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 showObjects="none"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bc382136b131bf1/Dokumente/HTW/Spitzwegerich/"/>
    </mc:Choice>
  </mc:AlternateContent>
  <xr:revisionPtr revIDLastSave="6205" documentId="11_FE015891A84955CE1DB0FDCDCA7192116338D0E5" xr6:coauthVersionLast="47" xr6:coauthVersionMax="47" xr10:uidLastSave="{85FDFE5A-CC81-44BE-BEB1-2FC0521865CD}"/>
  <bookViews>
    <workbookView xWindow="-110" yWindow="-110" windowWidth="22780" windowHeight="14660" firstSheet="1" activeTab="3" xr2:uid="{00000000-000D-0000-FFFF-FFFF00000000}"/>
  </bookViews>
  <sheets>
    <sheet name="11.01.2021_W_S (2)" sheetId="19" r:id="rId1"/>
    <sheet name="Dataset" sheetId="23" r:id="rId2"/>
    <sheet name="Vorlage" sheetId="8" r:id="rId3"/>
    <sheet name="R-Data-Nmin" sheetId="25" r:id="rId4"/>
    <sheet name="Bodenuntersuchung" sheetId="1" r:id="rId5"/>
    <sheet name="07.04.2021_W_B" sheetId="24" r:id="rId6"/>
    <sheet name="01.02.2021_W_B" sheetId="21" r:id="rId7"/>
    <sheet name="11.01.2021_W_S" sheetId="9" r:id="rId8"/>
    <sheet name="21.12.2020_W_B" sheetId="18" r:id="rId9"/>
    <sheet name="08.12.2020_W_S" sheetId="17" r:id="rId10"/>
    <sheet name="26.11.2020_W_B" sheetId="16" r:id="rId11"/>
    <sheet name="24.11.2020_W_S" sheetId="11" r:id="rId12"/>
    <sheet name="11.11.2020_W_B" sheetId="22" r:id="rId13"/>
    <sheet name="28.10.2020_S" sheetId="20" r:id="rId14"/>
    <sheet name="23.10.2020_B" sheetId="10" r:id="rId15"/>
    <sheet name="01.04.2020_S" sheetId="12" r:id="rId16"/>
    <sheet name="01.04.2020_B" sheetId="13" r:id="rId17"/>
    <sheet name="14.12.2019_B" sheetId="2" r:id="rId18"/>
    <sheet name="14.12.2019_S" sheetId="7" r:id="rId19"/>
    <sheet name="Aussaat 2019_B" sheetId="6" r:id="rId20"/>
    <sheet name="Aussaat 2019_S" sheetId="5" r:id="rId21"/>
  </sheets>
  <definedNames>
    <definedName name="_xlnm._FilterDatabase" localSheetId="6" hidden="1">'01.02.2021_W_B'!$B$1:$AD$289</definedName>
    <definedName name="_xlnm._FilterDatabase" localSheetId="16" hidden="1">'01.04.2020_B'!$B$1:$AC$147</definedName>
    <definedName name="_xlnm._FilterDatabase" localSheetId="15" hidden="1">'01.04.2020_S'!$B$1:$AD$1</definedName>
    <definedName name="_xlnm._FilterDatabase" localSheetId="5" hidden="1">'07.04.2021_W_B'!$B$1:$AD$1</definedName>
    <definedName name="_xlnm._FilterDatabase" localSheetId="9" hidden="1">'08.12.2020_W_S'!$B$1:$AF$1</definedName>
    <definedName name="_xlnm._FilterDatabase" localSheetId="7" hidden="1">'11.01.2021_W_S'!$B$1:$AD$289</definedName>
    <definedName name="_xlnm._FilterDatabase" localSheetId="0" hidden="1">'11.01.2021_W_S (2)'!$B$1:$AB$1</definedName>
    <definedName name="_xlnm._FilterDatabase" localSheetId="12" hidden="1">'11.11.2020_W_B'!$B$1:$AD$289</definedName>
    <definedName name="_xlnm._FilterDatabase" localSheetId="17" hidden="1">'14.12.2019_B'!$C$1:$AD$145</definedName>
    <definedName name="_xlnm._FilterDatabase" localSheetId="18" hidden="1">'14.12.2019_S'!$C$1:$AD$146</definedName>
    <definedName name="_xlnm._FilterDatabase" localSheetId="8" hidden="1">'21.12.2020_W_B'!$B$1:$AE$290</definedName>
    <definedName name="_xlnm._FilterDatabase" localSheetId="14" hidden="1">'23.10.2020_B'!$B$1:$AD$289</definedName>
    <definedName name="_xlnm._FilterDatabase" localSheetId="11" hidden="1">'24.11.2020_W_S'!$B$1:$AD$289</definedName>
    <definedName name="_xlnm._FilterDatabase" localSheetId="10" hidden="1">'26.11.2020_W_B'!$B$1:$AE$1</definedName>
    <definedName name="_xlnm._FilterDatabase" localSheetId="13" hidden="1">'28.10.2020_S'!$B$1:$AD$289</definedName>
    <definedName name="_xlnm._FilterDatabase" localSheetId="4" hidden="1">Bodenuntersuchung!$B$1:$AB$1225</definedName>
    <definedName name="_xlnm._FilterDatabase" localSheetId="1" hidden="1">Dataset!$A$1:$AC$1993</definedName>
    <definedName name="_xlnm._FilterDatabase" localSheetId="3" hidden="1">'R-Data-Nmin'!$A$1:$O$2773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910" i="25" l="1"/>
  <c r="L1911" i="25"/>
  <c r="L1912" i="25"/>
  <c r="L1913" i="25"/>
  <c r="L1914" i="25"/>
  <c r="L1915" i="25"/>
  <c r="L1916" i="25"/>
  <c r="L1917" i="25"/>
  <c r="L1918" i="25"/>
  <c r="L1919" i="25"/>
  <c r="L1920" i="25"/>
  <c r="L1921" i="25"/>
  <c r="L1922" i="25"/>
  <c r="L1923" i="25"/>
  <c r="L1924" i="25"/>
  <c r="L1925" i="25"/>
  <c r="L1926" i="25"/>
  <c r="L1927" i="25"/>
  <c r="L1928" i="25"/>
  <c r="L1929" i="25"/>
  <c r="L1930" i="25"/>
  <c r="L1931" i="25"/>
  <c r="L1932" i="25"/>
  <c r="L1933" i="25"/>
  <c r="L1934" i="25"/>
  <c r="L1935" i="25"/>
  <c r="L1936" i="25"/>
  <c r="L1937" i="25"/>
  <c r="L1938" i="25"/>
  <c r="L1939" i="25"/>
  <c r="L1940" i="25"/>
  <c r="L1941" i="25"/>
  <c r="L1942" i="25"/>
  <c r="L1943" i="25"/>
  <c r="L1944" i="25"/>
  <c r="L1945" i="25"/>
  <c r="L1946" i="25"/>
  <c r="L1947" i="25"/>
  <c r="L1948" i="25"/>
  <c r="L1949" i="25"/>
  <c r="L1950" i="25"/>
  <c r="L1951" i="25"/>
  <c r="L1952" i="25"/>
  <c r="L1953" i="25"/>
  <c r="L1954" i="25"/>
  <c r="L1955" i="25"/>
  <c r="L1956" i="25"/>
  <c r="L1957" i="25"/>
  <c r="L1958" i="25"/>
  <c r="L1959" i="25"/>
  <c r="L1960" i="25"/>
  <c r="L1961" i="25"/>
  <c r="L1962" i="25"/>
  <c r="L1963" i="25"/>
  <c r="L1964" i="25"/>
  <c r="L1965" i="25"/>
  <c r="L1966" i="25"/>
  <c r="L1967" i="25"/>
  <c r="L1968" i="25"/>
  <c r="L1969" i="25"/>
  <c r="L1970" i="25"/>
  <c r="L1971" i="25"/>
  <c r="L1972" i="25"/>
  <c r="L1973" i="25"/>
  <c r="L1974" i="25"/>
  <c r="L1975" i="25"/>
  <c r="L1976" i="25"/>
  <c r="L1977" i="25"/>
  <c r="L1978" i="25"/>
  <c r="L1979" i="25"/>
  <c r="L1980" i="25"/>
  <c r="L1981" i="25"/>
  <c r="L1982" i="25"/>
  <c r="L1983" i="25"/>
  <c r="L1984" i="25"/>
  <c r="L1985" i="25"/>
  <c r="L1986" i="25"/>
  <c r="L1987" i="25"/>
  <c r="L1988" i="25"/>
  <c r="L1989" i="25"/>
  <c r="L1990" i="25"/>
  <c r="L1991" i="25"/>
  <c r="L1992" i="25"/>
  <c r="L1993" i="25"/>
  <c r="L1994" i="25"/>
  <c r="L1995" i="25"/>
  <c r="L1996" i="25"/>
  <c r="L1997" i="25"/>
  <c r="L1998" i="25"/>
  <c r="L1999" i="25"/>
  <c r="L2000" i="25"/>
  <c r="L2001" i="25"/>
  <c r="L2002" i="25"/>
  <c r="L2003" i="25"/>
  <c r="L2004" i="25"/>
  <c r="L2005" i="25"/>
  <c r="L2006" i="25"/>
  <c r="L2007" i="25"/>
  <c r="L2008" i="25"/>
  <c r="L2009" i="25"/>
  <c r="L2010" i="25"/>
  <c r="L2011" i="25"/>
  <c r="L2012" i="25"/>
  <c r="L2013" i="25"/>
  <c r="L2014" i="25"/>
  <c r="L2015" i="25"/>
  <c r="L2016" i="25"/>
  <c r="L2017" i="25"/>
  <c r="L2018" i="25"/>
  <c r="L2019" i="25"/>
  <c r="L2020" i="25"/>
  <c r="L2021" i="25"/>
  <c r="L2022" i="25"/>
  <c r="L2023" i="25"/>
  <c r="L2024" i="25"/>
  <c r="L2025" i="25"/>
  <c r="L2026" i="25"/>
  <c r="L2027" i="25"/>
  <c r="L2028" i="25"/>
  <c r="L2029" i="25"/>
  <c r="L2030" i="25"/>
  <c r="L2031" i="25"/>
  <c r="L2032" i="25"/>
  <c r="L2033" i="25"/>
  <c r="L2034" i="25"/>
  <c r="L2035" i="25"/>
  <c r="L2036" i="25"/>
  <c r="L2037" i="25"/>
  <c r="L2038" i="25"/>
  <c r="L2039" i="25"/>
  <c r="L2040" i="25"/>
  <c r="L2041" i="25"/>
  <c r="L2042" i="25"/>
  <c r="L2043" i="25"/>
  <c r="L2044" i="25"/>
  <c r="L2045" i="25"/>
  <c r="L2046" i="25"/>
  <c r="L2047" i="25"/>
  <c r="L2048" i="25"/>
  <c r="L2049" i="25"/>
  <c r="L2050" i="25"/>
  <c r="L2051" i="25"/>
  <c r="L2052" i="25"/>
  <c r="L2053" i="25"/>
  <c r="L2054" i="25"/>
  <c r="L2055" i="25"/>
  <c r="L2056" i="25"/>
  <c r="L2057" i="25"/>
  <c r="L2058" i="25"/>
  <c r="L2059" i="25"/>
  <c r="L2060" i="25"/>
  <c r="L2061" i="25"/>
  <c r="L2062" i="25"/>
  <c r="L2063" i="25"/>
  <c r="L2064" i="25"/>
  <c r="L2065" i="25"/>
  <c r="L2066" i="25"/>
  <c r="L2067" i="25"/>
  <c r="L2068" i="25"/>
  <c r="L2069" i="25"/>
  <c r="L2070" i="25"/>
  <c r="L2071" i="25"/>
  <c r="L2072" i="25"/>
  <c r="L2073" i="25"/>
  <c r="L2074" i="25"/>
  <c r="L2075" i="25"/>
  <c r="L2076" i="25"/>
  <c r="L2077" i="25"/>
  <c r="L2078" i="25"/>
  <c r="L2079" i="25"/>
  <c r="L2080" i="25"/>
  <c r="L2081" i="25"/>
  <c r="L2082" i="25"/>
  <c r="L2083" i="25"/>
  <c r="L2084" i="25"/>
  <c r="L2085" i="25"/>
  <c r="L2086" i="25"/>
  <c r="L2087" i="25"/>
  <c r="L2088" i="25"/>
  <c r="L2089" i="25"/>
  <c r="L2090" i="25"/>
  <c r="L2091" i="25"/>
  <c r="L2092" i="25"/>
  <c r="L2093" i="25"/>
  <c r="L2094" i="25"/>
  <c r="L2095" i="25"/>
  <c r="L2096" i="25"/>
  <c r="L2097" i="25"/>
  <c r="L2098" i="25"/>
  <c r="L2099" i="25"/>
  <c r="L2100" i="25"/>
  <c r="L2101" i="25"/>
  <c r="L2102" i="25"/>
  <c r="L2103" i="25"/>
  <c r="L2104" i="25"/>
  <c r="L2105" i="25"/>
  <c r="L2106" i="25"/>
  <c r="L2107" i="25"/>
  <c r="L2108" i="25"/>
  <c r="L2109" i="25"/>
  <c r="L2110" i="25"/>
  <c r="L2111" i="25"/>
  <c r="L2112" i="25"/>
  <c r="L2113" i="25"/>
  <c r="L2114" i="25"/>
  <c r="L2115" i="25"/>
  <c r="L2116" i="25"/>
  <c r="L2117" i="25"/>
  <c r="L2118" i="25"/>
  <c r="L2119" i="25"/>
  <c r="L2120" i="25"/>
  <c r="L2121" i="25"/>
  <c r="L2122" i="25"/>
  <c r="L2123" i="25"/>
  <c r="L2124" i="25"/>
  <c r="L2125" i="25"/>
  <c r="L2126" i="25"/>
  <c r="L2127" i="25"/>
  <c r="L2128" i="25"/>
  <c r="L2129" i="25"/>
  <c r="L2130" i="25"/>
  <c r="L2131" i="25"/>
  <c r="L2132" i="25"/>
  <c r="L2133" i="25"/>
  <c r="L2134" i="25"/>
  <c r="L2135" i="25"/>
  <c r="L2136" i="25"/>
  <c r="L2137" i="25"/>
  <c r="L2138" i="25"/>
  <c r="L2139" i="25"/>
  <c r="L2140" i="25"/>
  <c r="L2141" i="25"/>
  <c r="L2142" i="25"/>
  <c r="L2143" i="25"/>
  <c r="L2144" i="25"/>
  <c r="L2145" i="25"/>
  <c r="L2146" i="25"/>
  <c r="L2147" i="25"/>
  <c r="L2148" i="25"/>
  <c r="L2149" i="25"/>
  <c r="L2150" i="25"/>
  <c r="L2151" i="25"/>
  <c r="L2152" i="25"/>
  <c r="L2153" i="25"/>
  <c r="L2154" i="25"/>
  <c r="L2155" i="25"/>
  <c r="L2156" i="25"/>
  <c r="L2157" i="25"/>
  <c r="L2158" i="25"/>
  <c r="L2159" i="25"/>
  <c r="L2160" i="25"/>
  <c r="L2161" i="25"/>
  <c r="L2162" i="25"/>
  <c r="L2163" i="25"/>
  <c r="L2164" i="25"/>
  <c r="L2165" i="25"/>
  <c r="L2166" i="25"/>
  <c r="L2167" i="25"/>
  <c r="L2168" i="25"/>
  <c r="L2169" i="25"/>
  <c r="L2170" i="25"/>
  <c r="L2171" i="25"/>
  <c r="L2172" i="25"/>
  <c r="L2173" i="25"/>
  <c r="L2174" i="25"/>
  <c r="L2175" i="25"/>
  <c r="L2176" i="25"/>
  <c r="L2177" i="25"/>
  <c r="L2178" i="25"/>
  <c r="L2179" i="25"/>
  <c r="L2180" i="25"/>
  <c r="L2181" i="25"/>
  <c r="L2182" i="25"/>
  <c r="L2183" i="25"/>
  <c r="L2184" i="25"/>
  <c r="L2185" i="25"/>
  <c r="L2186" i="25"/>
  <c r="L2187" i="25"/>
  <c r="L2188" i="25"/>
  <c r="L2189" i="25"/>
  <c r="L2190" i="25"/>
  <c r="L2191" i="25"/>
  <c r="L2192" i="25"/>
  <c r="L2193" i="25"/>
  <c r="L2194" i="25"/>
  <c r="L2195" i="25"/>
  <c r="L2196" i="25"/>
  <c r="L2197" i="25"/>
  <c r="Q289" i="18"/>
  <c r="Q288" i="18"/>
  <c r="Q287" i="18"/>
  <c r="Q286" i="18"/>
  <c r="Q285" i="18"/>
  <c r="Q284" i="18"/>
  <c r="Q283" i="18"/>
  <c r="Q282" i="18"/>
  <c r="Q281" i="18"/>
  <c r="Q280" i="18"/>
  <c r="Q279" i="18"/>
  <c r="Q278" i="18"/>
  <c r="Q277" i="18"/>
  <c r="Q276" i="18"/>
  <c r="Q275" i="18"/>
  <c r="Q274" i="18"/>
  <c r="Q273" i="18"/>
  <c r="Q272" i="18"/>
  <c r="Q271" i="18"/>
  <c r="Q270" i="18"/>
  <c r="Q269" i="18"/>
  <c r="Q268" i="18"/>
  <c r="Q267" i="18"/>
  <c r="Q266" i="18"/>
  <c r="Q265" i="18"/>
  <c r="Q264" i="18"/>
  <c r="Q263" i="18"/>
  <c r="Q262" i="18"/>
  <c r="Q261" i="18"/>
  <c r="Q260" i="18"/>
  <c r="Q259" i="18"/>
  <c r="Q258" i="18"/>
  <c r="Q257" i="18"/>
  <c r="Q256" i="18"/>
  <c r="Q255" i="18"/>
  <c r="Q254" i="18"/>
  <c r="Q253" i="18"/>
  <c r="Q252" i="18"/>
  <c r="Q251" i="18"/>
  <c r="Q250" i="18"/>
  <c r="Q249" i="18"/>
  <c r="Q248" i="18"/>
  <c r="Q247" i="18"/>
  <c r="Q246" i="18"/>
  <c r="Q245" i="18"/>
  <c r="Q244" i="18"/>
  <c r="Q243" i="18"/>
  <c r="Q242" i="18"/>
  <c r="Q241" i="18"/>
  <c r="Q240" i="18"/>
  <c r="Q239" i="18"/>
  <c r="Q238" i="18"/>
  <c r="Q237" i="18"/>
  <c r="Q236" i="18"/>
  <c r="Q235" i="18"/>
  <c r="Q234" i="18"/>
  <c r="Q233" i="18"/>
  <c r="Q232" i="18"/>
  <c r="Q231" i="18"/>
  <c r="Q230" i="18"/>
  <c r="Q229" i="18"/>
  <c r="Q228" i="18"/>
  <c r="Q227" i="18"/>
  <c r="Q226" i="18"/>
  <c r="Q225" i="18"/>
  <c r="Q224" i="18"/>
  <c r="Q223" i="18"/>
  <c r="Q222" i="18"/>
  <c r="Q221" i="18"/>
  <c r="Q220" i="18"/>
  <c r="Q219" i="18"/>
  <c r="Q218" i="18"/>
  <c r="Q217" i="18"/>
  <c r="Q216" i="18"/>
  <c r="Q215" i="18"/>
  <c r="Q214" i="18"/>
  <c r="Q213" i="18"/>
  <c r="Q212" i="18"/>
  <c r="Q211" i="18"/>
  <c r="Q210" i="18"/>
  <c r="Q209" i="18"/>
  <c r="Q208" i="18"/>
  <c r="Q207" i="18"/>
  <c r="Q206" i="18"/>
  <c r="Q205" i="18"/>
  <c r="Q204" i="18"/>
  <c r="Q203" i="18"/>
  <c r="Q202" i="18"/>
  <c r="Q201" i="18"/>
  <c r="Q200" i="18"/>
  <c r="Q199" i="18"/>
  <c r="Q198" i="18"/>
  <c r="Q197" i="18"/>
  <c r="Q196" i="18"/>
  <c r="Q195" i="18"/>
  <c r="Q194" i="18"/>
  <c r="Q193" i="18"/>
  <c r="Q192" i="18"/>
  <c r="Q191" i="18"/>
  <c r="Q190" i="18"/>
  <c r="Q189" i="18"/>
  <c r="Q188" i="18"/>
  <c r="Q187" i="18"/>
  <c r="Q186" i="18"/>
  <c r="Q185" i="18"/>
  <c r="Q184" i="18"/>
  <c r="Q183" i="18"/>
  <c r="Q182" i="18"/>
  <c r="Q181" i="18"/>
  <c r="Q180" i="18"/>
  <c r="Q179" i="18"/>
  <c r="Q178" i="18"/>
  <c r="Q177" i="18"/>
  <c r="Q176" i="18"/>
  <c r="Q175" i="18"/>
  <c r="Q174" i="18"/>
  <c r="Q173" i="18"/>
  <c r="Q172" i="18"/>
  <c r="Q171" i="18"/>
  <c r="Q170" i="18"/>
  <c r="Q169" i="18"/>
  <c r="Q168" i="18"/>
  <c r="Q167" i="18"/>
  <c r="Q166" i="18"/>
  <c r="Q165" i="18"/>
  <c r="Q164" i="18"/>
  <c r="Q163" i="18"/>
  <c r="Q162" i="18"/>
  <c r="Q161" i="18"/>
  <c r="Q160" i="18"/>
  <c r="Q159" i="18"/>
  <c r="Q158" i="18"/>
  <c r="Q157" i="18"/>
  <c r="Q156" i="18"/>
  <c r="Q155" i="18"/>
  <c r="Q154" i="18"/>
  <c r="Q153" i="18"/>
  <c r="Q152" i="18"/>
  <c r="Q151" i="18"/>
  <c r="Q150" i="18"/>
  <c r="Q149" i="18"/>
  <c r="Q148" i="18"/>
  <c r="Q147" i="18"/>
  <c r="Q146" i="18"/>
  <c r="Q145" i="18"/>
  <c r="Q144" i="18"/>
  <c r="Q143" i="18"/>
  <c r="Q142" i="18"/>
  <c r="Q141" i="18"/>
  <c r="Q140" i="18"/>
  <c r="Q139" i="18"/>
  <c r="Q138" i="18"/>
  <c r="Q137" i="18"/>
  <c r="Q136" i="18"/>
  <c r="Q135" i="18"/>
  <c r="Q134" i="18"/>
  <c r="Q133" i="18"/>
  <c r="Q132" i="18"/>
  <c r="Q131" i="18"/>
  <c r="Q130" i="18"/>
  <c r="Q129" i="18"/>
  <c r="Q128" i="18"/>
  <c r="Q127" i="18"/>
  <c r="Q126" i="18"/>
  <c r="Q125" i="18"/>
  <c r="Q124" i="18"/>
  <c r="Q123" i="18"/>
  <c r="Q122" i="18"/>
  <c r="Q121" i="18"/>
  <c r="Q120" i="18"/>
  <c r="Q119" i="18"/>
  <c r="Q118" i="18"/>
  <c r="Q117" i="18"/>
  <c r="Q116" i="18"/>
  <c r="Q115" i="18"/>
  <c r="Q114" i="18"/>
  <c r="Q113" i="18"/>
  <c r="Q112" i="18"/>
  <c r="Q111" i="18"/>
  <c r="Q110" i="18"/>
  <c r="Q109" i="18"/>
  <c r="Q108" i="18"/>
  <c r="Q107" i="18"/>
  <c r="Q106" i="18"/>
  <c r="Q105" i="18"/>
  <c r="Q104" i="18"/>
  <c r="Q103" i="18"/>
  <c r="Q102" i="18"/>
  <c r="Q101" i="18"/>
  <c r="Q100" i="18"/>
  <c r="Q99" i="18"/>
  <c r="Q98" i="18"/>
  <c r="Q97" i="18"/>
  <c r="Q96" i="18"/>
  <c r="Q95" i="18"/>
  <c r="Q94" i="18"/>
  <c r="Q93" i="18"/>
  <c r="Q92" i="18"/>
  <c r="Q91" i="18"/>
  <c r="Q90" i="18"/>
  <c r="Q89" i="18"/>
  <c r="Q88" i="18"/>
  <c r="Q87" i="18"/>
  <c r="Q86" i="18"/>
  <c r="Q85" i="18"/>
  <c r="Q84" i="18"/>
  <c r="Q83" i="18"/>
  <c r="Q82" i="18"/>
  <c r="Q81" i="18"/>
  <c r="Q80" i="18"/>
  <c r="Q79" i="18"/>
  <c r="Q78" i="18"/>
  <c r="Q77" i="18"/>
  <c r="Q76" i="18"/>
  <c r="Q75" i="18"/>
  <c r="Q74" i="18"/>
  <c r="Q73" i="18"/>
  <c r="Q72" i="18"/>
  <c r="Q71" i="18"/>
  <c r="Q70" i="18"/>
  <c r="Q69" i="18"/>
  <c r="Q68" i="18"/>
  <c r="Q67" i="18"/>
  <c r="Q66" i="18"/>
  <c r="Q65" i="18"/>
  <c r="Q64" i="18"/>
  <c r="Q63" i="18"/>
  <c r="Q62" i="18"/>
  <c r="Q61" i="18"/>
  <c r="Q60" i="18"/>
  <c r="Q59" i="18"/>
  <c r="Q58" i="18"/>
  <c r="Q57" i="18"/>
  <c r="Q56" i="18"/>
  <c r="Q55" i="18"/>
  <c r="Q54" i="18"/>
  <c r="Q53" i="18"/>
  <c r="Q52" i="18"/>
  <c r="Q51" i="18"/>
  <c r="Q50" i="18"/>
  <c r="Q49" i="18"/>
  <c r="Q48" i="18"/>
  <c r="Q47" i="18"/>
  <c r="Q46" i="18"/>
  <c r="Q45" i="18"/>
  <c r="Q44" i="18"/>
  <c r="Q43" i="18"/>
  <c r="Q42" i="18"/>
  <c r="Q41" i="18"/>
  <c r="Q40" i="18"/>
  <c r="Q39" i="18"/>
  <c r="Q38" i="18"/>
  <c r="Q37" i="18"/>
  <c r="Q36" i="18"/>
  <c r="Q35" i="18"/>
  <c r="Q34" i="18"/>
  <c r="Q33" i="18"/>
  <c r="Q32" i="18"/>
  <c r="Q31" i="18"/>
  <c r="Q30" i="18"/>
  <c r="Q29" i="18"/>
  <c r="Q28" i="18"/>
  <c r="Q27" i="18"/>
  <c r="Q26" i="18"/>
  <c r="Q25" i="18"/>
  <c r="Q24" i="18"/>
  <c r="Q23" i="18"/>
  <c r="Q22" i="18"/>
  <c r="Q21" i="18"/>
  <c r="Q20" i="18"/>
  <c r="Q19" i="18"/>
  <c r="Q18" i="18"/>
  <c r="Q17" i="18"/>
  <c r="Q16" i="18"/>
  <c r="Q15" i="18"/>
  <c r="Q14" i="18"/>
  <c r="Q13" i="18"/>
  <c r="Q12" i="18"/>
  <c r="Q11" i="18"/>
  <c r="Q10" i="18"/>
  <c r="Q9" i="18"/>
  <c r="Q8" i="18"/>
  <c r="Q7" i="18"/>
  <c r="Q6" i="18"/>
  <c r="Q5" i="18"/>
  <c r="Q4" i="18"/>
  <c r="Q3" i="18"/>
  <c r="Q2" i="18"/>
  <c r="Q289" i="17"/>
  <c r="Q288" i="17"/>
  <c r="Q287" i="17"/>
  <c r="Q286" i="17"/>
  <c r="Q285" i="17"/>
  <c r="Q284" i="17"/>
  <c r="Q283" i="17"/>
  <c r="Q282" i="17"/>
  <c r="Q281" i="17"/>
  <c r="Q280" i="17"/>
  <c r="Q279" i="17"/>
  <c r="Q278" i="17"/>
  <c r="Q277" i="17"/>
  <c r="Q276" i="17"/>
  <c r="Q275" i="17"/>
  <c r="Q274" i="17"/>
  <c r="Q273" i="17"/>
  <c r="Q272" i="17"/>
  <c r="Q271" i="17"/>
  <c r="Q270" i="17"/>
  <c r="Q269" i="17"/>
  <c r="Q268" i="17"/>
  <c r="Q267" i="17"/>
  <c r="Q266" i="17"/>
  <c r="Q265" i="17"/>
  <c r="Q264" i="17"/>
  <c r="Q263" i="17"/>
  <c r="Q262" i="17"/>
  <c r="Q261" i="17"/>
  <c r="Q260" i="17"/>
  <c r="Q259" i="17"/>
  <c r="Q258" i="17"/>
  <c r="Q257" i="17"/>
  <c r="Q256" i="17"/>
  <c r="Q255" i="17"/>
  <c r="Q254" i="17"/>
  <c r="Q253" i="17"/>
  <c r="Q252" i="17"/>
  <c r="Q251" i="17"/>
  <c r="Q250" i="17"/>
  <c r="Q249" i="17"/>
  <c r="Q248" i="17"/>
  <c r="Q247" i="17"/>
  <c r="Q246" i="17"/>
  <c r="Q245" i="17"/>
  <c r="Q244" i="17"/>
  <c r="Q243" i="17"/>
  <c r="Q242" i="17"/>
  <c r="Q241" i="17"/>
  <c r="Q240" i="17"/>
  <c r="Q239" i="17"/>
  <c r="Q238" i="17"/>
  <c r="Q237" i="17"/>
  <c r="Q236" i="17"/>
  <c r="Q235" i="17"/>
  <c r="Q234" i="17"/>
  <c r="Q233" i="17"/>
  <c r="Q232" i="17"/>
  <c r="Q231" i="17"/>
  <c r="Q230" i="17"/>
  <c r="Q229" i="17"/>
  <c r="Q228" i="17"/>
  <c r="Q227" i="17"/>
  <c r="Q226" i="17"/>
  <c r="Q225" i="17"/>
  <c r="Q224" i="17"/>
  <c r="Q223" i="17"/>
  <c r="Q222" i="17"/>
  <c r="Q221" i="17"/>
  <c r="Q220" i="17"/>
  <c r="Q219" i="17"/>
  <c r="Q218" i="17"/>
  <c r="Q217" i="17"/>
  <c r="Q216" i="17"/>
  <c r="Q215" i="17"/>
  <c r="Q214" i="17"/>
  <c r="Q213" i="17"/>
  <c r="Q212" i="17"/>
  <c r="Q211" i="17"/>
  <c r="Q210" i="17"/>
  <c r="Q209" i="17"/>
  <c r="Q208" i="17"/>
  <c r="Q207" i="17"/>
  <c r="Q206" i="17"/>
  <c r="Q205" i="17"/>
  <c r="Q204" i="17"/>
  <c r="Q203" i="17"/>
  <c r="Q202" i="17"/>
  <c r="Q201" i="17"/>
  <c r="Q200" i="17"/>
  <c r="Q199" i="17"/>
  <c r="Q198" i="17"/>
  <c r="Q197" i="17"/>
  <c r="Q196" i="17"/>
  <c r="Q195" i="17"/>
  <c r="Q194" i="17"/>
  <c r="Q193" i="17"/>
  <c r="Q192" i="17"/>
  <c r="Q191" i="17"/>
  <c r="Q190" i="17"/>
  <c r="Q189" i="17"/>
  <c r="Q188" i="17"/>
  <c r="Q187" i="17"/>
  <c r="Q186" i="17"/>
  <c r="Q185" i="17"/>
  <c r="Q184" i="17"/>
  <c r="Q183" i="17"/>
  <c r="Q182" i="17"/>
  <c r="Q181" i="17"/>
  <c r="Q180" i="17"/>
  <c r="Q179" i="17"/>
  <c r="Q178" i="17"/>
  <c r="Q177" i="17"/>
  <c r="Q176" i="17"/>
  <c r="Q175" i="17"/>
  <c r="Q174" i="17"/>
  <c r="Q173" i="17"/>
  <c r="Q172" i="17"/>
  <c r="Q171" i="17"/>
  <c r="Q170" i="17"/>
  <c r="Q169" i="17"/>
  <c r="Q168" i="17"/>
  <c r="Q167" i="17"/>
  <c r="Q166" i="17"/>
  <c r="Q165" i="17"/>
  <c r="Q164" i="17"/>
  <c r="Q163" i="17"/>
  <c r="Q162" i="17"/>
  <c r="Q161" i="17"/>
  <c r="Q160" i="17"/>
  <c r="Q159" i="17"/>
  <c r="Q158" i="17"/>
  <c r="Q157" i="17"/>
  <c r="Q156" i="17"/>
  <c r="Q155" i="17"/>
  <c r="Q154" i="17"/>
  <c r="Q153" i="17"/>
  <c r="Q152" i="17"/>
  <c r="Q151" i="17"/>
  <c r="Q150" i="17"/>
  <c r="Q149" i="17"/>
  <c r="Q148" i="17"/>
  <c r="Q147" i="17"/>
  <c r="Q146" i="17"/>
  <c r="Q145" i="17"/>
  <c r="Q144" i="17"/>
  <c r="Q143" i="17"/>
  <c r="Q142" i="17"/>
  <c r="Q141" i="17"/>
  <c r="Q140" i="17"/>
  <c r="Q139" i="17"/>
  <c r="Q138" i="17"/>
  <c r="Q137" i="17"/>
  <c r="Q136" i="17"/>
  <c r="Q135" i="17"/>
  <c r="Q134" i="17"/>
  <c r="Q133" i="17"/>
  <c r="Q132" i="17"/>
  <c r="Q131" i="17"/>
  <c r="Q130" i="17"/>
  <c r="Q129" i="17"/>
  <c r="Q128" i="17"/>
  <c r="Q127" i="17"/>
  <c r="Q126" i="17"/>
  <c r="Q125" i="17"/>
  <c r="Q124" i="17"/>
  <c r="Q123" i="17"/>
  <c r="Q122" i="17"/>
  <c r="Q121" i="17"/>
  <c r="Q120" i="17"/>
  <c r="Q119" i="17"/>
  <c r="Q118" i="17"/>
  <c r="Q117" i="17"/>
  <c r="Q116" i="17"/>
  <c r="Q115" i="17"/>
  <c r="Q114" i="17"/>
  <c r="Q113" i="17"/>
  <c r="Q112" i="17"/>
  <c r="Q111" i="17"/>
  <c r="Q110" i="17"/>
  <c r="Q109" i="17"/>
  <c r="Q108" i="17"/>
  <c r="Q107" i="17"/>
  <c r="Q106" i="17"/>
  <c r="Q105" i="17"/>
  <c r="Q104" i="17"/>
  <c r="Q103" i="17"/>
  <c r="Q102" i="17"/>
  <c r="Q101" i="17"/>
  <c r="Q100" i="17"/>
  <c r="Q99" i="17"/>
  <c r="Q98" i="17"/>
  <c r="Q97" i="17"/>
  <c r="Q96" i="17"/>
  <c r="Q95" i="17"/>
  <c r="Q94" i="17"/>
  <c r="Q93" i="17"/>
  <c r="Q92" i="17"/>
  <c r="Q91" i="17"/>
  <c r="Q90" i="17"/>
  <c r="Q89" i="17"/>
  <c r="Q88" i="17"/>
  <c r="Q87" i="17"/>
  <c r="Q86" i="17"/>
  <c r="Q85" i="17"/>
  <c r="Q84" i="17"/>
  <c r="Q83" i="17"/>
  <c r="Q82" i="17"/>
  <c r="Q81" i="17"/>
  <c r="Q80" i="17"/>
  <c r="Q79" i="17"/>
  <c r="Q78" i="17"/>
  <c r="Q77" i="17"/>
  <c r="Q76" i="17"/>
  <c r="Q75" i="17"/>
  <c r="Q74" i="17"/>
  <c r="Q73" i="17"/>
  <c r="Q72" i="17"/>
  <c r="Q71" i="17"/>
  <c r="Q70" i="17"/>
  <c r="Q69" i="17"/>
  <c r="Q68" i="17"/>
  <c r="Q67" i="17"/>
  <c r="Q66" i="17"/>
  <c r="Q65" i="17"/>
  <c r="Q64" i="17"/>
  <c r="Q63" i="17"/>
  <c r="Q62" i="17"/>
  <c r="Q61" i="17"/>
  <c r="Q60" i="17"/>
  <c r="Q59" i="17"/>
  <c r="Q58" i="17"/>
  <c r="Q57" i="17"/>
  <c r="Q56" i="17"/>
  <c r="Q55" i="17"/>
  <c r="Q54" i="17"/>
  <c r="Q53" i="17"/>
  <c r="Q52" i="17"/>
  <c r="Q51" i="17"/>
  <c r="Q50" i="17"/>
  <c r="Q49" i="17"/>
  <c r="Q48" i="17"/>
  <c r="Q47" i="17"/>
  <c r="Q46" i="17"/>
  <c r="Q45" i="17"/>
  <c r="Q44" i="17"/>
  <c r="Q43" i="17"/>
  <c r="Q42" i="17"/>
  <c r="Q41" i="17"/>
  <c r="Q40" i="17"/>
  <c r="Q39" i="17"/>
  <c r="Q38" i="17"/>
  <c r="Q37" i="17"/>
  <c r="Q36" i="17"/>
  <c r="Q35" i="17"/>
  <c r="Q34" i="17"/>
  <c r="Q33" i="17"/>
  <c r="Q32" i="17"/>
  <c r="Q31" i="17"/>
  <c r="Q30" i="17"/>
  <c r="Q29" i="17"/>
  <c r="Q28" i="17"/>
  <c r="Q27" i="17"/>
  <c r="Q26" i="17"/>
  <c r="Q25" i="17"/>
  <c r="Q24" i="17"/>
  <c r="Q23" i="17"/>
  <c r="Q22" i="17"/>
  <c r="Q21" i="17"/>
  <c r="Q20" i="17"/>
  <c r="Q19" i="17"/>
  <c r="Q18" i="17"/>
  <c r="Q17" i="17"/>
  <c r="Q16" i="17"/>
  <c r="Q15" i="17"/>
  <c r="Q14" i="17"/>
  <c r="Q13" i="17"/>
  <c r="Q12" i="17"/>
  <c r="Q11" i="17"/>
  <c r="Q10" i="17"/>
  <c r="Q9" i="17"/>
  <c r="Q8" i="17"/>
  <c r="Q7" i="17"/>
  <c r="Q6" i="17"/>
  <c r="Q5" i="17"/>
  <c r="Q4" i="17"/>
  <c r="Q3" i="17"/>
  <c r="Q2" i="17"/>
  <c r="L1622" i="25"/>
  <c r="L1623" i="25"/>
  <c r="L1624" i="25"/>
  <c r="L1625" i="25"/>
  <c r="L1626" i="25"/>
  <c r="L1627" i="25"/>
  <c r="L1628" i="25"/>
  <c r="L1629" i="25"/>
  <c r="L1630" i="25"/>
  <c r="L1631" i="25"/>
  <c r="L1632" i="25"/>
  <c r="L1633" i="25"/>
  <c r="L1634" i="25"/>
  <c r="L1635" i="25"/>
  <c r="L1636" i="25"/>
  <c r="L1637" i="25"/>
  <c r="L1638" i="25"/>
  <c r="L1639" i="25"/>
  <c r="L1640" i="25"/>
  <c r="L1641" i="25"/>
  <c r="L1642" i="25"/>
  <c r="L1643" i="25"/>
  <c r="L1644" i="25"/>
  <c r="L1645" i="25"/>
  <c r="L1646" i="25"/>
  <c r="L1647" i="25"/>
  <c r="L1648" i="25"/>
  <c r="L1649" i="25"/>
  <c r="L1650" i="25"/>
  <c r="L1651" i="25"/>
  <c r="L1652" i="25"/>
  <c r="L1653" i="25"/>
  <c r="L1654" i="25"/>
  <c r="L1655" i="25"/>
  <c r="L1656" i="25"/>
  <c r="L1657" i="25"/>
  <c r="L1658" i="25"/>
  <c r="L1659" i="25"/>
  <c r="L1660" i="25"/>
  <c r="L1661" i="25"/>
  <c r="L1662" i="25"/>
  <c r="L1663" i="25"/>
  <c r="L1664" i="25"/>
  <c r="L1665" i="25"/>
  <c r="L1666" i="25"/>
  <c r="L1667" i="25"/>
  <c r="L1668" i="25"/>
  <c r="L1669" i="25"/>
  <c r="L1670" i="25"/>
  <c r="L1671" i="25"/>
  <c r="L1672" i="25"/>
  <c r="L1673" i="25"/>
  <c r="L1674" i="25"/>
  <c r="L1675" i="25"/>
  <c r="L1676" i="25"/>
  <c r="L1677" i="25"/>
  <c r="L1678" i="25"/>
  <c r="L1679" i="25"/>
  <c r="L1680" i="25"/>
  <c r="L1681" i="25"/>
  <c r="L1682" i="25"/>
  <c r="L1683" i="25"/>
  <c r="L1684" i="25"/>
  <c r="L1685" i="25"/>
  <c r="L1686" i="25"/>
  <c r="L1687" i="25"/>
  <c r="L1688" i="25"/>
  <c r="L1689" i="25"/>
  <c r="L1690" i="25"/>
  <c r="L1691" i="25"/>
  <c r="L1692" i="25"/>
  <c r="L1693" i="25"/>
  <c r="L1694" i="25"/>
  <c r="L1695" i="25"/>
  <c r="L1696" i="25"/>
  <c r="L1697" i="25"/>
  <c r="L1698" i="25"/>
  <c r="L1699" i="25"/>
  <c r="L1700" i="25"/>
  <c r="L1701" i="25"/>
  <c r="L1702" i="25"/>
  <c r="L1703" i="25"/>
  <c r="L1704" i="25"/>
  <c r="L1705" i="25"/>
  <c r="L1706" i="25"/>
  <c r="L1707" i="25"/>
  <c r="L1708" i="25"/>
  <c r="L1709" i="25"/>
  <c r="L1710" i="25"/>
  <c r="L1711" i="25"/>
  <c r="L1712" i="25"/>
  <c r="L1713" i="25"/>
  <c r="L1714" i="25"/>
  <c r="L1715" i="25"/>
  <c r="L1716" i="25"/>
  <c r="L1717" i="25"/>
  <c r="L1718" i="25"/>
  <c r="L1719" i="25"/>
  <c r="L1720" i="25"/>
  <c r="L1721" i="25"/>
  <c r="L1722" i="25"/>
  <c r="L1723" i="25"/>
  <c r="L1724" i="25"/>
  <c r="L1725" i="25"/>
  <c r="L1726" i="25"/>
  <c r="L1727" i="25"/>
  <c r="L1728" i="25"/>
  <c r="L1729" i="25"/>
  <c r="L1730" i="25"/>
  <c r="L1731" i="25"/>
  <c r="L1732" i="25"/>
  <c r="L1733" i="25"/>
  <c r="L1734" i="25"/>
  <c r="L1735" i="25"/>
  <c r="L1736" i="25"/>
  <c r="L1737" i="25"/>
  <c r="L1738" i="25"/>
  <c r="L1739" i="25"/>
  <c r="L1740" i="25"/>
  <c r="L1741" i="25"/>
  <c r="L1742" i="25"/>
  <c r="L1743" i="25"/>
  <c r="L1744" i="25"/>
  <c r="L1745" i="25"/>
  <c r="L1746" i="25"/>
  <c r="L1747" i="25"/>
  <c r="L1748" i="25"/>
  <c r="L1749" i="25"/>
  <c r="L1750" i="25"/>
  <c r="L1751" i="25"/>
  <c r="L1752" i="25"/>
  <c r="L1753" i="25"/>
  <c r="L1754" i="25"/>
  <c r="L1755" i="25"/>
  <c r="L1756" i="25"/>
  <c r="L1757" i="25"/>
  <c r="L1758" i="25"/>
  <c r="L1759" i="25"/>
  <c r="L1760" i="25"/>
  <c r="L1761" i="25"/>
  <c r="L1762" i="25"/>
  <c r="L1763" i="25"/>
  <c r="L1764" i="25"/>
  <c r="L1765" i="25"/>
  <c r="L1766" i="25"/>
  <c r="L1767" i="25"/>
  <c r="L1768" i="25"/>
  <c r="L1769" i="25"/>
  <c r="L1770" i="25"/>
  <c r="L1771" i="25"/>
  <c r="L1772" i="25"/>
  <c r="L1773" i="25"/>
  <c r="L1774" i="25"/>
  <c r="L1775" i="25"/>
  <c r="L1776" i="25"/>
  <c r="L1777" i="25"/>
  <c r="L1778" i="25"/>
  <c r="L1779" i="25"/>
  <c r="L1780" i="25"/>
  <c r="L1781" i="25"/>
  <c r="L1782" i="25"/>
  <c r="L1783" i="25"/>
  <c r="L1784" i="25"/>
  <c r="L1785" i="25"/>
  <c r="L1786" i="25"/>
  <c r="L1787" i="25"/>
  <c r="L1788" i="25"/>
  <c r="L1789" i="25"/>
  <c r="L1790" i="25"/>
  <c r="L1791" i="25"/>
  <c r="L1792" i="25"/>
  <c r="L1793" i="25"/>
  <c r="L1794" i="25"/>
  <c r="L1795" i="25"/>
  <c r="L1796" i="25"/>
  <c r="L1797" i="25"/>
  <c r="L1798" i="25"/>
  <c r="L1799" i="25"/>
  <c r="L1800" i="25"/>
  <c r="L1801" i="25"/>
  <c r="L1802" i="25"/>
  <c r="L1803" i="25"/>
  <c r="L1804" i="25"/>
  <c r="L1805" i="25"/>
  <c r="L1806" i="25"/>
  <c r="L1807" i="25"/>
  <c r="L1808" i="25"/>
  <c r="L1809" i="25"/>
  <c r="L1810" i="25"/>
  <c r="L1811" i="25"/>
  <c r="L1812" i="25"/>
  <c r="L1813" i="25"/>
  <c r="L1814" i="25"/>
  <c r="L1815" i="25"/>
  <c r="L1816" i="25"/>
  <c r="L1817" i="25"/>
  <c r="L1818" i="25"/>
  <c r="L1819" i="25"/>
  <c r="L1820" i="25"/>
  <c r="L1821" i="25"/>
  <c r="L1822" i="25"/>
  <c r="L1823" i="25"/>
  <c r="L1824" i="25"/>
  <c r="L1825" i="25"/>
  <c r="L1826" i="25"/>
  <c r="L1827" i="25"/>
  <c r="L1828" i="25"/>
  <c r="L1829" i="25"/>
  <c r="L1830" i="25"/>
  <c r="L1831" i="25"/>
  <c r="L1832" i="25"/>
  <c r="L1833" i="25"/>
  <c r="L1834" i="25"/>
  <c r="L1835" i="25"/>
  <c r="L1836" i="25"/>
  <c r="L1837" i="25"/>
  <c r="L1838" i="25"/>
  <c r="L1839" i="25"/>
  <c r="L1840" i="25"/>
  <c r="L1841" i="25"/>
  <c r="L1842" i="25"/>
  <c r="L1843" i="25"/>
  <c r="L1844" i="25"/>
  <c r="L1845" i="25"/>
  <c r="L1846" i="25"/>
  <c r="L1847" i="25"/>
  <c r="L1848" i="25"/>
  <c r="L1849" i="25"/>
  <c r="L1850" i="25"/>
  <c r="L1851" i="25"/>
  <c r="L1852" i="25"/>
  <c r="L1853" i="25"/>
  <c r="L1854" i="25"/>
  <c r="L1855" i="25"/>
  <c r="L1856" i="25"/>
  <c r="L1857" i="25"/>
  <c r="L1858" i="25"/>
  <c r="L1859" i="25"/>
  <c r="L1860" i="25"/>
  <c r="L1861" i="25"/>
  <c r="L1862" i="25"/>
  <c r="L1863" i="25"/>
  <c r="L1864" i="25"/>
  <c r="L1865" i="25"/>
  <c r="L1866" i="25"/>
  <c r="L1867" i="25"/>
  <c r="L1868" i="25"/>
  <c r="L1869" i="25"/>
  <c r="L1870" i="25"/>
  <c r="L1871" i="25"/>
  <c r="L1872" i="25"/>
  <c r="L1873" i="25"/>
  <c r="L1874" i="25"/>
  <c r="L1875" i="25"/>
  <c r="L1876" i="25"/>
  <c r="L1877" i="25"/>
  <c r="L1878" i="25"/>
  <c r="L1879" i="25"/>
  <c r="L1880" i="25"/>
  <c r="L1881" i="25"/>
  <c r="L1882" i="25"/>
  <c r="L1883" i="25"/>
  <c r="L1884" i="25"/>
  <c r="L1885" i="25"/>
  <c r="L1886" i="25"/>
  <c r="L1887" i="25"/>
  <c r="L1888" i="25"/>
  <c r="L1889" i="25"/>
  <c r="L1890" i="25"/>
  <c r="L1891" i="25"/>
  <c r="L1892" i="25"/>
  <c r="L1893" i="25"/>
  <c r="L1894" i="25"/>
  <c r="L1895" i="25"/>
  <c r="L1896" i="25"/>
  <c r="L1897" i="25"/>
  <c r="L1898" i="25"/>
  <c r="L1899" i="25"/>
  <c r="L1900" i="25"/>
  <c r="L1901" i="25"/>
  <c r="L1902" i="25"/>
  <c r="L1903" i="25"/>
  <c r="L1904" i="25"/>
  <c r="L1905" i="25"/>
  <c r="L1906" i="25"/>
  <c r="L1907" i="25"/>
  <c r="L1908" i="25"/>
  <c r="L1909" i="25"/>
  <c r="K2774" i="25"/>
  <c r="A1630" i="25"/>
  <c r="B1630" i="25"/>
  <c r="C1630" i="25"/>
  <c r="D1630" i="25"/>
  <c r="L1334" i="25"/>
  <c r="L1335" i="25"/>
  <c r="L1336" i="25"/>
  <c r="L1337" i="25"/>
  <c r="L1338" i="25"/>
  <c r="L1339" i="25"/>
  <c r="L1340" i="25"/>
  <c r="L1341" i="25"/>
  <c r="L1342" i="25"/>
  <c r="L1343" i="25"/>
  <c r="L1344" i="25"/>
  <c r="L1345" i="25"/>
  <c r="L1346" i="25"/>
  <c r="L1347" i="25"/>
  <c r="L1348" i="25"/>
  <c r="L1349" i="25"/>
  <c r="L1350" i="25"/>
  <c r="L1351" i="25"/>
  <c r="L1352" i="25"/>
  <c r="L1353" i="25"/>
  <c r="L1354" i="25"/>
  <c r="L1355" i="25"/>
  <c r="L1356" i="25"/>
  <c r="L1357" i="25"/>
  <c r="L1358" i="25"/>
  <c r="L1359" i="25"/>
  <c r="L1360" i="25"/>
  <c r="L1361" i="25"/>
  <c r="L1362" i="25"/>
  <c r="L1363" i="25"/>
  <c r="L1364" i="25"/>
  <c r="L1365" i="25"/>
  <c r="L1366" i="25"/>
  <c r="L1367" i="25"/>
  <c r="L1368" i="25"/>
  <c r="L1369" i="25"/>
  <c r="L1370" i="25"/>
  <c r="L1371" i="25"/>
  <c r="L1372" i="25"/>
  <c r="L1373" i="25"/>
  <c r="L1374" i="25"/>
  <c r="L1375" i="25"/>
  <c r="L1376" i="25"/>
  <c r="L1377" i="25"/>
  <c r="L1378" i="25"/>
  <c r="L1379" i="25"/>
  <c r="L1380" i="25"/>
  <c r="L1381" i="25"/>
  <c r="L1382" i="25"/>
  <c r="L1383" i="25"/>
  <c r="L1384" i="25"/>
  <c r="L1385" i="25"/>
  <c r="L1386" i="25"/>
  <c r="L1387" i="25"/>
  <c r="L1388" i="25"/>
  <c r="L1389" i="25"/>
  <c r="L1390" i="25"/>
  <c r="L1391" i="25"/>
  <c r="L1392" i="25"/>
  <c r="L1393" i="25"/>
  <c r="L1394" i="25"/>
  <c r="L1395" i="25"/>
  <c r="L1396" i="25"/>
  <c r="L1397" i="25"/>
  <c r="L1398" i="25"/>
  <c r="L1399" i="25"/>
  <c r="L1400" i="25"/>
  <c r="L1401" i="25"/>
  <c r="L1402" i="25"/>
  <c r="L1403" i="25"/>
  <c r="L1404" i="25"/>
  <c r="L1405" i="25"/>
  <c r="L1406" i="25"/>
  <c r="L1407" i="25"/>
  <c r="L1408" i="25"/>
  <c r="L1409" i="25"/>
  <c r="L1410" i="25"/>
  <c r="L1411" i="25"/>
  <c r="L1412" i="25"/>
  <c r="L1413" i="25"/>
  <c r="L1414" i="25"/>
  <c r="L1415" i="25"/>
  <c r="L1416" i="25"/>
  <c r="L1417" i="25"/>
  <c r="L1418" i="25"/>
  <c r="L1419" i="25"/>
  <c r="L1420" i="25"/>
  <c r="L1421" i="25"/>
  <c r="L1422" i="25"/>
  <c r="L1423" i="25"/>
  <c r="L1424" i="25"/>
  <c r="L1425" i="25"/>
  <c r="L1426" i="25"/>
  <c r="L1427" i="25"/>
  <c r="L1428" i="25"/>
  <c r="L1429" i="25"/>
  <c r="L1430" i="25"/>
  <c r="L1431" i="25"/>
  <c r="L1432" i="25"/>
  <c r="L1433" i="25"/>
  <c r="L1434" i="25"/>
  <c r="L1435" i="25"/>
  <c r="L1436" i="25"/>
  <c r="L1437" i="25"/>
  <c r="L1438" i="25"/>
  <c r="L1439" i="25"/>
  <c r="L1440" i="25"/>
  <c r="L1441" i="25"/>
  <c r="L1442" i="25"/>
  <c r="L1443" i="25"/>
  <c r="L1444" i="25"/>
  <c r="L1445" i="25"/>
  <c r="L1446" i="25"/>
  <c r="L1447" i="25"/>
  <c r="L1448" i="25"/>
  <c r="L1449" i="25"/>
  <c r="L1450" i="25"/>
  <c r="L1451" i="25"/>
  <c r="L1452" i="25"/>
  <c r="L1453" i="25"/>
  <c r="L1454" i="25"/>
  <c r="L1455" i="25"/>
  <c r="L1456" i="25"/>
  <c r="L1457" i="25"/>
  <c r="L1458" i="25"/>
  <c r="L1459" i="25"/>
  <c r="L1460" i="25"/>
  <c r="L1461" i="25"/>
  <c r="L1462" i="25"/>
  <c r="L1463" i="25"/>
  <c r="L1464" i="25"/>
  <c r="L1465" i="25"/>
  <c r="L1466" i="25"/>
  <c r="L1467" i="25"/>
  <c r="L1468" i="25"/>
  <c r="L1469" i="25"/>
  <c r="L1470" i="25"/>
  <c r="L1471" i="25"/>
  <c r="L1472" i="25"/>
  <c r="L1473" i="25"/>
  <c r="L1474" i="25"/>
  <c r="L1475" i="25"/>
  <c r="L1476" i="25"/>
  <c r="L1477" i="25"/>
  <c r="L1478" i="25"/>
  <c r="L1479" i="25"/>
  <c r="L1480" i="25"/>
  <c r="L1481" i="25"/>
  <c r="L1482" i="25"/>
  <c r="L1483" i="25"/>
  <c r="L1484" i="25"/>
  <c r="L1485" i="25"/>
  <c r="L1486" i="25"/>
  <c r="L1487" i="25"/>
  <c r="L1488" i="25"/>
  <c r="L1489" i="25"/>
  <c r="L1490" i="25"/>
  <c r="L1491" i="25"/>
  <c r="L1492" i="25"/>
  <c r="L1493" i="25"/>
  <c r="L1494" i="25"/>
  <c r="L1495" i="25"/>
  <c r="L1496" i="25"/>
  <c r="L1497" i="25"/>
  <c r="L1498" i="25"/>
  <c r="L1499" i="25"/>
  <c r="L1500" i="25"/>
  <c r="L1501" i="25"/>
  <c r="L1502" i="25"/>
  <c r="L1503" i="25"/>
  <c r="L1504" i="25"/>
  <c r="L1505" i="25"/>
  <c r="L1506" i="25"/>
  <c r="L1507" i="25"/>
  <c r="L1508" i="25"/>
  <c r="L1509" i="25"/>
  <c r="L1510" i="25"/>
  <c r="L1511" i="25"/>
  <c r="L1512" i="25"/>
  <c r="L1513" i="25"/>
  <c r="L1514" i="25"/>
  <c r="L1515" i="25"/>
  <c r="L1516" i="25"/>
  <c r="L1517" i="25"/>
  <c r="L1518" i="25"/>
  <c r="L1519" i="25"/>
  <c r="L1520" i="25"/>
  <c r="L1521" i="25"/>
  <c r="L1522" i="25"/>
  <c r="L1523" i="25"/>
  <c r="L1524" i="25"/>
  <c r="L1525" i="25"/>
  <c r="L1526" i="25"/>
  <c r="L1527" i="25"/>
  <c r="L1528" i="25"/>
  <c r="L1529" i="25"/>
  <c r="L1530" i="25"/>
  <c r="L1531" i="25"/>
  <c r="L1532" i="25"/>
  <c r="L1533" i="25"/>
  <c r="L1534" i="25"/>
  <c r="L1535" i="25"/>
  <c r="L1536" i="25"/>
  <c r="L1537" i="25"/>
  <c r="L1538" i="25"/>
  <c r="L1539" i="25"/>
  <c r="L1540" i="25"/>
  <c r="L1541" i="25"/>
  <c r="L1542" i="25"/>
  <c r="L1543" i="25"/>
  <c r="L1544" i="25"/>
  <c r="L1545" i="25"/>
  <c r="L1546" i="25"/>
  <c r="L1547" i="25"/>
  <c r="L1548" i="25"/>
  <c r="L1549" i="25"/>
  <c r="L1550" i="25"/>
  <c r="L1551" i="25"/>
  <c r="L1552" i="25"/>
  <c r="L1553" i="25"/>
  <c r="L1554" i="25"/>
  <c r="L1555" i="25"/>
  <c r="L1556" i="25"/>
  <c r="L1557" i="25"/>
  <c r="L1558" i="25"/>
  <c r="L1559" i="25"/>
  <c r="L1560" i="25"/>
  <c r="L1561" i="25"/>
  <c r="L1562" i="25"/>
  <c r="L1563" i="25"/>
  <c r="L1564" i="25"/>
  <c r="L1565" i="25"/>
  <c r="L1566" i="25"/>
  <c r="L1567" i="25"/>
  <c r="L1568" i="25"/>
  <c r="L1569" i="25"/>
  <c r="L1570" i="25"/>
  <c r="L1571" i="25"/>
  <c r="L1572" i="25"/>
  <c r="L1573" i="25"/>
  <c r="L1574" i="25"/>
  <c r="L1575" i="25"/>
  <c r="L1576" i="25"/>
  <c r="L1577" i="25"/>
  <c r="L1578" i="25"/>
  <c r="L1579" i="25"/>
  <c r="L1580" i="25"/>
  <c r="L1581" i="25"/>
  <c r="L1582" i="25"/>
  <c r="L1583" i="25"/>
  <c r="L1584" i="25"/>
  <c r="L1585" i="25"/>
  <c r="L1586" i="25"/>
  <c r="L1587" i="25"/>
  <c r="L1588" i="25"/>
  <c r="L1589" i="25"/>
  <c r="L1590" i="25"/>
  <c r="L1591" i="25"/>
  <c r="L1592" i="25"/>
  <c r="L1593" i="25"/>
  <c r="L1594" i="25"/>
  <c r="L1595" i="25"/>
  <c r="L1596" i="25"/>
  <c r="L1597" i="25"/>
  <c r="L1598" i="25"/>
  <c r="L1599" i="25"/>
  <c r="L1600" i="25"/>
  <c r="L1601" i="25"/>
  <c r="L1602" i="25"/>
  <c r="L1603" i="25"/>
  <c r="L1604" i="25"/>
  <c r="L1605" i="25"/>
  <c r="L1606" i="25"/>
  <c r="L1607" i="25"/>
  <c r="L1608" i="25"/>
  <c r="L1609" i="25"/>
  <c r="L1610" i="25"/>
  <c r="L1611" i="25"/>
  <c r="L1612" i="25"/>
  <c r="L1613" i="25"/>
  <c r="L1614" i="25"/>
  <c r="L1615" i="25"/>
  <c r="L1616" i="25"/>
  <c r="L1617" i="25"/>
  <c r="L1618" i="25"/>
  <c r="L1619" i="25"/>
  <c r="L1620" i="25"/>
  <c r="L1621" i="25"/>
  <c r="L758" i="25"/>
  <c r="L759" i="25"/>
  <c r="L760" i="25"/>
  <c r="L761" i="25"/>
  <c r="L762" i="25"/>
  <c r="L763" i="25"/>
  <c r="L764" i="25"/>
  <c r="L765" i="25"/>
  <c r="L766" i="25"/>
  <c r="L767" i="25"/>
  <c r="L768" i="25"/>
  <c r="L769" i="25"/>
  <c r="L770" i="25"/>
  <c r="L771" i="25"/>
  <c r="L772" i="25"/>
  <c r="L773" i="25"/>
  <c r="L774" i="25"/>
  <c r="L775" i="25"/>
  <c r="L776" i="25"/>
  <c r="L777" i="25"/>
  <c r="L778" i="25"/>
  <c r="L779" i="25"/>
  <c r="L780" i="25"/>
  <c r="L781" i="25"/>
  <c r="L782" i="25"/>
  <c r="L783" i="25"/>
  <c r="L784" i="25"/>
  <c r="L785" i="25"/>
  <c r="L786" i="25"/>
  <c r="L787" i="25"/>
  <c r="L788" i="25"/>
  <c r="L789" i="25"/>
  <c r="L790" i="25"/>
  <c r="L791" i="25"/>
  <c r="L792" i="25"/>
  <c r="L793" i="25"/>
  <c r="L794" i="25"/>
  <c r="L795" i="25"/>
  <c r="L796" i="25"/>
  <c r="L797" i="25"/>
  <c r="L798" i="25"/>
  <c r="L799" i="25"/>
  <c r="L800" i="25"/>
  <c r="L801" i="25"/>
  <c r="L802" i="25"/>
  <c r="L803" i="25"/>
  <c r="L804" i="25"/>
  <c r="L805" i="25"/>
  <c r="L806" i="25"/>
  <c r="L807" i="25"/>
  <c r="L808" i="25"/>
  <c r="L809" i="25"/>
  <c r="L810" i="25"/>
  <c r="L811" i="25"/>
  <c r="L812" i="25"/>
  <c r="L813" i="25"/>
  <c r="L814" i="25"/>
  <c r="L815" i="25"/>
  <c r="L816" i="25"/>
  <c r="L817" i="25"/>
  <c r="L818" i="25"/>
  <c r="L819" i="25"/>
  <c r="L820" i="25"/>
  <c r="L821" i="25"/>
  <c r="L822" i="25"/>
  <c r="L823" i="25"/>
  <c r="L824" i="25"/>
  <c r="L825" i="25"/>
  <c r="L826" i="25"/>
  <c r="L827" i="25"/>
  <c r="L828" i="25"/>
  <c r="L829" i="25"/>
  <c r="L830" i="25"/>
  <c r="L831" i="25"/>
  <c r="L832" i="25"/>
  <c r="L833" i="25"/>
  <c r="L834" i="25"/>
  <c r="L835" i="25"/>
  <c r="L836" i="25"/>
  <c r="L837" i="25"/>
  <c r="L838" i="25"/>
  <c r="L839" i="25"/>
  <c r="L840" i="25"/>
  <c r="L841" i="25"/>
  <c r="L842" i="25"/>
  <c r="L843" i="25"/>
  <c r="L844" i="25"/>
  <c r="L845" i="25"/>
  <c r="L846" i="25"/>
  <c r="L847" i="25"/>
  <c r="L848" i="25"/>
  <c r="L849" i="25"/>
  <c r="L850" i="25"/>
  <c r="L851" i="25"/>
  <c r="L852" i="25"/>
  <c r="L853" i="25"/>
  <c r="L854" i="25"/>
  <c r="L855" i="25"/>
  <c r="L856" i="25"/>
  <c r="L857" i="25"/>
  <c r="L858" i="25"/>
  <c r="L859" i="25"/>
  <c r="L860" i="25"/>
  <c r="L861" i="25"/>
  <c r="L862" i="25"/>
  <c r="L863" i="25"/>
  <c r="L864" i="25"/>
  <c r="L865" i="25"/>
  <c r="L866" i="25"/>
  <c r="L867" i="25"/>
  <c r="L868" i="25"/>
  <c r="L869" i="25"/>
  <c r="L870" i="25"/>
  <c r="L871" i="25"/>
  <c r="L872" i="25"/>
  <c r="L873" i="25"/>
  <c r="L874" i="25"/>
  <c r="L875" i="25"/>
  <c r="L876" i="25"/>
  <c r="L877" i="25"/>
  <c r="L878" i="25"/>
  <c r="L879" i="25"/>
  <c r="L880" i="25"/>
  <c r="L881" i="25"/>
  <c r="L882" i="25"/>
  <c r="L883" i="25"/>
  <c r="L884" i="25"/>
  <c r="L885" i="25"/>
  <c r="L886" i="25"/>
  <c r="L887" i="25"/>
  <c r="L888" i="25"/>
  <c r="L889" i="25"/>
  <c r="L890" i="25"/>
  <c r="L891" i="25"/>
  <c r="L892" i="25"/>
  <c r="L893" i="25"/>
  <c r="L894" i="25"/>
  <c r="L895" i="25"/>
  <c r="L896" i="25"/>
  <c r="L897" i="25"/>
  <c r="L898" i="25"/>
  <c r="L899" i="25"/>
  <c r="L900" i="25"/>
  <c r="L901" i="25"/>
  <c r="L902" i="25"/>
  <c r="L903" i="25"/>
  <c r="L904" i="25"/>
  <c r="L905" i="25"/>
  <c r="L906" i="25"/>
  <c r="L907" i="25"/>
  <c r="L908" i="25"/>
  <c r="L909" i="25"/>
  <c r="L910" i="25"/>
  <c r="L911" i="25"/>
  <c r="L912" i="25"/>
  <c r="L913" i="25"/>
  <c r="L914" i="25"/>
  <c r="L915" i="25"/>
  <c r="L916" i="25"/>
  <c r="L917" i="25"/>
  <c r="L918" i="25"/>
  <c r="L919" i="25"/>
  <c r="L920" i="25"/>
  <c r="L921" i="25"/>
  <c r="L922" i="25"/>
  <c r="L923" i="25"/>
  <c r="L924" i="25"/>
  <c r="L925" i="25"/>
  <c r="L926" i="25"/>
  <c r="L927" i="25"/>
  <c r="L928" i="25"/>
  <c r="L929" i="25"/>
  <c r="L930" i="25"/>
  <c r="L931" i="25"/>
  <c r="L932" i="25"/>
  <c r="L933" i="25"/>
  <c r="L934" i="25"/>
  <c r="L935" i="25"/>
  <c r="L936" i="25"/>
  <c r="L937" i="25"/>
  <c r="L938" i="25"/>
  <c r="L939" i="25"/>
  <c r="L940" i="25"/>
  <c r="L941" i="25"/>
  <c r="L942" i="25"/>
  <c r="L943" i="25"/>
  <c r="L944" i="25"/>
  <c r="L945" i="25"/>
  <c r="L946" i="25"/>
  <c r="L947" i="25"/>
  <c r="L948" i="25"/>
  <c r="L949" i="25"/>
  <c r="L950" i="25"/>
  <c r="L951" i="25"/>
  <c r="L952" i="25"/>
  <c r="L953" i="25"/>
  <c r="L954" i="25"/>
  <c r="L955" i="25"/>
  <c r="L956" i="25"/>
  <c r="L957" i="25"/>
  <c r="L958" i="25"/>
  <c r="L959" i="25"/>
  <c r="L960" i="25"/>
  <c r="L961" i="25"/>
  <c r="L962" i="25"/>
  <c r="L963" i="25"/>
  <c r="L964" i="25"/>
  <c r="L965" i="25"/>
  <c r="L966" i="25"/>
  <c r="L967" i="25"/>
  <c r="L968" i="25"/>
  <c r="L969" i="25"/>
  <c r="L970" i="25"/>
  <c r="L971" i="25"/>
  <c r="L972" i="25"/>
  <c r="L973" i="25"/>
  <c r="L974" i="25"/>
  <c r="L975" i="25"/>
  <c r="L976" i="25"/>
  <c r="L977" i="25"/>
  <c r="L978" i="25"/>
  <c r="L979" i="25"/>
  <c r="L980" i="25"/>
  <c r="L981" i="25"/>
  <c r="L982" i="25"/>
  <c r="L983" i="25"/>
  <c r="L984" i="25"/>
  <c r="L985" i="25"/>
  <c r="L986" i="25"/>
  <c r="L987" i="25"/>
  <c r="L988" i="25"/>
  <c r="L989" i="25"/>
  <c r="L990" i="25"/>
  <c r="L991" i="25"/>
  <c r="L992" i="25"/>
  <c r="L993" i="25"/>
  <c r="L994" i="25"/>
  <c r="L995" i="25"/>
  <c r="L996" i="25"/>
  <c r="L997" i="25"/>
  <c r="L998" i="25"/>
  <c r="L999" i="25"/>
  <c r="L1000" i="25"/>
  <c r="L1001" i="25"/>
  <c r="L1002" i="25"/>
  <c r="L1003" i="25"/>
  <c r="L1004" i="25"/>
  <c r="L1005" i="25"/>
  <c r="L1006" i="25"/>
  <c r="L1007" i="25"/>
  <c r="L1008" i="25"/>
  <c r="L1009" i="25"/>
  <c r="L1010" i="25"/>
  <c r="L1011" i="25"/>
  <c r="L1012" i="25"/>
  <c r="L1013" i="25"/>
  <c r="L1014" i="25"/>
  <c r="L1015" i="25"/>
  <c r="L1016" i="25"/>
  <c r="L1017" i="25"/>
  <c r="L1018" i="25"/>
  <c r="L1019" i="25"/>
  <c r="L1020" i="25"/>
  <c r="L1021" i="25"/>
  <c r="L1022" i="25"/>
  <c r="L1023" i="25"/>
  <c r="L1024" i="25"/>
  <c r="L1025" i="25"/>
  <c r="L1026" i="25"/>
  <c r="L1027" i="25"/>
  <c r="L1028" i="25"/>
  <c r="L1029" i="25"/>
  <c r="L1030" i="25"/>
  <c r="L1031" i="25"/>
  <c r="L1032" i="25"/>
  <c r="L1033" i="25"/>
  <c r="L1034" i="25"/>
  <c r="L1035" i="25"/>
  <c r="L1036" i="25"/>
  <c r="L1037" i="25"/>
  <c r="L1038" i="25"/>
  <c r="L1039" i="25"/>
  <c r="L1040" i="25"/>
  <c r="L1041" i="25"/>
  <c r="L1042" i="25"/>
  <c r="L1043" i="25"/>
  <c r="L1044" i="25"/>
  <c r="L1045" i="25"/>
  <c r="L1046" i="25"/>
  <c r="L1047" i="25"/>
  <c r="L1048" i="25"/>
  <c r="L1049" i="25"/>
  <c r="L1050" i="25"/>
  <c r="L1051" i="25"/>
  <c r="L1052" i="25"/>
  <c r="L1053" i="25"/>
  <c r="L1054" i="25"/>
  <c r="L1055" i="25"/>
  <c r="L1056" i="25"/>
  <c r="L1057" i="25"/>
  <c r="L1058" i="25"/>
  <c r="L1059" i="25"/>
  <c r="L1060" i="25"/>
  <c r="L1061" i="25"/>
  <c r="L1062" i="25"/>
  <c r="L1063" i="25"/>
  <c r="L1064" i="25"/>
  <c r="L1065" i="25"/>
  <c r="L1066" i="25"/>
  <c r="L1067" i="25"/>
  <c r="L1068" i="25"/>
  <c r="L1069" i="25"/>
  <c r="L1070" i="25"/>
  <c r="L1071" i="25"/>
  <c r="L1072" i="25"/>
  <c r="L1073" i="25"/>
  <c r="L1074" i="25"/>
  <c r="L1075" i="25"/>
  <c r="L1076" i="25"/>
  <c r="L1077" i="25"/>
  <c r="L1078" i="25"/>
  <c r="L1079" i="25"/>
  <c r="L1080" i="25"/>
  <c r="L1081" i="25"/>
  <c r="L1082" i="25"/>
  <c r="L1083" i="25"/>
  <c r="L1084" i="25"/>
  <c r="L1085" i="25"/>
  <c r="L1086" i="25"/>
  <c r="L1087" i="25"/>
  <c r="L1088" i="25"/>
  <c r="L1089" i="25"/>
  <c r="L1090" i="25"/>
  <c r="L1091" i="25"/>
  <c r="L1092" i="25"/>
  <c r="L1093" i="25"/>
  <c r="L1094" i="25"/>
  <c r="L1095" i="25"/>
  <c r="L1096" i="25"/>
  <c r="L1097" i="25"/>
  <c r="L1098" i="25"/>
  <c r="L1099" i="25"/>
  <c r="L1100" i="25"/>
  <c r="L1101" i="25"/>
  <c r="L1102" i="25"/>
  <c r="L1103" i="25"/>
  <c r="L1104" i="25"/>
  <c r="L1105" i="25"/>
  <c r="L1106" i="25"/>
  <c r="L1107" i="25"/>
  <c r="L1108" i="25"/>
  <c r="L1109" i="25"/>
  <c r="L1110" i="25"/>
  <c r="L1111" i="25"/>
  <c r="L1112" i="25"/>
  <c r="L1113" i="25"/>
  <c r="L1114" i="25"/>
  <c r="L1115" i="25"/>
  <c r="L1116" i="25"/>
  <c r="L1117" i="25"/>
  <c r="L1118" i="25"/>
  <c r="L1119" i="25"/>
  <c r="L1120" i="25"/>
  <c r="L1121" i="25"/>
  <c r="L1122" i="25"/>
  <c r="L1123" i="25"/>
  <c r="L1124" i="25"/>
  <c r="L1125" i="25"/>
  <c r="L1126" i="25"/>
  <c r="L1127" i="25"/>
  <c r="L1128" i="25"/>
  <c r="L1129" i="25"/>
  <c r="L1130" i="25"/>
  <c r="L1131" i="25"/>
  <c r="L1132" i="25"/>
  <c r="L1133" i="25"/>
  <c r="L1134" i="25"/>
  <c r="L1135" i="25"/>
  <c r="L1136" i="25"/>
  <c r="L1137" i="25"/>
  <c r="L1138" i="25"/>
  <c r="L1139" i="25"/>
  <c r="L1140" i="25"/>
  <c r="L1141" i="25"/>
  <c r="L1142" i="25"/>
  <c r="L1143" i="25"/>
  <c r="L1144" i="25"/>
  <c r="L1145" i="25"/>
  <c r="L1146" i="25"/>
  <c r="L1147" i="25"/>
  <c r="L1148" i="25"/>
  <c r="L1149" i="25"/>
  <c r="L1150" i="25"/>
  <c r="L1151" i="25"/>
  <c r="L1152" i="25"/>
  <c r="L1153" i="25"/>
  <c r="L1154" i="25"/>
  <c r="L1155" i="25"/>
  <c r="L1156" i="25"/>
  <c r="L1157" i="25"/>
  <c r="L1158" i="25"/>
  <c r="L1159" i="25"/>
  <c r="L1160" i="25"/>
  <c r="L1161" i="25"/>
  <c r="L1162" i="25"/>
  <c r="L1163" i="25"/>
  <c r="L1164" i="25"/>
  <c r="L1165" i="25"/>
  <c r="L1166" i="25"/>
  <c r="L1167" i="25"/>
  <c r="L1168" i="25"/>
  <c r="L1169" i="25"/>
  <c r="L1170" i="25"/>
  <c r="L1171" i="25"/>
  <c r="L1172" i="25"/>
  <c r="L1173" i="25"/>
  <c r="L1174" i="25"/>
  <c r="L1175" i="25"/>
  <c r="L1176" i="25"/>
  <c r="L1177" i="25"/>
  <c r="L1178" i="25"/>
  <c r="L1179" i="25"/>
  <c r="L1180" i="25"/>
  <c r="L1181" i="25"/>
  <c r="L1182" i="25"/>
  <c r="L1183" i="25"/>
  <c r="L1184" i="25"/>
  <c r="L1185" i="25"/>
  <c r="L1186" i="25"/>
  <c r="L1187" i="25"/>
  <c r="L1188" i="25"/>
  <c r="L1189" i="25"/>
  <c r="L1190" i="25"/>
  <c r="L1191" i="25"/>
  <c r="L1192" i="25"/>
  <c r="L1193" i="25"/>
  <c r="L1194" i="25"/>
  <c r="L1195" i="25"/>
  <c r="L1196" i="25"/>
  <c r="L1197" i="25"/>
  <c r="L1198" i="25"/>
  <c r="L1199" i="25"/>
  <c r="L1200" i="25"/>
  <c r="L1201" i="25"/>
  <c r="L1202" i="25"/>
  <c r="L1203" i="25"/>
  <c r="L1204" i="25"/>
  <c r="L1205" i="25"/>
  <c r="L1206" i="25"/>
  <c r="L1207" i="25"/>
  <c r="L1208" i="25"/>
  <c r="L1209" i="25"/>
  <c r="L1210" i="25"/>
  <c r="L1211" i="25"/>
  <c r="L1212" i="25"/>
  <c r="L1213" i="25"/>
  <c r="L1214" i="25"/>
  <c r="L1215" i="25"/>
  <c r="L1216" i="25"/>
  <c r="L1217" i="25"/>
  <c r="L1218" i="25"/>
  <c r="L1219" i="25"/>
  <c r="L1220" i="25"/>
  <c r="L1221" i="25"/>
  <c r="L1222" i="25"/>
  <c r="L1223" i="25"/>
  <c r="L1224" i="25"/>
  <c r="L1225" i="25"/>
  <c r="L1226" i="25"/>
  <c r="L1227" i="25"/>
  <c r="L1228" i="25"/>
  <c r="L1229" i="25"/>
  <c r="L1230" i="25"/>
  <c r="L1231" i="25"/>
  <c r="L1232" i="25"/>
  <c r="L1233" i="25"/>
  <c r="L1234" i="25"/>
  <c r="L1235" i="25"/>
  <c r="L1236" i="25"/>
  <c r="L1237" i="25"/>
  <c r="L1238" i="25"/>
  <c r="L1239" i="25"/>
  <c r="L1240" i="25"/>
  <c r="L1241" i="25"/>
  <c r="L1242" i="25"/>
  <c r="L1243" i="25"/>
  <c r="L1244" i="25"/>
  <c r="L1245" i="25"/>
  <c r="L1246" i="25"/>
  <c r="L1247" i="25"/>
  <c r="L1248" i="25"/>
  <c r="L1249" i="25"/>
  <c r="L1250" i="25"/>
  <c r="L1251" i="25"/>
  <c r="L1252" i="25"/>
  <c r="L1253" i="25"/>
  <c r="L1254" i="25"/>
  <c r="L1255" i="25"/>
  <c r="L1256" i="25"/>
  <c r="L1257" i="25"/>
  <c r="L1258" i="25"/>
  <c r="L1259" i="25"/>
  <c r="L1260" i="25"/>
  <c r="L1261" i="25"/>
  <c r="L1262" i="25"/>
  <c r="L1263" i="25"/>
  <c r="L1264" i="25"/>
  <c r="L1265" i="25"/>
  <c r="L1266" i="25"/>
  <c r="L1267" i="25"/>
  <c r="L1268" i="25"/>
  <c r="L1269" i="25"/>
  <c r="L1270" i="25"/>
  <c r="L1271" i="25"/>
  <c r="L1272" i="25"/>
  <c r="L1273" i="25"/>
  <c r="L1274" i="25"/>
  <c r="L1275" i="25"/>
  <c r="L1276" i="25"/>
  <c r="L1277" i="25"/>
  <c r="L1278" i="25"/>
  <c r="L1279" i="25"/>
  <c r="L1280" i="25"/>
  <c r="L1281" i="25"/>
  <c r="L1282" i="25"/>
  <c r="L1283" i="25"/>
  <c r="L1284" i="25"/>
  <c r="L1285" i="25"/>
  <c r="L1286" i="25"/>
  <c r="L1287" i="25"/>
  <c r="L1288" i="25"/>
  <c r="L1289" i="25"/>
  <c r="L1290" i="25"/>
  <c r="L1291" i="25"/>
  <c r="L1292" i="25"/>
  <c r="L1293" i="25"/>
  <c r="L1294" i="25"/>
  <c r="L1295" i="25"/>
  <c r="L1296" i="25"/>
  <c r="L1297" i="25"/>
  <c r="L1298" i="25"/>
  <c r="L1299" i="25"/>
  <c r="L1300" i="25"/>
  <c r="L1301" i="25"/>
  <c r="L1302" i="25"/>
  <c r="L1303" i="25"/>
  <c r="L1304" i="25"/>
  <c r="L1305" i="25"/>
  <c r="L1306" i="25"/>
  <c r="L1307" i="25"/>
  <c r="L1308" i="25"/>
  <c r="L1309" i="25"/>
  <c r="L1310" i="25"/>
  <c r="L1311" i="25"/>
  <c r="L1312" i="25"/>
  <c r="L1313" i="25"/>
  <c r="L1314" i="25"/>
  <c r="L1315" i="25"/>
  <c r="L1316" i="25"/>
  <c r="L1317" i="25"/>
  <c r="L1318" i="25"/>
  <c r="L1319" i="25"/>
  <c r="L1320" i="25"/>
  <c r="L1321" i="25"/>
  <c r="L1322" i="25"/>
  <c r="L1323" i="25"/>
  <c r="L1324" i="25"/>
  <c r="L1325" i="25"/>
  <c r="L1326" i="25"/>
  <c r="L1327" i="25"/>
  <c r="L1328" i="25"/>
  <c r="L1329" i="25"/>
  <c r="L1330" i="25"/>
  <c r="L1331" i="25"/>
  <c r="L1332" i="25"/>
  <c r="L1333" i="25"/>
  <c r="K758" i="25"/>
  <c r="K759" i="25"/>
  <c r="K760" i="25"/>
  <c r="K761" i="25"/>
  <c r="K762" i="25"/>
  <c r="K763" i="25"/>
  <c r="K764" i="25"/>
  <c r="K765" i="25"/>
  <c r="K766" i="25"/>
  <c r="K767" i="25"/>
  <c r="K768" i="25"/>
  <c r="K769" i="25"/>
  <c r="K770" i="25"/>
  <c r="K771" i="25"/>
  <c r="K772" i="25"/>
  <c r="K773" i="25"/>
  <c r="K774" i="25"/>
  <c r="K775" i="25"/>
  <c r="K776" i="25"/>
  <c r="K777" i="25"/>
  <c r="K778" i="25"/>
  <c r="K779" i="25"/>
  <c r="K780" i="25"/>
  <c r="K781" i="25"/>
  <c r="K782" i="25"/>
  <c r="K783" i="25"/>
  <c r="K784" i="25"/>
  <c r="K785" i="25"/>
  <c r="K786" i="25"/>
  <c r="K787" i="25"/>
  <c r="K788" i="25"/>
  <c r="K789" i="25"/>
  <c r="K790" i="25"/>
  <c r="K791" i="25"/>
  <c r="K792" i="25"/>
  <c r="K793" i="25"/>
  <c r="K794" i="25"/>
  <c r="K795" i="25"/>
  <c r="K796" i="25"/>
  <c r="K797" i="25"/>
  <c r="K798" i="25"/>
  <c r="K799" i="25"/>
  <c r="K800" i="25"/>
  <c r="K801" i="25"/>
  <c r="K802" i="25"/>
  <c r="K803" i="25"/>
  <c r="K804" i="25"/>
  <c r="K805" i="25"/>
  <c r="K806" i="25"/>
  <c r="K807" i="25"/>
  <c r="K808" i="25"/>
  <c r="K809" i="25"/>
  <c r="K810" i="25"/>
  <c r="K811" i="25"/>
  <c r="K812" i="25"/>
  <c r="K813" i="25"/>
  <c r="K814" i="25"/>
  <c r="K815" i="25"/>
  <c r="K816" i="25"/>
  <c r="K817" i="25"/>
  <c r="K818" i="25"/>
  <c r="K819" i="25"/>
  <c r="K820" i="25"/>
  <c r="K821" i="25"/>
  <c r="K822" i="25"/>
  <c r="K823" i="25"/>
  <c r="K824" i="25"/>
  <c r="K825" i="25"/>
  <c r="K826" i="25"/>
  <c r="K827" i="25"/>
  <c r="K828" i="25"/>
  <c r="K829" i="25"/>
  <c r="K830" i="25"/>
  <c r="K831" i="25"/>
  <c r="K832" i="25"/>
  <c r="K833" i="25"/>
  <c r="K834" i="25"/>
  <c r="K835" i="25"/>
  <c r="K836" i="25"/>
  <c r="K837" i="25"/>
  <c r="K838" i="25"/>
  <c r="K839" i="25"/>
  <c r="K840" i="25"/>
  <c r="K841" i="25"/>
  <c r="K842" i="25"/>
  <c r="K843" i="25"/>
  <c r="K844" i="25"/>
  <c r="K845" i="25"/>
  <c r="K846" i="25"/>
  <c r="K847" i="25"/>
  <c r="K848" i="25"/>
  <c r="K849" i="25"/>
  <c r="K850" i="25"/>
  <c r="K851" i="25"/>
  <c r="K852" i="25"/>
  <c r="K853" i="25"/>
  <c r="K854" i="25"/>
  <c r="K855" i="25"/>
  <c r="K856" i="25"/>
  <c r="K857" i="25"/>
  <c r="K858" i="25"/>
  <c r="K859" i="25"/>
  <c r="K860" i="25"/>
  <c r="K861" i="25"/>
  <c r="K862" i="25"/>
  <c r="K863" i="25"/>
  <c r="K864" i="25"/>
  <c r="K865" i="25"/>
  <c r="K866" i="25"/>
  <c r="K867" i="25"/>
  <c r="K868" i="25"/>
  <c r="K869" i="25"/>
  <c r="K870" i="25"/>
  <c r="K871" i="25"/>
  <c r="K872" i="25"/>
  <c r="K873" i="25"/>
  <c r="K874" i="25"/>
  <c r="K875" i="25"/>
  <c r="K876" i="25"/>
  <c r="K877" i="25"/>
  <c r="K878" i="25"/>
  <c r="K879" i="25"/>
  <c r="K880" i="25"/>
  <c r="K881" i="25"/>
  <c r="K882" i="25"/>
  <c r="K883" i="25"/>
  <c r="K884" i="25"/>
  <c r="K885" i="25"/>
  <c r="K886" i="25"/>
  <c r="K887" i="25"/>
  <c r="K888" i="25"/>
  <c r="K889" i="25"/>
  <c r="K890" i="25"/>
  <c r="K891" i="25"/>
  <c r="K892" i="25"/>
  <c r="K893" i="25"/>
  <c r="K894" i="25"/>
  <c r="K895" i="25"/>
  <c r="K896" i="25"/>
  <c r="K897" i="25"/>
  <c r="K898" i="25"/>
  <c r="K899" i="25"/>
  <c r="K900" i="25"/>
  <c r="K901" i="25"/>
  <c r="K902" i="25"/>
  <c r="K903" i="25"/>
  <c r="K904" i="25"/>
  <c r="K905" i="25"/>
  <c r="K906" i="25"/>
  <c r="K907" i="25"/>
  <c r="K908" i="25"/>
  <c r="K909" i="25"/>
  <c r="K910" i="25"/>
  <c r="K911" i="25"/>
  <c r="K912" i="25"/>
  <c r="K913" i="25"/>
  <c r="K914" i="25"/>
  <c r="K915" i="25"/>
  <c r="K916" i="25"/>
  <c r="K917" i="25"/>
  <c r="K918" i="25"/>
  <c r="K919" i="25"/>
  <c r="K920" i="25"/>
  <c r="K921" i="25"/>
  <c r="K922" i="25"/>
  <c r="K923" i="25"/>
  <c r="K924" i="25"/>
  <c r="K925" i="25"/>
  <c r="K926" i="25"/>
  <c r="K927" i="25"/>
  <c r="K928" i="25"/>
  <c r="K929" i="25"/>
  <c r="K930" i="25"/>
  <c r="K931" i="25"/>
  <c r="K932" i="25"/>
  <c r="K933" i="25"/>
  <c r="K934" i="25"/>
  <c r="K935" i="25"/>
  <c r="K936" i="25"/>
  <c r="K937" i="25"/>
  <c r="K938" i="25"/>
  <c r="K939" i="25"/>
  <c r="K940" i="25"/>
  <c r="K941" i="25"/>
  <c r="K942" i="25"/>
  <c r="K943" i="25"/>
  <c r="K944" i="25"/>
  <c r="K945" i="25"/>
  <c r="K946" i="25"/>
  <c r="K947" i="25"/>
  <c r="K948" i="25"/>
  <c r="K949" i="25"/>
  <c r="K950" i="25"/>
  <c r="K951" i="25"/>
  <c r="K952" i="25"/>
  <c r="K953" i="25"/>
  <c r="K954" i="25"/>
  <c r="K955" i="25"/>
  <c r="K956" i="25"/>
  <c r="K957" i="25"/>
  <c r="K958" i="25"/>
  <c r="K959" i="25"/>
  <c r="K960" i="25"/>
  <c r="K961" i="25"/>
  <c r="K962" i="25"/>
  <c r="K963" i="25"/>
  <c r="K964" i="25"/>
  <c r="K965" i="25"/>
  <c r="K966" i="25"/>
  <c r="K967" i="25"/>
  <c r="K968" i="25"/>
  <c r="K969" i="25"/>
  <c r="K970" i="25"/>
  <c r="K971" i="25"/>
  <c r="K972" i="25"/>
  <c r="K973" i="25"/>
  <c r="K974" i="25"/>
  <c r="K975" i="25"/>
  <c r="K976" i="25"/>
  <c r="K977" i="25"/>
  <c r="K978" i="25"/>
  <c r="K979" i="25"/>
  <c r="K980" i="25"/>
  <c r="K981" i="25"/>
  <c r="K982" i="25"/>
  <c r="K983" i="25"/>
  <c r="K984" i="25"/>
  <c r="K985" i="25"/>
  <c r="K986" i="25"/>
  <c r="K987" i="25"/>
  <c r="K988" i="25"/>
  <c r="K989" i="25"/>
  <c r="K990" i="25"/>
  <c r="K991" i="25"/>
  <c r="K992" i="25"/>
  <c r="K993" i="25"/>
  <c r="K994" i="25"/>
  <c r="K995" i="25"/>
  <c r="K996" i="25"/>
  <c r="K997" i="25"/>
  <c r="K998" i="25"/>
  <c r="K999" i="25"/>
  <c r="K1000" i="25"/>
  <c r="K1001" i="25"/>
  <c r="K1002" i="25"/>
  <c r="K1003" i="25"/>
  <c r="K1004" i="25"/>
  <c r="K1005" i="25"/>
  <c r="K1006" i="25"/>
  <c r="K1007" i="25"/>
  <c r="K1008" i="25"/>
  <c r="K1009" i="25"/>
  <c r="K1010" i="25"/>
  <c r="K1011" i="25"/>
  <c r="K1012" i="25"/>
  <c r="K1013" i="25"/>
  <c r="K1014" i="25"/>
  <c r="K1015" i="25"/>
  <c r="K1016" i="25"/>
  <c r="K1017" i="25"/>
  <c r="K1018" i="25"/>
  <c r="K1019" i="25"/>
  <c r="K1020" i="25"/>
  <c r="K1021" i="25"/>
  <c r="K1022" i="25"/>
  <c r="K1023" i="25"/>
  <c r="K1024" i="25"/>
  <c r="K1025" i="25"/>
  <c r="K1026" i="25"/>
  <c r="K1027" i="25"/>
  <c r="K1028" i="25"/>
  <c r="K1029" i="25"/>
  <c r="K1030" i="25"/>
  <c r="K1031" i="25"/>
  <c r="K1032" i="25"/>
  <c r="K1033" i="25"/>
  <c r="K1034" i="25"/>
  <c r="K1035" i="25"/>
  <c r="K1036" i="25"/>
  <c r="K1037" i="25"/>
  <c r="K1038" i="25"/>
  <c r="K1039" i="25"/>
  <c r="K1040" i="25"/>
  <c r="K1041" i="25"/>
  <c r="K1042" i="25"/>
  <c r="K1043" i="25"/>
  <c r="K1044" i="25"/>
  <c r="K1045" i="25"/>
  <c r="K1046" i="25"/>
  <c r="K1047" i="25"/>
  <c r="K1048" i="25"/>
  <c r="K1049" i="25"/>
  <c r="K1050" i="25"/>
  <c r="K1051" i="25"/>
  <c r="K1052" i="25"/>
  <c r="K1053" i="25"/>
  <c r="K1054" i="25"/>
  <c r="K1055" i="25"/>
  <c r="K1056" i="25"/>
  <c r="K1057" i="25"/>
  <c r="K1058" i="25"/>
  <c r="K1059" i="25"/>
  <c r="K1060" i="25"/>
  <c r="K1061" i="25"/>
  <c r="K1062" i="25"/>
  <c r="K1063" i="25"/>
  <c r="K1064" i="25"/>
  <c r="K1065" i="25"/>
  <c r="K1066" i="25"/>
  <c r="K1067" i="25"/>
  <c r="K1068" i="25"/>
  <c r="K1069" i="25"/>
  <c r="K1070" i="25"/>
  <c r="K1071" i="25"/>
  <c r="K1072" i="25"/>
  <c r="K1073" i="25"/>
  <c r="K1074" i="25"/>
  <c r="K1075" i="25"/>
  <c r="K1076" i="25"/>
  <c r="K1077" i="25"/>
  <c r="K1078" i="25"/>
  <c r="K1079" i="25"/>
  <c r="K1080" i="25"/>
  <c r="K1081" i="25"/>
  <c r="K1082" i="25"/>
  <c r="K1083" i="25"/>
  <c r="K1084" i="25"/>
  <c r="K1085" i="25"/>
  <c r="K1086" i="25"/>
  <c r="K1087" i="25"/>
  <c r="K1088" i="25"/>
  <c r="K1089" i="25"/>
  <c r="K1090" i="25"/>
  <c r="K1091" i="25"/>
  <c r="K1092" i="25"/>
  <c r="K1093" i="25"/>
  <c r="K1094" i="25"/>
  <c r="K1095" i="25"/>
  <c r="K1096" i="25"/>
  <c r="K1097" i="25"/>
  <c r="K1098" i="25"/>
  <c r="K1099" i="25"/>
  <c r="K1100" i="25"/>
  <c r="K1101" i="25"/>
  <c r="K1102" i="25"/>
  <c r="K1103" i="25"/>
  <c r="K1104" i="25"/>
  <c r="K1105" i="25"/>
  <c r="K1106" i="25"/>
  <c r="K1107" i="25"/>
  <c r="K1108" i="25"/>
  <c r="K1109" i="25"/>
  <c r="K1110" i="25"/>
  <c r="K1111" i="25"/>
  <c r="K1112" i="25"/>
  <c r="K1113" i="25"/>
  <c r="K1114" i="25"/>
  <c r="K1115" i="25"/>
  <c r="K1116" i="25"/>
  <c r="K1117" i="25"/>
  <c r="K1118" i="25"/>
  <c r="K1119" i="25"/>
  <c r="K1120" i="25"/>
  <c r="K1121" i="25"/>
  <c r="K1122" i="25"/>
  <c r="K1123" i="25"/>
  <c r="K1124" i="25"/>
  <c r="K1125" i="25"/>
  <c r="K1126" i="25"/>
  <c r="K1127" i="25"/>
  <c r="K1128" i="25"/>
  <c r="K1129" i="25"/>
  <c r="K1130" i="25"/>
  <c r="K1131" i="25"/>
  <c r="K1132" i="25"/>
  <c r="K1133" i="25"/>
  <c r="K1134" i="25"/>
  <c r="K1135" i="25"/>
  <c r="K1136" i="25"/>
  <c r="K1137" i="25"/>
  <c r="K1138" i="25"/>
  <c r="K1139" i="25"/>
  <c r="K1140" i="25"/>
  <c r="K1141" i="25"/>
  <c r="K1142" i="25"/>
  <c r="K1143" i="25"/>
  <c r="K1144" i="25"/>
  <c r="K1145" i="25"/>
  <c r="K1146" i="25"/>
  <c r="K1147" i="25"/>
  <c r="K1148" i="25"/>
  <c r="K1149" i="25"/>
  <c r="K1150" i="25"/>
  <c r="K1151" i="25"/>
  <c r="K1152" i="25"/>
  <c r="K1153" i="25"/>
  <c r="K1154" i="25"/>
  <c r="K1155" i="25"/>
  <c r="K1156" i="25"/>
  <c r="K1157" i="25"/>
  <c r="K1158" i="25"/>
  <c r="K1159" i="25"/>
  <c r="K1160" i="25"/>
  <c r="K1161" i="25"/>
  <c r="K1162" i="25"/>
  <c r="K1163" i="25"/>
  <c r="K1164" i="25"/>
  <c r="K1165" i="25"/>
  <c r="K1166" i="25"/>
  <c r="K1167" i="25"/>
  <c r="K1168" i="25"/>
  <c r="K1169" i="25"/>
  <c r="K1170" i="25"/>
  <c r="K1171" i="25"/>
  <c r="K1172" i="25"/>
  <c r="K1173" i="25"/>
  <c r="K1174" i="25"/>
  <c r="K1175" i="25"/>
  <c r="K1176" i="25"/>
  <c r="K1177" i="25"/>
  <c r="K1178" i="25"/>
  <c r="K1179" i="25"/>
  <c r="K1180" i="25"/>
  <c r="K1181" i="25"/>
  <c r="K1182" i="25"/>
  <c r="K1183" i="25"/>
  <c r="K1184" i="25"/>
  <c r="K1185" i="25"/>
  <c r="K1186" i="25"/>
  <c r="K1187" i="25"/>
  <c r="K1188" i="25"/>
  <c r="K1189" i="25"/>
  <c r="K1190" i="25"/>
  <c r="K1191" i="25"/>
  <c r="K1192" i="25"/>
  <c r="K1193" i="25"/>
  <c r="K1194" i="25"/>
  <c r="K1195" i="25"/>
  <c r="K1196" i="25"/>
  <c r="K1197" i="25"/>
  <c r="K1198" i="25"/>
  <c r="K1199" i="25"/>
  <c r="K1200" i="25"/>
  <c r="K1201" i="25"/>
  <c r="K1202" i="25"/>
  <c r="K1203" i="25"/>
  <c r="K1204" i="25"/>
  <c r="K1205" i="25"/>
  <c r="K1206" i="25"/>
  <c r="K1207" i="25"/>
  <c r="K1208" i="25"/>
  <c r="K1209" i="25"/>
  <c r="K1210" i="25"/>
  <c r="K1211" i="25"/>
  <c r="K1212" i="25"/>
  <c r="K1213" i="25"/>
  <c r="K1214" i="25"/>
  <c r="K1215" i="25"/>
  <c r="K1216" i="25"/>
  <c r="K1217" i="25"/>
  <c r="K1218" i="25"/>
  <c r="K1219" i="25"/>
  <c r="K1220" i="25"/>
  <c r="K1221" i="25"/>
  <c r="K1222" i="25"/>
  <c r="K1223" i="25"/>
  <c r="K1224" i="25"/>
  <c r="K1225" i="25"/>
  <c r="K1226" i="25"/>
  <c r="K1227" i="25"/>
  <c r="K1228" i="25"/>
  <c r="K1229" i="25"/>
  <c r="K1230" i="25"/>
  <c r="K1231" i="25"/>
  <c r="K1232" i="25"/>
  <c r="K1233" i="25"/>
  <c r="K1234" i="25"/>
  <c r="K1235" i="25"/>
  <c r="K1236" i="25"/>
  <c r="K1237" i="25"/>
  <c r="K1238" i="25"/>
  <c r="K1239" i="25"/>
  <c r="K1240" i="25"/>
  <c r="K1241" i="25"/>
  <c r="K1242" i="25"/>
  <c r="K1243" i="25"/>
  <c r="K1244" i="25"/>
  <c r="K1245" i="25"/>
  <c r="K1246" i="25"/>
  <c r="K1247" i="25"/>
  <c r="K1248" i="25"/>
  <c r="K1249" i="25"/>
  <c r="K1250" i="25"/>
  <c r="K1251" i="25"/>
  <c r="K1252" i="25"/>
  <c r="K1253" i="25"/>
  <c r="K1254" i="25"/>
  <c r="K1255" i="25"/>
  <c r="K1256" i="25"/>
  <c r="K1257" i="25"/>
  <c r="K1258" i="25"/>
  <c r="K1259" i="25"/>
  <c r="K1260" i="25"/>
  <c r="K1261" i="25"/>
  <c r="K1262" i="25"/>
  <c r="K1263" i="25"/>
  <c r="K1264" i="25"/>
  <c r="K1265" i="25"/>
  <c r="K1266" i="25"/>
  <c r="K1267" i="25"/>
  <c r="K1268" i="25"/>
  <c r="K1269" i="25"/>
  <c r="K1270" i="25"/>
  <c r="K1271" i="25"/>
  <c r="K1272" i="25"/>
  <c r="K1273" i="25"/>
  <c r="K1274" i="25"/>
  <c r="K1275" i="25"/>
  <c r="K1276" i="25"/>
  <c r="K1277" i="25"/>
  <c r="K1278" i="25"/>
  <c r="K1279" i="25"/>
  <c r="K1280" i="25"/>
  <c r="K1281" i="25"/>
  <c r="K1282" i="25"/>
  <c r="K1283" i="25"/>
  <c r="K1284" i="25"/>
  <c r="K1285" i="25"/>
  <c r="K1286" i="25"/>
  <c r="K1287" i="25"/>
  <c r="K1288" i="25"/>
  <c r="K1289" i="25"/>
  <c r="K1290" i="25"/>
  <c r="K1291" i="25"/>
  <c r="K1292" i="25"/>
  <c r="K1293" i="25"/>
  <c r="K1294" i="25"/>
  <c r="K1295" i="25"/>
  <c r="K1296" i="25"/>
  <c r="K1297" i="25"/>
  <c r="K1298" i="25"/>
  <c r="K1299" i="25"/>
  <c r="K1300" i="25"/>
  <c r="K1301" i="25"/>
  <c r="K1302" i="25"/>
  <c r="K1303" i="25"/>
  <c r="K1304" i="25"/>
  <c r="K1305" i="25"/>
  <c r="K1306" i="25"/>
  <c r="K1307" i="25"/>
  <c r="K1308" i="25"/>
  <c r="K1309" i="25"/>
  <c r="K1310" i="25"/>
  <c r="K1311" i="25"/>
  <c r="K1312" i="25"/>
  <c r="K1313" i="25"/>
  <c r="K1314" i="25"/>
  <c r="K1315" i="25"/>
  <c r="K1316" i="25"/>
  <c r="K1317" i="25"/>
  <c r="K1318" i="25"/>
  <c r="K1319" i="25"/>
  <c r="K1320" i="25"/>
  <c r="K1321" i="25"/>
  <c r="K1322" i="25"/>
  <c r="K1323" i="25"/>
  <c r="K1324" i="25"/>
  <c r="K1325" i="25"/>
  <c r="K1326" i="25"/>
  <c r="K1327" i="25"/>
  <c r="K1328" i="25"/>
  <c r="K1329" i="25"/>
  <c r="K1330" i="25"/>
  <c r="K1331" i="25"/>
  <c r="K1332" i="25"/>
  <c r="K1333" i="25"/>
  <c r="K1334" i="25"/>
  <c r="K1335" i="25"/>
  <c r="K1336" i="25"/>
  <c r="K1337" i="25"/>
  <c r="K1338" i="25"/>
  <c r="K1339" i="25"/>
  <c r="K1340" i="25"/>
  <c r="K1341" i="25"/>
  <c r="K1342" i="25"/>
  <c r="K1343" i="25"/>
  <c r="K1344" i="25"/>
  <c r="K1345" i="25"/>
  <c r="K1346" i="25"/>
  <c r="K1347" i="25"/>
  <c r="K1348" i="25"/>
  <c r="K1349" i="25"/>
  <c r="K1350" i="25"/>
  <c r="K1351" i="25"/>
  <c r="K1352" i="25"/>
  <c r="K1353" i="25"/>
  <c r="K1354" i="25"/>
  <c r="K1355" i="25"/>
  <c r="K1356" i="25"/>
  <c r="K1357" i="25"/>
  <c r="K1358" i="25"/>
  <c r="K1359" i="25"/>
  <c r="K1360" i="25"/>
  <c r="K1361" i="25"/>
  <c r="K1362" i="25"/>
  <c r="K1363" i="25"/>
  <c r="K1364" i="25"/>
  <c r="K1365" i="25"/>
  <c r="K1366" i="25"/>
  <c r="K1367" i="25"/>
  <c r="K1368" i="25"/>
  <c r="K1369" i="25"/>
  <c r="K1370" i="25"/>
  <c r="K1371" i="25"/>
  <c r="K1372" i="25"/>
  <c r="K1373" i="25"/>
  <c r="K1374" i="25"/>
  <c r="K1375" i="25"/>
  <c r="K1376" i="25"/>
  <c r="K1377" i="25"/>
  <c r="K1378" i="25"/>
  <c r="K1379" i="25"/>
  <c r="K1380" i="25"/>
  <c r="K1381" i="25"/>
  <c r="K1382" i="25"/>
  <c r="K1383" i="25"/>
  <c r="K1384" i="25"/>
  <c r="K1385" i="25"/>
  <c r="K1386" i="25"/>
  <c r="K1387" i="25"/>
  <c r="K1388" i="25"/>
  <c r="K1389" i="25"/>
  <c r="K1390" i="25"/>
  <c r="K1391" i="25"/>
  <c r="K1392" i="25"/>
  <c r="K1393" i="25"/>
  <c r="K1394" i="25"/>
  <c r="K1395" i="25"/>
  <c r="K1396" i="25"/>
  <c r="K1397" i="25"/>
  <c r="K1398" i="25"/>
  <c r="K1399" i="25"/>
  <c r="K1400" i="25"/>
  <c r="K1401" i="25"/>
  <c r="K1402" i="25"/>
  <c r="K1403" i="25"/>
  <c r="K1404" i="25"/>
  <c r="K1405" i="25"/>
  <c r="K1406" i="25"/>
  <c r="K1407" i="25"/>
  <c r="K1408" i="25"/>
  <c r="K1409" i="25"/>
  <c r="K1410" i="25"/>
  <c r="K1411" i="25"/>
  <c r="K1412" i="25"/>
  <c r="K1413" i="25"/>
  <c r="K1414" i="25"/>
  <c r="K1415" i="25"/>
  <c r="K1416" i="25"/>
  <c r="K1417" i="25"/>
  <c r="K1418" i="25"/>
  <c r="K1419" i="25"/>
  <c r="K1420" i="25"/>
  <c r="K1421" i="25"/>
  <c r="K1422" i="25"/>
  <c r="K1423" i="25"/>
  <c r="K1424" i="25"/>
  <c r="K1425" i="25"/>
  <c r="K1426" i="25"/>
  <c r="K1427" i="25"/>
  <c r="K1428" i="25"/>
  <c r="K1429" i="25"/>
  <c r="K1430" i="25"/>
  <c r="K1431" i="25"/>
  <c r="K1432" i="25"/>
  <c r="K1433" i="25"/>
  <c r="K1434" i="25"/>
  <c r="K1435" i="25"/>
  <c r="K1436" i="25"/>
  <c r="K1437" i="25"/>
  <c r="K1438" i="25"/>
  <c r="K1439" i="25"/>
  <c r="K1440" i="25"/>
  <c r="K1441" i="25"/>
  <c r="K1442" i="25"/>
  <c r="K1443" i="25"/>
  <c r="K1444" i="25"/>
  <c r="K1445" i="25"/>
  <c r="K1446" i="25"/>
  <c r="K1447" i="25"/>
  <c r="K1448" i="25"/>
  <c r="K1449" i="25"/>
  <c r="K1450" i="25"/>
  <c r="K1451" i="25"/>
  <c r="K1452" i="25"/>
  <c r="K1453" i="25"/>
  <c r="K1454" i="25"/>
  <c r="K1455" i="25"/>
  <c r="K1456" i="25"/>
  <c r="K1457" i="25"/>
  <c r="K1458" i="25"/>
  <c r="K1459" i="25"/>
  <c r="K1460" i="25"/>
  <c r="K1461" i="25"/>
  <c r="K1462" i="25"/>
  <c r="K1463" i="25"/>
  <c r="K1464" i="25"/>
  <c r="K1465" i="25"/>
  <c r="K1466" i="25"/>
  <c r="K1467" i="25"/>
  <c r="K1468" i="25"/>
  <c r="K1469" i="25"/>
  <c r="K1470" i="25"/>
  <c r="K1471" i="25"/>
  <c r="K1472" i="25"/>
  <c r="K1473" i="25"/>
  <c r="K1474" i="25"/>
  <c r="K1475" i="25"/>
  <c r="K1476" i="25"/>
  <c r="K1477" i="25"/>
  <c r="K1478" i="25"/>
  <c r="K1479" i="25"/>
  <c r="K1480" i="25"/>
  <c r="K1481" i="25"/>
  <c r="K1482" i="25"/>
  <c r="K1483" i="25"/>
  <c r="K1484" i="25"/>
  <c r="K1485" i="25"/>
  <c r="K1486" i="25"/>
  <c r="K1487" i="25"/>
  <c r="K1488" i="25"/>
  <c r="K1489" i="25"/>
  <c r="K1490" i="25"/>
  <c r="K1491" i="25"/>
  <c r="K1492" i="25"/>
  <c r="K1493" i="25"/>
  <c r="K1494" i="25"/>
  <c r="K1495" i="25"/>
  <c r="K1496" i="25"/>
  <c r="K1497" i="25"/>
  <c r="K1498" i="25"/>
  <c r="K1499" i="25"/>
  <c r="K1500" i="25"/>
  <c r="K1501" i="25"/>
  <c r="K1502" i="25"/>
  <c r="K1503" i="25"/>
  <c r="K1504" i="25"/>
  <c r="K1505" i="25"/>
  <c r="K1506" i="25"/>
  <c r="K1507" i="25"/>
  <c r="K1508" i="25"/>
  <c r="K1509" i="25"/>
  <c r="K1510" i="25"/>
  <c r="K1511" i="25"/>
  <c r="K1512" i="25"/>
  <c r="K1513" i="25"/>
  <c r="K1514" i="25"/>
  <c r="K1515" i="25"/>
  <c r="K1516" i="25"/>
  <c r="K1517" i="25"/>
  <c r="K1518" i="25"/>
  <c r="K1519" i="25"/>
  <c r="K1520" i="25"/>
  <c r="K1521" i="25"/>
  <c r="K1522" i="25"/>
  <c r="K1523" i="25"/>
  <c r="K1524" i="25"/>
  <c r="K1525" i="25"/>
  <c r="K1526" i="25"/>
  <c r="K1527" i="25"/>
  <c r="K1528" i="25"/>
  <c r="K1529" i="25"/>
  <c r="K1530" i="25"/>
  <c r="K1531" i="25"/>
  <c r="K1532" i="25"/>
  <c r="K1533" i="25"/>
  <c r="K1534" i="25"/>
  <c r="K1535" i="25"/>
  <c r="K1536" i="25"/>
  <c r="K1537" i="25"/>
  <c r="K1538" i="25"/>
  <c r="K1539" i="25"/>
  <c r="K1540" i="25"/>
  <c r="K1541" i="25"/>
  <c r="K1542" i="25"/>
  <c r="K1543" i="25"/>
  <c r="K1544" i="25"/>
  <c r="K1545" i="25"/>
  <c r="K1546" i="25"/>
  <c r="K1547" i="25"/>
  <c r="K1548" i="25"/>
  <c r="K1549" i="25"/>
  <c r="K1550" i="25"/>
  <c r="K1551" i="25"/>
  <c r="K1552" i="25"/>
  <c r="K1553" i="25"/>
  <c r="K1554" i="25"/>
  <c r="K1555" i="25"/>
  <c r="K1556" i="25"/>
  <c r="K1557" i="25"/>
  <c r="K1558" i="25"/>
  <c r="K1559" i="25"/>
  <c r="K1560" i="25"/>
  <c r="K1561" i="25"/>
  <c r="K1562" i="25"/>
  <c r="K1563" i="25"/>
  <c r="K1564" i="25"/>
  <c r="K1565" i="25"/>
  <c r="K1566" i="25"/>
  <c r="K1567" i="25"/>
  <c r="K1568" i="25"/>
  <c r="K1569" i="25"/>
  <c r="K1570" i="25"/>
  <c r="K1571" i="25"/>
  <c r="K1572" i="25"/>
  <c r="K1573" i="25"/>
  <c r="K1574" i="25"/>
  <c r="K1575" i="25"/>
  <c r="K1576" i="25"/>
  <c r="K1577" i="25"/>
  <c r="K1578" i="25"/>
  <c r="K1579" i="25"/>
  <c r="K1580" i="25"/>
  <c r="K1581" i="25"/>
  <c r="K1582" i="25"/>
  <c r="K1583" i="25"/>
  <c r="K1584" i="25"/>
  <c r="K1585" i="25"/>
  <c r="K1586" i="25"/>
  <c r="K1587" i="25"/>
  <c r="K1588" i="25"/>
  <c r="K1589" i="25"/>
  <c r="K1590" i="25"/>
  <c r="K1591" i="25"/>
  <c r="K1592" i="25"/>
  <c r="K1593" i="25"/>
  <c r="K1594" i="25"/>
  <c r="K1595" i="25"/>
  <c r="K1596" i="25"/>
  <c r="K1597" i="25"/>
  <c r="K1598" i="25"/>
  <c r="K1599" i="25"/>
  <c r="K1600" i="25"/>
  <c r="K1601" i="25"/>
  <c r="K1602" i="25"/>
  <c r="K1603" i="25"/>
  <c r="K1604" i="25"/>
  <c r="K1605" i="25"/>
  <c r="K1606" i="25"/>
  <c r="K1607" i="25"/>
  <c r="K1608" i="25"/>
  <c r="K1609" i="25"/>
  <c r="K1610" i="25"/>
  <c r="K1611" i="25"/>
  <c r="K1612" i="25"/>
  <c r="K1613" i="25"/>
  <c r="K1614" i="25"/>
  <c r="K1615" i="25"/>
  <c r="K1616" i="25"/>
  <c r="K1617" i="25"/>
  <c r="K1618" i="25"/>
  <c r="K1619" i="25"/>
  <c r="K1620" i="25"/>
  <c r="K1621" i="25"/>
  <c r="K1767" i="25"/>
  <c r="K1806" i="25"/>
  <c r="K1884" i="25"/>
  <c r="K1910" i="25"/>
  <c r="K1915" i="25"/>
  <c r="K1934" i="25"/>
  <c r="K1936" i="25"/>
  <c r="K1946" i="25"/>
  <c r="K1951" i="25"/>
  <c r="K1952" i="25"/>
  <c r="K1954" i="25"/>
  <c r="K1955" i="25"/>
  <c r="K1979" i="25"/>
  <c r="K1998" i="25"/>
  <c r="K1999" i="25"/>
  <c r="K2010" i="25"/>
  <c r="K2014" i="25"/>
  <c r="K2030" i="25"/>
  <c r="K2035" i="25"/>
  <c r="K2038" i="25"/>
  <c r="K2050" i="25"/>
  <c r="K2062" i="25"/>
  <c r="K2070" i="25"/>
  <c r="K2072" i="25"/>
  <c r="K2112" i="25"/>
  <c r="K2122" i="25"/>
  <c r="K2187" i="25"/>
  <c r="K2198" i="25"/>
  <c r="K2199" i="25"/>
  <c r="K2200" i="25"/>
  <c r="K2201" i="25"/>
  <c r="K2202" i="25"/>
  <c r="K2203" i="25"/>
  <c r="K2204" i="25"/>
  <c r="K2205" i="25"/>
  <c r="K2206" i="25"/>
  <c r="K2207" i="25"/>
  <c r="K2208" i="25"/>
  <c r="K2209" i="25"/>
  <c r="K2210" i="25"/>
  <c r="K2211" i="25"/>
  <c r="K2212" i="25"/>
  <c r="K2213" i="25"/>
  <c r="K2214" i="25"/>
  <c r="K2215" i="25"/>
  <c r="K2216" i="25"/>
  <c r="K2217" i="25"/>
  <c r="K2218" i="25"/>
  <c r="K2219" i="25"/>
  <c r="K2220" i="25"/>
  <c r="K2221" i="25"/>
  <c r="K2222" i="25"/>
  <c r="K2223" i="25"/>
  <c r="K2224" i="25"/>
  <c r="K2225" i="25"/>
  <c r="K2226" i="25"/>
  <c r="K2227" i="25"/>
  <c r="K2228" i="25"/>
  <c r="K2229" i="25"/>
  <c r="K2230" i="25"/>
  <c r="K2231" i="25"/>
  <c r="K2232" i="25"/>
  <c r="K2233" i="25"/>
  <c r="K2234" i="25"/>
  <c r="K2235" i="25"/>
  <c r="K2236" i="25"/>
  <c r="K2237" i="25"/>
  <c r="K2238" i="25"/>
  <c r="K2239" i="25"/>
  <c r="K2240" i="25"/>
  <c r="K2241" i="25"/>
  <c r="K2242" i="25"/>
  <c r="K2243" i="25"/>
  <c r="K2244" i="25"/>
  <c r="K2245" i="25"/>
  <c r="K2246" i="25"/>
  <c r="K2247" i="25"/>
  <c r="K2248" i="25"/>
  <c r="K2249" i="25"/>
  <c r="K2250" i="25"/>
  <c r="K2251" i="25"/>
  <c r="K2252" i="25"/>
  <c r="K2253" i="25"/>
  <c r="K2254" i="25"/>
  <c r="K2255" i="25"/>
  <c r="K2256" i="25"/>
  <c r="K2257" i="25"/>
  <c r="K2258" i="25"/>
  <c r="K2259" i="25"/>
  <c r="K2260" i="25"/>
  <c r="K2261" i="25"/>
  <c r="K2262" i="25"/>
  <c r="K2263" i="25"/>
  <c r="K2264" i="25"/>
  <c r="K2265" i="25"/>
  <c r="K2266" i="25"/>
  <c r="K2267" i="25"/>
  <c r="K2268" i="25"/>
  <c r="K2269" i="25"/>
  <c r="K2270" i="25"/>
  <c r="K2271" i="25"/>
  <c r="K2272" i="25"/>
  <c r="K2273" i="25"/>
  <c r="K2274" i="25"/>
  <c r="K2275" i="25"/>
  <c r="K2276" i="25"/>
  <c r="K2277" i="25"/>
  <c r="K2278" i="25"/>
  <c r="K2279" i="25"/>
  <c r="K2280" i="25"/>
  <c r="K2281" i="25"/>
  <c r="K2282" i="25"/>
  <c r="K2283" i="25"/>
  <c r="K2284" i="25"/>
  <c r="K2285" i="25"/>
  <c r="K2286" i="25"/>
  <c r="K2287" i="25"/>
  <c r="K2288" i="25"/>
  <c r="K2289" i="25"/>
  <c r="K2290" i="25"/>
  <c r="K2291" i="25"/>
  <c r="K2292" i="25"/>
  <c r="K2293" i="25"/>
  <c r="K2294" i="25"/>
  <c r="K2295" i="25"/>
  <c r="K2296" i="25"/>
  <c r="K2297" i="25"/>
  <c r="K2298" i="25"/>
  <c r="K2299" i="25"/>
  <c r="K2300" i="25"/>
  <c r="K2301" i="25"/>
  <c r="K2302" i="25"/>
  <c r="K2303" i="25"/>
  <c r="K2304" i="25"/>
  <c r="K2305" i="25"/>
  <c r="K2306" i="25"/>
  <c r="K2307" i="25"/>
  <c r="K2308" i="25"/>
  <c r="K2309" i="25"/>
  <c r="K2310" i="25"/>
  <c r="K2311" i="25"/>
  <c r="K2312" i="25"/>
  <c r="K2313" i="25"/>
  <c r="K2314" i="25"/>
  <c r="K2315" i="25"/>
  <c r="K2316" i="25"/>
  <c r="K2317" i="25"/>
  <c r="K2318" i="25"/>
  <c r="K2319" i="25"/>
  <c r="K2320" i="25"/>
  <c r="K2321" i="25"/>
  <c r="K2322" i="25"/>
  <c r="K2323" i="25"/>
  <c r="K2324" i="25"/>
  <c r="K2325" i="25"/>
  <c r="K2326" i="25"/>
  <c r="K2327" i="25"/>
  <c r="K2328" i="25"/>
  <c r="K2329" i="25"/>
  <c r="K2330" i="25"/>
  <c r="K2331" i="25"/>
  <c r="K2332" i="25"/>
  <c r="K2333" i="25"/>
  <c r="K2334" i="25"/>
  <c r="K2335" i="25"/>
  <c r="K2336" i="25"/>
  <c r="K2337" i="25"/>
  <c r="K2338" i="25"/>
  <c r="K2339" i="25"/>
  <c r="K2340" i="25"/>
  <c r="K2341" i="25"/>
  <c r="K2342" i="25"/>
  <c r="K2343" i="25"/>
  <c r="K2344" i="25"/>
  <c r="K2345" i="25"/>
  <c r="K2346" i="25"/>
  <c r="K2347" i="25"/>
  <c r="K2348" i="25"/>
  <c r="K2349" i="25"/>
  <c r="K2350" i="25"/>
  <c r="K2351" i="25"/>
  <c r="K2352" i="25"/>
  <c r="K2353" i="25"/>
  <c r="K2354" i="25"/>
  <c r="K2355" i="25"/>
  <c r="K2356" i="25"/>
  <c r="K2357" i="25"/>
  <c r="K2358" i="25"/>
  <c r="K2359" i="25"/>
  <c r="K2360" i="25"/>
  <c r="K2361" i="25"/>
  <c r="K2362" i="25"/>
  <c r="K2363" i="25"/>
  <c r="K2364" i="25"/>
  <c r="K2365" i="25"/>
  <c r="K2366" i="25"/>
  <c r="K2367" i="25"/>
  <c r="K2368" i="25"/>
  <c r="K2369" i="25"/>
  <c r="K2370" i="25"/>
  <c r="K2371" i="25"/>
  <c r="K2372" i="25"/>
  <c r="K2373" i="25"/>
  <c r="K2374" i="25"/>
  <c r="K2375" i="25"/>
  <c r="K2376" i="25"/>
  <c r="K2377" i="25"/>
  <c r="K2378" i="25"/>
  <c r="K2379" i="25"/>
  <c r="K2380" i="25"/>
  <c r="K2381" i="25"/>
  <c r="K2382" i="25"/>
  <c r="K2383" i="25"/>
  <c r="K2384" i="25"/>
  <c r="K2385" i="25"/>
  <c r="K2386" i="25"/>
  <c r="K2387" i="25"/>
  <c r="K2388" i="25"/>
  <c r="K2389" i="25"/>
  <c r="K2390" i="25"/>
  <c r="K2391" i="25"/>
  <c r="K2392" i="25"/>
  <c r="K2393" i="25"/>
  <c r="K2394" i="25"/>
  <c r="K2395" i="25"/>
  <c r="K2396" i="25"/>
  <c r="K2397" i="25"/>
  <c r="K2398" i="25"/>
  <c r="K2399" i="25"/>
  <c r="K2400" i="25"/>
  <c r="K2401" i="25"/>
  <c r="K2402" i="25"/>
  <c r="K2403" i="25"/>
  <c r="K2404" i="25"/>
  <c r="K2405" i="25"/>
  <c r="K2406" i="25"/>
  <c r="K2407" i="25"/>
  <c r="K2408" i="25"/>
  <c r="K2409" i="25"/>
  <c r="K2410" i="25"/>
  <c r="K2411" i="25"/>
  <c r="K2412" i="25"/>
  <c r="K2413" i="25"/>
  <c r="K2414" i="25"/>
  <c r="K2415" i="25"/>
  <c r="K2416" i="25"/>
  <c r="K2417" i="25"/>
  <c r="K2418" i="25"/>
  <c r="K2419" i="25"/>
  <c r="K2420" i="25"/>
  <c r="K2421" i="25"/>
  <c r="K2422" i="25"/>
  <c r="K2423" i="25"/>
  <c r="K2424" i="25"/>
  <c r="K2425" i="25"/>
  <c r="K2426" i="25"/>
  <c r="K2427" i="25"/>
  <c r="K2428" i="25"/>
  <c r="K2429" i="25"/>
  <c r="K2430" i="25"/>
  <c r="K2431" i="25"/>
  <c r="K2432" i="25"/>
  <c r="K2433" i="25"/>
  <c r="K2434" i="25"/>
  <c r="K2435" i="25"/>
  <c r="K2436" i="25"/>
  <c r="K2437" i="25"/>
  <c r="K2438" i="25"/>
  <c r="K2439" i="25"/>
  <c r="K2440" i="25"/>
  <c r="K2441" i="25"/>
  <c r="K2442" i="25"/>
  <c r="K2443" i="25"/>
  <c r="K2444" i="25"/>
  <c r="K2445" i="25"/>
  <c r="K2446" i="25"/>
  <c r="K2447" i="25"/>
  <c r="K2448" i="25"/>
  <c r="K2449" i="25"/>
  <c r="K2450" i="25"/>
  <c r="K2451" i="25"/>
  <c r="K2452" i="25"/>
  <c r="K2453" i="25"/>
  <c r="K2454" i="25"/>
  <c r="K2455" i="25"/>
  <c r="K2456" i="25"/>
  <c r="K2457" i="25"/>
  <c r="K2458" i="25"/>
  <c r="K2459" i="25"/>
  <c r="K2460" i="25"/>
  <c r="K2461" i="25"/>
  <c r="K2462" i="25"/>
  <c r="K2463" i="25"/>
  <c r="K2464" i="25"/>
  <c r="K2465" i="25"/>
  <c r="K2466" i="25"/>
  <c r="K2467" i="25"/>
  <c r="K2468" i="25"/>
  <c r="K2469" i="25"/>
  <c r="K2470" i="25"/>
  <c r="K2471" i="25"/>
  <c r="K2472" i="25"/>
  <c r="K2473" i="25"/>
  <c r="K2474" i="25"/>
  <c r="K2475" i="25"/>
  <c r="K2476" i="25"/>
  <c r="K2477" i="25"/>
  <c r="K2478" i="25"/>
  <c r="K2479" i="25"/>
  <c r="K2480" i="25"/>
  <c r="K2481" i="25"/>
  <c r="K2482" i="25"/>
  <c r="K2483" i="25"/>
  <c r="K2484" i="25"/>
  <c r="K2485" i="25"/>
  <c r="K2486" i="25"/>
  <c r="K2487" i="25"/>
  <c r="K2488" i="25"/>
  <c r="K2489" i="25"/>
  <c r="K2490" i="25"/>
  <c r="K2491" i="25"/>
  <c r="K2492" i="25"/>
  <c r="K2493" i="25"/>
  <c r="K2494" i="25"/>
  <c r="K2495" i="25"/>
  <c r="K2496" i="25"/>
  <c r="K2497" i="25"/>
  <c r="K2498" i="25"/>
  <c r="K2499" i="25"/>
  <c r="K2500" i="25"/>
  <c r="K2501" i="25"/>
  <c r="K2502" i="25"/>
  <c r="K2503" i="25"/>
  <c r="K2504" i="25"/>
  <c r="K2505" i="25"/>
  <c r="K2506" i="25"/>
  <c r="K2507" i="25"/>
  <c r="K2508" i="25"/>
  <c r="K2509" i="25"/>
  <c r="K2510" i="25"/>
  <c r="K2511" i="25"/>
  <c r="K2512" i="25"/>
  <c r="K2513" i="25"/>
  <c r="K2514" i="25"/>
  <c r="K2515" i="25"/>
  <c r="K2516" i="25"/>
  <c r="K2517" i="25"/>
  <c r="K2518" i="25"/>
  <c r="K2519" i="25"/>
  <c r="K2520" i="25"/>
  <c r="K2521" i="25"/>
  <c r="K2522" i="25"/>
  <c r="K2523" i="25"/>
  <c r="K2524" i="25"/>
  <c r="K2525" i="25"/>
  <c r="K2526" i="25"/>
  <c r="K2527" i="25"/>
  <c r="K2528" i="25"/>
  <c r="K2529" i="25"/>
  <c r="K2530" i="25"/>
  <c r="K2531" i="25"/>
  <c r="K2532" i="25"/>
  <c r="K2533" i="25"/>
  <c r="K2534" i="25"/>
  <c r="K2535" i="25"/>
  <c r="K2536" i="25"/>
  <c r="K2537" i="25"/>
  <c r="K2538" i="25"/>
  <c r="K2539" i="25"/>
  <c r="K2540" i="25"/>
  <c r="K2541" i="25"/>
  <c r="K2542" i="25"/>
  <c r="K2543" i="25"/>
  <c r="K2544" i="25"/>
  <c r="K2545" i="25"/>
  <c r="K2546" i="25"/>
  <c r="K2547" i="25"/>
  <c r="K2548" i="25"/>
  <c r="K2549" i="25"/>
  <c r="K2550" i="25"/>
  <c r="K2551" i="25"/>
  <c r="K2552" i="25"/>
  <c r="K2553" i="25"/>
  <c r="K2554" i="25"/>
  <c r="K2555" i="25"/>
  <c r="K2556" i="25"/>
  <c r="K2557" i="25"/>
  <c r="K2558" i="25"/>
  <c r="K2559" i="25"/>
  <c r="K2560" i="25"/>
  <c r="K2561" i="25"/>
  <c r="K2562" i="25"/>
  <c r="K2563" i="25"/>
  <c r="K2564" i="25"/>
  <c r="K2565" i="25"/>
  <c r="K2566" i="25"/>
  <c r="K2567" i="25"/>
  <c r="K2568" i="25"/>
  <c r="K2569" i="25"/>
  <c r="K2570" i="25"/>
  <c r="K2571" i="25"/>
  <c r="K2572" i="25"/>
  <c r="K2573" i="25"/>
  <c r="K2574" i="25"/>
  <c r="K2575" i="25"/>
  <c r="K2576" i="25"/>
  <c r="K2577" i="25"/>
  <c r="K2578" i="25"/>
  <c r="K2579" i="25"/>
  <c r="K2580" i="25"/>
  <c r="K2581" i="25"/>
  <c r="K2582" i="25"/>
  <c r="K2583" i="25"/>
  <c r="K2584" i="25"/>
  <c r="K2585" i="25"/>
  <c r="K2586" i="25"/>
  <c r="K2587" i="25"/>
  <c r="K2588" i="25"/>
  <c r="K2589" i="25"/>
  <c r="K2590" i="25"/>
  <c r="K2591" i="25"/>
  <c r="K2592" i="25"/>
  <c r="K2593" i="25"/>
  <c r="K2594" i="25"/>
  <c r="K2595" i="25"/>
  <c r="K2596" i="25"/>
  <c r="K2597" i="25"/>
  <c r="K2598" i="25"/>
  <c r="K2599" i="25"/>
  <c r="K2600" i="25"/>
  <c r="K2601" i="25"/>
  <c r="K2602" i="25"/>
  <c r="K2603" i="25"/>
  <c r="K2604" i="25"/>
  <c r="K2605" i="25"/>
  <c r="K2606" i="25"/>
  <c r="K2607" i="25"/>
  <c r="K2608" i="25"/>
  <c r="K2609" i="25"/>
  <c r="K2610" i="25"/>
  <c r="K2611" i="25"/>
  <c r="K2612" i="25"/>
  <c r="K2613" i="25"/>
  <c r="K2614" i="25"/>
  <c r="K2615" i="25"/>
  <c r="K2616" i="25"/>
  <c r="K2617" i="25"/>
  <c r="K2618" i="25"/>
  <c r="K2619" i="25"/>
  <c r="K2620" i="25"/>
  <c r="K2621" i="25"/>
  <c r="K2622" i="25"/>
  <c r="K2623" i="25"/>
  <c r="K2624" i="25"/>
  <c r="K2625" i="25"/>
  <c r="K2626" i="25"/>
  <c r="K2627" i="25"/>
  <c r="K2628" i="25"/>
  <c r="K2629" i="25"/>
  <c r="K2630" i="25"/>
  <c r="K2631" i="25"/>
  <c r="K2632" i="25"/>
  <c r="K2633" i="25"/>
  <c r="K2634" i="25"/>
  <c r="K2635" i="25"/>
  <c r="K2636" i="25"/>
  <c r="K2637" i="25"/>
  <c r="K2638" i="25"/>
  <c r="K2639" i="25"/>
  <c r="K2640" i="25"/>
  <c r="K2641" i="25"/>
  <c r="K2642" i="25"/>
  <c r="K2643" i="25"/>
  <c r="K2644" i="25"/>
  <c r="K2645" i="25"/>
  <c r="K2646" i="25"/>
  <c r="K2647" i="25"/>
  <c r="K2648" i="25"/>
  <c r="K2649" i="25"/>
  <c r="K2650" i="25"/>
  <c r="K2651" i="25"/>
  <c r="K2652" i="25"/>
  <c r="K2653" i="25"/>
  <c r="K2654" i="25"/>
  <c r="K2655" i="25"/>
  <c r="K2656" i="25"/>
  <c r="K2657" i="25"/>
  <c r="K2658" i="25"/>
  <c r="K2659" i="25"/>
  <c r="K2660" i="25"/>
  <c r="K2661" i="25"/>
  <c r="K2662" i="25"/>
  <c r="K2663" i="25"/>
  <c r="K2664" i="25"/>
  <c r="K2665" i="25"/>
  <c r="K2666" i="25"/>
  <c r="K2667" i="25"/>
  <c r="K2668" i="25"/>
  <c r="K2669" i="25"/>
  <c r="K2670" i="25"/>
  <c r="K2671" i="25"/>
  <c r="K2672" i="25"/>
  <c r="K2673" i="25"/>
  <c r="K2674" i="25"/>
  <c r="K2675" i="25"/>
  <c r="K2676" i="25"/>
  <c r="K2677" i="25"/>
  <c r="K2678" i="25"/>
  <c r="K2679" i="25"/>
  <c r="K2680" i="25"/>
  <c r="K2681" i="25"/>
  <c r="K2682" i="25"/>
  <c r="K2683" i="25"/>
  <c r="K2684" i="25"/>
  <c r="K2685" i="25"/>
  <c r="K2686" i="25"/>
  <c r="K2687" i="25"/>
  <c r="K2688" i="25"/>
  <c r="K2689" i="25"/>
  <c r="K2690" i="25"/>
  <c r="K2691" i="25"/>
  <c r="K2692" i="25"/>
  <c r="K2693" i="25"/>
  <c r="K2694" i="25"/>
  <c r="K2695" i="25"/>
  <c r="K2696" i="25"/>
  <c r="K2697" i="25"/>
  <c r="K2698" i="25"/>
  <c r="K2699" i="25"/>
  <c r="K2700" i="25"/>
  <c r="K2701" i="25"/>
  <c r="K2702" i="25"/>
  <c r="K2703" i="25"/>
  <c r="K2704" i="25"/>
  <c r="K2705" i="25"/>
  <c r="K2706" i="25"/>
  <c r="K2707" i="25"/>
  <c r="K2708" i="25"/>
  <c r="K2709" i="25"/>
  <c r="K2710" i="25"/>
  <c r="K2711" i="25"/>
  <c r="K2712" i="25"/>
  <c r="K2713" i="25"/>
  <c r="K2714" i="25"/>
  <c r="K2715" i="25"/>
  <c r="K2716" i="25"/>
  <c r="K2717" i="25"/>
  <c r="K2718" i="25"/>
  <c r="K2719" i="25"/>
  <c r="K2720" i="25"/>
  <c r="K2721" i="25"/>
  <c r="K2722" i="25"/>
  <c r="K2723" i="25"/>
  <c r="K2724" i="25"/>
  <c r="K2725" i="25"/>
  <c r="K2726" i="25"/>
  <c r="K2727" i="25"/>
  <c r="K2728" i="25"/>
  <c r="K2729" i="25"/>
  <c r="K2730" i="25"/>
  <c r="K2731" i="25"/>
  <c r="K2732" i="25"/>
  <c r="K2733" i="25"/>
  <c r="K2734" i="25"/>
  <c r="K2735" i="25"/>
  <c r="K2736" i="25"/>
  <c r="K2737" i="25"/>
  <c r="K2738" i="25"/>
  <c r="K2739" i="25"/>
  <c r="K2740" i="25"/>
  <c r="K2741" i="25"/>
  <c r="K2742" i="25"/>
  <c r="K2743" i="25"/>
  <c r="K2744" i="25"/>
  <c r="K2745" i="25"/>
  <c r="K2746" i="25"/>
  <c r="K2747" i="25"/>
  <c r="K2748" i="25"/>
  <c r="K2749" i="25"/>
  <c r="K2750" i="25"/>
  <c r="K2751" i="25"/>
  <c r="K2752" i="25"/>
  <c r="K2753" i="25"/>
  <c r="K2754" i="25"/>
  <c r="K2755" i="25"/>
  <c r="K2756" i="25"/>
  <c r="K2757" i="25"/>
  <c r="K2758" i="25"/>
  <c r="K2759" i="25"/>
  <c r="K2760" i="25"/>
  <c r="K2761" i="25"/>
  <c r="K2762" i="25"/>
  <c r="K2763" i="25"/>
  <c r="K2764" i="25"/>
  <c r="K2765" i="25"/>
  <c r="K2766" i="25"/>
  <c r="K2767" i="25"/>
  <c r="K2768" i="25"/>
  <c r="K2769" i="25"/>
  <c r="K2770" i="25"/>
  <c r="K2771" i="25"/>
  <c r="K2772" i="25"/>
  <c r="K2773" i="25"/>
  <c r="L614" i="25"/>
  <c r="L615" i="25"/>
  <c r="L616" i="25"/>
  <c r="L617" i="25"/>
  <c r="L618" i="25"/>
  <c r="L619" i="25"/>
  <c r="L620" i="25"/>
  <c r="L621" i="25"/>
  <c r="L622" i="25"/>
  <c r="L623" i="25"/>
  <c r="L624" i="25"/>
  <c r="L625" i="25"/>
  <c r="L626" i="25"/>
  <c r="L627" i="25"/>
  <c r="L628" i="25"/>
  <c r="L629" i="25"/>
  <c r="L630" i="25"/>
  <c r="L631" i="25"/>
  <c r="L632" i="25"/>
  <c r="L633" i="25"/>
  <c r="L634" i="25"/>
  <c r="L635" i="25"/>
  <c r="L636" i="25"/>
  <c r="L637" i="25"/>
  <c r="L638" i="25"/>
  <c r="L639" i="25"/>
  <c r="L640" i="25"/>
  <c r="L641" i="25"/>
  <c r="L642" i="25"/>
  <c r="L643" i="25"/>
  <c r="L644" i="25"/>
  <c r="L645" i="25"/>
  <c r="L646" i="25"/>
  <c r="L647" i="25"/>
  <c r="L648" i="25"/>
  <c r="L649" i="25"/>
  <c r="L650" i="25"/>
  <c r="L651" i="25"/>
  <c r="L652" i="25"/>
  <c r="L653" i="25"/>
  <c r="L654" i="25"/>
  <c r="L655" i="25"/>
  <c r="L656" i="25"/>
  <c r="L657" i="25"/>
  <c r="L658" i="25"/>
  <c r="L659" i="25"/>
  <c r="L660" i="25"/>
  <c r="L661" i="25"/>
  <c r="L662" i="25"/>
  <c r="L663" i="25"/>
  <c r="L664" i="25"/>
  <c r="L665" i="25"/>
  <c r="L666" i="25"/>
  <c r="L667" i="25"/>
  <c r="L668" i="25"/>
  <c r="L669" i="25"/>
  <c r="L670" i="25"/>
  <c r="L671" i="25"/>
  <c r="L672" i="25"/>
  <c r="L673" i="25"/>
  <c r="L674" i="25"/>
  <c r="L675" i="25"/>
  <c r="L676" i="25"/>
  <c r="L677" i="25"/>
  <c r="L678" i="25"/>
  <c r="L679" i="25"/>
  <c r="L680" i="25"/>
  <c r="L681" i="25"/>
  <c r="L682" i="25"/>
  <c r="L683" i="25"/>
  <c r="L684" i="25"/>
  <c r="L685" i="25"/>
  <c r="L686" i="25"/>
  <c r="L687" i="25"/>
  <c r="L688" i="25"/>
  <c r="L689" i="25"/>
  <c r="L690" i="25"/>
  <c r="L691" i="25"/>
  <c r="L692" i="25"/>
  <c r="L693" i="25"/>
  <c r="L694" i="25"/>
  <c r="L695" i="25"/>
  <c r="L696" i="25"/>
  <c r="L697" i="25"/>
  <c r="L698" i="25"/>
  <c r="L699" i="25"/>
  <c r="L700" i="25"/>
  <c r="L701" i="25"/>
  <c r="L702" i="25"/>
  <c r="L703" i="25"/>
  <c r="L704" i="25"/>
  <c r="L705" i="25"/>
  <c r="L706" i="25"/>
  <c r="L707" i="25"/>
  <c r="L708" i="25"/>
  <c r="L709" i="25"/>
  <c r="L710" i="25"/>
  <c r="L711" i="25"/>
  <c r="L712" i="25"/>
  <c r="L713" i="25"/>
  <c r="L714" i="25"/>
  <c r="L715" i="25"/>
  <c r="L716" i="25"/>
  <c r="L717" i="25"/>
  <c r="L718" i="25"/>
  <c r="L719" i="25"/>
  <c r="L720" i="25"/>
  <c r="L721" i="25"/>
  <c r="L722" i="25"/>
  <c r="L723" i="25"/>
  <c r="L724" i="25"/>
  <c r="L725" i="25"/>
  <c r="L726" i="25"/>
  <c r="L727" i="25"/>
  <c r="L728" i="25"/>
  <c r="L729" i="25"/>
  <c r="L730" i="25"/>
  <c r="L731" i="25"/>
  <c r="L732" i="25"/>
  <c r="L733" i="25"/>
  <c r="L734" i="25"/>
  <c r="L735" i="25"/>
  <c r="L736" i="25"/>
  <c r="L737" i="25"/>
  <c r="L738" i="25"/>
  <c r="L739" i="25"/>
  <c r="L740" i="25"/>
  <c r="L741" i="25"/>
  <c r="L742" i="25"/>
  <c r="L743" i="25"/>
  <c r="L744" i="25"/>
  <c r="L745" i="25"/>
  <c r="L746" i="25"/>
  <c r="L747" i="25"/>
  <c r="L748" i="25"/>
  <c r="L749" i="25"/>
  <c r="L750" i="25"/>
  <c r="L751" i="25"/>
  <c r="L752" i="25"/>
  <c r="L753" i="25"/>
  <c r="L754" i="25"/>
  <c r="L755" i="25"/>
  <c r="L756" i="25"/>
  <c r="L757" i="25"/>
  <c r="Q289" i="16"/>
  <c r="Q288" i="16"/>
  <c r="Q287" i="16"/>
  <c r="Q286" i="16"/>
  <c r="Q285" i="16"/>
  <c r="Q284" i="16"/>
  <c r="Q283" i="16"/>
  <c r="Q282" i="16"/>
  <c r="Q281" i="16"/>
  <c r="Q280" i="16"/>
  <c r="Q279" i="16"/>
  <c r="Q278" i="16"/>
  <c r="Q277" i="16"/>
  <c r="Q276" i="16"/>
  <c r="Q275" i="16"/>
  <c r="Q274" i="16"/>
  <c r="Q273" i="16"/>
  <c r="Q272" i="16"/>
  <c r="Q271" i="16"/>
  <c r="Q270" i="16"/>
  <c r="Q269" i="16"/>
  <c r="Q268" i="16"/>
  <c r="Q267" i="16"/>
  <c r="Q266" i="16"/>
  <c r="Q265" i="16"/>
  <c r="Q264" i="16"/>
  <c r="Q263" i="16"/>
  <c r="Q262" i="16"/>
  <c r="Q261" i="16"/>
  <c r="Q260" i="16"/>
  <c r="Q259" i="16"/>
  <c r="Q258" i="16"/>
  <c r="Q257" i="16"/>
  <c r="Q256" i="16"/>
  <c r="Q255" i="16"/>
  <c r="Q254" i="16"/>
  <c r="Q253" i="16"/>
  <c r="Q252" i="16"/>
  <c r="Q251" i="16"/>
  <c r="Q250" i="16"/>
  <c r="Q249" i="16"/>
  <c r="Q248" i="16"/>
  <c r="Q247" i="16"/>
  <c r="Q246" i="16"/>
  <c r="Q245" i="16"/>
  <c r="Q244" i="16"/>
  <c r="Q243" i="16"/>
  <c r="Q242" i="16"/>
  <c r="Q241" i="16"/>
  <c r="Q240" i="16"/>
  <c r="Q239" i="16"/>
  <c r="Q238" i="16"/>
  <c r="Q237" i="16"/>
  <c r="Q236" i="16"/>
  <c r="Q235" i="16"/>
  <c r="Q234" i="16"/>
  <c r="Q233" i="16"/>
  <c r="Q232" i="16"/>
  <c r="Q231" i="16"/>
  <c r="Q230" i="16"/>
  <c r="Q229" i="16"/>
  <c r="Q228" i="16"/>
  <c r="Q227" i="16"/>
  <c r="Q226" i="16"/>
  <c r="Q225" i="16"/>
  <c r="Q224" i="16"/>
  <c r="Q223" i="16"/>
  <c r="Q222" i="16"/>
  <c r="Q221" i="16"/>
  <c r="Q220" i="16"/>
  <c r="Q219" i="16"/>
  <c r="Q218" i="16"/>
  <c r="Q217" i="16"/>
  <c r="Q216" i="16"/>
  <c r="Q215" i="16"/>
  <c r="Q214" i="16"/>
  <c r="Q213" i="16"/>
  <c r="Q212" i="16"/>
  <c r="Q211" i="16"/>
  <c r="Q210" i="16"/>
  <c r="Q209" i="16"/>
  <c r="Q208" i="16"/>
  <c r="Q207" i="16"/>
  <c r="Q206" i="16"/>
  <c r="Q205" i="16"/>
  <c r="Q204" i="16"/>
  <c r="Q203" i="16"/>
  <c r="Q202" i="16"/>
  <c r="Q201" i="16"/>
  <c r="Q200" i="16"/>
  <c r="Q199" i="16"/>
  <c r="Q198" i="16"/>
  <c r="Q197" i="16"/>
  <c r="Q196" i="16"/>
  <c r="Q195" i="16"/>
  <c r="Q194" i="16"/>
  <c r="Q193" i="16"/>
  <c r="Q192" i="16"/>
  <c r="Q191" i="16"/>
  <c r="Q190" i="16"/>
  <c r="Q189" i="16"/>
  <c r="Q188" i="16"/>
  <c r="Q187" i="16"/>
  <c r="Q186" i="16"/>
  <c r="Q185" i="16"/>
  <c r="Q184" i="16"/>
  <c r="Q183" i="16"/>
  <c r="Q182" i="16"/>
  <c r="Q181" i="16"/>
  <c r="Q180" i="16"/>
  <c r="Q179" i="16"/>
  <c r="Q178" i="16"/>
  <c r="Q177" i="16"/>
  <c r="Q176" i="16"/>
  <c r="Q175" i="16"/>
  <c r="Q174" i="16"/>
  <c r="Q173" i="16"/>
  <c r="Q172" i="16"/>
  <c r="Q171" i="16"/>
  <c r="Q170" i="16"/>
  <c r="Q169" i="16"/>
  <c r="Q168" i="16"/>
  <c r="Q167" i="16"/>
  <c r="Q166" i="16"/>
  <c r="Q165" i="16"/>
  <c r="Q164" i="16"/>
  <c r="Q163" i="16"/>
  <c r="Q162" i="16"/>
  <c r="Q161" i="16"/>
  <c r="Q160" i="16"/>
  <c r="Q159" i="16"/>
  <c r="Q158" i="16"/>
  <c r="Q157" i="16"/>
  <c r="Q156" i="16"/>
  <c r="Q155" i="16"/>
  <c r="Q154" i="16"/>
  <c r="Q153" i="16"/>
  <c r="Q152" i="16"/>
  <c r="Q151" i="16"/>
  <c r="Q150" i="16"/>
  <c r="Q149" i="16"/>
  <c r="Q148" i="16"/>
  <c r="Q147" i="16"/>
  <c r="Q146" i="16"/>
  <c r="Q145" i="16"/>
  <c r="Q144" i="16"/>
  <c r="Q143" i="16"/>
  <c r="Q142" i="16"/>
  <c r="Q141" i="16"/>
  <c r="Q140" i="16"/>
  <c r="Q139" i="16"/>
  <c r="Q138" i="16"/>
  <c r="Q137" i="16"/>
  <c r="Q136" i="16"/>
  <c r="Q135" i="16"/>
  <c r="Q134" i="16"/>
  <c r="Q133" i="16"/>
  <c r="Q132" i="16"/>
  <c r="Q131" i="16"/>
  <c r="Q130" i="16"/>
  <c r="Q129" i="16"/>
  <c r="Q128" i="16"/>
  <c r="Q127" i="16"/>
  <c r="Q126" i="16"/>
  <c r="Q125" i="16"/>
  <c r="Q124" i="16"/>
  <c r="Q123" i="16"/>
  <c r="Q122" i="16"/>
  <c r="Q121" i="16"/>
  <c r="Q120" i="16"/>
  <c r="Q119" i="16"/>
  <c r="Q118" i="16"/>
  <c r="Q117" i="16"/>
  <c r="Q116" i="16"/>
  <c r="Q115" i="16"/>
  <c r="Q114" i="16"/>
  <c r="Q113" i="16"/>
  <c r="Q112" i="16"/>
  <c r="Q111" i="16"/>
  <c r="Q110" i="16"/>
  <c r="Q109" i="16"/>
  <c r="Q108" i="16"/>
  <c r="Q107" i="16"/>
  <c r="Q106" i="16"/>
  <c r="Q105" i="16"/>
  <c r="Q104" i="16"/>
  <c r="Q103" i="16"/>
  <c r="Q102" i="16"/>
  <c r="Q101" i="16"/>
  <c r="Q100" i="16"/>
  <c r="Q99" i="16"/>
  <c r="Q98" i="16"/>
  <c r="Q97" i="16"/>
  <c r="Q96" i="16"/>
  <c r="Q95" i="16"/>
  <c r="Q94" i="16"/>
  <c r="Q93" i="16"/>
  <c r="Q92" i="16"/>
  <c r="Q91" i="16"/>
  <c r="Q90" i="16"/>
  <c r="Q89" i="16"/>
  <c r="Q88" i="16"/>
  <c r="Q87" i="16"/>
  <c r="Q86" i="16"/>
  <c r="Q85" i="16"/>
  <c r="Q84" i="16"/>
  <c r="Q83" i="16"/>
  <c r="Q82" i="16"/>
  <c r="Q81" i="16"/>
  <c r="Q80" i="16"/>
  <c r="Q79" i="16"/>
  <c r="Q78" i="16"/>
  <c r="Q77" i="16"/>
  <c r="Q76" i="16"/>
  <c r="Q75" i="16"/>
  <c r="Q74" i="16"/>
  <c r="Q73" i="16"/>
  <c r="Q72" i="16"/>
  <c r="Q71" i="16"/>
  <c r="Q70" i="16"/>
  <c r="Q69" i="16"/>
  <c r="Q68" i="16"/>
  <c r="Q67" i="16"/>
  <c r="Q66" i="16"/>
  <c r="Q65" i="16"/>
  <c r="Q64" i="16"/>
  <c r="Q63" i="16"/>
  <c r="Q62" i="16"/>
  <c r="Q61" i="16"/>
  <c r="Q60" i="16"/>
  <c r="Q59" i="16"/>
  <c r="Q58" i="16"/>
  <c r="Q57" i="16"/>
  <c r="Q56" i="16"/>
  <c r="Q55" i="16"/>
  <c r="Q54" i="16"/>
  <c r="Q53" i="16"/>
  <c r="Q52" i="16"/>
  <c r="Q51" i="16"/>
  <c r="Q50" i="16"/>
  <c r="Q49" i="16"/>
  <c r="Q48" i="16"/>
  <c r="Q47" i="16"/>
  <c r="Q46" i="16"/>
  <c r="Q45" i="16"/>
  <c r="Q44" i="16"/>
  <c r="Q43" i="16"/>
  <c r="Q42" i="16"/>
  <c r="Q41" i="16"/>
  <c r="Q40" i="16"/>
  <c r="Q39" i="16"/>
  <c r="Q38" i="16"/>
  <c r="Q37" i="16"/>
  <c r="Q36" i="16"/>
  <c r="Q35" i="16"/>
  <c r="Q34" i="16"/>
  <c r="Q33" i="16"/>
  <c r="Q32" i="16"/>
  <c r="Q31" i="16"/>
  <c r="Q30" i="16"/>
  <c r="Q29" i="16"/>
  <c r="Q28" i="16"/>
  <c r="Q27" i="16"/>
  <c r="Q26" i="16"/>
  <c r="Q25" i="16"/>
  <c r="Q24" i="16"/>
  <c r="Q23" i="16"/>
  <c r="Q22" i="16"/>
  <c r="Q21" i="16"/>
  <c r="Q20" i="16"/>
  <c r="Q19" i="16"/>
  <c r="Q18" i="16"/>
  <c r="Q17" i="16"/>
  <c r="Q16" i="16"/>
  <c r="Q15" i="16"/>
  <c r="Q14" i="16"/>
  <c r="Q13" i="16"/>
  <c r="Q12" i="16"/>
  <c r="Q11" i="16"/>
  <c r="Q10" i="16"/>
  <c r="Q9" i="16"/>
  <c r="Q8" i="16"/>
  <c r="Q7" i="16"/>
  <c r="Q6" i="16"/>
  <c r="Q5" i="16"/>
  <c r="Q4" i="16"/>
  <c r="Q3" i="16"/>
  <c r="Q2" i="16"/>
  <c r="P289" i="11"/>
  <c r="P288" i="11"/>
  <c r="P287" i="11"/>
  <c r="P286" i="11"/>
  <c r="P285" i="11"/>
  <c r="P284" i="11"/>
  <c r="P283" i="11"/>
  <c r="P282" i="11"/>
  <c r="P281" i="11"/>
  <c r="P280" i="11"/>
  <c r="P279" i="11"/>
  <c r="P278" i="11"/>
  <c r="P277" i="11"/>
  <c r="P276" i="11"/>
  <c r="P275" i="11"/>
  <c r="P274" i="11"/>
  <c r="P273" i="11"/>
  <c r="P272" i="11"/>
  <c r="P271" i="11"/>
  <c r="P270" i="11"/>
  <c r="P269" i="11"/>
  <c r="P268" i="11"/>
  <c r="P267" i="11"/>
  <c r="P266" i="11"/>
  <c r="P265" i="11"/>
  <c r="P264" i="11"/>
  <c r="P263" i="11"/>
  <c r="P262" i="11"/>
  <c r="P261" i="11"/>
  <c r="P260" i="11"/>
  <c r="P259" i="11"/>
  <c r="P258" i="11"/>
  <c r="P257" i="11"/>
  <c r="P256" i="11"/>
  <c r="P255" i="11"/>
  <c r="P254" i="11"/>
  <c r="P253" i="11"/>
  <c r="P252" i="11"/>
  <c r="P251" i="11"/>
  <c r="P250" i="11"/>
  <c r="P249" i="11"/>
  <c r="P248" i="11"/>
  <c r="P247" i="11"/>
  <c r="P246" i="11"/>
  <c r="P245" i="11"/>
  <c r="P244" i="11"/>
  <c r="P243" i="11"/>
  <c r="P242" i="11"/>
  <c r="P241" i="11"/>
  <c r="P240" i="11"/>
  <c r="P239" i="11"/>
  <c r="P238" i="11"/>
  <c r="P237" i="11"/>
  <c r="P236" i="11"/>
  <c r="P235" i="11"/>
  <c r="P234" i="11"/>
  <c r="P233" i="11"/>
  <c r="P232" i="11"/>
  <c r="P231" i="11"/>
  <c r="P230" i="11"/>
  <c r="P229" i="11"/>
  <c r="P228" i="11"/>
  <c r="P227" i="11"/>
  <c r="P226" i="11"/>
  <c r="P225" i="11"/>
  <c r="P224" i="11"/>
  <c r="P223" i="11"/>
  <c r="P222" i="11"/>
  <c r="P221" i="11"/>
  <c r="P220" i="11"/>
  <c r="P219" i="11"/>
  <c r="P218" i="11"/>
  <c r="P217" i="11"/>
  <c r="P216" i="11"/>
  <c r="P215" i="11"/>
  <c r="P214" i="11"/>
  <c r="P213" i="11"/>
  <c r="P212" i="11"/>
  <c r="P211" i="11"/>
  <c r="P210" i="11"/>
  <c r="P209" i="11"/>
  <c r="P208" i="11"/>
  <c r="P207" i="11"/>
  <c r="P206" i="11"/>
  <c r="P205" i="11"/>
  <c r="P204" i="11"/>
  <c r="P203" i="11"/>
  <c r="P202" i="11"/>
  <c r="P201" i="11"/>
  <c r="P200" i="11"/>
  <c r="P199" i="11"/>
  <c r="P198" i="11"/>
  <c r="P197" i="11"/>
  <c r="P196" i="11"/>
  <c r="P195" i="11"/>
  <c r="P194" i="11"/>
  <c r="P193" i="11"/>
  <c r="P192" i="11"/>
  <c r="P191" i="11"/>
  <c r="P190" i="11"/>
  <c r="P189" i="11"/>
  <c r="P188" i="11"/>
  <c r="P187" i="11"/>
  <c r="P186" i="11"/>
  <c r="P185" i="11"/>
  <c r="P184" i="11"/>
  <c r="P183" i="11"/>
  <c r="P182" i="11"/>
  <c r="P181" i="11"/>
  <c r="P180" i="11"/>
  <c r="P179" i="11"/>
  <c r="P178" i="11"/>
  <c r="P177" i="11"/>
  <c r="P176" i="11"/>
  <c r="P175" i="11"/>
  <c r="P174" i="11"/>
  <c r="P173" i="11"/>
  <c r="P172" i="11"/>
  <c r="P171" i="11"/>
  <c r="P170" i="11"/>
  <c r="P169" i="11"/>
  <c r="P168" i="11"/>
  <c r="P167" i="11"/>
  <c r="P166" i="11"/>
  <c r="P165" i="11"/>
  <c r="P164" i="11"/>
  <c r="P163" i="11"/>
  <c r="P162" i="11"/>
  <c r="P161" i="11"/>
  <c r="P160" i="11"/>
  <c r="P159" i="11"/>
  <c r="P158" i="11"/>
  <c r="P157" i="11"/>
  <c r="P156" i="11"/>
  <c r="P155" i="11"/>
  <c r="P154" i="11"/>
  <c r="P153" i="11"/>
  <c r="P152" i="11"/>
  <c r="P151" i="11"/>
  <c r="P150" i="11"/>
  <c r="P149" i="11"/>
  <c r="P148" i="11"/>
  <c r="P147" i="11"/>
  <c r="P146" i="11"/>
  <c r="P145" i="11"/>
  <c r="P144" i="11"/>
  <c r="P143" i="11"/>
  <c r="P142" i="11"/>
  <c r="P141" i="11"/>
  <c r="P140" i="11"/>
  <c r="P139" i="11"/>
  <c r="P138" i="11"/>
  <c r="P137" i="11"/>
  <c r="P136" i="11"/>
  <c r="P135" i="11"/>
  <c r="P134" i="11"/>
  <c r="P133" i="11"/>
  <c r="P132" i="11"/>
  <c r="P131" i="11"/>
  <c r="P130" i="11"/>
  <c r="P129" i="11"/>
  <c r="P128" i="11"/>
  <c r="P127" i="11"/>
  <c r="P126" i="11"/>
  <c r="P125" i="11"/>
  <c r="P124" i="11"/>
  <c r="P123" i="11"/>
  <c r="P122" i="11"/>
  <c r="P121" i="11"/>
  <c r="P120" i="11"/>
  <c r="P119" i="11"/>
  <c r="P118" i="11"/>
  <c r="P117" i="11"/>
  <c r="P116" i="11"/>
  <c r="P115" i="11"/>
  <c r="P114" i="11"/>
  <c r="P113" i="11"/>
  <c r="P112" i="11"/>
  <c r="P111" i="11"/>
  <c r="P110" i="11"/>
  <c r="P109" i="11"/>
  <c r="P108" i="11"/>
  <c r="P107" i="11"/>
  <c r="P106" i="11"/>
  <c r="P105" i="11"/>
  <c r="P104" i="11"/>
  <c r="P103" i="11"/>
  <c r="P102" i="11"/>
  <c r="P101" i="11"/>
  <c r="P100" i="11"/>
  <c r="P99" i="11"/>
  <c r="P98" i="11"/>
  <c r="P97" i="11"/>
  <c r="P96" i="11"/>
  <c r="P95" i="11"/>
  <c r="P94" i="11"/>
  <c r="P93" i="11"/>
  <c r="P92" i="11"/>
  <c r="P91" i="11"/>
  <c r="P90" i="11"/>
  <c r="P89" i="11"/>
  <c r="P88" i="11"/>
  <c r="P87" i="11"/>
  <c r="P86" i="11"/>
  <c r="P85" i="11"/>
  <c r="P84" i="11"/>
  <c r="P83" i="11"/>
  <c r="P82" i="11"/>
  <c r="P81" i="11"/>
  <c r="P80" i="11"/>
  <c r="P79" i="11"/>
  <c r="P78" i="11"/>
  <c r="P77" i="11"/>
  <c r="P76" i="11"/>
  <c r="P75" i="11"/>
  <c r="P74" i="11"/>
  <c r="P73" i="11"/>
  <c r="P72" i="11"/>
  <c r="P71" i="11"/>
  <c r="P70" i="11"/>
  <c r="P69" i="11"/>
  <c r="P68" i="11"/>
  <c r="P67" i="11"/>
  <c r="P66" i="11"/>
  <c r="P65" i="11"/>
  <c r="P64" i="11"/>
  <c r="P63" i="11"/>
  <c r="P62" i="11"/>
  <c r="P61" i="11"/>
  <c r="P60" i="11"/>
  <c r="P59" i="11"/>
  <c r="P58" i="11"/>
  <c r="P57" i="11"/>
  <c r="P56" i="11"/>
  <c r="P55" i="11"/>
  <c r="P54" i="11"/>
  <c r="P53" i="11"/>
  <c r="P52" i="11"/>
  <c r="P51" i="11"/>
  <c r="P50" i="11"/>
  <c r="P49" i="11"/>
  <c r="P48" i="11"/>
  <c r="P47" i="11"/>
  <c r="P46" i="11"/>
  <c r="P45" i="11"/>
  <c r="P44" i="11"/>
  <c r="P43" i="11"/>
  <c r="P42" i="11"/>
  <c r="P41" i="11"/>
  <c r="P40" i="11"/>
  <c r="P39" i="11"/>
  <c r="P38" i="11"/>
  <c r="P37" i="11"/>
  <c r="P36" i="11"/>
  <c r="P35" i="11"/>
  <c r="P34" i="11"/>
  <c r="P33" i="11"/>
  <c r="P32" i="11"/>
  <c r="P31" i="11"/>
  <c r="P30" i="11"/>
  <c r="P29" i="11"/>
  <c r="P28" i="11"/>
  <c r="P27" i="11"/>
  <c r="P26" i="11"/>
  <c r="P25" i="11"/>
  <c r="P24" i="11"/>
  <c r="P23" i="11"/>
  <c r="P22" i="11"/>
  <c r="P21" i="11"/>
  <c r="P20" i="11"/>
  <c r="P19" i="11"/>
  <c r="P18" i="11"/>
  <c r="P17" i="11"/>
  <c r="P16" i="11"/>
  <c r="P15" i="11"/>
  <c r="P14" i="11"/>
  <c r="P13" i="11"/>
  <c r="P12" i="11"/>
  <c r="P11" i="11"/>
  <c r="P10" i="11"/>
  <c r="P9" i="11"/>
  <c r="P8" i="11"/>
  <c r="P7" i="11"/>
  <c r="P6" i="11"/>
  <c r="P5" i="11"/>
  <c r="P4" i="11"/>
  <c r="P3" i="11"/>
  <c r="P2" i="11"/>
  <c r="P2" i="10"/>
  <c r="P145" i="10"/>
  <c r="P144" i="10"/>
  <c r="P143" i="10"/>
  <c r="P142" i="10"/>
  <c r="P141" i="10"/>
  <c r="P140" i="10"/>
  <c r="P139" i="10"/>
  <c r="P138" i="10"/>
  <c r="P137" i="10"/>
  <c r="P136" i="10"/>
  <c r="P135" i="10"/>
  <c r="P134" i="10"/>
  <c r="P133" i="10"/>
  <c r="P132" i="10"/>
  <c r="P131" i="10"/>
  <c r="P130" i="10"/>
  <c r="P129" i="10"/>
  <c r="P128" i="10"/>
  <c r="P127" i="10"/>
  <c r="P126" i="10"/>
  <c r="P125" i="10"/>
  <c r="P124" i="10"/>
  <c r="P123" i="10"/>
  <c r="P122" i="10"/>
  <c r="P121" i="10"/>
  <c r="P120" i="10"/>
  <c r="P119" i="10"/>
  <c r="P118" i="10"/>
  <c r="P117" i="10"/>
  <c r="P116" i="10"/>
  <c r="P115" i="10"/>
  <c r="P114" i="10"/>
  <c r="P113" i="10"/>
  <c r="P112" i="10"/>
  <c r="P111" i="10"/>
  <c r="P110" i="10"/>
  <c r="P109" i="10"/>
  <c r="P108" i="10"/>
  <c r="P107" i="10"/>
  <c r="P106" i="10"/>
  <c r="P105" i="10"/>
  <c r="P104" i="10"/>
  <c r="P103" i="10"/>
  <c r="P102" i="10"/>
  <c r="P101" i="10"/>
  <c r="P100" i="10"/>
  <c r="P99" i="10"/>
  <c r="P98" i="10"/>
  <c r="P97" i="10"/>
  <c r="P96" i="10"/>
  <c r="P95" i="10"/>
  <c r="P94" i="10"/>
  <c r="P93" i="10"/>
  <c r="P92" i="10"/>
  <c r="P91" i="10"/>
  <c r="P90" i="10"/>
  <c r="P89" i="10"/>
  <c r="P88" i="10"/>
  <c r="P87" i="10"/>
  <c r="P86" i="10"/>
  <c r="P85" i="10"/>
  <c r="P84" i="10"/>
  <c r="P83" i="10"/>
  <c r="P82" i="10"/>
  <c r="P81" i="10"/>
  <c r="P80" i="10"/>
  <c r="P79" i="10"/>
  <c r="P78" i="10"/>
  <c r="P77" i="10"/>
  <c r="P76" i="10"/>
  <c r="P75" i="10"/>
  <c r="P74" i="10"/>
  <c r="P73" i="10"/>
  <c r="P72" i="10"/>
  <c r="P71" i="10"/>
  <c r="P70" i="10"/>
  <c r="P69" i="10"/>
  <c r="P68" i="10"/>
  <c r="P67" i="10"/>
  <c r="P66" i="10"/>
  <c r="P65" i="10"/>
  <c r="P64" i="10"/>
  <c r="P63" i="10"/>
  <c r="P62" i="10"/>
  <c r="P61" i="10"/>
  <c r="P60" i="10"/>
  <c r="P59" i="10"/>
  <c r="P58" i="10"/>
  <c r="P57" i="10"/>
  <c r="P56" i="10"/>
  <c r="P55" i="10"/>
  <c r="P54" i="10"/>
  <c r="P53" i="10"/>
  <c r="P52" i="10"/>
  <c r="P51" i="10"/>
  <c r="P50" i="10"/>
  <c r="P49" i="10"/>
  <c r="P48" i="10"/>
  <c r="P47" i="10"/>
  <c r="P46" i="10"/>
  <c r="P45" i="10"/>
  <c r="P44" i="10"/>
  <c r="P43" i="10"/>
  <c r="P42" i="10"/>
  <c r="P41" i="10"/>
  <c r="P40" i="10"/>
  <c r="P39" i="10"/>
  <c r="P38" i="10"/>
  <c r="P37" i="10"/>
  <c r="P36" i="10"/>
  <c r="P35" i="10"/>
  <c r="P34" i="10"/>
  <c r="P33" i="10"/>
  <c r="P32" i="10"/>
  <c r="P31" i="10"/>
  <c r="P30" i="10"/>
  <c r="P29" i="10"/>
  <c r="P28" i="10"/>
  <c r="P27" i="10"/>
  <c r="P26" i="10"/>
  <c r="P25" i="10"/>
  <c r="P24" i="10"/>
  <c r="P23" i="10"/>
  <c r="P22" i="10"/>
  <c r="P21" i="10"/>
  <c r="P20" i="10"/>
  <c r="P19" i="10"/>
  <c r="P18" i="10"/>
  <c r="P17" i="10"/>
  <c r="P16" i="10"/>
  <c r="P15" i="10"/>
  <c r="P14" i="10"/>
  <c r="P13" i="10"/>
  <c r="P12" i="10"/>
  <c r="P11" i="10"/>
  <c r="P10" i="10"/>
  <c r="P9" i="10"/>
  <c r="P8" i="10"/>
  <c r="P7" i="10"/>
  <c r="P6" i="10"/>
  <c r="P5" i="10"/>
  <c r="P4" i="10"/>
  <c r="P3" i="10"/>
  <c r="P19" i="22"/>
  <c r="P20" i="22"/>
  <c r="P21" i="22"/>
  <c r="P22" i="22"/>
  <c r="P23" i="22"/>
  <c r="P24" i="22"/>
  <c r="P25" i="22"/>
  <c r="P26" i="22"/>
  <c r="P27" i="22"/>
  <c r="P28" i="22"/>
  <c r="P29" i="22"/>
  <c r="P30" i="22"/>
  <c r="P31" i="22"/>
  <c r="P32" i="22"/>
  <c r="P33" i="22"/>
  <c r="P34" i="22"/>
  <c r="P35" i="22"/>
  <c r="P36" i="22"/>
  <c r="P37" i="22"/>
  <c r="P38" i="22"/>
  <c r="P39" i="22"/>
  <c r="P40" i="22"/>
  <c r="P41" i="22"/>
  <c r="P42" i="22"/>
  <c r="P43" i="22"/>
  <c r="P44" i="22"/>
  <c r="P45" i="22"/>
  <c r="P46" i="22"/>
  <c r="P47" i="22"/>
  <c r="P48" i="22"/>
  <c r="P49" i="22"/>
  <c r="P50" i="22"/>
  <c r="P51" i="22"/>
  <c r="P52" i="22"/>
  <c r="P53" i="22"/>
  <c r="P54" i="22"/>
  <c r="P55" i="22"/>
  <c r="P56" i="22"/>
  <c r="P57" i="22"/>
  <c r="P58" i="22"/>
  <c r="P59" i="22"/>
  <c r="P60" i="22"/>
  <c r="P61" i="22"/>
  <c r="P62" i="22"/>
  <c r="P63" i="22"/>
  <c r="P64" i="22"/>
  <c r="P65" i="22"/>
  <c r="P66" i="22"/>
  <c r="P67" i="22"/>
  <c r="P68" i="22"/>
  <c r="P69" i="22"/>
  <c r="P70" i="22"/>
  <c r="P71" i="22"/>
  <c r="P72" i="22"/>
  <c r="P73" i="22"/>
  <c r="P74" i="22"/>
  <c r="P75" i="22"/>
  <c r="P76" i="22"/>
  <c r="P77" i="22"/>
  <c r="P78" i="22"/>
  <c r="P79" i="22"/>
  <c r="P80" i="22"/>
  <c r="P81" i="22"/>
  <c r="P82" i="22"/>
  <c r="P83" i="22"/>
  <c r="P84" i="22"/>
  <c r="P85" i="22"/>
  <c r="P86" i="22"/>
  <c r="P87" i="22"/>
  <c r="P88" i="22"/>
  <c r="P89" i="22"/>
  <c r="P90" i="22"/>
  <c r="P91" i="22"/>
  <c r="P92" i="22"/>
  <c r="P93" i="22"/>
  <c r="P94" i="22"/>
  <c r="P95" i="22"/>
  <c r="P96" i="22"/>
  <c r="P97" i="22"/>
  <c r="P98" i="22"/>
  <c r="P99" i="22"/>
  <c r="P100" i="22"/>
  <c r="P101" i="22"/>
  <c r="P102" i="22"/>
  <c r="P103" i="22"/>
  <c r="P104" i="22"/>
  <c r="P105" i="22"/>
  <c r="P106" i="22"/>
  <c r="P107" i="22"/>
  <c r="P108" i="22"/>
  <c r="P109" i="22"/>
  <c r="P110" i="22"/>
  <c r="P111" i="22"/>
  <c r="P112" i="22"/>
  <c r="P113" i="22"/>
  <c r="P114" i="22"/>
  <c r="P115" i="22"/>
  <c r="P116" i="22"/>
  <c r="P117" i="22"/>
  <c r="P118" i="22"/>
  <c r="P119" i="22"/>
  <c r="P120" i="22"/>
  <c r="P121" i="22"/>
  <c r="P122" i="22"/>
  <c r="P123" i="22"/>
  <c r="P124" i="22"/>
  <c r="P125" i="22"/>
  <c r="P126" i="22"/>
  <c r="P127" i="22"/>
  <c r="P128" i="22"/>
  <c r="P129" i="22"/>
  <c r="P130" i="22"/>
  <c r="P131" i="22"/>
  <c r="P132" i="22"/>
  <c r="P133" i="22"/>
  <c r="P134" i="22"/>
  <c r="P135" i="22"/>
  <c r="P136" i="22"/>
  <c r="P137" i="22"/>
  <c r="P138" i="22"/>
  <c r="P139" i="22"/>
  <c r="P140" i="22"/>
  <c r="P141" i="22"/>
  <c r="P142" i="22"/>
  <c r="P143" i="22"/>
  <c r="P144" i="22"/>
  <c r="P145" i="22"/>
  <c r="P146" i="22"/>
  <c r="P147" i="22"/>
  <c r="P148" i="22"/>
  <c r="P149" i="22"/>
  <c r="P150" i="22"/>
  <c r="P151" i="22"/>
  <c r="P152" i="22"/>
  <c r="P153" i="22"/>
  <c r="P154" i="22"/>
  <c r="P155" i="22"/>
  <c r="P156" i="22"/>
  <c r="P157" i="22"/>
  <c r="P158" i="22"/>
  <c r="P159" i="22"/>
  <c r="P160" i="22"/>
  <c r="P161" i="22"/>
  <c r="P162" i="22"/>
  <c r="P163" i="22"/>
  <c r="P164" i="22"/>
  <c r="P165" i="22"/>
  <c r="P166" i="22"/>
  <c r="P167" i="22"/>
  <c r="P168" i="22"/>
  <c r="P169" i="22"/>
  <c r="P170" i="22"/>
  <c r="P171" i="22"/>
  <c r="P172" i="22"/>
  <c r="P173" i="22"/>
  <c r="P174" i="22"/>
  <c r="P175" i="22"/>
  <c r="P176" i="22"/>
  <c r="P177" i="22"/>
  <c r="P178" i="22"/>
  <c r="P179" i="22"/>
  <c r="P180" i="22"/>
  <c r="P181" i="22"/>
  <c r="P182" i="22"/>
  <c r="P183" i="22"/>
  <c r="P184" i="22"/>
  <c r="P185" i="22"/>
  <c r="P186" i="22"/>
  <c r="P187" i="22"/>
  <c r="P188" i="22"/>
  <c r="P189" i="22"/>
  <c r="P190" i="22"/>
  <c r="P191" i="22"/>
  <c r="P192" i="22"/>
  <c r="P193" i="22"/>
  <c r="P194" i="22"/>
  <c r="P195" i="22"/>
  <c r="P196" i="22"/>
  <c r="P197" i="22"/>
  <c r="P198" i="22"/>
  <c r="P199" i="22"/>
  <c r="P200" i="22"/>
  <c r="P201" i="22"/>
  <c r="P202" i="22"/>
  <c r="P203" i="22"/>
  <c r="P204" i="22"/>
  <c r="P205" i="22"/>
  <c r="P206" i="22"/>
  <c r="P207" i="22"/>
  <c r="P208" i="22"/>
  <c r="P209" i="22"/>
  <c r="P210" i="22"/>
  <c r="P211" i="22"/>
  <c r="P212" i="22"/>
  <c r="P213" i="22"/>
  <c r="P214" i="22"/>
  <c r="P215" i="22"/>
  <c r="P216" i="22"/>
  <c r="P217" i="22"/>
  <c r="P218" i="22"/>
  <c r="P219" i="22"/>
  <c r="P220" i="22"/>
  <c r="P221" i="22"/>
  <c r="P222" i="22"/>
  <c r="P223" i="22"/>
  <c r="P224" i="22"/>
  <c r="P225" i="22"/>
  <c r="P226" i="22"/>
  <c r="P227" i="22"/>
  <c r="P228" i="22"/>
  <c r="P229" i="22"/>
  <c r="P230" i="22"/>
  <c r="P231" i="22"/>
  <c r="P232" i="22"/>
  <c r="P233" i="22"/>
  <c r="P234" i="22"/>
  <c r="P235" i="22"/>
  <c r="P236" i="22"/>
  <c r="P237" i="22"/>
  <c r="P238" i="22"/>
  <c r="P239" i="22"/>
  <c r="P240" i="22"/>
  <c r="P241" i="22"/>
  <c r="P242" i="22"/>
  <c r="P243" i="22"/>
  <c r="P244" i="22"/>
  <c r="P245" i="22"/>
  <c r="P246" i="22"/>
  <c r="P247" i="22"/>
  <c r="P248" i="22"/>
  <c r="P249" i="22"/>
  <c r="P250" i="22"/>
  <c r="P251" i="22"/>
  <c r="P252" i="22"/>
  <c r="P253" i="22"/>
  <c r="P254" i="22"/>
  <c r="P255" i="22"/>
  <c r="P256" i="22"/>
  <c r="P257" i="22"/>
  <c r="P258" i="22"/>
  <c r="P259" i="22"/>
  <c r="P260" i="22"/>
  <c r="P261" i="22"/>
  <c r="P262" i="22"/>
  <c r="P263" i="22"/>
  <c r="P264" i="22"/>
  <c r="P265" i="22"/>
  <c r="P266" i="22"/>
  <c r="P267" i="22"/>
  <c r="P268" i="22"/>
  <c r="P269" i="22"/>
  <c r="P270" i="22"/>
  <c r="P271" i="22"/>
  <c r="P272" i="22"/>
  <c r="P273" i="22"/>
  <c r="P274" i="22"/>
  <c r="P275" i="22"/>
  <c r="P276" i="22"/>
  <c r="P277" i="22"/>
  <c r="P278" i="22"/>
  <c r="P279" i="22"/>
  <c r="P280" i="22"/>
  <c r="P281" i="22"/>
  <c r="P282" i="22"/>
  <c r="P283" i="22"/>
  <c r="P284" i="22"/>
  <c r="P285" i="22"/>
  <c r="P286" i="22"/>
  <c r="P287" i="22"/>
  <c r="P288" i="22"/>
  <c r="P289" i="22"/>
  <c r="P3" i="22"/>
  <c r="P4" i="22"/>
  <c r="P5" i="22"/>
  <c r="P6" i="22"/>
  <c r="P7" i="22"/>
  <c r="P8" i="22"/>
  <c r="P9" i="22"/>
  <c r="P10" i="22"/>
  <c r="P11" i="22"/>
  <c r="P12" i="22"/>
  <c r="P13" i="22"/>
  <c r="P14" i="22"/>
  <c r="P15" i="22"/>
  <c r="P16" i="22"/>
  <c r="P17" i="22"/>
  <c r="P18" i="22"/>
  <c r="P2" i="22"/>
  <c r="M503" i="25"/>
  <c r="M576" i="25"/>
  <c r="M577" i="25"/>
  <c r="M613" i="25"/>
  <c r="K757" i="25"/>
  <c r="I392" i="25"/>
  <c r="I395" i="25"/>
  <c r="B2759" i="25"/>
  <c r="C2759" i="25"/>
  <c r="D2759" i="25"/>
  <c r="E2759" i="25"/>
  <c r="F2759" i="25"/>
  <c r="G2759" i="25"/>
  <c r="H2759" i="25"/>
  <c r="I2759" i="25"/>
  <c r="J2759" i="25"/>
  <c r="M2759" i="25"/>
  <c r="N2759" i="25"/>
  <c r="O2759" i="25"/>
  <c r="B2760" i="25"/>
  <c r="C2760" i="25"/>
  <c r="D2760" i="25"/>
  <c r="E2760" i="25"/>
  <c r="F2760" i="25"/>
  <c r="G2760" i="25"/>
  <c r="H2760" i="25"/>
  <c r="I2760" i="25"/>
  <c r="J2760" i="25"/>
  <c r="M2760" i="25"/>
  <c r="N2760" i="25"/>
  <c r="O2760" i="25"/>
  <c r="B2761" i="25"/>
  <c r="C2761" i="25"/>
  <c r="D2761" i="25"/>
  <c r="E2761" i="25"/>
  <c r="F2761" i="25"/>
  <c r="G2761" i="25"/>
  <c r="H2761" i="25"/>
  <c r="I2761" i="25"/>
  <c r="J2761" i="25"/>
  <c r="M2761" i="25"/>
  <c r="N2761" i="25"/>
  <c r="O2761" i="25"/>
  <c r="B2762" i="25"/>
  <c r="C2762" i="25"/>
  <c r="D2762" i="25"/>
  <c r="E2762" i="25"/>
  <c r="F2762" i="25"/>
  <c r="G2762" i="25"/>
  <c r="H2762" i="25"/>
  <c r="I2762" i="25"/>
  <c r="J2762" i="25"/>
  <c r="M2762" i="25"/>
  <c r="N2762" i="25"/>
  <c r="O2762" i="25"/>
  <c r="B2763" i="25"/>
  <c r="C2763" i="25"/>
  <c r="D2763" i="25"/>
  <c r="E2763" i="25"/>
  <c r="F2763" i="25"/>
  <c r="G2763" i="25"/>
  <c r="H2763" i="25"/>
  <c r="I2763" i="25"/>
  <c r="J2763" i="25"/>
  <c r="M2763" i="25"/>
  <c r="N2763" i="25"/>
  <c r="O2763" i="25"/>
  <c r="B2764" i="25"/>
  <c r="C2764" i="25"/>
  <c r="D2764" i="25"/>
  <c r="E2764" i="25"/>
  <c r="F2764" i="25"/>
  <c r="G2764" i="25"/>
  <c r="H2764" i="25"/>
  <c r="I2764" i="25"/>
  <c r="J2764" i="25"/>
  <c r="M2764" i="25"/>
  <c r="N2764" i="25"/>
  <c r="O2764" i="25"/>
  <c r="B2765" i="25"/>
  <c r="C2765" i="25"/>
  <c r="D2765" i="25"/>
  <c r="E2765" i="25"/>
  <c r="F2765" i="25"/>
  <c r="G2765" i="25"/>
  <c r="H2765" i="25"/>
  <c r="I2765" i="25"/>
  <c r="J2765" i="25"/>
  <c r="M2765" i="25"/>
  <c r="N2765" i="25"/>
  <c r="O2765" i="25"/>
  <c r="B2766" i="25"/>
  <c r="C2766" i="25"/>
  <c r="D2766" i="25"/>
  <c r="E2766" i="25"/>
  <c r="F2766" i="25"/>
  <c r="G2766" i="25"/>
  <c r="H2766" i="25"/>
  <c r="I2766" i="25"/>
  <c r="J2766" i="25"/>
  <c r="M2766" i="25"/>
  <c r="N2766" i="25"/>
  <c r="O2766" i="25"/>
  <c r="B2767" i="25"/>
  <c r="C2767" i="25"/>
  <c r="D2767" i="25"/>
  <c r="E2767" i="25"/>
  <c r="F2767" i="25"/>
  <c r="G2767" i="25"/>
  <c r="H2767" i="25"/>
  <c r="I2767" i="25"/>
  <c r="J2767" i="25"/>
  <c r="M2767" i="25"/>
  <c r="N2767" i="25"/>
  <c r="O2767" i="25"/>
  <c r="B2768" i="25"/>
  <c r="C2768" i="25"/>
  <c r="D2768" i="25"/>
  <c r="E2768" i="25"/>
  <c r="F2768" i="25"/>
  <c r="G2768" i="25"/>
  <c r="H2768" i="25"/>
  <c r="I2768" i="25"/>
  <c r="J2768" i="25"/>
  <c r="M2768" i="25"/>
  <c r="N2768" i="25"/>
  <c r="O2768" i="25"/>
  <c r="B2769" i="25"/>
  <c r="C2769" i="25"/>
  <c r="D2769" i="25"/>
  <c r="E2769" i="25"/>
  <c r="F2769" i="25"/>
  <c r="G2769" i="25"/>
  <c r="H2769" i="25"/>
  <c r="I2769" i="25"/>
  <c r="J2769" i="25"/>
  <c r="M2769" i="25"/>
  <c r="N2769" i="25"/>
  <c r="O2769" i="25"/>
  <c r="B2770" i="25"/>
  <c r="C2770" i="25"/>
  <c r="D2770" i="25"/>
  <c r="E2770" i="25"/>
  <c r="F2770" i="25"/>
  <c r="G2770" i="25"/>
  <c r="H2770" i="25"/>
  <c r="I2770" i="25"/>
  <c r="J2770" i="25"/>
  <c r="M2770" i="25"/>
  <c r="N2770" i="25"/>
  <c r="O2770" i="25"/>
  <c r="B2771" i="25"/>
  <c r="C2771" i="25"/>
  <c r="D2771" i="25"/>
  <c r="E2771" i="25"/>
  <c r="F2771" i="25"/>
  <c r="G2771" i="25"/>
  <c r="H2771" i="25"/>
  <c r="I2771" i="25"/>
  <c r="J2771" i="25"/>
  <c r="M2771" i="25"/>
  <c r="N2771" i="25"/>
  <c r="O2771" i="25"/>
  <c r="B2772" i="25"/>
  <c r="C2772" i="25"/>
  <c r="D2772" i="25"/>
  <c r="E2772" i="25"/>
  <c r="F2772" i="25"/>
  <c r="G2772" i="25"/>
  <c r="H2772" i="25"/>
  <c r="I2772" i="25"/>
  <c r="J2772" i="25"/>
  <c r="M2772" i="25"/>
  <c r="N2772" i="25"/>
  <c r="O2772" i="25"/>
  <c r="B2773" i="25"/>
  <c r="C2773" i="25"/>
  <c r="D2773" i="25"/>
  <c r="E2773" i="25"/>
  <c r="F2773" i="25"/>
  <c r="G2773" i="25"/>
  <c r="H2773" i="25"/>
  <c r="I2773" i="25"/>
  <c r="J2773" i="25"/>
  <c r="M2773" i="25"/>
  <c r="N2773" i="25"/>
  <c r="O2773" i="25"/>
  <c r="B2738" i="25"/>
  <c r="C2738" i="25"/>
  <c r="D2738" i="25"/>
  <c r="E2738" i="25"/>
  <c r="F2738" i="25"/>
  <c r="G2738" i="25"/>
  <c r="H2738" i="25"/>
  <c r="I2738" i="25"/>
  <c r="J2738" i="25"/>
  <c r="M2738" i="25"/>
  <c r="N2738" i="25"/>
  <c r="O2738" i="25"/>
  <c r="B2739" i="25"/>
  <c r="C2739" i="25"/>
  <c r="D2739" i="25"/>
  <c r="E2739" i="25"/>
  <c r="F2739" i="25"/>
  <c r="G2739" i="25"/>
  <c r="H2739" i="25"/>
  <c r="I2739" i="25"/>
  <c r="J2739" i="25"/>
  <c r="M2739" i="25"/>
  <c r="N2739" i="25"/>
  <c r="O2739" i="25"/>
  <c r="B2740" i="25"/>
  <c r="C2740" i="25"/>
  <c r="D2740" i="25"/>
  <c r="E2740" i="25"/>
  <c r="F2740" i="25"/>
  <c r="G2740" i="25"/>
  <c r="H2740" i="25"/>
  <c r="I2740" i="25"/>
  <c r="J2740" i="25"/>
  <c r="M2740" i="25"/>
  <c r="N2740" i="25"/>
  <c r="O2740" i="25"/>
  <c r="B2741" i="25"/>
  <c r="C2741" i="25"/>
  <c r="D2741" i="25"/>
  <c r="E2741" i="25"/>
  <c r="F2741" i="25"/>
  <c r="G2741" i="25"/>
  <c r="H2741" i="25"/>
  <c r="I2741" i="25"/>
  <c r="J2741" i="25"/>
  <c r="M2741" i="25"/>
  <c r="N2741" i="25"/>
  <c r="O2741" i="25"/>
  <c r="B2742" i="25"/>
  <c r="C2742" i="25"/>
  <c r="D2742" i="25"/>
  <c r="E2742" i="25"/>
  <c r="F2742" i="25"/>
  <c r="G2742" i="25"/>
  <c r="H2742" i="25"/>
  <c r="I2742" i="25"/>
  <c r="J2742" i="25"/>
  <c r="M2742" i="25"/>
  <c r="N2742" i="25"/>
  <c r="O2742" i="25"/>
  <c r="B2743" i="25"/>
  <c r="C2743" i="25"/>
  <c r="D2743" i="25"/>
  <c r="E2743" i="25"/>
  <c r="F2743" i="25"/>
  <c r="G2743" i="25"/>
  <c r="H2743" i="25"/>
  <c r="I2743" i="25"/>
  <c r="J2743" i="25"/>
  <c r="M2743" i="25"/>
  <c r="N2743" i="25"/>
  <c r="O2743" i="25"/>
  <c r="B2744" i="25"/>
  <c r="C2744" i="25"/>
  <c r="D2744" i="25"/>
  <c r="E2744" i="25"/>
  <c r="F2744" i="25"/>
  <c r="G2744" i="25"/>
  <c r="H2744" i="25"/>
  <c r="I2744" i="25"/>
  <c r="J2744" i="25"/>
  <c r="M2744" i="25"/>
  <c r="N2744" i="25"/>
  <c r="O2744" i="25"/>
  <c r="B2745" i="25"/>
  <c r="C2745" i="25"/>
  <c r="D2745" i="25"/>
  <c r="E2745" i="25"/>
  <c r="F2745" i="25"/>
  <c r="G2745" i="25"/>
  <c r="H2745" i="25"/>
  <c r="I2745" i="25"/>
  <c r="J2745" i="25"/>
  <c r="M2745" i="25"/>
  <c r="N2745" i="25"/>
  <c r="O2745" i="25"/>
  <c r="B2746" i="25"/>
  <c r="C2746" i="25"/>
  <c r="D2746" i="25"/>
  <c r="E2746" i="25"/>
  <c r="F2746" i="25"/>
  <c r="G2746" i="25"/>
  <c r="H2746" i="25"/>
  <c r="I2746" i="25"/>
  <c r="J2746" i="25"/>
  <c r="M2746" i="25"/>
  <c r="N2746" i="25"/>
  <c r="O2746" i="25"/>
  <c r="B2747" i="25"/>
  <c r="C2747" i="25"/>
  <c r="D2747" i="25"/>
  <c r="E2747" i="25"/>
  <c r="F2747" i="25"/>
  <c r="G2747" i="25"/>
  <c r="H2747" i="25"/>
  <c r="I2747" i="25"/>
  <c r="J2747" i="25"/>
  <c r="M2747" i="25"/>
  <c r="N2747" i="25"/>
  <c r="O2747" i="25"/>
  <c r="B2748" i="25"/>
  <c r="C2748" i="25"/>
  <c r="D2748" i="25"/>
  <c r="E2748" i="25"/>
  <c r="F2748" i="25"/>
  <c r="G2748" i="25"/>
  <c r="H2748" i="25"/>
  <c r="I2748" i="25"/>
  <c r="J2748" i="25"/>
  <c r="M2748" i="25"/>
  <c r="N2748" i="25"/>
  <c r="O2748" i="25"/>
  <c r="B2749" i="25"/>
  <c r="C2749" i="25"/>
  <c r="D2749" i="25"/>
  <c r="E2749" i="25"/>
  <c r="F2749" i="25"/>
  <c r="G2749" i="25"/>
  <c r="H2749" i="25"/>
  <c r="I2749" i="25"/>
  <c r="J2749" i="25"/>
  <c r="M2749" i="25"/>
  <c r="N2749" i="25"/>
  <c r="O2749" i="25"/>
  <c r="B2750" i="25"/>
  <c r="C2750" i="25"/>
  <c r="D2750" i="25"/>
  <c r="E2750" i="25"/>
  <c r="F2750" i="25"/>
  <c r="G2750" i="25"/>
  <c r="H2750" i="25"/>
  <c r="I2750" i="25"/>
  <c r="J2750" i="25"/>
  <c r="M2750" i="25"/>
  <c r="N2750" i="25"/>
  <c r="O2750" i="25"/>
  <c r="B2751" i="25"/>
  <c r="C2751" i="25"/>
  <c r="D2751" i="25"/>
  <c r="E2751" i="25"/>
  <c r="F2751" i="25"/>
  <c r="G2751" i="25"/>
  <c r="H2751" i="25"/>
  <c r="I2751" i="25"/>
  <c r="J2751" i="25"/>
  <c r="M2751" i="25"/>
  <c r="N2751" i="25"/>
  <c r="O2751" i="25"/>
  <c r="B2752" i="25"/>
  <c r="C2752" i="25"/>
  <c r="D2752" i="25"/>
  <c r="E2752" i="25"/>
  <c r="F2752" i="25"/>
  <c r="G2752" i="25"/>
  <c r="H2752" i="25"/>
  <c r="I2752" i="25"/>
  <c r="J2752" i="25"/>
  <c r="M2752" i="25"/>
  <c r="N2752" i="25"/>
  <c r="O2752" i="25"/>
  <c r="B2753" i="25"/>
  <c r="C2753" i="25"/>
  <c r="D2753" i="25"/>
  <c r="E2753" i="25"/>
  <c r="F2753" i="25"/>
  <c r="G2753" i="25"/>
  <c r="H2753" i="25"/>
  <c r="I2753" i="25"/>
  <c r="J2753" i="25"/>
  <c r="M2753" i="25"/>
  <c r="N2753" i="25"/>
  <c r="O2753" i="25"/>
  <c r="B2754" i="25"/>
  <c r="C2754" i="25"/>
  <c r="D2754" i="25"/>
  <c r="E2754" i="25"/>
  <c r="F2754" i="25"/>
  <c r="G2754" i="25"/>
  <c r="H2754" i="25"/>
  <c r="I2754" i="25"/>
  <c r="J2754" i="25"/>
  <c r="M2754" i="25"/>
  <c r="N2754" i="25"/>
  <c r="O2754" i="25"/>
  <c r="B2755" i="25"/>
  <c r="C2755" i="25"/>
  <c r="D2755" i="25"/>
  <c r="E2755" i="25"/>
  <c r="F2755" i="25"/>
  <c r="G2755" i="25"/>
  <c r="H2755" i="25"/>
  <c r="I2755" i="25"/>
  <c r="J2755" i="25"/>
  <c r="M2755" i="25"/>
  <c r="N2755" i="25"/>
  <c r="O2755" i="25"/>
  <c r="B2756" i="25"/>
  <c r="C2756" i="25"/>
  <c r="D2756" i="25"/>
  <c r="E2756" i="25"/>
  <c r="F2756" i="25"/>
  <c r="G2756" i="25"/>
  <c r="H2756" i="25"/>
  <c r="I2756" i="25"/>
  <c r="J2756" i="25"/>
  <c r="M2756" i="25"/>
  <c r="N2756" i="25"/>
  <c r="O2756" i="25"/>
  <c r="B2757" i="25"/>
  <c r="C2757" i="25"/>
  <c r="D2757" i="25"/>
  <c r="E2757" i="25"/>
  <c r="F2757" i="25"/>
  <c r="G2757" i="25"/>
  <c r="H2757" i="25"/>
  <c r="I2757" i="25"/>
  <c r="J2757" i="25"/>
  <c r="M2757" i="25"/>
  <c r="N2757" i="25"/>
  <c r="O2757" i="25"/>
  <c r="B2758" i="25"/>
  <c r="C2758" i="25"/>
  <c r="D2758" i="25"/>
  <c r="E2758" i="25"/>
  <c r="F2758" i="25"/>
  <c r="G2758" i="25"/>
  <c r="H2758" i="25"/>
  <c r="I2758" i="25"/>
  <c r="J2758" i="25"/>
  <c r="M2758" i="25"/>
  <c r="N2758" i="25"/>
  <c r="O2758" i="25"/>
  <c r="B2720" i="25"/>
  <c r="C2720" i="25"/>
  <c r="D2720" i="25"/>
  <c r="E2720" i="25"/>
  <c r="F2720" i="25"/>
  <c r="G2720" i="25"/>
  <c r="H2720" i="25"/>
  <c r="I2720" i="25"/>
  <c r="J2720" i="25"/>
  <c r="M2720" i="25"/>
  <c r="N2720" i="25"/>
  <c r="O2720" i="25"/>
  <c r="B2721" i="25"/>
  <c r="C2721" i="25"/>
  <c r="D2721" i="25"/>
  <c r="E2721" i="25"/>
  <c r="F2721" i="25"/>
  <c r="G2721" i="25"/>
  <c r="H2721" i="25"/>
  <c r="I2721" i="25"/>
  <c r="J2721" i="25"/>
  <c r="M2721" i="25"/>
  <c r="N2721" i="25"/>
  <c r="O2721" i="25"/>
  <c r="B2722" i="25"/>
  <c r="C2722" i="25"/>
  <c r="D2722" i="25"/>
  <c r="E2722" i="25"/>
  <c r="F2722" i="25"/>
  <c r="G2722" i="25"/>
  <c r="H2722" i="25"/>
  <c r="I2722" i="25"/>
  <c r="J2722" i="25"/>
  <c r="M2722" i="25"/>
  <c r="N2722" i="25"/>
  <c r="O2722" i="25"/>
  <c r="B2723" i="25"/>
  <c r="C2723" i="25"/>
  <c r="D2723" i="25"/>
  <c r="E2723" i="25"/>
  <c r="F2723" i="25"/>
  <c r="G2723" i="25"/>
  <c r="H2723" i="25"/>
  <c r="I2723" i="25"/>
  <c r="J2723" i="25"/>
  <c r="M2723" i="25"/>
  <c r="N2723" i="25"/>
  <c r="O2723" i="25"/>
  <c r="B2724" i="25"/>
  <c r="C2724" i="25"/>
  <c r="D2724" i="25"/>
  <c r="E2724" i="25"/>
  <c r="F2724" i="25"/>
  <c r="G2724" i="25"/>
  <c r="H2724" i="25"/>
  <c r="I2724" i="25"/>
  <c r="J2724" i="25"/>
  <c r="M2724" i="25"/>
  <c r="N2724" i="25"/>
  <c r="O2724" i="25"/>
  <c r="B2725" i="25"/>
  <c r="C2725" i="25"/>
  <c r="D2725" i="25"/>
  <c r="E2725" i="25"/>
  <c r="F2725" i="25"/>
  <c r="G2725" i="25"/>
  <c r="H2725" i="25"/>
  <c r="I2725" i="25"/>
  <c r="J2725" i="25"/>
  <c r="M2725" i="25"/>
  <c r="N2725" i="25"/>
  <c r="O2725" i="25"/>
  <c r="B2726" i="25"/>
  <c r="C2726" i="25"/>
  <c r="D2726" i="25"/>
  <c r="E2726" i="25"/>
  <c r="F2726" i="25"/>
  <c r="G2726" i="25"/>
  <c r="H2726" i="25"/>
  <c r="I2726" i="25"/>
  <c r="J2726" i="25"/>
  <c r="M2726" i="25"/>
  <c r="N2726" i="25"/>
  <c r="O2726" i="25"/>
  <c r="B2727" i="25"/>
  <c r="C2727" i="25"/>
  <c r="D2727" i="25"/>
  <c r="E2727" i="25"/>
  <c r="F2727" i="25"/>
  <c r="G2727" i="25"/>
  <c r="H2727" i="25"/>
  <c r="I2727" i="25"/>
  <c r="J2727" i="25"/>
  <c r="M2727" i="25"/>
  <c r="N2727" i="25"/>
  <c r="O2727" i="25"/>
  <c r="B2728" i="25"/>
  <c r="C2728" i="25"/>
  <c r="D2728" i="25"/>
  <c r="E2728" i="25"/>
  <c r="F2728" i="25"/>
  <c r="G2728" i="25"/>
  <c r="H2728" i="25"/>
  <c r="I2728" i="25"/>
  <c r="J2728" i="25"/>
  <c r="M2728" i="25"/>
  <c r="N2728" i="25"/>
  <c r="O2728" i="25"/>
  <c r="B2729" i="25"/>
  <c r="C2729" i="25"/>
  <c r="D2729" i="25"/>
  <c r="E2729" i="25"/>
  <c r="F2729" i="25"/>
  <c r="G2729" i="25"/>
  <c r="H2729" i="25"/>
  <c r="I2729" i="25"/>
  <c r="J2729" i="25"/>
  <c r="M2729" i="25"/>
  <c r="N2729" i="25"/>
  <c r="O2729" i="25"/>
  <c r="B2730" i="25"/>
  <c r="C2730" i="25"/>
  <c r="D2730" i="25"/>
  <c r="E2730" i="25"/>
  <c r="F2730" i="25"/>
  <c r="G2730" i="25"/>
  <c r="H2730" i="25"/>
  <c r="I2730" i="25"/>
  <c r="J2730" i="25"/>
  <c r="M2730" i="25"/>
  <c r="N2730" i="25"/>
  <c r="O2730" i="25"/>
  <c r="B2731" i="25"/>
  <c r="C2731" i="25"/>
  <c r="D2731" i="25"/>
  <c r="E2731" i="25"/>
  <c r="F2731" i="25"/>
  <c r="G2731" i="25"/>
  <c r="H2731" i="25"/>
  <c r="I2731" i="25"/>
  <c r="J2731" i="25"/>
  <c r="M2731" i="25"/>
  <c r="N2731" i="25"/>
  <c r="O2731" i="25"/>
  <c r="B2732" i="25"/>
  <c r="C2732" i="25"/>
  <c r="D2732" i="25"/>
  <c r="E2732" i="25"/>
  <c r="F2732" i="25"/>
  <c r="G2732" i="25"/>
  <c r="H2732" i="25"/>
  <c r="I2732" i="25"/>
  <c r="J2732" i="25"/>
  <c r="M2732" i="25"/>
  <c r="N2732" i="25"/>
  <c r="O2732" i="25"/>
  <c r="B2733" i="25"/>
  <c r="C2733" i="25"/>
  <c r="D2733" i="25"/>
  <c r="E2733" i="25"/>
  <c r="F2733" i="25"/>
  <c r="G2733" i="25"/>
  <c r="H2733" i="25"/>
  <c r="I2733" i="25"/>
  <c r="J2733" i="25"/>
  <c r="M2733" i="25"/>
  <c r="N2733" i="25"/>
  <c r="O2733" i="25"/>
  <c r="B2734" i="25"/>
  <c r="C2734" i="25"/>
  <c r="D2734" i="25"/>
  <c r="E2734" i="25"/>
  <c r="F2734" i="25"/>
  <c r="G2734" i="25"/>
  <c r="H2734" i="25"/>
  <c r="I2734" i="25"/>
  <c r="J2734" i="25"/>
  <c r="M2734" i="25"/>
  <c r="N2734" i="25"/>
  <c r="O2734" i="25"/>
  <c r="B2735" i="25"/>
  <c r="C2735" i="25"/>
  <c r="D2735" i="25"/>
  <c r="E2735" i="25"/>
  <c r="F2735" i="25"/>
  <c r="G2735" i="25"/>
  <c r="H2735" i="25"/>
  <c r="I2735" i="25"/>
  <c r="J2735" i="25"/>
  <c r="M2735" i="25"/>
  <c r="N2735" i="25"/>
  <c r="O2735" i="25"/>
  <c r="B2736" i="25"/>
  <c r="C2736" i="25"/>
  <c r="D2736" i="25"/>
  <c r="E2736" i="25"/>
  <c r="F2736" i="25"/>
  <c r="G2736" i="25"/>
  <c r="H2736" i="25"/>
  <c r="I2736" i="25"/>
  <c r="J2736" i="25"/>
  <c r="M2736" i="25"/>
  <c r="N2736" i="25"/>
  <c r="O2736" i="25"/>
  <c r="B2737" i="25"/>
  <c r="C2737" i="25"/>
  <c r="D2737" i="25"/>
  <c r="E2737" i="25"/>
  <c r="F2737" i="25"/>
  <c r="G2737" i="25"/>
  <c r="H2737" i="25"/>
  <c r="I2737" i="25"/>
  <c r="J2737" i="25"/>
  <c r="M2737" i="25"/>
  <c r="N2737" i="25"/>
  <c r="O2737" i="25"/>
  <c r="B2705" i="25"/>
  <c r="C2705" i="25"/>
  <c r="D2705" i="25"/>
  <c r="E2705" i="25"/>
  <c r="F2705" i="25"/>
  <c r="G2705" i="25"/>
  <c r="H2705" i="25"/>
  <c r="I2705" i="25"/>
  <c r="J2705" i="25"/>
  <c r="M2705" i="25"/>
  <c r="N2705" i="25"/>
  <c r="O2705" i="25"/>
  <c r="B2706" i="25"/>
  <c r="C2706" i="25"/>
  <c r="D2706" i="25"/>
  <c r="E2706" i="25"/>
  <c r="F2706" i="25"/>
  <c r="G2706" i="25"/>
  <c r="H2706" i="25"/>
  <c r="I2706" i="25"/>
  <c r="J2706" i="25"/>
  <c r="M2706" i="25"/>
  <c r="N2706" i="25"/>
  <c r="O2706" i="25"/>
  <c r="B2707" i="25"/>
  <c r="C2707" i="25"/>
  <c r="D2707" i="25"/>
  <c r="E2707" i="25"/>
  <c r="F2707" i="25"/>
  <c r="G2707" i="25"/>
  <c r="H2707" i="25"/>
  <c r="I2707" i="25"/>
  <c r="J2707" i="25"/>
  <c r="M2707" i="25"/>
  <c r="N2707" i="25"/>
  <c r="O2707" i="25"/>
  <c r="B2708" i="25"/>
  <c r="C2708" i="25"/>
  <c r="D2708" i="25"/>
  <c r="E2708" i="25"/>
  <c r="F2708" i="25"/>
  <c r="G2708" i="25"/>
  <c r="H2708" i="25"/>
  <c r="I2708" i="25"/>
  <c r="J2708" i="25"/>
  <c r="M2708" i="25"/>
  <c r="N2708" i="25"/>
  <c r="O2708" i="25"/>
  <c r="B2709" i="25"/>
  <c r="C2709" i="25"/>
  <c r="D2709" i="25"/>
  <c r="E2709" i="25"/>
  <c r="F2709" i="25"/>
  <c r="G2709" i="25"/>
  <c r="H2709" i="25"/>
  <c r="I2709" i="25"/>
  <c r="J2709" i="25"/>
  <c r="M2709" i="25"/>
  <c r="N2709" i="25"/>
  <c r="O2709" i="25"/>
  <c r="B2710" i="25"/>
  <c r="C2710" i="25"/>
  <c r="D2710" i="25"/>
  <c r="E2710" i="25"/>
  <c r="F2710" i="25"/>
  <c r="G2710" i="25"/>
  <c r="H2710" i="25"/>
  <c r="I2710" i="25"/>
  <c r="J2710" i="25"/>
  <c r="M2710" i="25"/>
  <c r="N2710" i="25"/>
  <c r="O2710" i="25"/>
  <c r="B2711" i="25"/>
  <c r="C2711" i="25"/>
  <c r="D2711" i="25"/>
  <c r="E2711" i="25"/>
  <c r="F2711" i="25"/>
  <c r="G2711" i="25"/>
  <c r="H2711" i="25"/>
  <c r="I2711" i="25"/>
  <c r="J2711" i="25"/>
  <c r="M2711" i="25"/>
  <c r="N2711" i="25"/>
  <c r="O2711" i="25"/>
  <c r="B2712" i="25"/>
  <c r="C2712" i="25"/>
  <c r="D2712" i="25"/>
  <c r="E2712" i="25"/>
  <c r="F2712" i="25"/>
  <c r="G2712" i="25"/>
  <c r="H2712" i="25"/>
  <c r="I2712" i="25"/>
  <c r="J2712" i="25"/>
  <c r="M2712" i="25"/>
  <c r="N2712" i="25"/>
  <c r="O2712" i="25"/>
  <c r="B2713" i="25"/>
  <c r="C2713" i="25"/>
  <c r="D2713" i="25"/>
  <c r="E2713" i="25"/>
  <c r="F2713" i="25"/>
  <c r="G2713" i="25"/>
  <c r="H2713" i="25"/>
  <c r="I2713" i="25"/>
  <c r="J2713" i="25"/>
  <c r="M2713" i="25"/>
  <c r="N2713" i="25"/>
  <c r="O2713" i="25"/>
  <c r="B2714" i="25"/>
  <c r="C2714" i="25"/>
  <c r="D2714" i="25"/>
  <c r="E2714" i="25"/>
  <c r="F2714" i="25"/>
  <c r="G2714" i="25"/>
  <c r="H2714" i="25"/>
  <c r="I2714" i="25"/>
  <c r="J2714" i="25"/>
  <c r="M2714" i="25"/>
  <c r="N2714" i="25"/>
  <c r="O2714" i="25"/>
  <c r="B2715" i="25"/>
  <c r="C2715" i="25"/>
  <c r="D2715" i="25"/>
  <c r="E2715" i="25"/>
  <c r="F2715" i="25"/>
  <c r="G2715" i="25"/>
  <c r="H2715" i="25"/>
  <c r="I2715" i="25"/>
  <c r="J2715" i="25"/>
  <c r="M2715" i="25"/>
  <c r="N2715" i="25"/>
  <c r="O2715" i="25"/>
  <c r="B2716" i="25"/>
  <c r="C2716" i="25"/>
  <c r="D2716" i="25"/>
  <c r="E2716" i="25"/>
  <c r="F2716" i="25"/>
  <c r="G2716" i="25"/>
  <c r="H2716" i="25"/>
  <c r="I2716" i="25"/>
  <c r="J2716" i="25"/>
  <c r="M2716" i="25"/>
  <c r="N2716" i="25"/>
  <c r="O2716" i="25"/>
  <c r="B2717" i="25"/>
  <c r="C2717" i="25"/>
  <c r="D2717" i="25"/>
  <c r="E2717" i="25"/>
  <c r="F2717" i="25"/>
  <c r="G2717" i="25"/>
  <c r="H2717" i="25"/>
  <c r="I2717" i="25"/>
  <c r="J2717" i="25"/>
  <c r="M2717" i="25"/>
  <c r="N2717" i="25"/>
  <c r="O2717" i="25"/>
  <c r="B2718" i="25"/>
  <c r="C2718" i="25"/>
  <c r="D2718" i="25"/>
  <c r="E2718" i="25"/>
  <c r="F2718" i="25"/>
  <c r="G2718" i="25"/>
  <c r="H2718" i="25"/>
  <c r="I2718" i="25"/>
  <c r="J2718" i="25"/>
  <c r="M2718" i="25"/>
  <c r="N2718" i="25"/>
  <c r="O2718" i="25"/>
  <c r="B2719" i="25"/>
  <c r="C2719" i="25"/>
  <c r="D2719" i="25"/>
  <c r="E2719" i="25"/>
  <c r="F2719" i="25"/>
  <c r="G2719" i="25"/>
  <c r="H2719" i="25"/>
  <c r="I2719" i="25"/>
  <c r="J2719" i="25"/>
  <c r="M2719" i="25"/>
  <c r="N2719" i="25"/>
  <c r="O2719" i="25"/>
  <c r="B2690" i="25"/>
  <c r="C2690" i="25"/>
  <c r="D2690" i="25"/>
  <c r="E2690" i="25"/>
  <c r="F2690" i="25"/>
  <c r="G2690" i="25"/>
  <c r="H2690" i="25"/>
  <c r="I2690" i="25"/>
  <c r="J2690" i="25"/>
  <c r="M2690" i="25"/>
  <c r="N2690" i="25"/>
  <c r="O2690" i="25"/>
  <c r="B2691" i="25"/>
  <c r="C2691" i="25"/>
  <c r="D2691" i="25"/>
  <c r="E2691" i="25"/>
  <c r="F2691" i="25"/>
  <c r="G2691" i="25"/>
  <c r="H2691" i="25"/>
  <c r="I2691" i="25"/>
  <c r="J2691" i="25"/>
  <c r="M2691" i="25"/>
  <c r="N2691" i="25"/>
  <c r="O2691" i="25"/>
  <c r="B2692" i="25"/>
  <c r="C2692" i="25"/>
  <c r="D2692" i="25"/>
  <c r="E2692" i="25"/>
  <c r="F2692" i="25"/>
  <c r="G2692" i="25"/>
  <c r="H2692" i="25"/>
  <c r="I2692" i="25"/>
  <c r="J2692" i="25"/>
  <c r="M2692" i="25"/>
  <c r="N2692" i="25"/>
  <c r="O2692" i="25"/>
  <c r="B2693" i="25"/>
  <c r="C2693" i="25"/>
  <c r="D2693" i="25"/>
  <c r="E2693" i="25"/>
  <c r="F2693" i="25"/>
  <c r="G2693" i="25"/>
  <c r="H2693" i="25"/>
  <c r="I2693" i="25"/>
  <c r="J2693" i="25"/>
  <c r="M2693" i="25"/>
  <c r="N2693" i="25"/>
  <c r="O2693" i="25"/>
  <c r="B2694" i="25"/>
  <c r="C2694" i="25"/>
  <c r="D2694" i="25"/>
  <c r="E2694" i="25"/>
  <c r="F2694" i="25"/>
  <c r="G2694" i="25"/>
  <c r="H2694" i="25"/>
  <c r="I2694" i="25"/>
  <c r="J2694" i="25"/>
  <c r="M2694" i="25"/>
  <c r="N2694" i="25"/>
  <c r="O2694" i="25"/>
  <c r="B2695" i="25"/>
  <c r="C2695" i="25"/>
  <c r="D2695" i="25"/>
  <c r="E2695" i="25"/>
  <c r="F2695" i="25"/>
  <c r="G2695" i="25"/>
  <c r="H2695" i="25"/>
  <c r="I2695" i="25"/>
  <c r="J2695" i="25"/>
  <c r="M2695" i="25"/>
  <c r="N2695" i="25"/>
  <c r="O2695" i="25"/>
  <c r="B2696" i="25"/>
  <c r="C2696" i="25"/>
  <c r="D2696" i="25"/>
  <c r="E2696" i="25"/>
  <c r="F2696" i="25"/>
  <c r="G2696" i="25"/>
  <c r="H2696" i="25"/>
  <c r="I2696" i="25"/>
  <c r="J2696" i="25"/>
  <c r="M2696" i="25"/>
  <c r="N2696" i="25"/>
  <c r="O2696" i="25"/>
  <c r="B2697" i="25"/>
  <c r="C2697" i="25"/>
  <c r="D2697" i="25"/>
  <c r="E2697" i="25"/>
  <c r="F2697" i="25"/>
  <c r="G2697" i="25"/>
  <c r="H2697" i="25"/>
  <c r="I2697" i="25"/>
  <c r="J2697" i="25"/>
  <c r="M2697" i="25"/>
  <c r="N2697" i="25"/>
  <c r="O2697" i="25"/>
  <c r="B2698" i="25"/>
  <c r="C2698" i="25"/>
  <c r="D2698" i="25"/>
  <c r="E2698" i="25"/>
  <c r="F2698" i="25"/>
  <c r="G2698" i="25"/>
  <c r="H2698" i="25"/>
  <c r="I2698" i="25"/>
  <c r="J2698" i="25"/>
  <c r="M2698" i="25"/>
  <c r="N2698" i="25"/>
  <c r="O2698" i="25"/>
  <c r="B2699" i="25"/>
  <c r="C2699" i="25"/>
  <c r="D2699" i="25"/>
  <c r="E2699" i="25"/>
  <c r="F2699" i="25"/>
  <c r="G2699" i="25"/>
  <c r="H2699" i="25"/>
  <c r="I2699" i="25"/>
  <c r="J2699" i="25"/>
  <c r="M2699" i="25"/>
  <c r="N2699" i="25"/>
  <c r="O2699" i="25"/>
  <c r="B2700" i="25"/>
  <c r="C2700" i="25"/>
  <c r="D2700" i="25"/>
  <c r="E2700" i="25"/>
  <c r="F2700" i="25"/>
  <c r="G2700" i="25"/>
  <c r="H2700" i="25"/>
  <c r="I2700" i="25"/>
  <c r="J2700" i="25"/>
  <c r="M2700" i="25"/>
  <c r="N2700" i="25"/>
  <c r="O2700" i="25"/>
  <c r="B2701" i="25"/>
  <c r="C2701" i="25"/>
  <c r="D2701" i="25"/>
  <c r="E2701" i="25"/>
  <c r="F2701" i="25"/>
  <c r="G2701" i="25"/>
  <c r="H2701" i="25"/>
  <c r="I2701" i="25"/>
  <c r="J2701" i="25"/>
  <c r="M2701" i="25"/>
  <c r="N2701" i="25"/>
  <c r="O2701" i="25"/>
  <c r="B2702" i="25"/>
  <c r="C2702" i="25"/>
  <c r="D2702" i="25"/>
  <c r="E2702" i="25"/>
  <c r="F2702" i="25"/>
  <c r="G2702" i="25"/>
  <c r="H2702" i="25"/>
  <c r="I2702" i="25"/>
  <c r="J2702" i="25"/>
  <c r="M2702" i="25"/>
  <c r="N2702" i="25"/>
  <c r="O2702" i="25"/>
  <c r="B2703" i="25"/>
  <c r="C2703" i="25"/>
  <c r="D2703" i="25"/>
  <c r="E2703" i="25"/>
  <c r="F2703" i="25"/>
  <c r="G2703" i="25"/>
  <c r="H2703" i="25"/>
  <c r="I2703" i="25"/>
  <c r="J2703" i="25"/>
  <c r="M2703" i="25"/>
  <c r="N2703" i="25"/>
  <c r="O2703" i="25"/>
  <c r="B2704" i="25"/>
  <c r="C2704" i="25"/>
  <c r="D2704" i="25"/>
  <c r="E2704" i="25"/>
  <c r="F2704" i="25"/>
  <c r="G2704" i="25"/>
  <c r="H2704" i="25"/>
  <c r="I2704" i="25"/>
  <c r="J2704" i="25"/>
  <c r="M2704" i="25"/>
  <c r="N2704" i="25"/>
  <c r="O2704" i="25"/>
  <c r="B2676" i="25"/>
  <c r="C2676" i="25"/>
  <c r="D2676" i="25"/>
  <c r="E2676" i="25"/>
  <c r="F2676" i="25"/>
  <c r="G2676" i="25"/>
  <c r="H2676" i="25"/>
  <c r="I2676" i="25"/>
  <c r="J2676" i="25"/>
  <c r="M2676" i="25"/>
  <c r="N2676" i="25"/>
  <c r="O2676" i="25"/>
  <c r="B2677" i="25"/>
  <c r="C2677" i="25"/>
  <c r="D2677" i="25"/>
  <c r="E2677" i="25"/>
  <c r="F2677" i="25"/>
  <c r="G2677" i="25"/>
  <c r="H2677" i="25"/>
  <c r="I2677" i="25"/>
  <c r="J2677" i="25"/>
  <c r="M2677" i="25"/>
  <c r="N2677" i="25"/>
  <c r="O2677" i="25"/>
  <c r="B2678" i="25"/>
  <c r="C2678" i="25"/>
  <c r="D2678" i="25"/>
  <c r="E2678" i="25"/>
  <c r="F2678" i="25"/>
  <c r="G2678" i="25"/>
  <c r="H2678" i="25"/>
  <c r="I2678" i="25"/>
  <c r="J2678" i="25"/>
  <c r="M2678" i="25"/>
  <c r="N2678" i="25"/>
  <c r="O2678" i="25"/>
  <c r="B2679" i="25"/>
  <c r="C2679" i="25"/>
  <c r="D2679" i="25"/>
  <c r="E2679" i="25"/>
  <c r="F2679" i="25"/>
  <c r="G2679" i="25"/>
  <c r="H2679" i="25"/>
  <c r="I2679" i="25"/>
  <c r="J2679" i="25"/>
  <c r="M2679" i="25"/>
  <c r="N2679" i="25"/>
  <c r="O2679" i="25"/>
  <c r="B2680" i="25"/>
  <c r="C2680" i="25"/>
  <c r="D2680" i="25"/>
  <c r="E2680" i="25"/>
  <c r="F2680" i="25"/>
  <c r="G2680" i="25"/>
  <c r="H2680" i="25"/>
  <c r="I2680" i="25"/>
  <c r="J2680" i="25"/>
  <c r="M2680" i="25"/>
  <c r="N2680" i="25"/>
  <c r="O2680" i="25"/>
  <c r="B2681" i="25"/>
  <c r="C2681" i="25"/>
  <c r="D2681" i="25"/>
  <c r="E2681" i="25"/>
  <c r="F2681" i="25"/>
  <c r="G2681" i="25"/>
  <c r="H2681" i="25"/>
  <c r="I2681" i="25"/>
  <c r="J2681" i="25"/>
  <c r="M2681" i="25"/>
  <c r="N2681" i="25"/>
  <c r="O2681" i="25"/>
  <c r="B2682" i="25"/>
  <c r="C2682" i="25"/>
  <c r="D2682" i="25"/>
  <c r="E2682" i="25"/>
  <c r="F2682" i="25"/>
  <c r="G2682" i="25"/>
  <c r="H2682" i="25"/>
  <c r="I2682" i="25"/>
  <c r="J2682" i="25"/>
  <c r="M2682" i="25"/>
  <c r="N2682" i="25"/>
  <c r="O2682" i="25"/>
  <c r="B2683" i="25"/>
  <c r="C2683" i="25"/>
  <c r="D2683" i="25"/>
  <c r="E2683" i="25"/>
  <c r="F2683" i="25"/>
  <c r="G2683" i="25"/>
  <c r="H2683" i="25"/>
  <c r="I2683" i="25"/>
  <c r="J2683" i="25"/>
  <c r="M2683" i="25"/>
  <c r="N2683" i="25"/>
  <c r="O2683" i="25"/>
  <c r="B2684" i="25"/>
  <c r="C2684" i="25"/>
  <c r="D2684" i="25"/>
  <c r="E2684" i="25"/>
  <c r="F2684" i="25"/>
  <c r="G2684" i="25"/>
  <c r="H2684" i="25"/>
  <c r="I2684" i="25"/>
  <c r="J2684" i="25"/>
  <c r="M2684" i="25"/>
  <c r="N2684" i="25"/>
  <c r="O2684" i="25"/>
  <c r="B2685" i="25"/>
  <c r="C2685" i="25"/>
  <c r="D2685" i="25"/>
  <c r="E2685" i="25"/>
  <c r="F2685" i="25"/>
  <c r="G2685" i="25"/>
  <c r="H2685" i="25"/>
  <c r="I2685" i="25"/>
  <c r="J2685" i="25"/>
  <c r="M2685" i="25"/>
  <c r="N2685" i="25"/>
  <c r="O2685" i="25"/>
  <c r="B2686" i="25"/>
  <c r="C2686" i="25"/>
  <c r="D2686" i="25"/>
  <c r="E2686" i="25"/>
  <c r="F2686" i="25"/>
  <c r="G2686" i="25"/>
  <c r="H2686" i="25"/>
  <c r="I2686" i="25"/>
  <c r="J2686" i="25"/>
  <c r="M2686" i="25"/>
  <c r="N2686" i="25"/>
  <c r="O2686" i="25"/>
  <c r="B2687" i="25"/>
  <c r="C2687" i="25"/>
  <c r="D2687" i="25"/>
  <c r="E2687" i="25"/>
  <c r="F2687" i="25"/>
  <c r="G2687" i="25"/>
  <c r="H2687" i="25"/>
  <c r="I2687" i="25"/>
  <c r="J2687" i="25"/>
  <c r="M2687" i="25"/>
  <c r="N2687" i="25"/>
  <c r="O2687" i="25"/>
  <c r="B2688" i="25"/>
  <c r="C2688" i="25"/>
  <c r="D2688" i="25"/>
  <c r="E2688" i="25"/>
  <c r="F2688" i="25"/>
  <c r="G2688" i="25"/>
  <c r="H2688" i="25"/>
  <c r="I2688" i="25"/>
  <c r="J2688" i="25"/>
  <c r="M2688" i="25"/>
  <c r="N2688" i="25"/>
  <c r="O2688" i="25"/>
  <c r="B2689" i="25"/>
  <c r="C2689" i="25"/>
  <c r="D2689" i="25"/>
  <c r="E2689" i="25"/>
  <c r="F2689" i="25"/>
  <c r="G2689" i="25"/>
  <c r="H2689" i="25"/>
  <c r="I2689" i="25"/>
  <c r="J2689" i="25"/>
  <c r="M2689" i="25"/>
  <c r="N2689" i="25"/>
  <c r="O2689" i="25"/>
  <c r="B2649" i="25"/>
  <c r="C2649" i="25"/>
  <c r="D2649" i="25"/>
  <c r="E2649" i="25"/>
  <c r="F2649" i="25"/>
  <c r="G2649" i="25"/>
  <c r="H2649" i="25"/>
  <c r="I2649" i="25"/>
  <c r="J2649" i="25"/>
  <c r="M2649" i="25"/>
  <c r="N2649" i="25"/>
  <c r="O2649" i="25"/>
  <c r="B2650" i="25"/>
  <c r="C2650" i="25"/>
  <c r="D2650" i="25"/>
  <c r="E2650" i="25"/>
  <c r="F2650" i="25"/>
  <c r="G2650" i="25"/>
  <c r="H2650" i="25"/>
  <c r="I2650" i="25"/>
  <c r="J2650" i="25"/>
  <c r="M2650" i="25"/>
  <c r="N2650" i="25"/>
  <c r="O2650" i="25"/>
  <c r="B2651" i="25"/>
  <c r="C2651" i="25"/>
  <c r="D2651" i="25"/>
  <c r="E2651" i="25"/>
  <c r="F2651" i="25"/>
  <c r="G2651" i="25"/>
  <c r="H2651" i="25"/>
  <c r="I2651" i="25"/>
  <c r="J2651" i="25"/>
  <c r="M2651" i="25"/>
  <c r="N2651" i="25"/>
  <c r="O2651" i="25"/>
  <c r="B2652" i="25"/>
  <c r="C2652" i="25"/>
  <c r="D2652" i="25"/>
  <c r="E2652" i="25"/>
  <c r="F2652" i="25"/>
  <c r="G2652" i="25"/>
  <c r="H2652" i="25"/>
  <c r="I2652" i="25"/>
  <c r="J2652" i="25"/>
  <c r="M2652" i="25"/>
  <c r="N2652" i="25"/>
  <c r="O2652" i="25"/>
  <c r="B2653" i="25"/>
  <c r="C2653" i="25"/>
  <c r="D2653" i="25"/>
  <c r="E2653" i="25"/>
  <c r="F2653" i="25"/>
  <c r="G2653" i="25"/>
  <c r="H2653" i="25"/>
  <c r="I2653" i="25"/>
  <c r="J2653" i="25"/>
  <c r="M2653" i="25"/>
  <c r="N2653" i="25"/>
  <c r="O2653" i="25"/>
  <c r="B2654" i="25"/>
  <c r="C2654" i="25"/>
  <c r="D2654" i="25"/>
  <c r="E2654" i="25"/>
  <c r="F2654" i="25"/>
  <c r="G2654" i="25"/>
  <c r="H2654" i="25"/>
  <c r="I2654" i="25"/>
  <c r="J2654" i="25"/>
  <c r="M2654" i="25"/>
  <c r="N2654" i="25"/>
  <c r="O2654" i="25"/>
  <c r="B2655" i="25"/>
  <c r="C2655" i="25"/>
  <c r="D2655" i="25"/>
  <c r="E2655" i="25"/>
  <c r="F2655" i="25"/>
  <c r="G2655" i="25"/>
  <c r="H2655" i="25"/>
  <c r="I2655" i="25"/>
  <c r="J2655" i="25"/>
  <c r="M2655" i="25"/>
  <c r="N2655" i="25"/>
  <c r="O2655" i="25"/>
  <c r="B2656" i="25"/>
  <c r="C2656" i="25"/>
  <c r="D2656" i="25"/>
  <c r="E2656" i="25"/>
  <c r="F2656" i="25"/>
  <c r="G2656" i="25"/>
  <c r="H2656" i="25"/>
  <c r="I2656" i="25"/>
  <c r="J2656" i="25"/>
  <c r="M2656" i="25"/>
  <c r="N2656" i="25"/>
  <c r="O2656" i="25"/>
  <c r="B2657" i="25"/>
  <c r="C2657" i="25"/>
  <c r="D2657" i="25"/>
  <c r="E2657" i="25"/>
  <c r="F2657" i="25"/>
  <c r="G2657" i="25"/>
  <c r="H2657" i="25"/>
  <c r="I2657" i="25"/>
  <c r="J2657" i="25"/>
  <c r="M2657" i="25"/>
  <c r="N2657" i="25"/>
  <c r="O2657" i="25"/>
  <c r="B2658" i="25"/>
  <c r="C2658" i="25"/>
  <c r="D2658" i="25"/>
  <c r="E2658" i="25"/>
  <c r="F2658" i="25"/>
  <c r="G2658" i="25"/>
  <c r="H2658" i="25"/>
  <c r="I2658" i="25"/>
  <c r="J2658" i="25"/>
  <c r="M2658" i="25"/>
  <c r="N2658" i="25"/>
  <c r="O2658" i="25"/>
  <c r="B2659" i="25"/>
  <c r="C2659" i="25"/>
  <c r="D2659" i="25"/>
  <c r="E2659" i="25"/>
  <c r="F2659" i="25"/>
  <c r="G2659" i="25"/>
  <c r="H2659" i="25"/>
  <c r="I2659" i="25"/>
  <c r="J2659" i="25"/>
  <c r="M2659" i="25"/>
  <c r="N2659" i="25"/>
  <c r="O2659" i="25"/>
  <c r="B2660" i="25"/>
  <c r="C2660" i="25"/>
  <c r="D2660" i="25"/>
  <c r="E2660" i="25"/>
  <c r="F2660" i="25"/>
  <c r="G2660" i="25"/>
  <c r="H2660" i="25"/>
  <c r="I2660" i="25"/>
  <c r="J2660" i="25"/>
  <c r="M2660" i="25"/>
  <c r="N2660" i="25"/>
  <c r="O2660" i="25"/>
  <c r="B2661" i="25"/>
  <c r="C2661" i="25"/>
  <c r="D2661" i="25"/>
  <c r="E2661" i="25"/>
  <c r="F2661" i="25"/>
  <c r="G2661" i="25"/>
  <c r="H2661" i="25"/>
  <c r="I2661" i="25"/>
  <c r="J2661" i="25"/>
  <c r="M2661" i="25"/>
  <c r="N2661" i="25"/>
  <c r="O2661" i="25"/>
  <c r="B2662" i="25"/>
  <c r="C2662" i="25"/>
  <c r="D2662" i="25"/>
  <c r="E2662" i="25"/>
  <c r="F2662" i="25"/>
  <c r="G2662" i="25"/>
  <c r="H2662" i="25"/>
  <c r="I2662" i="25"/>
  <c r="J2662" i="25"/>
  <c r="M2662" i="25"/>
  <c r="N2662" i="25"/>
  <c r="O2662" i="25"/>
  <c r="B2663" i="25"/>
  <c r="C2663" i="25"/>
  <c r="D2663" i="25"/>
  <c r="E2663" i="25"/>
  <c r="F2663" i="25"/>
  <c r="G2663" i="25"/>
  <c r="H2663" i="25"/>
  <c r="I2663" i="25"/>
  <c r="J2663" i="25"/>
  <c r="M2663" i="25"/>
  <c r="N2663" i="25"/>
  <c r="O2663" i="25"/>
  <c r="B2664" i="25"/>
  <c r="C2664" i="25"/>
  <c r="D2664" i="25"/>
  <c r="E2664" i="25"/>
  <c r="F2664" i="25"/>
  <c r="G2664" i="25"/>
  <c r="H2664" i="25"/>
  <c r="I2664" i="25"/>
  <c r="J2664" i="25"/>
  <c r="M2664" i="25"/>
  <c r="N2664" i="25"/>
  <c r="O2664" i="25"/>
  <c r="B2665" i="25"/>
  <c r="C2665" i="25"/>
  <c r="D2665" i="25"/>
  <c r="E2665" i="25"/>
  <c r="F2665" i="25"/>
  <c r="G2665" i="25"/>
  <c r="H2665" i="25"/>
  <c r="I2665" i="25"/>
  <c r="J2665" i="25"/>
  <c r="M2665" i="25"/>
  <c r="N2665" i="25"/>
  <c r="O2665" i="25"/>
  <c r="B2666" i="25"/>
  <c r="C2666" i="25"/>
  <c r="D2666" i="25"/>
  <c r="E2666" i="25"/>
  <c r="F2666" i="25"/>
  <c r="G2666" i="25"/>
  <c r="H2666" i="25"/>
  <c r="I2666" i="25"/>
  <c r="J2666" i="25"/>
  <c r="M2666" i="25"/>
  <c r="N2666" i="25"/>
  <c r="O2666" i="25"/>
  <c r="B2667" i="25"/>
  <c r="C2667" i="25"/>
  <c r="D2667" i="25"/>
  <c r="E2667" i="25"/>
  <c r="F2667" i="25"/>
  <c r="G2667" i="25"/>
  <c r="H2667" i="25"/>
  <c r="I2667" i="25"/>
  <c r="J2667" i="25"/>
  <c r="M2667" i="25"/>
  <c r="N2667" i="25"/>
  <c r="O2667" i="25"/>
  <c r="B2668" i="25"/>
  <c r="C2668" i="25"/>
  <c r="D2668" i="25"/>
  <c r="E2668" i="25"/>
  <c r="F2668" i="25"/>
  <c r="G2668" i="25"/>
  <c r="H2668" i="25"/>
  <c r="I2668" i="25"/>
  <c r="J2668" i="25"/>
  <c r="M2668" i="25"/>
  <c r="N2668" i="25"/>
  <c r="O2668" i="25"/>
  <c r="B2669" i="25"/>
  <c r="C2669" i="25"/>
  <c r="D2669" i="25"/>
  <c r="E2669" i="25"/>
  <c r="F2669" i="25"/>
  <c r="G2669" i="25"/>
  <c r="H2669" i="25"/>
  <c r="I2669" i="25"/>
  <c r="J2669" i="25"/>
  <c r="M2669" i="25"/>
  <c r="N2669" i="25"/>
  <c r="O2669" i="25"/>
  <c r="B2670" i="25"/>
  <c r="C2670" i="25"/>
  <c r="D2670" i="25"/>
  <c r="E2670" i="25"/>
  <c r="F2670" i="25"/>
  <c r="G2670" i="25"/>
  <c r="H2670" i="25"/>
  <c r="I2670" i="25"/>
  <c r="J2670" i="25"/>
  <c r="M2670" i="25"/>
  <c r="N2670" i="25"/>
  <c r="O2670" i="25"/>
  <c r="B2671" i="25"/>
  <c r="C2671" i="25"/>
  <c r="D2671" i="25"/>
  <c r="E2671" i="25"/>
  <c r="F2671" i="25"/>
  <c r="G2671" i="25"/>
  <c r="H2671" i="25"/>
  <c r="I2671" i="25"/>
  <c r="J2671" i="25"/>
  <c r="M2671" i="25"/>
  <c r="N2671" i="25"/>
  <c r="O2671" i="25"/>
  <c r="B2672" i="25"/>
  <c r="C2672" i="25"/>
  <c r="D2672" i="25"/>
  <c r="E2672" i="25"/>
  <c r="F2672" i="25"/>
  <c r="G2672" i="25"/>
  <c r="H2672" i="25"/>
  <c r="I2672" i="25"/>
  <c r="J2672" i="25"/>
  <c r="M2672" i="25"/>
  <c r="N2672" i="25"/>
  <c r="O2672" i="25"/>
  <c r="B2673" i="25"/>
  <c r="C2673" i="25"/>
  <c r="D2673" i="25"/>
  <c r="E2673" i="25"/>
  <c r="F2673" i="25"/>
  <c r="G2673" i="25"/>
  <c r="H2673" i="25"/>
  <c r="I2673" i="25"/>
  <c r="J2673" i="25"/>
  <c r="M2673" i="25"/>
  <c r="N2673" i="25"/>
  <c r="O2673" i="25"/>
  <c r="B2674" i="25"/>
  <c r="C2674" i="25"/>
  <c r="D2674" i="25"/>
  <c r="E2674" i="25"/>
  <c r="F2674" i="25"/>
  <c r="G2674" i="25"/>
  <c r="H2674" i="25"/>
  <c r="I2674" i="25"/>
  <c r="J2674" i="25"/>
  <c r="M2674" i="25"/>
  <c r="N2674" i="25"/>
  <c r="O2674" i="25"/>
  <c r="B2675" i="25"/>
  <c r="C2675" i="25"/>
  <c r="D2675" i="25"/>
  <c r="E2675" i="25"/>
  <c r="F2675" i="25"/>
  <c r="G2675" i="25"/>
  <c r="H2675" i="25"/>
  <c r="I2675" i="25"/>
  <c r="J2675" i="25"/>
  <c r="M2675" i="25"/>
  <c r="N2675" i="25"/>
  <c r="O2675" i="25"/>
  <c r="B2500" i="25"/>
  <c r="C2500" i="25"/>
  <c r="D2500" i="25"/>
  <c r="E2500" i="25"/>
  <c r="F2500" i="25"/>
  <c r="G2500" i="25"/>
  <c r="H2500" i="25"/>
  <c r="I2500" i="25"/>
  <c r="J2500" i="25"/>
  <c r="M2500" i="25"/>
  <c r="N2500" i="25"/>
  <c r="O2500" i="25"/>
  <c r="B2501" i="25"/>
  <c r="C2501" i="25"/>
  <c r="D2501" i="25"/>
  <c r="E2501" i="25"/>
  <c r="F2501" i="25"/>
  <c r="G2501" i="25"/>
  <c r="H2501" i="25"/>
  <c r="I2501" i="25"/>
  <c r="J2501" i="25"/>
  <c r="M2501" i="25"/>
  <c r="N2501" i="25"/>
  <c r="O2501" i="25"/>
  <c r="B2502" i="25"/>
  <c r="C2502" i="25"/>
  <c r="D2502" i="25"/>
  <c r="E2502" i="25"/>
  <c r="F2502" i="25"/>
  <c r="G2502" i="25"/>
  <c r="H2502" i="25"/>
  <c r="I2502" i="25"/>
  <c r="J2502" i="25"/>
  <c r="M2502" i="25"/>
  <c r="N2502" i="25"/>
  <c r="O2502" i="25"/>
  <c r="B2503" i="25"/>
  <c r="C2503" i="25"/>
  <c r="D2503" i="25"/>
  <c r="E2503" i="25"/>
  <c r="F2503" i="25"/>
  <c r="G2503" i="25"/>
  <c r="H2503" i="25"/>
  <c r="I2503" i="25"/>
  <c r="J2503" i="25"/>
  <c r="M2503" i="25"/>
  <c r="N2503" i="25"/>
  <c r="O2503" i="25"/>
  <c r="B2504" i="25"/>
  <c r="C2504" i="25"/>
  <c r="D2504" i="25"/>
  <c r="E2504" i="25"/>
  <c r="F2504" i="25"/>
  <c r="G2504" i="25"/>
  <c r="H2504" i="25"/>
  <c r="I2504" i="25"/>
  <c r="J2504" i="25"/>
  <c r="M2504" i="25"/>
  <c r="N2504" i="25"/>
  <c r="O2504" i="25"/>
  <c r="B2505" i="25"/>
  <c r="C2505" i="25"/>
  <c r="D2505" i="25"/>
  <c r="E2505" i="25"/>
  <c r="F2505" i="25"/>
  <c r="G2505" i="25"/>
  <c r="H2505" i="25"/>
  <c r="I2505" i="25"/>
  <c r="J2505" i="25"/>
  <c r="M2505" i="25"/>
  <c r="N2505" i="25"/>
  <c r="O2505" i="25"/>
  <c r="B2506" i="25"/>
  <c r="C2506" i="25"/>
  <c r="D2506" i="25"/>
  <c r="E2506" i="25"/>
  <c r="F2506" i="25"/>
  <c r="G2506" i="25"/>
  <c r="H2506" i="25"/>
  <c r="I2506" i="25"/>
  <c r="J2506" i="25"/>
  <c r="M2506" i="25"/>
  <c r="N2506" i="25"/>
  <c r="O2506" i="25"/>
  <c r="B2507" i="25"/>
  <c r="C2507" i="25"/>
  <c r="D2507" i="25"/>
  <c r="E2507" i="25"/>
  <c r="F2507" i="25"/>
  <c r="G2507" i="25"/>
  <c r="H2507" i="25"/>
  <c r="I2507" i="25"/>
  <c r="J2507" i="25"/>
  <c r="M2507" i="25"/>
  <c r="N2507" i="25"/>
  <c r="O2507" i="25"/>
  <c r="B2508" i="25"/>
  <c r="C2508" i="25"/>
  <c r="D2508" i="25"/>
  <c r="E2508" i="25"/>
  <c r="F2508" i="25"/>
  <c r="G2508" i="25"/>
  <c r="H2508" i="25"/>
  <c r="I2508" i="25"/>
  <c r="J2508" i="25"/>
  <c r="M2508" i="25"/>
  <c r="N2508" i="25"/>
  <c r="O2508" i="25"/>
  <c r="B2509" i="25"/>
  <c r="C2509" i="25"/>
  <c r="D2509" i="25"/>
  <c r="E2509" i="25"/>
  <c r="F2509" i="25"/>
  <c r="G2509" i="25"/>
  <c r="H2509" i="25"/>
  <c r="I2509" i="25"/>
  <c r="J2509" i="25"/>
  <c r="M2509" i="25"/>
  <c r="N2509" i="25"/>
  <c r="O2509" i="25"/>
  <c r="B2510" i="25"/>
  <c r="C2510" i="25"/>
  <c r="D2510" i="25"/>
  <c r="E2510" i="25"/>
  <c r="F2510" i="25"/>
  <c r="G2510" i="25"/>
  <c r="H2510" i="25"/>
  <c r="I2510" i="25"/>
  <c r="J2510" i="25"/>
  <c r="M2510" i="25"/>
  <c r="N2510" i="25"/>
  <c r="O2510" i="25"/>
  <c r="B2511" i="25"/>
  <c r="C2511" i="25"/>
  <c r="D2511" i="25"/>
  <c r="E2511" i="25"/>
  <c r="F2511" i="25"/>
  <c r="G2511" i="25"/>
  <c r="H2511" i="25"/>
  <c r="I2511" i="25"/>
  <c r="J2511" i="25"/>
  <c r="M2511" i="25"/>
  <c r="N2511" i="25"/>
  <c r="O2511" i="25"/>
  <c r="B2512" i="25"/>
  <c r="C2512" i="25"/>
  <c r="D2512" i="25"/>
  <c r="E2512" i="25"/>
  <c r="F2512" i="25"/>
  <c r="G2512" i="25"/>
  <c r="H2512" i="25"/>
  <c r="I2512" i="25"/>
  <c r="J2512" i="25"/>
  <c r="M2512" i="25"/>
  <c r="N2512" i="25"/>
  <c r="O2512" i="25"/>
  <c r="B2513" i="25"/>
  <c r="C2513" i="25"/>
  <c r="D2513" i="25"/>
  <c r="E2513" i="25"/>
  <c r="F2513" i="25"/>
  <c r="G2513" i="25"/>
  <c r="H2513" i="25"/>
  <c r="I2513" i="25"/>
  <c r="J2513" i="25"/>
  <c r="M2513" i="25"/>
  <c r="N2513" i="25"/>
  <c r="O2513" i="25"/>
  <c r="B2514" i="25"/>
  <c r="C2514" i="25"/>
  <c r="D2514" i="25"/>
  <c r="E2514" i="25"/>
  <c r="F2514" i="25"/>
  <c r="G2514" i="25"/>
  <c r="H2514" i="25"/>
  <c r="I2514" i="25"/>
  <c r="J2514" i="25"/>
  <c r="M2514" i="25"/>
  <c r="N2514" i="25"/>
  <c r="O2514" i="25"/>
  <c r="B2515" i="25"/>
  <c r="C2515" i="25"/>
  <c r="D2515" i="25"/>
  <c r="E2515" i="25"/>
  <c r="F2515" i="25"/>
  <c r="G2515" i="25"/>
  <c r="H2515" i="25"/>
  <c r="I2515" i="25"/>
  <c r="J2515" i="25"/>
  <c r="M2515" i="25"/>
  <c r="N2515" i="25"/>
  <c r="O2515" i="25"/>
  <c r="B2516" i="25"/>
  <c r="C2516" i="25"/>
  <c r="D2516" i="25"/>
  <c r="E2516" i="25"/>
  <c r="F2516" i="25"/>
  <c r="G2516" i="25"/>
  <c r="H2516" i="25"/>
  <c r="I2516" i="25"/>
  <c r="J2516" i="25"/>
  <c r="M2516" i="25"/>
  <c r="N2516" i="25"/>
  <c r="O2516" i="25"/>
  <c r="B2517" i="25"/>
  <c r="C2517" i="25"/>
  <c r="D2517" i="25"/>
  <c r="E2517" i="25"/>
  <c r="F2517" i="25"/>
  <c r="G2517" i="25"/>
  <c r="H2517" i="25"/>
  <c r="I2517" i="25"/>
  <c r="J2517" i="25"/>
  <c r="M2517" i="25"/>
  <c r="N2517" i="25"/>
  <c r="O2517" i="25"/>
  <c r="B2518" i="25"/>
  <c r="C2518" i="25"/>
  <c r="D2518" i="25"/>
  <c r="E2518" i="25"/>
  <c r="F2518" i="25"/>
  <c r="G2518" i="25"/>
  <c r="H2518" i="25"/>
  <c r="I2518" i="25"/>
  <c r="J2518" i="25"/>
  <c r="M2518" i="25"/>
  <c r="N2518" i="25"/>
  <c r="O2518" i="25"/>
  <c r="B2519" i="25"/>
  <c r="C2519" i="25"/>
  <c r="D2519" i="25"/>
  <c r="E2519" i="25"/>
  <c r="F2519" i="25"/>
  <c r="G2519" i="25"/>
  <c r="H2519" i="25"/>
  <c r="I2519" i="25"/>
  <c r="J2519" i="25"/>
  <c r="M2519" i="25"/>
  <c r="N2519" i="25"/>
  <c r="O2519" i="25"/>
  <c r="B2520" i="25"/>
  <c r="C2520" i="25"/>
  <c r="D2520" i="25"/>
  <c r="E2520" i="25"/>
  <c r="F2520" i="25"/>
  <c r="G2520" i="25"/>
  <c r="H2520" i="25"/>
  <c r="I2520" i="25"/>
  <c r="J2520" i="25"/>
  <c r="M2520" i="25"/>
  <c r="N2520" i="25"/>
  <c r="O2520" i="25"/>
  <c r="B2521" i="25"/>
  <c r="C2521" i="25"/>
  <c r="D2521" i="25"/>
  <c r="E2521" i="25"/>
  <c r="F2521" i="25"/>
  <c r="G2521" i="25"/>
  <c r="H2521" i="25"/>
  <c r="I2521" i="25"/>
  <c r="J2521" i="25"/>
  <c r="M2521" i="25"/>
  <c r="N2521" i="25"/>
  <c r="O2521" i="25"/>
  <c r="B2522" i="25"/>
  <c r="C2522" i="25"/>
  <c r="D2522" i="25"/>
  <c r="E2522" i="25"/>
  <c r="F2522" i="25"/>
  <c r="G2522" i="25"/>
  <c r="H2522" i="25"/>
  <c r="I2522" i="25"/>
  <c r="J2522" i="25"/>
  <c r="M2522" i="25"/>
  <c r="N2522" i="25"/>
  <c r="O2522" i="25"/>
  <c r="B2523" i="25"/>
  <c r="C2523" i="25"/>
  <c r="D2523" i="25"/>
  <c r="E2523" i="25"/>
  <c r="F2523" i="25"/>
  <c r="G2523" i="25"/>
  <c r="H2523" i="25"/>
  <c r="I2523" i="25"/>
  <c r="J2523" i="25"/>
  <c r="M2523" i="25"/>
  <c r="N2523" i="25"/>
  <c r="O2523" i="25"/>
  <c r="B2524" i="25"/>
  <c r="C2524" i="25"/>
  <c r="D2524" i="25"/>
  <c r="E2524" i="25"/>
  <c r="F2524" i="25"/>
  <c r="G2524" i="25"/>
  <c r="H2524" i="25"/>
  <c r="I2524" i="25"/>
  <c r="J2524" i="25"/>
  <c r="M2524" i="25"/>
  <c r="N2524" i="25"/>
  <c r="O2524" i="25"/>
  <c r="B2525" i="25"/>
  <c r="C2525" i="25"/>
  <c r="D2525" i="25"/>
  <c r="E2525" i="25"/>
  <c r="F2525" i="25"/>
  <c r="G2525" i="25"/>
  <c r="H2525" i="25"/>
  <c r="I2525" i="25"/>
  <c r="J2525" i="25"/>
  <c r="M2525" i="25"/>
  <c r="N2525" i="25"/>
  <c r="O2525" i="25"/>
  <c r="B2526" i="25"/>
  <c r="C2526" i="25"/>
  <c r="D2526" i="25"/>
  <c r="E2526" i="25"/>
  <c r="F2526" i="25"/>
  <c r="G2526" i="25"/>
  <c r="H2526" i="25"/>
  <c r="I2526" i="25"/>
  <c r="J2526" i="25"/>
  <c r="M2526" i="25"/>
  <c r="N2526" i="25"/>
  <c r="O2526" i="25"/>
  <c r="B2527" i="25"/>
  <c r="C2527" i="25"/>
  <c r="D2527" i="25"/>
  <c r="E2527" i="25"/>
  <c r="F2527" i="25"/>
  <c r="G2527" i="25"/>
  <c r="H2527" i="25"/>
  <c r="I2527" i="25"/>
  <c r="J2527" i="25"/>
  <c r="M2527" i="25"/>
  <c r="N2527" i="25"/>
  <c r="O2527" i="25"/>
  <c r="B2528" i="25"/>
  <c r="C2528" i="25"/>
  <c r="D2528" i="25"/>
  <c r="E2528" i="25"/>
  <c r="F2528" i="25"/>
  <c r="G2528" i="25"/>
  <c r="H2528" i="25"/>
  <c r="I2528" i="25"/>
  <c r="J2528" i="25"/>
  <c r="M2528" i="25"/>
  <c r="N2528" i="25"/>
  <c r="O2528" i="25"/>
  <c r="B2529" i="25"/>
  <c r="C2529" i="25"/>
  <c r="D2529" i="25"/>
  <c r="E2529" i="25"/>
  <c r="F2529" i="25"/>
  <c r="G2529" i="25"/>
  <c r="H2529" i="25"/>
  <c r="I2529" i="25"/>
  <c r="J2529" i="25"/>
  <c r="M2529" i="25"/>
  <c r="N2529" i="25"/>
  <c r="O2529" i="25"/>
  <c r="B2530" i="25"/>
  <c r="C2530" i="25"/>
  <c r="D2530" i="25"/>
  <c r="E2530" i="25"/>
  <c r="F2530" i="25"/>
  <c r="G2530" i="25"/>
  <c r="H2530" i="25"/>
  <c r="I2530" i="25"/>
  <c r="J2530" i="25"/>
  <c r="M2530" i="25"/>
  <c r="N2530" i="25"/>
  <c r="O2530" i="25"/>
  <c r="B2531" i="25"/>
  <c r="C2531" i="25"/>
  <c r="D2531" i="25"/>
  <c r="E2531" i="25"/>
  <c r="F2531" i="25"/>
  <c r="G2531" i="25"/>
  <c r="H2531" i="25"/>
  <c r="I2531" i="25"/>
  <c r="J2531" i="25"/>
  <c r="M2531" i="25"/>
  <c r="N2531" i="25"/>
  <c r="O2531" i="25"/>
  <c r="B2532" i="25"/>
  <c r="C2532" i="25"/>
  <c r="D2532" i="25"/>
  <c r="E2532" i="25"/>
  <c r="F2532" i="25"/>
  <c r="G2532" i="25"/>
  <c r="H2532" i="25"/>
  <c r="I2532" i="25"/>
  <c r="J2532" i="25"/>
  <c r="M2532" i="25"/>
  <c r="N2532" i="25"/>
  <c r="O2532" i="25"/>
  <c r="B2533" i="25"/>
  <c r="C2533" i="25"/>
  <c r="D2533" i="25"/>
  <c r="E2533" i="25"/>
  <c r="F2533" i="25"/>
  <c r="G2533" i="25"/>
  <c r="H2533" i="25"/>
  <c r="I2533" i="25"/>
  <c r="J2533" i="25"/>
  <c r="M2533" i="25"/>
  <c r="N2533" i="25"/>
  <c r="O2533" i="25"/>
  <c r="B2534" i="25"/>
  <c r="C2534" i="25"/>
  <c r="D2534" i="25"/>
  <c r="E2534" i="25"/>
  <c r="F2534" i="25"/>
  <c r="G2534" i="25"/>
  <c r="H2534" i="25"/>
  <c r="I2534" i="25"/>
  <c r="J2534" i="25"/>
  <c r="M2534" i="25"/>
  <c r="N2534" i="25"/>
  <c r="O2534" i="25"/>
  <c r="B2535" i="25"/>
  <c r="C2535" i="25"/>
  <c r="D2535" i="25"/>
  <c r="E2535" i="25"/>
  <c r="F2535" i="25"/>
  <c r="G2535" i="25"/>
  <c r="H2535" i="25"/>
  <c r="I2535" i="25"/>
  <c r="J2535" i="25"/>
  <c r="M2535" i="25"/>
  <c r="N2535" i="25"/>
  <c r="O2535" i="25"/>
  <c r="B2536" i="25"/>
  <c r="C2536" i="25"/>
  <c r="D2536" i="25"/>
  <c r="E2536" i="25"/>
  <c r="F2536" i="25"/>
  <c r="G2536" i="25"/>
  <c r="H2536" i="25"/>
  <c r="I2536" i="25"/>
  <c r="J2536" i="25"/>
  <c r="M2536" i="25"/>
  <c r="N2536" i="25"/>
  <c r="O2536" i="25"/>
  <c r="B2537" i="25"/>
  <c r="C2537" i="25"/>
  <c r="D2537" i="25"/>
  <c r="E2537" i="25"/>
  <c r="F2537" i="25"/>
  <c r="G2537" i="25"/>
  <c r="H2537" i="25"/>
  <c r="I2537" i="25"/>
  <c r="J2537" i="25"/>
  <c r="M2537" i="25"/>
  <c r="N2537" i="25"/>
  <c r="O2537" i="25"/>
  <c r="B2538" i="25"/>
  <c r="C2538" i="25"/>
  <c r="D2538" i="25"/>
  <c r="E2538" i="25"/>
  <c r="F2538" i="25"/>
  <c r="G2538" i="25"/>
  <c r="H2538" i="25"/>
  <c r="I2538" i="25"/>
  <c r="J2538" i="25"/>
  <c r="M2538" i="25"/>
  <c r="N2538" i="25"/>
  <c r="O2538" i="25"/>
  <c r="B2539" i="25"/>
  <c r="C2539" i="25"/>
  <c r="D2539" i="25"/>
  <c r="E2539" i="25"/>
  <c r="F2539" i="25"/>
  <c r="G2539" i="25"/>
  <c r="H2539" i="25"/>
  <c r="I2539" i="25"/>
  <c r="J2539" i="25"/>
  <c r="M2539" i="25"/>
  <c r="N2539" i="25"/>
  <c r="O2539" i="25"/>
  <c r="B2540" i="25"/>
  <c r="C2540" i="25"/>
  <c r="D2540" i="25"/>
  <c r="E2540" i="25"/>
  <c r="F2540" i="25"/>
  <c r="G2540" i="25"/>
  <c r="H2540" i="25"/>
  <c r="I2540" i="25"/>
  <c r="J2540" i="25"/>
  <c r="M2540" i="25"/>
  <c r="N2540" i="25"/>
  <c r="O2540" i="25"/>
  <c r="B2541" i="25"/>
  <c r="C2541" i="25"/>
  <c r="D2541" i="25"/>
  <c r="E2541" i="25"/>
  <c r="F2541" i="25"/>
  <c r="G2541" i="25"/>
  <c r="H2541" i="25"/>
  <c r="I2541" i="25"/>
  <c r="J2541" i="25"/>
  <c r="M2541" i="25"/>
  <c r="N2541" i="25"/>
  <c r="O2541" i="25"/>
  <c r="B2542" i="25"/>
  <c r="C2542" i="25"/>
  <c r="D2542" i="25"/>
  <c r="E2542" i="25"/>
  <c r="F2542" i="25"/>
  <c r="G2542" i="25"/>
  <c r="H2542" i="25"/>
  <c r="I2542" i="25"/>
  <c r="J2542" i="25"/>
  <c r="M2542" i="25"/>
  <c r="N2542" i="25"/>
  <c r="O2542" i="25"/>
  <c r="B2543" i="25"/>
  <c r="C2543" i="25"/>
  <c r="D2543" i="25"/>
  <c r="E2543" i="25"/>
  <c r="F2543" i="25"/>
  <c r="G2543" i="25"/>
  <c r="H2543" i="25"/>
  <c r="I2543" i="25"/>
  <c r="J2543" i="25"/>
  <c r="M2543" i="25"/>
  <c r="N2543" i="25"/>
  <c r="O2543" i="25"/>
  <c r="B2544" i="25"/>
  <c r="C2544" i="25"/>
  <c r="D2544" i="25"/>
  <c r="E2544" i="25"/>
  <c r="F2544" i="25"/>
  <c r="G2544" i="25"/>
  <c r="H2544" i="25"/>
  <c r="I2544" i="25"/>
  <c r="J2544" i="25"/>
  <c r="M2544" i="25"/>
  <c r="N2544" i="25"/>
  <c r="O2544" i="25"/>
  <c r="B2545" i="25"/>
  <c r="C2545" i="25"/>
  <c r="D2545" i="25"/>
  <c r="E2545" i="25"/>
  <c r="F2545" i="25"/>
  <c r="G2545" i="25"/>
  <c r="H2545" i="25"/>
  <c r="I2545" i="25"/>
  <c r="J2545" i="25"/>
  <c r="M2545" i="25"/>
  <c r="N2545" i="25"/>
  <c r="O2545" i="25"/>
  <c r="B2546" i="25"/>
  <c r="C2546" i="25"/>
  <c r="D2546" i="25"/>
  <c r="E2546" i="25"/>
  <c r="F2546" i="25"/>
  <c r="G2546" i="25"/>
  <c r="H2546" i="25"/>
  <c r="I2546" i="25"/>
  <c r="J2546" i="25"/>
  <c r="M2546" i="25"/>
  <c r="N2546" i="25"/>
  <c r="O2546" i="25"/>
  <c r="B2547" i="25"/>
  <c r="C2547" i="25"/>
  <c r="D2547" i="25"/>
  <c r="E2547" i="25"/>
  <c r="F2547" i="25"/>
  <c r="G2547" i="25"/>
  <c r="H2547" i="25"/>
  <c r="I2547" i="25"/>
  <c r="J2547" i="25"/>
  <c r="M2547" i="25"/>
  <c r="N2547" i="25"/>
  <c r="O2547" i="25"/>
  <c r="B2548" i="25"/>
  <c r="C2548" i="25"/>
  <c r="D2548" i="25"/>
  <c r="E2548" i="25"/>
  <c r="F2548" i="25"/>
  <c r="G2548" i="25"/>
  <c r="H2548" i="25"/>
  <c r="I2548" i="25"/>
  <c r="J2548" i="25"/>
  <c r="M2548" i="25"/>
  <c r="N2548" i="25"/>
  <c r="O2548" i="25"/>
  <c r="B2549" i="25"/>
  <c r="C2549" i="25"/>
  <c r="D2549" i="25"/>
  <c r="E2549" i="25"/>
  <c r="F2549" i="25"/>
  <c r="G2549" i="25"/>
  <c r="H2549" i="25"/>
  <c r="I2549" i="25"/>
  <c r="J2549" i="25"/>
  <c r="M2549" i="25"/>
  <c r="N2549" i="25"/>
  <c r="O2549" i="25"/>
  <c r="B2550" i="25"/>
  <c r="C2550" i="25"/>
  <c r="D2550" i="25"/>
  <c r="E2550" i="25"/>
  <c r="F2550" i="25"/>
  <c r="G2550" i="25"/>
  <c r="H2550" i="25"/>
  <c r="I2550" i="25"/>
  <c r="J2550" i="25"/>
  <c r="M2550" i="25"/>
  <c r="N2550" i="25"/>
  <c r="O2550" i="25"/>
  <c r="B2551" i="25"/>
  <c r="C2551" i="25"/>
  <c r="D2551" i="25"/>
  <c r="E2551" i="25"/>
  <c r="F2551" i="25"/>
  <c r="G2551" i="25"/>
  <c r="H2551" i="25"/>
  <c r="I2551" i="25"/>
  <c r="J2551" i="25"/>
  <c r="M2551" i="25"/>
  <c r="N2551" i="25"/>
  <c r="O2551" i="25"/>
  <c r="B2552" i="25"/>
  <c r="C2552" i="25"/>
  <c r="D2552" i="25"/>
  <c r="E2552" i="25"/>
  <c r="F2552" i="25"/>
  <c r="G2552" i="25"/>
  <c r="H2552" i="25"/>
  <c r="I2552" i="25"/>
  <c r="J2552" i="25"/>
  <c r="M2552" i="25"/>
  <c r="N2552" i="25"/>
  <c r="O2552" i="25"/>
  <c r="B2553" i="25"/>
  <c r="C2553" i="25"/>
  <c r="D2553" i="25"/>
  <c r="E2553" i="25"/>
  <c r="F2553" i="25"/>
  <c r="G2553" i="25"/>
  <c r="H2553" i="25"/>
  <c r="I2553" i="25"/>
  <c r="J2553" i="25"/>
  <c r="M2553" i="25"/>
  <c r="N2553" i="25"/>
  <c r="O2553" i="25"/>
  <c r="B2554" i="25"/>
  <c r="C2554" i="25"/>
  <c r="D2554" i="25"/>
  <c r="E2554" i="25"/>
  <c r="F2554" i="25"/>
  <c r="G2554" i="25"/>
  <c r="H2554" i="25"/>
  <c r="I2554" i="25"/>
  <c r="J2554" i="25"/>
  <c r="M2554" i="25"/>
  <c r="N2554" i="25"/>
  <c r="O2554" i="25"/>
  <c r="B2555" i="25"/>
  <c r="C2555" i="25"/>
  <c r="D2555" i="25"/>
  <c r="E2555" i="25"/>
  <c r="F2555" i="25"/>
  <c r="G2555" i="25"/>
  <c r="H2555" i="25"/>
  <c r="I2555" i="25"/>
  <c r="J2555" i="25"/>
  <c r="M2555" i="25"/>
  <c r="N2555" i="25"/>
  <c r="O2555" i="25"/>
  <c r="B2556" i="25"/>
  <c r="C2556" i="25"/>
  <c r="D2556" i="25"/>
  <c r="E2556" i="25"/>
  <c r="F2556" i="25"/>
  <c r="G2556" i="25"/>
  <c r="H2556" i="25"/>
  <c r="I2556" i="25"/>
  <c r="J2556" i="25"/>
  <c r="M2556" i="25"/>
  <c r="N2556" i="25"/>
  <c r="O2556" i="25"/>
  <c r="B2557" i="25"/>
  <c r="C2557" i="25"/>
  <c r="D2557" i="25"/>
  <c r="E2557" i="25"/>
  <c r="F2557" i="25"/>
  <c r="G2557" i="25"/>
  <c r="H2557" i="25"/>
  <c r="I2557" i="25"/>
  <c r="J2557" i="25"/>
  <c r="M2557" i="25"/>
  <c r="N2557" i="25"/>
  <c r="O2557" i="25"/>
  <c r="B2558" i="25"/>
  <c r="C2558" i="25"/>
  <c r="D2558" i="25"/>
  <c r="E2558" i="25"/>
  <c r="F2558" i="25"/>
  <c r="G2558" i="25"/>
  <c r="H2558" i="25"/>
  <c r="I2558" i="25"/>
  <c r="J2558" i="25"/>
  <c r="M2558" i="25"/>
  <c r="N2558" i="25"/>
  <c r="O2558" i="25"/>
  <c r="B2559" i="25"/>
  <c r="C2559" i="25"/>
  <c r="D2559" i="25"/>
  <c r="E2559" i="25"/>
  <c r="F2559" i="25"/>
  <c r="G2559" i="25"/>
  <c r="H2559" i="25"/>
  <c r="I2559" i="25"/>
  <c r="J2559" i="25"/>
  <c r="M2559" i="25"/>
  <c r="N2559" i="25"/>
  <c r="O2559" i="25"/>
  <c r="B2560" i="25"/>
  <c r="C2560" i="25"/>
  <c r="D2560" i="25"/>
  <c r="E2560" i="25"/>
  <c r="F2560" i="25"/>
  <c r="G2560" i="25"/>
  <c r="H2560" i="25"/>
  <c r="I2560" i="25"/>
  <c r="J2560" i="25"/>
  <c r="M2560" i="25"/>
  <c r="N2560" i="25"/>
  <c r="O2560" i="25"/>
  <c r="B2561" i="25"/>
  <c r="C2561" i="25"/>
  <c r="D2561" i="25"/>
  <c r="E2561" i="25"/>
  <c r="F2561" i="25"/>
  <c r="G2561" i="25"/>
  <c r="H2561" i="25"/>
  <c r="I2561" i="25"/>
  <c r="J2561" i="25"/>
  <c r="M2561" i="25"/>
  <c r="N2561" i="25"/>
  <c r="O2561" i="25"/>
  <c r="B2562" i="25"/>
  <c r="C2562" i="25"/>
  <c r="D2562" i="25"/>
  <c r="E2562" i="25"/>
  <c r="F2562" i="25"/>
  <c r="G2562" i="25"/>
  <c r="H2562" i="25"/>
  <c r="I2562" i="25"/>
  <c r="J2562" i="25"/>
  <c r="M2562" i="25"/>
  <c r="N2562" i="25"/>
  <c r="O2562" i="25"/>
  <c r="B2563" i="25"/>
  <c r="C2563" i="25"/>
  <c r="D2563" i="25"/>
  <c r="E2563" i="25"/>
  <c r="F2563" i="25"/>
  <c r="G2563" i="25"/>
  <c r="H2563" i="25"/>
  <c r="I2563" i="25"/>
  <c r="J2563" i="25"/>
  <c r="M2563" i="25"/>
  <c r="N2563" i="25"/>
  <c r="O2563" i="25"/>
  <c r="B2564" i="25"/>
  <c r="C2564" i="25"/>
  <c r="D2564" i="25"/>
  <c r="E2564" i="25"/>
  <c r="F2564" i="25"/>
  <c r="G2564" i="25"/>
  <c r="H2564" i="25"/>
  <c r="I2564" i="25"/>
  <c r="J2564" i="25"/>
  <c r="M2564" i="25"/>
  <c r="N2564" i="25"/>
  <c r="O2564" i="25"/>
  <c r="B2565" i="25"/>
  <c r="C2565" i="25"/>
  <c r="D2565" i="25"/>
  <c r="E2565" i="25"/>
  <c r="F2565" i="25"/>
  <c r="G2565" i="25"/>
  <c r="H2565" i="25"/>
  <c r="I2565" i="25"/>
  <c r="J2565" i="25"/>
  <c r="M2565" i="25"/>
  <c r="N2565" i="25"/>
  <c r="O2565" i="25"/>
  <c r="B2566" i="25"/>
  <c r="C2566" i="25"/>
  <c r="D2566" i="25"/>
  <c r="E2566" i="25"/>
  <c r="F2566" i="25"/>
  <c r="G2566" i="25"/>
  <c r="H2566" i="25"/>
  <c r="I2566" i="25"/>
  <c r="J2566" i="25"/>
  <c r="M2566" i="25"/>
  <c r="N2566" i="25"/>
  <c r="O2566" i="25"/>
  <c r="B2567" i="25"/>
  <c r="C2567" i="25"/>
  <c r="D2567" i="25"/>
  <c r="E2567" i="25"/>
  <c r="F2567" i="25"/>
  <c r="G2567" i="25"/>
  <c r="H2567" i="25"/>
  <c r="I2567" i="25"/>
  <c r="J2567" i="25"/>
  <c r="M2567" i="25"/>
  <c r="N2567" i="25"/>
  <c r="O2567" i="25"/>
  <c r="B2568" i="25"/>
  <c r="C2568" i="25"/>
  <c r="D2568" i="25"/>
  <c r="E2568" i="25"/>
  <c r="F2568" i="25"/>
  <c r="G2568" i="25"/>
  <c r="H2568" i="25"/>
  <c r="I2568" i="25"/>
  <c r="J2568" i="25"/>
  <c r="M2568" i="25"/>
  <c r="N2568" i="25"/>
  <c r="O2568" i="25"/>
  <c r="B2569" i="25"/>
  <c r="C2569" i="25"/>
  <c r="D2569" i="25"/>
  <c r="E2569" i="25"/>
  <c r="F2569" i="25"/>
  <c r="G2569" i="25"/>
  <c r="H2569" i="25"/>
  <c r="I2569" i="25"/>
  <c r="J2569" i="25"/>
  <c r="M2569" i="25"/>
  <c r="N2569" i="25"/>
  <c r="O2569" i="25"/>
  <c r="B2570" i="25"/>
  <c r="C2570" i="25"/>
  <c r="D2570" i="25"/>
  <c r="E2570" i="25"/>
  <c r="F2570" i="25"/>
  <c r="G2570" i="25"/>
  <c r="H2570" i="25"/>
  <c r="I2570" i="25"/>
  <c r="J2570" i="25"/>
  <c r="M2570" i="25"/>
  <c r="N2570" i="25"/>
  <c r="O2570" i="25"/>
  <c r="B2571" i="25"/>
  <c r="C2571" i="25"/>
  <c r="D2571" i="25"/>
  <c r="E2571" i="25"/>
  <c r="F2571" i="25"/>
  <c r="G2571" i="25"/>
  <c r="H2571" i="25"/>
  <c r="I2571" i="25"/>
  <c r="J2571" i="25"/>
  <c r="M2571" i="25"/>
  <c r="N2571" i="25"/>
  <c r="O2571" i="25"/>
  <c r="B2572" i="25"/>
  <c r="C2572" i="25"/>
  <c r="D2572" i="25"/>
  <c r="E2572" i="25"/>
  <c r="F2572" i="25"/>
  <c r="G2572" i="25"/>
  <c r="H2572" i="25"/>
  <c r="I2572" i="25"/>
  <c r="J2572" i="25"/>
  <c r="M2572" i="25"/>
  <c r="N2572" i="25"/>
  <c r="O2572" i="25"/>
  <c r="B2573" i="25"/>
  <c r="C2573" i="25"/>
  <c r="D2573" i="25"/>
  <c r="E2573" i="25"/>
  <c r="F2573" i="25"/>
  <c r="G2573" i="25"/>
  <c r="H2573" i="25"/>
  <c r="I2573" i="25"/>
  <c r="J2573" i="25"/>
  <c r="M2573" i="25"/>
  <c r="N2573" i="25"/>
  <c r="O2573" i="25"/>
  <c r="B2574" i="25"/>
  <c r="C2574" i="25"/>
  <c r="D2574" i="25"/>
  <c r="E2574" i="25"/>
  <c r="F2574" i="25"/>
  <c r="G2574" i="25"/>
  <c r="H2574" i="25"/>
  <c r="I2574" i="25"/>
  <c r="J2574" i="25"/>
  <c r="M2574" i="25"/>
  <c r="N2574" i="25"/>
  <c r="O2574" i="25"/>
  <c r="B2575" i="25"/>
  <c r="C2575" i="25"/>
  <c r="D2575" i="25"/>
  <c r="E2575" i="25"/>
  <c r="F2575" i="25"/>
  <c r="G2575" i="25"/>
  <c r="H2575" i="25"/>
  <c r="I2575" i="25"/>
  <c r="J2575" i="25"/>
  <c r="M2575" i="25"/>
  <c r="N2575" i="25"/>
  <c r="O2575" i="25"/>
  <c r="B2576" i="25"/>
  <c r="C2576" i="25"/>
  <c r="D2576" i="25"/>
  <c r="E2576" i="25"/>
  <c r="F2576" i="25"/>
  <c r="G2576" i="25"/>
  <c r="H2576" i="25"/>
  <c r="I2576" i="25"/>
  <c r="J2576" i="25"/>
  <c r="M2576" i="25"/>
  <c r="N2576" i="25"/>
  <c r="O2576" i="25"/>
  <c r="B2577" i="25"/>
  <c r="C2577" i="25"/>
  <c r="D2577" i="25"/>
  <c r="E2577" i="25"/>
  <c r="F2577" i="25"/>
  <c r="G2577" i="25"/>
  <c r="H2577" i="25"/>
  <c r="I2577" i="25"/>
  <c r="J2577" i="25"/>
  <c r="M2577" i="25"/>
  <c r="N2577" i="25"/>
  <c r="O2577" i="25"/>
  <c r="B2578" i="25"/>
  <c r="C2578" i="25"/>
  <c r="D2578" i="25"/>
  <c r="E2578" i="25"/>
  <c r="F2578" i="25"/>
  <c r="G2578" i="25"/>
  <c r="H2578" i="25"/>
  <c r="I2578" i="25"/>
  <c r="J2578" i="25"/>
  <c r="M2578" i="25"/>
  <c r="N2578" i="25"/>
  <c r="O2578" i="25"/>
  <c r="B2579" i="25"/>
  <c r="C2579" i="25"/>
  <c r="D2579" i="25"/>
  <c r="E2579" i="25"/>
  <c r="F2579" i="25"/>
  <c r="G2579" i="25"/>
  <c r="H2579" i="25"/>
  <c r="I2579" i="25"/>
  <c r="J2579" i="25"/>
  <c r="M2579" i="25"/>
  <c r="N2579" i="25"/>
  <c r="O2579" i="25"/>
  <c r="B2580" i="25"/>
  <c r="C2580" i="25"/>
  <c r="D2580" i="25"/>
  <c r="E2580" i="25"/>
  <c r="F2580" i="25"/>
  <c r="G2580" i="25"/>
  <c r="H2580" i="25"/>
  <c r="I2580" i="25"/>
  <c r="J2580" i="25"/>
  <c r="M2580" i="25"/>
  <c r="N2580" i="25"/>
  <c r="O2580" i="25"/>
  <c r="B2581" i="25"/>
  <c r="C2581" i="25"/>
  <c r="D2581" i="25"/>
  <c r="E2581" i="25"/>
  <c r="F2581" i="25"/>
  <c r="G2581" i="25"/>
  <c r="H2581" i="25"/>
  <c r="I2581" i="25"/>
  <c r="J2581" i="25"/>
  <c r="M2581" i="25"/>
  <c r="N2581" i="25"/>
  <c r="O2581" i="25"/>
  <c r="B2582" i="25"/>
  <c r="C2582" i="25"/>
  <c r="D2582" i="25"/>
  <c r="E2582" i="25"/>
  <c r="F2582" i="25"/>
  <c r="G2582" i="25"/>
  <c r="H2582" i="25"/>
  <c r="I2582" i="25"/>
  <c r="J2582" i="25"/>
  <c r="M2582" i="25"/>
  <c r="N2582" i="25"/>
  <c r="O2582" i="25"/>
  <c r="B2583" i="25"/>
  <c r="C2583" i="25"/>
  <c r="D2583" i="25"/>
  <c r="E2583" i="25"/>
  <c r="F2583" i="25"/>
  <c r="G2583" i="25"/>
  <c r="H2583" i="25"/>
  <c r="I2583" i="25"/>
  <c r="J2583" i="25"/>
  <c r="M2583" i="25"/>
  <c r="N2583" i="25"/>
  <c r="O2583" i="25"/>
  <c r="B2584" i="25"/>
  <c r="C2584" i="25"/>
  <c r="D2584" i="25"/>
  <c r="E2584" i="25"/>
  <c r="F2584" i="25"/>
  <c r="G2584" i="25"/>
  <c r="H2584" i="25"/>
  <c r="I2584" i="25"/>
  <c r="J2584" i="25"/>
  <c r="M2584" i="25"/>
  <c r="N2584" i="25"/>
  <c r="O2584" i="25"/>
  <c r="B2585" i="25"/>
  <c r="C2585" i="25"/>
  <c r="D2585" i="25"/>
  <c r="E2585" i="25"/>
  <c r="F2585" i="25"/>
  <c r="G2585" i="25"/>
  <c r="H2585" i="25"/>
  <c r="I2585" i="25"/>
  <c r="J2585" i="25"/>
  <c r="M2585" i="25"/>
  <c r="N2585" i="25"/>
  <c r="O2585" i="25"/>
  <c r="B2586" i="25"/>
  <c r="C2586" i="25"/>
  <c r="D2586" i="25"/>
  <c r="E2586" i="25"/>
  <c r="F2586" i="25"/>
  <c r="G2586" i="25"/>
  <c r="H2586" i="25"/>
  <c r="I2586" i="25"/>
  <c r="J2586" i="25"/>
  <c r="M2586" i="25"/>
  <c r="N2586" i="25"/>
  <c r="O2586" i="25"/>
  <c r="B2587" i="25"/>
  <c r="C2587" i="25"/>
  <c r="D2587" i="25"/>
  <c r="E2587" i="25"/>
  <c r="F2587" i="25"/>
  <c r="G2587" i="25"/>
  <c r="H2587" i="25"/>
  <c r="I2587" i="25"/>
  <c r="J2587" i="25"/>
  <c r="M2587" i="25"/>
  <c r="N2587" i="25"/>
  <c r="O2587" i="25"/>
  <c r="B2588" i="25"/>
  <c r="C2588" i="25"/>
  <c r="D2588" i="25"/>
  <c r="E2588" i="25"/>
  <c r="F2588" i="25"/>
  <c r="G2588" i="25"/>
  <c r="H2588" i="25"/>
  <c r="I2588" i="25"/>
  <c r="J2588" i="25"/>
  <c r="M2588" i="25"/>
  <c r="N2588" i="25"/>
  <c r="O2588" i="25"/>
  <c r="B2589" i="25"/>
  <c r="C2589" i="25"/>
  <c r="D2589" i="25"/>
  <c r="E2589" i="25"/>
  <c r="F2589" i="25"/>
  <c r="G2589" i="25"/>
  <c r="H2589" i="25"/>
  <c r="I2589" i="25"/>
  <c r="J2589" i="25"/>
  <c r="M2589" i="25"/>
  <c r="N2589" i="25"/>
  <c r="O2589" i="25"/>
  <c r="B2590" i="25"/>
  <c r="C2590" i="25"/>
  <c r="D2590" i="25"/>
  <c r="E2590" i="25"/>
  <c r="F2590" i="25"/>
  <c r="G2590" i="25"/>
  <c r="H2590" i="25"/>
  <c r="I2590" i="25"/>
  <c r="J2590" i="25"/>
  <c r="M2590" i="25"/>
  <c r="N2590" i="25"/>
  <c r="O2590" i="25"/>
  <c r="B2591" i="25"/>
  <c r="C2591" i="25"/>
  <c r="D2591" i="25"/>
  <c r="E2591" i="25"/>
  <c r="F2591" i="25"/>
  <c r="G2591" i="25"/>
  <c r="H2591" i="25"/>
  <c r="I2591" i="25"/>
  <c r="J2591" i="25"/>
  <c r="M2591" i="25"/>
  <c r="N2591" i="25"/>
  <c r="O2591" i="25"/>
  <c r="B2592" i="25"/>
  <c r="C2592" i="25"/>
  <c r="D2592" i="25"/>
  <c r="E2592" i="25"/>
  <c r="F2592" i="25"/>
  <c r="G2592" i="25"/>
  <c r="H2592" i="25"/>
  <c r="I2592" i="25"/>
  <c r="J2592" i="25"/>
  <c r="M2592" i="25"/>
  <c r="N2592" i="25"/>
  <c r="O2592" i="25"/>
  <c r="B2593" i="25"/>
  <c r="C2593" i="25"/>
  <c r="D2593" i="25"/>
  <c r="E2593" i="25"/>
  <c r="F2593" i="25"/>
  <c r="G2593" i="25"/>
  <c r="H2593" i="25"/>
  <c r="I2593" i="25"/>
  <c r="J2593" i="25"/>
  <c r="M2593" i="25"/>
  <c r="N2593" i="25"/>
  <c r="O2593" i="25"/>
  <c r="B2594" i="25"/>
  <c r="C2594" i="25"/>
  <c r="D2594" i="25"/>
  <c r="E2594" i="25"/>
  <c r="F2594" i="25"/>
  <c r="G2594" i="25"/>
  <c r="H2594" i="25"/>
  <c r="I2594" i="25"/>
  <c r="J2594" i="25"/>
  <c r="M2594" i="25"/>
  <c r="N2594" i="25"/>
  <c r="O2594" i="25"/>
  <c r="B2595" i="25"/>
  <c r="C2595" i="25"/>
  <c r="D2595" i="25"/>
  <c r="E2595" i="25"/>
  <c r="F2595" i="25"/>
  <c r="G2595" i="25"/>
  <c r="H2595" i="25"/>
  <c r="I2595" i="25"/>
  <c r="J2595" i="25"/>
  <c r="M2595" i="25"/>
  <c r="N2595" i="25"/>
  <c r="O2595" i="25"/>
  <c r="B2596" i="25"/>
  <c r="C2596" i="25"/>
  <c r="D2596" i="25"/>
  <c r="E2596" i="25"/>
  <c r="F2596" i="25"/>
  <c r="G2596" i="25"/>
  <c r="H2596" i="25"/>
  <c r="I2596" i="25"/>
  <c r="J2596" i="25"/>
  <c r="M2596" i="25"/>
  <c r="N2596" i="25"/>
  <c r="O2596" i="25"/>
  <c r="B2597" i="25"/>
  <c r="C2597" i="25"/>
  <c r="D2597" i="25"/>
  <c r="E2597" i="25"/>
  <c r="F2597" i="25"/>
  <c r="G2597" i="25"/>
  <c r="H2597" i="25"/>
  <c r="I2597" i="25"/>
  <c r="J2597" i="25"/>
  <c r="M2597" i="25"/>
  <c r="N2597" i="25"/>
  <c r="O2597" i="25"/>
  <c r="B2598" i="25"/>
  <c r="C2598" i="25"/>
  <c r="D2598" i="25"/>
  <c r="E2598" i="25"/>
  <c r="F2598" i="25"/>
  <c r="G2598" i="25"/>
  <c r="H2598" i="25"/>
  <c r="I2598" i="25"/>
  <c r="J2598" i="25"/>
  <c r="M2598" i="25"/>
  <c r="N2598" i="25"/>
  <c r="O2598" i="25"/>
  <c r="B2599" i="25"/>
  <c r="C2599" i="25"/>
  <c r="D2599" i="25"/>
  <c r="E2599" i="25"/>
  <c r="F2599" i="25"/>
  <c r="G2599" i="25"/>
  <c r="H2599" i="25"/>
  <c r="I2599" i="25"/>
  <c r="J2599" i="25"/>
  <c r="M2599" i="25"/>
  <c r="N2599" i="25"/>
  <c r="O2599" i="25"/>
  <c r="B2600" i="25"/>
  <c r="C2600" i="25"/>
  <c r="D2600" i="25"/>
  <c r="E2600" i="25"/>
  <c r="F2600" i="25"/>
  <c r="G2600" i="25"/>
  <c r="H2600" i="25"/>
  <c r="I2600" i="25"/>
  <c r="J2600" i="25"/>
  <c r="M2600" i="25"/>
  <c r="N2600" i="25"/>
  <c r="O2600" i="25"/>
  <c r="B2601" i="25"/>
  <c r="C2601" i="25"/>
  <c r="D2601" i="25"/>
  <c r="E2601" i="25"/>
  <c r="F2601" i="25"/>
  <c r="G2601" i="25"/>
  <c r="H2601" i="25"/>
  <c r="I2601" i="25"/>
  <c r="J2601" i="25"/>
  <c r="M2601" i="25"/>
  <c r="N2601" i="25"/>
  <c r="O2601" i="25"/>
  <c r="B2602" i="25"/>
  <c r="C2602" i="25"/>
  <c r="D2602" i="25"/>
  <c r="E2602" i="25"/>
  <c r="F2602" i="25"/>
  <c r="G2602" i="25"/>
  <c r="H2602" i="25"/>
  <c r="I2602" i="25"/>
  <c r="J2602" i="25"/>
  <c r="M2602" i="25"/>
  <c r="N2602" i="25"/>
  <c r="O2602" i="25"/>
  <c r="B2603" i="25"/>
  <c r="C2603" i="25"/>
  <c r="D2603" i="25"/>
  <c r="E2603" i="25"/>
  <c r="F2603" i="25"/>
  <c r="G2603" i="25"/>
  <c r="H2603" i="25"/>
  <c r="I2603" i="25"/>
  <c r="J2603" i="25"/>
  <c r="M2603" i="25"/>
  <c r="N2603" i="25"/>
  <c r="O2603" i="25"/>
  <c r="B2604" i="25"/>
  <c r="C2604" i="25"/>
  <c r="D2604" i="25"/>
  <c r="E2604" i="25"/>
  <c r="F2604" i="25"/>
  <c r="G2604" i="25"/>
  <c r="H2604" i="25"/>
  <c r="I2604" i="25"/>
  <c r="J2604" i="25"/>
  <c r="M2604" i="25"/>
  <c r="N2604" i="25"/>
  <c r="O2604" i="25"/>
  <c r="B2605" i="25"/>
  <c r="C2605" i="25"/>
  <c r="D2605" i="25"/>
  <c r="E2605" i="25"/>
  <c r="F2605" i="25"/>
  <c r="G2605" i="25"/>
  <c r="H2605" i="25"/>
  <c r="I2605" i="25"/>
  <c r="J2605" i="25"/>
  <c r="M2605" i="25"/>
  <c r="N2605" i="25"/>
  <c r="O2605" i="25"/>
  <c r="B2606" i="25"/>
  <c r="C2606" i="25"/>
  <c r="D2606" i="25"/>
  <c r="E2606" i="25"/>
  <c r="F2606" i="25"/>
  <c r="G2606" i="25"/>
  <c r="H2606" i="25"/>
  <c r="I2606" i="25"/>
  <c r="J2606" i="25"/>
  <c r="M2606" i="25"/>
  <c r="N2606" i="25"/>
  <c r="O2606" i="25"/>
  <c r="B2607" i="25"/>
  <c r="C2607" i="25"/>
  <c r="D2607" i="25"/>
  <c r="E2607" i="25"/>
  <c r="F2607" i="25"/>
  <c r="G2607" i="25"/>
  <c r="H2607" i="25"/>
  <c r="I2607" i="25"/>
  <c r="J2607" i="25"/>
  <c r="M2607" i="25"/>
  <c r="N2607" i="25"/>
  <c r="O2607" i="25"/>
  <c r="B2608" i="25"/>
  <c r="C2608" i="25"/>
  <c r="D2608" i="25"/>
  <c r="E2608" i="25"/>
  <c r="F2608" i="25"/>
  <c r="G2608" i="25"/>
  <c r="H2608" i="25"/>
  <c r="I2608" i="25"/>
  <c r="J2608" i="25"/>
  <c r="M2608" i="25"/>
  <c r="N2608" i="25"/>
  <c r="O2608" i="25"/>
  <c r="B2609" i="25"/>
  <c r="C2609" i="25"/>
  <c r="D2609" i="25"/>
  <c r="E2609" i="25"/>
  <c r="F2609" i="25"/>
  <c r="G2609" i="25"/>
  <c r="H2609" i="25"/>
  <c r="I2609" i="25"/>
  <c r="J2609" i="25"/>
  <c r="M2609" i="25"/>
  <c r="N2609" i="25"/>
  <c r="O2609" i="25"/>
  <c r="B2610" i="25"/>
  <c r="C2610" i="25"/>
  <c r="D2610" i="25"/>
  <c r="E2610" i="25"/>
  <c r="F2610" i="25"/>
  <c r="G2610" i="25"/>
  <c r="H2610" i="25"/>
  <c r="I2610" i="25"/>
  <c r="J2610" i="25"/>
  <c r="M2610" i="25"/>
  <c r="N2610" i="25"/>
  <c r="O2610" i="25"/>
  <c r="B2611" i="25"/>
  <c r="C2611" i="25"/>
  <c r="D2611" i="25"/>
  <c r="E2611" i="25"/>
  <c r="F2611" i="25"/>
  <c r="G2611" i="25"/>
  <c r="H2611" i="25"/>
  <c r="I2611" i="25"/>
  <c r="J2611" i="25"/>
  <c r="M2611" i="25"/>
  <c r="N2611" i="25"/>
  <c r="O2611" i="25"/>
  <c r="B2612" i="25"/>
  <c r="C2612" i="25"/>
  <c r="D2612" i="25"/>
  <c r="E2612" i="25"/>
  <c r="F2612" i="25"/>
  <c r="G2612" i="25"/>
  <c r="H2612" i="25"/>
  <c r="I2612" i="25"/>
  <c r="J2612" i="25"/>
  <c r="M2612" i="25"/>
  <c r="N2612" i="25"/>
  <c r="O2612" i="25"/>
  <c r="B2613" i="25"/>
  <c r="C2613" i="25"/>
  <c r="D2613" i="25"/>
  <c r="E2613" i="25"/>
  <c r="F2613" i="25"/>
  <c r="G2613" i="25"/>
  <c r="H2613" i="25"/>
  <c r="I2613" i="25"/>
  <c r="J2613" i="25"/>
  <c r="M2613" i="25"/>
  <c r="N2613" i="25"/>
  <c r="O2613" i="25"/>
  <c r="B2614" i="25"/>
  <c r="C2614" i="25"/>
  <c r="D2614" i="25"/>
  <c r="E2614" i="25"/>
  <c r="F2614" i="25"/>
  <c r="G2614" i="25"/>
  <c r="H2614" i="25"/>
  <c r="I2614" i="25"/>
  <c r="J2614" i="25"/>
  <c r="M2614" i="25"/>
  <c r="N2614" i="25"/>
  <c r="O2614" i="25"/>
  <c r="B2615" i="25"/>
  <c r="C2615" i="25"/>
  <c r="D2615" i="25"/>
  <c r="E2615" i="25"/>
  <c r="F2615" i="25"/>
  <c r="G2615" i="25"/>
  <c r="H2615" i="25"/>
  <c r="I2615" i="25"/>
  <c r="J2615" i="25"/>
  <c r="M2615" i="25"/>
  <c r="N2615" i="25"/>
  <c r="O2615" i="25"/>
  <c r="B2616" i="25"/>
  <c r="C2616" i="25"/>
  <c r="D2616" i="25"/>
  <c r="E2616" i="25"/>
  <c r="F2616" i="25"/>
  <c r="G2616" i="25"/>
  <c r="H2616" i="25"/>
  <c r="I2616" i="25"/>
  <c r="J2616" i="25"/>
  <c r="M2616" i="25"/>
  <c r="N2616" i="25"/>
  <c r="O2616" i="25"/>
  <c r="B2617" i="25"/>
  <c r="C2617" i="25"/>
  <c r="D2617" i="25"/>
  <c r="E2617" i="25"/>
  <c r="F2617" i="25"/>
  <c r="G2617" i="25"/>
  <c r="H2617" i="25"/>
  <c r="I2617" i="25"/>
  <c r="J2617" i="25"/>
  <c r="M2617" i="25"/>
  <c r="N2617" i="25"/>
  <c r="O2617" i="25"/>
  <c r="B2618" i="25"/>
  <c r="C2618" i="25"/>
  <c r="D2618" i="25"/>
  <c r="E2618" i="25"/>
  <c r="F2618" i="25"/>
  <c r="G2618" i="25"/>
  <c r="H2618" i="25"/>
  <c r="I2618" i="25"/>
  <c r="J2618" i="25"/>
  <c r="M2618" i="25"/>
  <c r="N2618" i="25"/>
  <c r="O2618" i="25"/>
  <c r="B2619" i="25"/>
  <c r="C2619" i="25"/>
  <c r="D2619" i="25"/>
  <c r="E2619" i="25"/>
  <c r="F2619" i="25"/>
  <c r="G2619" i="25"/>
  <c r="H2619" i="25"/>
  <c r="I2619" i="25"/>
  <c r="J2619" i="25"/>
  <c r="M2619" i="25"/>
  <c r="N2619" i="25"/>
  <c r="O2619" i="25"/>
  <c r="B2620" i="25"/>
  <c r="C2620" i="25"/>
  <c r="D2620" i="25"/>
  <c r="E2620" i="25"/>
  <c r="F2620" i="25"/>
  <c r="G2620" i="25"/>
  <c r="H2620" i="25"/>
  <c r="I2620" i="25"/>
  <c r="J2620" i="25"/>
  <c r="M2620" i="25"/>
  <c r="N2620" i="25"/>
  <c r="O2620" i="25"/>
  <c r="B2621" i="25"/>
  <c r="C2621" i="25"/>
  <c r="D2621" i="25"/>
  <c r="E2621" i="25"/>
  <c r="F2621" i="25"/>
  <c r="G2621" i="25"/>
  <c r="H2621" i="25"/>
  <c r="I2621" i="25"/>
  <c r="J2621" i="25"/>
  <c r="M2621" i="25"/>
  <c r="N2621" i="25"/>
  <c r="O2621" i="25"/>
  <c r="B2622" i="25"/>
  <c r="C2622" i="25"/>
  <c r="D2622" i="25"/>
  <c r="E2622" i="25"/>
  <c r="F2622" i="25"/>
  <c r="G2622" i="25"/>
  <c r="H2622" i="25"/>
  <c r="I2622" i="25"/>
  <c r="J2622" i="25"/>
  <c r="M2622" i="25"/>
  <c r="N2622" i="25"/>
  <c r="O2622" i="25"/>
  <c r="B2623" i="25"/>
  <c r="C2623" i="25"/>
  <c r="D2623" i="25"/>
  <c r="E2623" i="25"/>
  <c r="F2623" i="25"/>
  <c r="G2623" i="25"/>
  <c r="H2623" i="25"/>
  <c r="I2623" i="25"/>
  <c r="J2623" i="25"/>
  <c r="M2623" i="25"/>
  <c r="N2623" i="25"/>
  <c r="O2623" i="25"/>
  <c r="B2624" i="25"/>
  <c r="C2624" i="25"/>
  <c r="D2624" i="25"/>
  <c r="E2624" i="25"/>
  <c r="F2624" i="25"/>
  <c r="G2624" i="25"/>
  <c r="H2624" i="25"/>
  <c r="I2624" i="25"/>
  <c r="J2624" i="25"/>
  <c r="M2624" i="25"/>
  <c r="N2624" i="25"/>
  <c r="O2624" i="25"/>
  <c r="B2625" i="25"/>
  <c r="C2625" i="25"/>
  <c r="D2625" i="25"/>
  <c r="E2625" i="25"/>
  <c r="F2625" i="25"/>
  <c r="G2625" i="25"/>
  <c r="H2625" i="25"/>
  <c r="I2625" i="25"/>
  <c r="J2625" i="25"/>
  <c r="M2625" i="25"/>
  <c r="N2625" i="25"/>
  <c r="O2625" i="25"/>
  <c r="B2626" i="25"/>
  <c r="C2626" i="25"/>
  <c r="D2626" i="25"/>
  <c r="E2626" i="25"/>
  <c r="F2626" i="25"/>
  <c r="G2626" i="25"/>
  <c r="H2626" i="25"/>
  <c r="I2626" i="25"/>
  <c r="J2626" i="25"/>
  <c r="M2626" i="25"/>
  <c r="N2626" i="25"/>
  <c r="O2626" i="25"/>
  <c r="B2627" i="25"/>
  <c r="C2627" i="25"/>
  <c r="D2627" i="25"/>
  <c r="E2627" i="25"/>
  <c r="F2627" i="25"/>
  <c r="G2627" i="25"/>
  <c r="H2627" i="25"/>
  <c r="I2627" i="25"/>
  <c r="J2627" i="25"/>
  <c r="M2627" i="25"/>
  <c r="N2627" i="25"/>
  <c r="O2627" i="25"/>
  <c r="B2628" i="25"/>
  <c r="C2628" i="25"/>
  <c r="D2628" i="25"/>
  <c r="E2628" i="25"/>
  <c r="F2628" i="25"/>
  <c r="G2628" i="25"/>
  <c r="H2628" i="25"/>
  <c r="I2628" i="25"/>
  <c r="J2628" i="25"/>
  <c r="M2628" i="25"/>
  <c r="N2628" i="25"/>
  <c r="O2628" i="25"/>
  <c r="B2629" i="25"/>
  <c r="C2629" i="25"/>
  <c r="D2629" i="25"/>
  <c r="E2629" i="25"/>
  <c r="F2629" i="25"/>
  <c r="G2629" i="25"/>
  <c r="H2629" i="25"/>
  <c r="I2629" i="25"/>
  <c r="J2629" i="25"/>
  <c r="M2629" i="25"/>
  <c r="N2629" i="25"/>
  <c r="O2629" i="25"/>
  <c r="B2630" i="25"/>
  <c r="C2630" i="25"/>
  <c r="D2630" i="25"/>
  <c r="E2630" i="25"/>
  <c r="F2630" i="25"/>
  <c r="G2630" i="25"/>
  <c r="H2630" i="25"/>
  <c r="I2630" i="25"/>
  <c r="J2630" i="25"/>
  <c r="M2630" i="25"/>
  <c r="N2630" i="25"/>
  <c r="O2630" i="25"/>
  <c r="B2631" i="25"/>
  <c r="C2631" i="25"/>
  <c r="D2631" i="25"/>
  <c r="E2631" i="25"/>
  <c r="F2631" i="25"/>
  <c r="G2631" i="25"/>
  <c r="H2631" i="25"/>
  <c r="I2631" i="25"/>
  <c r="J2631" i="25"/>
  <c r="M2631" i="25"/>
  <c r="N2631" i="25"/>
  <c r="O2631" i="25"/>
  <c r="B2632" i="25"/>
  <c r="C2632" i="25"/>
  <c r="D2632" i="25"/>
  <c r="E2632" i="25"/>
  <c r="F2632" i="25"/>
  <c r="G2632" i="25"/>
  <c r="H2632" i="25"/>
  <c r="I2632" i="25"/>
  <c r="J2632" i="25"/>
  <c r="M2632" i="25"/>
  <c r="N2632" i="25"/>
  <c r="O2632" i="25"/>
  <c r="B2633" i="25"/>
  <c r="C2633" i="25"/>
  <c r="D2633" i="25"/>
  <c r="E2633" i="25"/>
  <c r="F2633" i="25"/>
  <c r="G2633" i="25"/>
  <c r="H2633" i="25"/>
  <c r="I2633" i="25"/>
  <c r="J2633" i="25"/>
  <c r="M2633" i="25"/>
  <c r="N2633" i="25"/>
  <c r="O2633" i="25"/>
  <c r="B2634" i="25"/>
  <c r="C2634" i="25"/>
  <c r="D2634" i="25"/>
  <c r="E2634" i="25"/>
  <c r="F2634" i="25"/>
  <c r="G2634" i="25"/>
  <c r="H2634" i="25"/>
  <c r="I2634" i="25"/>
  <c r="J2634" i="25"/>
  <c r="M2634" i="25"/>
  <c r="N2634" i="25"/>
  <c r="O2634" i="25"/>
  <c r="B2635" i="25"/>
  <c r="C2635" i="25"/>
  <c r="D2635" i="25"/>
  <c r="E2635" i="25"/>
  <c r="F2635" i="25"/>
  <c r="G2635" i="25"/>
  <c r="H2635" i="25"/>
  <c r="I2635" i="25"/>
  <c r="J2635" i="25"/>
  <c r="M2635" i="25"/>
  <c r="N2635" i="25"/>
  <c r="O2635" i="25"/>
  <c r="B2636" i="25"/>
  <c r="C2636" i="25"/>
  <c r="D2636" i="25"/>
  <c r="E2636" i="25"/>
  <c r="F2636" i="25"/>
  <c r="G2636" i="25"/>
  <c r="H2636" i="25"/>
  <c r="I2636" i="25"/>
  <c r="J2636" i="25"/>
  <c r="M2636" i="25"/>
  <c r="N2636" i="25"/>
  <c r="O2636" i="25"/>
  <c r="B2637" i="25"/>
  <c r="C2637" i="25"/>
  <c r="D2637" i="25"/>
  <c r="E2637" i="25"/>
  <c r="F2637" i="25"/>
  <c r="G2637" i="25"/>
  <c r="H2637" i="25"/>
  <c r="I2637" i="25"/>
  <c r="J2637" i="25"/>
  <c r="M2637" i="25"/>
  <c r="N2637" i="25"/>
  <c r="O2637" i="25"/>
  <c r="B2638" i="25"/>
  <c r="C2638" i="25"/>
  <c r="D2638" i="25"/>
  <c r="E2638" i="25"/>
  <c r="F2638" i="25"/>
  <c r="G2638" i="25"/>
  <c r="H2638" i="25"/>
  <c r="I2638" i="25"/>
  <c r="J2638" i="25"/>
  <c r="M2638" i="25"/>
  <c r="N2638" i="25"/>
  <c r="O2638" i="25"/>
  <c r="B2639" i="25"/>
  <c r="C2639" i="25"/>
  <c r="D2639" i="25"/>
  <c r="E2639" i="25"/>
  <c r="F2639" i="25"/>
  <c r="G2639" i="25"/>
  <c r="H2639" i="25"/>
  <c r="I2639" i="25"/>
  <c r="J2639" i="25"/>
  <c r="M2639" i="25"/>
  <c r="N2639" i="25"/>
  <c r="O2639" i="25"/>
  <c r="B2640" i="25"/>
  <c r="C2640" i="25"/>
  <c r="D2640" i="25"/>
  <c r="E2640" i="25"/>
  <c r="F2640" i="25"/>
  <c r="G2640" i="25"/>
  <c r="H2640" i="25"/>
  <c r="I2640" i="25"/>
  <c r="J2640" i="25"/>
  <c r="M2640" i="25"/>
  <c r="N2640" i="25"/>
  <c r="O2640" i="25"/>
  <c r="B2641" i="25"/>
  <c r="C2641" i="25"/>
  <c r="D2641" i="25"/>
  <c r="E2641" i="25"/>
  <c r="F2641" i="25"/>
  <c r="G2641" i="25"/>
  <c r="H2641" i="25"/>
  <c r="I2641" i="25"/>
  <c r="J2641" i="25"/>
  <c r="M2641" i="25"/>
  <c r="N2641" i="25"/>
  <c r="O2641" i="25"/>
  <c r="B2642" i="25"/>
  <c r="C2642" i="25"/>
  <c r="D2642" i="25"/>
  <c r="E2642" i="25"/>
  <c r="F2642" i="25"/>
  <c r="G2642" i="25"/>
  <c r="H2642" i="25"/>
  <c r="I2642" i="25"/>
  <c r="J2642" i="25"/>
  <c r="M2642" i="25"/>
  <c r="N2642" i="25"/>
  <c r="O2642" i="25"/>
  <c r="B2643" i="25"/>
  <c r="C2643" i="25"/>
  <c r="D2643" i="25"/>
  <c r="E2643" i="25"/>
  <c r="F2643" i="25"/>
  <c r="G2643" i="25"/>
  <c r="H2643" i="25"/>
  <c r="I2643" i="25"/>
  <c r="J2643" i="25"/>
  <c r="M2643" i="25"/>
  <c r="N2643" i="25"/>
  <c r="O2643" i="25"/>
  <c r="B2644" i="25"/>
  <c r="C2644" i="25"/>
  <c r="D2644" i="25"/>
  <c r="E2644" i="25"/>
  <c r="F2644" i="25"/>
  <c r="G2644" i="25"/>
  <c r="H2644" i="25"/>
  <c r="I2644" i="25"/>
  <c r="J2644" i="25"/>
  <c r="M2644" i="25"/>
  <c r="N2644" i="25"/>
  <c r="O2644" i="25"/>
  <c r="B2645" i="25"/>
  <c r="C2645" i="25"/>
  <c r="D2645" i="25"/>
  <c r="E2645" i="25"/>
  <c r="F2645" i="25"/>
  <c r="G2645" i="25"/>
  <c r="H2645" i="25"/>
  <c r="I2645" i="25"/>
  <c r="J2645" i="25"/>
  <c r="M2645" i="25"/>
  <c r="N2645" i="25"/>
  <c r="O2645" i="25"/>
  <c r="B2646" i="25"/>
  <c r="C2646" i="25"/>
  <c r="D2646" i="25"/>
  <c r="E2646" i="25"/>
  <c r="F2646" i="25"/>
  <c r="G2646" i="25"/>
  <c r="H2646" i="25"/>
  <c r="I2646" i="25"/>
  <c r="J2646" i="25"/>
  <c r="M2646" i="25"/>
  <c r="N2646" i="25"/>
  <c r="O2646" i="25"/>
  <c r="B2647" i="25"/>
  <c r="C2647" i="25"/>
  <c r="D2647" i="25"/>
  <c r="E2647" i="25"/>
  <c r="F2647" i="25"/>
  <c r="G2647" i="25"/>
  <c r="H2647" i="25"/>
  <c r="I2647" i="25"/>
  <c r="J2647" i="25"/>
  <c r="M2647" i="25"/>
  <c r="N2647" i="25"/>
  <c r="O2647" i="25"/>
  <c r="B2648" i="25"/>
  <c r="C2648" i="25"/>
  <c r="D2648" i="25"/>
  <c r="E2648" i="25"/>
  <c r="F2648" i="25"/>
  <c r="G2648" i="25"/>
  <c r="H2648" i="25"/>
  <c r="I2648" i="25"/>
  <c r="J2648" i="25"/>
  <c r="M2648" i="25"/>
  <c r="N2648" i="25"/>
  <c r="O2648" i="25"/>
  <c r="B2487" i="25"/>
  <c r="C2487" i="25"/>
  <c r="D2487" i="25"/>
  <c r="E2487" i="25"/>
  <c r="F2487" i="25"/>
  <c r="G2487" i="25"/>
  <c r="H2487" i="25"/>
  <c r="I2487" i="25"/>
  <c r="J2487" i="25"/>
  <c r="M2487" i="25"/>
  <c r="N2487" i="25"/>
  <c r="O2487" i="25"/>
  <c r="B2488" i="25"/>
  <c r="C2488" i="25"/>
  <c r="D2488" i="25"/>
  <c r="E2488" i="25"/>
  <c r="F2488" i="25"/>
  <c r="G2488" i="25"/>
  <c r="H2488" i="25"/>
  <c r="I2488" i="25"/>
  <c r="J2488" i="25"/>
  <c r="M2488" i="25"/>
  <c r="N2488" i="25"/>
  <c r="O2488" i="25"/>
  <c r="B2489" i="25"/>
  <c r="C2489" i="25"/>
  <c r="D2489" i="25"/>
  <c r="E2489" i="25"/>
  <c r="F2489" i="25"/>
  <c r="G2489" i="25"/>
  <c r="H2489" i="25"/>
  <c r="I2489" i="25"/>
  <c r="J2489" i="25"/>
  <c r="M2489" i="25"/>
  <c r="N2489" i="25"/>
  <c r="O2489" i="25"/>
  <c r="B2490" i="25"/>
  <c r="C2490" i="25"/>
  <c r="D2490" i="25"/>
  <c r="E2490" i="25"/>
  <c r="F2490" i="25"/>
  <c r="G2490" i="25"/>
  <c r="H2490" i="25"/>
  <c r="I2490" i="25"/>
  <c r="J2490" i="25"/>
  <c r="M2490" i="25"/>
  <c r="N2490" i="25"/>
  <c r="O2490" i="25"/>
  <c r="B2491" i="25"/>
  <c r="C2491" i="25"/>
  <c r="D2491" i="25"/>
  <c r="E2491" i="25"/>
  <c r="F2491" i="25"/>
  <c r="G2491" i="25"/>
  <c r="H2491" i="25"/>
  <c r="I2491" i="25"/>
  <c r="J2491" i="25"/>
  <c r="M2491" i="25"/>
  <c r="N2491" i="25"/>
  <c r="O2491" i="25"/>
  <c r="B2492" i="25"/>
  <c r="C2492" i="25"/>
  <c r="D2492" i="25"/>
  <c r="E2492" i="25"/>
  <c r="F2492" i="25"/>
  <c r="G2492" i="25"/>
  <c r="H2492" i="25"/>
  <c r="I2492" i="25"/>
  <c r="J2492" i="25"/>
  <c r="M2492" i="25"/>
  <c r="N2492" i="25"/>
  <c r="O2492" i="25"/>
  <c r="B2493" i="25"/>
  <c r="C2493" i="25"/>
  <c r="D2493" i="25"/>
  <c r="E2493" i="25"/>
  <c r="F2493" i="25"/>
  <c r="G2493" i="25"/>
  <c r="H2493" i="25"/>
  <c r="I2493" i="25"/>
  <c r="J2493" i="25"/>
  <c r="M2493" i="25"/>
  <c r="N2493" i="25"/>
  <c r="O2493" i="25"/>
  <c r="B2494" i="25"/>
  <c r="C2494" i="25"/>
  <c r="D2494" i="25"/>
  <c r="E2494" i="25"/>
  <c r="F2494" i="25"/>
  <c r="G2494" i="25"/>
  <c r="H2494" i="25"/>
  <c r="I2494" i="25"/>
  <c r="J2494" i="25"/>
  <c r="M2494" i="25"/>
  <c r="N2494" i="25"/>
  <c r="O2494" i="25"/>
  <c r="B2495" i="25"/>
  <c r="C2495" i="25"/>
  <c r="D2495" i="25"/>
  <c r="E2495" i="25"/>
  <c r="F2495" i="25"/>
  <c r="G2495" i="25"/>
  <c r="H2495" i="25"/>
  <c r="I2495" i="25"/>
  <c r="J2495" i="25"/>
  <c r="M2495" i="25"/>
  <c r="N2495" i="25"/>
  <c r="O2495" i="25"/>
  <c r="B2496" i="25"/>
  <c r="C2496" i="25"/>
  <c r="D2496" i="25"/>
  <c r="E2496" i="25"/>
  <c r="F2496" i="25"/>
  <c r="G2496" i="25"/>
  <c r="H2496" i="25"/>
  <c r="I2496" i="25"/>
  <c r="J2496" i="25"/>
  <c r="M2496" i="25"/>
  <c r="N2496" i="25"/>
  <c r="O2496" i="25"/>
  <c r="B2497" i="25"/>
  <c r="C2497" i="25"/>
  <c r="D2497" i="25"/>
  <c r="E2497" i="25"/>
  <c r="F2497" i="25"/>
  <c r="G2497" i="25"/>
  <c r="H2497" i="25"/>
  <c r="I2497" i="25"/>
  <c r="J2497" i="25"/>
  <c r="M2497" i="25"/>
  <c r="N2497" i="25"/>
  <c r="O2497" i="25"/>
  <c r="B2498" i="25"/>
  <c r="C2498" i="25"/>
  <c r="D2498" i="25"/>
  <c r="E2498" i="25"/>
  <c r="F2498" i="25"/>
  <c r="G2498" i="25"/>
  <c r="H2498" i="25"/>
  <c r="I2498" i="25"/>
  <c r="J2498" i="25"/>
  <c r="M2498" i="25"/>
  <c r="N2498" i="25"/>
  <c r="O2498" i="25"/>
  <c r="B2499" i="25"/>
  <c r="C2499" i="25"/>
  <c r="D2499" i="25"/>
  <c r="E2499" i="25"/>
  <c r="F2499" i="25"/>
  <c r="G2499" i="25"/>
  <c r="H2499" i="25"/>
  <c r="I2499" i="25"/>
  <c r="J2499" i="25"/>
  <c r="M2499" i="25"/>
  <c r="N2499" i="25"/>
  <c r="O2499" i="25"/>
  <c r="O2486" i="25"/>
  <c r="N2486" i="25"/>
  <c r="M2486" i="25"/>
  <c r="J2486" i="25"/>
  <c r="C2486" i="25"/>
  <c r="D2486" i="25"/>
  <c r="E2486" i="25"/>
  <c r="F2486" i="25"/>
  <c r="G2486" i="25"/>
  <c r="H2486" i="25"/>
  <c r="I2486" i="25"/>
  <c r="B2486" i="25"/>
  <c r="B2199" i="25"/>
  <c r="C2199" i="25"/>
  <c r="D2199" i="25"/>
  <c r="E2199" i="25"/>
  <c r="F2199" i="25"/>
  <c r="G2199" i="25"/>
  <c r="H2199" i="25"/>
  <c r="I2199" i="25"/>
  <c r="J2199" i="25"/>
  <c r="M2199" i="25"/>
  <c r="N2199" i="25"/>
  <c r="O2199" i="25"/>
  <c r="B2200" i="25"/>
  <c r="C2200" i="25"/>
  <c r="D2200" i="25"/>
  <c r="E2200" i="25"/>
  <c r="F2200" i="25"/>
  <c r="G2200" i="25"/>
  <c r="H2200" i="25"/>
  <c r="I2200" i="25"/>
  <c r="J2200" i="25"/>
  <c r="M2200" i="25"/>
  <c r="N2200" i="25"/>
  <c r="O2200" i="25"/>
  <c r="B2201" i="25"/>
  <c r="C2201" i="25"/>
  <c r="D2201" i="25"/>
  <c r="E2201" i="25"/>
  <c r="F2201" i="25"/>
  <c r="G2201" i="25"/>
  <c r="H2201" i="25"/>
  <c r="I2201" i="25"/>
  <c r="J2201" i="25"/>
  <c r="M2201" i="25"/>
  <c r="N2201" i="25"/>
  <c r="O2201" i="25"/>
  <c r="B2202" i="25"/>
  <c r="C2202" i="25"/>
  <c r="D2202" i="25"/>
  <c r="E2202" i="25"/>
  <c r="F2202" i="25"/>
  <c r="G2202" i="25"/>
  <c r="H2202" i="25"/>
  <c r="I2202" i="25"/>
  <c r="J2202" i="25"/>
  <c r="M2202" i="25"/>
  <c r="N2202" i="25"/>
  <c r="O2202" i="25"/>
  <c r="B2203" i="25"/>
  <c r="C2203" i="25"/>
  <c r="D2203" i="25"/>
  <c r="E2203" i="25"/>
  <c r="F2203" i="25"/>
  <c r="G2203" i="25"/>
  <c r="H2203" i="25"/>
  <c r="I2203" i="25"/>
  <c r="J2203" i="25"/>
  <c r="M2203" i="25"/>
  <c r="N2203" i="25"/>
  <c r="O2203" i="25"/>
  <c r="B2204" i="25"/>
  <c r="C2204" i="25"/>
  <c r="D2204" i="25"/>
  <c r="E2204" i="25"/>
  <c r="F2204" i="25"/>
  <c r="G2204" i="25"/>
  <c r="H2204" i="25"/>
  <c r="I2204" i="25"/>
  <c r="J2204" i="25"/>
  <c r="M2204" i="25"/>
  <c r="N2204" i="25"/>
  <c r="O2204" i="25"/>
  <c r="B2205" i="25"/>
  <c r="C2205" i="25"/>
  <c r="D2205" i="25"/>
  <c r="E2205" i="25"/>
  <c r="F2205" i="25"/>
  <c r="G2205" i="25"/>
  <c r="H2205" i="25"/>
  <c r="I2205" i="25"/>
  <c r="J2205" i="25"/>
  <c r="M2205" i="25"/>
  <c r="N2205" i="25"/>
  <c r="O2205" i="25"/>
  <c r="B2206" i="25"/>
  <c r="C2206" i="25"/>
  <c r="D2206" i="25"/>
  <c r="E2206" i="25"/>
  <c r="F2206" i="25"/>
  <c r="G2206" i="25"/>
  <c r="H2206" i="25"/>
  <c r="I2206" i="25"/>
  <c r="J2206" i="25"/>
  <c r="M2206" i="25"/>
  <c r="N2206" i="25"/>
  <c r="O2206" i="25"/>
  <c r="B2207" i="25"/>
  <c r="C2207" i="25"/>
  <c r="D2207" i="25"/>
  <c r="E2207" i="25"/>
  <c r="F2207" i="25"/>
  <c r="G2207" i="25"/>
  <c r="H2207" i="25"/>
  <c r="I2207" i="25"/>
  <c r="J2207" i="25"/>
  <c r="M2207" i="25"/>
  <c r="N2207" i="25"/>
  <c r="O2207" i="25"/>
  <c r="B2208" i="25"/>
  <c r="C2208" i="25"/>
  <c r="D2208" i="25"/>
  <c r="E2208" i="25"/>
  <c r="F2208" i="25"/>
  <c r="G2208" i="25"/>
  <c r="H2208" i="25"/>
  <c r="I2208" i="25"/>
  <c r="J2208" i="25"/>
  <c r="M2208" i="25"/>
  <c r="N2208" i="25"/>
  <c r="O2208" i="25"/>
  <c r="B2209" i="25"/>
  <c r="C2209" i="25"/>
  <c r="D2209" i="25"/>
  <c r="E2209" i="25"/>
  <c r="F2209" i="25"/>
  <c r="G2209" i="25"/>
  <c r="H2209" i="25"/>
  <c r="I2209" i="25"/>
  <c r="J2209" i="25"/>
  <c r="M2209" i="25"/>
  <c r="N2209" i="25"/>
  <c r="O2209" i="25"/>
  <c r="B2210" i="25"/>
  <c r="C2210" i="25"/>
  <c r="D2210" i="25"/>
  <c r="E2210" i="25"/>
  <c r="F2210" i="25"/>
  <c r="G2210" i="25"/>
  <c r="H2210" i="25"/>
  <c r="I2210" i="25"/>
  <c r="J2210" i="25"/>
  <c r="M2210" i="25"/>
  <c r="N2210" i="25"/>
  <c r="O2210" i="25"/>
  <c r="B2211" i="25"/>
  <c r="C2211" i="25"/>
  <c r="D2211" i="25"/>
  <c r="E2211" i="25"/>
  <c r="F2211" i="25"/>
  <c r="G2211" i="25"/>
  <c r="H2211" i="25"/>
  <c r="I2211" i="25"/>
  <c r="J2211" i="25"/>
  <c r="M2211" i="25"/>
  <c r="N2211" i="25"/>
  <c r="O2211" i="25"/>
  <c r="B2212" i="25"/>
  <c r="C2212" i="25"/>
  <c r="D2212" i="25"/>
  <c r="E2212" i="25"/>
  <c r="F2212" i="25"/>
  <c r="G2212" i="25"/>
  <c r="H2212" i="25"/>
  <c r="I2212" i="25"/>
  <c r="J2212" i="25"/>
  <c r="M2212" i="25"/>
  <c r="N2212" i="25"/>
  <c r="O2212" i="25"/>
  <c r="B2213" i="25"/>
  <c r="C2213" i="25"/>
  <c r="D2213" i="25"/>
  <c r="E2213" i="25"/>
  <c r="F2213" i="25"/>
  <c r="G2213" i="25"/>
  <c r="H2213" i="25"/>
  <c r="I2213" i="25"/>
  <c r="J2213" i="25"/>
  <c r="M2213" i="25"/>
  <c r="N2213" i="25"/>
  <c r="O2213" i="25"/>
  <c r="B2214" i="25"/>
  <c r="C2214" i="25"/>
  <c r="D2214" i="25"/>
  <c r="E2214" i="25"/>
  <c r="F2214" i="25"/>
  <c r="G2214" i="25"/>
  <c r="H2214" i="25"/>
  <c r="I2214" i="25"/>
  <c r="J2214" i="25"/>
  <c r="M2214" i="25"/>
  <c r="N2214" i="25"/>
  <c r="O2214" i="25"/>
  <c r="B2215" i="25"/>
  <c r="C2215" i="25"/>
  <c r="D2215" i="25"/>
  <c r="E2215" i="25"/>
  <c r="F2215" i="25"/>
  <c r="G2215" i="25"/>
  <c r="H2215" i="25"/>
  <c r="I2215" i="25"/>
  <c r="J2215" i="25"/>
  <c r="M2215" i="25"/>
  <c r="N2215" i="25"/>
  <c r="O2215" i="25"/>
  <c r="B2216" i="25"/>
  <c r="C2216" i="25"/>
  <c r="D2216" i="25"/>
  <c r="E2216" i="25"/>
  <c r="F2216" i="25"/>
  <c r="G2216" i="25"/>
  <c r="H2216" i="25"/>
  <c r="I2216" i="25"/>
  <c r="J2216" i="25"/>
  <c r="M2216" i="25"/>
  <c r="N2216" i="25"/>
  <c r="O2216" i="25"/>
  <c r="B2217" i="25"/>
  <c r="C2217" i="25"/>
  <c r="D2217" i="25"/>
  <c r="E2217" i="25"/>
  <c r="F2217" i="25"/>
  <c r="G2217" i="25"/>
  <c r="H2217" i="25"/>
  <c r="I2217" i="25"/>
  <c r="J2217" i="25"/>
  <c r="M2217" i="25"/>
  <c r="N2217" i="25"/>
  <c r="O2217" i="25"/>
  <c r="B2218" i="25"/>
  <c r="C2218" i="25"/>
  <c r="D2218" i="25"/>
  <c r="E2218" i="25"/>
  <c r="F2218" i="25"/>
  <c r="G2218" i="25"/>
  <c r="H2218" i="25"/>
  <c r="I2218" i="25"/>
  <c r="J2218" i="25"/>
  <c r="M2218" i="25"/>
  <c r="N2218" i="25"/>
  <c r="O2218" i="25"/>
  <c r="B2219" i="25"/>
  <c r="C2219" i="25"/>
  <c r="D2219" i="25"/>
  <c r="E2219" i="25"/>
  <c r="F2219" i="25"/>
  <c r="G2219" i="25"/>
  <c r="H2219" i="25"/>
  <c r="I2219" i="25"/>
  <c r="J2219" i="25"/>
  <c r="M2219" i="25"/>
  <c r="N2219" i="25"/>
  <c r="O2219" i="25"/>
  <c r="B2220" i="25"/>
  <c r="C2220" i="25"/>
  <c r="D2220" i="25"/>
  <c r="E2220" i="25"/>
  <c r="F2220" i="25"/>
  <c r="G2220" i="25"/>
  <c r="H2220" i="25"/>
  <c r="I2220" i="25"/>
  <c r="J2220" i="25"/>
  <c r="M2220" i="25"/>
  <c r="N2220" i="25"/>
  <c r="O2220" i="25"/>
  <c r="B2221" i="25"/>
  <c r="C2221" i="25"/>
  <c r="D2221" i="25"/>
  <c r="E2221" i="25"/>
  <c r="F2221" i="25"/>
  <c r="G2221" i="25"/>
  <c r="H2221" i="25"/>
  <c r="I2221" i="25"/>
  <c r="J2221" i="25"/>
  <c r="M2221" i="25"/>
  <c r="N2221" i="25"/>
  <c r="O2221" i="25"/>
  <c r="B2222" i="25"/>
  <c r="C2222" i="25"/>
  <c r="D2222" i="25"/>
  <c r="E2222" i="25"/>
  <c r="F2222" i="25"/>
  <c r="G2222" i="25"/>
  <c r="H2222" i="25"/>
  <c r="I2222" i="25"/>
  <c r="J2222" i="25"/>
  <c r="M2222" i="25"/>
  <c r="N2222" i="25"/>
  <c r="O2222" i="25"/>
  <c r="B2223" i="25"/>
  <c r="C2223" i="25"/>
  <c r="D2223" i="25"/>
  <c r="E2223" i="25"/>
  <c r="F2223" i="25"/>
  <c r="G2223" i="25"/>
  <c r="H2223" i="25"/>
  <c r="I2223" i="25"/>
  <c r="J2223" i="25"/>
  <c r="M2223" i="25"/>
  <c r="N2223" i="25"/>
  <c r="O2223" i="25"/>
  <c r="B2224" i="25"/>
  <c r="C2224" i="25"/>
  <c r="D2224" i="25"/>
  <c r="E2224" i="25"/>
  <c r="F2224" i="25"/>
  <c r="G2224" i="25"/>
  <c r="H2224" i="25"/>
  <c r="I2224" i="25"/>
  <c r="J2224" i="25"/>
  <c r="M2224" i="25"/>
  <c r="N2224" i="25"/>
  <c r="O2224" i="25"/>
  <c r="B2225" i="25"/>
  <c r="C2225" i="25"/>
  <c r="D2225" i="25"/>
  <c r="E2225" i="25"/>
  <c r="F2225" i="25"/>
  <c r="G2225" i="25"/>
  <c r="H2225" i="25"/>
  <c r="I2225" i="25"/>
  <c r="J2225" i="25"/>
  <c r="M2225" i="25"/>
  <c r="N2225" i="25"/>
  <c r="O2225" i="25"/>
  <c r="B2226" i="25"/>
  <c r="C2226" i="25"/>
  <c r="D2226" i="25"/>
  <c r="E2226" i="25"/>
  <c r="F2226" i="25"/>
  <c r="G2226" i="25"/>
  <c r="H2226" i="25"/>
  <c r="I2226" i="25"/>
  <c r="J2226" i="25"/>
  <c r="M2226" i="25"/>
  <c r="N2226" i="25"/>
  <c r="O2226" i="25"/>
  <c r="B2227" i="25"/>
  <c r="C2227" i="25"/>
  <c r="D2227" i="25"/>
  <c r="E2227" i="25"/>
  <c r="F2227" i="25"/>
  <c r="G2227" i="25"/>
  <c r="H2227" i="25"/>
  <c r="I2227" i="25"/>
  <c r="J2227" i="25"/>
  <c r="M2227" i="25"/>
  <c r="N2227" i="25"/>
  <c r="O2227" i="25"/>
  <c r="B2228" i="25"/>
  <c r="C2228" i="25"/>
  <c r="D2228" i="25"/>
  <c r="E2228" i="25"/>
  <c r="F2228" i="25"/>
  <c r="G2228" i="25"/>
  <c r="H2228" i="25"/>
  <c r="I2228" i="25"/>
  <c r="J2228" i="25"/>
  <c r="M2228" i="25"/>
  <c r="N2228" i="25"/>
  <c r="O2228" i="25"/>
  <c r="B2229" i="25"/>
  <c r="C2229" i="25"/>
  <c r="D2229" i="25"/>
  <c r="E2229" i="25"/>
  <c r="F2229" i="25"/>
  <c r="G2229" i="25"/>
  <c r="H2229" i="25"/>
  <c r="I2229" i="25"/>
  <c r="J2229" i="25"/>
  <c r="M2229" i="25"/>
  <c r="N2229" i="25"/>
  <c r="O2229" i="25"/>
  <c r="B2230" i="25"/>
  <c r="C2230" i="25"/>
  <c r="D2230" i="25"/>
  <c r="E2230" i="25"/>
  <c r="F2230" i="25"/>
  <c r="G2230" i="25"/>
  <c r="H2230" i="25"/>
  <c r="I2230" i="25"/>
  <c r="J2230" i="25"/>
  <c r="M2230" i="25"/>
  <c r="N2230" i="25"/>
  <c r="O2230" i="25"/>
  <c r="B2231" i="25"/>
  <c r="C2231" i="25"/>
  <c r="D2231" i="25"/>
  <c r="E2231" i="25"/>
  <c r="F2231" i="25"/>
  <c r="G2231" i="25"/>
  <c r="H2231" i="25"/>
  <c r="I2231" i="25"/>
  <c r="J2231" i="25"/>
  <c r="M2231" i="25"/>
  <c r="N2231" i="25"/>
  <c r="O2231" i="25"/>
  <c r="B2232" i="25"/>
  <c r="C2232" i="25"/>
  <c r="D2232" i="25"/>
  <c r="E2232" i="25"/>
  <c r="F2232" i="25"/>
  <c r="G2232" i="25"/>
  <c r="H2232" i="25"/>
  <c r="I2232" i="25"/>
  <c r="J2232" i="25"/>
  <c r="M2232" i="25"/>
  <c r="N2232" i="25"/>
  <c r="O2232" i="25"/>
  <c r="B2233" i="25"/>
  <c r="C2233" i="25"/>
  <c r="D2233" i="25"/>
  <c r="E2233" i="25"/>
  <c r="F2233" i="25"/>
  <c r="G2233" i="25"/>
  <c r="H2233" i="25"/>
  <c r="I2233" i="25"/>
  <c r="J2233" i="25"/>
  <c r="M2233" i="25"/>
  <c r="N2233" i="25"/>
  <c r="O2233" i="25"/>
  <c r="B2234" i="25"/>
  <c r="C2234" i="25"/>
  <c r="D2234" i="25"/>
  <c r="E2234" i="25"/>
  <c r="F2234" i="25"/>
  <c r="G2234" i="25"/>
  <c r="H2234" i="25"/>
  <c r="I2234" i="25"/>
  <c r="J2234" i="25"/>
  <c r="M2234" i="25"/>
  <c r="N2234" i="25"/>
  <c r="O2234" i="25"/>
  <c r="B2235" i="25"/>
  <c r="C2235" i="25"/>
  <c r="D2235" i="25"/>
  <c r="E2235" i="25"/>
  <c r="F2235" i="25"/>
  <c r="G2235" i="25"/>
  <c r="H2235" i="25"/>
  <c r="I2235" i="25"/>
  <c r="J2235" i="25"/>
  <c r="M2235" i="25"/>
  <c r="N2235" i="25"/>
  <c r="O2235" i="25"/>
  <c r="B2236" i="25"/>
  <c r="C2236" i="25"/>
  <c r="D2236" i="25"/>
  <c r="E2236" i="25"/>
  <c r="F2236" i="25"/>
  <c r="G2236" i="25"/>
  <c r="H2236" i="25"/>
  <c r="I2236" i="25"/>
  <c r="J2236" i="25"/>
  <c r="M2236" i="25"/>
  <c r="N2236" i="25"/>
  <c r="O2236" i="25"/>
  <c r="B2237" i="25"/>
  <c r="C2237" i="25"/>
  <c r="D2237" i="25"/>
  <c r="E2237" i="25"/>
  <c r="F2237" i="25"/>
  <c r="G2237" i="25"/>
  <c r="H2237" i="25"/>
  <c r="I2237" i="25"/>
  <c r="J2237" i="25"/>
  <c r="M2237" i="25"/>
  <c r="N2237" i="25"/>
  <c r="O2237" i="25"/>
  <c r="B2238" i="25"/>
  <c r="C2238" i="25"/>
  <c r="D2238" i="25"/>
  <c r="E2238" i="25"/>
  <c r="F2238" i="25"/>
  <c r="G2238" i="25"/>
  <c r="H2238" i="25"/>
  <c r="I2238" i="25"/>
  <c r="J2238" i="25"/>
  <c r="M2238" i="25"/>
  <c r="N2238" i="25"/>
  <c r="O2238" i="25"/>
  <c r="B2239" i="25"/>
  <c r="C2239" i="25"/>
  <c r="D2239" i="25"/>
  <c r="E2239" i="25"/>
  <c r="F2239" i="25"/>
  <c r="G2239" i="25"/>
  <c r="H2239" i="25"/>
  <c r="I2239" i="25"/>
  <c r="J2239" i="25"/>
  <c r="M2239" i="25"/>
  <c r="N2239" i="25"/>
  <c r="O2239" i="25"/>
  <c r="B2240" i="25"/>
  <c r="C2240" i="25"/>
  <c r="D2240" i="25"/>
  <c r="E2240" i="25"/>
  <c r="F2240" i="25"/>
  <c r="G2240" i="25"/>
  <c r="H2240" i="25"/>
  <c r="I2240" i="25"/>
  <c r="J2240" i="25"/>
  <c r="M2240" i="25"/>
  <c r="N2240" i="25"/>
  <c r="O2240" i="25"/>
  <c r="B2241" i="25"/>
  <c r="C2241" i="25"/>
  <c r="D2241" i="25"/>
  <c r="E2241" i="25"/>
  <c r="F2241" i="25"/>
  <c r="G2241" i="25"/>
  <c r="H2241" i="25"/>
  <c r="I2241" i="25"/>
  <c r="J2241" i="25"/>
  <c r="M2241" i="25"/>
  <c r="N2241" i="25"/>
  <c r="O2241" i="25"/>
  <c r="B2242" i="25"/>
  <c r="C2242" i="25"/>
  <c r="D2242" i="25"/>
  <c r="E2242" i="25"/>
  <c r="F2242" i="25"/>
  <c r="G2242" i="25"/>
  <c r="H2242" i="25"/>
  <c r="I2242" i="25"/>
  <c r="J2242" i="25"/>
  <c r="M2242" i="25"/>
  <c r="N2242" i="25"/>
  <c r="O2242" i="25"/>
  <c r="B2243" i="25"/>
  <c r="C2243" i="25"/>
  <c r="D2243" i="25"/>
  <c r="E2243" i="25"/>
  <c r="F2243" i="25"/>
  <c r="G2243" i="25"/>
  <c r="H2243" i="25"/>
  <c r="I2243" i="25"/>
  <c r="J2243" i="25"/>
  <c r="M2243" i="25"/>
  <c r="N2243" i="25"/>
  <c r="O2243" i="25"/>
  <c r="B2244" i="25"/>
  <c r="C2244" i="25"/>
  <c r="D2244" i="25"/>
  <c r="E2244" i="25"/>
  <c r="F2244" i="25"/>
  <c r="G2244" i="25"/>
  <c r="H2244" i="25"/>
  <c r="I2244" i="25"/>
  <c r="J2244" i="25"/>
  <c r="M2244" i="25"/>
  <c r="N2244" i="25"/>
  <c r="O2244" i="25"/>
  <c r="B2245" i="25"/>
  <c r="C2245" i="25"/>
  <c r="D2245" i="25"/>
  <c r="E2245" i="25"/>
  <c r="F2245" i="25"/>
  <c r="G2245" i="25"/>
  <c r="H2245" i="25"/>
  <c r="I2245" i="25"/>
  <c r="J2245" i="25"/>
  <c r="M2245" i="25"/>
  <c r="N2245" i="25"/>
  <c r="O2245" i="25"/>
  <c r="B2246" i="25"/>
  <c r="C2246" i="25"/>
  <c r="D2246" i="25"/>
  <c r="E2246" i="25"/>
  <c r="F2246" i="25"/>
  <c r="G2246" i="25"/>
  <c r="H2246" i="25"/>
  <c r="I2246" i="25"/>
  <c r="J2246" i="25"/>
  <c r="M2246" i="25"/>
  <c r="N2246" i="25"/>
  <c r="O2246" i="25"/>
  <c r="B2247" i="25"/>
  <c r="C2247" i="25"/>
  <c r="D2247" i="25"/>
  <c r="E2247" i="25"/>
  <c r="F2247" i="25"/>
  <c r="G2247" i="25"/>
  <c r="H2247" i="25"/>
  <c r="I2247" i="25"/>
  <c r="J2247" i="25"/>
  <c r="M2247" i="25"/>
  <c r="N2247" i="25"/>
  <c r="O2247" i="25"/>
  <c r="B2248" i="25"/>
  <c r="C2248" i="25"/>
  <c r="D2248" i="25"/>
  <c r="E2248" i="25"/>
  <c r="F2248" i="25"/>
  <c r="G2248" i="25"/>
  <c r="H2248" i="25"/>
  <c r="I2248" i="25"/>
  <c r="J2248" i="25"/>
  <c r="M2248" i="25"/>
  <c r="N2248" i="25"/>
  <c r="O2248" i="25"/>
  <c r="B2249" i="25"/>
  <c r="C2249" i="25"/>
  <c r="D2249" i="25"/>
  <c r="E2249" i="25"/>
  <c r="F2249" i="25"/>
  <c r="G2249" i="25"/>
  <c r="H2249" i="25"/>
  <c r="I2249" i="25"/>
  <c r="J2249" i="25"/>
  <c r="M2249" i="25"/>
  <c r="N2249" i="25"/>
  <c r="O2249" i="25"/>
  <c r="B2250" i="25"/>
  <c r="C2250" i="25"/>
  <c r="D2250" i="25"/>
  <c r="E2250" i="25"/>
  <c r="F2250" i="25"/>
  <c r="G2250" i="25"/>
  <c r="H2250" i="25"/>
  <c r="I2250" i="25"/>
  <c r="J2250" i="25"/>
  <c r="M2250" i="25"/>
  <c r="N2250" i="25"/>
  <c r="O2250" i="25"/>
  <c r="B2251" i="25"/>
  <c r="C2251" i="25"/>
  <c r="D2251" i="25"/>
  <c r="E2251" i="25"/>
  <c r="F2251" i="25"/>
  <c r="G2251" i="25"/>
  <c r="H2251" i="25"/>
  <c r="I2251" i="25"/>
  <c r="J2251" i="25"/>
  <c r="M2251" i="25"/>
  <c r="N2251" i="25"/>
  <c r="O2251" i="25"/>
  <c r="B2252" i="25"/>
  <c r="C2252" i="25"/>
  <c r="D2252" i="25"/>
  <c r="E2252" i="25"/>
  <c r="F2252" i="25"/>
  <c r="G2252" i="25"/>
  <c r="H2252" i="25"/>
  <c r="I2252" i="25"/>
  <c r="J2252" i="25"/>
  <c r="M2252" i="25"/>
  <c r="N2252" i="25"/>
  <c r="O2252" i="25"/>
  <c r="B2253" i="25"/>
  <c r="C2253" i="25"/>
  <c r="D2253" i="25"/>
  <c r="E2253" i="25"/>
  <c r="F2253" i="25"/>
  <c r="G2253" i="25"/>
  <c r="H2253" i="25"/>
  <c r="I2253" i="25"/>
  <c r="J2253" i="25"/>
  <c r="M2253" i="25"/>
  <c r="N2253" i="25"/>
  <c r="O2253" i="25"/>
  <c r="B2254" i="25"/>
  <c r="C2254" i="25"/>
  <c r="D2254" i="25"/>
  <c r="E2254" i="25"/>
  <c r="F2254" i="25"/>
  <c r="G2254" i="25"/>
  <c r="H2254" i="25"/>
  <c r="I2254" i="25"/>
  <c r="J2254" i="25"/>
  <c r="M2254" i="25"/>
  <c r="N2254" i="25"/>
  <c r="O2254" i="25"/>
  <c r="B2255" i="25"/>
  <c r="C2255" i="25"/>
  <c r="D2255" i="25"/>
  <c r="E2255" i="25"/>
  <c r="F2255" i="25"/>
  <c r="G2255" i="25"/>
  <c r="H2255" i="25"/>
  <c r="I2255" i="25"/>
  <c r="J2255" i="25"/>
  <c r="M2255" i="25"/>
  <c r="N2255" i="25"/>
  <c r="O2255" i="25"/>
  <c r="B2256" i="25"/>
  <c r="C2256" i="25"/>
  <c r="D2256" i="25"/>
  <c r="E2256" i="25"/>
  <c r="F2256" i="25"/>
  <c r="G2256" i="25"/>
  <c r="H2256" i="25"/>
  <c r="I2256" i="25"/>
  <c r="J2256" i="25"/>
  <c r="M2256" i="25"/>
  <c r="N2256" i="25"/>
  <c r="O2256" i="25"/>
  <c r="B2257" i="25"/>
  <c r="C2257" i="25"/>
  <c r="D2257" i="25"/>
  <c r="E2257" i="25"/>
  <c r="F2257" i="25"/>
  <c r="G2257" i="25"/>
  <c r="H2257" i="25"/>
  <c r="I2257" i="25"/>
  <c r="J2257" i="25"/>
  <c r="M2257" i="25"/>
  <c r="N2257" i="25"/>
  <c r="O2257" i="25"/>
  <c r="B2258" i="25"/>
  <c r="C2258" i="25"/>
  <c r="D2258" i="25"/>
  <c r="E2258" i="25"/>
  <c r="F2258" i="25"/>
  <c r="G2258" i="25"/>
  <c r="H2258" i="25"/>
  <c r="I2258" i="25"/>
  <c r="J2258" i="25"/>
  <c r="M2258" i="25"/>
  <c r="N2258" i="25"/>
  <c r="O2258" i="25"/>
  <c r="B2259" i="25"/>
  <c r="C2259" i="25"/>
  <c r="D2259" i="25"/>
  <c r="E2259" i="25"/>
  <c r="F2259" i="25"/>
  <c r="G2259" i="25"/>
  <c r="H2259" i="25"/>
  <c r="I2259" i="25"/>
  <c r="J2259" i="25"/>
  <c r="M2259" i="25"/>
  <c r="N2259" i="25"/>
  <c r="O2259" i="25"/>
  <c r="B2260" i="25"/>
  <c r="C2260" i="25"/>
  <c r="D2260" i="25"/>
  <c r="E2260" i="25"/>
  <c r="F2260" i="25"/>
  <c r="G2260" i="25"/>
  <c r="H2260" i="25"/>
  <c r="I2260" i="25"/>
  <c r="J2260" i="25"/>
  <c r="M2260" i="25"/>
  <c r="N2260" i="25"/>
  <c r="O2260" i="25"/>
  <c r="B2261" i="25"/>
  <c r="C2261" i="25"/>
  <c r="D2261" i="25"/>
  <c r="E2261" i="25"/>
  <c r="F2261" i="25"/>
  <c r="G2261" i="25"/>
  <c r="H2261" i="25"/>
  <c r="I2261" i="25"/>
  <c r="J2261" i="25"/>
  <c r="M2261" i="25"/>
  <c r="N2261" i="25"/>
  <c r="O2261" i="25"/>
  <c r="B2262" i="25"/>
  <c r="C2262" i="25"/>
  <c r="D2262" i="25"/>
  <c r="E2262" i="25"/>
  <c r="F2262" i="25"/>
  <c r="G2262" i="25"/>
  <c r="H2262" i="25"/>
  <c r="I2262" i="25"/>
  <c r="J2262" i="25"/>
  <c r="M2262" i="25"/>
  <c r="N2262" i="25"/>
  <c r="O2262" i="25"/>
  <c r="B2263" i="25"/>
  <c r="C2263" i="25"/>
  <c r="D2263" i="25"/>
  <c r="E2263" i="25"/>
  <c r="F2263" i="25"/>
  <c r="G2263" i="25"/>
  <c r="H2263" i="25"/>
  <c r="I2263" i="25"/>
  <c r="J2263" i="25"/>
  <c r="M2263" i="25"/>
  <c r="N2263" i="25"/>
  <c r="O2263" i="25"/>
  <c r="B2264" i="25"/>
  <c r="C2264" i="25"/>
  <c r="D2264" i="25"/>
  <c r="E2264" i="25"/>
  <c r="F2264" i="25"/>
  <c r="G2264" i="25"/>
  <c r="H2264" i="25"/>
  <c r="I2264" i="25"/>
  <c r="J2264" i="25"/>
  <c r="M2264" i="25"/>
  <c r="N2264" i="25"/>
  <c r="O2264" i="25"/>
  <c r="B2265" i="25"/>
  <c r="C2265" i="25"/>
  <c r="D2265" i="25"/>
  <c r="E2265" i="25"/>
  <c r="F2265" i="25"/>
  <c r="G2265" i="25"/>
  <c r="H2265" i="25"/>
  <c r="I2265" i="25"/>
  <c r="J2265" i="25"/>
  <c r="M2265" i="25"/>
  <c r="N2265" i="25"/>
  <c r="O2265" i="25"/>
  <c r="B2266" i="25"/>
  <c r="C2266" i="25"/>
  <c r="D2266" i="25"/>
  <c r="E2266" i="25"/>
  <c r="F2266" i="25"/>
  <c r="G2266" i="25"/>
  <c r="H2266" i="25"/>
  <c r="I2266" i="25"/>
  <c r="J2266" i="25"/>
  <c r="M2266" i="25"/>
  <c r="N2266" i="25"/>
  <c r="O2266" i="25"/>
  <c r="B2267" i="25"/>
  <c r="C2267" i="25"/>
  <c r="D2267" i="25"/>
  <c r="E2267" i="25"/>
  <c r="F2267" i="25"/>
  <c r="G2267" i="25"/>
  <c r="H2267" i="25"/>
  <c r="I2267" i="25"/>
  <c r="J2267" i="25"/>
  <c r="M2267" i="25"/>
  <c r="N2267" i="25"/>
  <c r="O2267" i="25"/>
  <c r="B2268" i="25"/>
  <c r="C2268" i="25"/>
  <c r="D2268" i="25"/>
  <c r="E2268" i="25"/>
  <c r="F2268" i="25"/>
  <c r="G2268" i="25"/>
  <c r="H2268" i="25"/>
  <c r="I2268" i="25"/>
  <c r="J2268" i="25"/>
  <c r="M2268" i="25"/>
  <c r="N2268" i="25"/>
  <c r="O2268" i="25"/>
  <c r="B2269" i="25"/>
  <c r="C2269" i="25"/>
  <c r="D2269" i="25"/>
  <c r="E2269" i="25"/>
  <c r="F2269" i="25"/>
  <c r="G2269" i="25"/>
  <c r="H2269" i="25"/>
  <c r="I2269" i="25"/>
  <c r="J2269" i="25"/>
  <c r="M2269" i="25"/>
  <c r="N2269" i="25"/>
  <c r="O2269" i="25"/>
  <c r="B2270" i="25"/>
  <c r="C2270" i="25"/>
  <c r="D2270" i="25"/>
  <c r="E2270" i="25"/>
  <c r="F2270" i="25"/>
  <c r="G2270" i="25"/>
  <c r="H2270" i="25"/>
  <c r="I2270" i="25"/>
  <c r="J2270" i="25"/>
  <c r="M2270" i="25"/>
  <c r="N2270" i="25"/>
  <c r="O2270" i="25"/>
  <c r="B2271" i="25"/>
  <c r="C2271" i="25"/>
  <c r="D2271" i="25"/>
  <c r="E2271" i="25"/>
  <c r="F2271" i="25"/>
  <c r="G2271" i="25"/>
  <c r="H2271" i="25"/>
  <c r="I2271" i="25"/>
  <c r="J2271" i="25"/>
  <c r="M2271" i="25"/>
  <c r="N2271" i="25"/>
  <c r="O2271" i="25"/>
  <c r="B2272" i="25"/>
  <c r="C2272" i="25"/>
  <c r="D2272" i="25"/>
  <c r="E2272" i="25"/>
  <c r="F2272" i="25"/>
  <c r="G2272" i="25"/>
  <c r="H2272" i="25"/>
  <c r="I2272" i="25"/>
  <c r="J2272" i="25"/>
  <c r="M2272" i="25"/>
  <c r="N2272" i="25"/>
  <c r="O2272" i="25"/>
  <c r="B2273" i="25"/>
  <c r="C2273" i="25"/>
  <c r="D2273" i="25"/>
  <c r="E2273" i="25"/>
  <c r="F2273" i="25"/>
  <c r="G2273" i="25"/>
  <c r="H2273" i="25"/>
  <c r="I2273" i="25"/>
  <c r="J2273" i="25"/>
  <c r="M2273" i="25"/>
  <c r="N2273" i="25"/>
  <c r="O2273" i="25"/>
  <c r="B2274" i="25"/>
  <c r="C2274" i="25"/>
  <c r="D2274" i="25"/>
  <c r="E2274" i="25"/>
  <c r="F2274" i="25"/>
  <c r="G2274" i="25"/>
  <c r="H2274" i="25"/>
  <c r="I2274" i="25"/>
  <c r="J2274" i="25"/>
  <c r="M2274" i="25"/>
  <c r="N2274" i="25"/>
  <c r="O2274" i="25"/>
  <c r="B2275" i="25"/>
  <c r="C2275" i="25"/>
  <c r="D2275" i="25"/>
  <c r="E2275" i="25"/>
  <c r="F2275" i="25"/>
  <c r="G2275" i="25"/>
  <c r="H2275" i="25"/>
  <c r="I2275" i="25"/>
  <c r="J2275" i="25"/>
  <c r="M2275" i="25"/>
  <c r="N2275" i="25"/>
  <c r="O2275" i="25"/>
  <c r="B2276" i="25"/>
  <c r="C2276" i="25"/>
  <c r="D2276" i="25"/>
  <c r="E2276" i="25"/>
  <c r="F2276" i="25"/>
  <c r="G2276" i="25"/>
  <c r="H2276" i="25"/>
  <c r="I2276" i="25"/>
  <c r="J2276" i="25"/>
  <c r="M2276" i="25"/>
  <c r="N2276" i="25"/>
  <c r="O2276" i="25"/>
  <c r="B2277" i="25"/>
  <c r="C2277" i="25"/>
  <c r="D2277" i="25"/>
  <c r="E2277" i="25"/>
  <c r="F2277" i="25"/>
  <c r="G2277" i="25"/>
  <c r="H2277" i="25"/>
  <c r="I2277" i="25"/>
  <c r="J2277" i="25"/>
  <c r="M2277" i="25"/>
  <c r="N2277" i="25"/>
  <c r="O2277" i="25"/>
  <c r="B2278" i="25"/>
  <c r="C2278" i="25"/>
  <c r="D2278" i="25"/>
  <c r="E2278" i="25"/>
  <c r="F2278" i="25"/>
  <c r="G2278" i="25"/>
  <c r="H2278" i="25"/>
  <c r="I2278" i="25"/>
  <c r="J2278" i="25"/>
  <c r="M2278" i="25"/>
  <c r="N2278" i="25"/>
  <c r="O2278" i="25"/>
  <c r="B2279" i="25"/>
  <c r="C2279" i="25"/>
  <c r="D2279" i="25"/>
  <c r="E2279" i="25"/>
  <c r="F2279" i="25"/>
  <c r="G2279" i="25"/>
  <c r="H2279" i="25"/>
  <c r="I2279" i="25"/>
  <c r="J2279" i="25"/>
  <c r="M2279" i="25"/>
  <c r="N2279" i="25"/>
  <c r="O2279" i="25"/>
  <c r="B2280" i="25"/>
  <c r="C2280" i="25"/>
  <c r="D2280" i="25"/>
  <c r="E2280" i="25"/>
  <c r="F2280" i="25"/>
  <c r="G2280" i="25"/>
  <c r="H2280" i="25"/>
  <c r="I2280" i="25"/>
  <c r="J2280" i="25"/>
  <c r="M2280" i="25"/>
  <c r="N2280" i="25"/>
  <c r="O2280" i="25"/>
  <c r="B2281" i="25"/>
  <c r="C2281" i="25"/>
  <c r="D2281" i="25"/>
  <c r="E2281" i="25"/>
  <c r="F2281" i="25"/>
  <c r="G2281" i="25"/>
  <c r="H2281" i="25"/>
  <c r="I2281" i="25"/>
  <c r="J2281" i="25"/>
  <c r="M2281" i="25"/>
  <c r="N2281" i="25"/>
  <c r="O2281" i="25"/>
  <c r="B2282" i="25"/>
  <c r="C2282" i="25"/>
  <c r="D2282" i="25"/>
  <c r="E2282" i="25"/>
  <c r="F2282" i="25"/>
  <c r="G2282" i="25"/>
  <c r="H2282" i="25"/>
  <c r="I2282" i="25"/>
  <c r="J2282" i="25"/>
  <c r="M2282" i="25"/>
  <c r="N2282" i="25"/>
  <c r="O2282" i="25"/>
  <c r="B2283" i="25"/>
  <c r="C2283" i="25"/>
  <c r="D2283" i="25"/>
  <c r="E2283" i="25"/>
  <c r="F2283" i="25"/>
  <c r="G2283" i="25"/>
  <c r="H2283" i="25"/>
  <c r="I2283" i="25"/>
  <c r="J2283" i="25"/>
  <c r="M2283" i="25"/>
  <c r="N2283" i="25"/>
  <c r="O2283" i="25"/>
  <c r="B2284" i="25"/>
  <c r="C2284" i="25"/>
  <c r="D2284" i="25"/>
  <c r="E2284" i="25"/>
  <c r="F2284" i="25"/>
  <c r="G2284" i="25"/>
  <c r="H2284" i="25"/>
  <c r="I2284" i="25"/>
  <c r="J2284" i="25"/>
  <c r="M2284" i="25"/>
  <c r="N2284" i="25"/>
  <c r="O2284" i="25"/>
  <c r="B2285" i="25"/>
  <c r="C2285" i="25"/>
  <c r="D2285" i="25"/>
  <c r="E2285" i="25"/>
  <c r="F2285" i="25"/>
  <c r="G2285" i="25"/>
  <c r="H2285" i="25"/>
  <c r="I2285" i="25"/>
  <c r="J2285" i="25"/>
  <c r="M2285" i="25"/>
  <c r="N2285" i="25"/>
  <c r="O2285" i="25"/>
  <c r="B2286" i="25"/>
  <c r="C2286" i="25"/>
  <c r="D2286" i="25"/>
  <c r="E2286" i="25"/>
  <c r="F2286" i="25"/>
  <c r="G2286" i="25"/>
  <c r="H2286" i="25"/>
  <c r="I2286" i="25"/>
  <c r="J2286" i="25"/>
  <c r="M2286" i="25"/>
  <c r="N2286" i="25"/>
  <c r="O2286" i="25"/>
  <c r="B2287" i="25"/>
  <c r="C2287" i="25"/>
  <c r="D2287" i="25"/>
  <c r="E2287" i="25"/>
  <c r="F2287" i="25"/>
  <c r="G2287" i="25"/>
  <c r="H2287" i="25"/>
  <c r="I2287" i="25"/>
  <c r="J2287" i="25"/>
  <c r="M2287" i="25"/>
  <c r="N2287" i="25"/>
  <c r="O2287" i="25"/>
  <c r="B2288" i="25"/>
  <c r="C2288" i="25"/>
  <c r="D2288" i="25"/>
  <c r="E2288" i="25"/>
  <c r="F2288" i="25"/>
  <c r="G2288" i="25"/>
  <c r="H2288" i="25"/>
  <c r="I2288" i="25"/>
  <c r="J2288" i="25"/>
  <c r="M2288" i="25"/>
  <c r="N2288" i="25"/>
  <c r="O2288" i="25"/>
  <c r="B2289" i="25"/>
  <c r="C2289" i="25"/>
  <c r="D2289" i="25"/>
  <c r="E2289" i="25"/>
  <c r="F2289" i="25"/>
  <c r="G2289" i="25"/>
  <c r="H2289" i="25"/>
  <c r="I2289" i="25"/>
  <c r="J2289" i="25"/>
  <c r="M2289" i="25"/>
  <c r="N2289" i="25"/>
  <c r="O2289" i="25"/>
  <c r="B2290" i="25"/>
  <c r="C2290" i="25"/>
  <c r="D2290" i="25"/>
  <c r="E2290" i="25"/>
  <c r="F2290" i="25"/>
  <c r="G2290" i="25"/>
  <c r="H2290" i="25"/>
  <c r="I2290" i="25"/>
  <c r="J2290" i="25"/>
  <c r="M2290" i="25"/>
  <c r="N2290" i="25"/>
  <c r="O2290" i="25"/>
  <c r="B2291" i="25"/>
  <c r="C2291" i="25"/>
  <c r="D2291" i="25"/>
  <c r="E2291" i="25"/>
  <c r="F2291" i="25"/>
  <c r="G2291" i="25"/>
  <c r="H2291" i="25"/>
  <c r="I2291" i="25"/>
  <c r="J2291" i="25"/>
  <c r="M2291" i="25"/>
  <c r="N2291" i="25"/>
  <c r="O2291" i="25"/>
  <c r="B2292" i="25"/>
  <c r="C2292" i="25"/>
  <c r="D2292" i="25"/>
  <c r="E2292" i="25"/>
  <c r="F2292" i="25"/>
  <c r="G2292" i="25"/>
  <c r="H2292" i="25"/>
  <c r="I2292" i="25"/>
  <c r="J2292" i="25"/>
  <c r="M2292" i="25"/>
  <c r="N2292" i="25"/>
  <c r="O2292" i="25"/>
  <c r="B2293" i="25"/>
  <c r="C2293" i="25"/>
  <c r="D2293" i="25"/>
  <c r="E2293" i="25"/>
  <c r="F2293" i="25"/>
  <c r="G2293" i="25"/>
  <c r="H2293" i="25"/>
  <c r="I2293" i="25"/>
  <c r="J2293" i="25"/>
  <c r="M2293" i="25"/>
  <c r="N2293" i="25"/>
  <c r="O2293" i="25"/>
  <c r="B2294" i="25"/>
  <c r="C2294" i="25"/>
  <c r="D2294" i="25"/>
  <c r="E2294" i="25"/>
  <c r="F2294" i="25"/>
  <c r="G2294" i="25"/>
  <c r="H2294" i="25"/>
  <c r="I2294" i="25"/>
  <c r="J2294" i="25"/>
  <c r="M2294" i="25"/>
  <c r="N2294" i="25"/>
  <c r="O2294" i="25"/>
  <c r="B2295" i="25"/>
  <c r="C2295" i="25"/>
  <c r="D2295" i="25"/>
  <c r="E2295" i="25"/>
  <c r="F2295" i="25"/>
  <c r="G2295" i="25"/>
  <c r="H2295" i="25"/>
  <c r="I2295" i="25"/>
  <c r="J2295" i="25"/>
  <c r="M2295" i="25"/>
  <c r="N2295" i="25"/>
  <c r="O2295" i="25"/>
  <c r="B2296" i="25"/>
  <c r="C2296" i="25"/>
  <c r="D2296" i="25"/>
  <c r="E2296" i="25"/>
  <c r="F2296" i="25"/>
  <c r="G2296" i="25"/>
  <c r="H2296" i="25"/>
  <c r="I2296" i="25"/>
  <c r="J2296" i="25"/>
  <c r="M2296" i="25"/>
  <c r="N2296" i="25"/>
  <c r="O2296" i="25"/>
  <c r="B2297" i="25"/>
  <c r="C2297" i="25"/>
  <c r="D2297" i="25"/>
  <c r="E2297" i="25"/>
  <c r="F2297" i="25"/>
  <c r="G2297" i="25"/>
  <c r="H2297" i="25"/>
  <c r="I2297" i="25"/>
  <c r="J2297" i="25"/>
  <c r="M2297" i="25"/>
  <c r="N2297" i="25"/>
  <c r="O2297" i="25"/>
  <c r="B2298" i="25"/>
  <c r="C2298" i="25"/>
  <c r="D2298" i="25"/>
  <c r="E2298" i="25"/>
  <c r="F2298" i="25"/>
  <c r="G2298" i="25"/>
  <c r="H2298" i="25"/>
  <c r="I2298" i="25"/>
  <c r="J2298" i="25"/>
  <c r="M2298" i="25"/>
  <c r="N2298" i="25"/>
  <c r="O2298" i="25"/>
  <c r="B2299" i="25"/>
  <c r="C2299" i="25"/>
  <c r="D2299" i="25"/>
  <c r="E2299" i="25"/>
  <c r="F2299" i="25"/>
  <c r="G2299" i="25"/>
  <c r="H2299" i="25"/>
  <c r="I2299" i="25"/>
  <c r="J2299" i="25"/>
  <c r="M2299" i="25"/>
  <c r="N2299" i="25"/>
  <c r="O2299" i="25"/>
  <c r="B2300" i="25"/>
  <c r="C2300" i="25"/>
  <c r="D2300" i="25"/>
  <c r="E2300" i="25"/>
  <c r="F2300" i="25"/>
  <c r="G2300" i="25"/>
  <c r="H2300" i="25"/>
  <c r="I2300" i="25"/>
  <c r="J2300" i="25"/>
  <c r="M2300" i="25"/>
  <c r="N2300" i="25"/>
  <c r="O2300" i="25"/>
  <c r="B2301" i="25"/>
  <c r="C2301" i="25"/>
  <c r="D2301" i="25"/>
  <c r="E2301" i="25"/>
  <c r="F2301" i="25"/>
  <c r="G2301" i="25"/>
  <c r="H2301" i="25"/>
  <c r="I2301" i="25"/>
  <c r="J2301" i="25"/>
  <c r="M2301" i="25"/>
  <c r="N2301" i="25"/>
  <c r="O2301" i="25"/>
  <c r="B2302" i="25"/>
  <c r="C2302" i="25"/>
  <c r="D2302" i="25"/>
  <c r="E2302" i="25"/>
  <c r="F2302" i="25"/>
  <c r="G2302" i="25"/>
  <c r="H2302" i="25"/>
  <c r="I2302" i="25"/>
  <c r="J2302" i="25"/>
  <c r="M2302" i="25"/>
  <c r="N2302" i="25"/>
  <c r="O2302" i="25"/>
  <c r="B2303" i="25"/>
  <c r="C2303" i="25"/>
  <c r="D2303" i="25"/>
  <c r="E2303" i="25"/>
  <c r="F2303" i="25"/>
  <c r="G2303" i="25"/>
  <c r="H2303" i="25"/>
  <c r="I2303" i="25"/>
  <c r="J2303" i="25"/>
  <c r="M2303" i="25"/>
  <c r="N2303" i="25"/>
  <c r="O2303" i="25"/>
  <c r="B2304" i="25"/>
  <c r="C2304" i="25"/>
  <c r="D2304" i="25"/>
  <c r="E2304" i="25"/>
  <c r="F2304" i="25"/>
  <c r="G2304" i="25"/>
  <c r="H2304" i="25"/>
  <c r="I2304" i="25"/>
  <c r="J2304" i="25"/>
  <c r="M2304" i="25"/>
  <c r="N2304" i="25"/>
  <c r="O2304" i="25"/>
  <c r="B2305" i="25"/>
  <c r="C2305" i="25"/>
  <c r="D2305" i="25"/>
  <c r="E2305" i="25"/>
  <c r="F2305" i="25"/>
  <c r="G2305" i="25"/>
  <c r="H2305" i="25"/>
  <c r="I2305" i="25"/>
  <c r="J2305" i="25"/>
  <c r="M2305" i="25"/>
  <c r="N2305" i="25"/>
  <c r="O2305" i="25"/>
  <c r="B2306" i="25"/>
  <c r="C2306" i="25"/>
  <c r="D2306" i="25"/>
  <c r="E2306" i="25"/>
  <c r="F2306" i="25"/>
  <c r="G2306" i="25"/>
  <c r="H2306" i="25"/>
  <c r="I2306" i="25"/>
  <c r="J2306" i="25"/>
  <c r="M2306" i="25"/>
  <c r="N2306" i="25"/>
  <c r="O2306" i="25"/>
  <c r="B2307" i="25"/>
  <c r="C2307" i="25"/>
  <c r="D2307" i="25"/>
  <c r="E2307" i="25"/>
  <c r="F2307" i="25"/>
  <c r="G2307" i="25"/>
  <c r="H2307" i="25"/>
  <c r="I2307" i="25"/>
  <c r="J2307" i="25"/>
  <c r="M2307" i="25"/>
  <c r="N2307" i="25"/>
  <c r="O2307" i="25"/>
  <c r="B2308" i="25"/>
  <c r="C2308" i="25"/>
  <c r="D2308" i="25"/>
  <c r="E2308" i="25"/>
  <c r="F2308" i="25"/>
  <c r="G2308" i="25"/>
  <c r="H2308" i="25"/>
  <c r="I2308" i="25"/>
  <c r="J2308" i="25"/>
  <c r="M2308" i="25"/>
  <c r="N2308" i="25"/>
  <c r="O2308" i="25"/>
  <c r="B2309" i="25"/>
  <c r="C2309" i="25"/>
  <c r="D2309" i="25"/>
  <c r="E2309" i="25"/>
  <c r="F2309" i="25"/>
  <c r="G2309" i="25"/>
  <c r="H2309" i="25"/>
  <c r="I2309" i="25"/>
  <c r="J2309" i="25"/>
  <c r="M2309" i="25"/>
  <c r="N2309" i="25"/>
  <c r="O2309" i="25"/>
  <c r="B2310" i="25"/>
  <c r="C2310" i="25"/>
  <c r="D2310" i="25"/>
  <c r="E2310" i="25"/>
  <c r="F2310" i="25"/>
  <c r="G2310" i="25"/>
  <c r="H2310" i="25"/>
  <c r="I2310" i="25"/>
  <c r="J2310" i="25"/>
  <c r="M2310" i="25"/>
  <c r="N2310" i="25"/>
  <c r="O2310" i="25"/>
  <c r="B2311" i="25"/>
  <c r="C2311" i="25"/>
  <c r="D2311" i="25"/>
  <c r="E2311" i="25"/>
  <c r="F2311" i="25"/>
  <c r="G2311" i="25"/>
  <c r="H2311" i="25"/>
  <c r="I2311" i="25"/>
  <c r="J2311" i="25"/>
  <c r="M2311" i="25"/>
  <c r="N2311" i="25"/>
  <c r="O2311" i="25"/>
  <c r="B2312" i="25"/>
  <c r="C2312" i="25"/>
  <c r="D2312" i="25"/>
  <c r="E2312" i="25"/>
  <c r="F2312" i="25"/>
  <c r="G2312" i="25"/>
  <c r="H2312" i="25"/>
  <c r="I2312" i="25"/>
  <c r="J2312" i="25"/>
  <c r="M2312" i="25"/>
  <c r="N2312" i="25"/>
  <c r="O2312" i="25"/>
  <c r="B2313" i="25"/>
  <c r="C2313" i="25"/>
  <c r="D2313" i="25"/>
  <c r="E2313" i="25"/>
  <c r="F2313" i="25"/>
  <c r="G2313" i="25"/>
  <c r="H2313" i="25"/>
  <c r="I2313" i="25"/>
  <c r="J2313" i="25"/>
  <c r="M2313" i="25"/>
  <c r="N2313" i="25"/>
  <c r="O2313" i="25"/>
  <c r="B2314" i="25"/>
  <c r="C2314" i="25"/>
  <c r="D2314" i="25"/>
  <c r="E2314" i="25"/>
  <c r="F2314" i="25"/>
  <c r="G2314" i="25"/>
  <c r="H2314" i="25"/>
  <c r="I2314" i="25"/>
  <c r="J2314" i="25"/>
  <c r="M2314" i="25"/>
  <c r="N2314" i="25"/>
  <c r="O2314" i="25"/>
  <c r="B2315" i="25"/>
  <c r="C2315" i="25"/>
  <c r="D2315" i="25"/>
  <c r="E2315" i="25"/>
  <c r="F2315" i="25"/>
  <c r="G2315" i="25"/>
  <c r="H2315" i="25"/>
  <c r="I2315" i="25"/>
  <c r="J2315" i="25"/>
  <c r="M2315" i="25"/>
  <c r="N2315" i="25"/>
  <c r="O2315" i="25"/>
  <c r="B2316" i="25"/>
  <c r="C2316" i="25"/>
  <c r="D2316" i="25"/>
  <c r="E2316" i="25"/>
  <c r="F2316" i="25"/>
  <c r="G2316" i="25"/>
  <c r="H2316" i="25"/>
  <c r="I2316" i="25"/>
  <c r="J2316" i="25"/>
  <c r="M2316" i="25"/>
  <c r="N2316" i="25"/>
  <c r="O2316" i="25"/>
  <c r="B2317" i="25"/>
  <c r="C2317" i="25"/>
  <c r="D2317" i="25"/>
  <c r="E2317" i="25"/>
  <c r="F2317" i="25"/>
  <c r="G2317" i="25"/>
  <c r="H2317" i="25"/>
  <c r="I2317" i="25"/>
  <c r="J2317" i="25"/>
  <c r="M2317" i="25"/>
  <c r="N2317" i="25"/>
  <c r="O2317" i="25"/>
  <c r="B2318" i="25"/>
  <c r="C2318" i="25"/>
  <c r="D2318" i="25"/>
  <c r="E2318" i="25"/>
  <c r="F2318" i="25"/>
  <c r="G2318" i="25"/>
  <c r="H2318" i="25"/>
  <c r="I2318" i="25"/>
  <c r="J2318" i="25"/>
  <c r="M2318" i="25"/>
  <c r="N2318" i="25"/>
  <c r="O2318" i="25"/>
  <c r="B2319" i="25"/>
  <c r="C2319" i="25"/>
  <c r="D2319" i="25"/>
  <c r="E2319" i="25"/>
  <c r="F2319" i="25"/>
  <c r="G2319" i="25"/>
  <c r="H2319" i="25"/>
  <c r="I2319" i="25"/>
  <c r="J2319" i="25"/>
  <c r="M2319" i="25"/>
  <c r="N2319" i="25"/>
  <c r="O2319" i="25"/>
  <c r="B2320" i="25"/>
  <c r="C2320" i="25"/>
  <c r="D2320" i="25"/>
  <c r="E2320" i="25"/>
  <c r="F2320" i="25"/>
  <c r="G2320" i="25"/>
  <c r="H2320" i="25"/>
  <c r="I2320" i="25"/>
  <c r="J2320" i="25"/>
  <c r="M2320" i="25"/>
  <c r="N2320" i="25"/>
  <c r="O2320" i="25"/>
  <c r="B2321" i="25"/>
  <c r="C2321" i="25"/>
  <c r="D2321" i="25"/>
  <c r="E2321" i="25"/>
  <c r="F2321" i="25"/>
  <c r="G2321" i="25"/>
  <c r="H2321" i="25"/>
  <c r="I2321" i="25"/>
  <c r="J2321" i="25"/>
  <c r="M2321" i="25"/>
  <c r="N2321" i="25"/>
  <c r="O2321" i="25"/>
  <c r="B2322" i="25"/>
  <c r="C2322" i="25"/>
  <c r="D2322" i="25"/>
  <c r="E2322" i="25"/>
  <c r="F2322" i="25"/>
  <c r="G2322" i="25"/>
  <c r="H2322" i="25"/>
  <c r="I2322" i="25"/>
  <c r="J2322" i="25"/>
  <c r="M2322" i="25"/>
  <c r="N2322" i="25"/>
  <c r="O2322" i="25"/>
  <c r="B2323" i="25"/>
  <c r="C2323" i="25"/>
  <c r="D2323" i="25"/>
  <c r="E2323" i="25"/>
  <c r="F2323" i="25"/>
  <c r="G2323" i="25"/>
  <c r="H2323" i="25"/>
  <c r="I2323" i="25"/>
  <c r="J2323" i="25"/>
  <c r="M2323" i="25"/>
  <c r="N2323" i="25"/>
  <c r="O2323" i="25"/>
  <c r="B2324" i="25"/>
  <c r="C2324" i="25"/>
  <c r="D2324" i="25"/>
  <c r="E2324" i="25"/>
  <c r="F2324" i="25"/>
  <c r="G2324" i="25"/>
  <c r="H2324" i="25"/>
  <c r="I2324" i="25"/>
  <c r="J2324" i="25"/>
  <c r="M2324" i="25"/>
  <c r="N2324" i="25"/>
  <c r="O2324" i="25"/>
  <c r="B2325" i="25"/>
  <c r="C2325" i="25"/>
  <c r="D2325" i="25"/>
  <c r="E2325" i="25"/>
  <c r="F2325" i="25"/>
  <c r="G2325" i="25"/>
  <c r="H2325" i="25"/>
  <c r="I2325" i="25"/>
  <c r="J2325" i="25"/>
  <c r="M2325" i="25"/>
  <c r="N2325" i="25"/>
  <c r="O2325" i="25"/>
  <c r="B2326" i="25"/>
  <c r="C2326" i="25"/>
  <c r="D2326" i="25"/>
  <c r="E2326" i="25"/>
  <c r="F2326" i="25"/>
  <c r="G2326" i="25"/>
  <c r="H2326" i="25"/>
  <c r="I2326" i="25"/>
  <c r="J2326" i="25"/>
  <c r="M2326" i="25"/>
  <c r="N2326" i="25"/>
  <c r="O2326" i="25"/>
  <c r="B2327" i="25"/>
  <c r="C2327" i="25"/>
  <c r="D2327" i="25"/>
  <c r="E2327" i="25"/>
  <c r="F2327" i="25"/>
  <c r="G2327" i="25"/>
  <c r="H2327" i="25"/>
  <c r="I2327" i="25"/>
  <c r="J2327" i="25"/>
  <c r="M2327" i="25"/>
  <c r="N2327" i="25"/>
  <c r="O2327" i="25"/>
  <c r="B2328" i="25"/>
  <c r="C2328" i="25"/>
  <c r="D2328" i="25"/>
  <c r="E2328" i="25"/>
  <c r="F2328" i="25"/>
  <c r="G2328" i="25"/>
  <c r="H2328" i="25"/>
  <c r="I2328" i="25"/>
  <c r="J2328" i="25"/>
  <c r="M2328" i="25"/>
  <c r="N2328" i="25"/>
  <c r="O2328" i="25"/>
  <c r="B2329" i="25"/>
  <c r="C2329" i="25"/>
  <c r="D2329" i="25"/>
  <c r="E2329" i="25"/>
  <c r="F2329" i="25"/>
  <c r="G2329" i="25"/>
  <c r="H2329" i="25"/>
  <c r="I2329" i="25"/>
  <c r="J2329" i="25"/>
  <c r="M2329" i="25"/>
  <c r="N2329" i="25"/>
  <c r="O2329" i="25"/>
  <c r="B2330" i="25"/>
  <c r="C2330" i="25"/>
  <c r="D2330" i="25"/>
  <c r="E2330" i="25"/>
  <c r="F2330" i="25"/>
  <c r="G2330" i="25"/>
  <c r="H2330" i="25"/>
  <c r="I2330" i="25"/>
  <c r="J2330" i="25"/>
  <c r="M2330" i="25"/>
  <c r="N2330" i="25"/>
  <c r="O2330" i="25"/>
  <c r="B2331" i="25"/>
  <c r="C2331" i="25"/>
  <c r="D2331" i="25"/>
  <c r="E2331" i="25"/>
  <c r="F2331" i="25"/>
  <c r="G2331" i="25"/>
  <c r="H2331" i="25"/>
  <c r="I2331" i="25"/>
  <c r="J2331" i="25"/>
  <c r="M2331" i="25"/>
  <c r="N2331" i="25"/>
  <c r="O2331" i="25"/>
  <c r="B2332" i="25"/>
  <c r="C2332" i="25"/>
  <c r="D2332" i="25"/>
  <c r="E2332" i="25"/>
  <c r="F2332" i="25"/>
  <c r="G2332" i="25"/>
  <c r="H2332" i="25"/>
  <c r="I2332" i="25"/>
  <c r="J2332" i="25"/>
  <c r="M2332" i="25"/>
  <c r="N2332" i="25"/>
  <c r="O2332" i="25"/>
  <c r="B2333" i="25"/>
  <c r="C2333" i="25"/>
  <c r="D2333" i="25"/>
  <c r="E2333" i="25"/>
  <c r="F2333" i="25"/>
  <c r="G2333" i="25"/>
  <c r="H2333" i="25"/>
  <c r="I2333" i="25"/>
  <c r="J2333" i="25"/>
  <c r="M2333" i="25"/>
  <c r="N2333" i="25"/>
  <c r="O2333" i="25"/>
  <c r="B2334" i="25"/>
  <c r="C2334" i="25"/>
  <c r="D2334" i="25"/>
  <c r="E2334" i="25"/>
  <c r="F2334" i="25"/>
  <c r="G2334" i="25"/>
  <c r="H2334" i="25"/>
  <c r="I2334" i="25"/>
  <c r="J2334" i="25"/>
  <c r="M2334" i="25"/>
  <c r="N2334" i="25"/>
  <c r="O2334" i="25"/>
  <c r="B2335" i="25"/>
  <c r="C2335" i="25"/>
  <c r="D2335" i="25"/>
  <c r="E2335" i="25"/>
  <c r="F2335" i="25"/>
  <c r="G2335" i="25"/>
  <c r="H2335" i="25"/>
  <c r="I2335" i="25"/>
  <c r="J2335" i="25"/>
  <c r="M2335" i="25"/>
  <c r="N2335" i="25"/>
  <c r="O2335" i="25"/>
  <c r="B2336" i="25"/>
  <c r="C2336" i="25"/>
  <c r="D2336" i="25"/>
  <c r="E2336" i="25"/>
  <c r="F2336" i="25"/>
  <c r="G2336" i="25"/>
  <c r="H2336" i="25"/>
  <c r="I2336" i="25"/>
  <c r="J2336" i="25"/>
  <c r="M2336" i="25"/>
  <c r="N2336" i="25"/>
  <c r="O2336" i="25"/>
  <c r="B2337" i="25"/>
  <c r="C2337" i="25"/>
  <c r="D2337" i="25"/>
  <c r="E2337" i="25"/>
  <c r="F2337" i="25"/>
  <c r="G2337" i="25"/>
  <c r="H2337" i="25"/>
  <c r="I2337" i="25"/>
  <c r="J2337" i="25"/>
  <c r="M2337" i="25"/>
  <c r="N2337" i="25"/>
  <c r="O2337" i="25"/>
  <c r="B2338" i="25"/>
  <c r="C2338" i="25"/>
  <c r="D2338" i="25"/>
  <c r="E2338" i="25"/>
  <c r="F2338" i="25"/>
  <c r="G2338" i="25"/>
  <c r="H2338" i="25"/>
  <c r="I2338" i="25"/>
  <c r="J2338" i="25"/>
  <c r="M2338" i="25"/>
  <c r="N2338" i="25"/>
  <c r="O2338" i="25"/>
  <c r="B2339" i="25"/>
  <c r="C2339" i="25"/>
  <c r="D2339" i="25"/>
  <c r="E2339" i="25"/>
  <c r="F2339" i="25"/>
  <c r="G2339" i="25"/>
  <c r="H2339" i="25"/>
  <c r="I2339" i="25"/>
  <c r="J2339" i="25"/>
  <c r="M2339" i="25"/>
  <c r="N2339" i="25"/>
  <c r="O2339" i="25"/>
  <c r="B2340" i="25"/>
  <c r="C2340" i="25"/>
  <c r="D2340" i="25"/>
  <c r="E2340" i="25"/>
  <c r="F2340" i="25"/>
  <c r="G2340" i="25"/>
  <c r="H2340" i="25"/>
  <c r="I2340" i="25"/>
  <c r="J2340" i="25"/>
  <c r="M2340" i="25"/>
  <c r="N2340" i="25"/>
  <c r="O2340" i="25"/>
  <c r="B2341" i="25"/>
  <c r="C2341" i="25"/>
  <c r="D2341" i="25"/>
  <c r="E2341" i="25"/>
  <c r="F2341" i="25"/>
  <c r="G2341" i="25"/>
  <c r="H2341" i="25"/>
  <c r="I2341" i="25"/>
  <c r="J2341" i="25"/>
  <c r="M2341" i="25"/>
  <c r="N2341" i="25"/>
  <c r="O2341" i="25"/>
  <c r="B2342" i="25"/>
  <c r="C2342" i="25"/>
  <c r="D2342" i="25"/>
  <c r="E2342" i="25"/>
  <c r="F2342" i="25"/>
  <c r="G2342" i="25"/>
  <c r="H2342" i="25"/>
  <c r="I2342" i="25"/>
  <c r="J2342" i="25"/>
  <c r="M2342" i="25"/>
  <c r="N2342" i="25"/>
  <c r="O2342" i="25"/>
  <c r="B2343" i="25"/>
  <c r="C2343" i="25"/>
  <c r="D2343" i="25"/>
  <c r="E2343" i="25"/>
  <c r="F2343" i="25"/>
  <c r="G2343" i="25"/>
  <c r="H2343" i="25"/>
  <c r="I2343" i="25"/>
  <c r="J2343" i="25"/>
  <c r="M2343" i="25"/>
  <c r="N2343" i="25"/>
  <c r="O2343" i="25"/>
  <c r="B2344" i="25"/>
  <c r="C2344" i="25"/>
  <c r="D2344" i="25"/>
  <c r="E2344" i="25"/>
  <c r="F2344" i="25"/>
  <c r="G2344" i="25"/>
  <c r="H2344" i="25"/>
  <c r="I2344" i="25"/>
  <c r="J2344" i="25"/>
  <c r="M2344" i="25"/>
  <c r="N2344" i="25"/>
  <c r="O2344" i="25"/>
  <c r="B2345" i="25"/>
  <c r="C2345" i="25"/>
  <c r="D2345" i="25"/>
  <c r="E2345" i="25"/>
  <c r="F2345" i="25"/>
  <c r="G2345" i="25"/>
  <c r="H2345" i="25"/>
  <c r="I2345" i="25"/>
  <c r="J2345" i="25"/>
  <c r="M2345" i="25"/>
  <c r="N2345" i="25"/>
  <c r="O2345" i="25"/>
  <c r="B2346" i="25"/>
  <c r="C2346" i="25"/>
  <c r="D2346" i="25"/>
  <c r="E2346" i="25"/>
  <c r="F2346" i="25"/>
  <c r="G2346" i="25"/>
  <c r="H2346" i="25"/>
  <c r="I2346" i="25"/>
  <c r="J2346" i="25"/>
  <c r="M2346" i="25"/>
  <c r="N2346" i="25"/>
  <c r="O2346" i="25"/>
  <c r="B2347" i="25"/>
  <c r="C2347" i="25"/>
  <c r="D2347" i="25"/>
  <c r="E2347" i="25"/>
  <c r="F2347" i="25"/>
  <c r="G2347" i="25"/>
  <c r="H2347" i="25"/>
  <c r="I2347" i="25"/>
  <c r="J2347" i="25"/>
  <c r="M2347" i="25"/>
  <c r="N2347" i="25"/>
  <c r="O2347" i="25"/>
  <c r="B2348" i="25"/>
  <c r="C2348" i="25"/>
  <c r="D2348" i="25"/>
  <c r="E2348" i="25"/>
  <c r="F2348" i="25"/>
  <c r="G2348" i="25"/>
  <c r="H2348" i="25"/>
  <c r="I2348" i="25"/>
  <c r="J2348" i="25"/>
  <c r="M2348" i="25"/>
  <c r="N2348" i="25"/>
  <c r="O2348" i="25"/>
  <c r="B2349" i="25"/>
  <c r="C2349" i="25"/>
  <c r="D2349" i="25"/>
  <c r="E2349" i="25"/>
  <c r="F2349" i="25"/>
  <c r="G2349" i="25"/>
  <c r="H2349" i="25"/>
  <c r="I2349" i="25"/>
  <c r="J2349" i="25"/>
  <c r="M2349" i="25"/>
  <c r="N2349" i="25"/>
  <c r="O2349" i="25"/>
  <c r="B2350" i="25"/>
  <c r="C2350" i="25"/>
  <c r="D2350" i="25"/>
  <c r="E2350" i="25"/>
  <c r="F2350" i="25"/>
  <c r="G2350" i="25"/>
  <c r="H2350" i="25"/>
  <c r="I2350" i="25"/>
  <c r="J2350" i="25"/>
  <c r="M2350" i="25"/>
  <c r="N2350" i="25"/>
  <c r="O2350" i="25"/>
  <c r="B2351" i="25"/>
  <c r="C2351" i="25"/>
  <c r="D2351" i="25"/>
  <c r="E2351" i="25"/>
  <c r="F2351" i="25"/>
  <c r="G2351" i="25"/>
  <c r="H2351" i="25"/>
  <c r="I2351" i="25"/>
  <c r="J2351" i="25"/>
  <c r="M2351" i="25"/>
  <c r="N2351" i="25"/>
  <c r="O2351" i="25"/>
  <c r="B2352" i="25"/>
  <c r="C2352" i="25"/>
  <c r="D2352" i="25"/>
  <c r="E2352" i="25"/>
  <c r="F2352" i="25"/>
  <c r="G2352" i="25"/>
  <c r="H2352" i="25"/>
  <c r="I2352" i="25"/>
  <c r="J2352" i="25"/>
  <c r="M2352" i="25"/>
  <c r="N2352" i="25"/>
  <c r="O2352" i="25"/>
  <c r="B2353" i="25"/>
  <c r="C2353" i="25"/>
  <c r="D2353" i="25"/>
  <c r="E2353" i="25"/>
  <c r="F2353" i="25"/>
  <c r="G2353" i="25"/>
  <c r="H2353" i="25"/>
  <c r="I2353" i="25"/>
  <c r="J2353" i="25"/>
  <c r="M2353" i="25"/>
  <c r="N2353" i="25"/>
  <c r="O2353" i="25"/>
  <c r="B2354" i="25"/>
  <c r="C2354" i="25"/>
  <c r="D2354" i="25"/>
  <c r="E2354" i="25"/>
  <c r="F2354" i="25"/>
  <c r="G2354" i="25"/>
  <c r="H2354" i="25"/>
  <c r="I2354" i="25"/>
  <c r="J2354" i="25"/>
  <c r="M2354" i="25"/>
  <c r="N2354" i="25"/>
  <c r="O2354" i="25"/>
  <c r="B2355" i="25"/>
  <c r="C2355" i="25"/>
  <c r="D2355" i="25"/>
  <c r="E2355" i="25"/>
  <c r="F2355" i="25"/>
  <c r="G2355" i="25"/>
  <c r="H2355" i="25"/>
  <c r="I2355" i="25"/>
  <c r="J2355" i="25"/>
  <c r="M2355" i="25"/>
  <c r="N2355" i="25"/>
  <c r="O2355" i="25"/>
  <c r="B2356" i="25"/>
  <c r="C2356" i="25"/>
  <c r="D2356" i="25"/>
  <c r="E2356" i="25"/>
  <c r="F2356" i="25"/>
  <c r="G2356" i="25"/>
  <c r="H2356" i="25"/>
  <c r="I2356" i="25"/>
  <c r="J2356" i="25"/>
  <c r="M2356" i="25"/>
  <c r="N2356" i="25"/>
  <c r="O2356" i="25"/>
  <c r="B2357" i="25"/>
  <c r="C2357" i="25"/>
  <c r="D2357" i="25"/>
  <c r="E2357" i="25"/>
  <c r="F2357" i="25"/>
  <c r="G2357" i="25"/>
  <c r="H2357" i="25"/>
  <c r="I2357" i="25"/>
  <c r="J2357" i="25"/>
  <c r="M2357" i="25"/>
  <c r="N2357" i="25"/>
  <c r="O2357" i="25"/>
  <c r="B2358" i="25"/>
  <c r="C2358" i="25"/>
  <c r="D2358" i="25"/>
  <c r="E2358" i="25"/>
  <c r="F2358" i="25"/>
  <c r="G2358" i="25"/>
  <c r="H2358" i="25"/>
  <c r="I2358" i="25"/>
  <c r="J2358" i="25"/>
  <c r="M2358" i="25"/>
  <c r="N2358" i="25"/>
  <c r="O2358" i="25"/>
  <c r="B2359" i="25"/>
  <c r="C2359" i="25"/>
  <c r="D2359" i="25"/>
  <c r="E2359" i="25"/>
  <c r="F2359" i="25"/>
  <c r="G2359" i="25"/>
  <c r="H2359" i="25"/>
  <c r="I2359" i="25"/>
  <c r="J2359" i="25"/>
  <c r="M2359" i="25"/>
  <c r="N2359" i="25"/>
  <c r="O2359" i="25"/>
  <c r="B2360" i="25"/>
  <c r="C2360" i="25"/>
  <c r="D2360" i="25"/>
  <c r="E2360" i="25"/>
  <c r="F2360" i="25"/>
  <c r="G2360" i="25"/>
  <c r="H2360" i="25"/>
  <c r="I2360" i="25"/>
  <c r="J2360" i="25"/>
  <c r="N2360" i="25"/>
  <c r="B2361" i="25"/>
  <c r="C2361" i="25"/>
  <c r="D2361" i="25"/>
  <c r="E2361" i="25"/>
  <c r="F2361" i="25"/>
  <c r="G2361" i="25"/>
  <c r="H2361" i="25"/>
  <c r="I2361" i="25"/>
  <c r="J2361" i="25"/>
  <c r="M2361" i="25"/>
  <c r="N2361" i="25"/>
  <c r="O2361" i="25"/>
  <c r="B2362" i="25"/>
  <c r="C2362" i="25"/>
  <c r="D2362" i="25"/>
  <c r="E2362" i="25"/>
  <c r="F2362" i="25"/>
  <c r="G2362" i="25"/>
  <c r="H2362" i="25"/>
  <c r="I2362" i="25"/>
  <c r="J2362" i="25"/>
  <c r="M2362" i="25"/>
  <c r="N2362" i="25"/>
  <c r="O2362" i="25"/>
  <c r="B2363" i="25"/>
  <c r="C2363" i="25"/>
  <c r="D2363" i="25"/>
  <c r="E2363" i="25"/>
  <c r="F2363" i="25"/>
  <c r="G2363" i="25"/>
  <c r="H2363" i="25"/>
  <c r="I2363" i="25"/>
  <c r="J2363" i="25"/>
  <c r="M2363" i="25"/>
  <c r="N2363" i="25"/>
  <c r="O2363" i="25"/>
  <c r="B2364" i="25"/>
  <c r="C2364" i="25"/>
  <c r="D2364" i="25"/>
  <c r="E2364" i="25"/>
  <c r="F2364" i="25"/>
  <c r="G2364" i="25"/>
  <c r="H2364" i="25"/>
  <c r="I2364" i="25"/>
  <c r="J2364" i="25"/>
  <c r="M2364" i="25"/>
  <c r="N2364" i="25"/>
  <c r="O2364" i="25"/>
  <c r="B2365" i="25"/>
  <c r="C2365" i="25"/>
  <c r="D2365" i="25"/>
  <c r="E2365" i="25"/>
  <c r="F2365" i="25"/>
  <c r="G2365" i="25"/>
  <c r="H2365" i="25"/>
  <c r="I2365" i="25"/>
  <c r="J2365" i="25"/>
  <c r="M2365" i="25"/>
  <c r="N2365" i="25"/>
  <c r="O2365" i="25"/>
  <c r="B2366" i="25"/>
  <c r="C2366" i="25"/>
  <c r="D2366" i="25"/>
  <c r="E2366" i="25"/>
  <c r="F2366" i="25"/>
  <c r="G2366" i="25"/>
  <c r="H2366" i="25"/>
  <c r="I2366" i="25"/>
  <c r="J2366" i="25"/>
  <c r="M2366" i="25"/>
  <c r="N2366" i="25"/>
  <c r="O2366" i="25"/>
  <c r="B2367" i="25"/>
  <c r="C2367" i="25"/>
  <c r="D2367" i="25"/>
  <c r="E2367" i="25"/>
  <c r="F2367" i="25"/>
  <c r="G2367" i="25"/>
  <c r="H2367" i="25"/>
  <c r="I2367" i="25"/>
  <c r="J2367" i="25"/>
  <c r="M2367" i="25"/>
  <c r="N2367" i="25"/>
  <c r="O2367" i="25"/>
  <c r="B2368" i="25"/>
  <c r="C2368" i="25"/>
  <c r="D2368" i="25"/>
  <c r="E2368" i="25"/>
  <c r="F2368" i="25"/>
  <c r="G2368" i="25"/>
  <c r="H2368" i="25"/>
  <c r="I2368" i="25"/>
  <c r="J2368" i="25"/>
  <c r="M2368" i="25"/>
  <c r="N2368" i="25"/>
  <c r="O2368" i="25"/>
  <c r="B2369" i="25"/>
  <c r="C2369" i="25"/>
  <c r="D2369" i="25"/>
  <c r="E2369" i="25"/>
  <c r="F2369" i="25"/>
  <c r="G2369" i="25"/>
  <c r="H2369" i="25"/>
  <c r="I2369" i="25"/>
  <c r="J2369" i="25"/>
  <c r="M2369" i="25"/>
  <c r="N2369" i="25"/>
  <c r="O2369" i="25"/>
  <c r="B2370" i="25"/>
  <c r="C2370" i="25"/>
  <c r="D2370" i="25"/>
  <c r="E2370" i="25"/>
  <c r="F2370" i="25"/>
  <c r="G2370" i="25"/>
  <c r="H2370" i="25"/>
  <c r="I2370" i="25"/>
  <c r="J2370" i="25"/>
  <c r="M2370" i="25"/>
  <c r="N2370" i="25"/>
  <c r="O2370" i="25"/>
  <c r="B2371" i="25"/>
  <c r="C2371" i="25"/>
  <c r="D2371" i="25"/>
  <c r="E2371" i="25"/>
  <c r="F2371" i="25"/>
  <c r="G2371" i="25"/>
  <c r="H2371" i="25"/>
  <c r="I2371" i="25"/>
  <c r="J2371" i="25"/>
  <c r="M2371" i="25"/>
  <c r="N2371" i="25"/>
  <c r="O2371" i="25"/>
  <c r="B2372" i="25"/>
  <c r="C2372" i="25"/>
  <c r="D2372" i="25"/>
  <c r="E2372" i="25"/>
  <c r="F2372" i="25"/>
  <c r="G2372" i="25"/>
  <c r="H2372" i="25"/>
  <c r="I2372" i="25"/>
  <c r="J2372" i="25"/>
  <c r="M2372" i="25"/>
  <c r="N2372" i="25"/>
  <c r="O2372" i="25"/>
  <c r="B2373" i="25"/>
  <c r="C2373" i="25"/>
  <c r="D2373" i="25"/>
  <c r="E2373" i="25"/>
  <c r="F2373" i="25"/>
  <c r="G2373" i="25"/>
  <c r="H2373" i="25"/>
  <c r="I2373" i="25"/>
  <c r="J2373" i="25"/>
  <c r="M2373" i="25"/>
  <c r="N2373" i="25"/>
  <c r="O2373" i="25"/>
  <c r="B2374" i="25"/>
  <c r="C2374" i="25"/>
  <c r="D2374" i="25"/>
  <c r="E2374" i="25"/>
  <c r="F2374" i="25"/>
  <c r="G2374" i="25"/>
  <c r="H2374" i="25"/>
  <c r="I2374" i="25"/>
  <c r="J2374" i="25"/>
  <c r="M2374" i="25"/>
  <c r="N2374" i="25"/>
  <c r="O2374" i="25"/>
  <c r="B2375" i="25"/>
  <c r="C2375" i="25"/>
  <c r="D2375" i="25"/>
  <c r="E2375" i="25"/>
  <c r="F2375" i="25"/>
  <c r="G2375" i="25"/>
  <c r="H2375" i="25"/>
  <c r="I2375" i="25"/>
  <c r="J2375" i="25"/>
  <c r="M2375" i="25"/>
  <c r="N2375" i="25"/>
  <c r="O2375" i="25"/>
  <c r="B2376" i="25"/>
  <c r="C2376" i="25"/>
  <c r="D2376" i="25"/>
  <c r="E2376" i="25"/>
  <c r="F2376" i="25"/>
  <c r="G2376" i="25"/>
  <c r="H2376" i="25"/>
  <c r="I2376" i="25"/>
  <c r="J2376" i="25"/>
  <c r="M2376" i="25"/>
  <c r="N2376" i="25"/>
  <c r="O2376" i="25"/>
  <c r="B2377" i="25"/>
  <c r="C2377" i="25"/>
  <c r="D2377" i="25"/>
  <c r="E2377" i="25"/>
  <c r="F2377" i="25"/>
  <c r="G2377" i="25"/>
  <c r="H2377" i="25"/>
  <c r="I2377" i="25"/>
  <c r="J2377" i="25"/>
  <c r="M2377" i="25"/>
  <c r="N2377" i="25"/>
  <c r="O2377" i="25"/>
  <c r="B2378" i="25"/>
  <c r="C2378" i="25"/>
  <c r="D2378" i="25"/>
  <c r="E2378" i="25"/>
  <c r="F2378" i="25"/>
  <c r="G2378" i="25"/>
  <c r="H2378" i="25"/>
  <c r="I2378" i="25"/>
  <c r="J2378" i="25"/>
  <c r="M2378" i="25"/>
  <c r="N2378" i="25"/>
  <c r="O2378" i="25"/>
  <c r="B2379" i="25"/>
  <c r="C2379" i="25"/>
  <c r="D2379" i="25"/>
  <c r="E2379" i="25"/>
  <c r="F2379" i="25"/>
  <c r="G2379" i="25"/>
  <c r="H2379" i="25"/>
  <c r="I2379" i="25"/>
  <c r="J2379" i="25"/>
  <c r="M2379" i="25"/>
  <c r="N2379" i="25"/>
  <c r="O2379" i="25"/>
  <c r="B2380" i="25"/>
  <c r="C2380" i="25"/>
  <c r="D2380" i="25"/>
  <c r="E2380" i="25"/>
  <c r="F2380" i="25"/>
  <c r="G2380" i="25"/>
  <c r="H2380" i="25"/>
  <c r="I2380" i="25"/>
  <c r="J2380" i="25"/>
  <c r="M2380" i="25"/>
  <c r="N2380" i="25"/>
  <c r="O2380" i="25"/>
  <c r="B2381" i="25"/>
  <c r="C2381" i="25"/>
  <c r="D2381" i="25"/>
  <c r="E2381" i="25"/>
  <c r="F2381" i="25"/>
  <c r="G2381" i="25"/>
  <c r="H2381" i="25"/>
  <c r="I2381" i="25"/>
  <c r="J2381" i="25"/>
  <c r="M2381" i="25"/>
  <c r="N2381" i="25"/>
  <c r="O2381" i="25"/>
  <c r="B2382" i="25"/>
  <c r="C2382" i="25"/>
  <c r="D2382" i="25"/>
  <c r="E2382" i="25"/>
  <c r="F2382" i="25"/>
  <c r="G2382" i="25"/>
  <c r="H2382" i="25"/>
  <c r="I2382" i="25"/>
  <c r="J2382" i="25"/>
  <c r="M2382" i="25"/>
  <c r="N2382" i="25"/>
  <c r="O2382" i="25"/>
  <c r="B2383" i="25"/>
  <c r="C2383" i="25"/>
  <c r="D2383" i="25"/>
  <c r="E2383" i="25"/>
  <c r="F2383" i="25"/>
  <c r="G2383" i="25"/>
  <c r="H2383" i="25"/>
  <c r="I2383" i="25"/>
  <c r="J2383" i="25"/>
  <c r="M2383" i="25"/>
  <c r="N2383" i="25"/>
  <c r="O2383" i="25"/>
  <c r="B2384" i="25"/>
  <c r="C2384" i="25"/>
  <c r="D2384" i="25"/>
  <c r="E2384" i="25"/>
  <c r="F2384" i="25"/>
  <c r="G2384" i="25"/>
  <c r="H2384" i="25"/>
  <c r="I2384" i="25"/>
  <c r="J2384" i="25"/>
  <c r="M2384" i="25"/>
  <c r="N2384" i="25"/>
  <c r="O2384" i="25"/>
  <c r="B2385" i="25"/>
  <c r="C2385" i="25"/>
  <c r="D2385" i="25"/>
  <c r="E2385" i="25"/>
  <c r="F2385" i="25"/>
  <c r="G2385" i="25"/>
  <c r="H2385" i="25"/>
  <c r="I2385" i="25"/>
  <c r="J2385" i="25"/>
  <c r="M2385" i="25"/>
  <c r="N2385" i="25"/>
  <c r="O2385" i="25"/>
  <c r="B2386" i="25"/>
  <c r="C2386" i="25"/>
  <c r="D2386" i="25"/>
  <c r="E2386" i="25"/>
  <c r="F2386" i="25"/>
  <c r="G2386" i="25"/>
  <c r="H2386" i="25"/>
  <c r="I2386" i="25"/>
  <c r="J2386" i="25"/>
  <c r="M2386" i="25"/>
  <c r="N2386" i="25"/>
  <c r="O2386" i="25"/>
  <c r="B2387" i="25"/>
  <c r="C2387" i="25"/>
  <c r="D2387" i="25"/>
  <c r="E2387" i="25"/>
  <c r="F2387" i="25"/>
  <c r="G2387" i="25"/>
  <c r="H2387" i="25"/>
  <c r="I2387" i="25"/>
  <c r="J2387" i="25"/>
  <c r="M2387" i="25"/>
  <c r="N2387" i="25"/>
  <c r="O2387" i="25"/>
  <c r="B2388" i="25"/>
  <c r="C2388" i="25"/>
  <c r="D2388" i="25"/>
  <c r="E2388" i="25"/>
  <c r="F2388" i="25"/>
  <c r="G2388" i="25"/>
  <c r="H2388" i="25"/>
  <c r="I2388" i="25"/>
  <c r="J2388" i="25"/>
  <c r="M2388" i="25"/>
  <c r="N2388" i="25"/>
  <c r="O2388" i="25"/>
  <c r="B2389" i="25"/>
  <c r="C2389" i="25"/>
  <c r="D2389" i="25"/>
  <c r="E2389" i="25"/>
  <c r="F2389" i="25"/>
  <c r="G2389" i="25"/>
  <c r="H2389" i="25"/>
  <c r="I2389" i="25"/>
  <c r="J2389" i="25"/>
  <c r="M2389" i="25"/>
  <c r="N2389" i="25"/>
  <c r="O2389" i="25"/>
  <c r="B2390" i="25"/>
  <c r="C2390" i="25"/>
  <c r="D2390" i="25"/>
  <c r="E2390" i="25"/>
  <c r="F2390" i="25"/>
  <c r="G2390" i="25"/>
  <c r="H2390" i="25"/>
  <c r="I2390" i="25"/>
  <c r="J2390" i="25"/>
  <c r="M2390" i="25"/>
  <c r="N2390" i="25"/>
  <c r="O2390" i="25"/>
  <c r="B2391" i="25"/>
  <c r="C2391" i="25"/>
  <c r="D2391" i="25"/>
  <c r="E2391" i="25"/>
  <c r="F2391" i="25"/>
  <c r="G2391" i="25"/>
  <c r="H2391" i="25"/>
  <c r="I2391" i="25"/>
  <c r="J2391" i="25"/>
  <c r="M2391" i="25"/>
  <c r="N2391" i="25"/>
  <c r="O2391" i="25"/>
  <c r="B2392" i="25"/>
  <c r="C2392" i="25"/>
  <c r="D2392" i="25"/>
  <c r="E2392" i="25"/>
  <c r="F2392" i="25"/>
  <c r="G2392" i="25"/>
  <c r="H2392" i="25"/>
  <c r="I2392" i="25"/>
  <c r="J2392" i="25"/>
  <c r="M2392" i="25"/>
  <c r="N2392" i="25"/>
  <c r="O2392" i="25"/>
  <c r="B2393" i="25"/>
  <c r="C2393" i="25"/>
  <c r="D2393" i="25"/>
  <c r="E2393" i="25"/>
  <c r="F2393" i="25"/>
  <c r="G2393" i="25"/>
  <c r="H2393" i="25"/>
  <c r="I2393" i="25"/>
  <c r="J2393" i="25"/>
  <c r="M2393" i="25"/>
  <c r="N2393" i="25"/>
  <c r="O2393" i="25"/>
  <c r="B2394" i="25"/>
  <c r="C2394" i="25"/>
  <c r="D2394" i="25"/>
  <c r="E2394" i="25"/>
  <c r="F2394" i="25"/>
  <c r="G2394" i="25"/>
  <c r="H2394" i="25"/>
  <c r="I2394" i="25"/>
  <c r="J2394" i="25"/>
  <c r="M2394" i="25"/>
  <c r="N2394" i="25"/>
  <c r="O2394" i="25"/>
  <c r="B2395" i="25"/>
  <c r="C2395" i="25"/>
  <c r="D2395" i="25"/>
  <c r="E2395" i="25"/>
  <c r="F2395" i="25"/>
  <c r="G2395" i="25"/>
  <c r="H2395" i="25"/>
  <c r="I2395" i="25"/>
  <c r="J2395" i="25"/>
  <c r="M2395" i="25"/>
  <c r="N2395" i="25"/>
  <c r="O2395" i="25"/>
  <c r="B2396" i="25"/>
  <c r="C2396" i="25"/>
  <c r="D2396" i="25"/>
  <c r="E2396" i="25"/>
  <c r="F2396" i="25"/>
  <c r="G2396" i="25"/>
  <c r="H2396" i="25"/>
  <c r="I2396" i="25"/>
  <c r="J2396" i="25"/>
  <c r="M2396" i="25"/>
  <c r="N2396" i="25"/>
  <c r="O2396" i="25"/>
  <c r="B2397" i="25"/>
  <c r="C2397" i="25"/>
  <c r="D2397" i="25"/>
  <c r="E2397" i="25"/>
  <c r="F2397" i="25"/>
  <c r="G2397" i="25"/>
  <c r="H2397" i="25"/>
  <c r="I2397" i="25"/>
  <c r="J2397" i="25"/>
  <c r="M2397" i="25"/>
  <c r="N2397" i="25"/>
  <c r="O2397" i="25"/>
  <c r="B2398" i="25"/>
  <c r="C2398" i="25"/>
  <c r="D2398" i="25"/>
  <c r="E2398" i="25"/>
  <c r="F2398" i="25"/>
  <c r="G2398" i="25"/>
  <c r="H2398" i="25"/>
  <c r="I2398" i="25"/>
  <c r="J2398" i="25"/>
  <c r="M2398" i="25"/>
  <c r="N2398" i="25"/>
  <c r="O2398" i="25"/>
  <c r="B2399" i="25"/>
  <c r="C2399" i="25"/>
  <c r="D2399" i="25"/>
  <c r="E2399" i="25"/>
  <c r="F2399" i="25"/>
  <c r="G2399" i="25"/>
  <c r="H2399" i="25"/>
  <c r="I2399" i="25"/>
  <c r="J2399" i="25"/>
  <c r="M2399" i="25"/>
  <c r="N2399" i="25"/>
  <c r="O2399" i="25"/>
  <c r="B2400" i="25"/>
  <c r="C2400" i="25"/>
  <c r="D2400" i="25"/>
  <c r="E2400" i="25"/>
  <c r="F2400" i="25"/>
  <c r="G2400" i="25"/>
  <c r="H2400" i="25"/>
  <c r="I2400" i="25"/>
  <c r="J2400" i="25"/>
  <c r="M2400" i="25"/>
  <c r="N2400" i="25"/>
  <c r="O2400" i="25"/>
  <c r="B2401" i="25"/>
  <c r="C2401" i="25"/>
  <c r="D2401" i="25"/>
  <c r="E2401" i="25"/>
  <c r="F2401" i="25"/>
  <c r="G2401" i="25"/>
  <c r="H2401" i="25"/>
  <c r="I2401" i="25"/>
  <c r="J2401" i="25"/>
  <c r="M2401" i="25"/>
  <c r="N2401" i="25"/>
  <c r="O2401" i="25"/>
  <c r="B2402" i="25"/>
  <c r="C2402" i="25"/>
  <c r="D2402" i="25"/>
  <c r="E2402" i="25"/>
  <c r="F2402" i="25"/>
  <c r="G2402" i="25"/>
  <c r="H2402" i="25"/>
  <c r="I2402" i="25"/>
  <c r="J2402" i="25"/>
  <c r="M2402" i="25"/>
  <c r="N2402" i="25"/>
  <c r="O2402" i="25"/>
  <c r="B2403" i="25"/>
  <c r="C2403" i="25"/>
  <c r="D2403" i="25"/>
  <c r="E2403" i="25"/>
  <c r="F2403" i="25"/>
  <c r="G2403" i="25"/>
  <c r="H2403" i="25"/>
  <c r="I2403" i="25"/>
  <c r="J2403" i="25"/>
  <c r="M2403" i="25"/>
  <c r="N2403" i="25"/>
  <c r="O2403" i="25"/>
  <c r="B2404" i="25"/>
  <c r="C2404" i="25"/>
  <c r="D2404" i="25"/>
  <c r="E2404" i="25"/>
  <c r="F2404" i="25"/>
  <c r="G2404" i="25"/>
  <c r="H2404" i="25"/>
  <c r="I2404" i="25"/>
  <c r="J2404" i="25"/>
  <c r="M2404" i="25"/>
  <c r="N2404" i="25"/>
  <c r="O2404" i="25"/>
  <c r="B2405" i="25"/>
  <c r="C2405" i="25"/>
  <c r="D2405" i="25"/>
  <c r="E2405" i="25"/>
  <c r="F2405" i="25"/>
  <c r="G2405" i="25"/>
  <c r="H2405" i="25"/>
  <c r="I2405" i="25"/>
  <c r="J2405" i="25"/>
  <c r="M2405" i="25"/>
  <c r="N2405" i="25"/>
  <c r="O2405" i="25"/>
  <c r="B2406" i="25"/>
  <c r="C2406" i="25"/>
  <c r="D2406" i="25"/>
  <c r="E2406" i="25"/>
  <c r="F2406" i="25"/>
  <c r="G2406" i="25"/>
  <c r="H2406" i="25"/>
  <c r="I2406" i="25"/>
  <c r="J2406" i="25"/>
  <c r="M2406" i="25"/>
  <c r="N2406" i="25"/>
  <c r="O2406" i="25"/>
  <c r="B2407" i="25"/>
  <c r="C2407" i="25"/>
  <c r="D2407" i="25"/>
  <c r="E2407" i="25"/>
  <c r="F2407" i="25"/>
  <c r="G2407" i="25"/>
  <c r="H2407" i="25"/>
  <c r="I2407" i="25"/>
  <c r="J2407" i="25"/>
  <c r="M2407" i="25"/>
  <c r="N2407" i="25"/>
  <c r="O2407" i="25"/>
  <c r="B2408" i="25"/>
  <c r="C2408" i="25"/>
  <c r="D2408" i="25"/>
  <c r="E2408" i="25"/>
  <c r="F2408" i="25"/>
  <c r="G2408" i="25"/>
  <c r="H2408" i="25"/>
  <c r="I2408" i="25"/>
  <c r="J2408" i="25"/>
  <c r="M2408" i="25"/>
  <c r="N2408" i="25"/>
  <c r="O2408" i="25"/>
  <c r="B2409" i="25"/>
  <c r="C2409" i="25"/>
  <c r="D2409" i="25"/>
  <c r="E2409" i="25"/>
  <c r="F2409" i="25"/>
  <c r="G2409" i="25"/>
  <c r="H2409" i="25"/>
  <c r="I2409" i="25"/>
  <c r="J2409" i="25"/>
  <c r="M2409" i="25"/>
  <c r="N2409" i="25"/>
  <c r="O2409" i="25"/>
  <c r="B2410" i="25"/>
  <c r="C2410" i="25"/>
  <c r="D2410" i="25"/>
  <c r="E2410" i="25"/>
  <c r="F2410" i="25"/>
  <c r="G2410" i="25"/>
  <c r="H2410" i="25"/>
  <c r="I2410" i="25"/>
  <c r="J2410" i="25"/>
  <c r="M2410" i="25"/>
  <c r="N2410" i="25"/>
  <c r="O2410" i="25"/>
  <c r="B2411" i="25"/>
  <c r="C2411" i="25"/>
  <c r="D2411" i="25"/>
  <c r="E2411" i="25"/>
  <c r="F2411" i="25"/>
  <c r="G2411" i="25"/>
  <c r="H2411" i="25"/>
  <c r="I2411" i="25"/>
  <c r="J2411" i="25"/>
  <c r="M2411" i="25"/>
  <c r="N2411" i="25"/>
  <c r="O2411" i="25"/>
  <c r="B2412" i="25"/>
  <c r="C2412" i="25"/>
  <c r="D2412" i="25"/>
  <c r="E2412" i="25"/>
  <c r="F2412" i="25"/>
  <c r="G2412" i="25"/>
  <c r="H2412" i="25"/>
  <c r="I2412" i="25"/>
  <c r="J2412" i="25"/>
  <c r="M2412" i="25"/>
  <c r="N2412" i="25"/>
  <c r="O2412" i="25"/>
  <c r="B2413" i="25"/>
  <c r="C2413" i="25"/>
  <c r="D2413" i="25"/>
  <c r="E2413" i="25"/>
  <c r="F2413" i="25"/>
  <c r="G2413" i="25"/>
  <c r="H2413" i="25"/>
  <c r="I2413" i="25"/>
  <c r="J2413" i="25"/>
  <c r="M2413" i="25"/>
  <c r="N2413" i="25"/>
  <c r="O2413" i="25"/>
  <c r="B2414" i="25"/>
  <c r="C2414" i="25"/>
  <c r="D2414" i="25"/>
  <c r="E2414" i="25"/>
  <c r="F2414" i="25"/>
  <c r="G2414" i="25"/>
  <c r="H2414" i="25"/>
  <c r="I2414" i="25"/>
  <c r="J2414" i="25"/>
  <c r="M2414" i="25"/>
  <c r="N2414" i="25"/>
  <c r="O2414" i="25"/>
  <c r="B2415" i="25"/>
  <c r="C2415" i="25"/>
  <c r="D2415" i="25"/>
  <c r="E2415" i="25"/>
  <c r="F2415" i="25"/>
  <c r="G2415" i="25"/>
  <c r="H2415" i="25"/>
  <c r="I2415" i="25"/>
  <c r="J2415" i="25"/>
  <c r="M2415" i="25"/>
  <c r="N2415" i="25"/>
  <c r="O2415" i="25"/>
  <c r="B2416" i="25"/>
  <c r="C2416" i="25"/>
  <c r="D2416" i="25"/>
  <c r="E2416" i="25"/>
  <c r="F2416" i="25"/>
  <c r="G2416" i="25"/>
  <c r="H2416" i="25"/>
  <c r="I2416" i="25"/>
  <c r="J2416" i="25"/>
  <c r="M2416" i="25"/>
  <c r="N2416" i="25"/>
  <c r="O2416" i="25"/>
  <c r="B2417" i="25"/>
  <c r="C2417" i="25"/>
  <c r="D2417" i="25"/>
  <c r="E2417" i="25"/>
  <c r="F2417" i="25"/>
  <c r="G2417" i="25"/>
  <c r="H2417" i="25"/>
  <c r="I2417" i="25"/>
  <c r="J2417" i="25"/>
  <c r="M2417" i="25"/>
  <c r="N2417" i="25"/>
  <c r="O2417" i="25"/>
  <c r="B2418" i="25"/>
  <c r="C2418" i="25"/>
  <c r="D2418" i="25"/>
  <c r="E2418" i="25"/>
  <c r="F2418" i="25"/>
  <c r="G2418" i="25"/>
  <c r="H2418" i="25"/>
  <c r="I2418" i="25"/>
  <c r="J2418" i="25"/>
  <c r="M2418" i="25"/>
  <c r="N2418" i="25"/>
  <c r="O2418" i="25"/>
  <c r="B2419" i="25"/>
  <c r="C2419" i="25"/>
  <c r="D2419" i="25"/>
  <c r="E2419" i="25"/>
  <c r="F2419" i="25"/>
  <c r="G2419" i="25"/>
  <c r="H2419" i="25"/>
  <c r="I2419" i="25"/>
  <c r="J2419" i="25"/>
  <c r="M2419" i="25"/>
  <c r="N2419" i="25"/>
  <c r="O2419" i="25"/>
  <c r="B2420" i="25"/>
  <c r="C2420" i="25"/>
  <c r="D2420" i="25"/>
  <c r="E2420" i="25"/>
  <c r="F2420" i="25"/>
  <c r="G2420" i="25"/>
  <c r="H2420" i="25"/>
  <c r="I2420" i="25"/>
  <c r="J2420" i="25"/>
  <c r="M2420" i="25"/>
  <c r="N2420" i="25"/>
  <c r="O2420" i="25"/>
  <c r="B2421" i="25"/>
  <c r="C2421" i="25"/>
  <c r="D2421" i="25"/>
  <c r="E2421" i="25"/>
  <c r="F2421" i="25"/>
  <c r="G2421" i="25"/>
  <c r="H2421" i="25"/>
  <c r="I2421" i="25"/>
  <c r="J2421" i="25"/>
  <c r="M2421" i="25"/>
  <c r="N2421" i="25"/>
  <c r="O2421" i="25"/>
  <c r="B2422" i="25"/>
  <c r="C2422" i="25"/>
  <c r="D2422" i="25"/>
  <c r="E2422" i="25"/>
  <c r="F2422" i="25"/>
  <c r="G2422" i="25"/>
  <c r="H2422" i="25"/>
  <c r="I2422" i="25"/>
  <c r="J2422" i="25"/>
  <c r="M2422" i="25"/>
  <c r="N2422" i="25"/>
  <c r="O2422" i="25"/>
  <c r="B2423" i="25"/>
  <c r="C2423" i="25"/>
  <c r="D2423" i="25"/>
  <c r="E2423" i="25"/>
  <c r="F2423" i="25"/>
  <c r="G2423" i="25"/>
  <c r="H2423" i="25"/>
  <c r="I2423" i="25"/>
  <c r="J2423" i="25"/>
  <c r="M2423" i="25"/>
  <c r="N2423" i="25"/>
  <c r="O2423" i="25"/>
  <c r="B2424" i="25"/>
  <c r="C2424" i="25"/>
  <c r="D2424" i="25"/>
  <c r="E2424" i="25"/>
  <c r="F2424" i="25"/>
  <c r="G2424" i="25"/>
  <c r="H2424" i="25"/>
  <c r="I2424" i="25"/>
  <c r="J2424" i="25"/>
  <c r="M2424" i="25"/>
  <c r="N2424" i="25"/>
  <c r="O2424" i="25"/>
  <c r="B2425" i="25"/>
  <c r="C2425" i="25"/>
  <c r="D2425" i="25"/>
  <c r="E2425" i="25"/>
  <c r="F2425" i="25"/>
  <c r="G2425" i="25"/>
  <c r="H2425" i="25"/>
  <c r="I2425" i="25"/>
  <c r="J2425" i="25"/>
  <c r="M2425" i="25"/>
  <c r="N2425" i="25"/>
  <c r="O2425" i="25"/>
  <c r="B2426" i="25"/>
  <c r="C2426" i="25"/>
  <c r="D2426" i="25"/>
  <c r="E2426" i="25"/>
  <c r="F2426" i="25"/>
  <c r="G2426" i="25"/>
  <c r="H2426" i="25"/>
  <c r="I2426" i="25"/>
  <c r="J2426" i="25"/>
  <c r="M2426" i="25"/>
  <c r="N2426" i="25"/>
  <c r="O2426" i="25"/>
  <c r="B2427" i="25"/>
  <c r="C2427" i="25"/>
  <c r="D2427" i="25"/>
  <c r="E2427" i="25"/>
  <c r="F2427" i="25"/>
  <c r="G2427" i="25"/>
  <c r="H2427" i="25"/>
  <c r="I2427" i="25"/>
  <c r="J2427" i="25"/>
  <c r="M2427" i="25"/>
  <c r="N2427" i="25"/>
  <c r="O2427" i="25"/>
  <c r="B2428" i="25"/>
  <c r="C2428" i="25"/>
  <c r="D2428" i="25"/>
  <c r="E2428" i="25"/>
  <c r="F2428" i="25"/>
  <c r="G2428" i="25"/>
  <c r="H2428" i="25"/>
  <c r="I2428" i="25"/>
  <c r="J2428" i="25"/>
  <c r="M2428" i="25"/>
  <c r="N2428" i="25"/>
  <c r="O2428" i="25"/>
  <c r="B2429" i="25"/>
  <c r="C2429" i="25"/>
  <c r="D2429" i="25"/>
  <c r="E2429" i="25"/>
  <c r="F2429" i="25"/>
  <c r="G2429" i="25"/>
  <c r="H2429" i="25"/>
  <c r="I2429" i="25"/>
  <c r="J2429" i="25"/>
  <c r="M2429" i="25"/>
  <c r="N2429" i="25"/>
  <c r="O2429" i="25"/>
  <c r="B2430" i="25"/>
  <c r="C2430" i="25"/>
  <c r="D2430" i="25"/>
  <c r="E2430" i="25"/>
  <c r="F2430" i="25"/>
  <c r="G2430" i="25"/>
  <c r="H2430" i="25"/>
  <c r="I2430" i="25"/>
  <c r="J2430" i="25"/>
  <c r="M2430" i="25"/>
  <c r="N2430" i="25"/>
  <c r="O2430" i="25"/>
  <c r="B2431" i="25"/>
  <c r="C2431" i="25"/>
  <c r="D2431" i="25"/>
  <c r="E2431" i="25"/>
  <c r="F2431" i="25"/>
  <c r="G2431" i="25"/>
  <c r="H2431" i="25"/>
  <c r="I2431" i="25"/>
  <c r="J2431" i="25"/>
  <c r="M2431" i="25"/>
  <c r="N2431" i="25"/>
  <c r="O2431" i="25"/>
  <c r="B2432" i="25"/>
  <c r="C2432" i="25"/>
  <c r="D2432" i="25"/>
  <c r="E2432" i="25"/>
  <c r="F2432" i="25"/>
  <c r="G2432" i="25"/>
  <c r="H2432" i="25"/>
  <c r="I2432" i="25"/>
  <c r="J2432" i="25"/>
  <c r="M2432" i="25"/>
  <c r="N2432" i="25"/>
  <c r="O2432" i="25"/>
  <c r="B2433" i="25"/>
  <c r="C2433" i="25"/>
  <c r="D2433" i="25"/>
  <c r="E2433" i="25"/>
  <c r="F2433" i="25"/>
  <c r="G2433" i="25"/>
  <c r="H2433" i="25"/>
  <c r="I2433" i="25"/>
  <c r="J2433" i="25"/>
  <c r="M2433" i="25"/>
  <c r="N2433" i="25"/>
  <c r="O2433" i="25"/>
  <c r="B2434" i="25"/>
  <c r="C2434" i="25"/>
  <c r="D2434" i="25"/>
  <c r="E2434" i="25"/>
  <c r="F2434" i="25"/>
  <c r="G2434" i="25"/>
  <c r="H2434" i="25"/>
  <c r="I2434" i="25"/>
  <c r="J2434" i="25"/>
  <c r="M2434" i="25"/>
  <c r="N2434" i="25"/>
  <c r="O2434" i="25"/>
  <c r="B2435" i="25"/>
  <c r="C2435" i="25"/>
  <c r="D2435" i="25"/>
  <c r="E2435" i="25"/>
  <c r="F2435" i="25"/>
  <c r="G2435" i="25"/>
  <c r="H2435" i="25"/>
  <c r="I2435" i="25"/>
  <c r="J2435" i="25"/>
  <c r="M2435" i="25"/>
  <c r="N2435" i="25"/>
  <c r="O2435" i="25"/>
  <c r="B2436" i="25"/>
  <c r="C2436" i="25"/>
  <c r="D2436" i="25"/>
  <c r="E2436" i="25"/>
  <c r="F2436" i="25"/>
  <c r="G2436" i="25"/>
  <c r="H2436" i="25"/>
  <c r="I2436" i="25"/>
  <c r="J2436" i="25"/>
  <c r="M2436" i="25"/>
  <c r="N2436" i="25"/>
  <c r="O2436" i="25"/>
  <c r="B2437" i="25"/>
  <c r="C2437" i="25"/>
  <c r="D2437" i="25"/>
  <c r="E2437" i="25"/>
  <c r="F2437" i="25"/>
  <c r="G2437" i="25"/>
  <c r="H2437" i="25"/>
  <c r="I2437" i="25"/>
  <c r="J2437" i="25"/>
  <c r="M2437" i="25"/>
  <c r="N2437" i="25"/>
  <c r="O2437" i="25"/>
  <c r="B2438" i="25"/>
  <c r="C2438" i="25"/>
  <c r="D2438" i="25"/>
  <c r="E2438" i="25"/>
  <c r="F2438" i="25"/>
  <c r="G2438" i="25"/>
  <c r="H2438" i="25"/>
  <c r="I2438" i="25"/>
  <c r="J2438" i="25"/>
  <c r="M2438" i="25"/>
  <c r="N2438" i="25"/>
  <c r="O2438" i="25"/>
  <c r="B2439" i="25"/>
  <c r="C2439" i="25"/>
  <c r="D2439" i="25"/>
  <c r="E2439" i="25"/>
  <c r="F2439" i="25"/>
  <c r="G2439" i="25"/>
  <c r="H2439" i="25"/>
  <c r="I2439" i="25"/>
  <c r="J2439" i="25"/>
  <c r="M2439" i="25"/>
  <c r="N2439" i="25"/>
  <c r="O2439" i="25"/>
  <c r="B2440" i="25"/>
  <c r="C2440" i="25"/>
  <c r="D2440" i="25"/>
  <c r="E2440" i="25"/>
  <c r="F2440" i="25"/>
  <c r="G2440" i="25"/>
  <c r="H2440" i="25"/>
  <c r="I2440" i="25"/>
  <c r="J2440" i="25"/>
  <c r="M2440" i="25"/>
  <c r="N2440" i="25"/>
  <c r="O2440" i="25"/>
  <c r="B2441" i="25"/>
  <c r="C2441" i="25"/>
  <c r="D2441" i="25"/>
  <c r="E2441" i="25"/>
  <c r="F2441" i="25"/>
  <c r="G2441" i="25"/>
  <c r="H2441" i="25"/>
  <c r="I2441" i="25"/>
  <c r="J2441" i="25"/>
  <c r="M2441" i="25"/>
  <c r="N2441" i="25"/>
  <c r="O2441" i="25"/>
  <c r="B2442" i="25"/>
  <c r="C2442" i="25"/>
  <c r="D2442" i="25"/>
  <c r="E2442" i="25"/>
  <c r="F2442" i="25"/>
  <c r="G2442" i="25"/>
  <c r="H2442" i="25"/>
  <c r="I2442" i="25"/>
  <c r="J2442" i="25"/>
  <c r="M2442" i="25"/>
  <c r="N2442" i="25"/>
  <c r="O2442" i="25"/>
  <c r="B2443" i="25"/>
  <c r="C2443" i="25"/>
  <c r="D2443" i="25"/>
  <c r="E2443" i="25"/>
  <c r="F2443" i="25"/>
  <c r="G2443" i="25"/>
  <c r="H2443" i="25"/>
  <c r="I2443" i="25"/>
  <c r="J2443" i="25"/>
  <c r="M2443" i="25"/>
  <c r="N2443" i="25"/>
  <c r="O2443" i="25"/>
  <c r="B2444" i="25"/>
  <c r="C2444" i="25"/>
  <c r="D2444" i="25"/>
  <c r="E2444" i="25"/>
  <c r="F2444" i="25"/>
  <c r="G2444" i="25"/>
  <c r="H2444" i="25"/>
  <c r="I2444" i="25"/>
  <c r="J2444" i="25"/>
  <c r="M2444" i="25"/>
  <c r="N2444" i="25"/>
  <c r="O2444" i="25"/>
  <c r="B2445" i="25"/>
  <c r="C2445" i="25"/>
  <c r="D2445" i="25"/>
  <c r="E2445" i="25"/>
  <c r="F2445" i="25"/>
  <c r="G2445" i="25"/>
  <c r="H2445" i="25"/>
  <c r="I2445" i="25"/>
  <c r="J2445" i="25"/>
  <c r="M2445" i="25"/>
  <c r="N2445" i="25"/>
  <c r="O2445" i="25"/>
  <c r="B2446" i="25"/>
  <c r="C2446" i="25"/>
  <c r="D2446" i="25"/>
  <c r="E2446" i="25"/>
  <c r="F2446" i="25"/>
  <c r="G2446" i="25"/>
  <c r="H2446" i="25"/>
  <c r="I2446" i="25"/>
  <c r="J2446" i="25"/>
  <c r="M2446" i="25"/>
  <c r="N2446" i="25"/>
  <c r="O2446" i="25"/>
  <c r="B2447" i="25"/>
  <c r="C2447" i="25"/>
  <c r="D2447" i="25"/>
  <c r="E2447" i="25"/>
  <c r="F2447" i="25"/>
  <c r="G2447" i="25"/>
  <c r="H2447" i="25"/>
  <c r="I2447" i="25"/>
  <c r="J2447" i="25"/>
  <c r="M2447" i="25"/>
  <c r="N2447" i="25"/>
  <c r="O2447" i="25"/>
  <c r="B2448" i="25"/>
  <c r="C2448" i="25"/>
  <c r="D2448" i="25"/>
  <c r="E2448" i="25"/>
  <c r="F2448" i="25"/>
  <c r="G2448" i="25"/>
  <c r="H2448" i="25"/>
  <c r="I2448" i="25"/>
  <c r="J2448" i="25"/>
  <c r="M2448" i="25"/>
  <c r="N2448" i="25"/>
  <c r="O2448" i="25"/>
  <c r="B2449" i="25"/>
  <c r="C2449" i="25"/>
  <c r="D2449" i="25"/>
  <c r="E2449" i="25"/>
  <c r="F2449" i="25"/>
  <c r="G2449" i="25"/>
  <c r="H2449" i="25"/>
  <c r="I2449" i="25"/>
  <c r="J2449" i="25"/>
  <c r="M2449" i="25"/>
  <c r="N2449" i="25"/>
  <c r="O2449" i="25"/>
  <c r="B2450" i="25"/>
  <c r="C2450" i="25"/>
  <c r="D2450" i="25"/>
  <c r="E2450" i="25"/>
  <c r="F2450" i="25"/>
  <c r="G2450" i="25"/>
  <c r="H2450" i="25"/>
  <c r="I2450" i="25"/>
  <c r="J2450" i="25"/>
  <c r="M2450" i="25"/>
  <c r="N2450" i="25"/>
  <c r="O2450" i="25"/>
  <c r="B2451" i="25"/>
  <c r="C2451" i="25"/>
  <c r="D2451" i="25"/>
  <c r="E2451" i="25"/>
  <c r="F2451" i="25"/>
  <c r="G2451" i="25"/>
  <c r="H2451" i="25"/>
  <c r="I2451" i="25"/>
  <c r="J2451" i="25"/>
  <c r="M2451" i="25"/>
  <c r="N2451" i="25"/>
  <c r="O2451" i="25"/>
  <c r="B2452" i="25"/>
  <c r="C2452" i="25"/>
  <c r="D2452" i="25"/>
  <c r="E2452" i="25"/>
  <c r="F2452" i="25"/>
  <c r="G2452" i="25"/>
  <c r="H2452" i="25"/>
  <c r="I2452" i="25"/>
  <c r="J2452" i="25"/>
  <c r="M2452" i="25"/>
  <c r="N2452" i="25"/>
  <c r="O2452" i="25"/>
  <c r="B2453" i="25"/>
  <c r="C2453" i="25"/>
  <c r="D2453" i="25"/>
  <c r="E2453" i="25"/>
  <c r="F2453" i="25"/>
  <c r="G2453" i="25"/>
  <c r="H2453" i="25"/>
  <c r="I2453" i="25"/>
  <c r="J2453" i="25"/>
  <c r="M2453" i="25"/>
  <c r="N2453" i="25"/>
  <c r="O2453" i="25"/>
  <c r="B2454" i="25"/>
  <c r="C2454" i="25"/>
  <c r="D2454" i="25"/>
  <c r="E2454" i="25"/>
  <c r="F2454" i="25"/>
  <c r="G2454" i="25"/>
  <c r="H2454" i="25"/>
  <c r="I2454" i="25"/>
  <c r="J2454" i="25"/>
  <c r="M2454" i="25"/>
  <c r="N2454" i="25"/>
  <c r="O2454" i="25"/>
  <c r="B2455" i="25"/>
  <c r="C2455" i="25"/>
  <c r="D2455" i="25"/>
  <c r="E2455" i="25"/>
  <c r="F2455" i="25"/>
  <c r="G2455" i="25"/>
  <c r="H2455" i="25"/>
  <c r="I2455" i="25"/>
  <c r="J2455" i="25"/>
  <c r="M2455" i="25"/>
  <c r="N2455" i="25"/>
  <c r="O2455" i="25"/>
  <c r="B2456" i="25"/>
  <c r="C2456" i="25"/>
  <c r="D2456" i="25"/>
  <c r="E2456" i="25"/>
  <c r="F2456" i="25"/>
  <c r="G2456" i="25"/>
  <c r="H2456" i="25"/>
  <c r="I2456" i="25"/>
  <c r="J2456" i="25"/>
  <c r="M2456" i="25"/>
  <c r="N2456" i="25"/>
  <c r="O2456" i="25"/>
  <c r="B2457" i="25"/>
  <c r="C2457" i="25"/>
  <c r="D2457" i="25"/>
  <c r="E2457" i="25"/>
  <c r="F2457" i="25"/>
  <c r="G2457" i="25"/>
  <c r="H2457" i="25"/>
  <c r="I2457" i="25"/>
  <c r="J2457" i="25"/>
  <c r="M2457" i="25"/>
  <c r="N2457" i="25"/>
  <c r="O2457" i="25"/>
  <c r="B2458" i="25"/>
  <c r="C2458" i="25"/>
  <c r="D2458" i="25"/>
  <c r="E2458" i="25"/>
  <c r="F2458" i="25"/>
  <c r="G2458" i="25"/>
  <c r="H2458" i="25"/>
  <c r="I2458" i="25"/>
  <c r="J2458" i="25"/>
  <c r="M2458" i="25"/>
  <c r="N2458" i="25"/>
  <c r="O2458" i="25"/>
  <c r="B2459" i="25"/>
  <c r="C2459" i="25"/>
  <c r="D2459" i="25"/>
  <c r="E2459" i="25"/>
  <c r="F2459" i="25"/>
  <c r="G2459" i="25"/>
  <c r="H2459" i="25"/>
  <c r="I2459" i="25"/>
  <c r="J2459" i="25"/>
  <c r="M2459" i="25"/>
  <c r="N2459" i="25"/>
  <c r="O2459" i="25"/>
  <c r="B2460" i="25"/>
  <c r="C2460" i="25"/>
  <c r="D2460" i="25"/>
  <c r="E2460" i="25"/>
  <c r="F2460" i="25"/>
  <c r="G2460" i="25"/>
  <c r="H2460" i="25"/>
  <c r="I2460" i="25"/>
  <c r="J2460" i="25"/>
  <c r="M2460" i="25"/>
  <c r="N2460" i="25"/>
  <c r="O2460" i="25"/>
  <c r="B2461" i="25"/>
  <c r="C2461" i="25"/>
  <c r="D2461" i="25"/>
  <c r="E2461" i="25"/>
  <c r="F2461" i="25"/>
  <c r="G2461" i="25"/>
  <c r="H2461" i="25"/>
  <c r="I2461" i="25"/>
  <c r="J2461" i="25"/>
  <c r="M2461" i="25"/>
  <c r="N2461" i="25"/>
  <c r="O2461" i="25"/>
  <c r="B2462" i="25"/>
  <c r="C2462" i="25"/>
  <c r="D2462" i="25"/>
  <c r="E2462" i="25"/>
  <c r="F2462" i="25"/>
  <c r="G2462" i="25"/>
  <c r="H2462" i="25"/>
  <c r="I2462" i="25"/>
  <c r="J2462" i="25"/>
  <c r="M2462" i="25"/>
  <c r="N2462" i="25"/>
  <c r="O2462" i="25"/>
  <c r="B2463" i="25"/>
  <c r="C2463" i="25"/>
  <c r="D2463" i="25"/>
  <c r="E2463" i="25"/>
  <c r="F2463" i="25"/>
  <c r="G2463" i="25"/>
  <c r="H2463" i="25"/>
  <c r="I2463" i="25"/>
  <c r="J2463" i="25"/>
  <c r="M2463" i="25"/>
  <c r="N2463" i="25"/>
  <c r="O2463" i="25"/>
  <c r="B2464" i="25"/>
  <c r="C2464" i="25"/>
  <c r="D2464" i="25"/>
  <c r="E2464" i="25"/>
  <c r="F2464" i="25"/>
  <c r="G2464" i="25"/>
  <c r="H2464" i="25"/>
  <c r="I2464" i="25"/>
  <c r="J2464" i="25"/>
  <c r="M2464" i="25"/>
  <c r="N2464" i="25"/>
  <c r="O2464" i="25"/>
  <c r="B2465" i="25"/>
  <c r="C2465" i="25"/>
  <c r="D2465" i="25"/>
  <c r="E2465" i="25"/>
  <c r="F2465" i="25"/>
  <c r="G2465" i="25"/>
  <c r="H2465" i="25"/>
  <c r="I2465" i="25"/>
  <c r="J2465" i="25"/>
  <c r="M2465" i="25"/>
  <c r="N2465" i="25"/>
  <c r="O2465" i="25"/>
  <c r="B2466" i="25"/>
  <c r="C2466" i="25"/>
  <c r="D2466" i="25"/>
  <c r="E2466" i="25"/>
  <c r="F2466" i="25"/>
  <c r="G2466" i="25"/>
  <c r="H2466" i="25"/>
  <c r="I2466" i="25"/>
  <c r="J2466" i="25"/>
  <c r="M2466" i="25"/>
  <c r="N2466" i="25"/>
  <c r="O2466" i="25"/>
  <c r="B2467" i="25"/>
  <c r="C2467" i="25"/>
  <c r="D2467" i="25"/>
  <c r="E2467" i="25"/>
  <c r="F2467" i="25"/>
  <c r="G2467" i="25"/>
  <c r="H2467" i="25"/>
  <c r="I2467" i="25"/>
  <c r="J2467" i="25"/>
  <c r="M2467" i="25"/>
  <c r="N2467" i="25"/>
  <c r="O2467" i="25"/>
  <c r="B2468" i="25"/>
  <c r="C2468" i="25"/>
  <c r="D2468" i="25"/>
  <c r="E2468" i="25"/>
  <c r="F2468" i="25"/>
  <c r="G2468" i="25"/>
  <c r="H2468" i="25"/>
  <c r="I2468" i="25"/>
  <c r="J2468" i="25"/>
  <c r="M2468" i="25"/>
  <c r="N2468" i="25"/>
  <c r="O2468" i="25"/>
  <c r="B2469" i="25"/>
  <c r="C2469" i="25"/>
  <c r="D2469" i="25"/>
  <c r="E2469" i="25"/>
  <c r="F2469" i="25"/>
  <c r="G2469" i="25"/>
  <c r="H2469" i="25"/>
  <c r="I2469" i="25"/>
  <c r="J2469" i="25"/>
  <c r="M2469" i="25"/>
  <c r="N2469" i="25"/>
  <c r="O2469" i="25"/>
  <c r="B2470" i="25"/>
  <c r="C2470" i="25"/>
  <c r="D2470" i="25"/>
  <c r="E2470" i="25"/>
  <c r="F2470" i="25"/>
  <c r="G2470" i="25"/>
  <c r="H2470" i="25"/>
  <c r="I2470" i="25"/>
  <c r="J2470" i="25"/>
  <c r="M2470" i="25"/>
  <c r="N2470" i="25"/>
  <c r="O2470" i="25"/>
  <c r="B2471" i="25"/>
  <c r="C2471" i="25"/>
  <c r="D2471" i="25"/>
  <c r="E2471" i="25"/>
  <c r="F2471" i="25"/>
  <c r="G2471" i="25"/>
  <c r="H2471" i="25"/>
  <c r="I2471" i="25"/>
  <c r="J2471" i="25"/>
  <c r="M2471" i="25"/>
  <c r="N2471" i="25"/>
  <c r="O2471" i="25"/>
  <c r="B2472" i="25"/>
  <c r="C2472" i="25"/>
  <c r="D2472" i="25"/>
  <c r="E2472" i="25"/>
  <c r="F2472" i="25"/>
  <c r="G2472" i="25"/>
  <c r="H2472" i="25"/>
  <c r="I2472" i="25"/>
  <c r="J2472" i="25"/>
  <c r="M2472" i="25"/>
  <c r="N2472" i="25"/>
  <c r="O2472" i="25"/>
  <c r="B2473" i="25"/>
  <c r="C2473" i="25"/>
  <c r="D2473" i="25"/>
  <c r="E2473" i="25"/>
  <c r="F2473" i="25"/>
  <c r="G2473" i="25"/>
  <c r="H2473" i="25"/>
  <c r="I2473" i="25"/>
  <c r="J2473" i="25"/>
  <c r="M2473" i="25"/>
  <c r="N2473" i="25"/>
  <c r="O2473" i="25"/>
  <c r="B2474" i="25"/>
  <c r="C2474" i="25"/>
  <c r="D2474" i="25"/>
  <c r="E2474" i="25"/>
  <c r="F2474" i="25"/>
  <c r="G2474" i="25"/>
  <c r="H2474" i="25"/>
  <c r="I2474" i="25"/>
  <c r="J2474" i="25"/>
  <c r="M2474" i="25"/>
  <c r="N2474" i="25"/>
  <c r="O2474" i="25"/>
  <c r="B2475" i="25"/>
  <c r="C2475" i="25"/>
  <c r="D2475" i="25"/>
  <c r="E2475" i="25"/>
  <c r="F2475" i="25"/>
  <c r="G2475" i="25"/>
  <c r="H2475" i="25"/>
  <c r="I2475" i="25"/>
  <c r="J2475" i="25"/>
  <c r="M2475" i="25"/>
  <c r="N2475" i="25"/>
  <c r="O2475" i="25"/>
  <c r="B2476" i="25"/>
  <c r="C2476" i="25"/>
  <c r="D2476" i="25"/>
  <c r="E2476" i="25"/>
  <c r="F2476" i="25"/>
  <c r="G2476" i="25"/>
  <c r="H2476" i="25"/>
  <c r="I2476" i="25"/>
  <c r="J2476" i="25"/>
  <c r="M2476" i="25"/>
  <c r="N2476" i="25"/>
  <c r="O2476" i="25"/>
  <c r="B2477" i="25"/>
  <c r="C2477" i="25"/>
  <c r="D2477" i="25"/>
  <c r="E2477" i="25"/>
  <c r="F2477" i="25"/>
  <c r="G2477" i="25"/>
  <c r="H2477" i="25"/>
  <c r="I2477" i="25"/>
  <c r="J2477" i="25"/>
  <c r="M2477" i="25"/>
  <c r="N2477" i="25"/>
  <c r="O2477" i="25"/>
  <c r="B2478" i="25"/>
  <c r="C2478" i="25"/>
  <c r="D2478" i="25"/>
  <c r="E2478" i="25"/>
  <c r="F2478" i="25"/>
  <c r="G2478" i="25"/>
  <c r="H2478" i="25"/>
  <c r="I2478" i="25"/>
  <c r="J2478" i="25"/>
  <c r="M2478" i="25"/>
  <c r="N2478" i="25"/>
  <c r="O2478" i="25"/>
  <c r="B2479" i="25"/>
  <c r="C2479" i="25"/>
  <c r="D2479" i="25"/>
  <c r="E2479" i="25"/>
  <c r="F2479" i="25"/>
  <c r="G2479" i="25"/>
  <c r="H2479" i="25"/>
  <c r="I2479" i="25"/>
  <c r="J2479" i="25"/>
  <c r="M2479" i="25"/>
  <c r="N2479" i="25"/>
  <c r="O2479" i="25"/>
  <c r="B2480" i="25"/>
  <c r="C2480" i="25"/>
  <c r="D2480" i="25"/>
  <c r="E2480" i="25"/>
  <c r="F2480" i="25"/>
  <c r="G2480" i="25"/>
  <c r="H2480" i="25"/>
  <c r="I2480" i="25"/>
  <c r="J2480" i="25"/>
  <c r="M2480" i="25"/>
  <c r="N2480" i="25"/>
  <c r="O2480" i="25"/>
  <c r="B2481" i="25"/>
  <c r="C2481" i="25"/>
  <c r="D2481" i="25"/>
  <c r="E2481" i="25"/>
  <c r="F2481" i="25"/>
  <c r="G2481" i="25"/>
  <c r="H2481" i="25"/>
  <c r="I2481" i="25"/>
  <c r="J2481" i="25"/>
  <c r="M2481" i="25"/>
  <c r="N2481" i="25"/>
  <c r="O2481" i="25"/>
  <c r="B2482" i="25"/>
  <c r="C2482" i="25"/>
  <c r="D2482" i="25"/>
  <c r="E2482" i="25"/>
  <c r="F2482" i="25"/>
  <c r="G2482" i="25"/>
  <c r="H2482" i="25"/>
  <c r="I2482" i="25"/>
  <c r="J2482" i="25"/>
  <c r="M2482" i="25"/>
  <c r="N2482" i="25"/>
  <c r="O2482" i="25"/>
  <c r="B2483" i="25"/>
  <c r="C2483" i="25"/>
  <c r="D2483" i="25"/>
  <c r="E2483" i="25"/>
  <c r="F2483" i="25"/>
  <c r="G2483" i="25"/>
  <c r="H2483" i="25"/>
  <c r="I2483" i="25"/>
  <c r="J2483" i="25"/>
  <c r="M2483" i="25"/>
  <c r="N2483" i="25"/>
  <c r="O2483" i="25"/>
  <c r="B2484" i="25"/>
  <c r="C2484" i="25"/>
  <c r="D2484" i="25"/>
  <c r="E2484" i="25"/>
  <c r="F2484" i="25"/>
  <c r="G2484" i="25"/>
  <c r="H2484" i="25"/>
  <c r="I2484" i="25"/>
  <c r="J2484" i="25"/>
  <c r="M2484" i="25"/>
  <c r="N2484" i="25"/>
  <c r="O2484" i="25"/>
  <c r="B2485" i="25"/>
  <c r="C2485" i="25"/>
  <c r="D2485" i="25"/>
  <c r="E2485" i="25"/>
  <c r="F2485" i="25"/>
  <c r="G2485" i="25"/>
  <c r="H2485" i="25"/>
  <c r="I2485" i="25"/>
  <c r="J2485" i="25"/>
  <c r="M2485" i="25"/>
  <c r="N2485" i="25"/>
  <c r="O2485" i="25"/>
  <c r="O2198" i="25"/>
  <c r="N2198" i="25"/>
  <c r="M2198" i="25"/>
  <c r="J2198" i="25"/>
  <c r="C2198" i="25"/>
  <c r="D2198" i="25"/>
  <c r="E2198" i="25"/>
  <c r="F2198" i="25"/>
  <c r="G2198" i="25"/>
  <c r="H2198" i="25"/>
  <c r="I2198" i="25"/>
  <c r="B2198" i="25"/>
  <c r="B2197" i="25"/>
  <c r="C2197" i="25"/>
  <c r="D2197" i="25"/>
  <c r="E2197" i="25"/>
  <c r="F2197" i="25"/>
  <c r="G2197" i="25"/>
  <c r="H2197" i="25"/>
  <c r="I2197" i="25"/>
  <c r="J2197" i="25"/>
  <c r="B2174" i="25"/>
  <c r="C2174" i="25"/>
  <c r="D2174" i="25"/>
  <c r="E2174" i="25"/>
  <c r="F2174" i="25"/>
  <c r="G2174" i="25"/>
  <c r="H2174" i="25"/>
  <c r="I2174" i="25"/>
  <c r="J2174" i="25"/>
  <c r="B2175" i="25"/>
  <c r="C2175" i="25"/>
  <c r="D2175" i="25"/>
  <c r="E2175" i="25"/>
  <c r="F2175" i="25"/>
  <c r="G2175" i="25"/>
  <c r="H2175" i="25"/>
  <c r="I2175" i="25"/>
  <c r="J2175" i="25"/>
  <c r="B2176" i="25"/>
  <c r="C2176" i="25"/>
  <c r="D2176" i="25"/>
  <c r="E2176" i="25"/>
  <c r="F2176" i="25"/>
  <c r="G2176" i="25"/>
  <c r="H2176" i="25"/>
  <c r="I2176" i="25"/>
  <c r="J2176" i="25"/>
  <c r="B2177" i="25"/>
  <c r="C2177" i="25"/>
  <c r="D2177" i="25"/>
  <c r="E2177" i="25"/>
  <c r="F2177" i="25"/>
  <c r="G2177" i="25"/>
  <c r="H2177" i="25"/>
  <c r="I2177" i="25"/>
  <c r="J2177" i="25"/>
  <c r="B2178" i="25"/>
  <c r="C2178" i="25"/>
  <c r="D2178" i="25"/>
  <c r="E2178" i="25"/>
  <c r="F2178" i="25"/>
  <c r="G2178" i="25"/>
  <c r="H2178" i="25"/>
  <c r="I2178" i="25"/>
  <c r="J2178" i="25"/>
  <c r="B2179" i="25"/>
  <c r="C2179" i="25"/>
  <c r="D2179" i="25"/>
  <c r="E2179" i="25"/>
  <c r="F2179" i="25"/>
  <c r="G2179" i="25"/>
  <c r="H2179" i="25"/>
  <c r="I2179" i="25"/>
  <c r="J2179" i="25"/>
  <c r="B2180" i="25"/>
  <c r="C2180" i="25"/>
  <c r="D2180" i="25"/>
  <c r="E2180" i="25"/>
  <c r="F2180" i="25"/>
  <c r="G2180" i="25"/>
  <c r="H2180" i="25"/>
  <c r="I2180" i="25"/>
  <c r="J2180" i="25"/>
  <c r="B2181" i="25"/>
  <c r="C2181" i="25"/>
  <c r="D2181" i="25"/>
  <c r="E2181" i="25"/>
  <c r="F2181" i="25"/>
  <c r="G2181" i="25"/>
  <c r="H2181" i="25"/>
  <c r="I2181" i="25"/>
  <c r="J2181" i="25"/>
  <c r="B2182" i="25"/>
  <c r="C2182" i="25"/>
  <c r="D2182" i="25"/>
  <c r="E2182" i="25"/>
  <c r="F2182" i="25"/>
  <c r="G2182" i="25"/>
  <c r="H2182" i="25"/>
  <c r="I2182" i="25"/>
  <c r="J2182" i="25"/>
  <c r="B2183" i="25"/>
  <c r="C2183" i="25"/>
  <c r="D2183" i="25"/>
  <c r="E2183" i="25"/>
  <c r="F2183" i="25"/>
  <c r="G2183" i="25"/>
  <c r="H2183" i="25"/>
  <c r="I2183" i="25"/>
  <c r="J2183" i="25"/>
  <c r="B2184" i="25"/>
  <c r="C2184" i="25"/>
  <c r="D2184" i="25"/>
  <c r="E2184" i="25"/>
  <c r="F2184" i="25"/>
  <c r="G2184" i="25"/>
  <c r="H2184" i="25"/>
  <c r="I2184" i="25"/>
  <c r="J2184" i="25"/>
  <c r="B2185" i="25"/>
  <c r="C2185" i="25"/>
  <c r="D2185" i="25"/>
  <c r="E2185" i="25"/>
  <c r="F2185" i="25"/>
  <c r="G2185" i="25"/>
  <c r="H2185" i="25"/>
  <c r="I2185" i="25"/>
  <c r="J2185" i="25"/>
  <c r="B2186" i="25"/>
  <c r="C2186" i="25"/>
  <c r="D2186" i="25"/>
  <c r="E2186" i="25"/>
  <c r="F2186" i="25"/>
  <c r="G2186" i="25"/>
  <c r="H2186" i="25"/>
  <c r="I2186" i="25"/>
  <c r="J2186" i="25"/>
  <c r="B2187" i="25"/>
  <c r="C2187" i="25"/>
  <c r="D2187" i="25"/>
  <c r="E2187" i="25"/>
  <c r="F2187" i="25"/>
  <c r="G2187" i="25"/>
  <c r="H2187" i="25"/>
  <c r="I2187" i="25"/>
  <c r="J2187" i="25"/>
  <c r="B2188" i="25"/>
  <c r="C2188" i="25"/>
  <c r="D2188" i="25"/>
  <c r="E2188" i="25"/>
  <c r="F2188" i="25"/>
  <c r="G2188" i="25"/>
  <c r="H2188" i="25"/>
  <c r="I2188" i="25"/>
  <c r="J2188" i="25"/>
  <c r="B2189" i="25"/>
  <c r="C2189" i="25"/>
  <c r="D2189" i="25"/>
  <c r="E2189" i="25"/>
  <c r="F2189" i="25"/>
  <c r="G2189" i="25"/>
  <c r="H2189" i="25"/>
  <c r="I2189" i="25"/>
  <c r="J2189" i="25"/>
  <c r="B2190" i="25"/>
  <c r="C2190" i="25"/>
  <c r="D2190" i="25"/>
  <c r="E2190" i="25"/>
  <c r="F2190" i="25"/>
  <c r="G2190" i="25"/>
  <c r="H2190" i="25"/>
  <c r="I2190" i="25"/>
  <c r="J2190" i="25"/>
  <c r="B2191" i="25"/>
  <c r="C2191" i="25"/>
  <c r="D2191" i="25"/>
  <c r="E2191" i="25"/>
  <c r="F2191" i="25"/>
  <c r="G2191" i="25"/>
  <c r="H2191" i="25"/>
  <c r="I2191" i="25"/>
  <c r="J2191" i="25"/>
  <c r="B2192" i="25"/>
  <c r="C2192" i="25"/>
  <c r="D2192" i="25"/>
  <c r="E2192" i="25"/>
  <c r="F2192" i="25"/>
  <c r="G2192" i="25"/>
  <c r="H2192" i="25"/>
  <c r="I2192" i="25"/>
  <c r="J2192" i="25"/>
  <c r="B2193" i="25"/>
  <c r="C2193" i="25"/>
  <c r="D2193" i="25"/>
  <c r="E2193" i="25"/>
  <c r="F2193" i="25"/>
  <c r="G2193" i="25"/>
  <c r="H2193" i="25"/>
  <c r="I2193" i="25"/>
  <c r="J2193" i="25"/>
  <c r="B2194" i="25"/>
  <c r="C2194" i="25"/>
  <c r="D2194" i="25"/>
  <c r="E2194" i="25"/>
  <c r="F2194" i="25"/>
  <c r="G2194" i="25"/>
  <c r="H2194" i="25"/>
  <c r="I2194" i="25"/>
  <c r="J2194" i="25"/>
  <c r="B2195" i="25"/>
  <c r="C2195" i="25"/>
  <c r="D2195" i="25"/>
  <c r="E2195" i="25"/>
  <c r="F2195" i="25"/>
  <c r="G2195" i="25"/>
  <c r="H2195" i="25"/>
  <c r="I2195" i="25"/>
  <c r="J2195" i="25"/>
  <c r="B2196" i="25"/>
  <c r="C2196" i="25"/>
  <c r="D2196" i="25"/>
  <c r="E2196" i="25"/>
  <c r="F2196" i="25"/>
  <c r="G2196" i="25"/>
  <c r="H2196" i="25"/>
  <c r="I2196" i="25"/>
  <c r="J2196" i="25"/>
  <c r="B2018" i="25"/>
  <c r="C2018" i="25"/>
  <c r="D2018" i="25"/>
  <c r="E2018" i="25"/>
  <c r="F2018" i="25"/>
  <c r="G2018" i="25"/>
  <c r="H2018" i="25"/>
  <c r="I2018" i="25"/>
  <c r="J2018" i="25"/>
  <c r="B2019" i="25"/>
  <c r="C2019" i="25"/>
  <c r="D2019" i="25"/>
  <c r="E2019" i="25"/>
  <c r="F2019" i="25"/>
  <c r="G2019" i="25"/>
  <c r="H2019" i="25"/>
  <c r="I2019" i="25"/>
  <c r="J2019" i="25"/>
  <c r="B2020" i="25"/>
  <c r="C2020" i="25"/>
  <c r="D2020" i="25"/>
  <c r="E2020" i="25"/>
  <c r="F2020" i="25"/>
  <c r="G2020" i="25"/>
  <c r="H2020" i="25"/>
  <c r="I2020" i="25"/>
  <c r="J2020" i="25"/>
  <c r="B2021" i="25"/>
  <c r="C2021" i="25"/>
  <c r="D2021" i="25"/>
  <c r="E2021" i="25"/>
  <c r="F2021" i="25"/>
  <c r="G2021" i="25"/>
  <c r="H2021" i="25"/>
  <c r="I2021" i="25"/>
  <c r="J2021" i="25"/>
  <c r="B2022" i="25"/>
  <c r="C2022" i="25"/>
  <c r="D2022" i="25"/>
  <c r="E2022" i="25"/>
  <c r="F2022" i="25"/>
  <c r="G2022" i="25"/>
  <c r="H2022" i="25"/>
  <c r="I2022" i="25"/>
  <c r="J2022" i="25"/>
  <c r="B2023" i="25"/>
  <c r="C2023" i="25"/>
  <c r="D2023" i="25"/>
  <c r="E2023" i="25"/>
  <c r="F2023" i="25"/>
  <c r="G2023" i="25"/>
  <c r="H2023" i="25"/>
  <c r="I2023" i="25"/>
  <c r="J2023" i="25"/>
  <c r="B2024" i="25"/>
  <c r="C2024" i="25"/>
  <c r="D2024" i="25"/>
  <c r="E2024" i="25"/>
  <c r="F2024" i="25"/>
  <c r="G2024" i="25"/>
  <c r="H2024" i="25"/>
  <c r="I2024" i="25"/>
  <c r="J2024" i="25"/>
  <c r="B2025" i="25"/>
  <c r="C2025" i="25"/>
  <c r="D2025" i="25"/>
  <c r="E2025" i="25"/>
  <c r="F2025" i="25"/>
  <c r="G2025" i="25"/>
  <c r="H2025" i="25"/>
  <c r="I2025" i="25"/>
  <c r="J2025" i="25"/>
  <c r="B2026" i="25"/>
  <c r="C2026" i="25"/>
  <c r="D2026" i="25"/>
  <c r="E2026" i="25"/>
  <c r="F2026" i="25"/>
  <c r="G2026" i="25"/>
  <c r="H2026" i="25"/>
  <c r="I2026" i="25"/>
  <c r="J2026" i="25"/>
  <c r="B2027" i="25"/>
  <c r="C2027" i="25"/>
  <c r="D2027" i="25"/>
  <c r="E2027" i="25"/>
  <c r="F2027" i="25"/>
  <c r="G2027" i="25"/>
  <c r="H2027" i="25"/>
  <c r="I2027" i="25"/>
  <c r="J2027" i="25"/>
  <c r="B2028" i="25"/>
  <c r="C2028" i="25"/>
  <c r="D2028" i="25"/>
  <c r="E2028" i="25"/>
  <c r="F2028" i="25"/>
  <c r="G2028" i="25"/>
  <c r="H2028" i="25"/>
  <c r="I2028" i="25"/>
  <c r="J2028" i="25"/>
  <c r="B2029" i="25"/>
  <c r="C2029" i="25"/>
  <c r="D2029" i="25"/>
  <c r="E2029" i="25"/>
  <c r="F2029" i="25"/>
  <c r="G2029" i="25"/>
  <c r="H2029" i="25"/>
  <c r="I2029" i="25"/>
  <c r="J2029" i="25"/>
  <c r="B2030" i="25"/>
  <c r="C2030" i="25"/>
  <c r="D2030" i="25"/>
  <c r="E2030" i="25"/>
  <c r="F2030" i="25"/>
  <c r="G2030" i="25"/>
  <c r="H2030" i="25"/>
  <c r="I2030" i="25"/>
  <c r="J2030" i="25"/>
  <c r="B2031" i="25"/>
  <c r="C2031" i="25"/>
  <c r="D2031" i="25"/>
  <c r="E2031" i="25"/>
  <c r="F2031" i="25"/>
  <c r="G2031" i="25"/>
  <c r="H2031" i="25"/>
  <c r="I2031" i="25"/>
  <c r="J2031" i="25"/>
  <c r="B2032" i="25"/>
  <c r="C2032" i="25"/>
  <c r="D2032" i="25"/>
  <c r="E2032" i="25"/>
  <c r="F2032" i="25"/>
  <c r="G2032" i="25"/>
  <c r="H2032" i="25"/>
  <c r="I2032" i="25"/>
  <c r="J2032" i="25"/>
  <c r="B2033" i="25"/>
  <c r="C2033" i="25"/>
  <c r="D2033" i="25"/>
  <c r="E2033" i="25"/>
  <c r="F2033" i="25"/>
  <c r="G2033" i="25"/>
  <c r="H2033" i="25"/>
  <c r="I2033" i="25"/>
  <c r="J2033" i="25"/>
  <c r="B2034" i="25"/>
  <c r="C2034" i="25"/>
  <c r="D2034" i="25"/>
  <c r="E2034" i="25"/>
  <c r="F2034" i="25"/>
  <c r="G2034" i="25"/>
  <c r="H2034" i="25"/>
  <c r="I2034" i="25"/>
  <c r="J2034" i="25"/>
  <c r="B2035" i="25"/>
  <c r="C2035" i="25"/>
  <c r="D2035" i="25"/>
  <c r="E2035" i="25"/>
  <c r="F2035" i="25"/>
  <c r="G2035" i="25"/>
  <c r="H2035" i="25"/>
  <c r="I2035" i="25"/>
  <c r="J2035" i="25"/>
  <c r="B2036" i="25"/>
  <c r="C2036" i="25"/>
  <c r="D2036" i="25"/>
  <c r="E2036" i="25"/>
  <c r="F2036" i="25"/>
  <c r="G2036" i="25"/>
  <c r="H2036" i="25"/>
  <c r="I2036" i="25"/>
  <c r="J2036" i="25"/>
  <c r="B2037" i="25"/>
  <c r="C2037" i="25"/>
  <c r="D2037" i="25"/>
  <c r="E2037" i="25"/>
  <c r="F2037" i="25"/>
  <c r="G2037" i="25"/>
  <c r="H2037" i="25"/>
  <c r="I2037" i="25"/>
  <c r="J2037" i="25"/>
  <c r="B2038" i="25"/>
  <c r="C2038" i="25"/>
  <c r="D2038" i="25"/>
  <c r="E2038" i="25"/>
  <c r="F2038" i="25"/>
  <c r="G2038" i="25"/>
  <c r="H2038" i="25"/>
  <c r="I2038" i="25"/>
  <c r="J2038" i="25"/>
  <c r="B2039" i="25"/>
  <c r="C2039" i="25"/>
  <c r="D2039" i="25"/>
  <c r="E2039" i="25"/>
  <c r="F2039" i="25"/>
  <c r="G2039" i="25"/>
  <c r="H2039" i="25"/>
  <c r="I2039" i="25"/>
  <c r="J2039" i="25"/>
  <c r="B2040" i="25"/>
  <c r="C2040" i="25"/>
  <c r="D2040" i="25"/>
  <c r="E2040" i="25"/>
  <c r="F2040" i="25"/>
  <c r="G2040" i="25"/>
  <c r="H2040" i="25"/>
  <c r="I2040" i="25"/>
  <c r="J2040" i="25"/>
  <c r="B2041" i="25"/>
  <c r="C2041" i="25"/>
  <c r="D2041" i="25"/>
  <c r="E2041" i="25"/>
  <c r="F2041" i="25"/>
  <c r="G2041" i="25"/>
  <c r="H2041" i="25"/>
  <c r="I2041" i="25"/>
  <c r="J2041" i="25"/>
  <c r="B2042" i="25"/>
  <c r="C2042" i="25"/>
  <c r="D2042" i="25"/>
  <c r="E2042" i="25"/>
  <c r="F2042" i="25"/>
  <c r="G2042" i="25"/>
  <c r="H2042" i="25"/>
  <c r="I2042" i="25"/>
  <c r="J2042" i="25"/>
  <c r="B2043" i="25"/>
  <c r="C2043" i="25"/>
  <c r="D2043" i="25"/>
  <c r="E2043" i="25"/>
  <c r="F2043" i="25"/>
  <c r="G2043" i="25"/>
  <c r="H2043" i="25"/>
  <c r="I2043" i="25"/>
  <c r="J2043" i="25"/>
  <c r="B2044" i="25"/>
  <c r="C2044" i="25"/>
  <c r="D2044" i="25"/>
  <c r="E2044" i="25"/>
  <c r="F2044" i="25"/>
  <c r="G2044" i="25"/>
  <c r="H2044" i="25"/>
  <c r="I2044" i="25"/>
  <c r="J2044" i="25"/>
  <c r="B2045" i="25"/>
  <c r="C2045" i="25"/>
  <c r="D2045" i="25"/>
  <c r="E2045" i="25"/>
  <c r="F2045" i="25"/>
  <c r="G2045" i="25"/>
  <c r="H2045" i="25"/>
  <c r="I2045" i="25"/>
  <c r="J2045" i="25"/>
  <c r="B2046" i="25"/>
  <c r="C2046" i="25"/>
  <c r="D2046" i="25"/>
  <c r="E2046" i="25"/>
  <c r="F2046" i="25"/>
  <c r="G2046" i="25"/>
  <c r="H2046" i="25"/>
  <c r="I2046" i="25"/>
  <c r="J2046" i="25"/>
  <c r="B2047" i="25"/>
  <c r="C2047" i="25"/>
  <c r="D2047" i="25"/>
  <c r="E2047" i="25"/>
  <c r="F2047" i="25"/>
  <c r="G2047" i="25"/>
  <c r="H2047" i="25"/>
  <c r="I2047" i="25"/>
  <c r="J2047" i="25"/>
  <c r="B2048" i="25"/>
  <c r="C2048" i="25"/>
  <c r="D2048" i="25"/>
  <c r="E2048" i="25"/>
  <c r="F2048" i="25"/>
  <c r="G2048" i="25"/>
  <c r="H2048" i="25"/>
  <c r="I2048" i="25"/>
  <c r="J2048" i="25"/>
  <c r="B2049" i="25"/>
  <c r="C2049" i="25"/>
  <c r="D2049" i="25"/>
  <c r="E2049" i="25"/>
  <c r="F2049" i="25"/>
  <c r="G2049" i="25"/>
  <c r="H2049" i="25"/>
  <c r="I2049" i="25"/>
  <c r="J2049" i="25"/>
  <c r="B2050" i="25"/>
  <c r="C2050" i="25"/>
  <c r="D2050" i="25"/>
  <c r="E2050" i="25"/>
  <c r="F2050" i="25"/>
  <c r="G2050" i="25"/>
  <c r="H2050" i="25"/>
  <c r="I2050" i="25"/>
  <c r="J2050" i="25"/>
  <c r="B2051" i="25"/>
  <c r="C2051" i="25"/>
  <c r="D2051" i="25"/>
  <c r="E2051" i="25"/>
  <c r="F2051" i="25"/>
  <c r="G2051" i="25"/>
  <c r="H2051" i="25"/>
  <c r="I2051" i="25"/>
  <c r="J2051" i="25"/>
  <c r="B2052" i="25"/>
  <c r="C2052" i="25"/>
  <c r="D2052" i="25"/>
  <c r="E2052" i="25"/>
  <c r="F2052" i="25"/>
  <c r="G2052" i="25"/>
  <c r="H2052" i="25"/>
  <c r="I2052" i="25"/>
  <c r="J2052" i="25"/>
  <c r="B2053" i="25"/>
  <c r="C2053" i="25"/>
  <c r="D2053" i="25"/>
  <c r="E2053" i="25"/>
  <c r="F2053" i="25"/>
  <c r="G2053" i="25"/>
  <c r="H2053" i="25"/>
  <c r="I2053" i="25"/>
  <c r="J2053" i="25"/>
  <c r="B2054" i="25"/>
  <c r="C2054" i="25"/>
  <c r="D2054" i="25"/>
  <c r="E2054" i="25"/>
  <c r="F2054" i="25"/>
  <c r="G2054" i="25"/>
  <c r="H2054" i="25"/>
  <c r="I2054" i="25"/>
  <c r="J2054" i="25"/>
  <c r="B2055" i="25"/>
  <c r="C2055" i="25"/>
  <c r="D2055" i="25"/>
  <c r="E2055" i="25"/>
  <c r="F2055" i="25"/>
  <c r="G2055" i="25"/>
  <c r="H2055" i="25"/>
  <c r="I2055" i="25"/>
  <c r="J2055" i="25"/>
  <c r="B2056" i="25"/>
  <c r="C2056" i="25"/>
  <c r="D2056" i="25"/>
  <c r="E2056" i="25"/>
  <c r="F2056" i="25"/>
  <c r="G2056" i="25"/>
  <c r="H2056" i="25"/>
  <c r="I2056" i="25"/>
  <c r="J2056" i="25"/>
  <c r="B2057" i="25"/>
  <c r="C2057" i="25"/>
  <c r="D2057" i="25"/>
  <c r="E2057" i="25"/>
  <c r="F2057" i="25"/>
  <c r="G2057" i="25"/>
  <c r="H2057" i="25"/>
  <c r="I2057" i="25"/>
  <c r="J2057" i="25"/>
  <c r="B2058" i="25"/>
  <c r="C2058" i="25"/>
  <c r="D2058" i="25"/>
  <c r="E2058" i="25"/>
  <c r="F2058" i="25"/>
  <c r="G2058" i="25"/>
  <c r="H2058" i="25"/>
  <c r="I2058" i="25"/>
  <c r="J2058" i="25"/>
  <c r="B2059" i="25"/>
  <c r="C2059" i="25"/>
  <c r="D2059" i="25"/>
  <c r="E2059" i="25"/>
  <c r="F2059" i="25"/>
  <c r="G2059" i="25"/>
  <c r="H2059" i="25"/>
  <c r="I2059" i="25"/>
  <c r="J2059" i="25"/>
  <c r="B2060" i="25"/>
  <c r="C2060" i="25"/>
  <c r="D2060" i="25"/>
  <c r="E2060" i="25"/>
  <c r="F2060" i="25"/>
  <c r="G2060" i="25"/>
  <c r="H2060" i="25"/>
  <c r="I2060" i="25"/>
  <c r="J2060" i="25"/>
  <c r="B2061" i="25"/>
  <c r="C2061" i="25"/>
  <c r="D2061" i="25"/>
  <c r="E2061" i="25"/>
  <c r="F2061" i="25"/>
  <c r="G2061" i="25"/>
  <c r="H2061" i="25"/>
  <c r="I2061" i="25"/>
  <c r="J2061" i="25"/>
  <c r="B2062" i="25"/>
  <c r="C2062" i="25"/>
  <c r="D2062" i="25"/>
  <c r="E2062" i="25"/>
  <c r="F2062" i="25"/>
  <c r="G2062" i="25"/>
  <c r="H2062" i="25"/>
  <c r="I2062" i="25"/>
  <c r="J2062" i="25"/>
  <c r="B2063" i="25"/>
  <c r="C2063" i="25"/>
  <c r="D2063" i="25"/>
  <c r="E2063" i="25"/>
  <c r="F2063" i="25"/>
  <c r="G2063" i="25"/>
  <c r="H2063" i="25"/>
  <c r="I2063" i="25"/>
  <c r="J2063" i="25"/>
  <c r="B2064" i="25"/>
  <c r="C2064" i="25"/>
  <c r="D2064" i="25"/>
  <c r="E2064" i="25"/>
  <c r="F2064" i="25"/>
  <c r="G2064" i="25"/>
  <c r="H2064" i="25"/>
  <c r="I2064" i="25"/>
  <c r="J2064" i="25"/>
  <c r="B2065" i="25"/>
  <c r="C2065" i="25"/>
  <c r="D2065" i="25"/>
  <c r="E2065" i="25"/>
  <c r="F2065" i="25"/>
  <c r="G2065" i="25"/>
  <c r="H2065" i="25"/>
  <c r="I2065" i="25"/>
  <c r="J2065" i="25"/>
  <c r="B2066" i="25"/>
  <c r="C2066" i="25"/>
  <c r="D2066" i="25"/>
  <c r="E2066" i="25"/>
  <c r="F2066" i="25"/>
  <c r="G2066" i="25"/>
  <c r="H2066" i="25"/>
  <c r="I2066" i="25"/>
  <c r="J2066" i="25"/>
  <c r="B2067" i="25"/>
  <c r="C2067" i="25"/>
  <c r="D2067" i="25"/>
  <c r="E2067" i="25"/>
  <c r="F2067" i="25"/>
  <c r="G2067" i="25"/>
  <c r="H2067" i="25"/>
  <c r="I2067" i="25"/>
  <c r="J2067" i="25"/>
  <c r="B2068" i="25"/>
  <c r="C2068" i="25"/>
  <c r="D2068" i="25"/>
  <c r="E2068" i="25"/>
  <c r="F2068" i="25"/>
  <c r="G2068" i="25"/>
  <c r="H2068" i="25"/>
  <c r="I2068" i="25"/>
  <c r="J2068" i="25"/>
  <c r="B2069" i="25"/>
  <c r="C2069" i="25"/>
  <c r="D2069" i="25"/>
  <c r="E2069" i="25"/>
  <c r="F2069" i="25"/>
  <c r="G2069" i="25"/>
  <c r="H2069" i="25"/>
  <c r="I2069" i="25"/>
  <c r="J2069" i="25"/>
  <c r="B2070" i="25"/>
  <c r="C2070" i="25"/>
  <c r="D2070" i="25"/>
  <c r="E2070" i="25"/>
  <c r="F2070" i="25"/>
  <c r="G2070" i="25"/>
  <c r="H2070" i="25"/>
  <c r="I2070" i="25"/>
  <c r="J2070" i="25"/>
  <c r="B2071" i="25"/>
  <c r="C2071" i="25"/>
  <c r="D2071" i="25"/>
  <c r="E2071" i="25"/>
  <c r="F2071" i="25"/>
  <c r="G2071" i="25"/>
  <c r="H2071" i="25"/>
  <c r="I2071" i="25"/>
  <c r="J2071" i="25"/>
  <c r="B2072" i="25"/>
  <c r="C2072" i="25"/>
  <c r="D2072" i="25"/>
  <c r="E2072" i="25"/>
  <c r="F2072" i="25"/>
  <c r="G2072" i="25"/>
  <c r="H2072" i="25"/>
  <c r="I2072" i="25"/>
  <c r="J2072" i="25"/>
  <c r="B2073" i="25"/>
  <c r="C2073" i="25"/>
  <c r="D2073" i="25"/>
  <c r="E2073" i="25"/>
  <c r="F2073" i="25"/>
  <c r="G2073" i="25"/>
  <c r="H2073" i="25"/>
  <c r="I2073" i="25"/>
  <c r="J2073" i="25"/>
  <c r="B2074" i="25"/>
  <c r="C2074" i="25"/>
  <c r="D2074" i="25"/>
  <c r="E2074" i="25"/>
  <c r="F2074" i="25"/>
  <c r="G2074" i="25"/>
  <c r="H2074" i="25"/>
  <c r="I2074" i="25"/>
  <c r="J2074" i="25"/>
  <c r="B2075" i="25"/>
  <c r="C2075" i="25"/>
  <c r="D2075" i="25"/>
  <c r="E2075" i="25"/>
  <c r="F2075" i="25"/>
  <c r="G2075" i="25"/>
  <c r="H2075" i="25"/>
  <c r="I2075" i="25"/>
  <c r="J2075" i="25"/>
  <c r="B2076" i="25"/>
  <c r="C2076" i="25"/>
  <c r="D2076" i="25"/>
  <c r="E2076" i="25"/>
  <c r="F2076" i="25"/>
  <c r="G2076" i="25"/>
  <c r="H2076" i="25"/>
  <c r="I2076" i="25"/>
  <c r="J2076" i="25"/>
  <c r="B2077" i="25"/>
  <c r="C2077" i="25"/>
  <c r="D2077" i="25"/>
  <c r="E2077" i="25"/>
  <c r="F2077" i="25"/>
  <c r="G2077" i="25"/>
  <c r="H2077" i="25"/>
  <c r="I2077" i="25"/>
  <c r="J2077" i="25"/>
  <c r="B2078" i="25"/>
  <c r="C2078" i="25"/>
  <c r="D2078" i="25"/>
  <c r="E2078" i="25"/>
  <c r="F2078" i="25"/>
  <c r="G2078" i="25"/>
  <c r="H2078" i="25"/>
  <c r="I2078" i="25"/>
  <c r="J2078" i="25"/>
  <c r="B2079" i="25"/>
  <c r="C2079" i="25"/>
  <c r="D2079" i="25"/>
  <c r="E2079" i="25"/>
  <c r="F2079" i="25"/>
  <c r="G2079" i="25"/>
  <c r="H2079" i="25"/>
  <c r="I2079" i="25"/>
  <c r="J2079" i="25"/>
  <c r="B2080" i="25"/>
  <c r="C2080" i="25"/>
  <c r="D2080" i="25"/>
  <c r="E2080" i="25"/>
  <c r="F2080" i="25"/>
  <c r="G2080" i="25"/>
  <c r="H2080" i="25"/>
  <c r="I2080" i="25"/>
  <c r="J2080" i="25"/>
  <c r="B2081" i="25"/>
  <c r="C2081" i="25"/>
  <c r="D2081" i="25"/>
  <c r="E2081" i="25"/>
  <c r="F2081" i="25"/>
  <c r="G2081" i="25"/>
  <c r="H2081" i="25"/>
  <c r="I2081" i="25"/>
  <c r="J2081" i="25"/>
  <c r="B2082" i="25"/>
  <c r="C2082" i="25"/>
  <c r="D2082" i="25"/>
  <c r="E2082" i="25"/>
  <c r="F2082" i="25"/>
  <c r="G2082" i="25"/>
  <c r="H2082" i="25"/>
  <c r="I2082" i="25"/>
  <c r="J2082" i="25"/>
  <c r="B2083" i="25"/>
  <c r="C2083" i="25"/>
  <c r="D2083" i="25"/>
  <c r="E2083" i="25"/>
  <c r="F2083" i="25"/>
  <c r="G2083" i="25"/>
  <c r="H2083" i="25"/>
  <c r="I2083" i="25"/>
  <c r="J2083" i="25"/>
  <c r="B2084" i="25"/>
  <c r="C2084" i="25"/>
  <c r="D2084" i="25"/>
  <c r="E2084" i="25"/>
  <c r="F2084" i="25"/>
  <c r="G2084" i="25"/>
  <c r="H2084" i="25"/>
  <c r="I2084" i="25"/>
  <c r="J2084" i="25"/>
  <c r="B2085" i="25"/>
  <c r="C2085" i="25"/>
  <c r="D2085" i="25"/>
  <c r="E2085" i="25"/>
  <c r="F2085" i="25"/>
  <c r="G2085" i="25"/>
  <c r="H2085" i="25"/>
  <c r="I2085" i="25"/>
  <c r="J2085" i="25"/>
  <c r="B2086" i="25"/>
  <c r="C2086" i="25"/>
  <c r="D2086" i="25"/>
  <c r="E2086" i="25"/>
  <c r="F2086" i="25"/>
  <c r="G2086" i="25"/>
  <c r="H2086" i="25"/>
  <c r="I2086" i="25"/>
  <c r="J2086" i="25"/>
  <c r="B2087" i="25"/>
  <c r="C2087" i="25"/>
  <c r="D2087" i="25"/>
  <c r="E2087" i="25"/>
  <c r="F2087" i="25"/>
  <c r="G2087" i="25"/>
  <c r="H2087" i="25"/>
  <c r="I2087" i="25"/>
  <c r="J2087" i="25"/>
  <c r="B2088" i="25"/>
  <c r="C2088" i="25"/>
  <c r="D2088" i="25"/>
  <c r="E2088" i="25"/>
  <c r="F2088" i="25"/>
  <c r="G2088" i="25"/>
  <c r="H2088" i="25"/>
  <c r="I2088" i="25"/>
  <c r="J2088" i="25"/>
  <c r="B2089" i="25"/>
  <c r="C2089" i="25"/>
  <c r="D2089" i="25"/>
  <c r="E2089" i="25"/>
  <c r="F2089" i="25"/>
  <c r="G2089" i="25"/>
  <c r="H2089" i="25"/>
  <c r="I2089" i="25"/>
  <c r="J2089" i="25"/>
  <c r="B2090" i="25"/>
  <c r="C2090" i="25"/>
  <c r="D2090" i="25"/>
  <c r="E2090" i="25"/>
  <c r="F2090" i="25"/>
  <c r="G2090" i="25"/>
  <c r="H2090" i="25"/>
  <c r="I2090" i="25"/>
  <c r="J2090" i="25"/>
  <c r="B2091" i="25"/>
  <c r="C2091" i="25"/>
  <c r="D2091" i="25"/>
  <c r="E2091" i="25"/>
  <c r="F2091" i="25"/>
  <c r="G2091" i="25"/>
  <c r="H2091" i="25"/>
  <c r="I2091" i="25"/>
  <c r="J2091" i="25"/>
  <c r="B2092" i="25"/>
  <c r="C2092" i="25"/>
  <c r="D2092" i="25"/>
  <c r="E2092" i="25"/>
  <c r="F2092" i="25"/>
  <c r="G2092" i="25"/>
  <c r="H2092" i="25"/>
  <c r="I2092" i="25"/>
  <c r="J2092" i="25"/>
  <c r="B2093" i="25"/>
  <c r="C2093" i="25"/>
  <c r="D2093" i="25"/>
  <c r="E2093" i="25"/>
  <c r="F2093" i="25"/>
  <c r="G2093" i="25"/>
  <c r="H2093" i="25"/>
  <c r="I2093" i="25"/>
  <c r="J2093" i="25"/>
  <c r="B2094" i="25"/>
  <c r="C2094" i="25"/>
  <c r="D2094" i="25"/>
  <c r="E2094" i="25"/>
  <c r="F2094" i="25"/>
  <c r="G2094" i="25"/>
  <c r="H2094" i="25"/>
  <c r="I2094" i="25"/>
  <c r="J2094" i="25"/>
  <c r="B2095" i="25"/>
  <c r="C2095" i="25"/>
  <c r="D2095" i="25"/>
  <c r="E2095" i="25"/>
  <c r="F2095" i="25"/>
  <c r="G2095" i="25"/>
  <c r="H2095" i="25"/>
  <c r="I2095" i="25"/>
  <c r="J2095" i="25"/>
  <c r="B2096" i="25"/>
  <c r="C2096" i="25"/>
  <c r="D2096" i="25"/>
  <c r="E2096" i="25"/>
  <c r="F2096" i="25"/>
  <c r="G2096" i="25"/>
  <c r="H2096" i="25"/>
  <c r="I2096" i="25"/>
  <c r="J2096" i="25"/>
  <c r="B2097" i="25"/>
  <c r="C2097" i="25"/>
  <c r="D2097" i="25"/>
  <c r="E2097" i="25"/>
  <c r="F2097" i="25"/>
  <c r="G2097" i="25"/>
  <c r="H2097" i="25"/>
  <c r="I2097" i="25"/>
  <c r="J2097" i="25"/>
  <c r="B2098" i="25"/>
  <c r="C2098" i="25"/>
  <c r="D2098" i="25"/>
  <c r="E2098" i="25"/>
  <c r="F2098" i="25"/>
  <c r="G2098" i="25"/>
  <c r="H2098" i="25"/>
  <c r="I2098" i="25"/>
  <c r="J2098" i="25"/>
  <c r="B2099" i="25"/>
  <c r="C2099" i="25"/>
  <c r="D2099" i="25"/>
  <c r="E2099" i="25"/>
  <c r="F2099" i="25"/>
  <c r="G2099" i="25"/>
  <c r="H2099" i="25"/>
  <c r="I2099" i="25"/>
  <c r="J2099" i="25"/>
  <c r="B2100" i="25"/>
  <c r="C2100" i="25"/>
  <c r="D2100" i="25"/>
  <c r="E2100" i="25"/>
  <c r="F2100" i="25"/>
  <c r="G2100" i="25"/>
  <c r="H2100" i="25"/>
  <c r="I2100" i="25"/>
  <c r="J2100" i="25"/>
  <c r="B2101" i="25"/>
  <c r="C2101" i="25"/>
  <c r="D2101" i="25"/>
  <c r="E2101" i="25"/>
  <c r="F2101" i="25"/>
  <c r="G2101" i="25"/>
  <c r="H2101" i="25"/>
  <c r="I2101" i="25"/>
  <c r="J2101" i="25"/>
  <c r="B2102" i="25"/>
  <c r="C2102" i="25"/>
  <c r="D2102" i="25"/>
  <c r="E2102" i="25"/>
  <c r="F2102" i="25"/>
  <c r="G2102" i="25"/>
  <c r="H2102" i="25"/>
  <c r="I2102" i="25"/>
  <c r="J2102" i="25"/>
  <c r="B2103" i="25"/>
  <c r="C2103" i="25"/>
  <c r="D2103" i="25"/>
  <c r="E2103" i="25"/>
  <c r="F2103" i="25"/>
  <c r="G2103" i="25"/>
  <c r="H2103" i="25"/>
  <c r="I2103" i="25"/>
  <c r="J2103" i="25"/>
  <c r="B2104" i="25"/>
  <c r="C2104" i="25"/>
  <c r="D2104" i="25"/>
  <c r="E2104" i="25"/>
  <c r="F2104" i="25"/>
  <c r="G2104" i="25"/>
  <c r="H2104" i="25"/>
  <c r="I2104" i="25"/>
  <c r="J2104" i="25"/>
  <c r="B2105" i="25"/>
  <c r="C2105" i="25"/>
  <c r="D2105" i="25"/>
  <c r="E2105" i="25"/>
  <c r="F2105" i="25"/>
  <c r="G2105" i="25"/>
  <c r="H2105" i="25"/>
  <c r="I2105" i="25"/>
  <c r="J2105" i="25"/>
  <c r="B2106" i="25"/>
  <c r="C2106" i="25"/>
  <c r="D2106" i="25"/>
  <c r="E2106" i="25"/>
  <c r="F2106" i="25"/>
  <c r="G2106" i="25"/>
  <c r="H2106" i="25"/>
  <c r="I2106" i="25"/>
  <c r="J2106" i="25"/>
  <c r="B2107" i="25"/>
  <c r="C2107" i="25"/>
  <c r="D2107" i="25"/>
  <c r="E2107" i="25"/>
  <c r="F2107" i="25"/>
  <c r="G2107" i="25"/>
  <c r="H2107" i="25"/>
  <c r="I2107" i="25"/>
  <c r="J2107" i="25"/>
  <c r="B2108" i="25"/>
  <c r="C2108" i="25"/>
  <c r="D2108" i="25"/>
  <c r="E2108" i="25"/>
  <c r="F2108" i="25"/>
  <c r="G2108" i="25"/>
  <c r="H2108" i="25"/>
  <c r="I2108" i="25"/>
  <c r="J2108" i="25"/>
  <c r="B2109" i="25"/>
  <c r="C2109" i="25"/>
  <c r="D2109" i="25"/>
  <c r="E2109" i="25"/>
  <c r="F2109" i="25"/>
  <c r="G2109" i="25"/>
  <c r="H2109" i="25"/>
  <c r="I2109" i="25"/>
  <c r="J2109" i="25"/>
  <c r="B2110" i="25"/>
  <c r="C2110" i="25"/>
  <c r="D2110" i="25"/>
  <c r="E2110" i="25"/>
  <c r="F2110" i="25"/>
  <c r="G2110" i="25"/>
  <c r="H2110" i="25"/>
  <c r="I2110" i="25"/>
  <c r="J2110" i="25"/>
  <c r="B2111" i="25"/>
  <c r="C2111" i="25"/>
  <c r="D2111" i="25"/>
  <c r="E2111" i="25"/>
  <c r="F2111" i="25"/>
  <c r="G2111" i="25"/>
  <c r="H2111" i="25"/>
  <c r="I2111" i="25"/>
  <c r="J2111" i="25"/>
  <c r="B2112" i="25"/>
  <c r="C2112" i="25"/>
  <c r="D2112" i="25"/>
  <c r="E2112" i="25"/>
  <c r="F2112" i="25"/>
  <c r="G2112" i="25"/>
  <c r="H2112" i="25"/>
  <c r="I2112" i="25"/>
  <c r="J2112" i="25"/>
  <c r="B2113" i="25"/>
  <c r="C2113" i="25"/>
  <c r="D2113" i="25"/>
  <c r="E2113" i="25"/>
  <c r="F2113" i="25"/>
  <c r="G2113" i="25"/>
  <c r="H2113" i="25"/>
  <c r="I2113" i="25"/>
  <c r="J2113" i="25"/>
  <c r="B2114" i="25"/>
  <c r="C2114" i="25"/>
  <c r="D2114" i="25"/>
  <c r="E2114" i="25"/>
  <c r="F2114" i="25"/>
  <c r="G2114" i="25"/>
  <c r="H2114" i="25"/>
  <c r="I2114" i="25"/>
  <c r="J2114" i="25"/>
  <c r="B2115" i="25"/>
  <c r="C2115" i="25"/>
  <c r="D2115" i="25"/>
  <c r="E2115" i="25"/>
  <c r="F2115" i="25"/>
  <c r="G2115" i="25"/>
  <c r="H2115" i="25"/>
  <c r="I2115" i="25"/>
  <c r="J2115" i="25"/>
  <c r="B2116" i="25"/>
  <c r="C2116" i="25"/>
  <c r="D2116" i="25"/>
  <c r="E2116" i="25"/>
  <c r="F2116" i="25"/>
  <c r="G2116" i="25"/>
  <c r="H2116" i="25"/>
  <c r="I2116" i="25"/>
  <c r="J2116" i="25"/>
  <c r="B2117" i="25"/>
  <c r="C2117" i="25"/>
  <c r="D2117" i="25"/>
  <c r="E2117" i="25"/>
  <c r="F2117" i="25"/>
  <c r="G2117" i="25"/>
  <c r="H2117" i="25"/>
  <c r="I2117" i="25"/>
  <c r="J2117" i="25"/>
  <c r="B2118" i="25"/>
  <c r="C2118" i="25"/>
  <c r="D2118" i="25"/>
  <c r="E2118" i="25"/>
  <c r="F2118" i="25"/>
  <c r="G2118" i="25"/>
  <c r="H2118" i="25"/>
  <c r="I2118" i="25"/>
  <c r="J2118" i="25"/>
  <c r="B2119" i="25"/>
  <c r="C2119" i="25"/>
  <c r="D2119" i="25"/>
  <c r="E2119" i="25"/>
  <c r="F2119" i="25"/>
  <c r="G2119" i="25"/>
  <c r="H2119" i="25"/>
  <c r="I2119" i="25"/>
  <c r="J2119" i="25"/>
  <c r="B2120" i="25"/>
  <c r="C2120" i="25"/>
  <c r="D2120" i="25"/>
  <c r="E2120" i="25"/>
  <c r="F2120" i="25"/>
  <c r="G2120" i="25"/>
  <c r="H2120" i="25"/>
  <c r="I2120" i="25"/>
  <c r="J2120" i="25"/>
  <c r="B2121" i="25"/>
  <c r="C2121" i="25"/>
  <c r="D2121" i="25"/>
  <c r="E2121" i="25"/>
  <c r="F2121" i="25"/>
  <c r="G2121" i="25"/>
  <c r="H2121" i="25"/>
  <c r="I2121" i="25"/>
  <c r="J2121" i="25"/>
  <c r="B2122" i="25"/>
  <c r="C2122" i="25"/>
  <c r="D2122" i="25"/>
  <c r="E2122" i="25"/>
  <c r="F2122" i="25"/>
  <c r="G2122" i="25"/>
  <c r="H2122" i="25"/>
  <c r="I2122" i="25"/>
  <c r="J2122" i="25"/>
  <c r="B2123" i="25"/>
  <c r="C2123" i="25"/>
  <c r="D2123" i="25"/>
  <c r="E2123" i="25"/>
  <c r="F2123" i="25"/>
  <c r="G2123" i="25"/>
  <c r="H2123" i="25"/>
  <c r="I2123" i="25"/>
  <c r="J2123" i="25"/>
  <c r="B2124" i="25"/>
  <c r="C2124" i="25"/>
  <c r="D2124" i="25"/>
  <c r="E2124" i="25"/>
  <c r="F2124" i="25"/>
  <c r="G2124" i="25"/>
  <c r="H2124" i="25"/>
  <c r="I2124" i="25"/>
  <c r="J2124" i="25"/>
  <c r="B2125" i="25"/>
  <c r="C2125" i="25"/>
  <c r="D2125" i="25"/>
  <c r="E2125" i="25"/>
  <c r="F2125" i="25"/>
  <c r="G2125" i="25"/>
  <c r="H2125" i="25"/>
  <c r="I2125" i="25"/>
  <c r="J2125" i="25"/>
  <c r="B2126" i="25"/>
  <c r="C2126" i="25"/>
  <c r="D2126" i="25"/>
  <c r="E2126" i="25"/>
  <c r="F2126" i="25"/>
  <c r="G2126" i="25"/>
  <c r="H2126" i="25"/>
  <c r="I2126" i="25"/>
  <c r="J2126" i="25"/>
  <c r="B2127" i="25"/>
  <c r="C2127" i="25"/>
  <c r="D2127" i="25"/>
  <c r="E2127" i="25"/>
  <c r="F2127" i="25"/>
  <c r="G2127" i="25"/>
  <c r="H2127" i="25"/>
  <c r="I2127" i="25"/>
  <c r="J2127" i="25"/>
  <c r="B2128" i="25"/>
  <c r="C2128" i="25"/>
  <c r="D2128" i="25"/>
  <c r="E2128" i="25"/>
  <c r="F2128" i="25"/>
  <c r="G2128" i="25"/>
  <c r="H2128" i="25"/>
  <c r="I2128" i="25"/>
  <c r="J2128" i="25"/>
  <c r="B2129" i="25"/>
  <c r="C2129" i="25"/>
  <c r="D2129" i="25"/>
  <c r="E2129" i="25"/>
  <c r="F2129" i="25"/>
  <c r="G2129" i="25"/>
  <c r="H2129" i="25"/>
  <c r="I2129" i="25"/>
  <c r="J2129" i="25"/>
  <c r="B2130" i="25"/>
  <c r="C2130" i="25"/>
  <c r="D2130" i="25"/>
  <c r="E2130" i="25"/>
  <c r="F2130" i="25"/>
  <c r="G2130" i="25"/>
  <c r="H2130" i="25"/>
  <c r="I2130" i="25"/>
  <c r="J2130" i="25"/>
  <c r="B2131" i="25"/>
  <c r="C2131" i="25"/>
  <c r="D2131" i="25"/>
  <c r="E2131" i="25"/>
  <c r="F2131" i="25"/>
  <c r="G2131" i="25"/>
  <c r="H2131" i="25"/>
  <c r="I2131" i="25"/>
  <c r="J2131" i="25"/>
  <c r="B2132" i="25"/>
  <c r="C2132" i="25"/>
  <c r="D2132" i="25"/>
  <c r="E2132" i="25"/>
  <c r="F2132" i="25"/>
  <c r="G2132" i="25"/>
  <c r="H2132" i="25"/>
  <c r="I2132" i="25"/>
  <c r="J2132" i="25"/>
  <c r="B2133" i="25"/>
  <c r="C2133" i="25"/>
  <c r="D2133" i="25"/>
  <c r="E2133" i="25"/>
  <c r="F2133" i="25"/>
  <c r="G2133" i="25"/>
  <c r="H2133" i="25"/>
  <c r="I2133" i="25"/>
  <c r="J2133" i="25"/>
  <c r="B2134" i="25"/>
  <c r="C2134" i="25"/>
  <c r="D2134" i="25"/>
  <c r="E2134" i="25"/>
  <c r="F2134" i="25"/>
  <c r="G2134" i="25"/>
  <c r="H2134" i="25"/>
  <c r="I2134" i="25"/>
  <c r="J2134" i="25"/>
  <c r="B2135" i="25"/>
  <c r="C2135" i="25"/>
  <c r="D2135" i="25"/>
  <c r="E2135" i="25"/>
  <c r="F2135" i="25"/>
  <c r="G2135" i="25"/>
  <c r="H2135" i="25"/>
  <c r="I2135" i="25"/>
  <c r="J2135" i="25"/>
  <c r="B2136" i="25"/>
  <c r="C2136" i="25"/>
  <c r="D2136" i="25"/>
  <c r="E2136" i="25"/>
  <c r="F2136" i="25"/>
  <c r="G2136" i="25"/>
  <c r="H2136" i="25"/>
  <c r="I2136" i="25"/>
  <c r="J2136" i="25"/>
  <c r="B2137" i="25"/>
  <c r="C2137" i="25"/>
  <c r="D2137" i="25"/>
  <c r="E2137" i="25"/>
  <c r="F2137" i="25"/>
  <c r="G2137" i="25"/>
  <c r="H2137" i="25"/>
  <c r="I2137" i="25"/>
  <c r="J2137" i="25"/>
  <c r="B2138" i="25"/>
  <c r="C2138" i="25"/>
  <c r="D2138" i="25"/>
  <c r="E2138" i="25"/>
  <c r="F2138" i="25"/>
  <c r="G2138" i="25"/>
  <c r="H2138" i="25"/>
  <c r="I2138" i="25"/>
  <c r="J2138" i="25"/>
  <c r="B2139" i="25"/>
  <c r="C2139" i="25"/>
  <c r="D2139" i="25"/>
  <c r="E2139" i="25"/>
  <c r="F2139" i="25"/>
  <c r="G2139" i="25"/>
  <c r="H2139" i="25"/>
  <c r="I2139" i="25"/>
  <c r="J2139" i="25"/>
  <c r="B2140" i="25"/>
  <c r="C2140" i="25"/>
  <c r="D2140" i="25"/>
  <c r="E2140" i="25"/>
  <c r="F2140" i="25"/>
  <c r="G2140" i="25"/>
  <c r="H2140" i="25"/>
  <c r="I2140" i="25"/>
  <c r="J2140" i="25"/>
  <c r="B2141" i="25"/>
  <c r="C2141" i="25"/>
  <c r="D2141" i="25"/>
  <c r="E2141" i="25"/>
  <c r="F2141" i="25"/>
  <c r="G2141" i="25"/>
  <c r="H2141" i="25"/>
  <c r="I2141" i="25"/>
  <c r="J2141" i="25"/>
  <c r="B2142" i="25"/>
  <c r="C2142" i="25"/>
  <c r="D2142" i="25"/>
  <c r="E2142" i="25"/>
  <c r="F2142" i="25"/>
  <c r="G2142" i="25"/>
  <c r="H2142" i="25"/>
  <c r="I2142" i="25"/>
  <c r="J2142" i="25"/>
  <c r="B2143" i="25"/>
  <c r="C2143" i="25"/>
  <c r="D2143" i="25"/>
  <c r="E2143" i="25"/>
  <c r="F2143" i="25"/>
  <c r="G2143" i="25"/>
  <c r="H2143" i="25"/>
  <c r="I2143" i="25"/>
  <c r="J2143" i="25"/>
  <c r="B2144" i="25"/>
  <c r="C2144" i="25"/>
  <c r="D2144" i="25"/>
  <c r="E2144" i="25"/>
  <c r="F2144" i="25"/>
  <c r="G2144" i="25"/>
  <c r="H2144" i="25"/>
  <c r="I2144" i="25"/>
  <c r="J2144" i="25"/>
  <c r="B2145" i="25"/>
  <c r="C2145" i="25"/>
  <c r="D2145" i="25"/>
  <c r="E2145" i="25"/>
  <c r="F2145" i="25"/>
  <c r="G2145" i="25"/>
  <c r="H2145" i="25"/>
  <c r="I2145" i="25"/>
  <c r="J2145" i="25"/>
  <c r="B2146" i="25"/>
  <c r="C2146" i="25"/>
  <c r="D2146" i="25"/>
  <c r="E2146" i="25"/>
  <c r="F2146" i="25"/>
  <c r="G2146" i="25"/>
  <c r="H2146" i="25"/>
  <c r="I2146" i="25"/>
  <c r="J2146" i="25"/>
  <c r="B2147" i="25"/>
  <c r="C2147" i="25"/>
  <c r="D2147" i="25"/>
  <c r="E2147" i="25"/>
  <c r="F2147" i="25"/>
  <c r="G2147" i="25"/>
  <c r="H2147" i="25"/>
  <c r="I2147" i="25"/>
  <c r="J2147" i="25"/>
  <c r="B2148" i="25"/>
  <c r="C2148" i="25"/>
  <c r="D2148" i="25"/>
  <c r="E2148" i="25"/>
  <c r="F2148" i="25"/>
  <c r="G2148" i="25"/>
  <c r="H2148" i="25"/>
  <c r="I2148" i="25"/>
  <c r="J2148" i="25"/>
  <c r="B2149" i="25"/>
  <c r="C2149" i="25"/>
  <c r="D2149" i="25"/>
  <c r="E2149" i="25"/>
  <c r="F2149" i="25"/>
  <c r="G2149" i="25"/>
  <c r="H2149" i="25"/>
  <c r="I2149" i="25"/>
  <c r="J2149" i="25"/>
  <c r="B2150" i="25"/>
  <c r="C2150" i="25"/>
  <c r="D2150" i="25"/>
  <c r="E2150" i="25"/>
  <c r="F2150" i="25"/>
  <c r="G2150" i="25"/>
  <c r="H2150" i="25"/>
  <c r="I2150" i="25"/>
  <c r="J2150" i="25"/>
  <c r="B2151" i="25"/>
  <c r="C2151" i="25"/>
  <c r="D2151" i="25"/>
  <c r="E2151" i="25"/>
  <c r="F2151" i="25"/>
  <c r="G2151" i="25"/>
  <c r="H2151" i="25"/>
  <c r="I2151" i="25"/>
  <c r="J2151" i="25"/>
  <c r="B2152" i="25"/>
  <c r="C2152" i="25"/>
  <c r="D2152" i="25"/>
  <c r="E2152" i="25"/>
  <c r="F2152" i="25"/>
  <c r="G2152" i="25"/>
  <c r="H2152" i="25"/>
  <c r="I2152" i="25"/>
  <c r="J2152" i="25"/>
  <c r="B2153" i="25"/>
  <c r="C2153" i="25"/>
  <c r="D2153" i="25"/>
  <c r="E2153" i="25"/>
  <c r="F2153" i="25"/>
  <c r="G2153" i="25"/>
  <c r="H2153" i="25"/>
  <c r="I2153" i="25"/>
  <c r="J2153" i="25"/>
  <c r="B2154" i="25"/>
  <c r="C2154" i="25"/>
  <c r="D2154" i="25"/>
  <c r="E2154" i="25"/>
  <c r="F2154" i="25"/>
  <c r="G2154" i="25"/>
  <c r="H2154" i="25"/>
  <c r="I2154" i="25"/>
  <c r="J2154" i="25"/>
  <c r="B2155" i="25"/>
  <c r="C2155" i="25"/>
  <c r="D2155" i="25"/>
  <c r="E2155" i="25"/>
  <c r="F2155" i="25"/>
  <c r="G2155" i="25"/>
  <c r="H2155" i="25"/>
  <c r="I2155" i="25"/>
  <c r="J2155" i="25"/>
  <c r="B2156" i="25"/>
  <c r="C2156" i="25"/>
  <c r="D2156" i="25"/>
  <c r="E2156" i="25"/>
  <c r="F2156" i="25"/>
  <c r="G2156" i="25"/>
  <c r="H2156" i="25"/>
  <c r="I2156" i="25"/>
  <c r="J2156" i="25"/>
  <c r="B2157" i="25"/>
  <c r="C2157" i="25"/>
  <c r="D2157" i="25"/>
  <c r="E2157" i="25"/>
  <c r="F2157" i="25"/>
  <c r="G2157" i="25"/>
  <c r="H2157" i="25"/>
  <c r="I2157" i="25"/>
  <c r="J2157" i="25"/>
  <c r="B2158" i="25"/>
  <c r="C2158" i="25"/>
  <c r="D2158" i="25"/>
  <c r="E2158" i="25"/>
  <c r="F2158" i="25"/>
  <c r="G2158" i="25"/>
  <c r="H2158" i="25"/>
  <c r="I2158" i="25"/>
  <c r="J2158" i="25"/>
  <c r="B2159" i="25"/>
  <c r="C2159" i="25"/>
  <c r="D2159" i="25"/>
  <c r="E2159" i="25"/>
  <c r="F2159" i="25"/>
  <c r="G2159" i="25"/>
  <c r="H2159" i="25"/>
  <c r="I2159" i="25"/>
  <c r="J2159" i="25"/>
  <c r="B2160" i="25"/>
  <c r="C2160" i="25"/>
  <c r="D2160" i="25"/>
  <c r="E2160" i="25"/>
  <c r="F2160" i="25"/>
  <c r="G2160" i="25"/>
  <c r="H2160" i="25"/>
  <c r="I2160" i="25"/>
  <c r="J2160" i="25"/>
  <c r="B2161" i="25"/>
  <c r="C2161" i="25"/>
  <c r="D2161" i="25"/>
  <c r="E2161" i="25"/>
  <c r="F2161" i="25"/>
  <c r="G2161" i="25"/>
  <c r="H2161" i="25"/>
  <c r="I2161" i="25"/>
  <c r="J2161" i="25"/>
  <c r="B2162" i="25"/>
  <c r="C2162" i="25"/>
  <c r="D2162" i="25"/>
  <c r="E2162" i="25"/>
  <c r="F2162" i="25"/>
  <c r="G2162" i="25"/>
  <c r="H2162" i="25"/>
  <c r="I2162" i="25"/>
  <c r="J2162" i="25"/>
  <c r="B2163" i="25"/>
  <c r="C2163" i="25"/>
  <c r="D2163" i="25"/>
  <c r="E2163" i="25"/>
  <c r="F2163" i="25"/>
  <c r="G2163" i="25"/>
  <c r="H2163" i="25"/>
  <c r="I2163" i="25"/>
  <c r="J2163" i="25"/>
  <c r="B2164" i="25"/>
  <c r="C2164" i="25"/>
  <c r="D2164" i="25"/>
  <c r="E2164" i="25"/>
  <c r="F2164" i="25"/>
  <c r="G2164" i="25"/>
  <c r="H2164" i="25"/>
  <c r="I2164" i="25"/>
  <c r="J2164" i="25"/>
  <c r="B2165" i="25"/>
  <c r="C2165" i="25"/>
  <c r="D2165" i="25"/>
  <c r="E2165" i="25"/>
  <c r="F2165" i="25"/>
  <c r="G2165" i="25"/>
  <c r="H2165" i="25"/>
  <c r="I2165" i="25"/>
  <c r="J2165" i="25"/>
  <c r="B2166" i="25"/>
  <c r="C2166" i="25"/>
  <c r="D2166" i="25"/>
  <c r="E2166" i="25"/>
  <c r="F2166" i="25"/>
  <c r="G2166" i="25"/>
  <c r="H2166" i="25"/>
  <c r="I2166" i="25"/>
  <c r="J2166" i="25"/>
  <c r="B2167" i="25"/>
  <c r="C2167" i="25"/>
  <c r="D2167" i="25"/>
  <c r="E2167" i="25"/>
  <c r="F2167" i="25"/>
  <c r="G2167" i="25"/>
  <c r="H2167" i="25"/>
  <c r="I2167" i="25"/>
  <c r="J2167" i="25"/>
  <c r="B2168" i="25"/>
  <c r="C2168" i="25"/>
  <c r="D2168" i="25"/>
  <c r="E2168" i="25"/>
  <c r="F2168" i="25"/>
  <c r="G2168" i="25"/>
  <c r="H2168" i="25"/>
  <c r="I2168" i="25"/>
  <c r="J2168" i="25"/>
  <c r="B2169" i="25"/>
  <c r="C2169" i="25"/>
  <c r="D2169" i="25"/>
  <c r="E2169" i="25"/>
  <c r="F2169" i="25"/>
  <c r="G2169" i="25"/>
  <c r="H2169" i="25"/>
  <c r="I2169" i="25"/>
  <c r="J2169" i="25"/>
  <c r="B2170" i="25"/>
  <c r="C2170" i="25"/>
  <c r="D2170" i="25"/>
  <c r="E2170" i="25"/>
  <c r="F2170" i="25"/>
  <c r="G2170" i="25"/>
  <c r="H2170" i="25"/>
  <c r="I2170" i="25"/>
  <c r="J2170" i="25"/>
  <c r="B2171" i="25"/>
  <c r="C2171" i="25"/>
  <c r="D2171" i="25"/>
  <c r="E2171" i="25"/>
  <c r="F2171" i="25"/>
  <c r="G2171" i="25"/>
  <c r="H2171" i="25"/>
  <c r="I2171" i="25"/>
  <c r="J2171" i="25"/>
  <c r="B2172" i="25"/>
  <c r="C2172" i="25"/>
  <c r="D2172" i="25"/>
  <c r="E2172" i="25"/>
  <c r="F2172" i="25"/>
  <c r="G2172" i="25"/>
  <c r="H2172" i="25"/>
  <c r="I2172" i="25"/>
  <c r="J2172" i="25"/>
  <c r="B2173" i="25"/>
  <c r="C2173" i="25"/>
  <c r="D2173" i="25"/>
  <c r="E2173" i="25"/>
  <c r="F2173" i="25"/>
  <c r="G2173" i="25"/>
  <c r="H2173" i="25"/>
  <c r="I2173" i="25"/>
  <c r="J2173" i="25"/>
  <c r="B1911" i="25"/>
  <c r="C1911" i="25"/>
  <c r="D1911" i="25"/>
  <c r="E1911" i="25"/>
  <c r="F1911" i="25"/>
  <c r="G1911" i="25"/>
  <c r="H1911" i="25"/>
  <c r="I1911" i="25"/>
  <c r="J1911" i="25"/>
  <c r="B1912" i="25"/>
  <c r="C1912" i="25"/>
  <c r="D1912" i="25"/>
  <c r="E1912" i="25"/>
  <c r="F1912" i="25"/>
  <c r="G1912" i="25"/>
  <c r="H1912" i="25"/>
  <c r="I1912" i="25"/>
  <c r="J1912" i="25"/>
  <c r="B1913" i="25"/>
  <c r="C1913" i="25"/>
  <c r="D1913" i="25"/>
  <c r="E1913" i="25"/>
  <c r="F1913" i="25"/>
  <c r="G1913" i="25"/>
  <c r="H1913" i="25"/>
  <c r="I1913" i="25"/>
  <c r="J1913" i="25"/>
  <c r="B1914" i="25"/>
  <c r="C1914" i="25"/>
  <c r="D1914" i="25"/>
  <c r="E1914" i="25"/>
  <c r="F1914" i="25"/>
  <c r="G1914" i="25"/>
  <c r="H1914" i="25"/>
  <c r="I1914" i="25"/>
  <c r="J1914" i="25"/>
  <c r="B1915" i="25"/>
  <c r="C1915" i="25"/>
  <c r="D1915" i="25"/>
  <c r="E1915" i="25"/>
  <c r="F1915" i="25"/>
  <c r="G1915" i="25"/>
  <c r="H1915" i="25"/>
  <c r="I1915" i="25"/>
  <c r="J1915" i="25"/>
  <c r="B1916" i="25"/>
  <c r="C1916" i="25"/>
  <c r="D1916" i="25"/>
  <c r="E1916" i="25"/>
  <c r="F1916" i="25"/>
  <c r="G1916" i="25"/>
  <c r="H1916" i="25"/>
  <c r="I1916" i="25"/>
  <c r="J1916" i="25"/>
  <c r="B1917" i="25"/>
  <c r="C1917" i="25"/>
  <c r="D1917" i="25"/>
  <c r="E1917" i="25"/>
  <c r="F1917" i="25"/>
  <c r="G1917" i="25"/>
  <c r="H1917" i="25"/>
  <c r="I1917" i="25"/>
  <c r="J1917" i="25"/>
  <c r="B1918" i="25"/>
  <c r="C1918" i="25"/>
  <c r="D1918" i="25"/>
  <c r="E1918" i="25"/>
  <c r="F1918" i="25"/>
  <c r="G1918" i="25"/>
  <c r="H1918" i="25"/>
  <c r="I1918" i="25"/>
  <c r="J1918" i="25"/>
  <c r="B1919" i="25"/>
  <c r="C1919" i="25"/>
  <c r="D1919" i="25"/>
  <c r="E1919" i="25"/>
  <c r="F1919" i="25"/>
  <c r="G1919" i="25"/>
  <c r="H1919" i="25"/>
  <c r="I1919" i="25"/>
  <c r="J1919" i="25"/>
  <c r="B1920" i="25"/>
  <c r="C1920" i="25"/>
  <c r="D1920" i="25"/>
  <c r="E1920" i="25"/>
  <c r="F1920" i="25"/>
  <c r="G1920" i="25"/>
  <c r="H1920" i="25"/>
  <c r="I1920" i="25"/>
  <c r="J1920" i="25"/>
  <c r="B1921" i="25"/>
  <c r="C1921" i="25"/>
  <c r="D1921" i="25"/>
  <c r="E1921" i="25"/>
  <c r="F1921" i="25"/>
  <c r="G1921" i="25"/>
  <c r="H1921" i="25"/>
  <c r="I1921" i="25"/>
  <c r="J1921" i="25"/>
  <c r="B1922" i="25"/>
  <c r="C1922" i="25"/>
  <c r="D1922" i="25"/>
  <c r="E1922" i="25"/>
  <c r="F1922" i="25"/>
  <c r="G1922" i="25"/>
  <c r="H1922" i="25"/>
  <c r="I1922" i="25"/>
  <c r="J1922" i="25"/>
  <c r="B1923" i="25"/>
  <c r="C1923" i="25"/>
  <c r="D1923" i="25"/>
  <c r="E1923" i="25"/>
  <c r="F1923" i="25"/>
  <c r="G1923" i="25"/>
  <c r="H1923" i="25"/>
  <c r="I1923" i="25"/>
  <c r="J1923" i="25"/>
  <c r="B1924" i="25"/>
  <c r="C1924" i="25"/>
  <c r="D1924" i="25"/>
  <c r="E1924" i="25"/>
  <c r="F1924" i="25"/>
  <c r="G1924" i="25"/>
  <c r="H1924" i="25"/>
  <c r="I1924" i="25"/>
  <c r="J1924" i="25"/>
  <c r="B1925" i="25"/>
  <c r="C1925" i="25"/>
  <c r="D1925" i="25"/>
  <c r="E1925" i="25"/>
  <c r="F1925" i="25"/>
  <c r="G1925" i="25"/>
  <c r="H1925" i="25"/>
  <c r="I1925" i="25"/>
  <c r="J1925" i="25"/>
  <c r="B1926" i="25"/>
  <c r="C1926" i="25"/>
  <c r="D1926" i="25"/>
  <c r="E1926" i="25"/>
  <c r="F1926" i="25"/>
  <c r="G1926" i="25"/>
  <c r="H1926" i="25"/>
  <c r="I1926" i="25"/>
  <c r="J1926" i="25"/>
  <c r="B1927" i="25"/>
  <c r="C1927" i="25"/>
  <c r="D1927" i="25"/>
  <c r="E1927" i="25"/>
  <c r="F1927" i="25"/>
  <c r="G1927" i="25"/>
  <c r="H1927" i="25"/>
  <c r="I1927" i="25"/>
  <c r="J1927" i="25"/>
  <c r="B1928" i="25"/>
  <c r="C1928" i="25"/>
  <c r="D1928" i="25"/>
  <c r="E1928" i="25"/>
  <c r="F1928" i="25"/>
  <c r="G1928" i="25"/>
  <c r="H1928" i="25"/>
  <c r="I1928" i="25"/>
  <c r="J1928" i="25"/>
  <c r="B1929" i="25"/>
  <c r="C1929" i="25"/>
  <c r="D1929" i="25"/>
  <c r="E1929" i="25"/>
  <c r="F1929" i="25"/>
  <c r="G1929" i="25"/>
  <c r="H1929" i="25"/>
  <c r="I1929" i="25"/>
  <c r="J1929" i="25"/>
  <c r="B1930" i="25"/>
  <c r="C1930" i="25"/>
  <c r="D1930" i="25"/>
  <c r="E1930" i="25"/>
  <c r="F1930" i="25"/>
  <c r="G1930" i="25"/>
  <c r="H1930" i="25"/>
  <c r="I1930" i="25"/>
  <c r="J1930" i="25"/>
  <c r="B1931" i="25"/>
  <c r="C1931" i="25"/>
  <c r="D1931" i="25"/>
  <c r="E1931" i="25"/>
  <c r="F1931" i="25"/>
  <c r="G1931" i="25"/>
  <c r="H1931" i="25"/>
  <c r="I1931" i="25"/>
  <c r="J1931" i="25"/>
  <c r="B1932" i="25"/>
  <c r="C1932" i="25"/>
  <c r="D1932" i="25"/>
  <c r="E1932" i="25"/>
  <c r="F1932" i="25"/>
  <c r="G1932" i="25"/>
  <c r="H1932" i="25"/>
  <c r="I1932" i="25"/>
  <c r="J1932" i="25"/>
  <c r="B1933" i="25"/>
  <c r="C1933" i="25"/>
  <c r="D1933" i="25"/>
  <c r="E1933" i="25"/>
  <c r="F1933" i="25"/>
  <c r="G1933" i="25"/>
  <c r="H1933" i="25"/>
  <c r="I1933" i="25"/>
  <c r="J1933" i="25"/>
  <c r="B1934" i="25"/>
  <c r="C1934" i="25"/>
  <c r="D1934" i="25"/>
  <c r="E1934" i="25"/>
  <c r="F1934" i="25"/>
  <c r="G1934" i="25"/>
  <c r="H1934" i="25"/>
  <c r="I1934" i="25"/>
  <c r="J1934" i="25"/>
  <c r="B1935" i="25"/>
  <c r="C1935" i="25"/>
  <c r="D1935" i="25"/>
  <c r="E1935" i="25"/>
  <c r="F1935" i="25"/>
  <c r="G1935" i="25"/>
  <c r="H1935" i="25"/>
  <c r="I1935" i="25"/>
  <c r="J1935" i="25"/>
  <c r="B1936" i="25"/>
  <c r="C1936" i="25"/>
  <c r="D1936" i="25"/>
  <c r="E1936" i="25"/>
  <c r="F1936" i="25"/>
  <c r="G1936" i="25"/>
  <c r="H1936" i="25"/>
  <c r="I1936" i="25"/>
  <c r="J1936" i="25"/>
  <c r="B1937" i="25"/>
  <c r="C1937" i="25"/>
  <c r="D1937" i="25"/>
  <c r="E1937" i="25"/>
  <c r="F1937" i="25"/>
  <c r="G1937" i="25"/>
  <c r="H1937" i="25"/>
  <c r="I1937" i="25"/>
  <c r="J1937" i="25"/>
  <c r="B1938" i="25"/>
  <c r="C1938" i="25"/>
  <c r="D1938" i="25"/>
  <c r="E1938" i="25"/>
  <c r="F1938" i="25"/>
  <c r="G1938" i="25"/>
  <c r="H1938" i="25"/>
  <c r="I1938" i="25"/>
  <c r="J1938" i="25"/>
  <c r="B1939" i="25"/>
  <c r="C1939" i="25"/>
  <c r="D1939" i="25"/>
  <c r="E1939" i="25"/>
  <c r="F1939" i="25"/>
  <c r="G1939" i="25"/>
  <c r="H1939" i="25"/>
  <c r="I1939" i="25"/>
  <c r="J1939" i="25"/>
  <c r="B1940" i="25"/>
  <c r="C1940" i="25"/>
  <c r="D1940" i="25"/>
  <c r="E1940" i="25"/>
  <c r="F1940" i="25"/>
  <c r="G1940" i="25"/>
  <c r="H1940" i="25"/>
  <c r="I1940" i="25"/>
  <c r="J1940" i="25"/>
  <c r="B1941" i="25"/>
  <c r="C1941" i="25"/>
  <c r="D1941" i="25"/>
  <c r="E1941" i="25"/>
  <c r="F1941" i="25"/>
  <c r="G1941" i="25"/>
  <c r="H1941" i="25"/>
  <c r="I1941" i="25"/>
  <c r="J1941" i="25"/>
  <c r="B1942" i="25"/>
  <c r="C1942" i="25"/>
  <c r="D1942" i="25"/>
  <c r="E1942" i="25"/>
  <c r="F1942" i="25"/>
  <c r="G1942" i="25"/>
  <c r="H1942" i="25"/>
  <c r="I1942" i="25"/>
  <c r="J1942" i="25"/>
  <c r="B1943" i="25"/>
  <c r="C1943" i="25"/>
  <c r="D1943" i="25"/>
  <c r="E1943" i="25"/>
  <c r="F1943" i="25"/>
  <c r="G1943" i="25"/>
  <c r="H1943" i="25"/>
  <c r="I1943" i="25"/>
  <c r="J1943" i="25"/>
  <c r="B1944" i="25"/>
  <c r="C1944" i="25"/>
  <c r="D1944" i="25"/>
  <c r="E1944" i="25"/>
  <c r="F1944" i="25"/>
  <c r="G1944" i="25"/>
  <c r="H1944" i="25"/>
  <c r="I1944" i="25"/>
  <c r="J1944" i="25"/>
  <c r="B1945" i="25"/>
  <c r="C1945" i="25"/>
  <c r="D1945" i="25"/>
  <c r="E1945" i="25"/>
  <c r="F1945" i="25"/>
  <c r="G1945" i="25"/>
  <c r="H1945" i="25"/>
  <c r="I1945" i="25"/>
  <c r="J1945" i="25"/>
  <c r="B1946" i="25"/>
  <c r="C1946" i="25"/>
  <c r="D1946" i="25"/>
  <c r="E1946" i="25"/>
  <c r="F1946" i="25"/>
  <c r="G1946" i="25"/>
  <c r="H1946" i="25"/>
  <c r="I1946" i="25"/>
  <c r="J1946" i="25"/>
  <c r="B1947" i="25"/>
  <c r="C1947" i="25"/>
  <c r="D1947" i="25"/>
  <c r="E1947" i="25"/>
  <c r="F1947" i="25"/>
  <c r="G1947" i="25"/>
  <c r="H1947" i="25"/>
  <c r="I1947" i="25"/>
  <c r="J1947" i="25"/>
  <c r="B1948" i="25"/>
  <c r="C1948" i="25"/>
  <c r="D1948" i="25"/>
  <c r="E1948" i="25"/>
  <c r="F1948" i="25"/>
  <c r="G1948" i="25"/>
  <c r="H1948" i="25"/>
  <c r="I1948" i="25"/>
  <c r="J1948" i="25"/>
  <c r="B1949" i="25"/>
  <c r="C1949" i="25"/>
  <c r="D1949" i="25"/>
  <c r="E1949" i="25"/>
  <c r="F1949" i="25"/>
  <c r="G1949" i="25"/>
  <c r="H1949" i="25"/>
  <c r="I1949" i="25"/>
  <c r="J1949" i="25"/>
  <c r="B1950" i="25"/>
  <c r="C1950" i="25"/>
  <c r="D1950" i="25"/>
  <c r="E1950" i="25"/>
  <c r="F1950" i="25"/>
  <c r="G1950" i="25"/>
  <c r="H1950" i="25"/>
  <c r="I1950" i="25"/>
  <c r="J1950" i="25"/>
  <c r="B1951" i="25"/>
  <c r="C1951" i="25"/>
  <c r="D1951" i="25"/>
  <c r="E1951" i="25"/>
  <c r="F1951" i="25"/>
  <c r="G1951" i="25"/>
  <c r="H1951" i="25"/>
  <c r="I1951" i="25"/>
  <c r="J1951" i="25"/>
  <c r="B1952" i="25"/>
  <c r="C1952" i="25"/>
  <c r="D1952" i="25"/>
  <c r="E1952" i="25"/>
  <c r="F1952" i="25"/>
  <c r="G1952" i="25"/>
  <c r="H1952" i="25"/>
  <c r="I1952" i="25"/>
  <c r="J1952" i="25"/>
  <c r="B1953" i="25"/>
  <c r="C1953" i="25"/>
  <c r="D1953" i="25"/>
  <c r="E1953" i="25"/>
  <c r="F1953" i="25"/>
  <c r="G1953" i="25"/>
  <c r="H1953" i="25"/>
  <c r="I1953" i="25"/>
  <c r="J1953" i="25"/>
  <c r="B1954" i="25"/>
  <c r="C1954" i="25"/>
  <c r="D1954" i="25"/>
  <c r="E1954" i="25"/>
  <c r="F1954" i="25"/>
  <c r="G1954" i="25"/>
  <c r="H1954" i="25"/>
  <c r="I1954" i="25"/>
  <c r="J1954" i="25"/>
  <c r="B1955" i="25"/>
  <c r="C1955" i="25"/>
  <c r="D1955" i="25"/>
  <c r="E1955" i="25"/>
  <c r="F1955" i="25"/>
  <c r="G1955" i="25"/>
  <c r="H1955" i="25"/>
  <c r="I1955" i="25"/>
  <c r="J1955" i="25"/>
  <c r="B1956" i="25"/>
  <c r="C1956" i="25"/>
  <c r="D1956" i="25"/>
  <c r="E1956" i="25"/>
  <c r="F1956" i="25"/>
  <c r="G1956" i="25"/>
  <c r="H1956" i="25"/>
  <c r="I1956" i="25"/>
  <c r="J1956" i="25"/>
  <c r="B1957" i="25"/>
  <c r="C1957" i="25"/>
  <c r="D1957" i="25"/>
  <c r="E1957" i="25"/>
  <c r="F1957" i="25"/>
  <c r="G1957" i="25"/>
  <c r="H1957" i="25"/>
  <c r="I1957" i="25"/>
  <c r="J1957" i="25"/>
  <c r="B1958" i="25"/>
  <c r="C1958" i="25"/>
  <c r="D1958" i="25"/>
  <c r="E1958" i="25"/>
  <c r="F1958" i="25"/>
  <c r="G1958" i="25"/>
  <c r="H1958" i="25"/>
  <c r="I1958" i="25"/>
  <c r="J1958" i="25"/>
  <c r="B1959" i="25"/>
  <c r="C1959" i="25"/>
  <c r="D1959" i="25"/>
  <c r="E1959" i="25"/>
  <c r="F1959" i="25"/>
  <c r="G1959" i="25"/>
  <c r="H1959" i="25"/>
  <c r="I1959" i="25"/>
  <c r="J1959" i="25"/>
  <c r="B1960" i="25"/>
  <c r="C1960" i="25"/>
  <c r="D1960" i="25"/>
  <c r="E1960" i="25"/>
  <c r="F1960" i="25"/>
  <c r="G1960" i="25"/>
  <c r="H1960" i="25"/>
  <c r="I1960" i="25"/>
  <c r="J1960" i="25"/>
  <c r="B1961" i="25"/>
  <c r="C1961" i="25"/>
  <c r="D1961" i="25"/>
  <c r="E1961" i="25"/>
  <c r="F1961" i="25"/>
  <c r="G1961" i="25"/>
  <c r="H1961" i="25"/>
  <c r="I1961" i="25"/>
  <c r="J1961" i="25"/>
  <c r="B1962" i="25"/>
  <c r="C1962" i="25"/>
  <c r="D1962" i="25"/>
  <c r="E1962" i="25"/>
  <c r="F1962" i="25"/>
  <c r="G1962" i="25"/>
  <c r="H1962" i="25"/>
  <c r="I1962" i="25"/>
  <c r="J1962" i="25"/>
  <c r="B1963" i="25"/>
  <c r="C1963" i="25"/>
  <c r="D1963" i="25"/>
  <c r="E1963" i="25"/>
  <c r="F1963" i="25"/>
  <c r="G1963" i="25"/>
  <c r="H1963" i="25"/>
  <c r="I1963" i="25"/>
  <c r="J1963" i="25"/>
  <c r="B1964" i="25"/>
  <c r="C1964" i="25"/>
  <c r="D1964" i="25"/>
  <c r="E1964" i="25"/>
  <c r="F1964" i="25"/>
  <c r="G1964" i="25"/>
  <c r="H1964" i="25"/>
  <c r="I1964" i="25"/>
  <c r="J1964" i="25"/>
  <c r="B1965" i="25"/>
  <c r="C1965" i="25"/>
  <c r="D1965" i="25"/>
  <c r="E1965" i="25"/>
  <c r="F1965" i="25"/>
  <c r="G1965" i="25"/>
  <c r="H1965" i="25"/>
  <c r="I1965" i="25"/>
  <c r="J1965" i="25"/>
  <c r="B1966" i="25"/>
  <c r="C1966" i="25"/>
  <c r="D1966" i="25"/>
  <c r="E1966" i="25"/>
  <c r="F1966" i="25"/>
  <c r="G1966" i="25"/>
  <c r="H1966" i="25"/>
  <c r="I1966" i="25"/>
  <c r="J1966" i="25"/>
  <c r="B1967" i="25"/>
  <c r="C1967" i="25"/>
  <c r="D1967" i="25"/>
  <c r="E1967" i="25"/>
  <c r="F1967" i="25"/>
  <c r="G1967" i="25"/>
  <c r="H1967" i="25"/>
  <c r="I1967" i="25"/>
  <c r="J1967" i="25"/>
  <c r="B1968" i="25"/>
  <c r="C1968" i="25"/>
  <c r="D1968" i="25"/>
  <c r="E1968" i="25"/>
  <c r="F1968" i="25"/>
  <c r="G1968" i="25"/>
  <c r="H1968" i="25"/>
  <c r="I1968" i="25"/>
  <c r="J1968" i="25"/>
  <c r="B1969" i="25"/>
  <c r="C1969" i="25"/>
  <c r="D1969" i="25"/>
  <c r="E1969" i="25"/>
  <c r="F1969" i="25"/>
  <c r="G1969" i="25"/>
  <c r="H1969" i="25"/>
  <c r="I1969" i="25"/>
  <c r="J1969" i="25"/>
  <c r="B1970" i="25"/>
  <c r="C1970" i="25"/>
  <c r="D1970" i="25"/>
  <c r="E1970" i="25"/>
  <c r="F1970" i="25"/>
  <c r="G1970" i="25"/>
  <c r="H1970" i="25"/>
  <c r="I1970" i="25"/>
  <c r="J1970" i="25"/>
  <c r="B1971" i="25"/>
  <c r="C1971" i="25"/>
  <c r="D1971" i="25"/>
  <c r="E1971" i="25"/>
  <c r="F1971" i="25"/>
  <c r="G1971" i="25"/>
  <c r="H1971" i="25"/>
  <c r="I1971" i="25"/>
  <c r="J1971" i="25"/>
  <c r="B1972" i="25"/>
  <c r="C1972" i="25"/>
  <c r="D1972" i="25"/>
  <c r="E1972" i="25"/>
  <c r="F1972" i="25"/>
  <c r="G1972" i="25"/>
  <c r="H1972" i="25"/>
  <c r="I1972" i="25"/>
  <c r="J1972" i="25"/>
  <c r="B1973" i="25"/>
  <c r="C1973" i="25"/>
  <c r="D1973" i="25"/>
  <c r="E1973" i="25"/>
  <c r="F1973" i="25"/>
  <c r="G1973" i="25"/>
  <c r="H1973" i="25"/>
  <c r="I1973" i="25"/>
  <c r="J1973" i="25"/>
  <c r="B1974" i="25"/>
  <c r="C1974" i="25"/>
  <c r="D1974" i="25"/>
  <c r="E1974" i="25"/>
  <c r="F1974" i="25"/>
  <c r="G1974" i="25"/>
  <c r="H1974" i="25"/>
  <c r="I1974" i="25"/>
  <c r="J1974" i="25"/>
  <c r="B1975" i="25"/>
  <c r="C1975" i="25"/>
  <c r="D1975" i="25"/>
  <c r="E1975" i="25"/>
  <c r="F1975" i="25"/>
  <c r="G1975" i="25"/>
  <c r="H1975" i="25"/>
  <c r="I1975" i="25"/>
  <c r="J1975" i="25"/>
  <c r="B1976" i="25"/>
  <c r="C1976" i="25"/>
  <c r="D1976" i="25"/>
  <c r="E1976" i="25"/>
  <c r="F1976" i="25"/>
  <c r="G1976" i="25"/>
  <c r="H1976" i="25"/>
  <c r="I1976" i="25"/>
  <c r="J1976" i="25"/>
  <c r="B1977" i="25"/>
  <c r="C1977" i="25"/>
  <c r="D1977" i="25"/>
  <c r="E1977" i="25"/>
  <c r="F1977" i="25"/>
  <c r="G1977" i="25"/>
  <c r="H1977" i="25"/>
  <c r="I1977" i="25"/>
  <c r="J1977" i="25"/>
  <c r="B1978" i="25"/>
  <c r="C1978" i="25"/>
  <c r="D1978" i="25"/>
  <c r="E1978" i="25"/>
  <c r="F1978" i="25"/>
  <c r="G1978" i="25"/>
  <c r="H1978" i="25"/>
  <c r="I1978" i="25"/>
  <c r="J1978" i="25"/>
  <c r="B1979" i="25"/>
  <c r="C1979" i="25"/>
  <c r="D1979" i="25"/>
  <c r="E1979" i="25"/>
  <c r="F1979" i="25"/>
  <c r="G1979" i="25"/>
  <c r="H1979" i="25"/>
  <c r="I1979" i="25"/>
  <c r="J1979" i="25"/>
  <c r="B1980" i="25"/>
  <c r="C1980" i="25"/>
  <c r="D1980" i="25"/>
  <c r="E1980" i="25"/>
  <c r="F1980" i="25"/>
  <c r="G1980" i="25"/>
  <c r="H1980" i="25"/>
  <c r="I1980" i="25"/>
  <c r="J1980" i="25"/>
  <c r="B1981" i="25"/>
  <c r="C1981" i="25"/>
  <c r="D1981" i="25"/>
  <c r="E1981" i="25"/>
  <c r="F1981" i="25"/>
  <c r="G1981" i="25"/>
  <c r="H1981" i="25"/>
  <c r="I1981" i="25"/>
  <c r="J1981" i="25"/>
  <c r="B1982" i="25"/>
  <c r="C1982" i="25"/>
  <c r="D1982" i="25"/>
  <c r="E1982" i="25"/>
  <c r="F1982" i="25"/>
  <c r="G1982" i="25"/>
  <c r="H1982" i="25"/>
  <c r="I1982" i="25"/>
  <c r="J1982" i="25"/>
  <c r="B1983" i="25"/>
  <c r="C1983" i="25"/>
  <c r="D1983" i="25"/>
  <c r="E1983" i="25"/>
  <c r="F1983" i="25"/>
  <c r="G1983" i="25"/>
  <c r="H1983" i="25"/>
  <c r="I1983" i="25"/>
  <c r="J1983" i="25"/>
  <c r="B1984" i="25"/>
  <c r="C1984" i="25"/>
  <c r="D1984" i="25"/>
  <c r="E1984" i="25"/>
  <c r="F1984" i="25"/>
  <c r="G1984" i="25"/>
  <c r="H1984" i="25"/>
  <c r="I1984" i="25"/>
  <c r="J1984" i="25"/>
  <c r="B1985" i="25"/>
  <c r="C1985" i="25"/>
  <c r="D1985" i="25"/>
  <c r="E1985" i="25"/>
  <c r="F1985" i="25"/>
  <c r="G1985" i="25"/>
  <c r="H1985" i="25"/>
  <c r="I1985" i="25"/>
  <c r="J1985" i="25"/>
  <c r="B1986" i="25"/>
  <c r="C1986" i="25"/>
  <c r="D1986" i="25"/>
  <c r="E1986" i="25"/>
  <c r="F1986" i="25"/>
  <c r="G1986" i="25"/>
  <c r="H1986" i="25"/>
  <c r="I1986" i="25"/>
  <c r="J1986" i="25"/>
  <c r="B1987" i="25"/>
  <c r="C1987" i="25"/>
  <c r="D1987" i="25"/>
  <c r="E1987" i="25"/>
  <c r="F1987" i="25"/>
  <c r="G1987" i="25"/>
  <c r="H1987" i="25"/>
  <c r="I1987" i="25"/>
  <c r="J1987" i="25"/>
  <c r="B1988" i="25"/>
  <c r="C1988" i="25"/>
  <c r="D1988" i="25"/>
  <c r="E1988" i="25"/>
  <c r="F1988" i="25"/>
  <c r="G1988" i="25"/>
  <c r="H1988" i="25"/>
  <c r="I1988" i="25"/>
  <c r="J1988" i="25"/>
  <c r="B1989" i="25"/>
  <c r="C1989" i="25"/>
  <c r="D1989" i="25"/>
  <c r="E1989" i="25"/>
  <c r="F1989" i="25"/>
  <c r="G1989" i="25"/>
  <c r="H1989" i="25"/>
  <c r="I1989" i="25"/>
  <c r="J1989" i="25"/>
  <c r="B1990" i="25"/>
  <c r="C1990" i="25"/>
  <c r="D1990" i="25"/>
  <c r="E1990" i="25"/>
  <c r="F1990" i="25"/>
  <c r="G1990" i="25"/>
  <c r="H1990" i="25"/>
  <c r="I1990" i="25"/>
  <c r="J1990" i="25"/>
  <c r="B1991" i="25"/>
  <c r="C1991" i="25"/>
  <c r="D1991" i="25"/>
  <c r="E1991" i="25"/>
  <c r="F1991" i="25"/>
  <c r="G1991" i="25"/>
  <c r="H1991" i="25"/>
  <c r="I1991" i="25"/>
  <c r="J1991" i="25"/>
  <c r="B1992" i="25"/>
  <c r="C1992" i="25"/>
  <c r="D1992" i="25"/>
  <c r="E1992" i="25"/>
  <c r="F1992" i="25"/>
  <c r="G1992" i="25"/>
  <c r="H1992" i="25"/>
  <c r="I1992" i="25"/>
  <c r="J1992" i="25"/>
  <c r="B1993" i="25"/>
  <c r="C1993" i="25"/>
  <c r="D1993" i="25"/>
  <c r="E1993" i="25"/>
  <c r="F1993" i="25"/>
  <c r="G1993" i="25"/>
  <c r="H1993" i="25"/>
  <c r="I1993" i="25"/>
  <c r="J1993" i="25"/>
  <c r="B1994" i="25"/>
  <c r="C1994" i="25"/>
  <c r="D1994" i="25"/>
  <c r="E1994" i="25"/>
  <c r="F1994" i="25"/>
  <c r="G1994" i="25"/>
  <c r="H1994" i="25"/>
  <c r="I1994" i="25"/>
  <c r="J1994" i="25"/>
  <c r="B1995" i="25"/>
  <c r="C1995" i="25"/>
  <c r="D1995" i="25"/>
  <c r="E1995" i="25"/>
  <c r="F1995" i="25"/>
  <c r="G1995" i="25"/>
  <c r="H1995" i="25"/>
  <c r="I1995" i="25"/>
  <c r="J1995" i="25"/>
  <c r="B1996" i="25"/>
  <c r="C1996" i="25"/>
  <c r="D1996" i="25"/>
  <c r="E1996" i="25"/>
  <c r="F1996" i="25"/>
  <c r="G1996" i="25"/>
  <c r="H1996" i="25"/>
  <c r="I1996" i="25"/>
  <c r="J1996" i="25"/>
  <c r="B1997" i="25"/>
  <c r="C1997" i="25"/>
  <c r="D1997" i="25"/>
  <c r="E1997" i="25"/>
  <c r="F1997" i="25"/>
  <c r="G1997" i="25"/>
  <c r="H1997" i="25"/>
  <c r="I1997" i="25"/>
  <c r="J1997" i="25"/>
  <c r="B1998" i="25"/>
  <c r="C1998" i="25"/>
  <c r="D1998" i="25"/>
  <c r="E1998" i="25"/>
  <c r="F1998" i="25"/>
  <c r="G1998" i="25"/>
  <c r="H1998" i="25"/>
  <c r="I1998" i="25"/>
  <c r="J1998" i="25"/>
  <c r="B1999" i="25"/>
  <c r="C1999" i="25"/>
  <c r="D1999" i="25"/>
  <c r="E1999" i="25"/>
  <c r="F1999" i="25"/>
  <c r="G1999" i="25"/>
  <c r="H1999" i="25"/>
  <c r="I1999" i="25"/>
  <c r="J1999" i="25"/>
  <c r="B2000" i="25"/>
  <c r="C2000" i="25"/>
  <c r="D2000" i="25"/>
  <c r="E2000" i="25"/>
  <c r="F2000" i="25"/>
  <c r="G2000" i="25"/>
  <c r="H2000" i="25"/>
  <c r="I2000" i="25"/>
  <c r="J2000" i="25"/>
  <c r="B2001" i="25"/>
  <c r="C2001" i="25"/>
  <c r="D2001" i="25"/>
  <c r="E2001" i="25"/>
  <c r="F2001" i="25"/>
  <c r="G2001" i="25"/>
  <c r="H2001" i="25"/>
  <c r="I2001" i="25"/>
  <c r="J2001" i="25"/>
  <c r="B2002" i="25"/>
  <c r="C2002" i="25"/>
  <c r="D2002" i="25"/>
  <c r="E2002" i="25"/>
  <c r="F2002" i="25"/>
  <c r="G2002" i="25"/>
  <c r="H2002" i="25"/>
  <c r="I2002" i="25"/>
  <c r="J2002" i="25"/>
  <c r="B2003" i="25"/>
  <c r="C2003" i="25"/>
  <c r="D2003" i="25"/>
  <c r="E2003" i="25"/>
  <c r="F2003" i="25"/>
  <c r="G2003" i="25"/>
  <c r="H2003" i="25"/>
  <c r="I2003" i="25"/>
  <c r="J2003" i="25"/>
  <c r="B2004" i="25"/>
  <c r="C2004" i="25"/>
  <c r="D2004" i="25"/>
  <c r="E2004" i="25"/>
  <c r="F2004" i="25"/>
  <c r="G2004" i="25"/>
  <c r="H2004" i="25"/>
  <c r="I2004" i="25"/>
  <c r="J2004" i="25"/>
  <c r="B2005" i="25"/>
  <c r="C2005" i="25"/>
  <c r="D2005" i="25"/>
  <c r="E2005" i="25"/>
  <c r="F2005" i="25"/>
  <c r="G2005" i="25"/>
  <c r="H2005" i="25"/>
  <c r="I2005" i="25"/>
  <c r="J2005" i="25"/>
  <c r="B2006" i="25"/>
  <c r="C2006" i="25"/>
  <c r="D2006" i="25"/>
  <c r="E2006" i="25"/>
  <c r="F2006" i="25"/>
  <c r="G2006" i="25"/>
  <c r="H2006" i="25"/>
  <c r="I2006" i="25"/>
  <c r="J2006" i="25"/>
  <c r="B2007" i="25"/>
  <c r="C2007" i="25"/>
  <c r="D2007" i="25"/>
  <c r="E2007" i="25"/>
  <c r="F2007" i="25"/>
  <c r="G2007" i="25"/>
  <c r="H2007" i="25"/>
  <c r="I2007" i="25"/>
  <c r="J2007" i="25"/>
  <c r="B2008" i="25"/>
  <c r="C2008" i="25"/>
  <c r="D2008" i="25"/>
  <c r="E2008" i="25"/>
  <c r="F2008" i="25"/>
  <c r="G2008" i="25"/>
  <c r="H2008" i="25"/>
  <c r="I2008" i="25"/>
  <c r="J2008" i="25"/>
  <c r="B2009" i="25"/>
  <c r="C2009" i="25"/>
  <c r="D2009" i="25"/>
  <c r="E2009" i="25"/>
  <c r="F2009" i="25"/>
  <c r="G2009" i="25"/>
  <c r="H2009" i="25"/>
  <c r="I2009" i="25"/>
  <c r="J2009" i="25"/>
  <c r="B2010" i="25"/>
  <c r="C2010" i="25"/>
  <c r="D2010" i="25"/>
  <c r="E2010" i="25"/>
  <c r="F2010" i="25"/>
  <c r="G2010" i="25"/>
  <c r="H2010" i="25"/>
  <c r="I2010" i="25"/>
  <c r="J2010" i="25"/>
  <c r="B2011" i="25"/>
  <c r="C2011" i="25"/>
  <c r="D2011" i="25"/>
  <c r="E2011" i="25"/>
  <c r="F2011" i="25"/>
  <c r="G2011" i="25"/>
  <c r="H2011" i="25"/>
  <c r="I2011" i="25"/>
  <c r="J2011" i="25"/>
  <c r="B2012" i="25"/>
  <c r="C2012" i="25"/>
  <c r="D2012" i="25"/>
  <c r="E2012" i="25"/>
  <c r="F2012" i="25"/>
  <c r="G2012" i="25"/>
  <c r="H2012" i="25"/>
  <c r="I2012" i="25"/>
  <c r="J2012" i="25"/>
  <c r="B2013" i="25"/>
  <c r="C2013" i="25"/>
  <c r="D2013" i="25"/>
  <c r="E2013" i="25"/>
  <c r="F2013" i="25"/>
  <c r="G2013" i="25"/>
  <c r="H2013" i="25"/>
  <c r="I2013" i="25"/>
  <c r="J2013" i="25"/>
  <c r="B2014" i="25"/>
  <c r="C2014" i="25"/>
  <c r="D2014" i="25"/>
  <c r="E2014" i="25"/>
  <c r="F2014" i="25"/>
  <c r="G2014" i="25"/>
  <c r="H2014" i="25"/>
  <c r="I2014" i="25"/>
  <c r="J2014" i="25"/>
  <c r="B2015" i="25"/>
  <c r="C2015" i="25"/>
  <c r="D2015" i="25"/>
  <c r="E2015" i="25"/>
  <c r="F2015" i="25"/>
  <c r="G2015" i="25"/>
  <c r="H2015" i="25"/>
  <c r="I2015" i="25"/>
  <c r="J2015" i="25"/>
  <c r="B2016" i="25"/>
  <c r="C2016" i="25"/>
  <c r="D2016" i="25"/>
  <c r="E2016" i="25"/>
  <c r="F2016" i="25"/>
  <c r="G2016" i="25"/>
  <c r="H2016" i="25"/>
  <c r="I2016" i="25"/>
  <c r="J2016" i="25"/>
  <c r="B2017" i="25"/>
  <c r="C2017" i="25"/>
  <c r="D2017" i="25"/>
  <c r="E2017" i="25"/>
  <c r="F2017" i="25"/>
  <c r="G2017" i="25"/>
  <c r="H2017" i="25"/>
  <c r="I2017" i="25"/>
  <c r="J2017" i="25"/>
  <c r="J1910" i="25"/>
  <c r="C1910" i="25"/>
  <c r="D1910" i="25"/>
  <c r="E1910" i="25"/>
  <c r="F1910" i="25"/>
  <c r="G1910" i="25"/>
  <c r="H1910" i="25"/>
  <c r="I1910" i="25"/>
  <c r="B1910" i="25"/>
  <c r="B1655" i="25"/>
  <c r="C1655" i="25"/>
  <c r="D1655" i="25"/>
  <c r="E1655" i="25"/>
  <c r="F1655" i="25"/>
  <c r="G1655" i="25"/>
  <c r="H1655" i="25"/>
  <c r="I1655" i="25"/>
  <c r="J1655" i="25"/>
  <c r="B1656" i="25"/>
  <c r="C1656" i="25"/>
  <c r="D1656" i="25"/>
  <c r="E1656" i="25"/>
  <c r="F1656" i="25"/>
  <c r="G1656" i="25"/>
  <c r="H1656" i="25"/>
  <c r="I1656" i="25"/>
  <c r="J1656" i="25"/>
  <c r="B1657" i="25"/>
  <c r="C1657" i="25"/>
  <c r="D1657" i="25"/>
  <c r="E1657" i="25"/>
  <c r="F1657" i="25"/>
  <c r="G1657" i="25"/>
  <c r="H1657" i="25"/>
  <c r="I1657" i="25"/>
  <c r="J1657" i="25"/>
  <c r="B1658" i="25"/>
  <c r="C1658" i="25"/>
  <c r="D1658" i="25"/>
  <c r="E1658" i="25"/>
  <c r="F1658" i="25"/>
  <c r="G1658" i="25"/>
  <c r="H1658" i="25"/>
  <c r="I1658" i="25"/>
  <c r="J1658" i="25"/>
  <c r="B1659" i="25"/>
  <c r="C1659" i="25"/>
  <c r="D1659" i="25"/>
  <c r="E1659" i="25"/>
  <c r="F1659" i="25"/>
  <c r="G1659" i="25"/>
  <c r="H1659" i="25"/>
  <c r="I1659" i="25"/>
  <c r="J1659" i="25"/>
  <c r="B1660" i="25"/>
  <c r="C1660" i="25"/>
  <c r="D1660" i="25"/>
  <c r="E1660" i="25"/>
  <c r="F1660" i="25"/>
  <c r="G1660" i="25"/>
  <c r="H1660" i="25"/>
  <c r="I1660" i="25"/>
  <c r="J1660" i="25"/>
  <c r="B1661" i="25"/>
  <c r="C1661" i="25"/>
  <c r="D1661" i="25"/>
  <c r="E1661" i="25"/>
  <c r="F1661" i="25"/>
  <c r="G1661" i="25"/>
  <c r="H1661" i="25"/>
  <c r="I1661" i="25"/>
  <c r="J1661" i="25"/>
  <c r="B1662" i="25"/>
  <c r="C1662" i="25"/>
  <c r="D1662" i="25"/>
  <c r="E1662" i="25"/>
  <c r="F1662" i="25"/>
  <c r="G1662" i="25"/>
  <c r="H1662" i="25"/>
  <c r="I1662" i="25"/>
  <c r="J1662" i="25"/>
  <c r="B1663" i="25"/>
  <c r="C1663" i="25"/>
  <c r="D1663" i="25"/>
  <c r="E1663" i="25"/>
  <c r="F1663" i="25"/>
  <c r="G1663" i="25"/>
  <c r="H1663" i="25"/>
  <c r="I1663" i="25"/>
  <c r="J1663" i="25"/>
  <c r="B1664" i="25"/>
  <c r="C1664" i="25"/>
  <c r="D1664" i="25"/>
  <c r="E1664" i="25"/>
  <c r="F1664" i="25"/>
  <c r="G1664" i="25"/>
  <c r="H1664" i="25"/>
  <c r="I1664" i="25"/>
  <c r="J1664" i="25"/>
  <c r="B1665" i="25"/>
  <c r="C1665" i="25"/>
  <c r="D1665" i="25"/>
  <c r="E1665" i="25"/>
  <c r="F1665" i="25"/>
  <c r="G1665" i="25"/>
  <c r="H1665" i="25"/>
  <c r="I1665" i="25"/>
  <c r="J1665" i="25"/>
  <c r="B1666" i="25"/>
  <c r="C1666" i="25"/>
  <c r="D1666" i="25"/>
  <c r="E1666" i="25"/>
  <c r="F1666" i="25"/>
  <c r="G1666" i="25"/>
  <c r="H1666" i="25"/>
  <c r="I1666" i="25"/>
  <c r="J1666" i="25"/>
  <c r="B1667" i="25"/>
  <c r="C1667" i="25"/>
  <c r="D1667" i="25"/>
  <c r="E1667" i="25"/>
  <c r="F1667" i="25"/>
  <c r="G1667" i="25"/>
  <c r="H1667" i="25"/>
  <c r="I1667" i="25"/>
  <c r="J1667" i="25"/>
  <c r="B1668" i="25"/>
  <c r="C1668" i="25"/>
  <c r="D1668" i="25"/>
  <c r="E1668" i="25"/>
  <c r="F1668" i="25"/>
  <c r="G1668" i="25"/>
  <c r="H1668" i="25"/>
  <c r="I1668" i="25"/>
  <c r="J1668" i="25"/>
  <c r="B1669" i="25"/>
  <c r="C1669" i="25"/>
  <c r="D1669" i="25"/>
  <c r="E1669" i="25"/>
  <c r="F1669" i="25"/>
  <c r="G1669" i="25"/>
  <c r="H1669" i="25"/>
  <c r="I1669" i="25"/>
  <c r="J1669" i="25"/>
  <c r="B1670" i="25"/>
  <c r="C1670" i="25"/>
  <c r="D1670" i="25"/>
  <c r="E1670" i="25"/>
  <c r="F1670" i="25"/>
  <c r="G1670" i="25"/>
  <c r="H1670" i="25"/>
  <c r="I1670" i="25"/>
  <c r="J1670" i="25"/>
  <c r="B1671" i="25"/>
  <c r="C1671" i="25"/>
  <c r="D1671" i="25"/>
  <c r="E1671" i="25"/>
  <c r="F1671" i="25"/>
  <c r="G1671" i="25"/>
  <c r="H1671" i="25"/>
  <c r="I1671" i="25"/>
  <c r="J1671" i="25"/>
  <c r="B1672" i="25"/>
  <c r="C1672" i="25"/>
  <c r="D1672" i="25"/>
  <c r="E1672" i="25"/>
  <c r="F1672" i="25"/>
  <c r="G1672" i="25"/>
  <c r="H1672" i="25"/>
  <c r="I1672" i="25"/>
  <c r="J1672" i="25"/>
  <c r="B1673" i="25"/>
  <c r="C1673" i="25"/>
  <c r="D1673" i="25"/>
  <c r="E1673" i="25"/>
  <c r="F1673" i="25"/>
  <c r="G1673" i="25"/>
  <c r="H1673" i="25"/>
  <c r="I1673" i="25"/>
  <c r="J1673" i="25"/>
  <c r="B1674" i="25"/>
  <c r="C1674" i="25"/>
  <c r="D1674" i="25"/>
  <c r="E1674" i="25"/>
  <c r="F1674" i="25"/>
  <c r="G1674" i="25"/>
  <c r="H1674" i="25"/>
  <c r="I1674" i="25"/>
  <c r="J1674" i="25"/>
  <c r="B1675" i="25"/>
  <c r="C1675" i="25"/>
  <c r="D1675" i="25"/>
  <c r="E1675" i="25"/>
  <c r="F1675" i="25"/>
  <c r="G1675" i="25"/>
  <c r="H1675" i="25"/>
  <c r="I1675" i="25"/>
  <c r="J1675" i="25"/>
  <c r="B1676" i="25"/>
  <c r="C1676" i="25"/>
  <c r="D1676" i="25"/>
  <c r="E1676" i="25"/>
  <c r="F1676" i="25"/>
  <c r="G1676" i="25"/>
  <c r="H1676" i="25"/>
  <c r="I1676" i="25"/>
  <c r="J1676" i="25"/>
  <c r="B1677" i="25"/>
  <c r="C1677" i="25"/>
  <c r="D1677" i="25"/>
  <c r="E1677" i="25"/>
  <c r="F1677" i="25"/>
  <c r="G1677" i="25"/>
  <c r="H1677" i="25"/>
  <c r="I1677" i="25"/>
  <c r="J1677" i="25"/>
  <c r="B1678" i="25"/>
  <c r="C1678" i="25"/>
  <c r="D1678" i="25"/>
  <c r="E1678" i="25"/>
  <c r="F1678" i="25"/>
  <c r="G1678" i="25"/>
  <c r="H1678" i="25"/>
  <c r="I1678" i="25"/>
  <c r="J1678" i="25"/>
  <c r="B1679" i="25"/>
  <c r="C1679" i="25"/>
  <c r="D1679" i="25"/>
  <c r="E1679" i="25"/>
  <c r="F1679" i="25"/>
  <c r="G1679" i="25"/>
  <c r="H1679" i="25"/>
  <c r="I1679" i="25"/>
  <c r="J1679" i="25"/>
  <c r="B1680" i="25"/>
  <c r="C1680" i="25"/>
  <c r="D1680" i="25"/>
  <c r="E1680" i="25"/>
  <c r="F1680" i="25"/>
  <c r="G1680" i="25"/>
  <c r="H1680" i="25"/>
  <c r="I1680" i="25"/>
  <c r="J1680" i="25"/>
  <c r="B1681" i="25"/>
  <c r="C1681" i="25"/>
  <c r="D1681" i="25"/>
  <c r="E1681" i="25"/>
  <c r="F1681" i="25"/>
  <c r="G1681" i="25"/>
  <c r="H1681" i="25"/>
  <c r="I1681" i="25"/>
  <c r="J1681" i="25"/>
  <c r="B1682" i="25"/>
  <c r="C1682" i="25"/>
  <c r="D1682" i="25"/>
  <c r="E1682" i="25"/>
  <c r="F1682" i="25"/>
  <c r="G1682" i="25"/>
  <c r="H1682" i="25"/>
  <c r="I1682" i="25"/>
  <c r="J1682" i="25"/>
  <c r="B1683" i="25"/>
  <c r="C1683" i="25"/>
  <c r="D1683" i="25"/>
  <c r="E1683" i="25"/>
  <c r="F1683" i="25"/>
  <c r="G1683" i="25"/>
  <c r="H1683" i="25"/>
  <c r="I1683" i="25"/>
  <c r="J1683" i="25"/>
  <c r="B1684" i="25"/>
  <c r="C1684" i="25"/>
  <c r="D1684" i="25"/>
  <c r="E1684" i="25"/>
  <c r="F1684" i="25"/>
  <c r="G1684" i="25"/>
  <c r="H1684" i="25"/>
  <c r="I1684" i="25"/>
  <c r="J1684" i="25"/>
  <c r="B1685" i="25"/>
  <c r="C1685" i="25"/>
  <c r="D1685" i="25"/>
  <c r="E1685" i="25"/>
  <c r="F1685" i="25"/>
  <c r="G1685" i="25"/>
  <c r="H1685" i="25"/>
  <c r="I1685" i="25"/>
  <c r="J1685" i="25"/>
  <c r="B1686" i="25"/>
  <c r="C1686" i="25"/>
  <c r="D1686" i="25"/>
  <c r="E1686" i="25"/>
  <c r="F1686" i="25"/>
  <c r="G1686" i="25"/>
  <c r="H1686" i="25"/>
  <c r="I1686" i="25"/>
  <c r="J1686" i="25"/>
  <c r="B1687" i="25"/>
  <c r="C1687" i="25"/>
  <c r="D1687" i="25"/>
  <c r="E1687" i="25"/>
  <c r="F1687" i="25"/>
  <c r="G1687" i="25"/>
  <c r="H1687" i="25"/>
  <c r="I1687" i="25"/>
  <c r="J1687" i="25"/>
  <c r="B1688" i="25"/>
  <c r="C1688" i="25"/>
  <c r="D1688" i="25"/>
  <c r="E1688" i="25"/>
  <c r="F1688" i="25"/>
  <c r="G1688" i="25"/>
  <c r="H1688" i="25"/>
  <c r="I1688" i="25"/>
  <c r="J1688" i="25"/>
  <c r="B1689" i="25"/>
  <c r="C1689" i="25"/>
  <c r="D1689" i="25"/>
  <c r="E1689" i="25"/>
  <c r="F1689" i="25"/>
  <c r="G1689" i="25"/>
  <c r="H1689" i="25"/>
  <c r="I1689" i="25"/>
  <c r="J1689" i="25"/>
  <c r="B1690" i="25"/>
  <c r="C1690" i="25"/>
  <c r="D1690" i="25"/>
  <c r="E1690" i="25"/>
  <c r="F1690" i="25"/>
  <c r="G1690" i="25"/>
  <c r="H1690" i="25"/>
  <c r="I1690" i="25"/>
  <c r="J1690" i="25"/>
  <c r="B1691" i="25"/>
  <c r="C1691" i="25"/>
  <c r="D1691" i="25"/>
  <c r="E1691" i="25"/>
  <c r="F1691" i="25"/>
  <c r="G1691" i="25"/>
  <c r="H1691" i="25"/>
  <c r="I1691" i="25"/>
  <c r="J1691" i="25"/>
  <c r="B1692" i="25"/>
  <c r="C1692" i="25"/>
  <c r="D1692" i="25"/>
  <c r="E1692" i="25"/>
  <c r="F1692" i="25"/>
  <c r="G1692" i="25"/>
  <c r="H1692" i="25"/>
  <c r="I1692" i="25"/>
  <c r="J1692" i="25"/>
  <c r="B1693" i="25"/>
  <c r="C1693" i="25"/>
  <c r="D1693" i="25"/>
  <c r="E1693" i="25"/>
  <c r="F1693" i="25"/>
  <c r="G1693" i="25"/>
  <c r="H1693" i="25"/>
  <c r="I1693" i="25"/>
  <c r="J1693" i="25"/>
  <c r="B1694" i="25"/>
  <c r="C1694" i="25"/>
  <c r="D1694" i="25"/>
  <c r="E1694" i="25"/>
  <c r="F1694" i="25"/>
  <c r="G1694" i="25"/>
  <c r="H1694" i="25"/>
  <c r="I1694" i="25"/>
  <c r="J1694" i="25"/>
  <c r="B1695" i="25"/>
  <c r="C1695" i="25"/>
  <c r="D1695" i="25"/>
  <c r="E1695" i="25"/>
  <c r="F1695" i="25"/>
  <c r="G1695" i="25"/>
  <c r="H1695" i="25"/>
  <c r="I1695" i="25"/>
  <c r="J1695" i="25"/>
  <c r="B1696" i="25"/>
  <c r="C1696" i="25"/>
  <c r="D1696" i="25"/>
  <c r="E1696" i="25"/>
  <c r="F1696" i="25"/>
  <c r="G1696" i="25"/>
  <c r="H1696" i="25"/>
  <c r="I1696" i="25"/>
  <c r="J1696" i="25"/>
  <c r="B1697" i="25"/>
  <c r="C1697" i="25"/>
  <c r="D1697" i="25"/>
  <c r="E1697" i="25"/>
  <c r="F1697" i="25"/>
  <c r="G1697" i="25"/>
  <c r="H1697" i="25"/>
  <c r="I1697" i="25"/>
  <c r="J1697" i="25"/>
  <c r="B1698" i="25"/>
  <c r="C1698" i="25"/>
  <c r="D1698" i="25"/>
  <c r="E1698" i="25"/>
  <c r="F1698" i="25"/>
  <c r="G1698" i="25"/>
  <c r="H1698" i="25"/>
  <c r="I1698" i="25"/>
  <c r="J1698" i="25"/>
  <c r="B1699" i="25"/>
  <c r="C1699" i="25"/>
  <c r="D1699" i="25"/>
  <c r="E1699" i="25"/>
  <c r="F1699" i="25"/>
  <c r="G1699" i="25"/>
  <c r="H1699" i="25"/>
  <c r="I1699" i="25"/>
  <c r="J1699" i="25"/>
  <c r="B1700" i="25"/>
  <c r="C1700" i="25"/>
  <c r="D1700" i="25"/>
  <c r="E1700" i="25"/>
  <c r="F1700" i="25"/>
  <c r="G1700" i="25"/>
  <c r="H1700" i="25"/>
  <c r="I1700" i="25"/>
  <c r="J1700" i="25"/>
  <c r="B1701" i="25"/>
  <c r="C1701" i="25"/>
  <c r="D1701" i="25"/>
  <c r="E1701" i="25"/>
  <c r="F1701" i="25"/>
  <c r="G1701" i="25"/>
  <c r="H1701" i="25"/>
  <c r="I1701" i="25"/>
  <c r="J1701" i="25"/>
  <c r="B1702" i="25"/>
  <c r="C1702" i="25"/>
  <c r="D1702" i="25"/>
  <c r="E1702" i="25"/>
  <c r="F1702" i="25"/>
  <c r="G1702" i="25"/>
  <c r="H1702" i="25"/>
  <c r="I1702" i="25"/>
  <c r="J1702" i="25"/>
  <c r="B1703" i="25"/>
  <c r="C1703" i="25"/>
  <c r="D1703" i="25"/>
  <c r="E1703" i="25"/>
  <c r="F1703" i="25"/>
  <c r="G1703" i="25"/>
  <c r="H1703" i="25"/>
  <c r="I1703" i="25"/>
  <c r="J1703" i="25"/>
  <c r="B1704" i="25"/>
  <c r="C1704" i="25"/>
  <c r="D1704" i="25"/>
  <c r="E1704" i="25"/>
  <c r="F1704" i="25"/>
  <c r="G1704" i="25"/>
  <c r="H1704" i="25"/>
  <c r="I1704" i="25"/>
  <c r="J1704" i="25"/>
  <c r="B1705" i="25"/>
  <c r="C1705" i="25"/>
  <c r="D1705" i="25"/>
  <c r="E1705" i="25"/>
  <c r="F1705" i="25"/>
  <c r="G1705" i="25"/>
  <c r="H1705" i="25"/>
  <c r="I1705" i="25"/>
  <c r="J1705" i="25"/>
  <c r="B1706" i="25"/>
  <c r="C1706" i="25"/>
  <c r="D1706" i="25"/>
  <c r="E1706" i="25"/>
  <c r="F1706" i="25"/>
  <c r="G1706" i="25"/>
  <c r="H1706" i="25"/>
  <c r="I1706" i="25"/>
  <c r="J1706" i="25"/>
  <c r="B1707" i="25"/>
  <c r="C1707" i="25"/>
  <c r="D1707" i="25"/>
  <c r="E1707" i="25"/>
  <c r="F1707" i="25"/>
  <c r="G1707" i="25"/>
  <c r="H1707" i="25"/>
  <c r="I1707" i="25"/>
  <c r="J1707" i="25"/>
  <c r="B1708" i="25"/>
  <c r="C1708" i="25"/>
  <c r="D1708" i="25"/>
  <c r="E1708" i="25"/>
  <c r="F1708" i="25"/>
  <c r="G1708" i="25"/>
  <c r="H1708" i="25"/>
  <c r="I1708" i="25"/>
  <c r="J1708" i="25"/>
  <c r="B1709" i="25"/>
  <c r="C1709" i="25"/>
  <c r="D1709" i="25"/>
  <c r="E1709" i="25"/>
  <c r="F1709" i="25"/>
  <c r="G1709" i="25"/>
  <c r="H1709" i="25"/>
  <c r="I1709" i="25"/>
  <c r="J1709" i="25"/>
  <c r="B1710" i="25"/>
  <c r="C1710" i="25"/>
  <c r="D1710" i="25"/>
  <c r="E1710" i="25"/>
  <c r="F1710" i="25"/>
  <c r="G1710" i="25"/>
  <c r="H1710" i="25"/>
  <c r="I1710" i="25"/>
  <c r="J1710" i="25"/>
  <c r="B1711" i="25"/>
  <c r="C1711" i="25"/>
  <c r="D1711" i="25"/>
  <c r="E1711" i="25"/>
  <c r="F1711" i="25"/>
  <c r="G1711" i="25"/>
  <c r="H1711" i="25"/>
  <c r="I1711" i="25"/>
  <c r="J1711" i="25"/>
  <c r="B1712" i="25"/>
  <c r="C1712" i="25"/>
  <c r="D1712" i="25"/>
  <c r="E1712" i="25"/>
  <c r="F1712" i="25"/>
  <c r="G1712" i="25"/>
  <c r="H1712" i="25"/>
  <c r="I1712" i="25"/>
  <c r="J1712" i="25"/>
  <c r="B1713" i="25"/>
  <c r="C1713" i="25"/>
  <c r="D1713" i="25"/>
  <c r="E1713" i="25"/>
  <c r="F1713" i="25"/>
  <c r="G1713" i="25"/>
  <c r="H1713" i="25"/>
  <c r="I1713" i="25"/>
  <c r="J1713" i="25"/>
  <c r="B1714" i="25"/>
  <c r="C1714" i="25"/>
  <c r="D1714" i="25"/>
  <c r="E1714" i="25"/>
  <c r="F1714" i="25"/>
  <c r="G1714" i="25"/>
  <c r="H1714" i="25"/>
  <c r="I1714" i="25"/>
  <c r="J1714" i="25"/>
  <c r="B1715" i="25"/>
  <c r="C1715" i="25"/>
  <c r="D1715" i="25"/>
  <c r="E1715" i="25"/>
  <c r="F1715" i="25"/>
  <c r="G1715" i="25"/>
  <c r="H1715" i="25"/>
  <c r="I1715" i="25"/>
  <c r="J1715" i="25"/>
  <c r="B1716" i="25"/>
  <c r="C1716" i="25"/>
  <c r="D1716" i="25"/>
  <c r="E1716" i="25"/>
  <c r="F1716" i="25"/>
  <c r="G1716" i="25"/>
  <c r="H1716" i="25"/>
  <c r="I1716" i="25"/>
  <c r="J1716" i="25"/>
  <c r="B1717" i="25"/>
  <c r="C1717" i="25"/>
  <c r="D1717" i="25"/>
  <c r="E1717" i="25"/>
  <c r="F1717" i="25"/>
  <c r="G1717" i="25"/>
  <c r="H1717" i="25"/>
  <c r="I1717" i="25"/>
  <c r="J1717" i="25"/>
  <c r="B1718" i="25"/>
  <c r="C1718" i="25"/>
  <c r="D1718" i="25"/>
  <c r="E1718" i="25"/>
  <c r="F1718" i="25"/>
  <c r="G1718" i="25"/>
  <c r="H1718" i="25"/>
  <c r="I1718" i="25"/>
  <c r="J1718" i="25"/>
  <c r="B1719" i="25"/>
  <c r="C1719" i="25"/>
  <c r="D1719" i="25"/>
  <c r="E1719" i="25"/>
  <c r="F1719" i="25"/>
  <c r="G1719" i="25"/>
  <c r="H1719" i="25"/>
  <c r="I1719" i="25"/>
  <c r="J1719" i="25"/>
  <c r="B1720" i="25"/>
  <c r="C1720" i="25"/>
  <c r="D1720" i="25"/>
  <c r="E1720" i="25"/>
  <c r="F1720" i="25"/>
  <c r="G1720" i="25"/>
  <c r="H1720" i="25"/>
  <c r="I1720" i="25"/>
  <c r="J1720" i="25"/>
  <c r="B1721" i="25"/>
  <c r="C1721" i="25"/>
  <c r="D1721" i="25"/>
  <c r="E1721" i="25"/>
  <c r="F1721" i="25"/>
  <c r="G1721" i="25"/>
  <c r="H1721" i="25"/>
  <c r="I1721" i="25"/>
  <c r="J1721" i="25"/>
  <c r="B1722" i="25"/>
  <c r="C1722" i="25"/>
  <c r="D1722" i="25"/>
  <c r="E1722" i="25"/>
  <c r="F1722" i="25"/>
  <c r="G1722" i="25"/>
  <c r="H1722" i="25"/>
  <c r="I1722" i="25"/>
  <c r="J1722" i="25"/>
  <c r="B1723" i="25"/>
  <c r="C1723" i="25"/>
  <c r="D1723" i="25"/>
  <c r="E1723" i="25"/>
  <c r="F1723" i="25"/>
  <c r="G1723" i="25"/>
  <c r="H1723" i="25"/>
  <c r="I1723" i="25"/>
  <c r="J1723" i="25"/>
  <c r="B1724" i="25"/>
  <c r="C1724" i="25"/>
  <c r="D1724" i="25"/>
  <c r="E1724" i="25"/>
  <c r="F1724" i="25"/>
  <c r="G1724" i="25"/>
  <c r="H1724" i="25"/>
  <c r="I1724" i="25"/>
  <c r="J1724" i="25"/>
  <c r="B1725" i="25"/>
  <c r="C1725" i="25"/>
  <c r="D1725" i="25"/>
  <c r="E1725" i="25"/>
  <c r="F1725" i="25"/>
  <c r="G1725" i="25"/>
  <c r="H1725" i="25"/>
  <c r="I1725" i="25"/>
  <c r="J1725" i="25"/>
  <c r="B1726" i="25"/>
  <c r="C1726" i="25"/>
  <c r="D1726" i="25"/>
  <c r="E1726" i="25"/>
  <c r="F1726" i="25"/>
  <c r="G1726" i="25"/>
  <c r="H1726" i="25"/>
  <c r="I1726" i="25"/>
  <c r="J1726" i="25"/>
  <c r="B1727" i="25"/>
  <c r="C1727" i="25"/>
  <c r="D1727" i="25"/>
  <c r="E1727" i="25"/>
  <c r="F1727" i="25"/>
  <c r="G1727" i="25"/>
  <c r="H1727" i="25"/>
  <c r="I1727" i="25"/>
  <c r="J1727" i="25"/>
  <c r="B1728" i="25"/>
  <c r="C1728" i="25"/>
  <c r="D1728" i="25"/>
  <c r="E1728" i="25"/>
  <c r="F1728" i="25"/>
  <c r="G1728" i="25"/>
  <c r="H1728" i="25"/>
  <c r="I1728" i="25"/>
  <c r="J1728" i="25"/>
  <c r="B1729" i="25"/>
  <c r="C1729" i="25"/>
  <c r="D1729" i="25"/>
  <c r="E1729" i="25"/>
  <c r="F1729" i="25"/>
  <c r="G1729" i="25"/>
  <c r="H1729" i="25"/>
  <c r="I1729" i="25"/>
  <c r="J1729" i="25"/>
  <c r="B1730" i="25"/>
  <c r="C1730" i="25"/>
  <c r="D1730" i="25"/>
  <c r="E1730" i="25"/>
  <c r="F1730" i="25"/>
  <c r="G1730" i="25"/>
  <c r="H1730" i="25"/>
  <c r="I1730" i="25"/>
  <c r="J1730" i="25"/>
  <c r="B1731" i="25"/>
  <c r="C1731" i="25"/>
  <c r="D1731" i="25"/>
  <c r="E1731" i="25"/>
  <c r="F1731" i="25"/>
  <c r="G1731" i="25"/>
  <c r="H1731" i="25"/>
  <c r="I1731" i="25"/>
  <c r="J1731" i="25"/>
  <c r="B1732" i="25"/>
  <c r="C1732" i="25"/>
  <c r="D1732" i="25"/>
  <c r="E1732" i="25"/>
  <c r="F1732" i="25"/>
  <c r="G1732" i="25"/>
  <c r="H1732" i="25"/>
  <c r="I1732" i="25"/>
  <c r="J1732" i="25"/>
  <c r="B1733" i="25"/>
  <c r="C1733" i="25"/>
  <c r="D1733" i="25"/>
  <c r="E1733" i="25"/>
  <c r="F1733" i="25"/>
  <c r="G1733" i="25"/>
  <c r="H1733" i="25"/>
  <c r="I1733" i="25"/>
  <c r="J1733" i="25"/>
  <c r="B1734" i="25"/>
  <c r="C1734" i="25"/>
  <c r="D1734" i="25"/>
  <c r="E1734" i="25"/>
  <c r="F1734" i="25"/>
  <c r="G1734" i="25"/>
  <c r="H1734" i="25"/>
  <c r="I1734" i="25"/>
  <c r="J1734" i="25"/>
  <c r="B1735" i="25"/>
  <c r="C1735" i="25"/>
  <c r="D1735" i="25"/>
  <c r="E1735" i="25"/>
  <c r="F1735" i="25"/>
  <c r="G1735" i="25"/>
  <c r="H1735" i="25"/>
  <c r="I1735" i="25"/>
  <c r="J1735" i="25"/>
  <c r="B1736" i="25"/>
  <c r="C1736" i="25"/>
  <c r="D1736" i="25"/>
  <c r="E1736" i="25"/>
  <c r="F1736" i="25"/>
  <c r="G1736" i="25"/>
  <c r="H1736" i="25"/>
  <c r="I1736" i="25"/>
  <c r="J1736" i="25"/>
  <c r="B1737" i="25"/>
  <c r="C1737" i="25"/>
  <c r="D1737" i="25"/>
  <c r="E1737" i="25"/>
  <c r="F1737" i="25"/>
  <c r="G1737" i="25"/>
  <c r="H1737" i="25"/>
  <c r="I1737" i="25"/>
  <c r="J1737" i="25"/>
  <c r="B1738" i="25"/>
  <c r="C1738" i="25"/>
  <c r="D1738" i="25"/>
  <c r="E1738" i="25"/>
  <c r="F1738" i="25"/>
  <c r="G1738" i="25"/>
  <c r="H1738" i="25"/>
  <c r="I1738" i="25"/>
  <c r="J1738" i="25"/>
  <c r="B1739" i="25"/>
  <c r="C1739" i="25"/>
  <c r="D1739" i="25"/>
  <c r="E1739" i="25"/>
  <c r="F1739" i="25"/>
  <c r="G1739" i="25"/>
  <c r="H1739" i="25"/>
  <c r="I1739" i="25"/>
  <c r="J1739" i="25"/>
  <c r="B1740" i="25"/>
  <c r="C1740" i="25"/>
  <c r="D1740" i="25"/>
  <c r="E1740" i="25"/>
  <c r="F1740" i="25"/>
  <c r="G1740" i="25"/>
  <c r="H1740" i="25"/>
  <c r="I1740" i="25"/>
  <c r="J1740" i="25"/>
  <c r="B1741" i="25"/>
  <c r="C1741" i="25"/>
  <c r="D1741" i="25"/>
  <c r="E1741" i="25"/>
  <c r="F1741" i="25"/>
  <c r="G1741" i="25"/>
  <c r="H1741" i="25"/>
  <c r="I1741" i="25"/>
  <c r="J1741" i="25"/>
  <c r="B1742" i="25"/>
  <c r="C1742" i="25"/>
  <c r="D1742" i="25"/>
  <c r="E1742" i="25"/>
  <c r="F1742" i="25"/>
  <c r="G1742" i="25"/>
  <c r="H1742" i="25"/>
  <c r="I1742" i="25"/>
  <c r="J1742" i="25"/>
  <c r="B1743" i="25"/>
  <c r="C1743" i="25"/>
  <c r="D1743" i="25"/>
  <c r="E1743" i="25"/>
  <c r="F1743" i="25"/>
  <c r="G1743" i="25"/>
  <c r="H1743" i="25"/>
  <c r="I1743" i="25"/>
  <c r="J1743" i="25"/>
  <c r="B1744" i="25"/>
  <c r="C1744" i="25"/>
  <c r="D1744" i="25"/>
  <c r="E1744" i="25"/>
  <c r="F1744" i="25"/>
  <c r="G1744" i="25"/>
  <c r="H1744" i="25"/>
  <c r="I1744" i="25"/>
  <c r="J1744" i="25"/>
  <c r="B1745" i="25"/>
  <c r="C1745" i="25"/>
  <c r="D1745" i="25"/>
  <c r="E1745" i="25"/>
  <c r="F1745" i="25"/>
  <c r="G1745" i="25"/>
  <c r="H1745" i="25"/>
  <c r="I1745" i="25"/>
  <c r="J1745" i="25"/>
  <c r="B1746" i="25"/>
  <c r="C1746" i="25"/>
  <c r="D1746" i="25"/>
  <c r="E1746" i="25"/>
  <c r="F1746" i="25"/>
  <c r="G1746" i="25"/>
  <c r="H1746" i="25"/>
  <c r="I1746" i="25"/>
  <c r="J1746" i="25"/>
  <c r="B1747" i="25"/>
  <c r="C1747" i="25"/>
  <c r="D1747" i="25"/>
  <c r="E1747" i="25"/>
  <c r="F1747" i="25"/>
  <c r="G1747" i="25"/>
  <c r="H1747" i="25"/>
  <c r="I1747" i="25"/>
  <c r="J1747" i="25"/>
  <c r="B1748" i="25"/>
  <c r="C1748" i="25"/>
  <c r="D1748" i="25"/>
  <c r="E1748" i="25"/>
  <c r="F1748" i="25"/>
  <c r="G1748" i="25"/>
  <c r="H1748" i="25"/>
  <c r="I1748" i="25"/>
  <c r="J1748" i="25"/>
  <c r="B1749" i="25"/>
  <c r="C1749" i="25"/>
  <c r="D1749" i="25"/>
  <c r="E1749" i="25"/>
  <c r="F1749" i="25"/>
  <c r="G1749" i="25"/>
  <c r="H1749" i="25"/>
  <c r="I1749" i="25"/>
  <c r="J1749" i="25"/>
  <c r="B1750" i="25"/>
  <c r="C1750" i="25"/>
  <c r="D1750" i="25"/>
  <c r="E1750" i="25"/>
  <c r="F1750" i="25"/>
  <c r="G1750" i="25"/>
  <c r="H1750" i="25"/>
  <c r="I1750" i="25"/>
  <c r="J1750" i="25"/>
  <c r="B1751" i="25"/>
  <c r="C1751" i="25"/>
  <c r="D1751" i="25"/>
  <c r="E1751" i="25"/>
  <c r="F1751" i="25"/>
  <c r="G1751" i="25"/>
  <c r="H1751" i="25"/>
  <c r="I1751" i="25"/>
  <c r="J1751" i="25"/>
  <c r="B1752" i="25"/>
  <c r="C1752" i="25"/>
  <c r="D1752" i="25"/>
  <c r="E1752" i="25"/>
  <c r="F1752" i="25"/>
  <c r="G1752" i="25"/>
  <c r="H1752" i="25"/>
  <c r="I1752" i="25"/>
  <c r="J1752" i="25"/>
  <c r="B1753" i="25"/>
  <c r="C1753" i="25"/>
  <c r="D1753" i="25"/>
  <c r="E1753" i="25"/>
  <c r="F1753" i="25"/>
  <c r="G1753" i="25"/>
  <c r="H1753" i="25"/>
  <c r="I1753" i="25"/>
  <c r="J1753" i="25"/>
  <c r="B1754" i="25"/>
  <c r="C1754" i="25"/>
  <c r="D1754" i="25"/>
  <c r="E1754" i="25"/>
  <c r="F1754" i="25"/>
  <c r="G1754" i="25"/>
  <c r="H1754" i="25"/>
  <c r="I1754" i="25"/>
  <c r="J1754" i="25"/>
  <c r="B1755" i="25"/>
  <c r="C1755" i="25"/>
  <c r="D1755" i="25"/>
  <c r="E1755" i="25"/>
  <c r="F1755" i="25"/>
  <c r="G1755" i="25"/>
  <c r="H1755" i="25"/>
  <c r="I1755" i="25"/>
  <c r="J1755" i="25"/>
  <c r="B1756" i="25"/>
  <c r="C1756" i="25"/>
  <c r="D1756" i="25"/>
  <c r="E1756" i="25"/>
  <c r="F1756" i="25"/>
  <c r="G1756" i="25"/>
  <c r="H1756" i="25"/>
  <c r="I1756" i="25"/>
  <c r="J1756" i="25"/>
  <c r="B1757" i="25"/>
  <c r="C1757" i="25"/>
  <c r="D1757" i="25"/>
  <c r="E1757" i="25"/>
  <c r="F1757" i="25"/>
  <c r="G1757" i="25"/>
  <c r="H1757" i="25"/>
  <c r="I1757" i="25"/>
  <c r="J1757" i="25"/>
  <c r="B1758" i="25"/>
  <c r="C1758" i="25"/>
  <c r="D1758" i="25"/>
  <c r="E1758" i="25"/>
  <c r="F1758" i="25"/>
  <c r="G1758" i="25"/>
  <c r="H1758" i="25"/>
  <c r="I1758" i="25"/>
  <c r="J1758" i="25"/>
  <c r="B1759" i="25"/>
  <c r="C1759" i="25"/>
  <c r="D1759" i="25"/>
  <c r="E1759" i="25"/>
  <c r="F1759" i="25"/>
  <c r="G1759" i="25"/>
  <c r="H1759" i="25"/>
  <c r="I1759" i="25"/>
  <c r="J1759" i="25"/>
  <c r="B1760" i="25"/>
  <c r="C1760" i="25"/>
  <c r="D1760" i="25"/>
  <c r="E1760" i="25"/>
  <c r="F1760" i="25"/>
  <c r="G1760" i="25"/>
  <c r="H1760" i="25"/>
  <c r="I1760" i="25"/>
  <c r="J1760" i="25"/>
  <c r="B1761" i="25"/>
  <c r="C1761" i="25"/>
  <c r="D1761" i="25"/>
  <c r="E1761" i="25"/>
  <c r="F1761" i="25"/>
  <c r="G1761" i="25"/>
  <c r="H1761" i="25"/>
  <c r="I1761" i="25"/>
  <c r="J1761" i="25"/>
  <c r="B1762" i="25"/>
  <c r="C1762" i="25"/>
  <c r="D1762" i="25"/>
  <c r="E1762" i="25"/>
  <c r="F1762" i="25"/>
  <c r="G1762" i="25"/>
  <c r="H1762" i="25"/>
  <c r="I1762" i="25"/>
  <c r="J1762" i="25"/>
  <c r="B1763" i="25"/>
  <c r="C1763" i="25"/>
  <c r="D1763" i="25"/>
  <c r="E1763" i="25"/>
  <c r="F1763" i="25"/>
  <c r="G1763" i="25"/>
  <c r="H1763" i="25"/>
  <c r="I1763" i="25"/>
  <c r="J1763" i="25"/>
  <c r="B1764" i="25"/>
  <c r="C1764" i="25"/>
  <c r="D1764" i="25"/>
  <c r="E1764" i="25"/>
  <c r="F1764" i="25"/>
  <c r="G1764" i="25"/>
  <c r="H1764" i="25"/>
  <c r="I1764" i="25"/>
  <c r="J1764" i="25"/>
  <c r="B1765" i="25"/>
  <c r="C1765" i="25"/>
  <c r="D1765" i="25"/>
  <c r="E1765" i="25"/>
  <c r="F1765" i="25"/>
  <c r="G1765" i="25"/>
  <c r="H1765" i="25"/>
  <c r="I1765" i="25"/>
  <c r="J1765" i="25"/>
  <c r="B1766" i="25"/>
  <c r="C1766" i="25"/>
  <c r="D1766" i="25"/>
  <c r="E1766" i="25"/>
  <c r="F1766" i="25"/>
  <c r="G1766" i="25"/>
  <c r="H1766" i="25"/>
  <c r="I1766" i="25"/>
  <c r="J1766" i="25"/>
  <c r="B1767" i="25"/>
  <c r="C1767" i="25"/>
  <c r="D1767" i="25"/>
  <c r="E1767" i="25"/>
  <c r="F1767" i="25"/>
  <c r="G1767" i="25"/>
  <c r="H1767" i="25"/>
  <c r="I1767" i="25"/>
  <c r="J1767" i="25"/>
  <c r="B1768" i="25"/>
  <c r="C1768" i="25"/>
  <c r="D1768" i="25"/>
  <c r="E1768" i="25"/>
  <c r="F1768" i="25"/>
  <c r="G1768" i="25"/>
  <c r="H1768" i="25"/>
  <c r="I1768" i="25"/>
  <c r="J1768" i="25"/>
  <c r="B1769" i="25"/>
  <c r="C1769" i="25"/>
  <c r="D1769" i="25"/>
  <c r="E1769" i="25"/>
  <c r="F1769" i="25"/>
  <c r="G1769" i="25"/>
  <c r="H1769" i="25"/>
  <c r="I1769" i="25"/>
  <c r="J1769" i="25"/>
  <c r="B1770" i="25"/>
  <c r="C1770" i="25"/>
  <c r="D1770" i="25"/>
  <c r="E1770" i="25"/>
  <c r="F1770" i="25"/>
  <c r="G1770" i="25"/>
  <c r="H1770" i="25"/>
  <c r="I1770" i="25"/>
  <c r="J1770" i="25"/>
  <c r="B1771" i="25"/>
  <c r="C1771" i="25"/>
  <c r="D1771" i="25"/>
  <c r="E1771" i="25"/>
  <c r="F1771" i="25"/>
  <c r="G1771" i="25"/>
  <c r="H1771" i="25"/>
  <c r="I1771" i="25"/>
  <c r="J1771" i="25"/>
  <c r="B1772" i="25"/>
  <c r="C1772" i="25"/>
  <c r="D1772" i="25"/>
  <c r="E1772" i="25"/>
  <c r="F1772" i="25"/>
  <c r="G1772" i="25"/>
  <c r="H1772" i="25"/>
  <c r="I1772" i="25"/>
  <c r="J1772" i="25"/>
  <c r="B1773" i="25"/>
  <c r="C1773" i="25"/>
  <c r="D1773" i="25"/>
  <c r="E1773" i="25"/>
  <c r="F1773" i="25"/>
  <c r="G1773" i="25"/>
  <c r="H1773" i="25"/>
  <c r="I1773" i="25"/>
  <c r="J1773" i="25"/>
  <c r="B1774" i="25"/>
  <c r="C1774" i="25"/>
  <c r="D1774" i="25"/>
  <c r="E1774" i="25"/>
  <c r="F1774" i="25"/>
  <c r="G1774" i="25"/>
  <c r="H1774" i="25"/>
  <c r="I1774" i="25"/>
  <c r="J1774" i="25"/>
  <c r="B1775" i="25"/>
  <c r="C1775" i="25"/>
  <c r="D1775" i="25"/>
  <c r="E1775" i="25"/>
  <c r="F1775" i="25"/>
  <c r="G1775" i="25"/>
  <c r="H1775" i="25"/>
  <c r="I1775" i="25"/>
  <c r="J1775" i="25"/>
  <c r="B1776" i="25"/>
  <c r="C1776" i="25"/>
  <c r="D1776" i="25"/>
  <c r="E1776" i="25"/>
  <c r="F1776" i="25"/>
  <c r="G1776" i="25"/>
  <c r="H1776" i="25"/>
  <c r="I1776" i="25"/>
  <c r="J1776" i="25"/>
  <c r="B1777" i="25"/>
  <c r="C1777" i="25"/>
  <c r="D1777" i="25"/>
  <c r="E1777" i="25"/>
  <c r="F1777" i="25"/>
  <c r="G1777" i="25"/>
  <c r="H1777" i="25"/>
  <c r="I1777" i="25"/>
  <c r="J1777" i="25"/>
  <c r="B1778" i="25"/>
  <c r="C1778" i="25"/>
  <c r="D1778" i="25"/>
  <c r="E1778" i="25"/>
  <c r="F1778" i="25"/>
  <c r="G1778" i="25"/>
  <c r="H1778" i="25"/>
  <c r="I1778" i="25"/>
  <c r="J1778" i="25"/>
  <c r="B1779" i="25"/>
  <c r="C1779" i="25"/>
  <c r="D1779" i="25"/>
  <c r="E1779" i="25"/>
  <c r="F1779" i="25"/>
  <c r="G1779" i="25"/>
  <c r="H1779" i="25"/>
  <c r="I1779" i="25"/>
  <c r="J1779" i="25"/>
  <c r="B1780" i="25"/>
  <c r="C1780" i="25"/>
  <c r="D1780" i="25"/>
  <c r="E1780" i="25"/>
  <c r="F1780" i="25"/>
  <c r="G1780" i="25"/>
  <c r="H1780" i="25"/>
  <c r="I1780" i="25"/>
  <c r="J1780" i="25"/>
  <c r="B1781" i="25"/>
  <c r="C1781" i="25"/>
  <c r="D1781" i="25"/>
  <c r="E1781" i="25"/>
  <c r="F1781" i="25"/>
  <c r="G1781" i="25"/>
  <c r="H1781" i="25"/>
  <c r="I1781" i="25"/>
  <c r="J1781" i="25"/>
  <c r="B1782" i="25"/>
  <c r="C1782" i="25"/>
  <c r="D1782" i="25"/>
  <c r="E1782" i="25"/>
  <c r="F1782" i="25"/>
  <c r="G1782" i="25"/>
  <c r="H1782" i="25"/>
  <c r="I1782" i="25"/>
  <c r="J1782" i="25"/>
  <c r="B1783" i="25"/>
  <c r="C1783" i="25"/>
  <c r="D1783" i="25"/>
  <c r="E1783" i="25"/>
  <c r="F1783" i="25"/>
  <c r="G1783" i="25"/>
  <c r="H1783" i="25"/>
  <c r="I1783" i="25"/>
  <c r="J1783" i="25"/>
  <c r="B1784" i="25"/>
  <c r="C1784" i="25"/>
  <c r="D1784" i="25"/>
  <c r="E1784" i="25"/>
  <c r="F1784" i="25"/>
  <c r="G1784" i="25"/>
  <c r="H1784" i="25"/>
  <c r="I1784" i="25"/>
  <c r="J1784" i="25"/>
  <c r="B1785" i="25"/>
  <c r="C1785" i="25"/>
  <c r="D1785" i="25"/>
  <c r="E1785" i="25"/>
  <c r="F1785" i="25"/>
  <c r="G1785" i="25"/>
  <c r="H1785" i="25"/>
  <c r="I1785" i="25"/>
  <c r="J1785" i="25"/>
  <c r="B1786" i="25"/>
  <c r="C1786" i="25"/>
  <c r="D1786" i="25"/>
  <c r="E1786" i="25"/>
  <c r="F1786" i="25"/>
  <c r="G1786" i="25"/>
  <c r="H1786" i="25"/>
  <c r="I1786" i="25"/>
  <c r="J1786" i="25"/>
  <c r="B1787" i="25"/>
  <c r="C1787" i="25"/>
  <c r="D1787" i="25"/>
  <c r="E1787" i="25"/>
  <c r="F1787" i="25"/>
  <c r="G1787" i="25"/>
  <c r="H1787" i="25"/>
  <c r="I1787" i="25"/>
  <c r="J1787" i="25"/>
  <c r="B1788" i="25"/>
  <c r="C1788" i="25"/>
  <c r="D1788" i="25"/>
  <c r="E1788" i="25"/>
  <c r="F1788" i="25"/>
  <c r="G1788" i="25"/>
  <c r="H1788" i="25"/>
  <c r="I1788" i="25"/>
  <c r="J1788" i="25"/>
  <c r="B1789" i="25"/>
  <c r="C1789" i="25"/>
  <c r="D1789" i="25"/>
  <c r="E1789" i="25"/>
  <c r="F1789" i="25"/>
  <c r="G1789" i="25"/>
  <c r="H1789" i="25"/>
  <c r="I1789" i="25"/>
  <c r="J1789" i="25"/>
  <c r="B1790" i="25"/>
  <c r="C1790" i="25"/>
  <c r="D1790" i="25"/>
  <c r="E1790" i="25"/>
  <c r="F1790" i="25"/>
  <c r="G1790" i="25"/>
  <c r="H1790" i="25"/>
  <c r="I1790" i="25"/>
  <c r="J1790" i="25"/>
  <c r="B1791" i="25"/>
  <c r="C1791" i="25"/>
  <c r="D1791" i="25"/>
  <c r="E1791" i="25"/>
  <c r="F1791" i="25"/>
  <c r="G1791" i="25"/>
  <c r="H1791" i="25"/>
  <c r="I1791" i="25"/>
  <c r="J1791" i="25"/>
  <c r="B1792" i="25"/>
  <c r="C1792" i="25"/>
  <c r="D1792" i="25"/>
  <c r="E1792" i="25"/>
  <c r="F1792" i="25"/>
  <c r="G1792" i="25"/>
  <c r="H1792" i="25"/>
  <c r="I1792" i="25"/>
  <c r="J1792" i="25"/>
  <c r="B1793" i="25"/>
  <c r="C1793" i="25"/>
  <c r="D1793" i="25"/>
  <c r="E1793" i="25"/>
  <c r="F1793" i="25"/>
  <c r="G1793" i="25"/>
  <c r="H1793" i="25"/>
  <c r="I1793" i="25"/>
  <c r="J1793" i="25"/>
  <c r="B1794" i="25"/>
  <c r="C1794" i="25"/>
  <c r="D1794" i="25"/>
  <c r="E1794" i="25"/>
  <c r="F1794" i="25"/>
  <c r="G1794" i="25"/>
  <c r="H1794" i="25"/>
  <c r="I1794" i="25"/>
  <c r="J1794" i="25"/>
  <c r="B1795" i="25"/>
  <c r="C1795" i="25"/>
  <c r="D1795" i="25"/>
  <c r="E1795" i="25"/>
  <c r="F1795" i="25"/>
  <c r="G1795" i="25"/>
  <c r="H1795" i="25"/>
  <c r="I1795" i="25"/>
  <c r="J1795" i="25"/>
  <c r="B1796" i="25"/>
  <c r="C1796" i="25"/>
  <c r="D1796" i="25"/>
  <c r="E1796" i="25"/>
  <c r="F1796" i="25"/>
  <c r="G1796" i="25"/>
  <c r="H1796" i="25"/>
  <c r="I1796" i="25"/>
  <c r="J1796" i="25"/>
  <c r="B1797" i="25"/>
  <c r="C1797" i="25"/>
  <c r="D1797" i="25"/>
  <c r="E1797" i="25"/>
  <c r="F1797" i="25"/>
  <c r="G1797" i="25"/>
  <c r="H1797" i="25"/>
  <c r="I1797" i="25"/>
  <c r="J1797" i="25"/>
  <c r="B1798" i="25"/>
  <c r="C1798" i="25"/>
  <c r="D1798" i="25"/>
  <c r="E1798" i="25"/>
  <c r="F1798" i="25"/>
  <c r="G1798" i="25"/>
  <c r="H1798" i="25"/>
  <c r="I1798" i="25"/>
  <c r="J1798" i="25"/>
  <c r="B1799" i="25"/>
  <c r="C1799" i="25"/>
  <c r="D1799" i="25"/>
  <c r="E1799" i="25"/>
  <c r="F1799" i="25"/>
  <c r="G1799" i="25"/>
  <c r="H1799" i="25"/>
  <c r="I1799" i="25"/>
  <c r="J1799" i="25"/>
  <c r="B1800" i="25"/>
  <c r="C1800" i="25"/>
  <c r="D1800" i="25"/>
  <c r="E1800" i="25"/>
  <c r="F1800" i="25"/>
  <c r="G1800" i="25"/>
  <c r="H1800" i="25"/>
  <c r="I1800" i="25"/>
  <c r="J1800" i="25"/>
  <c r="B1801" i="25"/>
  <c r="C1801" i="25"/>
  <c r="D1801" i="25"/>
  <c r="E1801" i="25"/>
  <c r="F1801" i="25"/>
  <c r="G1801" i="25"/>
  <c r="H1801" i="25"/>
  <c r="I1801" i="25"/>
  <c r="J1801" i="25"/>
  <c r="B1802" i="25"/>
  <c r="C1802" i="25"/>
  <c r="D1802" i="25"/>
  <c r="E1802" i="25"/>
  <c r="F1802" i="25"/>
  <c r="G1802" i="25"/>
  <c r="H1802" i="25"/>
  <c r="I1802" i="25"/>
  <c r="J1802" i="25"/>
  <c r="B1803" i="25"/>
  <c r="C1803" i="25"/>
  <c r="D1803" i="25"/>
  <c r="E1803" i="25"/>
  <c r="F1803" i="25"/>
  <c r="G1803" i="25"/>
  <c r="H1803" i="25"/>
  <c r="I1803" i="25"/>
  <c r="J1803" i="25"/>
  <c r="B1804" i="25"/>
  <c r="C1804" i="25"/>
  <c r="D1804" i="25"/>
  <c r="E1804" i="25"/>
  <c r="F1804" i="25"/>
  <c r="G1804" i="25"/>
  <c r="H1804" i="25"/>
  <c r="I1804" i="25"/>
  <c r="J1804" i="25"/>
  <c r="B1805" i="25"/>
  <c r="C1805" i="25"/>
  <c r="D1805" i="25"/>
  <c r="E1805" i="25"/>
  <c r="F1805" i="25"/>
  <c r="G1805" i="25"/>
  <c r="H1805" i="25"/>
  <c r="I1805" i="25"/>
  <c r="J1805" i="25"/>
  <c r="B1806" i="25"/>
  <c r="C1806" i="25"/>
  <c r="D1806" i="25"/>
  <c r="E1806" i="25"/>
  <c r="F1806" i="25"/>
  <c r="G1806" i="25"/>
  <c r="H1806" i="25"/>
  <c r="I1806" i="25"/>
  <c r="J1806" i="25"/>
  <c r="B1807" i="25"/>
  <c r="C1807" i="25"/>
  <c r="D1807" i="25"/>
  <c r="E1807" i="25"/>
  <c r="F1807" i="25"/>
  <c r="G1807" i="25"/>
  <c r="H1807" i="25"/>
  <c r="I1807" i="25"/>
  <c r="J1807" i="25"/>
  <c r="B1808" i="25"/>
  <c r="C1808" i="25"/>
  <c r="D1808" i="25"/>
  <c r="E1808" i="25"/>
  <c r="F1808" i="25"/>
  <c r="G1808" i="25"/>
  <c r="H1808" i="25"/>
  <c r="I1808" i="25"/>
  <c r="J1808" i="25"/>
  <c r="B1809" i="25"/>
  <c r="C1809" i="25"/>
  <c r="D1809" i="25"/>
  <c r="E1809" i="25"/>
  <c r="F1809" i="25"/>
  <c r="G1809" i="25"/>
  <c r="H1809" i="25"/>
  <c r="I1809" i="25"/>
  <c r="J1809" i="25"/>
  <c r="B1810" i="25"/>
  <c r="C1810" i="25"/>
  <c r="D1810" i="25"/>
  <c r="E1810" i="25"/>
  <c r="F1810" i="25"/>
  <c r="G1810" i="25"/>
  <c r="H1810" i="25"/>
  <c r="I1810" i="25"/>
  <c r="J1810" i="25"/>
  <c r="B1811" i="25"/>
  <c r="C1811" i="25"/>
  <c r="D1811" i="25"/>
  <c r="E1811" i="25"/>
  <c r="F1811" i="25"/>
  <c r="G1811" i="25"/>
  <c r="H1811" i="25"/>
  <c r="I1811" i="25"/>
  <c r="J1811" i="25"/>
  <c r="B1812" i="25"/>
  <c r="C1812" i="25"/>
  <c r="D1812" i="25"/>
  <c r="E1812" i="25"/>
  <c r="F1812" i="25"/>
  <c r="G1812" i="25"/>
  <c r="H1812" i="25"/>
  <c r="I1812" i="25"/>
  <c r="J1812" i="25"/>
  <c r="B1813" i="25"/>
  <c r="C1813" i="25"/>
  <c r="D1813" i="25"/>
  <c r="E1813" i="25"/>
  <c r="F1813" i="25"/>
  <c r="G1813" i="25"/>
  <c r="H1813" i="25"/>
  <c r="I1813" i="25"/>
  <c r="J1813" i="25"/>
  <c r="B1814" i="25"/>
  <c r="C1814" i="25"/>
  <c r="D1814" i="25"/>
  <c r="E1814" i="25"/>
  <c r="F1814" i="25"/>
  <c r="G1814" i="25"/>
  <c r="H1814" i="25"/>
  <c r="I1814" i="25"/>
  <c r="J1814" i="25"/>
  <c r="B1815" i="25"/>
  <c r="C1815" i="25"/>
  <c r="D1815" i="25"/>
  <c r="E1815" i="25"/>
  <c r="F1815" i="25"/>
  <c r="G1815" i="25"/>
  <c r="H1815" i="25"/>
  <c r="I1815" i="25"/>
  <c r="J1815" i="25"/>
  <c r="B1816" i="25"/>
  <c r="C1816" i="25"/>
  <c r="D1816" i="25"/>
  <c r="E1816" i="25"/>
  <c r="F1816" i="25"/>
  <c r="G1816" i="25"/>
  <c r="H1816" i="25"/>
  <c r="I1816" i="25"/>
  <c r="J1816" i="25"/>
  <c r="B1817" i="25"/>
  <c r="C1817" i="25"/>
  <c r="D1817" i="25"/>
  <c r="E1817" i="25"/>
  <c r="F1817" i="25"/>
  <c r="G1817" i="25"/>
  <c r="H1817" i="25"/>
  <c r="I1817" i="25"/>
  <c r="J1817" i="25"/>
  <c r="B1818" i="25"/>
  <c r="C1818" i="25"/>
  <c r="D1818" i="25"/>
  <c r="E1818" i="25"/>
  <c r="F1818" i="25"/>
  <c r="G1818" i="25"/>
  <c r="H1818" i="25"/>
  <c r="I1818" i="25"/>
  <c r="J1818" i="25"/>
  <c r="B1819" i="25"/>
  <c r="C1819" i="25"/>
  <c r="D1819" i="25"/>
  <c r="E1819" i="25"/>
  <c r="F1819" i="25"/>
  <c r="G1819" i="25"/>
  <c r="H1819" i="25"/>
  <c r="I1819" i="25"/>
  <c r="J1819" i="25"/>
  <c r="B1820" i="25"/>
  <c r="C1820" i="25"/>
  <c r="D1820" i="25"/>
  <c r="E1820" i="25"/>
  <c r="F1820" i="25"/>
  <c r="G1820" i="25"/>
  <c r="H1820" i="25"/>
  <c r="I1820" i="25"/>
  <c r="J1820" i="25"/>
  <c r="B1821" i="25"/>
  <c r="C1821" i="25"/>
  <c r="D1821" i="25"/>
  <c r="E1821" i="25"/>
  <c r="F1821" i="25"/>
  <c r="G1821" i="25"/>
  <c r="H1821" i="25"/>
  <c r="I1821" i="25"/>
  <c r="J1821" i="25"/>
  <c r="B1822" i="25"/>
  <c r="C1822" i="25"/>
  <c r="D1822" i="25"/>
  <c r="E1822" i="25"/>
  <c r="F1822" i="25"/>
  <c r="G1822" i="25"/>
  <c r="H1822" i="25"/>
  <c r="I1822" i="25"/>
  <c r="J1822" i="25"/>
  <c r="B1823" i="25"/>
  <c r="C1823" i="25"/>
  <c r="D1823" i="25"/>
  <c r="E1823" i="25"/>
  <c r="F1823" i="25"/>
  <c r="G1823" i="25"/>
  <c r="H1823" i="25"/>
  <c r="I1823" i="25"/>
  <c r="J1823" i="25"/>
  <c r="B1824" i="25"/>
  <c r="C1824" i="25"/>
  <c r="D1824" i="25"/>
  <c r="E1824" i="25"/>
  <c r="F1824" i="25"/>
  <c r="G1824" i="25"/>
  <c r="H1824" i="25"/>
  <c r="I1824" i="25"/>
  <c r="J1824" i="25"/>
  <c r="B1825" i="25"/>
  <c r="C1825" i="25"/>
  <c r="D1825" i="25"/>
  <c r="E1825" i="25"/>
  <c r="F1825" i="25"/>
  <c r="G1825" i="25"/>
  <c r="H1825" i="25"/>
  <c r="I1825" i="25"/>
  <c r="J1825" i="25"/>
  <c r="B1826" i="25"/>
  <c r="C1826" i="25"/>
  <c r="D1826" i="25"/>
  <c r="E1826" i="25"/>
  <c r="F1826" i="25"/>
  <c r="G1826" i="25"/>
  <c r="H1826" i="25"/>
  <c r="I1826" i="25"/>
  <c r="J1826" i="25"/>
  <c r="B1827" i="25"/>
  <c r="C1827" i="25"/>
  <c r="D1827" i="25"/>
  <c r="E1827" i="25"/>
  <c r="F1827" i="25"/>
  <c r="G1827" i="25"/>
  <c r="H1827" i="25"/>
  <c r="I1827" i="25"/>
  <c r="J1827" i="25"/>
  <c r="B1828" i="25"/>
  <c r="C1828" i="25"/>
  <c r="D1828" i="25"/>
  <c r="E1828" i="25"/>
  <c r="F1828" i="25"/>
  <c r="G1828" i="25"/>
  <c r="H1828" i="25"/>
  <c r="I1828" i="25"/>
  <c r="J1828" i="25"/>
  <c r="B1829" i="25"/>
  <c r="C1829" i="25"/>
  <c r="D1829" i="25"/>
  <c r="E1829" i="25"/>
  <c r="F1829" i="25"/>
  <c r="G1829" i="25"/>
  <c r="H1829" i="25"/>
  <c r="I1829" i="25"/>
  <c r="J1829" i="25"/>
  <c r="B1830" i="25"/>
  <c r="C1830" i="25"/>
  <c r="D1830" i="25"/>
  <c r="E1830" i="25"/>
  <c r="F1830" i="25"/>
  <c r="G1830" i="25"/>
  <c r="H1830" i="25"/>
  <c r="I1830" i="25"/>
  <c r="J1830" i="25"/>
  <c r="B1831" i="25"/>
  <c r="C1831" i="25"/>
  <c r="D1831" i="25"/>
  <c r="E1831" i="25"/>
  <c r="F1831" i="25"/>
  <c r="G1831" i="25"/>
  <c r="H1831" i="25"/>
  <c r="I1831" i="25"/>
  <c r="J1831" i="25"/>
  <c r="B1832" i="25"/>
  <c r="C1832" i="25"/>
  <c r="D1832" i="25"/>
  <c r="E1832" i="25"/>
  <c r="F1832" i="25"/>
  <c r="G1832" i="25"/>
  <c r="H1832" i="25"/>
  <c r="I1832" i="25"/>
  <c r="J1832" i="25"/>
  <c r="B1833" i="25"/>
  <c r="C1833" i="25"/>
  <c r="D1833" i="25"/>
  <c r="E1833" i="25"/>
  <c r="F1833" i="25"/>
  <c r="G1833" i="25"/>
  <c r="H1833" i="25"/>
  <c r="I1833" i="25"/>
  <c r="J1833" i="25"/>
  <c r="B1834" i="25"/>
  <c r="C1834" i="25"/>
  <c r="D1834" i="25"/>
  <c r="E1834" i="25"/>
  <c r="F1834" i="25"/>
  <c r="G1834" i="25"/>
  <c r="H1834" i="25"/>
  <c r="I1834" i="25"/>
  <c r="J1834" i="25"/>
  <c r="B1835" i="25"/>
  <c r="C1835" i="25"/>
  <c r="D1835" i="25"/>
  <c r="E1835" i="25"/>
  <c r="F1835" i="25"/>
  <c r="G1835" i="25"/>
  <c r="H1835" i="25"/>
  <c r="I1835" i="25"/>
  <c r="J1835" i="25"/>
  <c r="B1836" i="25"/>
  <c r="C1836" i="25"/>
  <c r="D1836" i="25"/>
  <c r="E1836" i="25"/>
  <c r="F1836" i="25"/>
  <c r="G1836" i="25"/>
  <c r="H1836" i="25"/>
  <c r="I1836" i="25"/>
  <c r="J1836" i="25"/>
  <c r="B1837" i="25"/>
  <c r="C1837" i="25"/>
  <c r="D1837" i="25"/>
  <c r="E1837" i="25"/>
  <c r="F1837" i="25"/>
  <c r="G1837" i="25"/>
  <c r="H1837" i="25"/>
  <c r="I1837" i="25"/>
  <c r="J1837" i="25"/>
  <c r="B1838" i="25"/>
  <c r="C1838" i="25"/>
  <c r="D1838" i="25"/>
  <c r="E1838" i="25"/>
  <c r="F1838" i="25"/>
  <c r="G1838" i="25"/>
  <c r="H1838" i="25"/>
  <c r="I1838" i="25"/>
  <c r="J1838" i="25"/>
  <c r="B1839" i="25"/>
  <c r="C1839" i="25"/>
  <c r="D1839" i="25"/>
  <c r="E1839" i="25"/>
  <c r="F1839" i="25"/>
  <c r="G1839" i="25"/>
  <c r="H1839" i="25"/>
  <c r="I1839" i="25"/>
  <c r="J1839" i="25"/>
  <c r="B1840" i="25"/>
  <c r="C1840" i="25"/>
  <c r="D1840" i="25"/>
  <c r="E1840" i="25"/>
  <c r="F1840" i="25"/>
  <c r="G1840" i="25"/>
  <c r="H1840" i="25"/>
  <c r="I1840" i="25"/>
  <c r="J1840" i="25"/>
  <c r="B1841" i="25"/>
  <c r="C1841" i="25"/>
  <c r="D1841" i="25"/>
  <c r="E1841" i="25"/>
  <c r="F1841" i="25"/>
  <c r="G1841" i="25"/>
  <c r="H1841" i="25"/>
  <c r="I1841" i="25"/>
  <c r="J1841" i="25"/>
  <c r="B1842" i="25"/>
  <c r="C1842" i="25"/>
  <c r="D1842" i="25"/>
  <c r="E1842" i="25"/>
  <c r="F1842" i="25"/>
  <c r="G1842" i="25"/>
  <c r="H1842" i="25"/>
  <c r="I1842" i="25"/>
  <c r="J1842" i="25"/>
  <c r="B1843" i="25"/>
  <c r="C1843" i="25"/>
  <c r="D1843" i="25"/>
  <c r="E1843" i="25"/>
  <c r="F1843" i="25"/>
  <c r="G1843" i="25"/>
  <c r="H1843" i="25"/>
  <c r="I1843" i="25"/>
  <c r="J1843" i="25"/>
  <c r="B1844" i="25"/>
  <c r="C1844" i="25"/>
  <c r="D1844" i="25"/>
  <c r="E1844" i="25"/>
  <c r="F1844" i="25"/>
  <c r="G1844" i="25"/>
  <c r="H1844" i="25"/>
  <c r="I1844" i="25"/>
  <c r="J1844" i="25"/>
  <c r="B1845" i="25"/>
  <c r="C1845" i="25"/>
  <c r="D1845" i="25"/>
  <c r="E1845" i="25"/>
  <c r="F1845" i="25"/>
  <c r="G1845" i="25"/>
  <c r="H1845" i="25"/>
  <c r="I1845" i="25"/>
  <c r="J1845" i="25"/>
  <c r="B1846" i="25"/>
  <c r="C1846" i="25"/>
  <c r="D1846" i="25"/>
  <c r="E1846" i="25"/>
  <c r="F1846" i="25"/>
  <c r="G1846" i="25"/>
  <c r="H1846" i="25"/>
  <c r="I1846" i="25"/>
  <c r="J1846" i="25"/>
  <c r="B1847" i="25"/>
  <c r="C1847" i="25"/>
  <c r="D1847" i="25"/>
  <c r="E1847" i="25"/>
  <c r="F1847" i="25"/>
  <c r="G1847" i="25"/>
  <c r="H1847" i="25"/>
  <c r="I1847" i="25"/>
  <c r="J1847" i="25"/>
  <c r="B1848" i="25"/>
  <c r="C1848" i="25"/>
  <c r="D1848" i="25"/>
  <c r="E1848" i="25"/>
  <c r="F1848" i="25"/>
  <c r="G1848" i="25"/>
  <c r="H1848" i="25"/>
  <c r="I1848" i="25"/>
  <c r="J1848" i="25"/>
  <c r="B1849" i="25"/>
  <c r="C1849" i="25"/>
  <c r="D1849" i="25"/>
  <c r="E1849" i="25"/>
  <c r="F1849" i="25"/>
  <c r="G1849" i="25"/>
  <c r="H1849" i="25"/>
  <c r="I1849" i="25"/>
  <c r="J1849" i="25"/>
  <c r="B1850" i="25"/>
  <c r="C1850" i="25"/>
  <c r="D1850" i="25"/>
  <c r="E1850" i="25"/>
  <c r="F1850" i="25"/>
  <c r="G1850" i="25"/>
  <c r="H1850" i="25"/>
  <c r="I1850" i="25"/>
  <c r="J1850" i="25"/>
  <c r="B1851" i="25"/>
  <c r="C1851" i="25"/>
  <c r="D1851" i="25"/>
  <c r="E1851" i="25"/>
  <c r="F1851" i="25"/>
  <c r="G1851" i="25"/>
  <c r="H1851" i="25"/>
  <c r="I1851" i="25"/>
  <c r="J1851" i="25"/>
  <c r="B1852" i="25"/>
  <c r="C1852" i="25"/>
  <c r="D1852" i="25"/>
  <c r="E1852" i="25"/>
  <c r="F1852" i="25"/>
  <c r="G1852" i="25"/>
  <c r="H1852" i="25"/>
  <c r="I1852" i="25"/>
  <c r="J1852" i="25"/>
  <c r="B1853" i="25"/>
  <c r="C1853" i="25"/>
  <c r="D1853" i="25"/>
  <c r="E1853" i="25"/>
  <c r="F1853" i="25"/>
  <c r="G1853" i="25"/>
  <c r="H1853" i="25"/>
  <c r="I1853" i="25"/>
  <c r="J1853" i="25"/>
  <c r="B1854" i="25"/>
  <c r="C1854" i="25"/>
  <c r="D1854" i="25"/>
  <c r="E1854" i="25"/>
  <c r="F1854" i="25"/>
  <c r="G1854" i="25"/>
  <c r="H1854" i="25"/>
  <c r="I1854" i="25"/>
  <c r="J1854" i="25"/>
  <c r="B1855" i="25"/>
  <c r="C1855" i="25"/>
  <c r="D1855" i="25"/>
  <c r="E1855" i="25"/>
  <c r="F1855" i="25"/>
  <c r="G1855" i="25"/>
  <c r="H1855" i="25"/>
  <c r="I1855" i="25"/>
  <c r="J1855" i="25"/>
  <c r="B1856" i="25"/>
  <c r="C1856" i="25"/>
  <c r="D1856" i="25"/>
  <c r="E1856" i="25"/>
  <c r="F1856" i="25"/>
  <c r="G1856" i="25"/>
  <c r="H1856" i="25"/>
  <c r="I1856" i="25"/>
  <c r="J1856" i="25"/>
  <c r="B1857" i="25"/>
  <c r="C1857" i="25"/>
  <c r="D1857" i="25"/>
  <c r="E1857" i="25"/>
  <c r="F1857" i="25"/>
  <c r="G1857" i="25"/>
  <c r="H1857" i="25"/>
  <c r="I1857" i="25"/>
  <c r="J1857" i="25"/>
  <c r="B1858" i="25"/>
  <c r="C1858" i="25"/>
  <c r="D1858" i="25"/>
  <c r="E1858" i="25"/>
  <c r="F1858" i="25"/>
  <c r="G1858" i="25"/>
  <c r="H1858" i="25"/>
  <c r="I1858" i="25"/>
  <c r="J1858" i="25"/>
  <c r="B1859" i="25"/>
  <c r="C1859" i="25"/>
  <c r="D1859" i="25"/>
  <c r="E1859" i="25"/>
  <c r="F1859" i="25"/>
  <c r="G1859" i="25"/>
  <c r="H1859" i="25"/>
  <c r="I1859" i="25"/>
  <c r="J1859" i="25"/>
  <c r="B1860" i="25"/>
  <c r="C1860" i="25"/>
  <c r="D1860" i="25"/>
  <c r="E1860" i="25"/>
  <c r="F1860" i="25"/>
  <c r="G1860" i="25"/>
  <c r="H1860" i="25"/>
  <c r="I1860" i="25"/>
  <c r="J1860" i="25"/>
  <c r="B1861" i="25"/>
  <c r="C1861" i="25"/>
  <c r="D1861" i="25"/>
  <c r="E1861" i="25"/>
  <c r="F1861" i="25"/>
  <c r="G1861" i="25"/>
  <c r="H1861" i="25"/>
  <c r="I1861" i="25"/>
  <c r="J1861" i="25"/>
  <c r="B1862" i="25"/>
  <c r="C1862" i="25"/>
  <c r="D1862" i="25"/>
  <c r="E1862" i="25"/>
  <c r="F1862" i="25"/>
  <c r="G1862" i="25"/>
  <c r="H1862" i="25"/>
  <c r="I1862" i="25"/>
  <c r="J1862" i="25"/>
  <c r="B1863" i="25"/>
  <c r="C1863" i="25"/>
  <c r="D1863" i="25"/>
  <c r="E1863" i="25"/>
  <c r="F1863" i="25"/>
  <c r="G1863" i="25"/>
  <c r="H1863" i="25"/>
  <c r="I1863" i="25"/>
  <c r="J1863" i="25"/>
  <c r="B1864" i="25"/>
  <c r="C1864" i="25"/>
  <c r="D1864" i="25"/>
  <c r="E1864" i="25"/>
  <c r="F1864" i="25"/>
  <c r="G1864" i="25"/>
  <c r="H1864" i="25"/>
  <c r="I1864" i="25"/>
  <c r="J1864" i="25"/>
  <c r="B1865" i="25"/>
  <c r="C1865" i="25"/>
  <c r="D1865" i="25"/>
  <c r="E1865" i="25"/>
  <c r="F1865" i="25"/>
  <c r="G1865" i="25"/>
  <c r="H1865" i="25"/>
  <c r="I1865" i="25"/>
  <c r="J1865" i="25"/>
  <c r="B1866" i="25"/>
  <c r="C1866" i="25"/>
  <c r="D1866" i="25"/>
  <c r="E1866" i="25"/>
  <c r="F1866" i="25"/>
  <c r="G1866" i="25"/>
  <c r="H1866" i="25"/>
  <c r="I1866" i="25"/>
  <c r="J1866" i="25"/>
  <c r="B1867" i="25"/>
  <c r="C1867" i="25"/>
  <c r="D1867" i="25"/>
  <c r="E1867" i="25"/>
  <c r="F1867" i="25"/>
  <c r="G1867" i="25"/>
  <c r="H1867" i="25"/>
  <c r="I1867" i="25"/>
  <c r="J1867" i="25"/>
  <c r="B1868" i="25"/>
  <c r="C1868" i="25"/>
  <c r="D1868" i="25"/>
  <c r="E1868" i="25"/>
  <c r="F1868" i="25"/>
  <c r="G1868" i="25"/>
  <c r="H1868" i="25"/>
  <c r="I1868" i="25"/>
  <c r="J1868" i="25"/>
  <c r="B1869" i="25"/>
  <c r="C1869" i="25"/>
  <c r="D1869" i="25"/>
  <c r="E1869" i="25"/>
  <c r="F1869" i="25"/>
  <c r="G1869" i="25"/>
  <c r="H1869" i="25"/>
  <c r="I1869" i="25"/>
  <c r="J1869" i="25"/>
  <c r="B1870" i="25"/>
  <c r="C1870" i="25"/>
  <c r="D1870" i="25"/>
  <c r="E1870" i="25"/>
  <c r="F1870" i="25"/>
  <c r="G1870" i="25"/>
  <c r="H1870" i="25"/>
  <c r="I1870" i="25"/>
  <c r="J1870" i="25"/>
  <c r="B1871" i="25"/>
  <c r="C1871" i="25"/>
  <c r="D1871" i="25"/>
  <c r="E1871" i="25"/>
  <c r="F1871" i="25"/>
  <c r="G1871" i="25"/>
  <c r="H1871" i="25"/>
  <c r="I1871" i="25"/>
  <c r="J1871" i="25"/>
  <c r="B1872" i="25"/>
  <c r="C1872" i="25"/>
  <c r="D1872" i="25"/>
  <c r="E1872" i="25"/>
  <c r="F1872" i="25"/>
  <c r="G1872" i="25"/>
  <c r="H1872" i="25"/>
  <c r="I1872" i="25"/>
  <c r="J1872" i="25"/>
  <c r="B1873" i="25"/>
  <c r="C1873" i="25"/>
  <c r="D1873" i="25"/>
  <c r="E1873" i="25"/>
  <c r="F1873" i="25"/>
  <c r="G1873" i="25"/>
  <c r="H1873" i="25"/>
  <c r="I1873" i="25"/>
  <c r="J1873" i="25"/>
  <c r="B1874" i="25"/>
  <c r="C1874" i="25"/>
  <c r="D1874" i="25"/>
  <c r="E1874" i="25"/>
  <c r="F1874" i="25"/>
  <c r="G1874" i="25"/>
  <c r="H1874" i="25"/>
  <c r="I1874" i="25"/>
  <c r="J1874" i="25"/>
  <c r="B1875" i="25"/>
  <c r="C1875" i="25"/>
  <c r="D1875" i="25"/>
  <c r="E1875" i="25"/>
  <c r="F1875" i="25"/>
  <c r="G1875" i="25"/>
  <c r="H1875" i="25"/>
  <c r="I1875" i="25"/>
  <c r="J1875" i="25"/>
  <c r="B1876" i="25"/>
  <c r="C1876" i="25"/>
  <c r="D1876" i="25"/>
  <c r="E1876" i="25"/>
  <c r="F1876" i="25"/>
  <c r="G1876" i="25"/>
  <c r="H1876" i="25"/>
  <c r="I1876" i="25"/>
  <c r="J1876" i="25"/>
  <c r="B1877" i="25"/>
  <c r="C1877" i="25"/>
  <c r="D1877" i="25"/>
  <c r="E1877" i="25"/>
  <c r="F1877" i="25"/>
  <c r="G1877" i="25"/>
  <c r="H1877" i="25"/>
  <c r="I1877" i="25"/>
  <c r="J1877" i="25"/>
  <c r="B1878" i="25"/>
  <c r="C1878" i="25"/>
  <c r="D1878" i="25"/>
  <c r="E1878" i="25"/>
  <c r="F1878" i="25"/>
  <c r="G1878" i="25"/>
  <c r="H1878" i="25"/>
  <c r="I1878" i="25"/>
  <c r="J1878" i="25"/>
  <c r="B1879" i="25"/>
  <c r="C1879" i="25"/>
  <c r="D1879" i="25"/>
  <c r="E1879" i="25"/>
  <c r="F1879" i="25"/>
  <c r="G1879" i="25"/>
  <c r="H1879" i="25"/>
  <c r="I1879" i="25"/>
  <c r="J1879" i="25"/>
  <c r="B1880" i="25"/>
  <c r="C1880" i="25"/>
  <c r="D1880" i="25"/>
  <c r="E1880" i="25"/>
  <c r="F1880" i="25"/>
  <c r="G1880" i="25"/>
  <c r="H1880" i="25"/>
  <c r="I1880" i="25"/>
  <c r="J1880" i="25"/>
  <c r="B1881" i="25"/>
  <c r="C1881" i="25"/>
  <c r="D1881" i="25"/>
  <c r="E1881" i="25"/>
  <c r="F1881" i="25"/>
  <c r="G1881" i="25"/>
  <c r="H1881" i="25"/>
  <c r="I1881" i="25"/>
  <c r="J1881" i="25"/>
  <c r="B1882" i="25"/>
  <c r="C1882" i="25"/>
  <c r="D1882" i="25"/>
  <c r="E1882" i="25"/>
  <c r="F1882" i="25"/>
  <c r="G1882" i="25"/>
  <c r="H1882" i="25"/>
  <c r="I1882" i="25"/>
  <c r="J1882" i="25"/>
  <c r="B1883" i="25"/>
  <c r="C1883" i="25"/>
  <c r="D1883" i="25"/>
  <c r="E1883" i="25"/>
  <c r="F1883" i="25"/>
  <c r="G1883" i="25"/>
  <c r="H1883" i="25"/>
  <c r="I1883" i="25"/>
  <c r="J1883" i="25"/>
  <c r="B1884" i="25"/>
  <c r="C1884" i="25"/>
  <c r="D1884" i="25"/>
  <c r="E1884" i="25"/>
  <c r="F1884" i="25"/>
  <c r="G1884" i="25"/>
  <c r="H1884" i="25"/>
  <c r="I1884" i="25"/>
  <c r="J1884" i="25"/>
  <c r="B1885" i="25"/>
  <c r="C1885" i="25"/>
  <c r="D1885" i="25"/>
  <c r="E1885" i="25"/>
  <c r="F1885" i="25"/>
  <c r="G1885" i="25"/>
  <c r="H1885" i="25"/>
  <c r="I1885" i="25"/>
  <c r="J1885" i="25"/>
  <c r="B1886" i="25"/>
  <c r="C1886" i="25"/>
  <c r="D1886" i="25"/>
  <c r="E1886" i="25"/>
  <c r="F1886" i="25"/>
  <c r="G1886" i="25"/>
  <c r="H1886" i="25"/>
  <c r="I1886" i="25"/>
  <c r="J1886" i="25"/>
  <c r="B1887" i="25"/>
  <c r="C1887" i="25"/>
  <c r="D1887" i="25"/>
  <c r="E1887" i="25"/>
  <c r="F1887" i="25"/>
  <c r="G1887" i="25"/>
  <c r="H1887" i="25"/>
  <c r="I1887" i="25"/>
  <c r="J1887" i="25"/>
  <c r="B1888" i="25"/>
  <c r="C1888" i="25"/>
  <c r="D1888" i="25"/>
  <c r="E1888" i="25"/>
  <c r="F1888" i="25"/>
  <c r="G1888" i="25"/>
  <c r="H1888" i="25"/>
  <c r="I1888" i="25"/>
  <c r="J1888" i="25"/>
  <c r="B1889" i="25"/>
  <c r="C1889" i="25"/>
  <c r="D1889" i="25"/>
  <c r="E1889" i="25"/>
  <c r="F1889" i="25"/>
  <c r="G1889" i="25"/>
  <c r="H1889" i="25"/>
  <c r="I1889" i="25"/>
  <c r="J1889" i="25"/>
  <c r="B1890" i="25"/>
  <c r="C1890" i="25"/>
  <c r="D1890" i="25"/>
  <c r="E1890" i="25"/>
  <c r="F1890" i="25"/>
  <c r="G1890" i="25"/>
  <c r="H1890" i="25"/>
  <c r="I1890" i="25"/>
  <c r="J1890" i="25"/>
  <c r="B1891" i="25"/>
  <c r="C1891" i="25"/>
  <c r="D1891" i="25"/>
  <c r="E1891" i="25"/>
  <c r="F1891" i="25"/>
  <c r="G1891" i="25"/>
  <c r="H1891" i="25"/>
  <c r="I1891" i="25"/>
  <c r="J1891" i="25"/>
  <c r="B1892" i="25"/>
  <c r="C1892" i="25"/>
  <c r="D1892" i="25"/>
  <c r="E1892" i="25"/>
  <c r="F1892" i="25"/>
  <c r="G1892" i="25"/>
  <c r="H1892" i="25"/>
  <c r="I1892" i="25"/>
  <c r="J1892" i="25"/>
  <c r="B1893" i="25"/>
  <c r="C1893" i="25"/>
  <c r="D1893" i="25"/>
  <c r="E1893" i="25"/>
  <c r="F1893" i="25"/>
  <c r="G1893" i="25"/>
  <c r="H1893" i="25"/>
  <c r="I1893" i="25"/>
  <c r="J1893" i="25"/>
  <c r="B1894" i="25"/>
  <c r="C1894" i="25"/>
  <c r="D1894" i="25"/>
  <c r="E1894" i="25"/>
  <c r="F1894" i="25"/>
  <c r="G1894" i="25"/>
  <c r="H1894" i="25"/>
  <c r="I1894" i="25"/>
  <c r="J1894" i="25"/>
  <c r="B1895" i="25"/>
  <c r="C1895" i="25"/>
  <c r="D1895" i="25"/>
  <c r="E1895" i="25"/>
  <c r="F1895" i="25"/>
  <c r="G1895" i="25"/>
  <c r="H1895" i="25"/>
  <c r="I1895" i="25"/>
  <c r="J1895" i="25"/>
  <c r="B1896" i="25"/>
  <c r="C1896" i="25"/>
  <c r="D1896" i="25"/>
  <c r="E1896" i="25"/>
  <c r="F1896" i="25"/>
  <c r="G1896" i="25"/>
  <c r="H1896" i="25"/>
  <c r="I1896" i="25"/>
  <c r="J1896" i="25"/>
  <c r="B1897" i="25"/>
  <c r="C1897" i="25"/>
  <c r="D1897" i="25"/>
  <c r="E1897" i="25"/>
  <c r="F1897" i="25"/>
  <c r="G1897" i="25"/>
  <c r="H1897" i="25"/>
  <c r="I1897" i="25"/>
  <c r="J1897" i="25"/>
  <c r="B1898" i="25"/>
  <c r="C1898" i="25"/>
  <c r="D1898" i="25"/>
  <c r="E1898" i="25"/>
  <c r="F1898" i="25"/>
  <c r="G1898" i="25"/>
  <c r="H1898" i="25"/>
  <c r="I1898" i="25"/>
  <c r="J1898" i="25"/>
  <c r="B1899" i="25"/>
  <c r="C1899" i="25"/>
  <c r="D1899" i="25"/>
  <c r="E1899" i="25"/>
  <c r="F1899" i="25"/>
  <c r="G1899" i="25"/>
  <c r="H1899" i="25"/>
  <c r="I1899" i="25"/>
  <c r="J1899" i="25"/>
  <c r="B1900" i="25"/>
  <c r="C1900" i="25"/>
  <c r="D1900" i="25"/>
  <c r="E1900" i="25"/>
  <c r="F1900" i="25"/>
  <c r="G1900" i="25"/>
  <c r="H1900" i="25"/>
  <c r="I1900" i="25"/>
  <c r="J1900" i="25"/>
  <c r="B1901" i="25"/>
  <c r="C1901" i="25"/>
  <c r="D1901" i="25"/>
  <c r="E1901" i="25"/>
  <c r="F1901" i="25"/>
  <c r="G1901" i="25"/>
  <c r="H1901" i="25"/>
  <c r="I1901" i="25"/>
  <c r="J1901" i="25"/>
  <c r="B1902" i="25"/>
  <c r="C1902" i="25"/>
  <c r="D1902" i="25"/>
  <c r="E1902" i="25"/>
  <c r="F1902" i="25"/>
  <c r="G1902" i="25"/>
  <c r="H1902" i="25"/>
  <c r="I1902" i="25"/>
  <c r="J1902" i="25"/>
  <c r="B1903" i="25"/>
  <c r="C1903" i="25"/>
  <c r="D1903" i="25"/>
  <c r="E1903" i="25"/>
  <c r="F1903" i="25"/>
  <c r="G1903" i="25"/>
  <c r="H1903" i="25"/>
  <c r="I1903" i="25"/>
  <c r="J1903" i="25"/>
  <c r="B1904" i="25"/>
  <c r="C1904" i="25"/>
  <c r="D1904" i="25"/>
  <c r="E1904" i="25"/>
  <c r="F1904" i="25"/>
  <c r="G1904" i="25"/>
  <c r="H1904" i="25"/>
  <c r="I1904" i="25"/>
  <c r="J1904" i="25"/>
  <c r="B1905" i="25"/>
  <c r="C1905" i="25"/>
  <c r="D1905" i="25"/>
  <c r="E1905" i="25"/>
  <c r="F1905" i="25"/>
  <c r="G1905" i="25"/>
  <c r="H1905" i="25"/>
  <c r="I1905" i="25"/>
  <c r="J1905" i="25"/>
  <c r="B1906" i="25"/>
  <c r="C1906" i="25"/>
  <c r="D1906" i="25"/>
  <c r="E1906" i="25"/>
  <c r="F1906" i="25"/>
  <c r="G1906" i="25"/>
  <c r="H1906" i="25"/>
  <c r="I1906" i="25"/>
  <c r="J1906" i="25"/>
  <c r="B1907" i="25"/>
  <c r="C1907" i="25"/>
  <c r="D1907" i="25"/>
  <c r="E1907" i="25"/>
  <c r="F1907" i="25"/>
  <c r="G1907" i="25"/>
  <c r="H1907" i="25"/>
  <c r="I1907" i="25"/>
  <c r="J1907" i="25"/>
  <c r="B1908" i="25"/>
  <c r="C1908" i="25"/>
  <c r="D1908" i="25"/>
  <c r="E1908" i="25"/>
  <c r="F1908" i="25"/>
  <c r="G1908" i="25"/>
  <c r="H1908" i="25"/>
  <c r="I1908" i="25"/>
  <c r="J1908" i="25"/>
  <c r="B1909" i="25"/>
  <c r="C1909" i="25"/>
  <c r="D1909" i="25"/>
  <c r="E1909" i="25"/>
  <c r="F1909" i="25"/>
  <c r="G1909" i="25"/>
  <c r="H1909" i="25"/>
  <c r="I1909" i="25"/>
  <c r="J1909" i="25"/>
  <c r="B1626" i="25"/>
  <c r="C1626" i="25"/>
  <c r="D1626" i="25"/>
  <c r="E1626" i="25"/>
  <c r="F1626" i="25"/>
  <c r="G1626" i="25"/>
  <c r="H1626" i="25"/>
  <c r="I1626" i="25"/>
  <c r="J1626" i="25"/>
  <c r="B1627" i="25"/>
  <c r="C1627" i="25"/>
  <c r="D1627" i="25"/>
  <c r="E1627" i="25"/>
  <c r="F1627" i="25"/>
  <c r="G1627" i="25"/>
  <c r="H1627" i="25"/>
  <c r="I1627" i="25"/>
  <c r="J1627" i="25"/>
  <c r="B1628" i="25"/>
  <c r="C1628" i="25"/>
  <c r="D1628" i="25"/>
  <c r="E1628" i="25"/>
  <c r="F1628" i="25"/>
  <c r="G1628" i="25"/>
  <c r="H1628" i="25"/>
  <c r="I1628" i="25"/>
  <c r="J1628" i="25"/>
  <c r="B1629" i="25"/>
  <c r="C1629" i="25"/>
  <c r="D1629" i="25"/>
  <c r="E1629" i="25"/>
  <c r="F1629" i="25"/>
  <c r="G1629" i="25"/>
  <c r="H1629" i="25"/>
  <c r="I1629" i="25"/>
  <c r="J1629" i="25"/>
  <c r="E1630" i="25"/>
  <c r="F1630" i="25"/>
  <c r="G1630" i="25"/>
  <c r="H1630" i="25"/>
  <c r="I1630" i="25"/>
  <c r="J1630" i="25"/>
  <c r="B1631" i="25"/>
  <c r="C1631" i="25"/>
  <c r="D1631" i="25"/>
  <c r="E1631" i="25"/>
  <c r="F1631" i="25"/>
  <c r="G1631" i="25"/>
  <c r="H1631" i="25"/>
  <c r="I1631" i="25"/>
  <c r="J1631" i="25"/>
  <c r="B1632" i="25"/>
  <c r="C1632" i="25"/>
  <c r="D1632" i="25"/>
  <c r="E1632" i="25"/>
  <c r="F1632" i="25"/>
  <c r="G1632" i="25"/>
  <c r="H1632" i="25"/>
  <c r="I1632" i="25"/>
  <c r="J1632" i="25"/>
  <c r="B1633" i="25"/>
  <c r="C1633" i="25"/>
  <c r="D1633" i="25"/>
  <c r="E1633" i="25"/>
  <c r="F1633" i="25"/>
  <c r="G1633" i="25"/>
  <c r="H1633" i="25"/>
  <c r="I1633" i="25"/>
  <c r="J1633" i="25"/>
  <c r="B1634" i="25"/>
  <c r="C1634" i="25"/>
  <c r="D1634" i="25"/>
  <c r="E1634" i="25"/>
  <c r="F1634" i="25"/>
  <c r="G1634" i="25"/>
  <c r="H1634" i="25"/>
  <c r="I1634" i="25"/>
  <c r="J1634" i="25"/>
  <c r="B1635" i="25"/>
  <c r="C1635" i="25"/>
  <c r="D1635" i="25"/>
  <c r="E1635" i="25"/>
  <c r="F1635" i="25"/>
  <c r="G1635" i="25"/>
  <c r="H1635" i="25"/>
  <c r="I1635" i="25"/>
  <c r="J1635" i="25"/>
  <c r="B1636" i="25"/>
  <c r="C1636" i="25"/>
  <c r="D1636" i="25"/>
  <c r="E1636" i="25"/>
  <c r="F1636" i="25"/>
  <c r="G1636" i="25"/>
  <c r="H1636" i="25"/>
  <c r="I1636" i="25"/>
  <c r="J1636" i="25"/>
  <c r="B1637" i="25"/>
  <c r="C1637" i="25"/>
  <c r="D1637" i="25"/>
  <c r="E1637" i="25"/>
  <c r="F1637" i="25"/>
  <c r="G1637" i="25"/>
  <c r="H1637" i="25"/>
  <c r="I1637" i="25"/>
  <c r="J1637" i="25"/>
  <c r="B1638" i="25"/>
  <c r="C1638" i="25"/>
  <c r="D1638" i="25"/>
  <c r="E1638" i="25"/>
  <c r="F1638" i="25"/>
  <c r="G1638" i="25"/>
  <c r="H1638" i="25"/>
  <c r="I1638" i="25"/>
  <c r="J1638" i="25"/>
  <c r="B1639" i="25"/>
  <c r="C1639" i="25"/>
  <c r="D1639" i="25"/>
  <c r="E1639" i="25"/>
  <c r="F1639" i="25"/>
  <c r="G1639" i="25"/>
  <c r="H1639" i="25"/>
  <c r="I1639" i="25"/>
  <c r="J1639" i="25"/>
  <c r="B1640" i="25"/>
  <c r="C1640" i="25"/>
  <c r="D1640" i="25"/>
  <c r="E1640" i="25"/>
  <c r="F1640" i="25"/>
  <c r="G1640" i="25"/>
  <c r="H1640" i="25"/>
  <c r="I1640" i="25"/>
  <c r="J1640" i="25"/>
  <c r="B1641" i="25"/>
  <c r="C1641" i="25"/>
  <c r="D1641" i="25"/>
  <c r="E1641" i="25"/>
  <c r="F1641" i="25"/>
  <c r="G1641" i="25"/>
  <c r="H1641" i="25"/>
  <c r="I1641" i="25"/>
  <c r="J1641" i="25"/>
  <c r="B1642" i="25"/>
  <c r="C1642" i="25"/>
  <c r="D1642" i="25"/>
  <c r="E1642" i="25"/>
  <c r="F1642" i="25"/>
  <c r="G1642" i="25"/>
  <c r="H1642" i="25"/>
  <c r="I1642" i="25"/>
  <c r="J1642" i="25"/>
  <c r="B1643" i="25"/>
  <c r="C1643" i="25"/>
  <c r="D1643" i="25"/>
  <c r="E1643" i="25"/>
  <c r="F1643" i="25"/>
  <c r="G1643" i="25"/>
  <c r="H1643" i="25"/>
  <c r="I1643" i="25"/>
  <c r="J1643" i="25"/>
  <c r="B1644" i="25"/>
  <c r="C1644" i="25"/>
  <c r="D1644" i="25"/>
  <c r="E1644" i="25"/>
  <c r="F1644" i="25"/>
  <c r="G1644" i="25"/>
  <c r="H1644" i="25"/>
  <c r="I1644" i="25"/>
  <c r="J1644" i="25"/>
  <c r="B1645" i="25"/>
  <c r="C1645" i="25"/>
  <c r="D1645" i="25"/>
  <c r="E1645" i="25"/>
  <c r="F1645" i="25"/>
  <c r="G1645" i="25"/>
  <c r="H1645" i="25"/>
  <c r="I1645" i="25"/>
  <c r="J1645" i="25"/>
  <c r="B1646" i="25"/>
  <c r="C1646" i="25"/>
  <c r="D1646" i="25"/>
  <c r="E1646" i="25"/>
  <c r="F1646" i="25"/>
  <c r="G1646" i="25"/>
  <c r="H1646" i="25"/>
  <c r="I1646" i="25"/>
  <c r="J1646" i="25"/>
  <c r="B1647" i="25"/>
  <c r="C1647" i="25"/>
  <c r="D1647" i="25"/>
  <c r="E1647" i="25"/>
  <c r="F1647" i="25"/>
  <c r="G1647" i="25"/>
  <c r="H1647" i="25"/>
  <c r="I1647" i="25"/>
  <c r="J1647" i="25"/>
  <c r="B1648" i="25"/>
  <c r="C1648" i="25"/>
  <c r="D1648" i="25"/>
  <c r="E1648" i="25"/>
  <c r="F1648" i="25"/>
  <c r="G1648" i="25"/>
  <c r="H1648" i="25"/>
  <c r="I1648" i="25"/>
  <c r="J1648" i="25"/>
  <c r="B1649" i="25"/>
  <c r="C1649" i="25"/>
  <c r="D1649" i="25"/>
  <c r="E1649" i="25"/>
  <c r="F1649" i="25"/>
  <c r="G1649" i="25"/>
  <c r="H1649" i="25"/>
  <c r="I1649" i="25"/>
  <c r="J1649" i="25"/>
  <c r="B1650" i="25"/>
  <c r="C1650" i="25"/>
  <c r="D1650" i="25"/>
  <c r="E1650" i="25"/>
  <c r="F1650" i="25"/>
  <c r="G1650" i="25"/>
  <c r="H1650" i="25"/>
  <c r="I1650" i="25"/>
  <c r="J1650" i="25"/>
  <c r="B1651" i="25"/>
  <c r="C1651" i="25"/>
  <c r="D1651" i="25"/>
  <c r="E1651" i="25"/>
  <c r="F1651" i="25"/>
  <c r="G1651" i="25"/>
  <c r="H1651" i="25"/>
  <c r="I1651" i="25"/>
  <c r="J1651" i="25"/>
  <c r="B1652" i="25"/>
  <c r="C1652" i="25"/>
  <c r="D1652" i="25"/>
  <c r="E1652" i="25"/>
  <c r="F1652" i="25"/>
  <c r="G1652" i="25"/>
  <c r="H1652" i="25"/>
  <c r="I1652" i="25"/>
  <c r="J1652" i="25"/>
  <c r="B1653" i="25"/>
  <c r="C1653" i="25"/>
  <c r="D1653" i="25"/>
  <c r="E1653" i="25"/>
  <c r="F1653" i="25"/>
  <c r="G1653" i="25"/>
  <c r="H1653" i="25"/>
  <c r="I1653" i="25"/>
  <c r="J1653" i="25"/>
  <c r="B1654" i="25"/>
  <c r="C1654" i="25"/>
  <c r="D1654" i="25"/>
  <c r="E1654" i="25"/>
  <c r="F1654" i="25"/>
  <c r="G1654" i="25"/>
  <c r="H1654" i="25"/>
  <c r="I1654" i="25"/>
  <c r="J1654" i="25"/>
  <c r="B1623" i="25"/>
  <c r="C1623" i="25"/>
  <c r="D1623" i="25"/>
  <c r="E1623" i="25"/>
  <c r="F1623" i="25"/>
  <c r="G1623" i="25"/>
  <c r="H1623" i="25"/>
  <c r="I1623" i="25"/>
  <c r="J1623" i="25"/>
  <c r="B1624" i="25"/>
  <c r="C1624" i="25"/>
  <c r="D1624" i="25"/>
  <c r="E1624" i="25"/>
  <c r="F1624" i="25"/>
  <c r="G1624" i="25"/>
  <c r="H1624" i="25"/>
  <c r="I1624" i="25"/>
  <c r="J1624" i="25"/>
  <c r="B1625" i="25"/>
  <c r="C1625" i="25"/>
  <c r="D1625" i="25"/>
  <c r="E1625" i="25"/>
  <c r="F1625" i="25"/>
  <c r="G1625" i="25"/>
  <c r="H1625" i="25"/>
  <c r="I1625" i="25"/>
  <c r="J1625" i="25"/>
  <c r="J1622" i="25"/>
  <c r="C1622" i="25"/>
  <c r="D1622" i="25"/>
  <c r="E1622" i="25"/>
  <c r="F1622" i="25"/>
  <c r="G1622" i="25"/>
  <c r="H1622" i="25"/>
  <c r="I1622" i="25"/>
  <c r="B1622" i="25"/>
  <c r="B1337" i="25"/>
  <c r="C1337" i="25"/>
  <c r="D1337" i="25"/>
  <c r="E1337" i="25"/>
  <c r="F1337" i="25"/>
  <c r="G1337" i="25"/>
  <c r="H1337" i="25"/>
  <c r="I1337" i="25"/>
  <c r="J1337" i="25"/>
  <c r="B1338" i="25"/>
  <c r="C1338" i="25"/>
  <c r="D1338" i="25"/>
  <c r="E1338" i="25"/>
  <c r="F1338" i="25"/>
  <c r="G1338" i="25"/>
  <c r="H1338" i="25"/>
  <c r="I1338" i="25"/>
  <c r="J1338" i="25"/>
  <c r="B1339" i="25"/>
  <c r="C1339" i="25"/>
  <c r="D1339" i="25"/>
  <c r="E1339" i="25"/>
  <c r="F1339" i="25"/>
  <c r="G1339" i="25"/>
  <c r="H1339" i="25"/>
  <c r="I1339" i="25"/>
  <c r="J1339" i="25"/>
  <c r="B1340" i="25"/>
  <c r="C1340" i="25"/>
  <c r="D1340" i="25"/>
  <c r="E1340" i="25"/>
  <c r="F1340" i="25"/>
  <c r="G1340" i="25"/>
  <c r="H1340" i="25"/>
  <c r="I1340" i="25"/>
  <c r="J1340" i="25"/>
  <c r="B1341" i="25"/>
  <c r="C1341" i="25"/>
  <c r="D1341" i="25"/>
  <c r="E1341" i="25"/>
  <c r="F1341" i="25"/>
  <c r="G1341" i="25"/>
  <c r="H1341" i="25"/>
  <c r="I1341" i="25"/>
  <c r="J1341" i="25"/>
  <c r="B1342" i="25"/>
  <c r="C1342" i="25"/>
  <c r="D1342" i="25"/>
  <c r="E1342" i="25"/>
  <c r="F1342" i="25"/>
  <c r="G1342" i="25"/>
  <c r="H1342" i="25"/>
  <c r="I1342" i="25"/>
  <c r="J1342" i="25"/>
  <c r="B1343" i="25"/>
  <c r="C1343" i="25"/>
  <c r="D1343" i="25"/>
  <c r="E1343" i="25"/>
  <c r="F1343" i="25"/>
  <c r="G1343" i="25"/>
  <c r="H1343" i="25"/>
  <c r="I1343" i="25"/>
  <c r="J1343" i="25"/>
  <c r="B1344" i="25"/>
  <c r="C1344" i="25"/>
  <c r="D1344" i="25"/>
  <c r="E1344" i="25"/>
  <c r="F1344" i="25"/>
  <c r="G1344" i="25"/>
  <c r="H1344" i="25"/>
  <c r="I1344" i="25"/>
  <c r="J1344" i="25"/>
  <c r="B1345" i="25"/>
  <c r="C1345" i="25"/>
  <c r="D1345" i="25"/>
  <c r="E1345" i="25"/>
  <c r="F1345" i="25"/>
  <c r="G1345" i="25"/>
  <c r="H1345" i="25"/>
  <c r="I1345" i="25"/>
  <c r="J1345" i="25"/>
  <c r="B1346" i="25"/>
  <c r="C1346" i="25"/>
  <c r="D1346" i="25"/>
  <c r="E1346" i="25"/>
  <c r="F1346" i="25"/>
  <c r="G1346" i="25"/>
  <c r="H1346" i="25"/>
  <c r="I1346" i="25"/>
  <c r="J1346" i="25"/>
  <c r="B1347" i="25"/>
  <c r="C1347" i="25"/>
  <c r="D1347" i="25"/>
  <c r="E1347" i="25"/>
  <c r="F1347" i="25"/>
  <c r="G1347" i="25"/>
  <c r="H1347" i="25"/>
  <c r="I1347" i="25"/>
  <c r="J1347" i="25"/>
  <c r="B1348" i="25"/>
  <c r="C1348" i="25"/>
  <c r="D1348" i="25"/>
  <c r="E1348" i="25"/>
  <c r="F1348" i="25"/>
  <c r="G1348" i="25"/>
  <c r="H1348" i="25"/>
  <c r="I1348" i="25"/>
  <c r="J1348" i="25"/>
  <c r="B1349" i="25"/>
  <c r="C1349" i="25"/>
  <c r="D1349" i="25"/>
  <c r="E1349" i="25"/>
  <c r="F1349" i="25"/>
  <c r="G1349" i="25"/>
  <c r="H1349" i="25"/>
  <c r="I1349" i="25"/>
  <c r="J1349" i="25"/>
  <c r="B1350" i="25"/>
  <c r="C1350" i="25"/>
  <c r="D1350" i="25"/>
  <c r="E1350" i="25"/>
  <c r="F1350" i="25"/>
  <c r="G1350" i="25"/>
  <c r="H1350" i="25"/>
  <c r="I1350" i="25"/>
  <c r="J1350" i="25"/>
  <c r="B1351" i="25"/>
  <c r="C1351" i="25"/>
  <c r="D1351" i="25"/>
  <c r="E1351" i="25"/>
  <c r="F1351" i="25"/>
  <c r="G1351" i="25"/>
  <c r="H1351" i="25"/>
  <c r="I1351" i="25"/>
  <c r="J1351" i="25"/>
  <c r="B1352" i="25"/>
  <c r="C1352" i="25"/>
  <c r="D1352" i="25"/>
  <c r="E1352" i="25"/>
  <c r="F1352" i="25"/>
  <c r="G1352" i="25"/>
  <c r="H1352" i="25"/>
  <c r="I1352" i="25"/>
  <c r="J1352" i="25"/>
  <c r="B1353" i="25"/>
  <c r="C1353" i="25"/>
  <c r="D1353" i="25"/>
  <c r="E1353" i="25"/>
  <c r="F1353" i="25"/>
  <c r="G1353" i="25"/>
  <c r="H1353" i="25"/>
  <c r="I1353" i="25"/>
  <c r="J1353" i="25"/>
  <c r="B1354" i="25"/>
  <c r="C1354" i="25"/>
  <c r="D1354" i="25"/>
  <c r="E1354" i="25"/>
  <c r="F1354" i="25"/>
  <c r="G1354" i="25"/>
  <c r="H1354" i="25"/>
  <c r="I1354" i="25"/>
  <c r="J1354" i="25"/>
  <c r="B1355" i="25"/>
  <c r="C1355" i="25"/>
  <c r="D1355" i="25"/>
  <c r="E1355" i="25"/>
  <c r="F1355" i="25"/>
  <c r="G1355" i="25"/>
  <c r="H1355" i="25"/>
  <c r="I1355" i="25"/>
  <c r="J1355" i="25"/>
  <c r="B1356" i="25"/>
  <c r="C1356" i="25"/>
  <c r="D1356" i="25"/>
  <c r="E1356" i="25"/>
  <c r="F1356" i="25"/>
  <c r="G1356" i="25"/>
  <c r="H1356" i="25"/>
  <c r="I1356" i="25"/>
  <c r="J1356" i="25"/>
  <c r="B1357" i="25"/>
  <c r="C1357" i="25"/>
  <c r="D1357" i="25"/>
  <c r="E1357" i="25"/>
  <c r="F1357" i="25"/>
  <c r="G1357" i="25"/>
  <c r="H1357" i="25"/>
  <c r="I1357" i="25"/>
  <c r="J1357" i="25"/>
  <c r="B1358" i="25"/>
  <c r="C1358" i="25"/>
  <c r="D1358" i="25"/>
  <c r="E1358" i="25"/>
  <c r="F1358" i="25"/>
  <c r="G1358" i="25"/>
  <c r="H1358" i="25"/>
  <c r="I1358" i="25"/>
  <c r="J1358" i="25"/>
  <c r="B1359" i="25"/>
  <c r="C1359" i="25"/>
  <c r="D1359" i="25"/>
  <c r="E1359" i="25"/>
  <c r="F1359" i="25"/>
  <c r="G1359" i="25"/>
  <c r="H1359" i="25"/>
  <c r="I1359" i="25"/>
  <c r="J1359" i="25"/>
  <c r="B1360" i="25"/>
  <c r="C1360" i="25"/>
  <c r="D1360" i="25"/>
  <c r="E1360" i="25"/>
  <c r="F1360" i="25"/>
  <c r="G1360" i="25"/>
  <c r="H1360" i="25"/>
  <c r="I1360" i="25"/>
  <c r="J1360" i="25"/>
  <c r="B1361" i="25"/>
  <c r="C1361" i="25"/>
  <c r="D1361" i="25"/>
  <c r="E1361" i="25"/>
  <c r="F1361" i="25"/>
  <c r="G1361" i="25"/>
  <c r="H1361" i="25"/>
  <c r="I1361" i="25"/>
  <c r="J1361" i="25"/>
  <c r="B1362" i="25"/>
  <c r="C1362" i="25"/>
  <c r="D1362" i="25"/>
  <c r="E1362" i="25"/>
  <c r="F1362" i="25"/>
  <c r="G1362" i="25"/>
  <c r="H1362" i="25"/>
  <c r="I1362" i="25"/>
  <c r="J1362" i="25"/>
  <c r="B1363" i="25"/>
  <c r="C1363" i="25"/>
  <c r="D1363" i="25"/>
  <c r="E1363" i="25"/>
  <c r="F1363" i="25"/>
  <c r="G1363" i="25"/>
  <c r="H1363" i="25"/>
  <c r="I1363" i="25"/>
  <c r="J1363" i="25"/>
  <c r="B1364" i="25"/>
  <c r="C1364" i="25"/>
  <c r="D1364" i="25"/>
  <c r="E1364" i="25"/>
  <c r="F1364" i="25"/>
  <c r="G1364" i="25"/>
  <c r="H1364" i="25"/>
  <c r="I1364" i="25"/>
  <c r="J1364" i="25"/>
  <c r="B1365" i="25"/>
  <c r="C1365" i="25"/>
  <c r="D1365" i="25"/>
  <c r="E1365" i="25"/>
  <c r="F1365" i="25"/>
  <c r="G1365" i="25"/>
  <c r="H1365" i="25"/>
  <c r="I1365" i="25"/>
  <c r="J1365" i="25"/>
  <c r="B1366" i="25"/>
  <c r="C1366" i="25"/>
  <c r="D1366" i="25"/>
  <c r="E1366" i="25"/>
  <c r="F1366" i="25"/>
  <c r="G1366" i="25"/>
  <c r="H1366" i="25"/>
  <c r="I1366" i="25"/>
  <c r="J1366" i="25"/>
  <c r="B1367" i="25"/>
  <c r="C1367" i="25"/>
  <c r="D1367" i="25"/>
  <c r="E1367" i="25"/>
  <c r="F1367" i="25"/>
  <c r="G1367" i="25"/>
  <c r="H1367" i="25"/>
  <c r="I1367" i="25"/>
  <c r="J1367" i="25"/>
  <c r="B1368" i="25"/>
  <c r="C1368" i="25"/>
  <c r="D1368" i="25"/>
  <c r="E1368" i="25"/>
  <c r="F1368" i="25"/>
  <c r="G1368" i="25"/>
  <c r="H1368" i="25"/>
  <c r="I1368" i="25"/>
  <c r="J1368" i="25"/>
  <c r="B1369" i="25"/>
  <c r="C1369" i="25"/>
  <c r="D1369" i="25"/>
  <c r="E1369" i="25"/>
  <c r="F1369" i="25"/>
  <c r="G1369" i="25"/>
  <c r="H1369" i="25"/>
  <c r="I1369" i="25"/>
  <c r="J1369" i="25"/>
  <c r="B1370" i="25"/>
  <c r="C1370" i="25"/>
  <c r="D1370" i="25"/>
  <c r="E1370" i="25"/>
  <c r="F1370" i="25"/>
  <c r="G1370" i="25"/>
  <c r="H1370" i="25"/>
  <c r="I1370" i="25"/>
  <c r="J1370" i="25"/>
  <c r="B1371" i="25"/>
  <c r="C1371" i="25"/>
  <c r="D1371" i="25"/>
  <c r="E1371" i="25"/>
  <c r="F1371" i="25"/>
  <c r="G1371" i="25"/>
  <c r="H1371" i="25"/>
  <c r="I1371" i="25"/>
  <c r="J1371" i="25"/>
  <c r="B1372" i="25"/>
  <c r="C1372" i="25"/>
  <c r="D1372" i="25"/>
  <c r="E1372" i="25"/>
  <c r="F1372" i="25"/>
  <c r="G1372" i="25"/>
  <c r="H1372" i="25"/>
  <c r="I1372" i="25"/>
  <c r="J1372" i="25"/>
  <c r="B1373" i="25"/>
  <c r="C1373" i="25"/>
  <c r="D1373" i="25"/>
  <c r="E1373" i="25"/>
  <c r="F1373" i="25"/>
  <c r="G1373" i="25"/>
  <c r="H1373" i="25"/>
  <c r="I1373" i="25"/>
  <c r="J1373" i="25"/>
  <c r="B1374" i="25"/>
  <c r="C1374" i="25"/>
  <c r="D1374" i="25"/>
  <c r="E1374" i="25"/>
  <c r="F1374" i="25"/>
  <c r="G1374" i="25"/>
  <c r="H1374" i="25"/>
  <c r="I1374" i="25"/>
  <c r="J1374" i="25"/>
  <c r="B1375" i="25"/>
  <c r="C1375" i="25"/>
  <c r="D1375" i="25"/>
  <c r="E1375" i="25"/>
  <c r="F1375" i="25"/>
  <c r="G1375" i="25"/>
  <c r="H1375" i="25"/>
  <c r="I1375" i="25"/>
  <c r="J1375" i="25"/>
  <c r="B1376" i="25"/>
  <c r="C1376" i="25"/>
  <c r="D1376" i="25"/>
  <c r="E1376" i="25"/>
  <c r="F1376" i="25"/>
  <c r="G1376" i="25"/>
  <c r="H1376" i="25"/>
  <c r="I1376" i="25"/>
  <c r="J1376" i="25"/>
  <c r="B1377" i="25"/>
  <c r="C1377" i="25"/>
  <c r="D1377" i="25"/>
  <c r="E1377" i="25"/>
  <c r="F1377" i="25"/>
  <c r="G1377" i="25"/>
  <c r="H1377" i="25"/>
  <c r="I1377" i="25"/>
  <c r="J1377" i="25"/>
  <c r="B1378" i="25"/>
  <c r="C1378" i="25"/>
  <c r="D1378" i="25"/>
  <c r="E1378" i="25"/>
  <c r="F1378" i="25"/>
  <c r="G1378" i="25"/>
  <c r="H1378" i="25"/>
  <c r="I1378" i="25"/>
  <c r="J1378" i="25"/>
  <c r="B1379" i="25"/>
  <c r="C1379" i="25"/>
  <c r="D1379" i="25"/>
  <c r="E1379" i="25"/>
  <c r="F1379" i="25"/>
  <c r="G1379" i="25"/>
  <c r="H1379" i="25"/>
  <c r="I1379" i="25"/>
  <c r="J1379" i="25"/>
  <c r="B1380" i="25"/>
  <c r="C1380" i="25"/>
  <c r="D1380" i="25"/>
  <c r="E1380" i="25"/>
  <c r="F1380" i="25"/>
  <c r="G1380" i="25"/>
  <c r="H1380" i="25"/>
  <c r="I1380" i="25"/>
  <c r="J1380" i="25"/>
  <c r="B1381" i="25"/>
  <c r="C1381" i="25"/>
  <c r="D1381" i="25"/>
  <c r="E1381" i="25"/>
  <c r="F1381" i="25"/>
  <c r="G1381" i="25"/>
  <c r="H1381" i="25"/>
  <c r="I1381" i="25"/>
  <c r="J1381" i="25"/>
  <c r="B1382" i="25"/>
  <c r="C1382" i="25"/>
  <c r="D1382" i="25"/>
  <c r="E1382" i="25"/>
  <c r="F1382" i="25"/>
  <c r="G1382" i="25"/>
  <c r="H1382" i="25"/>
  <c r="I1382" i="25"/>
  <c r="J1382" i="25"/>
  <c r="B1383" i="25"/>
  <c r="C1383" i="25"/>
  <c r="D1383" i="25"/>
  <c r="E1383" i="25"/>
  <c r="F1383" i="25"/>
  <c r="G1383" i="25"/>
  <c r="H1383" i="25"/>
  <c r="I1383" i="25"/>
  <c r="J1383" i="25"/>
  <c r="B1384" i="25"/>
  <c r="C1384" i="25"/>
  <c r="D1384" i="25"/>
  <c r="E1384" i="25"/>
  <c r="F1384" i="25"/>
  <c r="G1384" i="25"/>
  <c r="H1384" i="25"/>
  <c r="I1384" i="25"/>
  <c r="J1384" i="25"/>
  <c r="B1385" i="25"/>
  <c r="C1385" i="25"/>
  <c r="D1385" i="25"/>
  <c r="E1385" i="25"/>
  <c r="F1385" i="25"/>
  <c r="G1385" i="25"/>
  <c r="H1385" i="25"/>
  <c r="I1385" i="25"/>
  <c r="J1385" i="25"/>
  <c r="B1386" i="25"/>
  <c r="C1386" i="25"/>
  <c r="D1386" i="25"/>
  <c r="E1386" i="25"/>
  <c r="F1386" i="25"/>
  <c r="G1386" i="25"/>
  <c r="H1386" i="25"/>
  <c r="I1386" i="25"/>
  <c r="J1386" i="25"/>
  <c r="B1387" i="25"/>
  <c r="C1387" i="25"/>
  <c r="D1387" i="25"/>
  <c r="E1387" i="25"/>
  <c r="F1387" i="25"/>
  <c r="G1387" i="25"/>
  <c r="H1387" i="25"/>
  <c r="I1387" i="25"/>
  <c r="J1387" i="25"/>
  <c r="B1388" i="25"/>
  <c r="C1388" i="25"/>
  <c r="D1388" i="25"/>
  <c r="E1388" i="25"/>
  <c r="F1388" i="25"/>
  <c r="G1388" i="25"/>
  <c r="H1388" i="25"/>
  <c r="I1388" i="25"/>
  <c r="J1388" i="25"/>
  <c r="B1389" i="25"/>
  <c r="C1389" i="25"/>
  <c r="D1389" i="25"/>
  <c r="E1389" i="25"/>
  <c r="F1389" i="25"/>
  <c r="G1389" i="25"/>
  <c r="H1389" i="25"/>
  <c r="I1389" i="25"/>
  <c r="J1389" i="25"/>
  <c r="B1390" i="25"/>
  <c r="C1390" i="25"/>
  <c r="D1390" i="25"/>
  <c r="E1390" i="25"/>
  <c r="F1390" i="25"/>
  <c r="G1390" i="25"/>
  <c r="H1390" i="25"/>
  <c r="I1390" i="25"/>
  <c r="J1390" i="25"/>
  <c r="B1391" i="25"/>
  <c r="C1391" i="25"/>
  <c r="D1391" i="25"/>
  <c r="E1391" i="25"/>
  <c r="F1391" i="25"/>
  <c r="G1391" i="25"/>
  <c r="H1391" i="25"/>
  <c r="I1391" i="25"/>
  <c r="J1391" i="25"/>
  <c r="B1392" i="25"/>
  <c r="C1392" i="25"/>
  <c r="D1392" i="25"/>
  <c r="E1392" i="25"/>
  <c r="F1392" i="25"/>
  <c r="G1392" i="25"/>
  <c r="H1392" i="25"/>
  <c r="I1392" i="25"/>
  <c r="J1392" i="25"/>
  <c r="B1393" i="25"/>
  <c r="C1393" i="25"/>
  <c r="D1393" i="25"/>
  <c r="E1393" i="25"/>
  <c r="F1393" i="25"/>
  <c r="G1393" i="25"/>
  <c r="H1393" i="25"/>
  <c r="I1393" i="25"/>
  <c r="J1393" i="25"/>
  <c r="B1394" i="25"/>
  <c r="C1394" i="25"/>
  <c r="D1394" i="25"/>
  <c r="E1394" i="25"/>
  <c r="F1394" i="25"/>
  <c r="G1394" i="25"/>
  <c r="H1394" i="25"/>
  <c r="I1394" i="25"/>
  <c r="J1394" i="25"/>
  <c r="B1395" i="25"/>
  <c r="C1395" i="25"/>
  <c r="D1395" i="25"/>
  <c r="E1395" i="25"/>
  <c r="F1395" i="25"/>
  <c r="G1395" i="25"/>
  <c r="H1395" i="25"/>
  <c r="I1395" i="25"/>
  <c r="J1395" i="25"/>
  <c r="B1396" i="25"/>
  <c r="C1396" i="25"/>
  <c r="D1396" i="25"/>
  <c r="E1396" i="25"/>
  <c r="F1396" i="25"/>
  <c r="G1396" i="25"/>
  <c r="H1396" i="25"/>
  <c r="I1396" i="25"/>
  <c r="J1396" i="25"/>
  <c r="B1397" i="25"/>
  <c r="C1397" i="25"/>
  <c r="D1397" i="25"/>
  <c r="E1397" i="25"/>
  <c r="F1397" i="25"/>
  <c r="G1397" i="25"/>
  <c r="H1397" i="25"/>
  <c r="I1397" i="25"/>
  <c r="J1397" i="25"/>
  <c r="B1398" i="25"/>
  <c r="C1398" i="25"/>
  <c r="D1398" i="25"/>
  <c r="E1398" i="25"/>
  <c r="F1398" i="25"/>
  <c r="G1398" i="25"/>
  <c r="H1398" i="25"/>
  <c r="I1398" i="25"/>
  <c r="J1398" i="25"/>
  <c r="B1399" i="25"/>
  <c r="C1399" i="25"/>
  <c r="D1399" i="25"/>
  <c r="E1399" i="25"/>
  <c r="F1399" i="25"/>
  <c r="G1399" i="25"/>
  <c r="H1399" i="25"/>
  <c r="I1399" i="25"/>
  <c r="J1399" i="25"/>
  <c r="B1400" i="25"/>
  <c r="C1400" i="25"/>
  <c r="D1400" i="25"/>
  <c r="E1400" i="25"/>
  <c r="F1400" i="25"/>
  <c r="G1400" i="25"/>
  <c r="H1400" i="25"/>
  <c r="I1400" i="25"/>
  <c r="J1400" i="25"/>
  <c r="B1401" i="25"/>
  <c r="C1401" i="25"/>
  <c r="D1401" i="25"/>
  <c r="E1401" i="25"/>
  <c r="F1401" i="25"/>
  <c r="G1401" i="25"/>
  <c r="H1401" i="25"/>
  <c r="I1401" i="25"/>
  <c r="J1401" i="25"/>
  <c r="B1402" i="25"/>
  <c r="C1402" i="25"/>
  <c r="D1402" i="25"/>
  <c r="E1402" i="25"/>
  <c r="F1402" i="25"/>
  <c r="G1402" i="25"/>
  <c r="H1402" i="25"/>
  <c r="I1402" i="25"/>
  <c r="J1402" i="25"/>
  <c r="B1403" i="25"/>
  <c r="C1403" i="25"/>
  <c r="D1403" i="25"/>
  <c r="E1403" i="25"/>
  <c r="F1403" i="25"/>
  <c r="G1403" i="25"/>
  <c r="H1403" i="25"/>
  <c r="I1403" i="25"/>
  <c r="J1403" i="25"/>
  <c r="B1404" i="25"/>
  <c r="C1404" i="25"/>
  <c r="D1404" i="25"/>
  <c r="E1404" i="25"/>
  <c r="F1404" i="25"/>
  <c r="G1404" i="25"/>
  <c r="H1404" i="25"/>
  <c r="I1404" i="25"/>
  <c r="J1404" i="25"/>
  <c r="B1405" i="25"/>
  <c r="C1405" i="25"/>
  <c r="D1405" i="25"/>
  <c r="E1405" i="25"/>
  <c r="F1405" i="25"/>
  <c r="G1405" i="25"/>
  <c r="H1405" i="25"/>
  <c r="I1405" i="25"/>
  <c r="J1405" i="25"/>
  <c r="B1406" i="25"/>
  <c r="C1406" i="25"/>
  <c r="D1406" i="25"/>
  <c r="E1406" i="25"/>
  <c r="F1406" i="25"/>
  <c r="G1406" i="25"/>
  <c r="H1406" i="25"/>
  <c r="I1406" i="25"/>
  <c r="J1406" i="25"/>
  <c r="B1407" i="25"/>
  <c r="C1407" i="25"/>
  <c r="D1407" i="25"/>
  <c r="E1407" i="25"/>
  <c r="F1407" i="25"/>
  <c r="G1407" i="25"/>
  <c r="H1407" i="25"/>
  <c r="I1407" i="25"/>
  <c r="J1407" i="25"/>
  <c r="B1408" i="25"/>
  <c r="C1408" i="25"/>
  <c r="D1408" i="25"/>
  <c r="E1408" i="25"/>
  <c r="F1408" i="25"/>
  <c r="G1408" i="25"/>
  <c r="H1408" i="25"/>
  <c r="I1408" i="25"/>
  <c r="J1408" i="25"/>
  <c r="B1409" i="25"/>
  <c r="C1409" i="25"/>
  <c r="D1409" i="25"/>
  <c r="E1409" i="25"/>
  <c r="F1409" i="25"/>
  <c r="G1409" i="25"/>
  <c r="H1409" i="25"/>
  <c r="I1409" i="25"/>
  <c r="J1409" i="25"/>
  <c r="B1410" i="25"/>
  <c r="C1410" i="25"/>
  <c r="D1410" i="25"/>
  <c r="E1410" i="25"/>
  <c r="F1410" i="25"/>
  <c r="G1410" i="25"/>
  <c r="H1410" i="25"/>
  <c r="I1410" i="25"/>
  <c r="J1410" i="25"/>
  <c r="B1411" i="25"/>
  <c r="C1411" i="25"/>
  <c r="D1411" i="25"/>
  <c r="E1411" i="25"/>
  <c r="F1411" i="25"/>
  <c r="G1411" i="25"/>
  <c r="H1411" i="25"/>
  <c r="I1411" i="25"/>
  <c r="J1411" i="25"/>
  <c r="B1412" i="25"/>
  <c r="C1412" i="25"/>
  <c r="D1412" i="25"/>
  <c r="E1412" i="25"/>
  <c r="F1412" i="25"/>
  <c r="G1412" i="25"/>
  <c r="H1412" i="25"/>
  <c r="I1412" i="25"/>
  <c r="J1412" i="25"/>
  <c r="B1413" i="25"/>
  <c r="C1413" i="25"/>
  <c r="D1413" i="25"/>
  <c r="E1413" i="25"/>
  <c r="F1413" i="25"/>
  <c r="G1413" i="25"/>
  <c r="H1413" i="25"/>
  <c r="I1413" i="25"/>
  <c r="J1413" i="25"/>
  <c r="B1414" i="25"/>
  <c r="C1414" i="25"/>
  <c r="D1414" i="25"/>
  <c r="E1414" i="25"/>
  <c r="F1414" i="25"/>
  <c r="G1414" i="25"/>
  <c r="H1414" i="25"/>
  <c r="I1414" i="25"/>
  <c r="J1414" i="25"/>
  <c r="B1415" i="25"/>
  <c r="C1415" i="25"/>
  <c r="D1415" i="25"/>
  <c r="E1415" i="25"/>
  <c r="F1415" i="25"/>
  <c r="G1415" i="25"/>
  <c r="H1415" i="25"/>
  <c r="I1415" i="25"/>
  <c r="J1415" i="25"/>
  <c r="B1416" i="25"/>
  <c r="C1416" i="25"/>
  <c r="D1416" i="25"/>
  <c r="E1416" i="25"/>
  <c r="F1416" i="25"/>
  <c r="G1416" i="25"/>
  <c r="H1416" i="25"/>
  <c r="I1416" i="25"/>
  <c r="J1416" i="25"/>
  <c r="B1417" i="25"/>
  <c r="C1417" i="25"/>
  <c r="D1417" i="25"/>
  <c r="E1417" i="25"/>
  <c r="F1417" i="25"/>
  <c r="G1417" i="25"/>
  <c r="H1417" i="25"/>
  <c r="I1417" i="25"/>
  <c r="J1417" i="25"/>
  <c r="B1418" i="25"/>
  <c r="C1418" i="25"/>
  <c r="D1418" i="25"/>
  <c r="E1418" i="25"/>
  <c r="F1418" i="25"/>
  <c r="G1418" i="25"/>
  <c r="H1418" i="25"/>
  <c r="I1418" i="25"/>
  <c r="J1418" i="25"/>
  <c r="B1419" i="25"/>
  <c r="C1419" i="25"/>
  <c r="D1419" i="25"/>
  <c r="E1419" i="25"/>
  <c r="F1419" i="25"/>
  <c r="G1419" i="25"/>
  <c r="H1419" i="25"/>
  <c r="I1419" i="25"/>
  <c r="J1419" i="25"/>
  <c r="B1420" i="25"/>
  <c r="C1420" i="25"/>
  <c r="D1420" i="25"/>
  <c r="E1420" i="25"/>
  <c r="F1420" i="25"/>
  <c r="G1420" i="25"/>
  <c r="H1420" i="25"/>
  <c r="I1420" i="25"/>
  <c r="J1420" i="25"/>
  <c r="B1421" i="25"/>
  <c r="C1421" i="25"/>
  <c r="D1421" i="25"/>
  <c r="E1421" i="25"/>
  <c r="F1421" i="25"/>
  <c r="G1421" i="25"/>
  <c r="H1421" i="25"/>
  <c r="I1421" i="25"/>
  <c r="J1421" i="25"/>
  <c r="B1422" i="25"/>
  <c r="C1422" i="25"/>
  <c r="D1422" i="25"/>
  <c r="E1422" i="25"/>
  <c r="F1422" i="25"/>
  <c r="G1422" i="25"/>
  <c r="H1422" i="25"/>
  <c r="I1422" i="25"/>
  <c r="J1422" i="25"/>
  <c r="B1423" i="25"/>
  <c r="C1423" i="25"/>
  <c r="D1423" i="25"/>
  <c r="E1423" i="25"/>
  <c r="F1423" i="25"/>
  <c r="G1423" i="25"/>
  <c r="H1423" i="25"/>
  <c r="I1423" i="25"/>
  <c r="J1423" i="25"/>
  <c r="B1424" i="25"/>
  <c r="C1424" i="25"/>
  <c r="D1424" i="25"/>
  <c r="E1424" i="25"/>
  <c r="F1424" i="25"/>
  <c r="G1424" i="25"/>
  <c r="H1424" i="25"/>
  <c r="I1424" i="25"/>
  <c r="J1424" i="25"/>
  <c r="B1425" i="25"/>
  <c r="C1425" i="25"/>
  <c r="D1425" i="25"/>
  <c r="E1425" i="25"/>
  <c r="F1425" i="25"/>
  <c r="G1425" i="25"/>
  <c r="H1425" i="25"/>
  <c r="I1425" i="25"/>
  <c r="J1425" i="25"/>
  <c r="B1426" i="25"/>
  <c r="C1426" i="25"/>
  <c r="D1426" i="25"/>
  <c r="E1426" i="25"/>
  <c r="F1426" i="25"/>
  <c r="G1426" i="25"/>
  <c r="H1426" i="25"/>
  <c r="I1426" i="25"/>
  <c r="J1426" i="25"/>
  <c r="B1427" i="25"/>
  <c r="C1427" i="25"/>
  <c r="D1427" i="25"/>
  <c r="E1427" i="25"/>
  <c r="F1427" i="25"/>
  <c r="G1427" i="25"/>
  <c r="H1427" i="25"/>
  <c r="I1427" i="25"/>
  <c r="J1427" i="25"/>
  <c r="B1428" i="25"/>
  <c r="C1428" i="25"/>
  <c r="D1428" i="25"/>
  <c r="E1428" i="25"/>
  <c r="F1428" i="25"/>
  <c r="G1428" i="25"/>
  <c r="H1428" i="25"/>
  <c r="I1428" i="25"/>
  <c r="J1428" i="25"/>
  <c r="B1429" i="25"/>
  <c r="C1429" i="25"/>
  <c r="D1429" i="25"/>
  <c r="E1429" i="25"/>
  <c r="F1429" i="25"/>
  <c r="G1429" i="25"/>
  <c r="H1429" i="25"/>
  <c r="I1429" i="25"/>
  <c r="J1429" i="25"/>
  <c r="B1430" i="25"/>
  <c r="C1430" i="25"/>
  <c r="D1430" i="25"/>
  <c r="E1430" i="25"/>
  <c r="F1430" i="25"/>
  <c r="G1430" i="25"/>
  <c r="H1430" i="25"/>
  <c r="I1430" i="25"/>
  <c r="J1430" i="25"/>
  <c r="B1431" i="25"/>
  <c r="C1431" i="25"/>
  <c r="D1431" i="25"/>
  <c r="E1431" i="25"/>
  <c r="F1431" i="25"/>
  <c r="G1431" i="25"/>
  <c r="H1431" i="25"/>
  <c r="I1431" i="25"/>
  <c r="J1431" i="25"/>
  <c r="B1432" i="25"/>
  <c r="C1432" i="25"/>
  <c r="D1432" i="25"/>
  <c r="E1432" i="25"/>
  <c r="F1432" i="25"/>
  <c r="G1432" i="25"/>
  <c r="H1432" i="25"/>
  <c r="I1432" i="25"/>
  <c r="J1432" i="25"/>
  <c r="B1433" i="25"/>
  <c r="C1433" i="25"/>
  <c r="D1433" i="25"/>
  <c r="E1433" i="25"/>
  <c r="F1433" i="25"/>
  <c r="G1433" i="25"/>
  <c r="H1433" i="25"/>
  <c r="I1433" i="25"/>
  <c r="J1433" i="25"/>
  <c r="B1434" i="25"/>
  <c r="C1434" i="25"/>
  <c r="D1434" i="25"/>
  <c r="E1434" i="25"/>
  <c r="F1434" i="25"/>
  <c r="G1434" i="25"/>
  <c r="H1434" i="25"/>
  <c r="I1434" i="25"/>
  <c r="J1434" i="25"/>
  <c r="B1435" i="25"/>
  <c r="C1435" i="25"/>
  <c r="D1435" i="25"/>
  <c r="E1435" i="25"/>
  <c r="F1435" i="25"/>
  <c r="G1435" i="25"/>
  <c r="H1435" i="25"/>
  <c r="I1435" i="25"/>
  <c r="J1435" i="25"/>
  <c r="B1436" i="25"/>
  <c r="C1436" i="25"/>
  <c r="D1436" i="25"/>
  <c r="E1436" i="25"/>
  <c r="F1436" i="25"/>
  <c r="G1436" i="25"/>
  <c r="H1436" i="25"/>
  <c r="I1436" i="25"/>
  <c r="J1436" i="25"/>
  <c r="B1437" i="25"/>
  <c r="C1437" i="25"/>
  <c r="D1437" i="25"/>
  <c r="E1437" i="25"/>
  <c r="F1437" i="25"/>
  <c r="G1437" i="25"/>
  <c r="H1437" i="25"/>
  <c r="I1437" i="25"/>
  <c r="J1437" i="25"/>
  <c r="B1438" i="25"/>
  <c r="C1438" i="25"/>
  <c r="D1438" i="25"/>
  <c r="E1438" i="25"/>
  <c r="F1438" i="25"/>
  <c r="G1438" i="25"/>
  <c r="H1438" i="25"/>
  <c r="I1438" i="25"/>
  <c r="J1438" i="25"/>
  <c r="B1439" i="25"/>
  <c r="C1439" i="25"/>
  <c r="D1439" i="25"/>
  <c r="E1439" i="25"/>
  <c r="F1439" i="25"/>
  <c r="G1439" i="25"/>
  <c r="H1439" i="25"/>
  <c r="I1439" i="25"/>
  <c r="J1439" i="25"/>
  <c r="B1440" i="25"/>
  <c r="C1440" i="25"/>
  <c r="D1440" i="25"/>
  <c r="E1440" i="25"/>
  <c r="F1440" i="25"/>
  <c r="G1440" i="25"/>
  <c r="H1440" i="25"/>
  <c r="I1440" i="25"/>
  <c r="J1440" i="25"/>
  <c r="B1441" i="25"/>
  <c r="C1441" i="25"/>
  <c r="D1441" i="25"/>
  <c r="E1441" i="25"/>
  <c r="F1441" i="25"/>
  <c r="G1441" i="25"/>
  <c r="H1441" i="25"/>
  <c r="I1441" i="25"/>
  <c r="J1441" i="25"/>
  <c r="B1442" i="25"/>
  <c r="C1442" i="25"/>
  <c r="D1442" i="25"/>
  <c r="E1442" i="25"/>
  <c r="F1442" i="25"/>
  <c r="G1442" i="25"/>
  <c r="H1442" i="25"/>
  <c r="I1442" i="25"/>
  <c r="J1442" i="25"/>
  <c r="B1443" i="25"/>
  <c r="C1443" i="25"/>
  <c r="D1443" i="25"/>
  <c r="E1443" i="25"/>
  <c r="F1443" i="25"/>
  <c r="G1443" i="25"/>
  <c r="H1443" i="25"/>
  <c r="I1443" i="25"/>
  <c r="J1443" i="25"/>
  <c r="B1444" i="25"/>
  <c r="C1444" i="25"/>
  <c r="D1444" i="25"/>
  <c r="E1444" i="25"/>
  <c r="F1444" i="25"/>
  <c r="G1444" i="25"/>
  <c r="H1444" i="25"/>
  <c r="I1444" i="25"/>
  <c r="J1444" i="25"/>
  <c r="B1445" i="25"/>
  <c r="C1445" i="25"/>
  <c r="D1445" i="25"/>
  <c r="E1445" i="25"/>
  <c r="F1445" i="25"/>
  <c r="G1445" i="25"/>
  <c r="H1445" i="25"/>
  <c r="I1445" i="25"/>
  <c r="J1445" i="25"/>
  <c r="B1446" i="25"/>
  <c r="C1446" i="25"/>
  <c r="D1446" i="25"/>
  <c r="E1446" i="25"/>
  <c r="F1446" i="25"/>
  <c r="G1446" i="25"/>
  <c r="H1446" i="25"/>
  <c r="I1446" i="25"/>
  <c r="J1446" i="25"/>
  <c r="B1447" i="25"/>
  <c r="C1447" i="25"/>
  <c r="D1447" i="25"/>
  <c r="E1447" i="25"/>
  <c r="F1447" i="25"/>
  <c r="G1447" i="25"/>
  <c r="H1447" i="25"/>
  <c r="I1447" i="25"/>
  <c r="J1447" i="25"/>
  <c r="B1448" i="25"/>
  <c r="C1448" i="25"/>
  <c r="D1448" i="25"/>
  <c r="E1448" i="25"/>
  <c r="F1448" i="25"/>
  <c r="G1448" i="25"/>
  <c r="H1448" i="25"/>
  <c r="I1448" i="25"/>
  <c r="J1448" i="25"/>
  <c r="B1449" i="25"/>
  <c r="C1449" i="25"/>
  <c r="D1449" i="25"/>
  <c r="E1449" i="25"/>
  <c r="F1449" i="25"/>
  <c r="G1449" i="25"/>
  <c r="H1449" i="25"/>
  <c r="I1449" i="25"/>
  <c r="J1449" i="25"/>
  <c r="B1450" i="25"/>
  <c r="C1450" i="25"/>
  <c r="D1450" i="25"/>
  <c r="E1450" i="25"/>
  <c r="F1450" i="25"/>
  <c r="G1450" i="25"/>
  <c r="H1450" i="25"/>
  <c r="I1450" i="25"/>
  <c r="J1450" i="25"/>
  <c r="B1451" i="25"/>
  <c r="C1451" i="25"/>
  <c r="D1451" i="25"/>
  <c r="E1451" i="25"/>
  <c r="F1451" i="25"/>
  <c r="G1451" i="25"/>
  <c r="H1451" i="25"/>
  <c r="I1451" i="25"/>
  <c r="J1451" i="25"/>
  <c r="B1452" i="25"/>
  <c r="C1452" i="25"/>
  <c r="D1452" i="25"/>
  <c r="E1452" i="25"/>
  <c r="F1452" i="25"/>
  <c r="G1452" i="25"/>
  <c r="H1452" i="25"/>
  <c r="I1452" i="25"/>
  <c r="J1452" i="25"/>
  <c r="B1453" i="25"/>
  <c r="C1453" i="25"/>
  <c r="D1453" i="25"/>
  <c r="E1453" i="25"/>
  <c r="F1453" i="25"/>
  <c r="G1453" i="25"/>
  <c r="H1453" i="25"/>
  <c r="I1453" i="25"/>
  <c r="J1453" i="25"/>
  <c r="B1454" i="25"/>
  <c r="C1454" i="25"/>
  <c r="D1454" i="25"/>
  <c r="E1454" i="25"/>
  <c r="F1454" i="25"/>
  <c r="G1454" i="25"/>
  <c r="H1454" i="25"/>
  <c r="I1454" i="25"/>
  <c r="J1454" i="25"/>
  <c r="B1455" i="25"/>
  <c r="C1455" i="25"/>
  <c r="D1455" i="25"/>
  <c r="E1455" i="25"/>
  <c r="F1455" i="25"/>
  <c r="G1455" i="25"/>
  <c r="H1455" i="25"/>
  <c r="I1455" i="25"/>
  <c r="J1455" i="25"/>
  <c r="B1456" i="25"/>
  <c r="C1456" i="25"/>
  <c r="D1456" i="25"/>
  <c r="E1456" i="25"/>
  <c r="F1456" i="25"/>
  <c r="G1456" i="25"/>
  <c r="H1456" i="25"/>
  <c r="I1456" i="25"/>
  <c r="J1456" i="25"/>
  <c r="B1457" i="25"/>
  <c r="C1457" i="25"/>
  <c r="D1457" i="25"/>
  <c r="E1457" i="25"/>
  <c r="F1457" i="25"/>
  <c r="G1457" i="25"/>
  <c r="H1457" i="25"/>
  <c r="I1457" i="25"/>
  <c r="J1457" i="25"/>
  <c r="B1458" i="25"/>
  <c r="C1458" i="25"/>
  <c r="D1458" i="25"/>
  <c r="E1458" i="25"/>
  <c r="F1458" i="25"/>
  <c r="G1458" i="25"/>
  <c r="H1458" i="25"/>
  <c r="I1458" i="25"/>
  <c r="J1458" i="25"/>
  <c r="B1459" i="25"/>
  <c r="C1459" i="25"/>
  <c r="D1459" i="25"/>
  <c r="E1459" i="25"/>
  <c r="F1459" i="25"/>
  <c r="G1459" i="25"/>
  <c r="H1459" i="25"/>
  <c r="I1459" i="25"/>
  <c r="J1459" i="25"/>
  <c r="B1460" i="25"/>
  <c r="C1460" i="25"/>
  <c r="D1460" i="25"/>
  <c r="E1460" i="25"/>
  <c r="F1460" i="25"/>
  <c r="G1460" i="25"/>
  <c r="H1460" i="25"/>
  <c r="I1460" i="25"/>
  <c r="J1460" i="25"/>
  <c r="B1461" i="25"/>
  <c r="C1461" i="25"/>
  <c r="D1461" i="25"/>
  <c r="E1461" i="25"/>
  <c r="F1461" i="25"/>
  <c r="G1461" i="25"/>
  <c r="H1461" i="25"/>
  <c r="I1461" i="25"/>
  <c r="J1461" i="25"/>
  <c r="B1462" i="25"/>
  <c r="C1462" i="25"/>
  <c r="D1462" i="25"/>
  <c r="E1462" i="25"/>
  <c r="F1462" i="25"/>
  <c r="G1462" i="25"/>
  <c r="H1462" i="25"/>
  <c r="I1462" i="25"/>
  <c r="J1462" i="25"/>
  <c r="B1463" i="25"/>
  <c r="C1463" i="25"/>
  <c r="D1463" i="25"/>
  <c r="E1463" i="25"/>
  <c r="F1463" i="25"/>
  <c r="G1463" i="25"/>
  <c r="H1463" i="25"/>
  <c r="I1463" i="25"/>
  <c r="J1463" i="25"/>
  <c r="B1464" i="25"/>
  <c r="C1464" i="25"/>
  <c r="D1464" i="25"/>
  <c r="E1464" i="25"/>
  <c r="F1464" i="25"/>
  <c r="G1464" i="25"/>
  <c r="H1464" i="25"/>
  <c r="I1464" i="25"/>
  <c r="J1464" i="25"/>
  <c r="B1465" i="25"/>
  <c r="C1465" i="25"/>
  <c r="D1465" i="25"/>
  <c r="E1465" i="25"/>
  <c r="F1465" i="25"/>
  <c r="G1465" i="25"/>
  <c r="H1465" i="25"/>
  <c r="I1465" i="25"/>
  <c r="J1465" i="25"/>
  <c r="B1466" i="25"/>
  <c r="C1466" i="25"/>
  <c r="D1466" i="25"/>
  <c r="E1466" i="25"/>
  <c r="F1466" i="25"/>
  <c r="G1466" i="25"/>
  <c r="H1466" i="25"/>
  <c r="I1466" i="25"/>
  <c r="J1466" i="25"/>
  <c r="B1467" i="25"/>
  <c r="C1467" i="25"/>
  <c r="D1467" i="25"/>
  <c r="E1467" i="25"/>
  <c r="F1467" i="25"/>
  <c r="G1467" i="25"/>
  <c r="H1467" i="25"/>
  <c r="I1467" i="25"/>
  <c r="J1467" i="25"/>
  <c r="B1468" i="25"/>
  <c r="C1468" i="25"/>
  <c r="D1468" i="25"/>
  <c r="E1468" i="25"/>
  <c r="F1468" i="25"/>
  <c r="G1468" i="25"/>
  <c r="H1468" i="25"/>
  <c r="I1468" i="25"/>
  <c r="J1468" i="25"/>
  <c r="B1469" i="25"/>
  <c r="C1469" i="25"/>
  <c r="D1469" i="25"/>
  <c r="E1469" i="25"/>
  <c r="F1469" i="25"/>
  <c r="G1469" i="25"/>
  <c r="H1469" i="25"/>
  <c r="I1469" i="25"/>
  <c r="J1469" i="25"/>
  <c r="B1470" i="25"/>
  <c r="C1470" i="25"/>
  <c r="D1470" i="25"/>
  <c r="E1470" i="25"/>
  <c r="F1470" i="25"/>
  <c r="G1470" i="25"/>
  <c r="H1470" i="25"/>
  <c r="I1470" i="25"/>
  <c r="J1470" i="25"/>
  <c r="B1471" i="25"/>
  <c r="C1471" i="25"/>
  <c r="D1471" i="25"/>
  <c r="E1471" i="25"/>
  <c r="F1471" i="25"/>
  <c r="G1471" i="25"/>
  <c r="H1471" i="25"/>
  <c r="I1471" i="25"/>
  <c r="J1471" i="25"/>
  <c r="B1472" i="25"/>
  <c r="C1472" i="25"/>
  <c r="D1472" i="25"/>
  <c r="E1472" i="25"/>
  <c r="F1472" i="25"/>
  <c r="G1472" i="25"/>
  <c r="H1472" i="25"/>
  <c r="I1472" i="25"/>
  <c r="J1472" i="25"/>
  <c r="B1473" i="25"/>
  <c r="C1473" i="25"/>
  <c r="D1473" i="25"/>
  <c r="E1473" i="25"/>
  <c r="F1473" i="25"/>
  <c r="G1473" i="25"/>
  <c r="H1473" i="25"/>
  <c r="I1473" i="25"/>
  <c r="J1473" i="25"/>
  <c r="B1474" i="25"/>
  <c r="C1474" i="25"/>
  <c r="D1474" i="25"/>
  <c r="E1474" i="25"/>
  <c r="F1474" i="25"/>
  <c r="G1474" i="25"/>
  <c r="H1474" i="25"/>
  <c r="I1474" i="25"/>
  <c r="J1474" i="25"/>
  <c r="B1475" i="25"/>
  <c r="C1475" i="25"/>
  <c r="D1475" i="25"/>
  <c r="E1475" i="25"/>
  <c r="F1475" i="25"/>
  <c r="G1475" i="25"/>
  <c r="H1475" i="25"/>
  <c r="I1475" i="25"/>
  <c r="J1475" i="25"/>
  <c r="B1476" i="25"/>
  <c r="C1476" i="25"/>
  <c r="D1476" i="25"/>
  <c r="E1476" i="25"/>
  <c r="F1476" i="25"/>
  <c r="G1476" i="25"/>
  <c r="H1476" i="25"/>
  <c r="I1476" i="25"/>
  <c r="J1476" i="25"/>
  <c r="B1477" i="25"/>
  <c r="C1477" i="25"/>
  <c r="D1477" i="25"/>
  <c r="E1477" i="25"/>
  <c r="F1477" i="25"/>
  <c r="G1477" i="25"/>
  <c r="H1477" i="25"/>
  <c r="I1477" i="25"/>
  <c r="J1477" i="25"/>
  <c r="B1478" i="25"/>
  <c r="C1478" i="25"/>
  <c r="D1478" i="25"/>
  <c r="E1478" i="25"/>
  <c r="F1478" i="25"/>
  <c r="G1478" i="25"/>
  <c r="H1478" i="25"/>
  <c r="I1478" i="25"/>
  <c r="J1478" i="25"/>
  <c r="B1479" i="25"/>
  <c r="C1479" i="25"/>
  <c r="D1479" i="25"/>
  <c r="E1479" i="25"/>
  <c r="F1479" i="25"/>
  <c r="G1479" i="25"/>
  <c r="H1479" i="25"/>
  <c r="I1479" i="25"/>
  <c r="J1479" i="25"/>
  <c r="B1480" i="25"/>
  <c r="C1480" i="25"/>
  <c r="D1480" i="25"/>
  <c r="E1480" i="25"/>
  <c r="F1480" i="25"/>
  <c r="G1480" i="25"/>
  <c r="H1480" i="25"/>
  <c r="I1480" i="25"/>
  <c r="J1480" i="25"/>
  <c r="B1481" i="25"/>
  <c r="C1481" i="25"/>
  <c r="D1481" i="25"/>
  <c r="E1481" i="25"/>
  <c r="F1481" i="25"/>
  <c r="G1481" i="25"/>
  <c r="H1481" i="25"/>
  <c r="I1481" i="25"/>
  <c r="J1481" i="25"/>
  <c r="B1482" i="25"/>
  <c r="C1482" i="25"/>
  <c r="D1482" i="25"/>
  <c r="E1482" i="25"/>
  <c r="F1482" i="25"/>
  <c r="G1482" i="25"/>
  <c r="H1482" i="25"/>
  <c r="I1482" i="25"/>
  <c r="J1482" i="25"/>
  <c r="B1483" i="25"/>
  <c r="C1483" i="25"/>
  <c r="D1483" i="25"/>
  <c r="E1483" i="25"/>
  <c r="F1483" i="25"/>
  <c r="G1483" i="25"/>
  <c r="H1483" i="25"/>
  <c r="I1483" i="25"/>
  <c r="J1483" i="25"/>
  <c r="B1484" i="25"/>
  <c r="C1484" i="25"/>
  <c r="D1484" i="25"/>
  <c r="E1484" i="25"/>
  <c r="F1484" i="25"/>
  <c r="G1484" i="25"/>
  <c r="H1484" i="25"/>
  <c r="I1484" i="25"/>
  <c r="J1484" i="25"/>
  <c r="B1485" i="25"/>
  <c r="C1485" i="25"/>
  <c r="D1485" i="25"/>
  <c r="E1485" i="25"/>
  <c r="F1485" i="25"/>
  <c r="G1485" i="25"/>
  <c r="H1485" i="25"/>
  <c r="I1485" i="25"/>
  <c r="J1485" i="25"/>
  <c r="B1486" i="25"/>
  <c r="C1486" i="25"/>
  <c r="D1486" i="25"/>
  <c r="E1486" i="25"/>
  <c r="F1486" i="25"/>
  <c r="G1486" i="25"/>
  <c r="H1486" i="25"/>
  <c r="I1486" i="25"/>
  <c r="J1486" i="25"/>
  <c r="B1487" i="25"/>
  <c r="C1487" i="25"/>
  <c r="D1487" i="25"/>
  <c r="E1487" i="25"/>
  <c r="F1487" i="25"/>
  <c r="G1487" i="25"/>
  <c r="H1487" i="25"/>
  <c r="I1487" i="25"/>
  <c r="J1487" i="25"/>
  <c r="B1488" i="25"/>
  <c r="C1488" i="25"/>
  <c r="D1488" i="25"/>
  <c r="E1488" i="25"/>
  <c r="F1488" i="25"/>
  <c r="G1488" i="25"/>
  <c r="H1488" i="25"/>
  <c r="I1488" i="25"/>
  <c r="J1488" i="25"/>
  <c r="B1489" i="25"/>
  <c r="C1489" i="25"/>
  <c r="D1489" i="25"/>
  <c r="E1489" i="25"/>
  <c r="F1489" i="25"/>
  <c r="G1489" i="25"/>
  <c r="H1489" i="25"/>
  <c r="I1489" i="25"/>
  <c r="J1489" i="25"/>
  <c r="B1490" i="25"/>
  <c r="C1490" i="25"/>
  <c r="D1490" i="25"/>
  <c r="E1490" i="25"/>
  <c r="F1490" i="25"/>
  <c r="G1490" i="25"/>
  <c r="H1490" i="25"/>
  <c r="I1490" i="25"/>
  <c r="J1490" i="25"/>
  <c r="B1491" i="25"/>
  <c r="C1491" i="25"/>
  <c r="D1491" i="25"/>
  <c r="E1491" i="25"/>
  <c r="F1491" i="25"/>
  <c r="G1491" i="25"/>
  <c r="H1491" i="25"/>
  <c r="I1491" i="25"/>
  <c r="J1491" i="25"/>
  <c r="B1492" i="25"/>
  <c r="C1492" i="25"/>
  <c r="D1492" i="25"/>
  <c r="E1492" i="25"/>
  <c r="F1492" i="25"/>
  <c r="G1492" i="25"/>
  <c r="H1492" i="25"/>
  <c r="I1492" i="25"/>
  <c r="J1492" i="25"/>
  <c r="B1493" i="25"/>
  <c r="C1493" i="25"/>
  <c r="D1493" i="25"/>
  <c r="E1493" i="25"/>
  <c r="F1493" i="25"/>
  <c r="G1493" i="25"/>
  <c r="H1493" i="25"/>
  <c r="I1493" i="25"/>
  <c r="J1493" i="25"/>
  <c r="B1494" i="25"/>
  <c r="C1494" i="25"/>
  <c r="D1494" i="25"/>
  <c r="E1494" i="25"/>
  <c r="F1494" i="25"/>
  <c r="G1494" i="25"/>
  <c r="H1494" i="25"/>
  <c r="I1494" i="25"/>
  <c r="J1494" i="25"/>
  <c r="B1495" i="25"/>
  <c r="C1495" i="25"/>
  <c r="D1495" i="25"/>
  <c r="E1495" i="25"/>
  <c r="F1495" i="25"/>
  <c r="G1495" i="25"/>
  <c r="H1495" i="25"/>
  <c r="I1495" i="25"/>
  <c r="J1495" i="25"/>
  <c r="B1496" i="25"/>
  <c r="C1496" i="25"/>
  <c r="D1496" i="25"/>
  <c r="E1496" i="25"/>
  <c r="F1496" i="25"/>
  <c r="G1496" i="25"/>
  <c r="H1496" i="25"/>
  <c r="I1496" i="25"/>
  <c r="J1496" i="25"/>
  <c r="B1497" i="25"/>
  <c r="C1497" i="25"/>
  <c r="D1497" i="25"/>
  <c r="E1497" i="25"/>
  <c r="F1497" i="25"/>
  <c r="G1497" i="25"/>
  <c r="H1497" i="25"/>
  <c r="I1497" i="25"/>
  <c r="J1497" i="25"/>
  <c r="B1498" i="25"/>
  <c r="C1498" i="25"/>
  <c r="D1498" i="25"/>
  <c r="E1498" i="25"/>
  <c r="F1498" i="25"/>
  <c r="G1498" i="25"/>
  <c r="H1498" i="25"/>
  <c r="I1498" i="25"/>
  <c r="J1498" i="25"/>
  <c r="B1499" i="25"/>
  <c r="C1499" i="25"/>
  <c r="D1499" i="25"/>
  <c r="E1499" i="25"/>
  <c r="F1499" i="25"/>
  <c r="G1499" i="25"/>
  <c r="H1499" i="25"/>
  <c r="I1499" i="25"/>
  <c r="J1499" i="25"/>
  <c r="B1500" i="25"/>
  <c r="C1500" i="25"/>
  <c r="D1500" i="25"/>
  <c r="E1500" i="25"/>
  <c r="F1500" i="25"/>
  <c r="G1500" i="25"/>
  <c r="H1500" i="25"/>
  <c r="I1500" i="25"/>
  <c r="J1500" i="25"/>
  <c r="B1501" i="25"/>
  <c r="C1501" i="25"/>
  <c r="D1501" i="25"/>
  <c r="E1501" i="25"/>
  <c r="F1501" i="25"/>
  <c r="G1501" i="25"/>
  <c r="H1501" i="25"/>
  <c r="I1501" i="25"/>
  <c r="J1501" i="25"/>
  <c r="B1502" i="25"/>
  <c r="C1502" i="25"/>
  <c r="D1502" i="25"/>
  <c r="E1502" i="25"/>
  <c r="F1502" i="25"/>
  <c r="G1502" i="25"/>
  <c r="H1502" i="25"/>
  <c r="I1502" i="25"/>
  <c r="J1502" i="25"/>
  <c r="B1503" i="25"/>
  <c r="C1503" i="25"/>
  <c r="D1503" i="25"/>
  <c r="E1503" i="25"/>
  <c r="F1503" i="25"/>
  <c r="G1503" i="25"/>
  <c r="H1503" i="25"/>
  <c r="I1503" i="25"/>
  <c r="J1503" i="25"/>
  <c r="B1504" i="25"/>
  <c r="C1504" i="25"/>
  <c r="D1504" i="25"/>
  <c r="E1504" i="25"/>
  <c r="F1504" i="25"/>
  <c r="G1504" i="25"/>
  <c r="H1504" i="25"/>
  <c r="I1504" i="25"/>
  <c r="J1504" i="25"/>
  <c r="B1505" i="25"/>
  <c r="C1505" i="25"/>
  <c r="D1505" i="25"/>
  <c r="E1505" i="25"/>
  <c r="F1505" i="25"/>
  <c r="G1505" i="25"/>
  <c r="H1505" i="25"/>
  <c r="I1505" i="25"/>
  <c r="J1505" i="25"/>
  <c r="B1506" i="25"/>
  <c r="C1506" i="25"/>
  <c r="D1506" i="25"/>
  <c r="E1506" i="25"/>
  <c r="F1506" i="25"/>
  <c r="G1506" i="25"/>
  <c r="H1506" i="25"/>
  <c r="I1506" i="25"/>
  <c r="J1506" i="25"/>
  <c r="B1507" i="25"/>
  <c r="C1507" i="25"/>
  <c r="D1507" i="25"/>
  <c r="E1507" i="25"/>
  <c r="F1507" i="25"/>
  <c r="G1507" i="25"/>
  <c r="H1507" i="25"/>
  <c r="I1507" i="25"/>
  <c r="J1507" i="25"/>
  <c r="B1508" i="25"/>
  <c r="C1508" i="25"/>
  <c r="D1508" i="25"/>
  <c r="E1508" i="25"/>
  <c r="F1508" i="25"/>
  <c r="G1508" i="25"/>
  <c r="H1508" i="25"/>
  <c r="I1508" i="25"/>
  <c r="J1508" i="25"/>
  <c r="B1509" i="25"/>
  <c r="C1509" i="25"/>
  <c r="D1509" i="25"/>
  <c r="E1509" i="25"/>
  <c r="F1509" i="25"/>
  <c r="G1509" i="25"/>
  <c r="H1509" i="25"/>
  <c r="I1509" i="25"/>
  <c r="J1509" i="25"/>
  <c r="B1510" i="25"/>
  <c r="C1510" i="25"/>
  <c r="D1510" i="25"/>
  <c r="E1510" i="25"/>
  <c r="F1510" i="25"/>
  <c r="G1510" i="25"/>
  <c r="H1510" i="25"/>
  <c r="I1510" i="25"/>
  <c r="J1510" i="25"/>
  <c r="B1511" i="25"/>
  <c r="C1511" i="25"/>
  <c r="D1511" i="25"/>
  <c r="E1511" i="25"/>
  <c r="F1511" i="25"/>
  <c r="G1511" i="25"/>
  <c r="H1511" i="25"/>
  <c r="I1511" i="25"/>
  <c r="J1511" i="25"/>
  <c r="B1512" i="25"/>
  <c r="C1512" i="25"/>
  <c r="D1512" i="25"/>
  <c r="E1512" i="25"/>
  <c r="F1512" i="25"/>
  <c r="G1512" i="25"/>
  <c r="H1512" i="25"/>
  <c r="I1512" i="25"/>
  <c r="J1512" i="25"/>
  <c r="B1513" i="25"/>
  <c r="C1513" i="25"/>
  <c r="D1513" i="25"/>
  <c r="E1513" i="25"/>
  <c r="F1513" i="25"/>
  <c r="G1513" i="25"/>
  <c r="H1513" i="25"/>
  <c r="I1513" i="25"/>
  <c r="J1513" i="25"/>
  <c r="B1514" i="25"/>
  <c r="C1514" i="25"/>
  <c r="D1514" i="25"/>
  <c r="E1514" i="25"/>
  <c r="F1514" i="25"/>
  <c r="G1514" i="25"/>
  <c r="H1514" i="25"/>
  <c r="I1514" i="25"/>
  <c r="J1514" i="25"/>
  <c r="B1515" i="25"/>
  <c r="C1515" i="25"/>
  <c r="D1515" i="25"/>
  <c r="E1515" i="25"/>
  <c r="F1515" i="25"/>
  <c r="G1515" i="25"/>
  <c r="H1515" i="25"/>
  <c r="I1515" i="25"/>
  <c r="J1515" i="25"/>
  <c r="B1516" i="25"/>
  <c r="C1516" i="25"/>
  <c r="D1516" i="25"/>
  <c r="E1516" i="25"/>
  <c r="F1516" i="25"/>
  <c r="G1516" i="25"/>
  <c r="H1516" i="25"/>
  <c r="I1516" i="25"/>
  <c r="J1516" i="25"/>
  <c r="B1517" i="25"/>
  <c r="C1517" i="25"/>
  <c r="D1517" i="25"/>
  <c r="E1517" i="25"/>
  <c r="F1517" i="25"/>
  <c r="G1517" i="25"/>
  <c r="H1517" i="25"/>
  <c r="I1517" i="25"/>
  <c r="J1517" i="25"/>
  <c r="B1518" i="25"/>
  <c r="C1518" i="25"/>
  <c r="D1518" i="25"/>
  <c r="E1518" i="25"/>
  <c r="F1518" i="25"/>
  <c r="G1518" i="25"/>
  <c r="H1518" i="25"/>
  <c r="I1518" i="25"/>
  <c r="J1518" i="25"/>
  <c r="B1519" i="25"/>
  <c r="C1519" i="25"/>
  <c r="D1519" i="25"/>
  <c r="E1519" i="25"/>
  <c r="F1519" i="25"/>
  <c r="G1519" i="25"/>
  <c r="H1519" i="25"/>
  <c r="I1519" i="25"/>
  <c r="J1519" i="25"/>
  <c r="B1520" i="25"/>
  <c r="C1520" i="25"/>
  <c r="D1520" i="25"/>
  <c r="E1520" i="25"/>
  <c r="F1520" i="25"/>
  <c r="G1520" i="25"/>
  <c r="H1520" i="25"/>
  <c r="I1520" i="25"/>
  <c r="J1520" i="25"/>
  <c r="B1521" i="25"/>
  <c r="C1521" i="25"/>
  <c r="D1521" i="25"/>
  <c r="E1521" i="25"/>
  <c r="F1521" i="25"/>
  <c r="G1521" i="25"/>
  <c r="H1521" i="25"/>
  <c r="I1521" i="25"/>
  <c r="J1521" i="25"/>
  <c r="B1522" i="25"/>
  <c r="C1522" i="25"/>
  <c r="D1522" i="25"/>
  <c r="E1522" i="25"/>
  <c r="F1522" i="25"/>
  <c r="G1522" i="25"/>
  <c r="H1522" i="25"/>
  <c r="I1522" i="25"/>
  <c r="J1522" i="25"/>
  <c r="B1523" i="25"/>
  <c r="C1523" i="25"/>
  <c r="D1523" i="25"/>
  <c r="E1523" i="25"/>
  <c r="F1523" i="25"/>
  <c r="G1523" i="25"/>
  <c r="H1523" i="25"/>
  <c r="I1523" i="25"/>
  <c r="J1523" i="25"/>
  <c r="B1524" i="25"/>
  <c r="C1524" i="25"/>
  <c r="D1524" i="25"/>
  <c r="E1524" i="25"/>
  <c r="F1524" i="25"/>
  <c r="G1524" i="25"/>
  <c r="H1524" i="25"/>
  <c r="I1524" i="25"/>
  <c r="J1524" i="25"/>
  <c r="B1525" i="25"/>
  <c r="C1525" i="25"/>
  <c r="D1525" i="25"/>
  <c r="E1525" i="25"/>
  <c r="F1525" i="25"/>
  <c r="G1525" i="25"/>
  <c r="H1525" i="25"/>
  <c r="I1525" i="25"/>
  <c r="J1525" i="25"/>
  <c r="B1526" i="25"/>
  <c r="C1526" i="25"/>
  <c r="D1526" i="25"/>
  <c r="E1526" i="25"/>
  <c r="F1526" i="25"/>
  <c r="G1526" i="25"/>
  <c r="H1526" i="25"/>
  <c r="I1526" i="25"/>
  <c r="J1526" i="25"/>
  <c r="B1527" i="25"/>
  <c r="C1527" i="25"/>
  <c r="D1527" i="25"/>
  <c r="E1527" i="25"/>
  <c r="F1527" i="25"/>
  <c r="G1527" i="25"/>
  <c r="H1527" i="25"/>
  <c r="I1527" i="25"/>
  <c r="J1527" i="25"/>
  <c r="B1528" i="25"/>
  <c r="C1528" i="25"/>
  <c r="D1528" i="25"/>
  <c r="E1528" i="25"/>
  <c r="F1528" i="25"/>
  <c r="G1528" i="25"/>
  <c r="H1528" i="25"/>
  <c r="I1528" i="25"/>
  <c r="J1528" i="25"/>
  <c r="B1529" i="25"/>
  <c r="C1529" i="25"/>
  <c r="D1529" i="25"/>
  <c r="E1529" i="25"/>
  <c r="F1529" i="25"/>
  <c r="G1529" i="25"/>
  <c r="H1529" i="25"/>
  <c r="I1529" i="25"/>
  <c r="J1529" i="25"/>
  <c r="B1530" i="25"/>
  <c r="C1530" i="25"/>
  <c r="D1530" i="25"/>
  <c r="E1530" i="25"/>
  <c r="F1530" i="25"/>
  <c r="G1530" i="25"/>
  <c r="H1530" i="25"/>
  <c r="I1530" i="25"/>
  <c r="J1530" i="25"/>
  <c r="B1531" i="25"/>
  <c r="C1531" i="25"/>
  <c r="D1531" i="25"/>
  <c r="E1531" i="25"/>
  <c r="F1531" i="25"/>
  <c r="G1531" i="25"/>
  <c r="H1531" i="25"/>
  <c r="I1531" i="25"/>
  <c r="J1531" i="25"/>
  <c r="B1532" i="25"/>
  <c r="C1532" i="25"/>
  <c r="D1532" i="25"/>
  <c r="E1532" i="25"/>
  <c r="F1532" i="25"/>
  <c r="G1532" i="25"/>
  <c r="H1532" i="25"/>
  <c r="I1532" i="25"/>
  <c r="J1532" i="25"/>
  <c r="B1533" i="25"/>
  <c r="C1533" i="25"/>
  <c r="D1533" i="25"/>
  <c r="E1533" i="25"/>
  <c r="F1533" i="25"/>
  <c r="G1533" i="25"/>
  <c r="H1533" i="25"/>
  <c r="I1533" i="25"/>
  <c r="J1533" i="25"/>
  <c r="B1534" i="25"/>
  <c r="C1534" i="25"/>
  <c r="D1534" i="25"/>
  <c r="E1534" i="25"/>
  <c r="F1534" i="25"/>
  <c r="G1534" i="25"/>
  <c r="H1534" i="25"/>
  <c r="I1534" i="25"/>
  <c r="J1534" i="25"/>
  <c r="B1535" i="25"/>
  <c r="C1535" i="25"/>
  <c r="D1535" i="25"/>
  <c r="E1535" i="25"/>
  <c r="F1535" i="25"/>
  <c r="G1535" i="25"/>
  <c r="H1535" i="25"/>
  <c r="I1535" i="25"/>
  <c r="J1535" i="25"/>
  <c r="B1536" i="25"/>
  <c r="C1536" i="25"/>
  <c r="D1536" i="25"/>
  <c r="E1536" i="25"/>
  <c r="F1536" i="25"/>
  <c r="G1536" i="25"/>
  <c r="H1536" i="25"/>
  <c r="I1536" i="25"/>
  <c r="J1536" i="25"/>
  <c r="B1537" i="25"/>
  <c r="C1537" i="25"/>
  <c r="D1537" i="25"/>
  <c r="E1537" i="25"/>
  <c r="F1537" i="25"/>
  <c r="G1537" i="25"/>
  <c r="H1537" i="25"/>
  <c r="I1537" i="25"/>
  <c r="J1537" i="25"/>
  <c r="B1538" i="25"/>
  <c r="C1538" i="25"/>
  <c r="D1538" i="25"/>
  <c r="E1538" i="25"/>
  <c r="F1538" i="25"/>
  <c r="G1538" i="25"/>
  <c r="H1538" i="25"/>
  <c r="I1538" i="25"/>
  <c r="J1538" i="25"/>
  <c r="B1539" i="25"/>
  <c r="C1539" i="25"/>
  <c r="D1539" i="25"/>
  <c r="E1539" i="25"/>
  <c r="F1539" i="25"/>
  <c r="G1539" i="25"/>
  <c r="H1539" i="25"/>
  <c r="I1539" i="25"/>
  <c r="J1539" i="25"/>
  <c r="B1540" i="25"/>
  <c r="C1540" i="25"/>
  <c r="D1540" i="25"/>
  <c r="E1540" i="25"/>
  <c r="F1540" i="25"/>
  <c r="G1540" i="25"/>
  <c r="H1540" i="25"/>
  <c r="I1540" i="25"/>
  <c r="J1540" i="25"/>
  <c r="B1541" i="25"/>
  <c r="C1541" i="25"/>
  <c r="D1541" i="25"/>
  <c r="E1541" i="25"/>
  <c r="F1541" i="25"/>
  <c r="G1541" i="25"/>
  <c r="H1541" i="25"/>
  <c r="I1541" i="25"/>
  <c r="J1541" i="25"/>
  <c r="B1542" i="25"/>
  <c r="C1542" i="25"/>
  <c r="D1542" i="25"/>
  <c r="E1542" i="25"/>
  <c r="F1542" i="25"/>
  <c r="G1542" i="25"/>
  <c r="H1542" i="25"/>
  <c r="I1542" i="25"/>
  <c r="J1542" i="25"/>
  <c r="B1543" i="25"/>
  <c r="C1543" i="25"/>
  <c r="D1543" i="25"/>
  <c r="E1543" i="25"/>
  <c r="F1543" i="25"/>
  <c r="G1543" i="25"/>
  <c r="H1543" i="25"/>
  <c r="I1543" i="25"/>
  <c r="J1543" i="25"/>
  <c r="B1544" i="25"/>
  <c r="C1544" i="25"/>
  <c r="D1544" i="25"/>
  <c r="E1544" i="25"/>
  <c r="F1544" i="25"/>
  <c r="G1544" i="25"/>
  <c r="H1544" i="25"/>
  <c r="I1544" i="25"/>
  <c r="J1544" i="25"/>
  <c r="B1545" i="25"/>
  <c r="C1545" i="25"/>
  <c r="D1545" i="25"/>
  <c r="E1545" i="25"/>
  <c r="F1545" i="25"/>
  <c r="G1545" i="25"/>
  <c r="H1545" i="25"/>
  <c r="I1545" i="25"/>
  <c r="J1545" i="25"/>
  <c r="B1546" i="25"/>
  <c r="C1546" i="25"/>
  <c r="D1546" i="25"/>
  <c r="E1546" i="25"/>
  <c r="F1546" i="25"/>
  <c r="G1546" i="25"/>
  <c r="H1546" i="25"/>
  <c r="I1546" i="25"/>
  <c r="J1546" i="25"/>
  <c r="B1547" i="25"/>
  <c r="C1547" i="25"/>
  <c r="D1547" i="25"/>
  <c r="E1547" i="25"/>
  <c r="F1547" i="25"/>
  <c r="G1547" i="25"/>
  <c r="H1547" i="25"/>
  <c r="I1547" i="25"/>
  <c r="J1547" i="25"/>
  <c r="B1548" i="25"/>
  <c r="C1548" i="25"/>
  <c r="D1548" i="25"/>
  <c r="E1548" i="25"/>
  <c r="F1548" i="25"/>
  <c r="G1548" i="25"/>
  <c r="H1548" i="25"/>
  <c r="I1548" i="25"/>
  <c r="J1548" i="25"/>
  <c r="B1549" i="25"/>
  <c r="C1549" i="25"/>
  <c r="D1549" i="25"/>
  <c r="E1549" i="25"/>
  <c r="F1549" i="25"/>
  <c r="G1549" i="25"/>
  <c r="H1549" i="25"/>
  <c r="I1549" i="25"/>
  <c r="J1549" i="25"/>
  <c r="B1550" i="25"/>
  <c r="C1550" i="25"/>
  <c r="D1550" i="25"/>
  <c r="E1550" i="25"/>
  <c r="F1550" i="25"/>
  <c r="G1550" i="25"/>
  <c r="H1550" i="25"/>
  <c r="I1550" i="25"/>
  <c r="J1550" i="25"/>
  <c r="B1551" i="25"/>
  <c r="C1551" i="25"/>
  <c r="D1551" i="25"/>
  <c r="E1551" i="25"/>
  <c r="F1551" i="25"/>
  <c r="G1551" i="25"/>
  <c r="H1551" i="25"/>
  <c r="I1551" i="25"/>
  <c r="J1551" i="25"/>
  <c r="B1552" i="25"/>
  <c r="C1552" i="25"/>
  <c r="D1552" i="25"/>
  <c r="E1552" i="25"/>
  <c r="F1552" i="25"/>
  <c r="G1552" i="25"/>
  <c r="H1552" i="25"/>
  <c r="I1552" i="25"/>
  <c r="J1552" i="25"/>
  <c r="B1553" i="25"/>
  <c r="C1553" i="25"/>
  <c r="D1553" i="25"/>
  <c r="E1553" i="25"/>
  <c r="F1553" i="25"/>
  <c r="G1553" i="25"/>
  <c r="H1553" i="25"/>
  <c r="I1553" i="25"/>
  <c r="J1553" i="25"/>
  <c r="B1554" i="25"/>
  <c r="C1554" i="25"/>
  <c r="D1554" i="25"/>
  <c r="E1554" i="25"/>
  <c r="F1554" i="25"/>
  <c r="G1554" i="25"/>
  <c r="H1554" i="25"/>
  <c r="I1554" i="25"/>
  <c r="J1554" i="25"/>
  <c r="B1555" i="25"/>
  <c r="C1555" i="25"/>
  <c r="D1555" i="25"/>
  <c r="E1555" i="25"/>
  <c r="F1555" i="25"/>
  <c r="G1555" i="25"/>
  <c r="H1555" i="25"/>
  <c r="I1555" i="25"/>
  <c r="J1555" i="25"/>
  <c r="B1556" i="25"/>
  <c r="C1556" i="25"/>
  <c r="D1556" i="25"/>
  <c r="E1556" i="25"/>
  <c r="F1556" i="25"/>
  <c r="G1556" i="25"/>
  <c r="H1556" i="25"/>
  <c r="I1556" i="25"/>
  <c r="J1556" i="25"/>
  <c r="B1557" i="25"/>
  <c r="C1557" i="25"/>
  <c r="D1557" i="25"/>
  <c r="E1557" i="25"/>
  <c r="F1557" i="25"/>
  <c r="G1557" i="25"/>
  <c r="H1557" i="25"/>
  <c r="I1557" i="25"/>
  <c r="J1557" i="25"/>
  <c r="B1558" i="25"/>
  <c r="C1558" i="25"/>
  <c r="D1558" i="25"/>
  <c r="E1558" i="25"/>
  <c r="F1558" i="25"/>
  <c r="G1558" i="25"/>
  <c r="H1558" i="25"/>
  <c r="I1558" i="25"/>
  <c r="J1558" i="25"/>
  <c r="B1559" i="25"/>
  <c r="C1559" i="25"/>
  <c r="D1559" i="25"/>
  <c r="E1559" i="25"/>
  <c r="F1559" i="25"/>
  <c r="G1559" i="25"/>
  <c r="H1559" i="25"/>
  <c r="I1559" i="25"/>
  <c r="J1559" i="25"/>
  <c r="B1560" i="25"/>
  <c r="C1560" i="25"/>
  <c r="D1560" i="25"/>
  <c r="E1560" i="25"/>
  <c r="F1560" i="25"/>
  <c r="G1560" i="25"/>
  <c r="H1560" i="25"/>
  <c r="I1560" i="25"/>
  <c r="J1560" i="25"/>
  <c r="B1561" i="25"/>
  <c r="C1561" i="25"/>
  <c r="D1561" i="25"/>
  <c r="E1561" i="25"/>
  <c r="F1561" i="25"/>
  <c r="G1561" i="25"/>
  <c r="H1561" i="25"/>
  <c r="I1561" i="25"/>
  <c r="J1561" i="25"/>
  <c r="B1562" i="25"/>
  <c r="C1562" i="25"/>
  <c r="D1562" i="25"/>
  <c r="E1562" i="25"/>
  <c r="F1562" i="25"/>
  <c r="G1562" i="25"/>
  <c r="H1562" i="25"/>
  <c r="I1562" i="25"/>
  <c r="J1562" i="25"/>
  <c r="B1563" i="25"/>
  <c r="C1563" i="25"/>
  <c r="D1563" i="25"/>
  <c r="E1563" i="25"/>
  <c r="F1563" i="25"/>
  <c r="G1563" i="25"/>
  <c r="H1563" i="25"/>
  <c r="I1563" i="25"/>
  <c r="J1563" i="25"/>
  <c r="B1564" i="25"/>
  <c r="C1564" i="25"/>
  <c r="D1564" i="25"/>
  <c r="E1564" i="25"/>
  <c r="F1564" i="25"/>
  <c r="G1564" i="25"/>
  <c r="H1564" i="25"/>
  <c r="I1564" i="25"/>
  <c r="J1564" i="25"/>
  <c r="B1565" i="25"/>
  <c r="C1565" i="25"/>
  <c r="D1565" i="25"/>
  <c r="E1565" i="25"/>
  <c r="F1565" i="25"/>
  <c r="G1565" i="25"/>
  <c r="H1565" i="25"/>
  <c r="I1565" i="25"/>
  <c r="J1565" i="25"/>
  <c r="B1566" i="25"/>
  <c r="C1566" i="25"/>
  <c r="D1566" i="25"/>
  <c r="E1566" i="25"/>
  <c r="F1566" i="25"/>
  <c r="G1566" i="25"/>
  <c r="H1566" i="25"/>
  <c r="I1566" i="25"/>
  <c r="J1566" i="25"/>
  <c r="B1567" i="25"/>
  <c r="C1567" i="25"/>
  <c r="D1567" i="25"/>
  <c r="E1567" i="25"/>
  <c r="F1567" i="25"/>
  <c r="G1567" i="25"/>
  <c r="H1567" i="25"/>
  <c r="I1567" i="25"/>
  <c r="J1567" i="25"/>
  <c r="B1568" i="25"/>
  <c r="C1568" i="25"/>
  <c r="D1568" i="25"/>
  <c r="E1568" i="25"/>
  <c r="F1568" i="25"/>
  <c r="G1568" i="25"/>
  <c r="H1568" i="25"/>
  <c r="I1568" i="25"/>
  <c r="J1568" i="25"/>
  <c r="B1569" i="25"/>
  <c r="C1569" i="25"/>
  <c r="D1569" i="25"/>
  <c r="E1569" i="25"/>
  <c r="F1569" i="25"/>
  <c r="G1569" i="25"/>
  <c r="H1569" i="25"/>
  <c r="I1569" i="25"/>
  <c r="J1569" i="25"/>
  <c r="B1570" i="25"/>
  <c r="C1570" i="25"/>
  <c r="D1570" i="25"/>
  <c r="E1570" i="25"/>
  <c r="F1570" i="25"/>
  <c r="G1570" i="25"/>
  <c r="H1570" i="25"/>
  <c r="I1570" i="25"/>
  <c r="J1570" i="25"/>
  <c r="B1571" i="25"/>
  <c r="C1571" i="25"/>
  <c r="D1571" i="25"/>
  <c r="E1571" i="25"/>
  <c r="F1571" i="25"/>
  <c r="G1571" i="25"/>
  <c r="H1571" i="25"/>
  <c r="I1571" i="25"/>
  <c r="J1571" i="25"/>
  <c r="B1572" i="25"/>
  <c r="C1572" i="25"/>
  <c r="D1572" i="25"/>
  <c r="E1572" i="25"/>
  <c r="F1572" i="25"/>
  <c r="G1572" i="25"/>
  <c r="H1572" i="25"/>
  <c r="I1572" i="25"/>
  <c r="J1572" i="25"/>
  <c r="B1573" i="25"/>
  <c r="C1573" i="25"/>
  <c r="D1573" i="25"/>
  <c r="E1573" i="25"/>
  <c r="F1573" i="25"/>
  <c r="G1573" i="25"/>
  <c r="H1573" i="25"/>
  <c r="I1573" i="25"/>
  <c r="J1573" i="25"/>
  <c r="B1574" i="25"/>
  <c r="C1574" i="25"/>
  <c r="D1574" i="25"/>
  <c r="E1574" i="25"/>
  <c r="F1574" i="25"/>
  <c r="G1574" i="25"/>
  <c r="H1574" i="25"/>
  <c r="I1574" i="25"/>
  <c r="J1574" i="25"/>
  <c r="B1575" i="25"/>
  <c r="C1575" i="25"/>
  <c r="D1575" i="25"/>
  <c r="E1575" i="25"/>
  <c r="F1575" i="25"/>
  <c r="G1575" i="25"/>
  <c r="H1575" i="25"/>
  <c r="I1575" i="25"/>
  <c r="J1575" i="25"/>
  <c r="B1576" i="25"/>
  <c r="C1576" i="25"/>
  <c r="D1576" i="25"/>
  <c r="E1576" i="25"/>
  <c r="F1576" i="25"/>
  <c r="G1576" i="25"/>
  <c r="H1576" i="25"/>
  <c r="I1576" i="25"/>
  <c r="J1576" i="25"/>
  <c r="B1577" i="25"/>
  <c r="C1577" i="25"/>
  <c r="D1577" i="25"/>
  <c r="E1577" i="25"/>
  <c r="F1577" i="25"/>
  <c r="G1577" i="25"/>
  <c r="H1577" i="25"/>
  <c r="I1577" i="25"/>
  <c r="J1577" i="25"/>
  <c r="B1578" i="25"/>
  <c r="C1578" i="25"/>
  <c r="D1578" i="25"/>
  <c r="E1578" i="25"/>
  <c r="F1578" i="25"/>
  <c r="G1578" i="25"/>
  <c r="H1578" i="25"/>
  <c r="I1578" i="25"/>
  <c r="J1578" i="25"/>
  <c r="B1579" i="25"/>
  <c r="C1579" i="25"/>
  <c r="D1579" i="25"/>
  <c r="E1579" i="25"/>
  <c r="F1579" i="25"/>
  <c r="G1579" i="25"/>
  <c r="H1579" i="25"/>
  <c r="I1579" i="25"/>
  <c r="J1579" i="25"/>
  <c r="B1580" i="25"/>
  <c r="C1580" i="25"/>
  <c r="D1580" i="25"/>
  <c r="E1580" i="25"/>
  <c r="F1580" i="25"/>
  <c r="G1580" i="25"/>
  <c r="H1580" i="25"/>
  <c r="I1580" i="25"/>
  <c r="J1580" i="25"/>
  <c r="B1581" i="25"/>
  <c r="C1581" i="25"/>
  <c r="D1581" i="25"/>
  <c r="E1581" i="25"/>
  <c r="F1581" i="25"/>
  <c r="G1581" i="25"/>
  <c r="H1581" i="25"/>
  <c r="I1581" i="25"/>
  <c r="J1581" i="25"/>
  <c r="B1582" i="25"/>
  <c r="C1582" i="25"/>
  <c r="D1582" i="25"/>
  <c r="E1582" i="25"/>
  <c r="F1582" i="25"/>
  <c r="G1582" i="25"/>
  <c r="H1582" i="25"/>
  <c r="I1582" i="25"/>
  <c r="J1582" i="25"/>
  <c r="B1583" i="25"/>
  <c r="C1583" i="25"/>
  <c r="D1583" i="25"/>
  <c r="E1583" i="25"/>
  <c r="F1583" i="25"/>
  <c r="G1583" i="25"/>
  <c r="H1583" i="25"/>
  <c r="I1583" i="25"/>
  <c r="J1583" i="25"/>
  <c r="B1584" i="25"/>
  <c r="C1584" i="25"/>
  <c r="D1584" i="25"/>
  <c r="E1584" i="25"/>
  <c r="F1584" i="25"/>
  <c r="G1584" i="25"/>
  <c r="H1584" i="25"/>
  <c r="I1584" i="25"/>
  <c r="J1584" i="25"/>
  <c r="B1585" i="25"/>
  <c r="C1585" i="25"/>
  <c r="D1585" i="25"/>
  <c r="E1585" i="25"/>
  <c r="F1585" i="25"/>
  <c r="G1585" i="25"/>
  <c r="H1585" i="25"/>
  <c r="I1585" i="25"/>
  <c r="J1585" i="25"/>
  <c r="B1586" i="25"/>
  <c r="C1586" i="25"/>
  <c r="D1586" i="25"/>
  <c r="E1586" i="25"/>
  <c r="F1586" i="25"/>
  <c r="G1586" i="25"/>
  <c r="H1586" i="25"/>
  <c r="I1586" i="25"/>
  <c r="J1586" i="25"/>
  <c r="B1587" i="25"/>
  <c r="C1587" i="25"/>
  <c r="D1587" i="25"/>
  <c r="E1587" i="25"/>
  <c r="F1587" i="25"/>
  <c r="G1587" i="25"/>
  <c r="H1587" i="25"/>
  <c r="I1587" i="25"/>
  <c r="J1587" i="25"/>
  <c r="B1588" i="25"/>
  <c r="C1588" i="25"/>
  <c r="D1588" i="25"/>
  <c r="E1588" i="25"/>
  <c r="F1588" i="25"/>
  <c r="G1588" i="25"/>
  <c r="H1588" i="25"/>
  <c r="I1588" i="25"/>
  <c r="J1588" i="25"/>
  <c r="B1589" i="25"/>
  <c r="C1589" i="25"/>
  <c r="D1589" i="25"/>
  <c r="E1589" i="25"/>
  <c r="F1589" i="25"/>
  <c r="G1589" i="25"/>
  <c r="H1589" i="25"/>
  <c r="I1589" i="25"/>
  <c r="J1589" i="25"/>
  <c r="B1590" i="25"/>
  <c r="C1590" i="25"/>
  <c r="D1590" i="25"/>
  <c r="E1590" i="25"/>
  <c r="F1590" i="25"/>
  <c r="G1590" i="25"/>
  <c r="H1590" i="25"/>
  <c r="I1590" i="25"/>
  <c r="J1590" i="25"/>
  <c r="B1591" i="25"/>
  <c r="C1591" i="25"/>
  <c r="D1591" i="25"/>
  <c r="E1591" i="25"/>
  <c r="F1591" i="25"/>
  <c r="G1591" i="25"/>
  <c r="H1591" i="25"/>
  <c r="I1591" i="25"/>
  <c r="J1591" i="25"/>
  <c r="B1592" i="25"/>
  <c r="C1592" i="25"/>
  <c r="D1592" i="25"/>
  <c r="E1592" i="25"/>
  <c r="F1592" i="25"/>
  <c r="G1592" i="25"/>
  <c r="H1592" i="25"/>
  <c r="I1592" i="25"/>
  <c r="J1592" i="25"/>
  <c r="B1593" i="25"/>
  <c r="C1593" i="25"/>
  <c r="D1593" i="25"/>
  <c r="E1593" i="25"/>
  <c r="F1593" i="25"/>
  <c r="G1593" i="25"/>
  <c r="H1593" i="25"/>
  <c r="I1593" i="25"/>
  <c r="J1593" i="25"/>
  <c r="B1594" i="25"/>
  <c r="C1594" i="25"/>
  <c r="D1594" i="25"/>
  <c r="E1594" i="25"/>
  <c r="F1594" i="25"/>
  <c r="G1594" i="25"/>
  <c r="H1594" i="25"/>
  <c r="I1594" i="25"/>
  <c r="J1594" i="25"/>
  <c r="B1595" i="25"/>
  <c r="C1595" i="25"/>
  <c r="D1595" i="25"/>
  <c r="E1595" i="25"/>
  <c r="F1595" i="25"/>
  <c r="G1595" i="25"/>
  <c r="H1595" i="25"/>
  <c r="I1595" i="25"/>
  <c r="J1595" i="25"/>
  <c r="B1596" i="25"/>
  <c r="C1596" i="25"/>
  <c r="D1596" i="25"/>
  <c r="E1596" i="25"/>
  <c r="F1596" i="25"/>
  <c r="G1596" i="25"/>
  <c r="H1596" i="25"/>
  <c r="I1596" i="25"/>
  <c r="J1596" i="25"/>
  <c r="B1597" i="25"/>
  <c r="C1597" i="25"/>
  <c r="D1597" i="25"/>
  <c r="E1597" i="25"/>
  <c r="F1597" i="25"/>
  <c r="G1597" i="25"/>
  <c r="H1597" i="25"/>
  <c r="I1597" i="25"/>
  <c r="J1597" i="25"/>
  <c r="B1598" i="25"/>
  <c r="C1598" i="25"/>
  <c r="D1598" i="25"/>
  <c r="E1598" i="25"/>
  <c r="F1598" i="25"/>
  <c r="G1598" i="25"/>
  <c r="H1598" i="25"/>
  <c r="I1598" i="25"/>
  <c r="J1598" i="25"/>
  <c r="B1599" i="25"/>
  <c r="C1599" i="25"/>
  <c r="D1599" i="25"/>
  <c r="E1599" i="25"/>
  <c r="F1599" i="25"/>
  <c r="G1599" i="25"/>
  <c r="H1599" i="25"/>
  <c r="I1599" i="25"/>
  <c r="J1599" i="25"/>
  <c r="B1600" i="25"/>
  <c r="C1600" i="25"/>
  <c r="D1600" i="25"/>
  <c r="E1600" i="25"/>
  <c r="F1600" i="25"/>
  <c r="G1600" i="25"/>
  <c r="H1600" i="25"/>
  <c r="I1600" i="25"/>
  <c r="J1600" i="25"/>
  <c r="B1601" i="25"/>
  <c r="C1601" i="25"/>
  <c r="D1601" i="25"/>
  <c r="E1601" i="25"/>
  <c r="F1601" i="25"/>
  <c r="G1601" i="25"/>
  <c r="H1601" i="25"/>
  <c r="I1601" i="25"/>
  <c r="J1601" i="25"/>
  <c r="B1602" i="25"/>
  <c r="C1602" i="25"/>
  <c r="D1602" i="25"/>
  <c r="E1602" i="25"/>
  <c r="F1602" i="25"/>
  <c r="G1602" i="25"/>
  <c r="H1602" i="25"/>
  <c r="I1602" i="25"/>
  <c r="J1602" i="25"/>
  <c r="B1603" i="25"/>
  <c r="C1603" i="25"/>
  <c r="D1603" i="25"/>
  <c r="E1603" i="25"/>
  <c r="F1603" i="25"/>
  <c r="G1603" i="25"/>
  <c r="H1603" i="25"/>
  <c r="I1603" i="25"/>
  <c r="J1603" i="25"/>
  <c r="B1604" i="25"/>
  <c r="C1604" i="25"/>
  <c r="D1604" i="25"/>
  <c r="E1604" i="25"/>
  <c r="F1604" i="25"/>
  <c r="G1604" i="25"/>
  <c r="H1604" i="25"/>
  <c r="I1604" i="25"/>
  <c r="J1604" i="25"/>
  <c r="B1605" i="25"/>
  <c r="C1605" i="25"/>
  <c r="D1605" i="25"/>
  <c r="E1605" i="25"/>
  <c r="F1605" i="25"/>
  <c r="G1605" i="25"/>
  <c r="H1605" i="25"/>
  <c r="I1605" i="25"/>
  <c r="J1605" i="25"/>
  <c r="B1606" i="25"/>
  <c r="C1606" i="25"/>
  <c r="D1606" i="25"/>
  <c r="E1606" i="25"/>
  <c r="F1606" i="25"/>
  <c r="G1606" i="25"/>
  <c r="H1606" i="25"/>
  <c r="I1606" i="25"/>
  <c r="J1606" i="25"/>
  <c r="B1607" i="25"/>
  <c r="C1607" i="25"/>
  <c r="D1607" i="25"/>
  <c r="E1607" i="25"/>
  <c r="F1607" i="25"/>
  <c r="G1607" i="25"/>
  <c r="H1607" i="25"/>
  <c r="I1607" i="25"/>
  <c r="J1607" i="25"/>
  <c r="B1608" i="25"/>
  <c r="C1608" i="25"/>
  <c r="D1608" i="25"/>
  <c r="E1608" i="25"/>
  <c r="F1608" i="25"/>
  <c r="G1608" i="25"/>
  <c r="H1608" i="25"/>
  <c r="I1608" i="25"/>
  <c r="J1608" i="25"/>
  <c r="B1609" i="25"/>
  <c r="C1609" i="25"/>
  <c r="D1609" i="25"/>
  <c r="E1609" i="25"/>
  <c r="F1609" i="25"/>
  <c r="G1609" i="25"/>
  <c r="H1609" i="25"/>
  <c r="I1609" i="25"/>
  <c r="J1609" i="25"/>
  <c r="B1610" i="25"/>
  <c r="C1610" i="25"/>
  <c r="D1610" i="25"/>
  <c r="E1610" i="25"/>
  <c r="F1610" i="25"/>
  <c r="G1610" i="25"/>
  <c r="H1610" i="25"/>
  <c r="I1610" i="25"/>
  <c r="J1610" i="25"/>
  <c r="B1611" i="25"/>
  <c r="C1611" i="25"/>
  <c r="D1611" i="25"/>
  <c r="E1611" i="25"/>
  <c r="F1611" i="25"/>
  <c r="G1611" i="25"/>
  <c r="H1611" i="25"/>
  <c r="I1611" i="25"/>
  <c r="J1611" i="25"/>
  <c r="B1612" i="25"/>
  <c r="C1612" i="25"/>
  <c r="D1612" i="25"/>
  <c r="E1612" i="25"/>
  <c r="F1612" i="25"/>
  <c r="G1612" i="25"/>
  <c r="H1612" i="25"/>
  <c r="I1612" i="25"/>
  <c r="J1612" i="25"/>
  <c r="B1613" i="25"/>
  <c r="C1613" i="25"/>
  <c r="D1613" i="25"/>
  <c r="E1613" i="25"/>
  <c r="F1613" i="25"/>
  <c r="G1613" i="25"/>
  <c r="H1613" i="25"/>
  <c r="I1613" i="25"/>
  <c r="J1613" i="25"/>
  <c r="B1614" i="25"/>
  <c r="C1614" i="25"/>
  <c r="D1614" i="25"/>
  <c r="E1614" i="25"/>
  <c r="F1614" i="25"/>
  <c r="G1614" i="25"/>
  <c r="H1614" i="25"/>
  <c r="I1614" i="25"/>
  <c r="J1614" i="25"/>
  <c r="B1615" i="25"/>
  <c r="C1615" i="25"/>
  <c r="D1615" i="25"/>
  <c r="E1615" i="25"/>
  <c r="F1615" i="25"/>
  <c r="G1615" i="25"/>
  <c r="H1615" i="25"/>
  <c r="I1615" i="25"/>
  <c r="J1615" i="25"/>
  <c r="B1616" i="25"/>
  <c r="C1616" i="25"/>
  <c r="D1616" i="25"/>
  <c r="E1616" i="25"/>
  <c r="F1616" i="25"/>
  <c r="G1616" i="25"/>
  <c r="H1616" i="25"/>
  <c r="I1616" i="25"/>
  <c r="J1616" i="25"/>
  <c r="B1617" i="25"/>
  <c r="C1617" i="25"/>
  <c r="D1617" i="25"/>
  <c r="E1617" i="25"/>
  <c r="F1617" i="25"/>
  <c r="G1617" i="25"/>
  <c r="H1617" i="25"/>
  <c r="I1617" i="25"/>
  <c r="J1617" i="25"/>
  <c r="B1618" i="25"/>
  <c r="C1618" i="25"/>
  <c r="D1618" i="25"/>
  <c r="E1618" i="25"/>
  <c r="F1618" i="25"/>
  <c r="G1618" i="25"/>
  <c r="H1618" i="25"/>
  <c r="I1618" i="25"/>
  <c r="J1618" i="25"/>
  <c r="B1619" i="25"/>
  <c r="C1619" i="25"/>
  <c r="D1619" i="25"/>
  <c r="E1619" i="25"/>
  <c r="F1619" i="25"/>
  <c r="G1619" i="25"/>
  <c r="H1619" i="25"/>
  <c r="I1619" i="25"/>
  <c r="J1619" i="25"/>
  <c r="B1620" i="25"/>
  <c r="C1620" i="25"/>
  <c r="D1620" i="25"/>
  <c r="E1620" i="25"/>
  <c r="F1620" i="25"/>
  <c r="G1620" i="25"/>
  <c r="H1620" i="25"/>
  <c r="I1620" i="25"/>
  <c r="J1620" i="25"/>
  <c r="B1621" i="25"/>
  <c r="C1621" i="25"/>
  <c r="D1621" i="25"/>
  <c r="E1621" i="25"/>
  <c r="F1621" i="25"/>
  <c r="G1621" i="25"/>
  <c r="H1621" i="25"/>
  <c r="I1621" i="25"/>
  <c r="J1621" i="25"/>
  <c r="B1335" i="25"/>
  <c r="C1335" i="25"/>
  <c r="D1335" i="25"/>
  <c r="E1335" i="25"/>
  <c r="F1335" i="25"/>
  <c r="G1335" i="25"/>
  <c r="H1335" i="25"/>
  <c r="I1335" i="25"/>
  <c r="J1335" i="25"/>
  <c r="B1336" i="25"/>
  <c r="C1336" i="25"/>
  <c r="D1336" i="25"/>
  <c r="E1336" i="25"/>
  <c r="F1336" i="25"/>
  <c r="G1336" i="25"/>
  <c r="H1336" i="25"/>
  <c r="I1336" i="25"/>
  <c r="J1336" i="25"/>
  <c r="J1334" i="25"/>
  <c r="C1334" i="25"/>
  <c r="D1334" i="25"/>
  <c r="E1334" i="25"/>
  <c r="F1334" i="25"/>
  <c r="G1334" i="25"/>
  <c r="H1334" i="25"/>
  <c r="I1334" i="25"/>
  <c r="B1334" i="25"/>
  <c r="O1203" i="25"/>
  <c r="O1232" i="25"/>
  <c r="O1270" i="25"/>
  <c r="O778" i="25"/>
  <c r="O837" i="25"/>
  <c r="O892" i="25"/>
  <c r="U4" i="10" l="1"/>
  <c r="AD4" i="10" s="1"/>
  <c r="Y4" i="10"/>
  <c r="Z4" i="10" s="1"/>
  <c r="AA4" i="10"/>
  <c r="AB4" i="10"/>
  <c r="Y5" i="10"/>
  <c r="AA5" i="10"/>
  <c r="AB5" i="10"/>
  <c r="S6" i="10"/>
  <c r="AC6" i="10" s="1"/>
  <c r="Y6" i="10"/>
  <c r="AA6" i="10"/>
  <c r="AB6" i="10"/>
  <c r="U6" i="10" s="1"/>
  <c r="AD6" i="10" s="1"/>
  <c r="Y7" i="10"/>
  <c r="Z7" i="10"/>
  <c r="AA7" i="10"/>
  <c r="AB7" i="10"/>
  <c r="Y8" i="10"/>
  <c r="V8" i="10" s="1"/>
  <c r="N620" i="25" s="1"/>
  <c r="AA8" i="10"/>
  <c r="AB8" i="10"/>
  <c r="U8" i="10" s="1"/>
  <c r="AD8" i="10" s="1"/>
  <c r="S9" i="10"/>
  <c r="T9" i="10" s="1"/>
  <c r="M621" i="25" s="1"/>
  <c r="Y9" i="10"/>
  <c r="Z9" i="10"/>
  <c r="AA9" i="10"/>
  <c r="AB9" i="10"/>
  <c r="U9" i="10" s="1"/>
  <c r="AC9" i="10"/>
  <c r="Y10" i="10"/>
  <c r="Z10" i="10" s="1"/>
  <c r="AA10" i="10"/>
  <c r="AB10" i="10"/>
  <c r="Y11" i="10"/>
  <c r="AA11" i="10"/>
  <c r="AB11" i="10"/>
  <c r="U11" i="10" s="1"/>
  <c r="AD11" i="10" s="1"/>
  <c r="S12" i="10"/>
  <c r="AC12" i="10" s="1"/>
  <c r="U12" i="10"/>
  <c r="AD12" i="10" s="1"/>
  <c r="Y12" i="10"/>
  <c r="Z12" i="10" s="1"/>
  <c r="AA12" i="10"/>
  <c r="AB12" i="10"/>
  <c r="Y13" i="10"/>
  <c r="AA13" i="10"/>
  <c r="AB13" i="10"/>
  <c r="S14" i="10"/>
  <c r="Y14" i="10"/>
  <c r="Z14" i="10" s="1"/>
  <c r="AA14" i="10"/>
  <c r="AB14" i="10"/>
  <c r="U14" i="10" s="1"/>
  <c r="AD14" i="10" s="1"/>
  <c r="AC14" i="10"/>
  <c r="Y15" i="10"/>
  <c r="Z15" i="10" s="1"/>
  <c r="AA15" i="10"/>
  <c r="AB15" i="10"/>
  <c r="U16" i="10"/>
  <c r="V16" i="10" s="1"/>
  <c r="N628" i="25" s="1"/>
  <c r="Y16" i="10"/>
  <c r="Z16" i="10" s="1"/>
  <c r="AA16" i="10"/>
  <c r="S16" i="10" s="1"/>
  <c r="AB16" i="10"/>
  <c r="Y17" i="10"/>
  <c r="Z17" i="10" s="1"/>
  <c r="AA17" i="10"/>
  <c r="AB17" i="10"/>
  <c r="Y18" i="10"/>
  <c r="AA18" i="10"/>
  <c r="AB18" i="10"/>
  <c r="U19" i="10"/>
  <c r="AD19" i="10" s="1"/>
  <c r="Y19" i="10"/>
  <c r="AA19" i="10"/>
  <c r="AB19" i="10"/>
  <c r="Y20" i="10"/>
  <c r="Z20" i="10" s="1"/>
  <c r="AA20" i="10"/>
  <c r="AB20" i="10"/>
  <c r="U20" i="10" s="1"/>
  <c r="AD20" i="10" s="1"/>
  <c r="Y21" i="10"/>
  <c r="AA21" i="10"/>
  <c r="AB21" i="10"/>
  <c r="Y22" i="10"/>
  <c r="Z22" i="10" s="1"/>
  <c r="AA22" i="10"/>
  <c r="S22" i="10" s="1"/>
  <c r="AB22" i="10"/>
  <c r="U22" i="10" s="1"/>
  <c r="AD22" i="10" s="1"/>
  <c r="Y23" i="10"/>
  <c r="Z23" i="10" s="1"/>
  <c r="AA23" i="10"/>
  <c r="AB23" i="10"/>
  <c r="U24" i="10"/>
  <c r="V24" i="10" s="1"/>
  <c r="N636" i="25" s="1"/>
  <c r="Y24" i="10"/>
  <c r="Z24" i="10"/>
  <c r="AA24" i="10"/>
  <c r="AB24" i="10"/>
  <c r="V25" i="10"/>
  <c r="Y25" i="10"/>
  <c r="Z25" i="10" s="1"/>
  <c r="AA25" i="10"/>
  <c r="AB25" i="10"/>
  <c r="U25" i="10" s="1"/>
  <c r="AD25" i="10" s="1"/>
  <c r="Y26" i="10"/>
  <c r="AA26" i="10"/>
  <c r="AB26" i="10"/>
  <c r="U26" i="10" s="1"/>
  <c r="AD26" i="10" s="1"/>
  <c r="Y27" i="10"/>
  <c r="AA27" i="10"/>
  <c r="AB27" i="10"/>
  <c r="Y28" i="10"/>
  <c r="Z28" i="10" s="1"/>
  <c r="AA28" i="10"/>
  <c r="AB28" i="10"/>
  <c r="U28" i="10" s="1"/>
  <c r="AD28" i="10" s="1"/>
  <c r="Y29" i="10"/>
  <c r="AA29" i="10"/>
  <c r="AB29" i="10"/>
  <c r="Y30" i="10"/>
  <c r="Z30" i="10"/>
  <c r="AA30" i="10"/>
  <c r="S30" i="10" s="1"/>
  <c r="AB30" i="10"/>
  <c r="U30" i="10" s="1"/>
  <c r="AD30" i="10" s="1"/>
  <c r="Y31" i="10"/>
  <c r="AA31" i="10"/>
  <c r="AB31" i="10"/>
  <c r="U32" i="10"/>
  <c r="AD32" i="10" s="1"/>
  <c r="V32" i="10"/>
  <c r="Y32" i="10"/>
  <c r="Z32" i="10" s="1"/>
  <c r="AA32" i="10"/>
  <c r="AB32" i="10"/>
  <c r="Y33" i="10"/>
  <c r="Z33" i="10" s="1"/>
  <c r="AA33" i="10"/>
  <c r="AB33" i="10"/>
  <c r="Y34" i="10"/>
  <c r="Z34" i="10" s="1"/>
  <c r="AA34" i="10"/>
  <c r="S34" i="10" s="1"/>
  <c r="AC34" i="10" s="1"/>
  <c r="AB34" i="10"/>
  <c r="U34" i="10" s="1"/>
  <c r="AD34" i="10" s="1"/>
  <c r="U35" i="10"/>
  <c r="AD35" i="10" s="1"/>
  <c r="Y35" i="10"/>
  <c r="AA35" i="10"/>
  <c r="AB35" i="10"/>
  <c r="Y36" i="10"/>
  <c r="Z36" i="10"/>
  <c r="AA36" i="10"/>
  <c r="AB36" i="10"/>
  <c r="U36" i="10" s="1"/>
  <c r="AD36" i="10" s="1"/>
  <c r="Y37" i="10"/>
  <c r="AA37" i="10"/>
  <c r="AB37" i="10"/>
  <c r="Y38" i="10"/>
  <c r="Z38" i="10" s="1"/>
  <c r="AA38" i="10"/>
  <c r="AB38" i="10"/>
  <c r="Y39" i="10"/>
  <c r="AA39" i="10"/>
  <c r="AB39" i="10"/>
  <c r="U39" i="10" s="1"/>
  <c r="AD39" i="10" s="1"/>
  <c r="S40" i="10"/>
  <c r="T40" i="10" s="1"/>
  <c r="M652" i="25" s="1"/>
  <c r="Y40" i="10"/>
  <c r="Z40" i="10"/>
  <c r="AA40" i="10"/>
  <c r="AB40" i="10"/>
  <c r="U40" i="10" s="1"/>
  <c r="AD40" i="10" s="1"/>
  <c r="S41" i="10"/>
  <c r="T41" i="10" s="1"/>
  <c r="M653" i="25" s="1"/>
  <c r="V41" i="10"/>
  <c r="Y41" i="10"/>
  <c r="Z41" i="10"/>
  <c r="AA41" i="10"/>
  <c r="AB41" i="10"/>
  <c r="U41" i="10" s="1"/>
  <c r="AD41" i="10" s="1"/>
  <c r="Y42" i="10"/>
  <c r="Z42" i="10" s="1"/>
  <c r="AA42" i="10"/>
  <c r="AB42" i="10"/>
  <c r="U43" i="10"/>
  <c r="AD43" i="10" s="1"/>
  <c r="Y43" i="10"/>
  <c r="V43" i="10" s="1"/>
  <c r="N655" i="25" s="1"/>
  <c r="AA43" i="10"/>
  <c r="AB43" i="10"/>
  <c r="Y44" i="10"/>
  <c r="Z44" i="10"/>
  <c r="AA44" i="10"/>
  <c r="AB44" i="10"/>
  <c r="U44" i="10" s="1"/>
  <c r="AD44" i="10" s="1"/>
  <c r="Y45" i="10"/>
  <c r="AA45" i="10"/>
  <c r="AB45" i="10"/>
  <c r="Y46" i="10"/>
  <c r="Z46" i="10" s="1"/>
  <c r="AA46" i="10"/>
  <c r="AB46" i="10"/>
  <c r="Y47" i="10"/>
  <c r="Z47" i="10"/>
  <c r="AA47" i="10"/>
  <c r="AB47" i="10"/>
  <c r="U47" i="10" s="1"/>
  <c r="AD47" i="10" s="1"/>
  <c r="Y48" i="10"/>
  <c r="Z48" i="10" s="1"/>
  <c r="AA48" i="10"/>
  <c r="S48" i="10" s="1"/>
  <c r="AB48" i="10"/>
  <c r="U48" i="10" s="1"/>
  <c r="Y49" i="10"/>
  <c r="Z49" i="10"/>
  <c r="AA49" i="10"/>
  <c r="AB49" i="10"/>
  <c r="Y50" i="10"/>
  <c r="Z50" i="10"/>
  <c r="AA50" i="10"/>
  <c r="AB50" i="10"/>
  <c r="Y51" i="10"/>
  <c r="AA51" i="10"/>
  <c r="AB51" i="10"/>
  <c r="Y52" i="10"/>
  <c r="Z52" i="10"/>
  <c r="AA52" i="10"/>
  <c r="S52" i="10" s="1"/>
  <c r="AC52" i="10" s="1"/>
  <c r="AB52" i="10"/>
  <c r="Y53" i="10"/>
  <c r="AA53" i="10"/>
  <c r="AB53" i="10"/>
  <c r="Y54" i="10"/>
  <c r="Z54" i="10" s="1"/>
  <c r="AA54" i="10"/>
  <c r="S54" i="10" s="1"/>
  <c r="AC54" i="10" s="1"/>
  <c r="AB54" i="10"/>
  <c r="Y55" i="10"/>
  <c r="Z55" i="10" s="1"/>
  <c r="AA55" i="10"/>
  <c r="AB55" i="10"/>
  <c r="S56" i="10"/>
  <c r="T56" i="10"/>
  <c r="M668" i="25" s="1"/>
  <c r="Y56" i="10"/>
  <c r="AA56" i="10"/>
  <c r="AB56" i="10"/>
  <c r="U56" i="10" s="1"/>
  <c r="AD56" i="10" s="1"/>
  <c r="AC56" i="10"/>
  <c r="Y57" i="10"/>
  <c r="Z57" i="10"/>
  <c r="AA57" i="10"/>
  <c r="AB57" i="10"/>
  <c r="U57" i="10" s="1"/>
  <c r="Y58" i="10"/>
  <c r="Z58" i="10" s="1"/>
  <c r="AA58" i="10"/>
  <c r="S58" i="10" s="1"/>
  <c r="AC58" i="10" s="1"/>
  <c r="AB58" i="10"/>
  <c r="Y59" i="10"/>
  <c r="AA59" i="10"/>
  <c r="AB59" i="10"/>
  <c r="Y60" i="10"/>
  <c r="Z60" i="10"/>
  <c r="AA60" i="10"/>
  <c r="S60" i="10" s="1"/>
  <c r="AC60" i="10" s="1"/>
  <c r="AB60" i="10"/>
  <c r="U60" i="10" s="1"/>
  <c r="AD60" i="10" s="1"/>
  <c r="Y61" i="10"/>
  <c r="AA61" i="10"/>
  <c r="S61" i="10" s="1"/>
  <c r="AC61" i="10" s="1"/>
  <c r="AB61" i="10"/>
  <c r="Y62" i="10"/>
  <c r="Z62" i="10"/>
  <c r="AA62" i="10"/>
  <c r="S62" i="10" s="1"/>
  <c r="AB62" i="10"/>
  <c r="U62" i="10" s="1"/>
  <c r="Y63" i="10"/>
  <c r="Z63" i="10"/>
  <c r="AA63" i="10"/>
  <c r="AB63" i="10"/>
  <c r="S64" i="10"/>
  <c r="T64" i="10"/>
  <c r="M676" i="25" s="1"/>
  <c r="Y64" i="10"/>
  <c r="AA64" i="10"/>
  <c r="AB64" i="10"/>
  <c r="U64" i="10" s="1"/>
  <c r="AD64" i="10" s="1"/>
  <c r="AC64" i="10"/>
  <c r="Y65" i="10"/>
  <c r="T65" i="10" s="1"/>
  <c r="M677" i="25" s="1"/>
  <c r="AA65" i="10"/>
  <c r="S65" i="10" s="1"/>
  <c r="AC65" i="10" s="1"/>
  <c r="AB65" i="10"/>
  <c r="U65" i="10" s="1"/>
  <c r="AD65" i="10" s="1"/>
  <c r="S66" i="10"/>
  <c r="AC66" i="10" s="1"/>
  <c r="Y66" i="10"/>
  <c r="Z66" i="10" s="1"/>
  <c r="AA66" i="10"/>
  <c r="AB66" i="10"/>
  <c r="Y67" i="10"/>
  <c r="AA67" i="10"/>
  <c r="AB67" i="10"/>
  <c r="S68" i="10"/>
  <c r="AC68" i="10" s="1"/>
  <c r="Y68" i="10"/>
  <c r="Z68" i="10" s="1"/>
  <c r="AA68" i="10"/>
  <c r="AB68" i="10"/>
  <c r="Y69" i="10"/>
  <c r="AA69" i="10"/>
  <c r="AB69" i="10"/>
  <c r="S70" i="10"/>
  <c r="Y70" i="10"/>
  <c r="T70" i="10" s="1"/>
  <c r="M682" i="25" s="1"/>
  <c r="AA70" i="10"/>
  <c r="AB70" i="10"/>
  <c r="U70" i="10" s="1"/>
  <c r="AD70" i="10" s="1"/>
  <c r="AC70" i="10"/>
  <c r="Y71" i="10"/>
  <c r="Z71" i="10" s="1"/>
  <c r="AA71" i="10"/>
  <c r="AB71" i="10"/>
  <c r="Y72" i="10"/>
  <c r="Z72" i="10"/>
  <c r="AA72" i="10"/>
  <c r="S72" i="10" s="1"/>
  <c r="AB72" i="10"/>
  <c r="U72" i="10" s="1"/>
  <c r="Y73" i="10"/>
  <c r="V73" i="10" s="1"/>
  <c r="N685" i="25" s="1"/>
  <c r="AA73" i="10"/>
  <c r="AB73" i="10"/>
  <c r="U73" i="10" s="1"/>
  <c r="AD73" i="10" s="1"/>
  <c r="Y74" i="10"/>
  <c r="AA74" i="10"/>
  <c r="AB74" i="10"/>
  <c r="Y75" i="10"/>
  <c r="U75" i="10" s="1"/>
  <c r="AD75" i="10" s="1"/>
  <c r="AA75" i="10"/>
  <c r="AB75" i="10"/>
  <c r="Y76" i="10"/>
  <c r="Z76" i="10" s="1"/>
  <c r="AA76" i="10"/>
  <c r="AB76" i="10"/>
  <c r="Y77" i="10"/>
  <c r="AA77" i="10"/>
  <c r="AB77" i="10"/>
  <c r="S78" i="10"/>
  <c r="U78" i="10"/>
  <c r="AD78" i="10" s="1"/>
  <c r="Y78" i="10"/>
  <c r="AA78" i="10"/>
  <c r="AB78" i="10"/>
  <c r="Y79" i="10"/>
  <c r="Z79" i="10" s="1"/>
  <c r="AA79" i="10"/>
  <c r="AB79" i="10"/>
  <c r="U80" i="10"/>
  <c r="AD80" i="10" s="1"/>
  <c r="Y80" i="10"/>
  <c r="V80" i="10" s="1"/>
  <c r="N692" i="25" s="1"/>
  <c r="Z80" i="10"/>
  <c r="AA80" i="10"/>
  <c r="AB80" i="10"/>
  <c r="Y81" i="10"/>
  <c r="Z81" i="10"/>
  <c r="AA81" i="10"/>
  <c r="AB81" i="10"/>
  <c r="Y82" i="10"/>
  <c r="Z82" i="10" s="1"/>
  <c r="AA82" i="10"/>
  <c r="S82" i="10" s="1"/>
  <c r="AC82" i="10" s="1"/>
  <c r="AB82" i="10"/>
  <c r="U82" i="10" s="1"/>
  <c r="AD82" i="10" s="1"/>
  <c r="Y83" i="10"/>
  <c r="Z83" i="10" s="1"/>
  <c r="AA83" i="10"/>
  <c r="AB83" i="10"/>
  <c r="S84" i="10"/>
  <c r="AC84" i="10" s="1"/>
  <c r="Y84" i="10"/>
  <c r="Z84" i="10" s="1"/>
  <c r="AA84" i="10"/>
  <c r="AB84" i="10"/>
  <c r="U84" i="10" s="1"/>
  <c r="AD84" i="10"/>
  <c r="Y85" i="10"/>
  <c r="AA85" i="10"/>
  <c r="AB85" i="10"/>
  <c r="Y86" i="10"/>
  <c r="AA86" i="10"/>
  <c r="S86" i="10" s="1"/>
  <c r="AB86" i="10"/>
  <c r="U86" i="10" s="1"/>
  <c r="AD86" i="10" s="1"/>
  <c r="Y87" i="10"/>
  <c r="AA87" i="10"/>
  <c r="AB87" i="10"/>
  <c r="Y88" i="10"/>
  <c r="Z88" i="10" s="1"/>
  <c r="AA88" i="10"/>
  <c r="AB88" i="10"/>
  <c r="U88" i="10" s="1"/>
  <c r="Y89" i="10"/>
  <c r="Z89" i="10"/>
  <c r="AA89" i="10"/>
  <c r="S89" i="10" s="1"/>
  <c r="AB89" i="10"/>
  <c r="U89" i="10" s="1"/>
  <c r="Y90" i="10"/>
  <c r="Z90" i="10" s="1"/>
  <c r="AA90" i="10"/>
  <c r="S90" i="10" s="1"/>
  <c r="AB90" i="10"/>
  <c r="Y91" i="10"/>
  <c r="Z91" i="10" s="1"/>
  <c r="AA91" i="10"/>
  <c r="AB91" i="10"/>
  <c r="U91" i="10" s="1"/>
  <c r="AD91" i="10" s="1"/>
  <c r="U92" i="10"/>
  <c r="AD92" i="10" s="1"/>
  <c r="Y92" i="10"/>
  <c r="Z92" i="10" s="1"/>
  <c r="AA92" i="10"/>
  <c r="AB92" i="10"/>
  <c r="Y93" i="10"/>
  <c r="U93" i="10" s="1"/>
  <c r="V93" i="10" s="1"/>
  <c r="N705" i="25" s="1"/>
  <c r="AA93" i="10"/>
  <c r="S93" i="10" s="1"/>
  <c r="AC93" i="10" s="1"/>
  <c r="AB93" i="10"/>
  <c r="Y94" i="10"/>
  <c r="AA94" i="10"/>
  <c r="AB94" i="10"/>
  <c r="Y95" i="10"/>
  <c r="U95" i="10" s="1"/>
  <c r="AD95" i="10" s="1"/>
  <c r="AA95" i="10"/>
  <c r="AB95" i="10"/>
  <c r="Y96" i="10"/>
  <c r="Z96" i="10" s="1"/>
  <c r="AA96" i="10"/>
  <c r="AB96" i="10"/>
  <c r="U96" i="10" s="1"/>
  <c r="S97" i="10"/>
  <c r="V97" i="10"/>
  <c r="Y97" i="10"/>
  <c r="Z97" i="10"/>
  <c r="AA97" i="10"/>
  <c r="AB97" i="10"/>
  <c r="U97" i="10" s="1"/>
  <c r="AD97" i="10" s="1"/>
  <c r="Y98" i="10"/>
  <c r="Z98" i="10" s="1"/>
  <c r="AA98" i="10"/>
  <c r="S98" i="10" s="1"/>
  <c r="AC98" i="10" s="1"/>
  <c r="AB98" i="10"/>
  <c r="Y99" i="10"/>
  <c r="AA99" i="10"/>
  <c r="AB99" i="10"/>
  <c r="Y100" i="10"/>
  <c r="AA100" i="10"/>
  <c r="AB100" i="10"/>
  <c r="S101" i="10"/>
  <c r="AC101" i="10" s="1"/>
  <c r="Y101" i="10"/>
  <c r="Z101" i="10" s="1"/>
  <c r="AA101" i="10"/>
  <c r="AB101" i="10"/>
  <c r="Y102" i="10"/>
  <c r="AA102" i="10"/>
  <c r="S102" i="10" s="1"/>
  <c r="AC102" i="10" s="1"/>
  <c r="AB102" i="10"/>
  <c r="S103" i="10"/>
  <c r="Y103" i="10"/>
  <c r="Z103" i="10"/>
  <c r="AA103" i="10"/>
  <c r="AB103" i="10"/>
  <c r="U103" i="10" s="1"/>
  <c r="AD103" i="10" s="1"/>
  <c r="AC103" i="10"/>
  <c r="Y104" i="10"/>
  <c r="U104" i="10" s="1"/>
  <c r="AD104" i="10" s="1"/>
  <c r="AA104" i="10"/>
  <c r="AB104" i="10"/>
  <c r="Y105" i="10"/>
  <c r="S105" i="10" s="1"/>
  <c r="AA105" i="10"/>
  <c r="AB105" i="10"/>
  <c r="U105" i="10" s="1"/>
  <c r="AD105" i="10" s="1"/>
  <c r="Y106" i="10"/>
  <c r="Z106" i="10" s="1"/>
  <c r="AA106" i="10"/>
  <c r="AB106" i="10"/>
  <c r="Y107" i="10"/>
  <c r="Z107" i="10" s="1"/>
  <c r="AA107" i="10"/>
  <c r="AB107" i="10"/>
  <c r="Y108" i="10"/>
  <c r="Z108" i="10" s="1"/>
  <c r="AA108" i="10"/>
  <c r="AB108" i="10"/>
  <c r="U108" i="10" s="1"/>
  <c r="AD108" i="10" s="1"/>
  <c r="Y109" i="10"/>
  <c r="Z109" i="10" s="1"/>
  <c r="AA109" i="10"/>
  <c r="S109" i="10" s="1"/>
  <c r="AC109" i="10" s="1"/>
  <c r="AB109" i="10"/>
  <c r="U109" i="10" s="1"/>
  <c r="AD109" i="10" s="1"/>
  <c r="Y110" i="10"/>
  <c r="Z110" i="10" s="1"/>
  <c r="AA110" i="10"/>
  <c r="AB110" i="10"/>
  <c r="Y111" i="10"/>
  <c r="Z111" i="10"/>
  <c r="AA111" i="10"/>
  <c r="S111" i="10" s="1"/>
  <c r="AC111" i="10" s="1"/>
  <c r="AB111" i="10"/>
  <c r="U111" i="10" s="1"/>
  <c r="AD111" i="10" s="1"/>
  <c r="Y112" i="10"/>
  <c r="U112" i="10" s="1"/>
  <c r="AD112" i="10" s="1"/>
  <c r="AA112" i="10"/>
  <c r="AB112" i="10"/>
  <c r="Y113" i="10"/>
  <c r="Z113" i="10" s="1"/>
  <c r="AA113" i="10"/>
  <c r="AB113" i="10"/>
  <c r="Y114" i="10"/>
  <c r="Z114" i="10" s="1"/>
  <c r="AA114" i="10"/>
  <c r="AB114" i="10"/>
  <c r="U114" i="10" s="1"/>
  <c r="AD114" i="10" s="1"/>
  <c r="Y115" i="10"/>
  <c r="Z115" i="10" s="1"/>
  <c r="AA115" i="10"/>
  <c r="AB115" i="10"/>
  <c r="Y116" i="10"/>
  <c r="Z116" i="10"/>
  <c r="AA116" i="10"/>
  <c r="AB116" i="10"/>
  <c r="U116" i="10" s="1"/>
  <c r="Y117" i="10"/>
  <c r="Z117" i="10"/>
  <c r="AA117" i="10"/>
  <c r="AB117" i="10"/>
  <c r="U117" i="10" s="1"/>
  <c r="AD117" i="10" s="1"/>
  <c r="Y118" i="10"/>
  <c r="Z118" i="10" s="1"/>
  <c r="AA118" i="10"/>
  <c r="S118" i="10" s="1"/>
  <c r="AC118" i="10" s="1"/>
  <c r="AB118" i="10"/>
  <c r="Y119" i="10"/>
  <c r="Z119" i="10" s="1"/>
  <c r="AA119" i="10"/>
  <c r="S119" i="10" s="1"/>
  <c r="AC119" i="10" s="1"/>
  <c r="AB119" i="10"/>
  <c r="U119" i="10" s="1"/>
  <c r="AD119" i="10" s="1"/>
  <c r="U120" i="10"/>
  <c r="AD120" i="10" s="1"/>
  <c r="Y120" i="10"/>
  <c r="AA120" i="10"/>
  <c r="AB120" i="10"/>
  <c r="Y121" i="10"/>
  <c r="Z121" i="10"/>
  <c r="AA121" i="10"/>
  <c r="S121" i="10" s="1"/>
  <c r="T121" i="10" s="1"/>
  <c r="M733" i="25" s="1"/>
  <c r="AB121" i="10"/>
  <c r="Y122" i="10"/>
  <c r="Z122" i="10"/>
  <c r="AA122" i="10"/>
  <c r="AB122" i="10"/>
  <c r="Y123" i="10"/>
  <c r="AA123" i="10"/>
  <c r="S123" i="10" s="1"/>
  <c r="AC123" i="10" s="1"/>
  <c r="AB123" i="10"/>
  <c r="Y124" i="10"/>
  <c r="AA124" i="10"/>
  <c r="AB124" i="10"/>
  <c r="U124" i="10" s="1"/>
  <c r="V124" i="10" s="1"/>
  <c r="N736" i="25" s="1"/>
  <c r="Y125" i="10"/>
  <c r="Z125" i="10" s="1"/>
  <c r="AA125" i="10"/>
  <c r="AB125" i="10"/>
  <c r="Y126" i="10"/>
  <c r="Z126" i="10" s="1"/>
  <c r="AA126" i="10"/>
  <c r="AB126" i="10"/>
  <c r="U126" i="10" s="1"/>
  <c r="AD126" i="10" s="1"/>
  <c r="S127" i="10"/>
  <c r="Y127" i="10"/>
  <c r="T127" i="10" s="1"/>
  <c r="M739" i="25" s="1"/>
  <c r="Z127" i="10"/>
  <c r="AA127" i="10"/>
  <c r="AB127" i="10"/>
  <c r="AC127" i="10"/>
  <c r="Y128" i="10"/>
  <c r="Z128" i="10" s="1"/>
  <c r="AA128" i="10"/>
  <c r="AB128" i="10"/>
  <c r="Y129" i="10"/>
  <c r="AA129" i="10"/>
  <c r="AB129" i="10"/>
  <c r="U129" i="10" s="1"/>
  <c r="AD129" i="10" s="1"/>
  <c r="S130" i="10"/>
  <c r="AC130" i="10" s="1"/>
  <c r="U130" i="10"/>
  <c r="AD130" i="10" s="1"/>
  <c r="Y130" i="10"/>
  <c r="AA130" i="10"/>
  <c r="AB130" i="10"/>
  <c r="Y131" i="10"/>
  <c r="AA131" i="10"/>
  <c r="AB131" i="10"/>
  <c r="T132" i="10"/>
  <c r="U132" i="10"/>
  <c r="V132" i="10" s="1"/>
  <c r="Y132" i="10"/>
  <c r="Z132" i="10"/>
  <c r="AA132" i="10"/>
  <c r="S132" i="10" s="1"/>
  <c r="AC132" i="10" s="1"/>
  <c r="AB132" i="10"/>
  <c r="AD132" i="10"/>
  <c r="Y133" i="10"/>
  <c r="Z133" i="10" s="1"/>
  <c r="AA133" i="10"/>
  <c r="AB133" i="10"/>
  <c r="Y134" i="10"/>
  <c r="Z134" i="10" s="1"/>
  <c r="AA134" i="10"/>
  <c r="AB134" i="10"/>
  <c r="U134" i="10" s="1"/>
  <c r="AD134" i="10" s="1"/>
  <c r="S135" i="10"/>
  <c r="AC135" i="10" s="1"/>
  <c r="Y135" i="10"/>
  <c r="T135" i="10" s="1"/>
  <c r="M747" i="25" s="1"/>
  <c r="AA135" i="10"/>
  <c r="AB135" i="10"/>
  <c r="U135" i="10" s="1"/>
  <c r="AD135" i="10" s="1"/>
  <c r="Y136" i="10"/>
  <c r="Z136" i="10" s="1"/>
  <c r="AA136" i="10"/>
  <c r="AB136" i="10"/>
  <c r="Y137" i="10"/>
  <c r="AA137" i="10"/>
  <c r="AB137" i="10"/>
  <c r="U137" i="10" s="1"/>
  <c r="AD137" i="10" s="1"/>
  <c r="S138" i="10"/>
  <c r="AC138" i="10" s="1"/>
  <c r="Y138" i="10"/>
  <c r="AA138" i="10"/>
  <c r="AB138" i="10"/>
  <c r="U138" i="10" s="1"/>
  <c r="AD138" i="10" s="1"/>
  <c r="Y139" i="10"/>
  <c r="AA139" i="10"/>
  <c r="AB139" i="10"/>
  <c r="U140" i="10"/>
  <c r="V140" i="10" s="1"/>
  <c r="N752" i="25" s="1"/>
  <c r="Y140" i="10"/>
  <c r="Z140" i="10"/>
  <c r="AA140" i="10"/>
  <c r="S140" i="10" s="1"/>
  <c r="AC140" i="10" s="1"/>
  <c r="AB140" i="10"/>
  <c r="Y141" i="10"/>
  <c r="Z141" i="10"/>
  <c r="AA141" i="10"/>
  <c r="AB141" i="10"/>
  <c r="Y142" i="10"/>
  <c r="S142" i="10" s="1"/>
  <c r="Z142" i="10"/>
  <c r="AA142" i="10"/>
  <c r="AB142" i="10"/>
  <c r="S143" i="10"/>
  <c r="T143" i="10" s="1"/>
  <c r="M755" i="25" s="1"/>
  <c r="Y143" i="10"/>
  <c r="Z143" i="10" s="1"/>
  <c r="AA143" i="10"/>
  <c r="AB143" i="10"/>
  <c r="Y144" i="10"/>
  <c r="Z144" i="10" s="1"/>
  <c r="AA144" i="10"/>
  <c r="S144" i="10" s="1"/>
  <c r="AC144" i="10" s="1"/>
  <c r="AB144" i="10"/>
  <c r="Y145" i="10"/>
  <c r="U145" i="10" s="1"/>
  <c r="AD145" i="10" s="1"/>
  <c r="AA145" i="10"/>
  <c r="AB145" i="10"/>
  <c r="Y3" i="10"/>
  <c r="AA3" i="10"/>
  <c r="AB3" i="10"/>
  <c r="AB2" i="10"/>
  <c r="U2" i="10" s="1"/>
  <c r="AA2" i="10"/>
  <c r="S2" i="10" s="1"/>
  <c r="AC2" i="10" s="1"/>
  <c r="Y2" i="10"/>
  <c r="Z2" i="10" s="1"/>
  <c r="B756" i="25"/>
  <c r="C756" i="25"/>
  <c r="D756" i="25"/>
  <c r="E756" i="25"/>
  <c r="F756" i="25"/>
  <c r="G756" i="25"/>
  <c r="H756" i="25"/>
  <c r="I756" i="25"/>
  <c r="J756" i="25"/>
  <c r="K756" i="25"/>
  <c r="B757" i="25"/>
  <c r="C757" i="25"/>
  <c r="D757" i="25"/>
  <c r="E757" i="25"/>
  <c r="F757" i="25"/>
  <c r="G757" i="25"/>
  <c r="H757" i="25"/>
  <c r="I757" i="25"/>
  <c r="J757" i="25"/>
  <c r="B746" i="25"/>
  <c r="C746" i="25"/>
  <c r="D746" i="25"/>
  <c r="E746" i="25"/>
  <c r="F746" i="25"/>
  <c r="G746" i="25"/>
  <c r="H746" i="25"/>
  <c r="I746" i="25"/>
  <c r="J746" i="25"/>
  <c r="K746" i="25"/>
  <c r="B747" i="25"/>
  <c r="C747" i="25"/>
  <c r="D747" i="25"/>
  <c r="E747" i="25"/>
  <c r="F747" i="25"/>
  <c r="G747" i="25"/>
  <c r="H747" i="25"/>
  <c r="I747" i="25"/>
  <c r="J747" i="25"/>
  <c r="K747" i="25"/>
  <c r="B748" i="25"/>
  <c r="C748" i="25"/>
  <c r="D748" i="25"/>
  <c r="E748" i="25"/>
  <c r="F748" i="25"/>
  <c r="G748" i="25"/>
  <c r="H748" i="25"/>
  <c r="I748" i="25"/>
  <c r="J748" i="25"/>
  <c r="K748" i="25"/>
  <c r="B749" i="25"/>
  <c r="C749" i="25"/>
  <c r="D749" i="25"/>
  <c r="E749" i="25"/>
  <c r="F749" i="25"/>
  <c r="G749" i="25"/>
  <c r="H749" i="25"/>
  <c r="I749" i="25"/>
  <c r="J749" i="25"/>
  <c r="K749" i="25"/>
  <c r="B750" i="25"/>
  <c r="C750" i="25"/>
  <c r="D750" i="25"/>
  <c r="E750" i="25"/>
  <c r="F750" i="25"/>
  <c r="G750" i="25"/>
  <c r="H750" i="25"/>
  <c r="I750" i="25"/>
  <c r="J750" i="25"/>
  <c r="K750" i="25"/>
  <c r="B751" i="25"/>
  <c r="C751" i="25"/>
  <c r="D751" i="25"/>
  <c r="E751" i="25"/>
  <c r="F751" i="25"/>
  <c r="G751" i="25"/>
  <c r="H751" i="25"/>
  <c r="I751" i="25"/>
  <c r="J751" i="25"/>
  <c r="K751" i="25"/>
  <c r="B752" i="25"/>
  <c r="C752" i="25"/>
  <c r="D752" i="25"/>
  <c r="E752" i="25"/>
  <c r="F752" i="25"/>
  <c r="G752" i="25"/>
  <c r="H752" i="25"/>
  <c r="I752" i="25"/>
  <c r="J752" i="25"/>
  <c r="K752" i="25"/>
  <c r="B753" i="25"/>
  <c r="C753" i="25"/>
  <c r="D753" i="25"/>
  <c r="E753" i="25"/>
  <c r="F753" i="25"/>
  <c r="G753" i="25"/>
  <c r="H753" i="25"/>
  <c r="I753" i="25"/>
  <c r="J753" i="25"/>
  <c r="K753" i="25"/>
  <c r="B754" i="25"/>
  <c r="C754" i="25"/>
  <c r="D754" i="25"/>
  <c r="E754" i="25"/>
  <c r="F754" i="25"/>
  <c r="G754" i="25"/>
  <c r="H754" i="25"/>
  <c r="I754" i="25"/>
  <c r="J754" i="25"/>
  <c r="K754" i="25"/>
  <c r="B755" i="25"/>
  <c r="C755" i="25"/>
  <c r="D755" i="25"/>
  <c r="E755" i="25"/>
  <c r="F755" i="25"/>
  <c r="G755" i="25"/>
  <c r="H755" i="25"/>
  <c r="I755" i="25"/>
  <c r="J755" i="25"/>
  <c r="K755" i="25"/>
  <c r="B615" i="25"/>
  <c r="C615" i="25"/>
  <c r="D615" i="25"/>
  <c r="E615" i="25"/>
  <c r="F615" i="25"/>
  <c r="G615" i="25"/>
  <c r="H615" i="25"/>
  <c r="I615" i="25"/>
  <c r="J615" i="25"/>
  <c r="K615" i="25"/>
  <c r="B616" i="25"/>
  <c r="C616" i="25"/>
  <c r="D616" i="25"/>
  <c r="E616" i="25"/>
  <c r="F616" i="25"/>
  <c r="G616" i="25"/>
  <c r="H616" i="25"/>
  <c r="I616" i="25"/>
  <c r="J616" i="25"/>
  <c r="K616" i="25"/>
  <c r="B617" i="25"/>
  <c r="C617" i="25"/>
  <c r="D617" i="25"/>
  <c r="E617" i="25"/>
  <c r="F617" i="25"/>
  <c r="G617" i="25"/>
  <c r="H617" i="25"/>
  <c r="I617" i="25"/>
  <c r="J617" i="25"/>
  <c r="K617" i="25"/>
  <c r="B618" i="25"/>
  <c r="C618" i="25"/>
  <c r="D618" i="25"/>
  <c r="E618" i="25"/>
  <c r="F618" i="25"/>
  <c r="G618" i="25"/>
  <c r="H618" i="25"/>
  <c r="I618" i="25"/>
  <c r="J618" i="25"/>
  <c r="K618" i="25"/>
  <c r="B619" i="25"/>
  <c r="C619" i="25"/>
  <c r="D619" i="25"/>
  <c r="E619" i="25"/>
  <c r="F619" i="25"/>
  <c r="G619" i="25"/>
  <c r="H619" i="25"/>
  <c r="I619" i="25"/>
  <c r="J619" i="25"/>
  <c r="K619" i="25"/>
  <c r="B620" i="25"/>
  <c r="C620" i="25"/>
  <c r="D620" i="25"/>
  <c r="E620" i="25"/>
  <c r="F620" i="25"/>
  <c r="G620" i="25"/>
  <c r="H620" i="25"/>
  <c r="I620" i="25"/>
  <c r="J620" i="25"/>
  <c r="K620" i="25"/>
  <c r="B621" i="25"/>
  <c r="C621" i="25"/>
  <c r="D621" i="25"/>
  <c r="E621" i="25"/>
  <c r="F621" i="25"/>
  <c r="G621" i="25"/>
  <c r="H621" i="25"/>
  <c r="I621" i="25"/>
  <c r="J621" i="25"/>
  <c r="K621" i="25"/>
  <c r="B622" i="25"/>
  <c r="C622" i="25"/>
  <c r="D622" i="25"/>
  <c r="E622" i="25"/>
  <c r="F622" i="25"/>
  <c r="G622" i="25"/>
  <c r="H622" i="25"/>
  <c r="I622" i="25"/>
  <c r="J622" i="25"/>
  <c r="K622" i="25"/>
  <c r="B623" i="25"/>
  <c r="C623" i="25"/>
  <c r="D623" i="25"/>
  <c r="E623" i="25"/>
  <c r="F623" i="25"/>
  <c r="G623" i="25"/>
  <c r="H623" i="25"/>
  <c r="I623" i="25"/>
  <c r="J623" i="25"/>
  <c r="K623" i="25"/>
  <c r="B624" i="25"/>
  <c r="C624" i="25"/>
  <c r="D624" i="25"/>
  <c r="E624" i="25"/>
  <c r="F624" i="25"/>
  <c r="G624" i="25"/>
  <c r="H624" i="25"/>
  <c r="I624" i="25"/>
  <c r="J624" i="25"/>
  <c r="K624" i="25"/>
  <c r="B625" i="25"/>
  <c r="C625" i="25"/>
  <c r="D625" i="25"/>
  <c r="E625" i="25"/>
  <c r="F625" i="25"/>
  <c r="G625" i="25"/>
  <c r="H625" i="25"/>
  <c r="I625" i="25"/>
  <c r="J625" i="25"/>
  <c r="K625" i="25"/>
  <c r="B626" i="25"/>
  <c r="C626" i="25"/>
  <c r="D626" i="25"/>
  <c r="E626" i="25"/>
  <c r="F626" i="25"/>
  <c r="G626" i="25"/>
  <c r="H626" i="25"/>
  <c r="I626" i="25"/>
  <c r="J626" i="25"/>
  <c r="K626" i="25"/>
  <c r="B627" i="25"/>
  <c r="C627" i="25"/>
  <c r="D627" i="25"/>
  <c r="E627" i="25"/>
  <c r="F627" i="25"/>
  <c r="G627" i="25"/>
  <c r="H627" i="25"/>
  <c r="I627" i="25"/>
  <c r="J627" i="25"/>
  <c r="K627" i="25"/>
  <c r="B628" i="25"/>
  <c r="C628" i="25"/>
  <c r="D628" i="25"/>
  <c r="E628" i="25"/>
  <c r="F628" i="25"/>
  <c r="G628" i="25"/>
  <c r="H628" i="25"/>
  <c r="I628" i="25"/>
  <c r="J628" i="25"/>
  <c r="K628" i="25"/>
  <c r="B629" i="25"/>
  <c r="C629" i="25"/>
  <c r="D629" i="25"/>
  <c r="E629" i="25"/>
  <c r="F629" i="25"/>
  <c r="G629" i="25"/>
  <c r="H629" i="25"/>
  <c r="I629" i="25"/>
  <c r="J629" i="25"/>
  <c r="K629" i="25"/>
  <c r="B630" i="25"/>
  <c r="C630" i="25"/>
  <c r="D630" i="25"/>
  <c r="E630" i="25"/>
  <c r="F630" i="25"/>
  <c r="G630" i="25"/>
  <c r="H630" i="25"/>
  <c r="I630" i="25"/>
  <c r="J630" i="25"/>
  <c r="K630" i="25"/>
  <c r="B631" i="25"/>
  <c r="C631" i="25"/>
  <c r="D631" i="25"/>
  <c r="E631" i="25"/>
  <c r="F631" i="25"/>
  <c r="G631" i="25"/>
  <c r="H631" i="25"/>
  <c r="I631" i="25"/>
  <c r="J631" i="25"/>
  <c r="K631" i="25"/>
  <c r="B632" i="25"/>
  <c r="C632" i="25"/>
  <c r="D632" i="25"/>
  <c r="E632" i="25"/>
  <c r="F632" i="25"/>
  <c r="G632" i="25"/>
  <c r="H632" i="25"/>
  <c r="I632" i="25"/>
  <c r="J632" i="25"/>
  <c r="K632" i="25"/>
  <c r="B633" i="25"/>
  <c r="C633" i="25"/>
  <c r="D633" i="25"/>
  <c r="E633" i="25"/>
  <c r="F633" i="25"/>
  <c r="G633" i="25"/>
  <c r="H633" i="25"/>
  <c r="I633" i="25"/>
  <c r="J633" i="25"/>
  <c r="K633" i="25"/>
  <c r="B634" i="25"/>
  <c r="C634" i="25"/>
  <c r="D634" i="25"/>
  <c r="E634" i="25"/>
  <c r="F634" i="25"/>
  <c r="G634" i="25"/>
  <c r="H634" i="25"/>
  <c r="I634" i="25"/>
  <c r="J634" i="25"/>
  <c r="K634" i="25"/>
  <c r="B635" i="25"/>
  <c r="C635" i="25"/>
  <c r="D635" i="25"/>
  <c r="E635" i="25"/>
  <c r="F635" i="25"/>
  <c r="G635" i="25"/>
  <c r="H635" i="25"/>
  <c r="I635" i="25"/>
  <c r="J635" i="25"/>
  <c r="K635" i="25"/>
  <c r="B636" i="25"/>
  <c r="C636" i="25"/>
  <c r="D636" i="25"/>
  <c r="E636" i="25"/>
  <c r="F636" i="25"/>
  <c r="G636" i="25"/>
  <c r="H636" i="25"/>
  <c r="I636" i="25"/>
  <c r="J636" i="25"/>
  <c r="K636" i="25"/>
  <c r="B637" i="25"/>
  <c r="C637" i="25"/>
  <c r="D637" i="25"/>
  <c r="E637" i="25"/>
  <c r="F637" i="25"/>
  <c r="G637" i="25"/>
  <c r="H637" i="25"/>
  <c r="I637" i="25"/>
  <c r="J637" i="25"/>
  <c r="K637" i="25"/>
  <c r="N637" i="25"/>
  <c r="B638" i="25"/>
  <c r="C638" i="25"/>
  <c r="D638" i="25"/>
  <c r="E638" i="25"/>
  <c r="F638" i="25"/>
  <c r="G638" i="25"/>
  <c r="H638" i="25"/>
  <c r="I638" i="25"/>
  <c r="J638" i="25"/>
  <c r="K638" i="25"/>
  <c r="B639" i="25"/>
  <c r="C639" i="25"/>
  <c r="D639" i="25"/>
  <c r="E639" i="25"/>
  <c r="F639" i="25"/>
  <c r="G639" i="25"/>
  <c r="H639" i="25"/>
  <c r="I639" i="25"/>
  <c r="J639" i="25"/>
  <c r="K639" i="25"/>
  <c r="B640" i="25"/>
  <c r="C640" i="25"/>
  <c r="D640" i="25"/>
  <c r="E640" i="25"/>
  <c r="F640" i="25"/>
  <c r="G640" i="25"/>
  <c r="H640" i="25"/>
  <c r="I640" i="25"/>
  <c r="J640" i="25"/>
  <c r="K640" i="25"/>
  <c r="B641" i="25"/>
  <c r="C641" i="25"/>
  <c r="D641" i="25"/>
  <c r="E641" i="25"/>
  <c r="F641" i="25"/>
  <c r="G641" i="25"/>
  <c r="H641" i="25"/>
  <c r="I641" i="25"/>
  <c r="J641" i="25"/>
  <c r="K641" i="25"/>
  <c r="B642" i="25"/>
  <c r="C642" i="25"/>
  <c r="D642" i="25"/>
  <c r="E642" i="25"/>
  <c r="F642" i="25"/>
  <c r="G642" i="25"/>
  <c r="H642" i="25"/>
  <c r="I642" i="25"/>
  <c r="J642" i="25"/>
  <c r="K642" i="25"/>
  <c r="B643" i="25"/>
  <c r="C643" i="25"/>
  <c r="D643" i="25"/>
  <c r="E643" i="25"/>
  <c r="F643" i="25"/>
  <c r="G643" i="25"/>
  <c r="H643" i="25"/>
  <c r="I643" i="25"/>
  <c r="J643" i="25"/>
  <c r="K643" i="25"/>
  <c r="B644" i="25"/>
  <c r="C644" i="25"/>
  <c r="D644" i="25"/>
  <c r="E644" i="25"/>
  <c r="F644" i="25"/>
  <c r="G644" i="25"/>
  <c r="H644" i="25"/>
  <c r="I644" i="25"/>
  <c r="J644" i="25"/>
  <c r="K644" i="25"/>
  <c r="B645" i="25"/>
  <c r="C645" i="25"/>
  <c r="D645" i="25"/>
  <c r="E645" i="25"/>
  <c r="F645" i="25"/>
  <c r="G645" i="25"/>
  <c r="H645" i="25"/>
  <c r="I645" i="25"/>
  <c r="J645" i="25"/>
  <c r="K645" i="25"/>
  <c r="B646" i="25"/>
  <c r="C646" i="25"/>
  <c r="D646" i="25"/>
  <c r="E646" i="25"/>
  <c r="F646" i="25"/>
  <c r="G646" i="25"/>
  <c r="H646" i="25"/>
  <c r="I646" i="25"/>
  <c r="J646" i="25"/>
  <c r="K646" i="25"/>
  <c r="B647" i="25"/>
  <c r="C647" i="25"/>
  <c r="D647" i="25"/>
  <c r="E647" i="25"/>
  <c r="F647" i="25"/>
  <c r="G647" i="25"/>
  <c r="H647" i="25"/>
  <c r="I647" i="25"/>
  <c r="J647" i="25"/>
  <c r="K647" i="25"/>
  <c r="B648" i="25"/>
  <c r="C648" i="25"/>
  <c r="D648" i="25"/>
  <c r="E648" i="25"/>
  <c r="F648" i="25"/>
  <c r="G648" i="25"/>
  <c r="H648" i="25"/>
  <c r="I648" i="25"/>
  <c r="J648" i="25"/>
  <c r="K648" i="25"/>
  <c r="B649" i="25"/>
  <c r="C649" i="25"/>
  <c r="D649" i="25"/>
  <c r="E649" i="25"/>
  <c r="F649" i="25"/>
  <c r="G649" i="25"/>
  <c r="H649" i="25"/>
  <c r="I649" i="25"/>
  <c r="J649" i="25"/>
  <c r="K649" i="25"/>
  <c r="B650" i="25"/>
  <c r="C650" i="25"/>
  <c r="D650" i="25"/>
  <c r="E650" i="25"/>
  <c r="F650" i="25"/>
  <c r="G650" i="25"/>
  <c r="H650" i="25"/>
  <c r="I650" i="25"/>
  <c r="J650" i="25"/>
  <c r="K650" i="25"/>
  <c r="B651" i="25"/>
  <c r="C651" i="25"/>
  <c r="D651" i="25"/>
  <c r="E651" i="25"/>
  <c r="F651" i="25"/>
  <c r="G651" i="25"/>
  <c r="H651" i="25"/>
  <c r="I651" i="25"/>
  <c r="J651" i="25"/>
  <c r="K651" i="25"/>
  <c r="B652" i="25"/>
  <c r="C652" i="25"/>
  <c r="D652" i="25"/>
  <c r="E652" i="25"/>
  <c r="F652" i="25"/>
  <c r="G652" i="25"/>
  <c r="H652" i="25"/>
  <c r="I652" i="25"/>
  <c r="J652" i="25"/>
  <c r="K652" i="25"/>
  <c r="B653" i="25"/>
  <c r="C653" i="25"/>
  <c r="D653" i="25"/>
  <c r="E653" i="25"/>
  <c r="F653" i="25"/>
  <c r="G653" i="25"/>
  <c r="H653" i="25"/>
  <c r="I653" i="25"/>
  <c r="J653" i="25"/>
  <c r="K653" i="25"/>
  <c r="N653" i="25"/>
  <c r="B654" i="25"/>
  <c r="C654" i="25"/>
  <c r="D654" i="25"/>
  <c r="E654" i="25"/>
  <c r="F654" i="25"/>
  <c r="G654" i="25"/>
  <c r="H654" i="25"/>
  <c r="I654" i="25"/>
  <c r="J654" i="25"/>
  <c r="K654" i="25"/>
  <c r="B655" i="25"/>
  <c r="C655" i="25"/>
  <c r="D655" i="25"/>
  <c r="E655" i="25"/>
  <c r="F655" i="25"/>
  <c r="G655" i="25"/>
  <c r="H655" i="25"/>
  <c r="I655" i="25"/>
  <c r="J655" i="25"/>
  <c r="K655" i="25"/>
  <c r="B656" i="25"/>
  <c r="C656" i="25"/>
  <c r="D656" i="25"/>
  <c r="E656" i="25"/>
  <c r="F656" i="25"/>
  <c r="G656" i="25"/>
  <c r="H656" i="25"/>
  <c r="I656" i="25"/>
  <c r="J656" i="25"/>
  <c r="K656" i="25"/>
  <c r="B657" i="25"/>
  <c r="C657" i="25"/>
  <c r="D657" i="25"/>
  <c r="E657" i="25"/>
  <c r="F657" i="25"/>
  <c r="G657" i="25"/>
  <c r="H657" i="25"/>
  <c r="I657" i="25"/>
  <c r="J657" i="25"/>
  <c r="K657" i="25"/>
  <c r="B658" i="25"/>
  <c r="C658" i="25"/>
  <c r="D658" i="25"/>
  <c r="E658" i="25"/>
  <c r="F658" i="25"/>
  <c r="G658" i="25"/>
  <c r="H658" i="25"/>
  <c r="I658" i="25"/>
  <c r="J658" i="25"/>
  <c r="K658" i="25"/>
  <c r="B659" i="25"/>
  <c r="C659" i="25"/>
  <c r="D659" i="25"/>
  <c r="E659" i="25"/>
  <c r="F659" i="25"/>
  <c r="G659" i="25"/>
  <c r="H659" i="25"/>
  <c r="I659" i="25"/>
  <c r="J659" i="25"/>
  <c r="K659" i="25"/>
  <c r="B660" i="25"/>
  <c r="C660" i="25"/>
  <c r="D660" i="25"/>
  <c r="E660" i="25"/>
  <c r="F660" i="25"/>
  <c r="G660" i="25"/>
  <c r="H660" i="25"/>
  <c r="I660" i="25"/>
  <c r="J660" i="25"/>
  <c r="K660" i="25"/>
  <c r="B661" i="25"/>
  <c r="C661" i="25"/>
  <c r="D661" i="25"/>
  <c r="E661" i="25"/>
  <c r="F661" i="25"/>
  <c r="G661" i="25"/>
  <c r="H661" i="25"/>
  <c r="I661" i="25"/>
  <c r="J661" i="25"/>
  <c r="K661" i="25"/>
  <c r="B662" i="25"/>
  <c r="C662" i="25"/>
  <c r="D662" i="25"/>
  <c r="E662" i="25"/>
  <c r="F662" i="25"/>
  <c r="G662" i="25"/>
  <c r="H662" i="25"/>
  <c r="I662" i="25"/>
  <c r="J662" i="25"/>
  <c r="K662" i="25"/>
  <c r="B663" i="25"/>
  <c r="C663" i="25"/>
  <c r="D663" i="25"/>
  <c r="E663" i="25"/>
  <c r="F663" i="25"/>
  <c r="G663" i="25"/>
  <c r="H663" i="25"/>
  <c r="I663" i="25"/>
  <c r="J663" i="25"/>
  <c r="K663" i="25"/>
  <c r="B664" i="25"/>
  <c r="C664" i="25"/>
  <c r="D664" i="25"/>
  <c r="E664" i="25"/>
  <c r="F664" i="25"/>
  <c r="G664" i="25"/>
  <c r="H664" i="25"/>
  <c r="I664" i="25"/>
  <c r="J664" i="25"/>
  <c r="K664" i="25"/>
  <c r="B665" i="25"/>
  <c r="C665" i="25"/>
  <c r="D665" i="25"/>
  <c r="E665" i="25"/>
  <c r="F665" i="25"/>
  <c r="G665" i="25"/>
  <c r="H665" i="25"/>
  <c r="I665" i="25"/>
  <c r="J665" i="25"/>
  <c r="K665" i="25"/>
  <c r="B666" i="25"/>
  <c r="C666" i="25"/>
  <c r="D666" i="25"/>
  <c r="E666" i="25"/>
  <c r="F666" i="25"/>
  <c r="G666" i="25"/>
  <c r="H666" i="25"/>
  <c r="I666" i="25"/>
  <c r="J666" i="25"/>
  <c r="K666" i="25"/>
  <c r="B667" i="25"/>
  <c r="C667" i="25"/>
  <c r="D667" i="25"/>
  <c r="E667" i="25"/>
  <c r="F667" i="25"/>
  <c r="G667" i="25"/>
  <c r="H667" i="25"/>
  <c r="I667" i="25"/>
  <c r="J667" i="25"/>
  <c r="K667" i="25"/>
  <c r="B668" i="25"/>
  <c r="C668" i="25"/>
  <c r="D668" i="25"/>
  <c r="E668" i="25"/>
  <c r="F668" i="25"/>
  <c r="G668" i="25"/>
  <c r="H668" i="25"/>
  <c r="I668" i="25"/>
  <c r="J668" i="25"/>
  <c r="K668" i="25"/>
  <c r="B669" i="25"/>
  <c r="C669" i="25"/>
  <c r="D669" i="25"/>
  <c r="E669" i="25"/>
  <c r="F669" i="25"/>
  <c r="G669" i="25"/>
  <c r="H669" i="25"/>
  <c r="I669" i="25"/>
  <c r="J669" i="25"/>
  <c r="K669" i="25"/>
  <c r="B670" i="25"/>
  <c r="C670" i="25"/>
  <c r="D670" i="25"/>
  <c r="E670" i="25"/>
  <c r="F670" i="25"/>
  <c r="G670" i="25"/>
  <c r="H670" i="25"/>
  <c r="I670" i="25"/>
  <c r="J670" i="25"/>
  <c r="K670" i="25"/>
  <c r="B671" i="25"/>
  <c r="C671" i="25"/>
  <c r="D671" i="25"/>
  <c r="E671" i="25"/>
  <c r="F671" i="25"/>
  <c r="G671" i="25"/>
  <c r="H671" i="25"/>
  <c r="I671" i="25"/>
  <c r="J671" i="25"/>
  <c r="K671" i="25"/>
  <c r="B672" i="25"/>
  <c r="C672" i="25"/>
  <c r="D672" i="25"/>
  <c r="E672" i="25"/>
  <c r="F672" i="25"/>
  <c r="G672" i="25"/>
  <c r="H672" i="25"/>
  <c r="I672" i="25"/>
  <c r="J672" i="25"/>
  <c r="K672" i="25"/>
  <c r="B673" i="25"/>
  <c r="C673" i="25"/>
  <c r="D673" i="25"/>
  <c r="E673" i="25"/>
  <c r="F673" i="25"/>
  <c r="G673" i="25"/>
  <c r="H673" i="25"/>
  <c r="I673" i="25"/>
  <c r="J673" i="25"/>
  <c r="K673" i="25"/>
  <c r="B674" i="25"/>
  <c r="C674" i="25"/>
  <c r="D674" i="25"/>
  <c r="E674" i="25"/>
  <c r="F674" i="25"/>
  <c r="G674" i="25"/>
  <c r="H674" i="25"/>
  <c r="I674" i="25"/>
  <c r="J674" i="25"/>
  <c r="K674" i="25"/>
  <c r="B675" i="25"/>
  <c r="C675" i="25"/>
  <c r="D675" i="25"/>
  <c r="E675" i="25"/>
  <c r="F675" i="25"/>
  <c r="G675" i="25"/>
  <c r="H675" i="25"/>
  <c r="I675" i="25"/>
  <c r="J675" i="25"/>
  <c r="K675" i="25"/>
  <c r="B676" i="25"/>
  <c r="C676" i="25"/>
  <c r="D676" i="25"/>
  <c r="E676" i="25"/>
  <c r="F676" i="25"/>
  <c r="G676" i="25"/>
  <c r="H676" i="25"/>
  <c r="I676" i="25"/>
  <c r="J676" i="25"/>
  <c r="K676" i="25"/>
  <c r="B677" i="25"/>
  <c r="C677" i="25"/>
  <c r="D677" i="25"/>
  <c r="E677" i="25"/>
  <c r="F677" i="25"/>
  <c r="G677" i="25"/>
  <c r="H677" i="25"/>
  <c r="I677" i="25"/>
  <c r="J677" i="25"/>
  <c r="K677" i="25"/>
  <c r="B678" i="25"/>
  <c r="C678" i="25"/>
  <c r="D678" i="25"/>
  <c r="E678" i="25"/>
  <c r="F678" i="25"/>
  <c r="G678" i="25"/>
  <c r="H678" i="25"/>
  <c r="I678" i="25"/>
  <c r="J678" i="25"/>
  <c r="K678" i="25"/>
  <c r="B679" i="25"/>
  <c r="C679" i="25"/>
  <c r="D679" i="25"/>
  <c r="E679" i="25"/>
  <c r="F679" i="25"/>
  <c r="G679" i="25"/>
  <c r="H679" i="25"/>
  <c r="I679" i="25"/>
  <c r="J679" i="25"/>
  <c r="K679" i="25"/>
  <c r="B680" i="25"/>
  <c r="C680" i="25"/>
  <c r="D680" i="25"/>
  <c r="E680" i="25"/>
  <c r="F680" i="25"/>
  <c r="G680" i="25"/>
  <c r="H680" i="25"/>
  <c r="I680" i="25"/>
  <c r="J680" i="25"/>
  <c r="K680" i="25"/>
  <c r="B681" i="25"/>
  <c r="C681" i="25"/>
  <c r="D681" i="25"/>
  <c r="E681" i="25"/>
  <c r="F681" i="25"/>
  <c r="G681" i="25"/>
  <c r="H681" i="25"/>
  <c r="I681" i="25"/>
  <c r="J681" i="25"/>
  <c r="K681" i="25"/>
  <c r="B682" i="25"/>
  <c r="C682" i="25"/>
  <c r="D682" i="25"/>
  <c r="E682" i="25"/>
  <c r="F682" i="25"/>
  <c r="G682" i="25"/>
  <c r="H682" i="25"/>
  <c r="I682" i="25"/>
  <c r="J682" i="25"/>
  <c r="K682" i="25"/>
  <c r="B683" i="25"/>
  <c r="C683" i="25"/>
  <c r="D683" i="25"/>
  <c r="E683" i="25"/>
  <c r="F683" i="25"/>
  <c r="G683" i="25"/>
  <c r="H683" i="25"/>
  <c r="I683" i="25"/>
  <c r="J683" i="25"/>
  <c r="K683" i="25"/>
  <c r="B684" i="25"/>
  <c r="C684" i="25"/>
  <c r="D684" i="25"/>
  <c r="E684" i="25"/>
  <c r="F684" i="25"/>
  <c r="G684" i="25"/>
  <c r="H684" i="25"/>
  <c r="I684" i="25"/>
  <c r="J684" i="25"/>
  <c r="K684" i="25"/>
  <c r="B685" i="25"/>
  <c r="C685" i="25"/>
  <c r="D685" i="25"/>
  <c r="E685" i="25"/>
  <c r="F685" i="25"/>
  <c r="G685" i="25"/>
  <c r="H685" i="25"/>
  <c r="I685" i="25"/>
  <c r="J685" i="25"/>
  <c r="K685" i="25"/>
  <c r="B686" i="25"/>
  <c r="C686" i="25"/>
  <c r="D686" i="25"/>
  <c r="E686" i="25"/>
  <c r="F686" i="25"/>
  <c r="G686" i="25"/>
  <c r="H686" i="25"/>
  <c r="I686" i="25"/>
  <c r="J686" i="25"/>
  <c r="K686" i="25"/>
  <c r="B687" i="25"/>
  <c r="C687" i="25"/>
  <c r="D687" i="25"/>
  <c r="E687" i="25"/>
  <c r="F687" i="25"/>
  <c r="G687" i="25"/>
  <c r="H687" i="25"/>
  <c r="I687" i="25"/>
  <c r="J687" i="25"/>
  <c r="K687" i="25"/>
  <c r="B688" i="25"/>
  <c r="C688" i="25"/>
  <c r="D688" i="25"/>
  <c r="E688" i="25"/>
  <c r="F688" i="25"/>
  <c r="G688" i="25"/>
  <c r="H688" i="25"/>
  <c r="I688" i="25"/>
  <c r="J688" i="25"/>
  <c r="K688" i="25"/>
  <c r="B689" i="25"/>
  <c r="C689" i="25"/>
  <c r="D689" i="25"/>
  <c r="E689" i="25"/>
  <c r="F689" i="25"/>
  <c r="G689" i="25"/>
  <c r="H689" i="25"/>
  <c r="I689" i="25"/>
  <c r="J689" i="25"/>
  <c r="K689" i="25"/>
  <c r="B690" i="25"/>
  <c r="C690" i="25"/>
  <c r="D690" i="25"/>
  <c r="E690" i="25"/>
  <c r="F690" i="25"/>
  <c r="G690" i="25"/>
  <c r="H690" i="25"/>
  <c r="I690" i="25"/>
  <c r="J690" i="25"/>
  <c r="K690" i="25"/>
  <c r="B691" i="25"/>
  <c r="C691" i="25"/>
  <c r="D691" i="25"/>
  <c r="E691" i="25"/>
  <c r="F691" i="25"/>
  <c r="G691" i="25"/>
  <c r="H691" i="25"/>
  <c r="I691" i="25"/>
  <c r="J691" i="25"/>
  <c r="K691" i="25"/>
  <c r="B692" i="25"/>
  <c r="C692" i="25"/>
  <c r="D692" i="25"/>
  <c r="E692" i="25"/>
  <c r="F692" i="25"/>
  <c r="G692" i="25"/>
  <c r="H692" i="25"/>
  <c r="I692" i="25"/>
  <c r="J692" i="25"/>
  <c r="K692" i="25"/>
  <c r="B693" i="25"/>
  <c r="C693" i="25"/>
  <c r="D693" i="25"/>
  <c r="E693" i="25"/>
  <c r="F693" i="25"/>
  <c r="G693" i="25"/>
  <c r="H693" i="25"/>
  <c r="I693" i="25"/>
  <c r="J693" i="25"/>
  <c r="K693" i="25"/>
  <c r="B694" i="25"/>
  <c r="C694" i="25"/>
  <c r="D694" i="25"/>
  <c r="E694" i="25"/>
  <c r="F694" i="25"/>
  <c r="G694" i="25"/>
  <c r="H694" i="25"/>
  <c r="I694" i="25"/>
  <c r="J694" i="25"/>
  <c r="K694" i="25"/>
  <c r="B695" i="25"/>
  <c r="C695" i="25"/>
  <c r="D695" i="25"/>
  <c r="E695" i="25"/>
  <c r="F695" i="25"/>
  <c r="G695" i="25"/>
  <c r="H695" i="25"/>
  <c r="I695" i="25"/>
  <c r="J695" i="25"/>
  <c r="K695" i="25"/>
  <c r="B696" i="25"/>
  <c r="C696" i="25"/>
  <c r="D696" i="25"/>
  <c r="E696" i="25"/>
  <c r="F696" i="25"/>
  <c r="G696" i="25"/>
  <c r="H696" i="25"/>
  <c r="I696" i="25"/>
  <c r="J696" i="25"/>
  <c r="K696" i="25"/>
  <c r="B697" i="25"/>
  <c r="C697" i="25"/>
  <c r="D697" i="25"/>
  <c r="E697" i="25"/>
  <c r="F697" i="25"/>
  <c r="G697" i="25"/>
  <c r="H697" i="25"/>
  <c r="I697" i="25"/>
  <c r="J697" i="25"/>
  <c r="K697" i="25"/>
  <c r="B698" i="25"/>
  <c r="C698" i="25"/>
  <c r="D698" i="25"/>
  <c r="E698" i="25"/>
  <c r="F698" i="25"/>
  <c r="G698" i="25"/>
  <c r="H698" i="25"/>
  <c r="I698" i="25"/>
  <c r="J698" i="25"/>
  <c r="K698" i="25"/>
  <c r="B699" i="25"/>
  <c r="C699" i="25"/>
  <c r="D699" i="25"/>
  <c r="E699" i="25"/>
  <c r="F699" i="25"/>
  <c r="G699" i="25"/>
  <c r="H699" i="25"/>
  <c r="I699" i="25"/>
  <c r="J699" i="25"/>
  <c r="K699" i="25"/>
  <c r="B700" i="25"/>
  <c r="C700" i="25"/>
  <c r="D700" i="25"/>
  <c r="E700" i="25"/>
  <c r="F700" i="25"/>
  <c r="G700" i="25"/>
  <c r="H700" i="25"/>
  <c r="I700" i="25"/>
  <c r="J700" i="25"/>
  <c r="K700" i="25"/>
  <c r="B701" i="25"/>
  <c r="C701" i="25"/>
  <c r="D701" i="25"/>
  <c r="E701" i="25"/>
  <c r="F701" i="25"/>
  <c r="G701" i="25"/>
  <c r="H701" i="25"/>
  <c r="I701" i="25"/>
  <c r="J701" i="25"/>
  <c r="K701" i="25"/>
  <c r="B702" i="25"/>
  <c r="C702" i="25"/>
  <c r="D702" i="25"/>
  <c r="E702" i="25"/>
  <c r="F702" i="25"/>
  <c r="G702" i="25"/>
  <c r="H702" i="25"/>
  <c r="I702" i="25"/>
  <c r="J702" i="25"/>
  <c r="K702" i="25"/>
  <c r="B703" i="25"/>
  <c r="C703" i="25"/>
  <c r="D703" i="25"/>
  <c r="E703" i="25"/>
  <c r="F703" i="25"/>
  <c r="G703" i="25"/>
  <c r="H703" i="25"/>
  <c r="I703" i="25"/>
  <c r="J703" i="25"/>
  <c r="K703" i="25"/>
  <c r="B704" i="25"/>
  <c r="C704" i="25"/>
  <c r="D704" i="25"/>
  <c r="E704" i="25"/>
  <c r="F704" i="25"/>
  <c r="G704" i="25"/>
  <c r="H704" i="25"/>
  <c r="I704" i="25"/>
  <c r="J704" i="25"/>
  <c r="K704" i="25"/>
  <c r="B705" i="25"/>
  <c r="C705" i="25"/>
  <c r="D705" i="25"/>
  <c r="E705" i="25"/>
  <c r="F705" i="25"/>
  <c r="G705" i="25"/>
  <c r="H705" i="25"/>
  <c r="I705" i="25"/>
  <c r="J705" i="25"/>
  <c r="K705" i="25"/>
  <c r="B706" i="25"/>
  <c r="C706" i="25"/>
  <c r="D706" i="25"/>
  <c r="E706" i="25"/>
  <c r="F706" i="25"/>
  <c r="G706" i="25"/>
  <c r="H706" i="25"/>
  <c r="I706" i="25"/>
  <c r="J706" i="25"/>
  <c r="K706" i="25"/>
  <c r="B707" i="25"/>
  <c r="C707" i="25"/>
  <c r="D707" i="25"/>
  <c r="E707" i="25"/>
  <c r="F707" i="25"/>
  <c r="G707" i="25"/>
  <c r="H707" i="25"/>
  <c r="I707" i="25"/>
  <c r="J707" i="25"/>
  <c r="K707" i="25"/>
  <c r="B708" i="25"/>
  <c r="C708" i="25"/>
  <c r="D708" i="25"/>
  <c r="E708" i="25"/>
  <c r="F708" i="25"/>
  <c r="G708" i="25"/>
  <c r="H708" i="25"/>
  <c r="I708" i="25"/>
  <c r="J708" i="25"/>
  <c r="K708" i="25"/>
  <c r="B709" i="25"/>
  <c r="C709" i="25"/>
  <c r="D709" i="25"/>
  <c r="E709" i="25"/>
  <c r="F709" i="25"/>
  <c r="G709" i="25"/>
  <c r="H709" i="25"/>
  <c r="I709" i="25"/>
  <c r="J709" i="25"/>
  <c r="K709" i="25"/>
  <c r="N709" i="25"/>
  <c r="B710" i="25"/>
  <c r="C710" i="25"/>
  <c r="D710" i="25"/>
  <c r="E710" i="25"/>
  <c r="F710" i="25"/>
  <c r="G710" i="25"/>
  <c r="H710" i="25"/>
  <c r="I710" i="25"/>
  <c r="J710" i="25"/>
  <c r="K710" i="25"/>
  <c r="B711" i="25"/>
  <c r="C711" i="25"/>
  <c r="D711" i="25"/>
  <c r="E711" i="25"/>
  <c r="F711" i="25"/>
  <c r="G711" i="25"/>
  <c r="H711" i="25"/>
  <c r="I711" i="25"/>
  <c r="J711" i="25"/>
  <c r="K711" i="25"/>
  <c r="B712" i="25"/>
  <c r="C712" i="25"/>
  <c r="D712" i="25"/>
  <c r="E712" i="25"/>
  <c r="F712" i="25"/>
  <c r="G712" i="25"/>
  <c r="H712" i="25"/>
  <c r="I712" i="25"/>
  <c r="J712" i="25"/>
  <c r="K712" i="25"/>
  <c r="B713" i="25"/>
  <c r="C713" i="25"/>
  <c r="D713" i="25"/>
  <c r="E713" i="25"/>
  <c r="F713" i="25"/>
  <c r="G713" i="25"/>
  <c r="H713" i="25"/>
  <c r="I713" i="25"/>
  <c r="J713" i="25"/>
  <c r="K713" i="25"/>
  <c r="B714" i="25"/>
  <c r="C714" i="25"/>
  <c r="D714" i="25"/>
  <c r="E714" i="25"/>
  <c r="F714" i="25"/>
  <c r="G714" i="25"/>
  <c r="H714" i="25"/>
  <c r="I714" i="25"/>
  <c r="J714" i="25"/>
  <c r="K714" i="25"/>
  <c r="B715" i="25"/>
  <c r="C715" i="25"/>
  <c r="D715" i="25"/>
  <c r="E715" i="25"/>
  <c r="F715" i="25"/>
  <c r="G715" i="25"/>
  <c r="H715" i="25"/>
  <c r="I715" i="25"/>
  <c r="J715" i="25"/>
  <c r="K715" i="25"/>
  <c r="B716" i="25"/>
  <c r="C716" i="25"/>
  <c r="D716" i="25"/>
  <c r="E716" i="25"/>
  <c r="F716" i="25"/>
  <c r="G716" i="25"/>
  <c r="H716" i="25"/>
  <c r="I716" i="25"/>
  <c r="J716" i="25"/>
  <c r="K716" i="25"/>
  <c r="B717" i="25"/>
  <c r="C717" i="25"/>
  <c r="D717" i="25"/>
  <c r="E717" i="25"/>
  <c r="F717" i="25"/>
  <c r="G717" i="25"/>
  <c r="H717" i="25"/>
  <c r="I717" i="25"/>
  <c r="J717" i="25"/>
  <c r="K717" i="25"/>
  <c r="B718" i="25"/>
  <c r="C718" i="25"/>
  <c r="D718" i="25"/>
  <c r="E718" i="25"/>
  <c r="F718" i="25"/>
  <c r="G718" i="25"/>
  <c r="H718" i="25"/>
  <c r="I718" i="25"/>
  <c r="J718" i="25"/>
  <c r="K718" i="25"/>
  <c r="B719" i="25"/>
  <c r="C719" i="25"/>
  <c r="D719" i="25"/>
  <c r="E719" i="25"/>
  <c r="F719" i="25"/>
  <c r="G719" i="25"/>
  <c r="H719" i="25"/>
  <c r="I719" i="25"/>
  <c r="J719" i="25"/>
  <c r="K719" i="25"/>
  <c r="B720" i="25"/>
  <c r="C720" i="25"/>
  <c r="D720" i="25"/>
  <c r="E720" i="25"/>
  <c r="F720" i="25"/>
  <c r="G720" i="25"/>
  <c r="H720" i="25"/>
  <c r="I720" i="25"/>
  <c r="J720" i="25"/>
  <c r="K720" i="25"/>
  <c r="B721" i="25"/>
  <c r="C721" i="25"/>
  <c r="D721" i="25"/>
  <c r="E721" i="25"/>
  <c r="F721" i="25"/>
  <c r="G721" i="25"/>
  <c r="H721" i="25"/>
  <c r="I721" i="25"/>
  <c r="J721" i="25"/>
  <c r="K721" i="25"/>
  <c r="B722" i="25"/>
  <c r="C722" i="25"/>
  <c r="D722" i="25"/>
  <c r="E722" i="25"/>
  <c r="F722" i="25"/>
  <c r="G722" i="25"/>
  <c r="H722" i="25"/>
  <c r="I722" i="25"/>
  <c r="J722" i="25"/>
  <c r="K722" i="25"/>
  <c r="B723" i="25"/>
  <c r="C723" i="25"/>
  <c r="D723" i="25"/>
  <c r="E723" i="25"/>
  <c r="F723" i="25"/>
  <c r="G723" i="25"/>
  <c r="H723" i="25"/>
  <c r="I723" i="25"/>
  <c r="J723" i="25"/>
  <c r="K723" i="25"/>
  <c r="B724" i="25"/>
  <c r="C724" i="25"/>
  <c r="D724" i="25"/>
  <c r="E724" i="25"/>
  <c r="F724" i="25"/>
  <c r="G724" i="25"/>
  <c r="H724" i="25"/>
  <c r="I724" i="25"/>
  <c r="J724" i="25"/>
  <c r="K724" i="25"/>
  <c r="B725" i="25"/>
  <c r="C725" i="25"/>
  <c r="D725" i="25"/>
  <c r="E725" i="25"/>
  <c r="F725" i="25"/>
  <c r="G725" i="25"/>
  <c r="H725" i="25"/>
  <c r="I725" i="25"/>
  <c r="J725" i="25"/>
  <c r="K725" i="25"/>
  <c r="B726" i="25"/>
  <c r="C726" i="25"/>
  <c r="D726" i="25"/>
  <c r="E726" i="25"/>
  <c r="F726" i="25"/>
  <c r="G726" i="25"/>
  <c r="H726" i="25"/>
  <c r="I726" i="25"/>
  <c r="J726" i="25"/>
  <c r="K726" i="25"/>
  <c r="B727" i="25"/>
  <c r="C727" i="25"/>
  <c r="D727" i="25"/>
  <c r="E727" i="25"/>
  <c r="F727" i="25"/>
  <c r="G727" i="25"/>
  <c r="H727" i="25"/>
  <c r="I727" i="25"/>
  <c r="J727" i="25"/>
  <c r="K727" i="25"/>
  <c r="B728" i="25"/>
  <c r="C728" i="25"/>
  <c r="D728" i="25"/>
  <c r="E728" i="25"/>
  <c r="F728" i="25"/>
  <c r="G728" i="25"/>
  <c r="H728" i="25"/>
  <c r="I728" i="25"/>
  <c r="J728" i="25"/>
  <c r="K728" i="25"/>
  <c r="B729" i="25"/>
  <c r="C729" i="25"/>
  <c r="D729" i="25"/>
  <c r="E729" i="25"/>
  <c r="F729" i="25"/>
  <c r="G729" i="25"/>
  <c r="H729" i="25"/>
  <c r="I729" i="25"/>
  <c r="J729" i="25"/>
  <c r="K729" i="25"/>
  <c r="B730" i="25"/>
  <c r="C730" i="25"/>
  <c r="D730" i="25"/>
  <c r="E730" i="25"/>
  <c r="F730" i="25"/>
  <c r="G730" i="25"/>
  <c r="H730" i="25"/>
  <c r="I730" i="25"/>
  <c r="J730" i="25"/>
  <c r="K730" i="25"/>
  <c r="B731" i="25"/>
  <c r="C731" i="25"/>
  <c r="D731" i="25"/>
  <c r="E731" i="25"/>
  <c r="F731" i="25"/>
  <c r="G731" i="25"/>
  <c r="H731" i="25"/>
  <c r="I731" i="25"/>
  <c r="J731" i="25"/>
  <c r="K731" i="25"/>
  <c r="B732" i="25"/>
  <c r="C732" i="25"/>
  <c r="D732" i="25"/>
  <c r="E732" i="25"/>
  <c r="F732" i="25"/>
  <c r="G732" i="25"/>
  <c r="H732" i="25"/>
  <c r="I732" i="25"/>
  <c r="J732" i="25"/>
  <c r="K732" i="25"/>
  <c r="B733" i="25"/>
  <c r="C733" i="25"/>
  <c r="D733" i="25"/>
  <c r="E733" i="25"/>
  <c r="F733" i="25"/>
  <c r="G733" i="25"/>
  <c r="H733" i="25"/>
  <c r="I733" i="25"/>
  <c r="J733" i="25"/>
  <c r="K733" i="25"/>
  <c r="B734" i="25"/>
  <c r="C734" i="25"/>
  <c r="D734" i="25"/>
  <c r="E734" i="25"/>
  <c r="F734" i="25"/>
  <c r="G734" i="25"/>
  <c r="H734" i="25"/>
  <c r="I734" i="25"/>
  <c r="J734" i="25"/>
  <c r="K734" i="25"/>
  <c r="B735" i="25"/>
  <c r="C735" i="25"/>
  <c r="D735" i="25"/>
  <c r="E735" i="25"/>
  <c r="F735" i="25"/>
  <c r="G735" i="25"/>
  <c r="H735" i="25"/>
  <c r="I735" i="25"/>
  <c r="J735" i="25"/>
  <c r="K735" i="25"/>
  <c r="B736" i="25"/>
  <c r="C736" i="25"/>
  <c r="D736" i="25"/>
  <c r="E736" i="25"/>
  <c r="F736" i="25"/>
  <c r="G736" i="25"/>
  <c r="H736" i="25"/>
  <c r="I736" i="25"/>
  <c r="J736" i="25"/>
  <c r="K736" i="25"/>
  <c r="B737" i="25"/>
  <c r="C737" i="25"/>
  <c r="D737" i="25"/>
  <c r="E737" i="25"/>
  <c r="F737" i="25"/>
  <c r="G737" i="25"/>
  <c r="H737" i="25"/>
  <c r="I737" i="25"/>
  <c r="J737" i="25"/>
  <c r="K737" i="25"/>
  <c r="B738" i="25"/>
  <c r="C738" i="25"/>
  <c r="D738" i="25"/>
  <c r="E738" i="25"/>
  <c r="F738" i="25"/>
  <c r="G738" i="25"/>
  <c r="H738" i="25"/>
  <c r="I738" i="25"/>
  <c r="J738" i="25"/>
  <c r="K738" i="25"/>
  <c r="B739" i="25"/>
  <c r="C739" i="25"/>
  <c r="D739" i="25"/>
  <c r="E739" i="25"/>
  <c r="F739" i="25"/>
  <c r="G739" i="25"/>
  <c r="H739" i="25"/>
  <c r="I739" i="25"/>
  <c r="J739" i="25"/>
  <c r="K739" i="25"/>
  <c r="B740" i="25"/>
  <c r="C740" i="25"/>
  <c r="D740" i="25"/>
  <c r="E740" i="25"/>
  <c r="F740" i="25"/>
  <c r="G740" i="25"/>
  <c r="H740" i="25"/>
  <c r="I740" i="25"/>
  <c r="J740" i="25"/>
  <c r="K740" i="25"/>
  <c r="B741" i="25"/>
  <c r="C741" i="25"/>
  <c r="D741" i="25"/>
  <c r="E741" i="25"/>
  <c r="F741" i="25"/>
  <c r="G741" i="25"/>
  <c r="H741" i="25"/>
  <c r="I741" i="25"/>
  <c r="J741" i="25"/>
  <c r="K741" i="25"/>
  <c r="B742" i="25"/>
  <c r="C742" i="25"/>
  <c r="D742" i="25"/>
  <c r="E742" i="25"/>
  <c r="F742" i="25"/>
  <c r="G742" i="25"/>
  <c r="H742" i="25"/>
  <c r="I742" i="25"/>
  <c r="J742" i="25"/>
  <c r="K742" i="25"/>
  <c r="B743" i="25"/>
  <c r="C743" i="25"/>
  <c r="D743" i="25"/>
  <c r="E743" i="25"/>
  <c r="F743" i="25"/>
  <c r="G743" i="25"/>
  <c r="H743" i="25"/>
  <c r="I743" i="25"/>
  <c r="J743" i="25"/>
  <c r="K743" i="25"/>
  <c r="B744" i="25"/>
  <c r="C744" i="25"/>
  <c r="D744" i="25"/>
  <c r="E744" i="25"/>
  <c r="F744" i="25"/>
  <c r="G744" i="25"/>
  <c r="H744" i="25"/>
  <c r="I744" i="25"/>
  <c r="J744" i="25"/>
  <c r="K744" i="25"/>
  <c r="N744" i="25"/>
  <c r="B745" i="25"/>
  <c r="C745" i="25"/>
  <c r="D745" i="25"/>
  <c r="E745" i="25"/>
  <c r="F745" i="25"/>
  <c r="G745" i="25"/>
  <c r="H745" i="25"/>
  <c r="I745" i="25"/>
  <c r="J745" i="25"/>
  <c r="K745" i="25"/>
  <c r="K614" i="25"/>
  <c r="Y147" i="12"/>
  <c r="S147" i="12" s="1"/>
  <c r="AC147" i="12" s="1"/>
  <c r="AA147" i="12"/>
  <c r="AB147" i="12"/>
  <c r="U147" i="12" s="1"/>
  <c r="AD147" i="12" s="1"/>
  <c r="K613" i="25"/>
  <c r="J613" i="25"/>
  <c r="J614" i="25"/>
  <c r="D614" i="25"/>
  <c r="E614" i="25"/>
  <c r="F614" i="25"/>
  <c r="G614" i="25"/>
  <c r="H614" i="25"/>
  <c r="I614" i="25"/>
  <c r="B614" i="25"/>
  <c r="C614" i="25"/>
  <c r="B469" i="25"/>
  <c r="C469" i="25"/>
  <c r="D469" i="25"/>
  <c r="E469" i="25"/>
  <c r="F469" i="25"/>
  <c r="G469" i="25"/>
  <c r="I469" i="25"/>
  <c r="J469" i="25"/>
  <c r="K469" i="25"/>
  <c r="B470" i="25"/>
  <c r="C470" i="25"/>
  <c r="D470" i="25"/>
  <c r="E470" i="25"/>
  <c r="F470" i="25"/>
  <c r="G470" i="25"/>
  <c r="I470" i="25"/>
  <c r="J470" i="25"/>
  <c r="K470" i="25"/>
  <c r="B471" i="25"/>
  <c r="C471" i="25"/>
  <c r="D471" i="25"/>
  <c r="E471" i="25"/>
  <c r="F471" i="25"/>
  <c r="G471" i="25"/>
  <c r="I471" i="25"/>
  <c r="J471" i="25"/>
  <c r="K471" i="25"/>
  <c r="B472" i="25"/>
  <c r="C472" i="25"/>
  <c r="D472" i="25"/>
  <c r="E472" i="25"/>
  <c r="F472" i="25"/>
  <c r="G472" i="25"/>
  <c r="I472" i="25"/>
  <c r="J472" i="25"/>
  <c r="K472" i="25"/>
  <c r="B473" i="25"/>
  <c r="C473" i="25"/>
  <c r="D473" i="25"/>
  <c r="E473" i="25"/>
  <c r="F473" i="25"/>
  <c r="G473" i="25"/>
  <c r="I473" i="25"/>
  <c r="J473" i="25"/>
  <c r="K473" i="25"/>
  <c r="B474" i="25"/>
  <c r="C474" i="25"/>
  <c r="D474" i="25"/>
  <c r="E474" i="25"/>
  <c r="F474" i="25"/>
  <c r="G474" i="25"/>
  <c r="I474" i="25"/>
  <c r="J474" i="25"/>
  <c r="K474" i="25"/>
  <c r="B475" i="25"/>
  <c r="C475" i="25"/>
  <c r="D475" i="25"/>
  <c r="E475" i="25"/>
  <c r="F475" i="25"/>
  <c r="G475" i="25"/>
  <c r="I475" i="25"/>
  <c r="J475" i="25"/>
  <c r="K475" i="25"/>
  <c r="B476" i="25"/>
  <c r="C476" i="25"/>
  <c r="D476" i="25"/>
  <c r="E476" i="25"/>
  <c r="F476" i="25"/>
  <c r="G476" i="25"/>
  <c r="I476" i="25"/>
  <c r="J476" i="25"/>
  <c r="K476" i="25"/>
  <c r="B477" i="25"/>
  <c r="C477" i="25"/>
  <c r="D477" i="25"/>
  <c r="E477" i="25"/>
  <c r="F477" i="25"/>
  <c r="G477" i="25"/>
  <c r="I477" i="25"/>
  <c r="J477" i="25"/>
  <c r="K477" i="25"/>
  <c r="B478" i="25"/>
  <c r="C478" i="25"/>
  <c r="D478" i="25"/>
  <c r="E478" i="25"/>
  <c r="F478" i="25"/>
  <c r="G478" i="25"/>
  <c r="I478" i="25"/>
  <c r="J478" i="25"/>
  <c r="K478" i="25"/>
  <c r="B479" i="25"/>
  <c r="C479" i="25"/>
  <c r="D479" i="25"/>
  <c r="E479" i="25"/>
  <c r="F479" i="25"/>
  <c r="G479" i="25"/>
  <c r="I479" i="25"/>
  <c r="J479" i="25"/>
  <c r="K479" i="25"/>
  <c r="B480" i="25"/>
  <c r="C480" i="25"/>
  <c r="D480" i="25"/>
  <c r="E480" i="25"/>
  <c r="F480" i="25"/>
  <c r="G480" i="25"/>
  <c r="I480" i="25"/>
  <c r="J480" i="25"/>
  <c r="K480" i="25"/>
  <c r="B481" i="25"/>
  <c r="C481" i="25"/>
  <c r="D481" i="25"/>
  <c r="E481" i="25"/>
  <c r="F481" i="25"/>
  <c r="G481" i="25"/>
  <c r="I481" i="25"/>
  <c r="J481" i="25"/>
  <c r="K481" i="25"/>
  <c r="B482" i="25"/>
  <c r="C482" i="25"/>
  <c r="D482" i="25"/>
  <c r="E482" i="25"/>
  <c r="F482" i="25"/>
  <c r="G482" i="25"/>
  <c r="I482" i="25"/>
  <c r="J482" i="25"/>
  <c r="K482" i="25"/>
  <c r="B483" i="25"/>
  <c r="C483" i="25"/>
  <c r="D483" i="25"/>
  <c r="E483" i="25"/>
  <c r="F483" i="25"/>
  <c r="G483" i="25"/>
  <c r="I483" i="25"/>
  <c r="J483" i="25"/>
  <c r="K483" i="25"/>
  <c r="B484" i="25"/>
  <c r="C484" i="25"/>
  <c r="D484" i="25"/>
  <c r="E484" i="25"/>
  <c r="F484" i="25"/>
  <c r="G484" i="25"/>
  <c r="I484" i="25"/>
  <c r="J484" i="25"/>
  <c r="K484" i="25"/>
  <c r="B485" i="25"/>
  <c r="C485" i="25"/>
  <c r="D485" i="25"/>
  <c r="E485" i="25"/>
  <c r="F485" i="25"/>
  <c r="G485" i="25"/>
  <c r="I485" i="25"/>
  <c r="J485" i="25"/>
  <c r="K485" i="25"/>
  <c r="B486" i="25"/>
  <c r="C486" i="25"/>
  <c r="D486" i="25"/>
  <c r="E486" i="25"/>
  <c r="F486" i="25"/>
  <c r="G486" i="25"/>
  <c r="I486" i="25"/>
  <c r="J486" i="25"/>
  <c r="K486" i="25"/>
  <c r="B487" i="25"/>
  <c r="C487" i="25"/>
  <c r="D487" i="25"/>
  <c r="E487" i="25"/>
  <c r="F487" i="25"/>
  <c r="G487" i="25"/>
  <c r="I487" i="25"/>
  <c r="J487" i="25"/>
  <c r="K487" i="25"/>
  <c r="B488" i="25"/>
  <c r="C488" i="25"/>
  <c r="D488" i="25"/>
  <c r="E488" i="25"/>
  <c r="F488" i="25"/>
  <c r="G488" i="25"/>
  <c r="I488" i="25"/>
  <c r="J488" i="25"/>
  <c r="K488" i="25"/>
  <c r="B489" i="25"/>
  <c r="C489" i="25"/>
  <c r="D489" i="25"/>
  <c r="E489" i="25"/>
  <c r="F489" i="25"/>
  <c r="G489" i="25"/>
  <c r="I489" i="25"/>
  <c r="J489" i="25"/>
  <c r="K489" i="25"/>
  <c r="B490" i="25"/>
  <c r="C490" i="25"/>
  <c r="D490" i="25"/>
  <c r="E490" i="25"/>
  <c r="F490" i="25"/>
  <c r="G490" i="25"/>
  <c r="I490" i="25"/>
  <c r="J490" i="25"/>
  <c r="K490" i="25"/>
  <c r="B491" i="25"/>
  <c r="C491" i="25"/>
  <c r="D491" i="25"/>
  <c r="E491" i="25"/>
  <c r="F491" i="25"/>
  <c r="G491" i="25"/>
  <c r="I491" i="25"/>
  <c r="J491" i="25"/>
  <c r="K491" i="25"/>
  <c r="B492" i="25"/>
  <c r="C492" i="25"/>
  <c r="D492" i="25"/>
  <c r="E492" i="25"/>
  <c r="F492" i="25"/>
  <c r="G492" i="25"/>
  <c r="I492" i="25"/>
  <c r="J492" i="25"/>
  <c r="K492" i="25"/>
  <c r="B493" i="25"/>
  <c r="C493" i="25"/>
  <c r="D493" i="25"/>
  <c r="E493" i="25"/>
  <c r="F493" i="25"/>
  <c r="G493" i="25"/>
  <c r="I493" i="25"/>
  <c r="J493" i="25"/>
  <c r="K493" i="25"/>
  <c r="B494" i="25"/>
  <c r="C494" i="25"/>
  <c r="D494" i="25"/>
  <c r="E494" i="25"/>
  <c r="F494" i="25"/>
  <c r="G494" i="25"/>
  <c r="I494" i="25"/>
  <c r="J494" i="25"/>
  <c r="K494" i="25"/>
  <c r="B495" i="25"/>
  <c r="C495" i="25"/>
  <c r="D495" i="25"/>
  <c r="E495" i="25"/>
  <c r="F495" i="25"/>
  <c r="G495" i="25"/>
  <c r="I495" i="25"/>
  <c r="J495" i="25"/>
  <c r="K495" i="25"/>
  <c r="B496" i="25"/>
  <c r="C496" i="25"/>
  <c r="D496" i="25"/>
  <c r="E496" i="25"/>
  <c r="F496" i="25"/>
  <c r="G496" i="25"/>
  <c r="I496" i="25"/>
  <c r="J496" i="25"/>
  <c r="K496" i="25"/>
  <c r="B497" i="25"/>
  <c r="C497" i="25"/>
  <c r="D497" i="25"/>
  <c r="E497" i="25"/>
  <c r="F497" i="25"/>
  <c r="G497" i="25"/>
  <c r="I497" i="25"/>
  <c r="J497" i="25"/>
  <c r="K497" i="25"/>
  <c r="B498" i="25"/>
  <c r="C498" i="25"/>
  <c r="D498" i="25"/>
  <c r="E498" i="25"/>
  <c r="F498" i="25"/>
  <c r="G498" i="25"/>
  <c r="I498" i="25"/>
  <c r="J498" i="25"/>
  <c r="K498" i="25"/>
  <c r="B499" i="25"/>
  <c r="C499" i="25"/>
  <c r="D499" i="25"/>
  <c r="E499" i="25"/>
  <c r="F499" i="25"/>
  <c r="G499" i="25"/>
  <c r="I499" i="25"/>
  <c r="J499" i="25"/>
  <c r="K499" i="25"/>
  <c r="B500" i="25"/>
  <c r="C500" i="25"/>
  <c r="D500" i="25"/>
  <c r="E500" i="25"/>
  <c r="F500" i="25"/>
  <c r="G500" i="25"/>
  <c r="I500" i="25"/>
  <c r="J500" i="25"/>
  <c r="K500" i="25"/>
  <c r="B501" i="25"/>
  <c r="C501" i="25"/>
  <c r="D501" i="25"/>
  <c r="E501" i="25"/>
  <c r="F501" i="25"/>
  <c r="G501" i="25"/>
  <c r="I501" i="25"/>
  <c r="J501" i="25"/>
  <c r="K501" i="25"/>
  <c r="B502" i="25"/>
  <c r="C502" i="25"/>
  <c r="D502" i="25"/>
  <c r="E502" i="25"/>
  <c r="F502" i="25"/>
  <c r="G502" i="25"/>
  <c r="I502" i="25"/>
  <c r="J502" i="25"/>
  <c r="K502" i="25"/>
  <c r="B503" i="25"/>
  <c r="C503" i="25"/>
  <c r="D503" i="25"/>
  <c r="E503" i="25"/>
  <c r="F503" i="25"/>
  <c r="G503" i="25"/>
  <c r="I503" i="25"/>
  <c r="J503" i="25"/>
  <c r="K503" i="25"/>
  <c r="N503" i="25"/>
  <c r="O503" i="25"/>
  <c r="B504" i="25"/>
  <c r="C504" i="25"/>
  <c r="D504" i="25"/>
  <c r="E504" i="25"/>
  <c r="F504" i="25"/>
  <c r="G504" i="25"/>
  <c r="I504" i="25"/>
  <c r="J504" i="25"/>
  <c r="K504" i="25"/>
  <c r="B505" i="25"/>
  <c r="C505" i="25"/>
  <c r="D505" i="25"/>
  <c r="E505" i="25"/>
  <c r="F505" i="25"/>
  <c r="G505" i="25"/>
  <c r="I505" i="25"/>
  <c r="J505" i="25"/>
  <c r="K505" i="25"/>
  <c r="B506" i="25"/>
  <c r="C506" i="25"/>
  <c r="D506" i="25"/>
  <c r="E506" i="25"/>
  <c r="F506" i="25"/>
  <c r="G506" i="25"/>
  <c r="I506" i="25"/>
  <c r="J506" i="25"/>
  <c r="K506" i="25"/>
  <c r="B507" i="25"/>
  <c r="C507" i="25"/>
  <c r="D507" i="25"/>
  <c r="E507" i="25"/>
  <c r="F507" i="25"/>
  <c r="G507" i="25"/>
  <c r="I507" i="25"/>
  <c r="J507" i="25"/>
  <c r="K507" i="25"/>
  <c r="B508" i="25"/>
  <c r="C508" i="25"/>
  <c r="D508" i="25"/>
  <c r="E508" i="25"/>
  <c r="F508" i="25"/>
  <c r="G508" i="25"/>
  <c r="I508" i="25"/>
  <c r="J508" i="25"/>
  <c r="K508" i="25"/>
  <c r="B509" i="25"/>
  <c r="C509" i="25"/>
  <c r="D509" i="25"/>
  <c r="E509" i="25"/>
  <c r="F509" i="25"/>
  <c r="G509" i="25"/>
  <c r="I509" i="25"/>
  <c r="J509" i="25"/>
  <c r="K509" i="25"/>
  <c r="B510" i="25"/>
  <c r="C510" i="25"/>
  <c r="D510" i="25"/>
  <c r="E510" i="25"/>
  <c r="F510" i="25"/>
  <c r="G510" i="25"/>
  <c r="I510" i="25"/>
  <c r="J510" i="25"/>
  <c r="K510" i="25"/>
  <c r="B511" i="25"/>
  <c r="C511" i="25"/>
  <c r="D511" i="25"/>
  <c r="E511" i="25"/>
  <c r="F511" i="25"/>
  <c r="G511" i="25"/>
  <c r="I511" i="25"/>
  <c r="J511" i="25"/>
  <c r="K511" i="25"/>
  <c r="B512" i="25"/>
  <c r="C512" i="25"/>
  <c r="D512" i="25"/>
  <c r="E512" i="25"/>
  <c r="F512" i="25"/>
  <c r="G512" i="25"/>
  <c r="I512" i="25"/>
  <c r="J512" i="25"/>
  <c r="K512" i="25"/>
  <c r="B513" i="25"/>
  <c r="C513" i="25"/>
  <c r="D513" i="25"/>
  <c r="E513" i="25"/>
  <c r="F513" i="25"/>
  <c r="G513" i="25"/>
  <c r="I513" i="25"/>
  <c r="J513" i="25"/>
  <c r="K513" i="25"/>
  <c r="B514" i="25"/>
  <c r="C514" i="25"/>
  <c r="D514" i="25"/>
  <c r="E514" i="25"/>
  <c r="F514" i="25"/>
  <c r="G514" i="25"/>
  <c r="I514" i="25"/>
  <c r="J514" i="25"/>
  <c r="K514" i="25"/>
  <c r="B515" i="25"/>
  <c r="C515" i="25"/>
  <c r="D515" i="25"/>
  <c r="E515" i="25"/>
  <c r="F515" i="25"/>
  <c r="G515" i="25"/>
  <c r="I515" i="25"/>
  <c r="J515" i="25"/>
  <c r="K515" i="25"/>
  <c r="B516" i="25"/>
  <c r="C516" i="25"/>
  <c r="D516" i="25"/>
  <c r="E516" i="25"/>
  <c r="F516" i="25"/>
  <c r="G516" i="25"/>
  <c r="I516" i="25"/>
  <c r="J516" i="25"/>
  <c r="K516" i="25"/>
  <c r="B517" i="25"/>
  <c r="C517" i="25"/>
  <c r="D517" i="25"/>
  <c r="E517" i="25"/>
  <c r="F517" i="25"/>
  <c r="G517" i="25"/>
  <c r="I517" i="25"/>
  <c r="J517" i="25"/>
  <c r="K517" i="25"/>
  <c r="B518" i="25"/>
  <c r="C518" i="25"/>
  <c r="D518" i="25"/>
  <c r="E518" i="25"/>
  <c r="F518" i="25"/>
  <c r="G518" i="25"/>
  <c r="I518" i="25"/>
  <c r="J518" i="25"/>
  <c r="K518" i="25"/>
  <c r="B519" i="25"/>
  <c r="C519" i="25"/>
  <c r="D519" i="25"/>
  <c r="E519" i="25"/>
  <c r="F519" i="25"/>
  <c r="G519" i="25"/>
  <c r="I519" i="25"/>
  <c r="J519" i="25"/>
  <c r="K519" i="25"/>
  <c r="B520" i="25"/>
  <c r="C520" i="25"/>
  <c r="D520" i="25"/>
  <c r="E520" i="25"/>
  <c r="F520" i="25"/>
  <c r="G520" i="25"/>
  <c r="I520" i="25"/>
  <c r="J520" i="25"/>
  <c r="K520" i="25"/>
  <c r="B521" i="25"/>
  <c r="C521" i="25"/>
  <c r="D521" i="25"/>
  <c r="E521" i="25"/>
  <c r="F521" i="25"/>
  <c r="G521" i="25"/>
  <c r="I521" i="25"/>
  <c r="J521" i="25"/>
  <c r="K521" i="25"/>
  <c r="B522" i="25"/>
  <c r="C522" i="25"/>
  <c r="D522" i="25"/>
  <c r="E522" i="25"/>
  <c r="F522" i="25"/>
  <c r="G522" i="25"/>
  <c r="I522" i="25"/>
  <c r="J522" i="25"/>
  <c r="K522" i="25"/>
  <c r="B523" i="25"/>
  <c r="C523" i="25"/>
  <c r="D523" i="25"/>
  <c r="E523" i="25"/>
  <c r="F523" i="25"/>
  <c r="G523" i="25"/>
  <c r="I523" i="25"/>
  <c r="J523" i="25"/>
  <c r="K523" i="25"/>
  <c r="B524" i="25"/>
  <c r="C524" i="25"/>
  <c r="D524" i="25"/>
  <c r="E524" i="25"/>
  <c r="F524" i="25"/>
  <c r="G524" i="25"/>
  <c r="I524" i="25"/>
  <c r="J524" i="25"/>
  <c r="K524" i="25"/>
  <c r="B525" i="25"/>
  <c r="C525" i="25"/>
  <c r="D525" i="25"/>
  <c r="E525" i="25"/>
  <c r="F525" i="25"/>
  <c r="G525" i="25"/>
  <c r="I525" i="25"/>
  <c r="J525" i="25"/>
  <c r="K525" i="25"/>
  <c r="B526" i="25"/>
  <c r="C526" i="25"/>
  <c r="D526" i="25"/>
  <c r="E526" i="25"/>
  <c r="F526" i="25"/>
  <c r="G526" i="25"/>
  <c r="I526" i="25"/>
  <c r="J526" i="25"/>
  <c r="K526" i="25"/>
  <c r="B527" i="25"/>
  <c r="C527" i="25"/>
  <c r="D527" i="25"/>
  <c r="E527" i="25"/>
  <c r="F527" i="25"/>
  <c r="G527" i="25"/>
  <c r="I527" i="25"/>
  <c r="J527" i="25"/>
  <c r="K527" i="25"/>
  <c r="B528" i="25"/>
  <c r="C528" i="25"/>
  <c r="D528" i="25"/>
  <c r="E528" i="25"/>
  <c r="F528" i="25"/>
  <c r="G528" i="25"/>
  <c r="I528" i="25"/>
  <c r="J528" i="25"/>
  <c r="K528" i="25"/>
  <c r="B529" i="25"/>
  <c r="C529" i="25"/>
  <c r="D529" i="25"/>
  <c r="E529" i="25"/>
  <c r="F529" i="25"/>
  <c r="G529" i="25"/>
  <c r="I529" i="25"/>
  <c r="J529" i="25"/>
  <c r="K529" i="25"/>
  <c r="B530" i="25"/>
  <c r="C530" i="25"/>
  <c r="D530" i="25"/>
  <c r="E530" i="25"/>
  <c r="F530" i="25"/>
  <c r="G530" i="25"/>
  <c r="I530" i="25"/>
  <c r="J530" i="25"/>
  <c r="K530" i="25"/>
  <c r="B531" i="25"/>
  <c r="C531" i="25"/>
  <c r="D531" i="25"/>
  <c r="E531" i="25"/>
  <c r="F531" i="25"/>
  <c r="G531" i="25"/>
  <c r="I531" i="25"/>
  <c r="J531" i="25"/>
  <c r="K531" i="25"/>
  <c r="B532" i="25"/>
  <c r="C532" i="25"/>
  <c r="D532" i="25"/>
  <c r="E532" i="25"/>
  <c r="F532" i="25"/>
  <c r="G532" i="25"/>
  <c r="I532" i="25"/>
  <c r="J532" i="25"/>
  <c r="K532" i="25"/>
  <c r="B533" i="25"/>
  <c r="C533" i="25"/>
  <c r="D533" i="25"/>
  <c r="E533" i="25"/>
  <c r="F533" i="25"/>
  <c r="G533" i="25"/>
  <c r="I533" i="25"/>
  <c r="J533" i="25"/>
  <c r="K533" i="25"/>
  <c r="B534" i="25"/>
  <c r="C534" i="25"/>
  <c r="D534" i="25"/>
  <c r="E534" i="25"/>
  <c r="F534" i="25"/>
  <c r="G534" i="25"/>
  <c r="I534" i="25"/>
  <c r="J534" i="25"/>
  <c r="K534" i="25"/>
  <c r="B535" i="25"/>
  <c r="C535" i="25"/>
  <c r="D535" i="25"/>
  <c r="E535" i="25"/>
  <c r="F535" i="25"/>
  <c r="G535" i="25"/>
  <c r="I535" i="25"/>
  <c r="J535" i="25"/>
  <c r="K535" i="25"/>
  <c r="B536" i="25"/>
  <c r="C536" i="25"/>
  <c r="D536" i="25"/>
  <c r="E536" i="25"/>
  <c r="F536" i="25"/>
  <c r="G536" i="25"/>
  <c r="I536" i="25"/>
  <c r="J536" i="25"/>
  <c r="K536" i="25"/>
  <c r="B537" i="25"/>
  <c r="C537" i="25"/>
  <c r="D537" i="25"/>
  <c r="E537" i="25"/>
  <c r="F537" i="25"/>
  <c r="G537" i="25"/>
  <c r="I537" i="25"/>
  <c r="J537" i="25"/>
  <c r="K537" i="25"/>
  <c r="B538" i="25"/>
  <c r="C538" i="25"/>
  <c r="D538" i="25"/>
  <c r="E538" i="25"/>
  <c r="F538" i="25"/>
  <c r="G538" i="25"/>
  <c r="I538" i="25"/>
  <c r="J538" i="25"/>
  <c r="K538" i="25"/>
  <c r="B539" i="25"/>
  <c r="C539" i="25"/>
  <c r="D539" i="25"/>
  <c r="E539" i="25"/>
  <c r="F539" i="25"/>
  <c r="G539" i="25"/>
  <c r="I539" i="25"/>
  <c r="J539" i="25"/>
  <c r="K539" i="25"/>
  <c r="B540" i="25"/>
  <c r="C540" i="25"/>
  <c r="D540" i="25"/>
  <c r="E540" i="25"/>
  <c r="F540" i="25"/>
  <c r="G540" i="25"/>
  <c r="I540" i="25"/>
  <c r="J540" i="25"/>
  <c r="K540" i="25"/>
  <c r="B541" i="25"/>
  <c r="C541" i="25"/>
  <c r="D541" i="25"/>
  <c r="E541" i="25"/>
  <c r="F541" i="25"/>
  <c r="G541" i="25"/>
  <c r="I541" i="25"/>
  <c r="J541" i="25"/>
  <c r="K541" i="25"/>
  <c r="B542" i="25"/>
  <c r="C542" i="25"/>
  <c r="D542" i="25"/>
  <c r="E542" i="25"/>
  <c r="F542" i="25"/>
  <c r="G542" i="25"/>
  <c r="I542" i="25"/>
  <c r="J542" i="25"/>
  <c r="K542" i="25"/>
  <c r="B543" i="25"/>
  <c r="C543" i="25"/>
  <c r="D543" i="25"/>
  <c r="E543" i="25"/>
  <c r="F543" i="25"/>
  <c r="G543" i="25"/>
  <c r="I543" i="25"/>
  <c r="J543" i="25"/>
  <c r="K543" i="25"/>
  <c r="B544" i="25"/>
  <c r="C544" i="25"/>
  <c r="D544" i="25"/>
  <c r="E544" i="25"/>
  <c r="F544" i="25"/>
  <c r="G544" i="25"/>
  <c r="I544" i="25"/>
  <c r="J544" i="25"/>
  <c r="K544" i="25"/>
  <c r="B545" i="25"/>
  <c r="C545" i="25"/>
  <c r="D545" i="25"/>
  <c r="E545" i="25"/>
  <c r="F545" i="25"/>
  <c r="G545" i="25"/>
  <c r="I545" i="25"/>
  <c r="J545" i="25"/>
  <c r="K545" i="25"/>
  <c r="B546" i="25"/>
  <c r="C546" i="25"/>
  <c r="D546" i="25"/>
  <c r="E546" i="25"/>
  <c r="F546" i="25"/>
  <c r="G546" i="25"/>
  <c r="I546" i="25"/>
  <c r="J546" i="25"/>
  <c r="K546" i="25"/>
  <c r="B547" i="25"/>
  <c r="C547" i="25"/>
  <c r="D547" i="25"/>
  <c r="E547" i="25"/>
  <c r="F547" i="25"/>
  <c r="G547" i="25"/>
  <c r="I547" i="25"/>
  <c r="J547" i="25"/>
  <c r="K547" i="25"/>
  <c r="B548" i="25"/>
  <c r="C548" i="25"/>
  <c r="D548" i="25"/>
  <c r="E548" i="25"/>
  <c r="F548" i="25"/>
  <c r="G548" i="25"/>
  <c r="I548" i="25"/>
  <c r="J548" i="25"/>
  <c r="K548" i="25"/>
  <c r="B549" i="25"/>
  <c r="C549" i="25"/>
  <c r="D549" i="25"/>
  <c r="E549" i="25"/>
  <c r="F549" i="25"/>
  <c r="G549" i="25"/>
  <c r="I549" i="25"/>
  <c r="J549" i="25"/>
  <c r="K549" i="25"/>
  <c r="B550" i="25"/>
  <c r="C550" i="25"/>
  <c r="D550" i="25"/>
  <c r="E550" i="25"/>
  <c r="F550" i="25"/>
  <c r="G550" i="25"/>
  <c r="I550" i="25"/>
  <c r="J550" i="25"/>
  <c r="K550" i="25"/>
  <c r="B551" i="25"/>
  <c r="C551" i="25"/>
  <c r="D551" i="25"/>
  <c r="E551" i="25"/>
  <c r="F551" i="25"/>
  <c r="G551" i="25"/>
  <c r="I551" i="25"/>
  <c r="J551" i="25"/>
  <c r="K551" i="25"/>
  <c r="B552" i="25"/>
  <c r="C552" i="25"/>
  <c r="D552" i="25"/>
  <c r="E552" i="25"/>
  <c r="F552" i="25"/>
  <c r="G552" i="25"/>
  <c r="I552" i="25"/>
  <c r="J552" i="25"/>
  <c r="K552" i="25"/>
  <c r="B553" i="25"/>
  <c r="C553" i="25"/>
  <c r="D553" i="25"/>
  <c r="E553" i="25"/>
  <c r="F553" i="25"/>
  <c r="G553" i="25"/>
  <c r="I553" i="25"/>
  <c r="J553" i="25"/>
  <c r="K553" i="25"/>
  <c r="B554" i="25"/>
  <c r="C554" i="25"/>
  <c r="D554" i="25"/>
  <c r="E554" i="25"/>
  <c r="F554" i="25"/>
  <c r="G554" i="25"/>
  <c r="I554" i="25"/>
  <c r="J554" i="25"/>
  <c r="K554" i="25"/>
  <c r="B555" i="25"/>
  <c r="C555" i="25"/>
  <c r="D555" i="25"/>
  <c r="E555" i="25"/>
  <c r="F555" i="25"/>
  <c r="G555" i="25"/>
  <c r="I555" i="25"/>
  <c r="J555" i="25"/>
  <c r="K555" i="25"/>
  <c r="B556" i="25"/>
  <c r="C556" i="25"/>
  <c r="D556" i="25"/>
  <c r="E556" i="25"/>
  <c r="F556" i="25"/>
  <c r="G556" i="25"/>
  <c r="I556" i="25"/>
  <c r="J556" i="25"/>
  <c r="K556" i="25"/>
  <c r="B557" i="25"/>
  <c r="C557" i="25"/>
  <c r="D557" i="25"/>
  <c r="E557" i="25"/>
  <c r="F557" i="25"/>
  <c r="G557" i="25"/>
  <c r="I557" i="25"/>
  <c r="J557" i="25"/>
  <c r="K557" i="25"/>
  <c r="B558" i="25"/>
  <c r="C558" i="25"/>
  <c r="D558" i="25"/>
  <c r="E558" i="25"/>
  <c r="F558" i="25"/>
  <c r="G558" i="25"/>
  <c r="I558" i="25"/>
  <c r="J558" i="25"/>
  <c r="K558" i="25"/>
  <c r="B559" i="25"/>
  <c r="C559" i="25"/>
  <c r="D559" i="25"/>
  <c r="E559" i="25"/>
  <c r="F559" i="25"/>
  <c r="G559" i="25"/>
  <c r="I559" i="25"/>
  <c r="J559" i="25"/>
  <c r="K559" i="25"/>
  <c r="B560" i="25"/>
  <c r="C560" i="25"/>
  <c r="D560" i="25"/>
  <c r="E560" i="25"/>
  <c r="F560" i="25"/>
  <c r="G560" i="25"/>
  <c r="I560" i="25"/>
  <c r="J560" i="25"/>
  <c r="K560" i="25"/>
  <c r="B561" i="25"/>
  <c r="C561" i="25"/>
  <c r="D561" i="25"/>
  <c r="E561" i="25"/>
  <c r="F561" i="25"/>
  <c r="G561" i="25"/>
  <c r="I561" i="25"/>
  <c r="J561" i="25"/>
  <c r="K561" i="25"/>
  <c r="B562" i="25"/>
  <c r="C562" i="25"/>
  <c r="D562" i="25"/>
  <c r="E562" i="25"/>
  <c r="F562" i="25"/>
  <c r="G562" i="25"/>
  <c r="I562" i="25"/>
  <c r="J562" i="25"/>
  <c r="K562" i="25"/>
  <c r="B563" i="25"/>
  <c r="C563" i="25"/>
  <c r="D563" i="25"/>
  <c r="E563" i="25"/>
  <c r="F563" i="25"/>
  <c r="G563" i="25"/>
  <c r="I563" i="25"/>
  <c r="J563" i="25"/>
  <c r="K563" i="25"/>
  <c r="B564" i="25"/>
  <c r="C564" i="25"/>
  <c r="D564" i="25"/>
  <c r="E564" i="25"/>
  <c r="F564" i="25"/>
  <c r="G564" i="25"/>
  <c r="I564" i="25"/>
  <c r="J564" i="25"/>
  <c r="K564" i="25"/>
  <c r="B565" i="25"/>
  <c r="C565" i="25"/>
  <c r="D565" i="25"/>
  <c r="E565" i="25"/>
  <c r="F565" i="25"/>
  <c r="G565" i="25"/>
  <c r="I565" i="25"/>
  <c r="J565" i="25"/>
  <c r="K565" i="25"/>
  <c r="B566" i="25"/>
  <c r="C566" i="25"/>
  <c r="D566" i="25"/>
  <c r="E566" i="25"/>
  <c r="F566" i="25"/>
  <c r="G566" i="25"/>
  <c r="I566" i="25"/>
  <c r="J566" i="25"/>
  <c r="K566" i="25"/>
  <c r="B567" i="25"/>
  <c r="C567" i="25"/>
  <c r="D567" i="25"/>
  <c r="E567" i="25"/>
  <c r="F567" i="25"/>
  <c r="G567" i="25"/>
  <c r="I567" i="25"/>
  <c r="J567" i="25"/>
  <c r="K567" i="25"/>
  <c r="B568" i="25"/>
  <c r="C568" i="25"/>
  <c r="D568" i="25"/>
  <c r="E568" i="25"/>
  <c r="F568" i="25"/>
  <c r="G568" i="25"/>
  <c r="I568" i="25"/>
  <c r="J568" i="25"/>
  <c r="K568" i="25"/>
  <c r="B569" i="25"/>
  <c r="C569" i="25"/>
  <c r="D569" i="25"/>
  <c r="E569" i="25"/>
  <c r="F569" i="25"/>
  <c r="G569" i="25"/>
  <c r="I569" i="25"/>
  <c r="J569" i="25"/>
  <c r="K569" i="25"/>
  <c r="B570" i="25"/>
  <c r="C570" i="25"/>
  <c r="D570" i="25"/>
  <c r="E570" i="25"/>
  <c r="F570" i="25"/>
  <c r="G570" i="25"/>
  <c r="I570" i="25"/>
  <c r="J570" i="25"/>
  <c r="K570" i="25"/>
  <c r="B571" i="25"/>
  <c r="C571" i="25"/>
  <c r="D571" i="25"/>
  <c r="E571" i="25"/>
  <c r="F571" i="25"/>
  <c r="G571" i="25"/>
  <c r="I571" i="25"/>
  <c r="J571" i="25"/>
  <c r="K571" i="25"/>
  <c r="B572" i="25"/>
  <c r="C572" i="25"/>
  <c r="D572" i="25"/>
  <c r="E572" i="25"/>
  <c r="F572" i="25"/>
  <c r="G572" i="25"/>
  <c r="I572" i="25"/>
  <c r="J572" i="25"/>
  <c r="K572" i="25"/>
  <c r="B573" i="25"/>
  <c r="C573" i="25"/>
  <c r="D573" i="25"/>
  <c r="E573" i="25"/>
  <c r="F573" i="25"/>
  <c r="G573" i="25"/>
  <c r="I573" i="25"/>
  <c r="J573" i="25"/>
  <c r="K573" i="25"/>
  <c r="B574" i="25"/>
  <c r="C574" i="25"/>
  <c r="D574" i="25"/>
  <c r="E574" i="25"/>
  <c r="F574" i="25"/>
  <c r="G574" i="25"/>
  <c r="I574" i="25"/>
  <c r="J574" i="25"/>
  <c r="K574" i="25"/>
  <c r="B575" i="25"/>
  <c r="C575" i="25"/>
  <c r="D575" i="25"/>
  <c r="E575" i="25"/>
  <c r="F575" i="25"/>
  <c r="G575" i="25"/>
  <c r="I575" i="25"/>
  <c r="J575" i="25"/>
  <c r="K575" i="25"/>
  <c r="B576" i="25"/>
  <c r="C576" i="25"/>
  <c r="D576" i="25"/>
  <c r="E576" i="25"/>
  <c r="F576" i="25"/>
  <c r="G576" i="25"/>
  <c r="I576" i="25"/>
  <c r="J576" i="25"/>
  <c r="K576" i="25"/>
  <c r="N576" i="25"/>
  <c r="O576" i="25"/>
  <c r="B577" i="25"/>
  <c r="C577" i="25"/>
  <c r="D577" i="25"/>
  <c r="E577" i="25"/>
  <c r="F577" i="25"/>
  <c r="G577" i="25"/>
  <c r="I577" i="25"/>
  <c r="J577" i="25"/>
  <c r="K577" i="25"/>
  <c r="N577" i="25"/>
  <c r="O577" i="25"/>
  <c r="B578" i="25"/>
  <c r="C578" i="25"/>
  <c r="D578" i="25"/>
  <c r="E578" i="25"/>
  <c r="F578" i="25"/>
  <c r="G578" i="25"/>
  <c r="I578" i="25"/>
  <c r="J578" i="25"/>
  <c r="K578" i="25"/>
  <c r="B579" i="25"/>
  <c r="C579" i="25"/>
  <c r="D579" i="25"/>
  <c r="E579" i="25"/>
  <c r="F579" i="25"/>
  <c r="G579" i="25"/>
  <c r="I579" i="25"/>
  <c r="J579" i="25"/>
  <c r="K579" i="25"/>
  <c r="B580" i="25"/>
  <c r="C580" i="25"/>
  <c r="D580" i="25"/>
  <c r="E580" i="25"/>
  <c r="F580" i="25"/>
  <c r="G580" i="25"/>
  <c r="I580" i="25"/>
  <c r="J580" i="25"/>
  <c r="K580" i="25"/>
  <c r="B581" i="25"/>
  <c r="C581" i="25"/>
  <c r="D581" i="25"/>
  <c r="E581" i="25"/>
  <c r="F581" i="25"/>
  <c r="G581" i="25"/>
  <c r="I581" i="25"/>
  <c r="J581" i="25"/>
  <c r="K581" i="25"/>
  <c r="B582" i="25"/>
  <c r="C582" i="25"/>
  <c r="D582" i="25"/>
  <c r="E582" i="25"/>
  <c r="F582" i="25"/>
  <c r="G582" i="25"/>
  <c r="I582" i="25"/>
  <c r="J582" i="25"/>
  <c r="K582" i="25"/>
  <c r="B583" i="25"/>
  <c r="C583" i="25"/>
  <c r="D583" i="25"/>
  <c r="E583" i="25"/>
  <c r="F583" i="25"/>
  <c r="G583" i="25"/>
  <c r="I583" i="25"/>
  <c r="J583" i="25"/>
  <c r="K583" i="25"/>
  <c r="B584" i="25"/>
  <c r="C584" i="25"/>
  <c r="D584" i="25"/>
  <c r="E584" i="25"/>
  <c r="F584" i="25"/>
  <c r="G584" i="25"/>
  <c r="I584" i="25"/>
  <c r="J584" i="25"/>
  <c r="K584" i="25"/>
  <c r="B585" i="25"/>
  <c r="C585" i="25"/>
  <c r="D585" i="25"/>
  <c r="E585" i="25"/>
  <c r="F585" i="25"/>
  <c r="G585" i="25"/>
  <c r="I585" i="25"/>
  <c r="J585" i="25"/>
  <c r="K585" i="25"/>
  <c r="B586" i="25"/>
  <c r="C586" i="25"/>
  <c r="D586" i="25"/>
  <c r="E586" i="25"/>
  <c r="F586" i="25"/>
  <c r="G586" i="25"/>
  <c r="I586" i="25"/>
  <c r="J586" i="25"/>
  <c r="K586" i="25"/>
  <c r="B587" i="25"/>
  <c r="C587" i="25"/>
  <c r="D587" i="25"/>
  <c r="E587" i="25"/>
  <c r="F587" i="25"/>
  <c r="G587" i="25"/>
  <c r="I587" i="25"/>
  <c r="J587" i="25"/>
  <c r="K587" i="25"/>
  <c r="B588" i="25"/>
  <c r="C588" i="25"/>
  <c r="D588" i="25"/>
  <c r="E588" i="25"/>
  <c r="F588" i="25"/>
  <c r="G588" i="25"/>
  <c r="I588" i="25"/>
  <c r="J588" i="25"/>
  <c r="K588" i="25"/>
  <c r="B589" i="25"/>
  <c r="C589" i="25"/>
  <c r="D589" i="25"/>
  <c r="E589" i="25"/>
  <c r="F589" i="25"/>
  <c r="G589" i="25"/>
  <c r="I589" i="25"/>
  <c r="J589" i="25"/>
  <c r="K589" i="25"/>
  <c r="B590" i="25"/>
  <c r="C590" i="25"/>
  <c r="D590" i="25"/>
  <c r="E590" i="25"/>
  <c r="F590" i="25"/>
  <c r="G590" i="25"/>
  <c r="I590" i="25"/>
  <c r="J590" i="25"/>
  <c r="K590" i="25"/>
  <c r="B591" i="25"/>
  <c r="C591" i="25"/>
  <c r="D591" i="25"/>
  <c r="E591" i="25"/>
  <c r="F591" i="25"/>
  <c r="G591" i="25"/>
  <c r="I591" i="25"/>
  <c r="J591" i="25"/>
  <c r="K591" i="25"/>
  <c r="B592" i="25"/>
  <c r="C592" i="25"/>
  <c r="D592" i="25"/>
  <c r="E592" i="25"/>
  <c r="F592" i="25"/>
  <c r="G592" i="25"/>
  <c r="I592" i="25"/>
  <c r="J592" i="25"/>
  <c r="K592" i="25"/>
  <c r="B593" i="25"/>
  <c r="C593" i="25"/>
  <c r="D593" i="25"/>
  <c r="E593" i="25"/>
  <c r="F593" i="25"/>
  <c r="G593" i="25"/>
  <c r="I593" i="25"/>
  <c r="J593" i="25"/>
  <c r="K593" i="25"/>
  <c r="B594" i="25"/>
  <c r="C594" i="25"/>
  <c r="D594" i="25"/>
  <c r="E594" i="25"/>
  <c r="F594" i="25"/>
  <c r="G594" i="25"/>
  <c r="I594" i="25"/>
  <c r="J594" i="25"/>
  <c r="K594" i="25"/>
  <c r="B595" i="25"/>
  <c r="C595" i="25"/>
  <c r="D595" i="25"/>
  <c r="E595" i="25"/>
  <c r="F595" i="25"/>
  <c r="G595" i="25"/>
  <c r="I595" i="25"/>
  <c r="J595" i="25"/>
  <c r="K595" i="25"/>
  <c r="B596" i="25"/>
  <c r="C596" i="25"/>
  <c r="D596" i="25"/>
  <c r="E596" i="25"/>
  <c r="F596" i="25"/>
  <c r="G596" i="25"/>
  <c r="I596" i="25"/>
  <c r="J596" i="25"/>
  <c r="K596" i="25"/>
  <c r="B597" i="25"/>
  <c r="C597" i="25"/>
  <c r="D597" i="25"/>
  <c r="E597" i="25"/>
  <c r="F597" i="25"/>
  <c r="G597" i="25"/>
  <c r="I597" i="25"/>
  <c r="J597" i="25"/>
  <c r="K597" i="25"/>
  <c r="B598" i="25"/>
  <c r="C598" i="25"/>
  <c r="D598" i="25"/>
  <c r="E598" i="25"/>
  <c r="F598" i="25"/>
  <c r="G598" i="25"/>
  <c r="I598" i="25"/>
  <c r="J598" i="25"/>
  <c r="K598" i="25"/>
  <c r="B599" i="25"/>
  <c r="C599" i="25"/>
  <c r="D599" i="25"/>
  <c r="E599" i="25"/>
  <c r="F599" i="25"/>
  <c r="G599" i="25"/>
  <c r="I599" i="25"/>
  <c r="J599" i="25"/>
  <c r="K599" i="25"/>
  <c r="B600" i="25"/>
  <c r="C600" i="25"/>
  <c r="D600" i="25"/>
  <c r="E600" i="25"/>
  <c r="F600" i="25"/>
  <c r="G600" i="25"/>
  <c r="I600" i="25"/>
  <c r="J600" i="25"/>
  <c r="K600" i="25"/>
  <c r="B601" i="25"/>
  <c r="C601" i="25"/>
  <c r="D601" i="25"/>
  <c r="E601" i="25"/>
  <c r="F601" i="25"/>
  <c r="G601" i="25"/>
  <c r="I601" i="25"/>
  <c r="J601" i="25"/>
  <c r="K601" i="25"/>
  <c r="B602" i="25"/>
  <c r="C602" i="25"/>
  <c r="D602" i="25"/>
  <c r="E602" i="25"/>
  <c r="F602" i="25"/>
  <c r="G602" i="25"/>
  <c r="I602" i="25"/>
  <c r="J602" i="25"/>
  <c r="K602" i="25"/>
  <c r="B603" i="25"/>
  <c r="C603" i="25"/>
  <c r="D603" i="25"/>
  <c r="E603" i="25"/>
  <c r="F603" i="25"/>
  <c r="G603" i="25"/>
  <c r="I603" i="25"/>
  <c r="J603" i="25"/>
  <c r="K603" i="25"/>
  <c r="B604" i="25"/>
  <c r="C604" i="25"/>
  <c r="D604" i="25"/>
  <c r="E604" i="25"/>
  <c r="F604" i="25"/>
  <c r="G604" i="25"/>
  <c r="I604" i="25"/>
  <c r="J604" i="25"/>
  <c r="K604" i="25"/>
  <c r="B605" i="25"/>
  <c r="C605" i="25"/>
  <c r="D605" i="25"/>
  <c r="E605" i="25"/>
  <c r="F605" i="25"/>
  <c r="G605" i="25"/>
  <c r="I605" i="25"/>
  <c r="J605" i="25"/>
  <c r="K605" i="25"/>
  <c r="B606" i="25"/>
  <c r="C606" i="25"/>
  <c r="D606" i="25"/>
  <c r="E606" i="25"/>
  <c r="F606" i="25"/>
  <c r="G606" i="25"/>
  <c r="I606" i="25"/>
  <c r="J606" i="25"/>
  <c r="K606" i="25"/>
  <c r="B607" i="25"/>
  <c r="C607" i="25"/>
  <c r="D607" i="25"/>
  <c r="E607" i="25"/>
  <c r="F607" i="25"/>
  <c r="G607" i="25"/>
  <c r="I607" i="25"/>
  <c r="J607" i="25"/>
  <c r="K607" i="25"/>
  <c r="B608" i="25"/>
  <c r="C608" i="25"/>
  <c r="D608" i="25"/>
  <c r="E608" i="25"/>
  <c r="F608" i="25"/>
  <c r="G608" i="25"/>
  <c r="I608" i="25"/>
  <c r="J608" i="25"/>
  <c r="K608" i="25"/>
  <c r="B609" i="25"/>
  <c r="C609" i="25"/>
  <c r="D609" i="25"/>
  <c r="E609" i="25"/>
  <c r="F609" i="25"/>
  <c r="G609" i="25"/>
  <c r="I609" i="25"/>
  <c r="J609" i="25"/>
  <c r="K609" i="25"/>
  <c r="B610" i="25"/>
  <c r="C610" i="25"/>
  <c r="D610" i="25"/>
  <c r="E610" i="25"/>
  <c r="F610" i="25"/>
  <c r="G610" i="25"/>
  <c r="I610" i="25"/>
  <c r="J610" i="25"/>
  <c r="K610" i="25"/>
  <c r="B611" i="25"/>
  <c r="C611" i="25"/>
  <c r="D611" i="25"/>
  <c r="E611" i="25"/>
  <c r="F611" i="25"/>
  <c r="G611" i="25"/>
  <c r="I611" i="25"/>
  <c r="J611" i="25"/>
  <c r="K611" i="25"/>
  <c r="B612" i="25"/>
  <c r="C612" i="25"/>
  <c r="D612" i="25"/>
  <c r="E612" i="25"/>
  <c r="F612" i="25"/>
  <c r="G612" i="25"/>
  <c r="I612" i="25"/>
  <c r="J612" i="25"/>
  <c r="K612" i="25"/>
  <c r="B613" i="25"/>
  <c r="C613" i="25"/>
  <c r="D613" i="25"/>
  <c r="E613" i="25"/>
  <c r="F613" i="25"/>
  <c r="G613" i="25"/>
  <c r="I613" i="25"/>
  <c r="K468" i="25"/>
  <c r="J468" i="25"/>
  <c r="C468" i="25"/>
  <c r="D468" i="25"/>
  <c r="E468" i="25"/>
  <c r="F468" i="25"/>
  <c r="G468" i="25"/>
  <c r="I468" i="25"/>
  <c r="B468" i="25"/>
  <c r="B323" i="25"/>
  <c r="C323" i="25"/>
  <c r="D323" i="25"/>
  <c r="E323" i="25"/>
  <c r="F323" i="25"/>
  <c r="G323" i="25"/>
  <c r="I323" i="25"/>
  <c r="J323" i="25"/>
  <c r="K323" i="25"/>
  <c r="B324" i="25"/>
  <c r="C324" i="25"/>
  <c r="D324" i="25"/>
  <c r="E324" i="25"/>
  <c r="F324" i="25"/>
  <c r="G324" i="25"/>
  <c r="I324" i="25"/>
  <c r="J324" i="25"/>
  <c r="K324" i="25"/>
  <c r="B325" i="25"/>
  <c r="C325" i="25"/>
  <c r="D325" i="25"/>
  <c r="E325" i="25"/>
  <c r="F325" i="25"/>
  <c r="G325" i="25"/>
  <c r="I325" i="25"/>
  <c r="J325" i="25"/>
  <c r="K325" i="25"/>
  <c r="B326" i="25"/>
  <c r="C326" i="25"/>
  <c r="D326" i="25"/>
  <c r="E326" i="25"/>
  <c r="F326" i="25"/>
  <c r="G326" i="25"/>
  <c r="I326" i="25"/>
  <c r="J326" i="25"/>
  <c r="K326" i="25"/>
  <c r="B327" i="25"/>
  <c r="C327" i="25"/>
  <c r="D327" i="25"/>
  <c r="E327" i="25"/>
  <c r="F327" i="25"/>
  <c r="G327" i="25"/>
  <c r="I327" i="25"/>
  <c r="J327" i="25"/>
  <c r="K327" i="25"/>
  <c r="B328" i="25"/>
  <c r="C328" i="25"/>
  <c r="D328" i="25"/>
  <c r="E328" i="25"/>
  <c r="F328" i="25"/>
  <c r="G328" i="25"/>
  <c r="I328" i="25"/>
  <c r="J328" i="25"/>
  <c r="K328" i="25"/>
  <c r="B329" i="25"/>
  <c r="C329" i="25"/>
  <c r="D329" i="25"/>
  <c r="E329" i="25"/>
  <c r="F329" i="25"/>
  <c r="G329" i="25"/>
  <c r="I329" i="25"/>
  <c r="J329" i="25"/>
  <c r="K329" i="25"/>
  <c r="B330" i="25"/>
  <c r="C330" i="25"/>
  <c r="D330" i="25"/>
  <c r="E330" i="25"/>
  <c r="F330" i="25"/>
  <c r="G330" i="25"/>
  <c r="I330" i="25"/>
  <c r="J330" i="25"/>
  <c r="K330" i="25"/>
  <c r="B331" i="25"/>
  <c r="C331" i="25"/>
  <c r="D331" i="25"/>
  <c r="E331" i="25"/>
  <c r="F331" i="25"/>
  <c r="G331" i="25"/>
  <c r="I331" i="25"/>
  <c r="J331" i="25"/>
  <c r="K331" i="25"/>
  <c r="B332" i="25"/>
  <c r="C332" i="25"/>
  <c r="D332" i="25"/>
  <c r="E332" i="25"/>
  <c r="F332" i="25"/>
  <c r="G332" i="25"/>
  <c r="I332" i="25"/>
  <c r="J332" i="25"/>
  <c r="K332" i="25"/>
  <c r="B333" i="25"/>
  <c r="C333" i="25"/>
  <c r="D333" i="25"/>
  <c r="E333" i="25"/>
  <c r="F333" i="25"/>
  <c r="G333" i="25"/>
  <c r="I333" i="25"/>
  <c r="J333" i="25"/>
  <c r="K333" i="25"/>
  <c r="B334" i="25"/>
  <c r="C334" i="25"/>
  <c r="D334" i="25"/>
  <c r="E334" i="25"/>
  <c r="F334" i="25"/>
  <c r="G334" i="25"/>
  <c r="I334" i="25"/>
  <c r="J334" i="25"/>
  <c r="K334" i="25"/>
  <c r="B335" i="25"/>
  <c r="C335" i="25"/>
  <c r="D335" i="25"/>
  <c r="E335" i="25"/>
  <c r="F335" i="25"/>
  <c r="G335" i="25"/>
  <c r="I335" i="25"/>
  <c r="J335" i="25"/>
  <c r="K335" i="25"/>
  <c r="B336" i="25"/>
  <c r="C336" i="25"/>
  <c r="D336" i="25"/>
  <c r="E336" i="25"/>
  <c r="F336" i="25"/>
  <c r="G336" i="25"/>
  <c r="I336" i="25"/>
  <c r="J336" i="25"/>
  <c r="K336" i="25"/>
  <c r="B337" i="25"/>
  <c r="C337" i="25"/>
  <c r="D337" i="25"/>
  <c r="E337" i="25"/>
  <c r="F337" i="25"/>
  <c r="G337" i="25"/>
  <c r="I337" i="25"/>
  <c r="J337" i="25"/>
  <c r="K337" i="25"/>
  <c r="B338" i="25"/>
  <c r="C338" i="25"/>
  <c r="D338" i="25"/>
  <c r="E338" i="25"/>
  <c r="F338" i="25"/>
  <c r="G338" i="25"/>
  <c r="I338" i="25"/>
  <c r="J338" i="25"/>
  <c r="K338" i="25"/>
  <c r="B339" i="25"/>
  <c r="C339" i="25"/>
  <c r="D339" i="25"/>
  <c r="E339" i="25"/>
  <c r="F339" i="25"/>
  <c r="G339" i="25"/>
  <c r="I339" i="25"/>
  <c r="J339" i="25"/>
  <c r="K339" i="25"/>
  <c r="B340" i="25"/>
  <c r="C340" i="25"/>
  <c r="D340" i="25"/>
  <c r="E340" i="25"/>
  <c r="F340" i="25"/>
  <c r="G340" i="25"/>
  <c r="I340" i="25"/>
  <c r="J340" i="25"/>
  <c r="K340" i="25"/>
  <c r="B341" i="25"/>
  <c r="C341" i="25"/>
  <c r="D341" i="25"/>
  <c r="E341" i="25"/>
  <c r="F341" i="25"/>
  <c r="G341" i="25"/>
  <c r="I341" i="25"/>
  <c r="J341" i="25"/>
  <c r="K341" i="25"/>
  <c r="B342" i="25"/>
  <c r="C342" i="25"/>
  <c r="D342" i="25"/>
  <c r="E342" i="25"/>
  <c r="F342" i="25"/>
  <c r="G342" i="25"/>
  <c r="I342" i="25"/>
  <c r="J342" i="25"/>
  <c r="K342" i="25"/>
  <c r="B343" i="25"/>
  <c r="C343" i="25"/>
  <c r="D343" i="25"/>
  <c r="E343" i="25"/>
  <c r="F343" i="25"/>
  <c r="G343" i="25"/>
  <c r="I343" i="25"/>
  <c r="J343" i="25"/>
  <c r="K343" i="25"/>
  <c r="B344" i="25"/>
  <c r="C344" i="25"/>
  <c r="D344" i="25"/>
  <c r="E344" i="25"/>
  <c r="F344" i="25"/>
  <c r="G344" i="25"/>
  <c r="I344" i="25"/>
  <c r="J344" i="25"/>
  <c r="K344" i="25"/>
  <c r="B345" i="25"/>
  <c r="C345" i="25"/>
  <c r="D345" i="25"/>
  <c r="E345" i="25"/>
  <c r="F345" i="25"/>
  <c r="G345" i="25"/>
  <c r="I345" i="25"/>
  <c r="J345" i="25"/>
  <c r="K345" i="25"/>
  <c r="B346" i="25"/>
  <c r="C346" i="25"/>
  <c r="D346" i="25"/>
  <c r="E346" i="25"/>
  <c r="F346" i="25"/>
  <c r="G346" i="25"/>
  <c r="I346" i="25"/>
  <c r="J346" i="25"/>
  <c r="K346" i="25"/>
  <c r="B347" i="25"/>
  <c r="C347" i="25"/>
  <c r="D347" i="25"/>
  <c r="E347" i="25"/>
  <c r="F347" i="25"/>
  <c r="G347" i="25"/>
  <c r="I347" i="25"/>
  <c r="J347" i="25"/>
  <c r="K347" i="25"/>
  <c r="B348" i="25"/>
  <c r="C348" i="25"/>
  <c r="D348" i="25"/>
  <c r="E348" i="25"/>
  <c r="F348" i="25"/>
  <c r="G348" i="25"/>
  <c r="I348" i="25"/>
  <c r="J348" i="25"/>
  <c r="K348" i="25"/>
  <c r="B349" i="25"/>
  <c r="C349" i="25"/>
  <c r="D349" i="25"/>
  <c r="E349" i="25"/>
  <c r="F349" i="25"/>
  <c r="G349" i="25"/>
  <c r="I349" i="25"/>
  <c r="J349" i="25"/>
  <c r="K349" i="25"/>
  <c r="B350" i="25"/>
  <c r="C350" i="25"/>
  <c r="D350" i="25"/>
  <c r="E350" i="25"/>
  <c r="F350" i="25"/>
  <c r="G350" i="25"/>
  <c r="I350" i="25"/>
  <c r="J350" i="25"/>
  <c r="K350" i="25"/>
  <c r="B351" i="25"/>
  <c r="C351" i="25"/>
  <c r="D351" i="25"/>
  <c r="E351" i="25"/>
  <c r="F351" i="25"/>
  <c r="G351" i="25"/>
  <c r="I351" i="25"/>
  <c r="J351" i="25"/>
  <c r="K351" i="25"/>
  <c r="B352" i="25"/>
  <c r="C352" i="25"/>
  <c r="D352" i="25"/>
  <c r="E352" i="25"/>
  <c r="F352" i="25"/>
  <c r="G352" i="25"/>
  <c r="I352" i="25"/>
  <c r="J352" i="25"/>
  <c r="K352" i="25"/>
  <c r="B353" i="25"/>
  <c r="C353" i="25"/>
  <c r="D353" i="25"/>
  <c r="E353" i="25"/>
  <c r="F353" i="25"/>
  <c r="G353" i="25"/>
  <c r="I353" i="25"/>
  <c r="J353" i="25"/>
  <c r="K353" i="25"/>
  <c r="B354" i="25"/>
  <c r="C354" i="25"/>
  <c r="D354" i="25"/>
  <c r="E354" i="25"/>
  <c r="F354" i="25"/>
  <c r="G354" i="25"/>
  <c r="I354" i="25"/>
  <c r="J354" i="25"/>
  <c r="K354" i="25"/>
  <c r="B355" i="25"/>
  <c r="C355" i="25"/>
  <c r="D355" i="25"/>
  <c r="E355" i="25"/>
  <c r="F355" i="25"/>
  <c r="G355" i="25"/>
  <c r="I355" i="25"/>
  <c r="J355" i="25"/>
  <c r="K355" i="25"/>
  <c r="B356" i="25"/>
  <c r="C356" i="25"/>
  <c r="D356" i="25"/>
  <c r="E356" i="25"/>
  <c r="F356" i="25"/>
  <c r="G356" i="25"/>
  <c r="I356" i="25"/>
  <c r="J356" i="25"/>
  <c r="K356" i="25"/>
  <c r="B357" i="25"/>
  <c r="C357" i="25"/>
  <c r="D357" i="25"/>
  <c r="E357" i="25"/>
  <c r="F357" i="25"/>
  <c r="G357" i="25"/>
  <c r="I357" i="25"/>
  <c r="J357" i="25"/>
  <c r="K357" i="25"/>
  <c r="B358" i="25"/>
  <c r="C358" i="25"/>
  <c r="D358" i="25"/>
  <c r="E358" i="25"/>
  <c r="F358" i="25"/>
  <c r="G358" i="25"/>
  <c r="I358" i="25"/>
  <c r="J358" i="25"/>
  <c r="K358" i="25"/>
  <c r="B359" i="25"/>
  <c r="C359" i="25"/>
  <c r="D359" i="25"/>
  <c r="E359" i="25"/>
  <c r="F359" i="25"/>
  <c r="G359" i="25"/>
  <c r="I359" i="25"/>
  <c r="J359" i="25"/>
  <c r="K359" i="25"/>
  <c r="B360" i="25"/>
  <c r="C360" i="25"/>
  <c r="D360" i="25"/>
  <c r="E360" i="25"/>
  <c r="F360" i="25"/>
  <c r="G360" i="25"/>
  <c r="I360" i="25"/>
  <c r="J360" i="25"/>
  <c r="K360" i="25"/>
  <c r="B361" i="25"/>
  <c r="C361" i="25"/>
  <c r="D361" i="25"/>
  <c r="E361" i="25"/>
  <c r="F361" i="25"/>
  <c r="G361" i="25"/>
  <c r="I361" i="25"/>
  <c r="J361" i="25"/>
  <c r="K361" i="25"/>
  <c r="B362" i="25"/>
  <c r="C362" i="25"/>
  <c r="D362" i="25"/>
  <c r="E362" i="25"/>
  <c r="F362" i="25"/>
  <c r="G362" i="25"/>
  <c r="I362" i="25"/>
  <c r="J362" i="25"/>
  <c r="K362" i="25"/>
  <c r="B363" i="25"/>
  <c r="C363" i="25"/>
  <c r="D363" i="25"/>
  <c r="E363" i="25"/>
  <c r="F363" i="25"/>
  <c r="G363" i="25"/>
  <c r="I363" i="25"/>
  <c r="J363" i="25"/>
  <c r="K363" i="25"/>
  <c r="B364" i="25"/>
  <c r="C364" i="25"/>
  <c r="D364" i="25"/>
  <c r="E364" i="25"/>
  <c r="F364" i="25"/>
  <c r="G364" i="25"/>
  <c r="I364" i="25"/>
  <c r="J364" i="25"/>
  <c r="K364" i="25"/>
  <c r="B365" i="25"/>
  <c r="C365" i="25"/>
  <c r="D365" i="25"/>
  <c r="E365" i="25"/>
  <c r="F365" i="25"/>
  <c r="G365" i="25"/>
  <c r="I365" i="25"/>
  <c r="J365" i="25"/>
  <c r="K365" i="25"/>
  <c r="B366" i="25"/>
  <c r="C366" i="25"/>
  <c r="D366" i="25"/>
  <c r="E366" i="25"/>
  <c r="F366" i="25"/>
  <c r="G366" i="25"/>
  <c r="I366" i="25"/>
  <c r="J366" i="25"/>
  <c r="K366" i="25"/>
  <c r="B367" i="25"/>
  <c r="C367" i="25"/>
  <c r="D367" i="25"/>
  <c r="E367" i="25"/>
  <c r="F367" i="25"/>
  <c r="G367" i="25"/>
  <c r="I367" i="25"/>
  <c r="J367" i="25"/>
  <c r="K367" i="25"/>
  <c r="B368" i="25"/>
  <c r="C368" i="25"/>
  <c r="D368" i="25"/>
  <c r="E368" i="25"/>
  <c r="F368" i="25"/>
  <c r="G368" i="25"/>
  <c r="I368" i="25"/>
  <c r="J368" i="25"/>
  <c r="K368" i="25"/>
  <c r="B369" i="25"/>
  <c r="C369" i="25"/>
  <c r="D369" i="25"/>
  <c r="E369" i="25"/>
  <c r="F369" i="25"/>
  <c r="G369" i="25"/>
  <c r="I369" i="25"/>
  <c r="J369" i="25"/>
  <c r="K369" i="25"/>
  <c r="B370" i="25"/>
  <c r="C370" i="25"/>
  <c r="D370" i="25"/>
  <c r="E370" i="25"/>
  <c r="F370" i="25"/>
  <c r="G370" i="25"/>
  <c r="I370" i="25"/>
  <c r="J370" i="25"/>
  <c r="K370" i="25"/>
  <c r="B371" i="25"/>
  <c r="C371" i="25"/>
  <c r="D371" i="25"/>
  <c r="E371" i="25"/>
  <c r="F371" i="25"/>
  <c r="G371" i="25"/>
  <c r="I371" i="25"/>
  <c r="J371" i="25"/>
  <c r="K371" i="25"/>
  <c r="B372" i="25"/>
  <c r="C372" i="25"/>
  <c r="D372" i="25"/>
  <c r="E372" i="25"/>
  <c r="F372" i="25"/>
  <c r="G372" i="25"/>
  <c r="I372" i="25"/>
  <c r="J372" i="25"/>
  <c r="K372" i="25"/>
  <c r="B373" i="25"/>
  <c r="C373" i="25"/>
  <c r="D373" i="25"/>
  <c r="E373" i="25"/>
  <c r="F373" i="25"/>
  <c r="G373" i="25"/>
  <c r="I373" i="25"/>
  <c r="J373" i="25"/>
  <c r="K373" i="25"/>
  <c r="B374" i="25"/>
  <c r="C374" i="25"/>
  <c r="D374" i="25"/>
  <c r="E374" i="25"/>
  <c r="F374" i="25"/>
  <c r="G374" i="25"/>
  <c r="I374" i="25"/>
  <c r="J374" i="25"/>
  <c r="K374" i="25"/>
  <c r="B375" i="25"/>
  <c r="C375" i="25"/>
  <c r="D375" i="25"/>
  <c r="E375" i="25"/>
  <c r="F375" i="25"/>
  <c r="G375" i="25"/>
  <c r="I375" i="25"/>
  <c r="J375" i="25"/>
  <c r="K375" i="25"/>
  <c r="B376" i="25"/>
  <c r="C376" i="25"/>
  <c r="D376" i="25"/>
  <c r="E376" i="25"/>
  <c r="F376" i="25"/>
  <c r="G376" i="25"/>
  <c r="I376" i="25"/>
  <c r="J376" i="25"/>
  <c r="K376" i="25"/>
  <c r="B377" i="25"/>
  <c r="C377" i="25"/>
  <c r="D377" i="25"/>
  <c r="E377" i="25"/>
  <c r="F377" i="25"/>
  <c r="G377" i="25"/>
  <c r="I377" i="25"/>
  <c r="J377" i="25"/>
  <c r="K377" i="25"/>
  <c r="B378" i="25"/>
  <c r="C378" i="25"/>
  <c r="D378" i="25"/>
  <c r="E378" i="25"/>
  <c r="F378" i="25"/>
  <c r="G378" i="25"/>
  <c r="I378" i="25"/>
  <c r="J378" i="25"/>
  <c r="K378" i="25"/>
  <c r="B379" i="25"/>
  <c r="C379" i="25"/>
  <c r="D379" i="25"/>
  <c r="E379" i="25"/>
  <c r="F379" i="25"/>
  <c r="G379" i="25"/>
  <c r="I379" i="25"/>
  <c r="J379" i="25"/>
  <c r="K379" i="25"/>
  <c r="B380" i="25"/>
  <c r="C380" i="25"/>
  <c r="D380" i="25"/>
  <c r="E380" i="25"/>
  <c r="F380" i="25"/>
  <c r="G380" i="25"/>
  <c r="I380" i="25"/>
  <c r="J380" i="25"/>
  <c r="K380" i="25"/>
  <c r="B381" i="25"/>
  <c r="C381" i="25"/>
  <c r="D381" i="25"/>
  <c r="E381" i="25"/>
  <c r="F381" i="25"/>
  <c r="G381" i="25"/>
  <c r="I381" i="25"/>
  <c r="J381" i="25"/>
  <c r="K381" i="25"/>
  <c r="B382" i="25"/>
  <c r="C382" i="25"/>
  <c r="D382" i="25"/>
  <c r="E382" i="25"/>
  <c r="F382" i="25"/>
  <c r="G382" i="25"/>
  <c r="I382" i="25"/>
  <c r="J382" i="25"/>
  <c r="K382" i="25"/>
  <c r="B383" i="25"/>
  <c r="C383" i="25"/>
  <c r="D383" i="25"/>
  <c r="E383" i="25"/>
  <c r="F383" i="25"/>
  <c r="G383" i="25"/>
  <c r="I383" i="25"/>
  <c r="J383" i="25"/>
  <c r="K383" i="25"/>
  <c r="B384" i="25"/>
  <c r="C384" i="25"/>
  <c r="D384" i="25"/>
  <c r="E384" i="25"/>
  <c r="F384" i="25"/>
  <c r="G384" i="25"/>
  <c r="I384" i="25"/>
  <c r="J384" i="25"/>
  <c r="K384" i="25"/>
  <c r="B385" i="25"/>
  <c r="C385" i="25"/>
  <c r="D385" i="25"/>
  <c r="E385" i="25"/>
  <c r="F385" i="25"/>
  <c r="G385" i="25"/>
  <c r="I385" i="25"/>
  <c r="J385" i="25"/>
  <c r="K385" i="25"/>
  <c r="B386" i="25"/>
  <c r="C386" i="25"/>
  <c r="D386" i="25"/>
  <c r="E386" i="25"/>
  <c r="F386" i="25"/>
  <c r="G386" i="25"/>
  <c r="I386" i="25"/>
  <c r="J386" i="25"/>
  <c r="K386" i="25"/>
  <c r="B387" i="25"/>
  <c r="C387" i="25"/>
  <c r="D387" i="25"/>
  <c r="E387" i="25"/>
  <c r="F387" i="25"/>
  <c r="G387" i="25"/>
  <c r="I387" i="25"/>
  <c r="J387" i="25"/>
  <c r="K387" i="25"/>
  <c r="B388" i="25"/>
  <c r="C388" i="25"/>
  <c r="D388" i="25"/>
  <c r="E388" i="25"/>
  <c r="F388" i="25"/>
  <c r="G388" i="25"/>
  <c r="I388" i="25"/>
  <c r="J388" i="25"/>
  <c r="K388" i="25"/>
  <c r="B389" i="25"/>
  <c r="C389" i="25"/>
  <c r="D389" i="25"/>
  <c r="E389" i="25"/>
  <c r="F389" i="25"/>
  <c r="G389" i="25"/>
  <c r="I389" i="25"/>
  <c r="J389" i="25"/>
  <c r="K389" i="25"/>
  <c r="B390" i="25"/>
  <c r="C390" i="25"/>
  <c r="D390" i="25"/>
  <c r="E390" i="25"/>
  <c r="F390" i="25"/>
  <c r="G390" i="25"/>
  <c r="I390" i="25"/>
  <c r="J390" i="25"/>
  <c r="K390" i="25"/>
  <c r="B391" i="25"/>
  <c r="C391" i="25"/>
  <c r="D391" i="25"/>
  <c r="E391" i="25"/>
  <c r="F391" i="25"/>
  <c r="G391" i="25"/>
  <c r="I391" i="25"/>
  <c r="J391" i="25"/>
  <c r="K391" i="25"/>
  <c r="B392" i="25"/>
  <c r="C392" i="25"/>
  <c r="D392" i="25"/>
  <c r="E392" i="25"/>
  <c r="F392" i="25"/>
  <c r="G392" i="25"/>
  <c r="J392" i="25"/>
  <c r="K392" i="25"/>
  <c r="B393" i="25"/>
  <c r="C393" i="25"/>
  <c r="D393" i="25"/>
  <c r="E393" i="25"/>
  <c r="F393" i="25"/>
  <c r="G393" i="25"/>
  <c r="I393" i="25"/>
  <c r="J393" i="25"/>
  <c r="K393" i="25"/>
  <c r="B394" i="25"/>
  <c r="C394" i="25"/>
  <c r="D394" i="25"/>
  <c r="E394" i="25"/>
  <c r="F394" i="25"/>
  <c r="G394" i="25"/>
  <c r="I394" i="25"/>
  <c r="J394" i="25"/>
  <c r="K394" i="25"/>
  <c r="B395" i="25"/>
  <c r="C395" i="25"/>
  <c r="D395" i="25"/>
  <c r="E395" i="25"/>
  <c r="F395" i="25"/>
  <c r="G395" i="25"/>
  <c r="J395" i="25"/>
  <c r="K395" i="25"/>
  <c r="B396" i="25"/>
  <c r="C396" i="25"/>
  <c r="D396" i="25"/>
  <c r="E396" i="25"/>
  <c r="F396" i="25"/>
  <c r="G396" i="25"/>
  <c r="I396" i="25"/>
  <c r="J396" i="25"/>
  <c r="K396" i="25"/>
  <c r="B397" i="25"/>
  <c r="C397" i="25"/>
  <c r="D397" i="25"/>
  <c r="E397" i="25"/>
  <c r="F397" i="25"/>
  <c r="G397" i="25"/>
  <c r="I397" i="25"/>
  <c r="J397" i="25"/>
  <c r="K397" i="25"/>
  <c r="B398" i="25"/>
  <c r="C398" i="25"/>
  <c r="D398" i="25"/>
  <c r="E398" i="25"/>
  <c r="F398" i="25"/>
  <c r="G398" i="25"/>
  <c r="I398" i="25"/>
  <c r="J398" i="25"/>
  <c r="K398" i="25"/>
  <c r="B399" i="25"/>
  <c r="C399" i="25"/>
  <c r="D399" i="25"/>
  <c r="E399" i="25"/>
  <c r="F399" i="25"/>
  <c r="G399" i="25"/>
  <c r="I399" i="25"/>
  <c r="J399" i="25"/>
  <c r="K399" i="25"/>
  <c r="B400" i="25"/>
  <c r="C400" i="25"/>
  <c r="D400" i="25"/>
  <c r="E400" i="25"/>
  <c r="F400" i="25"/>
  <c r="G400" i="25"/>
  <c r="I400" i="25"/>
  <c r="J400" i="25"/>
  <c r="K400" i="25"/>
  <c r="B401" i="25"/>
  <c r="C401" i="25"/>
  <c r="D401" i="25"/>
  <c r="E401" i="25"/>
  <c r="F401" i="25"/>
  <c r="G401" i="25"/>
  <c r="I401" i="25"/>
  <c r="J401" i="25"/>
  <c r="K401" i="25"/>
  <c r="B402" i="25"/>
  <c r="C402" i="25"/>
  <c r="D402" i="25"/>
  <c r="E402" i="25"/>
  <c r="F402" i="25"/>
  <c r="G402" i="25"/>
  <c r="I402" i="25"/>
  <c r="J402" i="25"/>
  <c r="K402" i="25"/>
  <c r="B403" i="25"/>
  <c r="C403" i="25"/>
  <c r="D403" i="25"/>
  <c r="E403" i="25"/>
  <c r="F403" i="25"/>
  <c r="G403" i="25"/>
  <c r="I403" i="25"/>
  <c r="J403" i="25"/>
  <c r="K403" i="25"/>
  <c r="B404" i="25"/>
  <c r="C404" i="25"/>
  <c r="D404" i="25"/>
  <c r="E404" i="25"/>
  <c r="F404" i="25"/>
  <c r="G404" i="25"/>
  <c r="I404" i="25"/>
  <c r="J404" i="25"/>
  <c r="K404" i="25"/>
  <c r="B405" i="25"/>
  <c r="C405" i="25"/>
  <c r="D405" i="25"/>
  <c r="E405" i="25"/>
  <c r="F405" i="25"/>
  <c r="G405" i="25"/>
  <c r="I405" i="25"/>
  <c r="J405" i="25"/>
  <c r="K405" i="25"/>
  <c r="B406" i="25"/>
  <c r="C406" i="25"/>
  <c r="D406" i="25"/>
  <c r="E406" i="25"/>
  <c r="F406" i="25"/>
  <c r="G406" i="25"/>
  <c r="I406" i="25"/>
  <c r="J406" i="25"/>
  <c r="K406" i="25"/>
  <c r="B407" i="25"/>
  <c r="C407" i="25"/>
  <c r="D407" i="25"/>
  <c r="E407" i="25"/>
  <c r="F407" i="25"/>
  <c r="G407" i="25"/>
  <c r="I407" i="25"/>
  <c r="J407" i="25"/>
  <c r="K407" i="25"/>
  <c r="B408" i="25"/>
  <c r="C408" i="25"/>
  <c r="D408" i="25"/>
  <c r="E408" i="25"/>
  <c r="F408" i="25"/>
  <c r="G408" i="25"/>
  <c r="I408" i="25"/>
  <c r="J408" i="25"/>
  <c r="K408" i="25"/>
  <c r="B409" i="25"/>
  <c r="C409" i="25"/>
  <c r="D409" i="25"/>
  <c r="E409" i="25"/>
  <c r="F409" i="25"/>
  <c r="G409" i="25"/>
  <c r="I409" i="25"/>
  <c r="J409" i="25"/>
  <c r="K409" i="25"/>
  <c r="B410" i="25"/>
  <c r="C410" i="25"/>
  <c r="D410" i="25"/>
  <c r="E410" i="25"/>
  <c r="F410" i="25"/>
  <c r="G410" i="25"/>
  <c r="I410" i="25"/>
  <c r="J410" i="25"/>
  <c r="K410" i="25"/>
  <c r="B411" i="25"/>
  <c r="C411" i="25"/>
  <c r="D411" i="25"/>
  <c r="E411" i="25"/>
  <c r="F411" i="25"/>
  <c r="G411" i="25"/>
  <c r="I411" i="25"/>
  <c r="J411" i="25"/>
  <c r="K411" i="25"/>
  <c r="B412" i="25"/>
  <c r="C412" i="25"/>
  <c r="D412" i="25"/>
  <c r="E412" i="25"/>
  <c r="F412" i="25"/>
  <c r="G412" i="25"/>
  <c r="I412" i="25"/>
  <c r="J412" i="25"/>
  <c r="K412" i="25"/>
  <c r="B413" i="25"/>
  <c r="C413" i="25"/>
  <c r="D413" i="25"/>
  <c r="E413" i="25"/>
  <c r="F413" i="25"/>
  <c r="G413" i="25"/>
  <c r="I413" i="25"/>
  <c r="J413" i="25"/>
  <c r="K413" i="25"/>
  <c r="B414" i="25"/>
  <c r="C414" i="25"/>
  <c r="D414" i="25"/>
  <c r="E414" i="25"/>
  <c r="F414" i="25"/>
  <c r="G414" i="25"/>
  <c r="I414" i="25"/>
  <c r="J414" i="25"/>
  <c r="K414" i="25"/>
  <c r="B415" i="25"/>
  <c r="C415" i="25"/>
  <c r="D415" i="25"/>
  <c r="E415" i="25"/>
  <c r="F415" i="25"/>
  <c r="G415" i="25"/>
  <c r="I415" i="25"/>
  <c r="J415" i="25"/>
  <c r="K415" i="25"/>
  <c r="B416" i="25"/>
  <c r="C416" i="25"/>
  <c r="D416" i="25"/>
  <c r="E416" i="25"/>
  <c r="F416" i="25"/>
  <c r="G416" i="25"/>
  <c r="I416" i="25"/>
  <c r="J416" i="25"/>
  <c r="K416" i="25"/>
  <c r="B417" i="25"/>
  <c r="C417" i="25"/>
  <c r="D417" i="25"/>
  <c r="E417" i="25"/>
  <c r="F417" i="25"/>
  <c r="G417" i="25"/>
  <c r="I417" i="25"/>
  <c r="J417" i="25"/>
  <c r="K417" i="25"/>
  <c r="B418" i="25"/>
  <c r="C418" i="25"/>
  <c r="D418" i="25"/>
  <c r="E418" i="25"/>
  <c r="F418" i="25"/>
  <c r="G418" i="25"/>
  <c r="I418" i="25"/>
  <c r="J418" i="25"/>
  <c r="K418" i="25"/>
  <c r="B419" i="25"/>
  <c r="C419" i="25"/>
  <c r="D419" i="25"/>
  <c r="E419" i="25"/>
  <c r="F419" i="25"/>
  <c r="G419" i="25"/>
  <c r="I419" i="25"/>
  <c r="J419" i="25"/>
  <c r="K419" i="25"/>
  <c r="B420" i="25"/>
  <c r="C420" i="25"/>
  <c r="D420" i="25"/>
  <c r="E420" i="25"/>
  <c r="F420" i="25"/>
  <c r="G420" i="25"/>
  <c r="I420" i="25"/>
  <c r="J420" i="25"/>
  <c r="K420" i="25"/>
  <c r="B421" i="25"/>
  <c r="C421" i="25"/>
  <c r="D421" i="25"/>
  <c r="E421" i="25"/>
  <c r="F421" i="25"/>
  <c r="G421" i="25"/>
  <c r="I421" i="25"/>
  <c r="J421" i="25"/>
  <c r="K421" i="25"/>
  <c r="B422" i="25"/>
  <c r="C422" i="25"/>
  <c r="D422" i="25"/>
  <c r="E422" i="25"/>
  <c r="F422" i="25"/>
  <c r="G422" i="25"/>
  <c r="I422" i="25"/>
  <c r="J422" i="25"/>
  <c r="K422" i="25"/>
  <c r="B423" i="25"/>
  <c r="C423" i="25"/>
  <c r="D423" i="25"/>
  <c r="E423" i="25"/>
  <c r="F423" i="25"/>
  <c r="G423" i="25"/>
  <c r="I423" i="25"/>
  <c r="J423" i="25"/>
  <c r="K423" i="25"/>
  <c r="B424" i="25"/>
  <c r="C424" i="25"/>
  <c r="D424" i="25"/>
  <c r="E424" i="25"/>
  <c r="F424" i="25"/>
  <c r="G424" i="25"/>
  <c r="I424" i="25"/>
  <c r="J424" i="25"/>
  <c r="K424" i="25"/>
  <c r="B425" i="25"/>
  <c r="C425" i="25"/>
  <c r="D425" i="25"/>
  <c r="E425" i="25"/>
  <c r="F425" i="25"/>
  <c r="G425" i="25"/>
  <c r="I425" i="25"/>
  <c r="J425" i="25"/>
  <c r="K425" i="25"/>
  <c r="B426" i="25"/>
  <c r="C426" i="25"/>
  <c r="D426" i="25"/>
  <c r="E426" i="25"/>
  <c r="F426" i="25"/>
  <c r="G426" i="25"/>
  <c r="I426" i="25"/>
  <c r="J426" i="25"/>
  <c r="K426" i="25"/>
  <c r="B427" i="25"/>
  <c r="C427" i="25"/>
  <c r="D427" i="25"/>
  <c r="E427" i="25"/>
  <c r="F427" i="25"/>
  <c r="G427" i="25"/>
  <c r="I427" i="25"/>
  <c r="J427" i="25"/>
  <c r="K427" i="25"/>
  <c r="B428" i="25"/>
  <c r="C428" i="25"/>
  <c r="D428" i="25"/>
  <c r="E428" i="25"/>
  <c r="F428" i="25"/>
  <c r="G428" i="25"/>
  <c r="I428" i="25"/>
  <c r="J428" i="25"/>
  <c r="K428" i="25"/>
  <c r="B429" i="25"/>
  <c r="C429" i="25"/>
  <c r="D429" i="25"/>
  <c r="E429" i="25"/>
  <c r="F429" i="25"/>
  <c r="G429" i="25"/>
  <c r="I429" i="25"/>
  <c r="J429" i="25"/>
  <c r="K429" i="25"/>
  <c r="B430" i="25"/>
  <c r="C430" i="25"/>
  <c r="D430" i="25"/>
  <c r="E430" i="25"/>
  <c r="F430" i="25"/>
  <c r="G430" i="25"/>
  <c r="I430" i="25"/>
  <c r="J430" i="25"/>
  <c r="K430" i="25"/>
  <c r="B431" i="25"/>
  <c r="C431" i="25"/>
  <c r="D431" i="25"/>
  <c r="E431" i="25"/>
  <c r="F431" i="25"/>
  <c r="G431" i="25"/>
  <c r="I431" i="25"/>
  <c r="J431" i="25"/>
  <c r="K431" i="25"/>
  <c r="B432" i="25"/>
  <c r="C432" i="25"/>
  <c r="D432" i="25"/>
  <c r="E432" i="25"/>
  <c r="F432" i="25"/>
  <c r="G432" i="25"/>
  <c r="I432" i="25"/>
  <c r="J432" i="25"/>
  <c r="K432" i="25"/>
  <c r="B433" i="25"/>
  <c r="C433" i="25"/>
  <c r="D433" i="25"/>
  <c r="E433" i="25"/>
  <c r="F433" i="25"/>
  <c r="G433" i="25"/>
  <c r="I433" i="25"/>
  <c r="J433" i="25"/>
  <c r="K433" i="25"/>
  <c r="B434" i="25"/>
  <c r="C434" i="25"/>
  <c r="D434" i="25"/>
  <c r="E434" i="25"/>
  <c r="F434" i="25"/>
  <c r="G434" i="25"/>
  <c r="I434" i="25"/>
  <c r="J434" i="25"/>
  <c r="K434" i="25"/>
  <c r="B435" i="25"/>
  <c r="C435" i="25"/>
  <c r="D435" i="25"/>
  <c r="E435" i="25"/>
  <c r="F435" i="25"/>
  <c r="G435" i="25"/>
  <c r="I435" i="25"/>
  <c r="J435" i="25"/>
  <c r="K435" i="25"/>
  <c r="B436" i="25"/>
  <c r="C436" i="25"/>
  <c r="D436" i="25"/>
  <c r="E436" i="25"/>
  <c r="F436" i="25"/>
  <c r="G436" i="25"/>
  <c r="I436" i="25"/>
  <c r="J436" i="25"/>
  <c r="K436" i="25"/>
  <c r="B437" i="25"/>
  <c r="C437" i="25"/>
  <c r="D437" i="25"/>
  <c r="E437" i="25"/>
  <c r="F437" i="25"/>
  <c r="G437" i="25"/>
  <c r="I437" i="25"/>
  <c r="J437" i="25"/>
  <c r="K437" i="25"/>
  <c r="B438" i="25"/>
  <c r="C438" i="25"/>
  <c r="D438" i="25"/>
  <c r="E438" i="25"/>
  <c r="F438" i="25"/>
  <c r="G438" i="25"/>
  <c r="I438" i="25"/>
  <c r="J438" i="25"/>
  <c r="K438" i="25"/>
  <c r="B439" i="25"/>
  <c r="C439" i="25"/>
  <c r="D439" i="25"/>
  <c r="E439" i="25"/>
  <c r="F439" i="25"/>
  <c r="G439" i="25"/>
  <c r="I439" i="25"/>
  <c r="J439" i="25"/>
  <c r="K439" i="25"/>
  <c r="B440" i="25"/>
  <c r="C440" i="25"/>
  <c r="D440" i="25"/>
  <c r="E440" i="25"/>
  <c r="F440" i="25"/>
  <c r="G440" i="25"/>
  <c r="I440" i="25"/>
  <c r="J440" i="25"/>
  <c r="K440" i="25"/>
  <c r="B441" i="25"/>
  <c r="C441" i="25"/>
  <c r="D441" i="25"/>
  <c r="E441" i="25"/>
  <c r="F441" i="25"/>
  <c r="G441" i="25"/>
  <c r="I441" i="25"/>
  <c r="J441" i="25"/>
  <c r="K441" i="25"/>
  <c r="B442" i="25"/>
  <c r="C442" i="25"/>
  <c r="D442" i="25"/>
  <c r="E442" i="25"/>
  <c r="F442" i="25"/>
  <c r="G442" i="25"/>
  <c r="I442" i="25"/>
  <c r="J442" i="25"/>
  <c r="K442" i="25"/>
  <c r="B443" i="25"/>
  <c r="C443" i="25"/>
  <c r="D443" i="25"/>
  <c r="E443" i="25"/>
  <c r="F443" i="25"/>
  <c r="G443" i="25"/>
  <c r="I443" i="25"/>
  <c r="J443" i="25"/>
  <c r="K443" i="25"/>
  <c r="B444" i="25"/>
  <c r="C444" i="25"/>
  <c r="D444" i="25"/>
  <c r="E444" i="25"/>
  <c r="F444" i="25"/>
  <c r="G444" i="25"/>
  <c r="I444" i="25"/>
  <c r="J444" i="25"/>
  <c r="K444" i="25"/>
  <c r="B445" i="25"/>
  <c r="C445" i="25"/>
  <c r="D445" i="25"/>
  <c r="E445" i="25"/>
  <c r="F445" i="25"/>
  <c r="G445" i="25"/>
  <c r="I445" i="25"/>
  <c r="J445" i="25"/>
  <c r="K445" i="25"/>
  <c r="B446" i="25"/>
  <c r="C446" i="25"/>
  <c r="D446" i="25"/>
  <c r="E446" i="25"/>
  <c r="F446" i="25"/>
  <c r="G446" i="25"/>
  <c r="I446" i="25"/>
  <c r="J446" i="25"/>
  <c r="K446" i="25"/>
  <c r="B447" i="25"/>
  <c r="C447" i="25"/>
  <c r="D447" i="25"/>
  <c r="E447" i="25"/>
  <c r="F447" i="25"/>
  <c r="G447" i="25"/>
  <c r="I447" i="25"/>
  <c r="J447" i="25"/>
  <c r="K447" i="25"/>
  <c r="B448" i="25"/>
  <c r="C448" i="25"/>
  <c r="D448" i="25"/>
  <c r="E448" i="25"/>
  <c r="F448" i="25"/>
  <c r="G448" i="25"/>
  <c r="I448" i="25"/>
  <c r="J448" i="25"/>
  <c r="K448" i="25"/>
  <c r="B449" i="25"/>
  <c r="C449" i="25"/>
  <c r="D449" i="25"/>
  <c r="E449" i="25"/>
  <c r="F449" i="25"/>
  <c r="G449" i="25"/>
  <c r="I449" i="25"/>
  <c r="J449" i="25"/>
  <c r="K449" i="25"/>
  <c r="B450" i="25"/>
  <c r="C450" i="25"/>
  <c r="D450" i="25"/>
  <c r="E450" i="25"/>
  <c r="F450" i="25"/>
  <c r="G450" i="25"/>
  <c r="I450" i="25"/>
  <c r="J450" i="25"/>
  <c r="K450" i="25"/>
  <c r="B451" i="25"/>
  <c r="C451" i="25"/>
  <c r="D451" i="25"/>
  <c r="E451" i="25"/>
  <c r="F451" i="25"/>
  <c r="G451" i="25"/>
  <c r="I451" i="25"/>
  <c r="J451" i="25"/>
  <c r="K451" i="25"/>
  <c r="B452" i="25"/>
  <c r="C452" i="25"/>
  <c r="D452" i="25"/>
  <c r="E452" i="25"/>
  <c r="F452" i="25"/>
  <c r="G452" i="25"/>
  <c r="I452" i="25"/>
  <c r="J452" i="25"/>
  <c r="K452" i="25"/>
  <c r="B453" i="25"/>
  <c r="C453" i="25"/>
  <c r="D453" i="25"/>
  <c r="E453" i="25"/>
  <c r="F453" i="25"/>
  <c r="G453" i="25"/>
  <c r="I453" i="25"/>
  <c r="J453" i="25"/>
  <c r="K453" i="25"/>
  <c r="B454" i="25"/>
  <c r="C454" i="25"/>
  <c r="D454" i="25"/>
  <c r="E454" i="25"/>
  <c r="F454" i="25"/>
  <c r="G454" i="25"/>
  <c r="I454" i="25"/>
  <c r="J454" i="25"/>
  <c r="K454" i="25"/>
  <c r="B455" i="25"/>
  <c r="C455" i="25"/>
  <c r="D455" i="25"/>
  <c r="E455" i="25"/>
  <c r="F455" i="25"/>
  <c r="G455" i="25"/>
  <c r="I455" i="25"/>
  <c r="J455" i="25"/>
  <c r="K455" i="25"/>
  <c r="B456" i="25"/>
  <c r="C456" i="25"/>
  <c r="D456" i="25"/>
  <c r="E456" i="25"/>
  <c r="F456" i="25"/>
  <c r="G456" i="25"/>
  <c r="I456" i="25"/>
  <c r="J456" i="25"/>
  <c r="K456" i="25"/>
  <c r="B457" i="25"/>
  <c r="C457" i="25"/>
  <c r="D457" i="25"/>
  <c r="E457" i="25"/>
  <c r="F457" i="25"/>
  <c r="G457" i="25"/>
  <c r="I457" i="25"/>
  <c r="J457" i="25"/>
  <c r="K457" i="25"/>
  <c r="B458" i="25"/>
  <c r="C458" i="25"/>
  <c r="D458" i="25"/>
  <c r="E458" i="25"/>
  <c r="F458" i="25"/>
  <c r="G458" i="25"/>
  <c r="I458" i="25"/>
  <c r="J458" i="25"/>
  <c r="K458" i="25"/>
  <c r="B459" i="25"/>
  <c r="C459" i="25"/>
  <c r="D459" i="25"/>
  <c r="E459" i="25"/>
  <c r="F459" i="25"/>
  <c r="G459" i="25"/>
  <c r="I459" i="25"/>
  <c r="J459" i="25"/>
  <c r="K459" i="25"/>
  <c r="B460" i="25"/>
  <c r="C460" i="25"/>
  <c r="D460" i="25"/>
  <c r="E460" i="25"/>
  <c r="F460" i="25"/>
  <c r="G460" i="25"/>
  <c r="I460" i="25"/>
  <c r="J460" i="25"/>
  <c r="K460" i="25"/>
  <c r="B461" i="25"/>
  <c r="C461" i="25"/>
  <c r="D461" i="25"/>
  <c r="E461" i="25"/>
  <c r="F461" i="25"/>
  <c r="G461" i="25"/>
  <c r="I461" i="25"/>
  <c r="J461" i="25"/>
  <c r="K461" i="25"/>
  <c r="B462" i="25"/>
  <c r="C462" i="25"/>
  <c r="D462" i="25"/>
  <c r="E462" i="25"/>
  <c r="F462" i="25"/>
  <c r="G462" i="25"/>
  <c r="I462" i="25"/>
  <c r="J462" i="25"/>
  <c r="K462" i="25"/>
  <c r="B463" i="25"/>
  <c r="C463" i="25"/>
  <c r="D463" i="25"/>
  <c r="E463" i="25"/>
  <c r="F463" i="25"/>
  <c r="G463" i="25"/>
  <c r="I463" i="25"/>
  <c r="J463" i="25"/>
  <c r="K463" i="25"/>
  <c r="B464" i="25"/>
  <c r="C464" i="25"/>
  <c r="D464" i="25"/>
  <c r="E464" i="25"/>
  <c r="F464" i="25"/>
  <c r="G464" i="25"/>
  <c r="I464" i="25"/>
  <c r="J464" i="25"/>
  <c r="K464" i="25"/>
  <c r="B465" i="25"/>
  <c r="C465" i="25"/>
  <c r="D465" i="25"/>
  <c r="E465" i="25"/>
  <c r="F465" i="25"/>
  <c r="G465" i="25"/>
  <c r="I465" i="25"/>
  <c r="J465" i="25"/>
  <c r="K465" i="25"/>
  <c r="B466" i="25"/>
  <c r="C466" i="25"/>
  <c r="D466" i="25"/>
  <c r="E466" i="25"/>
  <c r="F466" i="25"/>
  <c r="G466" i="25"/>
  <c r="I466" i="25"/>
  <c r="J466" i="25"/>
  <c r="K466" i="25"/>
  <c r="B467" i="25"/>
  <c r="C467" i="25"/>
  <c r="D467" i="25"/>
  <c r="E467" i="25"/>
  <c r="F467" i="25"/>
  <c r="G467" i="25"/>
  <c r="I467" i="25"/>
  <c r="J467" i="25"/>
  <c r="K467" i="25"/>
  <c r="K322" i="25"/>
  <c r="J322" i="25"/>
  <c r="C322" i="25"/>
  <c r="D322" i="25"/>
  <c r="E322" i="25"/>
  <c r="F322" i="25"/>
  <c r="G322" i="25"/>
  <c r="I322" i="25"/>
  <c r="B322" i="25"/>
  <c r="B179" i="25"/>
  <c r="C179" i="25"/>
  <c r="D179" i="25"/>
  <c r="E179" i="25"/>
  <c r="F179" i="25"/>
  <c r="G179" i="25"/>
  <c r="I179" i="25"/>
  <c r="J179" i="25"/>
  <c r="K179" i="25"/>
  <c r="M179" i="25"/>
  <c r="N179" i="25"/>
  <c r="O179" i="25"/>
  <c r="B180" i="25"/>
  <c r="C180" i="25"/>
  <c r="D180" i="25"/>
  <c r="E180" i="25"/>
  <c r="F180" i="25"/>
  <c r="G180" i="25"/>
  <c r="I180" i="25"/>
  <c r="J180" i="25"/>
  <c r="K180" i="25"/>
  <c r="M180" i="25"/>
  <c r="N180" i="25"/>
  <c r="O180" i="25"/>
  <c r="B181" i="25"/>
  <c r="C181" i="25"/>
  <c r="D181" i="25"/>
  <c r="E181" i="25"/>
  <c r="F181" i="25"/>
  <c r="G181" i="25"/>
  <c r="I181" i="25"/>
  <c r="J181" i="25"/>
  <c r="K181" i="25"/>
  <c r="M181" i="25"/>
  <c r="N181" i="25"/>
  <c r="O181" i="25"/>
  <c r="B182" i="25"/>
  <c r="C182" i="25"/>
  <c r="D182" i="25"/>
  <c r="E182" i="25"/>
  <c r="F182" i="25"/>
  <c r="G182" i="25"/>
  <c r="I182" i="25"/>
  <c r="J182" i="25"/>
  <c r="K182" i="25"/>
  <c r="M182" i="25"/>
  <c r="N182" i="25"/>
  <c r="O182" i="25"/>
  <c r="B183" i="25"/>
  <c r="C183" i="25"/>
  <c r="D183" i="25"/>
  <c r="E183" i="25"/>
  <c r="F183" i="25"/>
  <c r="G183" i="25"/>
  <c r="I183" i="25"/>
  <c r="J183" i="25"/>
  <c r="K183" i="25"/>
  <c r="M183" i="25"/>
  <c r="N183" i="25"/>
  <c r="O183" i="25"/>
  <c r="B184" i="25"/>
  <c r="C184" i="25"/>
  <c r="D184" i="25"/>
  <c r="E184" i="25"/>
  <c r="F184" i="25"/>
  <c r="G184" i="25"/>
  <c r="I184" i="25"/>
  <c r="J184" i="25"/>
  <c r="K184" i="25"/>
  <c r="M184" i="25"/>
  <c r="N184" i="25"/>
  <c r="O184" i="25"/>
  <c r="B185" i="25"/>
  <c r="C185" i="25"/>
  <c r="D185" i="25"/>
  <c r="E185" i="25"/>
  <c r="F185" i="25"/>
  <c r="G185" i="25"/>
  <c r="I185" i="25"/>
  <c r="J185" i="25"/>
  <c r="K185" i="25"/>
  <c r="M185" i="25"/>
  <c r="N185" i="25"/>
  <c r="O185" i="25"/>
  <c r="B186" i="25"/>
  <c r="C186" i="25"/>
  <c r="D186" i="25"/>
  <c r="E186" i="25"/>
  <c r="F186" i="25"/>
  <c r="G186" i="25"/>
  <c r="I186" i="25"/>
  <c r="J186" i="25"/>
  <c r="K186" i="25"/>
  <c r="M186" i="25"/>
  <c r="N186" i="25"/>
  <c r="O186" i="25"/>
  <c r="B187" i="25"/>
  <c r="C187" i="25"/>
  <c r="D187" i="25"/>
  <c r="E187" i="25"/>
  <c r="F187" i="25"/>
  <c r="G187" i="25"/>
  <c r="I187" i="25"/>
  <c r="J187" i="25"/>
  <c r="K187" i="25"/>
  <c r="M187" i="25"/>
  <c r="N187" i="25"/>
  <c r="O187" i="25"/>
  <c r="B188" i="25"/>
  <c r="C188" i="25"/>
  <c r="D188" i="25"/>
  <c r="E188" i="25"/>
  <c r="F188" i="25"/>
  <c r="G188" i="25"/>
  <c r="I188" i="25"/>
  <c r="J188" i="25"/>
  <c r="K188" i="25"/>
  <c r="M188" i="25"/>
  <c r="N188" i="25"/>
  <c r="O188" i="25"/>
  <c r="B189" i="25"/>
  <c r="C189" i="25"/>
  <c r="D189" i="25"/>
  <c r="E189" i="25"/>
  <c r="F189" i="25"/>
  <c r="G189" i="25"/>
  <c r="I189" i="25"/>
  <c r="J189" i="25"/>
  <c r="K189" i="25"/>
  <c r="M189" i="25"/>
  <c r="N189" i="25"/>
  <c r="O189" i="25"/>
  <c r="B190" i="25"/>
  <c r="C190" i="25"/>
  <c r="D190" i="25"/>
  <c r="E190" i="25"/>
  <c r="F190" i="25"/>
  <c r="G190" i="25"/>
  <c r="I190" i="25"/>
  <c r="J190" i="25"/>
  <c r="K190" i="25"/>
  <c r="M190" i="25"/>
  <c r="N190" i="25"/>
  <c r="O190" i="25"/>
  <c r="B191" i="25"/>
  <c r="C191" i="25"/>
  <c r="D191" i="25"/>
  <c r="E191" i="25"/>
  <c r="F191" i="25"/>
  <c r="G191" i="25"/>
  <c r="I191" i="25"/>
  <c r="J191" i="25"/>
  <c r="K191" i="25"/>
  <c r="M191" i="25"/>
  <c r="N191" i="25"/>
  <c r="O191" i="25"/>
  <c r="B192" i="25"/>
  <c r="C192" i="25"/>
  <c r="D192" i="25"/>
  <c r="E192" i="25"/>
  <c r="F192" i="25"/>
  <c r="G192" i="25"/>
  <c r="I192" i="25"/>
  <c r="J192" i="25"/>
  <c r="K192" i="25"/>
  <c r="M192" i="25"/>
  <c r="N192" i="25"/>
  <c r="O192" i="25"/>
  <c r="B193" i="25"/>
  <c r="C193" i="25"/>
  <c r="D193" i="25"/>
  <c r="E193" i="25"/>
  <c r="F193" i="25"/>
  <c r="G193" i="25"/>
  <c r="I193" i="25"/>
  <c r="J193" i="25"/>
  <c r="K193" i="25"/>
  <c r="M193" i="25"/>
  <c r="N193" i="25"/>
  <c r="O193" i="25"/>
  <c r="B194" i="25"/>
  <c r="C194" i="25"/>
  <c r="D194" i="25"/>
  <c r="E194" i="25"/>
  <c r="F194" i="25"/>
  <c r="G194" i="25"/>
  <c r="I194" i="25"/>
  <c r="J194" i="25"/>
  <c r="K194" i="25"/>
  <c r="M194" i="25"/>
  <c r="N194" i="25"/>
  <c r="O194" i="25"/>
  <c r="B195" i="25"/>
  <c r="C195" i="25"/>
  <c r="D195" i="25"/>
  <c r="E195" i="25"/>
  <c r="F195" i="25"/>
  <c r="G195" i="25"/>
  <c r="I195" i="25"/>
  <c r="J195" i="25"/>
  <c r="K195" i="25"/>
  <c r="M195" i="25"/>
  <c r="N195" i="25"/>
  <c r="O195" i="25"/>
  <c r="B196" i="25"/>
  <c r="C196" i="25"/>
  <c r="D196" i="25"/>
  <c r="E196" i="25"/>
  <c r="F196" i="25"/>
  <c r="G196" i="25"/>
  <c r="I196" i="25"/>
  <c r="J196" i="25"/>
  <c r="K196" i="25"/>
  <c r="M196" i="25"/>
  <c r="N196" i="25"/>
  <c r="O196" i="25"/>
  <c r="B197" i="25"/>
  <c r="C197" i="25"/>
  <c r="D197" i="25"/>
  <c r="E197" i="25"/>
  <c r="F197" i="25"/>
  <c r="G197" i="25"/>
  <c r="I197" i="25"/>
  <c r="J197" i="25"/>
  <c r="K197" i="25"/>
  <c r="M197" i="25"/>
  <c r="N197" i="25"/>
  <c r="O197" i="25"/>
  <c r="B198" i="25"/>
  <c r="C198" i="25"/>
  <c r="D198" i="25"/>
  <c r="E198" i="25"/>
  <c r="F198" i="25"/>
  <c r="G198" i="25"/>
  <c r="I198" i="25"/>
  <c r="J198" i="25"/>
  <c r="K198" i="25"/>
  <c r="M198" i="25"/>
  <c r="N198" i="25"/>
  <c r="O198" i="25"/>
  <c r="B199" i="25"/>
  <c r="C199" i="25"/>
  <c r="D199" i="25"/>
  <c r="E199" i="25"/>
  <c r="F199" i="25"/>
  <c r="G199" i="25"/>
  <c r="I199" i="25"/>
  <c r="J199" i="25"/>
  <c r="K199" i="25"/>
  <c r="M199" i="25"/>
  <c r="N199" i="25"/>
  <c r="O199" i="25"/>
  <c r="B200" i="25"/>
  <c r="C200" i="25"/>
  <c r="D200" i="25"/>
  <c r="E200" i="25"/>
  <c r="F200" i="25"/>
  <c r="G200" i="25"/>
  <c r="I200" i="25"/>
  <c r="J200" i="25"/>
  <c r="K200" i="25"/>
  <c r="M200" i="25"/>
  <c r="N200" i="25"/>
  <c r="O200" i="25"/>
  <c r="B201" i="25"/>
  <c r="C201" i="25"/>
  <c r="D201" i="25"/>
  <c r="E201" i="25"/>
  <c r="F201" i="25"/>
  <c r="G201" i="25"/>
  <c r="I201" i="25"/>
  <c r="J201" i="25"/>
  <c r="K201" i="25"/>
  <c r="M201" i="25"/>
  <c r="N201" i="25"/>
  <c r="O201" i="25"/>
  <c r="B202" i="25"/>
  <c r="C202" i="25"/>
  <c r="D202" i="25"/>
  <c r="E202" i="25"/>
  <c r="F202" i="25"/>
  <c r="G202" i="25"/>
  <c r="I202" i="25"/>
  <c r="J202" i="25"/>
  <c r="K202" i="25"/>
  <c r="M202" i="25"/>
  <c r="N202" i="25"/>
  <c r="O202" i="25"/>
  <c r="B203" i="25"/>
  <c r="C203" i="25"/>
  <c r="D203" i="25"/>
  <c r="E203" i="25"/>
  <c r="F203" i="25"/>
  <c r="G203" i="25"/>
  <c r="I203" i="25"/>
  <c r="J203" i="25"/>
  <c r="K203" i="25"/>
  <c r="M203" i="25"/>
  <c r="N203" i="25"/>
  <c r="O203" i="25"/>
  <c r="B204" i="25"/>
  <c r="C204" i="25"/>
  <c r="D204" i="25"/>
  <c r="E204" i="25"/>
  <c r="F204" i="25"/>
  <c r="G204" i="25"/>
  <c r="I204" i="25"/>
  <c r="J204" i="25"/>
  <c r="K204" i="25"/>
  <c r="M204" i="25"/>
  <c r="N204" i="25"/>
  <c r="O204" i="25"/>
  <c r="B205" i="25"/>
  <c r="C205" i="25"/>
  <c r="D205" i="25"/>
  <c r="E205" i="25"/>
  <c r="F205" i="25"/>
  <c r="G205" i="25"/>
  <c r="I205" i="25"/>
  <c r="J205" i="25"/>
  <c r="K205" i="25"/>
  <c r="M205" i="25"/>
  <c r="N205" i="25"/>
  <c r="O205" i="25"/>
  <c r="B206" i="25"/>
  <c r="C206" i="25"/>
  <c r="D206" i="25"/>
  <c r="E206" i="25"/>
  <c r="F206" i="25"/>
  <c r="G206" i="25"/>
  <c r="I206" i="25"/>
  <c r="J206" i="25"/>
  <c r="K206" i="25"/>
  <c r="M206" i="25"/>
  <c r="N206" i="25"/>
  <c r="O206" i="25"/>
  <c r="B207" i="25"/>
  <c r="C207" i="25"/>
  <c r="D207" i="25"/>
  <c r="E207" i="25"/>
  <c r="F207" i="25"/>
  <c r="G207" i="25"/>
  <c r="I207" i="25"/>
  <c r="J207" i="25"/>
  <c r="K207" i="25"/>
  <c r="M207" i="25"/>
  <c r="N207" i="25"/>
  <c r="O207" i="25"/>
  <c r="B208" i="25"/>
  <c r="C208" i="25"/>
  <c r="D208" i="25"/>
  <c r="E208" i="25"/>
  <c r="F208" i="25"/>
  <c r="G208" i="25"/>
  <c r="I208" i="25"/>
  <c r="J208" i="25"/>
  <c r="K208" i="25"/>
  <c r="M208" i="25"/>
  <c r="N208" i="25"/>
  <c r="O208" i="25"/>
  <c r="B209" i="25"/>
  <c r="C209" i="25"/>
  <c r="D209" i="25"/>
  <c r="E209" i="25"/>
  <c r="F209" i="25"/>
  <c r="G209" i="25"/>
  <c r="I209" i="25"/>
  <c r="J209" i="25"/>
  <c r="K209" i="25"/>
  <c r="M209" i="25"/>
  <c r="N209" i="25"/>
  <c r="O209" i="25"/>
  <c r="B210" i="25"/>
  <c r="C210" i="25"/>
  <c r="D210" i="25"/>
  <c r="E210" i="25"/>
  <c r="F210" i="25"/>
  <c r="G210" i="25"/>
  <c r="I210" i="25"/>
  <c r="J210" i="25"/>
  <c r="K210" i="25"/>
  <c r="M210" i="25"/>
  <c r="N210" i="25"/>
  <c r="O210" i="25"/>
  <c r="B211" i="25"/>
  <c r="C211" i="25"/>
  <c r="D211" i="25"/>
  <c r="E211" i="25"/>
  <c r="F211" i="25"/>
  <c r="G211" i="25"/>
  <c r="I211" i="25"/>
  <c r="J211" i="25"/>
  <c r="K211" i="25"/>
  <c r="M211" i="25"/>
  <c r="N211" i="25"/>
  <c r="O211" i="25"/>
  <c r="B212" i="25"/>
  <c r="C212" i="25"/>
  <c r="D212" i="25"/>
  <c r="E212" i="25"/>
  <c r="F212" i="25"/>
  <c r="G212" i="25"/>
  <c r="I212" i="25"/>
  <c r="J212" i="25"/>
  <c r="K212" i="25"/>
  <c r="M212" i="25"/>
  <c r="N212" i="25"/>
  <c r="O212" i="25"/>
  <c r="B213" i="25"/>
  <c r="C213" i="25"/>
  <c r="D213" i="25"/>
  <c r="E213" i="25"/>
  <c r="F213" i="25"/>
  <c r="G213" i="25"/>
  <c r="I213" i="25"/>
  <c r="J213" i="25"/>
  <c r="K213" i="25"/>
  <c r="M213" i="25"/>
  <c r="N213" i="25"/>
  <c r="O213" i="25"/>
  <c r="B214" i="25"/>
  <c r="C214" i="25"/>
  <c r="D214" i="25"/>
  <c r="E214" i="25"/>
  <c r="F214" i="25"/>
  <c r="G214" i="25"/>
  <c r="I214" i="25"/>
  <c r="J214" i="25"/>
  <c r="K214" i="25"/>
  <c r="M214" i="25"/>
  <c r="N214" i="25"/>
  <c r="O214" i="25"/>
  <c r="B215" i="25"/>
  <c r="C215" i="25"/>
  <c r="D215" i="25"/>
  <c r="E215" i="25"/>
  <c r="F215" i="25"/>
  <c r="G215" i="25"/>
  <c r="I215" i="25"/>
  <c r="J215" i="25"/>
  <c r="K215" i="25"/>
  <c r="M215" i="25"/>
  <c r="N215" i="25"/>
  <c r="O215" i="25"/>
  <c r="B216" i="25"/>
  <c r="C216" i="25"/>
  <c r="D216" i="25"/>
  <c r="E216" i="25"/>
  <c r="F216" i="25"/>
  <c r="G216" i="25"/>
  <c r="I216" i="25"/>
  <c r="J216" i="25"/>
  <c r="K216" i="25"/>
  <c r="M216" i="25"/>
  <c r="N216" i="25"/>
  <c r="O216" i="25"/>
  <c r="B217" i="25"/>
  <c r="C217" i="25"/>
  <c r="D217" i="25"/>
  <c r="E217" i="25"/>
  <c r="F217" i="25"/>
  <c r="G217" i="25"/>
  <c r="I217" i="25"/>
  <c r="J217" i="25"/>
  <c r="K217" i="25"/>
  <c r="M217" i="25"/>
  <c r="N217" i="25"/>
  <c r="O217" i="25"/>
  <c r="B218" i="25"/>
  <c r="C218" i="25"/>
  <c r="D218" i="25"/>
  <c r="E218" i="25"/>
  <c r="F218" i="25"/>
  <c r="G218" i="25"/>
  <c r="I218" i="25"/>
  <c r="J218" i="25"/>
  <c r="K218" i="25"/>
  <c r="M218" i="25"/>
  <c r="N218" i="25"/>
  <c r="O218" i="25"/>
  <c r="B219" i="25"/>
  <c r="C219" i="25"/>
  <c r="D219" i="25"/>
  <c r="E219" i="25"/>
  <c r="F219" i="25"/>
  <c r="G219" i="25"/>
  <c r="I219" i="25"/>
  <c r="J219" i="25"/>
  <c r="K219" i="25"/>
  <c r="M219" i="25"/>
  <c r="N219" i="25"/>
  <c r="O219" i="25"/>
  <c r="B220" i="25"/>
  <c r="C220" i="25"/>
  <c r="D220" i="25"/>
  <c r="E220" i="25"/>
  <c r="F220" i="25"/>
  <c r="G220" i="25"/>
  <c r="I220" i="25"/>
  <c r="J220" i="25"/>
  <c r="K220" i="25"/>
  <c r="M220" i="25"/>
  <c r="N220" i="25"/>
  <c r="O220" i="25"/>
  <c r="B221" i="25"/>
  <c r="C221" i="25"/>
  <c r="D221" i="25"/>
  <c r="E221" i="25"/>
  <c r="F221" i="25"/>
  <c r="G221" i="25"/>
  <c r="I221" i="25"/>
  <c r="J221" i="25"/>
  <c r="K221" i="25"/>
  <c r="M221" i="25"/>
  <c r="N221" i="25"/>
  <c r="O221" i="25"/>
  <c r="B222" i="25"/>
  <c r="C222" i="25"/>
  <c r="D222" i="25"/>
  <c r="E222" i="25"/>
  <c r="F222" i="25"/>
  <c r="G222" i="25"/>
  <c r="I222" i="25"/>
  <c r="J222" i="25"/>
  <c r="K222" i="25"/>
  <c r="M222" i="25"/>
  <c r="N222" i="25"/>
  <c r="O222" i="25"/>
  <c r="B223" i="25"/>
  <c r="C223" i="25"/>
  <c r="D223" i="25"/>
  <c r="E223" i="25"/>
  <c r="F223" i="25"/>
  <c r="G223" i="25"/>
  <c r="I223" i="25"/>
  <c r="J223" i="25"/>
  <c r="K223" i="25"/>
  <c r="M223" i="25"/>
  <c r="N223" i="25"/>
  <c r="O223" i="25"/>
  <c r="B224" i="25"/>
  <c r="C224" i="25"/>
  <c r="D224" i="25"/>
  <c r="E224" i="25"/>
  <c r="F224" i="25"/>
  <c r="G224" i="25"/>
  <c r="I224" i="25"/>
  <c r="J224" i="25"/>
  <c r="K224" i="25"/>
  <c r="M224" i="25"/>
  <c r="N224" i="25"/>
  <c r="O224" i="25"/>
  <c r="B225" i="25"/>
  <c r="C225" i="25"/>
  <c r="D225" i="25"/>
  <c r="E225" i="25"/>
  <c r="F225" i="25"/>
  <c r="G225" i="25"/>
  <c r="I225" i="25"/>
  <c r="J225" i="25"/>
  <c r="K225" i="25"/>
  <c r="M225" i="25"/>
  <c r="N225" i="25"/>
  <c r="O225" i="25"/>
  <c r="B226" i="25"/>
  <c r="C226" i="25"/>
  <c r="D226" i="25"/>
  <c r="E226" i="25"/>
  <c r="F226" i="25"/>
  <c r="G226" i="25"/>
  <c r="I226" i="25"/>
  <c r="J226" i="25"/>
  <c r="K226" i="25"/>
  <c r="M226" i="25"/>
  <c r="N226" i="25"/>
  <c r="O226" i="25"/>
  <c r="B227" i="25"/>
  <c r="C227" i="25"/>
  <c r="D227" i="25"/>
  <c r="E227" i="25"/>
  <c r="F227" i="25"/>
  <c r="G227" i="25"/>
  <c r="I227" i="25"/>
  <c r="J227" i="25"/>
  <c r="K227" i="25"/>
  <c r="M227" i="25"/>
  <c r="N227" i="25"/>
  <c r="O227" i="25"/>
  <c r="B228" i="25"/>
  <c r="C228" i="25"/>
  <c r="D228" i="25"/>
  <c r="E228" i="25"/>
  <c r="F228" i="25"/>
  <c r="G228" i="25"/>
  <c r="I228" i="25"/>
  <c r="J228" i="25"/>
  <c r="K228" i="25"/>
  <c r="M228" i="25"/>
  <c r="N228" i="25"/>
  <c r="O228" i="25"/>
  <c r="B229" i="25"/>
  <c r="C229" i="25"/>
  <c r="D229" i="25"/>
  <c r="E229" i="25"/>
  <c r="F229" i="25"/>
  <c r="G229" i="25"/>
  <c r="I229" i="25"/>
  <c r="J229" i="25"/>
  <c r="K229" i="25"/>
  <c r="M229" i="25"/>
  <c r="N229" i="25"/>
  <c r="O229" i="25"/>
  <c r="B230" i="25"/>
  <c r="C230" i="25"/>
  <c r="D230" i="25"/>
  <c r="E230" i="25"/>
  <c r="F230" i="25"/>
  <c r="G230" i="25"/>
  <c r="I230" i="25"/>
  <c r="J230" i="25"/>
  <c r="K230" i="25"/>
  <c r="M230" i="25"/>
  <c r="N230" i="25"/>
  <c r="O230" i="25"/>
  <c r="B231" i="25"/>
  <c r="C231" i="25"/>
  <c r="D231" i="25"/>
  <c r="E231" i="25"/>
  <c r="F231" i="25"/>
  <c r="G231" i="25"/>
  <c r="I231" i="25"/>
  <c r="J231" i="25"/>
  <c r="K231" i="25"/>
  <c r="M231" i="25"/>
  <c r="N231" i="25"/>
  <c r="O231" i="25"/>
  <c r="B232" i="25"/>
  <c r="C232" i="25"/>
  <c r="D232" i="25"/>
  <c r="E232" i="25"/>
  <c r="F232" i="25"/>
  <c r="G232" i="25"/>
  <c r="I232" i="25"/>
  <c r="J232" i="25"/>
  <c r="K232" i="25"/>
  <c r="M232" i="25"/>
  <c r="N232" i="25"/>
  <c r="O232" i="25"/>
  <c r="B233" i="25"/>
  <c r="C233" i="25"/>
  <c r="D233" i="25"/>
  <c r="E233" i="25"/>
  <c r="F233" i="25"/>
  <c r="G233" i="25"/>
  <c r="I233" i="25"/>
  <c r="J233" i="25"/>
  <c r="K233" i="25"/>
  <c r="M233" i="25"/>
  <c r="N233" i="25"/>
  <c r="O233" i="25"/>
  <c r="B234" i="25"/>
  <c r="C234" i="25"/>
  <c r="D234" i="25"/>
  <c r="E234" i="25"/>
  <c r="F234" i="25"/>
  <c r="G234" i="25"/>
  <c r="I234" i="25"/>
  <c r="J234" i="25"/>
  <c r="K234" i="25"/>
  <c r="M234" i="25"/>
  <c r="N234" i="25"/>
  <c r="O234" i="25"/>
  <c r="B235" i="25"/>
  <c r="C235" i="25"/>
  <c r="D235" i="25"/>
  <c r="E235" i="25"/>
  <c r="F235" i="25"/>
  <c r="G235" i="25"/>
  <c r="I235" i="25"/>
  <c r="J235" i="25"/>
  <c r="K235" i="25"/>
  <c r="M235" i="25"/>
  <c r="N235" i="25"/>
  <c r="O235" i="25"/>
  <c r="B236" i="25"/>
  <c r="C236" i="25"/>
  <c r="D236" i="25"/>
  <c r="E236" i="25"/>
  <c r="F236" i="25"/>
  <c r="G236" i="25"/>
  <c r="I236" i="25"/>
  <c r="J236" i="25"/>
  <c r="K236" i="25"/>
  <c r="M236" i="25"/>
  <c r="N236" i="25"/>
  <c r="O236" i="25"/>
  <c r="B237" i="25"/>
  <c r="C237" i="25"/>
  <c r="D237" i="25"/>
  <c r="E237" i="25"/>
  <c r="F237" i="25"/>
  <c r="G237" i="25"/>
  <c r="I237" i="25"/>
  <c r="J237" i="25"/>
  <c r="K237" i="25"/>
  <c r="M237" i="25"/>
  <c r="N237" i="25"/>
  <c r="O237" i="25"/>
  <c r="B238" i="25"/>
  <c r="C238" i="25"/>
  <c r="D238" i="25"/>
  <c r="E238" i="25"/>
  <c r="F238" i="25"/>
  <c r="G238" i="25"/>
  <c r="I238" i="25"/>
  <c r="J238" i="25"/>
  <c r="K238" i="25"/>
  <c r="M238" i="25"/>
  <c r="N238" i="25"/>
  <c r="O238" i="25"/>
  <c r="B239" i="25"/>
  <c r="C239" i="25"/>
  <c r="D239" i="25"/>
  <c r="E239" i="25"/>
  <c r="F239" i="25"/>
  <c r="G239" i="25"/>
  <c r="I239" i="25"/>
  <c r="J239" i="25"/>
  <c r="K239" i="25"/>
  <c r="M239" i="25"/>
  <c r="N239" i="25"/>
  <c r="O239" i="25"/>
  <c r="B240" i="25"/>
  <c r="C240" i="25"/>
  <c r="D240" i="25"/>
  <c r="E240" i="25"/>
  <c r="F240" i="25"/>
  <c r="G240" i="25"/>
  <c r="I240" i="25"/>
  <c r="J240" i="25"/>
  <c r="K240" i="25"/>
  <c r="M240" i="25"/>
  <c r="N240" i="25"/>
  <c r="O240" i="25"/>
  <c r="B241" i="25"/>
  <c r="C241" i="25"/>
  <c r="D241" i="25"/>
  <c r="E241" i="25"/>
  <c r="F241" i="25"/>
  <c r="G241" i="25"/>
  <c r="I241" i="25"/>
  <c r="J241" i="25"/>
  <c r="K241" i="25"/>
  <c r="M241" i="25"/>
  <c r="N241" i="25"/>
  <c r="O241" i="25"/>
  <c r="B242" i="25"/>
  <c r="C242" i="25"/>
  <c r="D242" i="25"/>
  <c r="E242" i="25"/>
  <c r="F242" i="25"/>
  <c r="G242" i="25"/>
  <c r="I242" i="25"/>
  <c r="J242" i="25"/>
  <c r="K242" i="25"/>
  <c r="M242" i="25"/>
  <c r="N242" i="25"/>
  <c r="O242" i="25"/>
  <c r="B243" i="25"/>
  <c r="C243" i="25"/>
  <c r="D243" i="25"/>
  <c r="E243" i="25"/>
  <c r="F243" i="25"/>
  <c r="G243" i="25"/>
  <c r="I243" i="25"/>
  <c r="J243" i="25"/>
  <c r="K243" i="25"/>
  <c r="M243" i="25"/>
  <c r="N243" i="25"/>
  <c r="O243" i="25"/>
  <c r="B244" i="25"/>
  <c r="C244" i="25"/>
  <c r="D244" i="25"/>
  <c r="E244" i="25"/>
  <c r="F244" i="25"/>
  <c r="G244" i="25"/>
  <c r="I244" i="25"/>
  <c r="J244" i="25"/>
  <c r="K244" i="25"/>
  <c r="M244" i="25"/>
  <c r="N244" i="25"/>
  <c r="O244" i="25"/>
  <c r="B245" i="25"/>
  <c r="C245" i="25"/>
  <c r="D245" i="25"/>
  <c r="E245" i="25"/>
  <c r="F245" i="25"/>
  <c r="G245" i="25"/>
  <c r="I245" i="25"/>
  <c r="J245" i="25"/>
  <c r="K245" i="25"/>
  <c r="M245" i="25"/>
  <c r="N245" i="25"/>
  <c r="O245" i="25"/>
  <c r="B246" i="25"/>
  <c r="C246" i="25"/>
  <c r="D246" i="25"/>
  <c r="E246" i="25"/>
  <c r="F246" i="25"/>
  <c r="G246" i="25"/>
  <c r="I246" i="25"/>
  <c r="J246" i="25"/>
  <c r="K246" i="25"/>
  <c r="M246" i="25"/>
  <c r="N246" i="25"/>
  <c r="O246" i="25"/>
  <c r="B247" i="25"/>
  <c r="C247" i="25"/>
  <c r="D247" i="25"/>
  <c r="E247" i="25"/>
  <c r="F247" i="25"/>
  <c r="G247" i="25"/>
  <c r="I247" i="25"/>
  <c r="J247" i="25"/>
  <c r="K247" i="25"/>
  <c r="M247" i="25"/>
  <c r="N247" i="25"/>
  <c r="O247" i="25"/>
  <c r="B248" i="25"/>
  <c r="C248" i="25"/>
  <c r="D248" i="25"/>
  <c r="E248" i="25"/>
  <c r="F248" i="25"/>
  <c r="G248" i="25"/>
  <c r="I248" i="25"/>
  <c r="J248" i="25"/>
  <c r="K248" i="25"/>
  <c r="M248" i="25"/>
  <c r="N248" i="25"/>
  <c r="O248" i="25"/>
  <c r="B249" i="25"/>
  <c r="C249" i="25"/>
  <c r="D249" i="25"/>
  <c r="E249" i="25"/>
  <c r="F249" i="25"/>
  <c r="G249" i="25"/>
  <c r="I249" i="25"/>
  <c r="J249" i="25"/>
  <c r="K249" i="25"/>
  <c r="M249" i="25"/>
  <c r="N249" i="25"/>
  <c r="O249" i="25"/>
  <c r="B250" i="25"/>
  <c r="C250" i="25"/>
  <c r="D250" i="25"/>
  <c r="E250" i="25"/>
  <c r="F250" i="25"/>
  <c r="G250" i="25"/>
  <c r="I250" i="25"/>
  <c r="J250" i="25"/>
  <c r="K250" i="25"/>
  <c r="M250" i="25"/>
  <c r="N250" i="25"/>
  <c r="O250" i="25"/>
  <c r="B251" i="25"/>
  <c r="C251" i="25"/>
  <c r="D251" i="25"/>
  <c r="E251" i="25"/>
  <c r="F251" i="25"/>
  <c r="G251" i="25"/>
  <c r="I251" i="25"/>
  <c r="J251" i="25"/>
  <c r="K251" i="25"/>
  <c r="M251" i="25"/>
  <c r="N251" i="25"/>
  <c r="O251" i="25"/>
  <c r="B252" i="25"/>
  <c r="C252" i="25"/>
  <c r="D252" i="25"/>
  <c r="E252" i="25"/>
  <c r="F252" i="25"/>
  <c r="G252" i="25"/>
  <c r="I252" i="25"/>
  <c r="J252" i="25"/>
  <c r="K252" i="25"/>
  <c r="M252" i="25"/>
  <c r="N252" i="25"/>
  <c r="O252" i="25"/>
  <c r="B253" i="25"/>
  <c r="C253" i="25"/>
  <c r="D253" i="25"/>
  <c r="E253" i="25"/>
  <c r="F253" i="25"/>
  <c r="G253" i="25"/>
  <c r="I253" i="25"/>
  <c r="J253" i="25"/>
  <c r="K253" i="25"/>
  <c r="M253" i="25"/>
  <c r="N253" i="25"/>
  <c r="O253" i="25"/>
  <c r="B254" i="25"/>
  <c r="C254" i="25"/>
  <c r="D254" i="25"/>
  <c r="E254" i="25"/>
  <c r="F254" i="25"/>
  <c r="G254" i="25"/>
  <c r="I254" i="25"/>
  <c r="J254" i="25"/>
  <c r="K254" i="25"/>
  <c r="M254" i="25"/>
  <c r="N254" i="25"/>
  <c r="O254" i="25"/>
  <c r="B255" i="25"/>
  <c r="C255" i="25"/>
  <c r="D255" i="25"/>
  <c r="E255" i="25"/>
  <c r="F255" i="25"/>
  <c r="G255" i="25"/>
  <c r="I255" i="25"/>
  <c r="J255" i="25"/>
  <c r="K255" i="25"/>
  <c r="M255" i="25"/>
  <c r="N255" i="25"/>
  <c r="O255" i="25"/>
  <c r="B256" i="25"/>
  <c r="C256" i="25"/>
  <c r="D256" i="25"/>
  <c r="E256" i="25"/>
  <c r="F256" i="25"/>
  <c r="G256" i="25"/>
  <c r="I256" i="25"/>
  <c r="J256" i="25"/>
  <c r="K256" i="25"/>
  <c r="M256" i="25"/>
  <c r="N256" i="25"/>
  <c r="O256" i="25"/>
  <c r="B257" i="25"/>
  <c r="C257" i="25"/>
  <c r="D257" i="25"/>
  <c r="E257" i="25"/>
  <c r="F257" i="25"/>
  <c r="G257" i="25"/>
  <c r="I257" i="25"/>
  <c r="J257" i="25"/>
  <c r="K257" i="25"/>
  <c r="M257" i="25"/>
  <c r="N257" i="25"/>
  <c r="O257" i="25"/>
  <c r="B258" i="25"/>
  <c r="C258" i="25"/>
  <c r="D258" i="25"/>
  <c r="E258" i="25"/>
  <c r="F258" i="25"/>
  <c r="G258" i="25"/>
  <c r="I258" i="25"/>
  <c r="J258" i="25"/>
  <c r="K258" i="25"/>
  <c r="M258" i="25"/>
  <c r="N258" i="25"/>
  <c r="O258" i="25"/>
  <c r="B259" i="25"/>
  <c r="C259" i="25"/>
  <c r="D259" i="25"/>
  <c r="E259" i="25"/>
  <c r="F259" i="25"/>
  <c r="G259" i="25"/>
  <c r="I259" i="25"/>
  <c r="J259" i="25"/>
  <c r="K259" i="25"/>
  <c r="M259" i="25"/>
  <c r="N259" i="25"/>
  <c r="O259" i="25"/>
  <c r="B260" i="25"/>
  <c r="C260" i="25"/>
  <c r="D260" i="25"/>
  <c r="E260" i="25"/>
  <c r="F260" i="25"/>
  <c r="G260" i="25"/>
  <c r="I260" i="25"/>
  <c r="J260" i="25"/>
  <c r="K260" i="25"/>
  <c r="M260" i="25"/>
  <c r="N260" i="25"/>
  <c r="O260" i="25"/>
  <c r="B261" i="25"/>
  <c r="C261" i="25"/>
  <c r="D261" i="25"/>
  <c r="E261" i="25"/>
  <c r="F261" i="25"/>
  <c r="G261" i="25"/>
  <c r="I261" i="25"/>
  <c r="J261" i="25"/>
  <c r="K261" i="25"/>
  <c r="M261" i="25"/>
  <c r="N261" i="25"/>
  <c r="O261" i="25"/>
  <c r="B262" i="25"/>
  <c r="C262" i="25"/>
  <c r="D262" i="25"/>
  <c r="E262" i="25"/>
  <c r="F262" i="25"/>
  <c r="G262" i="25"/>
  <c r="I262" i="25"/>
  <c r="J262" i="25"/>
  <c r="K262" i="25"/>
  <c r="M262" i="25"/>
  <c r="N262" i="25"/>
  <c r="O262" i="25"/>
  <c r="B263" i="25"/>
  <c r="C263" i="25"/>
  <c r="D263" i="25"/>
  <c r="E263" i="25"/>
  <c r="F263" i="25"/>
  <c r="G263" i="25"/>
  <c r="I263" i="25"/>
  <c r="J263" i="25"/>
  <c r="K263" i="25"/>
  <c r="M263" i="25"/>
  <c r="N263" i="25"/>
  <c r="O263" i="25"/>
  <c r="B264" i="25"/>
  <c r="C264" i="25"/>
  <c r="D264" i="25"/>
  <c r="E264" i="25"/>
  <c r="F264" i="25"/>
  <c r="G264" i="25"/>
  <c r="I264" i="25"/>
  <c r="J264" i="25"/>
  <c r="K264" i="25"/>
  <c r="M264" i="25"/>
  <c r="N264" i="25"/>
  <c r="O264" i="25"/>
  <c r="B265" i="25"/>
  <c r="C265" i="25"/>
  <c r="D265" i="25"/>
  <c r="E265" i="25"/>
  <c r="F265" i="25"/>
  <c r="G265" i="25"/>
  <c r="I265" i="25"/>
  <c r="J265" i="25"/>
  <c r="K265" i="25"/>
  <c r="M265" i="25"/>
  <c r="N265" i="25"/>
  <c r="O265" i="25"/>
  <c r="B266" i="25"/>
  <c r="C266" i="25"/>
  <c r="D266" i="25"/>
  <c r="E266" i="25"/>
  <c r="F266" i="25"/>
  <c r="G266" i="25"/>
  <c r="I266" i="25"/>
  <c r="J266" i="25"/>
  <c r="K266" i="25"/>
  <c r="M266" i="25"/>
  <c r="N266" i="25"/>
  <c r="O266" i="25"/>
  <c r="B267" i="25"/>
  <c r="C267" i="25"/>
  <c r="D267" i="25"/>
  <c r="E267" i="25"/>
  <c r="F267" i="25"/>
  <c r="G267" i="25"/>
  <c r="I267" i="25"/>
  <c r="J267" i="25"/>
  <c r="K267" i="25"/>
  <c r="M267" i="25"/>
  <c r="N267" i="25"/>
  <c r="O267" i="25"/>
  <c r="B268" i="25"/>
  <c r="C268" i="25"/>
  <c r="D268" i="25"/>
  <c r="E268" i="25"/>
  <c r="F268" i="25"/>
  <c r="G268" i="25"/>
  <c r="I268" i="25"/>
  <c r="J268" i="25"/>
  <c r="K268" i="25"/>
  <c r="M268" i="25"/>
  <c r="N268" i="25"/>
  <c r="O268" i="25"/>
  <c r="B269" i="25"/>
  <c r="C269" i="25"/>
  <c r="D269" i="25"/>
  <c r="E269" i="25"/>
  <c r="F269" i="25"/>
  <c r="G269" i="25"/>
  <c r="I269" i="25"/>
  <c r="J269" i="25"/>
  <c r="K269" i="25"/>
  <c r="M269" i="25"/>
  <c r="N269" i="25"/>
  <c r="O269" i="25"/>
  <c r="B270" i="25"/>
  <c r="C270" i="25"/>
  <c r="D270" i="25"/>
  <c r="E270" i="25"/>
  <c r="F270" i="25"/>
  <c r="G270" i="25"/>
  <c r="I270" i="25"/>
  <c r="J270" i="25"/>
  <c r="K270" i="25"/>
  <c r="M270" i="25"/>
  <c r="N270" i="25"/>
  <c r="O270" i="25"/>
  <c r="B271" i="25"/>
  <c r="C271" i="25"/>
  <c r="D271" i="25"/>
  <c r="E271" i="25"/>
  <c r="F271" i="25"/>
  <c r="G271" i="25"/>
  <c r="I271" i="25"/>
  <c r="J271" i="25"/>
  <c r="K271" i="25"/>
  <c r="M271" i="25"/>
  <c r="N271" i="25"/>
  <c r="O271" i="25"/>
  <c r="B272" i="25"/>
  <c r="C272" i="25"/>
  <c r="D272" i="25"/>
  <c r="E272" i="25"/>
  <c r="F272" i="25"/>
  <c r="G272" i="25"/>
  <c r="I272" i="25"/>
  <c r="J272" i="25"/>
  <c r="K272" i="25"/>
  <c r="M272" i="25"/>
  <c r="N272" i="25"/>
  <c r="O272" i="25"/>
  <c r="B273" i="25"/>
  <c r="C273" i="25"/>
  <c r="D273" i="25"/>
  <c r="E273" i="25"/>
  <c r="F273" i="25"/>
  <c r="G273" i="25"/>
  <c r="I273" i="25"/>
  <c r="J273" i="25"/>
  <c r="K273" i="25"/>
  <c r="M273" i="25"/>
  <c r="N273" i="25"/>
  <c r="O273" i="25"/>
  <c r="B274" i="25"/>
  <c r="C274" i="25"/>
  <c r="D274" i="25"/>
  <c r="E274" i="25"/>
  <c r="F274" i="25"/>
  <c r="G274" i="25"/>
  <c r="I274" i="25"/>
  <c r="J274" i="25"/>
  <c r="K274" i="25"/>
  <c r="M274" i="25"/>
  <c r="N274" i="25"/>
  <c r="O274" i="25"/>
  <c r="B275" i="25"/>
  <c r="C275" i="25"/>
  <c r="D275" i="25"/>
  <c r="E275" i="25"/>
  <c r="F275" i="25"/>
  <c r="G275" i="25"/>
  <c r="I275" i="25"/>
  <c r="J275" i="25"/>
  <c r="K275" i="25"/>
  <c r="M275" i="25"/>
  <c r="N275" i="25"/>
  <c r="O275" i="25"/>
  <c r="B276" i="25"/>
  <c r="C276" i="25"/>
  <c r="D276" i="25"/>
  <c r="E276" i="25"/>
  <c r="F276" i="25"/>
  <c r="G276" i="25"/>
  <c r="I276" i="25"/>
  <c r="J276" i="25"/>
  <c r="K276" i="25"/>
  <c r="M276" i="25"/>
  <c r="N276" i="25"/>
  <c r="O276" i="25"/>
  <c r="B277" i="25"/>
  <c r="C277" i="25"/>
  <c r="D277" i="25"/>
  <c r="E277" i="25"/>
  <c r="F277" i="25"/>
  <c r="G277" i="25"/>
  <c r="I277" i="25"/>
  <c r="J277" i="25"/>
  <c r="K277" i="25"/>
  <c r="M277" i="25"/>
  <c r="N277" i="25"/>
  <c r="O277" i="25"/>
  <c r="B278" i="25"/>
  <c r="C278" i="25"/>
  <c r="D278" i="25"/>
  <c r="E278" i="25"/>
  <c r="F278" i="25"/>
  <c r="G278" i="25"/>
  <c r="I278" i="25"/>
  <c r="J278" i="25"/>
  <c r="K278" i="25"/>
  <c r="M278" i="25"/>
  <c r="N278" i="25"/>
  <c r="O278" i="25"/>
  <c r="B279" i="25"/>
  <c r="C279" i="25"/>
  <c r="D279" i="25"/>
  <c r="E279" i="25"/>
  <c r="F279" i="25"/>
  <c r="G279" i="25"/>
  <c r="I279" i="25"/>
  <c r="J279" i="25"/>
  <c r="K279" i="25"/>
  <c r="M279" i="25"/>
  <c r="N279" i="25"/>
  <c r="O279" i="25"/>
  <c r="B280" i="25"/>
  <c r="C280" i="25"/>
  <c r="D280" i="25"/>
  <c r="E280" i="25"/>
  <c r="F280" i="25"/>
  <c r="G280" i="25"/>
  <c r="I280" i="25"/>
  <c r="J280" i="25"/>
  <c r="K280" i="25"/>
  <c r="M280" i="25"/>
  <c r="N280" i="25"/>
  <c r="O280" i="25"/>
  <c r="B281" i="25"/>
  <c r="C281" i="25"/>
  <c r="D281" i="25"/>
  <c r="E281" i="25"/>
  <c r="F281" i="25"/>
  <c r="G281" i="25"/>
  <c r="I281" i="25"/>
  <c r="J281" i="25"/>
  <c r="K281" i="25"/>
  <c r="M281" i="25"/>
  <c r="N281" i="25"/>
  <c r="O281" i="25"/>
  <c r="B282" i="25"/>
  <c r="C282" i="25"/>
  <c r="D282" i="25"/>
  <c r="E282" i="25"/>
  <c r="F282" i="25"/>
  <c r="G282" i="25"/>
  <c r="I282" i="25"/>
  <c r="J282" i="25"/>
  <c r="K282" i="25"/>
  <c r="M282" i="25"/>
  <c r="N282" i="25"/>
  <c r="O282" i="25"/>
  <c r="B283" i="25"/>
  <c r="C283" i="25"/>
  <c r="D283" i="25"/>
  <c r="E283" i="25"/>
  <c r="F283" i="25"/>
  <c r="G283" i="25"/>
  <c r="I283" i="25"/>
  <c r="J283" i="25"/>
  <c r="K283" i="25"/>
  <c r="M283" i="25"/>
  <c r="N283" i="25"/>
  <c r="O283" i="25"/>
  <c r="B284" i="25"/>
  <c r="C284" i="25"/>
  <c r="D284" i="25"/>
  <c r="E284" i="25"/>
  <c r="F284" i="25"/>
  <c r="G284" i="25"/>
  <c r="I284" i="25"/>
  <c r="J284" i="25"/>
  <c r="K284" i="25"/>
  <c r="M284" i="25"/>
  <c r="N284" i="25"/>
  <c r="O284" i="25"/>
  <c r="B285" i="25"/>
  <c r="C285" i="25"/>
  <c r="D285" i="25"/>
  <c r="E285" i="25"/>
  <c r="F285" i="25"/>
  <c r="G285" i="25"/>
  <c r="I285" i="25"/>
  <c r="J285" i="25"/>
  <c r="K285" i="25"/>
  <c r="M285" i="25"/>
  <c r="N285" i="25"/>
  <c r="O285" i="25"/>
  <c r="B286" i="25"/>
  <c r="C286" i="25"/>
  <c r="D286" i="25"/>
  <c r="E286" i="25"/>
  <c r="F286" i="25"/>
  <c r="G286" i="25"/>
  <c r="I286" i="25"/>
  <c r="J286" i="25"/>
  <c r="K286" i="25"/>
  <c r="M286" i="25"/>
  <c r="N286" i="25"/>
  <c r="O286" i="25"/>
  <c r="B287" i="25"/>
  <c r="C287" i="25"/>
  <c r="D287" i="25"/>
  <c r="E287" i="25"/>
  <c r="F287" i="25"/>
  <c r="G287" i="25"/>
  <c r="I287" i="25"/>
  <c r="J287" i="25"/>
  <c r="K287" i="25"/>
  <c r="M287" i="25"/>
  <c r="N287" i="25"/>
  <c r="O287" i="25"/>
  <c r="B288" i="25"/>
  <c r="C288" i="25"/>
  <c r="D288" i="25"/>
  <c r="E288" i="25"/>
  <c r="F288" i="25"/>
  <c r="G288" i="25"/>
  <c r="I288" i="25"/>
  <c r="J288" i="25"/>
  <c r="K288" i="25"/>
  <c r="M288" i="25"/>
  <c r="N288" i="25"/>
  <c r="O288" i="25"/>
  <c r="B289" i="25"/>
  <c r="C289" i="25"/>
  <c r="D289" i="25"/>
  <c r="E289" i="25"/>
  <c r="F289" i="25"/>
  <c r="G289" i="25"/>
  <c r="I289" i="25"/>
  <c r="J289" i="25"/>
  <c r="K289" i="25"/>
  <c r="M289" i="25"/>
  <c r="N289" i="25"/>
  <c r="O289" i="25"/>
  <c r="B290" i="25"/>
  <c r="C290" i="25"/>
  <c r="D290" i="25"/>
  <c r="E290" i="25"/>
  <c r="F290" i="25"/>
  <c r="G290" i="25"/>
  <c r="I290" i="25"/>
  <c r="J290" i="25"/>
  <c r="K290" i="25"/>
  <c r="M290" i="25"/>
  <c r="N290" i="25"/>
  <c r="O290" i="25"/>
  <c r="B291" i="25"/>
  <c r="C291" i="25"/>
  <c r="D291" i="25"/>
  <c r="E291" i="25"/>
  <c r="F291" i="25"/>
  <c r="G291" i="25"/>
  <c r="I291" i="25"/>
  <c r="J291" i="25"/>
  <c r="K291" i="25"/>
  <c r="M291" i="25"/>
  <c r="N291" i="25"/>
  <c r="O291" i="25"/>
  <c r="B292" i="25"/>
  <c r="C292" i="25"/>
  <c r="D292" i="25"/>
  <c r="E292" i="25"/>
  <c r="F292" i="25"/>
  <c r="G292" i="25"/>
  <c r="I292" i="25"/>
  <c r="J292" i="25"/>
  <c r="K292" i="25"/>
  <c r="M292" i="25"/>
  <c r="N292" i="25"/>
  <c r="O292" i="25"/>
  <c r="B293" i="25"/>
  <c r="C293" i="25"/>
  <c r="D293" i="25"/>
  <c r="E293" i="25"/>
  <c r="F293" i="25"/>
  <c r="G293" i="25"/>
  <c r="I293" i="25"/>
  <c r="J293" i="25"/>
  <c r="K293" i="25"/>
  <c r="M293" i="25"/>
  <c r="N293" i="25"/>
  <c r="O293" i="25"/>
  <c r="B294" i="25"/>
  <c r="C294" i="25"/>
  <c r="D294" i="25"/>
  <c r="E294" i="25"/>
  <c r="F294" i="25"/>
  <c r="G294" i="25"/>
  <c r="I294" i="25"/>
  <c r="J294" i="25"/>
  <c r="K294" i="25"/>
  <c r="M294" i="25"/>
  <c r="N294" i="25"/>
  <c r="O294" i="25"/>
  <c r="B295" i="25"/>
  <c r="C295" i="25"/>
  <c r="D295" i="25"/>
  <c r="E295" i="25"/>
  <c r="F295" i="25"/>
  <c r="G295" i="25"/>
  <c r="I295" i="25"/>
  <c r="J295" i="25"/>
  <c r="K295" i="25"/>
  <c r="M295" i="25"/>
  <c r="N295" i="25"/>
  <c r="O295" i="25"/>
  <c r="B296" i="25"/>
  <c r="C296" i="25"/>
  <c r="D296" i="25"/>
  <c r="E296" i="25"/>
  <c r="F296" i="25"/>
  <c r="G296" i="25"/>
  <c r="I296" i="25"/>
  <c r="J296" i="25"/>
  <c r="K296" i="25"/>
  <c r="M296" i="25"/>
  <c r="N296" i="25"/>
  <c r="O296" i="25"/>
  <c r="B297" i="25"/>
  <c r="C297" i="25"/>
  <c r="D297" i="25"/>
  <c r="E297" i="25"/>
  <c r="F297" i="25"/>
  <c r="G297" i="25"/>
  <c r="I297" i="25"/>
  <c r="J297" i="25"/>
  <c r="K297" i="25"/>
  <c r="M297" i="25"/>
  <c r="N297" i="25"/>
  <c r="O297" i="25"/>
  <c r="B298" i="25"/>
  <c r="C298" i="25"/>
  <c r="D298" i="25"/>
  <c r="E298" i="25"/>
  <c r="F298" i="25"/>
  <c r="G298" i="25"/>
  <c r="I298" i="25"/>
  <c r="J298" i="25"/>
  <c r="K298" i="25"/>
  <c r="M298" i="25"/>
  <c r="N298" i="25"/>
  <c r="O298" i="25"/>
  <c r="B299" i="25"/>
  <c r="C299" i="25"/>
  <c r="D299" i="25"/>
  <c r="E299" i="25"/>
  <c r="F299" i="25"/>
  <c r="G299" i="25"/>
  <c r="I299" i="25"/>
  <c r="J299" i="25"/>
  <c r="K299" i="25"/>
  <c r="M299" i="25"/>
  <c r="N299" i="25"/>
  <c r="O299" i="25"/>
  <c r="B300" i="25"/>
  <c r="C300" i="25"/>
  <c r="D300" i="25"/>
  <c r="E300" i="25"/>
  <c r="F300" i="25"/>
  <c r="G300" i="25"/>
  <c r="I300" i="25"/>
  <c r="J300" i="25"/>
  <c r="K300" i="25"/>
  <c r="M300" i="25"/>
  <c r="N300" i="25"/>
  <c r="O300" i="25"/>
  <c r="B301" i="25"/>
  <c r="C301" i="25"/>
  <c r="D301" i="25"/>
  <c r="E301" i="25"/>
  <c r="F301" i="25"/>
  <c r="G301" i="25"/>
  <c r="I301" i="25"/>
  <c r="J301" i="25"/>
  <c r="K301" i="25"/>
  <c r="M301" i="25"/>
  <c r="N301" i="25"/>
  <c r="O301" i="25"/>
  <c r="B302" i="25"/>
  <c r="C302" i="25"/>
  <c r="D302" i="25"/>
  <c r="E302" i="25"/>
  <c r="F302" i="25"/>
  <c r="G302" i="25"/>
  <c r="I302" i="25"/>
  <c r="J302" i="25"/>
  <c r="K302" i="25"/>
  <c r="M302" i="25"/>
  <c r="N302" i="25"/>
  <c r="O302" i="25"/>
  <c r="B303" i="25"/>
  <c r="C303" i="25"/>
  <c r="D303" i="25"/>
  <c r="E303" i="25"/>
  <c r="F303" i="25"/>
  <c r="G303" i="25"/>
  <c r="I303" i="25"/>
  <c r="J303" i="25"/>
  <c r="K303" i="25"/>
  <c r="M303" i="25"/>
  <c r="N303" i="25"/>
  <c r="O303" i="25"/>
  <c r="B304" i="25"/>
  <c r="C304" i="25"/>
  <c r="D304" i="25"/>
  <c r="E304" i="25"/>
  <c r="F304" i="25"/>
  <c r="G304" i="25"/>
  <c r="I304" i="25"/>
  <c r="J304" i="25"/>
  <c r="K304" i="25"/>
  <c r="M304" i="25"/>
  <c r="N304" i="25"/>
  <c r="O304" i="25"/>
  <c r="B305" i="25"/>
  <c r="C305" i="25"/>
  <c r="D305" i="25"/>
  <c r="E305" i="25"/>
  <c r="F305" i="25"/>
  <c r="G305" i="25"/>
  <c r="I305" i="25"/>
  <c r="J305" i="25"/>
  <c r="K305" i="25"/>
  <c r="M305" i="25"/>
  <c r="N305" i="25"/>
  <c r="O305" i="25"/>
  <c r="B306" i="25"/>
  <c r="C306" i="25"/>
  <c r="D306" i="25"/>
  <c r="E306" i="25"/>
  <c r="F306" i="25"/>
  <c r="G306" i="25"/>
  <c r="I306" i="25"/>
  <c r="J306" i="25"/>
  <c r="K306" i="25"/>
  <c r="M306" i="25"/>
  <c r="N306" i="25"/>
  <c r="O306" i="25"/>
  <c r="B307" i="25"/>
  <c r="C307" i="25"/>
  <c r="D307" i="25"/>
  <c r="E307" i="25"/>
  <c r="F307" i="25"/>
  <c r="G307" i="25"/>
  <c r="I307" i="25"/>
  <c r="J307" i="25"/>
  <c r="K307" i="25"/>
  <c r="M307" i="25"/>
  <c r="N307" i="25"/>
  <c r="O307" i="25"/>
  <c r="B308" i="25"/>
  <c r="C308" i="25"/>
  <c r="D308" i="25"/>
  <c r="E308" i="25"/>
  <c r="F308" i="25"/>
  <c r="G308" i="25"/>
  <c r="I308" i="25"/>
  <c r="J308" i="25"/>
  <c r="K308" i="25"/>
  <c r="M308" i="25"/>
  <c r="N308" i="25"/>
  <c r="O308" i="25"/>
  <c r="B309" i="25"/>
  <c r="C309" i="25"/>
  <c r="D309" i="25"/>
  <c r="E309" i="25"/>
  <c r="F309" i="25"/>
  <c r="G309" i="25"/>
  <c r="I309" i="25"/>
  <c r="J309" i="25"/>
  <c r="K309" i="25"/>
  <c r="M309" i="25"/>
  <c r="N309" i="25"/>
  <c r="O309" i="25"/>
  <c r="B310" i="25"/>
  <c r="C310" i="25"/>
  <c r="D310" i="25"/>
  <c r="E310" i="25"/>
  <c r="F310" i="25"/>
  <c r="G310" i="25"/>
  <c r="I310" i="25"/>
  <c r="J310" i="25"/>
  <c r="K310" i="25"/>
  <c r="M310" i="25"/>
  <c r="N310" i="25"/>
  <c r="O310" i="25"/>
  <c r="B311" i="25"/>
  <c r="C311" i="25"/>
  <c r="D311" i="25"/>
  <c r="E311" i="25"/>
  <c r="F311" i="25"/>
  <c r="G311" i="25"/>
  <c r="I311" i="25"/>
  <c r="J311" i="25"/>
  <c r="K311" i="25"/>
  <c r="M311" i="25"/>
  <c r="N311" i="25"/>
  <c r="O311" i="25"/>
  <c r="B312" i="25"/>
  <c r="C312" i="25"/>
  <c r="D312" i="25"/>
  <c r="E312" i="25"/>
  <c r="F312" i="25"/>
  <c r="G312" i="25"/>
  <c r="I312" i="25"/>
  <c r="J312" i="25"/>
  <c r="K312" i="25"/>
  <c r="M312" i="25"/>
  <c r="N312" i="25"/>
  <c r="O312" i="25"/>
  <c r="B313" i="25"/>
  <c r="C313" i="25"/>
  <c r="D313" i="25"/>
  <c r="E313" i="25"/>
  <c r="F313" i="25"/>
  <c r="G313" i="25"/>
  <c r="I313" i="25"/>
  <c r="J313" i="25"/>
  <c r="K313" i="25"/>
  <c r="M313" i="25"/>
  <c r="N313" i="25"/>
  <c r="O313" i="25"/>
  <c r="B314" i="25"/>
  <c r="C314" i="25"/>
  <c r="D314" i="25"/>
  <c r="E314" i="25"/>
  <c r="F314" i="25"/>
  <c r="G314" i="25"/>
  <c r="I314" i="25"/>
  <c r="J314" i="25"/>
  <c r="K314" i="25"/>
  <c r="M314" i="25"/>
  <c r="N314" i="25"/>
  <c r="O314" i="25"/>
  <c r="B315" i="25"/>
  <c r="C315" i="25"/>
  <c r="D315" i="25"/>
  <c r="E315" i="25"/>
  <c r="F315" i="25"/>
  <c r="G315" i="25"/>
  <c r="I315" i="25"/>
  <c r="J315" i="25"/>
  <c r="K315" i="25"/>
  <c r="M315" i="25"/>
  <c r="N315" i="25"/>
  <c r="O315" i="25"/>
  <c r="B316" i="25"/>
  <c r="C316" i="25"/>
  <c r="D316" i="25"/>
  <c r="E316" i="25"/>
  <c r="F316" i="25"/>
  <c r="G316" i="25"/>
  <c r="I316" i="25"/>
  <c r="J316" i="25"/>
  <c r="K316" i="25"/>
  <c r="M316" i="25"/>
  <c r="N316" i="25"/>
  <c r="O316" i="25"/>
  <c r="B317" i="25"/>
  <c r="C317" i="25"/>
  <c r="D317" i="25"/>
  <c r="E317" i="25"/>
  <c r="F317" i="25"/>
  <c r="G317" i="25"/>
  <c r="I317" i="25"/>
  <c r="J317" i="25"/>
  <c r="K317" i="25"/>
  <c r="M317" i="25"/>
  <c r="N317" i="25"/>
  <c r="O317" i="25"/>
  <c r="B318" i="25"/>
  <c r="C318" i="25"/>
  <c r="D318" i="25"/>
  <c r="E318" i="25"/>
  <c r="F318" i="25"/>
  <c r="G318" i="25"/>
  <c r="I318" i="25"/>
  <c r="J318" i="25"/>
  <c r="K318" i="25"/>
  <c r="M318" i="25"/>
  <c r="N318" i="25"/>
  <c r="O318" i="25"/>
  <c r="B319" i="25"/>
  <c r="C319" i="25"/>
  <c r="D319" i="25"/>
  <c r="E319" i="25"/>
  <c r="F319" i="25"/>
  <c r="G319" i="25"/>
  <c r="I319" i="25"/>
  <c r="J319" i="25"/>
  <c r="K319" i="25"/>
  <c r="M319" i="25"/>
  <c r="N319" i="25"/>
  <c r="O319" i="25"/>
  <c r="B320" i="25"/>
  <c r="C320" i="25"/>
  <c r="D320" i="25"/>
  <c r="E320" i="25"/>
  <c r="F320" i="25"/>
  <c r="G320" i="25"/>
  <c r="I320" i="25"/>
  <c r="J320" i="25"/>
  <c r="K320" i="25"/>
  <c r="M320" i="25"/>
  <c r="N320" i="25"/>
  <c r="O320" i="25"/>
  <c r="B321" i="25"/>
  <c r="C321" i="25"/>
  <c r="D321" i="25"/>
  <c r="E321" i="25"/>
  <c r="F321" i="25"/>
  <c r="G321" i="25"/>
  <c r="I321" i="25"/>
  <c r="J321" i="25"/>
  <c r="K321" i="25"/>
  <c r="M321" i="25"/>
  <c r="N321" i="25"/>
  <c r="O321" i="25"/>
  <c r="A178" i="25"/>
  <c r="A179" i="25" s="1"/>
  <c r="A180" i="25" s="1"/>
  <c r="A181" i="25" s="1"/>
  <c r="A182" i="25" s="1"/>
  <c r="A183" i="25" s="1"/>
  <c r="A184" i="25" s="1"/>
  <c r="A185" i="25" s="1"/>
  <c r="A186" i="25" s="1"/>
  <c r="A187" i="25" s="1"/>
  <c r="A188" i="25" s="1"/>
  <c r="A189" i="25" s="1"/>
  <c r="A190" i="25" s="1"/>
  <c r="A191" i="25" s="1"/>
  <c r="A192" i="25" s="1"/>
  <c r="A193" i="25" s="1"/>
  <c r="A194" i="25" s="1"/>
  <c r="A195" i="25" s="1"/>
  <c r="A196" i="25" s="1"/>
  <c r="A197" i="25" s="1"/>
  <c r="A198" i="25" s="1"/>
  <c r="A199" i="25" s="1"/>
  <c r="A200" i="25" s="1"/>
  <c r="A201" i="25" s="1"/>
  <c r="A202" i="25" s="1"/>
  <c r="A203" i="25" s="1"/>
  <c r="A204" i="25" s="1"/>
  <c r="A205" i="25" s="1"/>
  <c r="A206" i="25" s="1"/>
  <c r="A207" i="25" s="1"/>
  <c r="A208" i="25" s="1"/>
  <c r="A209" i="25" s="1"/>
  <c r="A210" i="25" s="1"/>
  <c r="A211" i="25" s="1"/>
  <c r="A212" i="25" s="1"/>
  <c r="A213" i="25" s="1"/>
  <c r="A214" i="25" s="1"/>
  <c r="A215" i="25" s="1"/>
  <c r="A216" i="25" s="1"/>
  <c r="A217" i="25" s="1"/>
  <c r="A218" i="25" s="1"/>
  <c r="A219" i="25" s="1"/>
  <c r="A220" i="25" s="1"/>
  <c r="A221" i="25" s="1"/>
  <c r="A222" i="25" s="1"/>
  <c r="A223" i="25" s="1"/>
  <c r="A224" i="25" s="1"/>
  <c r="A225" i="25" s="1"/>
  <c r="A226" i="25" s="1"/>
  <c r="A227" i="25" s="1"/>
  <c r="A228" i="25" s="1"/>
  <c r="A229" i="25" s="1"/>
  <c r="A230" i="25" s="1"/>
  <c r="A231" i="25" s="1"/>
  <c r="A232" i="25" s="1"/>
  <c r="A233" i="25" s="1"/>
  <c r="A234" i="25" s="1"/>
  <c r="A235" i="25" s="1"/>
  <c r="A236" i="25" s="1"/>
  <c r="A237" i="25" s="1"/>
  <c r="A238" i="25" s="1"/>
  <c r="A239" i="25" s="1"/>
  <c r="A240" i="25" s="1"/>
  <c r="A241" i="25" s="1"/>
  <c r="A242" i="25" s="1"/>
  <c r="A243" i="25" s="1"/>
  <c r="A244" i="25" s="1"/>
  <c r="A245" i="25" s="1"/>
  <c r="A246" i="25" s="1"/>
  <c r="A247" i="25" s="1"/>
  <c r="A248" i="25" s="1"/>
  <c r="A249" i="25" s="1"/>
  <c r="A250" i="25" s="1"/>
  <c r="A251" i="25" s="1"/>
  <c r="A252" i="25" s="1"/>
  <c r="A253" i="25" s="1"/>
  <c r="A254" i="25" s="1"/>
  <c r="A255" i="25" s="1"/>
  <c r="A256" i="25" s="1"/>
  <c r="A257" i="25" s="1"/>
  <c r="A258" i="25" s="1"/>
  <c r="A259" i="25" s="1"/>
  <c r="A260" i="25" s="1"/>
  <c r="A261" i="25" s="1"/>
  <c r="A262" i="25" s="1"/>
  <c r="A263" i="25" s="1"/>
  <c r="A264" i="25" s="1"/>
  <c r="A265" i="25" s="1"/>
  <c r="A266" i="25" s="1"/>
  <c r="A267" i="25" s="1"/>
  <c r="A268" i="25" s="1"/>
  <c r="A269" i="25" s="1"/>
  <c r="A270" i="25" s="1"/>
  <c r="A271" i="25" s="1"/>
  <c r="A272" i="25" s="1"/>
  <c r="A273" i="25" s="1"/>
  <c r="A274" i="25" s="1"/>
  <c r="A275" i="25" s="1"/>
  <c r="A276" i="25" s="1"/>
  <c r="A277" i="25" s="1"/>
  <c r="A278" i="25" s="1"/>
  <c r="A279" i="25" s="1"/>
  <c r="A280" i="25" s="1"/>
  <c r="A281" i="25" s="1"/>
  <c r="A282" i="25" s="1"/>
  <c r="A283" i="25" s="1"/>
  <c r="A284" i="25" s="1"/>
  <c r="A285" i="25" s="1"/>
  <c r="A286" i="25" s="1"/>
  <c r="A287" i="25" s="1"/>
  <c r="A288" i="25" s="1"/>
  <c r="A289" i="25" s="1"/>
  <c r="A290" i="25" s="1"/>
  <c r="A291" i="25" s="1"/>
  <c r="A292" i="25" s="1"/>
  <c r="A293" i="25" s="1"/>
  <c r="A294" i="25" s="1"/>
  <c r="A295" i="25" s="1"/>
  <c r="A296" i="25" s="1"/>
  <c r="A297" i="25" s="1"/>
  <c r="A298" i="25" s="1"/>
  <c r="A299" i="25" s="1"/>
  <c r="A300" i="25" s="1"/>
  <c r="A301" i="25" s="1"/>
  <c r="A302" i="25" s="1"/>
  <c r="A303" i="25" s="1"/>
  <c r="A304" i="25" s="1"/>
  <c r="A305" i="25" s="1"/>
  <c r="A306" i="25" s="1"/>
  <c r="A307" i="25" s="1"/>
  <c r="A308" i="25" s="1"/>
  <c r="A309" i="25" s="1"/>
  <c r="A310" i="25" s="1"/>
  <c r="A311" i="25" s="1"/>
  <c r="A312" i="25" s="1"/>
  <c r="A313" i="25" s="1"/>
  <c r="A314" i="25" s="1"/>
  <c r="A315" i="25" s="1"/>
  <c r="A316" i="25" s="1"/>
  <c r="A317" i="25" s="1"/>
  <c r="A318" i="25" s="1"/>
  <c r="A319" i="25" s="1"/>
  <c r="A320" i="25" s="1"/>
  <c r="A321" i="25" s="1"/>
  <c r="A322" i="25" s="1"/>
  <c r="A323" i="25" s="1"/>
  <c r="A324" i="25" s="1"/>
  <c r="A325" i="25" s="1"/>
  <c r="A326" i="25" s="1"/>
  <c r="A327" i="25" s="1"/>
  <c r="A328" i="25" s="1"/>
  <c r="A329" i="25" s="1"/>
  <c r="A330" i="25" s="1"/>
  <c r="A331" i="25" s="1"/>
  <c r="A332" i="25" s="1"/>
  <c r="A333" i="25" s="1"/>
  <c r="A334" i="25" s="1"/>
  <c r="A335" i="25" s="1"/>
  <c r="A336" i="25" s="1"/>
  <c r="A337" i="25" s="1"/>
  <c r="A338" i="25" s="1"/>
  <c r="A339" i="25" s="1"/>
  <c r="A340" i="25" s="1"/>
  <c r="A341" i="25" s="1"/>
  <c r="A342" i="25" s="1"/>
  <c r="A343" i="25" s="1"/>
  <c r="A344" i="25" s="1"/>
  <c r="A345" i="25" s="1"/>
  <c r="A346" i="25" s="1"/>
  <c r="A347" i="25" s="1"/>
  <c r="A348" i="25" s="1"/>
  <c r="A349" i="25" s="1"/>
  <c r="A350" i="25" s="1"/>
  <c r="A351" i="25" s="1"/>
  <c r="A352" i="25" s="1"/>
  <c r="A353" i="25" s="1"/>
  <c r="A354" i="25" s="1"/>
  <c r="A355" i="25" s="1"/>
  <c r="A356" i="25" s="1"/>
  <c r="A357" i="25" s="1"/>
  <c r="A358" i="25" s="1"/>
  <c r="A359" i="25" s="1"/>
  <c r="A360" i="25" s="1"/>
  <c r="A361" i="25" s="1"/>
  <c r="A362" i="25" s="1"/>
  <c r="A363" i="25" s="1"/>
  <c r="A364" i="25" s="1"/>
  <c r="A365" i="25" s="1"/>
  <c r="A366" i="25" s="1"/>
  <c r="A367" i="25" s="1"/>
  <c r="A368" i="25" s="1"/>
  <c r="A369" i="25" s="1"/>
  <c r="A370" i="25" s="1"/>
  <c r="A371" i="25" s="1"/>
  <c r="A372" i="25" s="1"/>
  <c r="A373" i="25" s="1"/>
  <c r="A374" i="25" s="1"/>
  <c r="A375" i="25" s="1"/>
  <c r="A376" i="25" s="1"/>
  <c r="A377" i="25" s="1"/>
  <c r="A378" i="25" s="1"/>
  <c r="A379" i="25" s="1"/>
  <c r="A380" i="25" s="1"/>
  <c r="A381" i="25" s="1"/>
  <c r="A382" i="25" s="1"/>
  <c r="A383" i="25" s="1"/>
  <c r="A384" i="25" s="1"/>
  <c r="A385" i="25" s="1"/>
  <c r="A386" i="25" s="1"/>
  <c r="A387" i="25" s="1"/>
  <c r="A388" i="25" s="1"/>
  <c r="A389" i="25" s="1"/>
  <c r="A390" i="25" s="1"/>
  <c r="A391" i="25" s="1"/>
  <c r="A392" i="25" s="1"/>
  <c r="A393" i="25" s="1"/>
  <c r="A394" i="25" s="1"/>
  <c r="A395" i="25" s="1"/>
  <c r="A396" i="25" s="1"/>
  <c r="A397" i="25" s="1"/>
  <c r="A398" i="25" s="1"/>
  <c r="A399" i="25" s="1"/>
  <c r="A400" i="25" s="1"/>
  <c r="A401" i="25" s="1"/>
  <c r="A402" i="25" s="1"/>
  <c r="A403" i="25" s="1"/>
  <c r="A404" i="25" s="1"/>
  <c r="A405" i="25" s="1"/>
  <c r="A406" i="25" s="1"/>
  <c r="A407" i="25" s="1"/>
  <c r="A408" i="25" s="1"/>
  <c r="A409" i="25" s="1"/>
  <c r="A410" i="25" s="1"/>
  <c r="A411" i="25" s="1"/>
  <c r="A412" i="25" s="1"/>
  <c r="A413" i="25" s="1"/>
  <c r="A414" i="25" s="1"/>
  <c r="A415" i="25" s="1"/>
  <c r="A416" i="25" s="1"/>
  <c r="A417" i="25" s="1"/>
  <c r="A418" i="25" s="1"/>
  <c r="A419" i="25" s="1"/>
  <c r="A420" i="25" s="1"/>
  <c r="A421" i="25" s="1"/>
  <c r="A422" i="25" s="1"/>
  <c r="A423" i="25" s="1"/>
  <c r="A424" i="25" s="1"/>
  <c r="A425" i="25" s="1"/>
  <c r="A426" i="25" s="1"/>
  <c r="A427" i="25" s="1"/>
  <c r="A428" i="25" s="1"/>
  <c r="A429" i="25" s="1"/>
  <c r="A430" i="25" s="1"/>
  <c r="A431" i="25" s="1"/>
  <c r="A432" i="25" s="1"/>
  <c r="A433" i="25" s="1"/>
  <c r="A434" i="25" s="1"/>
  <c r="A435" i="25" s="1"/>
  <c r="A436" i="25" s="1"/>
  <c r="A437" i="25" s="1"/>
  <c r="A438" i="25" s="1"/>
  <c r="A439" i="25" s="1"/>
  <c r="A440" i="25" s="1"/>
  <c r="A441" i="25" s="1"/>
  <c r="A442" i="25" s="1"/>
  <c r="A443" i="25" s="1"/>
  <c r="A444" i="25" s="1"/>
  <c r="A445" i="25" s="1"/>
  <c r="A446" i="25" s="1"/>
  <c r="A447" i="25" s="1"/>
  <c r="A448" i="25" s="1"/>
  <c r="A449" i="25" s="1"/>
  <c r="A450" i="25" s="1"/>
  <c r="A451" i="25" s="1"/>
  <c r="A452" i="25" s="1"/>
  <c r="A453" i="25" s="1"/>
  <c r="A454" i="25" s="1"/>
  <c r="A455" i="25" s="1"/>
  <c r="A456" i="25" s="1"/>
  <c r="A457" i="25" s="1"/>
  <c r="A458" i="25" s="1"/>
  <c r="A459" i="25" s="1"/>
  <c r="A460" i="25" s="1"/>
  <c r="A461" i="25" s="1"/>
  <c r="A462" i="25" s="1"/>
  <c r="A463" i="25" s="1"/>
  <c r="A464" i="25" s="1"/>
  <c r="A465" i="25" s="1"/>
  <c r="A466" i="25" s="1"/>
  <c r="A467" i="25" s="1"/>
  <c r="A468" i="25" s="1"/>
  <c r="A469" i="25" s="1"/>
  <c r="A470" i="25" s="1"/>
  <c r="A471" i="25" s="1"/>
  <c r="A472" i="25" s="1"/>
  <c r="A473" i="25" s="1"/>
  <c r="A474" i="25" s="1"/>
  <c r="A475" i="25" s="1"/>
  <c r="A476" i="25" s="1"/>
  <c r="A477" i="25" s="1"/>
  <c r="A478" i="25" s="1"/>
  <c r="A479" i="25" s="1"/>
  <c r="A480" i="25" s="1"/>
  <c r="A481" i="25" s="1"/>
  <c r="A482" i="25" s="1"/>
  <c r="A483" i="25" s="1"/>
  <c r="A484" i="25" s="1"/>
  <c r="A485" i="25" s="1"/>
  <c r="A486" i="25" s="1"/>
  <c r="A487" i="25" s="1"/>
  <c r="A488" i="25" s="1"/>
  <c r="A489" i="25" s="1"/>
  <c r="A490" i="25" s="1"/>
  <c r="A491" i="25" s="1"/>
  <c r="A492" i="25" s="1"/>
  <c r="A493" i="25" s="1"/>
  <c r="A494" i="25" s="1"/>
  <c r="A495" i="25" s="1"/>
  <c r="A496" i="25" s="1"/>
  <c r="A497" i="25" s="1"/>
  <c r="A498" i="25" s="1"/>
  <c r="A499" i="25" s="1"/>
  <c r="A500" i="25" s="1"/>
  <c r="A501" i="25" s="1"/>
  <c r="A502" i="25" s="1"/>
  <c r="A503" i="25" s="1"/>
  <c r="A504" i="25" s="1"/>
  <c r="A505" i="25" s="1"/>
  <c r="A506" i="25" s="1"/>
  <c r="A507" i="25" s="1"/>
  <c r="A508" i="25" s="1"/>
  <c r="A509" i="25" s="1"/>
  <c r="A510" i="25" s="1"/>
  <c r="A511" i="25" s="1"/>
  <c r="A512" i="25" s="1"/>
  <c r="A513" i="25" s="1"/>
  <c r="A514" i="25" s="1"/>
  <c r="A515" i="25" s="1"/>
  <c r="A516" i="25" s="1"/>
  <c r="A517" i="25" s="1"/>
  <c r="A518" i="25" s="1"/>
  <c r="A519" i="25" s="1"/>
  <c r="A520" i="25" s="1"/>
  <c r="A521" i="25" s="1"/>
  <c r="A522" i="25" s="1"/>
  <c r="A523" i="25" s="1"/>
  <c r="A524" i="25" s="1"/>
  <c r="A525" i="25" s="1"/>
  <c r="A526" i="25" s="1"/>
  <c r="A527" i="25" s="1"/>
  <c r="A528" i="25" s="1"/>
  <c r="A529" i="25" s="1"/>
  <c r="A530" i="25" s="1"/>
  <c r="A531" i="25" s="1"/>
  <c r="A532" i="25" s="1"/>
  <c r="A533" i="25" s="1"/>
  <c r="A534" i="25" s="1"/>
  <c r="A535" i="25" s="1"/>
  <c r="A536" i="25" s="1"/>
  <c r="A537" i="25" s="1"/>
  <c r="A538" i="25" s="1"/>
  <c r="A539" i="25" s="1"/>
  <c r="A540" i="25" s="1"/>
  <c r="A541" i="25" s="1"/>
  <c r="A542" i="25" s="1"/>
  <c r="A543" i="25" s="1"/>
  <c r="A544" i="25" s="1"/>
  <c r="A545" i="25" s="1"/>
  <c r="A546" i="25" s="1"/>
  <c r="A547" i="25" s="1"/>
  <c r="A548" i="25" s="1"/>
  <c r="A549" i="25" s="1"/>
  <c r="A550" i="25" s="1"/>
  <c r="A551" i="25" s="1"/>
  <c r="A552" i="25" s="1"/>
  <c r="A553" i="25" s="1"/>
  <c r="A554" i="25" s="1"/>
  <c r="A555" i="25" s="1"/>
  <c r="A556" i="25" s="1"/>
  <c r="A557" i="25" s="1"/>
  <c r="A558" i="25" s="1"/>
  <c r="A559" i="25" s="1"/>
  <c r="A560" i="25" s="1"/>
  <c r="A561" i="25" s="1"/>
  <c r="A562" i="25" s="1"/>
  <c r="A563" i="25" s="1"/>
  <c r="A564" i="25" s="1"/>
  <c r="A565" i="25" s="1"/>
  <c r="A566" i="25" s="1"/>
  <c r="A567" i="25" s="1"/>
  <c r="A568" i="25" s="1"/>
  <c r="A569" i="25" s="1"/>
  <c r="A570" i="25" s="1"/>
  <c r="A571" i="25" s="1"/>
  <c r="A572" i="25" s="1"/>
  <c r="A573" i="25" s="1"/>
  <c r="A574" i="25" s="1"/>
  <c r="A575" i="25" s="1"/>
  <c r="A576" i="25" s="1"/>
  <c r="A577" i="25" s="1"/>
  <c r="A578" i="25" s="1"/>
  <c r="A579" i="25" s="1"/>
  <c r="A580" i="25" s="1"/>
  <c r="A581" i="25" s="1"/>
  <c r="A582" i="25" s="1"/>
  <c r="A583" i="25" s="1"/>
  <c r="A584" i="25" s="1"/>
  <c r="A585" i="25" s="1"/>
  <c r="A586" i="25" s="1"/>
  <c r="A587" i="25" s="1"/>
  <c r="A588" i="25" s="1"/>
  <c r="A589" i="25" s="1"/>
  <c r="A590" i="25" s="1"/>
  <c r="A591" i="25" s="1"/>
  <c r="A592" i="25" s="1"/>
  <c r="A593" i="25" s="1"/>
  <c r="A594" i="25" s="1"/>
  <c r="A595" i="25" s="1"/>
  <c r="A596" i="25" s="1"/>
  <c r="A597" i="25" s="1"/>
  <c r="A598" i="25" s="1"/>
  <c r="A599" i="25" s="1"/>
  <c r="A600" i="25" s="1"/>
  <c r="A601" i="25" s="1"/>
  <c r="A602" i="25" s="1"/>
  <c r="A603" i="25" s="1"/>
  <c r="A604" i="25" s="1"/>
  <c r="A605" i="25" s="1"/>
  <c r="A606" i="25" s="1"/>
  <c r="A607" i="25" s="1"/>
  <c r="A608" i="25" s="1"/>
  <c r="A609" i="25" s="1"/>
  <c r="A610" i="25" s="1"/>
  <c r="A611" i="25" s="1"/>
  <c r="A612" i="25" s="1"/>
  <c r="A613" i="25" s="1"/>
  <c r="A614" i="25" s="1"/>
  <c r="A615" i="25" s="1"/>
  <c r="A616" i="25" s="1"/>
  <c r="A617" i="25" s="1"/>
  <c r="A618" i="25" s="1"/>
  <c r="A619" i="25" s="1"/>
  <c r="A620" i="25" s="1"/>
  <c r="A621" i="25" s="1"/>
  <c r="A622" i="25" s="1"/>
  <c r="A623" i="25" s="1"/>
  <c r="A624" i="25" s="1"/>
  <c r="A625" i="25" s="1"/>
  <c r="A626" i="25" s="1"/>
  <c r="A627" i="25" s="1"/>
  <c r="A628" i="25" s="1"/>
  <c r="A629" i="25" s="1"/>
  <c r="A630" i="25" s="1"/>
  <c r="A631" i="25" s="1"/>
  <c r="A632" i="25" s="1"/>
  <c r="A633" i="25" s="1"/>
  <c r="A634" i="25" s="1"/>
  <c r="A635" i="25" s="1"/>
  <c r="A636" i="25" s="1"/>
  <c r="A637" i="25" s="1"/>
  <c r="A638" i="25" s="1"/>
  <c r="A639" i="25" s="1"/>
  <c r="A640" i="25" s="1"/>
  <c r="A641" i="25" s="1"/>
  <c r="A642" i="25" s="1"/>
  <c r="A643" i="25" s="1"/>
  <c r="A644" i="25" s="1"/>
  <c r="A645" i="25" s="1"/>
  <c r="A646" i="25" s="1"/>
  <c r="A647" i="25" s="1"/>
  <c r="A648" i="25" s="1"/>
  <c r="A649" i="25" s="1"/>
  <c r="A650" i="25" s="1"/>
  <c r="A651" i="25" s="1"/>
  <c r="A652" i="25" s="1"/>
  <c r="A653" i="25" s="1"/>
  <c r="A654" i="25" s="1"/>
  <c r="A655" i="25" s="1"/>
  <c r="A656" i="25" s="1"/>
  <c r="A657" i="25" s="1"/>
  <c r="A658" i="25" s="1"/>
  <c r="A659" i="25" s="1"/>
  <c r="A660" i="25" s="1"/>
  <c r="A661" i="25" s="1"/>
  <c r="A662" i="25" s="1"/>
  <c r="A663" i="25" s="1"/>
  <c r="A664" i="25" s="1"/>
  <c r="A665" i="25" s="1"/>
  <c r="A666" i="25" s="1"/>
  <c r="A667" i="25" s="1"/>
  <c r="A668" i="25" s="1"/>
  <c r="A669" i="25" s="1"/>
  <c r="A670" i="25" s="1"/>
  <c r="A671" i="25" s="1"/>
  <c r="A672" i="25" s="1"/>
  <c r="A673" i="25" s="1"/>
  <c r="A674" i="25" s="1"/>
  <c r="A675" i="25" s="1"/>
  <c r="A676" i="25" s="1"/>
  <c r="A677" i="25" s="1"/>
  <c r="A678" i="25" s="1"/>
  <c r="A679" i="25" s="1"/>
  <c r="A680" i="25" s="1"/>
  <c r="A681" i="25" s="1"/>
  <c r="A682" i="25" s="1"/>
  <c r="A683" i="25" s="1"/>
  <c r="A684" i="25" s="1"/>
  <c r="A685" i="25" s="1"/>
  <c r="A686" i="25" s="1"/>
  <c r="A687" i="25" s="1"/>
  <c r="A688" i="25" s="1"/>
  <c r="A689" i="25" s="1"/>
  <c r="A690" i="25" s="1"/>
  <c r="A691" i="25" s="1"/>
  <c r="A692" i="25" s="1"/>
  <c r="A693" i="25" s="1"/>
  <c r="A694" i="25" s="1"/>
  <c r="A695" i="25" s="1"/>
  <c r="A696" i="25" s="1"/>
  <c r="A697" i="25" s="1"/>
  <c r="A698" i="25" s="1"/>
  <c r="A699" i="25" s="1"/>
  <c r="A700" i="25" s="1"/>
  <c r="A701" i="25" s="1"/>
  <c r="A702" i="25" s="1"/>
  <c r="A703" i="25" s="1"/>
  <c r="A704" i="25" s="1"/>
  <c r="A705" i="25" s="1"/>
  <c r="A706" i="25" s="1"/>
  <c r="A707" i="25" s="1"/>
  <c r="A708" i="25" s="1"/>
  <c r="A709" i="25" s="1"/>
  <c r="A710" i="25" s="1"/>
  <c r="A711" i="25" s="1"/>
  <c r="A712" i="25" s="1"/>
  <c r="A713" i="25" s="1"/>
  <c r="A714" i="25" s="1"/>
  <c r="A715" i="25" s="1"/>
  <c r="A716" i="25" s="1"/>
  <c r="A717" i="25" s="1"/>
  <c r="A718" i="25" s="1"/>
  <c r="A719" i="25" s="1"/>
  <c r="A720" i="25" s="1"/>
  <c r="A721" i="25" s="1"/>
  <c r="A722" i="25" s="1"/>
  <c r="A723" i="25" s="1"/>
  <c r="A724" i="25" s="1"/>
  <c r="A725" i="25" s="1"/>
  <c r="A726" i="25" s="1"/>
  <c r="A727" i="25" s="1"/>
  <c r="A728" i="25" s="1"/>
  <c r="A729" i="25" s="1"/>
  <c r="A730" i="25" s="1"/>
  <c r="A731" i="25" s="1"/>
  <c r="A732" i="25" s="1"/>
  <c r="A733" i="25" s="1"/>
  <c r="A734" i="25" s="1"/>
  <c r="A735" i="25" s="1"/>
  <c r="A736" i="25" s="1"/>
  <c r="A737" i="25" s="1"/>
  <c r="A738" i="25" s="1"/>
  <c r="A739" i="25" s="1"/>
  <c r="A740" i="25" s="1"/>
  <c r="A741" i="25" s="1"/>
  <c r="A742" i="25" s="1"/>
  <c r="A743" i="25" s="1"/>
  <c r="A744" i="25" s="1"/>
  <c r="A745" i="25" s="1"/>
  <c r="A746" i="25" s="1"/>
  <c r="A747" i="25" s="1"/>
  <c r="A748" i="25" s="1"/>
  <c r="A749" i="25" s="1"/>
  <c r="A750" i="25" s="1"/>
  <c r="A751" i="25" s="1"/>
  <c r="A752" i="25" s="1"/>
  <c r="A753" i="25" s="1"/>
  <c r="A754" i="25" s="1"/>
  <c r="A755" i="25" s="1"/>
  <c r="A756" i="25" s="1"/>
  <c r="A757" i="25" s="1"/>
  <c r="A758" i="25" s="1"/>
  <c r="A759" i="25" s="1"/>
  <c r="A760" i="25" s="1"/>
  <c r="A761" i="25" s="1"/>
  <c r="A762" i="25" s="1"/>
  <c r="A763" i="25" s="1"/>
  <c r="A764" i="25" s="1"/>
  <c r="A765" i="25" s="1"/>
  <c r="A766" i="25" s="1"/>
  <c r="A767" i="25" s="1"/>
  <c r="A768" i="25" s="1"/>
  <c r="A769" i="25" s="1"/>
  <c r="A770" i="25" s="1"/>
  <c r="A771" i="25" s="1"/>
  <c r="A772" i="25" s="1"/>
  <c r="A773" i="25" s="1"/>
  <c r="A774" i="25" s="1"/>
  <c r="A775" i="25" s="1"/>
  <c r="A776" i="25" s="1"/>
  <c r="A777" i="25" s="1"/>
  <c r="A778" i="25" s="1"/>
  <c r="A779" i="25" s="1"/>
  <c r="A780" i="25" s="1"/>
  <c r="A781" i="25" s="1"/>
  <c r="A782" i="25" s="1"/>
  <c r="A783" i="25" s="1"/>
  <c r="A784" i="25" s="1"/>
  <c r="A785" i="25" s="1"/>
  <c r="A786" i="25" s="1"/>
  <c r="A787" i="25" s="1"/>
  <c r="A788" i="25" s="1"/>
  <c r="A789" i="25" s="1"/>
  <c r="A790" i="25" s="1"/>
  <c r="A791" i="25" s="1"/>
  <c r="A792" i="25" s="1"/>
  <c r="A793" i="25" s="1"/>
  <c r="A794" i="25" s="1"/>
  <c r="A795" i="25" s="1"/>
  <c r="A796" i="25" s="1"/>
  <c r="A797" i="25" s="1"/>
  <c r="A798" i="25" s="1"/>
  <c r="A799" i="25" s="1"/>
  <c r="A800" i="25" s="1"/>
  <c r="A801" i="25" s="1"/>
  <c r="A802" i="25" s="1"/>
  <c r="A803" i="25" s="1"/>
  <c r="A804" i="25" s="1"/>
  <c r="A805" i="25" s="1"/>
  <c r="A806" i="25" s="1"/>
  <c r="A807" i="25" s="1"/>
  <c r="A808" i="25" s="1"/>
  <c r="A809" i="25" s="1"/>
  <c r="A810" i="25" s="1"/>
  <c r="A811" i="25" s="1"/>
  <c r="A812" i="25" s="1"/>
  <c r="A813" i="25" s="1"/>
  <c r="A814" i="25" s="1"/>
  <c r="A815" i="25" s="1"/>
  <c r="A816" i="25" s="1"/>
  <c r="A817" i="25" s="1"/>
  <c r="A818" i="25" s="1"/>
  <c r="A819" i="25" s="1"/>
  <c r="A820" i="25" s="1"/>
  <c r="A821" i="25" s="1"/>
  <c r="A822" i="25" s="1"/>
  <c r="A823" i="25" s="1"/>
  <c r="A824" i="25" s="1"/>
  <c r="A825" i="25" s="1"/>
  <c r="A826" i="25" s="1"/>
  <c r="A827" i="25" s="1"/>
  <c r="A828" i="25" s="1"/>
  <c r="A829" i="25" s="1"/>
  <c r="A830" i="25" s="1"/>
  <c r="A831" i="25" s="1"/>
  <c r="A832" i="25" s="1"/>
  <c r="A833" i="25" s="1"/>
  <c r="A834" i="25" s="1"/>
  <c r="A835" i="25" s="1"/>
  <c r="A836" i="25" s="1"/>
  <c r="A837" i="25" s="1"/>
  <c r="A838" i="25" s="1"/>
  <c r="A839" i="25" s="1"/>
  <c r="A840" i="25" s="1"/>
  <c r="A841" i="25" s="1"/>
  <c r="A842" i="25" s="1"/>
  <c r="A843" i="25" s="1"/>
  <c r="A844" i="25" s="1"/>
  <c r="A845" i="25" s="1"/>
  <c r="A846" i="25" s="1"/>
  <c r="A847" i="25" s="1"/>
  <c r="A848" i="25" s="1"/>
  <c r="A849" i="25" s="1"/>
  <c r="A850" i="25" s="1"/>
  <c r="A851" i="25" s="1"/>
  <c r="A852" i="25" s="1"/>
  <c r="A853" i="25" s="1"/>
  <c r="A854" i="25" s="1"/>
  <c r="A855" i="25" s="1"/>
  <c r="A856" i="25" s="1"/>
  <c r="A857" i="25" s="1"/>
  <c r="A858" i="25" s="1"/>
  <c r="A859" i="25" s="1"/>
  <c r="A860" i="25" s="1"/>
  <c r="A861" i="25" s="1"/>
  <c r="A862" i="25" s="1"/>
  <c r="A863" i="25" s="1"/>
  <c r="A864" i="25" s="1"/>
  <c r="A865" i="25" s="1"/>
  <c r="A866" i="25" s="1"/>
  <c r="A867" i="25" s="1"/>
  <c r="A868" i="25" s="1"/>
  <c r="A869" i="25" s="1"/>
  <c r="A870" i="25" s="1"/>
  <c r="A871" i="25" s="1"/>
  <c r="A872" i="25" s="1"/>
  <c r="A873" i="25" s="1"/>
  <c r="A874" i="25" s="1"/>
  <c r="A875" i="25" s="1"/>
  <c r="A876" i="25" s="1"/>
  <c r="A877" i="25" s="1"/>
  <c r="A878" i="25" s="1"/>
  <c r="A879" i="25" s="1"/>
  <c r="A880" i="25" s="1"/>
  <c r="A881" i="25" s="1"/>
  <c r="A882" i="25" s="1"/>
  <c r="A883" i="25" s="1"/>
  <c r="A884" i="25" s="1"/>
  <c r="A885" i="25" s="1"/>
  <c r="A886" i="25" s="1"/>
  <c r="A887" i="25" s="1"/>
  <c r="A888" i="25" s="1"/>
  <c r="A889" i="25" s="1"/>
  <c r="A890" i="25" s="1"/>
  <c r="A891" i="25" s="1"/>
  <c r="A892" i="25" s="1"/>
  <c r="A893" i="25" s="1"/>
  <c r="A894" i="25" s="1"/>
  <c r="A895" i="25" s="1"/>
  <c r="A896" i="25" s="1"/>
  <c r="A897" i="25" s="1"/>
  <c r="A898" i="25" s="1"/>
  <c r="A899" i="25" s="1"/>
  <c r="A900" i="25" s="1"/>
  <c r="A901" i="25" s="1"/>
  <c r="A902" i="25" s="1"/>
  <c r="A903" i="25" s="1"/>
  <c r="A904" i="25" s="1"/>
  <c r="A905" i="25" s="1"/>
  <c r="A906" i="25" s="1"/>
  <c r="A907" i="25" s="1"/>
  <c r="A908" i="25" s="1"/>
  <c r="A909" i="25" s="1"/>
  <c r="A910" i="25" s="1"/>
  <c r="A911" i="25" s="1"/>
  <c r="A912" i="25" s="1"/>
  <c r="A913" i="25" s="1"/>
  <c r="A914" i="25" s="1"/>
  <c r="A915" i="25" s="1"/>
  <c r="A916" i="25" s="1"/>
  <c r="A917" i="25" s="1"/>
  <c r="A918" i="25" s="1"/>
  <c r="A919" i="25" s="1"/>
  <c r="A920" i="25" s="1"/>
  <c r="A921" i="25" s="1"/>
  <c r="A922" i="25" s="1"/>
  <c r="A923" i="25" s="1"/>
  <c r="A924" i="25" s="1"/>
  <c r="A925" i="25" s="1"/>
  <c r="A926" i="25" s="1"/>
  <c r="A927" i="25" s="1"/>
  <c r="A928" i="25" s="1"/>
  <c r="A929" i="25" s="1"/>
  <c r="A930" i="25" s="1"/>
  <c r="A931" i="25" s="1"/>
  <c r="A932" i="25" s="1"/>
  <c r="A933" i="25" s="1"/>
  <c r="A934" i="25" s="1"/>
  <c r="A935" i="25" s="1"/>
  <c r="A936" i="25" s="1"/>
  <c r="A937" i="25" s="1"/>
  <c r="A938" i="25" s="1"/>
  <c r="A939" i="25" s="1"/>
  <c r="A940" i="25" s="1"/>
  <c r="A941" i="25" s="1"/>
  <c r="A942" i="25" s="1"/>
  <c r="A943" i="25" s="1"/>
  <c r="A944" i="25" s="1"/>
  <c r="A945" i="25" s="1"/>
  <c r="A946" i="25" s="1"/>
  <c r="A947" i="25" s="1"/>
  <c r="A948" i="25" s="1"/>
  <c r="A949" i="25" s="1"/>
  <c r="A950" i="25" s="1"/>
  <c r="A951" i="25" s="1"/>
  <c r="A952" i="25" s="1"/>
  <c r="A953" i="25" s="1"/>
  <c r="A954" i="25" s="1"/>
  <c r="A955" i="25" s="1"/>
  <c r="A956" i="25" s="1"/>
  <c r="A957" i="25" s="1"/>
  <c r="A958" i="25" s="1"/>
  <c r="A959" i="25" s="1"/>
  <c r="A960" i="25" s="1"/>
  <c r="A961" i="25" s="1"/>
  <c r="A962" i="25" s="1"/>
  <c r="A963" i="25" s="1"/>
  <c r="A964" i="25" s="1"/>
  <c r="A965" i="25" s="1"/>
  <c r="A966" i="25" s="1"/>
  <c r="A967" i="25" s="1"/>
  <c r="A968" i="25" s="1"/>
  <c r="A969" i="25" s="1"/>
  <c r="A970" i="25" s="1"/>
  <c r="A971" i="25" s="1"/>
  <c r="A972" i="25" s="1"/>
  <c r="A973" i="25" s="1"/>
  <c r="A974" i="25" s="1"/>
  <c r="A975" i="25" s="1"/>
  <c r="A976" i="25" s="1"/>
  <c r="A977" i="25" s="1"/>
  <c r="A978" i="25" s="1"/>
  <c r="A979" i="25" s="1"/>
  <c r="A980" i="25" s="1"/>
  <c r="A981" i="25" s="1"/>
  <c r="A982" i="25" s="1"/>
  <c r="A983" i="25" s="1"/>
  <c r="A984" i="25" s="1"/>
  <c r="A985" i="25" s="1"/>
  <c r="A986" i="25" s="1"/>
  <c r="A987" i="25" s="1"/>
  <c r="A988" i="25" s="1"/>
  <c r="A989" i="25" s="1"/>
  <c r="A990" i="25" s="1"/>
  <c r="A991" i="25" s="1"/>
  <c r="A992" i="25" s="1"/>
  <c r="A993" i="25" s="1"/>
  <c r="A994" i="25" s="1"/>
  <c r="A995" i="25" s="1"/>
  <c r="A996" i="25" s="1"/>
  <c r="A997" i="25" s="1"/>
  <c r="A998" i="25" s="1"/>
  <c r="A999" i="25" s="1"/>
  <c r="A1000" i="25" s="1"/>
  <c r="A1001" i="25" s="1"/>
  <c r="A1002" i="25" s="1"/>
  <c r="A1003" i="25" s="1"/>
  <c r="A1004" i="25" s="1"/>
  <c r="A1005" i="25" s="1"/>
  <c r="A1006" i="25" s="1"/>
  <c r="A1007" i="25" s="1"/>
  <c r="A1008" i="25" s="1"/>
  <c r="A1009" i="25" s="1"/>
  <c r="A1010" i="25" s="1"/>
  <c r="A1011" i="25" s="1"/>
  <c r="A1012" i="25" s="1"/>
  <c r="A1013" i="25" s="1"/>
  <c r="A1014" i="25" s="1"/>
  <c r="A1015" i="25" s="1"/>
  <c r="A1016" i="25" s="1"/>
  <c r="A1017" i="25" s="1"/>
  <c r="A1018" i="25" s="1"/>
  <c r="A1019" i="25" s="1"/>
  <c r="A1020" i="25" s="1"/>
  <c r="A1021" i="25" s="1"/>
  <c r="A1022" i="25" s="1"/>
  <c r="A1023" i="25" s="1"/>
  <c r="A1024" i="25" s="1"/>
  <c r="A1025" i="25" s="1"/>
  <c r="A1026" i="25" s="1"/>
  <c r="A1027" i="25" s="1"/>
  <c r="A1028" i="25" s="1"/>
  <c r="A1029" i="25" s="1"/>
  <c r="A1030" i="25" s="1"/>
  <c r="A1031" i="25" s="1"/>
  <c r="A1032" i="25" s="1"/>
  <c r="A1033" i="25" s="1"/>
  <c r="A1034" i="25" s="1"/>
  <c r="A1035" i="25" s="1"/>
  <c r="A1036" i="25" s="1"/>
  <c r="A1037" i="25" s="1"/>
  <c r="A1038" i="25" s="1"/>
  <c r="A1039" i="25" s="1"/>
  <c r="A1040" i="25" s="1"/>
  <c r="A1041" i="25" s="1"/>
  <c r="A1042" i="25" s="1"/>
  <c r="A1043" i="25" s="1"/>
  <c r="A1044" i="25" s="1"/>
  <c r="A1045" i="25" s="1"/>
  <c r="A1046" i="25" s="1"/>
  <c r="A1047" i="25" s="1"/>
  <c r="A1048" i="25" s="1"/>
  <c r="A1049" i="25" s="1"/>
  <c r="A1050" i="25" s="1"/>
  <c r="A1051" i="25" s="1"/>
  <c r="A1052" i="25" s="1"/>
  <c r="A1053" i="25" s="1"/>
  <c r="A1054" i="25" s="1"/>
  <c r="A1055" i="25" s="1"/>
  <c r="A1056" i="25" s="1"/>
  <c r="A1057" i="25" s="1"/>
  <c r="A1058" i="25" s="1"/>
  <c r="A1059" i="25" s="1"/>
  <c r="A1060" i="25" s="1"/>
  <c r="A1061" i="25" s="1"/>
  <c r="A1062" i="25" s="1"/>
  <c r="A1063" i="25" s="1"/>
  <c r="A1064" i="25" s="1"/>
  <c r="A1065" i="25" s="1"/>
  <c r="A1066" i="25" s="1"/>
  <c r="A1067" i="25" s="1"/>
  <c r="A1068" i="25" s="1"/>
  <c r="A1069" i="25" s="1"/>
  <c r="A1070" i="25" s="1"/>
  <c r="A1071" i="25" s="1"/>
  <c r="A1072" i="25" s="1"/>
  <c r="A1073" i="25" s="1"/>
  <c r="A1074" i="25" s="1"/>
  <c r="A1075" i="25" s="1"/>
  <c r="A1076" i="25" s="1"/>
  <c r="A1077" i="25" s="1"/>
  <c r="A1078" i="25" s="1"/>
  <c r="A1079" i="25" s="1"/>
  <c r="A1080" i="25" s="1"/>
  <c r="A1081" i="25" s="1"/>
  <c r="A1082" i="25" s="1"/>
  <c r="A1083" i="25" s="1"/>
  <c r="A1084" i="25" s="1"/>
  <c r="A1085" i="25" s="1"/>
  <c r="A1086" i="25" s="1"/>
  <c r="A1087" i="25" s="1"/>
  <c r="A1088" i="25" s="1"/>
  <c r="A1089" i="25" s="1"/>
  <c r="A1090" i="25" s="1"/>
  <c r="A1091" i="25" s="1"/>
  <c r="A1092" i="25" s="1"/>
  <c r="A1093" i="25" s="1"/>
  <c r="A1094" i="25" s="1"/>
  <c r="A1095" i="25" s="1"/>
  <c r="A1096" i="25" s="1"/>
  <c r="A1097" i="25" s="1"/>
  <c r="A1098" i="25" s="1"/>
  <c r="A1099" i="25" s="1"/>
  <c r="A1100" i="25" s="1"/>
  <c r="A1101" i="25" s="1"/>
  <c r="A1102" i="25" s="1"/>
  <c r="A1103" i="25" s="1"/>
  <c r="A1104" i="25" s="1"/>
  <c r="A1105" i="25" s="1"/>
  <c r="A1106" i="25" s="1"/>
  <c r="A1107" i="25" s="1"/>
  <c r="A1108" i="25" s="1"/>
  <c r="A1109" i="25" s="1"/>
  <c r="A1110" i="25" s="1"/>
  <c r="A1111" i="25" s="1"/>
  <c r="A1112" i="25" s="1"/>
  <c r="A1113" i="25" s="1"/>
  <c r="A1114" i="25" s="1"/>
  <c r="A1115" i="25" s="1"/>
  <c r="A1116" i="25" s="1"/>
  <c r="A1117" i="25" s="1"/>
  <c r="A1118" i="25" s="1"/>
  <c r="A1119" i="25" s="1"/>
  <c r="A1120" i="25" s="1"/>
  <c r="A1121" i="25" s="1"/>
  <c r="A1122" i="25" s="1"/>
  <c r="A1123" i="25" s="1"/>
  <c r="A1124" i="25" s="1"/>
  <c r="A1125" i="25" s="1"/>
  <c r="A1126" i="25" s="1"/>
  <c r="A1127" i="25" s="1"/>
  <c r="A1128" i="25" s="1"/>
  <c r="A1129" i="25" s="1"/>
  <c r="A1130" i="25" s="1"/>
  <c r="A1131" i="25" s="1"/>
  <c r="A1132" i="25" s="1"/>
  <c r="A1133" i="25" s="1"/>
  <c r="A1134" i="25" s="1"/>
  <c r="A1135" i="25" s="1"/>
  <c r="A1136" i="25" s="1"/>
  <c r="A1137" i="25" s="1"/>
  <c r="A1138" i="25" s="1"/>
  <c r="A1139" i="25" s="1"/>
  <c r="A1140" i="25" s="1"/>
  <c r="A1141" i="25" s="1"/>
  <c r="A1142" i="25" s="1"/>
  <c r="A1143" i="25" s="1"/>
  <c r="A1144" i="25" s="1"/>
  <c r="A1145" i="25" s="1"/>
  <c r="A1146" i="25" s="1"/>
  <c r="A1147" i="25" s="1"/>
  <c r="A1148" i="25" s="1"/>
  <c r="A1149" i="25" s="1"/>
  <c r="A1150" i="25" s="1"/>
  <c r="A1151" i="25" s="1"/>
  <c r="A1152" i="25" s="1"/>
  <c r="A1153" i="25" s="1"/>
  <c r="A1154" i="25" s="1"/>
  <c r="A1155" i="25" s="1"/>
  <c r="A1156" i="25" s="1"/>
  <c r="A1157" i="25" s="1"/>
  <c r="A1158" i="25" s="1"/>
  <c r="A1159" i="25" s="1"/>
  <c r="A1160" i="25" s="1"/>
  <c r="A1161" i="25" s="1"/>
  <c r="A1162" i="25" s="1"/>
  <c r="A1163" i="25" s="1"/>
  <c r="A1164" i="25" s="1"/>
  <c r="A1165" i="25" s="1"/>
  <c r="A1166" i="25" s="1"/>
  <c r="A1167" i="25" s="1"/>
  <c r="A1168" i="25" s="1"/>
  <c r="A1169" i="25" s="1"/>
  <c r="A1170" i="25" s="1"/>
  <c r="A1171" i="25" s="1"/>
  <c r="A1172" i="25" s="1"/>
  <c r="A1173" i="25" s="1"/>
  <c r="A1174" i="25" s="1"/>
  <c r="A1175" i="25" s="1"/>
  <c r="A1176" i="25" s="1"/>
  <c r="A1177" i="25" s="1"/>
  <c r="A1178" i="25" s="1"/>
  <c r="A1179" i="25" s="1"/>
  <c r="A1180" i="25" s="1"/>
  <c r="A1181" i="25" s="1"/>
  <c r="A1182" i="25" s="1"/>
  <c r="A1183" i="25" s="1"/>
  <c r="A1184" i="25" s="1"/>
  <c r="A1185" i="25" s="1"/>
  <c r="A1186" i="25" s="1"/>
  <c r="A1187" i="25" s="1"/>
  <c r="A1188" i="25" s="1"/>
  <c r="A1189" i="25" s="1"/>
  <c r="A1190" i="25" s="1"/>
  <c r="A1191" i="25" s="1"/>
  <c r="A1192" i="25" s="1"/>
  <c r="A1193" i="25" s="1"/>
  <c r="A1194" i="25" s="1"/>
  <c r="A1195" i="25" s="1"/>
  <c r="A1196" i="25" s="1"/>
  <c r="A1197" i="25" s="1"/>
  <c r="A1198" i="25" s="1"/>
  <c r="A1199" i="25" s="1"/>
  <c r="A1200" i="25" s="1"/>
  <c r="A1201" i="25" s="1"/>
  <c r="A1202" i="25" s="1"/>
  <c r="A1203" i="25" s="1"/>
  <c r="A1204" i="25" s="1"/>
  <c r="A1205" i="25" s="1"/>
  <c r="A1206" i="25" s="1"/>
  <c r="A1207" i="25" s="1"/>
  <c r="A1208" i="25" s="1"/>
  <c r="A1209" i="25" s="1"/>
  <c r="A1210" i="25" s="1"/>
  <c r="A1211" i="25" s="1"/>
  <c r="A1212" i="25" s="1"/>
  <c r="A1213" i="25" s="1"/>
  <c r="A1214" i="25" s="1"/>
  <c r="A1215" i="25" s="1"/>
  <c r="A1216" i="25" s="1"/>
  <c r="A1217" i="25" s="1"/>
  <c r="A1218" i="25" s="1"/>
  <c r="A1219" i="25" s="1"/>
  <c r="A1220" i="25" s="1"/>
  <c r="A1221" i="25" s="1"/>
  <c r="A1222" i="25" s="1"/>
  <c r="A1223" i="25" s="1"/>
  <c r="A1224" i="25" s="1"/>
  <c r="A1225" i="25" s="1"/>
  <c r="A1226" i="25" s="1"/>
  <c r="A1227" i="25" s="1"/>
  <c r="A1228" i="25" s="1"/>
  <c r="A1229" i="25" s="1"/>
  <c r="A1230" i="25" s="1"/>
  <c r="A1231" i="25" s="1"/>
  <c r="A1232" i="25" s="1"/>
  <c r="A1233" i="25" s="1"/>
  <c r="A1234" i="25" s="1"/>
  <c r="A1235" i="25" s="1"/>
  <c r="A1236" i="25" s="1"/>
  <c r="A1237" i="25" s="1"/>
  <c r="A1238" i="25" s="1"/>
  <c r="A1239" i="25" s="1"/>
  <c r="A1240" i="25" s="1"/>
  <c r="A1241" i="25" s="1"/>
  <c r="A1242" i="25" s="1"/>
  <c r="A1243" i="25" s="1"/>
  <c r="A1244" i="25" s="1"/>
  <c r="A1245" i="25" s="1"/>
  <c r="A1246" i="25" s="1"/>
  <c r="A1247" i="25" s="1"/>
  <c r="A1248" i="25" s="1"/>
  <c r="A1249" i="25" s="1"/>
  <c r="A1250" i="25" s="1"/>
  <c r="A1251" i="25" s="1"/>
  <c r="A1252" i="25" s="1"/>
  <c r="A1253" i="25" s="1"/>
  <c r="A1254" i="25" s="1"/>
  <c r="A1255" i="25" s="1"/>
  <c r="A1256" i="25" s="1"/>
  <c r="A1257" i="25" s="1"/>
  <c r="A1258" i="25" s="1"/>
  <c r="A1259" i="25" s="1"/>
  <c r="A1260" i="25" s="1"/>
  <c r="A1261" i="25" s="1"/>
  <c r="A1262" i="25" s="1"/>
  <c r="A1263" i="25" s="1"/>
  <c r="A1264" i="25" s="1"/>
  <c r="A1265" i="25" s="1"/>
  <c r="A1266" i="25" s="1"/>
  <c r="A1267" i="25" s="1"/>
  <c r="A1268" i="25" s="1"/>
  <c r="A1269" i="25" s="1"/>
  <c r="A1270" i="25" s="1"/>
  <c r="A1271" i="25" s="1"/>
  <c r="A1272" i="25" s="1"/>
  <c r="A1273" i="25" s="1"/>
  <c r="A1274" i="25" s="1"/>
  <c r="A1275" i="25" s="1"/>
  <c r="A1276" i="25" s="1"/>
  <c r="A1277" i="25" s="1"/>
  <c r="A1278" i="25" s="1"/>
  <c r="A1279" i="25" s="1"/>
  <c r="A1280" i="25" s="1"/>
  <c r="A1281" i="25" s="1"/>
  <c r="A1282" i="25" s="1"/>
  <c r="A1283" i="25" s="1"/>
  <c r="A1284" i="25" s="1"/>
  <c r="A1285" i="25" s="1"/>
  <c r="A1286" i="25" s="1"/>
  <c r="A1287" i="25" s="1"/>
  <c r="A1288" i="25" s="1"/>
  <c r="A1289" i="25" s="1"/>
  <c r="A1290" i="25" s="1"/>
  <c r="A1291" i="25" s="1"/>
  <c r="A1292" i="25" s="1"/>
  <c r="A1293" i="25" s="1"/>
  <c r="A1294" i="25" s="1"/>
  <c r="A1295" i="25" s="1"/>
  <c r="A1296" i="25" s="1"/>
  <c r="A1297" i="25" s="1"/>
  <c r="A1298" i="25" s="1"/>
  <c r="A1299" i="25" s="1"/>
  <c r="A1300" i="25" s="1"/>
  <c r="A1301" i="25" s="1"/>
  <c r="A1302" i="25" s="1"/>
  <c r="A1303" i="25" s="1"/>
  <c r="A1304" i="25" s="1"/>
  <c r="A1305" i="25" s="1"/>
  <c r="A1306" i="25" s="1"/>
  <c r="A1307" i="25" s="1"/>
  <c r="A1308" i="25" s="1"/>
  <c r="A1309" i="25" s="1"/>
  <c r="A1310" i="25" s="1"/>
  <c r="A1311" i="25" s="1"/>
  <c r="A1312" i="25" s="1"/>
  <c r="A1313" i="25" s="1"/>
  <c r="A1314" i="25" s="1"/>
  <c r="A1315" i="25" s="1"/>
  <c r="A1316" i="25" s="1"/>
  <c r="A1317" i="25" s="1"/>
  <c r="A1318" i="25" s="1"/>
  <c r="A1319" i="25" s="1"/>
  <c r="A1320" i="25" s="1"/>
  <c r="A1321" i="25" s="1"/>
  <c r="A1322" i="25" s="1"/>
  <c r="A1323" i="25" s="1"/>
  <c r="A1324" i="25" s="1"/>
  <c r="A1325" i="25" s="1"/>
  <c r="A1326" i="25" s="1"/>
  <c r="A1327" i="25" s="1"/>
  <c r="A1328" i="25" s="1"/>
  <c r="A1329" i="25" s="1"/>
  <c r="A1330" i="25" s="1"/>
  <c r="A1331" i="25" s="1"/>
  <c r="A1332" i="25" s="1"/>
  <c r="A1333" i="25" s="1"/>
  <c r="A1334" i="25" s="1"/>
  <c r="A1335" i="25" s="1"/>
  <c r="A1336" i="25" s="1"/>
  <c r="A1337" i="25" s="1"/>
  <c r="A1338" i="25" s="1"/>
  <c r="A1339" i="25" s="1"/>
  <c r="A1340" i="25" s="1"/>
  <c r="A1341" i="25" s="1"/>
  <c r="A1342" i="25" s="1"/>
  <c r="A1343" i="25" s="1"/>
  <c r="A1344" i="25" s="1"/>
  <c r="A1345" i="25" s="1"/>
  <c r="A1346" i="25" s="1"/>
  <c r="A1347" i="25" s="1"/>
  <c r="A1348" i="25" s="1"/>
  <c r="A1349" i="25" s="1"/>
  <c r="A1350" i="25" s="1"/>
  <c r="A1351" i="25" s="1"/>
  <c r="A1352" i="25" s="1"/>
  <c r="A1353" i="25" s="1"/>
  <c r="A1354" i="25" s="1"/>
  <c r="A1355" i="25" s="1"/>
  <c r="A1356" i="25" s="1"/>
  <c r="A1357" i="25" s="1"/>
  <c r="A1358" i="25" s="1"/>
  <c r="A1359" i="25" s="1"/>
  <c r="A1360" i="25" s="1"/>
  <c r="A1361" i="25" s="1"/>
  <c r="A1362" i="25" s="1"/>
  <c r="A1363" i="25" s="1"/>
  <c r="A1364" i="25" s="1"/>
  <c r="A1365" i="25" s="1"/>
  <c r="A1366" i="25" s="1"/>
  <c r="A1367" i="25" s="1"/>
  <c r="A1368" i="25" s="1"/>
  <c r="A1369" i="25" s="1"/>
  <c r="A1370" i="25" s="1"/>
  <c r="A1371" i="25" s="1"/>
  <c r="A1372" i="25" s="1"/>
  <c r="A1373" i="25" s="1"/>
  <c r="A1374" i="25" s="1"/>
  <c r="A1375" i="25" s="1"/>
  <c r="A1376" i="25" s="1"/>
  <c r="A1377" i="25" s="1"/>
  <c r="A1378" i="25" s="1"/>
  <c r="A1379" i="25" s="1"/>
  <c r="A1380" i="25" s="1"/>
  <c r="A1381" i="25" s="1"/>
  <c r="A1382" i="25" s="1"/>
  <c r="A1383" i="25" s="1"/>
  <c r="A1384" i="25" s="1"/>
  <c r="A1385" i="25" s="1"/>
  <c r="A1386" i="25" s="1"/>
  <c r="A1387" i="25" s="1"/>
  <c r="A1388" i="25" s="1"/>
  <c r="A1389" i="25" s="1"/>
  <c r="A1390" i="25" s="1"/>
  <c r="A1391" i="25" s="1"/>
  <c r="A1392" i="25" s="1"/>
  <c r="A1393" i="25" s="1"/>
  <c r="A1394" i="25" s="1"/>
  <c r="A1395" i="25" s="1"/>
  <c r="A1396" i="25" s="1"/>
  <c r="A1397" i="25" s="1"/>
  <c r="A1398" i="25" s="1"/>
  <c r="A1399" i="25" s="1"/>
  <c r="A1400" i="25" s="1"/>
  <c r="A1401" i="25" s="1"/>
  <c r="A1402" i="25" s="1"/>
  <c r="A1403" i="25" s="1"/>
  <c r="A1404" i="25" s="1"/>
  <c r="A1405" i="25" s="1"/>
  <c r="A1406" i="25" s="1"/>
  <c r="A1407" i="25" s="1"/>
  <c r="A1408" i="25" s="1"/>
  <c r="A1409" i="25" s="1"/>
  <c r="A1410" i="25" s="1"/>
  <c r="A1411" i="25" s="1"/>
  <c r="A1412" i="25" s="1"/>
  <c r="A1413" i="25" s="1"/>
  <c r="A1414" i="25" s="1"/>
  <c r="A1415" i="25" s="1"/>
  <c r="A1416" i="25" s="1"/>
  <c r="A1417" i="25" s="1"/>
  <c r="A1418" i="25" s="1"/>
  <c r="A1419" i="25" s="1"/>
  <c r="A1420" i="25" s="1"/>
  <c r="A1421" i="25" s="1"/>
  <c r="A1422" i="25" s="1"/>
  <c r="A1423" i="25" s="1"/>
  <c r="A1424" i="25" s="1"/>
  <c r="A1425" i="25" s="1"/>
  <c r="A1426" i="25" s="1"/>
  <c r="A1427" i="25" s="1"/>
  <c r="A1428" i="25" s="1"/>
  <c r="A1429" i="25" s="1"/>
  <c r="A1430" i="25" s="1"/>
  <c r="A1431" i="25" s="1"/>
  <c r="A1432" i="25" s="1"/>
  <c r="A1433" i="25" s="1"/>
  <c r="A1434" i="25" s="1"/>
  <c r="A1435" i="25" s="1"/>
  <c r="A1436" i="25" s="1"/>
  <c r="A1437" i="25" s="1"/>
  <c r="A1438" i="25" s="1"/>
  <c r="A1439" i="25" s="1"/>
  <c r="A1440" i="25" s="1"/>
  <c r="A1441" i="25" s="1"/>
  <c r="A1442" i="25" s="1"/>
  <c r="A1443" i="25" s="1"/>
  <c r="A1444" i="25" s="1"/>
  <c r="A1445" i="25" s="1"/>
  <c r="A1446" i="25" s="1"/>
  <c r="A1447" i="25" s="1"/>
  <c r="A1448" i="25" s="1"/>
  <c r="A1449" i="25" s="1"/>
  <c r="A1450" i="25" s="1"/>
  <c r="A1451" i="25" s="1"/>
  <c r="A1452" i="25" s="1"/>
  <c r="A1453" i="25" s="1"/>
  <c r="A1454" i="25" s="1"/>
  <c r="A1455" i="25" s="1"/>
  <c r="A1456" i="25" s="1"/>
  <c r="A1457" i="25" s="1"/>
  <c r="A1458" i="25" s="1"/>
  <c r="A1459" i="25" s="1"/>
  <c r="A1460" i="25" s="1"/>
  <c r="A1461" i="25" s="1"/>
  <c r="A1462" i="25" s="1"/>
  <c r="A1463" i="25" s="1"/>
  <c r="A1464" i="25" s="1"/>
  <c r="A1465" i="25" s="1"/>
  <c r="A1466" i="25" s="1"/>
  <c r="A1467" i="25" s="1"/>
  <c r="A1468" i="25" s="1"/>
  <c r="A1469" i="25" s="1"/>
  <c r="A1470" i="25" s="1"/>
  <c r="A1471" i="25" s="1"/>
  <c r="A1472" i="25" s="1"/>
  <c r="A1473" i="25" s="1"/>
  <c r="A1474" i="25" s="1"/>
  <c r="A1475" i="25" s="1"/>
  <c r="A1476" i="25" s="1"/>
  <c r="A1477" i="25" s="1"/>
  <c r="A1478" i="25" s="1"/>
  <c r="A1479" i="25" s="1"/>
  <c r="A1480" i="25" s="1"/>
  <c r="A1481" i="25" s="1"/>
  <c r="A1482" i="25" s="1"/>
  <c r="A1483" i="25" s="1"/>
  <c r="A1484" i="25" s="1"/>
  <c r="A1485" i="25" s="1"/>
  <c r="A1486" i="25" s="1"/>
  <c r="A1487" i="25" s="1"/>
  <c r="A1488" i="25" s="1"/>
  <c r="A1489" i="25" s="1"/>
  <c r="A1490" i="25" s="1"/>
  <c r="A1491" i="25" s="1"/>
  <c r="A1492" i="25" s="1"/>
  <c r="A1493" i="25" s="1"/>
  <c r="A1494" i="25" s="1"/>
  <c r="A1495" i="25" s="1"/>
  <c r="A1496" i="25" s="1"/>
  <c r="A1497" i="25" s="1"/>
  <c r="A1498" i="25" s="1"/>
  <c r="A1499" i="25" s="1"/>
  <c r="A1500" i="25" s="1"/>
  <c r="A1501" i="25" s="1"/>
  <c r="A1502" i="25" s="1"/>
  <c r="A1503" i="25" s="1"/>
  <c r="A1504" i="25" s="1"/>
  <c r="A1505" i="25" s="1"/>
  <c r="A1506" i="25" s="1"/>
  <c r="A1507" i="25" s="1"/>
  <c r="A1508" i="25" s="1"/>
  <c r="A1509" i="25" s="1"/>
  <c r="A1510" i="25" s="1"/>
  <c r="A1511" i="25" s="1"/>
  <c r="A1512" i="25" s="1"/>
  <c r="A1513" i="25" s="1"/>
  <c r="A1514" i="25" s="1"/>
  <c r="A1515" i="25" s="1"/>
  <c r="A1516" i="25" s="1"/>
  <c r="A1517" i="25" s="1"/>
  <c r="A1518" i="25" s="1"/>
  <c r="A1519" i="25" s="1"/>
  <c r="A1520" i="25" s="1"/>
  <c r="A1521" i="25" s="1"/>
  <c r="A1522" i="25" s="1"/>
  <c r="A1523" i="25" s="1"/>
  <c r="A1524" i="25" s="1"/>
  <c r="A1525" i="25" s="1"/>
  <c r="A1526" i="25" s="1"/>
  <c r="A1527" i="25" s="1"/>
  <c r="A1528" i="25" s="1"/>
  <c r="A1529" i="25" s="1"/>
  <c r="A1530" i="25" s="1"/>
  <c r="A1531" i="25" s="1"/>
  <c r="A1532" i="25" s="1"/>
  <c r="A1533" i="25" s="1"/>
  <c r="A1534" i="25" s="1"/>
  <c r="A1535" i="25" s="1"/>
  <c r="A1536" i="25" s="1"/>
  <c r="A1537" i="25" s="1"/>
  <c r="A1538" i="25" s="1"/>
  <c r="A1539" i="25" s="1"/>
  <c r="A1540" i="25" s="1"/>
  <c r="A1541" i="25" s="1"/>
  <c r="A1542" i="25" s="1"/>
  <c r="A1543" i="25" s="1"/>
  <c r="A1544" i="25" s="1"/>
  <c r="A1545" i="25" s="1"/>
  <c r="A1546" i="25" s="1"/>
  <c r="A1547" i="25" s="1"/>
  <c r="A1548" i="25" s="1"/>
  <c r="A1549" i="25" s="1"/>
  <c r="A1550" i="25" s="1"/>
  <c r="A1551" i="25" s="1"/>
  <c r="A1552" i="25" s="1"/>
  <c r="A1553" i="25" s="1"/>
  <c r="A1554" i="25" s="1"/>
  <c r="A1555" i="25" s="1"/>
  <c r="A1556" i="25" s="1"/>
  <c r="A1557" i="25" s="1"/>
  <c r="A1558" i="25" s="1"/>
  <c r="A1559" i="25" s="1"/>
  <c r="A1560" i="25" s="1"/>
  <c r="A1561" i="25" s="1"/>
  <c r="A1562" i="25" s="1"/>
  <c r="A1563" i="25" s="1"/>
  <c r="A1564" i="25" s="1"/>
  <c r="A1565" i="25" s="1"/>
  <c r="A1566" i="25" s="1"/>
  <c r="A1567" i="25" s="1"/>
  <c r="A1568" i="25" s="1"/>
  <c r="A1569" i="25" s="1"/>
  <c r="A1570" i="25" s="1"/>
  <c r="A1571" i="25" s="1"/>
  <c r="A1572" i="25" s="1"/>
  <c r="A1573" i="25" s="1"/>
  <c r="A1574" i="25" s="1"/>
  <c r="A1575" i="25" s="1"/>
  <c r="A1576" i="25" s="1"/>
  <c r="A1577" i="25" s="1"/>
  <c r="A1578" i="25" s="1"/>
  <c r="A1579" i="25" s="1"/>
  <c r="A1580" i="25" s="1"/>
  <c r="A1581" i="25" s="1"/>
  <c r="A1582" i="25" s="1"/>
  <c r="A1583" i="25" s="1"/>
  <c r="A1584" i="25" s="1"/>
  <c r="A1585" i="25" s="1"/>
  <c r="A1586" i="25" s="1"/>
  <c r="A1587" i="25" s="1"/>
  <c r="A1588" i="25" s="1"/>
  <c r="A1589" i="25" s="1"/>
  <c r="A1590" i="25" s="1"/>
  <c r="A1591" i="25" s="1"/>
  <c r="A1592" i="25" s="1"/>
  <c r="A1593" i="25" s="1"/>
  <c r="A1594" i="25" s="1"/>
  <c r="A1595" i="25" s="1"/>
  <c r="A1596" i="25" s="1"/>
  <c r="A1597" i="25" s="1"/>
  <c r="A1598" i="25" s="1"/>
  <c r="A1599" i="25" s="1"/>
  <c r="A1600" i="25" s="1"/>
  <c r="A1601" i="25" s="1"/>
  <c r="A1602" i="25" s="1"/>
  <c r="A1603" i="25" s="1"/>
  <c r="A1604" i="25" s="1"/>
  <c r="A1605" i="25" s="1"/>
  <c r="A1606" i="25" s="1"/>
  <c r="A1607" i="25" s="1"/>
  <c r="A1608" i="25" s="1"/>
  <c r="A1609" i="25" s="1"/>
  <c r="A1610" i="25" s="1"/>
  <c r="A1611" i="25" s="1"/>
  <c r="A1612" i="25" s="1"/>
  <c r="A1613" i="25" s="1"/>
  <c r="A1614" i="25" s="1"/>
  <c r="A1615" i="25" s="1"/>
  <c r="A1616" i="25" s="1"/>
  <c r="A1617" i="25" s="1"/>
  <c r="A1618" i="25" s="1"/>
  <c r="A1619" i="25" s="1"/>
  <c r="A1620" i="25" s="1"/>
  <c r="A1621" i="25" s="1"/>
  <c r="A1622" i="25" s="1"/>
  <c r="A1623" i="25" s="1"/>
  <c r="A1624" i="25" s="1"/>
  <c r="A1625" i="25" s="1"/>
  <c r="A1626" i="25" s="1"/>
  <c r="A1627" i="25" s="1"/>
  <c r="A1628" i="25" s="1"/>
  <c r="A1629" i="25" s="1"/>
  <c r="A1631" i="25" s="1"/>
  <c r="A1632" i="25" s="1"/>
  <c r="A1633" i="25" s="1"/>
  <c r="A1634" i="25" s="1"/>
  <c r="A1635" i="25" s="1"/>
  <c r="A1636" i="25" s="1"/>
  <c r="A1637" i="25" s="1"/>
  <c r="A1638" i="25" s="1"/>
  <c r="A1639" i="25" s="1"/>
  <c r="A1640" i="25" s="1"/>
  <c r="A1641" i="25" s="1"/>
  <c r="A1642" i="25" s="1"/>
  <c r="A1643" i="25" s="1"/>
  <c r="A1644" i="25" s="1"/>
  <c r="A1645" i="25" s="1"/>
  <c r="A1646" i="25" s="1"/>
  <c r="A1647" i="25" s="1"/>
  <c r="A1648" i="25" s="1"/>
  <c r="A1649" i="25" s="1"/>
  <c r="A1650" i="25" s="1"/>
  <c r="A1651" i="25" s="1"/>
  <c r="A1652" i="25" s="1"/>
  <c r="A1653" i="25" s="1"/>
  <c r="A1654" i="25" s="1"/>
  <c r="A1655" i="25" s="1"/>
  <c r="A1656" i="25" s="1"/>
  <c r="A1657" i="25" s="1"/>
  <c r="A1658" i="25" s="1"/>
  <c r="A1659" i="25" s="1"/>
  <c r="A1660" i="25" s="1"/>
  <c r="A1661" i="25" s="1"/>
  <c r="A1662" i="25" s="1"/>
  <c r="A1663" i="25" s="1"/>
  <c r="A1664" i="25" s="1"/>
  <c r="A1665" i="25" s="1"/>
  <c r="A1666" i="25" s="1"/>
  <c r="A1667" i="25" s="1"/>
  <c r="A1668" i="25" s="1"/>
  <c r="A1669" i="25" s="1"/>
  <c r="A1670" i="25" s="1"/>
  <c r="A1671" i="25" s="1"/>
  <c r="A1672" i="25" s="1"/>
  <c r="A1673" i="25" s="1"/>
  <c r="A1674" i="25" s="1"/>
  <c r="A1675" i="25" s="1"/>
  <c r="A1676" i="25" s="1"/>
  <c r="A1677" i="25" s="1"/>
  <c r="A1678" i="25" s="1"/>
  <c r="A1679" i="25" s="1"/>
  <c r="A1680" i="25" s="1"/>
  <c r="A1681" i="25" s="1"/>
  <c r="A1682" i="25" s="1"/>
  <c r="A1683" i="25" s="1"/>
  <c r="A1684" i="25" s="1"/>
  <c r="A1685" i="25" s="1"/>
  <c r="A1686" i="25" s="1"/>
  <c r="A1687" i="25" s="1"/>
  <c r="A1688" i="25" s="1"/>
  <c r="A1689" i="25" s="1"/>
  <c r="A1690" i="25" s="1"/>
  <c r="A1691" i="25" s="1"/>
  <c r="A1692" i="25" s="1"/>
  <c r="A1693" i="25" s="1"/>
  <c r="A1694" i="25" s="1"/>
  <c r="A1695" i="25" s="1"/>
  <c r="A1696" i="25" s="1"/>
  <c r="A1697" i="25" s="1"/>
  <c r="A1698" i="25" s="1"/>
  <c r="A1699" i="25" s="1"/>
  <c r="A1700" i="25" s="1"/>
  <c r="A1701" i="25" s="1"/>
  <c r="A1702" i="25" s="1"/>
  <c r="A1703" i="25" s="1"/>
  <c r="A1704" i="25" s="1"/>
  <c r="A1705" i="25" s="1"/>
  <c r="A1706" i="25" s="1"/>
  <c r="A1707" i="25" s="1"/>
  <c r="A1708" i="25" s="1"/>
  <c r="A1709" i="25" s="1"/>
  <c r="A1710" i="25" s="1"/>
  <c r="A1711" i="25" s="1"/>
  <c r="A1712" i="25" s="1"/>
  <c r="A1713" i="25" s="1"/>
  <c r="A1714" i="25" s="1"/>
  <c r="A1715" i="25" s="1"/>
  <c r="A1716" i="25" s="1"/>
  <c r="A1717" i="25" s="1"/>
  <c r="A1718" i="25" s="1"/>
  <c r="A1719" i="25" s="1"/>
  <c r="A1720" i="25" s="1"/>
  <c r="A1721" i="25" s="1"/>
  <c r="A1722" i="25" s="1"/>
  <c r="A1723" i="25" s="1"/>
  <c r="A1724" i="25" s="1"/>
  <c r="A1725" i="25" s="1"/>
  <c r="A1726" i="25" s="1"/>
  <c r="A1727" i="25" s="1"/>
  <c r="A1728" i="25" s="1"/>
  <c r="A1729" i="25" s="1"/>
  <c r="A1730" i="25" s="1"/>
  <c r="A1731" i="25" s="1"/>
  <c r="A1732" i="25" s="1"/>
  <c r="A1733" i="25" s="1"/>
  <c r="A1734" i="25" s="1"/>
  <c r="A1735" i="25" s="1"/>
  <c r="A1736" i="25" s="1"/>
  <c r="A1737" i="25" s="1"/>
  <c r="A1738" i="25" s="1"/>
  <c r="A1739" i="25" s="1"/>
  <c r="A1740" i="25" s="1"/>
  <c r="A1741" i="25" s="1"/>
  <c r="A1742" i="25" s="1"/>
  <c r="A1743" i="25" s="1"/>
  <c r="A1744" i="25" s="1"/>
  <c r="A1745" i="25" s="1"/>
  <c r="A1746" i="25" s="1"/>
  <c r="A1747" i="25" s="1"/>
  <c r="A1748" i="25" s="1"/>
  <c r="A1749" i="25" s="1"/>
  <c r="A1750" i="25" s="1"/>
  <c r="A1751" i="25" s="1"/>
  <c r="A1752" i="25" s="1"/>
  <c r="A1753" i="25" s="1"/>
  <c r="A1754" i="25" s="1"/>
  <c r="A1755" i="25" s="1"/>
  <c r="A1756" i="25" s="1"/>
  <c r="A1757" i="25" s="1"/>
  <c r="A1758" i="25" s="1"/>
  <c r="A1759" i="25" s="1"/>
  <c r="A1760" i="25" s="1"/>
  <c r="A1761" i="25" s="1"/>
  <c r="A1762" i="25" s="1"/>
  <c r="A1763" i="25" s="1"/>
  <c r="A1764" i="25" s="1"/>
  <c r="A1765" i="25" s="1"/>
  <c r="A1766" i="25" s="1"/>
  <c r="A1767" i="25" s="1"/>
  <c r="A1768" i="25" s="1"/>
  <c r="A1769" i="25" s="1"/>
  <c r="A1770" i="25" s="1"/>
  <c r="A1771" i="25" s="1"/>
  <c r="A1772" i="25" s="1"/>
  <c r="A1773" i="25" s="1"/>
  <c r="A1774" i="25" s="1"/>
  <c r="A1775" i="25" s="1"/>
  <c r="A1776" i="25" s="1"/>
  <c r="A1777" i="25" s="1"/>
  <c r="A1778" i="25" s="1"/>
  <c r="A1779" i="25" s="1"/>
  <c r="A1780" i="25" s="1"/>
  <c r="A1781" i="25" s="1"/>
  <c r="A1782" i="25" s="1"/>
  <c r="A1783" i="25" s="1"/>
  <c r="A1784" i="25" s="1"/>
  <c r="A1785" i="25" s="1"/>
  <c r="A1786" i="25" s="1"/>
  <c r="A1787" i="25" s="1"/>
  <c r="A1788" i="25" s="1"/>
  <c r="A1789" i="25" s="1"/>
  <c r="A1790" i="25" s="1"/>
  <c r="A1791" i="25" s="1"/>
  <c r="A1792" i="25" s="1"/>
  <c r="A1793" i="25" s="1"/>
  <c r="A1794" i="25" s="1"/>
  <c r="A1795" i="25" s="1"/>
  <c r="A1796" i="25" s="1"/>
  <c r="A1797" i="25" s="1"/>
  <c r="A1798" i="25" s="1"/>
  <c r="A1799" i="25" s="1"/>
  <c r="A1800" i="25" s="1"/>
  <c r="A1801" i="25" s="1"/>
  <c r="A1802" i="25" s="1"/>
  <c r="A1803" i="25" s="1"/>
  <c r="A1804" i="25" s="1"/>
  <c r="A1805" i="25" s="1"/>
  <c r="A1806" i="25" s="1"/>
  <c r="A1807" i="25" s="1"/>
  <c r="A1808" i="25" s="1"/>
  <c r="A1809" i="25" s="1"/>
  <c r="A1810" i="25" s="1"/>
  <c r="A1811" i="25" s="1"/>
  <c r="A1812" i="25" s="1"/>
  <c r="A1813" i="25" s="1"/>
  <c r="A1814" i="25" s="1"/>
  <c r="A1815" i="25" s="1"/>
  <c r="A1816" i="25" s="1"/>
  <c r="A1817" i="25" s="1"/>
  <c r="A1818" i="25" s="1"/>
  <c r="A1819" i="25" s="1"/>
  <c r="A1820" i="25" s="1"/>
  <c r="A1821" i="25" s="1"/>
  <c r="A1822" i="25" s="1"/>
  <c r="A1823" i="25" s="1"/>
  <c r="A1824" i="25" s="1"/>
  <c r="A1825" i="25" s="1"/>
  <c r="A1826" i="25" s="1"/>
  <c r="A1827" i="25" s="1"/>
  <c r="A1828" i="25" s="1"/>
  <c r="A1829" i="25" s="1"/>
  <c r="A1830" i="25" s="1"/>
  <c r="A1831" i="25" s="1"/>
  <c r="A1832" i="25" s="1"/>
  <c r="A1833" i="25" s="1"/>
  <c r="A1834" i="25" s="1"/>
  <c r="A1835" i="25" s="1"/>
  <c r="A1836" i="25" s="1"/>
  <c r="A1837" i="25" s="1"/>
  <c r="A1838" i="25" s="1"/>
  <c r="A1839" i="25" s="1"/>
  <c r="A1840" i="25" s="1"/>
  <c r="A1841" i="25" s="1"/>
  <c r="A1842" i="25" s="1"/>
  <c r="A1843" i="25" s="1"/>
  <c r="A1844" i="25" s="1"/>
  <c r="A1845" i="25" s="1"/>
  <c r="A1846" i="25" s="1"/>
  <c r="A1847" i="25" s="1"/>
  <c r="A1848" i="25" s="1"/>
  <c r="A1849" i="25" s="1"/>
  <c r="A1850" i="25" s="1"/>
  <c r="A1851" i="25" s="1"/>
  <c r="A1852" i="25" s="1"/>
  <c r="A1853" i="25" s="1"/>
  <c r="A1854" i="25" s="1"/>
  <c r="A1855" i="25" s="1"/>
  <c r="A1856" i="25" s="1"/>
  <c r="A1857" i="25" s="1"/>
  <c r="A1858" i="25" s="1"/>
  <c r="A1859" i="25" s="1"/>
  <c r="A1860" i="25" s="1"/>
  <c r="A1861" i="25" s="1"/>
  <c r="A1862" i="25" s="1"/>
  <c r="A1863" i="25" s="1"/>
  <c r="A1864" i="25" s="1"/>
  <c r="A1865" i="25" s="1"/>
  <c r="A1866" i="25" s="1"/>
  <c r="A1867" i="25" s="1"/>
  <c r="A1868" i="25" s="1"/>
  <c r="A1869" i="25" s="1"/>
  <c r="A1870" i="25" s="1"/>
  <c r="A1871" i="25" s="1"/>
  <c r="A1872" i="25" s="1"/>
  <c r="A1873" i="25" s="1"/>
  <c r="A1874" i="25" s="1"/>
  <c r="A1875" i="25" s="1"/>
  <c r="A1876" i="25" s="1"/>
  <c r="A1877" i="25" s="1"/>
  <c r="A1878" i="25" s="1"/>
  <c r="A1879" i="25" s="1"/>
  <c r="A1880" i="25" s="1"/>
  <c r="A1881" i="25" s="1"/>
  <c r="A1882" i="25" s="1"/>
  <c r="A1883" i="25" s="1"/>
  <c r="A1884" i="25" s="1"/>
  <c r="A1885" i="25" s="1"/>
  <c r="A1886" i="25" s="1"/>
  <c r="A1887" i="25" s="1"/>
  <c r="A1888" i="25" s="1"/>
  <c r="A1889" i="25" s="1"/>
  <c r="A1890" i="25" s="1"/>
  <c r="A1891" i="25" s="1"/>
  <c r="A1892" i="25" s="1"/>
  <c r="A1893" i="25" s="1"/>
  <c r="A1894" i="25" s="1"/>
  <c r="A1895" i="25" s="1"/>
  <c r="A1896" i="25" s="1"/>
  <c r="A1897" i="25" s="1"/>
  <c r="A1898" i="25" s="1"/>
  <c r="A1899" i="25" s="1"/>
  <c r="A1900" i="25" s="1"/>
  <c r="A1901" i="25" s="1"/>
  <c r="A1902" i="25" s="1"/>
  <c r="A1903" i="25" s="1"/>
  <c r="A1904" i="25" s="1"/>
  <c r="A1905" i="25" s="1"/>
  <c r="A1906" i="25" s="1"/>
  <c r="A1907" i="25" s="1"/>
  <c r="A1908" i="25" s="1"/>
  <c r="A1909" i="25" s="1"/>
  <c r="A1910" i="25" s="1"/>
  <c r="A1911" i="25" s="1"/>
  <c r="A1912" i="25" s="1"/>
  <c r="A1913" i="25" s="1"/>
  <c r="A1914" i="25" s="1"/>
  <c r="A1915" i="25" s="1"/>
  <c r="A1916" i="25" s="1"/>
  <c r="A1917" i="25" s="1"/>
  <c r="A1918" i="25" s="1"/>
  <c r="A1919" i="25" s="1"/>
  <c r="A1920" i="25" s="1"/>
  <c r="A1921" i="25" s="1"/>
  <c r="A1922" i="25" s="1"/>
  <c r="A1923" i="25" s="1"/>
  <c r="A1924" i="25" s="1"/>
  <c r="A1925" i="25" s="1"/>
  <c r="A1926" i="25" s="1"/>
  <c r="A1927" i="25" s="1"/>
  <c r="A1928" i="25" s="1"/>
  <c r="A1929" i="25" s="1"/>
  <c r="A1930" i="25" s="1"/>
  <c r="A1931" i="25" s="1"/>
  <c r="A1932" i="25" s="1"/>
  <c r="A1933" i="25" s="1"/>
  <c r="A1934" i="25" s="1"/>
  <c r="A1935" i="25" s="1"/>
  <c r="A1936" i="25" s="1"/>
  <c r="A1937" i="25" s="1"/>
  <c r="A1938" i="25" s="1"/>
  <c r="A1939" i="25" s="1"/>
  <c r="A1940" i="25" s="1"/>
  <c r="A1941" i="25" s="1"/>
  <c r="A1942" i="25" s="1"/>
  <c r="A1943" i="25" s="1"/>
  <c r="A1944" i="25" s="1"/>
  <c r="A1945" i="25" s="1"/>
  <c r="A1946" i="25" s="1"/>
  <c r="A1947" i="25" s="1"/>
  <c r="A1948" i="25" s="1"/>
  <c r="A1949" i="25" s="1"/>
  <c r="A1950" i="25" s="1"/>
  <c r="A1951" i="25" s="1"/>
  <c r="A1952" i="25" s="1"/>
  <c r="A1953" i="25" s="1"/>
  <c r="A1954" i="25" s="1"/>
  <c r="A1955" i="25" s="1"/>
  <c r="A1956" i="25" s="1"/>
  <c r="A1957" i="25" s="1"/>
  <c r="A1958" i="25" s="1"/>
  <c r="A1959" i="25" s="1"/>
  <c r="A1960" i="25" s="1"/>
  <c r="A1961" i="25" s="1"/>
  <c r="A1962" i="25" s="1"/>
  <c r="A1963" i="25" s="1"/>
  <c r="A1964" i="25" s="1"/>
  <c r="A1965" i="25" s="1"/>
  <c r="A1966" i="25" s="1"/>
  <c r="A1967" i="25" s="1"/>
  <c r="A1968" i="25" s="1"/>
  <c r="A1969" i="25" s="1"/>
  <c r="A1970" i="25" s="1"/>
  <c r="A1971" i="25" s="1"/>
  <c r="A1972" i="25" s="1"/>
  <c r="A1973" i="25" s="1"/>
  <c r="A1974" i="25" s="1"/>
  <c r="A1975" i="25" s="1"/>
  <c r="A1976" i="25" s="1"/>
  <c r="A1977" i="25" s="1"/>
  <c r="A1978" i="25" s="1"/>
  <c r="A1979" i="25" s="1"/>
  <c r="A1980" i="25" s="1"/>
  <c r="A1981" i="25" s="1"/>
  <c r="A1982" i="25" s="1"/>
  <c r="A1983" i="25" s="1"/>
  <c r="A1984" i="25" s="1"/>
  <c r="A1985" i="25" s="1"/>
  <c r="A1986" i="25" s="1"/>
  <c r="A1987" i="25" s="1"/>
  <c r="A1988" i="25" s="1"/>
  <c r="A1989" i="25" s="1"/>
  <c r="A1990" i="25" s="1"/>
  <c r="A1991" i="25" s="1"/>
  <c r="A1992" i="25" s="1"/>
  <c r="A1993" i="25" s="1"/>
  <c r="A1994" i="25" s="1"/>
  <c r="A1995" i="25" s="1"/>
  <c r="A1996" i="25" s="1"/>
  <c r="A1997" i="25" s="1"/>
  <c r="A1998" i="25" s="1"/>
  <c r="A1999" i="25" s="1"/>
  <c r="A2000" i="25" s="1"/>
  <c r="A2001" i="25" s="1"/>
  <c r="A2002" i="25" s="1"/>
  <c r="A2003" i="25" s="1"/>
  <c r="A2004" i="25" s="1"/>
  <c r="A2005" i="25" s="1"/>
  <c r="A2006" i="25" s="1"/>
  <c r="A2007" i="25" s="1"/>
  <c r="A2008" i="25" s="1"/>
  <c r="A2009" i="25" s="1"/>
  <c r="A2010" i="25" s="1"/>
  <c r="A2011" i="25" s="1"/>
  <c r="A2012" i="25" s="1"/>
  <c r="A2013" i="25" s="1"/>
  <c r="A2014" i="25" s="1"/>
  <c r="A2015" i="25" s="1"/>
  <c r="A2016" i="25" s="1"/>
  <c r="A2017" i="25" s="1"/>
  <c r="A2018" i="25" s="1"/>
  <c r="A2019" i="25" s="1"/>
  <c r="A2020" i="25" s="1"/>
  <c r="A2021" i="25" s="1"/>
  <c r="A2022" i="25" s="1"/>
  <c r="A2023" i="25" s="1"/>
  <c r="A2024" i="25" s="1"/>
  <c r="A2025" i="25" s="1"/>
  <c r="A2026" i="25" s="1"/>
  <c r="A2027" i="25" s="1"/>
  <c r="A2028" i="25" s="1"/>
  <c r="A2029" i="25" s="1"/>
  <c r="A2030" i="25" s="1"/>
  <c r="A2031" i="25" s="1"/>
  <c r="A2032" i="25" s="1"/>
  <c r="A2033" i="25" s="1"/>
  <c r="A2034" i="25" s="1"/>
  <c r="A2035" i="25" s="1"/>
  <c r="A2036" i="25" s="1"/>
  <c r="A2037" i="25" s="1"/>
  <c r="A2038" i="25" s="1"/>
  <c r="A2039" i="25" s="1"/>
  <c r="A2040" i="25" s="1"/>
  <c r="A2041" i="25" s="1"/>
  <c r="A2042" i="25" s="1"/>
  <c r="A2043" i="25" s="1"/>
  <c r="A2044" i="25" s="1"/>
  <c r="A2045" i="25" s="1"/>
  <c r="A2046" i="25" s="1"/>
  <c r="A2047" i="25" s="1"/>
  <c r="A2048" i="25" s="1"/>
  <c r="A2049" i="25" s="1"/>
  <c r="A2050" i="25" s="1"/>
  <c r="A2051" i="25" s="1"/>
  <c r="A2052" i="25" s="1"/>
  <c r="A2053" i="25" s="1"/>
  <c r="A2054" i="25" s="1"/>
  <c r="A2055" i="25" s="1"/>
  <c r="A2056" i="25" s="1"/>
  <c r="A2057" i="25" s="1"/>
  <c r="A2058" i="25" s="1"/>
  <c r="A2059" i="25" s="1"/>
  <c r="A2060" i="25" s="1"/>
  <c r="A2061" i="25" s="1"/>
  <c r="A2062" i="25" s="1"/>
  <c r="A2063" i="25" s="1"/>
  <c r="A2064" i="25" s="1"/>
  <c r="A2065" i="25" s="1"/>
  <c r="A2066" i="25" s="1"/>
  <c r="A2067" i="25" s="1"/>
  <c r="A2068" i="25" s="1"/>
  <c r="A2069" i="25" s="1"/>
  <c r="A2070" i="25" s="1"/>
  <c r="A2071" i="25" s="1"/>
  <c r="A2072" i="25" s="1"/>
  <c r="A2073" i="25" s="1"/>
  <c r="A2074" i="25" s="1"/>
  <c r="A2075" i="25" s="1"/>
  <c r="A2076" i="25" s="1"/>
  <c r="A2077" i="25" s="1"/>
  <c r="A2078" i="25" s="1"/>
  <c r="A2079" i="25" s="1"/>
  <c r="A2080" i="25" s="1"/>
  <c r="A2081" i="25" s="1"/>
  <c r="A2082" i="25" s="1"/>
  <c r="A2083" i="25" s="1"/>
  <c r="A2084" i="25" s="1"/>
  <c r="A2085" i="25" s="1"/>
  <c r="A2086" i="25" s="1"/>
  <c r="A2087" i="25" s="1"/>
  <c r="A2088" i="25" s="1"/>
  <c r="A2089" i="25" s="1"/>
  <c r="A2090" i="25" s="1"/>
  <c r="A2091" i="25" s="1"/>
  <c r="A2092" i="25" s="1"/>
  <c r="A2093" i="25" s="1"/>
  <c r="A2094" i="25" s="1"/>
  <c r="A2095" i="25" s="1"/>
  <c r="A2096" i="25" s="1"/>
  <c r="A2097" i="25" s="1"/>
  <c r="A2098" i="25" s="1"/>
  <c r="A2099" i="25" s="1"/>
  <c r="A2100" i="25" s="1"/>
  <c r="A2101" i="25" s="1"/>
  <c r="A2102" i="25" s="1"/>
  <c r="A2103" i="25" s="1"/>
  <c r="A2104" i="25" s="1"/>
  <c r="A2105" i="25" s="1"/>
  <c r="A2106" i="25" s="1"/>
  <c r="A2107" i="25" s="1"/>
  <c r="A2108" i="25" s="1"/>
  <c r="A2109" i="25" s="1"/>
  <c r="A2110" i="25" s="1"/>
  <c r="A2111" i="25" s="1"/>
  <c r="A2112" i="25" s="1"/>
  <c r="A2113" i="25" s="1"/>
  <c r="A2114" i="25" s="1"/>
  <c r="A2115" i="25" s="1"/>
  <c r="A2116" i="25" s="1"/>
  <c r="A2117" i="25" s="1"/>
  <c r="A2118" i="25" s="1"/>
  <c r="A2119" i="25" s="1"/>
  <c r="A2120" i="25" s="1"/>
  <c r="A2121" i="25" s="1"/>
  <c r="A2122" i="25" s="1"/>
  <c r="A2123" i="25" s="1"/>
  <c r="A2124" i="25" s="1"/>
  <c r="A2125" i="25" s="1"/>
  <c r="A2126" i="25" s="1"/>
  <c r="A2127" i="25" s="1"/>
  <c r="A2128" i="25" s="1"/>
  <c r="A2129" i="25" s="1"/>
  <c r="A2130" i="25" s="1"/>
  <c r="A2131" i="25" s="1"/>
  <c r="A2132" i="25" s="1"/>
  <c r="A2133" i="25" s="1"/>
  <c r="A2134" i="25" s="1"/>
  <c r="A2135" i="25" s="1"/>
  <c r="A2136" i="25" s="1"/>
  <c r="A2137" i="25" s="1"/>
  <c r="A2138" i="25" s="1"/>
  <c r="A2139" i="25" s="1"/>
  <c r="A2140" i="25" s="1"/>
  <c r="A2141" i="25" s="1"/>
  <c r="A2142" i="25" s="1"/>
  <c r="A2143" i="25" s="1"/>
  <c r="A2144" i="25" s="1"/>
  <c r="A2145" i="25" s="1"/>
  <c r="A2146" i="25" s="1"/>
  <c r="A2147" i="25" s="1"/>
  <c r="A2148" i="25" s="1"/>
  <c r="A2149" i="25" s="1"/>
  <c r="A2150" i="25" s="1"/>
  <c r="A2151" i="25" s="1"/>
  <c r="A2152" i="25" s="1"/>
  <c r="A2153" i="25" s="1"/>
  <c r="A2154" i="25" s="1"/>
  <c r="A2155" i="25" s="1"/>
  <c r="A2156" i="25" s="1"/>
  <c r="A2157" i="25" s="1"/>
  <c r="A2158" i="25" s="1"/>
  <c r="A2159" i="25" s="1"/>
  <c r="A2160" i="25" s="1"/>
  <c r="A2161" i="25" s="1"/>
  <c r="A2162" i="25" s="1"/>
  <c r="A2163" i="25" s="1"/>
  <c r="A2164" i="25" s="1"/>
  <c r="A2165" i="25" s="1"/>
  <c r="A2166" i="25" s="1"/>
  <c r="A2167" i="25" s="1"/>
  <c r="A2168" i="25" s="1"/>
  <c r="A2169" i="25" s="1"/>
  <c r="A2170" i="25" s="1"/>
  <c r="A2171" i="25" s="1"/>
  <c r="A2172" i="25" s="1"/>
  <c r="A2173" i="25" s="1"/>
  <c r="A2174" i="25" s="1"/>
  <c r="A2175" i="25" s="1"/>
  <c r="A2176" i="25" s="1"/>
  <c r="A2177" i="25" s="1"/>
  <c r="A2178" i="25" s="1"/>
  <c r="A2179" i="25" s="1"/>
  <c r="A2180" i="25" s="1"/>
  <c r="A2181" i="25" s="1"/>
  <c r="A2182" i="25" s="1"/>
  <c r="A2183" i="25" s="1"/>
  <c r="A2184" i="25" s="1"/>
  <c r="A2185" i="25" s="1"/>
  <c r="A2186" i="25" s="1"/>
  <c r="A2187" i="25" s="1"/>
  <c r="A2188" i="25" s="1"/>
  <c r="A2189" i="25" s="1"/>
  <c r="A2190" i="25" s="1"/>
  <c r="A2191" i="25" s="1"/>
  <c r="A2192" i="25" s="1"/>
  <c r="A2193" i="25" s="1"/>
  <c r="A2194" i="25" s="1"/>
  <c r="A2195" i="25" s="1"/>
  <c r="A2196" i="25" s="1"/>
  <c r="A2197" i="25" s="1"/>
  <c r="A2198" i="25" s="1"/>
  <c r="A2199" i="25" s="1"/>
  <c r="A2200" i="25" s="1"/>
  <c r="A2201" i="25" s="1"/>
  <c r="A2202" i="25" s="1"/>
  <c r="A2203" i="25" s="1"/>
  <c r="A2204" i="25" s="1"/>
  <c r="A2205" i="25" s="1"/>
  <c r="A2206" i="25" s="1"/>
  <c r="A2207" i="25" s="1"/>
  <c r="A2208" i="25" s="1"/>
  <c r="A2209" i="25" s="1"/>
  <c r="A2210" i="25" s="1"/>
  <c r="A2211" i="25" s="1"/>
  <c r="A2212" i="25" s="1"/>
  <c r="A2213" i="25" s="1"/>
  <c r="A2214" i="25" s="1"/>
  <c r="A2215" i="25" s="1"/>
  <c r="A2216" i="25" s="1"/>
  <c r="A2217" i="25" s="1"/>
  <c r="A2218" i="25" s="1"/>
  <c r="A2219" i="25" s="1"/>
  <c r="A2220" i="25" s="1"/>
  <c r="A2221" i="25" s="1"/>
  <c r="A2222" i="25" s="1"/>
  <c r="A2223" i="25" s="1"/>
  <c r="A2224" i="25" s="1"/>
  <c r="A2225" i="25" s="1"/>
  <c r="A2226" i="25" s="1"/>
  <c r="A2227" i="25" s="1"/>
  <c r="A2228" i="25" s="1"/>
  <c r="A2229" i="25" s="1"/>
  <c r="A2230" i="25" s="1"/>
  <c r="A2231" i="25" s="1"/>
  <c r="A2232" i="25" s="1"/>
  <c r="A2233" i="25" s="1"/>
  <c r="A2234" i="25" s="1"/>
  <c r="A2235" i="25" s="1"/>
  <c r="A2236" i="25" s="1"/>
  <c r="A2237" i="25" s="1"/>
  <c r="A2238" i="25" s="1"/>
  <c r="A2239" i="25" s="1"/>
  <c r="A2240" i="25" s="1"/>
  <c r="A2241" i="25" s="1"/>
  <c r="A2242" i="25" s="1"/>
  <c r="A2243" i="25" s="1"/>
  <c r="A2244" i="25" s="1"/>
  <c r="A2245" i="25" s="1"/>
  <c r="A2246" i="25" s="1"/>
  <c r="A2247" i="25" s="1"/>
  <c r="A2248" i="25" s="1"/>
  <c r="A2249" i="25" s="1"/>
  <c r="A2250" i="25" s="1"/>
  <c r="A2251" i="25" s="1"/>
  <c r="A2252" i="25" s="1"/>
  <c r="A2253" i="25" s="1"/>
  <c r="A2254" i="25" s="1"/>
  <c r="A2255" i="25" s="1"/>
  <c r="A2256" i="25" s="1"/>
  <c r="A2257" i="25" s="1"/>
  <c r="A2258" i="25" s="1"/>
  <c r="A2259" i="25" s="1"/>
  <c r="A2260" i="25" s="1"/>
  <c r="A2261" i="25" s="1"/>
  <c r="A2262" i="25" s="1"/>
  <c r="A2263" i="25" s="1"/>
  <c r="A2264" i="25" s="1"/>
  <c r="A2265" i="25" s="1"/>
  <c r="A2266" i="25" s="1"/>
  <c r="A2267" i="25" s="1"/>
  <c r="A2268" i="25" s="1"/>
  <c r="A2269" i="25" s="1"/>
  <c r="A2270" i="25" s="1"/>
  <c r="A2271" i="25" s="1"/>
  <c r="A2272" i="25" s="1"/>
  <c r="A2273" i="25" s="1"/>
  <c r="A2274" i="25" s="1"/>
  <c r="A2275" i="25" s="1"/>
  <c r="A2276" i="25" s="1"/>
  <c r="A2277" i="25" s="1"/>
  <c r="A2278" i="25" s="1"/>
  <c r="A2279" i="25" s="1"/>
  <c r="A2280" i="25" s="1"/>
  <c r="A2281" i="25" s="1"/>
  <c r="A2282" i="25" s="1"/>
  <c r="A2283" i="25" s="1"/>
  <c r="A2284" i="25" s="1"/>
  <c r="A2285" i="25" s="1"/>
  <c r="A2286" i="25" s="1"/>
  <c r="A2287" i="25" s="1"/>
  <c r="A2288" i="25" s="1"/>
  <c r="A2289" i="25" s="1"/>
  <c r="A2290" i="25" s="1"/>
  <c r="A2291" i="25" s="1"/>
  <c r="A2292" i="25" s="1"/>
  <c r="A2293" i="25" s="1"/>
  <c r="A2294" i="25" s="1"/>
  <c r="A2295" i="25" s="1"/>
  <c r="A2296" i="25" s="1"/>
  <c r="A2297" i="25" s="1"/>
  <c r="A2298" i="25" s="1"/>
  <c r="A2299" i="25" s="1"/>
  <c r="A2300" i="25" s="1"/>
  <c r="A2301" i="25" s="1"/>
  <c r="A2302" i="25" s="1"/>
  <c r="A2303" i="25" s="1"/>
  <c r="A2304" i="25" s="1"/>
  <c r="A2305" i="25" s="1"/>
  <c r="A2306" i="25" s="1"/>
  <c r="A2307" i="25" s="1"/>
  <c r="A2308" i="25" s="1"/>
  <c r="A2309" i="25" s="1"/>
  <c r="A2310" i="25" s="1"/>
  <c r="A2311" i="25" s="1"/>
  <c r="A2312" i="25" s="1"/>
  <c r="A2313" i="25" s="1"/>
  <c r="A2314" i="25" s="1"/>
  <c r="A2315" i="25" s="1"/>
  <c r="A2316" i="25" s="1"/>
  <c r="A2317" i="25" s="1"/>
  <c r="A2318" i="25" s="1"/>
  <c r="A2319" i="25" s="1"/>
  <c r="A2320" i="25" s="1"/>
  <c r="A2321" i="25" s="1"/>
  <c r="A2322" i="25" s="1"/>
  <c r="A2323" i="25" s="1"/>
  <c r="A2324" i="25" s="1"/>
  <c r="A2325" i="25" s="1"/>
  <c r="A2326" i="25" s="1"/>
  <c r="A2327" i="25" s="1"/>
  <c r="A2328" i="25" s="1"/>
  <c r="A2329" i="25" s="1"/>
  <c r="A2330" i="25" s="1"/>
  <c r="A2331" i="25" s="1"/>
  <c r="A2332" i="25" s="1"/>
  <c r="A2333" i="25" s="1"/>
  <c r="A2334" i="25" s="1"/>
  <c r="A2335" i="25" s="1"/>
  <c r="A2336" i="25" s="1"/>
  <c r="A2337" i="25" s="1"/>
  <c r="A2338" i="25" s="1"/>
  <c r="A2339" i="25" s="1"/>
  <c r="A2340" i="25" s="1"/>
  <c r="A2341" i="25" s="1"/>
  <c r="A2342" i="25" s="1"/>
  <c r="A2343" i="25" s="1"/>
  <c r="A2344" i="25" s="1"/>
  <c r="A2345" i="25" s="1"/>
  <c r="A2346" i="25" s="1"/>
  <c r="A2347" i="25" s="1"/>
  <c r="A2348" i="25" s="1"/>
  <c r="A2349" i="25" s="1"/>
  <c r="A2350" i="25" s="1"/>
  <c r="A2351" i="25" s="1"/>
  <c r="A2352" i="25" s="1"/>
  <c r="A2353" i="25" s="1"/>
  <c r="A2354" i="25" s="1"/>
  <c r="A2355" i="25" s="1"/>
  <c r="A2356" i="25" s="1"/>
  <c r="A2357" i="25" s="1"/>
  <c r="A2358" i="25" s="1"/>
  <c r="A2359" i="25" s="1"/>
  <c r="A2360" i="25" s="1"/>
  <c r="A2361" i="25" s="1"/>
  <c r="A2362" i="25" s="1"/>
  <c r="A2363" i="25" s="1"/>
  <c r="A2364" i="25" s="1"/>
  <c r="A2365" i="25" s="1"/>
  <c r="A2366" i="25" s="1"/>
  <c r="A2367" i="25" s="1"/>
  <c r="A2368" i="25" s="1"/>
  <c r="A2369" i="25" s="1"/>
  <c r="A2370" i="25" s="1"/>
  <c r="A2371" i="25" s="1"/>
  <c r="A2372" i="25" s="1"/>
  <c r="A2373" i="25" s="1"/>
  <c r="A2374" i="25" s="1"/>
  <c r="A2375" i="25" s="1"/>
  <c r="A2376" i="25" s="1"/>
  <c r="A2377" i="25" s="1"/>
  <c r="A2378" i="25" s="1"/>
  <c r="A2379" i="25" s="1"/>
  <c r="A2380" i="25" s="1"/>
  <c r="A2381" i="25" s="1"/>
  <c r="A2382" i="25" s="1"/>
  <c r="A2383" i="25" s="1"/>
  <c r="A2384" i="25" s="1"/>
  <c r="A2385" i="25" s="1"/>
  <c r="A2386" i="25" s="1"/>
  <c r="A2387" i="25" s="1"/>
  <c r="A2388" i="25" s="1"/>
  <c r="A2389" i="25" s="1"/>
  <c r="A2390" i="25" s="1"/>
  <c r="A2391" i="25" s="1"/>
  <c r="A2392" i="25" s="1"/>
  <c r="A2393" i="25" s="1"/>
  <c r="A2394" i="25" s="1"/>
  <c r="A2395" i="25" s="1"/>
  <c r="A2396" i="25" s="1"/>
  <c r="A2397" i="25" s="1"/>
  <c r="A2398" i="25" s="1"/>
  <c r="A2399" i="25" s="1"/>
  <c r="A2400" i="25" s="1"/>
  <c r="A2401" i="25" s="1"/>
  <c r="A2402" i="25" s="1"/>
  <c r="A2403" i="25" s="1"/>
  <c r="A2404" i="25" s="1"/>
  <c r="A2405" i="25" s="1"/>
  <c r="A2406" i="25" s="1"/>
  <c r="A2407" i="25" s="1"/>
  <c r="A2408" i="25" s="1"/>
  <c r="A2409" i="25" s="1"/>
  <c r="A2410" i="25" s="1"/>
  <c r="A2411" i="25" s="1"/>
  <c r="A2412" i="25" s="1"/>
  <c r="A2413" i="25" s="1"/>
  <c r="A2414" i="25" s="1"/>
  <c r="A2415" i="25" s="1"/>
  <c r="A2416" i="25" s="1"/>
  <c r="A2417" i="25" s="1"/>
  <c r="A2418" i="25" s="1"/>
  <c r="A2419" i="25" s="1"/>
  <c r="A2420" i="25" s="1"/>
  <c r="A2421" i="25" s="1"/>
  <c r="A2422" i="25" s="1"/>
  <c r="A2423" i="25" s="1"/>
  <c r="A2424" i="25" s="1"/>
  <c r="A2425" i="25" s="1"/>
  <c r="A2426" i="25" s="1"/>
  <c r="A2427" i="25" s="1"/>
  <c r="A2428" i="25" s="1"/>
  <c r="A2429" i="25" s="1"/>
  <c r="A2430" i="25" s="1"/>
  <c r="A2431" i="25" s="1"/>
  <c r="A2432" i="25" s="1"/>
  <c r="A2433" i="25" s="1"/>
  <c r="A2434" i="25" s="1"/>
  <c r="A2435" i="25" s="1"/>
  <c r="A2436" i="25" s="1"/>
  <c r="A2437" i="25" s="1"/>
  <c r="A2438" i="25" s="1"/>
  <c r="A2439" i="25" s="1"/>
  <c r="A2440" i="25" s="1"/>
  <c r="A2441" i="25" s="1"/>
  <c r="A2442" i="25" s="1"/>
  <c r="A2443" i="25" s="1"/>
  <c r="A2444" i="25" s="1"/>
  <c r="A2445" i="25" s="1"/>
  <c r="A2446" i="25" s="1"/>
  <c r="A2447" i="25" s="1"/>
  <c r="A2448" i="25" s="1"/>
  <c r="A2449" i="25" s="1"/>
  <c r="A2450" i="25" s="1"/>
  <c r="A2451" i="25" s="1"/>
  <c r="A2452" i="25" s="1"/>
  <c r="A2453" i="25" s="1"/>
  <c r="A2454" i="25" s="1"/>
  <c r="A2455" i="25" s="1"/>
  <c r="A2456" i="25" s="1"/>
  <c r="A2457" i="25" s="1"/>
  <c r="A2458" i="25" s="1"/>
  <c r="A2459" i="25" s="1"/>
  <c r="A2460" i="25" s="1"/>
  <c r="A2461" i="25" s="1"/>
  <c r="A2462" i="25" s="1"/>
  <c r="A2463" i="25" s="1"/>
  <c r="A2464" i="25" s="1"/>
  <c r="A2465" i="25" s="1"/>
  <c r="A2466" i="25" s="1"/>
  <c r="A2467" i="25" s="1"/>
  <c r="A2468" i="25" s="1"/>
  <c r="A2469" i="25" s="1"/>
  <c r="A2470" i="25" s="1"/>
  <c r="A2471" i="25" s="1"/>
  <c r="A2472" i="25" s="1"/>
  <c r="A2473" i="25" s="1"/>
  <c r="A2474" i="25" s="1"/>
  <c r="A2475" i="25" s="1"/>
  <c r="A2476" i="25" s="1"/>
  <c r="A2477" i="25" s="1"/>
  <c r="A2478" i="25" s="1"/>
  <c r="A2479" i="25" s="1"/>
  <c r="A2480" i="25" s="1"/>
  <c r="A2481" i="25" s="1"/>
  <c r="A2482" i="25" s="1"/>
  <c r="A2483" i="25" s="1"/>
  <c r="A2484" i="25" s="1"/>
  <c r="A2485" i="25" s="1"/>
  <c r="A2486" i="25" s="1"/>
  <c r="A2487" i="25" s="1"/>
  <c r="A2488" i="25" s="1"/>
  <c r="A2489" i="25" s="1"/>
  <c r="A2490" i="25" s="1"/>
  <c r="A2491" i="25" s="1"/>
  <c r="A2492" i="25" s="1"/>
  <c r="A2493" i="25" s="1"/>
  <c r="A2494" i="25" s="1"/>
  <c r="A2495" i="25" s="1"/>
  <c r="A2496" i="25" s="1"/>
  <c r="A2497" i="25" s="1"/>
  <c r="A2498" i="25" s="1"/>
  <c r="A2499" i="25" s="1"/>
  <c r="A2500" i="25" s="1"/>
  <c r="A2501" i="25" s="1"/>
  <c r="A2502" i="25" s="1"/>
  <c r="A2503" i="25" s="1"/>
  <c r="A2504" i="25" s="1"/>
  <c r="A2505" i="25" s="1"/>
  <c r="A2506" i="25" s="1"/>
  <c r="A2507" i="25" s="1"/>
  <c r="A2508" i="25" s="1"/>
  <c r="A2509" i="25" s="1"/>
  <c r="A2510" i="25" s="1"/>
  <c r="A2511" i="25" s="1"/>
  <c r="A2512" i="25" s="1"/>
  <c r="A2513" i="25" s="1"/>
  <c r="A2514" i="25" s="1"/>
  <c r="A2515" i="25" s="1"/>
  <c r="A2516" i="25" s="1"/>
  <c r="A2517" i="25" s="1"/>
  <c r="A2518" i="25" s="1"/>
  <c r="A2519" i="25" s="1"/>
  <c r="A2520" i="25" s="1"/>
  <c r="A2521" i="25" s="1"/>
  <c r="A2522" i="25" s="1"/>
  <c r="A2523" i="25" s="1"/>
  <c r="A2524" i="25" s="1"/>
  <c r="A2525" i="25" s="1"/>
  <c r="A2526" i="25" s="1"/>
  <c r="A2527" i="25" s="1"/>
  <c r="A2528" i="25" s="1"/>
  <c r="A2529" i="25" s="1"/>
  <c r="A2530" i="25" s="1"/>
  <c r="A2531" i="25" s="1"/>
  <c r="A2532" i="25" s="1"/>
  <c r="A2533" i="25" s="1"/>
  <c r="A2534" i="25" s="1"/>
  <c r="A2535" i="25" s="1"/>
  <c r="A2536" i="25" s="1"/>
  <c r="A2537" i="25" s="1"/>
  <c r="A2538" i="25" s="1"/>
  <c r="A2539" i="25" s="1"/>
  <c r="A2540" i="25" s="1"/>
  <c r="A2541" i="25" s="1"/>
  <c r="A2542" i="25" s="1"/>
  <c r="A2543" i="25" s="1"/>
  <c r="A2544" i="25" s="1"/>
  <c r="A2545" i="25" s="1"/>
  <c r="A2546" i="25" s="1"/>
  <c r="A2547" i="25" s="1"/>
  <c r="A2548" i="25" s="1"/>
  <c r="A2549" i="25" s="1"/>
  <c r="A2550" i="25" s="1"/>
  <c r="A2551" i="25" s="1"/>
  <c r="A2552" i="25" s="1"/>
  <c r="A2553" i="25" s="1"/>
  <c r="A2554" i="25" s="1"/>
  <c r="A2555" i="25" s="1"/>
  <c r="A2556" i="25" s="1"/>
  <c r="A2557" i="25" s="1"/>
  <c r="A2558" i="25" s="1"/>
  <c r="A2559" i="25" s="1"/>
  <c r="A2560" i="25" s="1"/>
  <c r="A2561" i="25" s="1"/>
  <c r="A2562" i="25" s="1"/>
  <c r="A2563" i="25" s="1"/>
  <c r="A2564" i="25" s="1"/>
  <c r="A2565" i="25" s="1"/>
  <c r="A2566" i="25" s="1"/>
  <c r="A2567" i="25" s="1"/>
  <c r="A2568" i="25" s="1"/>
  <c r="A2569" i="25" s="1"/>
  <c r="A2570" i="25" s="1"/>
  <c r="A2571" i="25" s="1"/>
  <c r="A2572" i="25" s="1"/>
  <c r="A2573" i="25" s="1"/>
  <c r="A2574" i="25" s="1"/>
  <c r="A2575" i="25" s="1"/>
  <c r="A2576" i="25" s="1"/>
  <c r="A2577" i="25" s="1"/>
  <c r="A2578" i="25" s="1"/>
  <c r="A2579" i="25" s="1"/>
  <c r="A2580" i="25" s="1"/>
  <c r="A2581" i="25" s="1"/>
  <c r="A2582" i="25" s="1"/>
  <c r="A2583" i="25" s="1"/>
  <c r="A2584" i="25" s="1"/>
  <c r="A2585" i="25" s="1"/>
  <c r="A2586" i="25" s="1"/>
  <c r="A2587" i="25" s="1"/>
  <c r="A2588" i="25" s="1"/>
  <c r="A2589" i="25" s="1"/>
  <c r="A2590" i="25" s="1"/>
  <c r="A2591" i="25" s="1"/>
  <c r="A2592" i="25" s="1"/>
  <c r="A2593" i="25" s="1"/>
  <c r="A2594" i="25" s="1"/>
  <c r="A2595" i="25" s="1"/>
  <c r="A2596" i="25" s="1"/>
  <c r="A2597" i="25" s="1"/>
  <c r="A2598" i="25" s="1"/>
  <c r="A2599" i="25" s="1"/>
  <c r="A2600" i="25" s="1"/>
  <c r="A2601" i="25" s="1"/>
  <c r="A2602" i="25" s="1"/>
  <c r="A2603" i="25" s="1"/>
  <c r="A2604" i="25" s="1"/>
  <c r="A2605" i="25" s="1"/>
  <c r="A2606" i="25" s="1"/>
  <c r="A2607" i="25" s="1"/>
  <c r="A2608" i="25" s="1"/>
  <c r="A2609" i="25" s="1"/>
  <c r="A2610" i="25" s="1"/>
  <c r="A2611" i="25" s="1"/>
  <c r="A2612" i="25" s="1"/>
  <c r="A2613" i="25" s="1"/>
  <c r="A2614" i="25" s="1"/>
  <c r="A2615" i="25" s="1"/>
  <c r="A2616" i="25" s="1"/>
  <c r="A2617" i="25" s="1"/>
  <c r="A2618" i="25" s="1"/>
  <c r="A2619" i="25" s="1"/>
  <c r="A2620" i="25" s="1"/>
  <c r="A2621" i="25" s="1"/>
  <c r="A2622" i="25" s="1"/>
  <c r="A2623" i="25" s="1"/>
  <c r="A2624" i="25" s="1"/>
  <c r="A2625" i="25" s="1"/>
  <c r="A2626" i="25" s="1"/>
  <c r="A2627" i="25" s="1"/>
  <c r="A2628" i="25" s="1"/>
  <c r="A2629" i="25" s="1"/>
  <c r="A2630" i="25" s="1"/>
  <c r="A2631" i="25" s="1"/>
  <c r="A2632" i="25" s="1"/>
  <c r="A2633" i="25" s="1"/>
  <c r="A2634" i="25" s="1"/>
  <c r="A2635" i="25" s="1"/>
  <c r="A2636" i="25" s="1"/>
  <c r="A2637" i="25" s="1"/>
  <c r="A2638" i="25" s="1"/>
  <c r="A2639" i="25" s="1"/>
  <c r="A2640" i="25" s="1"/>
  <c r="A2641" i="25" s="1"/>
  <c r="A2642" i="25" s="1"/>
  <c r="A2643" i="25" s="1"/>
  <c r="A2644" i="25" s="1"/>
  <c r="A2645" i="25" s="1"/>
  <c r="A2646" i="25" s="1"/>
  <c r="A2647" i="25" s="1"/>
  <c r="A2648" i="25" s="1"/>
  <c r="A2649" i="25" s="1"/>
  <c r="A2650" i="25" s="1"/>
  <c r="A2651" i="25" s="1"/>
  <c r="A2652" i="25" s="1"/>
  <c r="A2653" i="25" s="1"/>
  <c r="A2654" i="25" s="1"/>
  <c r="A2655" i="25" s="1"/>
  <c r="A2656" i="25" s="1"/>
  <c r="A2657" i="25" s="1"/>
  <c r="A2658" i="25" s="1"/>
  <c r="A2659" i="25" s="1"/>
  <c r="A2660" i="25" s="1"/>
  <c r="A2661" i="25" s="1"/>
  <c r="A2662" i="25" s="1"/>
  <c r="A2663" i="25" s="1"/>
  <c r="A2664" i="25" s="1"/>
  <c r="A2665" i="25" s="1"/>
  <c r="A2666" i="25" s="1"/>
  <c r="A2667" i="25" s="1"/>
  <c r="A2668" i="25" s="1"/>
  <c r="A2669" i="25" s="1"/>
  <c r="A2670" i="25" s="1"/>
  <c r="A2671" i="25" s="1"/>
  <c r="A2672" i="25" s="1"/>
  <c r="A2673" i="25" s="1"/>
  <c r="A2674" i="25" s="1"/>
  <c r="A2675" i="25" s="1"/>
  <c r="A2676" i="25" s="1"/>
  <c r="A2677" i="25" s="1"/>
  <c r="A2678" i="25" s="1"/>
  <c r="A2679" i="25" s="1"/>
  <c r="A2680" i="25" s="1"/>
  <c r="A2681" i="25" s="1"/>
  <c r="A2682" i="25" s="1"/>
  <c r="A2683" i="25" s="1"/>
  <c r="A2684" i="25" s="1"/>
  <c r="A2685" i="25" s="1"/>
  <c r="A2686" i="25" s="1"/>
  <c r="A2687" i="25" s="1"/>
  <c r="A2688" i="25" s="1"/>
  <c r="A2689" i="25" s="1"/>
  <c r="A2690" i="25" s="1"/>
  <c r="A2691" i="25" s="1"/>
  <c r="A2692" i="25" s="1"/>
  <c r="A2693" i="25" s="1"/>
  <c r="A2694" i="25" s="1"/>
  <c r="A2695" i="25" s="1"/>
  <c r="A2696" i="25" s="1"/>
  <c r="A2697" i="25" s="1"/>
  <c r="A2698" i="25" s="1"/>
  <c r="A2699" i="25" s="1"/>
  <c r="A2700" i="25" s="1"/>
  <c r="A2701" i="25" s="1"/>
  <c r="A2702" i="25" s="1"/>
  <c r="A2703" i="25" s="1"/>
  <c r="A2704" i="25" s="1"/>
  <c r="A2705" i="25" s="1"/>
  <c r="A2706" i="25" s="1"/>
  <c r="A2707" i="25" s="1"/>
  <c r="A2708" i="25" s="1"/>
  <c r="A2709" i="25" s="1"/>
  <c r="A2710" i="25" s="1"/>
  <c r="A2711" i="25" s="1"/>
  <c r="A2712" i="25" s="1"/>
  <c r="A2713" i="25" s="1"/>
  <c r="A2714" i="25" s="1"/>
  <c r="A2715" i="25" s="1"/>
  <c r="A2716" i="25" s="1"/>
  <c r="A2717" i="25" s="1"/>
  <c r="A2718" i="25" s="1"/>
  <c r="A2719" i="25" s="1"/>
  <c r="A2720" i="25" s="1"/>
  <c r="A2721" i="25" s="1"/>
  <c r="A2722" i="25" s="1"/>
  <c r="A2723" i="25" s="1"/>
  <c r="A2724" i="25" s="1"/>
  <c r="A2725" i="25" s="1"/>
  <c r="A2726" i="25" s="1"/>
  <c r="A2727" i="25" s="1"/>
  <c r="A2728" i="25" s="1"/>
  <c r="A2729" i="25" s="1"/>
  <c r="A2730" i="25" s="1"/>
  <c r="A2731" i="25" s="1"/>
  <c r="A2732" i="25" s="1"/>
  <c r="A2733" i="25" s="1"/>
  <c r="A2734" i="25" s="1"/>
  <c r="A2735" i="25" s="1"/>
  <c r="A2736" i="25" s="1"/>
  <c r="A2737" i="25" s="1"/>
  <c r="A2738" i="25" s="1"/>
  <c r="A2739" i="25" s="1"/>
  <c r="A2740" i="25" s="1"/>
  <c r="A2741" i="25" s="1"/>
  <c r="A2742" i="25" s="1"/>
  <c r="A2743" i="25" s="1"/>
  <c r="A2744" i="25" s="1"/>
  <c r="A2745" i="25" s="1"/>
  <c r="A2746" i="25" s="1"/>
  <c r="A2747" i="25" s="1"/>
  <c r="A2748" i="25" s="1"/>
  <c r="A2749" i="25" s="1"/>
  <c r="A2750" i="25" s="1"/>
  <c r="A2751" i="25" s="1"/>
  <c r="A2752" i="25" s="1"/>
  <c r="A2753" i="25" s="1"/>
  <c r="A2754" i="25" s="1"/>
  <c r="A2755" i="25" s="1"/>
  <c r="A2756" i="25" s="1"/>
  <c r="A2757" i="25" s="1"/>
  <c r="A2758" i="25" s="1"/>
  <c r="A2759" i="25" s="1"/>
  <c r="A2760" i="25" s="1"/>
  <c r="A2761" i="25" s="1"/>
  <c r="A2762" i="25" s="1"/>
  <c r="A2763" i="25" s="1"/>
  <c r="A2764" i="25" s="1"/>
  <c r="A2765" i="25" s="1"/>
  <c r="A2766" i="25" s="1"/>
  <c r="A2767" i="25" s="1"/>
  <c r="A2768" i="25" s="1"/>
  <c r="A2769" i="25" s="1"/>
  <c r="A2770" i="25" s="1"/>
  <c r="A2771" i="25" s="1"/>
  <c r="A2772" i="25" s="1"/>
  <c r="A2773" i="25" s="1"/>
  <c r="O178" i="25"/>
  <c r="N178" i="25"/>
  <c r="M178" i="25"/>
  <c r="K178" i="25"/>
  <c r="J178" i="25"/>
  <c r="I178" i="25"/>
  <c r="C178" i="25"/>
  <c r="D178" i="25"/>
  <c r="E178" i="25"/>
  <c r="F178" i="25"/>
  <c r="G178" i="25"/>
  <c r="B178" i="25"/>
  <c r="B35" i="25"/>
  <c r="D35" i="25"/>
  <c r="E35" i="25"/>
  <c r="F35" i="25"/>
  <c r="G35" i="25"/>
  <c r="I35" i="25"/>
  <c r="J35" i="25"/>
  <c r="K35" i="25"/>
  <c r="M35" i="25"/>
  <c r="N35" i="25"/>
  <c r="O35" i="25"/>
  <c r="B36" i="25"/>
  <c r="D36" i="25"/>
  <c r="E36" i="25"/>
  <c r="F36" i="25"/>
  <c r="G36" i="25"/>
  <c r="I36" i="25"/>
  <c r="J36" i="25"/>
  <c r="K36" i="25"/>
  <c r="M36" i="25"/>
  <c r="N36" i="25"/>
  <c r="O36" i="25"/>
  <c r="B37" i="25"/>
  <c r="D37" i="25"/>
  <c r="E37" i="25"/>
  <c r="F37" i="25"/>
  <c r="G37" i="25"/>
  <c r="I37" i="25"/>
  <c r="J37" i="25"/>
  <c r="K37" i="25"/>
  <c r="M37" i="25"/>
  <c r="N37" i="25"/>
  <c r="O37" i="25"/>
  <c r="B38" i="25"/>
  <c r="D38" i="25"/>
  <c r="E38" i="25"/>
  <c r="F38" i="25"/>
  <c r="G38" i="25"/>
  <c r="I38" i="25"/>
  <c r="J38" i="25"/>
  <c r="K38" i="25"/>
  <c r="M38" i="25"/>
  <c r="N38" i="25"/>
  <c r="O38" i="25"/>
  <c r="B39" i="25"/>
  <c r="D39" i="25"/>
  <c r="E39" i="25"/>
  <c r="F39" i="25"/>
  <c r="G39" i="25"/>
  <c r="I39" i="25"/>
  <c r="J39" i="25"/>
  <c r="K39" i="25"/>
  <c r="M39" i="25"/>
  <c r="N39" i="25"/>
  <c r="O39" i="25"/>
  <c r="B40" i="25"/>
  <c r="D40" i="25"/>
  <c r="E40" i="25"/>
  <c r="F40" i="25"/>
  <c r="G40" i="25"/>
  <c r="I40" i="25"/>
  <c r="J40" i="25"/>
  <c r="K40" i="25"/>
  <c r="M40" i="25"/>
  <c r="N40" i="25"/>
  <c r="O40" i="25"/>
  <c r="B41" i="25"/>
  <c r="D41" i="25"/>
  <c r="E41" i="25"/>
  <c r="F41" i="25"/>
  <c r="G41" i="25"/>
  <c r="I41" i="25"/>
  <c r="J41" i="25"/>
  <c r="K41" i="25"/>
  <c r="M41" i="25"/>
  <c r="N41" i="25"/>
  <c r="O41" i="25"/>
  <c r="B42" i="25"/>
  <c r="D42" i="25"/>
  <c r="E42" i="25"/>
  <c r="F42" i="25"/>
  <c r="G42" i="25"/>
  <c r="I42" i="25"/>
  <c r="J42" i="25"/>
  <c r="K42" i="25"/>
  <c r="M42" i="25"/>
  <c r="N42" i="25"/>
  <c r="O42" i="25"/>
  <c r="B43" i="25"/>
  <c r="D43" i="25"/>
  <c r="E43" i="25"/>
  <c r="F43" i="25"/>
  <c r="G43" i="25"/>
  <c r="I43" i="25"/>
  <c r="J43" i="25"/>
  <c r="K43" i="25"/>
  <c r="M43" i="25"/>
  <c r="N43" i="25"/>
  <c r="O43" i="25"/>
  <c r="B44" i="25"/>
  <c r="D44" i="25"/>
  <c r="E44" i="25"/>
  <c r="F44" i="25"/>
  <c r="G44" i="25"/>
  <c r="I44" i="25"/>
  <c r="J44" i="25"/>
  <c r="K44" i="25"/>
  <c r="M44" i="25"/>
  <c r="N44" i="25"/>
  <c r="O44" i="25"/>
  <c r="B45" i="25"/>
  <c r="D45" i="25"/>
  <c r="E45" i="25"/>
  <c r="F45" i="25"/>
  <c r="G45" i="25"/>
  <c r="I45" i="25"/>
  <c r="J45" i="25"/>
  <c r="K45" i="25"/>
  <c r="M45" i="25"/>
  <c r="N45" i="25"/>
  <c r="O45" i="25"/>
  <c r="B46" i="25"/>
  <c r="D46" i="25"/>
  <c r="E46" i="25"/>
  <c r="F46" i="25"/>
  <c r="G46" i="25"/>
  <c r="I46" i="25"/>
  <c r="J46" i="25"/>
  <c r="K46" i="25"/>
  <c r="M46" i="25"/>
  <c r="N46" i="25"/>
  <c r="O46" i="25"/>
  <c r="B47" i="25"/>
  <c r="D47" i="25"/>
  <c r="E47" i="25"/>
  <c r="F47" i="25"/>
  <c r="G47" i="25"/>
  <c r="I47" i="25"/>
  <c r="J47" i="25"/>
  <c r="K47" i="25"/>
  <c r="M47" i="25"/>
  <c r="N47" i="25"/>
  <c r="O47" i="25"/>
  <c r="B48" i="25"/>
  <c r="D48" i="25"/>
  <c r="E48" i="25"/>
  <c r="F48" i="25"/>
  <c r="G48" i="25"/>
  <c r="I48" i="25"/>
  <c r="J48" i="25"/>
  <c r="K48" i="25"/>
  <c r="M48" i="25"/>
  <c r="N48" i="25"/>
  <c r="O48" i="25"/>
  <c r="B49" i="25"/>
  <c r="D49" i="25"/>
  <c r="E49" i="25"/>
  <c r="F49" i="25"/>
  <c r="G49" i="25"/>
  <c r="I49" i="25"/>
  <c r="J49" i="25"/>
  <c r="K49" i="25"/>
  <c r="M49" i="25"/>
  <c r="N49" i="25"/>
  <c r="O49" i="25"/>
  <c r="B50" i="25"/>
  <c r="D50" i="25"/>
  <c r="E50" i="25"/>
  <c r="F50" i="25"/>
  <c r="G50" i="25"/>
  <c r="I50" i="25"/>
  <c r="J50" i="25"/>
  <c r="K50" i="25"/>
  <c r="M50" i="25"/>
  <c r="N50" i="25"/>
  <c r="O50" i="25"/>
  <c r="B51" i="25"/>
  <c r="D51" i="25"/>
  <c r="E51" i="25"/>
  <c r="F51" i="25"/>
  <c r="G51" i="25"/>
  <c r="I51" i="25"/>
  <c r="J51" i="25"/>
  <c r="K51" i="25"/>
  <c r="M51" i="25"/>
  <c r="N51" i="25"/>
  <c r="O51" i="25"/>
  <c r="B52" i="25"/>
  <c r="D52" i="25"/>
  <c r="E52" i="25"/>
  <c r="F52" i="25"/>
  <c r="G52" i="25"/>
  <c r="I52" i="25"/>
  <c r="J52" i="25"/>
  <c r="K52" i="25"/>
  <c r="M52" i="25"/>
  <c r="N52" i="25"/>
  <c r="O52" i="25"/>
  <c r="B53" i="25"/>
  <c r="D53" i="25"/>
  <c r="E53" i="25"/>
  <c r="F53" i="25"/>
  <c r="G53" i="25"/>
  <c r="I53" i="25"/>
  <c r="J53" i="25"/>
  <c r="K53" i="25"/>
  <c r="M53" i="25"/>
  <c r="N53" i="25"/>
  <c r="O53" i="25"/>
  <c r="B54" i="25"/>
  <c r="D54" i="25"/>
  <c r="E54" i="25"/>
  <c r="F54" i="25"/>
  <c r="G54" i="25"/>
  <c r="I54" i="25"/>
  <c r="J54" i="25"/>
  <c r="K54" i="25"/>
  <c r="M54" i="25"/>
  <c r="N54" i="25"/>
  <c r="O54" i="25"/>
  <c r="B55" i="25"/>
  <c r="D55" i="25"/>
  <c r="E55" i="25"/>
  <c r="F55" i="25"/>
  <c r="G55" i="25"/>
  <c r="I55" i="25"/>
  <c r="J55" i="25"/>
  <c r="K55" i="25"/>
  <c r="M55" i="25"/>
  <c r="N55" i="25"/>
  <c r="O55" i="25"/>
  <c r="B56" i="25"/>
  <c r="D56" i="25"/>
  <c r="E56" i="25"/>
  <c r="F56" i="25"/>
  <c r="G56" i="25"/>
  <c r="I56" i="25"/>
  <c r="J56" i="25"/>
  <c r="K56" i="25"/>
  <c r="M56" i="25"/>
  <c r="N56" i="25"/>
  <c r="O56" i="25"/>
  <c r="B57" i="25"/>
  <c r="D57" i="25"/>
  <c r="E57" i="25"/>
  <c r="F57" i="25"/>
  <c r="G57" i="25"/>
  <c r="I57" i="25"/>
  <c r="J57" i="25"/>
  <c r="K57" i="25"/>
  <c r="M57" i="25"/>
  <c r="N57" i="25"/>
  <c r="O57" i="25"/>
  <c r="B58" i="25"/>
  <c r="D58" i="25"/>
  <c r="E58" i="25"/>
  <c r="F58" i="25"/>
  <c r="G58" i="25"/>
  <c r="I58" i="25"/>
  <c r="J58" i="25"/>
  <c r="K58" i="25"/>
  <c r="M58" i="25"/>
  <c r="N58" i="25"/>
  <c r="O58" i="25"/>
  <c r="B59" i="25"/>
  <c r="D59" i="25"/>
  <c r="E59" i="25"/>
  <c r="F59" i="25"/>
  <c r="G59" i="25"/>
  <c r="I59" i="25"/>
  <c r="J59" i="25"/>
  <c r="K59" i="25"/>
  <c r="M59" i="25"/>
  <c r="N59" i="25"/>
  <c r="O59" i="25"/>
  <c r="B60" i="25"/>
  <c r="D60" i="25"/>
  <c r="E60" i="25"/>
  <c r="F60" i="25"/>
  <c r="G60" i="25"/>
  <c r="I60" i="25"/>
  <c r="J60" i="25"/>
  <c r="K60" i="25"/>
  <c r="M60" i="25"/>
  <c r="N60" i="25"/>
  <c r="O60" i="25"/>
  <c r="B61" i="25"/>
  <c r="D61" i="25"/>
  <c r="E61" i="25"/>
  <c r="F61" i="25"/>
  <c r="G61" i="25"/>
  <c r="I61" i="25"/>
  <c r="J61" i="25"/>
  <c r="K61" i="25"/>
  <c r="M61" i="25"/>
  <c r="N61" i="25"/>
  <c r="O61" i="25"/>
  <c r="B62" i="25"/>
  <c r="D62" i="25"/>
  <c r="E62" i="25"/>
  <c r="F62" i="25"/>
  <c r="G62" i="25"/>
  <c r="I62" i="25"/>
  <c r="J62" i="25"/>
  <c r="K62" i="25"/>
  <c r="M62" i="25"/>
  <c r="N62" i="25"/>
  <c r="O62" i="25"/>
  <c r="B63" i="25"/>
  <c r="D63" i="25"/>
  <c r="E63" i="25"/>
  <c r="F63" i="25"/>
  <c r="G63" i="25"/>
  <c r="I63" i="25"/>
  <c r="J63" i="25"/>
  <c r="K63" i="25"/>
  <c r="M63" i="25"/>
  <c r="N63" i="25"/>
  <c r="O63" i="25"/>
  <c r="B64" i="25"/>
  <c r="D64" i="25"/>
  <c r="E64" i="25"/>
  <c r="F64" i="25"/>
  <c r="G64" i="25"/>
  <c r="I64" i="25"/>
  <c r="J64" i="25"/>
  <c r="K64" i="25"/>
  <c r="M64" i="25"/>
  <c r="N64" i="25"/>
  <c r="O64" i="25"/>
  <c r="B65" i="25"/>
  <c r="D65" i="25"/>
  <c r="E65" i="25"/>
  <c r="F65" i="25"/>
  <c r="G65" i="25"/>
  <c r="I65" i="25"/>
  <c r="J65" i="25"/>
  <c r="K65" i="25"/>
  <c r="M65" i="25"/>
  <c r="N65" i="25"/>
  <c r="O65" i="25"/>
  <c r="B66" i="25"/>
  <c r="D66" i="25"/>
  <c r="E66" i="25"/>
  <c r="F66" i="25"/>
  <c r="G66" i="25"/>
  <c r="I66" i="25"/>
  <c r="J66" i="25"/>
  <c r="K66" i="25"/>
  <c r="M66" i="25"/>
  <c r="N66" i="25"/>
  <c r="O66" i="25"/>
  <c r="B67" i="25"/>
  <c r="D67" i="25"/>
  <c r="E67" i="25"/>
  <c r="F67" i="25"/>
  <c r="G67" i="25"/>
  <c r="I67" i="25"/>
  <c r="J67" i="25"/>
  <c r="K67" i="25"/>
  <c r="M67" i="25"/>
  <c r="N67" i="25"/>
  <c r="O67" i="25"/>
  <c r="B68" i="25"/>
  <c r="D68" i="25"/>
  <c r="E68" i="25"/>
  <c r="F68" i="25"/>
  <c r="G68" i="25"/>
  <c r="I68" i="25"/>
  <c r="J68" i="25"/>
  <c r="K68" i="25"/>
  <c r="M68" i="25"/>
  <c r="N68" i="25"/>
  <c r="O68" i="25"/>
  <c r="B69" i="25"/>
  <c r="D69" i="25"/>
  <c r="E69" i="25"/>
  <c r="F69" i="25"/>
  <c r="G69" i="25"/>
  <c r="I69" i="25"/>
  <c r="J69" i="25"/>
  <c r="K69" i="25"/>
  <c r="M69" i="25"/>
  <c r="N69" i="25"/>
  <c r="O69" i="25"/>
  <c r="B70" i="25"/>
  <c r="D70" i="25"/>
  <c r="E70" i="25"/>
  <c r="F70" i="25"/>
  <c r="G70" i="25"/>
  <c r="I70" i="25"/>
  <c r="J70" i="25"/>
  <c r="K70" i="25"/>
  <c r="M70" i="25"/>
  <c r="N70" i="25"/>
  <c r="O70" i="25"/>
  <c r="B71" i="25"/>
  <c r="D71" i="25"/>
  <c r="E71" i="25"/>
  <c r="F71" i="25"/>
  <c r="G71" i="25"/>
  <c r="I71" i="25"/>
  <c r="J71" i="25"/>
  <c r="K71" i="25"/>
  <c r="M71" i="25"/>
  <c r="N71" i="25"/>
  <c r="O71" i="25"/>
  <c r="B72" i="25"/>
  <c r="D72" i="25"/>
  <c r="E72" i="25"/>
  <c r="F72" i="25"/>
  <c r="G72" i="25"/>
  <c r="I72" i="25"/>
  <c r="J72" i="25"/>
  <c r="K72" i="25"/>
  <c r="M72" i="25"/>
  <c r="N72" i="25"/>
  <c r="O72" i="25"/>
  <c r="B73" i="25"/>
  <c r="D73" i="25"/>
  <c r="E73" i="25"/>
  <c r="F73" i="25"/>
  <c r="G73" i="25"/>
  <c r="I73" i="25"/>
  <c r="J73" i="25"/>
  <c r="K73" i="25"/>
  <c r="M73" i="25"/>
  <c r="N73" i="25"/>
  <c r="O73" i="25"/>
  <c r="B74" i="25"/>
  <c r="D74" i="25"/>
  <c r="E74" i="25"/>
  <c r="F74" i="25"/>
  <c r="G74" i="25"/>
  <c r="I74" i="25"/>
  <c r="J74" i="25"/>
  <c r="K74" i="25"/>
  <c r="M74" i="25"/>
  <c r="N74" i="25"/>
  <c r="O74" i="25"/>
  <c r="B75" i="25"/>
  <c r="D75" i="25"/>
  <c r="E75" i="25"/>
  <c r="F75" i="25"/>
  <c r="G75" i="25"/>
  <c r="I75" i="25"/>
  <c r="J75" i="25"/>
  <c r="K75" i="25"/>
  <c r="M75" i="25"/>
  <c r="N75" i="25"/>
  <c r="O75" i="25"/>
  <c r="B76" i="25"/>
  <c r="D76" i="25"/>
  <c r="E76" i="25"/>
  <c r="F76" i="25"/>
  <c r="G76" i="25"/>
  <c r="I76" i="25"/>
  <c r="J76" i="25"/>
  <c r="K76" i="25"/>
  <c r="M76" i="25"/>
  <c r="N76" i="25"/>
  <c r="O76" i="25"/>
  <c r="B77" i="25"/>
  <c r="D77" i="25"/>
  <c r="E77" i="25"/>
  <c r="F77" i="25"/>
  <c r="G77" i="25"/>
  <c r="I77" i="25"/>
  <c r="J77" i="25"/>
  <c r="K77" i="25"/>
  <c r="M77" i="25"/>
  <c r="N77" i="25"/>
  <c r="O77" i="25"/>
  <c r="B78" i="25"/>
  <c r="D78" i="25"/>
  <c r="E78" i="25"/>
  <c r="F78" i="25"/>
  <c r="G78" i="25"/>
  <c r="I78" i="25"/>
  <c r="J78" i="25"/>
  <c r="K78" i="25"/>
  <c r="M78" i="25"/>
  <c r="N78" i="25"/>
  <c r="O78" i="25"/>
  <c r="B79" i="25"/>
  <c r="D79" i="25"/>
  <c r="E79" i="25"/>
  <c r="F79" i="25"/>
  <c r="G79" i="25"/>
  <c r="I79" i="25"/>
  <c r="J79" i="25"/>
  <c r="K79" i="25"/>
  <c r="M79" i="25"/>
  <c r="N79" i="25"/>
  <c r="O79" i="25"/>
  <c r="B80" i="25"/>
  <c r="D80" i="25"/>
  <c r="E80" i="25"/>
  <c r="F80" i="25"/>
  <c r="G80" i="25"/>
  <c r="I80" i="25"/>
  <c r="J80" i="25"/>
  <c r="K80" i="25"/>
  <c r="M80" i="25"/>
  <c r="N80" i="25"/>
  <c r="O80" i="25"/>
  <c r="B81" i="25"/>
  <c r="D81" i="25"/>
  <c r="E81" i="25"/>
  <c r="F81" i="25"/>
  <c r="G81" i="25"/>
  <c r="I81" i="25"/>
  <c r="J81" i="25"/>
  <c r="K81" i="25"/>
  <c r="M81" i="25"/>
  <c r="N81" i="25"/>
  <c r="O81" i="25"/>
  <c r="B82" i="25"/>
  <c r="D82" i="25"/>
  <c r="E82" i="25"/>
  <c r="F82" i="25"/>
  <c r="G82" i="25"/>
  <c r="I82" i="25"/>
  <c r="J82" i="25"/>
  <c r="K82" i="25"/>
  <c r="M82" i="25"/>
  <c r="N82" i="25"/>
  <c r="O82" i="25"/>
  <c r="B83" i="25"/>
  <c r="D83" i="25"/>
  <c r="E83" i="25"/>
  <c r="F83" i="25"/>
  <c r="G83" i="25"/>
  <c r="I83" i="25"/>
  <c r="J83" i="25"/>
  <c r="K83" i="25"/>
  <c r="M83" i="25"/>
  <c r="N83" i="25"/>
  <c r="O83" i="25"/>
  <c r="B84" i="25"/>
  <c r="D84" i="25"/>
  <c r="E84" i="25"/>
  <c r="F84" i="25"/>
  <c r="G84" i="25"/>
  <c r="I84" i="25"/>
  <c r="J84" i="25"/>
  <c r="K84" i="25"/>
  <c r="M84" i="25"/>
  <c r="N84" i="25"/>
  <c r="O84" i="25"/>
  <c r="B85" i="25"/>
  <c r="D85" i="25"/>
  <c r="E85" i="25"/>
  <c r="F85" i="25"/>
  <c r="G85" i="25"/>
  <c r="I85" i="25"/>
  <c r="J85" i="25"/>
  <c r="K85" i="25"/>
  <c r="M85" i="25"/>
  <c r="N85" i="25"/>
  <c r="O85" i="25"/>
  <c r="B86" i="25"/>
  <c r="D86" i="25"/>
  <c r="E86" i="25"/>
  <c r="F86" i="25"/>
  <c r="G86" i="25"/>
  <c r="I86" i="25"/>
  <c r="J86" i="25"/>
  <c r="K86" i="25"/>
  <c r="M86" i="25"/>
  <c r="N86" i="25"/>
  <c r="O86" i="25"/>
  <c r="B87" i="25"/>
  <c r="D87" i="25"/>
  <c r="E87" i="25"/>
  <c r="F87" i="25"/>
  <c r="G87" i="25"/>
  <c r="I87" i="25"/>
  <c r="J87" i="25"/>
  <c r="K87" i="25"/>
  <c r="M87" i="25"/>
  <c r="N87" i="25"/>
  <c r="O87" i="25"/>
  <c r="B88" i="25"/>
  <c r="D88" i="25"/>
  <c r="E88" i="25"/>
  <c r="F88" i="25"/>
  <c r="G88" i="25"/>
  <c r="I88" i="25"/>
  <c r="J88" i="25"/>
  <c r="K88" i="25"/>
  <c r="M88" i="25"/>
  <c r="N88" i="25"/>
  <c r="O88" i="25"/>
  <c r="B89" i="25"/>
  <c r="D89" i="25"/>
  <c r="E89" i="25"/>
  <c r="F89" i="25"/>
  <c r="G89" i="25"/>
  <c r="I89" i="25"/>
  <c r="J89" i="25"/>
  <c r="K89" i="25"/>
  <c r="M89" i="25"/>
  <c r="N89" i="25"/>
  <c r="O89" i="25"/>
  <c r="B90" i="25"/>
  <c r="D90" i="25"/>
  <c r="E90" i="25"/>
  <c r="F90" i="25"/>
  <c r="G90" i="25"/>
  <c r="I90" i="25"/>
  <c r="J90" i="25"/>
  <c r="K90" i="25"/>
  <c r="M90" i="25"/>
  <c r="N90" i="25"/>
  <c r="O90" i="25"/>
  <c r="B91" i="25"/>
  <c r="D91" i="25"/>
  <c r="E91" i="25"/>
  <c r="F91" i="25"/>
  <c r="G91" i="25"/>
  <c r="I91" i="25"/>
  <c r="J91" i="25"/>
  <c r="K91" i="25"/>
  <c r="M91" i="25"/>
  <c r="N91" i="25"/>
  <c r="O91" i="25"/>
  <c r="B92" i="25"/>
  <c r="D92" i="25"/>
  <c r="E92" i="25"/>
  <c r="F92" i="25"/>
  <c r="G92" i="25"/>
  <c r="I92" i="25"/>
  <c r="J92" i="25"/>
  <c r="K92" i="25"/>
  <c r="M92" i="25"/>
  <c r="N92" i="25"/>
  <c r="O92" i="25"/>
  <c r="B93" i="25"/>
  <c r="D93" i="25"/>
  <c r="E93" i="25"/>
  <c r="F93" i="25"/>
  <c r="G93" i="25"/>
  <c r="I93" i="25"/>
  <c r="J93" i="25"/>
  <c r="K93" i="25"/>
  <c r="M93" i="25"/>
  <c r="N93" i="25"/>
  <c r="O93" i="25"/>
  <c r="B94" i="25"/>
  <c r="D94" i="25"/>
  <c r="E94" i="25"/>
  <c r="F94" i="25"/>
  <c r="G94" i="25"/>
  <c r="I94" i="25"/>
  <c r="J94" i="25"/>
  <c r="K94" i="25"/>
  <c r="M94" i="25"/>
  <c r="N94" i="25"/>
  <c r="O94" i="25"/>
  <c r="B95" i="25"/>
  <c r="D95" i="25"/>
  <c r="E95" i="25"/>
  <c r="F95" i="25"/>
  <c r="G95" i="25"/>
  <c r="I95" i="25"/>
  <c r="J95" i="25"/>
  <c r="K95" i="25"/>
  <c r="M95" i="25"/>
  <c r="N95" i="25"/>
  <c r="O95" i="25"/>
  <c r="B96" i="25"/>
  <c r="D96" i="25"/>
  <c r="E96" i="25"/>
  <c r="F96" i="25"/>
  <c r="G96" i="25"/>
  <c r="I96" i="25"/>
  <c r="J96" i="25"/>
  <c r="K96" i="25"/>
  <c r="M96" i="25"/>
  <c r="N96" i="25"/>
  <c r="O96" i="25"/>
  <c r="B97" i="25"/>
  <c r="D97" i="25"/>
  <c r="E97" i="25"/>
  <c r="F97" i="25"/>
  <c r="G97" i="25"/>
  <c r="I97" i="25"/>
  <c r="J97" i="25"/>
  <c r="K97" i="25"/>
  <c r="M97" i="25"/>
  <c r="N97" i="25"/>
  <c r="O97" i="25"/>
  <c r="B98" i="25"/>
  <c r="D98" i="25"/>
  <c r="E98" i="25"/>
  <c r="F98" i="25"/>
  <c r="G98" i="25"/>
  <c r="I98" i="25"/>
  <c r="J98" i="25"/>
  <c r="K98" i="25"/>
  <c r="M98" i="25"/>
  <c r="N98" i="25"/>
  <c r="O98" i="25"/>
  <c r="B99" i="25"/>
  <c r="D99" i="25"/>
  <c r="E99" i="25"/>
  <c r="F99" i="25"/>
  <c r="G99" i="25"/>
  <c r="I99" i="25"/>
  <c r="J99" i="25"/>
  <c r="K99" i="25"/>
  <c r="M99" i="25"/>
  <c r="N99" i="25"/>
  <c r="O99" i="25"/>
  <c r="B100" i="25"/>
  <c r="D100" i="25"/>
  <c r="E100" i="25"/>
  <c r="F100" i="25"/>
  <c r="G100" i="25"/>
  <c r="I100" i="25"/>
  <c r="J100" i="25"/>
  <c r="K100" i="25"/>
  <c r="M100" i="25"/>
  <c r="N100" i="25"/>
  <c r="O100" i="25"/>
  <c r="B101" i="25"/>
  <c r="D101" i="25"/>
  <c r="E101" i="25"/>
  <c r="F101" i="25"/>
  <c r="G101" i="25"/>
  <c r="I101" i="25"/>
  <c r="J101" i="25"/>
  <c r="K101" i="25"/>
  <c r="M101" i="25"/>
  <c r="N101" i="25"/>
  <c r="O101" i="25"/>
  <c r="B102" i="25"/>
  <c r="D102" i="25"/>
  <c r="E102" i="25"/>
  <c r="F102" i="25"/>
  <c r="G102" i="25"/>
  <c r="I102" i="25"/>
  <c r="J102" i="25"/>
  <c r="K102" i="25"/>
  <c r="M102" i="25"/>
  <c r="N102" i="25"/>
  <c r="O102" i="25"/>
  <c r="B103" i="25"/>
  <c r="D103" i="25"/>
  <c r="E103" i="25"/>
  <c r="F103" i="25"/>
  <c r="G103" i="25"/>
  <c r="I103" i="25"/>
  <c r="J103" i="25"/>
  <c r="K103" i="25"/>
  <c r="M103" i="25"/>
  <c r="N103" i="25"/>
  <c r="O103" i="25"/>
  <c r="B104" i="25"/>
  <c r="D104" i="25"/>
  <c r="E104" i="25"/>
  <c r="F104" i="25"/>
  <c r="G104" i="25"/>
  <c r="I104" i="25"/>
  <c r="J104" i="25"/>
  <c r="K104" i="25"/>
  <c r="M104" i="25"/>
  <c r="N104" i="25"/>
  <c r="O104" i="25"/>
  <c r="B105" i="25"/>
  <c r="D105" i="25"/>
  <c r="E105" i="25"/>
  <c r="F105" i="25"/>
  <c r="G105" i="25"/>
  <c r="I105" i="25"/>
  <c r="J105" i="25"/>
  <c r="K105" i="25"/>
  <c r="M105" i="25"/>
  <c r="N105" i="25"/>
  <c r="O105" i="25"/>
  <c r="B106" i="25"/>
  <c r="D106" i="25"/>
  <c r="E106" i="25"/>
  <c r="F106" i="25"/>
  <c r="G106" i="25"/>
  <c r="I106" i="25"/>
  <c r="J106" i="25"/>
  <c r="K106" i="25"/>
  <c r="M106" i="25"/>
  <c r="N106" i="25"/>
  <c r="O106" i="25"/>
  <c r="B107" i="25"/>
  <c r="D107" i="25"/>
  <c r="E107" i="25"/>
  <c r="F107" i="25"/>
  <c r="G107" i="25"/>
  <c r="I107" i="25"/>
  <c r="J107" i="25"/>
  <c r="K107" i="25"/>
  <c r="M107" i="25"/>
  <c r="N107" i="25"/>
  <c r="O107" i="25"/>
  <c r="B108" i="25"/>
  <c r="D108" i="25"/>
  <c r="E108" i="25"/>
  <c r="F108" i="25"/>
  <c r="G108" i="25"/>
  <c r="I108" i="25"/>
  <c r="J108" i="25"/>
  <c r="K108" i="25"/>
  <c r="M108" i="25"/>
  <c r="N108" i="25"/>
  <c r="O108" i="25"/>
  <c r="B109" i="25"/>
  <c r="D109" i="25"/>
  <c r="E109" i="25"/>
  <c r="F109" i="25"/>
  <c r="G109" i="25"/>
  <c r="I109" i="25"/>
  <c r="J109" i="25"/>
  <c r="K109" i="25"/>
  <c r="M109" i="25"/>
  <c r="N109" i="25"/>
  <c r="O109" i="25"/>
  <c r="B110" i="25"/>
  <c r="D110" i="25"/>
  <c r="E110" i="25"/>
  <c r="F110" i="25"/>
  <c r="G110" i="25"/>
  <c r="I110" i="25"/>
  <c r="J110" i="25"/>
  <c r="K110" i="25"/>
  <c r="M110" i="25"/>
  <c r="N110" i="25"/>
  <c r="O110" i="25"/>
  <c r="B111" i="25"/>
  <c r="D111" i="25"/>
  <c r="E111" i="25"/>
  <c r="F111" i="25"/>
  <c r="G111" i="25"/>
  <c r="I111" i="25"/>
  <c r="J111" i="25"/>
  <c r="K111" i="25"/>
  <c r="M111" i="25"/>
  <c r="N111" i="25"/>
  <c r="O111" i="25"/>
  <c r="B112" i="25"/>
  <c r="D112" i="25"/>
  <c r="E112" i="25"/>
  <c r="F112" i="25"/>
  <c r="G112" i="25"/>
  <c r="I112" i="25"/>
  <c r="J112" i="25"/>
  <c r="K112" i="25"/>
  <c r="M112" i="25"/>
  <c r="N112" i="25"/>
  <c r="O112" i="25"/>
  <c r="B113" i="25"/>
  <c r="D113" i="25"/>
  <c r="E113" i="25"/>
  <c r="F113" i="25"/>
  <c r="G113" i="25"/>
  <c r="I113" i="25"/>
  <c r="J113" i="25"/>
  <c r="K113" i="25"/>
  <c r="M113" i="25"/>
  <c r="N113" i="25"/>
  <c r="O113" i="25"/>
  <c r="B114" i="25"/>
  <c r="D114" i="25"/>
  <c r="E114" i="25"/>
  <c r="F114" i="25"/>
  <c r="G114" i="25"/>
  <c r="I114" i="25"/>
  <c r="J114" i="25"/>
  <c r="K114" i="25"/>
  <c r="M114" i="25"/>
  <c r="N114" i="25"/>
  <c r="O114" i="25"/>
  <c r="B115" i="25"/>
  <c r="D115" i="25"/>
  <c r="E115" i="25"/>
  <c r="F115" i="25"/>
  <c r="G115" i="25"/>
  <c r="I115" i="25"/>
  <c r="J115" i="25"/>
  <c r="K115" i="25"/>
  <c r="M115" i="25"/>
  <c r="N115" i="25"/>
  <c r="O115" i="25"/>
  <c r="B116" i="25"/>
  <c r="D116" i="25"/>
  <c r="E116" i="25"/>
  <c r="F116" i="25"/>
  <c r="G116" i="25"/>
  <c r="I116" i="25"/>
  <c r="J116" i="25"/>
  <c r="K116" i="25"/>
  <c r="M116" i="25"/>
  <c r="N116" i="25"/>
  <c r="O116" i="25"/>
  <c r="B117" i="25"/>
  <c r="D117" i="25"/>
  <c r="E117" i="25"/>
  <c r="F117" i="25"/>
  <c r="G117" i="25"/>
  <c r="I117" i="25"/>
  <c r="J117" i="25"/>
  <c r="K117" i="25"/>
  <c r="M117" i="25"/>
  <c r="N117" i="25"/>
  <c r="O117" i="25"/>
  <c r="B118" i="25"/>
  <c r="D118" i="25"/>
  <c r="E118" i="25"/>
  <c r="F118" i="25"/>
  <c r="G118" i="25"/>
  <c r="I118" i="25"/>
  <c r="J118" i="25"/>
  <c r="K118" i="25"/>
  <c r="M118" i="25"/>
  <c r="N118" i="25"/>
  <c r="O118" i="25"/>
  <c r="B119" i="25"/>
  <c r="D119" i="25"/>
  <c r="E119" i="25"/>
  <c r="F119" i="25"/>
  <c r="G119" i="25"/>
  <c r="I119" i="25"/>
  <c r="J119" i="25"/>
  <c r="K119" i="25"/>
  <c r="M119" i="25"/>
  <c r="N119" i="25"/>
  <c r="O119" i="25"/>
  <c r="B120" i="25"/>
  <c r="D120" i="25"/>
  <c r="E120" i="25"/>
  <c r="F120" i="25"/>
  <c r="G120" i="25"/>
  <c r="I120" i="25"/>
  <c r="J120" i="25"/>
  <c r="K120" i="25"/>
  <c r="M120" i="25"/>
  <c r="N120" i="25"/>
  <c r="O120" i="25"/>
  <c r="B121" i="25"/>
  <c r="D121" i="25"/>
  <c r="E121" i="25"/>
  <c r="F121" i="25"/>
  <c r="G121" i="25"/>
  <c r="I121" i="25"/>
  <c r="J121" i="25"/>
  <c r="K121" i="25"/>
  <c r="M121" i="25"/>
  <c r="N121" i="25"/>
  <c r="O121" i="25"/>
  <c r="B122" i="25"/>
  <c r="D122" i="25"/>
  <c r="E122" i="25"/>
  <c r="F122" i="25"/>
  <c r="G122" i="25"/>
  <c r="I122" i="25"/>
  <c r="J122" i="25"/>
  <c r="K122" i="25"/>
  <c r="M122" i="25"/>
  <c r="N122" i="25"/>
  <c r="O122" i="25"/>
  <c r="B123" i="25"/>
  <c r="D123" i="25"/>
  <c r="E123" i="25"/>
  <c r="F123" i="25"/>
  <c r="G123" i="25"/>
  <c r="I123" i="25"/>
  <c r="J123" i="25"/>
  <c r="K123" i="25"/>
  <c r="M123" i="25"/>
  <c r="N123" i="25"/>
  <c r="O123" i="25"/>
  <c r="B124" i="25"/>
  <c r="D124" i="25"/>
  <c r="E124" i="25"/>
  <c r="F124" i="25"/>
  <c r="G124" i="25"/>
  <c r="I124" i="25"/>
  <c r="J124" i="25"/>
  <c r="K124" i="25"/>
  <c r="M124" i="25"/>
  <c r="N124" i="25"/>
  <c r="O124" i="25"/>
  <c r="B125" i="25"/>
  <c r="D125" i="25"/>
  <c r="E125" i="25"/>
  <c r="F125" i="25"/>
  <c r="G125" i="25"/>
  <c r="I125" i="25"/>
  <c r="J125" i="25"/>
  <c r="K125" i="25"/>
  <c r="M125" i="25"/>
  <c r="N125" i="25"/>
  <c r="O125" i="25"/>
  <c r="B126" i="25"/>
  <c r="D126" i="25"/>
  <c r="E126" i="25"/>
  <c r="F126" i="25"/>
  <c r="G126" i="25"/>
  <c r="I126" i="25"/>
  <c r="J126" i="25"/>
  <c r="K126" i="25"/>
  <c r="M126" i="25"/>
  <c r="N126" i="25"/>
  <c r="O126" i="25"/>
  <c r="B127" i="25"/>
  <c r="D127" i="25"/>
  <c r="E127" i="25"/>
  <c r="F127" i="25"/>
  <c r="G127" i="25"/>
  <c r="I127" i="25"/>
  <c r="J127" i="25"/>
  <c r="K127" i="25"/>
  <c r="M127" i="25"/>
  <c r="N127" i="25"/>
  <c r="O127" i="25"/>
  <c r="B128" i="25"/>
  <c r="D128" i="25"/>
  <c r="E128" i="25"/>
  <c r="F128" i="25"/>
  <c r="G128" i="25"/>
  <c r="I128" i="25"/>
  <c r="J128" i="25"/>
  <c r="K128" i="25"/>
  <c r="M128" i="25"/>
  <c r="N128" i="25"/>
  <c r="O128" i="25"/>
  <c r="B129" i="25"/>
  <c r="D129" i="25"/>
  <c r="E129" i="25"/>
  <c r="F129" i="25"/>
  <c r="G129" i="25"/>
  <c r="I129" i="25"/>
  <c r="J129" i="25"/>
  <c r="K129" i="25"/>
  <c r="M129" i="25"/>
  <c r="N129" i="25"/>
  <c r="O129" i="25"/>
  <c r="B130" i="25"/>
  <c r="D130" i="25"/>
  <c r="E130" i="25"/>
  <c r="F130" i="25"/>
  <c r="G130" i="25"/>
  <c r="I130" i="25"/>
  <c r="J130" i="25"/>
  <c r="K130" i="25"/>
  <c r="M130" i="25"/>
  <c r="N130" i="25"/>
  <c r="O130" i="25"/>
  <c r="B131" i="25"/>
  <c r="D131" i="25"/>
  <c r="E131" i="25"/>
  <c r="F131" i="25"/>
  <c r="G131" i="25"/>
  <c r="I131" i="25"/>
  <c r="J131" i="25"/>
  <c r="K131" i="25"/>
  <c r="M131" i="25"/>
  <c r="N131" i="25"/>
  <c r="O131" i="25"/>
  <c r="B132" i="25"/>
  <c r="D132" i="25"/>
  <c r="E132" i="25"/>
  <c r="F132" i="25"/>
  <c r="G132" i="25"/>
  <c r="I132" i="25"/>
  <c r="J132" i="25"/>
  <c r="K132" i="25"/>
  <c r="M132" i="25"/>
  <c r="N132" i="25"/>
  <c r="O132" i="25"/>
  <c r="B133" i="25"/>
  <c r="D133" i="25"/>
  <c r="E133" i="25"/>
  <c r="F133" i="25"/>
  <c r="G133" i="25"/>
  <c r="I133" i="25"/>
  <c r="J133" i="25"/>
  <c r="K133" i="25"/>
  <c r="M133" i="25"/>
  <c r="N133" i="25"/>
  <c r="O133" i="25"/>
  <c r="B134" i="25"/>
  <c r="D134" i="25"/>
  <c r="E134" i="25"/>
  <c r="F134" i="25"/>
  <c r="G134" i="25"/>
  <c r="I134" i="25"/>
  <c r="J134" i="25"/>
  <c r="K134" i="25"/>
  <c r="M134" i="25"/>
  <c r="N134" i="25"/>
  <c r="O134" i="25"/>
  <c r="B135" i="25"/>
  <c r="D135" i="25"/>
  <c r="E135" i="25"/>
  <c r="F135" i="25"/>
  <c r="G135" i="25"/>
  <c r="I135" i="25"/>
  <c r="J135" i="25"/>
  <c r="K135" i="25"/>
  <c r="M135" i="25"/>
  <c r="N135" i="25"/>
  <c r="O135" i="25"/>
  <c r="B136" i="25"/>
  <c r="D136" i="25"/>
  <c r="E136" i="25"/>
  <c r="F136" i="25"/>
  <c r="G136" i="25"/>
  <c r="I136" i="25"/>
  <c r="J136" i="25"/>
  <c r="K136" i="25"/>
  <c r="M136" i="25"/>
  <c r="N136" i="25"/>
  <c r="O136" i="25"/>
  <c r="B137" i="25"/>
  <c r="D137" i="25"/>
  <c r="E137" i="25"/>
  <c r="F137" i="25"/>
  <c r="G137" i="25"/>
  <c r="I137" i="25"/>
  <c r="J137" i="25"/>
  <c r="K137" i="25"/>
  <c r="M137" i="25"/>
  <c r="N137" i="25"/>
  <c r="O137" i="25"/>
  <c r="B138" i="25"/>
  <c r="D138" i="25"/>
  <c r="E138" i="25"/>
  <c r="F138" i="25"/>
  <c r="G138" i="25"/>
  <c r="I138" i="25"/>
  <c r="J138" i="25"/>
  <c r="K138" i="25"/>
  <c r="M138" i="25"/>
  <c r="N138" i="25"/>
  <c r="O138" i="25"/>
  <c r="B139" i="25"/>
  <c r="D139" i="25"/>
  <c r="E139" i="25"/>
  <c r="F139" i="25"/>
  <c r="G139" i="25"/>
  <c r="I139" i="25"/>
  <c r="J139" i="25"/>
  <c r="K139" i="25"/>
  <c r="M139" i="25"/>
  <c r="N139" i="25"/>
  <c r="O139" i="25"/>
  <c r="B140" i="25"/>
  <c r="D140" i="25"/>
  <c r="E140" i="25"/>
  <c r="F140" i="25"/>
  <c r="G140" i="25"/>
  <c r="I140" i="25"/>
  <c r="J140" i="25"/>
  <c r="K140" i="25"/>
  <c r="M140" i="25"/>
  <c r="N140" i="25"/>
  <c r="O140" i="25"/>
  <c r="B141" i="25"/>
  <c r="D141" i="25"/>
  <c r="E141" i="25"/>
  <c r="F141" i="25"/>
  <c r="G141" i="25"/>
  <c r="I141" i="25"/>
  <c r="J141" i="25"/>
  <c r="K141" i="25"/>
  <c r="M141" i="25"/>
  <c r="N141" i="25"/>
  <c r="O141" i="25"/>
  <c r="B142" i="25"/>
  <c r="D142" i="25"/>
  <c r="E142" i="25"/>
  <c r="F142" i="25"/>
  <c r="G142" i="25"/>
  <c r="I142" i="25"/>
  <c r="J142" i="25"/>
  <c r="K142" i="25"/>
  <c r="M142" i="25"/>
  <c r="N142" i="25"/>
  <c r="O142" i="25"/>
  <c r="B143" i="25"/>
  <c r="D143" i="25"/>
  <c r="E143" i="25"/>
  <c r="F143" i="25"/>
  <c r="G143" i="25"/>
  <c r="I143" i="25"/>
  <c r="J143" i="25"/>
  <c r="K143" i="25"/>
  <c r="M143" i="25"/>
  <c r="N143" i="25"/>
  <c r="O143" i="25"/>
  <c r="B144" i="25"/>
  <c r="D144" i="25"/>
  <c r="E144" i="25"/>
  <c r="F144" i="25"/>
  <c r="G144" i="25"/>
  <c r="I144" i="25"/>
  <c r="J144" i="25"/>
  <c r="K144" i="25"/>
  <c r="M144" i="25"/>
  <c r="N144" i="25"/>
  <c r="O144" i="25"/>
  <c r="B145" i="25"/>
  <c r="D145" i="25"/>
  <c r="E145" i="25"/>
  <c r="F145" i="25"/>
  <c r="G145" i="25"/>
  <c r="I145" i="25"/>
  <c r="J145" i="25"/>
  <c r="K145" i="25"/>
  <c r="M145" i="25"/>
  <c r="N145" i="25"/>
  <c r="O145" i="25"/>
  <c r="B146" i="25"/>
  <c r="D146" i="25"/>
  <c r="E146" i="25"/>
  <c r="F146" i="25"/>
  <c r="G146" i="25"/>
  <c r="I146" i="25"/>
  <c r="J146" i="25"/>
  <c r="K146" i="25"/>
  <c r="M146" i="25"/>
  <c r="N146" i="25"/>
  <c r="O146" i="25"/>
  <c r="B147" i="25"/>
  <c r="D147" i="25"/>
  <c r="E147" i="25"/>
  <c r="F147" i="25"/>
  <c r="G147" i="25"/>
  <c r="I147" i="25"/>
  <c r="J147" i="25"/>
  <c r="K147" i="25"/>
  <c r="M147" i="25"/>
  <c r="N147" i="25"/>
  <c r="O147" i="25"/>
  <c r="B148" i="25"/>
  <c r="D148" i="25"/>
  <c r="E148" i="25"/>
  <c r="F148" i="25"/>
  <c r="G148" i="25"/>
  <c r="I148" i="25"/>
  <c r="J148" i="25"/>
  <c r="K148" i="25"/>
  <c r="M148" i="25"/>
  <c r="N148" i="25"/>
  <c r="O148" i="25"/>
  <c r="B149" i="25"/>
  <c r="D149" i="25"/>
  <c r="E149" i="25"/>
  <c r="F149" i="25"/>
  <c r="G149" i="25"/>
  <c r="I149" i="25"/>
  <c r="J149" i="25"/>
  <c r="K149" i="25"/>
  <c r="M149" i="25"/>
  <c r="N149" i="25"/>
  <c r="O149" i="25"/>
  <c r="B150" i="25"/>
  <c r="D150" i="25"/>
  <c r="E150" i="25"/>
  <c r="F150" i="25"/>
  <c r="G150" i="25"/>
  <c r="I150" i="25"/>
  <c r="J150" i="25"/>
  <c r="K150" i="25"/>
  <c r="M150" i="25"/>
  <c r="N150" i="25"/>
  <c r="O150" i="25"/>
  <c r="B151" i="25"/>
  <c r="D151" i="25"/>
  <c r="E151" i="25"/>
  <c r="F151" i="25"/>
  <c r="G151" i="25"/>
  <c r="I151" i="25"/>
  <c r="J151" i="25"/>
  <c r="K151" i="25"/>
  <c r="M151" i="25"/>
  <c r="N151" i="25"/>
  <c r="O151" i="25"/>
  <c r="B152" i="25"/>
  <c r="D152" i="25"/>
  <c r="E152" i="25"/>
  <c r="F152" i="25"/>
  <c r="G152" i="25"/>
  <c r="I152" i="25"/>
  <c r="J152" i="25"/>
  <c r="K152" i="25"/>
  <c r="M152" i="25"/>
  <c r="N152" i="25"/>
  <c r="O152" i="25"/>
  <c r="B153" i="25"/>
  <c r="D153" i="25"/>
  <c r="E153" i="25"/>
  <c r="F153" i="25"/>
  <c r="G153" i="25"/>
  <c r="I153" i="25"/>
  <c r="J153" i="25"/>
  <c r="K153" i="25"/>
  <c r="M153" i="25"/>
  <c r="N153" i="25"/>
  <c r="O153" i="25"/>
  <c r="B154" i="25"/>
  <c r="D154" i="25"/>
  <c r="E154" i="25"/>
  <c r="F154" i="25"/>
  <c r="G154" i="25"/>
  <c r="I154" i="25"/>
  <c r="J154" i="25"/>
  <c r="K154" i="25"/>
  <c r="M154" i="25"/>
  <c r="N154" i="25"/>
  <c r="O154" i="25"/>
  <c r="B155" i="25"/>
  <c r="D155" i="25"/>
  <c r="E155" i="25"/>
  <c r="F155" i="25"/>
  <c r="G155" i="25"/>
  <c r="I155" i="25"/>
  <c r="J155" i="25"/>
  <c r="K155" i="25"/>
  <c r="M155" i="25"/>
  <c r="N155" i="25"/>
  <c r="O155" i="25"/>
  <c r="B156" i="25"/>
  <c r="D156" i="25"/>
  <c r="E156" i="25"/>
  <c r="F156" i="25"/>
  <c r="G156" i="25"/>
  <c r="I156" i="25"/>
  <c r="J156" i="25"/>
  <c r="K156" i="25"/>
  <c r="M156" i="25"/>
  <c r="N156" i="25"/>
  <c r="O156" i="25"/>
  <c r="B157" i="25"/>
  <c r="D157" i="25"/>
  <c r="E157" i="25"/>
  <c r="F157" i="25"/>
  <c r="G157" i="25"/>
  <c r="I157" i="25"/>
  <c r="J157" i="25"/>
  <c r="K157" i="25"/>
  <c r="M157" i="25"/>
  <c r="N157" i="25"/>
  <c r="O157" i="25"/>
  <c r="B158" i="25"/>
  <c r="D158" i="25"/>
  <c r="E158" i="25"/>
  <c r="F158" i="25"/>
  <c r="G158" i="25"/>
  <c r="I158" i="25"/>
  <c r="J158" i="25"/>
  <c r="K158" i="25"/>
  <c r="M158" i="25"/>
  <c r="N158" i="25"/>
  <c r="O158" i="25"/>
  <c r="B159" i="25"/>
  <c r="D159" i="25"/>
  <c r="E159" i="25"/>
  <c r="F159" i="25"/>
  <c r="G159" i="25"/>
  <c r="I159" i="25"/>
  <c r="J159" i="25"/>
  <c r="K159" i="25"/>
  <c r="M159" i="25"/>
  <c r="N159" i="25"/>
  <c r="O159" i="25"/>
  <c r="B160" i="25"/>
  <c r="D160" i="25"/>
  <c r="E160" i="25"/>
  <c r="F160" i="25"/>
  <c r="G160" i="25"/>
  <c r="I160" i="25"/>
  <c r="J160" i="25"/>
  <c r="K160" i="25"/>
  <c r="M160" i="25"/>
  <c r="N160" i="25"/>
  <c r="O160" i="25"/>
  <c r="B161" i="25"/>
  <c r="D161" i="25"/>
  <c r="E161" i="25"/>
  <c r="F161" i="25"/>
  <c r="G161" i="25"/>
  <c r="I161" i="25"/>
  <c r="J161" i="25"/>
  <c r="K161" i="25"/>
  <c r="M161" i="25"/>
  <c r="N161" i="25"/>
  <c r="O161" i="25"/>
  <c r="B162" i="25"/>
  <c r="D162" i="25"/>
  <c r="E162" i="25"/>
  <c r="F162" i="25"/>
  <c r="G162" i="25"/>
  <c r="I162" i="25"/>
  <c r="J162" i="25"/>
  <c r="K162" i="25"/>
  <c r="M162" i="25"/>
  <c r="N162" i="25"/>
  <c r="O162" i="25"/>
  <c r="B163" i="25"/>
  <c r="D163" i="25"/>
  <c r="E163" i="25"/>
  <c r="F163" i="25"/>
  <c r="G163" i="25"/>
  <c r="I163" i="25"/>
  <c r="J163" i="25"/>
  <c r="K163" i="25"/>
  <c r="M163" i="25"/>
  <c r="N163" i="25"/>
  <c r="O163" i="25"/>
  <c r="B164" i="25"/>
  <c r="D164" i="25"/>
  <c r="E164" i="25"/>
  <c r="F164" i="25"/>
  <c r="G164" i="25"/>
  <c r="I164" i="25"/>
  <c r="J164" i="25"/>
  <c r="K164" i="25"/>
  <c r="M164" i="25"/>
  <c r="N164" i="25"/>
  <c r="O164" i="25"/>
  <c r="B165" i="25"/>
  <c r="D165" i="25"/>
  <c r="E165" i="25"/>
  <c r="F165" i="25"/>
  <c r="G165" i="25"/>
  <c r="I165" i="25"/>
  <c r="J165" i="25"/>
  <c r="K165" i="25"/>
  <c r="M165" i="25"/>
  <c r="N165" i="25"/>
  <c r="O165" i="25"/>
  <c r="B166" i="25"/>
  <c r="D166" i="25"/>
  <c r="E166" i="25"/>
  <c r="F166" i="25"/>
  <c r="G166" i="25"/>
  <c r="I166" i="25"/>
  <c r="J166" i="25"/>
  <c r="K166" i="25"/>
  <c r="M166" i="25"/>
  <c r="N166" i="25"/>
  <c r="O166" i="25"/>
  <c r="B167" i="25"/>
  <c r="D167" i="25"/>
  <c r="E167" i="25"/>
  <c r="F167" i="25"/>
  <c r="G167" i="25"/>
  <c r="I167" i="25"/>
  <c r="J167" i="25"/>
  <c r="K167" i="25"/>
  <c r="M167" i="25"/>
  <c r="N167" i="25"/>
  <c r="O167" i="25"/>
  <c r="B168" i="25"/>
  <c r="D168" i="25"/>
  <c r="E168" i="25"/>
  <c r="F168" i="25"/>
  <c r="G168" i="25"/>
  <c r="I168" i="25"/>
  <c r="J168" i="25"/>
  <c r="K168" i="25"/>
  <c r="M168" i="25"/>
  <c r="N168" i="25"/>
  <c r="O168" i="25"/>
  <c r="B169" i="25"/>
  <c r="D169" i="25"/>
  <c r="E169" i="25"/>
  <c r="F169" i="25"/>
  <c r="G169" i="25"/>
  <c r="I169" i="25"/>
  <c r="J169" i="25"/>
  <c r="K169" i="25"/>
  <c r="M169" i="25"/>
  <c r="N169" i="25"/>
  <c r="O169" i="25"/>
  <c r="B170" i="25"/>
  <c r="D170" i="25"/>
  <c r="E170" i="25"/>
  <c r="F170" i="25"/>
  <c r="G170" i="25"/>
  <c r="I170" i="25"/>
  <c r="J170" i="25"/>
  <c r="K170" i="25"/>
  <c r="M170" i="25"/>
  <c r="N170" i="25"/>
  <c r="O170" i="25"/>
  <c r="B171" i="25"/>
  <c r="D171" i="25"/>
  <c r="E171" i="25"/>
  <c r="F171" i="25"/>
  <c r="G171" i="25"/>
  <c r="I171" i="25"/>
  <c r="J171" i="25"/>
  <c r="K171" i="25"/>
  <c r="M171" i="25"/>
  <c r="N171" i="25"/>
  <c r="O171" i="25"/>
  <c r="B172" i="25"/>
  <c r="D172" i="25"/>
  <c r="E172" i="25"/>
  <c r="F172" i="25"/>
  <c r="G172" i="25"/>
  <c r="I172" i="25"/>
  <c r="J172" i="25"/>
  <c r="K172" i="25"/>
  <c r="M172" i="25"/>
  <c r="N172" i="25"/>
  <c r="O172" i="25"/>
  <c r="B173" i="25"/>
  <c r="D173" i="25"/>
  <c r="E173" i="25"/>
  <c r="F173" i="25"/>
  <c r="G173" i="25"/>
  <c r="I173" i="25"/>
  <c r="J173" i="25"/>
  <c r="K173" i="25"/>
  <c r="M173" i="25"/>
  <c r="N173" i="25"/>
  <c r="O173" i="25"/>
  <c r="B174" i="25"/>
  <c r="D174" i="25"/>
  <c r="E174" i="25"/>
  <c r="F174" i="25"/>
  <c r="G174" i="25"/>
  <c r="I174" i="25"/>
  <c r="J174" i="25"/>
  <c r="K174" i="25"/>
  <c r="M174" i="25"/>
  <c r="N174" i="25"/>
  <c r="O174" i="25"/>
  <c r="B175" i="25"/>
  <c r="D175" i="25"/>
  <c r="E175" i="25"/>
  <c r="F175" i="25"/>
  <c r="G175" i="25"/>
  <c r="I175" i="25"/>
  <c r="J175" i="25"/>
  <c r="K175" i="25"/>
  <c r="M175" i="25"/>
  <c r="N175" i="25"/>
  <c r="O175" i="25"/>
  <c r="B176" i="25"/>
  <c r="D176" i="25"/>
  <c r="E176" i="25"/>
  <c r="F176" i="25"/>
  <c r="G176" i="25"/>
  <c r="I176" i="25"/>
  <c r="J176" i="25"/>
  <c r="K176" i="25"/>
  <c r="M176" i="25"/>
  <c r="N176" i="25"/>
  <c r="O176" i="25"/>
  <c r="B177" i="25"/>
  <c r="D177" i="25"/>
  <c r="E177" i="25"/>
  <c r="F177" i="25"/>
  <c r="G177" i="25"/>
  <c r="I177" i="25"/>
  <c r="J177" i="25"/>
  <c r="K177" i="25"/>
  <c r="M177" i="25"/>
  <c r="N177" i="25"/>
  <c r="O177" i="25"/>
  <c r="N19" i="25"/>
  <c r="O19" i="25"/>
  <c r="N20" i="25"/>
  <c r="O20" i="25"/>
  <c r="N21" i="25"/>
  <c r="O21" i="25"/>
  <c r="N22" i="25"/>
  <c r="O22" i="25"/>
  <c r="N23" i="25"/>
  <c r="O23" i="25"/>
  <c r="N24" i="25"/>
  <c r="O24" i="25"/>
  <c r="N25" i="25"/>
  <c r="O25" i="25"/>
  <c r="N26" i="25"/>
  <c r="O26" i="25"/>
  <c r="N27" i="25"/>
  <c r="O27" i="25"/>
  <c r="N28" i="25"/>
  <c r="O28" i="25"/>
  <c r="N29" i="25"/>
  <c r="O29" i="25"/>
  <c r="N30" i="25"/>
  <c r="O30" i="25"/>
  <c r="N31" i="25"/>
  <c r="O31" i="25"/>
  <c r="N32" i="25"/>
  <c r="O32" i="25"/>
  <c r="N33" i="25"/>
  <c r="O33" i="25"/>
  <c r="O18" i="25"/>
  <c r="N3" i="25"/>
  <c r="O3" i="25"/>
  <c r="N4" i="25"/>
  <c r="O4" i="25"/>
  <c r="N5" i="25"/>
  <c r="O5" i="25"/>
  <c r="N6" i="25"/>
  <c r="O6" i="25"/>
  <c r="N7" i="25"/>
  <c r="O7" i="25"/>
  <c r="N8" i="25"/>
  <c r="O8" i="25"/>
  <c r="N9" i="25"/>
  <c r="O9" i="25"/>
  <c r="N10" i="25"/>
  <c r="O10" i="25"/>
  <c r="N11" i="25"/>
  <c r="O11" i="25"/>
  <c r="N12" i="25"/>
  <c r="O12" i="25"/>
  <c r="N13" i="25"/>
  <c r="O13" i="25"/>
  <c r="N14" i="25"/>
  <c r="O14" i="25"/>
  <c r="N15" i="25"/>
  <c r="O15" i="25"/>
  <c r="N16" i="25"/>
  <c r="O16" i="25"/>
  <c r="N17" i="25"/>
  <c r="O17" i="25"/>
  <c r="O2" i="25"/>
  <c r="O34" i="25"/>
  <c r="N34" i="25"/>
  <c r="M34" i="25"/>
  <c r="K34" i="25"/>
  <c r="J34" i="25"/>
  <c r="I34" i="25"/>
  <c r="G34" i="25"/>
  <c r="E34" i="25"/>
  <c r="F34" i="25"/>
  <c r="D34" i="25"/>
  <c r="B34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N18" i="25"/>
  <c r="M18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N2" i="25"/>
  <c r="B19" i="25"/>
  <c r="D19" i="25"/>
  <c r="E19" i="25"/>
  <c r="I19" i="25"/>
  <c r="J19" i="25"/>
  <c r="K19" i="25"/>
  <c r="B20" i="25"/>
  <c r="D20" i="25"/>
  <c r="E20" i="25"/>
  <c r="I20" i="25"/>
  <c r="J20" i="25"/>
  <c r="K20" i="25"/>
  <c r="B21" i="25"/>
  <c r="D21" i="25"/>
  <c r="E21" i="25"/>
  <c r="I21" i="25"/>
  <c r="J21" i="25"/>
  <c r="K21" i="25"/>
  <c r="B22" i="25"/>
  <c r="D22" i="25"/>
  <c r="E22" i="25"/>
  <c r="I22" i="25"/>
  <c r="J22" i="25"/>
  <c r="K22" i="25"/>
  <c r="B23" i="25"/>
  <c r="D23" i="25"/>
  <c r="E23" i="25"/>
  <c r="I23" i="25"/>
  <c r="J23" i="25"/>
  <c r="K23" i="25"/>
  <c r="B24" i="25"/>
  <c r="D24" i="25"/>
  <c r="E24" i="25"/>
  <c r="I24" i="25"/>
  <c r="J24" i="25"/>
  <c r="K24" i="25"/>
  <c r="B25" i="25"/>
  <c r="D25" i="25"/>
  <c r="E25" i="25"/>
  <c r="I25" i="25"/>
  <c r="J25" i="25"/>
  <c r="K25" i="25"/>
  <c r="B26" i="25"/>
  <c r="D26" i="25"/>
  <c r="E26" i="25"/>
  <c r="I26" i="25"/>
  <c r="J26" i="25"/>
  <c r="K26" i="25"/>
  <c r="B27" i="25"/>
  <c r="D27" i="25"/>
  <c r="E27" i="25"/>
  <c r="I27" i="25"/>
  <c r="J27" i="25"/>
  <c r="K27" i="25"/>
  <c r="B28" i="25"/>
  <c r="D28" i="25"/>
  <c r="E28" i="25"/>
  <c r="I28" i="25"/>
  <c r="J28" i="25"/>
  <c r="K28" i="25"/>
  <c r="B29" i="25"/>
  <c r="D29" i="25"/>
  <c r="E29" i="25"/>
  <c r="I29" i="25"/>
  <c r="J29" i="25"/>
  <c r="K29" i="25"/>
  <c r="B30" i="25"/>
  <c r="D30" i="25"/>
  <c r="E30" i="25"/>
  <c r="I30" i="25"/>
  <c r="J30" i="25"/>
  <c r="K30" i="25"/>
  <c r="B31" i="25"/>
  <c r="D31" i="25"/>
  <c r="E31" i="25"/>
  <c r="I31" i="25"/>
  <c r="J31" i="25"/>
  <c r="K31" i="25"/>
  <c r="B32" i="25"/>
  <c r="D32" i="25"/>
  <c r="E32" i="25"/>
  <c r="I32" i="25"/>
  <c r="J32" i="25"/>
  <c r="K32" i="25"/>
  <c r="B33" i="25"/>
  <c r="D33" i="25"/>
  <c r="E33" i="25"/>
  <c r="I33" i="25"/>
  <c r="J33" i="25"/>
  <c r="K33" i="25"/>
  <c r="K18" i="25"/>
  <c r="J18" i="25"/>
  <c r="I18" i="25"/>
  <c r="E18" i="25"/>
  <c r="D18" i="25"/>
  <c r="B18" i="25"/>
  <c r="B3" i="25"/>
  <c r="D3" i="25"/>
  <c r="E3" i="25"/>
  <c r="I3" i="25"/>
  <c r="J3" i="25"/>
  <c r="K3" i="25"/>
  <c r="B4" i="25"/>
  <c r="D4" i="25"/>
  <c r="E4" i="25"/>
  <c r="I4" i="25"/>
  <c r="J4" i="25"/>
  <c r="K4" i="25"/>
  <c r="B5" i="25"/>
  <c r="D5" i="25"/>
  <c r="E5" i="25"/>
  <c r="I5" i="25"/>
  <c r="J5" i="25"/>
  <c r="K5" i="25"/>
  <c r="B6" i="25"/>
  <c r="D6" i="25"/>
  <c r="E6" i="25"/>
  <c r="I6" i="25"/>
  <c r="J6" i="25"/>
  <c r="K6" i="25"/>
  <c r="B7" i="25"/>
  <c r="D7" i="25"/>
  <c r="E7" i="25"/>
  <c r="I7" i="25"/>
  <c r="J7" i="25"/>
  <c r="K7" i="25"/>
  <c r="B8" i="25"/>
  <c r="D8" i="25"/>
  <c r="E8" i="25"/>
  <c r="I8" i="25"/>
  <c r="J8" i="25"/>
  <c r="K8" i="25"/>
  <c r="B9" i="25"/>
  <c r="D9" i="25"/>
  <c r="E9" i="25"/>
  <c r="I9" i="25"/>
  <c r="J9" i="25"/>
  <c r="K9" i="25"/>
  <c r="B10" i="25"/>
  <c r="D10" i="25"/>
  <c r="E10" i="25"/>
  <c r="I10" i="25"/>
  <c r="J10" i="25"/>
  <c r="K10" i="25"/>
  <c r="B11" i="25"/>
  <c r="D11" i="25"/>
  <c r="E11" i="25"/>
  <c r="I11" i="25"/>
  <c r="J11" i="25"/>
  <c r="K11" i="25"/>
  <c r="B12" i="25"/>
  <c r="D12" i="25"/>
  <c r="E12" i="25"/>
  <c r="I12" i="25"/>
  <c r="J12" i="25"/>
  <c r="K12" i="25"/>
  <c r="B13" i="25"/>
  <c r="D13" i="25"/>
  <c r="E13" i="25"/>
  <c r="I13" i="25"/>
  <c r="J13" i="25"/>
  <c r="K13" i="25"/>
  <c r="B14" i="25"/>
  <c r="D14" i="25"/>
  <c r="E14" i="25"/>
  <c r="I14" i="25"/>
  <c r="J14" i="25"/>
  <c r="K14" i="25"/>
  <c r="B15" i="25"/>
  <c r="D15" i="25"/>
  <c r="E15" i="25"/>
  <c r="I15" i="25"/>
  <c r="J15" i="25"/>
  <c r="K15" i="25"/>
  <c r="B16" i="25"/>
  <c r="D16" i="25"/>
  <c r="E16" i="25"/>
  <c r="I16" i="25"/>
  <c r="J16" i="25"/>
  <c r="K16" i="25"/>
  <c r="B17" i="25"/>
  <c r="D17" i="25"/>
  <c r="E17" i="25"/>
  <c r="I17" i="25"/>
  <c r="J17" i="25"/>
  <c r="K17" i="25"/>
  <c r="K2" i="25"/>
  <c r="J2" i="25"/>
  <c r="E2" i="25"/>
  <c r="D2" i="25"/>
  <c r="I2" i="25"/>
  <c r="B2" i="25"/>
  <c r="Y225" i="22"/>
  <c r="Z225" i="22" s="1"/>
  <c r="AA225" i="22"/>
  <c r="AB225" i="22"/>
  <c r="O214" i="22"/>
  <c r="Y180" i="22"/>
  <c r="AA180" i="22"/>
  <c r="AB180" i="22"/>
  <c r="Q38" i="12"/>
  <c r="R38" i="12"/>
  <c r="Q39" i="12"/>
  <c r="R39" i="12"/>
  <c r="Q113" i="12"/>
  <c r="R113" i="12"/>
  <c r="Q114" i="12"/>
  <c r="R114" i="12"/>
  <c r="Q40" i="12"/>
  <c r="R40" i="12"/>
  <c r="Q2" i="12"/>
  <c r="R2" i="12"/>
  <c r="Q3" i="12"/>
  <c r="R3" i="12"/>
  <c r="Q41" i="12"/>
  <c r="R41" i="12"/>
  <c r="Q76" i="12"/>
  <c r="R76" i="12"/>
  <c r="Q115" i="12"/>
  <c r="R115" i="12"/>
  <c r="Q77" i="12"/>
  <c r="R77" i="12"/>
  <c r="Q4" i="12"/>
  <c r="R4" i="12"/>
  <c r="Q42" i="12"/>
  <c r="R42" i="12"/>
  <c r="Q43" i="12"/>
  <c r="R43" i="12"/>
  <c r="Q5" i="12"/>
  <c r="R5" i="12"/>
  <c r="Q6" i="12"/>
  <c r="R6" i="12"/>
  <c r="Q7" i="12"/>
  <c r="R7" i="12"/>
  <c r="Q8" i="12"/>
  <c r="R8" i="12"/>
  <c r="Q44" i="12"/>
  <c r="R44" i="12"/>
  <c r="Q9" i="12"/>
  <c r="R9" i="12"/>
  <c r="Q78" i="12"/>
  <c r="R78" i="12"/>
  <c r="Q79" i="12"/>
  <c r="R79" i="12"/>
  <c r="Q80" i="12"/>
  <c r="R80" i="12"/>
  <c r="Q10" i="12"/>
  <c r="R10" i="12"/>
  <c r="Q116" i="12"/>
  <c r="R116" i="12"/>
  <c r="Q81" i="12"/>
  <c r="R81" i="12"/>
  <c r="Q117" i="12"/>
  <c r="R117" i="12"/>
  <c r="Q11" i="12"/>
  <c r="R11" i="12"/>
  <c r="Q82" i="12"/>
  <c r="R82" i="12"/>
  <c r="Q118" i="12"/>
  <c r="R118" i="12"/>
  <c r="Q45" i="12"/>
  <c r="R45" i="12"/>
  <c r="Q46" i="12"/>
  <c r="R46" i="12"/>
  <c r="Q119" i="12"/>
  <c r="R119" i="12"/>
  <c r="Q12" i="12"/>
  <c r="R12" i="12"/>
  <c r="Q83" i="12"/>
  <c r="R83" i="12"/>
  <c r="Q13" i="12"/>
  <c r="R13" i="12"/>
  <c r="Q120" i="12"/>
  <c r="R120" i="12"/>
  <c r="Q84" i="12"/>
  <c r="R84" i="12"/>
  <c r="Q121" i="12"/>
  <c r="R121" i="12"/>
  <c r="Q122" i="12"/>
  <c r="R122" i="12"/>
  <c r="Q47" i="12"/>
  <c r="R47" i="12"/>
  <c r="Q48" i="12"/>
  <c r="R48" i="12"/>
  <c r="Q85" i="12"/>
  <c r="R85" i="12"/>
  <c r="Q49" i="12"/>
  <c r="R49" i="12"/>
  <c r="Q14" i="12"/>
  <c r="R14" i="12"/>
  <c r="Q86" i="12"/>
  <c r="R86" i="12"/>
  <c r="Q15" i="12"/>
  <c r="R15" i="12"/>
  <c r="Q123" i="12"/>
  <c r="R123" i="12"/>
  <c r="Q124" i="12"/>
  <c r="R124" i="12"/>
  <c r="Q87" i="12"/>
  <c r="R87" i="12"/>
  <c r="Q88" i="12"/>
  <c r="R88" i="12"/>
  <c r="Q16" i="12"/>
  <c r="R16" i="12"/>
  <c r="Q17" i="12"/>
  <c r="R17" i="12"/>
  <c r="Q125" i="12"/>
  <c r="R125" i="12"/>
  <c r="Q89" i="12"/>
  <c r="R89" i="12"/>
  <c r="Q50" i="12"/>
  <c r="R50" i="12"/>
  <c r="Q126" i="12"/>
  <c r="R126" i="12"/>
  <c r="Q51" i="12"/>
  <c r="R51" i="12"/>
  <c r="Q90" i="12"/>
  <c r="R90" i="12"/>
  <c r="Q91" i="12"/>
  <c r="R91" i="12"/>
  <c r="Q92" i="12"/>
  <c r="R92" i="12"/>
  <c r="Q18" i="12"/>
  <c r="R18" i="12"/>
  <c r="Q93" i="12"/>
  <c r="R93" i="12"/>
  <c r="Q52" i="12"/>
  <c r="R52" i="12"/>
  <c r="Q127" i="12"/>
  <c r="R127" i="12"/>
  <c r="Q19" i="12"/>
  <c r="R19" i="12"/>
  <c r="Q20" i="12"/>
  <c r="R20" i="12"/>
  <c r="Q128" i="12"/>
  <c r="R128" i="12"/>
  <c r="Q53" i="12"/>
  <c r="R53" i="12"/>
  <c r="Q129" i="12"/>
  <c r="R129" i="12"/>
  <c r="Q94" i="12"/>
  <c r="R94" i="12"/>
  <c r="Q21" i="12"/>
  <c r="R21" i="12"/>
  <c r="Q130" i="12"/>
  <c r="R130" i="12"/>
  <c r="Q95" i="12"/>
  <c r="R95" i="12"/>
  <c r="Q22" i="12"/>
  <c r="R22" i="12"/>
  <c r="Q131" i="12"/>
  <c r="R131" i="12"/>
  <c r="Q96" i="12"/>
  <c r="R96" i="12"/>
  <c r="Q97" i="12"/>
  <c r="R97" i="12"/>
  <c r="Q54" i="12"/>
  <c r="R54" i="12"/>
  <c r="Q55" i="12"/>
  <c r="R55" i="12"/>
  <c r="Q132" i="12"/>
  <c r="R132" i="12"/>
  <c r="Q56" i="12"/>
  <c r="R56" i="12"/>
  <c r="Q133" i="12"/>
  <c r="R133" i="12"/>
  <c r="Q23" i="12"/>
  <c r="R23" i="12"/>
  <c r="Q98" i="12"/>
  <c r="R98" i="12"/>
  <c r="Q57" i="12"/>
  <c r="R57" i="12"/>
  <c r="Q99" i="12"/>
  <c r="R99" i="12"/>
  <c r="Q58" i="12"/>
  <c r="R58" i="12"/>
  <c r="Q59" i="12"/>
  <c r="R59" i="12"/>
  <c r="Q60" i="12"/>
  <c r="R60" i="12"/>
  <c r="Q61" i="12"/>
  <c r="R61" i="12"/>
  <c r="Q62" i="12"/>
  <c r="R62" i="12"/>
  <c r="Q100" i="12"/>
  <c r="R100" i="12"/>
  <c r="Q24" i="12"/>
  <c r="R24" i="12"/>
  <c r="Q134" i="12"/>
  <c r="R134" i="12"/>
  <c r="Q135" i="12"/>
  <c r="R135" i="12"/>
  <c r="Q25" i="12"/>
  <c r="R25" i="12"/>
  <c r="Q101" i="12"/>
  <c r="R101" i="12"/>
  <c r="Q102" i="12"/>
  <c r="R102" i="12"/>
  <c r="Q136" i="12"/>
  <c r="R136" i="12"/>
  <c r="Q103" i="12"/>
  <c r="R103" i="12"/>
  <c r="Q137" i="12"/>
  <c r="R137" i="12"/>
  <c r="Q138" i="12"/>
  <c r="R138" i="12"/>
  <c r="Q104" i="12"/>
  <c r="R104" i="12"/>
  <c r="Q63" i="12"/>
  <c r="R63" i="12"/>
  <c r="Q105" i="12"/>
  <c r="R105" i="12"/>
  <c r="Q139" i="12"/>
  <c r="R139" i="12"/>
  <c r="Q26" i="12"/>
  <c r="R26" i="12"/>
  <c r="Q140" i="12"/>
  <c r="R140" i="12"/>
  <c r="Q106" i="12"/>
  <c r="R106" i="12"/>
  <c r="Q64" i="12"/>
  <c r="R64" i="12"/>
  <c r="Q141" i="12"/>
  <c r="R141" i="12"/>
  <c r="Q65" i="12"/>
  <c r="R65" i="12"/>
  <c r="Q66" i="12"/>
  <c r="R66" i="12"/>
  <c r="Q67" i="12"/>
  <c r="R67" i="12"/>
  <c r="Q27" i="12"/>
  <c r="R27" i="12"/>
  <c r="Q28" i="12"/>
  <c r="R28" i="12"/>
  <c r="Q107" i="12"/>
  <c r="R107" i="12"/>
  <c r="Q68" i="12"/>
  <c r="R68" i="12"/>
  <c r="Q142" i="12"/>
  <c r="R142" i="12"/>
  <c r="Q29" i="12"/>
  <c r="R29" i="12"/>
  <c r="Q30" i="12"/>
  <c r="R30" i="12"/>
  <c r="Q143" i="12"/>
  <c r="R143" i="12"/>
  <c r="Q69" i="12"/>
  <c r="R69" i="12"/>
  <c r="Q31" i="12"/>
  <c r="R31" i="12"/>
  <c r="Q70" i="12"/>
  <c r="R70" i="12"/>
  <c r="Q108" i="12"/>
  <c r="R108" i="12"/>
  <c r="Q71" i="12"/>
  <c r="R71" i="12"/>
  <c r="Q32" i="12"/>
  <c r="R32" i="12"/>
  <c r="Q72" i="12"/>
  <c r="R72" i="12"/>
  <c r="Q73" i="12"/>
  <c r="R73" i="12"/>
  <c r="Q144" i="12"/>
  <c r="R144" i="12"/>
  <c r="Q74" i="12"/>
  <c r="R74" i="12"/>
  <c r="Q33" i="12"/>
  <c r="R33" i="12"/>
  <c r="Q34" i="12"/>
  <c r="R34" i="12"/>
  <c r="Q35" i="12"/>
  <c r="R35" i="12"/>
  <c r="Q145" i="12"/>
  <c r="R145" i="12"/>
  <c r="Q75" i="12"/>
  <c r="R75" i="12"/>
  <c r="Q146" i="12"/>
  <c r="R146" i="12"/>
  <c r="Q36" i="12"/>
  <c r="R36" i="12"/>
  <c r="Q109" i="12"/>
  <c r="R109" i="12"/>
  <c r="R112" i="12"/>
  <c r="Q112" i="12"/>
  <c r="P129" i="13"/>
  <c r="P36" i="13"/>
  <c r="Q36" i="13"/>
  <c r="P37" i="13"/>
  <c r="Q37" i="13"/>
  <c r="P38" i="13"/>
  <c r="Q38" i="13"/>
  <c r="P39" i="13"/>
  <c r="Q39" i="13"/>
  <c r="P40" i="13"/>
  <c r="Q40" i="13"/>
  <c r="P41" i="13"/>
  <c r="Q41" i="13"/>
  <c r="P42" i="13"/>
  <c r="Q42" i="13"/>
  <c r="P43" i="13"/>
  <c r="Q43" i="13"/>
  <c r="P44" i="13"/>
  <c r="Q44" i="13"/>
  <c r="P45" i="13"/>
  <c r="Q45" i="13"/>
  <c r="P46" i="13"/>
  <c r="Q46" i="13"/>
  <c r="P47" i="13"/>
  <c r="Q47" i="13"/>
  <c r="P48" i="13"/>
  <c r="Q48" i="13"/>
  <c r="P49" i="13"/>
  <c r="Q49" i="13"/>
  <c r="P50" i="13"/>
  <c r="Q50" i="13"/>
  <c r="P51" i="13"/>
  <c r="Q51" i="13"/>
  <c r="P52" i="13"/>
  <c r="Q52" i="13"/>
  <c r="P53" i="13"/>
  <c r="Q53" i="13"/>
  <c r="P54" i="13"/>
  <c r="Q54" i="13"/>
  <c r="P55" i="13"/>
  <c r="Q55" i="13"/>
  <c r="P56" i="13"/>
  <c r="Q56" i="13"/>
  <c r="P57" i="13"/>
  <c r="Q57" i="13"/>
  <c r="P58" i="13"/>
  <c r="Q58" i="13"/>
  <c r="P59" i="13"/>
  <c r="Q59" i="13"/>
  <c r="P60" i="13"/>
  <c r="Q60" i="13"/>
  <c r="P61" i="13"/>
  <c r="Q61" i="13"/>
  <c r="P62" i="13"/>
  <c r="Q62" i="13"/>
  <c r="P63" i="13"/>
  <c r="Q63" i="13"/>
  <c r="P64" i="13"/>
  <c r="Q64" i="13"/>
  <c r="P65" i="13"/>
  <c r="Q65" i="13"/>
  <c r="P66" i="13"/>
  <c r="Q66" i="13"/>
  <c r="P67" i="13"/>
  <c r="Q67" i="13"/>
  <c r="P68" i="13"/>
  <c r="Q68" i="13"/>
  <c r="P69" i="13"/>
  <c r="Q69" i="13"/>
  <c r="P70" i="13"/>
  <c r="Q70" i="13"/>
  <c r="P71" i="13"/>
  <c r="Q71" i="13"/>
  <c r="P72" i="13"/>
  <c r="Q72" i="13"/>
  <c r="P73" i="13"/>
  <c r="Q73" i="13"/>
  <c r="P74" i="13"/>
  <c r="Q74" i="13"/>
  <c r="P75" i="13"/>
  <c r="Q75" i="13"/>
  <c r="P76" i="13"/>
  <c r="Q76" i="13"/>
  <c r="P77" i="13"/>
  <c r="Q77" i="13"/>
  <c r="P78" i="13"/>
  <c r="Q78" i="13"/>
  <c r="P79" i="13"/>
  <c r="Q79" i="13"/>
  <c r="P80" i="13"/>
  <c r="Q80" i="13"/>
  <c r="P81" i="13"/>
  <c r="Q81" i="13"/>
  <c r="P82" i="13"/>
  <c r="Q82" i="13"/>
  <c r="P83" i="13"/>
  <c r="Q83" i="13"/>
  <c r="P84" i="13"/>
  <c r="Q84" i="13"/>
  <c r="P85" i="13"/>
  <c r="Q85" i="13"/>
  <c r="P86" i="13"/>
  <c r="Q86" i="13"/>
  <c r="P87" i="13"/>
  <c r="Q87" i="13"/>
  <c r="P88" i="13"/>
  <c r="Q88" i="13"/>
  <c r="P89" i="13"/>
  <c r="Q89" i="13"/>
  <c r="P90" i="13"/>
  <c r="Q90" i="13"/>
  <c r="P91" i="13"/>
  <c r="Q91" i="13"/>
  <c r="P92" i="13"/>
  <c r="Q92" i="13"/>
  <c r="P93" i="13"/>
  <c r="Q93" i="13"/>
  <c r="P94" i="13"/>
  <c r="Q94" i="13"/>
  <c r="P95" i="13"/>
  <c r="Q95" i="13"/>
  <c r="P96" i="13"/>
  <c r="Q96" i="13"/>
  <c r="P97" i="13"/>
  <c r="Q97" i="13"/>
  <c r="P98" i="13"/>
  <c r="Q98" i="13"/>
  <c r="P99" i="13"/>
  <c r="Q99" i="13"/>
  <c r="P100" i="13"/>
  <c r="Q100" i="13"/>
  <c r="P101" i="13"/>
  <c r="Q101" i="13"/>
  <c r="P102" i="13"/>
  <c r="Q102" i="13"/>
  <c r="P103" i="13"/>
  <c r="Q103" i="13"/>
  <c r="P104" i="13"/>
  <c r="Q104" i="13"/>
  <c r="P105" i="13"/>
  <c r="Q105" i="13"/>
  <c r="P106" i="13"/>
  <c r="Q106" i="13"/>
  <c r="P107" i="13"/>
  <c r="Q107" i="13"/>
  <c r="P108" i="13"/>
  <c r="Q108" i="13"/>
  <c r="P109" i="13"/>
  <c r="Q109" i="13"/>
  <c r="P110" i="13"/>
  <c r="Q110" i="13"/>
  <c r="P111" i="13"/>
  <c r="Q111" i="13"/>
  <c r="P112" i="13"/>
  <c r="Q112" i="13"/>
  <c r="P113" i="13"/>
  <c r="Q113" i="13"/>
  <c r="P114" i="13"/>
  <c r="Q114" i="13"/>
  <c r="P115" i="13"/>
  <c r="Q115" i="13"/>
  <c r="P116" i="13"/>
  <c r="Q116" i="13"/>
  <c r="P117" i="13"/>
  <c r="Q117" i="13"/>
  <c r="P118" i="13"/>
  <c r="Q118" i="13"/>
  <c r="P119" i="13"/>
  <c r="Q119" i="13" s="1"/>
  <c r="P120" i="13"/>
  <c r="Q120" i="13" s="1"/>
  <c r="P121" i="13"/>
  <c r="Q121" i="13"/>
  <c r="P122" i="13"/>
  <c r="Q122" i="13"/>
  <c r="P123" i="13"/>
  <c r="Q123" i="13"/>
  <c r="P124" i="13"/>
  <c r="Q124" i="13"/>
  <c r="P125" i="13"/>
  <c r="Q125" i="13"/>
  <c r="P126" i="13"/>
  <c r="Q126" i="13"/>
  <c r="P127" i="13"/>
  <c r="Q127" i="13"/>
  <c r="P128" i="13"/>
  <c r="Q128" i="13"/>
  <c r="Q129" i="13"/>
  <c r="P130" i="13"/>
  <c r="Q130" i="13"/>
  <c r="P131" i="13"/>
  <c r="Q131" i="13"/>
  <c r="P132" i="13"/>
  <c r="Q132" i="13"/>
  <c r="P133" i="13"/>
  <c r="Q133" i="13"/>
  <c r="P134" i="13"/>
  <c r="Q134" i="13"/>
  <c r="P135" i="13"/>
  <c r="Q135" i="13"/>
  <c r="P136" i="13"/>
  <c r="Q136" i="13"/>
  <c r="P137" i="13"/>
  <c r="Q137" i="13"/>
  <c r="P138" i="13"/>
  <c r="Q138" i="13"/>
  <c r="P139" i="13"/>
  <c r="Q139" i="13"/>
  <c r="P140" i="13"/>
  <c r="Q140" i="13"/>
  <c r="P141" i="13"/>
  <c r="Q141" i="13"/>
  <c r="P142" i="13"/>
  <c r="Q142" i="13"/>
  <c r="P143" i="13"/>
  <c r="Q143" i="13"/>
  <c r="P144" i="13"/>
  <c r="Q144" i="13"/>
  <c r="P145" i="13"/>
  <c r="Q145" i="13"/>
  <c r="P146" i="13"/>
  <c r="Q146" i="13"/>
  <c r="P147" i="13"/>
  <c r="Q147" i="13"/>
  <c r="P35" i="13"/>
  <c r="Q35" i="13"/>
  <c r="W918" i="1"/>
  <c r="X918" i="1" s="1"/>
  <c r="Y918" i="1"/>
  <c r="Z918" i="1"/>
  <c r="W919" i="1"/>
  <c r="X919" i="1" s="1"/>
  <c r="Y919" i="1"/>
  <c r="Z919" i="1"/>
  <c r="W920" i="1"/>
  <c r="X920" i="1" s="1"/>
  <c r="Y920" i="1"/>
  <c r="Z920" i="1"/>
  <c r="S920" i="1" s="1"/>
  <c r="T920" i="1" s="1"/>
  <c r="W921" i="1"/>
  <c r="X921" i="1" s="1"/>
  <c r="Y921" i="1"/>
  <c r="Z921" i="1"/>
  <c r="W922" i="1"/>
  <c r="X922" i="1" s="1"/>
  <c r="Y922" i="1"/>
  <c r="Z922" i="1"/>
  <c r="W923" i="1"/>
  <c r="X923" i="1" s="1"/>
  <c r="Y923" i="1"/>
  <c r="Z923" i="1"/>
  <c r="W924" i="1"/>
  <c r="X924" i="1" s="1"/>
  <c r="Y924" i="1"/>
  <c r="Z924" i="1"/>
  <c r="W925" i="1"/>
  <c r="Y925" i="1"/>
  <c r="Z925" i="1"/>
  <c r="W926" i="1"/>
  <c r="X926" i="1" s="1"/>
  <c r="Y926" i="1"/>
  <c r="Z926" i="1"/>
  <c r="W927" i="1"/>
  <c r="Y927" i="1"/>
  <c r="Z927" i="1"/>
  <c r="W928" i="1"/>
  <c r="X928" i="1"/>
  <c r="Y928" i="1"/>
  <c r="Q928" i="1" s="1"/>
  <c r="AA928" i="1" s="1"/>
  <c r="Z928" i="1"/>
  <c r="W929" i="1"/>
  <c r="X929" i="1" s="1"/>
  <c r="Y929" i="1"/>
  <c r="Z929" i="1"/>
  <c r="W930" i="1"/>
  <c r="X930" i="1" s="1"/>
  <c r="Y930" i="1"/>
  <c r="Z930" i="1"/>
  <c r="W931" i="1"/>
  <c r="X931" i="1" s="1"/>
  <c r="Y931" i="1"/>
  <c r="Z931" i="1"/>
  <c r="W932" i="1"/>
  <c r="X932" i="1" s="1"/>
  <c r="Y932" i="1"/>
  <c r="Z932" i="1"/>
  <c r="S932" i="1" s="1"/>
  <c r="T932" i="1" s="1"/>
  <c r="W933" i="1"/>
  <c r="X933" i="1"/>
  <c r="Y933" i="1"/>
  <c r="Q933" i="1" s="1"/>
  <c r="Z933" i="1"/>
  <c r="W934" i="1"/>
  <c r="X934" i="1" s="1"/>
  <c r="Y934" i="1"/>
  <c r="Z934" i="1"/>
  <c r="W935" i="1"/>
  <c r="X935" i="1" s="1"/>
  <c r="Y935" i="1"/>
  <c r="Q935" i="1" s="1"/>
  <c r="Z935" i="1"/>
  <c r="W936" i="1"/>
  <c r="Y936" i="1"/>
  <c r="Z936" i="1"/>
  <c r="W937" i="1"/>
  <c r="X937" i="1" s="1"/>
  <c r="Y937" i="1"/>
  <c r="Z937" i="1"/>
  <c r="W938" i="1"/>
  <c r="X938" i="1" s="1"/>
  <c r="Y938" i="1"/>
  <c r="Z938" i="1"/>
  <c r="W939" i="1"/>
  <c r="X939" i="1" s="1"/>
  <c r="Y939" i="1"/>
  <c r="Z939" i="1"/>
  <c r="W940" i="1"/>
  <c r="X940" i="1" s="1"/>
  <c r="Y940" i="1"/>
  <c r="Z940" i="1"/>
  <c r="W941" i="1"/>
  <c r="X941" i="1" s="1"/>
  <c r="Y941" i="1"/>
  <c r="Z941" i="1"/>
  <c r="W942" i="1"/>
  <c r="X942" i="1" s="1"/>
  <c r="Y942" i="1"/>
  <c r="Z942" i="1"/>
  <c r="W943" i="1"/>
  <c r="X943" i="1" s="1"/>
  <c r="Y943" i="1"/>
  <c r="Q943" i="1" s="1"/>
  <c r="R943" i="1" s="1"/>
  <c r="Z943" i="1"/>
  <c r="W944" i="1"/>
  <c r="X944" i="1" s="1"/>
  <c r="Y944" i="1"/>
  <c r="Z944" i="1"/>
  <c r="W945" i="1"/>
  <c r="Y945" i="1"/>
  <c r="Z945" i="1"/>
  <c r="W946" i="1"/>
  <c r="X946" i="1" s="1"/>
  <c r="Y946" i="1"/>
  <c r="Z946" i="1"/>
  <c r="W947" i="1"/>
  <c r="X947" i="1" s="1"/>
  <c r="Y947" i="1"/>
  <c r="Z947" i="1"/>
  <c r="W948" i="1"/>
  <c r="Y948" i="1"/>
  <c r="Z948" i="1"/>
  <c r="W949" i="1"/>
  <c r="X949" i="1" s="1"/>
  <c r="Y949" i="1"/>
  <c r="Z949" i="1"/>
  <c r="W950" i="1"/>
  <c r="X950" i="1" s="1"/>
  <c r="Y950" i="1"/>
  <c r="Z950" i="1"/>
  <c r="W951" i="1"/>
  <c r="X951" i="1" s="1"/>
  <c r="Y951" i="1"/>
  <c r="Z951" i="1"/>
  <c r="W952" i="1"/>
  <c r="X952" i="1" s="1"/>
  <c r="Y952" i="1"/>
  <c r="Z952" i="1"/>
  <c r="W953" i="1"/>
  <c r="X953" i="1" s="1"/>
  <c r="Y953" i="1"/>
  <c r="Z953" i="1"/>
  <c r="W954" i="1"/>
  <c r="X954" i="1" s="1"/>
  <c r="Y954" i="1"/>
  <c r="Z954" i="1"/>
  <c r="W955" i="1"/>
  <c r="X955" i="1" s="1"/>
  <c r="Y955" i="1"/>
  <c r="Z955" i="1"/>
  <c r="W956" i="1"/>
  <c r="X956" i="1" s="1"/>
  <c r="Y956" i="1"/>
  <c r="Z956" i="1"/>
  <c r="W957" i="1"/>
  <c r="Y957" i="1"/>
  <c r="Z957" i="1"/>
  <c r="W958" i="1"/>
  <c r="X958" i="1"/>
  <c r="Y958" i="1"/>
  <c r="Z958" i="1"/>
  <c r="W959" i="1"/>
  <c r="X959" i="1"/>
  <c r="Y959" i="1"/>
  <c r="Z959" i="1"/>
  <c r="W960" i="1"/>
  <c r="Y960" i="1"/>
  <c r="Z960" i="1"/>
  <c r="W961" i="1"/>
  <c r="Y961" i="1"/>
  <c r="Z961" i="1"/>
  <c r="W962" i="1"/>
  <c r="X962" i="1" s="1"/>
  <c r="Y962" i="1"/>
  <c r="Z962" i="1"/>
  <c r="W963" i="1"/>
  <c r="X963" i="1" s="1"/>
  <c r="Y963" i="1"/>
  <c r="Z963" i="1"/>
  <c r="W964" i="1"/>
  <c r="X964" i="1" s="1"/>
  <c r="Y964" i="1"/>
  <c r="Z964" i="1"/>
  <c r="W965" i="1"/>
  <c r="X965" i="1" s="1"/>
  <c r="Y965" i="1"/>
  <c r="Z965" i="1"/>
  <c r="W966" i="1"/>
  <c r="X966" i="1" s="1"/>
  <c r="Y966" i="1"/>
  <c r="Z966" i="1"/>
  <c r="W967" i="1"/>
  <c r="X967" i="1" s="1"/>
  <c r="Y967" i="1"/>
  <c r="Z967" i="1"/>
  <c r="W968" i="1"/>
  <c r="X968" i="1" s="1"/>
  <c r="Y968" i="1"/>
  <c r="Z968" i="1"/>
  <c r="W969" i="1"/>
  <c r="Y969" i="1"/>
  <c r="Z969" i="1"/>
  <c r="S969" i="1" s="1"/>
  <c r="AB969" i="1" s="1"/>
  <c r="W970" i="1"/>
  <c r="X970" i="1" s="1"/>
  <c r="Y970" i="1"/>
  <c r="Z970" i="1"/>
  <c r="W971" i="1"/>
  <c r="X971" i="1" s="1"/>
  <c r="Y971" i="1"/>
  <c r="Z971" i="1"/>
  <c r="W972" i="1"/>
  <c r="X972" i="1" s="1"/>
  <c r="Y972" i="1"/>
  <c r="Z972" i="1"/>
  <c r="W973" i="1"/>
  <c r="X973" i="1"/>
  <c r="Y973" i="1"/>
  <c r="Z973" i="1"/>
  <c r="W974" i="1"/>
  <c r="Y974" i="1"/>
  <c r="Z974" i="1"/>
  <c r="W975" i="1"/>
  <c r="Y975" i="1"/>
  <c r="Z975" i="1"/>
  <c r="W976" i="1"/>
  <c r="X976" i="1" s="1"/>
  <c r="Y976" i="1"/>
  <c r="Z976" i="1"/>
  <c r="W977" i="1"/>
  <c r="X977" i="1" s="1"/>
  <c r="Y977" i="1"/>
  <c r="Z977" i="1"/>
  <c r="W978" i="1"/>
  <c r="X978" i="1" s="1"/>
  <c r="Y978" i="1"/>
  <c r="Z978" i="1"/>
  <c r="W979" i="1"/>
  <c r="X979" i="1" s="1"/>
  <c r="Y979" i="1"/>
  <c r="Z979" i="1"/>
  <c r="W980" i="1"/>
  <c r="Y980" i="1"/>
  <c r="Z980" i="1"/>
  <c r="W981" i="1"/>
  <c r="Y981" i="1"/>
  <c r="Z981" i="1"/>
  <c r="W982" i="1"/>
  <c r="Y982" i="1"/>
  <c r="Z982" i="1"/>
  <c r="W983" i="1"/>
  <c r="X983" i="1" s="1"/>
  <c r="Y983" i="1"/>
  <c r="Z983" i="1"/>
  <c r="W984" i="1"/>
  <c r="X984" i="1" s="1"/>
  <c r="Y984" i="1"/>
  <c r="Z984" i="1"/>
  <c r="W985" i="1"/>
  <c r="X985" i="1" s="1"/>
  <c r="Y985" i="1"/>
  <c r="Z985" i="1"/>
  <c r="W986" i="1"/>
  <c r="X986" i="1" s="1"/>
  <c r="Y986" i="1"/>
  <c r="Z986" i="1"/>
  <c r="W987" i="1"/>
  <c r="X987" i="1" s="1"/>
  <c r="Y987" i="1"/>
  <c r="Z987" i="1"/>
  <c r="W988" i="1"/>
  <c r="Y988" i="1"/>
  <c r="Z988" i="1"/>
  <c r="W989" i="1"/>
  <c r="Y989" i="1"/>
  <c r="Z989" i="1"/>
  <c r="W990" i="1"/>
  <c r="X990" i="1" s="1"/>
  <c r="Y990" i="1"/>
  <c r="Z990" i="1"/>
  <c r="W991" i="1"/>
  <c r="X991" i="1" s="1"/>
  <c r="Y991" i="1"/>
  <c r="Q991" i="1" s="1"/>
  <c r="Z991" i="1"/>
  <c r="W992" i="1"/>
  <c r="X992" i="1" s="1"/>
  <c r="Y992" i="1"/>
  <c r="Z992" i="1"/>
  <c r="W993" i="1"/>
  <c r="Y993" i="1"/>
  <c r="Z993" i="1"/>
  <c r="W994" i="1"/>
  <c r="X994" i="1" s="1"/>
  <c r="Y994" i="1"/>
  <c r="Z994" i="1"/>
  <c r="W995" i="1"/>
  <c r="X995" i="1" s="1"/>
  <c r="Y995" i="1"/>
  <c r="Z995" i="1"/>
  <c r="W996" i="1"/>
  <c r="X996" i="1" s="1"/>
  <c r="Y996" i="1"/>
  <c r="Z996" i="1"/>
  <c r="W997" i="1"/>
  <c r="X997" i="1" s="1"/>
  <c r="Y997" i="1"/>
  <c r="Z997" i="1"/>
  <c r="W998" i="1"/>
  <c r="Y998" i="1"/>
  <c r="Z998" i="1"/>
  <c r="W999" i="1"/>
  <c r="X999" i="1" s="1"/>
  <c r="Y999" i="1"/>
  <c r="Z999" i="1"/>
  <c r="W1000" i="1"/>
  <c r="X1000" i="1" s="1"/>
  <c r="Y1000" i="1"/>
  <c r="Z1000" i="1"/>
  <c r="W1001" i="1"/>
  <c r="X1001" i="1" s="1"/>
  <c r="Y1001" i="1"/>
  <c r="Z1001" i="1"/>
  <c r="W1002" i="1"/>
  <c r="X1002" i="1" s="1"/>
  <c r="Y1002" i="1"/>
  <c r="Z1002" i="1"/>
  <c r="W1003" i="1"/>
  <c r="X1003" i="1" s="1"/>
  <c r="Y1003" i="1"/>
  <c r="Z1003" i="1"/>
  <c r="W1004" i="1"/>
  <c r="X1004" i="1" s="1"/>
  <c r="Y1004" i="1"/>
  <c r="Z1004" i="1"/>
  <c r="W1005" i="1"/>
  <c r="Y1005" i="1"/>
  <c r="Z1005" i="1"/>
  <c r="W1006" i="1"/>
  <c r="X1006" i="1"/>
  <c r="Y1006" i="1"/>
  <c r="Z1006" i="1"/>
  <c r="W1007" i="1"/>
  <c r="X1007" i="1" s="1"/>
  <c r="Y1007" i="1"/>
  <c r="Z1007" i="1"/>
  <c r="W1008" i="1"/>
  <c r="X1008" i="1" s="1"/>
  <c r="Y1008" i="1"/>
  <c r="Z1008" i="1"/>
  <c r="W1009" i="1"/>
  <c r="Y1009" i="1"/>
  <c r="Z1009" i="1"/>
  <c r="W1010" i="1"/>
  <c r="X1010" i="1" s="1"/>
  <c r="Y1010" i="1"/>
  <c r="Q1010" i="1" s="1"/>
  <c r="AA1010" i="1" s="1"/>
  <c r="Z1010" i="1"/>
  <c r="W1011" i="1"/>
  <c r="X1011" i="1" s="1"/>
  <c r="Y1011" i="1"/>
  <c r="Z1011" i="1"/>
  <c r="W1012" i="1"/>
  <c r="X1012" i="1"/>
  <c r="Y1012" i="1"/>
  <c r="Z1012" i="1"/>
  <c r="W1013" i="1"/>
  <c r="Y1013" i="1"/>
  <c r="Z1013" i="1"/>
  <c r="W1014" i="1"/>
  <c r="X1014" i="1" s="1"/>
  <c r="Y1014" i="1"/>
  <c r="Z1014" i="1"/>
  <c r="W1015" i="1"/>
  <c r="X1015" i="1"/>
  <c r="Y1015" i="1"/>
  <c r="Z1015" i="1"/>
  <c r="W1016" i="1"/>
  <c r="X1016" i="1" s="1"/>
  <c r="Y1016" i="1"/>
  <c r="Z1016" i="1"/>
  <c r="W1017" i="1"/>
  <c r="Y1017" i="1"/>
  <c r="Z1017" i="1"/>
  <c r="W1018" i="1"/>
  <c r="Y1018" i="1"/>
  <c r="Z1018" i="1"/>
  <c r="W1019" i="1"/>
  <c r="X1019" i="1" s="1"/>
  <c r="Y1019" i="1"/>
  <c r="Z1019" i="1"/>
  <c r="W1020" i="1"/>
  <c r="X1020" i="1" s="1"/>
  <c r="Y1020" i="1"/>
  <c r="Z1020" i="1"/>
  <c r="W1021" i="1"/>
  <c r="X1021" i="1" s="1"/>
  <c r="Y1021" i="1"/>
  <c r="Z1021" i="1"/>
  <c r="W1022" i="1"/>
  <c r="X1022" i="1" s="1"/>
  <c r="Y1022" i="1"/>
  <c r="Z1022" i="1"/>
  <c r="W1023" i="1"/>
  <c r="X1023" i="1" s="1"/>
  <c r="Y1023" i="1"/>
  <c r="Z1023" i="1"/>
  <c r="W1024" i="1"/>
  <c r="Y1024" i="1"/>
  <c r="Z1024" i="1"/>
  <c r="W1025" i="1"/>
  <c r="Y1025" i="1"/>
  <c r="Z1025" i="1"/>
  <c r="W1026" i="1"/>
  <c r="X1026" i="1" s="1"/>
  <c r="Y1026" i="1"/>
  <c r="Z1026" i="1"/>
  <c r="W1027" i="1"/>
  <c r="Y1027" i="1"/>
  <c r="Z1027" i="1"/>
  <c r="W1028" i="1"/>
  <c r="X1028" i="1" s="1"/>
  <c r="Y1028" i="1"/>
  <c r="Z1028" i="1"/>
  <c r="W1029" i="1"/>
  <c r="Y1029" i="1"/>
  <c r="Z1029" i="1"/>
  <c r="W1030" i="1"/>
  <c r="X1030" i="1"/>
  <c r="Y1030" i="1"/>
  <c r="Z1030" i="1"/>
  <c r="W1031" i="1"/>
  <c r="X1031" i="1" s="1"/>
  <c r="Y1031" i="1"/>
  <c r="Z1031" i="1"/>
  <c r="W1032" i="1"/>
  <c r="X1032" i="1" s="1"/>
  <c r="Y1032" i="1"/>
  <c r="Z1032" i="1"/>
  <c r="W1033" i="1"/>
  <c r="X1033" i="1" s="1"/>
  <c r="Y1033" i="1"/>
  <c r="Z1033" i="1"/>
  <c r="W1034" i="1"/>
  <c r="Y1034" i="1"/>
  <c r="Z1034" i="1"/>
  <c r="W1035" i="1"/>
  <c r="Y1035" i="1"/>
  <c r="Z1035" i="1"/>
  <c r="W1036" i="1"/>
  <c r="X1036" i="1" s="1"/>
  <c r="Y1036" i="1"/>
  <c r="Z1036" i="1"/>
  <c r="W1037" i="1"/>
  <c r="X1037" i="1" s="1"/>
  <c r="Y1037" i="1"/>
  <c r="Z1037" i="1"/>
  <c r="W1038" i="1"/>
  <c r="X1038" i="1" s="1"/>
  <c r="Y1038" i="1"/>
  <c r="Z1038" i="1"/>
  <c r="W1039" i="1"/>
  <c r="Y1039" i="1"/>
  <c r="Z1039" i="1"/>
  <c r="W1040" i="1"/>
  <c r="X1040" i="1" s="1"/>
  <c r="Y1040" i="1"/>
  <c r="Z1040" i="1"/>
  <c r="W1041" i="1"/>
  <c r="Y1041" i="1"/>
  <c r="Q1041" i="1" s="1"/>
  <c r="Z1041" i="1"/>
  <c r="W1042" i="1"/>
  <c r="Y1042" i="1"/>
  <c r="Z1042" i="1"/>
  <c r="W1043" i="1"/>
  <c r="X1043" i="1"/>
  <c r="Y1043" i="1"/>
  <c r="Z1043" i="1"/>
  <c r="W1044" i="1"/>
  <c r="Y1044" i="1"/>
  <c r="Z1044" i="1"/>
  <c r="W1045" i="1"/>
  <c r="Y1045" i="1"/>
  <c r="Z1045" i="1"/>
  <c r="W1046" i="1"/>
  <c r="Y1046" i="1"/>
  <c r="Z1046" i="1"/>
  <c r="W1047" i="1"/>
  <c r="X1047" i="1" s="1"/>
  <c r="Y1047" i="1"/>
  <c r="Z1047" i="1"/>
  <c r="W1048" i="1"/>
  <c r="Y1048" i="1"/>
  <c r="Z1048" i="1"/>
  <c r="W1049" i="1"/>
  <c r="X1049" i="1" s="1"/>
  <c r="Y1049" i="1"/>
  <c r="Z1049" i="1"/>
  <c r="W1050" i="1"/>
  <c r="Y1050" i="1"/>
  <c r="Z1050" i="1"/>
  <c r="W1051" i="1"/>
  <c r="X1051" i="1" s="1"/>
  <c r="Y1051" i="1"/>
  <c r="Z1051" i="1"/>
  <c r="W1052" i="1"/>
  <c r="X1052" i="1" s="1"/>
  <c r="Y1052" i="1"/>
  <c r="Z1052" i="1"/>
  <c r="W1053" i="1"/>
  <c r="Y1053" i="1"/>
  <c r="Z1053" i="1"/>
  <c r="W1054" i="1"/>
  <c r="X1054" i="1" s="1"/>
  <c r="Y1054" i="1"/>
  <c r="Z1054" i="1"/>
  <c r="W1055" i="1"/>
  <c r="Y1055" i="1"/>
  <c r="Z1055" i="1"/>
  <c r="S1055" i="1" s="1"/>
  <c r="AB1055" i="1" s="1"/>
  <c r="W1056" i="1"/>
  <c r="X1056" i="1" s="1"/>
  <c r="Y1056" i="1"/>
  <c r="Z1056" i="1"/>
  <c r="W1057" i="1"/>
  <c r="X1057" i="1" s="1"/>
  <c r="Y1057" i="1"/>
  <c r="Z1057" i="1"/>
  <c r="W1058" i="1"/>
  <c r="X1058" i="1" s="1"/>
  <c r="Y1058" i="1"/>
  <c r="Q1058" i="1" s="1"/>
  <c r="AA1058" i="1" s="1"/>
  <c r="Z1058" i="1"/>
  <c r="S1058" i="1" s="1"/>
  <c r="W1059" i="1"/>
  <c r="Y1059" i="1"/>
  <c r="Q1059" i="1" s="1"/>
  <c r="AA1059" i="1" s="1"/>
  <c r="Z1059" i="1"/>
  <c r="W1060" i="1"/>
  <c r="Y1060" i="1"/>
  <c r="Z1060" i="1"/>
  <c r="W1061" i="1"/>
  <c r="X1061" i="1" s="1"/>
  <c r="Y1061" i="1"/>
  <c r="Z1061" i="1"/>
  <c r="W1062" i="1"/>
  <c r="X1062" i="1" s="1"/>
  <c r="Y1062" i="1"/>
  <c r="Z1062" i="1"/>
  <c r="W1063" i="1"/>
  <c r="Y1063" i="1"/>
  <c r="Q1063" i="1" s="1"/>
  <c r="AA1063" i="1" s="1"/>
  <c r="Z1063" i="1"/>
  <c r="W1064" i="1"/>
  <c r="X1064" i="1" s="1"/>
  <c r="Y1064" i="1"/>
  <c r="Z1064" i="1"/>
  <c r="W1065" i="1"/>
  <c r="Y1065" i="1"/>
  <c r="Z1065" i="1"/>
  <c r="W1066" i="1"/>
  <c r="X1066" i="1"/>
  <c r="Y1066" i="1"/>
  <c r="Q1066" i="1" s="1"/>
  <c r="Z1066" i="1"/>
  <c r="W1067" i="1"/>
  <c r="Y1067" i="1"/>
  <c r="Z1067" i="1"/>
  <c r="W1068" i="1"/>
  <c r="Y1068" i="1"/>
  <c r="Z1068" i="1"/>
  <c r="W1069" i="1"/>
  <c r="X1069" i="1" s="1"/>
  <c r="Y1069" i="1"/>
  <c r="Z1069" i="1"/>
  <c r="W1070" i="1"/>
  <c r="X1070" i="1" s="1"/>
  <c r="Y1070" i="1"/>
  <c r="Z1070" i="1"/>
  <c r="W1071" i="1"/>
  <c r="X1071" i="1" s="1"/>
  <c r="Y1071" i="1"/>
  <c r="Z1071" i="1"/>
  <c r="W1072" i="1"/>
  <c r="X1072" i="1" s="1"/>
  <c r="Y1072" i="1"/>
  <c r="Z1072" i="1"/>
  <c r="W1073" i="1"/>
  <c r="X1073" i="1"/>
  <c r="Y1073" i="1"/>
  <c r="Z1073" i="1"/>
  <c r="S1073" i="1" s="1"/>
  <c r="W1074" i="1"/>
  <c r="Y1074" i="1"/>
  <c r="Z1074" i="1"/>
  <c r="W1075" i="1"/>
  <c r="X1075" i="1" s="1"/>
  <c r="Y1075" i="1"/>
  <c r="Q1075" i="1" s="1"/>
  <c r="AA1075" i="1" s="1"/>
  <c r="Z1075" i="1"/>
  <c r="W1076" i="1"/>
  <c r="X1076" i="1" s="1"/>
  <c r="Y1076" i="1"/>
  <c r="Z1076" i="1"/>
  <c r="W1077" i="1"/>
  <c r="X1077" i="1" s="1"/>
  <c r="Y1077" i="1"/>
  <c r="Z1077" i="1"/>
  <c r="W1078" i="1"/>
  <c r="X1078" i="1" s="1"/>
  <c r="Y1078" i="1"/>
  <c r="Q1078" i="1" s="1"/>
  <c r="Z1078" i="1"/>
  <c r="S1078" i="1" s="1"/>
  <c r="T1078" i="1" s="1"/>
  <c r="W1079" i="1"/>
  <c r="X1079" i="1" s="1"/>
  <c r="Y1079" i="1"/>
  <c r="Z1079" i="1"/>
  <c r="W1080" i="1"/>
  <c r="X1080" i="1" s="1"/>
  <c r="Y1080" i="1"/>
  <c r="Z1080" i="1"/>
  <c r="S1080" i="1" s="1"/>
  <c r="W1081" i="1"/>
  <c r="Y1081" i="1"/>
  <c r="Z1081" i="1"/>
  <c r="W1082" i="1"/>
  <c r="X1082" i="1" s="1"/>
  <c r="Y1082" i="1"/>
  <c r="Z1082" i="1"/>
  <c r="W1083" i="1"/>
  <c r="Y1083" i="1"/>
  <c r="Z1083" i="1"/>
  <c r="W1084" i="1"/>
  <c r="X1084" i="1" s="1"/>
  <c r="Y1084" i="1"/>
  <c r="Q1084" i="1" s="1"/>
  <c r="AA1084" i="1" s="1"/>
  <c r="Z1084" i="1"/>
  <c r="W1085" i="1"/>
  <c r="X1085" i="1" s="1"/>
  <c r="Y1085" i="1"/>
  <c r="Z1085" i="1"/>
  <c r="W1086" i="1"/>
  <c r="X1086" i="1" s="1"/>
  <c r="Y1086" i="1"/>
  <c r="Z1086" i="1"/>
  <c r="W1087" i="1"/>
  <c r="X1087" i="1" s="1"/>
  <c r="Y1087" i="1"/>
  <c r="Z1087" i="1"/>
  <c r="W1088" i="1"/>
  <c r="Y1088" i="1"/>
  <c r="Z1088" i="1"/>
  <c r="W1089" i="1"/>
  <c r="X1089" i="1"/>
  <c r="Y1089" i="1"/>
  <c r="Z1089" i="1"/>
  <c r="W1090" i="1"/>
  <c r="Y1090" i="1"/>
  <c r="Z1090" i="1"/>
  <c r="W1091" i="1"/>
  <c r="Y1091" i="1"/>
  <c r="Z1091" i="1"/>
  <c r="W1092" i="1"/>
  <c r="X1092" i="1" s="1"/>
  <c r="Y1092" i="1"/>
  <c r="Z1092" i="1"/>
  <c r="W1093" i="1"/>
  <c r="X1093" i="1" s="1"/>
  <c r="Y1093" i="1"/>
  <c r="Z1093" i="1"/>
  <c r="W1094" i="1"/>
  <c r="X1094" i="1"/>
  <c r="Y1094" i="1"/>
  <c r="Z1094" i="1"/>
  <c r="W1095" i="1"/>
  <c r="Y1095" i="1"/>
  <c r="Q1095" i="1" s="1"/>
  <c r="AA1095" i="1" s="1"/>
  <c r="Z1095" i="1"/>
  <c r="W1096" i="1"/>
  <c r="X1096" i="1" s="1"/>
  <c r="Y1096" i="1"/>
  <c r="Z1096" i="1"/>
  <c r="W1097" i="1"/>
  <c r="Y1097" i="1"/>
  <c r="Z1097" i="1"/>
  <c r="W1098" i="1"/>
  <c r="X1098" i="1" s="1"/>
  <c r="Y1098" i="1"/>
  <c r="Z1098" i="1"/>
  <c r="W1099" i="1"/>
  <c r="X1099" i="1"/>
  <c r="Y1099" i="1"/>
  <c r="Z1099" i="1"/>
  <c r="W1100" i="1"/>
  <c r="Y1100" i="1"/>
  <c r="Z1100" i="1"/>
  <c r="W1101" i="1"/>
  <c r="X1101" i="1" s="1"/>
  <c r="Y1101" i="1"/>
  <c r="Z1101" i="1"/>
  <c r="W1102" i="1"/>
  <c r="Y1102" i="1"/>
  <c r="Z1102" i="1"/>
  <c r="W1103" i="1"/>
  <c r="X1103" i="1" s="1"/>
  <c r="Y1103" i="1"/>
  <c r="Z1103" i="1"/>
  <c r="W1104" i="1"/>
  <c r="X1104" i="1" s="1"/>
  <c r="Y1104" i="1"/>
  <c r="Z1104" i="1"/>
  <c r="W1105" i="1"/>
  <c r="X1105" i="1"/>
  <c r="Y1105" i="1"/>
  <c r="Z1105" i="1"/>
  <c r="W1106" i="1"/>
  <c r="X1106" i="1"/>
  <c r="Y1106" i="1"/>
  <c r="Z1106" i="1"/>
  <c r="W1107" i="1"/>
  <c r="X1107" i="1" s="1"/>
  <c r="Y1107" i="1"/>
  <c r="Z1107" i="1"/>
  <c r="W1108" i="1"/>
  <c r="Y1108" i="1"/>
  <c r="Z1108" i="1"/>
  <c r="S1108" i="1" s="1"/>
  <c r="AB1108" i="1" s="1"/>
  <c r="W1109" i="1"/>
  <c r="X1109" i="1" s="1"/>
  <c r="Y1109" i="1"/>
  <c r="Z1109" i="1"/>
  <c r="W1110" i="1"/>
  <c r="X1110" i="1" s="1"/>
  <c r="Y1110" i="1"/>
  <c r="Z1110" i="1"/>
  <c r="W1111" i="1"/>
  <c r="X1111" i="1" s="1"/>
  <c r="Y1111" i="1"/>
  <c r="Z1111" i="1"/>
  <c r="W1112" i="1"/>
  <c r="Y1112" i="1"/>
  <c r="Z1112" i="1"/>
  <c r="W1113" i="1"/>
  <c r="X1113" i="1" s="1"/>
  <c r="Y1113" i="1"/>
  <c r="Z1113" i="1"/>
  <c r="W1114" i="1"/>
  <c r="X1114" i="1" s="1"/>
  <c r="Y1114" i="1"/>
  <c r="Z1114" i="1"/>
  <c r="W1115" i="1"/>
  <c r="X1115" i="1" s="1"/>
  <c r="Y1115" i="1"/>
  <c r="Q1115" i="1" s="1"/>
  <c r="Z1115" i="1"/>
  <c r="S1115" i="1" s="1"/>
  <c r="T1115" i="1" s="1"/>
  <c r="W1116" i="1"/>
  <c r="Y1116" i="1"/>
  <c r="Z1116" i="1"/>
  <c r="W1117" i="1"/>
  <c r="X1117" i="1" s="1"/>
  <c r="Y1117" i="1"/>
  <c r="Q1117" i="1" s="1"/>
  <c r="Z1117" i="1"/>
  <c r="W1118" i="1"/>
  <c r="Y1118" i="1"/>
  <c r="Z1118" i="1"/>
  <c r="W1119" i="1"/>
  <c r="Y1119" i="1"/>
  <c r="Z1119" i="1"/>
  <c r="W1120" i="1"/>
  <c r="Y1120" i="1"/>
  <c r="Z1120" i="1"/>
  <c r="W1121" i="1"/>
  <c r="X1121" i="1" s="1"/>
  <c r="Y1121" i="1"/>
  <c r="Z1121" i="1"/>
  <c r="W1122" i="1"/>
  <c r="Y1122" i="1"/>
  <c r="Z1122" i="1"/>
  <c r="W1123" i="1"/>
  <c r="X1123" i="1" s="1"/>
  <c r="Y1123" i="1"/>
  <c r="Q1123" i="1" s="1"/>
  <c r="Z1123" i="1"/>
  <c r="S1123" i="1" s="1"/>
  <c r="AB1123" i="1" s="1"/>
  <c r="W1124" i="1"/>
  <c r="X1124" i="1" s="1"/>
  <c r="Y1124" i="1"/>
  <c r="Z1124" i="1"/>
  <c r="W1125" i="1"/>
  <c r="Y1125" i="1"/>
  <c r="Z1125" i="1"/>
  <c r="W1126" i="1"/>
  <c r="X1126" i="1" s="1"/>
  <c r="Y1126" i="1"/>
  <c r="Z1126" i="1"/>
  <c r="W1127" i="1"/>
  <c r="Y1127" i="1"/>
  <c r="Z1127" i="1"/>
  <c r="W1128" i="1"/>
  <c r="Y1128" i="1"/>
  <c r="Z1128" i="1"/>
  <c r="W1129" i="1"/>
  <c r="X1129" i="1" s="1"/>
  <c r="Y1129" i="1"/>
  <c r="Z1129" i="1"/>
  <c r="W1130" i="1"/>
  <c r="Y1130" i="1"/>
  <c r="Z1130" i="1"/>
  <c r="W1131" i="1"/>
  <c r="X1131" i="1"/>
  <c r="Y1131" i="1"/>
  <c r="Z1131" i="1"/>
  <c r="W1132" i="1"/>
  <c r="Y1132" i="1"/>
  <c r="Z1132" i="1"/>
  <c r="W1133" i="1"/>
  <c r="Y1133" i="1"/>
  <c r="Z1133" i="1"/>
  <c r="W1134" i="1"/>
  <c r="X1134" i="1" s="1"/>
  <c r="Y1134" i="1"/>
  <c r="Z1134" i="1"/>
  <c r="W1135" i="1"/>
  <c r="X1135" i="1" s="1"/>
  <c r="Y1135" i="1"/>
  <c r="Z1135" i="1"/>
  <c r="W1136" i="1"/>
  <c r="X1136" i="1" s="1"/>
  <c r="Y1136" i="1"/>
  <c r="Z1136" i="1"/>
  <c r="W1137" i="1"/>
  <c r="Y1137" i="1"/>
  <c r="Z1137" i="1"/>
  <c r="W1138" i="1"/>
  <c r="Y1138" i="1"/>
  <c r="Z1138" i="1"/>
  <c r="W1139" i="1"/>
  <c r="X1139" i="1" s="1"/>
  <c r="Y1139" i="1"/>
  <c r="Z1139" i="1"/>
  <c r="W1140" i="1"/>
  <c r="Y1140" i="1"/>
  <c r="Z1140" i="1"/>
  <c r="W1141" i="1"/>
  <c r="Y1141" i="1"/>
  <c r="Z1141" i="1"/>
  <c r="W1142" i="1"/>
  <c r="X1142" i="1" s="1"/>
  <c r="Y1142" i="1"/>
  <c r="Z1142" i="1"/>
  <c r="W1143" i="1"/>
  <c r="X1143" i="1" s="1"/>
  <c r="Y1143" i="1"/>
  <c r="Z1143" i="1"/>
  <c r="W1144" i="1"/>
  <c r="Y1144" i="1"/>
  <c r="Z1144" i="1"/>
  <c r="W1145" i="1"/>
  <c r="X1145" i="1" s="1"/>
  <c r="Y1145" i="1"/>
  <c r="Z1145" i="1"/>
  <c r="W1146" i="1"/>
  <c r="X1146" i="1" s="1"/>
  <c r="Y1146" i="1"/>
  <c r="Z1146" i="1"/>
  <c r="W1147" i="1"/>
  <c r="X1147" i="1" s="1"/>
  <c r="Y1147" i="1"/>
  <c r="Z1147" i="1"/>
  <c r="W1148" i="1"/>
  <c r="Y1148" i="1"/>
  <c r="Z1148" i="1"/>
  <c r="W1149" i="1"/>
  <c r="Y1149" i="1"/>
  <c r="Z1149" i="1"/>
  <c r="W1150" i="1"/>
  <c r="X1150" i="1" s="1"/>
  <c r="Y1150" i="1"/>
  <c r="Z1150" i="1"/>
  <c r="W1151" i="1"/>
  <c r="X1151" i="1" s="1"/>
  <c r="Y1151" i="1"/>
  <c r="Z1151" i="1"/>
  <c r="W1152" i="1"/>
  <c r="Y1152" i="1"/>
  <c r="Z1152" i="1"/>
  <c r="W1153" i="1"/>
  <c r="X1153" i="1" s="1"/>
  <c r="Y1153" i="1"/>
  <c r="Z1153" i="1"/>
  <c r="W1154" i="1"/>
  <c r="X1154" i="1" s="1"/>
  <c r="Y1154" i="1"/>
  <c r="Z1154" i="1"/>
  <c r="W1155" i="1"/>
  <c r="X1155" i="1" s="1"/>
  <c r="Y1155" i="1"/>
  <c r="Z1155" i="1"/>
  <c r="W1156" i="1"/>
  <c r="Y1156" i="1"/>
  <c r="Z1156" i="1"/>
  <c r="W1157" i="1"/>
  <c r="X1157" i="1" s="1"/>
  <c r="Y1157" i="1"/>
  <c r="Z1157" i="1"/>
  <c r="W1158" i="1"/>
  <c r="X1158" i="1" s="1"/>
  <c r="Y1158" i="1"/>
  <c r="Z1158" i="1"/>
  <c r="W1159" i="1"/>
  <c r="Y1159" i="1"/>
  <c r="Z1159" i="1"/>
  <c r="W1160" i="1"/>
  <c r="Y1160" i="1"/>
  <c r="Z1160" i="1"/>
  <c r="W1161" i="1"/>
  <c r="X1161" i="1" s="1"/>
  <c r="Y1161" i="1"/>
  <c r="Z1161" i="1"/>
  <c r="W1162" i="1"/>
  <c r="X1162" i="1" s="1"/>
  <c r="Y1162" i="1"/>
  <c r="Z1162" i="1"/>
  <c r="W1163" i="1"/>
  <c r="X1163" i="1" s="1"/>
  <c r="Y1163" i="1"/>
  <c r="Q1163" i="1" s="1"/>
  <c r="Z1163" i="1"/>
  <c r="S1163" i="1" s="1"/>
  <c r="W1164" i="1"/>
  <c r="Y1164" i="1"/>
  <c r="Z1164" i="1"/>
  <c r="W1165" i="1"/>
  <c r="X1165" i="1" s="1"/>
  <c r="Y1165" i="1"/>
  <c r="Z1165" i="1"/>
  <c r="W1166" i="1"/>
  <c r="X1166" i="1" s="1"/>
  <c r="Y1166" i="1"/>
  <c r="Z1166" i="1"/>
  <c r="W1167" i="1"/>
  <c r="X1167" i="1"/>
  <c r="Y1167" i="1"/>
  <c r="Z1167" i="1"/>
  <c r="W1168" i="1"/>
  <c r="Y1168" i="1"/>
  <c r="Z1168" i="1"/>
  <c r="W1169" i="1"/>
  <c r="X1169" i="1" s="1"/>
  <c r="Y1169" i="1"/>
  <c r="Z1169" i="1"/>
  <c r="W1170" i="1"/>
  <c r="X1170" i="1" s="1"/>
  <c r="Y1170" i="1"/>
  <c r="Z1170" i="1"/>
  <c r="W1171" i="1"/>
  <c r="Y1171" i="1"/>
  <c r="Z1171" i="1"/>
  <c r="W1172" i="1"/>
  <c r="X1172" i="1" s="1"/>
  <c r="Y1172" i="1"/>
  <c r="Q1172" i="1" s="1"/>
  <c r="AA1172" i="1" s="1"/>
  <c r="Z1172" i="1"/>
  <c r="W1173" i="1"/>
  <c r="X1173" i="1" s="1"/>
  <c r="Y1173" i="1"/>
  <c r="Z1173" i="1"/>
  <c r="W1174" i="1"/>
  <c r="X1174" i="1"/>
  <c r="Y1174" i="1"/>
  <c r="Z1174" i="1"/>
  <c r="W1175" i="1"/>
  <c r="X1175" i="1" s="1"/>
  <c r="Y1175" i="1"/>
  <c r="Z1175" i="1"/>
  <c r="W1176" i="1"/>
  <c r="X1176" i="1" s="1"/>
  <c r="Y1176" i="1"/>
  <c r="Z1176" i="1"/>
  <c r="W1177" i="1"/>
  <c r="X1177" i="1" s="1"/>
  <c r="Y1177" i="1"/>
  <c r="Z1177" i="1"/>
  <c r="W1178" i="1"/>
  <c r="X1178" i="1" s="1"/>
  <c r="Y1178" i="1"/>
  <c r="Z1178" i="1"/>
  <c r="W1179" i="1"/>
  <c r="X1179" i="1"/>
  <c r="Y1179" i="1"/>
  <c r="Z1179" i="1"/>
  <c r="W1180" i="1"/>
  <c r="X1180" i="1" s="1"/>
  <c r="Y1180" i="1"/>
  <c r="Z1180" i="1"/>
  <c r="W1181" i="1"/>
  <c r="Y1181" i="1"/>
  <c r="Z1181" i="1"/>
  <c r="W1182" i="1"/>
  <c r="X1182" i="1" s="1"/>
  <c r="Y1182" i="1"/>
  <c r="Z1182" i="1"/>
  <c r="W1183" i="1"/>
  <c r="Y1183" i="1"/>
  <c r="Z1183" i="1"/>
  <c r="W1184" i="1"/>
  <c r="Y1184" i="1"/>
  <c r="Z1184" i="1"/>
  <c r="W1185" i="1"/>
  <c r="X1185" i="1" s="1"/>
  <c r="Y1185" i="1"/>
  <c r="Z1185" i="1"/>
  <c r="W1186" i="1"/>
  <c r="X1186" i="1"/>
  <c r="Y1186" i="1"/>
  <c r="Z1186" i="1"/>
  <c r="S1186" i="1" s="1"/>
  <c r="W1187" i="1"/>
  <c r="Y1187" i="1"/>
  <c r="Z1187" i="1"/>
  <c r="W1188" i="1"/>
  <c r="Y1188" i="1"/>
  <c r="Q1188" i="1" s="1"/>
  <c r="AA1188" i="1" s="1"/>
  <c r="Z1188" i="1"/>
  <c r="W1189" i="1"/>
  <c r="X1189" i="1" s="1"/>
  <c r="Y1189" i="1"/>
  <c r="Z1189" i="1"/>
  <c r="W1190" i="1"/>
  <c r="Y1190" i="1"/>
  <c r="Z1190" i="1"/>
  <c r="W1191" i="1"/>
  <c r="Y1191" i="1"/>
  <c r="Z1191" i="1"/>
  <c r="W1192" i="1"/>
  <c r="X1192" i="1" s="1"/>
  <c r="Y1192" i="1"/>
  <c r="Z1192" i="1"/>
  <c r="W1193" i="1"/>
  <c r="X1193" i="1" s="1"/>
  <c r="Y1193" i="1"/>
  <c r="Z1193" i="1"/>
  <c r="W1194" i="1"/>
  <c r="X1194" i="1"/>
  <c r="Y1194" i="1"/>
  <c r="Z1194" i="1"/>
  <c r="W1195" i="1"/>
  <c r="Y1195" i="1"/>
  <c r="Z1195" i="1"/>
  <c r="W1196" i="1"/>
  <c r="Y1196" i="1"/>
  <c r="Z1196" i="1"/>
  <c r="W1197" i="1"/>
  <c r="Y1197" i="1"/>
  <c r="Z1197" i="1"/>
  <c r="W1198" i="1"/>
  <c r="X1198" i="1" s="1"/>
  <c r="Y1198" i="1"/>
  <c r="Z1198" i="1"/>
  <c r="W1199" i="1"/>
  <c r="X1199" i="1"/>
  <c r="Y1199" i="1"/>
  <c r="Z1199" i="1"/>
  <c r="W1200" i="1"/>
  <c r="X1200" i="1" s="1"/>
  <c r="Y1200" i="1"/>
  <c r="Z1200" i="1"/>
  <c r="W1201" i="1"/>
  <c r="Y1201" i="1"/>
  <c r="Z1201" i="1"/>
  <c r="W1202" i="1"/>
  <c r="X1202" i="1" s="1"/>
  <c r="Y1202" i="1"/>
  <c r="Z1202" i="1"/>
  <c r="W1203" i="1"/>
  <c r="X1203" i="1" s="1"/>
  <c r="Y1203" i="1"/>
  <c r="Z1203" i="1"/>
  <c r="W1204" i="1"/>
  <c r="X1204" i="1" s="1"/>
  <c r="Y1204" i="1"/>
  <c r="Z1204" i="1"/>
  <c r="W1205" i="1"/>
  <c r="X1205" i="1" s="1"/>
  <c r="Y1205" i="1"/>
  <c r="Z1205" i="1"/>
  <c r="W1206" i="1"/>
  <c r="Y1206" i="1"/>
  <c r="Z1206" i="1"/>
  <c r="W1207" i="1"/>
  <c r="Y1207" i="1"/>
  <c r="Q1207" i="1" s="1"/>
  <c r="AA1207" i="1" s="1"/>
  <c r="Z1207" i="1"/>
  <c r="W1208" i="1"/>
  <c r="X1208" i="1" s="1"/>
  <c r="Y1208" i="1"/>
  <c r="Z1208" i="1"/>
  <c r="W1209" i="1"/>
  <c r="X1209" i="1" s="1"/>
  <c r="Y1209" i="1"/>
  <c r="Z1209" i="1"/>
  <c r="W1210" i="1"/>
  <c r="X1210" i="1" s="1"/>
  <c r="Y1210" i="1"/>
  <c r="Z1210" i="1"/>
  <c r="W1211" i="1"/>
  <c r="X1211" i="1" s="1"/>
  <c r="Y1211" i="1"/>
  <c r="Z1211" i="1"/>
  <c r="W1212" i="1"/>
  <c r="Y1212" i="1"/>
  <c r="Z1212" i="1"/>
  <c r="W1213" i="1"/>
  <c r="X1213" i="1" s="1"/>
  <c r="Y1213" i="1"/>
  <c r="Z1213" i="1"/>
  <c r="W1214" i="1"/>
  <c r="Y1214" i="1"/>
  <c r="Z1214" i="1"/>
  <c r="W1215" i="1"/>
  <c r="X1215" i="1" s="1"/>
  <c r="Y1215" i="1"/>
  <c r="Z1215" i="1"/>
  <c r="W1216" i="1"/>
  <c r="X1216" i="1" s="1"/>
  <c r="Y1216" i="1"/>
  <c r="Z1216" i="1"/>
  <c r="W1217" i="1"/>
  <c r="X1217" i="1" s="1"/>
  <c r="Y1217" i="1"/>
  <c r="Z1217" i="1"/>
  <c r="W1218" i="1"/>
  <c r="X1218" i="1" s="1"/>
  <c r="Y1218" i="1"/>
  <c r="Z1218" i="1"/>
  <c r="W1219" i="1"/>
  <c r="Y1219" i="1"/>
  <c r="Z1219" i="1"/>
  <c r="W1220" i="1"/>
  <c r="X1220" i="1"/>
  <c r="Y1220" i="1"/>
  <c r="Z1220" i="1"/>
  <c r="W1221" i="1"/>
  <c r="X1221" i="1" s="1"/>
  <c r="Y1221" i="1"/>
  <c r="Z1221" i="1"/>
  <c r="W1222" i="1"/>
  <c r="X1222" i="1" s="1"/>
  <c r="Y1222" i="1"/>
  <c r="Z1222" i="1"/>
  <c r="W1223" i="1"/>
  <c r="X1223" i="1" s="1"/>
  <c r="Y1223" i="1"/>
  <c r="Z1223" i="1"/>
  <c r="W1224" i="1"/>
  <c r="X1224" i="1" s="1"/>
  <c r="Y1224" i="1"/>
  <c r="Z1224" i="1"/>
  <c r="W1225" i="1"/>
  <c r="Y1225" i="1"/>
  <c r="Z1225" i="1"/>
  <c r="AB5" i="18"/>
  <c r="AB4" i="17"/>
  <c r="AC4" i="17"/>
  <c r="AB5" i="17"/>
  <c r="AC5" i="17"/>
  <c r="AB6" i="17"/>
  <c r="AC6" i="17"/>
  <c r="AB7" i="17"/>
  <c r="AC7" i="17"/>
  <c r="AB8" i="17"/>
  <c r="AC8" i="17"/>
  <c r="AB9" i="17"/>
  <c r="AC9" i="17"/>
  <c r="AB10" i="17"/>
  <c r="AC10" i="17"/>
  <c r="AB11" i="17"/>
  <c r="AC11" i="17"/>
  <c r="AB12" i="17"/>
  <c r="AC12" i="17"/>
  <c r="AB13" i="17"/>
  <c r="AC13" i="17"/>
  <c r="AB14" i="17"/>
  <c r="AC14" i="17"/>
  <c r="AB15" i="17"/>
  <c r="AC15" i="17"/>
  <c r="AB16" i="17"/>
  <c r="AC16" i="17"/>
  <c r="AB17" i="17"/>
  <c r="AC17" i="17"/>
  <c r="AB18" i="17"/>
  <c r="AC18" i="17"/>
  <c r="AB19" i="17"/>
  <c r="AC19" i="17"/>
  <c r="AB20" i="17"/>
  <c r="AC20" i="17"/>
  <c r="AB21" i="17"/>
  <c r="AC21" i="17"/>
  <c r="AB22" i="17"/>
  <c r="AC22" i="17"/>
  <c r="AB23" i="17"/>
  <c r="AC23" i="17"/>
  <c r="AB24" i="17"/>
  <c r="AC24" i="17"/>
  <c r="AB25" i="17"/>
  <c r="AC25" i="17"/>
  <c r="AB26" i="17"/>
  <c r="AC26" i="17"/>
  <c r="AB27" i="17"/>
  <c r="AC27" i="17"/>
  <c r="AB28" i="17"/>
  <c r="AC28" i="17"/>
  <c r="AB29" i="17"/>
  <c r="AC29" i="17"/>
  <c r="AB30" i="17"/>
  <c r="AC30" i="17"/>
  <c r="AB31" i="17"/>
  <c r="AC31" i="17"/>
  <c r="AB32" i="17"/>
  <c r="AC32" i="17"/>
  <c r="AB33" i="17"/>
  <c r="AC33" i="17"/>
  <c r="AB34" i="17"/>
  <c r="AC34" i="17"/>
  <c r="AB35" i="17"/>
  <c r="AC35" i="17"/>
  <c r="AB36" i="17"/>
  <c r="AC36" i="17"/>
  <c r="AB37" i="17"/>
  <c r="AC37" i="17"/>
  <c r="AB38" i="17"/>
  <c r="AC38" i="17"/>
  <c r="AB39" i="17"/>
  <c r="AC39" i="17"/>
  <c r="AB40" i="17"/>
  <c r="AC40" i="17"/>
  <c r="AB41" i="17"/>
  <c r="AC41" i="17"/>
  <c r="AB42" i="17"/>
  <c r="AC42" i="17"/>
  <c r="AB43" i="17"/>
  <c r="AC43" i="17"/>
  <c r="AB44" i="17"/>
  <c r="AC44" i="17"/>
  <c r="AB45" i="17"/>
  <c r="AC45" i="17"/>
  <c r="AB46" i="17"/>
  <c r="AC46" i="17"/>
  <c r="AB47" i="17"/>
  <c r="AC47" i="17"/>
  <c r="AB48" i="17"/>
  <c r="AC48" i="17"/>
  <c r="AB49" i="17"/>
  <c r="AC49" i="17"/>
  <c r="AB50" i="17"/>
  <c r="AC50" i="17"/>
  <c r="AB51" i="17"/>
  <c r="AC51" i="17"/>
  <c r="AB52" i="17"/>
  <c r="AC52" i="17"/>
  <c r="AB53" i="17"/>
  <c r="AC53" i="17"/>
  <c r="AB54" i="17"/>
  <c r="AC54" i="17"/>
  <c r="AB55" i="17"/>
  <c r="AC55" i="17"/>
  <c r="AB56" i="17"/>
  <c r="AC56" i="17"/>
  <c r="AB57" i="17"/>
  <c r="AC57" i="17"/>
  <c r="AB58" i="17"/>
  <c r="AC58" i="17"/>
  <c r="AB59" i="17"/>
  <c r="AC59" i="17"/>
  <c r="AB60" i="17"/>
  <c r="AC60" i="17"/>
  <c r="AB61" i="17"/>
  <c r="AC61" i="17"/>
  <c r="AB62" i="17"/>
  <c r="AC62" i="17"/>
  <c r="AB63" i="17"/>
  <c r="AC63" i="17"/>
  <c r="AB64" i="17"/>
  <c r="AC64" i="17"/>
  <c r="AB65" i="17"/>
  <c r="AC65" i="17"/>
  <c r="AB66" i="17"/>
  <c r="AC66" i="17"/>
  <c r="AB67" i="17"/>
  <c r="AC67" i="17"/>
  <c r="AB68" i="17"/>
  <c r="AC68" i="17"/>
  <c r="AB69" i="17"/>
  <c r="AC69" i="17"/>
  <c r="AB70" i="17"/>
  <c r="AC70" i="17"/>
  <c r="AB71" i="17"/>
  <c r="AC71" i="17"/>
  <c r="AB72" i="17"/>
  <c r="AC72" i="17"/>
  <c r="AB73" i="17"/>
  <c r="AC73" i="17"/>
  <c r="AB74" i="17"/>
  <c r="AC74" i="17"/>
  <c r="AB75" i="17"/>
  <c r="AC75" i="17"/>
  <c r="AB76" i="17"/>
  <c r="AC76" i="17"/>
  <c r="AB77" i="17"/>
  <c r="AC77" i="17"/>
  <c r="AB78" i="17"/>
  <c r="AC78" i="17"/>
  <c r="AB79" i="17"/>
  <c r="AC79" i="17"/>
  <c r="AB80" i="17"/>
  <c r="AC80" i="17"/>
  <c r="AB81" i="17"/>
  <c r="AC81" i="17"/>
  <c r="AB82" i="17"/>
  <c r="AC82" i="17"/>
  <c r="AB83" i="17"/>
  <c r="AC83" i="17"/>
  <c r="AB84" i="17"/>
  <c r="AC84" i="17"/>
  <c r="AB85" i="17"/>
  <c r="AC85" i="17"/>
  <c r="AB86" i="17"/>
  <c r="AC86" i="17"/>
  <c r="AB87" i="17"/>
  <c r="AC87" i="17"/>
  <c r="AB88" i="17"/>
  <c r="AC88" i="17"/>
  <c r="AB89" i="17"/>
  <c r="AC89" i="17"/>
  <c r="AB90" i="17"/>
  <c r="AC90" i="17"/>
  <c r="AB91" i="17"/>
  <c r="AC91" i="17"/>
  <c r="AB92" i="17"/>
  <c r="AC92" i="17"/>
  <c r="AB93" i="17"/>
  <c r="AC93" i="17"/>
  <c r="AB94" i="17"/>
  <c r="AC94" i="17"/>
  <c r="AB95" i="17"/>
  <c r="AC95" i="17"/>
  <c r="AB96" i="17"/>
  <c r="AC96" i="17"/>
  <c r="AB97" i="17"/>
  <c r="AC97" i="17"/>
  <c r="AB98" i="17"/>
  <c r="AC98" i="17"/>
  <c r="AB99" i="17"/>
  <c r="AC99" i="17"/>
  <c r="AB100" i="17"/>
  <c r="AC100" i="17"/>
  <c r="AB101" i="17"/>
  <c r="AC101" i="17"/>
  <c r="AB102" i="17"/>
  <c r="AC102" i="17"/>
  <c r="AB103" i="17"/>
  <c r="AC103" i="17"/>
  <c r="AB104" i="17"/>
  <c r="AC104" i="17"/>
  <c r="AB105" i="17"/>
  <c r="AC105" i="17"/>
  <c r="AB106" i="17"/>
  <c r="AC106" i="17"/>
  <c r="AB107" i="17"/>
  <c r="AC107" i="17"/>
  <c r="AB108" i="17"/>
  <c r="AC108" i="17"/>
  <c r="AB109" i="17"/>
  <c r="AC109" i="17"/>
  <c r="AB110" i="17"/>
  <c r="AC110" i="17"/>
  <c r="AB111" i="17"/>
  <c r="AC111" i="17"/>
  <c r="AB112" i="17"/>
  <c r="AC112" i="17"/>
  <c r="AB113" i="17"/>
  <c r="AC113" i="17"/>
  <c r="AB114" i="17"/>
  <c r="AC114" i="17"/>
  <c r="AB115" i="17"/>
  <c r="AC115" i="17"/>
  <c r="AB116" i="17"/>
  <c r="AC116" i="17"/>
  <c r="AB117" i="17"/>
  <c r="AC117" i="17"/>
  <c r="AB118" i="17"/>
  <c r="AC118" i="17"/>
  <c r="AB119" i="17"/>
  <c r="AC119" i="17"/>
  <c r="AB120" i="17"/>
  <c r="AC120" i="17"/>
  <c r="AB121" i="17"/>
  <c r="AC121" i="17"/>
  <c r="AB122" i="17"/>
  <c r="AC122" i="17"/>
  <c r="AB123" i="17"/>
  <c r="AC123" i="17"/>
  <c r="AB124" i="17"/>
  <c r="AC124" i="17"/>
  <c r="AB125" i="17"/>
  <c r="AC125" i="17"/>
  <c r="AB126" i="17"/>
  <c r="AC126" i="17"/>
  <c r="AB127" i="17"/>
  <c r="AC127" i="17"/>
  <c r="AB128" i="17"/>
  <c r="AC128" i="17"/>
  <c r="AB129" i="17"/>
  <c r="AC129" i="17"/>
  <c r="AB130" i="17"/>
  <c r="AC130" i="17"/>
  <c r="AB131" i="17"/>
  <c r="AC131" i="17"/>
  <c r="AB132" i="17"/>
  <c r="AC132" i="17"/>
  <c r="AB133" i="17"/>
  <c r="AC133" i="17"/>
  <c r="AB134" i="17"/>
  <c r="AC134" i="17"/>
  <c r="AB135" i="17"/>
  <c r="AC135" i="17"/>
  <c r="AB136" i="17"/>
  <c r="AC136" i="17"/>
  <c r="AB137" i="17"/>
  <c r="AC137" i="17"/>
  <c r="AB138" i="17"/>
  <c r="AC138" i="17"/>
  <c r="AB139" i="17"/>
  <c r="AC139" i="17"/>
  <c r="AB140" i="17"/>
  <c r="AC140" i="17"/>
  <c r="AB141" i="17"/>
  <c r="AC141" i="17"/>
  <c r="AB142" i="17"/>
  <c r="AC142" i="17"/>
  <c r="AB143" i="17"/>
  <c r="AC143" i="17"/>
  <c r="AB144" i="17"/>
  <c r="AC144" i="17"/>
  <c r="AB145" i="17"/>
  <c r="AC145" i="17"/>
  <c r="AB146" i="17"/>
  <c r="AC146" i="17"/>
  <c r="Z147" i="17"/>
  <c r="AB147" i="17"/>
  <c r="AC147" i="17"/>
  <c r="AB148" i="17"/>
  <c r="AC148" i="17"/>
  <c r="AB149" i="17"/>
  <c r="AC149" i="17"/>
  <c r="AB150" i="17"/>
  <c r="AC150" i="17"/>
  <c r="AB151" i="17"/>
  <c r="AC151" i="17"/>
  <c r="AB152" i="17"/>
  <c r="AC152" i="17"/>
  <c r="AB153" i="17"/>
  <c r="AC153" i="17"/>
  <c r="AB154" i="17"/>
  <c r="AC154" i="17"/>
  <c r="AB155" i="17"/>
  <c r="AC155" i="17"/>
  <c r="AB156" i="17"/>
  <c r="AC156" i="17"/>
  <c r="AB157" i="17"/>
  <c r="AC157" i="17"/>
  <c r="AB158" i="17"/>
  <c r="AC158" i="17"/>
  <c r="AB159" i="17"/>
  <c r="AC159" i="17"/>
  <c r="AB160" i="17"/>
  <c r="AC160" i="17"/>
  <c r="AB161" i="17"/>
  <c r="AC161" i="17"/>
  <c r="AB162" i="17"/>
  <c r="AC162" i="17"/>
  <c r="AB163" i="17"/>
  <c r="AC163" i="17"/>
  <c r="AB164" i="17"/>
  <c r="AC164" i="17"/>
  <c r="AB165" i="17"/>
  <c r="AC165" i="17"/>
  <c r="AB166" i="17"/>
  <c r="AC166" i="17"/>
  <c r="AB167" i="17"/>
  <c r="AC167" i="17"/>
  <c r="AB168" i="17"/>
  <c r="AC168" i="17"/>
  <c r="AB169" i="17"/>
  <c r="AC169" i="17"/>
  <c r="AB170" i="17"/>
  <c r="AC170" i="17"/>
  <c r="AB171" i="17"/>
  <c r="AC171" i="17"/>
  <c r="AB172" i="17"/>
  <c r="AC172" i="17"/>
  <c r="AB173" i="17"/>
  <c r="AC173" i="17"/>
  <c r="AB174" i="17"/>
  <c r="AC174" i="17"/>
  <c r="AB175" i="17"/>
  <c r="AC175" i="17"/>
  <c r="AB176" i="17"/>
  <c r="AC176" i="17"/>
  <c r="AB177" i="17"/>
  <c r="AC177" i="17"/>
  <c r="AB178" i="17"/>
  <c r="AC178" i="17"/>
  <c r="AB179" i="17"/>
  <c r="AC179" i="17"/>
  <c r="AB180" i="17"/>
  <c r="AC180" i="17"/>
  <c r="AB181" i="17"/>
  <c r="AC181" i="17"/>
  <c r="AB182" i="17"/>
  <c r="AC182" i="17"/>
  <c r="AB183" i="17"/>
  <c r="AC183" i="17"/>
  <c r="AB184" i="17"/>
  <c r="AC184" i="17"/>
  <c r="AB185" i="17"/>
  <c r="AC185" i="17"/>
  <c r="Z186" i="17"/>
  <c r="AA186" i="17" s="1"/>
  <c r="AB186" i="17"/>
  <c r="T186" i="17" s="1"/>
  <c r="AC186" i="17"/>
  <c r="AB187" i="17"/>
  <c r="AC187" i="17"/>
  <c r="AB188" i="17"/>
  <c r="AC188" i="17"/>
  <c r="AB189" i="17"/>
  <c r="AC189" i="17"/>
  <c r="AB190" i="17"/>
  <c r="AC190" i="17"/>
  <c r="AB191" i="17"/>
  <c r="AC191" i="17"/>
  <c r="AB192" i="17"/>
  <c r="AC192" i="17"/>
  <c r="AB193" i="17"/>
  <c r="AC193" i="17"/>
  <c r="AB194" i="17"/>
  <c r="AC194" i="17"/>
  <c r="AB195" i="17"/>
  <c r="AC195" i="17"/>
  <c r="AB196" i="17"/>
  <c r="AC196" i="17"/>
  <c r="AB197" i="17"/>
  <c r="AC197" i="17"/>
  <c r="AB198" i="17"/>
  <c r="AC198" i="17"/>
  <c r="AB199" i="17"/>
  <c r="AC199" i="17"/>
  <c r="AB200" i="17"/>
  <c r="AC200" i="17"/>
  <c r="AB201" i="17"/>
  <c r="AC201" i="17"/>
  <c r="AB202" i="17"/>
  <c r="AC202" i="17"/>
  <c r="AB203" i="17"/>
  <c r="AC203" i="17"/>
  <c r="AB204" i="17"/>
  <c r="AC204" i="17"/>
  <c r="AB205" i="17"/>
  <c r="AC205" i="17"/>
  <c r="AB206" i="17"/>
  <c r="AC206" i="17"/>
  <c r="AB207" i="17"/>
  <c r="AC207" i="17"/>
  <c r="AB208" i="17"/>
  <c r="AC208" i="17"/>
  <c r="AB209" i="17"/>
  <c r="AC209" i="17"/>
  <c r="AB210" i="17"/>
  <c r="AC210" i="17"/>
  <c r="AB211" i="17"/>
  <c r="AC211" i="17"/>
  <c r="AB212" i="17"/>
  <c r="AC212" i="17"/>
  <c r="AB213" i="17"/>
  <c r="AC213" i="17"/>
  <c r="AB214" i="17"/>
  <c r="AC214" i="17"/>
  <c r="AB215" i="17"/>
  <c r="AC215" i="17"/>
  <c r="AB216" i="17"/>
  <c r="AC216" i="17"/>
  <c r="AB217" i="17"/>
  <c r="AC217" i="17"/>
  <c r="AB218" i="17"/>
  <c r="AC218" i="17"/>
  <c r="AB219" i="17"/>
  <c r="AC219" i="17"/>
  <c r="AB220" i="17"/>
  <c r="AC220" i="17"/>
  <c r="AB221" i="17"/>
  <c r="AC221" i="17"/>
  <c r="AB222" i="17"/>
  <c r="AC222" i="17"/>
  <c r="AB223" i="17"/>
  <c r="AC223" i="17"/>
  <c r="AB224" i="17"/>
  <c r="AC224" i="17"/>
  <c r="AB225" i="17"/>
  <c r="AC225" i="17"/>
  <c r="AB226" i="17"/>
  <c r="AC226" i="17"/>
  <c r="AB227" i="17"/>
  <c r="AC227" i="17"/>
  <c r="AB228" i="17"/>
  <c r="AC228" i="17"/>
  <c r="AB229" i="17"/>
  <c r="AC229" i="17"/>
  <c r="AB230" i="17"/>
  <c r="AC230" i="17"/>
  <c r="AB231" i="17"/>
  <c r="AC231" i="17"/>
  <c r="AB232" i="17"/>
  <c r="AC232" i="17"/>
  <c r="AB233" i="17"/>
  <c r="AC233" i="17"/>
  <c r="AB234" i="17"/>
  <c r="AC234" i="17"/>
  <c r="AB235" i="17"/>
  <c r="AC235" i="17"/>
  <c r="AB236" i="17"/>
  <c r="AC236" i="17"/>
  <c r="AB237" i="17"/>
  <c r="AC237" i="17"/>
  <c r="AB238" i="17"/>
  <c r="AC238" i="17"/>
  <c r="AB239" i="17"/>
  <c r="AC239" i="17"/>
  <c r="AB240" i="17"/>
  <c r="AC240" i="17"/>
  <c r="AB241" i="17"/>
  <c r="AC241" i="17"/>
  <c r="AB242" i="17"/>
  <c r="AC242" i="17"/>
  <c r="AB243" i="17"/>
  <c r="AC243" i="17"/>
  <c r="AB244" i="17"/>
  <c r="AC244" i="17"/>
  <c r="AB245" i="17"/>
  <c r="AC245" i="17"/>
  <c r="AB246" i="17"/>
  <c r="AC246" i="17"/>
  <c r="AB247" i="17"/>
  <c r="AC247" i="17"/>
  <c r="AB248" i="17"/>
  <c r="AC248" i="17"/>
  <c r="AB249" i="17"/>
  <c r="AC249" i="17"/>
  <c r="AB250" i="17"/>
  <c r="AC250" i="17"/>
  <c r="AB251" i="17"/>
  <c r="AC251" i="17"/>
  <c r="AB252" i="17"/>
  <c r="AC252" i="17"/>
  <c r="AB253" i="17"/>
  <c r="AC253" i="17"/>
  <c r="AB254" i="17"/>
  <c r="AC254" i="17"/>
  <c r="AB255" i="17"/>
  <c r="AC255" i="17"/>
  <c r="AB256" i="17"/>
  <c r="AC256" i="17"/>
  <c r="AB257" i="17"/>
  <c r="AC257" i="17"/>
  <c r="AB258" i="17"/>
  <c r="AC258" i="17"/>
  <c r="AB259" i="17"/>
  <c r="AC259" i="17"/>
  <c r="AB260" i="17"/>
  <c r="AC260" i="17"/>
  <c r="AB261" i="17"/>
  <c r="AC261" i="17"/>
  <c r="AB262" i="17"/>
  <c r="AC262" i="17"/>
  <c r="AB263" i="17"/>
  <c r="AC263" i="17"/>
  <c r="Z264" i="17"/>
  <c r="AA264" i="17" s="1"/>
  <c r="AB264" i="17"/>
  <c r="AC264" i="17"/>
  <c r="AB265" i="17"/>
  <c r="AC265" i="17"/>
  <c r="AB266" i="17"/>
  <c r="AC266" i="17"/>
  <c r="AB267" i="17"/>
  <c r="AC267" i="17"/>
  <c r="AB268" i="17"/>
  <c r="AC268" i="17"/>
  <c r="AB269" i="17"/>
  <c r="AC269" i="17"/>
  <c r="AB270" i="17"/>
  <c r="AC270" i="17"/>
  <c r="AB271" i="17"/>
  <c r="AC271" i="17"/>
  <c r="AB272" i="17"/>
  <c r="AC272" i="17"/>
  <c r="AB273" i="17"/>
  <c r="AC273" i="17"/>
  <c r="AB274" i="17"/>
  <c r="AC274" i="17"/>
  <c r="AB275" i="17"/>
  <c r="AC275" i="17"/>
  <c r="AB276" i="17"/>
  <c r="AC276" i="17"/>
  <c r="AB277" i="17"/>
  <c r="AC277" i="17"/>
  <c r="AB278" i="17"/>
  <c r="AC278" i="17"/>
  <c r="AB279" i="17"/>
  <c r="AC279" i="17"/>
  <c r="AB280" i="17"/>
  <c r="AC280" i="17"/>
  <c r="AB281" i="17"/>
  <c r="AC281" i="17"/>
  <c r="AB282" i="17"/>
  <c r="AC282" i="17"/>
  <c r="AB283" i="17"/>
  <c r="AC283" i="17"/>
  <c r="AB284" i="17"/>
  <c r="AC284" i="17"/>
  <c r="AB285" i="17"/>
  <c r="AC285" i="17"/>
  <c r="AB286" i="17"/>
  <c r="AC286" i="17"/>
  <c r="AB287" i="17"/>
  <c r="AC287" i="17"/>
  <c r="AB288" i="17"/>
  <c r="AC288" i="17"/>
  <c r="AB289" i="17"/>
  <c r="AC289" i="17"/>
  <c r="AB3" i="17"/>
  <c r="AC3" i="17"/>
  <c r="AC2" i="17"/>
  <c r="AB2" i="17"/>
  <c r="M1203" i="25"/>
  <c r="N1203" i="25"/>
  <c r="M1232" i="25"/>
  <c r="N1232" i="25"/>
  <c r="M1270" i="25"/>
  <c r="N1270" i="25"/>
  <c r="M778" i="25"/>
  <c r="N778" i="25"/>
  <c r="M837" i="25"/>
  <c r="N837" i="25"/>
  <c r="M892" i="25"/>
  <c r="N892" i="25"/>
  <c r="AA80" i="22"/>
  <c r="AB80" i="22"/>
  <c r="O80" i="22"/>
  <c r="B1048" i="25"/>
  <c r="D1048" i="25"/>
  <c r="E1048" i="25"/>
  <c r="F1048" i="25"/>
  <c r="G1048" i="25"/>
  <c r="H1048" i="25"/>
  <c r="I1048" i="25"/>
  <c r="J1048" i="25"/>
  <c r="B1049" i="25"/>
  <c r="D1049" i="25"/>
  <c r="E1049" i="25"/>
  <c r="F1049" i="25"/>
  <c r="G1049" i="25"/>
  <c r="H1049" i="25"/>
  <c r="I1049" i="25"/>
  <c r="J1049" i="25"/>
  <c r="B1050" i="25"/>
  <c r="D1050" i="25"/>
  <c r="E1050" i="25"/>
  <c r="F1050" i="25"/>
  <c r="G1050" i="25"/>
  <c r="H1050" i="25"/>
  <c r="I1050" i="25"/>
  <c r="J1050" i="25"/>
  <c r="B1051" i="25"/>
  <c r="D1051" i="25"/>
  <c r="E1051" i="25"/>
  <c r="F1051" i="25"/>
  <c r="G1051" i="25"/>
  <c r="H1051" i="25"/>
  <c r="I1051" i="25"/>
  <c r="J1051" i="25"/>
  <c r="B1052" i="25"/>
  <c r="D1052" i="25"/>
  <c r="E1052" i="25"/>
  <c r="F1052" i="25"/>
  <c r="G1052" i="25"/>
  <c r="H1052" i="25"/>
  <c r="I1052" i="25"/>
  <c r="J1052" i="25"/>
  <c r="B1053" i="25"/>
  <c r="D1053" i="25"/>
  <c r="E1053" i="25"/>
  <c r="F1053" i="25"/>
  <c r="G1053" i="25"/>
  <c r="H1053" i="25"/>
  <c r="I1053" i="25"/>
  <c r="J1053" i="25"/>
  <c r="B1054" i="25"/>
  <c r="D1054" i="25"/>
  <c r="E1054" i="25"/>
  <c r="F1054" i="25"/>
  <c r="G1054" i="25"/>
  <c r="H1054" i="25"/>
  <c r="I1054" i="25"/>
  <c r="J1054" i="25"/>
  <c r="B1055" i="25"/>
  <c r="D1055" i="25"/>
  <c r="E1055" i="25"/>
  <c r="F1055" i="25"/>
  <c r="G1055" i="25"/>
  <c r="H1055" i="25"/>
  <c r="I1055" i="25"/>
  <c r="J1055" i="25"/>
  <c r="B1056" i="25"/>
  <c r="D1056" i="25"/>
  <c r="E1056" i="25"/>
  <c r="F1056" i="25"/>
  <c r="G1056" i="25"/>
  <c r="H1056" i="25"/>
  <c r="I1056" i="25"/>
  <c r="J1056" i="25"/>
  <c r="B1057" i="25"/>
  <c r="D1057" i="25"/>
  <c r="E1057" i="25"/>
  <c r="F1057" i="25"/>
  <c r="G1057" i="25"/>
  <c r="H1057" i="25"/>
  <c r="I1057" i="25"/>
  <c r="J1057" i="25"/>
  <c r="B1058" i="25"/>
  <c r="D1058" i="25"/>
  <c r="E1058" i="25"/>
  <c r="F1058" i="25"/>
  <c r="G1058" i="25"/>
  <c r="H1058" i="25"/>
  <c r="I1058" i="25"/>
  <c r="J1058" i="25"/>
  <c r="B1059" i="25"/>
  <c r="D1059" i="25"/>
  <c r="E1059" i="25"/>
  <c r="F1059" i="25"/>
  <c r="G1059" i="25"/>
  <c r="H1059" i="25"/>
  <c r="I1059" i="25"/>
  <c r="J1059" i="25"/>
  <c r="B1060" i="25"/>
  <c r="D1060" i="25"/>
  <c r="E1060" i="25"/>
  <c r="F1060" i="25"/>
  <c r="G1060" i="25"/>
  <c r="H1060" i="25"/>
  <c r="I1060" i="25"/>
  <c r="J1060" i="25"/>
  <c r="B1061" i="25"/>
  <c r="D1061" i="25"/>
  <c r="E1061" i="25"/>
  <c r="F1061" i="25"/>
  <c r="G1061" i="25"/>
  <c r="H1061" i="25"/>
  <c r="I1061" i="25"/>
  <c r="J1061" i="25"/>
  <c r="B1062" i="25"/>
  <c r="D1062" i="25"/>
  <c r="E1062" i="25"/>
  <c r="F1062" i="25"/>
  <c r="G1062" i="25"/>
  <c r="H1062" i="25"/>
  <c r="I1062" i="25"/>
  <c r="J1062" i="25"/>
  <c r="B1063" i="25"/>
  <c r="D1063" i="25"/>
  <c r="E1063" i="25"/>
  <c r="F1063" i="25"/>
  <c r="G1063" i="25"/>
  <c r="H1063" i="25"/>
  <c r="I1063" i="25"/>
  <c r="J1063" i="25"/>
  <c r="B1064" i="25"/>
  <c r="D1064" i="25"/>
  <c r="E1064" i="25"/>
  <c r="F1064" i="25"/>
  <c r="G1064" i="25"/>
  <c r="H1064" i="25"/>
  <c r="I1064" i="25"/>
  <c r="J1064" i="25"/>
  <c r="B1065" i="25"/>
  <c r="D1065" i="25"/>
  <c r="E1065" i="25"/>
  <c r="F1065" i="25"/>
  <c r="G1065" i="25"/>
  <c r="H1065" i="25"/>
  <c r="I1065" i="25"/>
  <c r="J1065" i="25"/>
  <c r="B1066" i="25"/>
  <c r="D1066" i="25"/>
  <c r="E1066" i="25"/>
  <c r="F1066" i="25"/>
  <c r="G1066" i="25"/>
  <c r="H1066" i="25"/>
  <c r="I1066" i="25"/>
  <c r="J1066" i="25"/>
  <c r="B1067" i="25"/>
  <c r="D1067" i="25"/>
  <c r="E1067" i="25"/>
  <c r="F1067" i="25"/>
  <c r="G1067" i="25"/>
  <c r="H1067" i="25"/>
  <c r="I1067" i="25"/>
  <c r="J1067" i="25"/>
  <c r="B1068" i="25"/>
  <c r="D1068" i="25"/>
  <c r="E1068" i="25"/>
  <c r="F1068" i="25"/>
  <c r="G1068" i="25"/>
  <c r="H1068" i="25"/>
  <c r="I1068" i="25"/>
  <c r="J1068" i="25"/>
  <c r="B1069" i="25"/>
  <c r="D1069" i="25"/>
  <c r="E1069" i="25"/>
  <c r="F1069" i="25"/>
  <c r="G1069" i="25"/>
  <c r="H1069" i="25"/>
  <c r="I1069" i="25"/>
  <c r="J1069" i="25"/>
  <c r="B1070" i="25"/>
  <c r="D1070" i="25"/>
  <c r="E1070" i="25"/>
  <c r="F1070" i="25"/>
  <c r="G1070" i="25"/>
  <c r="H1070" i="25"/>
  <c r="I1070" i="25"/>
  <c r="J1070" i="25"/>
  <c r="B1071" i="25"/>
  <c r="D1071" i="25"/>
  <c r="E1071" i="25"/>
  <c r="F1071" i="25"/>
  <c r="G1071" i="25"/>
  <c r="H1071" i="25"/>
  <c r="I1071" i="25"/>
  <c r="J1071" i="25"/>
  <c r="B1072" i="25"/>
  <c r="D1072" i="25"/>
  <c r="E1072" i="25"/>
  <c r="F1072" i="25"/>
  <c r="G1072" i="25"/>
  <c r="H1072" i="25"/>
  <c r="I1072" i="25"/>
  <c r="J1072" i="25"/>
  <c r="B1073" i="25"/>
  <c r="D1073" i="25"/>
  <c r="E1073" i="25"/>
  <c r="F1073" i="25"/>
  <c r="G1073" i="25"/>
  <c r="H1073" i="25"/>
  <c r="I1073" i="25"/>
  <c r="J1073" i="25"/>
  <c r="B1074" i="25"/>
  <c r="D1074" i="25"/>
  <c r="E1074" i="25"/>
  <c r="F1074" i="25"/>
  <c r="G1074" i="25"/>
  <c r="H1074" i="25"/>
  <c r="I1074" i="25"/>
  <c r="J1074" i="25"/>
  <c r="B1075" i="25"/>
  <c r="D1075" i="25"/>
  <c r="E1075" i="25"/>
  <c r="F1075" i="25"/>
  <c r="G1075" i="25"/>
  <c r="H1075" i="25"/>
  <c r="I1075" i="25"/>
  <c r="J1075" i="25"/>
  <c r="B1076" i="25"/>
  <c r="D1076" i="25"/>
  <c r="E1076" i="25"/>
  <c r="F1076" i="25"/>
  <c r="G1076" i="25"/>
  <c r="H1076" i="25"/>
  <c r="I1076" i="25"/>
  <c r="J1076" i="25"/>
  <c r="B1077" i="25"/>
  <c r="D1077" i="25"/>
  <c r="E1077" i="25"/>
  <c r="F1077" i="25"/>
  <c r="G1077" i="25"/>
  <c r="H1077" i="25"/>
  <c r="I1077" i="25"/>
  <c r="J1077" i="25"/>
  <c r="B1078" i="25"/>
  <c r="D1078" i="25"/>
  <c r="E1078" i="25"/>
  <c r="F1078" i="25"/>
  <c r="G1078" i="25"/>
  <c r="H1078" i="25"/>
  <c r="I1078" i="25"/>
  <c r="J1078" i="25"/>
  <c r="B1079" i="25"/>
  <c r="D1079" i="25"/>
  <c r="E1079" i="25"/>
  <c r="F1079" i="25"/>
  <c r="G1079" i="25"/>
  <c r="H1079" i="25"/>
  <c r="I1079" i="25"/>
  <c r="J1079" i="25"/>
  <c r="B1080" i="25"/>
  <c r="D1080" i="25"/>
  <c r="E1080" i="25"/>
  <c r="F1080" i="25"/>
  <c r="G1080" i="25"/>
  <c r="H1080" i="25"/>
  <c r="I1080" i="25"/>
  <c r="J1080" i="25"/>
  <c r="B1081" i="25"/>
  <c r="D1081" i="25"/>
  <c r="E1081" i="25"/>
  <c r="F1081" i="25"/>
  <c r="G1081" i="25"/>
  <c r="H1081" i="25"/>
  <c r="I1081" i="25"/>
  <c r="J1081" i="25"/>
  <c r="B1082" i="25"/>
  <c r="D1082" i="25"/>
  <c r="E1082" i="25"/>
  <c r="F1082" i="25"/>
  <c r="G1082" i="25"/>
  <c r="H1082" i="25"/>
  <c r="I1082" i="25"/>
  <c r="J1082" i="25"/>
  <c r="B1083" i="25"/>
  <c r="D1083" i="25"/>
  <c r="E1083" i="25"/>
  <c r="F1083" i="25"/>
  <c r="G1083" i="25"/>
  <c r="H1083" i="25"/>
  <c r="I1083" i="25"/>
  <c r="J1083" i="25"/>
  <c r="B1084" i="25"/>
  <c r="D1084" i="25"/>
  <c r="E1084" i="25"/>
  <c r="F1084" i="25"/>
  <c r="G1084" i="25"/>
  <c r="H1084" i="25"/>
  <c r="I1084" i="25"/>
  <c r="J1084" i="25"/>
  <c r="B1085" i="25"/>
  <c r="D1085" i="25"/>
  <c r="E1085" i="25"/>
  <c r="F1085" i="25"/>
  <c r="G1085" i="25"/>
  <c r="H1085" i="25"/>
  <c r="I1085" i="25"/>
  <c r="J1085" i="25"/>
  <c r="B1086" i="25"/>
  <c r="D1086" i="25"/>
  <c r="E1086" i="25"/>
  <c r="F1086" i="25"/>
  <c r="G1086" i="25"/>
  <c r="H1086" i="25"/>
  <c r="I1086" i="25"/>
  <c r="J1086" i="25"/>
  <c r="B1087" i="25"/>
  <c r="D1087" i="25"/>
  <c r="E1087" i="25"/>
  <c r="F1087" i="25"/>
  <c r="G1087" i="25"/>
  <c r="H1087" i="25"/>
  <c r="I1087" i="25"/>
  <c r="J1087" i="25"/>
  <c r="B1088" i="25"/>
  <c r="D1088" i="25"/>
  <c r="E1088" i="25"/>
  <c r="F1088" i="25"/>
  <c r="G1088" i="25"/>
  <c r="H1088" i="25"/>
  <c r="I1088" i="25"/>
  <c r="J1088" i="25"/>
  <c r="B1089" i="25"/>
  <c r="D1089" i="25"/>
  <c r="E1089" i="25"/>
  <c r="F1089" i="25"/>
  <c r="G1089" i="25"/>
  <c r="H1089" i="25"/>
  <c r="I1089" i="25"/>
  <c r="J1089" i="25"/>
  <c r="B1090" i="25"/>
  <c r="D1090" i="25"/>
  <c r="E1090" i="25"/>
  <c r="F1090" i="25"/>
  <c r="G1090" i="25"/>
  <c r="H1090" i="25"/>
  <c r="I1090" i="25"/>
  <c r="J1090" i="25"/>
  <c r="B1091" i="25"/>
  <c r="D1091" i="25"/>
  <c r="E1091" i="25"/>
  <c r="F1091" i="25"/>
  <c r="G1091" i="25"/>
  <c r="H1091" i="25"/>
  <c r="I1091" i="25"/>
  <c r="J1091" i="25"/>
  <c r="B1092" i="25"/>
  <c r="D1092" i="25"/>
  <c r="E1092" i="25"/>
  <c r="F1092" i="25"/>
  <c r="G1092" i="25"/>
  <c r="H1092" i="25"/>
  <c r="I1092" i="25"/>
  <c r="J1092" i="25"/>
  <c r="B1093" i="25"/>
  <c r="D1093" i="25"/>
  <c r="E1093" i="25"/>
  <c r="F1093" i="25"/>
  <c r="G1093" i="25"/>
  <c r="H1093" i="25"/>
  <c r="I1093" i="25"/>
  <c r="J1093" i="25"/>
  <c r="B1094" i="25"/>
  <c r="D1094" i="25"/>
  <c r="E1094" i="25"/>
  <c r="F1094" i="25"/>
  <c r="G1094" i="25"/>
  <c r="H1094" i="25"/>
  <c r="I1094" i="25"/>
  <c r="J1094" i="25"/>
  <c r="B1095" i="25"/>
  <c r="D1095" i="25"/>
  <c r="E1095" i="25"/>
  <c r="F1095" i="25"/>
  <c r="G1095" i="25"/>
  <c r="H1095" i="25"/>
  <c r="I1095" i="25"/>
  <c r="J1095" i="25"/>
  <c r="B1096" i="25"/>
  <c r="D1096" i="25"/>
  <c r="E1096" i="25"/>
  <c r="F1096" i="25"/>
  <c r="G1096" i="25"/>
  <c r="H1096" i="25"/>
  <c r="I1096" i="25"/>
  <c r="J1096" i="25"/>
  <c r="B1097" i="25"/>
  <c r="D1097" i="25"/>
  <c r="E1097" i="25"/>
  <c r="F1097" i="25"/>
  <c r="G1097" i="25"/>
  <c r="H1097" i="25"/>
  <c r="I1097" i="25"/>
  <c r="J1097" i="25"/>
  <c r="B1098" i="25"/>
  <c r="D1098" i="25"/>
  <c r="E1098" i="25"/>
  <c r="F1098" i="25"/>
  <c r="G1098" i="25"/>
  <c r="H1098" i="25"/>
  <c r="I1098" i="25"/>
  <c r="J1098" i="25"/>
  <c r="B1099" i="25"/>
  <c r="D1099" i="25"/>
  <c r="E1099" i="25"/>
  <c r="F1099" i="25"/>
  <c r="G1099" i="25"/>
  <c r="H1099" i="25"/>
  <c r="I1099" i="25"/>
  <c r="J1099" i="25"/>
  <c r="B1100" i="25"/>
  <c r="D1100" i="25"/>
  <c r="E1100" i="25"/>
  <c r="F1100" i="25"/>
  <c r="G1100" i="25"/>
  <c r="H1100" i="25"/>
  <c r="I1100" i="25"/>
  <c r="J1100" i="25"/>
  <c r="B1101" i="25"/>
  <c r="D1101" i="25"/>
  <c r="E1101" i="25"/>
  <c r="F1101" i="25"/>
  <c r="G1101" i="25"/>
  <c r="H1101" i="25"/>
  <c r="I1101" i="25"/>
  <c r="J1101" i="25"/>
  <c r="B1102" i="25"/>
  <c r="D1102" i="25"/>
  <c r="E1102" i="25"/>
  <c r="F1102" i="25"/>
  <c r="G1102" i="25"/>
  <c r="H1102" i="25"/>
  <c r="I1102" i="25"/>
  <c r="J1102" i="25"/>
  <c r="B1103" i="25"/>
  <c r="D1103" i="25"/>
  <c r="E1103" i="25"/>
  <c r="F1103" i="25"/>
  <c r="G1103" i="25"/>
  <c r="H1103" i="25"/>
  <c r="I1103" i="25"/>
  <c r="J1103" i="25"/>
  <c r="B1104" i="25"/>
  <c r="D1104" i="25"/>
  <c r="E1104" i="25"/>
  <c r="F1104" i="25"/>
  <c r="G1104" i="25"/>
  <c r="H1104" i="25"/>
  <c r="I1104" i="25"/>
  <c r="J1104" i="25"/>
  <c r="B1105" i="25"/>
  <c r="D1105" i="25"/>
  <c r="E1105" i="25"/>
  <c r="F1105" i="25"/>
  <c r="G1105" i="25"/>
  <c r="H1105" i="25"/>
  <c r="I1105" i="25"/>
  <c r="J1105" i="25"/>
  <c r="B1106" i="25"/>
  <c r="D1106" i="25"/>
  <c r="E1106" i="25"/>
  <c r="F1106" i="25"/>
  <c r="G1106" i="25"/>
  <c r="H1106" i="25"/>
  <c r="I1106" i="25"/>
  <c r="J1106" i="25"/>
  <c r="B1107" i="25"/>
  <c r="D1107" i="25"/>
  <c r="E1107" i="25"/>
  <c r="F1107" i="25"/>
  <c r="G1107" i="25"/>
  <c r="H1107" i="25"/>
  <c r="I1107" i="25"/>
  <c r="J1107" i="25"/>
  <c r="B1108" i="25"/>
  <c r="D1108" i="25"/>
  <c r="E1108" i="25"/>
  <c r="F1108" i="25"/>
  <c r="G1108" i="25"/>
  <c r="H1108" i="25"/>
  <c r="I1108" i="25"/>
  <c r="J1108" i="25"/>
  <c r="B1109" i="25"/>
  <c r="D1109" i="25"/>
  <c r="E1109" i="25"/>
  <c r="F1109" i="25"/>
  <c r="G1109" i="25"/>
  <c r="H1109" i="25"/>
  <c r="I1109" i="25"/>
  <c r="J1109" i="25"/>
  <c r="B1110" i="25"/>
  <c r="D1110" i="25"/>
  <c r="E1110" i="25"/>
  <c r="F1110" i="25"/>
  <c r="G1110" i="25"/>
  <c r="H1110" i="25"/>
  <c r="I1110" i="25"/>
  <c r="J1110" i="25"/>
  <c r="B1111" i="25"/>
  <c r="D1111" i="25"/>
  <c r="E1111" i="25"/>
  <c r="F1111" i="25"/>
  <c r="G1111" i="25"/>
  <c r="H1111" i="25"/>
  <c r="I1111" i="25"/>
  <c r="J1111" i="25"/>
  <c r="B1112" i="25"/>
  <c r="D1112" i="25"/>
  <c r="E1112" i="25"/>
  <c r="F1112" i="25"/>
  <c r="G1112" i="25"/>
  <c r="H1112" i="25"/>
  <c r="I1112" i="25"/>
  <c r="J1112" i="25"/>
  <c r="B1113" i="25"/>
  <c r="D1113" i="25"/>
  <c r="E1113" i="25"/>
  <c r="F1113" i="25"/>
  <c r="G1113" i="25"/>
  <c r="H1113" i="25"/>
  <c r="I1113" i="25"/>
  <c r="J1113" i="25"/>
  <c r="B1114" i="25"/>
  <c r="D1114" i="25"/>
  <c r="E1114" i="25"/>
  <c r="F1114" i="25"/>
  <c r="G1114" i="25"/>
  <c r="H1114" i="25"/>
  <c r="I1114" i="25"/>
  <c r="J1114" i="25"/>
  <c r="B1115" i="25"/>
  <c r="D1115" i="25"/>
  <c r="E1115" i="25"/>
  <c r="F1115" i="25"/>
  <c r="G1115" i="25"/>
  <c r="H1115" i="25"/>
  <c r="I1115" i="25"/>
  <c r="J1115" i="25"/>
  <c r="B1116" i="25"/>
  <c r="D1116" i="25"/>
  <c r="E1116" i="25"/>
  <c r="F1116" i="25"/>
  <c r="G1116" i="25"/>
  <c r="H1116" i="25"/>
  <c r="I1116" i="25"/>
  <c r="J1116" i="25"/>
  <c r="B1117" i="25"/>
  <c r="D1117" i="25"/>
  <c r="E1117" i="25"/>
  <c r="F1117" i="25"/>
  <c r="G1117" i="25"/>
  <c r="H1117" i="25"/>
  <c r="I1117" i="25"/>
  <c r="J1117" i="25"/>
  <c r="B1118" i="25"/>
  <c r="D1118" i="25"/>
  <c r="E1118" i="25"/>
  <c r="F1118" i="25"/>
  <c r="G1118" i="25"/>
  <c r="H1118" i="25"/>
  <c r="I1118" i="25"/>
  <c r="J1118" i="25"/>
  <c r="B1119" i="25"/>
  <c r="D1119" i="25"/>
  <c r="E1119" i="25"/>
  <c r="F1119" i="25"/>
  <c r="G1119" i="25"/>
  <c r="H1119" i="25"/>
  <c r="I1119" i="25"/>
  <c r="J1119" i="25"/>
  <c r="B1120" i="25"/>
  <c r="D1120" i="25"/>
  <c r="E1120" i="25"/>
  <c r="F1120" i="25"/>
  <c r="G1120" i="25"/>
  <c r="H1120" i="25"/>
  <c r="I1120" i="25"/>
  <c r="J1120" i="25"/>
  <c r="B1121" i="25"/>
  <c r="D1121" i="25"/>
  <c r="E1121" i="25"/>
  <c r="F1121" i="25"/>
  <c r="G1121" i="25"/>
  <c r="H1121" i="25"/>
  <c r="I1121" i="25"/>
  <c r="J1121" i="25"/>
  <c r="B1122" i="25"/>
  <c r="D1122" i="25"/>
  <c r="E1122" i="25"/>
  <c r="F1122" i="25"/>
  <c r="G1122" i="25"/>
  <c r="H1122" i="25"/>
  <c r="I1122" i="25"/>
  <c r="J1122" i="25"/>
  <c r="B1123" i="25"/>
  <c r="D1123" i="25"/>
  <c r="E1123" i="25"/>
  <c r="F1123" i="25"/>
  <c r="G1123" i="25"/>
  <c r="H1123" i="25"/>
  <c r="I1123" i="25"/>
  <c r="J1123" i="25"/>
  <c r="B1124" i="25"/>
  <c r="D1124" i="25"/>
  <c r="E1124" i="25"/>
  <c r="F1124" i="25"/>
  <c r="G1124" i="25"/>
  <c r="H1124" i="25"/>
  <c r="I1124" i="25"/>
  <c r="J1124" i="25"/>
  <c r="B1125" i="25"/>
  <c r="D1125" i="25"/>
  <c r="E1125" i="25"/>
  <c r="F1125" i="25"/>
  <c r="G1125" i="25"/>
  <c r="H1125" i="25"/>
  <c r="I1125" i="25"/>
  <c r="J1125" i="25"/>
  <c r="B1126" i="25"/>
  <c r="D1126" i="25"/>
  <c r="E1126" i="25"/>
  <c r="F1126" i="25"/>
  <c r="G1126" i="25"/>
  <c r="H1126" i="25"/>
  <c r="I1126" i="25"/>
  <c r="J1126" i="25"/>
  <c r="B1127" i="25"/>
  <c r="D1127" i="25"/>
  <c r="E1127" i="25"/>
  <c r="F1127" i="25"/>
  <c r="G1127" i="25"/>
  <c r="H1127" i="25"/>
  <c r="I1127" i="25"/>
  <c r="J1127" i="25"/>
  <c r="B1128" i="25"/>
  <c r="D1128" i="25"/>
  <c r="E1128" i="25"/>
  <c r="F1128" i="25"/>
  <c r="G1128" i="25"/>
  <c r="H1128" i="25"/>
  <c r="I1128" i="25"/>
  <c r="J1128" i="25"/>
  <c r="B1129" i="25"/>
  <c r="D1129" i="25"/>
  <c r="E1129" i="25"/>
  <c r="F1129" i="25"/>
  <c r="G1129" i="25"/>
  <c r="H1129" i="25"/>
  <c r="I1129" i="25"/>
  <c r="J1129" i="25"/>
  <c r="B1130" i="25"/>
  <c r="D1130" i="25"/>
  <c r="E1130" i="25"/>
  <c r="F1130" i="25"/>
  <c r="G1130" i="25"/>
  <c r="H1130" i="25"/>
  <c r="I1130" i="25"/>
  <c r="J1130" i="25"/>
  <c r="B1131" i="25"/>
  <c r="D1131" i="25"/>
  <c r="E1131" i="25"/>
  <c r="F1131" i="25"/>
  <c r="G1131" i="25"/>
  <c r="H1131" i="25"/>
  <c r="I1131" i="25"/>
  <c r="J1131" i="25"/>
  <c r="B1132" i="25"/>
  <c r="D1132" i="25"/>
  <c r="E1132" i="25"/>
  <c r="F1132" i="25"/>
  <c r="G1132" i="25"/>
  <c r="H1132" i="25"/>
  <c r="I1132" i="25"/>
  <c r="J1132" i="25"/>
  <c r="B1133" i="25"/>
  <c r="D1133" i="25"/>
  <c r="E1133" i="25"/>
  <c r="F1133" i="25"/>
  <c r="G1133" i="25"/>
  <c r="H1133" i="25"/>
  <c r="I1133" i="25"/>
  <c r="J1133" i="25"/>
  <c r="B1134" i="25"/>
  <c r="D1134" i="25"/>
  <c r="E1134" i="25"/>
  <c r="F1134" i="25"/>
  <c r="G1134" i="25"/>
  <c r="H1134" i="25"/>
  <c r="I1134" i="25"/>
  <c r="J1134" i="25"/>
  <c r="B1135" i="25"/>
  <c r="D1135" i="25"/>
  <c r="E1135" i="25"/>
  <c r="F1135" i="25"/>
  <c r="G1135" i="25"/>
  <c r="H1135" i="25"/>
  <c r="I1135" i="25"/>
  <c r="J1135" i="25"/>
  <c r="B1136" i="25"/>
  <c r="D1136" i="25"/>
  <c r="E1136" i="25"/>
  <c r="F1136" i="25"/>
  <c r="G1136" i="25"/>
  <c r="H1136" i="25"/>
  <c r="I1136" i="25"/>
  <c r="J1136" i="25"/>
  <c r="B1137" i="25"/>
  <c r="D1137" i="25"/>
  <c r="E1137" i="25"/>
  <c r="F1137" i="25"/>
  <c r="G1137" i="25"/>
  <c r="H1137" i="25"/>
  <c r="I1137" i="25"/>
  <c r="J1137" i="25"/>
  <c r="B1138" i="25"/>
  <c r="D1138" i="25"/>
  <c r="E1138" i="25"/>
  <c r="F1138" i="25"/>
  <c r="G1138" i="25"/>
  <c r="H1138" i="25"/>
  <c r="I1138" i="25"/>
  <c r="J1138" i="25"/>
  <c r="B1139" i="25"/>
  <c r="D1139" i="25"/>
  <c r="E1139" i="25"/>
  <c r="F1139" i="25"/>
  <c r="G1139" i="25"/>
  <c r="H1139" i="25"/>
  <c r="I1139" i="25"/>
  <c r="J1139" i="25"/>
  <c r="B1140" i="25"/>
  <c r="D1140" i="25"/>
  <c r="E1140" i="25"/>
  <c r="F1140" i="25"/>
  <c r="G1140" i="25"/>
  <c r="H1140" i="25"/>
  <c r="I1140" i="25"/>
  <c r="J1140" i="25"/>
  <c r="B1141" i="25"/>
  <c r="D1141" i="25"/>
  <c r="E1141" i="25"/>
  <c r="F1141" i="25"/>
  <c r="G1141" i="25"/>
  <c r="H1141" i="25"/>
  <c r="I1141" i="25"/>
  <c r="J1141" i="25"/>
  <c r="B1142" i="25"/>
  <c r="D1142" i="25"/>
  <c r="E1142" i="25"/>
  <c r="F1142" i="25"/>
  <c r="G1142" i="25"/>
  <c r="H1142" i="25"/>
  <c r="I1142" i="25"/>
  <c r="J1142" i="25"/>
  <c r="B1143" i="25"/>
  <c r="D1143" i="25"/>
  <c r="E1143" i="25"/>
  <c r="F1143" i="25"/>
  <c r="G1143" i="25"/>
  <c r="H1143" i="25"/>
  <c r="I1143" i="25"/>
  <c r="J1143" i="25"/>
  <c r="B1144" i="25"/>
  <c r="D1144" i="25"/>
  <c r="E1144" i="25"/>
  <c r="F1144" i="25"/>
  <c r="G1144" i="25"/>
  <c r="H1144" i="25"/>
  <c r="I1144" i="25"/>
  <c r="J1144" i="25"/>
  <c r="B1145" i="25"/>
  <c r="D1145" i="25"/>
  <c r="E1145" i="25"/>
  <c r="F1145" i="25"/>
  <c r="G1145" i="25"/>
  <c r="H1145" i="25"/>
  <c r="I1145" i="25"/>
  <c r="J1145" i="25"/>
  <c r="B1146" i="25"/>
  <c r="D1146" i="25"/>
  <c r="E1146" i="25"/>
  <c r="F1146" i="25"/>
  <c r="G1146" i="25"/>
  <c r="H1146" i="25"/>
  <c r="I1146" i="25"/>
  <c r="J1146" i="25"/>
  <c r="B1147" i="25"/>
  <c r="D1147" i="25"/>
  <c r="E1147" i="25"/>
  <c r="F1147" i="25"/>
  <c r="G1147" i="25"/>
  <c r="H1147" i="25"/>
  <c r="I1147" i="25"/>
  <c r="J1147" i="25"/>
  <c r="B1148" i="25"/>
  <c r="D1148" i="25"/>
  <c r="E1148" i="25"/>
  <c r="F1148" i="25"/>
  <c r="G1148" i="25"/>
  <c r="H1148" i="25"/>
  <c r="I1148" i="25"/>
  <c r="J1148" i="25"/>
  <c r="B1149" i="25"/>
  <c r="D1149" i="25"/>
  <c r="E1149" i="25"/>
  <c r="F1149" i="25"/>
  <c r="G1149" i="25"/>
  <c r="H1149" i="25"/>
  <c r="I1149" i="25"/>
  <c r="J1149" i="25"/>
  <c r="B1150" i="25"/>
  <c r="D1150" i="25"/>
  <c r="E1150" i="25"/>
  <c r="F1150" i="25"/>
  <c r="G1150" i="25"/>
  <c r="H1150" i="25"/>
  <c r="I1150" i="25"/>
  <c r="J1150" i="25"/>
  <c r="B1151" i="25"/>
  <c r="D1151" i="25"/>
  <c r="E1151" i="25"/>
  <c r="F1151" i="25"/>
  <c r="G1151" i="25"/>
  <c r="H1151" i="25"/>
  <c r="I1151" i="25"/>
  <c r="J1151" i="25"/>
  <c r="B1152" i="25"/>
  <c r="D1152" i="25"/>
  <c r="E1152" i="25"/>
  <c r="F1152" i="25"/>
  <c r="G1152" i="25"/>
  <c r="H1152" i="25"/>
  <c r="I1152" i="25"/>
  <c r="J1152" i="25"/>
  <c r="B1153" i="25"/>
  <c r="D1153" i="25"/>
  <c r="E1153" i="25"/>
  <c r="F1153" i="25"/>
  <c r="G1153" i="25"/>
  <c r="H1153" i="25"/>
  <c r="I1153" i="25"/>
  <c r="J1153" i="25"/>
  <c r="B1154" i="25"/>
  <c r="D1154" i="25"/>
  <c r="E1154" i="25"/>
  <c r="F1154" i="25"/>
  <c r="G1154" i="25"/>
  <c r="H1154" i="25"/>
  <c r="I1154" i="25"/>
  <c r="J1154" i="25"/>
  <c r="B1155" i="25"/>
  <c r="D1155" i="25"/>
  <c r="E1155" i="25"/>
  <c r="F1155" i="25"/>
  <c r="G1155" i="25"/>
  <c r="H1155" i="25"/>
  <c r="I1155" i="25"/>
  <c r="J1155" i="25"/>
  <c r="B1156" i="25"/>
  <c r="D1156" i="25"/>
  <c r="E1156" i="25"/>
  <c r="F1156" i="25"/>
  <c r="G1156" i="25"/>
  <c r="H1156" i="25"/>
  <c r="I1156" i="25"/>
  <c r="J1156" i="25"/>
  <c r="B1157" i="25"/>
  <c r="D1157" i="25"/>
  <c r="E1157" i="25"/>
  <c r="F1157" i="25"/>
  <c r="G1157" i="25"/>
  <c r="H1157" i="25"/>
  <c r="I1157" i="25"/>
  <c r="J1157" i="25"/>
  <c r="B1158" i="25"/>
  <c r="D1158" i="25"/>
  <c r="E1158" i="25"/>
  <c r="F1158" i="25"/>
  <c r="G1158" i="25"/>
  <c r="H1158" i="25"/>
  <c r="I1158" i="25"/>
  <c r="J1158" i="25"/>
  <c r="B1159" i="25"/>
  <c r="D1159" i="25"/>
  <c r="E1159" i="25"/>
  <c r="F1159" i="25"/>
  <c r="G1159" i="25"/>
  <c r="H1159" i="25"/>
  <c r="I1159" i="25"/>
  <c r="J1159" i="25"/>
  <c r="B1160" i="25"/>
  <c r="D1160" i="25"/>
  <c r="E1160" i="25"/>
  <c r="F1160" i="25"/>
  <c r="G1160" i="25"/>
  <c r="H1160" i="25"/>
  <c r="I1160" i="25"/>
  <c r="J1160" i="25"/>
  <c r="B1161" i="25"/>
  <c r="D1161" i="25"/>
  <c r="E1161" i="25"/>
  <c r="F1161" i="25"/>
  <c r="G1161" i="25"/>
  <c r="H1161" i="25"/>
  <c r="I1161" i="25"/>
  <c r="J1161" i="25"/>
  <c r="B1162" i="25"/>
  <c r="D1162" i="25"/>
  <c r="E1162" i="25"/>
  <c r="F1162" i="25"/>
  <c r="G1162" i="25"/>
  <c r="H1162" i="25"/>
  <c r="I1162" i="25"/>
  <c r="J1162" i="25"/>
  <c r="B1163" i="25"/>
  <c r="D1163" i="25"/>
  <c r="E1163" i="25"/>
  <c r="F1163" i="25"/>
  <c r="G1163" i="25"/>
  <c r="H1163" i="25"/>
  <c r="I1163" i="25"/>
  <c r="J1163" i="25"/>
  <c r="B1164" i="25"/>
  <c r="D1164" i="25"/>
  <c r="E1164" i="25"/>
  <c r="F1164" i="25"/>
  <c r="G1164" i="25"/>
  <c r="H1164" i="25"/>
  <c r="I1164" i="25"/>
  <c r="J1164" i="25"/>
  <c r="B1165" i="25"/>
  <c r="D1165" i="25"/>
  <c r="E1165" i="25"/>
  <c r="F1165" i="25"/>
  <c r="G1165" i="25"/>
  <c r="H1165" i="25"/>
  <c r="I1165" i="25"/>
  <c r="J1165" i="25"/>
  <c r="B1166" i="25"/>
  <c r="D1166" i="25"/>
  <c r="E1166" i="25"/>
  <c r="F1166" i="25"/>
  <c r="G1166" i="25"/>
  <c r="H1166" i="25"/>
  <c r="I1166" i="25"/>
  <c r="J1166" i="25"/>
  <c r="B1167" i="25"/>
  <c r="D1167" i="25"/>
  <c r="E1167" i="25"/>
  <c r="F1167" i="25"/>
  <c r="G1167" i="25"/>
  <c r="H1167" i="25"/>
  <c r="I1167" i="25"/>
  <c r="J1167" i="25"/>
  <c r="B1168" i="25"/>
  <c r="D1168" i="25"/>
  <c r="E1168" i="25"/>
  <c r="F1168" i="25"/>
  <c r="G1168" i="25"/>
  <c r="H1168" i="25"/>
  <c r="I1168" i="25"/>
  <c r="J1168" i="25"/>
  <c r="B1169" i="25"/>
  <c r="D1169" i="25"/>
  <c r="E1169" i="25"/>
  <c r="F1169" i="25"/>
  <c r="G1169" i="25"/>
  <c r="H1169" i="25"/>
  <c r="I1169" i="25"/>
  <c r="J1169" i="25"/>
  <c r="B1170" i="25"/>
  <c r="D1170" i="25"/>
  <c r="E1170" i="25"/>
  <c r="F1170" i="25"/>
  <c r="G1170" i="25"/>
  <c r="H1170" i="25"/>
  <c r="I1170" i="25"/>
  <c r="J1170" i="25"/>
  <c r="B1171" i="25"/>
  <c r="D1171" i="25"/>
  <c r="E1171" i="25"/>
  <c r="F1171" i="25"/>
  <c r="G1171" i="25"/>
  <c r="H1171" i="25"/>
  <c r="I1171" i="25"/>
  <c r="J1171" i="25"/>
  <c r="B1172" i="25"/>
  <c r="D1172" i="25"/>
  <c r="E1172" i="25"/>
  <c r="F1172" i="25"/>
  <c r="G1172" i="25"/>
  <c r="H1172" i="25"/>
  <c r="I1172" i="25"/>
  <c r="J1172" i="25"/>
  <c r="B1173" i="25"/>
  <c r="D1173" i="25"/>
  <c r="E1173" i="25"/>
  <c r="F1173" i="25"/>
  <c r="G1173" i="25"/>
  <c r="H1173" i="25"/>
  <c r="I1173" i="25"/>
  <c r="J1173" i="25"/>
  <c r="B1174" i="25"/>
  <c r="D1174" i="25"/>
  <c r="E1174" i="25"/>
  <c r="F1174" i="25"/>
  <c r="G1174" i="25"/>
  <c r="H1174" i="25"/>
  <c r="I1174" i="25"/>
  <c r="J1174" i="25"/>
  <c r="B1175" i="25"/>
  <c r="D1175" i="25"/>
  <c r="E1175" i="25"/>
  <c r="F1175" i="25"/>
  <c r="G1175" i="25"/>
  <c r="H1175" i="25"/>
  <c r="I1175" i="25"/>
  <c r="J1175" i="25"/>
  <c r="B1176" i="25"/>
  <c r="D1176" i="25"/>
  <c r="E1176" i="25"/>
  <c r="F1176" i="25"/>
  <c r="G1176" i="25"/>
  <c r="H1176" i="25"/>
  <c r="I1176" i="25"/>
  <c r="J1176" i="25"/>
  <c r="B1177" i="25"/>
  <c r="D1177" i="25"/>
  <c r="E1177" i="25"/>
  <c r="F1177" i="25"/>
  <c r="G1177" i="25"/>
  <c r="H1177" i="25"/>
  <c r="I1177" i="25"/>
  <c r="J1177" i="25"/>
  <c r="B1178" i="25"/>
  <c r="D1178" i="25"/>
  <c r="E1178" i="25"/>
  <c r="F1178" i="25"/>
  <c r="G1178" i="25"/>
  <c r="H1178" i="25"/>
  <c r="I1178" i="25"/>
  <c r="J1178" i="25"/>
  <c r="B1179" i="25"/>
  <c r="D1179" i="25"/>
  <c r="E1179" i="25"/>
  <c r="F1179" i="25"/>
  <c r="G1179" i="25"/>
  <c r="H1179" i="25"/>
  <c r="I1179" i="25"/>
  <c r="J1179" i="25"/>
  <c r="B1180" i="25"/>
  <c r="D1180" i="25"/>
  <c r="E1180" i="25"/>
  <c r="F1180" i="25"/>
  <c r="G1180" i="25"/>
  <c r="H1180" i="25"/>
  <c r="I1180" i="25"/>
  <c r="J1180" i="25"/>
  <c r="B1181" i="25"/>
  <c r="D1181" i="25"/>
  <c r="E1181" i="25"/>
  <c r="F1181" i="25"/>
  <c r="G1181" i="25"/>
  <c r="H1181" i="25"/>
  <c r="I1181" i="25"/>
  <c r="J1181" i="25"/>
  <c r="B1182" i="25"/>
  <c r="D1182" i="25"/>
  <c r="E1182" i="25"/>
  <c r="F1182" i="25"/>
  <c r="G1182" i="25"/>
  <c r="H1182" i="25"/>
  <c r="I1182" i="25"/>
  <c r="J1182" i="25"/>
  <c r="B1183" i="25"/>
  <c r="D1183" i="25"/>
  <c r="E1183" i="25"/>
  <c r="F1183" i="25"/>
  <c r="G1183" i="25"/>
  <c r="H1183" i="25"/>
  <c r="I1183" i="25"/>
  <c r="J1183" i="25"/>
  <c r="B1184" i="25"/>
  <c r="D1184" i="25"/>
  <c r="E1184" i="25"/>
  <c r="F1184" i="25"/>
  <c r="G1184" i="25"/>
  <c r="H1184" i="25"/>
  <c r="I1184" i="25"/>
  <c r="J1184" i="25"/>
  <c r="B1185" i="25"/>
  <c r="D1185" i="25"/>
  <c r="E1185" i="25"/>
  <c r="F1185" i="25"/>
  <c r="G1185" i="25"/>
  <c r="H1185" i="25"/>
  <c r="I1185" i="25"/>
  <c r="J1185" i="25"/>
  <c r="B1186" i="25"/>
  <c r="D1186" i="25"/>
  <c r="E1186" i="25"/>
  <c r="F1186" i="25"/>
  <c r="G1186" i="25"/>
  <c r="H1186" i="25"/>
  <c r="I1186" i="25"/>
  <c r="J1186" i="25"/>
  <c r="B1187" i="25"/>
  <c r="D1187" i="25"/>
  <c r="E1187" i="25"/>
  <c r="F1187" i="25"/>
  <c r="G1187" i="25"/>
  <c r="H1187" i="25"/>
  <c r="I1187" i="25"/>
  <c r="J1187" i="25"/>
  <c r="B1188" i="25"/>
  <c r="D1188" i="25"/>
  <c r="E1188" i="25"/>
  <c r="F1188" i="25"/>
  <c r="G1188" i="25"/>
  <c r="H1188" i="25"/>
  <c r="I1188" i="25"/>
  <c r="J1188" i="25"/>
  <c r="B1189" i="25"/>
  <c r="D1189" i="25"/>
  <c r="E1189" i="25"/>
  <c r="F1189" i="25"/>
  <c r="G1189" i="25"/>
  <c r="H1189" i="25"/>
  <c r="I1189" i="25"/>
  <c r="J1189" i="25"/>
  <c r="B1190" i="25"/>
  <c r="D1190" i="25"/>
  <c r="E1190" i="25"/>
  <c r="F1190" i="25"/>
  <c r="G1190" i="25"/>
  <c r="H1190" i="25"/>
  <c r="I1190" i="25"/>
  <c r="J1190" i="25"/>
  <c r="B1191" i="25"/>
  <c r="D1191" i="25"/>
  <c r="E1191" i="25"/>
  <c r="F1191" i="25"/>
  <c r="G1191" i="25"/>
  <c r="H1191" i="25"/>
  <c r="I1191" i="25"/>
  <c r="J1191" i="25"/>
  <c r="B1192" i="25"/>
  <c r="D1192" i="25"/>
  <c r="E1192" i="25"/>
  <c r="F1192" i="25"/>
  <c r="G1192" i="25"/>
  <c r="H1192" i="25"/>
  <c r="I1192" i="25"/>
  <c r="J1192" i="25"/>
  <c r="B1193" i="25"/>
  <c r="D1193" i="25"/>
  <c r="E1193" i="25"/>
  <c r="F1193" i="25"/>
  <c r="G1193" i="25"/>
  <c r="H1193" i="25"/>
  <c r="I1193" i="25"/>
  <c r="J1193" i="25"/>
  <c r="B1194" i="25"/>
  <c r="D1194" i="25"/>
  <c r="E1194" i="25"/>
  <c r="F1194" i="25"/>
  <c r="G1194" i="25"/>
  <c r="H1194" i="25"/>
  <c r="I1194" i="25"/>
  <c r="J1194" i="25"/>
  <c r="B1195" i="25"/>
  <c r="D1195" i="25"/>
  <c r="E1195" i="25"/>
  <c r="F1195" i="25"/>
  <c r="G1195" i="25"/>
  <c r="H1195" i="25"/>
  <c r="I1195" i="25"/>
  <c r="J1195" i="25"/>
  <c r="B1196" i="25"/>
  <c r="D1196" i="25"/>
  <c r="E1196" i="25"/>
  <c r="F1196" i="25"/>
  <c r="G1196" i="25"/>
  <c r="H1196" i="25"/>
  <c r="I1196" i="25"/>
  <c r="J1196" i="25"/>
  <c r="B1197" i="25"/>
  <c r="D1197" i="25"/>
  <c r="E1197" i="25"/>
  <c r="F1197" i="25"/>
  <c r="G1197" i="25"/>
  <c r="H1197" i="25"/>
  <c r="I1197" i="25"/>
  <c r="J1197" i="25"/>
  <c r="B1198" i="25"/>
  <c r="D1198" i="25"/>
  <c r="E1198" i="25"/>
  <c r="F1198" i="25"/>
  <c r="G1198" i="25"/>
  <c r="H1198" i="25"/>
  <c r="I1198" i="25"/>
  <c r="J1198" i="25"/>
  <c r="B1199" i="25"/>
  <c r="D1199" i="25"/>
  <c r="E1199" i="25"/>
  <c r="F1199" i="25"/>
  <c r="G1199" i="25"/>
  <c r="H1199" i="25"/>
  <c r="I1199" i="25"/>
  <c r="J1199" i="25"/>
  <c r="B1200" i="25"/>
  <c r="D1200" i="25"/>
  <c r="E1200" i="25"/>
  <c r="F1200" i="25"/>
  <c r="G1200" i="25"/>
  <c r="H1200" i="25"/>
  <c r="I1200" i="25"/>
  <c r="J1200" i="25"/>
  <c r="B1201" i="25"/>
  <c r="D1201" i="25"/>
  <c r="E1201" i="25"/>
  <c r="F1201" i="25"/>
  <c r="G1201" i="25"/>
  <c r="H1201" i="25"/>
  <c r="I1201" i="25"/>
  <c r="J1201" i="25"/>
  <c r="B1202" i="25"/>
  <c r="D1202" i="25"/>
  <c r="E1202" i="25"/>
  <c r="F1202" i="25"/>
  <c r="G1202" i="25"/>
  <c r="H1202" i="25"/>
  <c r="I1202" i="25"/>
  <c r="J1202" i="25"/>
  <c r="B1203" i="25"/>
  <c r="D1203" i="25"/>
  <c r="E1203" i="25"/>
  <c r="F1203" i="25"/>
  <c r="G1203" i="25"/>
  <c r="H1203" i="25"/>
  <c r="I1203" i="25"/>
  <c r="J1203" i="25"/>
  <c r="B1204" i="25"/>
  <c r="D1204" i="25"/>
  <c r="E1204" i="25"/>
  <c r="F1204" i="25"/>
  <c r="G1204" i="25"/>
  <c r="H1204" i="25"/>
  <c r="I1204" i="25"/>
  <c r="J1204" i="25"/>
  <c r="B1205" i="25"/>
  <c r="D1205" i="25"/>
  <c r="E1205" i="25"/>
  <c r="F1205" i="25"/>
  <c r="G1205" i="25"/>
  <c r="H1205" i="25"/>
  <c r="I1205" i="25"/>
  <c r="J1205" i="25"/>
  <c r="B1206" i="25"/>
  <c r="D1206" i="25"/>
  <c r="E1206" i="25"/>
  <c r="F1206" i="25"/>
  <c r="G1206" i="25"/>
  <c r="H1206" i="25"/>
  <c r="I1206" i="25"/>
  <c r="J1206" i="25"/>
  <c r="B1207" i="25"/>
  <c r="D1207" i="25"/>
  <c r="E1207" i="25"/>
  <c r="F1207" i="25"/>
  <c r="G1207" i="25"/>
  <c r="H1207" i="25"/>
  <c r="I1207" i="25"/>
  <c r="J1207" i="25"/>
  <c r="B1208" i="25"/>
  <c r="D1208" i="25"/>
  <c r="E1208" i="25"/>
  <c r="F1208" i="25"/>
  <c r="G1208" i="25"/>
  <c r="H1208" i="25"/>
  <c r="I1208" i="25"/>
  <c r="J1208" i="25"/>
  <c r="B1209" i="25"/>
  <c r="D1209" i="25"/>
  <c r="E1209" i="25"/>
  <c r="F1209" i="25"/>
  <c r="G1209" i="25"/>
  <c r="H1209" i="25"/>
  <c r="I1209" i="25"/>
  <c r="J1209" i="25"/>
  <c r="B1210" i="25"/>
  <c r="D1210" i="25"/>
  <c r="E1210" i="25"/>
  <c r="F1210" i="25"/>
  <c r="G1210" i="25"/>
  <c r="H1210" i="25"/>
  <c r="I1210" i="25"/>
  <c r="J1210" i="25"/>
  <c r="B1211" i="25"/>
  <c r="D1211" i="25"/>
  <c r="E1211" i="25"/>
  <c r="F1211" i="25"/>
  <c r="G1211" i="25"/>
  <c r="H1211" i="25"/>
  <c r="I1211" i="25"/>
  <c r="J1211" i="25"/>
  <c r="B1212" i="25"/>
  <c r="D1212" i="25"/>
  <c r="E1212" i="25"/>
  <c r="F1212" i="25"/>
  <c r="G1212" i="25"/>
  <c r="H1212" i="25"/>
  <c r="I1212" i="25"/>
  <c r="J1212" i="25"/>
  <c r="B1213" i="25"/>
  <c r="D1213" i="25"/>
  <c r="E1213" i="25"/>
  <c r="F1213" i="25"/>
  <c r="G1213" i="25"/>
  <c r="H1213" i="25"/>
  <c r="I1213" i="25"/>
  <c r="J1213" i="25"/>
  <c r="B1214" i="25"/>
  <c r="D1214" i="25"/>
  <c r="E1214" i="25"/>
  <c r="F1214" i="25"/>
  <c r="G1214" i="25"/>
  <c r="H1214" i="25"/>
  <c r="I1214" i="25"/>
  <c r="J1214" i="25"/>
  <c r="B1215" i="25"/>
  <c r="D1215" i="25"/>
  <c r="E1215" i="25"/>
  <c r="F1215" i="25"/>
  <c r="G1215" i="25"/>
  <c r="H1215" i="25"/>
  <c r="I1215" i="25"/>
  <c r="J1215" i="25"/>
  <c r="B1216" i="25"/>
  <c r="D1216" i="25"/>
  <c r="E1216" i="25"/>
  <c r="F1216" i="25"/>
  <c r="G1216" i="25"/>
  <c r="H1216" i="25"/>
  <c r="I1216" i="25"/>
  <c r="J1216" i="25"/>
  <c r="B1217" i="25"/>
  <c r="D1217" i="25"/>
  <c r="E1217" i="25"/>
  <c r="F1217" i="25"/>
  <c r="G1217" i="25"/>
  <c r="H1217" i="25"/>
  <c r="I1217" i="25"/>
  <c r="J1217" i="25"/>
  <c r="B1218" i="25"/>
  <c r="D1218" i="25"/>
  <c r="E1218" i="25"/>
  <c r="F1218" i="25"/>
  <c r="G1218" i="25"/>
  <c r="H1218" i="25"/>
  <c r="I1218" i="25"/>
  <c r="J1218" i="25"/>
  <c r="B1219" i="25"/>
  <c r="D1219" i="25"/>
  <c r="E1219" i="25"/>
  <c r="F1219" i="25"/>
  <c r="G1219" i="25"/>
  <c r="H1219" i="25"/>
  <c r="I1219" i="25"/>
  <c r="J1219" i="25"/>
  <c r="B1220" i="25"/>
  <c r="D1220" i="25"/>
  <c r="E1220" i="25"/>
  <c r="F1220" i="25"/>
  <c r="G1220" i="25"/>
  <c r="H1220" i="25"/>
  <c r="I1220" i="25"/>
  <c r="J1220" i="25"/>
  <c r="B1221" i="25"/>
  <c r="D1221" i="25"/>
  <c r="E1221" i="25"/>
  <c r="F1221" i="25"/>
  <c r="G1221" i="25"/>
  <c r="H1221" i="25"/>
  <c r="I1221" i="25"/>
  <c r="J1221" i="25"/>
  <c r="B1222" i="25"/>
  <c r="D1222" i="25"/>
  <c r="E1222" i="25"/>
  <c r="F1222" i="25"/>
  <c r="G1222" i="25"/>
  <c r="H1222" i="25"/>
  <c r="I1222" i="25"/>
  <c r="J1222" i="25"/>
  <c r="B1223" i="25"/>
  <c r="D1223" i="25"/>
  <c r="E1223" i="25"/>
  <c r="F1223" i="25"/>
  <c r="G1223" i="25"/>
  <c r="H1223" i="25"/>
  <c r="I1223" i="25"/>
  <c r="J1223" i="25"/>
  <c r="B1224" i="25"/>
  <c r="D1224" i="25"/>
  <c r="E1224" i="25"/>
  <c r="F1224" i="25"/>
  <c r="G1224" i="25"/>
  <c r="H1224" i="25"/>
  <c r="I1224" i="25"/>
  <c r="J1224" i="25"/>
  <c r="B1225" i="25"/>
  <c r="D1225" i="25"/>
  <c r="E1225" i="25"/>
  <c r="F1225" i="25"/>
  <c r="G1225" i="25"/>
  <c r="H1225" i="25"/>
  <c r="I1225" i="25"/>
  <c r="J1225" i="25"/>
  <c r="B1226" i="25"/>
  <c r="D1226" i="25"/>
  <c r="E1226" i="25"/>
  <c r="F1226" i="25"/>
  <c r="G1226" i="25"/>
  <c r="H1226" i="25"/>
  <c r="I1226" i="25"/>
  <c r="J1226" i="25"/>
  <c r="B1227" i="25"/>
  <c r="D1227" i="25"/>
  <c r="E1227" i="25"/>
  <c r="F1227" i="25"/>
  <c r="G1227" i="25"/>
  <c r="H1227" i="25"/>
  <c r="I1227" i="25"/>
  <c r="J1227" i="25"/>
  <c r="B1228" i="25"/>
  <c r="D1228" i="25"/>
  <c r="E1228" i="25"/>
  <c r="F1228" i="25"/>
  <c r="G1228" i="25"/>
  <c r="H1228" i="25"/>
  <c r="I1228" i="25"/>
  <c r="J1228" i="25"/>
  <c r="B1229" i="25"/>
  <c r="D1229" i="25"/>
  <c r="E1229" i="25"/>
  <c r="F1229" i="25"/>
  <c r="G1229" i="25"/>
  <c r="H1229" i="25"/>
  <c r="I1229" i="25"/>
  <c r="J1229" i="25"/>
  <c r="B1230" i="25"/>
  <c r="D1230" i="25"/>
  <c r="E1230" i="25"/>
  <c r="F1230" i="25"/>
  <c r="G1230" i="25"/>
  <c r="H1230" i="25"/>
  <c r="I1230" i="25"/>
  <c r="J1230" i="25"/>
  <c r="B1231" i="25"/>
  <c r="D1231" i="25"/>
  <c r="E1231" i="25"/>
  <c r="F1231" i="25"/>
  <c r="G1231" i="25"/>
  <c r="H1231" i="25"/>
  <c r="I1231" i="25"/>
  <c r="J1231" i="25"/>
  <c r="B1232" i="25"/>
  <c r="D1232" i="25"/>
  <c r="E1232" i="25"/>
  <c r="F1232" i="25"/>
  <c r="G1232" i="25"/>
  <c r="H1232" i="25"/>
  <c r="I1232" i="25"/>
  <c r="J1232" i="25"/>
  <c r="B1233" i="25"/>
  <c r="D1233" i="25"/>
  <c r="E1233" i="25"/>
  <c r="F1233" i="25"/>
  <c r="G1233" i="25"/>
  <c r="H1233" i="25"/>
  <c r="I1233" i="25"/>
  <c r="J1233" i="25"/>
  <c r="B1234" i="25"/>
  <c r="D1234" i="25"/>
  <c r="E1234" i="25"/>
  <c r="F1234" i="25"/>
  <c r="G1234" i="25"/>
  <c r="H1234" i="25"/>
  <c r="I1234" i="25"/>
  <c r="J1234" i="25"/>
  <c r="B1235" i="25"/>
  <c r="D1235" i="25"/>
  <c r="E1235" i="25"/>
  <c r="F1235" i="25"/>
  <c r="G1235" i="25"/>
  <c r="H1235" i="25"/>
  <c r="I1235" i="25"/>
  <c r="J1235" i="25"/>
  <c r="B1236" i="25"/>
  <c r="D1236" i="25"/>
  <c r="E1236" i="25"/>
  <c r="F1236" i="25"/>
  <c r="G1236" i="25"/>
  <c r="H1236" i="25"/>
  <c r="I1236" i="25"/>
  <c r="J1236" i="25"/>
  <c r="B1237" i="25"/>
  <c r="D1237" i="25"/>
  <c r="E1237" i="25"/>
  <c r="F1237" i="25"/>
  <c r="G1237" i="25"/>
  <c r="H1237" i="25"/>
  <c r="I1237" i="25"/>
  <c r="J1237" i="25"/>
  <c r="B1238" i="25"/>
  <c r="D1238" i="25"/>
  <c r="E1238" i="25"/>
  <c r="F1238" i="25"/>
  <c r="G1238" i="25"/>
  <c r="H1238" i="25"/>
  <c r="I1238" i="25"/>
  <c r="J1238" i="25"/>
  <c r="B1239" i="25"/>
  <c r="D1239" i="25"/>
  <c r="E1239" i="25"/>
  <c r="F1239" i="25"/>
  <c r="G1239" i="25"/>
  <c r="H1239" i="25"/>
  <c r="I1239" i="25"/>
  <c r="J1239" i="25"/>
  <c r="B1240" i="25"/>
  <c r="D1240" i="25"/>
  <c r="E1240" i="25"/>
  <c r="F1240" i="25"/>
  <c r="G1240" i="25"/>
  <c r="H1240" i="25"/>
  <c r="I1240" i="25"/>
  <c r="J1240" i="25"/>
  <c r="B1241" i="25"/>
  <c r="D1241" i="25"/>
  <c r="E1241" i="25"/>
  <c r="F1241" i="25"/>
  <c r="G1241" i="25"/>
  <c r="H1241" i="25"/>
  <c r="I1241" i="25"/>
  <c r="J1241" i="25"/>
  <c r="B1242" i="25"/>
  <c r="D1242" i="25"/>
  <c r="E1242" i="25"/>
  <c r="F1242" i="25"/>
  <c r="G1242" i="25"/>
  <c r="H1242" i="25"/>
  <c r="I1242" i="25"/>
  <c r="J1242" i="25"/>
  <c r="B1243" i="25"/>
  <c r="D1243" i="25"/>
  <c r="E1243" i="25"/>
  <c r="F1243" i="25"/>
  <c r="G1243" i="25"/>
  <c r="H1243" i="25"/>
  <c r="I1243" i="25"/>
  <c r="J1243" i="25"/>
  <c r="B1244" i="25"/>
  <c r="D1244" i="25"/>
  <c r="E1244" i="25"/>
  <c r="F1244" i="25"/>
  <c r="G1244" i="25"/>
  <c r="H1244" i="25"/>
  <c r="I1244" i="25"/>
  <c r="J1244" i="25"/>
  <c r="B1245" i="25"/>
  <c r="D1245" i="25"/>
  <c r="E1245" i="25"/>
  <c r="F1245" i="25"/>
  <c r="G1245" i="25"/>
  <c r="H1245" i="25"/>
  <c r="I1245" i="25"/>
  <c r="J1245" i="25"/>
  <c r="B1246" i="25"/>
  <c r="D1246" i="25"/>
  <c r="E1246" i="25"/>
  <c r="F1246" i="25"/>
  <c r="G1246" i="25"/>
  <c r="H1246" i="25"/>
  <c r="I1246" i="25"/>
  <c r="J1246" i="25"/>
  <c r="B1247" i="25"/>
  <c r="D1247" i="25"/>
  <c r="E1247" i="25"/>
  <c r="F1247" i="25"/>
  <c r="G1247" i="25"/>
  <c r="H1247" i="25"/>
  <c r="I1247" i="25"/>
  <c r="J1247" i="25"/>
  <c r="B1248" i="25"/>
  <c r="D1248" i="25"/>
  <c r="E1248" i="25"/>
  <c r="F1248" i="25"/>
  <c r="G1248" i="25"/>
  <c r="H1248" i="25"/>
  <c r="I1248" i="25"/>
  <c r="J1248" i="25"/>
  <c r="B1249" i="25"/>
  <c r="D1249" i="25"/>
  <c r="E1249" i="25"/>
  <c r="F1249" i="25"/>
  <c r="G1249" i="25"/>
  <c r="H1249" i="25"/>
  <c r="I1249" i="25"/>
  <c r="J1249" i="25"/>
  <c r="B1250" i="25"/>
  <c r="D1250" i="25"/>
  <c r="E1250" i="25"/>
  <c r="F1250" i="25"/>
  <c r="G1250" i="25"/>
  <c r="H1250" i="25"/>
  <c r="I1250" i="25"/>
  <c r="J1250" i="25"/>
  <c r="B1251" i="25"/>
  <c r="D1251" i="25"/>
  <c r="E1251" i="25"/>
  <c r="F1251" i="25"/>
  <c r="G1251" i="25"/>
  <c r="H1251" i="25"/>
  <c r="I1251" i="25"/>
  <c r="J1251" i="25"/>
  <c r="B1252" i="25"/>
  <c r="D1252" i="25"/>
  <c r="E1252" i="25"/>
  <c r="F1252" i="25"/>
  <c r="G1252" i="25"/>
  <c r="H1252" i="25"/>
  <c r="I1252" i="25"/>
  <c r="J1252" i="25"/>
  <c r="B1253" i="25"/>
  <c r="D1253" i="25"/>
  <c r="E1253" i="25"/>
  <c r="F1253" i="25"/>
  <c r="G1253" i="25"/>
  <c r="H1253" i="25"/>
  <c r="I1253" i="25"/>
  <c r="J1253" i="25"/>
  <c r="B1254" i="25"/>
  <c r="D1254" i="25"/>
  <c r="E1254" i="25"/>
  <c r="F1254" i="25"/>
  <c r="G1254" i="25"/>
  <c r="H1254" i="25"/>
  <c r="I1254" i="25"/>
  <c r="J1254" i="25"/>
  <c r="B1255" i="25"/>
  <c r="D1255" i="25"/>
  <c r="E1255" i="25"/>
  <c r="F1255" i="25"/>
  <c r="G1255" i="25"/>
  <c r="H1255" i="25"/>
  <c r="I1255" i="25"/>
  <c r="J1255" i="25"/>
  <c r="B1256" i="25"/>
  <c r="D1256" i="25"/>
  <c r="E1256" i="25"/>
  <c r="F1256" i="25"/>
  <c r="G1256" i="25"/>
  <c r="H1256" i="25"/>
  <c r="I1256" i="25"/>
  <c r="J1256" i="25"/>
  <c r="B1257" i="25"/>
  <c r="D1257" i="25"/>
  <c r="E1257" i="25"/>
  <c r="F1257" i="25"/>
  <c r="G1257" i="25"/>
  <c r="H1257" i="25"/>
  <c r="I1257" i="25"/>
  <c r="J1257" i="25"/>
  <c r="B1258" i="25"/>
  <c r="D1258" i="25"/>
  <c r="E1258" i="25"/>
  <c r="F1258" i="25"/>
  <c r="G1258" i="25"/>
  <c r="H1258" i="25"/>
  <c r="I1258" i="25"/>
  <c r="J1258" i="25"/>
  <c r="B1259" i="25"/>
  <c r="D1259" i="25"/>
  <c r="E1259" i="25"/>
  <c r="F1259" i="25"/>
  <c r="G1259" i="25"/>
  <c r="H1259" i="25"/>
  <c r="I1259" i="25"/>
  <c r="J1259" i="25"/>
  <c r="B1260" i="25"/>
  <c r="D1260" i="25"/>
  <c r="E1260" i="25"/>
  <c r="F1260" i="25"/>
  <c r="G1260" i="25"/>
  <c r="H1260" i="25"/>
  <c r="I1260" i="25"/>
  <c r="J1260" i="25"/>
  <c r="B1261" i="25"/>
  <c r="D1261" i="25"/>
  <c r="E1261" i="25"/>
  <c r="F1261" i="25"/>
  <c r="G1261" i="25"/>
  <c r="H1261" i="25"/>
  <c r="I1261" i="25"/>
  <c r="J1261" i="25"/>
  <c r="B1262" i="25"/>
  <c r="D1262" i="25"/>
  <c r="E1262" i="25"/>
  <c r="F1262" i="25"/>
  <c r="G1262" i="25"/>
  <c r="H1262" i="25"/>
  <c r="I1262" i="25"/>
  <c r="J1262" i="25"/>
  <c r="B1263" i="25"/>
  <c r="D1263" i="25"/>
  <c r="E1263" i="25"/>
  <c r="F1263" i="25"/>
  <c r="G1263" i="25"/>
  <c r="H1263" i="25"/>
  <c r="I1263" i="25"/>
  <c r="J1263" i="25"/>
  <c r="B1264" i="25"/>
  <c r="D1264" i="25"/>
  <c r="E1264" i="25"/>
  <c r="F1264" i="25"/>
  <c r="G1264" i="25"/>
  <c r="H1264" i="25"/>
  <c r="I1264" i="25"/>
  <c r="J1264" i="25"/>
  <c r="B1265" i="25"/>
  <c r="D1265" i="25"/>
  <c r="E1265" i="25"/>
  <c r="F1265" i="25"/>
  <c r="G1265" i="25"/>
  <c r="H1265" i="25"/>
  <c r="I1265" i="25"/>
  <c r="J1265" i="25"/>
  <c r="B1266" i="25"/>
  <c r="D1266" i="25"/>
  <c r="E1266" i="25"/>
  <c r="F1266" i="25"/>
  <c r="G1266" i="25"/>
  <c r="H1266" i="25"/>
  <c r="I1266" i="25"/>
  <c r="J1266" i="25"/>
  <c r="B1267" i="25"/>
  <c r="D1267" i="25"/>
  <c r="E1267" i="25"/>
  <c r="F1267" i="25"/>
  <c r="G1267" i="25"/>
  <c r="H1267" i="25"/>
  <c r="I1267" i="25"/>
  <c r="J1267" i="25"/>
  <c r="B1268" i="25"/>
  <c r="D1268" i="25"/>
  <c r="E1268" i="25"/>
  <c r="F1268" i="25"/>
  <c r="G1268" i="25"/>
  <c r="H1268" i="25"/>
  <c r="I1268" i="25"/>
  <c r="J1268" i="25"/>
  <c r="B1269" i="25"/>
  <c r="D1269" i="25"/>
  <c r="E1269" i="25"/>
  <c r="F1269" i="25"/>
  <c r="G1269" i="25"/>
  <c r="H1269" i="25"/>
  <c r="I1269" i="25"/>
  <c r="J1269" i="25"/>
  <c r="B1270" i="25"/>
  <c r="D1270" i="25"/>
  <c r="E1270" i="25"/>
  <c r="F1270" i="25"/>
  <c r="G1270" i="25"/>
  <c r="H1270" i="25"/>
  <c r="I1270" i="25"/>
  <c r="J1270" i="25"/>
  <c r="B1271" i="25"/>
  <c r="D1271" i="25"/>
  <c r="E1271" i="25"/>
  <c r="F1271" i="25"/>
  <c r="G1271" i="25"/>
  <c r="H1271" i="25"/>
  <c r="I1271" i="25"/>
  <c r="J1271" i="25"/>
  <c r="B1272" i="25"/>
  <c r="D1272" i="25"/>
  <c r="E1272" i="25"/>
  <c r="F1272" i="25"/>
  <c r="G1272" i="25"/>
  <c r="H1272" i="25"/>
  <c r="I1272" i="25"/>
  <c r="J1272" i="25"/>
  <c r="B1273" i="25"/>
  <c r="D1273" i="25"/>
  <c r="E1273" i="25"/>
  <c r="F1273" i="25"/>
  <c r="G1273" i="25"/>
  <c r="H1273" i="25"/>
  <c r="I1273" i="25"/>
  <c r="J1273" i="25"/>
  <c r="B1274" i="25"/>
  <c r="D1274" i="25"/>
  <c r="E1274" i="25"/>
  <c r="F1274" i="25"/>
  <c r="G1274" i="25"/>
  <c r="H1274" i="25"/>
  <c r="I1274" i="25"/>
  <c r="J1274" i="25"/>
  <c r="B1275" i="25"/>
  <c r="D1275" i="25"/>
  <c r="E1275" i="25"/>
  <c r="F1275" i="25"/>
  <c r="G1275" i="25"/>
  <c r="H1275" i="25"/>
  <c r="I1275" i="25"/>
  <c r="J1275" i="25"/>
  <c r="B1276" i="25"/>
  <c r="D1276" i="25"/>
  <c r="E1276" i="25"/>
  <c r="F1276" i="25"/>
  <c r="G1276" i="25"/>
  <c r="H1276" i="25"/>
  <c r="I1276" i="25"/>
  <c r="J1276" i="25"/>
  <c r="B1277" i="25"/>
  <c r="D1277" i="25"/>
  <c r="E1277" i="25"/>
  <c r="F1277" i="25"/>
  <c r="G1277" i="25"/>
  <c r="H1277" i="25"/>
  <c r="I1277" i="25"/>
  <c r="J1277" i="25"/>
  <c r="B1278" i="25"/>
  <c r="D1278" i="25"/>
  <c r="E1278" i="25"/>
  <c r="F1278" i="25"/>
  <c r="G1278" i="25"/>
  <c r="H1278" i="25"/>
  <c r="I1278" i="25"/>
  <c r="J1278" i="25"/>
  <c r="B1279" i="25"/>
  <c r="D1279" i="25"/>
  <c r="E1279" i="25"/>
  <c r="F1279" i="25"/>
  <c r="G1279" i="25"/>
  <c r="H1279" i="25"/>
  <c r="I1279" i="25"/>
  <c r="J1279" i="25"/>
  <c r="B1280" i="25"/>
  <c r="D1280" i="25"/>
  <c r="E1280" i="25"/>
  <c r="F1280" i="25"/>
  <c r="G1280" i="25"/>
  <c r="H1280" i="25"/>
  <c r="I1280" i="25"/>
  <c r="J1280" i="25"/>
  <c r="B1281" i="25"/>
  <c r="D1281" i="25"/>
  <c r="E1281" i="25"/>
  <c r="F1281" i="25"/>
  <c r="G1281" i="25"/>
  <c r="H1281" i="25"/>
  <c r="I1281" i="25"/>
  <c r="J1281" i="25"/>
  <c r="B1282" i="25"/>
  <c r="D1282" i="25"/>
  <c r="E1282" i="25"/>
  <c r="F1282" i="25"/>
  <c r="G1282" i="25"/>
  <c r="H1282" i="25"/>
  <c r="I1282" i="25"/>
  <c r="J1282" i="25"/>
  <c r="B1283" i="25"/>
  <c r="D1283" i="25"/>
  <c r="E1283" i="25"/>
  <c r="F1283" i="25"/>
  <c r="G1283" i="25"/>
  <c r="H1283" i="25"/>
  <c r="I1283" i="25"/>
  <c r="J1283" i="25"/>
  <c r="B1284" i="25"/>
  <c r="D1284" i="25"/>
  <c r="E1284" i="25"/>
  <c r="F1284" i="25"/>
  <c r="G1284" i="25"/>
  <c r="H1284" i="25"/>
  <c r="I1284" i="25"/>
  <c r="J1284" i="25"/>
  <c r="B1285" i="25"/>
  <c r="D1285" i="25"/>
  <c r="E1285" i="25"/>
  <c r="F1285" i="25"/>
  <c r="G1285" i="25"/>
  <c r="H1285" i="25"/>
  <c r="I1285" i="25"/>
  <c r="J1285" i="25"/>
  <c r="B1286" i="25"/>
  <c r="D1286" i="25"/>
  <c r="E1286" i="25"/>
  <c r="F1286" i="25"/>
  <c r="G1286" i="25"/>
  <c r="H1286" i="25"/>
  <c r="I1286" i="25"/>
  <c r="J1286" i="25"/>
  <c r="B1287" i="25"/>
  <c r="D1287" i="25"/>
  <c r="E1287" i="25"/>
  <c r="F1287" i="25"/>
  <c r="G1287" i="25"/>
  <c r="H1287" i="25"/>
  <c r="I1287" i="25"/>
  <c r="J1287" i="25"/>
  <c r="B1288" i="25"/>
  <c r="D1288" i="25"/>
  <c r="E1288" i="25"/>
  <c r="F1288" i="25"/>
  <c r="G1288" i="25"/>
  <c r="H1288" i="25"/>
  <c r="I1288" i="25"/>
  <c r="J1288" i="25"/>
  <c r="B1289" i="25"/>
  <c r="D1289" i="25"/>
  <c r="E1289" i="25"/>
  <c r="F1289" i="25"/>
  <c r="G1289" i="25"/>
  <c r="H1289" i="25"/>
  <c r="I1289" i="25"/>
  <c r="J1289" i="25"/>
  <c r="B1290" i="25"/>
  <c r="D1290" i="25"/>
  <c r="E1290" i="25"/>
  <c r="F1290" i="25"/>
  <c r="G1290" i="25"/>
  <c r="H1290" i="25"/>
  <c r="I1290" i="25"/>
  <c r="J1290" i="25"/>
  <c r="B1291" i="25"/>
  <c r="D1291" i="25"/>
  <c r="E1291" i="25"/>
  <c r="F1291" i="25"/>
  <c r="G1291" i="25"/>
  <c r="H1291" i="25"/>
  <c r="I1291" i="25"/>
  <c r="J1291" i="25"/>
  <c r="B1292" i="25"/>
  <c r="D1292" i="25"/>
  <c r="E1292" i="25"/>
  <c r="F1292" i="25"/>
  <c r="G1292" i="25"/>
  <c r="H1292" i="25"/>
  <c r="I1292" i="25"/>
  <c r="J1292" i="25"/>
  <c r="B1293" i="25"/>
  <c r="D1293" i="25"/>
  <c r="E1293" i="25"/>
  <c r="F1293" i="25"/>
  <c r="G1293" i="25"/>
  <c r="H1293" i="25"/>
  <c r="I1293" i="25"/>
  <c r="J1293" i="25"/>
  <c r="B1294" i="25"/>
  <c r="D1294" i="25"/>
  <c r="E1294" i="25"/>
  <c r="F1294" i="25"/>
  <c r="G1294" i="25"/>
  <c r="H1294" i="25"/>
  <c r="I1294" i="25"/>
  <c r="J1294" i="25"/>
  <c r="B1295" i="25"/>
  <c r="D1295" i="25"/>
  <c r="E1295" i="25"/>
  <c r="F1295" i="25"/>
  <c r="G1295" i="25"/>
  <c r="H1295" i="25"/>
  <c r="I1295" i="25"/>
  <c r="J1295" i="25"/>
  <c r="B1296" i="25"/>
  <c r="D1296" i="25"/>
  <c r="E1296" i="25"/>
  <c r="F1296" i="25"/>
  <c r="G1296" i="25"/>
  <c r="H1296" i="25"/>
  <c r="I1296" i="25"/>
  <c r="J1296" i="25"/>
  <c r="B1297" i="25"/>
  <c r="D1297" i="25"/>
  <c r="E1297" i="25"/>
  <c r="F1297" i="25"/>
  <c r="G1297" i="25"/>
  <c r="H1297" i="25"/>
  <c r="I1297" i="25"/>
  <c r="J1297" i="25"/>
  <c r="B1298" i="25"/>
  <c r="D1298" i="25"/>
  <c r="E1298" i="25"/>
  <c r="F1298" i="25"/>
  <c r="G1298" i="25"/>
  <c r="H1298" i="25"/>
  <c r="I1298" i="25"/>
  <c r="J1298" i="25"/>
  <c r="B1299" i="25"/>
  <c r="D1299" i="25"/>
  <c r="E1299" i="25"/>
  <c r="F1299" i="25"/>
  <c r="G1299" i="25"/>
  <c r="H1299" i="25"/>
  <c r="I1299" i="25"/>
  <c r="J1299" i="25"/>
  <c r="B1300" i="25"/>
  <c r="D1300" i="25"/>
  <c r="E1300" i="25"/>
  <c r="F1300" i="25"/>
  <c r="G1300" i="25"/>
  <c r="H1300" i="25"/>
  <c r="I1300" i="25"/>
  <c r="J1300" i="25"/>
  <c r="B1301" i="25"/>
  <c r="D1301" i="25"/>
  <c r="E1301" i="25"/>
  <c r="F1301" i="25"/>
  <c r="G1301" i="25"/>
  <c r="H1301" i="25"/>
  <c r="I1301" i="25"/>
  <c r="J1301" i="25"/>
  <c r="B1302" i="25"/>
  <c r="D1302" i="25"/>
  <c r="E1302" i="25"/>
  <c r="F1302" i="25"/>
  <c r="G1302" i="25"/>
  <c r="H1302" i="25"/>
  <c r="I1302" i="25"/>
  <c r="J1302" i="25"/>
  <c r="B1303" i="25"/>
  <c r="D1303" i="25"/>
  <c r="E1303" i="25"/>
  <c r="F1303" i="25"/>
  <c r="G1303" i="25"/>
  <c r="H1303" i="25"/>
  <c r="I1303" i="25"/>
  <c r="J1303" i="25"/>
  <c r="B1304" i="25"/>
  <c r="D1304" i="25"/>
  <c r="E1304" i="25"/>
  <c r="F1304" i="25"/>
  <c r="G1304" i="25"/>
  <c r="H1304" i="25"/>
  <c r="I1304" i="25"/>
  <c r="J1304" i="25"/>
  <c r="B1305" i="25"/>
  <c r="D1305" i="25"/>
  <c r="E1305" i="25"/>
  <c r="F1305" i="25"/>
  <c r="G1305" i="25"/>
  <c r="H1305" i="25"/>
  <c r="I1305" i="25"/>
  <c r="J1305" i="25"/>
  <c r="B1306" i="25"/>
  <c r="D1306" i="25"/>
  <c r="E1306" i="25"/>
  <c r="F1306" i="25"/>
  <c r="G1306" i="25"/>
  <c r="H1306" i="25"/>
  <c r="I1306" i="25"/>
  <c r="J1306" i="25"/>
  <c r="B1307" i="25"/>
  <c r="D1307" i="25"/>
  <c r="E1307" i="25"/>
  <c r="F1307" i="25"/>
  <c r="G1307" i="25"/>
  <c r="H1307" i="25"/>
  <c r="I1307" i="25"/>
  <c r="J1307" i="25"/>
  <c r="B1308" i="25"/>
  <c r="D1308" i="25"/>
  <c r="E1308" i="25"/>
  <c r="F1308" i="25"/>
  <c r="G1308" i="25"/>
  <c r="H1308" i="25"/>
  <c r="I1308" i="25"/>
  <c r="J1308" i="25"/>
  <c r="B1309" i="25"/>
  <c r="D1309" i="25"/>
  <c r="E1309" i="25"/>
  <c r="F1309" i="25"/>
  <c r="G1309" i="25"/>
  <c r="H1309" i="25"/>
  <c r="I1309" i="25"/>
  <c r="J1309" i="25"/>
  <c r="B1310" i="25"/>
  <c r="D1310" i="25"/>
  <c r="E1310" i="25"/>
  <c r="F1310" i="25"/>
  <c r="G1310" i="25"/>
  <c r="H1310" i="25"/>
  <c r="I1310" i="25"/>
  <c r="J1310" i="25"/>
  <c r="B1311" i="25"/>
  <c r="D1311" i="25"/>
  <c r="E1311" i="25"/>
  <c r="F1311" i="25"/>
  <c r="G1311" i="25"/>
  <c r="H1311" i="25"/>
  <c r="I1311" i="25"/>
  <c r="J1311" i="25"/>
  <c r="B1312" i="25"/>
  <c r="D1312" i="25"/>
  <c r="E1312" i="25"/>
  <c r="F1312" i="25"/>
  <c r="G1312" i="25"/>
  <c r="H1312" i="25"/>
  <c r="I1312" i="25"/>
  <c r="J1312" i="25"/>
  <c r="B1313" i="25"/>
  <c r="D1313" i="25"/>
  <c r="E1313" i="25"/>
  <c r="F1313" i="25"/>
  <c r="G1313" i="25"/>
  <c r="H1313" i="25"/>
  <c r="I1313" i="25"/>
  <c r="J1313" i="25"/>
  <c r="B1314" i="25"/>
  <c r="D1314" i="25"/>
  <c r="E1314" i="25"/>
  <c r="F1314" i="25"/>
  <c r="G1314" i="25"/>
  <c r="H1314" i="25"/>
  <c r="I1314" i="25"/>
  <c r="J1314" i="25"/>
  <c r="B1315" i="25"/>
  <c r="D1315" i="25"/>
  <c r="E1315" i="25"/>
  <c r="F1315" i="25"/>
  <c r="G1315" i="25"/>
  <c r="H1315" i="25"/>
  <c r="I1315" i="25"/>
  <c r="J1315" i="25"/>
  <c r="B1316" i="25"/>
  <c r="D1316" i="25"/>
  <c r="E1316" i="25"/>
  <c r="F1316" i="25"/>
  <c r="G1316" i="25"/>
  <c r="H1316" i="25"/>
  <c r="I1316" i="25"/>
  <c r="J1316" i="25"/>
  <c r="B1317" i="25"/>
  <c r="D1317" i="25"/>
  <c r="E1317" i="25"/>
  <c r="F1317" i="25"/>
  <c r="G1317" i="25"/>
  <c r="H1317" i="25"/>
  <c r="I1317" i="25"/>
  <c r="J1317" i="25"/>
  <c r="B1318" i="25"/>
  <c r="D1318" i="25"/>
  <c r="E1318" i="25"/>
  <c r="F1318" i="25"/>
  <c r="G1318" i="25"/>
  <c r="H1318" i="25"/>
  <c r="I1318" i="25"/>
  <c r="J1318" i="25"/>
  <c r="B1319" i="25"/>
  <c r="D1319" i="25"/>
  <c r="E1319" i="25"/>
  <c r="F1319" i="25"/>
  <c r="G1319" i="25"/>
  <c r="H1319" i="25"/>
  <c r="I1319" i="25"/>
  <c r="J1319" i="25"/>
  <c r="B1320" i="25"/>
  <c r="D1320" i="25"/>
  <c r="E1320" i="25"/>
  <c r="F1320" i="25"/>
  <c r="G1320" i="25"/>
  <c r="H1320" i="25"/>
  <c r="I1320" i="25"/>
  <c r="J1320" i="25"/>
  <c r="B1321" i="25"/>
  <c r="D1321" i="25"/>
  <c r="E1321" i="25"/>
  <c r="F1321" i="25"/>
  <c r="G1321" i="25"/>
  <c r="H1321" i="25"/>
  <c r="I1321" i="25"/>
  <c r="J1321" i="25"/>
  <c r="B1322" i="25"/>
  <c r="D1322" i="25"/>
  <c r="E1322" i="25"/>
  <c r="F1322" i="25"/>
  <c r="G1322" i="25"/>
  <c r="H1322" i="25"/>
  <c r="I1322" i="25"/>
  <c r="J1322" i="25"/>
  <c r="B1323" i="25"/>
  <c r="D1323" i="25"/>
  <c r="E1323" i="25"/>
  <c r="F1323" i="25"/>
  <c r="G1323" i="25"/>
  <c r="H1323" i="25"/>
  <c r="I1323" i="25"/>
  <c r="J1323" i="25"/>
  <c r="B1324" i="25"/>
  <c r="D1324" i="25"/>
  <c r="E1324" i="25"/>
  <c r="F1324" i="25"/>
  <c r="G1324" i="25"/>
  <c r="H1324" i="25"/>
  <c r="I1324" i="25"/>
  <c r="J1324" i="25"/>
  <c r="B1325" i="25"/>
  <c r="D1325" i="25"/>
  <c r="E1325" i="25"/>
  <c r="F1325" i="25"/>
  <c r="G1325" i="25"/>
  <c r="H1325" i="25"/>
  <c r="I1325" i="25"/>
  <c r="J1325" i="25"/>
  <c r="B1326" i="25"/>
  <c r="D1326" i="25"/>
  <c r="E1326" i="25"/>
  <c r="F1326" i="25"/>
  <c r="G1326" i="25"/>
  <c r="H1326" i="25"/>
  <c r="I1326" i="25"/>
  <c r="J1326" i="25"/>
  <c r="B1327" i="25"/>
  <c r="D1327" i="25"/>
  <c r="E1327" i="25"/>
  <c r="F1327" i="25"/>
  <c r="G1327" i="25"/>
  <c r="H1327" i="25"/>
  <c r="I1327" i="25"/>
  <c r="J1327" i="25"/>
  <c r="B1328" i="25"/>
  <c r="D1328" i="25"/>
  <c r="E1328" i="25"/>
  <c r="F1328" i="25"/>
  <c r="G1328" i="25"/>
  <c r="H1328" i="25"/>
  <c r="I1328" i="25"/>
  <c r="J1328" i="25"/>
  <c r="B1329" i="25"/>
  <c r="D1329" i="25"/>
  <c r="E1329" i="25"/>
  <c r="F1329" i="25"/>
  <c r="G1329" i="25"/>
  <c r="H1329" i="25"/>
  <c r="I1329" i="25"/>
  <c r="J1329" i="25"/>
  <c r="B1330" i="25"/>
  <c r="D1330" i="25"/>
  <c r="E1330" i="25"/>
  <c r="F1330" i="25"/>
  <c r="G1330" i="25"/>
  <c r="H1330" i="25"/>
  <c r="I1330" i="25"/>
  <c r="J1330" i="25"/>
  <c r="B1331" i="25"/>
  <c r="D1331" i="25"/>
  <c r="E1331" i="25"/>
  <c r="F1331" i="25"/>
  <c r="G1331" i="25"/>
  <c r="H1331" i="25"/>
  <c r="I1331" i="25"/>
  <c r="J1331" i="25"/>
  <c r="B1332" i="25"/>
  <c r="D1332" i="25"/>
  <c r="E1332" i="25"/>
  <c r="F1332" i="25"/>
  <c r="G1332" i="25"/>
  <c r="H1332" i="25"/>
  <c r="I1332" i="25"/>
  <c r="J1332" i="25"/>
  <c r="B1333" i="25"/>
  <c r="D1333" i="25"/>
  <c r="E1333" i="25"/>
  <c r="F1333" i="25"/>
  <c r="G1333" i="25"/>
  <c r="H1333" i="25"/>
  <c r="I1333" i="25"/>
  <c r="J1333" i="25"/>
  <c r="B1047" i="25"/>
  <c r="D1047" i="25"/>
  <c r="E1047" i="25"/>
  <c r="F1047" i="25"/>
  <c r="G1047" i="25"/>
  <c r="H1047" i="25"/>
  <c r="I1047" i="25"/>
  <c r="J1047" i="25"/>
  <c r="J1046" i="25"/>
  <c r="D1046" i="25"/>
  <c r="E1046" i="25"/>
  <c r="F1046" i="25"/>
  <c r="G1046" i="25"/>
  <c r="H1046" i="25"/>
  <c r="I1046" i="25"/>
  <c r="B1046" i="25"/>
  <c r="B769" i="25"/>
  <c r="D769" i="25"/>
  <c r="E769" i="25"/>
  <c r="F769" i="25"/>
  <c r="G769" i="25"/>
  <c r="H769" i="25"/>
  <c r="I769" i="25"/>
  <c r="J769" i="25"/>
  <c r="B770" i="25"/>
  <c r="D770" i="25"/>
  <c r="E770" i="25"/>
  <c r="F770" i="25"/>
  <c r="G770" i="25"/>
  <c r="H770" i="25"/>
  <c r="I770" i="25"/>
  <c r="J770" i="25"/>
  <c r="B771" i="25"/>
  <c r="D771" i="25"/>
  <c r="E771" i="25"/>
  <c r="F771" i="25"/>
  <c r="G771" i="25"/>
  <c r="H771" i="25"/>
  <c r="I771" i="25"/>
  <c r="J771" i="25"/>
  <c r="B772" i="25"/>
  <c r="D772" i="25"/>
  <c r="E772" i="25"/>
  <c r="F772" i="25"/>
  <c r="G772" i="25"/>
  <c r="H772" i="25"/>
  <c r="I772" i="25"/>
  <c r="J772" i="25"/>
  <c r="B773" i="25"/>
  <c r="D773" i="25"/>
  <c r="E773" i="25"/>
  <c r="F773" i="25"/>
  <c r="G773" i="25"/>
  <c r="H773" i="25"/>
  <c r="I773" i="25"/>
  <c r="J773" i="25"/>
  <c r="B774" i="25"/>
  <c r="D774" i="25"/>
  <c r="E774" i="25"/>
  <c r="F774" i="25"/>
  <c r="G774" i="25"/>
  <c r="H774" i="25"/>
  <c r="I774" i="25"/>
  <c r="J774" i="25"/>
  <c r="B775" i="25"/>
  <c r="D775" i="25"/>
  <c r="E775" i="25"/>
  <c r="F775" i="25"/>
  <c r="G775" i="25"/>
  <c r="H775" i="25"/>
  <c r="I775" i="25"/>
  <c r="J775" i="25"/>
  <c r="B776" i="25"/>
  <c r="D776" i="25"/>
  <c r="E776" i="25"/>
  <c r="F776" i="25"/>
  <c r="G776" i="25"/>
  <c r="H776" i="25"/>
  <c r="I776" i="25"/>
  <c r="J776" i="25"/>
  <c r="B777" i="25"/>
  <c r="D777" i="25"/>
  <c r="E777" i="25"/>
  <c r="F777" i="25"/>
  <c r="G777" i="25"/>
  <c r="H777" i="25"/>
  <c r="I777" i="25"/>
  <c r="J777" i="25"/>
  <c r="B778" i="25"/>
  <c r="D778" i="25"/>
  <c r="E778" i="25"/>
  <c r="F778" i="25"/>
  <c r="G778" i="25"/>
  <c r="H778" i="25"/>
  <c r="I778" i="25"/>
  <c r="J778" i="25"/>
  <c r="B779" i="25"/>
  <c r="D779" i="25"/>
  <c r="E779" i="25"/>
  <c r="F779" i="25"/>
  <c r="G779" i="25"/>
  <c r="H779" i="25"/>
  <c r="I779" i="25"/>
  <c r="J779" i="25"/>
  <c r="B780" i="25"/>
  <c r="D780" i="25"/>
  <c r="E780" i="25"/>
  <c r="F780" i="25"/>
  <c r="G780" i="25"/>
  <c r="H780" i="25"/>
  <c r="I780" i="25"/>
  <c r="J780" i="25"/>
  <c r="B781" i="25"/>
  <c r="D781" i="25"/>
  <c r="E781" i="25"/>
  <c r="F781" i="25"/>
  <c r="G781" i="25"/>
  <c r="H781" i="25"/>
  <c r="I781" i="25"/>
  <c r="J781" i="25"/>
  <c r="B782" i="25"/>
  <c r="D782" i="25"/>
  <c r="E782" i="25"/>
  <c r="F782" i="25"/>
  <c r="G782" i="25"/>
  <c r="H782" i="25"/>
  <c r="I782" i="25"/>
  <c r="J782" i="25"/>
  <c r="B783" i="25"/>
  <c r="D783" i="25"/>
  <c r="E783" i="25"/>
  <c r="F783" i="25"/>
  <c r="G783" i="25"/>
  <c r="H783" i="25"/>
  <c r="I783" i="25"/>
  <c r="J783" i="25"/>
  <c r="B784" i="25"/>
  <c r="D784" i="25"/>
  <c r="E784" i="25"/>
  <c r="F784" i="25"/>
  <c r="G784" i="25"/>
  <c r="H784" i="25"/>
  <c r="I784" i="25"/>
  <c r="J784" i="25"/>
  <c r="B785" i="25"/>
  <c r="D785" i="25"/>
  <c r="E785" i="25"/>
  <c r="F785" i="25"/>
  <c r="G785" i="25"/>
  <c r="H785" i="25"/>
  <c r="I785" i="25"/>
  <c r="J785" i="25"/>
  <c r="B786" i="25"/>
  <c r="D786" i="25"/>
  <c r="E786" i="25"/>
  <c r="F786" i="25"/>
  <c r="G786" i="25"/>
  <c r="H786" i="25"/>
  <c r="I786" i="25"/>
  <c r="J786" i="25"/>
  <c r="B787" i="25"/>
  <c r="D787" i="25"/>
  <c r="E787" i="25"/>
  <c r="F787" i="25"/>
  <c r="G787" i="25"/>
  <c r="H787" i="25"/>
  <c r="I787" i="25"/>
  <c r="J787" i="25"/>
  <c r="B788" i="25"/>
  <c r="D788" i="25"/>
  <c r="E788" i="25"/>
  <c r="F788" i="25"/>
  <c r="G788" i="25"/>
  <c r="H788" i="25"/>
  <c r="I788" i="25"/>
  <c r="J788" i="25"/>
  <c r="B789" i="25"/>
  <c r="D789" i="25"/>
  <c r="E789" i="25"/>
  <c r="F789" i="25"/>
  <c r="G789" i="25"/>
  <c r="H789" i="25"/>
  <c r="I789" i="25"/>
  <c r="J789" i="25"/>
  <c r="B790" i="25"/>
  <c r="D790" i="25"/>
  <c r="E790" i="25"/>
  <c r="F790" i="25"/>
  <c r="G790" i="25"/>
  <c r="H790" i="25"/>
  <c r="I790" i="25"/>
  <c r="J790" i="25"/>
  <c r="B791" i="25"/>
  <c r="D791" i="25"/>
  <c r="E791" i="25"/>
  <c r="F791" i="25"/>
  <c r="G791" i="25"/>
  <c r="H791" i="25"/>
  <c r="I791" i="25"/>
  <c r="J791" i="25"/>
  <c r="B792" i="25"/>
  <c r="D792" i="25"/>
  <c r="E792" i="25"/>
  <c r="F792" i="25"/>
  <c r="G792" i="25"/>
  <c r="H792" i="25"/>
  <c r="I792" i="25"/>
  <c r="J792" i="25"/>
  <c r="B793" i="25"/>
  <c r="D793" i="25"/>
  <c r="E793" i="25"/>
  <c r="F793" i="25"/>
  <c r="G793" i="25"/>
  <c r="H793" i="25"/>
  <c r="I793" i="25"/>
  <c r="J793" i="25"/>
  <c r="B794" i="25"/>
  <c r="D794" i="25"/>
  <c r="E794" i="25"/>
  <c r="F794" i="25"/>
  <c r="G794" i="25"/>
  <c r="H794" i="25"/>
  <c r="I794" i="25"/>
  <c r="J794" i="25"/>
  <c r="B795" i="25"/>
  <c r="D795" i="25"/>
  <c r="E795" i="25"/>
  <c r="F795" i="25"/>
  <c r="G795" i="25"/>
  <c r="H795" i="25"/>
  <c r="I795" i="25"/>
  <c r="J795" i="25"/>
  <c r="B796" i="25"/>
  <c r="D796" i="25"/>
  <c r="E796" i="25"/>
  <c r="F796" i="25"/>
  <c r="G796" i="25"/>
  <c r="H796" i="25"/>
  <c r="I796" i="25"/>
  <c r="J796" i="25"/>
  <c r="B797" i="25"/>
  <c r="D797" i="25"/>
  <c r="E797" i="25"/>
  <c r="F797" i="25"/>
  <c r="G797" i="25"/>
  <c r="H797" i="25"/>
  <c r="I797" i="25"/>
  <c r="J797" i="25"/>
  <c r="B798" i="25"/>
  <c r="D798" i="25"/>
  <c r="E798" i="25"/>
  <c r="F798" i="25"/>
  <c r="G798" i="25"/>
  <c r="H798" i="25"/>
  <c r="I798" i="25"/>
  <c r="J798" i="25"/>
  <c r="B799" i="25"/>
  <c r="D799" i="25"/>
  <c r="E799" i="25"/>
  <c r="F799" i="25"/>
  <c r="G799" i="25"/>
  <c r="H799" i="25"/>
  <c r="I799" i="25"/>
  <c r="J799" i="25"/>
  <c r="B800" i="25"/>
  <c r="D800" i="25"/>
  <c r="E800" i="25"/>
  <c r="F800" i="25"/>
  <c r="G800" i="25"/>
  <c r="H800" i="25"/>
  <c r="I800" i="25"/>
  <c r="J800" i="25"/>
  <c r="B801" i="25"/>
  <c r="D801" i="25"/>
  <c r="E801" i="25"/>
  <c r="F801" i="25"/>
  <c r="G801" i="25"/>
  <c r="H801" i="25"/>
  <c r="I801" i="25"/>
  <c r="J801" i="25"/>
  <c r="B802" i="25"/>
  <c r="D802" i="25"/>
  <c r="E802" i="25"/>
  <c r="F802" i="25"/>
  <c r="G802" i="25"/>
  <c r="H802" i="25"/>
  <c r="I802" i="25"/>
  <c r="J802" i="25"/>
  <c r="B803" i="25"/>
  <c r="D803" i="25"/>
  <c r="E803" i="25"/>
  <c r="F803" i="25"/>
  <c r="G803" i="25"/>
  <c r="H803" i="25"/>
  <c r="I803" i="25"/>
  <c r="J803" i="25"/>
  <c r="B804" i="25"/>
  <c r="D804" i="25"/>
  <c r="E804" i="25"/>
  <c r="F804" i="25"/>
  <c r="G804" i="25"/>
  <c r="H804" i="25"/>
  <c r="I804" i="25"/>
  <c r="J804" i="25"/>
  <c r="B805" i="25"/>
  <c r="D805" i="25"/>
  <c r="E805" i="25"/>
  <c r="F805" i="25"/>
  <c r="G805" i="25"/>
  <c r="H805" i="25"/>
  <c r="I805" i="25"/>
  <c r="J805" i="25"/>
  <c r="B806" i="25"/>
  <c r="D806" i="25"/>
  <c r="E806" i="25"/>
  <c r="F806" i="25"/>
  <c r="G806" i="25"/>
  <c r="H806" i="25"/>
  <c r="I806" i="25"/>
  <c r="J806" i="25"/>
  <c r="B807" i="25"/>
  <c r="D807" i="25"/>
  <c r="E807" i="25"/>
  <c r="F807" i="25"/>
  <c r="G807" i="25"/>
  <c r="H807" i="25"/>
  <c r="I807" i="25"/>
  <c r="J807" i="25"/>
  <c r="B808" i="25"/>
  <c r="D808" i="25"/>
  <c r="E808" i="25"/>
  <c r="F808" i="25"/>
  <c r="G808" i="25"/>
  <c r="H808" i="25"/>
  <c r="I808" i="25"/>
  <c r="J808" i="25"/>
  <c r="B809" i="25"/>
  <c r="D809" i="25"/>
  <c r="E809" i="25"/>
  <c r="F809" i="25"/>
  <c r="G809" i="25"/>
  <c r="H809" i="25"/>
  <c r="I809" i="25"/>
  <c r="J809" i="25"/>
  <c r="B810" i="25"/>
  <c r="D810" i="25"/>
  <c r="E810" i="25"/>
  <c r="F810" i="25"/>
  <c r="G810" i="25"/>
  <c r="H810" i="25"/>
  <c r="I810" i="25"/>
  <c r="J810" i="25"/>
  <c r="B811" i="25"/>
  <c r="D811" i="25"/>
  <c r="E811" i="25"/>
  <c r="F811" i="25"/>
  <c r="G811" i="25"/>
  <c r="H811" i="25"/>
  <c r="I811" i="25"/>
  <c r="J811" i="25"/>
  <c r="B812" i="25"/>
  <c r="D812" i="25"/>
  <c r="E812" i="25"/>
  <c r="F812" i="25"/>
  <c r="G812" i="25"/>
  <c r="H812" i="25"/>
  <c r="I812" i="25"/>
  <c r="J812" i="25"/>
  <c r="B813" i="25"/>
  <c r="D813" i="25"/>
  <c r="E813" i="25"/>
  <c r="F813" i="25"/>
  <c r="G813" i="25"/>
  <c r="H813" i="25"/>
  <c r="I813" i="25"/>
  <c r="J813" i="25"/>
  <c r="B814" i="25"/>
  <c r="D814" i="25"/>
  <c r="E814" i="25"/>
  <c r="F814" i="25"/>
  <c r="G814" i="25"/>
  <c r="H814" i="25"/>
  <c r="I814" i="25"/>
  <c r="J814" i="25"/>
  <c r="B815" i="25"/>
  <c r="D815" i="25"/>
  <c r="E815" i="25"/>
  <c r="F815" i="25"/>
  <c r="G815" i="25"/>
  <c r="H815" i="25"/>
  <c r="I815" i="25"/>
  <c r="J815" i="25"/>
  <c r="B816" i="25"/>
  <c r="D816" i="25"/>
  <c r="E816" i="25"/>
  <c r="F816" i="25"/>
  <c r="G816" i="25"/>
  <c r="H816" i="25"/>
  <c r="I816" i="25"/>
  <c r="J816" i="25"/>
  <c r="B817" i="25"/>
  <c r="D817" i="25"/>
  <c r="E817" i="25"/>
  <c r="F817" i="25"/>
  <c r="G817" i="25"/>
  <c r="H817" i="25"/>
  <c r="I817" i="25"/>
  <c r="J817" i="25"/>
  <c r="B818" i="25"/>
  <c r="D818" i="25"/>
  <c r="E818" i="25"/>
  <c r="F818" i="25"/>
  <c r="G818" i="25"/>
  <c r="H818" i="25"/>
  <c r="I818" i="25"/>
  <c r="J818" i="25"/>
  <c r="B819" i="25"/>
  <c r="D819" i="25"/>
  <c r="E819" i="25"/>
  <c r="F819" i="25"/>
  <c r="G819" i="25"/>
  <c r="H819" i="25"/>
  <c r="I819" i="25"/>
  <c r="J819" i="25"/>
  <c r="B820" i="25"/>
  <c r="D820" i="25"/>
  <c r="E820" i="25"/>
  <c r="F820" i="25"/>
  <c r="G820" i="25"/>
  <c r="H820" i="25"/>
  <c r="I820" i="25"/>
  <c r="J820" i="25"/>
  <c r="B821" i="25"/>
  <c r="D821" i="25"/>
  <c r="E821" i="25"/>
  <c r="F821" i="25"/>
  <c r="G821" i="25"/>
  <c r="H821" i="25"/>
  <c r="I821" i="25"/>
  <c r="J821" i="25"/>
  <c r="B822" i="25"/>
  <c r="D822" i="25"/>
  <c r="E822" i="25"/>
  <c r="F822" i="25"/>
  <c r="G822" i="25"/>
  <c r="H822" i="25"/>
  <c r="I822" i="25"/>
  <c r="J822" i="25"/>
  <c r="B823" i="25"/>
  <c r="D823" i="25"/>
  <c r="E823" i="25"/>
  <c r="F823" i="25"/>
  <c r="G823" i="25"/>
  <c r="H823" i="25"/>
  <c r="I823" i="25"/>
  <c r="J823" i="25"/>
  <c r="B824" i="25"/>
  <c r="D824" i="25"/>
  <c r="E824" i="25"/>
  <c r="F824" i="25"/>
  <c r="G824" i="25"/>
  <c r="H824" i="25"/>
  <c r="I824" i="25"/>
  <c r="J824" i="25"/>
  <c r="B825" i="25"/>
  <c r="D825" i="25"/>
  <c r="E825" i="25"/>
  <c r="F825" i="25"/>
  <c r="G825" i="25"/>
  <c r="H825" i="25"/>
  <c r="I825" i="25"/>
  <c r="J825" i="25"/>
  <c r="B826" i="25"/>
  <c r="D826" i="25"/>
  <c r="E826" i="25"/>
  <c r="F826" i="25"/>
  <c r="G826" i="25"/>
  <c r="H826" i="25"/>
  <c r="I826" i="25"/>
  <c r="J826" i="25"/>
  <c r="B827" i="25"/>
  <c r="D827" i="25"/>
  <c r="E827" i="25"/>
  <c r="F827" i="25"/>
  <c r="G827" i="25"/>
  <c r="H827" i="25"/>
  <c r="I827" i="25"/>
  <c r="J827" i="25"/>
  <c r="B828" i="25"/>
  <c r="D828" i="25"/>
  <c r="E828" i="25"/>
  <c r="F828" i="25"/>
  <c r="G828" i="25"/>
  <c r="H828" i="25"/>
  <c r="I828" i="25"/>
  <c r="J828" i="25"/>
  <c r="B829" i="25"/>
  <c r="D829" i="25"/>
  <c r="E829" i="25"/>
  <c r="F829" i="25"/>
  <c r="G829" i="25"/>
  <c r="H829" i="25"/>
  <c r="I829" i="25"/>
  <c r="J829" i="25"/>
  <c r="B830" i="25"/>
  <c r="D830" i="25"/>
  <c r="E830" i="25"/>
  <c r="F830" i="25"/>
  <c r="G830" i="25"/>
  <c r="H830" i="25"/>
  <c r="I830" i="25"/>
  <c r="J830" i="25"/>
  <c r="B831" i="25"/>
  <c r="D831" i="25"/>
  <c r="E831" i="25"/>
  <c r="F831" i="25"/>
  <c r="G831" i="25"/>
  <c r="H831" i="25"/>
  <c r="I831" i="25"/>
  <c r="J831" i="25"/>
  <c r="B832" i="25"/>
  <c r="D832" i="25"/>
  <c r="E832" i="25"/>
  <c r="F832" i="25"/>
  <c r="G832" i="25"/>
  <c r="H832" i="25"/>
  <c r="I832" i="25"/>
  <c r="J832" i="25"/>
  <c r="B833" i="25"/>
  <c r="D833" i="25"/>
  <c r="E833" i="25"/>
  <c r="F833" i="25"/>
  <c r="G833" i="25"/>
  <c r="H833" i="25"/>
  <c r="I833" i="25"/>
  <c r="J833" i="25"/>
  <c r="B834" i="25"/>
  <c r="D834" i="25"/>
  <c r="E834" i="25"/>
  <c r="F834" i="25"/>
  <c r="G834" i="25"/>
  <c r="H834" i="25"/>
  <c r="I834" i="25"/>
  <c r="J834" i="25"/>
  <c r="B835" i="25"/>
  <c r="D835" i="25"/>
  <c r="E835" i="25"/>
  <c r="F835" i="25"/>
  <c r="G835" i="25"/>
  <c r="H835" i="25"/>
  <c r="I835" i="25"/>
  <c r="J835" i="25"/>
  <c r="B836" i="25"/>
  <c r="D836" i="25"/>
  <c r="E836" i="25"/>
  <c r="F836" i="25"/>
  <c r="G836" i="25"/>
  <c r="H836" i="25"/>
  <c r="I836" i="25"/>
  <c r="J836" i="25"/>
  <c r="B837" i="25"/>
  <c r="D837" i="25"/>
  <c r="E837" i="25"/>
  <c r="F837" i="25"/>
  <c r="G837" i="25"/>
  <c r="H837" i="25"/>
  <c r="I837" i="25"/>
  <c r="J837" i="25"/>
  <c r="B838" i="25"/>
  <c r="D838" i="25"/>
  <c r="E838" i="25"/>
  <c r="F838" i="25"/>
  <c r="G838" i="25"/>
  <c r="H838" i="25"/>
  <c r="I838" i="25"/>
  <c r="J838" i="25"/>
  <c r="B839" i="25"/>
  <c r="D839" i="25"/>
  <c r="E839" i="25"/>
  <c r="F839" i="25"/>
  <c r="G839" i="25"/>
  <c r="H839" i="25"/>
  <c r="I839" i="25"/>
  <c r="J839" i="25"/>
  <c r="B840" i="25"/>
  <c r="D840" i="25"/>
  <c r="E840" i="25"/>
  <c r="F840" i="25"/>
  <c r="G840" i="25"/>
  <c r="H840" i="25"/>
  <c r="I840" i="25"/>
  <c r="J840" i="25"/>
  <c r="B841" i="25"/>
  <c r="D841" i="25"/>
  <c r="E841" i="25"/>
  <c r="F841" i="25"/>
  <c r="G841" i="25"/>
  <c r="H841" i="25"/>
  <c r="I841" i="25"/>
  <c r="J841" i="25"/>
  <c r="B842" i="25"/>
  <c r="D842" i="25"/>
  <c r="E842" i="25"/>
  <c r="F842" i="25"/>
  <c r="G842" i="25"/>
  <c r="H842" i="25"/>
  <c r="I842" i="25"/>
  <c r="J842" i="25"/>
  <c r="B843" i="25"/>
  <c r="D843" i="25"/>
  <c r="E843" i="25"/>
  <c r="F843" i="25"/>
  <c r="G843" i="25"/>
  <c r="H843" i="25"/>
  <c r="I843" i="25"/>
  <c r="J843" i="25"/>
  <c r="B844" i="25"/>
  <c r="D844" i="25"/>
  <c r="E844" i="25"/>
  <c r="F844" i="25"/>
  <c r="G844" i="25"/>
  <c r="H844" i="25"/>
  <c r="I844" i="25"/>
  <c r="J844" i="25"/>
  <c r="B845" i="25"/>
  <c r="D845" i="25"/>
  <c r="E845" i="25"/>
  <c r="F845" i="25"/>
  <c r="G845" i="25"/>
  <c r="H845" i="25"/>
  <c r="I845" i="25"/>
  <c r="J845" i="25"/>
  <c r="B846" i="25"/>
  <c r="D846" i="25"/>
  <c r="E846" i="25"/>
  <c r="F846" i="25"/>
  <c r="G846" i="25"/>
  <c r="H846" i="25"/>
  <c r="I846" i="25"/>
  <c r="J846" i="25"/>
  <c r="B847" i="25"/>
  <c r="D847" i="25"/>
  <c r="E847" i="25"/>
  <c r="F847" i="25"/>
  <c r="G847" i="25"/>
  <c r="H847" i="25"/>
  <c r="I847" i="25"/>
  <c r="J847" i="25"/>
  <c r="B848" i="25"/>
  <c r="D848" i="25"/>
  <c r="E848" i="25"/>
  <c r="F848" i="25"/>
  <c r="G848" i="25"/>
  <c r="H848" i="25"/>
  <c r="I848" i="25"/>
  <c r="J848" i="25"/>
  <c r="B849" i="25"/>
  <c r="D849" i="25"/>
  <c r="E849" i="25"/>
  <c r="F849" i="25"/>
  <c r="G849" i="25"/>
  <c r="H849" i="25"/>
  <c r="I849" i="25"/>
  <c r="J849" i="25"/>
  <c r="B850" i="25"/>
  <c r="D850" i="25"/>
  <c r="E850" i="25"/>
  <c r="F850" i="25"/>
  <c r="G850" i="25"/>
  <c r="H850" i="25"/>
  <c r="I850" i="25"/>
  <c r="J850" i="25"/>
  <c r="B851" i="25"/>
  <c r="D851" i="25"/>
  <c r="E851" i="25"/>
  <c r="F851" i="25"/>
  <c r="G851" i="25"/>
  <c r="H851" i="25"/>
  <c r="I851" i="25"/>
  <c r="J851" i="25"/>
  <c r="B852" i="25"/>
  <c r="D852" i="25"/>
  <c r="E852" i="25"/>
  <c r="F852" i="25"/>
  <c r="G852" i="25"/>
  <c r="H852" i="25"/>
  <c r="I852" i="25"/>
  <c r="J852" i="25"/>
  <c r="B853" i="25"/>
  <c r="D853" i="25"/>
  <c r="E853" i="25"/>
  <c r="F853" i="25"/>
  <c r="G853" i="25"/>
  <c r="H853" i="25"/>
  <c r="I853" i="25"/>
  <c r="J853" i="25"/>
  <c r="B854" i="25"/>
  <c r="D854" i="25"/>
  <c r="E854" i="25"/>
  <c r="F854" i="25"/>
  <c r="G854" i="25"/>
  <c r="H854" i="25"/>
  <c r="I854" i="25"/>
  <c r="J854" i="25"/>
  <c r="B855" i="25"/>
  <c r="D855" i="25"/>
  <c r="E855" i="25"/>
  <c r="F855" i="25"/>
  <c r="G855" i="25"/>
  <c r="H855" i="25"/>
  <c r="I855" i="25"/>
  <c r="J855" i="25"/>
  <c r="B856" i="25"/>
  <c r="D856" i="25"/>
  <c r="E856" i="25"/>
  <c r="F856" i="25"/>
  <c r="G856" i="25"/>
  <c r="H856" i="25"/>
  <c r="I856" i="25"/>
  <c r="J856" i="25"/>
  <c r="B857" i="25"/>
  <c r="D857" i="25"/>
  <c r="E857" i="25"/>
  <c r="F857" i="25"/>
  <c r="G857" i="25"/>
  <c r="H857" i="25"/>
  <c r="I857" i="25"/>
  <c r="J857" i="25"/>
  <c r="B858" i="25"/>
  <c r="D858" i="25"/>
  <c r="E858" i="25"/>
  <c r="F858" i="25"/>
  <c r="G858" i="25"/>
  <c r="H858" i="25"/>
  <c r="I858" i="25"/>
  <c r="J858" i="25"/>
  <c r="B859" i="25"/>
  <c r="D859" i="25"/>
  <c r="E859" i="25"/>
  <c r="F859" i="25"/>
  <c r="G859" i="25"/>
  <c r="H859" i="25"/>
  <c r="I859" i="25"/>
  <c r="J859" i="25"/>
  <c r="B860" i="25"/>
  <c r="D860" i="25"/>
  <c r="E860" i="25"/>
  <c r="F860" i="25"/>
  <c r="G860" i="25"/>
  <c r="H860" i="25"/>
  <c r="I860" i="25"/>
  <c r="J860" i="25"/>
  <c r="B861" i="25"/>
  <c r="D861" i="25"/>
  <c r="E861" i="25"/>
  <c r="F861" i="25"/>
  <c r="G861" i="25"/>
  <c r="H861" i="25"/>
  <c r="I861" i="25"/>
  <c r="J861" i="25"/>
  <c r="B862" i="25"/>
  <c r="D862" i="25"/>
  <c r="E862" i="25"/>
  <c r="F862" i="25"/>
  <c r="G862" i="25"/>
  <c r="H862" i="25"/>
  <c r="I862" i="25"/>
  <c r="J862" i="25"/>
  <c r="B863" i="25"/>
  <c r="D863" i="25"/>
  <c r="E863" i="25"/>
  <c r="F863" i="25"/>
  <c r="G863" i="25"/>
  <c r="H863" i="25"/>
  <c r="I863" i="25"/>
  <c r="J863" i="25"/>
  <c r="B864" i="25"/>
  <c r="D864" i="25"/>
  <c r="E864" i="25"/>
  <c r="F864" i="25"/>
  <c r="G864" i="25"/>
  <c r="H864" i="25"/>
  <c r="I864" i="25"/>
  <c r="J864" i="25"/>
  <c r="B865" i="25"/>
  <c r="D865" i="25"/>
  <c r="E865" i="25"/>
  <c r="F865" i="25"/>
  <c r="G865" i="25"/>
  <c r="H865" i="25"/>
  <c r="I865" i="25"/>
  <c r="J865" i="25"/>
  <c r="B866" i="25"/>
  <c r="D866" i="25"/>
  <c r="E866" i="25"/>
  <c r="F866" i="25"/>
  <c r="G866" i="25"/>
  <c r="H866" i="25"/>
  <c r="I866" i="25"/>
  <c r="J866" i="25"/>
  <c r="B867" i="25"/>
  <c r="D867" i="25"/>
  <c r="E867" i="25"/>
  <c r="F867" i="25"/>
  <c r="G867" i="25"/>
  <c r="H867" i="25"/>
  <c r="I867" i="25"/>
  <c r="J867" i="25"/>
  <c r="B868" i="25"/>
  <c r="D868" i="25"/>
  <c r="E868" i="25"/>
  <c r="F868" i="25"/>
  <c r="G868" i="25"/>
  <c r="H868" i="25"/>
  <c r="I868" i="25"/>
  <c r="J868" i="25"/>
  <c r="B869" i="25"/>
  <c r="D869" i="25"/>
  <c r="E869" i="25"/>
  <c r="F869" i="25"/>
  <c r="G869" i="25"/>
  <c r="H869" i="25"/>
  <c r="I869" i="25"/>
  <c r="J869" i="25"/>
  <c r="B870" i="25"/>
  <c r="D870" i="25"/>
  <c r="E870" i="25"/>
  <c r="F870" i="25"/>
  <c r="G870" i="25"/>
  <c r="H870" i="25"/>
  <c r="I870" i="25"/>
  <c r="J870" i="25"/>
  <c r="B871" i="25"/>
  <c r="D871" i="25"/>
  <c r="E871" i="25"/>
  <c r="F871" i="25"/>
  <c r="G871" i="25"/>
  <c r="H871" i="25"/>
  <c r="I871" i="25"/>
  <c r="J871" i="25"/>
  <c r="B872" i="25"/>
  <c r="D872" i="25"/>
  <c r="E872" i="25"/>
  <c r="F872" i="25"/>
  <c r="G872" i="25"/>
  <c r="H872" i="25"/>
  <c r="I872" i="25"/>
  <c r="J872" i="25"/>
  <c r="B873" i="25"/>
  <c r="D873" i="25"/>
  <c r="E873" i="25"/>
  <c r="F873" i="25"/>
  <c r="G873" i="25"/>
  <c r="H873" i="25"/>
  <c r="I873" i="25"/>
  <c r="J873" i="25"/>
  <c r="B874" i="25"/>
  <c r="D874" i="25"/>
  <c r="E874" i="25"/>
  <c r="F874" i="25"/>
  <c r="G874" i="25"/>
  <c r="H874" i="25"/>
  <c r="I874" i="25"/>
  <c r="J874" i="25"/>
  <c r="B875" i="25"/>
  <c r="D875" i="25"/>
  <c r="E875" i="25"/>
  <c r="F875" i="25"/>
  <c r="G875" i="25"/>
  <c r="H875" i="25"/>
  <c r="I875" i="25"/>
  <c r="J875" i="25"/>
  <c r="B876" i="25"/>
  <c r="D876" i="25"/>
  <c r="E876" i="25"/>
  <c r="F876" i="25"/>
  <c r="G876" i="25"/>
  <c r="H876" i="25"/>
  <c r="I876" i="25"/>
  <c r="J876" i="25"/>
  <c r="B877" i="25"/>
  <c r="D877" i="25"/>
  <c r="E877" i="25"/>
  <c r="F877" i="25"/>
  <c r="G877" i="25"/>
  <c r="H877" i="25"/>
  <c r="I877" i="25"/>
  <c r="J877" i="25"/>
  <c r="B878" i="25"/>
  <c r="D878" i="25"/>
  <c r="E878" i="25"/>
  <c r="F878" i="25"/>
  <c r="G878" i="25"/>
  <c r="H878" i="25"/>
  <c r="I878" i="25"/>
  <c r="J878" i="25"/>
  <c r="B879" i="25"/>
  <c r="D879" i="25"/>
  <c r="E879" i="25"/>
  <c r="F879" i="25"/>
  <c r="G879" i="25"/>
  <c r="H879" i="25"/>
  <c r="I879" i="25"/>
  <c r="J879" i="25"/>
  <c r="B880" i="25"/>
  <c r="D880" i="25"/>
  <c r="E880" i="25"/>
  <c r="F880" i="25"/>
  <c r="G880" i="25"/>
  <c r="H880" i="25"/>
  <c r="I880" i="25"/>
  <c r="J880" i="25"/>
  <c r="B881" i="25"/>
  <c r="D881" i="25"/>
  <c r="E881" i="25"/>
  <c r="F881" i="25"/>
  <c r="G881" i="25"/>
  <c r="H881" i="25"/>
  <c r="I881" i="25"/>
  <c r="J881" i="25"/>
  <c r="B882" i="25"/>
  <c r="D882" i="25"/>
  <c r="E882" i="25"/>
  <c r="F882" i="25"/>
  <c r="G882" i="25"/>
  <c r="H882" i="25"/>
  <c r="I882" i="25"/>
  <c r="J882" i="25"/>
  <c r="B883" i="25"/>
  <c r="D883" i="25"/>
  <c r="E883" i="25"/>
  <c r="F883" i="25"/>
  <c r="G883" i="25"/>
  <c r="H883" i="25"/>
  <c r="I883" i="25"/>
  <c r="J883" i="25"/>
  <c r="B884" i="25"/>
  <c r="D884" i="25"/>
  <c r="E884" i="25"/>
  <c r="F884" i="25"/>
  <c r="G884" i="25"/>
  <c r="H884" i="25"/>
  <c r="I884" i="25"/>
  <c r="J884" i="25"/>
  <c r="B885" i="25"/>
  <c r="D885" i="25"/>
  <c r="E885" i="25"/>
  <c r="F885" i="25"/>
  <c r="G885" i="25"/>
  <c r="H885" i="25"/>
  <c r="I885" i="25"/>
  <c r="J885" i="25"/>
  <c r="B886" i="25"/>
  <c r="D886" i="25"/>
  <c r="E886" i="25"/>
  <c r="F886" i="25"/>
  <c r="G886" i="25"/>
  <c r="H886" i="25"/>
  <c r="I886" i="25"/>
  <c r="J886" i="25"/>
  <c r="B887" i="25"/>
  <c r="D887" i="25"/>
  <c r="E887" i="25"/>
  <c r="F887" i="25"/>
  <c r="G887" i="25"/>
  <c r="H887" i="25"/>
  <c r="I887" i="25"/>
  <c r="J887" i="25"/>
  <c r="B888" i="25"/>
  <c r="D888" i="25"/>
  <c r="E888" i="25"/>
  <c r="F888" i="25"/>
  <c r="G888" i="25"/>
  <c r="H888" i="25"/>
  <c r="I888" i="25"/>
  <c r="J888" i="25"/>
  <c r="B889" i="25"/>
  <c r="D889" i="25"/>
  <c r="E889" i="25"/>
  <c r="F889" i="25"/>
  <c r="G889" i="25"/>
  <c r="H889" i="25"/>
  <c r="I889" i="25"/>
  <c r="J889" i="25"/>
  <c r="B890" i="25"/>
  <c r="D890" i="25"/>
  <c r="E890" i="25"/>
  <c r="F890" i="25"/>
  <c r="G890" i="25"/>
  <c r="H890" i="25"/>
  <c r="I890" i="25"/>
  <c r="J890" i="25"/>
  <c r="B891" i="25"/>
  <c r="D891" i="25"/>
  <c r="E891" i="25"/>
  <c r="F891" i="25"/>
  <c r="G891" i="25"/>
  <c r="H891" i="25"/>
  <c r="I891" i="25"/>
  <c r="J891" i="25"/>
  <c r="B892" i="25"/>
  <c r="D892" i="25"/>
  <c r="E892" i="25"/>
  <c r="F892" i="25"/>
  <c r="G892" i="25"/>
  <c r="H892" i="25"/>
  <c r="I892" i="25"/>
  <c r="J892" i="25"/>
  <c r="B893" i="25"/>
  <c r="D893" i="25"/>
  <c r="E893" i="25"/>
  <c r="F893" i="25"/>
  <c r="G893" i="25"/>
  <c r="H893" i="25"/>
  <c r="I893" i="25"/>
  <c r="J893" i="25"/>
  <c r="B894" i="25"/>
  <c r="D894" i="25"/>
  <c r="E894" i="25"/>
  <c r="F894" i="25"/>
  <c r="G894" i="25"/>
  <c r="H894" i="25"/>
  <c r="I894" i="25"/>
  <c r="J894" i="25"/>
  <c r="B895" i="25"/>
  <c r="D895" i="25"/>
  <c r="E895" i="25"/>
  <c r="F895" i="25"/>
  <c r="G895" i="25"/>
  <c r="H895" i="25"/>
  <c r="I895" i="25"/>
  <c r="J895" i="25"/>
  <c r="B896" i="25"/>
  <c r="D896" i="25"/>
  <c r="E896" i="25"/>
  <c r="F896" i="25"/>
  <c r="G896" i="25"/>
  <c r="H896" i="25"/>
  <c r="I896" i="25"/>
  <c r="J896" i="25"/>
  <c r="B897" i="25"/>
  <c r="D897" i="25"/>
  <c r="E897" i="25"/>
  <c r="F897" i="25"/>
  <c r="G897" i="25"/>
  <c r="H897" i="25"/>
  <c r="I897" i="25"/>
  <c r="J897" i="25"/>
  <c r="B898" i="25"/>
  <c r="D898" i="25"/>
  <c r="E898" i="25"/>
  <c r="F898" i="25"/>
  <c r="G898" i="25"/>
  <c r="H898" i="25"/>
  <c r="I898" i="25"/>
  <c r="J898" i="25"/>
  <c r="B899" i="25"/>
  <c r="D899" i="25"/>
  <c r="E899" i="25"/>
  <c r="F899" i="25"/>
  <c r="G899" i="25"/>
  <c r="H899" i="25"/>
  <c r="I899" i="25"/>
  <c r="J899" i="25"/>
  <c r="B900" i="25"/>
  <c r="D900" i="25"/>
  <c r="E900" i="25"/>
  <c r="F900" i="25"/>
  <c r="G900" i="25"/>
  <c r="H900" i="25"/>
  <c r="I900" i="25"/>
  <c r="J900" i="25"/>
  <c r="B901" i="25"/>
  <c r="D901" i="25"/>
  <c r="E901" i="25"/>
  <c r="F901" i="25"/>
  <c r="G901" i="25"/>
  <c r="H901" i="25"/>
  <c r="I901" i="25"/>
  <c r="J901" i="25"/>
  <c r="B902" i="25"/>
  <c r="D902" i="25"/>
  <c r="E902" i="25"/>
  <c r="F902" i="25"/>
  <c r="G902" i="25"/>
  <c r="H902" i="25"/>
  <c r="I902" i="25"/>
  <c r="J902" i="25"/>
  <c r="B903" i="25"/>
  <c r="D903" i="25"/>
  <c r="E903" i="25"/>
  <c r="F903" i="25"/>
  <c r="G903" i="25"/>
  <c r="H903" i="25"/>
  <c r="I903" i="25"/>
  <c r="J903" i="25"/>
  <c r="B904" i="25"/>
  <c r="D904" i="25"/>
  <c r="E904" i="25"/>
  <c r="F904" i="25"/>
  <c r="G904" i="25"/>
  <c r="H904" i="25"/>
  <c r="I904" i="25"/>
  <c r="J904" i="25"/>
  <c r="B905" i="25"/>
  <c r="D905" i="25"/>
  <c r="E905" i="25"/>
  <c r="F905" i="25"/>
  <c r="G905" i="25"/>
  <c r="H905" i="25"/>
  <c r="I905" i="25"/>
  <c r="J905" i="25"/>
  <c r="B906" i="25"/>
  <c r="D906" i="25"/>
  <c r="E906" i="25"/>
  <c r="F906" i="25"/>
  <c r="G906" i="25"/>
  <c r="H906" i="25"/>
  <c r="I906" i="25"/>
  <c r="J906" i="25"/>
  <c r="B907" i="25"/>
  <c r="D907" i="25"/>
  <c r="E907" i="25"/>
  <c r="F907" i="25"/>
  <c r="G907" i="25"/>
  <c r="H907" i="25"/>
  <c r="I907" i="25"/>
  <c r="J907" i="25"/>
  <c r="B908" i="25"/>
  <c r="D908" i="25"/>
  <c r="E908" i="25"/>
  <c r="F908" i="25"/>
  <c r="G908" i="25"/>
  <c r="H908" i="25"/>
  <c r="I908" i="25"/>
  <c r="J908" i="25"/>
  <c r="B909" i="25"/>
  <c r="D909" i="25"/>
  <c r="E909" i="25"/>
  <c r="F909" i="25"/>
  <c r="G909" i="25"/>
  <c r="H909" i="25"/>
  <c r="I909" i="25"/>
  <c r="J909" i="25"/>
  <c r="B910" i="25"/>
  <c r="D910" i="25"/>
  <c r="E910" i="25"/>
  <c r="F910" i="25"/>
  <c r="G910" i="25"/>
  <c r="H910" i="25"/>
  <c r="I910" i="25"/>
  <c r="J910" i="25"/>
  <c r="B911" i="25"/>
  <c r="D911" i="25"/>
  <c r="E911" i="25"/>
  <c r="F911" i="25"/>
  <c r="G911" i="25"/>
  <c r="H911" i="25"/>
  <c r="I911" i="25"/>
  <c r="J911" i="25"/>
  <c r="B912" i="25"/>
  <c r="D912" i="25"/>
  <c r="E912" i="25"/>
  <c r="F912" i="25"/>
  <c r="G912" i="25"/>
  <c r="H912" i="25"/>
  <c r="I912" i="25"/>
  <c r="J912" i="25"/>
  <c r="B913" i="25"/>
  <c r="D913" i="25"/>
  <c r="E913" i="25"/>
  <c r="F913" i="25"/>
  <c r="G913" i="25"/>
  <c r="H913" i="25"/>
  <c r="I913" i="25"/>
  <c r="J913" i="25"/>
  <c r="B914" i="25"/>
  <c r="D914" i="25"/>
  <c r="E914" i="25"/>
  <c r="F914" i="25"/>
  <c r="G914" i="25"/>
  <c r="H914" i="25"/>
  <c r="I914" i="25"/>
  <c r="J914" i="25"/>
  <c r="B915" i="25"/>
  <c r="D915" i="25"/>
  <c r="E915" i="25"/>
  <c r="F915" i="25"/>
  <c r="G915" i="25"/>
  <c r="H915" i="25"/>
  <c r="I915" i="25"/>
  <c r="J915" i="25"/>
  <c r="B916" i="25"/>
  <c r="D916" i="25"/>
  <c r="E916" i="25"/>
  <c r="F916" i="25"/>
  <c r="G916" i="25"/>
  <c r="H916" i="25"/>
  <c r="I916" i="25"/>
  <c r="J916" i="25"/>
  <c r="B917" i="25"/>
  <c r="D917" i="25"/>
  <c r="E917" i="25"/>
  <c r="F917" i="25"/>
  <c r="G917" i="25"/>
  <c r="H917" i="25"/>
  <c r="I917" i="25"/>
  <c r="J917" i="25"/>
  <c r="B918" i="25"/>
  <c r="D918" i="25"/>
  <c r="E918" i="25"/>
  <c r="F918" i="25"/>
  <c r="G918" i="25"/>
  <c r="H918" i="25"/>
  <c r="I918" i="25"/>
  <c r="J918" i="25"/>
  <c r="B919" i="25"/>
  <c r="D919" i="25"/>
  <c r="E919" i="25"/>
  <c r="F919" i="25"/>
  <c r="G919" i="25"/>
  <c r="H919" i="25"/>
  <c r="I919" i="25"/>
  <c r="J919" i="25"/>
  <c r="B920" i="25"/>
  <c r="D920" i="25"/>
  <c r="E920" i="25"/>
  <c r="F920" i="25"/>
  <c r="G920" i="25"/>
  <c r="H920" i="25"/>
  <c r="I920" i="25"/>
  <c r="J920" i="25"/>
  <c r="B921" i="25"/>
  <c r="D921" i="25"/>
  <c r="E921" i="25"/>
  <c r="F921" i="25"/>
  <c r="G921" i="25"/>
  <c r="H921" i="25"/>
  <c r="I921" i="25"/>
  <c r="J921" i="25"/>
  <c r="B922" i="25"/>
  <c r="D922" i="25"/>
  <c r="E922" i="25"/>
  <c r="F922" i="25"/>
  <c r="G922" i="25"/>
  <c r="H922" i="25"/>
  <c r="I922" i="25"/>
  <c r="J922" i="25"/>
  <c r="B923" i="25"/>
  <c r="D923" i="25"/>
  <c r="E923" i="25"/>
  <c r="F923" i="25"/>
  <c r="G923" i="25"/>
  <c r="H923" i="25"/>
  <c r="I923" i="25"/>
  <c r="J923" i="25"/>
  <c r="B924" i="25"/>
  <c r="D924" i="25"/>
  <c r="E924" i="25"/>
  <c r="F924" i="25"/>
  <c r="G924" i="25"/>
  <c r="H924" i="25"/>
  <c r="I924" i="25"/>
  <c r="J924" i="25"/>
  <c r="B925" i="25"/>
  <c r="D925" i="25"/>
  <c r="E925" i="25"/>
  <c r="F925" i="25"/>
  <c r="G925" i="25"/>
  <c r="H925" i="25"/>
  <c r="I925" i="25"/>
  <c r="J925" i="25"/>
  <c r="B926" i="25"/>
  <c r="D926" i="25"/>
  <c r="E926" i="25"/>
  <c r="F926" i="25"/>
  <c r="G926" i="25"/>
  <c r="H926" i="25"/>
  <c r="I926" i="25"/>
  <c r="J926" i="25"/>
  <c r="B927" i="25"/>
  <c r="D927" i="25"/>
  <c r="E927" i="25"/>
  <c r="F927" i="25"/>
  <c r="G927" i="25"/>
  <c r="H927" i="25"/>
  <c r="I927" i="25"/>
  <c r="J927" i="25"/>
  <c r="B928" i="25"/>
  <c r="D928" i="25"/>
  <c r="E928" i="25"/>
  <c r="F928" i="25"/>
  <c r="G928" i="25"/>
  <c r="H928" i="25"/>
  <c r="I928" i="25"/>
  <c r="J928" i="25"/>
  <c r="B929" i="25"/>
  <c r="D929" i="25"/>
  <c r="E929" i="25"/>
  <c r="F929" i="25"/>
  <c r="G929" i="25"/>
  <c r="H929" i="25"/>
  <c r="I929" i="25"/>
  <c r="J929" i="25"/>
  <c r="B930" i="25"/>
  <c r="D930" i="25"/>
  <c r="E930" i="25"/>
  <c r="F930" i="25"/>
  <c r="G930" i="25"/>
  <c r="H930" i="25"/>
  <c r="I930" i="25"/>
  <c r="J930" i="25"/>
  <c r="B931" i="25"/>
  <c r="D931" i="25"/>
  <c r="E931" i="25"/>
  <c r="F931" i="25"/>
  <c r="G931" i="25"/>
  <c r="H931" i="25"/>
  <c r="I931" i="25"/>
  <c r="J931" i="25"/>
  <c r="B932" i="25"/>
  <c r="D932" i="25"/>
  <c r="E932" i="25"/>
  <c r="F932" i="25"/>
  <c r="G932" i="25"/>
  <c r="H932" i="25"/>
  <c r="I932" i="25"/>
  <c r="J932" i="25"/>
  <c r="B933" i="25"/>
  <c r="D933" i="25"/>
  <c r="E933" i="25"/>
  <c r="F933" i="25"/>
  <c r="G933" i="25"/>
  <c r="H933" i="25"/>
  <c r="I933" i="25"/>
  <c r="J933" i="25"/>
  <c r="B934" i="25"/>
  <c r="D934" i="25"/>
  <c r="E934" i="25"/>
  <c r="F934" i="25"/>
  <c r="G934" i="25"/>
  <c r="H934" i="25"/>
  <c r="I934" i="25"/>
  <c r="J934" i="25"/>
  <c r="B935" i="25"/>
  <c r="D935" i="25"/>
  <c r="E935" i="25"/>
  <c r="F935" i="25"/>
  <c r="G935" i="25"/>
  <c r="H935" i="25"/>
  <c r="I935" i="25"/>
  <c r="J935" i="25"/>
  <c r="B936" i="25"/>
  <c r="D936" i="25"/>
  <c r="E936" i="25"/>
  <c r="F936" i="25"/>
  <c r="G936" i="25"/>
  <c r="H936" i="25"/>
  <c r="I936" i="25"/>
  <c r="J936" i="25"/>
  <c r="B937" i="25"/>
  <c r="D937" i="25"/>
  <c r="E937" i="25"/>
  <c r="F937" i="25"/>
  <c r="G937" i="25"/>
  <c r="H937" i="25"/>
  <c r="I937" i="25"/>
  <c r="J937" i="25"/>
  <c r="B938" i="25"/>
  <c r="D938" i="25"/>
  <c r="E938" i="25"/>
  <c r="F938" i="25"/>
  <c r="G938" i="25"/>
  <c r="H938" i="25"/>
  <c r="I938" i="25"/>
  <c r="J938" i="25"/>
  <c r="B939" i="25"/>
  <c r="D939" i="25"/>
  <c r="E939" i="25"/>
  <c r="F939" i="25"/>
  <c r="G939" i="25"/>
  <c r="H939" i="25"/>
  <c r="I939" i="25"/>
  <c r="J939" i="25"/>
  <c r="B940" i="25"/>
  <c r="D940" i="25"/>
  <c r="E940" i="25"/>
  <c r="F940" i="25"/>
  <c r="G940" i="25"/>
  <c r="H940" i="25"/>
  <c r="I940" i="25"/>
  <c r="J940" i="25"/>
  <c r="B941" i="25"/>
  <c r="D941" i="25"/>
  <c r="E941" i="25"/>
  <c r="F941" i="25"/>
  <c r="G941" i="25"/>
  <c r="H941" i="25"/>
  <c r="I941" i="25"/>
  <c r="J941" i="25"/>
  <c r="B942" i="25"/>
  <c r="D942" i="25"/>
  <c r="E942" i="25"/>
  <c r="F942" i="25"/>
  <c r="G942" i="25"/>
  <c r="H942" i="25"/>
  <c r="I942" i="25"/>
  <c r="J942" i="25"/>
  <c r="B943" i="25"/>
  <c r="D943" i="25"/>
  <c r="E943" i="25"/>
  <c r="F943" i="25"/>
  <c r="G943" i="25"/>
  <c r="H943" i="25"/>
  <c r="I943" i="25"/>
  <c r="J943" i="25"/>
  <c r="B944" i="25"/>
  <c r="D944" i="25"/>
  <c r="E944" i="25"/>
  <c r="F944" i="25"/>
  <c r="G944" i="25"/>
  <c r="H944" i="25"/>
  <c r="I944" i="25"/>
  <c r="J944" i="25"/>
  <c r="B945" i="25"/>
  <c r="D945" i="25"/>
  <c r="E945" i="25"/>
  <c r="F945" i="25"/>
  <c r="G945" i="25"/>
  <c r="H945" i="25"/>
  <c r="I945" i="25"/>
  <c r="J945" i="25"/>
  <c r="B946" i="25"/>
  <c r="D946" i="25"/>
  <c r="E946" i="25"/>
  <c r="F946" i="25"/>
  <c r="G946" i="25"/>
  <c r="H946" i="25"/>
  <c r="I946" i="25"/>
  <c r="J946" i="25"/>
  <c r="B947" i="25"/>
  <c r="D947" i="25"/>
  <c r="E947" i="25"/>
  <c r="F947" i="25"/>
  <c r="G947" i="25"/>
  <c r="H947" i="25"/>
  <c r="I947" i="25"/>
  <c r="J947" i="25"/>
  <c r="B948" i="25"/>
  <c r="D948" i="25"/>
  <c r="E948" i="25"/>
  <c r="F948" i="25"/>
  <c r="G948" i="25"/>
  <c r="H948" i="25"/>
  <c r="I948" i="25"/>
  <c r="J948" i="25"/>
  <c r="B949" i="25"/>
  <c r="D949" i="25"/>
  <c r="E949" i="25"/>
  <c r="F949" i="25"/>
  <c r="G949" i="25"/>
  <c r="H949" i="25"/>
  <c r="I949" i="25"/>
  <c r="J949" i="25"/>
  <c r="B950" i="25"/>
  <c r="D950" i="25"/>
  <c r="E950" i="25"/>
  <c r="F950" i="25"/>
  <c r="G950" i="25"/>
  <c r="H950" i="25"/>
  <c r="I950" i="25"/>
  <c r="J950" i="25"/>
  <c r="B951" i="25"/>
  <c r="D951" i="25"/>
  <c r="E951" i="25"/>
  <c r="F951" i="25"/>
  <c r="G951" i="25"/>
  <c r="H951" i="25"/>
  <c r="I951" i="25"/>
  <c r="J951" i="25"/>
  <c r="B952" i="25"/>
  <c r="D952" i="25"/>
  <c r="E952" i="25"/>
  <c r="F952" i="25"/>
  <c r="G952" i="25"/>
  <c r="H952" i="25"/>
  <c r="I952" i="25"/>
  <c r="J952" i="25"/>
  <c r="B953" i="25"/>
  <c r="D953" i="25"/>
  <c r="E953" i="25"/>
  <c r="F953" i="25"/>
  <c r="G953" i="25"/>
  <c r="H953" i="25"/>
  <c r="I953" i="25"/>
  <c r="J953" i="25"/>
  <c r="B954" i="25"/>
  <c r="D954" i="25"/>
  <c r="E954" i="25"/>
  <c r="F954" i="25"/>
  <c r="G954" i="25"/>
  <c r="H954" i="25"/>
  <c r="I954" i="25"/>
  <c r="J954" i="25"/>
  <c r="B955" i="25"/>
  <c r="D955" i="25"/>
  <c r="E955" i="25"/>
  <c r="F955" i="25"/>
  <c r="G955" i="25"/>
  <c r="H955" i="25"/>
  <c r="I955" i="25"/>
  <c r="J955" i="25"/>
  <c r="B956" i="25"/>
  <c r="D956" i="25"/>
  <c r="E956" i="25"/>
  <c r="F956" i="25"/>
  <c r="G956" i="25"/>
  <c r="H956" i="25"/>
  <c r="I956" i="25"/>
  <c r="J956" i="25"/>
  <c r="B957" i="25"/>
  <c r="D957" i="25"/>
  <c r="E957" i="25"/>
  <c r="F957" i="25"/>
  <c r="G957" i="25"/>
  <c r="H957" i="25"/>
  <c r="I957" i="25"/>
  <c r="J957" i="25"/>
  <c r="B958" i="25"/>
  <c r="D958" i="25"/>
  <c r="E958" i="25"/>
  <c r="F958" i="25"/>
  <c r="G958" i="25"/>
  <c r="H958" i="25"/>
  <c r="I958" i="25"/>
  <c r="J958" i="25"/>
  <c r="B959" i="25"/>
  <c r="D959" i="25"/>
  <c r="E959" i="25"/>
  <c r="F959" i="25"/>
  <c r="G959" i="25"/>
  <c r="H959" i="25"/>
  <c r="I959" i="25"/>
  <c r="J959" i="25"/>
  <c r="B960" i="25"/>
  <c r="D960" i="25"/>
  <c r="E960" i="25"/>
  <c r="F960" i="25"/>
  <c r="G960" i="25"/>
  <c r="H960" i="25"/>
  <c r="I960" i="25"/>
  <c r="J960" i="25"/>
  <c r="B961" i="25"/>
  <c r="D961" i="25"/>
  <c r="E961" i="25"/>
  <c r="F961" i="25"/>
  <c r="G961" i="25"/>
  <c r="H961" i="25"/>
  <c r="I961" i="25"/>
  <c r="J961" i="25"/>
  <c r="B962" i="25"/>
  <c r="D962" i="25"/>
  <c r="E962" i="25"/>
  <c r="F962" i="25"/>
  <c r="G962" i="25"/>
  <c r="H962" i="25"/>
  <c r="I962" i="25"/>
  <c r="J962" i="25"/>
  <c r="B963" i="25"/>
  <c r="D963" i="25"/>
  <c r="E963" i="25"/>
  <c r="F963" i="25"/>
  <c r="G963" i="25"/>
  <c r="H963" i="25"/>
  <c r="I963" i="25"/>
  <c r="J963" i="25"/>
  <c r="B964" i="25"/>
  <c r="D964" i="25"/>
  <c r="E964" i="25"/>
  <c r="F964" i="25"/>
  <c r="G964" i="25"/>
  <c r="H964" i="25"/>
  <c r="I964" i="25"/>
  <c r="J964" i="25"/>
  <c r="B965" i="25"/>
  <c r="D965" i="25"/>
  <c r="E965" i="25"/>
  <c r="F965" i="25"/>
  <c r="G965" i="25"/>
  <c r="H965" i="25"/>
  <c r="I965" i="25"/>
  <c r="J965" i="25"/>
  <c r="B966" i="25"/>
  <c r="D966" i="25"/>
  <c r="E966" i="25"/>
  <c r="F966" i="25"/>
  <c r="G966" i="25"/>
  <c r="H966" i="25"/>
  <c r="I966" i="25"/>
  <c r="J966" i="25"/>
  <c r="B967" i="25"/>
  <c r="D967" i="25"/>
  <c r="E967" i="25"/>
  <c r="F967" i="25"/>
  <c r="G967" i="25"/>
  <c r="H967" i="25"/>
  <c r="I967" i="25"/>
  <c r="J967" i="25"/>
  <c r="B968" i="25"/>
  <c r="D968" i="25"/>
  <c r="E968" i="25"/>
  <c r="F968" i="25"/>
  <c r="G968" i="25"/>
  <c r="H968" i="25"/>
  <c r="I968" i="25"/>
  <c r="J968" i="25"/>
  <c r="B969" i="25"/>
  <c r="D969" i="25"/>
  <c r="E969" i="25"/>
  <c r="F969" i="25"/>
  <c r="G969" i="25"/>
  <c r="H969" i="25"/>
  <c r="I969" i="25"/>
  <c r="J969" i="25"/>
  <c r="B970" i="25"/>
  <c r="D970" i="25"/>
  <c r="E970" i="25"/>
  <c r="F970" i="25"/>
  <c r="G970" i="25"/>
  <c r="H970" i="25"/>
  <c r="I970" i="25"/>
  <c r="J970" i="25"/>
  <c r="B971" i="25"/>
  <c r="D971" i="25"/>
  <c r="E971" i="25"/>
  <c r="F971" i="25"/>
  <c r="G971" i="25"/>
  <c r="H971" i="25"/>
  <c r="I971" i="25"/>
  <c r="J971" i="25"/>
  <c r="B972" i="25"/>
  <c r="D972" i="25"/>
  <c r="E972" i="25"/>
  <c r="F972" i="25"/>
  <c r="G972" i="25"/>
  <c r="H972" i="25"/>
  <c r="I972" i="25"/>
  <c r="J972" i="25"/>
  <c r="B973" i="25"/>
  <c r="D973" i="25"/>
  <c r="E973" i="25"/>
  <c r="F973" i="25"/>
  <c r="G973" i="25"/>
  <c r="H973" i="25"/>
  <c r="I973" i="25"/>
  <c r="J973" i="25"/>
  <c r="B974" i="25"/>
  <c r="D974" i="25"/>
  <c r="E974" i="25"/>
  <c r="F974" i="25"/>
  <c r="G974" i="25"/>
  <c r="H974" i="25"/>
  <c r="I974" i="25"/>
  <c r="J974" i="25"/>
  <c r="B975" i="25"/>
  <c r="D975" i="25"/>
  <c r="E975" i="25"/>
  <c r="F975" i="25"/>
  <c r="G975" i="25"/>
  <c r="H975" i="25"/>
  <c r="I975" i="25"/>
  <c r="J975" i="25"/>
  <c r="B976" i="25"/>
  <c r="D976" i="25"/>
  <c r="E976" i="25"/>
  <c r="F976" i="25"/>
  <c r="G976" i="25"/>
  <c r="H976" i="25"/>
  <c r="I976" i="25"/>
  <c r="J976" i="25"/>
  <c r="B977" i="25"/>
  <c r="D977" i="25"/>
  <c r="E977" i="25"/>
  <c r="F977" i="25"/>
  <c r="G977" i="25"/>
  <c r="H977" i="25"/>
  <c r="I977" i="25"/>
  <c r="J977" i="25"/>
  <c r="B978" i="25"/>
  <c r="D978" i="25"/>
  <c r="E978" i="25"/>
  <c r="F978" i="25"/>
  <c r="G978" i="25"/>
  <c r="H978" i="25"/>
  <c r="I978" i="25"/>
  <c r="J978" i="25"/>
  <c r="B979" i="25"/>
  <c r="D979" i="25"/>
  <c r="E979" i="25"/>
  <c r="F979" i="25"/>
  <c r="G979" i="25"/>
  <c r="H979" i="25"/>
  <c r="I979" i="25"/>
  <c r="J979" i="25"/>
  <c r="B980" i="25"/>
  <c r="D980" i="25"/>
  <c r="E980" i="25"/>
  <c r="F980" i="25"/>
  <c r="G980" i="25"/>
  <c r="H980" i="25"/>
  <c r="I980" i="25"/>
  <c r="J980" i="25"/>
  <c r="B981" i="25"/>
  <c r="D981" i="25"/>
  <c r="E981" i="25"/>
  <c r="F981" i="25"/>
  <c r="G981" i="25"/>
  <c r="H981" i="25"/>
  <c r="I981" i="25"/>
  <c r="J981" i="25"/>
  <c r="B982" i="25"/>
  <c r="D982" i="25"/>
  <c r="E982" i="25"/>
  <c r="F982" i="25"/>
  <c r="G982" i="25"/>
  <c r="H982" i="25"/>
  <c r="I982" i="25"/>
  <c r="J982" i="25"/>
  <c r="B983" i="25"/>
  <c r="D983" i="25"/>
  <c r="E983" i="25"/>
  <c r="F983" i="25"/>
  <c r="G983" i="25"/>
  <c r="H983" i="25"/>
  <c r="I983" i="25"/>
  <c r="J983" i="25"/>
  <c r="B984" i="25"/>
  <c r="D984" i="25"/>
  <c r="E984" i="25"/>
  <c r="F984" i="25"/>
  <c r="G984" i="25"/>
  <c r="H984" i="25"/>
  <c r="I984" i="25"/>
  <c r="J984" i="25"/>
  <c r="B985" i="25"/>
  <c r="D985" i="25"/>
  <c r="E985" i="25"/>
  <c r="F985" i="25"/>
  <c r="G985" i="25"/>
  <c r="H985" i="25"/>
  <c r="I985" i="25"/>
  <c r="J985" i="25"/>
  <c r="B986" i="25"/>
  <c r="D986" i="25"/>
  <c r="E986" i="25"/>
  <c r="F986" i="25"/>
  <c r="G986" i="25"/>
  <c r="H986" i="25"/>
  <c r="I986" i="25"/>
  <c r="J986" i="25"/>
  <c r="B987" i="25"/>
  <c r="D987" i="25"/>
  <c r="E987" i="25"/>
  <c r="F987" i="25"/>
  <c r="G987" i="25"/>
  <c r="H987" i="25"/>
  <c r="I987" i="25"/>
  <c r="J987" i="25"/>
  <c r="B988" i="25"/>
  <c r="D988" i="25"/>
  <c r="E988" i="25"/>
  <c r="F988" i="25"/>
  <c r="G988" i="25"/>
  <c r="H988" i="25"/>
  <c r="I988" i="25"/>
  <c r="J988" i="25"/>
  <c r="B989" i="25"/>
  <c r="D989" i="25"/>
  <c r="E989" i="25"/>
  <c r="F989" i="25"/>
  <c r="G989" i="25"/>
  <c r="H989" i="25"/>
  <c r="I989" i="25"/>
  <c r="J989" i="25"/>
  <c r="B990" i="25"/>
  <c r="D990" i="25"/>
  <c r="E990" i="25"/>
  <c r="F990" i="25"/>
  <c r="G990" i="25"/>
  <c r="H990" i="25"/>
  <c r="I990" i="25"/>
  <c r="J990" i="25"/>
  <c r="B991" i="25"/>
  <c r="D991" i="25"/>
  <c r="E991" i="25"/>
  <c r="F991" i="25"/>
  <c r="G991" i="25"/>
  <c r="H991" i="25"/>
  <c r="I991" i="25"/>
  <c r="J991" i="25"/>
  <c r="B992" i="25"/>
  <c r="D992" i="25"/>
  <c r="E992" i="25"/>
  <c r="F992" i="25"/>
  <c r="G992" i="25"/>
  <c r="H992" i="25"/>
  <c r="I992" i="25"/>
  <c r="J992" i="25"/>
  <c r="B993" i="25"/>
  <c r="D993" i="25"/>
  <c r="E993" i="25"/>
  <c r="F993" i="25"/>
  <c r="G993" i="25"/>
  <c r="H993" i="25"/>
  <c r="I993" i="25"/>
  <c r="J993" i="25"/>
  <c r="B994" i="25"/>
  <c r="D994" i="25"/>
  <c r="E994" i="25"/>
  <c r="F994" i="25"/>
  <c r="G994" i="25"/>
  <c r="H994" i="25"/>
  <c r="I994" i="25"/>
  <c r="J994" i="25"/>
  <c r="B995" i="25"/>
  <c r="D995" i="25"/>
  <c r="E995" i="25"/>
  <c r="F995" i="25"/>
  <c r="G995" i="25"/>
  <c r="H995" i="25"/>
  <c r="I995" i="25"/>
  <c r="J995" i="25"/>
  <c r="B996" i="25"/>
  <c r="D996" i="25"/>
  <c r="E996" i="25"/>
  <c r="F996" i="25"/>
  <c r="G996" i="25"/>
  <c r="H996" i="25"/>
  <c r="I996" i="25"/>
  <c r="J996" i="25"/>
  <c r="B997" i="25"/>
  <c r="D997" i="25"/>
  <c r="E997" i="25"/>
  <c r="F997" i="25"/>
  <c r="G997" i="25"/>
  <c r="H997" i="25"/>
  <c r="I997" i="25"/>
  <c r="J997" i="25"/>
  <c r="B998" i="25"/>
  <c r="D998" i="25"/>
  <c r="E998" i="25"/>
  <c r="F998" i="25"/>
  <c r="G998" i="25"/>
  <c r="H998" i="25"/>
  <c r="I998" i="25"/>
  <c r="J998" i="25"/>
  <c r="B999" i="25"/>
  <c r="D999" i="25"/>
  <c r="E999" i="25"/>
  <c r="F999" i="25"/>
  <c r="G999" i="25"/>
  <c r="H999" i="25"/>
  <c r="I999" i="25"/>
  <c r="J999" i="25"/>
  <c r="B1000" i="25"/>
  <c r="D1000" i="25"/>
  <c r="E1000" i="25"/>
  <c r="F1000" i="25"/>
  <c r="G1000" i="25"/>
  <c r="H1000" i="25"/>
  <c r="I1000" i="25"/>
  <c r="J1000" i="25"/>
  <c r="B1001" i="25"/>
  <c r="D1001" i="25"/>
  <c r="E1001" i="25"/>
  <c r="F1001" i="25"/>
  <c r="G1001" i="25"/>
  <c r="H1001" i="25"/>
  <c r="I1001" i="25"/>
  <c r="J1001" i="25"/>
  <c r="B1002" i="25"/>
  <c r="D1002" i="25"/>
  <c r="E1002" i="25"/>
  <c r="F1002" i="25"/>
  <c r="G1002" i="25"/>
  <c r="H1002" i="25"/>
  <c r="I1002" i="25"/>
  <c r="J1002" i="25"/>
  <c r="B1003" i="25"/>
  <c r="D1003" i="25"/>
  <c r="E1003" i="25"/>
  <c r="F1003" i="25"/>
  <c r="G1003" i="25"/>
  <c r="H1003" i="25"/>
  <c r="I1003" i="25"/>
  <c r="J1003" i="25"/>
  <c r="B1004" i="25"/>
  <c r="D1004" i="25"/>
  <c r="E1004" i="25"/>
  <c r="F1004" i="25"/>
  <c r="G1004" i="25"/>
  <c r="H1004" i="25"/>
  <c r="I1004" i="25"/>
  <c r="J1004" i="25"/>
  <c r="B1005" i="25"/>
  <c r="D1005" i="25"/>
  <c r="E1005" i="25"/>
  <c r="F1005" i="25"/>
  <c r="G1005" i="25"/>
  <c r="H1005" i="25"/>
  <c r="I1005" i="25"/>
  <c r="J1005" i="25"/>
  <c r="B1006" i="25"/>
  <c r="D1006" i="25"/>
  <c r="E1006" i="25"/>
  <c r="F1006" i="25"/>
  <c r="G1006" i="25"/>
  <c r="H1006" i="25"/>
  <c r="I1006" i="25"/>
  <c r="J1006" i="25"/>
  <c r="B1007" i="25"/>
  <c r="D1007" i="25"/>
  <c r="E1007" i="25"/>
  <c r="F1007" i="25"/>
  <c r="G1007" i="25"/>
  <c r="H1007" i="25"/>
  <c r="I1007" i="25"/>
  <c r="J1007" i="25"/>
  <c r="B1008" i="25"/>
  <c r="D1008" i="25"/>
  <c r="E1008" i="25"/>
  <c r="F1008" i="25"/>
  <c r="G1008" i="25"/>
  <c r="H1008" i="25"/>
  <c r="I1008" i="25"/>
  <c r="J1008" i="25"/>
  <c r="B1009" i="25"/>
  <c r="D1009" i="25"/>
  <c r="E1009" i="25"/>
  <c r="F1009" i="25"/>
  <c r="G1009" i="25"/>
  <c r="H1009" i="25"/>
  <c r="I1009" i="25"/>
  <c r="J1009" i="25"/>
  <c r="B1010" i="25"/>
  <c r="D1010" i="25"/>
  <c r="E1010" i="25"/>
  <c r="F1010" i="25"/>
  <c r="G1010" i="25"/>
  <c r="H1010" i="25"/>
  <c r="I1010" i="25"/>
  <c r="J1010" i="25"/>
  <c r="B1011" i="25"/>
  <c r="D1011" i="25"/>
  <c r="E1011" i="25"/>
  <c r="F1011" i="25"/>
  <c r="G1011" i="25"/>
  <c r="H1011" i="25"/>
  <c r="I1011" i="25"/>
  <c r="J1011" i="25"/>
  <c r="B1012" i="25"/>
  <c r="D1012" i="25"/>
  <c r="E1012" i="25"/>
  <c r="F1012" i="25"/>
  <c r="G1012" i="25"/>
  <c r="H1012" i="25"/>
  <c r="I1012" i="25"/>
  <c r="J1012" i="25"/>
  <c r="B1013" i="25"/>
  <c r="D1013" i="25"/>
  <c r="E1013" i="25"/>
  <c r="F1013" i="25"/>
  <c r="G1013" i="25"/>
  <c r="H1013" i="25"/>
  <c r="I1013" i="25"/>
  <c r="J1013" i="25"/>
  <c r="B1014" i="25"/>
  <c r="D1014" i="25"/>
  <c r="E1014" i="25"/>
  <c r="F1014" i="25"/>
  <c r="G1014" i="25"/>
  <c r="H1014" i="25"/>
  <c r="I1014" i="25"/>
  <c r="J1014" i="25"/>
  <c r="B1015" i="25"/>
  <c r="D1015" i="25"/>
  <c r="E1015" i="25"/>
  <c r="F1015" i="25"/>
  <c r="G1015" i="25"/>
  <c r="H1015" i="25"/>
  <c r="I1015" i="25"/>
  <c r="J1015" i="25"/>
  <c r="B1016" i="25"/>
  <c r="D1016" i="25"/>
  <c r="E1016" i="25"/>
  <c r="F1016" i="25"/>
  <c r="G1016" i="25"/>
  <c r="H1016" i="25"/>
  <c r="I1016" i="25"/>
  <c r="J1016" i="25"/>
  <c r="B1017" i="25"/>
  <c r="D1017" i="25"/>
  <c r="E1017" i="25"/>
  <c r="F1017" i="25"/>
  <c r="G1017" i="25"/>
  <c r="H1017" i="25"/>
  <c r="I1017" i="25"/>
  <c r="J1017" i="25"/>
  <c r="B1018" i="25"/>
  <c r="D1018" i="25"/>
  <c r="E1018" i="25"/>
  <c r="F1018" i="25"/>
  <c r="G1018" i="25"/>
  <c r="H1018" i="25"/>
  <c r="I1018" i="25"/>
  <c r="J1018" i="25"/>
  <c r="B1019" i="25"/>
  <c r="D1019" i="25"/>
  <c r="E1019" i="25"/>
  <c r="F1019" i="25"/>
  <c r="G1019" i="25"/>
  <c r="H1019" i="25"/>
  <c r="I1019" i="25"/>
  <c r="J1019" i="25"/>
  <c r="B1020" i="25"/>
  <c r="D1020" i="25"/>
  <c r="E1020" i="25"/>
  <c r="F1020" i="25"/>
  <c r="G1020" i="25"/>
  <c r="H1020" i="25"/>
  <c r="I1020" i="25"/>
  <c r="J1020" i="25"/>
  <c r="B1021" i="25"/>
  <c r="D1021" i="25"/>
  <c r="E1021" i="25"/>
  <c r="F1021" i="25"/>
  <c r="G1021" i="25"/>
  <c r="H1021" i="25"/>
  <c r="I1021" i="25"/>
  <c r="J1021" i="25"/>
  <c r="B1022" i="25"/>
  <c r="D1022" i="25"/>
  <c r="E1022" i="25"/>
  <c r="F1022" i="25"/>
  <c r="G1022" i="25"/>
  <c r="H1022" i="25"/>
  <c r="I1022" i="25"/>
  <c r="J1022" i="25"/>
  <c r="B1023" i="25"/>
  <c r="D1023" i="25"/>
  <c r="E1023" i="25"/>
  <c r="F1023" i="25"/>
  <c r="G1023" i="25"/>
  <c r="H1023" i="25"/>
  <c r="I1023" i="25"/>
  <c r="J1023" i="25"/>
  <c r="B1024" i="25"/>
  <c r="D1024" i="25"/>
  <c r="E1024" i="25"/>
  <c r="F1024" i="25"/>
  <c r="G1024" i="25"/>
  <c r="H1024" i="25"/>
  <c r="I1024" i="25"/>
  <c r="J1024" i="25"/>
  <c r="B1025" i="25"/>
  <c r="D1025" i="25"/>
  <c r="E1025" i="25"/>
  <c r="F1025" i="25"/>
  <c r="G1025" i="25"/>
  <c r="H1025" i="25"/>
  <c r="I1025" i="25"/>
  <c r="J1025" i="25"/>
  <c r="B1026" i="25"/>
  <c r="D1026" i="25"/>
  <c r="E1026" i="25"/>
  <c r="F1026" i="25"/>
  <c r="G1026" i="25"/>
  <c r="H1026" i="25"/>
  <c r="I1026" i="25"/>
  <c r="J1026" i="25"/>
  <c r="B1027" i="25"/>
  <c r="D1027" i="25"/>
  <c r="E1027" i="25"/>
  <c r="F1027" i="25"/>
  <c r="G1027" i="25"/>
  <c r="H1027" i="25"/>
  <c r="I1027" i="25"/>
  <c r="J1027" i="25"/>
  <c r="B1028" i="25"/>
  <c r="D1028" i="25"/>
  <c r="E1028" i="25"/>
  <c r="F1028" i="25"/>
  <c r="G1028" i="25"/>
  <c r="H1028" i="25"/>
  <c r="I1028" i="25"/>
  <c r="J1028" i="25"/>
  <c r="B1029" i="25"/>
  <c r="D1029" i="25"/>
  <c r="E1029" i="25"/>
  <c r="F1029" i="25"/>
  <c r="G1029" i="25"/>
  <c r="H1029" i="25"/>
  <c r="I1029" i="25"/>
  <c r="J1029" i="25"/>
  <c r="B1030" i="25"/>
  <c r="D1030" i="25"/>
  <c r="E1030" i="25"/>
  <c r="F1030" i="25"/>
  <c r="G1030" i="25"/>
  <c r="H1030" i="25"/>
  <c r="I1030" i="25"/>
  <c r="J1030" i="25"/>
  <c r="B1031" i="25"/>
  <c r="D1031" i="25"/>
  <c r="E1031" i="25"/>
  <c r="F1031" i="25"/>
  <c r="G1031" i="25"/>
  <c r="H1031" i="25"/>
  <c r="I1031" i="25"/>
  <c r="J1031" i="25"/>
  <c r="B1032" i="25"/>
  <c r="D1032" i="25"/>
  <c r="E1032" i="25"/>
  <c r="F1032" i="25"/>
  <c r="G1032" i="25"/>
  <c r="H1032" i="25"/>
  <c r="I1032" i="25"/>
  <c r="J1032" i="25"/>
  <c r="B1033" i="25"/>
  <c r="D1033" i="25"/>
  <c r="E1033" i="25"/>
  <c r="F1033" i="25"/>
  <c r="G1033" i="25"/>
  <c r="H1033" i="25"/>
  <c r="I1033" i="25"/>
  <c r="J1033" i="25"/>
  <c r="B1034" i="25"/>
  <c r="D1034" i="25"/>
  <c r="E1034" i="25"/>
  <c r="F1034" i="25"/>
  <c r="G1034" i="25"/>
  <c r="H1034" i="25"/>
  <c r="I1034" i="25"/>
  <c r="J1034" i="25"/>
  <c r="B1035" i="25"/>
  <c r="D1035" i="25"/>
  <c r="E1035" i="25"/>
  <c r="F1035" i="25"/>
  <c r="G1035" i="25"/>
  <c r="H1035" i="25"/>
  <c r="I1035" i="25"/>
  <c r="J1035" i="25"/>
  <c r="B1036" i="25"/>
  <c r="D1036" i="25"/>
  <c r="E1036" i="25"/>
  <c r="F1036" i="25"/>
  <c r="G1036" i="25"/>
  <c r="H1036" i="25"/>
  <c r="I1036" i="25"/>
  <c r="J1036" i="25"/>
  <c r="B1037" i="25"/>
  <c r="D1037" i="25"/>
  <c r="E1037" i="25"/>
  <c r="F1037" i="25"/>
  <c r="G1037" i="25"/>
  <c r="H1037" i="25"/>
  <c r="I1037" i="25"/>
  <c r="J1037" i="25"/>
  <c r="B1038" i="25"/>
  <c r="D1038" i="25"/>
  <c r="E1038" i="25"/>
  <c r="F1038" i="25"/>
  <c r="G1038" i="25"/>
  <c r="H1038" i="25"/>
  <c r="I1038" i="25"/>
  <c r="J1038" i="25"/>
  <c r="B1039" i="25"/>
  <c r="D1039" i="25"/>
  <c r="E1039" i="25"/>
  <c r="F1039" i="25"/>
  <c r="G1039" i="25"/>
  <c r="H1039" i="25"/>
  <c r="I1039" i="25"/>
  <c r="J1039" i="25"/>
  <c r="B1040" i="25"/>
  <c r="D1040" i="25"/>
  <c r="E1040" i="25"/>
  <c r="F1040" i="25"/>
  <c r="G1040" i="25"/>
  <c r="H1040" i="25"/>
  <c r="I1040" i="25"/>
  <c r="J1040" i="25"/>
  <c r="B1041" i="25"/>
  <c r="D1041" i="25"/>
  <c r="E1041" i="25"/>
  <c r="F1041" i="25"/>
  <c r="G1041" i="25"/>
  <c r="H1041" i="25"/>
  <c r="I1041" i="25"/>
  <c r="J1041" i="25"/>
  <c r="B1042" i="25"/>
  <c r="D1042" i="25"/>
  <c r="E1042" i="25"/>
  <c r="F1042" i="25"/>
  <c r="G1042" i="25"/>
  <c r="H1042" i="25"/>
  <c r="I1042" i="25"/>
  <c r="J1042" i="25"/>
  <c r="B1043" i="25"/>
  <c r="D1043" i="25"/>
  <c r="E1043" i="25"/>
  <c r="F1043" i="25"/>
  <c r="G1043" i="25"/>
  <c r="H1043" i="25"/>
  <c r="I1043" i="25"/>
  <c r="J1043" i="25"/>
  <c r="B1044" i="25"/>
  <c r="D1044" i="25"/>
  <c r="E1044" i="25"/>
  <c r="F1044" i="25"/>
  <c r="G1044" i="25"/>
  <c r="H1044" i="25"/>
  <c r="I1044" i="25"/>
  <c r="J1044" i="25"/>
  <c r="B1045" i="25"/>
  <c r="D1045" i="25"/>
  <c r="E1045" i="25"/>
  <c r="F1045" i="25"/>
  <c r="G1045" i="25"/>
  <c r="H1045" i="25"/>
  <c r="I1045" i="25"/>
  <c r="J1045" i="25"/>
  <c r="B761" i="25"/>
  <c r="D761" i="25"/>
  <c r="E761" i="25"/>
  <c r="F761" i="25"/>
  <c r="G761" i="25"/>
  <c r="H761" i="25"/>
  <c r="I761" i="25"/>
  <c r="J761" i="25"/>
  <c r="B762" i="25"/>
  <c r="D762" i="25"/>
  <c r="E762" i="25"/>
  <c r="F762" i="25"/>
  <c r="G762" i="25"/>
  <c r="H762" i="25"/>
  <c r="I762" i="25"/>
  <c r="J762" i="25"/>
  <c r="B763" i="25"/>
  <c r="D763" i="25"/>
  <c r="E763" i="25"/>
  <c r="F763" i="25"/>
  <c r="G763" i="25"/>
  <c r="H763" i="25"/>
  <c r="I763" i="25"/>
  <c r="J763" i="25"/>
  <c r="B764" i="25"/>
  <c r="D764" i="25"/>
  <c r="E764" i="25"/>
  <c r="F764" i="25"/>
  <c r="G764" i="25"/>
  <c r="H764" i="25"/>
  <c r="I764" i="25"/>
  <c r="J764" i="25"/>
  <c r="B765" i="25"/>
  <c r="D765" i="25"/>
  <c r="E765" i="25"/>
  <c r="F765" i="25"/>
  <c r="G765" i="25"/>
  <c r="H765" i="25"/>
  <c r="I765" i="25"/>
  <c r="J765" i="25"/>
  <c r="B766" i="25"/>
  <c r="D766" i="25"/>
  <c r="E766" i="25"/>
  <c r="F766" i="25"/>
  <c r="G766" i="25"/>
  <c r="H766" i="25"/>
  <c r="I766" i="25"/>
  <c r="J766" i="25"/>
  <c r="B767" i="25"/>
  <c r="D767" i="25"/>
  <c r="E767" i="25"/>
  <c r="F767" i="25"/>
  <c r="G767" i="25"/>
  <c r="H767" i="25"/>
  <c r="I767" i="25"/>
  <c r="J767" i="25"/>
  <c r="B768" i="25"/>
  <c r="D768" i="25"/>
  <c r="E768" i="25"/>
  <c r="F768" i="25"/>
  <c r="G768" i="25"/>
  <c r="H768" i="25"/>
  <c r="I768" i="25"/>
  <c r="J768" i="25"/>
  <c r="B759" i="25"/>
  <c r="D759" i="25"/>
  <c r="E759" i="25"/>
  <c r="F759" i="25"/>
  <c r="G759" i="25"/>
  <c r="H759" i="25"/>
  <c r="I759" i="25"/>
  <c r="J759" i="25"/>
  <c r="B760" i="25"/>
  <c r="D760" i="25"/>
  <c r="E760" i="25"/>
  <c r="F760" i="25"/>
  <c r="G760" i="25"/>
  <c r="H760" i="25"/>
  <c r="I760" i="25"/>
  <c r="J760" i="25"/>
  <c r="J758" i="25"/>
  <c r="D758" i="25"/>
  <c r="E758" i="25"/>
  <c r="F758" i="25"/>
  <c r="G758" i="25"/>
  <c r="H758" i="25"/>
  <c r="I758" i="25"/>
  <c r="B758" i="25"/>
  <c r="P261" i="9"/>
  <c r="U225" i="22" l="1"/>
  <c r="AD225" i="22" s="1"/>
  <c r="S225" i="22"/>
  <c r="AC225" i="22" s="1"/>
  <c r="Y80" i="22"/>
  <c r="Z80" i="22" s="1"/>
  <c r="U180" i="22"/>
  <c r="AD180" i="22" s="1"/>
  <c r="V56" i="10"/>
  <c r="N668" i="25" s="1"/>
  <c r="T124" i="10"/>
  <c r="AD72" i="10"/>
  <c r="V72" i="10"/>
  <c r="N684" i="25" s="1"/>
  <c r="V64" i="10"/>
  <c r="N676" i="25" s="1"/>
  <c r="T62" i="10"/>
  <c r="M674" i="25" s="1"/>
  <c r="AC62" i="10"/>
  <c r="V88" i="10"/>
  <c r="N700" i="25" s="1"/>
  <c r="AD88" i="10"/>
  <c r="T22" i="10"/>
  <c r="M634" i="25" s="1"/>
  <c r="AC22" i="10"/>
  <c r="AD116" i="10"/>
  <c r="V116" i="10"/>
  <c r="N728" i="25" s="1"/>
  <c r="V48" i="10"/>
  <c r="AD48" i="10"/>
  <c r="AC90" i="10"/>
  <c r="T90" i="10"/>
  <c r="AC48" i="10"/>
  <c r="T48" i="10"/>
  <c r="M660" i="25" s="1"/>
  <c r="AC16" i="10"/>
  <c r="T16" i="10"/>
  <c r="S113" i="10"/>
  <c r="T113" i="10" s="1"/>
  <c r="V108" i="10"/>
  <c r="N720" i="25" s="1"/>
  <c r="U76" i="10"/>
  <c r="AD76" i="10" s="1"/>
  <c r="T54" i="10"/>
  <c r="M666" i="25" s="1"/>
  <c r="U46" i="10"/>
  <c r="AC40" i="10"/>
  <c r="U38" i="10"/>
  <c r="AD16" i="10"/>
  <c r="U3" i="10"/>
  <c r="AD3" i="10" s="1"/>
  <c r="U142" i="10"/>
  <c r="AD142" i="10" s="1"/>
  <c r="AD140" i="10"/>
  <c r="S131" i="10"/>
  <c r="AC131" i="10" s="1"/>
  <c r="U127" i="10"/>
  <c r="AD127" i="10" s="1"/>
  <c r="S124" i="10"/>
  <c r="AC124" i="10" s="1"/>
  <c r="U122" i="10"/>
  <c r="AD122" i="10" s="1"/>
  <c r="T111" i="10"/>
  <c r="M723" i="25" s="1"/>
  <c r="U94" i="10"/>
  <c r="AD94" i="10" s="1"/>
  <c r="U63" i="10"/>
  <c r="AD63" i="10" s="1"/>
  <c r="U49" i="10"/>
  <c r="V49" i="10" s="1"/>
  <c r="N661" i="25" s="1"/>
  <c r="S24" i="10"/>
  <c r="S8" i="10"/>
  <c r="T8" i="10" s="1"/>
  <c r="S3" i="10"/>
  <c r="AC3" i="10" s="1"/>
  <c r="Z135" i="10"/>
  <c r="S134" i="10"/>
  <c r="S126" i="10"/>
  <c r="Z124" i="10"/>
  <c r="S117" i="10"/>
  <c r="AC117" i="10" s="1"/>
  <c r="U107" i="10"/>
  <c r="AD107" i="10" s="1"/>
  <c r="Z105" i="10"/>
  <c r="T102" i="10"/>
  <c r="M714" i="25" s="1"/>
  <c r="S94" i="10"/>
  <c r="AC94" i="10" s="1"/>
  <c r="S80" i="10"/>
  <c r="T80" i="10" s="1"/>
  <c r="Z73" i="10"/>
  <c r="Z70" i="10"/>
  <c r="Z65" i="10"/>
  <c r="Z64" i="10"/>
  <c r="Z56" i="10"/>
  <c r="S46" i="10"/>
  <c r="AC46" i="10" s="1"/>
  <c r="S38" i="10"/>
  <c r="AC38" i="10" s="1"/>
  <c r="S32" i="10"/>
  <c r="AC32" i="10" s="1"/>
  <c r="Z8" i="10"/>
  <c r="W132" i="10"/>
  <c r="O744" i="25" s="1"/>
  <c r="M744" i="25"/>
  <c r="U143" i="10"/>
  <c r="V134" i="10"/>
  <c r="N746" i="25" s="1"/>
  <c r="U125" i="10"/>
  <c r="AD125" i="10" s="1"/>
  <c r="T119" i="10"/>
  <c r="M731" i="25" s="1"/>
  <c r="U101" i="10"/>
  <c r="AD101" i="10" s="1"/>
  <c r="V82" i="10"/>
  <c r="N694" i="25" s="1"/>
  <c r="U68" i="10"/>
  <c r="AD68" i="10" s="1"/>
  <c r="U66" i="10"/>
  <c r="AD66" i="10" s="1"/>
  <c r="U17" i="10"/>
  <c r="V14" i="10"/>
  <c r="N626" i="25" s="1"/>
  <c r="V135" i="10"/>
  <c r="N747" i="25" s="1"/>
  <c r="U133" i="10"/>
  <c r="U128" i="10"/>
  <c r="AD128" i="10" s="1"/>
  <c r="T117" i="10"/>
  <c r="M729" i="25" s="1"/>
  <c r="U113" i="10"/>
  <c r="T103" i="10"/>
  <c r="M715" i="25" s="1"/>
  <c r="U90" i="10"/>
  <c r="U83" i="10"/>
  <c r="AD83" i="10" s="1"/>
  <c r="U71" i="10"/>
  <c r="AD71" i="10" s="1"/>
  <c r="W64" i="10"/>
  <c r="O676" i="25" s="1"/>
  <c r="W56" i="10"/>
  <c r="O668" i="25" s="1"/>
  <c r="U54" i="10"/>
  <c r="U33" i="10"/>
  <c r="AD33" i="10" s="1"/>
  <c r="S29" i="10"/>
  <c r="AC29" i="10" s="1"/>
  <c r="T2" i="10"/>
  <c r="M614" i="25" s="1"/>
  <c r="U141" i="10"/>
  <c r="AD141" i="10" s="1"/>
  <c r="U121" i="10"/>
  <c r="AD121" i="10" s="1"/>
  <c r="U115" i="10"/>
  <c r="AD115" i="10" s="1"/>
  <c r="S110" i="10"/>
  <c r="AC110" i="10" s="1"/>
  <c r="U106" i="10"/>
  <c r="AD106" i="10" s="1"/>
  <c r="U81" i="10"/>
  <c r="AD81" i="10" s="1"/>
  <c r="U52" i="10"/>
  <c r="AD52" i="10" s="1"/>
  <c r="U50" i="10"/>
  <c r="AD50" i="10" s="1"/>
  <c r="T14" i="10"/>
  <c r="T6" i="10"/>
  <c r="M618" i="25" s="1"/>
  <c r="T93" i="10"/>
  <c r="M705" i="25" s="1"/>
  <c r="AD24" i="10"/>
  <c r="Z93" i="10"/>
  <c r="V78" i="10"/>
  <c r="N690" i="25" s="1"/>
  <c r="T68" i="10"/>
  <c r="M680" i="25" s="1"/>
  <c r="U58" i="10"/>
  <c r="AD58" i="10" s="1"/>
  <c r="S80" i="22"/>
  <c r="T80" i="22" s="1"/>
  <c r="M836" i="25" s="1"/>
  <c r="S1117" i="1"/>
  <c r="AB1117" i="1" s="1"/>
  <c r="S1095" i="1"/>
  <c r="AB1095" i="1" s="1"/>
  <c r="S982" i="1"/>
  <c r="AB982" i="1" s="1"/>
  <c r="S1127" i="1"/>
  <c r="AB1127" i="1" s="1"/>
  <c r="S939" i="1"/>
  <c r="AB939" i="1" s="1"/>
  <c r="S944" i="1"/>
  <c r="T944" i="1" s="1"/>
  <c r="S1207" i="1"/>
  <c r="AB1207" i="1" s="1"/>
  <c r="Q1202" i="1"/>
  <c r="AA1202" i="1" s="1"/>
  <c r="Q1179" i="1"/>
  <c r="AA1179" i="1" s="1"/>
  <c r="Q1156" i="1"/>
  <c r="Q1148" i="1"/>
  <c r="AA1148" i="1" s="1"/>
  <c r="S1020" i="1"/>
  <c r="Q1015" i="1"/>
  <c r="AA1015" i="1" s="1"/>
  <c r="Q1000" i="1"/>
  <c r="AA1000" i="1" s="1"/>
  <c r="S966" i="1"/>
  <c r="AB966" i="1" s="1"/>
  <c r="Q939" i="1"/>
  <c r="AA939" i="1" s="1"/>
  <c r="Q957" i="1"/>
  <c r="R957" i="1" s="1"/>
  <c r="S1175" i="1"/>
  <c r="AB1175" i="1" s="1"/>
  <c r="S1082" i="1"/>
  <c r="T1082" i="1" s="1"/>
  <c r="Q983" i="1"/>
  <c r="S946" i="1"/>
  <c r="Q1175" i="1"/>
  <c r="R1175" i="1" s="1"/>
  <c r="Q1082" i="1"/>
  <c r="AA1082" i="1" s="1"/>
  <c r="Q1024" i="1"/>
  <c r="AA1024" i="1" s="1"/>
  <c r="Q1004" i="1"/>
  <c r="Q996" i="1"/>
  <c r="Q946" i="1"/>
  <c r="AA946" i="1" s="1"/>
  <c r="S941" i="1"/>
  <c r="S1136" i="1"/>
  <c r="T1136" i="1" s="1"/>
  <c r="Q1106" i="1"/>
  <c r="AA1106" i="1" s="1"/>
  <c r="Q1099" i="1"/>
  <c r="AA1099" i="1" s="1"/>
  <c r="S1069" i="1"/>
  <c r="T1069" i="1" s="1"/>
  <c r="Q941" i="1"/>
  <c r="S933" i="1"/>
  <c r="AB933" i="1" s="1"/>
  <c r="Q931" i="1"/>
  <c r="V96" i="10"/>
  <c r="N708" i="25" s="1"/>
  <c r="AD96" i="10"/>
  <c r="S76" i="10"/>
  <c r="AC76" i="10" s="1"/>
  <c r="AC143" i="10"/>
  <c r="AD124" i="10"/>
  <c r="Z100" i="10"/>
  <c r="U100" i="10"/>
  <c r="AD100" i="10" s="1"/>
  <c r="AD89" i="10"/>
  <c r="V89" i="10"/>
  <c r="N701" i="25" s="1"/>
  <c r="S5" i="10"/>
  <c r="AC5" i="10" s="1"/>
  <c r="V145" i="10"/>
  <c r="N757" i="25" s="1"/>
  <c r="S136" i="10"/>
  <c r="AC136" i="10" s="1"/>
  <c r="AD133" i="10"/>
  <c r="V133" i="10"/>
  <c r="N745" i="25" s="1"/>
  <c r="Z131" i="10"/>
  <c r="T131" i="10"/>
  <c r="U131" i="10"/>
  <c r="AD131" i="10" s="1"/>
  <c r="V127" i="10"/>
  <c r="N739" i="25" s="1"/>
  <c r="V126" i="10"/>
  <c r="N738" i="25" s="1"/>
  <c r="W117" i="10"/>
  <c r="O729" i="25" s="1"/>
  <c r="T109" i="10"/>
  <c r="AD93" i="10"/>
  <c r="Z21" i="10"/>
  <c r="U21" i="10"/>
  <c r="AD21" i="10" s="1"/>
  <c r="AD9" i="10"/>
  <c r="V9" i="10"/>
  <c r="N621" i="25" s="1"/>
  <c r="Z5" i="10"/>
  <c r="T5" i="10"/>
  <c r="M617" i="25" s="1"/>
  <c r="U5" i="10"/>
  <c r="AD5" i="10" s="1"/>
  <c r="S100" i="10"/>
  <c r="AC100" i="10" s="1"/>
  <c r="Z137" i="10"/>
  <c r="S137" i="10"/>
  <c r="AC137" i="10" s="1"/>
  <c r="S133" i="10"/>
  <c r="S122" i="10"/>
  <c r="AC122" i="10" s="1"/>
  <c r="AC113" i="10"/>
  <c r="V105" i="10"/>
  <c r="N717" i="25" s="1"/>
  <c r="T86" i="10"/>
  <c r="M698" i="25" s="1"/>
  <c r="AC86" i="10"/>
  <c r="T78" i="10"/>
  <c r="AC78" i="10"/>
  <c r="U144" i="10"/>
  <c r="AD144" i="10" s="1"/>
  <c r="T142" i="10"/>
  <c r="AC142" i="10"/>
  <c r="V137" i="10"/>
  <c r="N749" i="25" s="1"/>
  <c r="S128" i="10"/>
  <c r="AC128" i="10" s="1"/>
  <c r="V125" i="10"/>
  <c r="N737" i="25" s="1"/>
  <c r="Z123" i="10"/>
  <c r="T123" i="10"/>
  <c r="M735" i="25" s="1"/>
  <c r="U123" i="10"/>
  <c r="AD123" i="10" s="1"/>
  <c r="AC121" i="10"/>
  <c r="T105" i="10"/>
  <c r="AC105" i="10"/>
  <c r="T30" i="10"/>
  <c r="M642" i="25" s="1"/>
  <c r="AC30" i="10"/>
  <c r="V26" i="10"/>
  <c r="N638" i="25" s="1"/>
  <c r="Z26" i="10"/>
  <c r="S26" i="10"/>
  <c r="AC26" i="10" s="1"/>
  <c r="Z139" i="10"/>
  <c r="U139" i="10"/>
  <c r="AD139" i="10" s="1"/>
  <c r="V139" i="10"/>
  <c r="N751" i="25" s="1"/>
  <c r="T126" i="10"/>
  <c r="AC126" i="10"/>
  <c r="T140" i="10"/>
  <c r="T138" i="10"/>
  <c r="W135" i="10"/>
  <c r="O747" i="25" s="1"/>
  <c r="Z129" i="10"/>
  <c r="S129" i="10"/>
  <c r="AC129" i="10" s="1"/>
  <c r="S125" i="10"/>
  <c r="Z99" i="10"/>
  <c r="S99" i="10"/>
  <c r="AC99" i="10" s="1"/>
  <c r="T99" i="10"/>
  <c r="M711" i="25" s="1"/>
  <c r="S96" i="10"/>
  <c r="Z87" i="10"/>
  <c r="AC80" i="10"/>
  <c r="N644" i="25"/>
  <c r="U136" i="10"/>
  <c r="AD136" i="10" s="1"/>
  <c r="T134" i="10"/>
  <c r="AC134" i="10"/>
  <c r="W130" i="10"/>
  <c r="O742" i="25" s="1"/>
  <c r="V129" i="10"/>
  <c r="N741" i="25" s="1"/>
  <c r="V120" i="10"/>
  <c r="N732" i="25" s="1"/>
  <c r="Z120" i="10"/>
  <c r="S116" i="10"/>
  <c r="AC116" i="10" s="1"/>
  <c r="U99" i="10"/>
  <c r="AD99" i="10" s="1"/>
  <c r="S57" i="10"/>
  <c r="AD49" i="10"/>
  <c r="V38" i="10"/>
  <c r="AD38" i="10"/>
  <c r="V104" i="10"/>
  <c r="N716" i="25" s="1"/>
  <c r="Z104" i="10"/>
  <c r="Z145" i="10"/>
  <c r="S145" i="10"/>
  <c r="AC145" i="10" s="1"/>
  <c r="S141" i="10"/>
  <c r="T144" i="10"/>
  <c r="V144" i="10"/>
  <c r="N756" i="25" s="1"/>
  <c r="S139" i="10"/>
  <c r="AC139" i="10" s="1"/>
  <c r="T130" i="10"/>
  <c r="M742" i="25" s="1"/>
  <c r="V112" i="10"/>
  <c r="N724" i="25" s="1"/>
  <c r="Z112" i="10"/>
  <c r="S108" i="10"/>
  <c r="AC108" i="10" s="1"/>
  <c r="V54" i="10"/>
  <c r="N666" i="25" s="1"/>
  <c r="AD54" i="10"/>
  <c r="S49" i="10"/>
  <c r="V39" i="10"/>
  <c r="N651" i="25" s="1"/>
  <c r="Z39" i="10"/>
  <c r="Z138" i="10"/>
  <c r="Z130" i="10"/>
  <c r="T118" i="10"/>
  <c r="M730" i="25" s="1"/>
  <c r="V117" i="10"/>
  <c r="N729" i="25" s="1"/>
  <c r="T110" i="10"/>
  <c r="M722" i="25" s="1"/>
  <c r="V109" i="10"/>
  <c r="N721" i="25" s="1"/>
  <c r="T98" i="10"/>
  <c r="M710" i="25" s="1"/>
  <c r="T97" i="10"/>
  <c r="AC97" i="10"/>
  <c r="W93" i="10"/>
  <c r="O705" i="25" s="1"/>
  <c r="T74" i="10"/>
  <c r="S74" i="10"/>
  <c r="AC74" i="10" s="1"/>
  <c r="Z74" i="10"/>
  <c r="S69" i="10"/>
  <c r="AC69" i="10" s="1"/>
  <c r="V63" i="10"/>
  <c r="N675" i="25" s="1"/>
  <c r="T60" i="10"/>
  <c r="V40" i="10"/>
  <c r="V35" i="10"/>
  <c r="N647" i="25" s="1"/>
  <c r="Z19" i="10"/>
  <c r="S19" i="10"/>
  <c r="AC19" i="10" s="1"/>
  <c r="V19" i="10"/>
  <c r="N631" i="25" s="1"/>
  <c r="Z13" i="10"/>
  <c r="U13" i="10"/>
  <c r="AD13" i="10" s="1"/>
  <c r="V115" i="10"/>
  <c r="N727" i="25" s="1"/>
  <c r="V107" i="10"/>
  <c r="N719" i="25" s="1"/>
  <c r="V91" i="10"/>
  <c r="N703" i="25" s="1"/>
  <c r="Z77" i="10"/>
  <c r="U77" i="10"/>
  <c r="AD77" i="10" s="1"/>
  <c r="S25" i="10"/>
  <c r="S15" i="10"/>
  <c r="V122" i="10"/>
  <c r="N734" i="25" s="1"/>
  <c r="S120" i="10"/>
  <c r="S112" i="10"/>
  <c r="S104" i="10"/>
  <c r="AC104" i="10" s="1"/>
  <c r="V62" i="10"/>
  <c r="AD62" i="10"/>
  <c r="S45" i="10"/>
  <c r="AC45" i="10" s="1"/>
  <c r="S42" i="10"/>
  <c r="AC42" i="10" s="1"/>
  <c r="S37" i="10"/>
  <c r="AC37" i="10" s="1"/>
  <c r="V22" i="10"/>
  <c r="N634" i="25" s="1"/>
  <c r="V138" i="10"/>
  <c r="N750" i="25" s="1"/>
  <c r="V130" i="10"/>
  <c r="N742" i="25" s="1"/>
  <c r="U118" i="10"/>
  <c r="V114" i="10"/>
  <c r="N726" i="25" s="1"/>
  <c r="U110" i="10"/>
  <c r="V106" i="10"/>
  <c r="N718" i="25" s="1"/>
  <c r="U102" i="10"/>
  <c r="AD102" i="10" s="1"/>
  <c r="U98" i="10"/>
  <c r="Z94" i="10"/>
  <c r="V94" i="10"/>
  <c r="N706" i="25" s="1"/>
  <c r="V92" i="10"/>
  <c r="N704" i="25" s="1"/>
  <c r="S91" i="10"/>
  <c r="AC91" i="10" s="1"/>
  <c r="Z75" i="10"/>
  <c r="S75" i="10"/>
  <c r="V75" i="10"/>
  <c r="N687" i="25" s="1"/>
  <c r="Z67" i="10"/>
  <c r="S67" i="10"/>
  <c r="AC67" i="10" s="1"/>
  <c r="U67" i="10"/>
  <c r="Z45" i="10"/>
  <c r="U45" i="10"/>
  <c r="AD45" i="10" s="1"/>
  <c r="AC41" i="10"/>
  <c r="Z37" i="10"/>
  <c r="U37" i="10"/>
  <c r="Z31" i="10"/>
  <c r="S28" i="10"/>
  <c r="AC28" i="10" s="1"/>
  <c r="Z27" i="10"/>
  <c r="S27" i="10"/>
  <c r="AC27" i="10" s="1"/>
  <c r="T27" i="10"/>
  <c r="M639" i="25" s="1"/>
  <c r="U27" i="10"/>
  <c r="AD27" i="10" s="1"/>
  <c r="V27" i="10"/>
  <c r="N639" i="25" s="1"/>
  <c r="S23" i="10"/>
  <c r="AC23" i="10" s="1"/>
  <c r="V119" i="10"/>
  <c r="N731" i="25" s="1"/>
  <c r="S115" i="10"/>
  <c r="S114" i="10"/>
  <c r="V111" i="10"/>
  <c r="S107" i="10"/>
  <c r="S106" i="10"/>
  <c r="V103" i="10"/>
  <c r="Z102" i="10"/>
  <c r="T101" i="10"/>
  <c r="M713" i="25" s="1"/>
  <c r="V95" i="10"/>
  <c r="N707" i="25" s="1"/>
  <c r="Z95" i="10"/>
  <c r="S95" i="10"/>
  <c r="AC95" i="10" s="1"/>
  <c r="T89" i="10"/>
  <c r="AC89" i="10"/>
  <c r="S88" i="10"/>
  <c r="S81" i="10"/>
  <c r="S79" i="10"/>
  <c r="Z59" i="10"/>
  <c r="S59" i="10"/>
  <c r="U59" i="10"/>
  <c r="AD57" i="10"/>
  <c r="V57" i="10"/>
  <c r="N669" i="25" s="1"/>
  <c r="V50" i="10"/>
  <c r="N662" i="25" s="1"/>
  <c r="S50" i="10"/>
  <c r="AC50" i="10" s="1"/>
  <c r="S47" i="10"/>
  <c r="S44" i="10"/>
  <c r="AC44" i="10" s="1"/>
  <c r="S39" i="10"/>
  <c r="S33" i="10"/>
  <c r="S20" i="10"/>
  <c r="AC20" i="10" s="1"/>
  <c r="S18" i="10"/>
  <c r="AC18" i="10" s="1"/>
  <c r="Z18" i="10"/>
  <c r="U7" i="10"/>
  <c r="AD7" i="10" s="1"/>
  <c r="T7" i="10"/>
  <c r="U87" i="10"/>
  <c r="AD87" i="10" s="1"/>
  <c r="U74" i="10"/>
  <c r="AD74" i="10" s="1"/>
  <c r="T72" i="10"/>
  <c r="AC72" i="10"/>
  <c r="S71" i="10"/>
  <c r="Z69" i="10"/>
  <c r="T69" i="10"/>
  <c r="M681" i="25" s="1"/>
  <c r="U69" i="10"/>
  <c r="Z51" i="10"/>
  <c r="S51" i="10"/>
  <c r="U31" i="10"/>
  <c r="AD31" i="10" s="1"/>
  <c r="U23" i="10"/>
  <c r="AD23" i="10" s="1"/>
  <c r="U18" i="10"/>
  <c r="AD18" i="10" s="1"/>
  <c r="V10" i="10"/>
  <c r="N622" i="25" s="1"/>
  <c r="S92" i="10"/>
  <c r="AC92" i="10" s="1"/>
  <c r="S87" i="10"/>
  <c r="AC87" i="10" s="1"/>
  <c r="S85" i="10"/>
  <c r="AC85" i="10" s="1"/>
  <c r="T82" i="10"/>
  <c r="U79" i="10"/>
  <c r="AD79" i="10" s="1"/>
  <c r="V70" i="10"/>
  <c r="N682" i="25" s="1"/>
  <c r="U55" i="10"/>
  <c r="AD55" i="10" s="1"/>
  <c r="S53" i="10"/>
  <c r="AC53" i="10" s="1"/>
  <c r="T52" i="10"/>
  <c r="V47" i="10"/>
  <c r="N659" i="25" s="1"/>
  <c r="U42" i="10"/>
  <c r="AD42" i="10" s="1"/>
  <c r="W41" i="10"/>
  <c r="O653" i="25" s="1"/>
  <c r="T34" i="10"/>
  <c r="V34" i="10"/>
  <c r="N646" i="25" s="1"/>
  <c r="S31" i="10"/>
  <c r="Z29" i="10"/>
  <c r="T29" i="10"/>
  <c r="M641" i="25" s="1"/>
  <c r="U29" i="10"/>
  <c r="T23" i="10"/>
  <c r="M635" i="25" s="1"/>
  <c r="Z11" i="10"/>
  <c r="S11" i="10"/>
  <c r="V86" i="10"/>
  <c r="N698" i="25" s="1"/>
  <c r="Z85" i="10"/>
  <c r="T84" i="10"/>
  <c r="V84" i="10"/>
  <c r="N696" i="25" s="1"/>
  <c r="V71" i="10"/>
  <c r="N683" i="25" s="1"/>
  <c r="T58" i="10"/>
  <c r="M670" i="25" s="1"/>
  <c r="S55" i="10"/>
  <c r="AC55" i="10" s="1"/>
  <c r="Z53" i="10"/>
  <c r="U53" i="10"/>
  <c r="U51" i="10"/>
  <c r="AD51" i="10" s="1"/>
  <c r="Z35" i="10"/>
  <c r="S35" i="10"/>
  <c r="AC35" i="10" s="1"/>
  <c r="V30" i="10"/>
  <c r="N642" i="25" s="1"/>
  <c r="S13" i="10"/>
  <c r="AC13" i="10" s="1"/>
  <c r="T12" i="10"/>
  <c r="V11" i="10"/>
  <c r="N623" i="25" s="1"/>
  <c r="S10" i="10"/>
  <c r="AC10" i="10" s="1"/>
  <c r="U85" i="10"/>
  <c r="S83" i="10"/>
  <c r="S77" i="10"/>
  <c r="AC77" i="10" s="1"/>
  <c r="T76" i="10"/>
  <c r="S73" i="10"/>
  <c r="T66" i="10"/>
  <c r="V66" i="10"/>
  <c r="N678" i="25" s="1"/>
  <c r="V65" i="10"/>
  <c r="N677" i="25" s="1"/>
  <c r="S63" i="10"/>
  <c r="AC63" i="10" s="1"/>
  <c r="Z61" i="10"/>
  <c r="T61" i="10"/>
  <c r="M673" i="25" s="1"/>
  <c r="U61" i="10"/>
  <c r="Z43" i="10"/>
  <c r="S43" i="10"/>
  <c r="S36" i="10"/>
  <c r="AC36" i="10" s="1"/>
  <c r="S21" i="10"/>
  <c r="AC21" i="10" s="1"/>
  <c r="S17" i="10"/>
  <c r="U15" i="10"/>
  <c r="AD15" i="10" s="1"/>
  <c r="U10" i="10"/>
  <c r="AD10" i="10" s="1"/>
  <c r="W9" i="10"/>
  <c r="O621" i="25" s="1"/>
  <c r="S7" i="10"/>
  <c r="AC7" i="10" s="1"/>
  <c r="V6" i="10"/>
  <c r="S4" i="10"/>
  <c r="AC4" i="10" s="1"/>
  <c r="Z86" i="10"/>
  <c r="Z78" i="10"/>
  <c r="Z6" i="10"/>
  <c r="V76" i="10"/>
  <c r="N688" i="25" s="1"/>
  <c r="V68" i="10"/>
  <c r="N680" i="25" s="1"/>
  <c r="V60" i="10"/>
  <c r="N672" i="25" s="1"/>
  <c r="V52" i="10"/>
  <c r="N664" i="25" s="1"/>
  <c r="V44" i="10"/>
  <c r="N656" i="25" s="1"/>
  <c r="V36" i="10"/>
  <c r="N648" i="25" s="1"/>
  <c r="V28" i="10"/>
  <c r="N640" i="25" s="1"/>
  <c r="V20" i="10"/>
  <c r="N632" i="25" s="1"/>
  <c r="V12" i="10"/>
  <c r="N624" i="25" s="1"/>
  <c r="V4" i="10"/>
  <c r="N616" i="25" s="1"/>
  <c r="T3" i="10"/>
  <c r="M615" i="25" s="1"/>
  <c r="Z3" i="10"/>
  <c r="V3" i="10"/>
  <c r="N615" i="25" s="1"/>
  <c r="AD2" i="10"/>
  <c r="V2" i="10"/>
  <c r="N614" i="25" s="1"/>
  <c r="Z147" i="12"/>
  <c r="V147" i="12"/>
  <c r="N613" i="25" s="1"/>
  <c r="T147" i="12"/>
  <c r="T225" i="22"/>
  <c r="M981" i="25" s="1"/>
  <c r="V225" i="22"/>
  <c r="N981" i="25" s="1"/>
  <c r="S180" i="22"/>
  <c r="AC180" i="22" s="1"/>
  <c r="Z180" i="22"/>
  <c r="V180" i="22"/>
  <c r="N936" i="25" s="1"/>
  <c r="V186" i="17"/>
  <c r="W186" i="17" s="1"/>
  <c r="V264" i="17"/>
  <c r="AE264" i="17" s="1"/>
  <c r="T264" i="17"/>
  <c r="S1224" i="1"/>
  <c r="T1224" i="1" s="1"/>
  <c r="S1220" i="1"/>
  <c r="T1220" i="1" s="1"/>
  <c r="Q1206" i="1"/>
  <c r="AA1206" i="1" s="1"/>
  <c r="S1118" i="1"/>
  <c r="AB1118" i="1" s="1"/>
  <c r="Q1104" i="1"/>
  <c r="S1063" i="1"/>
  <c r="AB1063" i="1" s="1"/>
  <c r="S991" i="1"/>
  <c r="S987" i="1"/>
  <c r="AB987" i="1" s="1"/>
  <c r="S983" i="1"/>
  <c r="AB983" i="1" s="1"/>
  <c r="Q962" i="1"/>
  <c r="AA962" i="1" s="1"/>
  <c r="Q925" i="1"/>
  <c r="AA925" i="1" s="1"/>
  <c r="S1076" i="1"/>
  <c r="AB1076" i="1" s="1"/>
  <c r="Q1204" i="1"/>
  <c r="R1204" i="1" s="1"/>
  <c r="S1170" i="1"/>
  <c r="AB1170" i="1" s="1"/>
  <c r="S1091" i="1"/>
  <c r="AB1091" i="1" s="1"/>
  <c r="S970" i="1"/>
  <c r="T970" i="1" s="1"/>
  <c r="Q1102" i="1"/>
  <c r="AA1102" i="1" s="1"/>
  <c r="S1098" i="1"/>
  <c r="AB1098" i="1" s="1"/>
  <c r="S1094" i="1"/>
  <c r="Q1091" i="1"/>
  <c r="AA1091" i="1" s="1"/>
  <c r="S1072" i="1"/>
  <c r="AB1072" i="1" s="1"/>
  <c r="S1061" i="1"/>
  <c r="AB1061" i="1" s="1"/>
  <c r="Q1050" i="1"/>
  <c r="AA1050" i="1" s="1"/>
  <c r="S1008" i="1"/>
  <c r="AB1008" i="1" s="1"/>
  <c r="S977" i="1"/>
  <c r="T977" i="1" s="1"/>
  <c r="U977" i="1" s="1"/>
  <c r="Q970" i="1"/>
  <c r="R970" i="1" s="1"/>
  <c r="S930" i="1"/>
  <c r="AB930" i="1" s="1"/>
  <c r="Q919" i="1"/>
  <c r="S976" i="1"/>
  <c r="AB976" i="1" s="1"/>
  <c r="S1130" i="1"/>
  <c r="AB1130" i="1" s="1"/>
  <c r="S1104" i="1"/>
  <c r="AB1104" i="1" s="1"/>
  <c r="S962" i="1"/>
  <c r="AB962" i="1" s="1"/>
  <c r="S1197" i="1"/>
  <c r="AB1197" i="1" s="1"/>
  <c r="S1171" i="1"/>
  <c r="AB1171" i="1" s="1"/>
  <c r="S1145" i="1"/>
  <c r="AB1145" i="1" s="1"/>
  <c r="S1111" i="1"/>
  <c r="AB1111" i="1" s="1"/>
  <c r="S1101" i="1"/>
  <c r="AB1101" i="1" s="1"/>
  <c r="Q1021" i="1"/>
  <c r="S1014" i="1"/>
  <c r="AB1014" i="1" s="1"/>
  <c r="Q977" i="1"/>
  <c r="R977" i="1" s="1"/>
  <c r="S963" i="1"/>
  <c r="AB963" i="1" s="1"/>
  <c r="S956" i="1"/>
  <c r="AB956" i="1" s="1"/>
  <c r="S927" i="1"/>
  <c r="AB927" i="1" s="1"/>
  <c r="S1193" i="1"/>
  <c r="AB1193" i="1" s="1"/>
  <c r="Q1167" i="1"/>
  <c r="AA1167" i="1" s="1"/>
  <c r="S1156" i="1"/>
  <c r="AB1156" i="1" s="1"/>
  <c r="Q1068" i="1"/>
  <c r="AA1068" i="1" s="1"/>
  <c r="Q1043" i="1"/>
  <c r="AA1043" i="1" s="1"/>
  <c r="Q995" i="1"/>
  <c r="R995" i="1" s="1"/>
  <c r="Q984" i="1"/>
  <c r="AA984" i="1" s="1"/>
  <c r="S959" i="1"/>
  <c r="T959" i="1" s="1"/>
  <c r="Q945" i="1"/>
  <c r="AA945" i="1" s="1"/>
  <c r="Q927" i="1"/>
  <c r="AA927" i="1" s="1"/>
  <c r="S919" i="1"/>
  <c r="T919" i="1" s="1"/>
  <c r="Q1170" i="1"/>
  <c r="AA1170" i="1" s="1"/>
  <c r="S1166" i="1"/>
  <c r="AB1166" i="1" s="1"/>
  <c r="Q1159" i="1"/>
  <c r="AA1159" i="1" s="1"/>
  <c r="S1056" i="1"/>
  <c r="AB1056" i="1" s="1"/>
  <c r="S1049" i="1"/>
  <c r="AB1049" i="1" s="1"/>
  <c r="S994" i="1"/>
  <c r="AB994" i="1" s="1"/>
  <c r="S979" i="1"/>
  <c r="T979" i="1" s="1"/>
  <c r="Q922" i="1"/>
  <c r="AA922" i="1" s="1"/>
  <c r="S1221" i="1"/>
  <c r="AB1221" i="1" s="1"/>
  <c r="S1173" i="1"/>
  <c r="AB1173" i="1" s="1"/>
  <c r="S1147" i="1"/>
  <c r="AB1147" i="1" s="1"/>
  <c r="S1070" i="1"/>
  <c r="AB1070" i="1" s="1"/>
  <c r="Q1056" i="1"/>
  <c r="AA1056" i="1" s="1"/>
  <c r="Q1049" i="1"/>
  <c r="AA1049" i="1" s="1"/>
  <c r="Q979" i="1"/>
  <c r="R979" i="1" s="1"/>
  <c r="U979" i="1" s="1"/>
  <c r="S972" i="1"/>
  <c r="AB972" i="1" s="1"/>
  <c r="S1199" i="1"/>
  <c r="T1199" i="1" s="1"/>
  <c r="S1124" i="1"/>
  <c r="T1124" i="1" s="1"/>
  <c r="Q1016" i="1"/>
  <c r="AA1016" i="1" s="1"/>
  <c r="Q994" i="1"/>
  <c r="R994" i="1" s="1"/>
  <c r="Q1221" i="1"/>
  <c r="AA1221" i="1" s="1"/>
  <c r="Q1203" i="1"/>
  <c r="AA1203" i="1" s="1"/>
  <c r="S1169" i="1"/>
  <c r="AB1169" i="1" s="1"/>
  <c r="Q1147" i="1"/>
  <c r="R1147" i="1" s="1"/>
  <c r="S1143" i="1"/>
  <c r="AB1143" i="1" s="1"/>
  <c r="Q1124" i="1"/>
  <c r="AA1124" i="1" s="1"/>
  <c r="S1109" i="1"/>
  <c r="AB1109" i="1" s="1"/>
  <c r="S1106" i="1"/>
  <c r="T1106" i="1" s="1"/>
  <c r="S1099" i="1"/>
  <c r="AB1099" i="1" s="1"/>
  <c r="Q1070" i="1"/>
  <c r="R1070" i="1" s="1"/>
  <c r="S1066" i="1"/>
  <c r="T1066" i="1" s="1"/>
  <c r="S1052" i="1"/>
  <c r="AB1052" i="1" s="1"/>
  <c r="S1030" i="1"/>
  <c r="AB1030" i="1" s="1"/>
  <c r="S997" i="1"/>
  <c r="AB997" i="1" s="1"/>
  <c r="S990" i="1"/>
  <c r="AB990" i="1" s="1"/>
  <c r="S954" i="1"/>
  <c r="AB954" i="1" s="1"/>
  <c r="Q1220" i="1"/>
  <c r="AA1220" i="1" s="1"/>
  <c r="S1206" i="1"/>
  <c r="AB1206" i="1" s="1"/>
  <c r="Q1199" i="1"/>
  <c r="Q1166" i="1"/>
  <c r="AA1166" i="1" s="1"/>
  <c r="S1140" i="1"/>
  <c r="AB1140" i="1" s="1"/>
  <c r="Q1136" i="1"/>
  <c r="R1136" i="1" s="1"/>
  <c r="U1136" i="1" s="1"/>
  <c r="S1121" i="1"/>
  <c r="AB1121" i="1" s="1"/>
  <c r="S1114" i="1"/>
  <c r="S1086" i="1"/>
  <c r="AB1086" i="1" s="1"/>
  <c r="S1075" i="1"/>
  <c r="AB1075" i="1" s="1"/>
  <c r="Q1061" i="1"/>
  <c r="R1061" i="1" s="1"/>
  <c r="S1032" i="1"/>
  <c r="AB1032" i="1" s="1"/>
  <c r="S1011" i="1"/>
  <c r="S996" i="1"/>
  <c r="AB996" i="1" s="1"/>
  <c r="S993" i="1"/>
  <c r="AB993" i="1" s="1"/>
  <c r="Q965" i="1"/>
  <c r="R965" i="1" s="1"/>
  <c r="S922" i="1"/>
  <c r="AB922" i="1" s="1"/>
  <c r="Q1208" i="1"/>
  <c r="R1208" i="1" s="1"/>
  <c r="S1216" i="1"/>
  <c r="AB1216" i="1" s="1"/>
  <c r="S1139" i="1"/>
  <c r="T1139" i="1" s="1"/>
  <c r="T982" i="1"/>
  <c r="Q1216" i="1"/>
  <c r="AA1216" i="1" s="1"/>
  <c r="Q1195" i="1"/>
  <c r="AA1195" i="1" s="1"/>
  <c r="S1183" i="1"/>
  <c r="AB1183" i="1" s="1"/>
  <c r="Q1139" i="1"/>
  <c r="R1139" i="1" s="1"/>
  <c r="S1003" i="1"/>
  <c r="T1003" i="1" s="1"/>
  <c r="S964" i="1"/>
  <c r="AB964" i="1" s="1"/>
  <c r="Q947" i="1"/>
  <c r="AA947" i="1" s="1"/>
  <c r="S1219" i="1"/>
  <c r="AB1219" i="1" s="1"/>
  <c r="Q1209" i="1"/>
  <c r="AA1209" i="1" s="1"/>
  <c r="Q1183" i="1"/>
  <c r="AA1183" i="1" s="1"/>
  <c r="Q1176" i="1"/>
  <c r="AA1176" i="1" s="1"/>
  <c r="Q1131" i="1"/>
  <c r="AA1131" i="1" s="1"/>
  <c r="Q1089" i="1"/>
  <c r="AA1089" i="1" s="1"/>
  <c r="Q1071" i="1"/>
  <c r="AA1071" i="1" s="1"/>
  <c r="S1024" i="1"/>
  <c r="AB1024" i="1" s="1"/>
  <c r="S1006" i="1"/>
  <c r="T1006" i="1" s="1"/>
  <c r="Q1003" i="1"/>
  <c r="AA1003" i="1" s="1"/>
  <c r="S999" i="1"/>
  <c r="AB999" i="1" s="1"/>
  <c r="S995" i="1"/>
  <c r="T995" i="1" s="1"/>
  <c r="S957" i="1"/>
  <c r="AB957" i="1" s="1"/>
  <c r="Q929" i="1"/>
  <c r="AA929" i="1" s="1"/>
  <c r="S1161" i="1"/>
  <c r="AB1161" i="1" s="1"/>
  <c r="S1126" i="1"/>
  <c r="T1126" i="1" s="1"/>
  <c r="Q1210" i="1"/>
  <c r="AA1210" i="1" s="1"/>
  <c r="S980" i="1"/>
  <c r="AB980" i="1" s="1"/>
  <c r="S947" i="1"/>
  <c r="AB947" i="1" s="1"/>
  <c r="S950" i="1"/>
  <c r="AB950" i="1" s="1"/>
  <c r="S1205" i="1"/>
  <c r="AB1205" i="1" s="1"/>
  <c r="S1192" i="1"/>
  <c r="AB1192" i="1" s="1"/>
  <c r="S1188" i="1"/>
  <c r="AB1188" i="1" s="1"/>
  <c r="S1168" i="1"/>
  <c r="AB1168" i="1" s="1"/>
  <c r="S1148" i="1"/>
  <c r="AB1148" i="1" s="1"/>
  <c r="Q1094" i="1"/>
  <c r="AA1094" i="1" s="1"/>
  <c r="S1071" i="1"/>
  <c r="AB1071" i="1" s="1"/>
  <c r="S1068" i="1"/>
  <c r="AB1068" i="1" s="1"/>
  <c r="S1051" i="1"/>
  <c r="AB1051" i="1" s="1"/>
  <c r="S1033" i="1"/>
  <c r="AB1033" i="1" s="1"/>
  <c r="Q1030" i="1"/>
  <c r="AA1030" i="1" s="1"/>
  <c r="S1016" i="1"/>
  <c r="AB1016" i="1" s="1"/>
  <c r="Q1006" i="1"/>
  <c r="R1006" i="1" s="1"/>
  <c r="X982" i="1"/>
  <c r="Q969" i="1"/>
  <c r="Q959" i="1"/>
  <c r="AA959" i="1" s="1"/>
  <c r="S952" i="1"/>
  <c r="AB952" i="1" s="1"/>
  <c r="S942" i="1"/>
  <c r="AB942" i="1" s="1"/>
  <c r="S935" i="1"/>
  <c r="AB935" i="1" s="1"/>
  <c r="Q1187" i="1"/>
  <c r="R1187" i="1" s="1"/>
  <c r="R1084" i="1"/>
  <c r="S1211" i="1"/>
  <c r="AB1211" i="1" s="1"/>
  <c r="S1087" i="1"/>
  <c r="S1064" i="1"/>
  <c r="AB1064" i="1" s="1"/>
  <c r="S1026" i="1"/>
  <c r="AB1026" i="1" s="1"/>
  <c r="S1180" i="1"/>
  <c r="AB1180" i="1" s="1"/>
  <c r="S1174" i="1"/>
  <c r="T1174" i="1" s="1"/>
  <c r="Q1155" i="1"/>
  <c r="AA1155" i="1" s="1"/>
  <c r="S1129" i="1"/>
  <c r="T1129" i="1" s="1"/>
  <c r="Q1126" i="1"/>
  <c r="S1100" i="1"/>
  <c r="AB1100" i="1" s="1"/>
  <c r="S1097" i="1"/>
  <c r="AB1097" i="1" s="1"/>
  <c r="Q1087" i="1"/>
  <c r="AA1087" i="1" s="1"/>
  <c r="S1077" i="1"/>
  <c r="AB1077" i="1" s="1"/>
  <c r="S1054" i="1"/>
  <c r="S1047" i="1"/>
  <c r="T1047" i="1" s="1"/>
  <c r="S1036" i="1"/>
  <c r="AB1036" i="1" s="1"/>
  <c r="Q1026" i="1"/>
  <c r="AA1026" i="1" s="1"/>
  <c r="S1022" i="1"/>
  <c r="AB1022" i="1" s="1"/>
  <c r="Q992" i="1"/>
  <c r="AA992" i="1" s="1"/>
  <c r="S968" i="1"/>
  <c r="AB968" i="1" s="1"/>
  <c r="S955" i="1"/>
  <c r="T955" i="1" s="1"/>
  <c r="S938" i="1"/>
  <c r="AB938" i="1" s="1"/>
  <c r="S921" i="1"/>
  <c r="AB921" i="1" s="1"/>
  <c r="S1158" i="1"/>
  <c r="T1158" i="1" s="1"/>
  <c r="S1019" i="1"/>
  <c r="AB1019" i="1" s="1"/>
  <c r="Q1161" i="1"/>
  <c r="AA1161" i="1" s="1"/>
  <c r="T1170" i="1"/>
  <c r="T1063" i="1"/>
  <c r="S1015" i="1"/>
  <c r="T1015" i="1" s="1"/>
  <c r="S1162" i="1"/>
  <c r="T1162" i="1" s="1"/>
  <c r="S1155" i="1"/>
  <c r="AB1155" i="1" s="1"/>
  <c r="S1040" i="1"/>
  <c r="T1040" i="1" s="1"/>
  <c r="S1217" i="1"/>
  <c r="AB1217" i="1" s="1"/>
  <c r="S1204" i="1"/>
  <c r="AB1204" i="1" s="1"/>
  <c r="S1194" i="1"/>
  <c r="S1191" i="1"/>
  <c r="AB1191" i="1" s="1"/>
  <c r="Q1180" i="1"/>
  <c r="AA1180" i="1" s="1"/>
  <c r="Q1177" i="1"/>
  <c r="S1137" i="1"/>
  <c r="AB1137" i="1" s="1"/>
  <c r="T1123" i="1"/>
  <c r="S1119" i="1"/>
  <c r="AB1119" i="1" s="1"/>
  <c r="Q1113" i="1"/>
  <c r="AA1113" i="1" s="1"/>
  <c r="S1084" i="1"/>
  <c r="AB1084" i="1" s="1"/>
  <c r="S1067" i="1"/>
  <c r="AB1067" i="1" s="1"/>
  <c r="Q1047" i="1"/>
  <c r="AA1047" i="1" s="1"/>
  <c r="S1043" i="1"/>
  <c r="T1043" i="1" s="1"/>
  <c r="Q1036" i="1"/>
  <c r="AA1036" i="1" s="1"/>
  <c r="S1029" i="1"/>
  <c r="AB1029" i="1" s="1"/>
  <c r="Q1022" i="1"/>
  <c r="AA1022" i="1" s="1"/>
  <c r="Q1009" i="1"/>
  <c r="R1009" i="1" s="1"/>
  <c r="S1002" i="1"/>
  <c r="AB1002" i="1" s="1"/>
  <c r="S981" i="1"/>
  <c r="AB981" i="1" s="1"/>
  <c r="S971" i="1"/>
  <c r="T971" i="1" s="1"/>
  <c r="S965" i="1"/>
  <c r="Q955" i="1"/>
  <c r="R955" i="1" s="1"/>
  <c r="S951" i="1"/>
  <c r="AB951" i="1" s="1"/>
  <c r="S948" i="1"/>
  <c r="AB948" i="1" s="1"/>
  <c r="Q938" i="1"/>
  <c r="AA938" i="1" s="1"/>
  <c r="S931" i="1"/>
  <c r="T931" i="1" s="1"/>
  <c r="S928" i="1"/>
  <c r="AB928" i="1" s="1"/>
  <c r="Q921" i="1"/>
  <c r="R921" i="1" s="1"/>
  <c r="R1179" i="1"/>
  <c r="S1135" i="1"/>
  <c r="T1135" i="1" s="1"/>
  <c r="X1059" i="1"/>
  <c r="R1059" i="1"/>
  <c r="T1091" i="1"/>
  <c r="S923" i="1"/>
  <c r="AB923" i="1" s="1"/>
  <c r="S1181" i="1"/>
  <c r="AB1181" i="1" s="1"/>
  <c r="S1152" i="1"/>
  <c r="AB1152" i="1" s="1"/>
  <c r="AB1136" i="1"/>
  <c r="AA1117" i="1"/>
  <c r="R1117" i="1"/>
  <c r="S1037" i="1"/>
  <c r="AB1037" i="1" s="1"/>
  <c r="S1027" i="1"/>
  <c r="AB1027" i="1" s="1"/>
  <c r="Q971" i="1"/>
  <c r="AA971" i="1" s="1"/>
  <c r="Q952" i="1"/>
  <c r="AA952" i="1" s="1"/>
  <c r="Q1200" i="1"/>
  <c r="AA1200" i="1" s="1"/>
  <c r="X1187" i="1"/>
  <c r="Q1152" i="1"/>
  <c r="AA1152" i="1" s="1"/>
  <c r="Q1105" i="1"/>
  <c r="AA1105" i="1" s="1"/>
  <c r="X980" i="1"/>
  <c r="Q958" i="1"/>
  <c r="R958" i="1" s="1"/>
  <c r="S926" i="1"/>
  <c r="AB926" i="1" s="1"/>
  <c r="Q1037" i="1"/>
  <c r="AA1037" i="1" s="1"/>
  <c r="S934" i="1"/>
  <c r="T934" i="1" s="1"/>
  <c r="Q1217" i="1"/>
  <c r="AA1217" i="1" s="1"/>
  <c r="S1187" i="1"/>
  <c r="AB1187" i="1" s="1"/>
  <c r="R1172" i="1"/>
  <c r="S1160" i="1"/>
  <c r="AB1160" i="1" s="1"/>
  <c r="AB1115" i="1"/>
  <c r="X1095" i="1"/>
  <c r="S1083" i="1"/>
  <c r="AB1083" i="1" s="1"/>
  <c r="Q1057" i="1"/>
  <c r="Q1054" i="1"/>
  <c r="R1054" i="1" s="1"/>
  <c r="Q982" i="1"/>
  <c r="AA982" i="1" s="1"/>
  <c r="Q967" i="1"/>
  <c r="R967" i="1" s="1"/>
  <c r="S1223" i="1"/>
  <c r="AB1223" i="1" s="1"/>
  <c r="S1153" i="1"/>
  <c r="AB1153" i="1" s="1"/>
  <c r="S1200" i="1"/>
  <c r="AB1200" i="1" s="1"/>
  <c r="AA1204" i="1"/>
  <c r="T1169" i="1"/>
  <c r="AB1163" i="1"/>
  <c r="T1163" i="1"/>
  <c r="Q1083" i="1"/>
  <c r="AA1083" i="1" s="1"/>
  <c r="S1012" i="1"/>
  <c r="AB1012" i="1" s="1"/>
  <c r="S985" i="1"/>
  <c r="AB985" i="1" s="1"/>
  <c r="Q934" i="1"/>
  <c r="AA934" i="1" s="1"/>
  <c r="R1104" i="1"/>
  <c r="AA1104" i="1"/>
  <c r="S1165" i="1"/>
  <c r="AB1165" i="1" s="1"/>
  <c r="Q1225" i="1"/>
  <c r="AA1225" i="1" s="1"/>
  <c r="X1188" i="1"/>
  <c r="S1059" i="1"/>
  <c r="AB1059" i="1" s="1"/>
  <c r="T969" i="1"/>
  <c r="Q1211" i="1"/>
  <c r="AA1211" i="1" s="1"/>
  <c r="X1152" i="1"/>
  <c r="S1179" i="1"/>
  <c r="AB1179" i="1" s="1"/>
  <c r="S1150" i="1"/>
  <c r="AB1150" i="1" s="1"/>
  <c r="S1112" i="1"/>
  <c r="AB1112" i="1" s="1"/>
  <c r="X1083" i="1"/>
  <c r="Q1012" i="1"/>
  <c r="AA1012" i="1" s="1"/>
  <c r="S992" i="1"/>
  <c r="T992" i="1" s="1"/>
  <c r="Q985" i="1"/>
  <c r="R985" i="1" s="1"/>
  <c r="S1089" i="1"/>
  <c r="AB1089" i="1" s="1"/>
  <c r="Q1224" i="1"/>
  <c r="AA1224" i="1" s="1"/>
  <c r="X1206" i="1"/>
  <c r="X1091" i="1"/>
  <c r="X1063" i="1"/>
  <c r="Q1042" i="1"/>
  <c r="AA1042" i="1" s="1"/>
  <c r="Q1032" i="1"/>
  <c r="R1032" i="1" s="1"/>
  <c r="Q1008" i="1"/>
  <c r="AA1008" i="1" s="1"/>
  <c r="Q981" i="1"/>
  <c r="AA981" i="1" s="1"/>
  <c r="S1218" i="1"/>
  <c r="AB1218" i="1" s="1"/>
  <c r="S1151" i="1"/>
  <c r="AB1151" i="1" s="1"/>
  <c r="Q1101" i="1"/>
  <c r="R1101" i="1" s="1"/>
  <c r="S1038" i="1"/>
  <c r="AB1038" i="1" s="1"/>
  <c r="S978" i="1"/>
  <c r="AB978" i="1" s="1"/>
  <c r="S953" i="1"/>
  <c r="T953" i="1" s="1"/>
  <c r="S943" i="1"/>
  <c r="T943" i="1" s="1"/>
  <c r="U943" i="1" s="1"/>
  <c r="Q1218" i="1"/>
  <c r="S1210" i="1"/>
  <c r="AB1210" i="1" s="1"/>
  <c r="Q1190" i="1"/>
  <c r="AA1190" i="1" s="1"/>
  <c r="T1101" i="1"/>
  <c r="S1093" i="1"/>
  <c r="Q1086" i="1"/>
  <c r="AA1086" i="1" s="1"/>
  <c r="Q1060" i="1"/>
  <c r="AA1060" i="1" s="1"/>
  <c r="Q1038" i="1"/>
  <c r="AA1038" i="1" s="1"/>
  <c r="S1031" i="1"/>
  <c r="T1031" i="1" s="1"/>
  <c r="S1028" i="1"/>
  <c r="AB1028" i="1" s="1"/>
  <c r="S1007" i="1"/>
  <c r="T1007" i="1" s="1"/>
  <c r="Q972" i="1"/>
  <c r="AA972" i="1" s="1"/>
  <c r="S940" i="1"/>
  <c r="AB940" i="1" s="1"/>
  <c r="Q923" i="1"/>
  <c r="AA923" i="1" s="1"/>
  <c r="Q1223" i="1"/>
  <c r="R1223" i="1" s="1"/>
  <c r="S1208" i="1"/>
  <c r="AB1208" i="1" s="1"/>
  <c r="S1198" i="1"/>
  <c r="S1195" i="1"/>
  <c r="S1182" i="1"/>
  <c r="S1167" i="1"/>
  <c r="AB1167" i="1" s="1"/>
  <c r="Q1158" i="1"/>
  <c r="Q1140" i="1"/>
  <c r="AA1140" i="1" s="1"/>
  <c r="S1131" i="1"/>
  <c r="AB1131" i="1" s="1"/>
  <c r="Q1120" i="1"/>
  <c r="AA1120" i="1" s="1"/>
  <c r="S1105" i="1"/>
  <c r="AB1105" i="1" s="1"/>
  <c r="Q1081" i="1"/>
  <c r="AA1081" i="1" s="1"/>
  <c r="S1074" i="1"/>
  <c r="AB1074" i="1" s="1"/>
  <c r="S1065" i="1"/>
  <c r="AB1065" i="1" s="1"/>
  <c r="S1062" i="1"/>
  <c r="AB1062" i="1" s="1"/>
  <c r="S1057" i="1"/>
  <c r="T1057" i="1" s="1"/>
  <c r="S1048" i="1"/>
  <c r="AB1048" i="1" s="1"/>
  <c r="S1041" i="1"/>
  <c r="AB1041" i="1" s="1"/>
  <c r="Q1031" i="1"/>
  <c r="R1031" i="1" s="1"/>
  <c r="Q1028" i="1"/>
  <c r="AA1028" i="1" s="1"/>
  <c r="S1025" i="1"/>
  <c r="AB1025" i="1" s="1"/>
  <c r="S1021" i="1"/>
  <c r="T1021" i="1" s="1"/>
  <c r="S1004" i="1"/>
  <c r="S1001" i="1"/>
  <c r="AB1001" i="1" s="1"/>
  <c r="Q980" i="1"/>
  <c r="AA980" i="1" s="1"/>
  <c r="S967" i="1"/>
  <c r="T967" i="1" s="1"/>
  <c r="S958" i="1"/>
  <c r="AB958" i="1" s="1"/>
  <c r="Q950" i="1"/>
  <c r="AA950" i="1" s="1"/>
  <c r="S945" i="1"/>
  <c r="AB945" i="1" s="1"/>
  <c r="Q940" i="1"/>
  <c r="AA940" i="1" s="1"/>
  <c r="S929" i="1"/>
  <c r="T929" i="1" s="1"/>
  <c r="R1078" i="1"/>
  <c r="U1078" i="1" s="1"/>
  <c r="AA1078" i="1"/>
  <c r="AA1057" i="1"/>
  <c r="R1057" i="1"/>
  <c r="AA1054" i="1"/>
  <c r="R1063" i="1"/>
  <c r="AB1078" i="1"/>
  <c r="R1010" i="1"/>
  <c r="AB991" i="1"/>
  <c r="T991" i="1"/>
  <c r="R969" i="1"/>
  <c r="AA969" i="1"/>
  <c r="R933" i="1"/>
  <c r="AA933" i="1"/>
  <c r="T946" i="1"/>
  <c r="AB946" i="1"/>
  <c r="AB970" i="1"/>
  <c r="AA983" i="1"/>
  <c r="R983" i="1"/>
  <c r="AB959" i="1"/>
  <c r="Q973" i="1"/>
  <c r="AA973" i="1" s="1"/>
  <c r="AB944" i="1"/>
  <c r="AA957" i="1"/>
  <c r="Q937" i="1"/>
  <c r="AA937" i="1" s="1"/>
  <c r="AB932" i="1"/>
  <c r="R925" i="1"/>
  <c r="AB920" i="1"/>
  <c r="Q1150" i="1"/>
  <c r="Q1213" i="1"/>
  <c r="AA1213" i="1" s="1"/>
  <c r="Q1197" i="1"/>
  <c r="AA1197" i="1" s="1"/>
  <c r="Q1184" i="1"/>
  <c r="AA1184" i="1" s="1"/>
  <c r="X1144" i="1"/>
  <c r="Q1144" i="1"/>
  <c r="AA1144" i="1" s="1"/>
  <c r="AB1129" i="1"/>
  <c r="AA1115" i="1"/>
  <c r="R1115" i="1"/>
  <c r="U1115" i="1" s="1"/>
  <c r="X1219" i="1"/>
  <c r="Q1219" i="1"/>
  <c r="AA1219" i="1" s="1"/>
  <c r="S1203" i="1"/>
  <c r="AB1203" i="1" s="1"/>
  <c r="Q1201" i="1"/>
  <c r="X1201" i="1"/>
  <c r="X1197" i="1"/>
  <c r="Q1181" i="1"/>
  <c r="AA1181" i="1" s="1"/>
  <c r="Q1171" i="1"/>
  <c r="AA1171" i="1" s="1"/>
  <c r="Q1141" i="1"/>
  <c r="AA1141" i="1" s="1"/>
  <c r="R1124" i="1"/>
  <c r="Q1069" i="1"/>
  <c r="Q1067" i="1"/>
  <c r="AA1067" i="1" s="1"/>
  <c r="X1181" i="1"/>
  <c r="Q1146" i="1"/>
  <c r="AA1146" i="1" s="1"/>
  <c r="X1141" i="1"/>
  <c r="Q1215" i="1"/>
  <c r="AA1215" i="1" s="1"/>
  <c r="S1201" i="1"/>
  <c r="AB1201" i="1" s="1"/>
  <c r="Q1110" i="1"/>
  <c r="S1110" i="1"/>
  <c r="AB1110" i="1" s="1"/>
  <c r="S1081" i="1"/>
  <c r="AB1081" i="1" s="1"/>
  <c r="X1081" i="1"/>
  <c r="AA1021" i="1"/>
  <c r="R1021" i="1"/>
  <c r="Q953" i="1"/>
  <c r="X1120" i="1"/>
  <c r="Q1173" i="1"/>
  <c r="X1212" i="1"/>
  <c r="T1207" i="1"/>
  <c r="Q1194" i="1"/>
  <c r="Q1189" i="1"/>
  <c r="AA1189" i="1" s="1"/>
  <c r="S1154" i="1"/>
  <c r="AB1154" i="1" s="1"/>
  <c r="S1138" i="1"/>
  <c r="AB1138" i="1" s="1"/>
  <c r="X1138" i="1"/>
  <c r="Q1116" i="1"/>
  <c r="AA1116" i="1" s="1"/>
  <c r="X1116" i="1"/>
  <c r="S1116" i="1"/>
  <c r="AB1116" i="1" s="1"/>
  <c r="AB1094" i="1"/>
  <c r="T1094" i="1"/>
  <c r="Q1092" i="1"/>
  <c r="R1066" i="1"/>
  <c r="AA1066" i="1"/>
  <c r="Q1174" i="1"/>
  <c r="S1222" i="1"/>
  <c r="AB1222" i="1" s="1"/>
  <c r="X1196" i="1"/>
  <c r="AA1156" i="1"/>
  <c r="R1156" i="1"/>
  <c r="X1149" i="1"/>
  <c r="Q1128" i="1"/>
  <c r="AA1128" i="1" s="1"/>
  <c r="AB1080" i="1"/>
  <c r="T1080" i="1"/>
  <c r="Q1214" i="1"/>
  <c r="AA1214" i="1" s="1"/>
  <c r="S1212" i="1"/>
  <c r="AB1212" i="1" s="1"/>
  <c r="S1189" i="1"/>
  <c r="AB1189" i="1" s="1"/>
  <c r="S1185" i="1"/>
  <c r="AB1185" i="1" s="1"/>
  <c r="Q1160" i="1"/>
  <c r="AA1160" i="1" s="1"/>
  <c r="X1160" i="1"/>
  <c r="S1149" i="1"/>
  <c r="AB1149" i="1" s="1"/>
  <c r="Q1138" i="1"/>
  <c r="AA1138" i="1" s="1"/>
  <c r="Q1133" i="1"/>
  <c r="AA1133" i="1" s="1"/>
  <c r="S1128" i="1"/>
  <c r="AB1128" i="1" s="1"/>
  <c r="X1128" i="1"/>
  <c r="X1118" i="1"/>
  <c r="Q1096" i="1"/>
  <c r="AA1096" i="1" s="1"/>
  <c r="Q961" i="1"/>
  <c r="AA961" i="1" s="1"/>
  <c r="S961" i="1"/>
  <c r="AB961" i="1" s="1"/>
  <c r="X961" i="1"/>
  <c r="S1190" i="1"/>
  <c r="AB1190" i="1" s="1"/>
  <c r="X1190" i="1"/>
  <c r="S1214" i="1"/>
  <c r="AB1214" i="1" s="1"/>
  <c r="X1214" i="1"/>
  <c r="Q1212" i="1"/>
  <c r="AA1212" i="1" s="1"/>
  <c r="Q1196" i="1"/>
  <c r="AA1196" i="1" s="1"/>
  <c r="Q1191" i="1"/>
  <c r="AA1191" i="1" s="1"/>
  <c r="Q1178" i="1"/>
  <c r="AA1178" i="1" s="1"/>
  <c r="X1164" i="1"/>
  <c r="Q1164" i="1"/>
  <c r="AA1164" i="1" s="1"/>
  <c r="Q1151" i="1"/>
  <c r="Q1149" i="1"/>
  <c r="AA1149" i="1" s="1"/>
  <c r="X1133" i="1"/>
  <c r="Q1111" i="1"/>
  <c r="AB1073" i="1"/>
  <c r="T1073" i="1"/>
  <c r="S1034" i="1"/>
  <c r="AB1034" i="1" s="1"/>
  <c r="X1034" i="1"/>
  <c r="Q1025" i="1"/>
  <c r="AA1025" i="1" s="1"/>
  <c r="Q989" i="1"/>
  <c r="AA989" i="1" s="1"/>
  <c r="Q1186" i="1"/>
  <c r="Q1198" i="1"/>
  <c r="Q1193" i="1"/>
  <c r="AA1193" i="1" s="1"/>
  <c r="S1157" i="1"/>
  <c r="AB1157" i="1" s="1"/>
  <c r="Q1153" i="1"/>
  <c r="S1133" i="1"/>
  <c r="AB1133" i="1" s="1"/>
  <c r="AB1082" i="1"/>
  <c r="X1039" i="1"/>
  <c r="T1186" i="1"/>
  <c r="AB1186" i="1"/>
  <c r="S1213" i="1"/>
  <c r="AB1213" i="1" s="1"/>
  <c r="X1184" i="1"/>
  <c r="Q1182" i="1"/>
  <c r="S1178" i="1"/>
  <c r="AB1178" i="1" s="1"/>
  <c r="R1167" i="1"/>
  <c r="R1163" i="1"/>
  <c r="AA1163" i="1"/>
  <c r="S1146" i="1"/>
  <c r="AB1146" i="1" s="1"/>
  <c r="Q1125" i="1"/>
  <c r="S1125" i="1"/>
  <c r="X1125" i="1"/>
  <c r="Q1103" i="1"/>
  <c r="Q1077" i="1"/>
  <c r="AA1077" i="1" s="1"/>
  <c r="X1044" i="1"/>
  <c r="S1225" i="1"/>
  <c r="X1156" i="1"/>
  <c r="Q1145" i="1"/>
  <c r="AA1145" i="1" s="1"/>
  <c r="S1141" i="1"/>
  <c r="AB1141" i="1" s="1"/>
  <c r="Q1132" i="1"/>
  <c r="AA1132" i="1" s="1"/>
  <c r="T1130" i="1"/>
  <c r="X1130" i="1"/>
  <c r="S1122" i="1"/>
  <c r="X1122" i="1"/>
  <c r="T1117" i="1"/>
  <c r="Q1073" i="1"/>
  <c r="Q1019" i="1"/>
  <c r="X1013" i="1"/>
  <c r="Q1013" i="1"/>
  <c r="AA1013" i="1" s="1"/>
  <c r="R1221" i="1"/>
  <c r="R1207" i="1"/>
  <c r="X1207" i="1"/>
  <c r="Q1205" i="1"/>
  <c r="Q1192" i="1"/>
  <c r="R1188" i="1"/>
  <c r="S1164" i="1"/>
  <c r="AB1164" i="1" s="1"/>
  <c r="Q1157" i="1"/>
  <c r="AA1157" i="1" s="1"/>
  <c r="Q1122" i="1"/>
  <c r="Q1002" i="1"/>
  <c r="AA1002" i="1" s="1"/>
  <c r="Q999" i="1"/>
  <c r="AA999" i="1" s="1"/>
  <c r="Q986" i="1"/>
  <c r="AA986" i="1" s="1"/>
  <c r="AA1041" i="1"/>
  <c r="R1041" i="1"/>
  <c r="X989" i="1"/>
  <c r="X960" i="1"/>
  <c r="S960" i="1"/>
  <c r="AB960" i="1" s="1"/>
  <c r="Q960" i="1"/>
  <c r="AA960" i="1" s="1"/>
  <c r="Q1222" i="1"/>
  <c r="AA1222" i="1" s="1"/>
  <c r="S1215" i="1"/>
  <c r="S1202" i="1"/>
  <c r="X1191" i="1"/>
  <c r="S1177" i="1"/>
  <c r="X1171" i="1"/>
  <c r="S1134" i="1"/>
  <c r="AB1134" i="1" s="1"/>
  <c r="S1132" i="1"/>
  <c r="AB1132" i="1" s="1"/>
  <c r="Q1121" i="1"/>
  <c r="Q1109" i="1"/>
  <c r="Q1090" i="1"/>
  <c r="AA1090" i="1" s="1"/>
  <c r="Q1080" i="1"/>
  <c r="AA1080" i="1" s="1"/>
  <c r="AB1066" i="1"/>
  <c r="Q1055" i="1"/>
  <c r="AA1055" i="1" s="1"/>
  <c r="X1053" i="1"/>
  <c r="R1050" i="1"/>
  <c r="X1050" i="1"/>
  <c r="Q1046" i="1"/>
  <c r="AA1046" i="1" s="1"/>
  <c r="Q1029" i="1"/>
  <c r="AA1029" i="1" s="1"/>
  <c r="X1024" i="1"/>
  <c r="Q1001" i="1"/>
  <c r="AA935" i="1"/>
  <c r="R935" i="1"/>
  <c r="X1090" i="1"/>
  <c r="AA996" i="1"/>
  <c r="R996" i="1"/>
  <c r="X1225" i="1"/>
  <c r="Q1185" i="1"/>
  <c r="AA1185" i="1" s="1"/>
  <c r="S1172" i="1"/>
  <c r="AB1172" i="1" s="1"/>
  <c r="Q1154" i="1"/>
  <c r="AA1154" i="1" s="1"/>
  <c r="X1148" i="1"/>
  <c r="R1148" i="1"/>
  <c r="X1140" i="1"/>
  <c r="X1132" i="1"/>
  <c r="Q1127" i="1"/>
  <c r="AA1127" i="1" s="1"/>
  <c r="Q1119" i="1"/>
  <c r="AA1119" i="1" s="1"/>
  <c r="S1102" i="1"/>
  <c r="AB1102" i="1" s="1"/>
  <c r="T1102" i="1"/>
  <c r="X1102" i="1"/>
  <c r="X1074" i="1"/>
  <c r="Q1074" i="1"/>
  <c r="AA1074" i="1" s="1"/>
  <c r="S1050" i="1"/>
  <c r="AB1050" i="1" s="1"/>
  <c r="Q1142" i="1"/>
  <c r="AA1142" i="1" s="1"/>
  <c r="Q1114" i="1"/>
  <c r="X1195" i="1"/>
  <c r="Q1165" i="1"/>
  <c r="AA1165" i="1" s="1"/>
  <c r="Q1162" i="1"/>
  <c r="S1159" i="1"/>
  <c r="S1142" i="1"/>
  <c r="AB1142" i="1" s="1"/>
  <c r="Q1137" i="1"/>
  <c r="AA1137" i="1" s="1"/>
  <c r="X1137" i="1"/>
  <c r="X1127" i="1"/>
  <c r="X1119" i="1"/>
  <c r="Q1107" i="1"/>
  <c r="AA1107" i="1" s="1"/>
  <c r="S1090" i="1"/>
  <c r="AB1090" i="1" s="1"/>
  <c r="X1088" i="1"/>
  <c r="Q1088" i="1"/>
  <c r="Q1085" i="1"/>
  <c r="AA1085" i="1" s="1"/>
  <c r="AB1058" i="1"/>
  <c r="T1058" i="1"/>
  <c r="X1005" i="1"/>
  <c r="Q1005" i="1"/>
  <c r="AA1005" i="1" s="1"/>
  <c r="S1005" i="1"/>
  <c r="AB1005" i="1" s="1"/>
  <c r="Q974" i="1"/>
  <c r="AA974" i="1" s="1"/>
  <c r="R941" i="1"/>
  <c r="AA941" i="1"/>
  <c r="X1168" i="1"/>
  <c r="AA1123" i="1"/>
  <c r="R1123" i="1"/>
  <c r="S1209" i="1"/>
  <c r="AB1209" i="1" s="1"/>
  <c r="S1196" i="1"/>
  <c r="AB1196" i="1" s="1"/>
  <c r="X1183" i="1"/>
  <c r="S1176" i="1"/>
  <c r="Q1169" i="1"/>
  <c r="Q1134" i="1"/>
  <c r="AA1134" i="1" s="1"/>
  <c r="X1100" i="1"/>
  <c r="Q1100" i="1"/>
  <c r="Q1079" i="1"/>
  <c r="Q1062" i="1"/>
  <c r="AA1062" i="1" s="1"/>
  <c r="X1060" i="1"/>
  <c r="S1060" i="1"/>
  <c r="AB1060" i="1" s="1"/>
  <c r="T1052" i="1"/>
  <c r="Q1045" i="1"/>
  <c r="AA1045" i="1" s="1"/>
  <c r="X1045" i="1"/>
  <c r="X1035" i="1"/>
  <c r="Q951" i="1"/>
  <c r="AA951" i="1" s="1"/>
  <c r="S1184" i="1"/>
  <c r="AB1184" i="1" s="1"/>
  <c r="Q1168" i="1"/>
  <c r="AA1168" i="1" s="1"/>
  <c r="X1159" i="1"/>
  <c r="Q1143" i="1"/>
  <c r="AA1143" i="1" s="1"/>
  <c r="Q1135" i="1"/>
  <c r="Q1129" i="1"/>
  <c r="T1127" i="1"/>
  <c r="X1112" i="1"/>
  <c r="Q1112" i="1"/>
  <c r="AA1112" i="1" s="1"/>
  <c r="R1091" i="1"/>
  <c r="S1088" i="1"/>
  <c r="AB1088" i="1" s="1"/>
  <c r="X1068" i="1"/>
  <c r="R1068" i="1"/>
  <c r="S1044" i="1"/>
  <c r="AB1044" i="1" s="1"/>
  <c r="X1042" i="1"/>
  <c r="S1042" i="1"/>
  <c r="AB1042" i="1" s="1"/>
  <c r="X1017" i="1"/>
  <c r="S1017" i="1"/>
  <c r="AB1017" i="1" s="1"/>
  <c r="X936" i="1"/>
  <c r="Q936" i="1"/>
  <c r="AA936" i="1" s="1"/>
  <c r="S936" i="1"/>
  <c r="AB936" i="1" s="1"/>
  <c r="S1113" i="1"/>
  <c r="AB1113" i="1" s="1"/>
  <c r="T1108" i="1"/>
  <c r="S1103" i="1"/>
  <c r="AB1103" i="1" s="1"/>
  <c r="S1092" i="1"/>
  <c r="AB1092" i="1" s="1"/>
  <c r="X1027" i="1"/>
  <c r="Q1018" i="1"/>
  <c r="AA1018" i="1" s="1"/>
  <c r="S998" i="1"/>
  <c r="AB998" i="1" s="1"/>
  <c r="X998" i="1"/>
  <c r="S989" i="1"/>
  <c r="AB989" i="1" s="1"/>
  <c r="T941" i="1"/>
  <c r="AB941" i="1"/>
  <c r="Q1118" i="1"/>
  <c r="AA1118" i="1" s="1"/>
  <c r="Q1108" i="1"/>
  <c r="Q1097" i="1"/>
  <c r="Q1076" i="1"/>
  <c r="AA1076" i="1" s="1"/>
  <c r="R1075" i="1"/>
  <c r="Q1052" i="1"/>
  <c r="AA1052" i="1" s="1"/>
  <c r="Q1044" i="1"/>
  <c r="AA1044" i="1" s="1"/>
  <c r="X1029" i="1"/>
  <c r="Q1027" i="1"/>
  <c r="AA1027" i="1" s="1"/>
  <c r="S1023" i="1"/>
  <c r="Q1017" i="1"/>
  <c r="Q1014" i="1"/>
  <c r="X975" i="1"/>
  <c r="S975" i="1"/>
  <c r="Q949" i="1"/>
  <c r="AA949" i="1" s="1"/>
  <c r="S949" i="1"/>
  <c r="AB949" i="1" s="1"/>
  <c r="T939" i="1"/>
  <c r="S1120" i="1"/>
  <c r="AB1120" i="1" s="1"/>
  <c r="S1107" i="1"/>
  <c r="AB1107" i="1" s="1"/>
  <c r="Q1098" i="1"/>
  <c r="S1096" i="1"/>
  <c r="AB1096" i="1" s="1"/>
  <c r="R1095" i="1"/>
  <c r="Q1072" i="1"/>
  <c r="Q1064" i="1"/>
  <c r="X1048" i="1"/>
  <c r="Q1048" i="1"/>
  <c r="AA1048" i="1" s="1"/>
  <c r="X948" i="1"/>
  <c r="Q948" i="1"/>
  <c r="AA948" i="1" s="1"/>
  <c r="Q932" i="1"/>
  <c r="R919" i="1"/>
  <c r="AA919" i="1"/>
  <c r="X1067" i="1"/>
  <c r="T1055" i="1"/>
  <c r="X1055" i="1"/>
  <c r="Q1051" i="1"/>
  <c r="Q964" i="1"/>
  <c r="AA964" i="1" s="1"/>
  <c r="S1144" i="1"/>
  <c r="AB1144" i="1" s="1"/>
  <c r="Q1093" i="1"/>
  <c r="S1085" i="1"/>
  <c r="AB1085" i="1" s="1"/>
  <c r="Q1065" i="1"/>
  <c r="AA1065" i="1" s="1"/>
  <c r="S1053" i="1"/>
  <c r="AB1053" i="1" s="1"/>
  <c r="S1045" i="1"/>
  <c r="AB1045" i="1" s="1"/>
  <c r="S1039" i="1"/>
  <c r="AB1039" i="1" s="1"/>
  <c r="S1035" i="1"/>
  <c r="AB1035" i="1" s="1"/>
  <c r="Q1033" i="1"/>
  <c r="AA1033" i="1" s="1"/>
  <c r="Q987" i="1"/>
  <c r="AA987" i="1" s="1"/>
  <c r="Q976" i="1"/>
  <c r="AA976" i="1" s="1"/>
  <c r="Q1130" i="1"/>
  <c r="AA1130" i="1" s="1"/>
  <c r="X1108" i="1"/>
  <c r="X1097" i="1"/>
  <c r="X1065" i="1"/>
  <c r="R1058" i="1"/>
  <c r="Q1053" i="1"/>
  <c r="AA1053" i="1" s="1"/>
  <c r="Q1039" i="1"/>
  <c r="AA1039" i="1" s="1"/>
  <c r="Q1035" i="1"/>
  <c r="AA1035" i="1" s="1"/>
  <c r="Q1020" i="1"/>
  <c r="AA1020" i="1" s="1"/>
  <c r="X1018" i="1"/>
  <c r="Q998" i="1"/>
  <c r="AA998" i="1" s="1"/>
  <c r="R946" i="1"/>
  <c r="R927" i="1"/>
  <c r="X927" i="1"/>
  <c r="Q1034" i="1"/>
  <c r="AA1034" i="1" s="1"/>
  <c r="X1009" i="1"/>
  <c r="S1009" i="1"/>
  <c r="Q997" i="1"/>
  <c r="T997" i="1"/>
  <c r="AB979" i="1"/>
  <c r="Q968" i="1"/>
  <c r="AA955" i="1"/>
  <c r="S1079" i="1"/>
  <c r="Q1040" i="1"/>
  <c r="S1018" i="1"/>
  <c r="Q1011" i="1"/>
  <c r="AA1011" i="1" s="1"/>
  <c r="Q1007" i="1"/>
  <c r="AA1004" i="1"/>
  <c r="R1004" i="1"/>
  <c r="R991" i="1"/>
  <c r="AA991" i="1"/>
  <c r="R931" i="1"/>
  <c r="AA931" i="1"/>
  <c r="X988" i="1"/>
  <c r="Q966" i="1"/>
  <c r="AA966" i="1" s="1"/>
  <c r="Q956" i="1"/>
  <c r="Q944" i="1"/>
  <c r="Q920" i="1"/>
  <c r="X993" i="1"/>
  <c r="Q978" i="1"/>
  <c r="AA978" i="1" s="1"/>
  <c r="X1046" i="1"/>
  <c r="X1025" i="1"/>
  <c r="T1014" i="1"/>
  <c r="S1010" i="1"/>
  <c r="Q990" i="1"/>
  <c r="AA990" i="1" s="1"/>
  <c r="S986" i="1"/>
  <c r="X974" i="1"/>
  <c r="S973" i="1"/>
  <c r="T957" i="1"/>
  <c r="U957" i="1" s="1"/>
  <c r="Q954" i="1"/>
  <c r="AA954" i="1" s="1"/>
  <c r="X925" i="1"/>
  <c r="S924" i="1"/>
  <c r="Q993" i="1"/>
  <c r="AA993" i="1" s="1"/>
  <c r="Q942" i="1"/>
  <c r="AA942" i="1" s="1"/>
  <c r="S1000" i="1"/>
  <c r="T976" i="1"/>
  <c r="Q930" i="1"/>
  <c r="AA930" i="1" s="1"/>
  <c r="Q924" i="1"/>
  <c r="AA924" i="1" s="1"/>
  <c r="S918" i="1"/>
  <c r="AB918" i="1" s="1"/>
  <c r="X1041" i="1"/>
  <c r="T1030" i="1"/>
  <c r="R1015" i="1"/>
  <c r="S988" i="1"/>
  <c r="T964" i="1"/>
  <c r="S937" i="1"/>
  <c r="AB937" i="1" s="1"/>
  <c r="T933" i="1"/>
  <c r="Q926" i="1"/>
  <c r="Q918" i="1"/>
  <c r="AA918" i="1" s="1"/>
  <c r="S1046" i="1"/>
  <c r="AB1046" i="1" s="1"/>
  <c r="Q988" i="1"/>
  <c r="AA988" i="1" s="1"/>
  <c r="S984" i="1"/>
  <c r="AB984" i="1" s="1"/>
  <c r="Q975" i="1"/>
  <c r="AA975" i="1" s="1"/>
  <c r="S974" i="1"/>
  <c r="AB974" i="1" s="1"/>
  <c r="AA943" i="1"/>
  <c r="T930" i="1"/>
  <c r="R928" i="1"/>
  <c r="S925" i="1"/>
  <c r="AB925" i="1" s="1"/>
  <c r="Q1023" i="1"/>
  <c r="S1013" i="1"/>
  <c r="AB1013" i="1" s="1"/>
  <c r="R1000" i="1"/>
  <c r="Q963" i="1"/>
  <c r="AA963" i="1" s="1"/>
  <c r="X981" i="1"/>
  <c r="X969" i="1"/>
  <c r="X957" i="1"/>
  <c r="X945" i="1"/>
  <c r="V147" i="17"/>
  <c r="AE147" i="17" s="1"/>
  <c r="T147" i="17"/>
  <c r="AD147" i="17" s="1"/>
  <c r="U186" i="17"/>
  <c r="AD186" i="17"/>
  <c r="AD264" i="17"/>
  <c r="U264" i="17"/>
  <c r="M1884" i="25" s="1"/>
  <c r="W264" i="17"/>
  <c r="AA147" i="17"/>
  <c r="AC80" i="22"/>
  <c r="P264" i="18"/>
  <c r="K2172" i="25" s="1"/>
  <c r="Y456" i="1"/>
  <c r="Z456" i="1"/>
  <c r="Y457" i="1"/>
  <c r="Z457" i="1"/>
  <c r="Y458" i="1"/>
  <c r="Z458" i="1"/>
  <c r="Y459" i="1"/>
  <c r="Z459" i="1"/>
  <c r="Y460" i="1"/>
  <c r="Z460" i="1"/>
  <c r="Y461" i="1"/>
  <c r="Z461" i="1"/>
  <c r="Y462" i="1"/>
  <c r="Z462" i="1"/>
  <c r="Y463" i="1"/>
  <c r="Z463" i="1"/>
  <c r="Y464" i="1"/>
  <c r="Z464" i="1"/>
  <c r="Y465" i="1"/>
  <c r="Z465" i="1"/>
  <c r="Y466" i="1"/>
  <c r="Z466" i="1"/>
  <c r="Y467" i="1"/>
  <c r="Z467" i="1"/>
  <c r="Y468" i="1"/>
  <c r="Z468" i="1"/>
  <c r="Y469" i="1"/>
  <c r="Z469" i="1"/>
  <c r="Y470" i="1"/>
  <c r="Z470" i="1"/>
  <c r="Y471" i="1"/>
  <c r="Z471" i="1"/>
  <c r="Y472" i="1"/>
  <c r="Z472" i="1"/>
  <c r="Y473" i="1"/>
  <c r="Z473" i="1"/>
  <c r="Y474" i="1"/>
  <c r="Z474" i="1"/>
  <c r="Y475" i="1"/>
  <c r="Z475" i="1"/>
  <c r="Y476" i="1"/>
  <c r="Z476" i="1"/>
  <c r="Y477" i="1"/>
  <c r="Z477" i="1"/>
  <c r="Y478" i="1"/>
  <c r="Z478" i="1"/>
  <c r="Y479" i="1"/>
  <c r="Z479" i="1"/>
  <c r="Y480" i="1"/>
  <c r="Z480" i="1"/>
  <c r="Y481" i="1"/>
  <c r="Z481" i="1"/>
  <c r="Y482" i="1"/>
  <c r="Z482" i="1"/>
  <c r="Y483" i="1"/>
  <c r="Z483" i="1"/>
  <c r="Y484" i="1"/>
  <c r="Z484" i="1"/>
  <c r="Y485" i="1"/>
  <c r="Z485" i="1"/>
  <c r="Y486" i="1"/>
  <c r="Z486" i="1"/>
  <c r="Y487" i="1"/>
  <c r="Z487" i="1"/>
  <c r="Y488" i="1"/>
  <c r="Z488" i="1"/>
  <c r="Y489" i="1"/>
  <c r="Z489" i="1"/>
  <c r="Y490" i="1"/>
  <c r="Z490" i="1"/>
  <c r="Y491" i="1"/>
  <c r="Z491" i="1"/>
  <c r="Y492" i="1"/>
  <c r="Z492" i="1"/>
  <c r="Y493" i="1"/>
  <c r="Z493" i="1"/>
  <c r="Y494" i="1"/>
  <c r="Z494" i="1"/>
  <c r="Y495" i="1"/>
  <c r="Z495" i="1"/>
  <c r="Y496" i="1"/>
  <c r="Z496" i="1"/>
  <c r="Y497" i="1"/>
  <c r="Z497" i="1"/>
  <c r="Y498" i="1"/>
  <c r="Z498" i="1"/>
  <c r="Y499" i="1"/>
  <c r="Z499" i="1"/>
  <c r="Y500" i="1"/>
  <c r="Z500" i="1"/>
  <c r="Y501" i="1"/>
  <c r="Z501" i="1"/>
  <c r="Y502" i="1"/>
  <c r="Z502" i="1"/>
  <c r="Y503" i="1"/>
  <c r="Z503" i="1"/>
  <c r="Y504" i="1"/>
  <c r="Z504" i="1"/>
  <c r="Y505" i="1"/>
  <c r="Z505" i="1"/>
  <c r="Y506" i="1"/>
  <c r="Z506" i="1"/>
  <c r="Y507" i="1"/>
  <c r="Z507" i="1"/>
  <c r="Y508" i="1"/>
  <c r="Z508" i="1"/>
  <c r="Y509" i="1"/>
  <c r="Z509" i="1"/>
  <c r="Y510" i="1"/>
  <c r="Z510" i="1"/>
  <c r="Y511" i="1"/>
  <c r="Z511" i="1"/>
  <c r="Y512" i="1"/>
  <c r="Z512" i="1"/>
  <c r="Y513" i="1"/>
  <c r="Z513" i="1"/>
  <c r="Y514" i="1"/>
  <c r="Z514" i="1"/>
  <c r="Y515" i="1"/>
  <c r="Z515" i="1"/>
  <c r="Y516" i="1"/>
  <c r="Z516" i="1"/>
  <c r="Y517" i="1"/>
  <c r="Z517" i="1"/>
  <c r="Y518" i="1"/>
  <c r="Z518" i="1"/>
  <c r="Y519" i="1"/>
  <c r="Z519" i="1"/>
  <c r="Y520" i="1"/>
  <c r="Z520" i="1"/>
  <c r="Y521" i="1"/>
  <c r="Z521" i="1"/>
  <c r="Y522" i="1"/>
  <c r="Z522" i="1"/>
  <c r="Y523" i="1"/>
  <c r="Z523" i="1"/>
  <c r="Y524" i="1"/>
  <c r="Z524" i="1"/>
  <c r="Y525" i="1"/>
  <c r="Z525" i="1"/>
  <c r="Y526" i="1"/>
  <c r="Z526" i="1"/>
  <c r="Y527" i="1"/>
  <c r="Z527" i="1"/>
  <c r="Y528" i="1"/>
  <c r="Z528" i="1"/>
  <c r="Y529" i="1"/>
  <c r="Z529" i="1"/>
  <c r="Y530" i="1"/>
  <c r="Z530" i="1"/>
  <c r="Y531" i="1"/>
  <c r="Z531" i="1"/>
  <c r="Y532" i="1"/>
  <c r="Z532" i="1"/>
  <c r="Y533" i="1"/>
  <c r="Z533" i="1"/>
  <c r="Y534" i="1"/>
  <c r="Z534" i="1"/>
  <c r="Y535" i="1"/>
  <c r="Z535" i="1"/>
  <c r="Y536" i="1"/>
  <c r="Z536" i="1"/>
  <c r="Y537" i="1"/>
  <c r="Z537" i="1"/>
  <c r="Y538" i="1"/>
  <c r="Z538" i="1"/>
  <c r="Y539" i="1"/>
  <c r="Z539" i="1"/>
  <c r="Y540" i="1"/>
  <c r="Z540" i="1"/>
  <c r="Y541" i="1"/>
  <c r="Z541" i="1"/>
  <c r="Y542" i="1"/>
  <c r="Z542" i="1"/>
  <c r="Y543" i="1"/>
  <c r="Z543" i="1"/>
  <c r="Y544" i="1"/>
  <c r="Z544" i="1"/>
  <c r="Y545" i="1"/>
  <c r="Z545" i="1"/>
  <c r="Y546" i="1"/>
  <c r="Z546" i="1"/>
  <c r="Y547" i="1"/>
  <c r="Z547" i="1"/>
  <c r="Y548" i="1"/>
  <c r="Z548" i="1"/>
  <c r="Y549" i="1"/>
  <c r="Z549" i="1"/>
  <c r="Y550" i="1"/>
  <c r="Z550" i="1"/>
  <c r="Y551" i="1"/>
  <c r="Z551" i="1"/>
  <c r="Y552" i="1"/>
  <c r="Z552" i="1"/>
  <c r="Y553" i="1"/>
  <c r="Z553" i="1"/>
  <c r="Y554" i="1"/>
  <c r="Z554" i="1"/>
  <c r="Y555" i="1"/>
  <c r="Z555" i="1"/>
  <c r="Y556" i="1"/>
  <c r="Z556" i="1"/>
  <c r="Y557" i="1"/>
  <c r="Z557" i="1"/>
  <c r="Y558" i="1"/>
  <c r="Z558" i="1"/>
  <c r="Y559" i="1"/>
  <c r="Z559" i="1"/>
  <c r="Y560" i="1"/>
  <c r="Z560" i="1"/>
  <c r="Y561" i="1"/>
  <c r="Z561" i="1"/>
  <c r="Y562" i="1"/>
  <c r="Z562" i="1"/>
  <c r="Y563" i="1"/>
  <c r="Z563" i="1"/>
  <c r="Y564" i="1"/>
  <c r="Z564" i="1"/>
  <c r="Y565" i="1"/>
  <c r="Z565" i="1"/>
  <c r="Y566" i="1"/>
  <c r="Z566" i="1"/>
  <c r="Y567" i="1"/>
  <c r="Z567" i="1"/>
  <c r="Y568" i="1"/>
  <c r="Z568" i="1"/>
  <c r="Y569" i="1"/>
  <c r="Z569" i="1"/>
  <c r="Y570" i="1"/>
  <c r="Z570" i="1"/>
  <c r="Y571" i="1"/>
  <c r="Z571" i="1"/>
  <c r="Y572" i="1"/>
  <c r="Z572" i="1"/>
  <c r="Y573" i="1"/>
  <c r="Z573" i="1"/>
  <c r="Y574" i="1"/>
  <c r="Z574" i="1"/>
  <c r="Y575" i="1"/>
  <c r="Z575" i="1"/>
  <c r="Y576" i="1"/>
  <c r="Z576" i="1"/>
  <c r="Y577" i="1"/>
  <c r="Z577" i="1"/>
  <c r="Y578" i="1"/>
  <c r="Z578" i="1"/>
  <c r="Y579" i="1"/>
  <c r="Z579" i="1"/>
  <c r="Y580" i="1"/>
  <c r="Z580" i="1"/>
  <c r="Y581" i="1"/>
  <c r="Z581" i="1"/>
  <c r="Y582" i="1"/>
  <c r="Z582" i="1"/>
  <c r="Y583" i="1"/>
  <c r="Z583" i="1"/>
  <c r="Y584" i="1"/>
  <c r="Z584" i="1"/>
  <c r="Y585" i="1"/>
  <c r="Z585" i="1"/>
  <c r="Y586" i="1"/>
  <c r="Z586" i="1"/>
  <c r="Y587" i="1"/>
  <c r="Z587" i="1"/>
  <c r="Y588" i="1"/>
  <c r="Z588" i="1"/>
  <c r="Y589" i="1"/>
  <c r="Z589" i="1"/>
  <c r="Y590" i="1"/>
  <c r="Z590" i="1"/>
  <c r="Y591" i="1"/>
  <c r="Z591" i="1"/>
  <c r="Y592" i="1"/>
  <c r="Z592" i="1"/>
  <c r="Y593" i="1"/>
  <c r="Z593" i="1"/>
  <c r="Y594" i="1"/>
  <c r="Z594" i="1"/>
  <c r="Y595" i="1"/>
  <c r="Z595" i="1"/>
  <c r="Y596" i="1"/>
  <c r="Z596" i="1"/>
  <c r="Y597" i="1"/>
  <c r="Z597" i="1"/>
  <c r="Y598" i="1"/>
  <c r="Z598" i="1"/>
  <c r="Y599" i="1"/>
  <c r="Z599" i="1"/>
  <c r="Y600" i="1"/>
  <c r="Z600" i="1"/>
  <c r="Y601" i="1"/>
  <c r="Z601" i="1"/>
  <c r="Y602" i="1"/>
  <c r="Z602" i="1"/>
  <c r="Y603" i="1"/>
  <c r="Z603" i="1"/>
  <c r="Y604" i="1"/>
  <c r="Z604" i="1"/>
  <c r="Y605" i="1"/>
  <c r="Z605" i="1"/>
  <c r="Y606" i="1"/>
  <c r="Z606" i="1"/>
  <c r="Y607" i="1"/>
  <c r="Z607" i="1"/>
  <c r="Y608" i="1"/>
  <c r="Z608" i="1"/>
  <c r="Y609" i="1"/>
  <c r="Z609" i="1"/>
  <c r="Y610" i="1"/>
  <c r="Z610" i="1"/>
  <c r="Y611" i="1"/>
  <c r="Z611" i="1"/>
  <c r="Y612" i="1"/>
  <c r="Z612" i="1"/>
  <c r="Y613" i="1"/>
  <c r="Z613" i="1"/>
  <c r="Y614" i="1"/>
  <c r="Z614" i="1"/>
  <c r="Y615" i="1"/>
  <c r="Z615" i="1"/>
  <c r="Y616" i="1"/>
  <c r="Z616" i="1"/>
  <c r="Y617" i="1"/>
  <c r="Z617" i="1"/>
  <c r="Y618" i="1"/>
  <c r="Z618" i="1"/>
  <c r="Y619" i="1"/>
  <c r="Z619" i="1"/>
  <c r="Y620" i="1"/>
  <c r="Z620" i="1"/>
  <c r="Y621" i="1"/>
  <c r="Z621" i="1"/>
  <c r="Y622" i="1"/>
  <c r="Z622" i="1"/>
  <c r="Y623" i="1"/>
  <c r="Z623" i="1"/>
  <c r="Y624" i="1"/>
  <c r="Z624" i="1"/>
  <c r="Y625" i="1"/>
  <c r="Z625" i="1"/>
  <c r="Y626" i="1"/>
  <c r="Z626" i="1"/>
  <c r="Y627" i="1"/>
  <c r="Z627" i="1"/>
  <c r="Y628" i="1"/>
  <c r="Z628" i="1"/>
  <c r="Y629" i="1"/>
  <c r="Z629" i="1"/>
  <c r="Y630" i="1"/>
  <c r="Z630" i="1"/>
  <c r="Y631" i="1"/>
  <c r="Z631" i="1"/>
  <c r="Y632" i="1"/>
  <c r="Z632" i="1"/>
  <c r="Y633" i="1"/>
  <c r="Z633" i="1"/>
  <c r="Y634" i="1"/>
  <c r="Z634" i="1"/>
  <c r="Y635" i="1"/>
  <c r="Z635" i="1"/>
  <c r="Y636" i="1"/>
  <c r="Z636" i="1"/>
  <c r="Y637" i="1"/>
  <c r="Z637" i="1"/>
  <c r="Y638" i="1"/>
  <c r="Z638" i="1"/>
  <c r="W639" i="1"/>
  <c r="Y639" i="1"/>
  <c r="Z639" i="1"/>
  <c r="W640" i="1"/>
  <c r="Y640" i="1"/>
  <c r="Z640" i="1"/>
  <c r="Y641" i="1"/>
  <c r="Z641" i="1"/>
  <c r="Y642" i="1"/>
  <c r="Z642" i="1"/>
  <c r="Y643" i="1"/>
  <c r="Z643" i="1"/>
  <c r="Y644" i="1"/>
  <c r="Z644" i="1"/>
  <c r="Y645" i="1"/>
  <c r="Z645" i="1"/>
  <c r="Y646" i="1"/>
  <c r="Z646" i="1"/>
  <c r="Y647" i="1"/>
  <c r="Z647" i="1"/>
  <c r="Y648" i="1"/>
  <c r="Z648" i="1"/>
  <c r="Y649" i="1"/>
  <c r="Z649" i="1"/>
  <c r="Y650" i="1"/>
  <c r="Z650" i="1"/>
  <c r="Y651" i="1"/>
  <c r="Z651" i="1"/>
  <c r="Y652" i="1"/>
  <c r="Z652" i="1"/>
  <c r="Y653" i="1"/>
  <c r="Z653" i="1"/>
  <c r="Y654" i="1"/>
  <c r="Z654" i="1"/>
  <c r="Y655" i="1"/>
  <c r="Z655" i="1"/>
  <c r="Y656" i="1"/>
  <c r="Z656" i="1"/>
  <c r="Y657" i="1"/>
  <c r="Z657" i="1"/>
  <c r="Y658" i="1"/>
  <c r="Z658" i="1"/>
  <c r="Y659" i="1"/>
  <c r="Z659" i="1"/>
  <c r="Y660" i="1"/>
  <c r="Z660" i="1"/>
  <c r="Y661" i="1"/>
  <c r="Z661" i="1"/>
  <c r="Y662" i="1"/>
  <c r="Z662" i="1"/>
  <c r="Y663" i="1"/>
  <c r="Z663" i="1"/>
  <c r="Y664" i="1"/>
  <c r="Z664" i="1"/>
  <c r="Y665" i="1"/>
  <c r="Z665" i="1"/>
  <c r="Y666" i="1"/>
  <c r="Z666" i="1"/>
  <c r="Y667" i="1"/>
  <c r="Z667" i="1"/>
  <c r="Y668" i="1"/>
  <c r="Z668" i="1"/>
  <c r="Y669" i="1"/>
  <c r="Z669" i="1"/>
  <c r="Y670" i="1"/>
  <c r="Z670" i="1"/>
  <c r="Y671" i="1"/>
  <c r="Z671" i="1"/>
  <c r="Y672" i="1"/>
  <c r="Z672" i="1"/>
  <c r="Y673" i="1"/>
  <c r="Z673" i="1"/>
  <c r="Y674" i="1"/>
  <c r="Z674" i="1"/>
  <c r="Y675" i="1"/>
  <c r="Z675" i="1"/>
  <c r="Y676" i="1"/>
  <c r="Z676" i="1"/>
  <c r="Y677" i="1"/>
  <c r="Z677" i="1"/>
  <c r="Y678" i="1"/>
  <c r="Z678" i="1"/>
  <c r="Y679" i="1"/>
  <c r="Z679" i="1"/>
  <c r="Y680" i="1"/>
  <c r="Z680" i="1"/>
  <c r="Y681" i="1"/>
  <c r="Z681" i="1"/>
  <c r="Y682" i="1"/>
  <c r="Z682" i="1"/>
  <c r="Y683" i="1"/>
  <c r="Z683" i="1"/>
  <c r="Y684" i="1"/>
  <c r="Z684" i="1"/>
  <c r="Y685" i="1"/>
  <c r="Z685" i="1"/>
  <c r="Y686" i="1"/>
  <c r="Z686" i="1"/>
  <c r="Y687" i="1"/>
  <c r="Z687" i="1"/>
  <c r="Y688" i="1"/>
  <c r="Z688" i="1"/>
  <c r="Y689" i="1"/>
  <c r="Z689" i="1"/>
  <c r="Y690" i="1"/>
  <c r="Z690" i="1"/>
  <c r="Y691" i="1"/>
  <c r="Z691" i="1"/>
  <c r="Y692" i="1"/>
  <c r="Z692" i="1"/>
  <c r="Y693" i="1"/>
  <c r="Z693" i="1"/>
  <c r="Y694" i="1"/>
  <c r="Z694" i="1"/>
  <c r="Y695" i="1"/>
  <c r="Z695" i="1"/>
  <c r="Y696" i="1"/>
  <c r="Z696" i="1"/>
  <c r="Y697" i="1"/>
  <c r="Z697" i="1"/>
  <c r="Y698" i="1"/>
  <c r="Z698" i="1"/>
  <c r="Y699" i="1"/>
  <c r="Z699" i="1"/>
  <c r="Y700" i="1"/>
  <c r="Z700" i="1"/>
  <c r="Y701" i="1"/>
  <c r="Z701" i="1"/>
  <c r="Y702" i="1"/>
  <c r="Z702" i="1"/>
  <c r="Y703" i="1"/>
  <c r="Z703" i="1"/>
  <c r="Y704" i="1"/>
  <c r="Z704" i="1"/>
  <c r="Y705" i="1"/>
  <c r="Z705" i="1"/>
  <c r="Y706" i="1"/>
  <c r="Z706" i="1"/>
  <c r="Y707" i="1"/>
  <c r="Z707" i="1"/>
  <c r="Y708" i="1"/>
  <c r="Z708" i="1"/>
  <c r="Y709" i="1"/>
  <c r="Z709" i="1"/>
  <c r="Y710" i="1"/>
  <c r="Z710" i="1"/>
  <c r="Y711" i="1"/>
  <c r="Z711" i="1"/>
  <c r="Y712" i="1"/>
  <c r="Z712" i="1"/>
  <c r="Y713" i="1"/>
  <c r="Z713" i="1"/>
  <c r="Y714" i="1"/>
  <c r="Z714" i="1"/>
  <c r="Y715" i="1"/>
  <c r="Z715" i="1"/>
  <c r="Y716" i="1"/>
  <c r="Z716" i="1"/>
  <c r="Y717" i="1"/>
  <c r="Z717" i="1"/>
  <c r="Y718" i="1"/>
  <c r="Z718" i="1"/>
  <c r="Y719" i="1"/>
  <c r="Z719" i="1"/>
  <c r="Y720" i="1"/>
  <c r="Z720" i="1"/>
  <c r="Y721" i="1"/>
  <c r="Z721" i="1"/>
  <c r="Y722" i="1"/>
  <c r="Z722" i="1"/>
  <c r="Y723" i="1"/>
  <c r="Z723" i="1"/>
  <c r="Y724" i="1"/>
  <c r="Z724" i="1"/>
  <c r="Y725" i="1"/>
  <c r="Z725" i="1"/>
  <c r="Y726" i="1"/>
  <c r="Z726" i="1"/>
  <c r="Y727" i="1"/>
  <c r="Z727" i="1"/>
  <c r="Y728" i="1"/>
  <c r="Z728" i="1"/>
  <c r="Y729" i="1"/>
  <c r="Z729" i="1"/>
  <c r="Y730" i="1"/>
  <c r="Z730" i="1"/>
  <c r="Y731" i="1"/>
  <c r="Z731" i="1"/>
  <c r="Y732" i="1"/>
  <c r="Z732" i="1"/>
  <c r="Y733" i="1"/>
  <c r="Z733" i="1"/>
  <c r="Y734" i="1"/>
  <c r="Z734" i="1"/>
  <c r="Y735" i="1"/>
  <c r="Z735" i="1"/>
  <c r="Y736" i="1"/>
  <c r="Z736" i="1"/>
  <c r="Y737" i="1"/>
  <c r="Z737" i="1"/>
  <c r="Y738" i="1"/>
  <c r="Z738" i="1"/>
  <c r="Y739" i="1"/>
  <c r="Z739" i="1"/>
  <c r="Y740" i="1"/>
  <c r="Z740" i="1"/>
  <c r="Y741" i="1"/>
  <c r="Z741" i="1"/>
  <c r="Y742" i="1"/>
  <c r="Z742" i="1"/>
  <c r="Y743" i="1"/>
  <c r="Z743" i="1"/>
  <c r="Y744" i="1"/>
  <c r="Z744" i="1"/>
  <c r="Y745" i="1"/>
  <c r="Z745" i="1"/>
  <c r="Y746" i="1"/>
  <c r="Z746" i="1"/>
  <c r="Y747" i="1"/>
  <c r="Z747" i="1"/>
  <c r="Y748" i="1"/>
  <c r="Z748" i="1"/>
  <c r="Y749" i="1"/>
  <c r="Z749" i="1"/>
  <c r="Y750" i="1"/>
  <c r="Z750" i="1"/>
  <c r="Y751" i="1"/>
  <c r="Z751" i="1"/>
  <c r="Y752" i="1"/>
  <c r="Z752" i="1"/>
  <c r="Y753" i="1"/>
  <c r="Z753" i="1"/>
  <c r="Y754" i="1"/>
  <c r="Z754" i="1"/>
  <c r="Y755" i="1"/>
  <c r="Z755" i="1"/>
  <c r="Y756" i="1"/>
  <c r="Z756" i="1"/>
  <c r="Y757" i="1"/>
  <c r="Z757" i="1"/>
  <c r="Y758" i="1"/>
  <c r="Z758" i="1"/>
  <c r="Y759" i="1"/>
  <c r="Z759" i="1"/>
  <c r="W760" i="1"/>
  <c r="X760" i="1" s="1"/>
  <c r="Y760" i="1"/>
  <c r="Z760" i="1"/>
  <c r="W761" i="1"/>
  <c r="Y761" i="1"/>
  <c r="Z761" i="1"/>
  <c r="W762" i="1"/>
  <c r="X762" i="1" s="1"/>
  <c r="Y762" i="1"/>
  <c r="Z762" i="1"/>
  <c r="W763" i="1"/>
  <c r="Y763" i="1"/>
  <c r="Z763" i="1"/>
  <c r="W764" i="1"/>
  <c r="X764" i="1" s="1"/>
  <c r="Y764" i="1"/>
  <c r="Z764" i="1"/>
  <c r="W765" i="1"/>
  <c r="X765" i="1" s="1"/>
  <c r="Y765" i="1"/>
  <c r="Z765" i="1"/>
  <c r="W766" i="1"/>
  <c r="Y766" i="1"/>
  <c r="Z766" i="1"/>
  <c r="W767" i="1"/>
  <c r="X767" i="1" s="1"/>
  <c r="Y767" i="1"/>
  <c r="Z767" i="1"/>
  <c r="W768" i="1"/>
  <c r="X768" i="1" s="1"/>
  <c r="Y768" i="1"/>
  <c r="Z768" i="1"/>
  <c r="W769" i="1"/>
  <c r="Y769" i="1"/>
  <c r="Z769" i="1"/>
  <c r="W770" i="1"/>
  <c r="X770" i="1" s="1"/>
  <c r="Y770" i="1"/>
  <c r="Z770" i="1"/>
  <c r="W771" i="1"/>
  <c r="Y771" i="1"/>
  <c r="Z771" i="1"/>
  <c r="W772" i="1"/>
  <c r="X772" i="1" s="1"/>
  <c r="Y772" i="1"/>
  <c r="Z772" i="1"/>
  <c r="W773" i="1"/>
  <c r="X773" i="1" s="1"/>
  <c r="Y773" i="1"/>
  <c r="Z773" i="1"/>
  <c r="W774" i="1"/>
  <c r="X774" i="1" s="1"/>
  <c r="Y774" i="1"/>
  <c r="Z774" i="1"/>
  <c r="W775" i="1"/>
  <c r="Y775" i="1"/>
  <c r="Z775" i="1"/>
  <c r="W776" i="1"/>
  <c r="Y776" i="1"/>
  <c r="Z776" i="1"/>
  <c r="W777" i="1"/>
  <c r="X777" i="1" s="1"/>
  <c r="Y777" i="1"/>
  <c r="Q777" i="1" s="1"/>
  <c r="Z777" i="1"/>
  <c r="W778" i="1"/>
  <c r="Y778" i="1"/>
  <c r="Z778" i="1"/>
  <c r="W779" i="1"/>
  <c r="X779" i="1" s="1"/>
  <c r="Y779" i="1"/>
  <c r="Z779" i="1"/>
  <c r="W780" i="1"/>
  <c r="X780" i="1" s="1"/>
  <c r="Y780" i="1"/>
  <c r="Z780" i="1"/>
  <c r="W781" i="1"/>
  <c r="X781" i="1" s="1"/>
  <c r="Y781" i="1"/>
  <c r="Z781" i="1"/>
  <c r="W782" i="1"/>
  <c r="X782" i="1" s="1"/>
  <c r="Y782" i="1"/>
  <c r="Z782" i="1"/>
  <c r="W783" i="1"/>
  <c r="X783" i="1" s="1"/>
  <c r="Y783" i="1"/>
  <c r="Z783" i="1"/>
  <c r="W784" i="1"/>
  <c r="X784" i="1" s="1"/>
  <c r="Y784" i="1"/>
  <c r="Z784" i="1"/>
  <c r="W785" i="1"/>
  <c r="X785" i="1" s="1"/>
  <c r="Y785" i="1"/>
  <c r="Z785" i="1"/>
  <c r="W786" i="1"/>
  <c r="Y786" i="1"/>
  <c r="Z786" i="1"/>
  <c r="W787" i="1"/>
  <c r="X787" i="1" s="1"/>
  <c r="Y787" i="1"/>
  <c r="Z787" i="1"/>
  <c r="W788" i="1"/>
  <c r="X788" i="1" s="1"/>
  <c r="Y788" i="1"/>
  <c r="Z788" i="1"/>
  <c r="W789" i="1"/>
  <c r="X789" i="1" s="1"/>
  <c r="Y789" i="1"/>
  <c r="Z789" i="1"/>
  <c r="W790" i="1"/>
  <c r="X790" i="1" s="1"/>
  <c r="Y790" i="1"/>
  <c r="Z790" i="1"/>
  <c r="W791" i="1"/>
  <c r="Y791" i="1"/>
  <c r="Z791" i="1"/>
  <c r="W792" i="1"/>
  <c r="X792" i="1" s="1"/>
  <c r="Y792" i="1"/>
  <c r="Z792" i="1"/>
  <c r="W793" i="1"/>
  <c r="X793" i="1" s="1"/>
  <c r="Y793" i="1"/>
  <c r="Q793" i="1" s="1"/>
  <c r="AA793" i="1" s="1"/>
  <c r="Z793" i="1"/>
  <c r="W794" i="1"/>
  <c r="Y794" i="1"/>
  <c r="Z794" i="1"/>
  <c r="W795" i="1"/>
  <c r="X795" i="1" s="1"/>
  <c r="Y795" i="1"/>
  <c r="Z795" i="1"/>
  <c r="W796" i="1"/>
  <c r="X796" i="1" s="1"/>
  <c r="Y796" i="1"/>
  <c r="Z796" i="1"/>
  <c r="W797" i="1"/>
  <c r="X797" i="1" s="1"/>
  <c r="Y797" i="1"/>
  <c r="Z797" i="1"/>
  <c r="W798" i="1"/>
  <c r="X798" i="1" s="1"/>
  <c r="Y798" i="1"/>
  <c r="Z798" i="1"/>
  <c r="W799" i="1"/>
  <c r="Y799" i="1"/>
  <c r="Z799" i="1"/>
  <c r="W800" i="1"/>
  <c r="Y800" i="1"/>
  <c r="Z800" i="1"/>
  <c r="W801" i="1"/>
  <c r="X801" i="1" s="1"/>
  <c r="Y801" i="1"/>
  <c r="Z801" i="1"/>
  <c r="W802" i="1"/>
  <c r="X802" i="1" s="1"/>
  <c r="Y802" i="1"/>
  <c r="Z802" i="1"/>
  <c r="W803" i="1"/>
  <c r="X803" i="1" s="1"/>
  <c r="Y803" i="1"/>
  <c r="Z803" i="1"/>
  <c r="W804" i="1"/>
  <c r="X804" i="1" s="1"/>
  <c r="Y804" i="1"/>
  <c r="Z804" i="1"/>
  <c r="W805" i="1"/>
  <c r="X805" i="1" s="1"/>
  <c r="Y805" i="1"/>
  <c r="Z805" i="1"/>
  <c r="W806" i="1"/>
  <c r="X806" i="1" s="1"/>
  <c r="Y806" i="1"/>
  <c r="Z806" i="1"/>
  <c r="W807" i="1"/>
  <c r="X807" i="1" s="1"/>
  <c r="Y807" i="1"/>
  <c r="Z807" i="1"/>
  <c r="W808" i="1"/>
  <c r="X808" i="1" s="1"/>
  <c r="Y808" i="1"/>
  <c r="Z808" i="1"/>
  <c r="W809" i="1"/>
  <c r="X809" i="1" s="1"/>
  <c r="Y809" i="1"/>
  <c r="Z809" i="1"/>
  <c r="W810" i="1"/>
  <c r="Y810" i="1"/>
  <c r="Z810" i="1"/>
  <c r="W811" i="1"/>
  <c r="X811" i="1" s="1"/>
  <c r="Y811" i="1"/>
  <c r="Z811" i="1"/>
  <c r="W812" i="1"/>
  <c r="Y812" i="1"/>
  <c r="Z812" i="1"/>
  <c r="W813" i="1"/>
  <c r="X813" i="1" s="1"/>
  <c r="Y813" i="1"/>
  <c r="Z813" i="1"/>
  <c r="W814" i="1"/>
  <c r="Y814" i="1"/>
  <c r="Z814" i="1"/>
  <c r="W815" i="1"/>
  <c r="Y815" i="1"/>
  <c r="Z815" i="1"/>
  <c r="W816" i="1"/>
  <c r="X816" i="1" s="1"/>
  <c r="Y816" i="1"/>
  <c r="Z816" i="1"/>
  <c r="W817" i="1"/>
  <c r="X817" i="1" s="1"/>
  <c r="Y817" i="1"/>
  <c r="Z817" i="1"/>
  <c r="W818" i="1"/>
  <c r="X818" i="1" s="1"/>
  <c r="Y818" i="1"/>
  <c r="Z818" i="1"/>
  <c r="W819" i="1"/>
  <c r="X819" i="1" s="1"/>
  <c r="Y819" i="1"/>
  <c r="Z819" i="1"/>
  <c r="W820" i="1"/>
  <c r="X820" i="1" s="1"/>
  <c r="Y820" i="1"/>
  <c r="Z820" i="1"/>
  <c r="W821" i="1"/>
  <c r="X821" i="1" s="1"/>
  <c r="Y821" i="1"/>
  <c r="Z821" i="1"/>
  <c r="W822" i="1"/>
  <c r="X822" i="1" s="1"/>
  <c r="Y822" i="1"/>
  <c r="Q822" i="1" s="1"/>
  <c r="Z822" i="1"/>
  <c r="W823" i="1"/>
  <c r="Y823" i="1"/>
  <c r="Z823" i="1"/>
  <c r="W824" i="1"/>
  <c r="X824" i="1" s="1"/>
  <c r="Y824" i="1"/>
  <c r="Z824" i="1"/>
  <c r="W825" i="1"/>
  <c r="Y825" i="1"/>
  <c r="Z825" i="1"/>
  <c r="W826" i="1"/>
  <c r="Y826" i="1"/>
  <c r="Z826" i="1"/>
  <c r="W827" i="1"/>
  <c r="Y827" i="1"/>
  <c r="Z827" i="1"/>
  <c r="W828" i="1"/>
  <c r="X828" i="1" s="1"/>
  <c r="Y828" i="1"/>
  <c r="Z828" i="1"/>
  <c r="W829" i="1"/>
  <c r="Y829" i="1"/>
  <c r="Z829" i="1"/>
  <c r="W830" i="1"/>
  <c r="X830" i="1" s="1"/>
  <c r="Y830" i="1"/>
  <c r="Z830" i="1"/>
  <c r="W831" i="1"/>
  <c r="X831" i="1" s="1"/>
  <c r="Y831" i="1"/>
  <c r="Z831" i="1"/>
  <c r="W832" i="1"/>
  <c r="X832" i="1" s="1"/>
  <c r="Y832" i="1"/>
  <c r="Z832" i="1"/>
  <c r="W833" i="1"/>
  <c r="X833" i="1" s="1"/>
  <c r="Y833" i="1"/>
  <c r="Z833" i="1"/>
  <c r="W834" i="1"/>
  <c r="X834" i="1" s="1"/>
  <c r="Y834" i="1"/>
  <c r="Z834" i="1"/>
  <c r="W835" i="1"/>
  <c r="X835" i="1" s="1"/>
  <c r="Y835" i="1"/>
  <c r="Z835" i="1"/>
  <c r="W836" i="1"/>
  <c r="Y836" i="1"/>
  <c r="Z836" i="1"/>
  <c r="W837" i="1"/>
  <c r="Y837" i="1"/>
  <c r="Z837" i="1"/>
  <c r="W838" i="1"/>
  <c r="Y838" i="1"/>
  <c r="Z838" i="1"/>
  <c r="W839" i="1"/>
  <c r="X839" i="1" s="1"/>
  <c r="Y839" i="1"/>
  <c r="Z839" i="1"/>
  <c r="W840" i="1"/>
  <c r="Y840" i="1"/>
  <c r="Z840" i="1"/>
  <c r="W841" i="1"/>
  <c r="X841" i="1" s="1"/>
  <c r="Y841" i="1"/>
  <c r="Z841" i="1"/>
  <c r="W842" i="1"/>
  <c r="X842" i="1" s="1"/>
  <c r="Y842" i="1"/>
  <c r="Z842" i="1"/>
  <c r="W843" i="1"/>
  <c r="Y843" i="1"/>
  <c r="Z843" i="1"/>
  <c r="W844" i="1"/>
  <c r="X844" i="1" s="1"/>
  <c r="Y844" i="1"/>
  <c r="Z844" i="1"/>
  <c r="W845" i="1"/>
  <c r="X845" i="1" s="1"/>
  <c r="Y845" i="1"/>
  <c r="Z845" i="1"/>
  <c r="W846" i="1"/>
  <c r="X846" i="1" s="1"/>
  <c r="Y846" i="1"/>
  <c r="Z846" i="1"/>
  <c r="W847" i="1"/>
  <c r="X847" i="1" s="1"/>
  <c r="Y847" i="1"/>
  <c r="Z847" i="1"/>
  <c r="W848" i="1"/>
  <c r="Y848" i="1"/>
  <c r="Z848" i="1"/>
  <c r="W849" i="1"/>
  <c r="X849" i="1" s="1"/>
  <c r="Y849" i="1"/>
  <c r="Z849" i="1"/>
  <c r="W850" i="1"/>
  <c r="Y850" i="1"/>
  <c r="Z850" i="1"/>
  <c r="W851" i="1"/>
  <c r="Y851" i="1"/>
  <c r="Z851" i="1"/>
  <c r="W852" i="1"/>
  <c r="X852" i="1" s="1"/>
  <c r="Y852" i="1"/>
  <c r="Z852" i="1"/>
  <c r="W853" i="1"/>
  <c r="X853" i="1" s="1"/>
  <c r="Y853" i="1"/>
  <c r="Z853" i="1"/>
  <c r="W854" i="1"/>
  <c r="Y854" i="1"/>
  <c r="Z854" i="1"/>
  <c r="W855" i="1"/>
  <c r="X855" i="1" s="1"/>
  <c r="Y855" i="1"/>
  <c r="Z855" i="1"/>
  <c r="W856" i="1"/>
  <c r="X856" i="1" s="1"/>
  <c r="Y856" i="1"/>
  <c r="Z856" i="1"/>
  <c r="W857" i="1"/>
  <c r="Y857" i="1"/>
  <c r="Z857" i="1"/>
  <c r="W858" i="1"/>
  <c r="Y858" i="1"/>
  <c r="Z858" i="1"/>
  <c r="W859" i="1"/>
  <c r="X859" i="1" s="1"/>
  <c r="Y859" i="1"/>
  <c r="Z859" i="1"/>
  <c r="W860" i="1"/>
  <c r="X860" i="1" s="1"/>
  <c r="Y860" i="1"/>
  <c r="Z860" i="1"/>
  <c r="W861" i="1"/>
  <c r="Y861" i="1"/>
  <c r="Z861" i="1"/>
  <c r="W862" i="1"/>
  <c r="X862" i="1" s="1"/>
  <c r="Y862" i="1"/>
  <c r="Z862" i="1"/>
  <c r="W863" i="1"/>
  <c r="Y863" i="1"/>
  <c r="Z863" i="1"/>
  <c r="W864" i="1"/>
  <c r="X864" i="1" s="1"/>
  <c r="Y864" i="1"/>
  <c r="Z864" i="1"/>
  <c r="W865" i="1"/>
  <c r="Y865" i="1"/>
  <c r="Z865" i="1"/>
  <c r="W866" i="1"/>
  <c r="X866" i="1" s="1"/>
  <c r="Y866" i="1"/>
  <c r="Z866" i="1"/>
  <c r="W867" i="1"/>
  <c r="X867" i="1" s="1"/>
  <c r="Y867" i="1"/>
  <c r="Z867" i="1"/>
  <c r="W868" i="1"/>
  <c r="X868" i="1" s="1"/>
  <c r="Y868" i="1"/>
  <c r="Z868" i="1"/>
  <c r="W869" i="1"/>
  <c r="Y869" i="1"/>
  <c r="Z869" i="1"/>
  <c r="W870" i="1"/>
  <c r="X870" i="1"/>
  <c r="Y870" i="1"/>
  <c r="Z870" i="1"/>
  <c r="W871" i="1"/>
  <c r="X871" i="1" s="1"/>
  <c r="Y871" i="1"/>
  <c r="Z871" i="1"/>
  <c r="W872" i="1"/>
  <c r="Y872" i="1"/>
  <c r="Z872" i="1"/>
  <c r="W873" i="1"/>
  <c r="X873" i="1" s="1"/>
  <c r="Y873" i="1"/>
  <c r="Z873" i="1"/>
  <c r="W874" i="1"/>
  <c r="X874" i="1" s="1"/>
  <c r="Y874" i="1"/>
  <c r="Z874" i="1"/>
  <c r="W875" i="1"/>
  <c r="X875" i="1" s="1"/>
  <c r="Y875" i="1"/>
  <c r="Z875" i="1"/>
  <c r="W876" i="1"/>
  <c r="X876" i="1" s="1"/>
  <c r="Y876" i="1"/>
  <c r="Z876" i="1"/>
  <c r="W877" i="1"/>
  <c r="X877" i="1" s="1"/>
  <c r="Y877" i="1"/>
  <c r="Z877" i="1"/>
  <c r="W878" i="1"/>
  <c r="X878" i="1" s="1"/>
  <c r="Y878" i="1"/>
  <c r="Z878" i="1"/>
  <c r="W879" i="1"/>
  <c r="X879" i="1" s="1"/>
  <c r="Y879" i="1"/>
  <c r="Z879" i="1"/>
  <c r="W880" i="1"/>
  <c r="Y880" i="1"/>
  <c r="Z880" i="1"/>
  <c r="W881" i="1"/>
  <c r="Y881" i="1"/>
  <c r="Z881" i="1"/>
  <c r="W882" i="1"/>
  <c r="X882" i="1" s="1"/>
  <c r="Y882" i="1"/>
  <c r="Z882" i="1"/>
  <c r="W883" i="1"/>
  <c r="X883" i="1" s="1"/>
  <c r="Y883" i="1"/>
  <c r="Z883" i="1"/>
  <c r="W884" i="1"/>
  <c r="Y884" i="1"/>
  <c r="Z884" i="1"/>
  <c r="W885" i="1"/>
  <c r="Y885" i="1"/>
  <c r="Z885" i="1"/>
  <c r="W886" i="1"/>
  <c r="X886" i="1" s="1"/>
  <c r="Y886" i="1"/>
  <c r="Z886" i="1"/>
  <c r="W887" i="1"/>
  <c r="X887" i="1" s="1"/>
  <c r="Y887" i="1"/>
  <c r="Z887" i="1"/>
  <c r="W888" i="1"/>
  <c r="X888" i="1" s="1"/>
  <c r="Y888" i="1"/>
  <c r="Z888" i="1"/>
  <c r="W889" i="1"/>
  <c r="X889" i="1" s="1"/>
  <c r="Y889" i="1"/>
  <c r="Z889" i="1"/>
  <c r="W890" i="1"/>
  <c r="Y890" i="1"/>
  <c r="Z890" i="1"/>
  <c r="W891" i="1"/>
  <c r="X891" i="1" s="1"/>
  <c r="Y891" i="1"/>
  <c r="Z891" i="1"/>
  <c r="W892" i="1"/>
  <c r="Y892" i="1"/>
  <c r="Z892" i="1"/>
  <c r="W893" i="1"/>
  <c r="X893" i="1" s="1"/>
  <c r="Y893" i="1"/>
  <c r="Z893" i="1"/>
  <c r="W894" i="1"/>
  <c r="X894" i="1" s="1"/>
  <c r="Y894" i="1"/>
  <c r="Z894" i="1"/>
  <c r="W895" i="1"/>
  <c r="X895" i="1" s="1"/>
  <c r="Y895" i="1"/>
  <c r="Z895" i="1"/>
  <c r="W896" i="1"/>
  <c r="X896" i="1" s="1"/>
  <c r="Y896" i="1"/>
  <c r="Z896" i="1"/>
  <c r="W897" i="1"/>
  <c r="X897" i="1" s="1"/>
  <c r="Y897" i="1"/>
  <c r="Z897" i="1"/>
  <c r="W898" i="1"/>
  <c r="X898" i="1" s="1"/>
  <c r="Y898" i="1"/>
  <c r="Z898" i="1"/>
  <c r="W899" i="1"/>
  <c r="X899" i="1" s="1"/>
  <c r="Y899" i="1"/>
  <c r="Z899" i="1"/>
  <c r="W900" i="1"/>
  <c r="X900" i="1" s="1"/>
  <c r="Y900" i="1"/>
  <c r="Z900" i="1"/>
  <c r="W901" i="1"/>
  <c r="X901" i="1" s="1"/>
  <c r="Y901" i="1"/>
  <c r="Z901" i="1"/>
  <c r="W902" i="1"/>
  <c r="X902" i="1" s="1"/>
  <c r="Y902" i="1"/>
  <c r="Z902" i="1"/>
  <c r="W903" i="1"/>
  <c r="X903" i="1" s="1"/>
  <c r="Y903" i="1"/>
  <c r="Z903" i="1"/>
  <c r="W904" i="1"/>
  <c r="X904" i="1" s="1"/>
  <c r="Y904" i="1"/>
  <c r="Z904" i="1"/>
  <c r="W905" i="1"/>
  <c r="X905" i="1" s="1"/>
  <c r="Y905" i="1"/>
  <c r="Z905" i="1"/>
  <c r="W906" i="1"/>
  <c r="Y906" i="1"/>
  <c r="Z906" i="1"/>
  <c r="W907" i="1"/>
  <c r="X907" i="1" s="1"/>
  <c r="Y907" i="1"/>
  <c r="Z907" i="1"/>
  <c r="W908" i="1"/>
  <c r="Y908" i="1"/>
  <c r="Z908" i="1"/>
  <c r="W909" i="1"/>
  <c r="X909" i="1" s="1"/>
  <c r="Y909" i="1"/>
  <c r="Z909" i="1"/>
  <c r="W910" i="1"/>
  <c r="X910" i="1" s="1"/>
  <c r="Y910" i="1"/>
  <c r="Z910" i="1"/>
  <c r="W911" i="1"/>
  <c r="Y911" i="1"/>
  <c r="Z911" i="1"/>
  <c r="W912" i="1"/>
  <c r="X912" i="1" s="1"/>
  <c r="Y912" i="1"/>
  <c r="Z912" i="1"/>
  <c r="W913" i="1"/>
  <c r="X913" i="1" s="1"/>
  <c r="Y913" i="1"/>
  <c r="Z913" i="1"/>
  <c r="W914" i="1"/>
  <c r="X914" i="1" s="1"/>
  <c r="Y914" i="1"/>
  <c r="Z914" i="1"/>
  <c r="W915" i="1"/>
  <c r="X915" i="1" s="1"/>
  <c r="Y915" i="1"/>
  <c r="Q915" i="1" s="1"/>
  <c r="R915" i="1" s="1"/>
  <c r="Z915" i="1"/>
  <c r="W916" i="1"/>
  <c r="X916" i="1" s="1"/>
  <c r="Y916" i="1"/>
  <c r="Z916" i="1"/>
  <c r="W917" i="1"/>
  <c r="Y917" i="1"/>
  <c r="Q917" i="1" s="1"/>
  <c r="AA917" i="1" s="1"/>
  <c r="Z917" i="1"/>
  <c r="X186" i="17" l="1"/>
  <c r="O1806" i="25" s="1"/>
  <c r="M1806" i="25"/>
  <c r="AF186" i="17"/>
  <c r="N1806" i="25"/>
  <c r="W147" i="17"/>
  <c r="AE186" i="17"/>
  <c r="AF264" i="17"/>
  <c r="N1884" i="25"/>
  <c r="U80" i="22"/>
  <c r="W225" i="22"/>
  <c r="O981" i="25" s="1"/>
  <c r="M725" i="25"/>
  <c r="W80" i="10"/>
  <c r="O692" i="25" s="1"/>
  <c r="M692" i="25"/>
  <c r="W8" i="10"/>
  <c r="O620" i="25" s="1"/>
  <c r="M620" i="25"/>
  <c r="W14" i="10"/>
  <c r="O626" i="25" s="1"/>
  <c r="M626" i="25"/>
  <c r="W82" i="10"/>
  <c r="O694" i="25" s="1"/>
  <c r="M694" i="25"/>
  <c r="T28" i="10"/>
  <c r="W22" i="10"/>
  <c r="O634" i="25" s="1"/>
  <c r="T45" i="10"/>
  <c r="W60" i="10"/>
  <c r="O672" i="25" s="1"/>
  <c r="M672" i="25"/>
  <c r="V81" i="10"/>
  <c r="N693" i="25" s="1"/>
  <c r="W144" i="10"/>
  <c r="O756" i="25" s="1"/>
  <c r="M756" i="25"/>
  <c r="V142" i="10"/>
  <c r="N754" i="25" s="1"/>
  <c r="W138" i="10"/>
  <c r="O750" i="25" s="1"/>
  <c r="M750" i="25"/>
  <c r="V141" i="10"/>
  <c r="N753" i="25" s="1"/>
  <c r="V21" i="10"/>
  <c r="N633" i="25" s="1"/>
  <c r="V131" i="10"/>
  <c r="N743" i="25" s="1"/>
  <c r="AD90" i="10"/>
  <c r="V90" i="10"/>
  <c r="N702" i="25" s="1"/>
  <c r="AD17" i="10"/>
  <c r="V17" i="10"/>
  <c r="N629" i="25" s="1"/>
  <c r="AD143" i="10"/>
  <c r="V143" i="10"/>
  <c r="T24" i="10"/>
  <c r="AC24" i="10"/>
  <c r="V33" i="10"/>
  <c r="N645" i="25" s="1"/>
  <c r="M628" i="25"/>
  <c r="W16" i="10"/>
  <c r="O628" i="25" s="1"/>
  <c r="W48" i="10"/>
  <c r="O660" i="25" s="1"/>
  <c r="N660" i="25"/>
  <c r="T35" i="10"/>
  <c r="W84" i="10"/>
  <c r="O696" i="25" s="1"/>
  <c r="M696" i="25"/>
  <c r="V51" i="10"/>
  <c r="N663" i="25" s="1"/>
  <c r="W72" i="10"/>
  <c r="O684" i="25" s="1"/>
  <c r="M684" i="25"/>
  <c r="V31" i="10"/>
  <c r="N643" i="25" s="1"/>
  <c r="T13" i="10"/>
  <c r="M625" i="25" s="1"/>
  <c r="T63" i="10"/>
  <c r="W140" i="10"/>
  <c r="O752" i="25" s="1"/>
  <c r="M752" i="25"/>
  <c r="W54" i="10"/>
  <c r="O666" i="25" s="1"/>
  <c r="T32" i="10"/>
  <c r="M686" i="25"/>
  <c r="AC8" i="10"/>
  <c r="W52" i="10"/>
  <c r="O664" i="25" s="1"/>
  <c r="M664" i="25"/>
  <c r="T36" i="10"/>
  <c r="V99" i="10"/>
  <c r="N711" i="25" s="1"/>
  <c r="V128" i="10"/>
  <c r="N740" i="25" s="1"/>
  <c r="M743" i="25"/>
  <c r="V113" i="10"/>
  <c r="N725" i="25" s="1"/>
  <c r="AD113" i="10"/>
  <c r="T38" i="10"/>
  <c r="M650" i="25" s="1"/>
  <c r="W89" i="10"/>
  <c r="O701" i="25" s="1"/>
  <c r="M701" i="25"/>
  <c r="T37" i="10"/>
  <c r="M649" i="25" s="1"/>
  <c r="T94" i="10"/>
  <c r="V101" i="10"/>
  <c r="N713" i="25" s="1"/>
  <c r="W126" i="10"/>
  <c r="O738" i="25" s="1"/>
  <c r="M738" i="25"/>
  <c r="W78" i="10"/>
  <c r="O690" i="25" s="1"/>
  <c r="M690" i="25"/>
  <c r="T46" i="10"/>
  <c r="V46" i="10"/>
  <c r="N658" i="25" s="1"/>
  <c r="AD46" i="10"/>
  <c r="W66" i="10"/>
  <c r="O678" i="25" s="1"/>
  <c r="M678" i="25"/>
  <c r="W12" i="10"/>
  <c r="O624" i="25" s="1"/>
  <c r="M624" i="25"/>
  <c r="W34" i="10"/>
  <c r="O646" i="25" s="1"/>
  <c r="M646" i="25"/>
  <c r="T4" i="10"/>
  <c r="W97" i="10"/>
  <c r="O709" i="25" s="1"/>
  <c r="M709" i="25"/>
  <c r="W127" i="10"/>
  <c r="O739" i="25" s="1"/>
  <c r="V83" i="10"/>
  <c r="N695" i="25" s="1"/>
  <c r="W109" i="10"/>
  <c r="O721" i="25" s="1"/>
  <c r="M721" i="25"/>
  <c r="W90" i="10"/>
  <c r="O702" i="25" s="1"/>
  <c r="M702" i="25"/>
  <c r="V58" i="10"/>
  <c r="N670" i="25" s="1"/>
  <c r="T10" i="10"/>
  <c r="M622" i="25" s="1"/>
  <c r="M619" i="25"/>
  <c r="T19" i="10"/>
  <c r="T87" i="10"/>
  <c r="M699" i="25" s="1"/>
  <c r="W105" i="10"/>
  <c r="O717" i="25" s="1"/>
  <c r="M717" i="25"/>
  <c r="W124" i="10"/>
  <c r="O736" i="25" s="1"/>
  <c r="M736" i="25"/>
  <c r="W142" i="10"/>
  <c r="O754" i="25" s="1"/>
  <c r="M754" i="25"/>
  <c r="W76" i="10"/>
  <c r="O688" i="25" s="1"/>
  <c r="M688" i="25"/>
  <c r="V79" i="10"/>
  <c r="N691" i="25" s="1"/>
  <c r="V7" i="10"/>
  <c r="N619" i="25" s="1"/>
  <c r="W70" i="10"/>
  <c r="O682" i="25" s="1"/>
  <c r="V45" i="10"/>
  <c r="N657" i="25" s="1"/>
  <c r="V74" i="10"/>
  <c r="N686" i="25" s="1"/>
  <c r="T116" i="10"/>
  <c r="W134" i="10"/>
  <c r="O746" i="25" s="1"/>
  <c r="M746" i="25"/>
  <c r="V136" i="10"/>
  <c r="N748" i="25" s="1"/>
  <c r="V121" i="10"/>
  <c r="T180" i="22"/>
  <c r="M936" i="25" s="1"/>
  <c r="R1202" i="1"/>
  <c r="AB1174" i="1"/>
  <c r="U970" i="1"/>
  <c r="R1155" i="1"/>
  <c r="Q843" i="1"/>
  <c r="AA843" i="1" s="1"/>
  <c r="T1188" i="1"/>
  <c r="U1188" i="1" s="1"/>
  <c r="AA977" i="1"/>
  <c r="T1175" i="1"/>
  <c r="U1175" i="1" s="1"/>
  <c r="T1095" i="1"/>
  <c r="T1020" i="1"/>
  <c r="AB1020" i="1"/>
  <c r="R939" i="1"/>
  <c r="T1118" i="1"/>
  <c r="AB1069" i="1"/>
  <c r="AA1175" i="1"/>
  <c r="R1206" i="1"/>
  <c r="AB1043" i="1"/>
  <c r="T966" i="1"/>
  <c r="U969" i="1"/>
  <c r="T1109" i="1"/>
  <c r="AB1220" i="1"/>
  <c r="T1121" i="1"/>
  <c r="AA995" i="1"/>
  <c r="T923" i="1"/>
  <c r="R1159" i="1"/>
  <c r="R1102" i="1"/>
  <c r="R1216" i="1"/>
  <c r="Q901" i="1"/>
  <c r="AA901" i="1" s="1"/>
  <c r="T1002" i="1"/>
  <c r="T993" i="1"/>
  <c r="R1099" i="1"/>
  <c r="AA970" i="1"/>
  <c r="T940" i="1"/>
  <c r="T1056" i="1"/>
  <c r="T1077" i="1"/>
  <c r="R1183" i="1"/>
  <c r="R1024" i="1"/>
  <c r="U1024" i="1" s="1"/>
  <c r="T1154" i="1"/>
  <c r="T1098" i="1"/>
  <c r="R1197" i="1"/>
  <c r="U1197" i="1" s="1"/>
  <c r="T958" i="1"/>
  <c r="U958" i="1" s="1"/>
  <c r="AB1224" i="1"/>
  <c r="S842" i="1"/>
  <c r="AB842" i="1" s="1"/>
  <c r="S765" i="1"/>
  <c r="T765" i="1" s="1"/>
  <c r="R1106" i="1"/>
  <c r="R972" i="1"/>
  <c r="U972" i="1" s="1"/>
  <c r="R1016" i="1"/>
  <c r="Q789" i="1"/>
  <c r="AA789" i="1" s="1"/>
  <c r="R1082" i="1"/>
  <c r="U1082" i="1" s="1"/>
  <c r="T936" i="1"/>
  <c r="R1116" i="1"/>
  <c r="AB1015" i="1"/>
  <c r="AB977" i="1"/>
  <c r="AC107" i="10"/>
  <c r="T107" i="10"/>
  <c r="N674" i="25"/>
  <c r="W62" i="10"/>
  <c r="O674" i="25" s="1"/>
  <c r="T33" i="10"/>
  <c r="AC33" i="10"/>
  <c r="T77" i="10"/>
  <c r="M689" i="25" s="1"/>
  <c r="AC141" i="10"/>
  <c r="T141" i="10"/>
  <c r="T83" i="10"/>
  <c r="AC83" i="10"/>
  <c r="T85" i="10"/>
  <c r="M697" i="25" s="1"/>
  <c r="AC51" i="10"/>
  <c r="T51" i="10"/>
  <c r="T50" i="10"/>
  <c r="AC79" i="10"/>
  <c r="T79" i="10"/>
  <c r="AC114" i="10"/>
  <c r="T114" i="10"/>
  <c r="AD67" i="10"/>
  <c r="V67" i="10"/>
  <c r="N679" i="25" s="1"/>
  <c r="T91" i="10"/>
  <c r="V42" i="10"/>
  <c r="N654" i="25" s="1"/>
  <c r="T145" i="10"/>
  <c r="T44" i="10"/>
  <c r="V87" i="10"/>
  <c r="N699" i="25" s="1"/>
  <c r="V5" i="10"/>
  <c r="T122" i="10"/>
  <c r="AD29" i="10"/>
  <c r="V29" i="10"/>
  <c r="W10" i="10"/>
  <c r="O622" i="25" s="1"/>
  <c r="W111" i="10"/>
  <c r="O723" i="25" s="1"/>
  <c r="N723" i="25"/>
  <c r="AC43" i="10"/>
  <c r="T43" i="10"/>
  <c r="V85" i="10"/>
  <c r="N697" i="25" s="1"/>
  <c r="AD85" i="10"/>
  <c r="W58" i="10"/>
  <c r="O670" i="25" s="1"/>
  <c r="AC39" i="10"/>
  <c r="T39" i="10"/>
  <c r="AC81" i="10"/>
  <c r="T81" i="10"/>
  <c r="W101" i="10"/>
  <c r="O713" i="25" s="1"/>
  <c r="AC115" i="10"/>
  <c r="T115" i="10"/>
  <c r="T67" i="10"/>
  <c r="M679" i="25" s="1"/>
  <c r="AD118" i="10"/>
  <c r="V118" i="10"/>
  <c r="T92" i="10"/>
  <c r="T42" i="10"/>
  <c r="AC125" i="10"/>
  <c r="T125" i="10"/>
  <c r="V123" i="10"/>
  <c r="N735" i="25" s="1"/>
  <c r="W86" i="10"/>
  <c r="O698" i="25" s="1"/>
  <c r="T128" i="10"/>
  <c r="T108" i="10"/>
  <c r="T21" i="10"/>
  <c r="T100" i="10"/>
  <c r="M712" i="25" s="1"/>
  <c r="AD37" i="10"/>
  <c r="V37" i="10"/>
  <c r="AD110" i="10"/>
  <c r="V110" i="10"/>
  <c r="N722" i="25" s="1"/>
  <c r="AC49" i="10"/>
  <c r="T49" i="10"/>
  <c r="W38" i="10"/>
  <c r="O650" i="25" s="1"/>
  <c r="N650" i="25"/>
  <c r="V15" i="10"/>
  <c r="N627" i="25" s="1"/>
  <c r="AD69" i="10"/>
  <c r="V69" i="10"/>
  <c r="N681" i="25" s="1"/>
  <c r="V102" i="10"/>
  <c r="AC15" i="10"/>
  <c r="T15" i="10"/>
  <c r="AC96" i="10"/>
  <c r="T96" i="10"/>
  <c r="T129" i="10"/>
  <c r="T26" i="10"/>
  <c r="T95" i="10"/>
  <c r="T71" i="10"/>
  <c r="AC71" i="10"/>
  <c r="AC120" i="10"/>
  <c r="T120" i="10"/>
  <c r="N618" i="25"/>
  <c r="W6" i="10"/>
  <c r="O618" i="25" s="1"/>
  <c r="AD61" i="10"/>
  <c r="V61" i="10"/>
  <c r="AD53" i="10"/>
  <c r="V53" i="10"/>
  <c r="N665" i="25" s="1"/>
  <c r="AC31" i="10"/>
  <c r="T31" i="10"/>
  <c r="AD59" i="10"/>
  <c r="V59" i="10"/>
  <c r="N671" i="25" s="1"/>
  <c r="AC88" i="10"/>
  <c r="T88" i="10"/>
  <c r="T55" i="10"/>
  <c r="M667" i="25" s="1"/>
  <c r="AC57" i="10"/>
  <c r="T57" i="10"/>
  <c r="W99" i="10"/>
  <c r="O711" i="25" s="1"/>
  <c r="W123" i="10"/>
  <c r="O735" i="25" s="1"/>
  <c r="W27" i="10"/>
  <c r="O639" i="25" s="1"/>
  <c r="T17" i="10"/>
  <c r="AC17" i="10"/>
  <c r="W68" i="10"/>
  <c r="O680" i="25" s="1"/>
  <c r="T53" i="10"/>
  <c r="W65" i="10"/>
  <c r="O677" i="25" s="1"/>
  <c r="AC11" i="10"/>
  <c r="T11" i="10"/>
  <c r="V23" i="10"/>
  <c r="N635" i="25" s="1"/>
  <c r="V18" i="10"/>
  <c r="N630" i="25" s="1"/>
  <c r="AC59" i="10"/>
  <c r="T59" i="10"/>
  <c r="N715" i="25"/>
  <c r="W103" i="10"/>
  <c r="O715" i="25" s="1"/>
  <c r="AD98" i="10"/>
  <c r="V98" i="10"/>
  <c r="N710" i="25" s="1"/>
  <c r="AC25" i="10"/>
  <c r="T25" i="10"/>
  <c r="V55" i="10"/>
  <c r="N667" i="25" s="1"/>
  <c r="W30" i="10"/>
  <c r="O642" i="25" s="1"/>
  <c r="T133" i="10"/>
  <c r="AC133" i="10"/>
  <c r="V100" i="10"/>
  <c r="N712" i="25" s="1"/>
  <c r="T136" i="10"/>
  <c r="W119" i="10"/>
  <c r="O731" i="25" s="1"/>
  <c r="T20" i="10"/>
  <c r="AC73" i="10"/>
  <c r="T73" i="10"/>
  <c r="T18" i="10"/>
  <c r="AC47" i="10"/>
  <c r="T47" i="10"/>
  <c r="T106" i="10"/>
  <c r="AC106" i="10"/>
  <c r="AC75" i="10"/>
  <c r="T75" i="10"/>
  <c r="AC112" i="10"/>
  <c r="T112" i="10"/>
  <c r="V77" i="10"/>
  <c r="N689" i="25" s="1"/>
  <c r="V13" i="10"/>
  <c r="N625" i="25" s="1"/>
  <c r="W40" i="10"/>
  <c r="O652" i="25" s="1"/>
  <c r="N652" i="25"/>
  <c r="T139" i="10"/>
  <c r="T137" i="10"/>
  <c r="T104" i="10"/>
  <c r="W3" i="10"/>
  <c r="O615" i="25" s="1"/>
  <c r="W2" i="10"/>
  <c r="O614" i="25" s="1"/>
  <c r="W147" i="12"/>
  <c r="O613" i="25" s="1"/>
  <c r="T1111" i="1"/>
  <c r="T1099" i="1"/>
  <c r="R962" i="1"/>
  <c r="AB995" i="1"/>
  <c r="T987" i="1"/>
  <c r="R1161" i="1"/>
  <c r="AA1070" i="1"/>
  <c r="AA1009" i="1"/>
  <c r="AB1106" i="1"/>
  <c r="U1106" i="1"/>
  <c r="AA965" i="1"/>
  <c r="T1190" i="1"/>
  <c r="T922" i="1"/>
  <c r="AA979" i="1"/>
  <c r="AA921" i="1"/>
  <c r="R1008" i="1"/>
  <c r="T1156" i="1"/>
  <c r="U1156" i="1" s="1"/>
  <c r="R1166" i="1"/>
  <c r="U1166" i="1" s="1"/>
  <c r="AA1136" i="1"/>
  <c r="T999" i="1"/>
  <c r="R999" i="1"/>
  <c r="U999" i="1" s="1"/>
  <c r="T1072" i="1"/>
  <c r="T994" i="1"/>
  <c r="U994" i="1" s="1"/>
  <c r="AB1124" i="1"/>
  <c r="S785" i="1"/>
  <c r="AB785" i="1" s="1"/>
  <c r="S781" i="1"/>
  <c r="AB781" i="1" s="1"/>
  <c r="T950" i="1"/>
  <c r="T998" i="1"/>
  <c r="T1076" i="1"/>
  <c r="T1200" i="1"/>
  <c r="R1043" i="1"/>
  <c r="T1061" i="1"/>
  <c r="U1061" i="1" s="1"/>
  <c r="T1219" i="1"/>
  <c r="T1008" i="1"/>
  <c r="R951" i="1"/>
  <c r="R1052" i="1"/>
  <c r="T1171" i="1"/>
  <c r="AB1047" i="1"/>
  <c r="R947" i="1"/>
  <c r="T962" i="1"/>
  <c r="T1145" i="1"/>
  <c r="R1170" i="1"/>
  <c r="U1170" i="1" s="1"/>
  <c r="T1197" i="1"/>
  <c r="T1104" i="1"/>
  <c r="U1104" i="1" s="1"/>
  <c r="T972" i="1"/>
  <c r="T1049" i="1"/>
  <c r="R1209" i="1"/>
  <c r="Q824" i="1"/>
  <c r="AA824" i="1" s="1"/>
  <c r="Q816" i="1"/>
  <c r="AA816" i="1" s="1"/>
  <c r="R1189" i="1"/>
  <c r="AB1199" i="1"/>
  <c r="T983" i="1"/>
  <c r="T1206" i="1"/>
  <c r="U1206" i="1" s="1"/>
  <c r="R1203" i="1"/>
  <c r="AA1147" i="1"/>
  <c r="AB1158" i="1"/>
  <c r="R1133" i="1"/>
  <c r="T1193" i="1"/>
  <c r="AA1139" i="1"/>
  <c r="T1210" i="1"/>
  <c r="T956" i="1"/>
  <c r="U967" i="1"/>
  <c r="T990" i="1"/>
  <c r="T1165" i="1"/>
  <c r="T1173" i="1"/>
  <c r="R1215" i="1"/>
  <c r="AA994" i="1"/>
  <c r="T1070" i="1"/>
  <c r="U1070" i="1" s="1"/>
  <c r="T1166" i="1"/>
  <c r="R1220" i="1"/>
  <c r="U1220" i="1" s="1"/>
  <c r="AB919" i="1"/>
  <c r="T1203" i="1"/>
  <c r="AB1006" i="1"/>
  <c r="T996" i="1"/>
  <c r="U996" i="1" s="1"/>
  <c r="R1060" i="1"/>
  <c r="T1103" i="1"/>
  <c r="T948" i="1"/>
  <c r="R1087" i="1"/>
  <c r="AB934" i="1"/>
  <c r="T1068" i="1"/>
  <c r="U1068" i="1" s="1"/>
  <c r="R984" i="1"/>
  <c r="R1003" i="1"/>
  <c r="U1003" i="1" s="1"/>
  <c r="R922" i="1"/>
  <c r="U922" i="1" s="1"/>
  <c r="T980" i="1"/>
  <c r="T1143" i="1"/>
  <c r="T1148" i="1"/>
  <c r="U1148" i="1" s="1"/>
  <c r="T1168" i="1"/>
  <c r="T1034" i="1"/>
  <c r="AB1003" i="1"/>
  <c r="AB955" i="1"/>
  <c r="T952" i="1"/>
  <c r="T1147" i="1"/>
  <c r="U1147" i="1" s="1"/>
  <c r="T942" i="1"/>
  <c r="R1049" i="1"/>
  <c r="U1049" i="1" s="1"/>
  <c r="T1218" i="1"/>
  <c r="T954" i="1"/>
  <c r="T1221" i="1"/>
  <c r="S917" i="1"/>
  <c r="AB917" i="1" s="1"/>
  <c r="S901" i="1"/>
  <c r="AB901" i="1" s="1"/>
  <c r="Q874" i="1"/>
  <c r="AA874" i="1" s="1"/>
  <c r="S866" i="1"/>
  <c r="AB866" i="1" s="1"/>
  <c r="T921" i="1"/>
  <c r="R1012" i="1"/>
  <c r="R1056" i="1"/>
  <c r="U1056" i="1" s="1"/>
  <c r="T927" i="1"/>
  <c r="U927" i="1" s="1"/>
  <c r="U1095" i="1"/>
  <c r="R1083" i="1"/>
  <c r="T963" i="1"/>
  <c r="R1037" i="1"/>
  <c r="U1101" i="1"/>
  <c r="T1140" i="1"/>
  <c r="R945" i="1"/>
  <c r="T1001" i="1"/>
  <c r="AB1139" i="1"/>
  <c r="R1022" i="1"/>
  <c r="T1137" i="1"/>
  <c r="T938" i="1"/>
  <c r="T1216" i="1"/>
  <c r="T1022" i="1"/>
  <c r="R1113" i="1"/>
  <c r="R929" i="1"/>
  <c r="U929" i="1" s="1"/>
  <c r="AA1061" i="1"/>
  <c r="R1190" i="1"/>
  <c r="U1190" i="1" s="1"/>
  <c r="T1086" i="1"/>
  <c r="R1094" i="1"/>
  <c r="U1094" i="1" s="1"/>
  <c r="T1032" i="1"/>
  <c r="U1032" i="1" s="1"/>
  <c r="T1155" i="1"/>
  <c r="T935" i="1"/>
  <c r="U935" i="1" s="1"/>
  <c r="T1172" i="1"/>
  <c r="U1172" i="1" s="1"/>
  <c r="AB1162" i="1"/>
  <c r="R1120" i="1"/>
  <c r="S806" i="1"/>
  <c r="AB806" i="1" s="1"/>
  <c r="U1015" i="1"/>
  <c r="AB1021" i="1"/>
  <c r="R1131" i="1"/>
  <c r="T1119" i="1"/>
  <c r="U1123" i="1"/>
  <c r="R1214" i="1"/>
  <c r="T1196" i="1"/>
  <c r="T1071" i="1"/>
  <c r="R1176" i="1"/>
  <c r="R923" i="1"/>
  <c r="R992" i="1"/>
  <c r="U992" i="1" s="1"/>
  <c r="AA1032" i="1"/>
  <c r="T968" i="1"/>
  <c r="R1199" i="1"/>
  <c r="U1199" i="1" s="1"/>
  <c r="AA1199" i="1"/>
  <c r="R1195" i="1"/>
  <c r="AB1126" i="1"/>
  <c r="R1210" i="1"/>
  <c r="R959" i="1"/>
  <c r="U959" i="1" s="1"/>
  <c r="R1152" i="1"/>
  <c r="T1112" i="1"/>
  <c r="R1002" i="1"/>
  <c r="R1042" i="1"/>
  <c r="T1100" i="1"/>
  <c r="T1181" i="1"/>
  <c r="T981" i="1"/>
  <c r="R1011" i="1"/>
  <c r="R949" i="1"/>
  <c r="T1044" i="1"/>
  <c r="U1139" i="1"/>
  <c r="AA1208" i="1"/>
  <c r="U955" i="1"/>
  <c r="R1071" i="1"/>
  <c r="T937" i="1"/>
  <c r="R1089" i="1"/>
  <c r="T1114" i="1"/>
  <c r="AB1114" i="1"/>
  <c r="T1152" i="1"/>
  <c r="T1075" i="1"/>
  <c r="U1075" i="1" s="1"/>
  <c r="R1090" i="1"/>
  <c r="AB971" i="1"/>
  <c r="T1074" i="1"/>
  <c r="R1185" i="1"/>
  <c r="R1196" i="1"/>
  <c r="U995" i="1"/>
  <c r="T1183" i="1"/>
  <c r="Q912" i="1"/>
  <c r="AA912" i="1" s="1"/>
  <c r="T1161" i="1"/>
  <c r="T1024" i="1"/>
  <c r="T928" i="1"/>
  <c r="U928" i="1" s="1"/>
  <c r="T1011" i="1"/>
  <c r="AB1011" i="1"/>
  <c r="AA1006" i="1"/>
  <c r="AA1187" i="1"/>
  <c r="T1051" i="1"/>
  <c r="AA985" i="1"/>
  <c r="T1192" i="1"/>
  <c r="T1191" i="1"/>
  <c r="U1117" i="1"/>
  <c r="T1205" i="1"/>
  <c r="R1086" i="1"/>
  <c r="R982" i="1"/>
  <c r="U982" i="1" s="1"/>
  <c r="R980" i="1"/>
  <c r="AA958" i="1"/>
  <c r="AB1057" i="1"/>
  <c r="T1187" i="1"/>
  <c r="U1187" i="1" s="1"/>
  <c r="R1055" i="1"/>
  <c r="U1055" i="1" s="1"/>
  <c r="T1087" i="1"/>
  <c r="AB1087" i="1"/>
  <c r="T1029" i="1"/>
  <c r="T951" i="1"/>
  <c r="T1180" i="1"/>
  <c r="T1151" i="1"/>
  <c r="U933" i="1"/>
  <c r="R1036" i="1"/>
  <c r="T978" i="1"/>
  <c r="AA967" i="1"/>
  <c r="AB931" i="1"/>
  <c r="T1097" i="1"/>
  <c r="R1038" i="1"/>
  <c r="R971" i="1"/>
  <c r="U971" i="1" s="1"/>
  <c r="T1012" i="1"/>
  <c r="R1126" i="1"/>
  <c r="U1126" i="1" s="1"/>
  <c r="AA1126" i="1"/>
  <c r="T1142" i="1"/>
  <c r="T1153" i="1"/>
  <c r="T926" i="1"/>
  <c r="T1026" i="1"/>
  <c r="R952" i="1"/>
  <c r="U1063" i="1"/>
  <c r="R981" i="1"/>
  <c r="T1084" i="1"/>
  <c r="U1084" i="1" s="1"/>
  <c r="T1033" i="1"/>
  <c r="T1204" i="1"/>
  <c r="U1204" i="1" s="1"/>
  <c r="AB1135" i="1"/>
  <c r="AB992" i="1"/>
  <c r="T985" i="1"/>
  <c r="U985" i="1" s="1"/>
  <c r="T1065" i="1"/>
  <c r="T1016" i="1"/>
  <c r="T1105" i="1"/>
  <c r="T1019" i="1"/>
  <c r="U1006" i="1"/>
  <c r="U931" i="1"/>
  <c r="R1171" i="1"/>
  <c r="T1054" i="1"/>
  <c r="U1054" i="1" s="1"/>
  <c r="AB1054" i="1"/>
  <c r="T1036" i="1"/>
  <c r="R1030" i="1"/>
  <c r="U1030" i="1" s="1"/>
  <c r="R1143" i="1"/>
  <c r="AA1031" i="1"/>
  <c r="T1064" i="1"/>
  <c r="R938" i="1"/>
  <c r="R1180" i="1"/>
  <c r="S859" i="1"/>
  <c r="T859" i="1" s="1"/>
  <c r="S792" i="1"/>
  <c r="AB792" i="1" s="1"/>
  <c r="S768" i="1"/>
  <c r="AB768" i="1" s="1"/>
  <c r="T1209" i="1"/>
  <c r="AA1223" i="1"/>
  <c r="R1081" i="1"/>
  <c r="U1124" i="1"/>
  <c r="AB1040" i="1"/>
  <c r="T1027" i="1"/>
  <c r="T1194" i="1"/>
  <c r="AB1194" i="1"/>
  <c r="R1026" i="1"/>
  <c r="T1067" i="1"/>
  <c r="T1048" i="1"/>
  <c r="T1211" i="1"/>
  <c r="T965" i="1"/>
  <c r="U965" i="1" s="1"/>
  <c r="AB965" i="1"/>
  <c r="Q859" i="1"/>
  <c r="AA859" i="1" s="1"/>
  <c r="S843" i="1"/>
  <c r="AB843" i="1" s="1"/>
  <c r="S760" i="1"/>
  <c r="AB760" i="1" s="1"/>
  <c r="R942" i="1"/>
  <c r="R987" i="1"/>
  <c r="U987" i="1" s="1"/>
  <c r="R1077" i="1"/>
  <c r="U1077" i="1" s="1"/>
  <c r="U1163" i="1"/>
  <c r="T1160" i="1"/>
  <c r="T1138" i="1"/>
  <c r="T1217" i="1"/>
  <c r="R1047" i="1"/>
  <c r="U1047" i="1" s="1"/>
  <c r="T1083" i="1"/>
  <c r="T947" i="1"/>
  <c r="U947" i="1" s="1"/>
  <c r="AA1177" i="1"/>
  <c r="R1177" i="1"/>
  <c r="U1031" i="1"/>
  <c r="AB929" i="1"/>
  <c r="U1091" i="1"/>
  <c r="R988" i="1"/>
  <c r="R1028" i="1"/>
  <c r="T1134" i="1"/>
  <c r="T960" i="1"/>
  <c r="R1130" i="1"/>
  <c r="U1130" i="1" s="1"/>
  <c r="R1140" i="1"/>
  <c r="AB1007" i="1"/>
  <c r="R950" i="1"/>
  <c r="U950" i="1" s="1"/>
  <c r="R1158" i="1"/>
  <c r="U1158" i="1" s="1"/>
  <c r="AA1158" i="1"/>
  <c r="R940" i="1"/>
  <c r="U940" i="1" s="1"/>
  <c r="T1150" i="1"/>
  <c r="AB943" i="1"/>
  <c r="T1198" i="1"/>
  <c r="AB1198" i="1"/>
  <c r="AB1093" i="1"/>
  <c r="T1093" i="1"/>
  <c r="R934" i="1"/>
  <c r="U934" i="1" s="1"/>
  <c r="R1200" i="1"/>
  <c r="U1200" i="1" s="1"/>
  <c r="AB953" i="1"/>
  <c r="R1046" i="1"/>
  <c r="T1107" i="1"/>
  <c r="T1062" i="1"/>
  <c r="R1044" i="1"/>
  <c r="T1120" i="1"/>
  <c r="T1131" i="1"/>
  <c r="R1217" i="1"/>
  <c r="T1037" i="1"/>
  <c r="R1168" i="1"/>
  <c r="AA1101" i="1"/>
  <c r="S903" i="1"/>
  <c r="AB903" i="1" s="1"/>
  <c r="S849" i="1"/>
  <c r="AB849" i="1" s="1"/>
  <c r="S829" i="1"/>
  <c r="AB829" i="1" s="1"/>
  <c r="S821" i="1"/>
  <c r="AB821" i="1" s="1"/>
  <c r="S778" i="1"/>
  <c r="AB778" i="1" s="1"/>
  <c r="T1041" i="1"/>
  <c r="U1041" i="1" s="1"/>
  <c r="T945" i="1"/>
  <c r="T1028" i="1"/>
  <c r="R1157" i="1"/>
  <c r="T1223" i="1"/>
  <c r="U1223" i="1" s="1"/>
  <c r="AB967" i="1"/>
  <c r="AB1031" i="1"/>
  <c r="T1004" i="1"/>
  <c r="U1004" i="1" s="1"/>
  <c r="AB1004" i="1"/>
  <c r="R1225" i="1"/>
  <c r="R1128" i="1"/>
  <c r="R1107" i="1"/>
  <c r="T1182" i="1"/>
  <c r="AB1182" i="1"/>
  <c r="T1038" i="1"/>
  <c r="R1134" i="1"/>
  <c r="T1025" i="1"/>
  <c r="Q903" i="1"/>
  <c r="AA903" i="1" s="1"/>
  <c r="S876" i="1"/>
  <c r="T876" i="1" s="1"/>
  <c r="Q770" i="1"/>
  <c r="R770" i="1" s="1"/>
  <c r="R976" i="1"/>
  <c r="U976" i="1" s="1"/>
  <c r="R1062" i="1"/>
  <c r="R974" i="1"/>
  <c r="T1208" i="1"/>
  <c r="U1208" i="1" s="1"/>
  <c r="T1178" i="1"/>
  <c r="R1160" i="1"/>
  <c r="AA1218" i="1"/>
  <c r="R1218" i="1"/>
  <c r="R1211" i="1"/>
  <c r="R1105" i="1"/>
  <c r="T1185" i="1"/>
  <c r="T1179" i="1"/>
  <c r="U1179" i="1" s="1"/>
  <c r="T1195" i="1"/>
  <c r="AB1195" i="1"/>
  <c r="S914" i="1"/>
  <c r="AB914" i="1" s="1"/>
  <c r="Q880" i="1"/>
  <c r="AA880" i="1" s="1"/>
  <c r="R973" i="1"/>
  <c r="U991" i="1"/>
  <c r="R1224" i="1"/>
  <c r="U1224" i="1" s="1"/>
  <c r="R1141" i="1"/>
  <c r="T1113" i="1"/>
  <c r="T1089" i="1"/>
  <c r="T1059" i="1"/>
  <c r="U1059" i="1" s="1"/>
  <c r="T1167" i="1"/>
  <c r="U1167" i="1" s="1"/>
  <c r="U1052" i="1"/>
  <c r="U946" i="1"/>
  <c r="U1057" i="1"/>
  <c r="U921" i="1"/>
  <c r="U1102" i="1"/>
  <c r="U1207" i="1"/>
  <c r="U1066" i="1"/>
  <c r="U983" i="1"/>
  <c r="R1020" i="1"/>
  <c r="U1020" i="1" s="1"/>
  <c r="R1067" i="1"/>
  <c r="T1013" i="1"/>
  <c r="R1029" i="1"/>
  <c r="T1005" i="1"/>
  <c r="T1046" i="1"/>
  <c r="U1058" i="1"/>
  <c r="R1025" i="1"/>
  <c r="T1053" i="1"/>
  <c r="R1080" i="1"/>
  <c r="U1080" i="1" s="1"/>
  <c r="T984" i="1"/>
  <c r="R948" i="1"/>
  <c r="U939" i="1"/>
  <c r="R986" i="1"/>
  <c r="R937" i="1"/>
  <c r="R963" i="1"/>
  <c r="R998" i="1"/>
  <c r="U998" i="1" s="1"/>
  <c r="R1111" i="1"/>
  <c r="U1111" i="1" s="1"/>
  <c r="AA1111" i="1"/>
  <c r="R932" i="1"/>
  <c r="U932" i="1" s="1"/>
  <c r="AA932" i="1"/>
  <c r="R924" i="1"/>
  <c r="R1048" i="1"/>
  <c r="AA1023" i="1"/>
  <c r="R1023" i="1"/>
  <c r="AB975" i="1"/>
  <c r="T975" i="1"/>
  <c r="T1017" i="1"/>
  <c r="T1060" i="1"/>
  <c r="AA1122" i="1"/>
  <c r="R1122" i="1"/>
  <c r="AA1205" i="1"/>
  <c r="R1205" i="1"/>
  <c r="R1137" i="1"/>
  <c r="R1154" i="1"/>
  <c r="R1212" i="1"/>
  <c r="T1157" i="1"/>
  <c r="T1081" i="1"/>
  <c r="T1146" i="1"/>
  <c r="AA1007" i="1"/>
  <c r="R1007" i="1"/>
  <c r="U1007" i="1" s="1"/>
  <c r="T1088" i="1"/>
  <c r="AA1088" i="1"/>
  <c r="R1088" i="1"/>
  <c r="R1074" i="1"/>
  <c r="R1073" i="1"/>
  <c r="U1073" i="1" s="1"/>
  <c r="AA1073" i="1"/>
  <c r="R1165" i="1"/>
  <c r="AB924" i="1"/>
  <c r="T924" i="1"/>
  <c r="AB1010" i="1"/>
  <c r="T1010" i="1"/>
  <c r="U1010" i="1" s="1"/>
  <c r="T1085" i="1"/>
  <c r="R975" i="1"/>
  <c r="R1018" i="1"/>
  <c r="T1042" i="1"/>
  <c r="T1132" i="1"/>
  <c r="U941" i="1"/>
  <c r="T1092" i="1"/>
  <c r="R960" i="1"/>
  <c r="R1053" i="1"/>
  <c r="T1133" i="1"/>
  <c r="R1193" i="1"/>
  <c r="T1222" i="1"/>
  <c r="R1219" i="1"/>
  <c r="AA1150" i="1"/>
  <c r="R1150" i="1"/>
  <c r="T1215" i="1"/>
  <c r="AB1215" i="1"/>
  <c r="AA1135" i="1"/>
  <c r="R1135" i="1"/>
  <c r="U1135" i="1" s="1"/>
  <c r="AB1018" i="1"/>
  <c r="T1018" i="1"/>
  <c r="AA1001" i="1"/>
  <c r="R1001" i="1"/>
  <c r="R964" i="1"/>
  <c r="U964" i="1" s="1"/>
  <c r="R944" i="1"/>
  <c r="U944" i="1" s="1"/>
  <c r="AA944" i="1"/>
  <c r="R1064" i="1"/>
  <c r="AA1064" i="1"/>
  <c r="R1145" i="1"/>
  <c r="T1035" i="1"/>
  <c r="AA1114" i="1"/>
  <c r="R1114" i="1"/>
  <c r="U1114" i="1" s="1"/>
  <c r="AA1103" i="1"/>
  <c r="R1103" i="1"/>
  <c r="AA1174" i="1"/>
  <c r="R1174" i="1"/>
  <c r="U1174" i="1" s="1"/>
  <c r="R1097" i="1"/>
  <c r="AA1097" i="1"/>
  <c r="AA1169" i="1"/>
  <c r="R1169" i="1"/>
  <c r="U1169" i="1" s="1"/>
  <c r="R1092" i="1"/>
  <c r="AA1092" i="1"/>
  <c r="AB986" i="1"/>
  <c r="T986" i="1"/>
  <c r="AB1176" i="1"/>
  <c r="T1176" i="1"/>
  <c r="T1050" i="1"/>
  <c r="U1050" i="1" s="1"/>
  <c r="AA968" i="1"/>
  <c r="R968" i="1"/>
  <c r="U968" i="1" s="1"/>
  <c r="R1019" i="1"/>
  <c r="AA1019" i="1"/>
  <c r="R978" i="1"/>
  <c r="T918" i="1"/>
  <c r="R990" i="1"/>
  <c r="T925" i="1"/>
  <c r="U925" i="1" s="1"/>
  <c r="R954" i="1"/>
  <c r="R1040" i="1"/>
  <c r="U1040" i="1" s="1"/>
  <c r="AA1040" i="1"/>
  <c r="T1096" i="1"/>
  <c r="AA1072" i="1"/>
  <c r="R1072" i="1"/>
  <c r="R1112" i="1"/>
  <c r="R1035" i="1"/>
  <c r="R1142" i="1"/>
  <c r="AB1159" i="1"/>
  <c r="T1159" i="1"/>
  <c r="AA1109" i="1"/>
  <c r="R1109" i="1"/>
  <c r="U1109" i="1" s="1"/>
  <c r="AB1177" i="1"/>
  <c r="T1177" i="1"/>
  <c r="U1177" i="1" s="1"/>
  <c r="R989" i="1"/>
  <c r="U1221" i="1"/>
  <c r="AB1122" i="1"/>
  <c r="T1122" i="1"/>
  <c r="R1191" i="1"/>
  <c r="T1128" i="1"/>
  <c r="R1222" i="1"/>
  <c r="R1149" i="1"/>
  <c r="T1116" i="1"/>
  <c r="U1116" i="1" s="1"/>
  <c r="R1181" i="1"/>
  <c r="T1225" i="1"/>
  <c r="U1225" i="1" s="1"/>
  <c r="AB1225" i="1"/>
  <c r="AB988" i="1"/>
  <c r="T988" i="1"/>
  <c r="AA1108" i="1"/>
  <c r="R1108" i="1"/>
  <c r="U1108" i="1" s="1"/>
  <c r="R918" i="1"/>
  <c r="AA926" i="1"/>
  <c r="R926" i="1"/>
  <c r="R966" i="1"/>
  <c r="U966" i="1" s="1"/>
  <c r="AA956" i="1"/>
  <c r="R956" i="1"/>
  <c r="R1085" i="1"/>
  <c r="R1014" i="1"/>
  <c r="U1014" i="1" s="1"/>
  <c r="AA1014" i="1"/>
  <c r="R1027" i="1"/>
  <c r="R1076" i="1"/>
  <c r="AA1162" i="1"/>
  <c r="R1162" i="1"/>
  <c r="U1162" i="1" s="1"/>
  <c r="T989" i="1"/>
  <c r="R1178" i="1"/>
  <c r="R1034" i="1"/>
  <c r="R1151" i="1"/>
  <c r="AA1151" i="1"/>
  <c r="T1214" i="1"/>
  <c r="T1149" i="1"/>
  <c r="T1201" i="1"/>
  <c r="R1213" i="1"/>
  <c r="AA1100" i="1"/>
  <c r="R1100" i="1"/>
  <c r="U1100" i="1" s="1"/>
  <c r="AA1192" i="1"/>
  <c r="R1192" i="1"/>
  <c r="T1141" i="1"/>
  <c r="T1144" i="1"/>
  <c r="R993" i="1"/>
  <c r="U993" i="1" s="1"/>
  <c r="AA1186" i="1"/>
  <c r="R1186" i="1"/>
  <c r="U1186" i="1" s="1"/>
  <c r="R1118" i="1"/>
  <c r="R930" i="1"/>
  <c r="U930" i="1" s="1"/>
  <c r="T974" i="1"/>
  <c r="AA997" i="1"/>
  <c r="R997" i="1"/>
  <c r="U997" i="1" s="1"/>
  <c r="R1096" i="1"/>
  <c r="AA1017" i="1"/>
  <c r="R1017" i="1"/>
  <c r="T1045" i="1"/>
  <c r="R1119" i="1"/>
  <c r="U1119" i="1" s="1"/>
  <c r="R1013" i="1"/>
  <c r="AB1125" i="1"/>
  <c r="T1125" i="1"/>
  <c r="T1164" i="1"/>
  <c r="T961" i="1"/>
  <c r="R1194" i="1"/>
  <c r="AA1194" i="1"/>
  <c r="AA1173" i="1"/>
  <c r="R1173" i="1"/>
  <c r="R1146" i="1"/>
  <c r="AA1201" i="1"/>
  <c r="R1201" i="1"/>
  <c r="U1043" i="1"/>
  <c r="R1184" i="1"/>
  <c r="R920" i="1"/>
  <c r="U920" i="1" s="1"/>
  <c r="AA920" i="1"/>
  <c r="AA1153" i="1"/>
  <c r="R1153" i="1"/>
  <c r="T1184" i="1"/>
  <c r="T1212" i="1"/>
  <c r="AB973" i="1"/>
  <c r="T973" i="1"/>
  <c r="AB1079" i="1"/>
  <c r="T1079" i="1"/>
  <c r="AA1051" i="1"/>
  <c r="R1051" i="1"/>
  <c r="U919" i="1"/>
  <c r="T949" i="1"/>
  <c r="AB1023" i="1"/>
  <c r="T1023" i="1"/>
  <c r="R1065" i="1"/>
  <c r="R936" i="1"/>
  <c r="R1045" i="1"/>
  <c r="AA1079" i="1"/>
  <c r="R1079" i="1"/>
  <c r="T1090" i="1"/>
  <c r="R1121" i="1"/>
  <c r="AA1121" i="1"/>
  <c r="AB1202" i="1"/>
  <c r="T1202" i="1"/>
  <c r="U1202" i="1" s="1"/>
  <c r="AA1125" i="1"/>
  <c r="R1125" i="1"/>
  <c r="R1182" i="1"/>
  <c r="AA1182" i="1"/>
  <c r="T1039" i="1"/>
  <c r="AA1198" i="1"/>
  <c r="R1198" i="1"/>
  <c r="U1198" i="1" s="1"/>
  <c r="R1164" i="1"/>
  <c r="R953" i="1"/>
  <c r="U953" i="1" s="1"/>
  <c r="AA953" i="1"/>
  <c r="AA1069" i="1"/>
  <c r="R1069" i="1"/>
  <c r="U1069" i="1" s="1"/>
  <c r="R1132" i="1"/>
  <c r="AA1098" i="1"/>
  <c r="R1098" i="1"/>
  <c r="R1129" i="1"/>
  <c r="U1129" i="1" s="1"/>
  <c r="AA1129" i="1"/>
  <c r="AA1110" i="1"/>
  <c r="R1110" i="1"/>
  <c r="AB1000" i="1"/>
  <c r="T1000" i="1"/>
  <c r="U1000" i="1" s="1"/>
  <c r="AB1009" i="1"/>
  <c r="T1009" i="1"/>
  <c r="U1009" i="1" s="1"/>
  <c r="R1033" i="1"/>
  <c r="AA1093" i="1"/>
  <c r="R1093" i="1"/>
  <c r="R1005" i="1"/>
  <c r="R1127" i="1"/>
  <c r="U1127" i="1" s="1"/>
  <c r="R1039" i="1"/>
  <c r="U1039" i="1" s="1"/>
  <c r="R961" i="1"/>
  <c r="U961" i="1" s="1"/>
  <c r="T1189" i="1"/>
  <c r="R1138" i="1"/>
  <c r="U1138" i="1" s="1"/>
  <c r="U1021" i="1"/>
  <c r="T1110" i="1"/>
  <c r="T1213" i="1"/>
  <c r="R1144" i="1"/>
  <c r="Q818" i="1"/>
  <c r="AA818" i="1" s="1"/>
  <c r="S788" i="1"/>
  <c r="AB788" i="1" s="1"/>
  <c r="S890" i="1"/>
  <c r="AB890" i="1" s="1"/>
  <c r="S791" i="1"/>
  <c r="AB791" i="1" s="1"/>
  <c r="Q891" i="1"/>
  <c r="R891" i="1" s="1"/>
  <c r="S879" i="1"/>
  <c r="AB879" i="1" s="1"/>
  <c r="S852" i="1"/>
  <c r="AB852" i="1" s="1"/>
  <c r="S783" i="1"/>
  <c r="AB783" i="1" s="1"/>
  <c r="Q879" i="1"/>
  <c r="AA879" i="1" s="1"/>
  <c r="S867" i="1"/>
  <c r="AB867" i="1" s="1"/>
  <c r="Q840" i="1"/>
  <c r="AA840" i="1" s="1"/>
  <c r="S824" i="1"/>
  <c r="AB824" i="1" s="1"/>
  <c r="Q790" i="1"/>
  <c r="AA790" i="1" s="1"/>
  <c r="Q779" i="1"/>
  <c r="R779" i="1" s="1"/>
  <c r="U147" i="17"/>
  <c r="M1767" i="25" s="1"/>
  <c r="X264" i="17"/>
  <c r="O1884" i="25" s="1"/>
  <c r="X147" i="17"/>
  <c r="O1767" i="25" s="1"/>
  <c r="Q884" i="1"/>
  <c r="AA884" i="1" s="1"/>
  <c r="Q857" i="1"/>
  <c r="AA857" i="1" s="1"/>
  <c r="S893" i="1"/>
  <c r="AB893" i="1" s="1"/>
  <c r="Q829" i="1"/>
  <c r="AA829" i="1" s="1"/>
  <c r="Q850" i="1"/>
  <c r="AA850" i="1" s="1"/>
  <c r="S907" i="1"/>
  <c r="AB907" i="1" s="1"/>
  <c r="S902" i="1"/>
  <c r="T902" i="1" s="1"/>
  <c r="Q866" i="1"/>
  <c r="AA866" i="1" s="1"/>
  <c r="S826" i="1"/>
  <c r="AB826" i="1" s="1"/>
  <c r="S823" i="1"/>
  <c r="AB823" i="1" s="1"/>
  <c r="S772" i="1"/>
  <c r="AB772" i="1" s="1"/>
  <c r="S822" i="1"/>
  <c r="AB822" i="1" s="1"/>
  <c r="Q916" i="1"/>
  <c r="AA916" i="1" s="1"/>
  <c r="Q907" i="1"/>
  <c r="AA907" i="1" s="1"/>
  <c r="Q895" i="1"/>
  <c r="AA895" i="1" s="1"/>
  <c r="Q885" i="1"/>
  <c r="AA885" i="1" s="1"/>
  <c r="S861" i="1"/>
  <c r="AB861" i="1" s="1"/>
  <c r="Q823" i="1"/>
  <c r="AA823" i="1" s="1"/>
  <c r="Q806" i="1"/>
  <c r="AA806" i="1" s="1"/>
  <c r="S789" i="1"/>
  <c r="T789" i="1" s="1"/>
  <c r="Q640" i="1"/>
  <c r="AA640" i="1" s="1"/>
  <c r="S769" i="1"/>
  <c r="AB769" i="1" s="1"/>
  <c r="S764" i="1"/>
  <c r="AB764" i="1" s="1"/>
  <c r="S865" i="1"/>
  <c r="AB865" i="1" s="1"/>
  <c r="S832" i="1"/>
  <c r="AB832" i="1" s="1"/>
  <c r="S793" i="1"/>
  <c r="AB793" i="1" s="1"/>
  <c r="AA822" i="1"/>
  <c r="R822" i="1"/>
  <c r="Q847" i="1"/>
  <c r="AA847" i="1" s="1"/>
  <c r="X917" i="1"/>
  <c r="S909" i="1"/>
  <c r="AB909" i="1" s="1"/>
  <c r="S891" i="1"/>
  <c r="AB891" i="1" s="1"/>
  <c r="S880" i="1"/>
  <c r="AB880" i="1" s="1"/>
  <c r="Q867" i="1"/>
  <c r="AA867" i="1" s="1"/>
  <c r="Q860" i="1"/>
  <c r="AA860" i="1" s="1"/>
  <c r="Q851" i="1"/>
  <c r="AA851" i="1" s="1"/>
  <c r="S846" i="1"/>
  <c r="AB846" i="1" s="1"/>
  <c r="S844" i="1"/>
  <c r="X840" i="1"/>
  <c r="S796" i="1"/>
  <c r="AB796" i="1" s="1"/>
  <c r="S779" i="1"/>
  <c r="Q772" i="1"/>
  <c r="R772" i="1" s="1"/>
  <c r="S763" i="1"/>
  <c r="AB763" i="1" s="1"/>
  <c r="S640" i="1"/>
  <c r="AB640" i="1" s="1"/>
  <c r="Q909" i="1"/>
  <c r="R909" i="1" s="1"/>
  <c r="S878" i="1"/>
  <c r="AB878" i="1" s="1"/>
  <c r="S871" i="1"/>
  <c r="T871" i="1" s="1"/>
  <c r="S798" i="1"/>
  <c r="T798" i="1" s="1"/>
  <c r="S774" i="1"/>
  <c r="T774" i="1" s="1"/>
  <c r="S915" i="1"/>
  <c r="T915" i="1" s="1"/>
  <c r="U915" i="1" s="1"/>
  <c r="Q902" i="1"/>
  <c r="AA902" i="1" s="1"/>
  <c r="Q889" i="1"/>
  <c r="AA889" i="1" s="1"/>
  <c r="X884" i="1"/>
  <c r="Q876" i="1"/>
  <c r="AA876" i="1" s="1"/>
  <c r="Q871" i="1"/>
  <c r="AA871" i="1" s="1"/>
  <c r="Q862" i="1"/>
  <c r="AA862" i="1" s="1"/>
  <c r="Q833" i="1"/>
  <c r="AA833" i="1" s="1"/>
  <c r="S818" i="1"/>
  <c r="AB818" i="1" s="1"/>
  <c r="Q774" i="1"/>
  <c r="AA774" i="1" s="1"/>
  <c r="S834" i="1"/>
  <c r="AB834" i="1" s="1"/>
  <c r="Q788" i="1"/>
  <c r="AA788" i="1" s="1"/>
  <c r="S910" i="1"/>
  <c r="T910" i="1" s="1"/>
  <c r="Q890" i="1"/>
  <c r="AA890" i="1" s="1"/>
  <c r="S888" i="1"/>
  <c r="AB888" i="1" s="1"/>
  <c r="S875" i="1"/>
  <c r="AB875" i="1" s="1"/>
  <c r="S856" i="1"/>
  <c r="AB856" i="1" s="1"/>
  <c r="S847" i="1"/>
  <c r="T847" i="1" s="1"/>
  <c r="S811" i="1"/>
  <c r="AB811" i="1" s="1"/>
  <c r="S804" i="1"/>
  <c r="AB804" i="1" s="1"/>
  <c r="S797" i="1"/>
  <c r="AB797" i="1" s="1"/>
  <c r="S787" i="1"/>
  <c r="AB787" i="1" s="1"/>
  <c r="Q875" i="1"/>
  <c r="AA875" i="1" s="1"/>
  <c r="Q910" i="1"/>
  <c r="AA910" i="1" s="1"/>
  <c r="S899" i="1"/>
  <c r="AB899" i="1" s="1"/>
  <c r="X890" i="1"/>
  <c r="Q877" i="1"/>
  <c r="AA877" i="1" s="1"/>
  <c r="Q854" i="1"/>
  <c r="AA854" i="1" s="1"/>
  <c r="S830" i="1"/>
  <c r="AB830" i="1" s="1"/>
  <c r="Q804" i="1"/>
  <c r="AA804" i="1" s="1"/>
  <c r="Q797" i="1"/>
  <c r="R797" i="1" s="1"/>
  <c r="Q787" i="1"/>
  <c r="AA787" i="1" s="1"/>
  <c r="S770" i="1"/>
  <c r="AB770" i="1" s="1"/>
  <c r="S898" i="1"/>
  <c r="X885" i="1"/>
  <c r="S885" i="1"/>
  <c r="Q873" i="1"/>
  <c r="T866" i="1"/>
  <c r="X858" i="1"/>
  <c r="S858" i="1"/>
  <c r="S836" i="1"/>
  <c r="AB836" i="1" s="1"/>
  <c r="S896" i="1"/>
  <c r="AB896" i="1" s="1"/>
  <c r="Q836" i="1"/>
  <c r="AA836" i="1" s="1"/>
  <c r="X826" i="1"/>
  <c r="Q810" i="1"/>
  <c r="AA810" i="1" s="1"/>
  <c r="X799" i="1"/>
  <c r="Q799" i="1"/>
  <c r="AA799" i="1" s="1"/>
  <c r="X908" i="1"/>
  <c r="X810" i="1"/>
  <c r="S810" i="1"/>
  <c r="Q808" i="1"/>
  <c r="AA808" i="1" s="1"/>
  <c r="S853" i="1"/>
  <c r="AB853" i="1" s="1"/>
  <c r="Q853" i="1"/>
  <c r="AA853" i="1" s="1"/>
  <c r="S850" i="1"/>
  <c r="AB850" i="1" s="1"/>
  <c r="X850" i="1"/>
  <c r="X880" i="1"/>
  <c r="X863" i="1"/>
  <c r="S814" i="1"/>
  <c r="AB814" i="1" s="1"/>
  <c r="X814" i="1"/>
  <c r="Q837" i="1"/>
  <c r="AA837" i="1" s="1"/>
  <c r="X854" i="1"/>
  <c r="X837" i="1"/>
  <c r="Q896" i="1"/>
  <c r="AA896" i="1" s="1"/>
  <c r="Q892" i="1"/>
  <c r="AA892" i="1" s="1"/>
  <c r="S854" i="1"/>
  <c r="Q848" i="1"/>
  <c r="AA848" i="1" s="1"/>
  <c r="S837" i="1"/>
  <c r="AB837" i="1" s="1"/>
  <c r="S833" i="1"/>
  <c r="AB833" i="1" s="1"/>
  <c r="Q864" i="1"/>
  <c r="AA864" i="1" s="1"/>
  <c r="S809" i="1"/>
  <c r="Q801" i="1"/>
  <c r="Q899" i="1"/>
  <c r="Q893" i="1"/>
  <c r="AA893" i="1" s="1"/>
  <c r="S889" i="1"/>
  <c r="AB889" i="1" s="1"/>
  <c r="Q888" i="1"/>
  <c r="AA888" i="1" s="1"/>
  <c r="Q886" i="1"/>
  <c r="AA886" i="1" s="1"/>
  <c r="S881" i="1"/>
  <c r="AB881" i="1" s="1"/>
  <c r="S872" i="1"/>
  <c r="S840" i="1"/>
  <c r="AB840" i="1" s="1"/>
  <c r="Q819" i="1"/>
  <c r="AA819" i="1" s="1"/>
  <c r="S815" i="1"/>
  <c r="AB815" i="1" s="1"/>
  <c r="S813" i="1"/>
  <c r="AB813" i="1" s="1"/>
  <c r="Q798" i="1"/>
  <c r="S773" i="1"/>
  <c r="AB773" i="1" s="1"/>
  <c r="S916" i="1"/>
  <c r="AB916" i="1" s="1"/>
  <c r="S908" i="1"/>
  <c r="AB908" i="1" s="1"/>
  <c r="S863" i="1"/>
  <c r="AB863" i="1" s="1"/>
  <c r="S835" i="1"/>
  <c r="Q830" i="1"/>
  <c r="X823" i="1"/>
  <c r="Q809" i="1"/>
  <c r="AA809" i="1" s="1"/>
  <c r="Q762" i="1"/>
  <c r="R762" i="1" s="1"/>
  <c r="S900" i="1"/>
  <c r="AB900" i="1" s="1"/>
  <c r="Q894" i="1"/>
  <c r="AA894" i="1" s="1"/>
  <c r="S884" i="1"/>
  <c r="AB884" i="1" s="1"/>
  <c r="S870" i="1"/>
  <c r="AB870" i="1" s="1"/>
  <c r="Q863" i="1"/>
  <c r="AA863" i="1" s="1"/>
  <c r="S816" i="1"/>
  <c r="Q815" i="1"/>
  <c r="AA815" i="1" s="1"/>
  <c r="S799" i="1"/>
  <c r="AB799" i="1" s="1"/>
  <c r="S766" i="1"/>
  <c r="S895" i="1"/>
  <c r="AB895" i="1" s="1"/>
  <c r="S892" i="1"/>
  <c r="S877" i="1"/>
  <c r="AB877" i="1" s="1"/>
  <c r="S873" i="1"/>
  <c r="Q844" i="1"/>
  <c r="S820" i="1"/>
  <c r="AB820" i="1" s="1"/>
  <c r="Q817" i="1"/>
  <c r="AA817" i="1" s="1"/>
  <c r="R816" i="1"/>
  <c r="S803" i="1"/>
  <c r="AB803" i="1" s="1"/>
  <c r="S801" i="1"/>
  <c r="AB801" i="1" s="1"/>
  <c r="S795" i="1"/>
  <c r="AB795" i="1" s="1"/>
  <c r="Q791" i="1"/>
  <c r="AA791" i="1" s="1"/>
  <c r="S786" i="1"/>
  <c r="AB786" i="1" s="1"/>
  <c r="Q783" i="1"/>
  <c r="AA783" i="1" s="1"/>
  <c r="Q795" i="1"/>
  <c r="AA795" i="1" s="1"/>
  <c r="X791" i="1"/>
  <c r="X766" i="1"/>
  <c r="S808" i="1"/>
  <c r="T808" i="1" s="1"/>
  <c r="S819" i="1"/>
  <c r="AB819" i="1" s="1"/>
  <c r="S812" i="1"/>
  <c r="AB812" i="1" s="1"/>
  <c r="Q802" i="1"/>
  <c r="AA802" i="1" s="1"/>
  <c r="Q785" i="1"/>
  <c r="AA785" i="1" s="1"/>
  <c r="S782" i="1"/>
  <c r="AB782" i="1" s="1"/>
  <c r="S777" i="1"/>
  <c r="Q767" i="1"/>
  <c r="AA767" i="1" s="1"/>
  <c r="AB765" i="1"/>
  <c r="S761" i="1"/>
  <c r="Q768" i="1"/>
  <c r="AA768" i="1" s="1"/>
  <c r="Q639" i="1"/>
  <c r="AA639" i="1" s="1"/>
  <c r="X639" i="1"/>
  <c r="Q766" i="1"/>
  <c r="AA766" i="1" s="1"/>
  <c r="S639" i="1"/>
  <c r="AB639" i="1" s="1"/>
  <c r="X911" i="1"/>
  <c r="Q908" i="1"/>
  <c r="AA908" i="1" s="1"/>
  <c r="Q825" i="1"/>
  <c r="AA825" i="1" s="1"/>
  <c r="X800" i="1"/>
  <c r="S800" i="1"/>
  <c r="AB800" i="1" s="1"/>
  <c r="Q784" i="1"/>
  <c r="AA784" i="1" s="1"/>
  <c r="S831" i="1"/>
  <c r="AB831" i="1" s="1"/>
  <c r="Q831" i="1"/>
  <c r="AA831" i="1" s="1"/>
  <c r="Q835" i="1"/>
  <c r="S839" i="1"/>
  <c r="AB839" i="1" s="1"/>
  <c r="Q839" i="1"/>
  <c r="AA839" i="1" s="1"/>
  <c r="Q763" i="1"/>
  <c r="AA763" i="1" s="1"/>
  <c r="Q914" i="1"/>
  <c r="AA914" i="1" s="1"/>
  <c r="Q905" i="1"/>
  <c r="AA905" i="1" s="1"/>
  <c r="S897" i="1"/>
  <c r="AB897" i="1" s="1"/>
  <c r="S862" i="1"/>
  <c r="AB862" i="1" s="1"/>
  <c r="Q898" i="1"/>
  <c r="AA898" i="1" s="1"/>
  <c r="Q852" i="1"/>
  <c r="S828" i="1"/>
  <c r="AB828" i="1" s="1"/>
  <c r="Q821" i="1"/>
  <c r="S807" i="1"/>
  <c r="AB807" i="1" s="1"/>
  <c r="S805" i="1"/>
  <c r="Q805" i="1"/>
  <c r="Q781" i="1"/>
  <c r="AA781" i="1" s="1"/>
  <c r="S775" i="1"/>
  <c r="AB775" i="1" s="1"/>
  <c r="Q773" i="1"/>
  <c r="AA773" i="1" s="1"/>
  <c r="S906" i="1"/>
  <c r="AB906" i="1" s="1"/>
  <c r="Q865" i="1"/>
  <c r="AA865" i="1" s="1"/>
  <c r="Q883" i="1"/>
  <c r="AA883" i="1" s="1"/>
  <c r="X872" i="1"/>
  <c r="S802" i="1"/>
  <c r="AB802" i="1" s="1"/>
  <c r="Q761" i="1"/>
  <c r="AA761" i="1" s="1"/>
  <c r="S911" i="1"/>
  <c r="AB911" i="1" s="1"/>
  <c r="S780" i="1"/>
  <c r="AB780" i="1" s="1"/>
  <c r="Q904" i="1"/>
  <c r="Q897" i="1"/>
  <c r="AA897" i="1" s="1"/>
  <c r="Q868" i="1"/>
  <c r="AA868" i="1" s="1"/>
  <c r="S848" i="1"/>
  <c r="X838" i="1"/>
  <c r="Q838" i="1"/>
  <c r="AA838" i="1" s="1"/>
  <c r="Q832" i="1"/>
  <c r="AA832" i="1" s="1"/>
  <c r="Q828" i="1"/>
  <c r="AA828" i="1" s="1"/>
  <c r="Q813" i="1"/>
  <c r="AA813" i="1" s="1"/>
  <c r="Q807" i="1"/>
  <c r="AA807" i="1" s="1"/>
  <c r="Q764" i="1"/>
  <c r="Q811" i="1"/>
  <c r="X771" i="1"/>
  <c r="Q771" i="1"/>
  <c r="AA771" i="1" s="1"/>
  <c r="S771" i="1"/>
  <c r="AB771" i="1" s="1"/>
  <c r="X775" i="1"/>
  <c r="AA915" i="1"/>
  <c r="S905" i="1"/>
  <c r="AB905" i="1" s="1"/>
  <c r="S886" i="1"/>
  <c r="Q878" i="1"/>
  <c r="AA878" i="1" s="1"/>
  <c r="S869" i="1"/>
  <c r="AB869" i="1" s="1"/>
  <c r="Q834" i="1"/>
  <c r="AA834" i="1" s="1"/>
  <c r="Q775" i="1"/>
  <c r="AA775" i="1" s="1"/>
  <c r="X857" i="1"/>
  <c r="X794" i="1"/>
  <c r="X827" i="1"/>
  <c r="Q796" i="1"/>
  <c r="AA796" i="1" s="1"/>
  <c r="X763" i="1"/>
  <c r="Q778" i="1"/>
  <c r="S825" i="1"/>
  <c r="AB825" i="1" s="1"/>
  <c r="X761" i="1"/>
  <c r="Q911" i="1"/>
  <c r="AA911" i="1" s="1"/>
  <c r="X892" i="1"/>
  <c r="Q858" i="1"/>
  <c r="Q906" i="1"/>
  <c r="AA906" i="1" s="1"/>
  <c r="Q882" i="1"/>
  <c r="AA882" i="1" s="1"/>
  <c r="S882" i="1"/>
  <c r="AB882" i="1" s="1"/>
  <c r="Q869" i="1"/>
  <c r="AA869" i="1" s="1"/>
  <c r="Q861" i="1"/>
  <c r="X861" i="1"/>
  <c r="S855" i="1"/>
  <c r="AB855" i="1" s="1"/>
  <c r="X848" i="1"/>
  <c r="Q846" i="1"/>
  <c r="AA846" i="1" s="1"/>
  <c r="Q842" i="1"/>
  <c r="AA842" i="1" s="1"/>
  <c r="Q792" i="1"/>
  <c r="AA792" i="1" s="1"/>
  <c r="AA777" i="1"/>
  <c r="R777" i="1"/>
  <c r="Q887" i="1"/>
  <c r="AA887" i="1" s="1"/>
  <c r="Q872" i="1"/>
  <c r="AA872" i="1" s="1"/>
  <c r="X851" i="1"/>
  <c r="X881" i="1"/>
  <c r="Q881" i="1"/>
  <c r="AA881" i="1" s="1"/>
  <c r="X865" i="1"/>
  <c r="S851" i="1"/>
  <c r="AB851" i="1" s="1"/>
  <c r="Q786" i="1"/>
  <c r="AA786" i="1" s="1"/>
  <c r="S904" i="1"/>
  <c r="AB904" i="1" s="1"/>
  <c r="Q845" i="1"/>
  <c r="AA845" i="1" s="1"/>
  <c r="S845" i="1"/>
  <c r="AB845" i="1" s="1"/>
  <c r="Q826" i="1"/>
  <c r="AA826" i="1" s="1"/>
  <c r="Q900" i="1"/>
  <c r="AA900" i="1" s="1"/>
  <c r="S913" i="1"/>
  <c r="AB913" i="1" s="1"/>
  <c r="R917" i="1"/>
  <c r="Q913" i="1"/>
  <c r="AA913" i="1" s="1"/>
  <c r="X906" i="1"/>
  <c r="S887" i="1"/>
  <c r="AB887" i="1" s="1"/>
  <c r="X869" i="1"/>
  <c r="Q855" i="1"/>
  <c r="AA855" i="1" s="1"/>
  <c r="S838" i="1"/>
  <c r="X825" i="1"/>
  <c r="Q800" i="1"/>
  <c r="AA800" i="1" s="1"/>
  <c r="X776" i="1"/>
  <c r="X769" i="1"/>
  <c r="T792" i="1"/>
  <c r="Q776" i="1"/>
  <c r="AA776" i="1" s="1"/>
  <c r="Q856" i="1"/>
  <c r="AA856" i="1" s="1"/>
  <c r="Q820" i="1"/>
  <c r="AA820" i="1" s="1"/>
  <c r="X786" i="1"/>
  <c r="X829" i="1"/>
  <c r="S827" i="1"/>
  <c r="AB827" i="1" s="1"/>
  <c r="S817" i="1"/>
  <c r="AB817" i="1" s="1"/>
  <c r="Q803" i="1"/>
  <c r="AA803" i="1" s="1"/>
  <c r="S776" i="1"/>
  <c r="AB776" i="1" s="1"/>
  <c r="Q769" i="1"/>
  <c r="AA769" i="1" s="1"/>
  <c r="Q760" i="1"/>
  <c r="S883" i="1"/>
  <c r="AB883" i="1" s="1"/>
  <c r="S894" i="1"/>
  <c r="AB894" i="1" s="1"/>
  <c r="S874" i="1"/>
  <c r="AB874" i="1" s="1"/>
  <c r="S868" i="1"/>
  <c r="AB868" i="1" s="1"/>
  <c r="S864" i="1"/>
  <c r="Q849" i="1"/>
  <c r="AA849" i="1" s="1"/>
  <c r="X843" i="1"/>
  <c r="S841" i="1"/>
  <c r="AB841" i="1" s="1"/>
  <c r="X836" i="1"/>
  <c r="Q827" i="1"/>
  <c r="AA827" i="1" s="1"/>
  <c r="Q812" i="1"/>
  <c r="AA812" i="1" s="1"/>
  <c r="S790" i="1"/>
  <c r="AB790" i="1" s="1"/>
  <c r="Q782" i="1"/>
  <c r="AA782" i="1" s="1"/>
  <c r="Q780" i="1"/>
  <c r="AA780" i="1" s="1"/>
  <c r="Q765" i="1"/>
  <c r="Q870" i="1"/>
  <c r="AA870" i="1" s="1"/>
  <c r="T781" i="1"/>
  <c r="S912" i="1"/>
  <c r="AB912" i="1" s="1"/>
  <c r="R901" i="1"/>
  <c r="S860" i="1"/>
  <c r="AB860" i="1" s="1"/>
  <c r="S857" i="1"/>
  <c r="AB857" i="1" s="1"/>
  <c r="Q841" i="1"/>
  <c r="AA841" i="1" s="1"/>
  <c r="Q814" i="1"/>
  <c r="X812" i="1"/>
  <c r="X815" i="1"/>
  <c r="X778" i="1"/>
  <c r="S794" i="1"/>
  <c r="AB794" i="1" s="1"/>
  <c r="R793" i="1"/>
  <c r="Q794" i="1"/>
  <c r="AA794" i="1" s="1"/>
  <c r="S784" i="1"/>
  <c r="AB784" i="1" s="1"/>
  <c r="S767" i="1"/>
  <c r="AB767" i="1" s="1"/>
  <c r="S762" i="1"/>
  <c r="X640" i="1"/>
  <c r="AF147" i="17" l="1"/>
  <c r="N1767" i="25"/>
  <c r="AD80" i="22"/>
  <c r="V80" i="22"/>
  <c r="W71" i="10"/>
  <c r="O683" i="25" s="1"/>
  <c r="M683" i="25"/>
  <c r="W91" i="10"/>
  <c r="O703" i="25" s="1"/>
  <c r="M703" i="25"/>
  <c r="W36" i="10"/>
  <c r="O648" i="25" s="1"/>
  <c r="M648" i="25"/>
  <c r="W137" i="10"/>
  <c r="O749" i="25" s="1"/>
  <c r="M749" i="25"/>
  <c r="W75" i="10"/>
  <c r="O687" i="25" s="1"/>
  <c r="M687" i="25"/>
  <c r="W88" i="10"/>
  <c r="O700" i="25" s="1"/>
  <c r="M700" i="25"/>
  <c r="W95" i="10"/>
  <c r="O707" i="25" s="1"/>
  <c r="M707" i="25"/>
  <c r="W115" i="10"/>
  <c r="O727" i="25" s="1"/>
  <c r="M727" i="25"/>
  <c r="W33" i="10"/>
  <c r="O645" i="25" s="1"/>
  <c r="M645" i="25"/>
  <c r="M631" i="25"/>
  <c r="W19" i="10"/>
  <c r="O631" i="25" s="1"/>
  <c r="M636" i="25"/>
  <c r="W24" i="10"/>
  <c r="O636" i="25" s="1"/>
  <c r="W73" i="10"/>
  <c r="O685" i="25" s="1"/>
  <c r="M685" i="25"/>
  <c r="W59" i="10"/>
  <c r="O671" i="25" s="1"/>
  <c r="M671" i="25"/>
  <c r="W51" i="10"/>
  <c r="O663" i="25" s="1"/>
  <c r="M663" i="25"/>
  <c r="W139" i="10"/>
  <c r="O751" i="25" s="1"/>
  <c r="M751" i="25"/>
  <c r="W20" i="10"/>
  <c r="O632" i="25" s="1"/>
  <c r="M632" i="25"/>
  <c r="W25" i="10"/>
  <c r="O637" i="25" s="1"/>
  <c r="M637" i="25"/>
  <c r="W17" i="10"/>
  <c r="O629" i="25" s="1"/>
  <c r="M629" i="25"/>
  <c r="W26" i="10"/>
  <c r="O638" i="25" s="1"/>
  <c r="M638" i="25"/>
  <c r="W125" i="10"/>
  <c r="O737" i="25" s="1"/>
  <c r="M737" i="25"/>
  <c r="W122" i="10"/>
  <c r="O734" i="25" s="1"/>
  <c r="M734" i="25"/>
  <c r="W116" i="10"/>
  <c r="O728" i="25" s="1"/>
  <c r="M728" i="25"/>
  <c r="M675" i="25"/>
  <c r="W63" i="10"/>
  <c r="O675" i="25" s="1"/>
  <c r="M647" i="25"/>
  <c r="W35" i="10"/>
  <c r="O647" i="25" s="1"/>
  <c r="N755" i="25"/>
  <c r="W143" i="10"/>
  <c r="O755" i="25" s="1"/>
  <c r="W129" i="10"/>
  <c r="O741" i="25" s="1"/>
  <c r="M741" i="25"/>
  <c r="W114" i="10"/>
  <c r="O726" i="25" s="1"/>
  <c r="M726" i="25"/>
  <c r="W7" i="10"/>
  <c r="O619" i="25" s="1"/>
  <c r="W45" i="10"/>
  <c r="O657" i="25" s="1"/>
  <c r="M657" i="25"/>
  <c r="W43" i="10"/>
  <c r="O655" i="25" s="1"/>
  <c r="M655" i="25"/>
  <c r="W106" i="10"/>
  <c r="O718" i="25" s="1"/>
  <c r="M718" i="25"/>
  <c r="W136" i="10"/>
  <c r="O748" i="25" s="1"/>
  <c r="M748" i="25"/>
  <c r="W11" i="10"/>
  <c r="O623" i="25" s="1"/>
  <c r="M623" i="25"/>
  <c r="W96" i="10"/>
  <c r="O708" i="25" s="1"/>
  <c r="M708" i="25"/>
  <c r="W42" i="10"/>
  <c r="O654" i="25" s="1"/>
  <c r="M654" i="25"/>
  <c r="W81" i="10"/>
  <c r="O693" i="25" s="1"/>
  <c r="M693" i="25"/>
  <c r="W83" i="10"/>
  <c r="O695" i="25" s="1"/>
  <c r="M695" i="25"/>
  <c r="W107" i="10"/>
  <c r="O719" i="25" s="1"/>
  <c r="M719" i="25"/>
  <c r="W104" i="10"/>
  <c r="O716" i="25" s="1"/>
  <c r="M716" i="25"/>
  <c r="W47" i="10"/>
  <c r="O659" i="25" s="1"/>
  <c r="M659" i="25"/>
  <c r="W31" i="10"/>
  <c r="O643" i="25" s="1"/>
  <c r="M643" i="25"/>
  <c r="W120" i="10"/>
  <c r="O732" i="25" s="1"/>
  <c r="M732" i="25"/>
  <c r="W21" i="10"/>
  <c r="O633" i="25" s="1"/>
  <c r="M633" i="25"/>
  <c r="W92" i="10"/>
  <c r="O704" i="25" s="1"/>
  <c r="M704" i="25"/>
  <c r="W44" i="10"/>
  <c r="O656" i="25" s="1"/>
  <c r="M656" i="25"/>
  <c r="W79" i="10"/>
  <c r="O691" i="25" s="1"/>
  <c r="M691" i="25"/>
  <c r="W141" i="10"/>
  <c r="O753" i="25" s="1"/>
  <c r="M753" i="25"/>
  <c r="W94" i="10"/>
  <c r="O706" i="25" s="1"/>
  <c r="M706" i="25"/>
  <c r="W131" i="10"/>
  <c r="O743" i="25" s="1"/>
  <c r="W74" i="10"/>
  <c r="O686" i="25" s="1"/>
  <c r="W28" i="10"/>
  <c r="O640" i="25" s="1"/>
  <c r="M640" i="25"/>
  <c r="W57" i="10"/>
  <c r="O669" i="25" s="1"/>
  <c r="M669" i="25"/>
  <c r="W15" i="10"/>
  <c r="O627" i="25" s="1"/>
  <c r="M627" i="25"/>
  <c r="W49" i="10"/>
  <c r="O661" i="25" s="1"/>
  <c r="M661" i="25"/>
  <c r="W108" i="10"/>
  <c r="O720" i="25" s="1"/>
  <c r="M720" i="25"/>
  <c r="W39" i="10"/>
  <c r="O651" i="25" s="1"/>
  <c r="M651" i="25"/>
  <c r="W145" i="10"/>
  <c r="O757" i="25" s="1"/>
  <c r="M757" i="25"/>
  <c r="N733" i="25"/>
  <c r="W121" i="10"/>
  <c r="O733" i="25" s="1"/>
  <c r="W4" i="10"/>
  <c r="O616" i="25" s="1"/>
  <c r="M616" i="25"/>
  <c r="M644" i="25"/>
  <c r="W32" i="10"/>
  <c r="O644" i="25" s="1"/>
  <c r="W112" i="10"/>
  <c r="O724" i="25" s="1"/>
  <c r="M724" i="25"/>
  <c r="W18" i="10"/>
  <c r="O630" i="25" s="1"/>
  <c r="M630" i="25"/>
  <c r="W133" i="10"/>
  <c r="O745" i="25" s="1"/>
  <c r="M745" i="25"/>
  <c r="W53" i="10"/>
  <c r="O665" i="25" s="1"/>
  <c r="M665" i="25"/>
  <c r="W128" i="10"/>
  <c r="O740" i="25" s="1"/>
  <c r="M740" i="25"/>
  <c r="W50" i="10"/>
  <c r="O662" i="25" s="1"/>
  <c r="M662" i="25"/>
  <c r="W46" i="10"/>
  <c r="O658" i="25" s="1"/>
  <c r="M658" i="25"/>
  <c r="W113" i="10"/>
  <c r="O725" i="25" s="1"/>
  <c r="W180" i="22"/>
  <c r="O936" i="25" s="1"/>
  <c r="U1146" i="1"/>
  <c r="U1076" i="1"/>
  <c r="U1189" i="1"/>
  <c r="U1098" i="1"/>
  <c r="U1118" i="1"/>
  <c r="U1001" i="1"/>
  <c r="U1154" i="1"/>
  <c r="U1155" i="1"/>
  <c r="U1099" i="1"/>
  <c r="T824" i="1"/>
  <c r="R806" i="1"/>
  <c r="U952" i="1"/>
  <c r="U1071" i="1"/>
  <c r="U923" i="1"/>
  <c r="R789" i="1"/>
  <c r="AA779" i="1"/>
  <c r="U1016" i="1"/>
  <c r="R843" i="1"/>
  <c r="R808" i="1"/>
  <c r="U1121" i="1"/>
  <c r="U1072" i="1"/>
  <c r="U1205" i="1"/>
  <c r="U938" i="1"/>
  <c r="U1171" i="1"/>
  <c r="T893" i="1"/>
  <c r="U1160" i="1"/>
  <c r="U1183" i="1"/>
  <c r="U1002" i="1"/>
  <c r="R824" i="1"/>
  <c r="U1219" i="1"/>
  <c r="T842" i="1"/>
  <c r="U1067" i="1"/>
  <c r="U1195" i="1"/>
  <c r="U1028" i="1"/>
  <c r="U1209" i="1"/>
  <c r="T914" i="1"/>
  <c r="U1159" i="1"/>
  <c r="U936" i="1"/>
  <c r="U1134" i="1"/>
  <c r="U1216" i="1"/>
  <c r="T785" i="1"/>
  <c r="U1151" i="1"/>
  <c r="U1181" i="1"/>
  <c r="U1038" i="1"/>
  <c r="U1012" i="1"/>
  <c r="U1008" i="1"/>
  <c r="W100" i="10"/>
  <c r="O712" i="25" s="1"/>
  <c r="N617" i="25"/>
  <c r="W5" i="10"/>
  <c r="O617" i="25" s="1"/>
  <c r="W85" i="10"/>
  <c r="O697" i="25" s="1"/>
  <c r="N730" i="25"/>
  <c r="W118" i="10"/>
  <c r="O730" i="25" s="1"/>
  <c r="W55" i="10"/>
  <c r="O667" i="25" s="1"/>
  <c r="N714" i="25"/>
  <c r="W102" i="10"/>
  <c r="O714" i="25" s="1"/>
  <c r="W13" i="10"/>
  <c r="O625" i="25" s="1"/>
  <c r="W87" i="10"/>
  <c r="O699" i="25" s="1"/>
  <c r="N673" i="25"/>
  <c r="W61" i="10"/>
  <c r="O673" i="25" s="1"/>
  <c r="W67" i="10"/>
  <c r="O679" i="25" s="1"/>
  <c r="N641" i="25"/>
  <c r="W29" i="10"/>
  <c r="O641" i="25" s="1"/>
  <c r="W110" i="10"/>
  <c r="O722" i="25" s="1"/>
  <c r="W23" i="10"/>
  <c r="O635" i="25" s="1"/>
  <c r="N649" i="25"/>
  <c r="W37" i="10"/>
  <c r="O649" i="25" s="1"/>
  <c r="W98" i="10"/>
  <c r="O710" i="25" s="1"/>
  <c r="W77" i="10"/>
  <c r="O689" i="25" s="1"/>
  <c r="W69" i="10"/>
  <c r="O681" i="25" s="1"/>
  <c r="U942" i="1"/>
  <c r="U1090" i="1"/>
  <c r="U1214" i="1"/>
  <c r="U1085" i="1"/>
  <c r="U1193" i="1"/>
  <c r="R847" i="1"/>
  <c r="R840" i="1"/>
  <c r="U1173" i="1"/>
  <c r="U1131" i="1"/>
  <c r="U1161" i="1"/>
  <c r="U1086" i="1"/>
  <c r="U951" i="1"/>
  <c r="U1145" i="1"/>
  <c r="U1137" i="1"/>
  <c r="U937" i="1"/>
  <c r="U948" i="1"/>
  <c r="U1022" i="1"/>
  <c r="U962" i="1"/>
  <c r="R795" i="1"/>
  <c r="U1215" i="1"/>
  <c r="U984" i="1"/>
  <c r="U1087" i="1"/>
  <c r="U1196" i="1"/>
  <c r="U1152" i="1"/>
  <c r="U1203" i="1"/>
  <c r="U1133" i="1"/>
  <c r="U1185" i="1"/>
  <c r="T901" i="1"/>
  <c r="U901" i="1" s="1"/>
  <c r="U973" i="1"/>
  <c r="U1103" i="1"/>
  <c r="U1060" i="1"/>
  <c r="U1210" i="1"/>
  <c r="U954" i="1"/>
  <c r="U1034" i="1"/>
  <c r="R908" i="1"/>
  <c r="U1093" i="1"/>
  <c r="U1125" i="1"/>
  <c r="U990" i="1"/>
  <c r="U1113" i="1"/>
  <c r="U1140" i="1"/>
  <c r="U980" i="1"/>
  <c r="U1013" i="1"/>
  <c r="T768" i="1"/>
  <c r="U1017" i="1"/>
  <c r="R880" i="1"/>
  <c r="U963" i="1"/>
  <c r="U1044" i="1"/>
  <c r="U1143" i="1"/>
  <c r="U1168" i="1"/>
  <c r="U1176" i="1"/>
  <c r="U945" i="1"/>
  <c r="U956" i="1"/>
  <c r="U1089" i="1"/>
  <c r="R848" i="1"/>
  <c r="U1033" i="1"/>
  <c r="U1165" i="1"/>
  <c r="U1042" i="1"/>
  <c r="R912" i="1"/>
  <c r="U1037" i="1"/>
  <c r="R829" i="1"/>
  <c r="U829" i="1" s="1"/>
  <c r="U1182" i="1"/>
  <c r="R874" i="1"/>
  <c r="T917" i="1"/>
  <c r="U917" i="1" s="1"/>
  <c r="U1218" i="1"/>
  <c r="U1083" i="1"/>
  <c r="U1153" i="1"/>
  <c r="U1025" i="1"/>
  <c r="U1011" i="1"/>
  <c r="T793" i="1"/>
  <c r="U793" i="1" s="1"/>
  <c r="T834" i="1"/>
  <c r="T849" i="1"/>
  <c r="AB876" i="1"/>
  <c r="U949" i="1"/>
  <c r="U1142" i="1"/>
  <c r="R859" i="1"/>
  <c r="U859" i="1" s="1"/>
  <c r="U1065" i="1"/>
  <c r="T806" i="1"/>
  <c r="U806" i="1" s="1"/>
  <c r="AB774" i="1"/>
  <c r="U1217" i="1"/>
  <c r="U1051" i="1"/>
  <c r="U1112" i="1"/>
  <c r="U1048" i="1"/>
  <c r="U1026" i="1"/>
  <c r="U1036" i="1"/>
  <c r="T833" i="1"/>
  <c r="U926" i="1"/>
  <c r="T814" i="1"/>
  <c r="R875" i="1"/>
  <c r="U1150" i="1"/>
  <c r="U1074" i="1"/>
  <c r="U924" i="1"/>
  <c r="U1120" i="1"/>
  <c r="U1180" i="1"/>
  <c r="U981" i="1"/>
  <c r="U1105" i="1"/>
  <c r="U1192" i="1"/>
  <c r="U1029" i="1"/>
  <c r="U1107" i="1"/>
  <c r="R790" i="1"/>
  <c r="R825" i="1"/>
  <c r="AB871" i="1"/>
  <c r="U978" i="1"/>
  <c r="U1081" i="1"/>
  <c r="U1062" i="1"/>
  <c r="T821" i="1"/>
  <c r="T773" i="1"/>
  <c r="R857" i="1"/>
  <c r="R860" i="1"/>
  <c r="U1178" i="1"/>
  <c r="T916" i="1"/>
  <c r="U1201" i="1"/>
  <c r="T903" i="1"/>
  <c r="R892" i="1"/>
  <c r="R916" i="1"/>
  <c r="R886" i="1"/>
  <c r="T797" i="1"/>
  <c r="U1194" i="1"/>
  <c r="R885" i="1"/>
  <c r="R783" i="1"/>
  <c r="T843" i="1"/>
  <c r="R856" i="1"/>
  <c r="T884" i="1"/>
  <c r="T867" i="1"/>
  <c r="AB859" i="1"/>
  <c r="U1019" i="1"/>
  <c r="U988" i="1"/>
  <c r="T787" i="1"/>
  <c r="T863" i="1"/>
  <c r="T832" i="1"/>
  <c r="T881" i="1"/>
  <c r="R893" i="1"/>
  <c r="R804" i="1"/>
  <c r="T760" i="1"/>
  <c r="R796" i="1"/>
  <c r="T877" i="1"/>
  <c r="U1191" i="1"/>
  <c r="U1157" i="1"/>
  <c r="T829" i="1"/>
  <c r="U974" i="1"/>
  <c r="U1027" i="1"/>
  <c r="U1097" i="1"/>
  <c r="U1064" i="1"/>
  <c r="U1211" i="1"/>
  <c r="T818" i="1"/>
  <c r="U1046" i="1"/>
  <c r="T830" i="1"/>
  <c r="T865" i="1"/>
  <c r="U1128" i="1"/>
  <c r="U960" i="1"/>
  <c r="U1141" i="1"/>
  <c r="T639" i="1"/>
  <c r="AA770" i="1"/>
  <c r="R867" i="1"/>
  <c r="R864" i="1"/>
  <c r="T879" i="1"/>
  <c r="T878" i="1"/>
  <c r="T819" i="1"/>
  <c r="AB910" i="1"/>
  <c r="R903" i="1"/>
  <c r="U918" i="1"/>
  <c r="U1035" i="1"/>
  <c r="T640" i="1"/>
  <c r="R884" i="1"/>
  <c r="U797" i="1"/>
  <c r="T880" i="1"/>
  <c r="U880" i="1" s="1"/>
  <c r="T870" i="1"/>
  <c r="T772" i="1"/>
  <c r="U772" i="1" s="1"/>
  <c r="T778" i="1"/>
  <c r="R883" i="1"/>
  <c r="AB902" i="1"/>
  <c r="U1164" i="1"/>
  <c r="R833" i="1"/>
  <c r="R862" i="1"/>
  <c r="T822" i="1"/>
  <c r="U822" i="1" s="1"/>
  <c r="U1149" i="1"/>
  <c r="T788" i="1"/>
  <c r="T804" i="1"/>
  <c r="U1222" i="1"/>
  <c r="U1053" i="1"/>
  <c r="U986" i="1"/>
  <c r="U1144" i="1"/>
  <c r="U1213" i="1"/>
  <c r="U1045" i="1"/>
  <c r="U1005" i="1"/>
  <c r="U989" i="1"/>
  <c r="U1184" i="1"/>
  <c r="U1092" i="1"/>
  <c r="U1122" i="1"/>
  <c r="U1132" i="1"/>
  <c r="U1212" i="1"/>
  <c r="U1023" i="1"/>
  <c r="U1096" i="1"/>
  <c r="U1018" i="1"/>
  <c r="U975" i="1"/>
  <c r="U1088" i="1"/>
  <c r="U1110" i="1"/>
  <c r="U1079" i="1"/>
  <c r="R871" i="1"/>
  <c r="U871" i="1" s="1"/>
  <c r="R854" i="1"/>
  <c r="AA772" i="1"/>
  <c r="T820" i="1"/>
  <c r="AA891" i="1"/>
  <c r="R823" i="1"/>
  <c r="U789" i="1"/>
  <c r="R817" i="1"/>
  <c r="T850" i="1"/>
  <c r="T890" i="1"/>
  <c r="T853" i="1"/>
  <c r="R826" i="1"/>
  <c r="R878" i="1"/>
  <c r="R784" i="1"/>
  <c r="T763" i="1"/>
  <c r="AB915" i="1"/>
  <c r="T852" i="1"/>
  <c r="AB789" i="1"/>
  <c r="T826" i="1"/>
  <c r="R879" i="1"/>
  <c r="T840" i="1"/>
  <c r="R890" i="1"/>
  <c r="R640" i="1"/>
  <c r="U640" i="1" s="1"/>
  <c r="T907" i="1"/>
  <c r="AB808" i="1"/>
  <c r="T888" i="1"/>
  <c r="T791" i="1"/>
  <c r="R850" i="1"/>
  <c r="T909" i="1"/>
  <c r="U909" i="1" s="1"/>
  <c r="R876" i="1"/>
  <c r="U876" i="1" s="1"/>
  <c r="R853" i="1"/>
  <c r="R818" i="1"/>
  <c r="T783" i="1"/>
  <c r="R767" i="1"/>
  <c r="R832" i="1"/>
  <c r="T861" i="1"/>
  <c r="R895" i="1"/>
  <c r="T889" i="1"/>
  <c r="R819" i="1"/>
  <c r="T770" i="1"/>
  <c r="U770" i="1" s="1"/>
  <c r="R845" i="1"/>
  <c r="T828" i="1"/>
  <c r="R894" i="1"/>
  <c r="AA797" i="1"/>
  <c r="R889" i="1"/>
  <c r="R866" i="1"/>
  <c r="U866" i="1" s="1"/>
  <c r="AA909" i="1"/>
  <c r="R902" i="1"/>
  <c r="U902" i="1" s="1"/>
  <c r="T823" i="1"/>
  <c r="R774" i="1"/>
  <c r="U774" i="1" s="1"/>
  <c r="T769" i="1"/>
  <c r="AA762" i="1"/>
  <c r="R907" i="1"/>
  <c r="R851" i="1"/>
  <c r="R910" i="1"/>
  <c r="U910" i="1" s="1"/>
  <c r="R787" i="1"/>
  <c r="T836" i="1"/>
  <c r="T856" i="1"/>
  <c r="T803" i="1"/>
  <c r="R834" i="1"/>
  <c r="T899" i="1"/>
  <c r="T875" i="1"/>
  <c r="R888" i="1"/>
  <c r="U888" i="1" s="1"/>
  <c r="T900" i="1"/>
  <c r="R881" i="1"/>
  <c r="T764" i="1"/>
  <c r="T815" i="1"/>
  <c r="AB847" i="1"/>
  <c r="T846" i="1"/>
  <c r="T801" i="1"/>
  <c r="T799" i="1"/>
  <c r="T782" i="1"/>
  <c r="T869" i="1"/>
  <c r="R827" i="1"/>
  <c r="R771" i="1"/>
  <c r="R639" i="1"/>
  <c r="T896" i="1"/>
  <c r="R836" i="1"/>
  <c r="U824" i="1"/>
  <c r="T771" i="1"/>
  <c r="T844" i="1"/>
  <c r="AB844" i="1"/>
  <c r="U847" i="1"/>
  <c r="T796" i="1"/>
  <c r="T807" i="1"/>
  <c r="T908" i="1"/>
  <c r="R896" i="1"/>
  <c r="R788" i="1"/>
  <c r="R807" i="1"/>
  <c r="T895" i="1"/>
  <c r="AB798" i="1"/>
  <c r="U808" i="1"/>
  <c r="T776" i="1"/>
  <c r="R773" i="1"/>
  <c r="T811" i="1"/>
  <c r="T891" i="1"/>
  <c r="U891" i="1" s="1"/>
  <c r="R877" i="1"/>
  <c r="T790" i="1"/>
  <c r="R882" i="1"/>
  <c r="R768" i="1"/>
  <c r="R785" i="1"/>
  <c r="T779" i="1"/>
  <c r="U779" i="1" s="1"/>
  <c r="AB779" i="1"/>
  <c r="T795" i="1"/>
  <c r="R781" i="1"/>
  <c r="U781" i="1" s="1"/>
  <c r="AA805" i="1"/>
  <c r="R805" i="1"/>
  <c r="T906" i="1"/>
  <c r="AB809" i="1"/>
  <c r="T809" i="1"/>
  <c r="AB761" i="1"/>
  <c r="T761" i="1"/>
  <c r="R800" i="1"/>
  <c r="AB854" i="1"/>
  <c r="T854" i="1"/>
  <c r="AB864" i="1"/>
  <c r="T864" i="1"/>
  <c r="T817" i="1"/>
  <c r="R846" i="1"/>
  <c r="AB886" i="1"/>
  <c r="T886" i="1"/>
  <c r="AA764" i="1"/>
  <c r="R764" i="1"/>
  <c r="AB810" i="1"/>
  <c r="T810" i="1"/>
  <c r="T786" i="1"/>
  <c r="T837" i="1"/>
  <c r="T812" i="1"/>
  <c r="AA904" i="1"/>
  <c r="R904" i="1"/>
  <c r="R870" i="1"/>
  <c r="R898" i="1"/>
  <c r="AA899" i="1"/>
  <c r="R899" i="1"/>
  <c r="AB858" i="1"/>
  <c r="T858" i="1"/>
  <c r="AB898" i="1"/>
  <c r="T898" i="1"/>
  <c r="AA798" i="1"/>
  <c r="R798" i="1"/>
  <c r="U798" i="1" s="1"/>
  <c r="AB892" i="1"/>
  <c r="T892" i="1"/>
  <c r="AB816" i="1"/>
  <c r="T816" i="1"/>
  <c r="U816" i="1" s="1"/>
  <c r="T835" i="1"/>
  <c r="AB835" i="1"/>
  <c r="AB872" i="1"/>
  <c r="T872" i="1"/>
  <c r="AA801" i="1"/>
  <c r="R801" i="1"/>
  <c r="R855" i="1"/>
  <c r="R906" i="1"/>
  <c r="AA830" i="1"/>
  <c r="R830" i="1"/>
  <c r="R820" i="1"/>
  <c r="T874" i="1"/>
  <c r="R786" i="1"/>
  <c r="T780" i="1"/>
  <c r="R802" i="1"/>
  <c r="R839" i="1"/>
  <c r="T800" i="1"/>
  <c r="AA844" i="1"/>
  <c r="R844" i="1"/>
  <c r="U844" i="1" s="1"/>
  <c r="R809" i="1"/>
  <c r="R837" i="1"/>
  <c r="R863" i="1"/>
  <c r="R810" i="1"/>
  <c r="T777" i="1"/>
  <c r="U777" i="1" s="1"/>
  <c r="AB777" i="1"/>
  <c r="T767" i="1"/>
  <c r="R803" i="1"/>
  <c r="T813" i="1"/>
  <c r="R791" i="1"/>
  <c r="T873" i="1"/>
  <c r="AB873" i="1"/>
  <c r="AB766" i="1"/>
  <c r="T766" i="1"/>
  <c r="R842" i="1"/>
  <c r="R813" i="1"/>
  <c r="T831" i="1"/>
  <c r="R905" i="1"/>
  <c r="R766" i="1"/>
  <c r="R815" i="1"/>
  <c r="R799" i="1"/>
  <c r="AA873" i="1"/>
  <c r="R873" i="1"/>
  <c r="T883" i="1"/>
  <c r="AB885" i="1"/>
  <c r="T885" i="1"/>
  <c r="R811" i="1"/>
  <c r="AA811" i="1"/>
  <c r="T825" i="1"/>
  <c r="R775" i="1"/>
  <c r="R814" i="1"/>
  <c r="AA814" i="1"/>
  <c r="R776" i="1"/>
  <c r="R865" i="1"/>
  <c r="R828" i="1"/>
  <c r="R858" i="1"/>
  <c r="AA858" i="1"/>
  <c r="R913" i="1"/>
  <c r="T897" i="1"/>
  <c r="AB805" i="1"/>
  <c r="T805" i="1"/>
  <c r="T839" i="1"/>
  <c r="R763" i="1"/>
  <c r="AB848" i="1"/>
  <c r="T848" i="1"/>
  <c r="U848" i="1" s="1"/>
  <c r="T857" i="1"/>
  <c r="T784" i="1"/>
  <c r="R849" i="1"/>
  <c r="T894" i="1"/>
  <c r="AB838" i="1"/>
  <c r="T838" i="1"/>
  <c r="R838" i="1"/>
  <c r="R782" i="1"/>
  <c r="R897" i="1"/>
  <c r="R911" i="1"/>
  <c r="R812" i="1"/>
  <c r="R769" i="1"/>
  <c r="T855" i="1"/>
  <c r="R868" i="1"/>
  <c r="T802" i="1"/>
  <c r="R780" i="1"/>
  <c r="R792" i="1"/>
  <c r="U792" i="1" s="1"/>
  <c r="R900" i="1"/>
  <c r="T851" i="1"/>
  <c r="T775" i="1"/>
  <c r="T905" i="1"/>
  <c r="AA821" i="1"/>
  <c r="R821" i="1"/>
  <c r="R835" i="1"/>
  <c r="AA835" i="1"/>
  <c r="R831" i="1"/>
  <c r="T794" i="1"/>
  <c r="T827" i="1"/>
  <c r="R852" i="1"/>
  <c r="AA852" i="1"/>
  <c r="T762" i="1"/>
  <c r="U762" i="1" s="1"/>
  <c r="AB762" i="1"/>
  <c r="AA861" i="1"/>
  <c r="R861" i="1"/>
  <c r="T860" i="1"/>
  <c r="T913" i="1"/>
  <c r="T882" i="1"/>
  <c r="T862" i="1"/>
  <c r="T887" i="1"/>
  <c r="T841" i="1"/>
  <c r="R872" i="1"/>
  <c r="R778" i="1"/>
  <c r="AA778" i="1"/>
  <c r="AA760" i="1"/>
  <c r="R760" i="1"/>
  <c r="R869" i="1"/>
  <c r="R794" i="1"/>
  <c r="T912" i="1"/>
  <c r="R841" i="1"/>
  <c r="R887" i="1"/>
  <c r="R761" i="1"/>
  <c r="R765" i="1"/>
  <c r="U765" i="1" s="1"/>
  <c r="AA765" i="1"/>
  <c r="T845" i="1"/>
  <c r="R914" i="1"/>
  <c r="U914" i="1" s="1"/>
  <c r="T904" i="1"/>
  <c r="T911" i="1"/>
  <c r="T868" i="1"/>
  <c r="W80" i="22" l="1"/>
  <c r="O836" i="25" s="1"/>
  <c r="N836" i="25"/>
  <c r="U843" i="1"/>
  <c r="U842" i="1"/>
  <c r="U893" i="1"/>
  <c r="U768" i="1"/>
  <c r="U912" i="1"/>
  <c r="U825" i="1"/>
  <c r="U785" i="1"/>
  <c r="U903" i="1"/>
  <c r="U795" i="1"/>
  <c r="U840" i="1"/>
  <c r="U916" i="1"/>
  <c r="U819" i="1"/>
  <c r="U845" i="1"/>
  <c r="U908" i="1"/>
  <c r="U834" i="1"/>
  <c r="U760" i="1"/>
  <c r="U778" i="1"/>
  <c r="U874" i="1"/>
  <c r="U885" i="1"/>
  <c r="U863" i="1"/>
  <c r="U773" i="1"/>
  <c r="U849" i="1"/>
  <c r="U820" i="1"/>
  <c r="U892" i="1"/>
  <c r="U875" i="1"/>
  <c r="U790" i="1"/>
  <c r="U804" i="1"/>
  <c r="U865" i="1"/>
  <c r="U856" i="1"/>
  <c r="U890" i="1"/>
  <c r="U853" i="1"/>
  <c r="U796" i="1"/>
  <c r="U878" i="1"/>
  <c r="U867" i="1"/>
  <c r="U884" i="1"/>
  <c r="U860" i="1"/>
  <c r="U877" i="1"/>
  <c r="U830" i="1"/>
  <c r="U814" i="1"/>
  <c r="U818" i="1"/>
  <c r="U833" i="1"/>
  <c r="U821" i="1"/>
  <c r="U783" i="1"/>
  <c r="U784" i="1"/>
  <c r="U881" i="1"/>
  <c r="U907" i="1"/>
  <c r="U857" i="1"/>
  <c r="U899" i="1"/>
  <c r="U823" i="1"/>
  <c r="U832" i="1"/>
  <c r="U787" i="1"/>
  <c r="U886" i="1"/>
  <c r="U776" i="1"/>
  <c r="U801" i="1"/>
  <c r="U826" i="1"/>
  <c r="U854" i="1"/>
  <c r="U879" i="1"/>
  <c r="U788" i="1"/>
  <c r="U858" i="1"/>
  <c r="U882" i="1"/>
  <c r="U855" i="1"/>
  <c r="U870" i="1"/>
  <c r="U872" i="1"/>
  <c r="U869" i="1"/>
  <c r="U883" i="1"/>
  <c r="U639" i="1"/>
  <c r="U862" i="1"/>
  <c r="U771" i="1"/>
  <c r="U846" i="1"/>
  <c r="U763" i="1"/>
  <c r="U864" i="1"/>
  <c r="U851" i="1"/>
  <c r="U837" i="1"/>
  <c r="U850" i="1"/>
  <c r="U905" i="1"/>
  <c r="U799" i="1"/>
  <c r="U761" i="1"/>
  <c r="U802" i="1"/>
  <c r="U828" i="1"/>
  <c r="U861" i="1"/>
  <c r="U791" i="1"/>
  <c r="U897" i="1"/>
  <c r="U895" i="1"/>
  <c r="U782" i="1"/>
  <c r="U805" i="1"/>
  <c r="U809" i="1"/>
  <c r="U767" i="1"/>
  <c r="U764" i="1"/>
  <c r="U836" i="1"/>
  <c r="U817" i="1"/>
  <c r="U887" i="1"/>
  <c r="U852" i="1"/>
  <c r="U803" i="1"/>
  <c r="U827" i="1"/>
  <c r="U839" i="1"/>
  <c r="U811" i="1"/>
  <c r="U815" i="1"/>
  <c r="U786" i="1"/>
  <c r="U769" i="1"/>
  <c r="U831" i="1"/>
  <c r="U812" i="1"/>
  <c r="U766" i="1"/>
  <c r="U898" i="1"/>
  <c r="U894" i="1"/>
  <c r="U900" i="1"/>
  <c r="U889" i="1"/>
  <c r="U813" i="1"/>
  <c r="U807" i="1"/>
  <c r="U904" i="1"/>
  <c r="U906" i="1"/>
  <c r="U873" i="1"/>
  <c r="U896" i="1"/>
  <c r="U780" i="1"/>
  <c r="U810" i="1"/>
  <c r="U775" i="1"/>
  <c r="U800" i="1"/>
  <c r="U835" i="1"/>
  <c r="U794" i="1"/>
  <c r="U911" i="1"/>
  <c r="U841" i="1"/>
  <c r="U868" i="1"/>
  <c r="U838" i="1"/>
  <c r="U913" i="1"/>
  <c r="S2" i="24" l="1"/>
  <c r="P11" i="24"/>
  <c r="P12" i="24"/>
  <c r="P13" i="24"/>
  <c r="P14" i="24"/>
  <c r="P15" i="24"/>
  <c r="P16" i="24"/>
  <c r="P17" i="24"/>
  <c r="P18" i="24"/>
  <c r="P19" i="24"/>
  <c r="P20" i="24"/>
  <c r="P21" i="24"/>
  <c r="P22" i="24"/>
  <c r="P23" i="24"/>
  <c r="P24" i="24"/>
  <c r="P25" i="24"/>
  <c r="P26" i="24"/>
  <c r="P27" i="24"/>
  <c r="P28" i="24"/>
  <c r="P29" i="24"/>
  <c r="P30" i="24"/>
  <c r="P31" i="24"/>
  <c r="P32" i="24"/>
  <c r="P33" i="24"/>
  <c r="P34" i="24"/>
  <c r="P35" i="24"/>
  <c r="P36" i="24"/>
  <c r="P37" i="24"/>
  <c r="P38" i="24"/>
  <c r="P39" i="24"/>
  <c r="P40" i="24"/>
  <c r="P41" i="24"/>
  <c r="P42" i="24"/>
  <c r="P43" i="24"/>
  <c r="P44" i="24"/>
  <c r="P45" i="24"/>
  <c r="P46" i="24"/>
  <c r="P47" i="24"/>
  <c r="P48" i="24"/>
  <c r="P49" i="24"/>
  <c r="P50" i="24"/>
  <c r="P51" i="24"/>
  <c r="P52" i="24"/>
  <c r="P53" i="24"/>
  <c r="P54" i="24"/>
  <c r="P55" i="24"/>
  <c r="P56" i="24"/>
  <c r="P57" i="24"/>
  <c r="P58" i="24"/>
  <c r="P59" i="24"/>
  <c r="P60" i="24"/>
  <c r="P61" i="24"/>
  <c r="P62" i="24"/>
  <c r="P63" i="24"/>
  <c r="P64" i="24"/>
  <c r="P65" i="24"/>
  <c r="P66" i="24"/>
  <c r="P67" i="24"/>
  <c r="P68" i="24"/>
  <c r="P69" i="24"/>
  <c r="P70" i="24"/>
  <c r="P71" i="24"/>
  <c r="P72" i="24"/>
  <c r="P73" i="24"/>
  <c r="P74" i="24"/>
  <c r="P75" i="24"/>
  <c r="P76" i="24"/>
  <c r="P77" i="24"/>
  <c r="P78" i="24"/>
  <c r="P79" i="24"/>
  <c r="P80" i="24"/>
  <c r="P81" i="24"/>
  <c r="P82" i="24"/>
  <c r="P83" i="24"/>
  <c r="P84" i="24"/>
  <c r="P85" i="24"/>
  <c r="P86" i="24"/>
  <c r="P87" i="24"/>
  <c r="P88" i="24"/>
  <c r="P89" i="24"/>
  <c r="P90" i="24"/>
  <c r="P91" i="24"/>
  <c r="P92" i="24"/>
  <c r="P93" i="24"/>
  <c r="P94" i="24"/>
  <c r="P95" i="24"/>
  <c r="P96" i="24"/>
  <c r="P97" i="24"/>
  <c r="P98" i="24"/>
  <c r="P99" i="24"/>
  <c r="P100" i="24"/>
  <c r="P101" i="24"/>
  <c r="P102" i="24"/>
  <c r="P103" i="24"/>
  <c r="P104" i="24"/>
  <c r="P105" i="24"/>
  <c r="P106" i="24"/>
  <c r="P107" i="24"/>
  <c r="P108" i="24"/>
  <c r="P109" i="24"/>
  <c r="P110" i="24"/>
  <c r="P111" i="24"/>
  <c r="P112" i="24"/>
  <c r="P113" i="24"/>
  <c r="P114" i="24"/>
  <c r="P115" i="24"/>
  <c r="P116" i="24"/>
  <c r="P117" i="24"/>
  <c r="P118" i="24"/>
  <c r="P119" i="24"/>
  <c r="P120" i="24"/>
  <c r="P121" i="24"/>
  <c r="P122" i="24"/>
  <c r="P123" i="24"/>
  <c r="P124" i="24"/>
  <c r="P125" i="24"/>
  <c r="P126" i="24"/>
  <c r="P127" i="24"/>
  <c r="P128" i="24"/>
  <c r="P129" i="24"/>
  <c r="P130" i="24"/>
  <c r="P131" i="24"/>
  <c r="P132" i="24"/>
  <c r="P133" i="24"/>
  <c r="P134" i="24"/>
  <c r="P135" i="24"/>
  <c r="P136" i="24"/>
  <c r="P137" i="24"/>
  <c r="P138" i="24"/>
  <c r="P139" i="24"/>
  <c r="P140" i="24"/>
  <c r="P141" i="24"/>
  <c r="P142" i="24"/>
  <c r="P143" i="24"/>
  <c r="P144" i="24"/>
  <c r="P145" i="24"/>
  <c r="P146" i="24"/>
  <c r="P147" i="24"/>
  <c r="P148" i="24"/>
  <c r="P149" i="24"/>
  <c r="P150" i="24"/>
  <c r="P151" i="24"/>
  <c r="P152" i="24"/>
  <c r="P153" i="24"/>
  <c r="P154" i="24"/>
  <c r="P155" i="24"/>
  <c r="P156" i="24"/>
  <c r="P157" i="24"/>
  <c r="P158" i="24"/>
  <c r="P159" i="24"/>
  <c r="P160" i="24"/>
  <c r="P161" i="24"/>
  <c r="P162" i="24"/>
  <c r="P163" i="24"/>
  <c r="P164" i="24"/>
  <c r="P165" i="24"/>
  <c r="P166" i="24"/>
  <c r="P167" i="24"/>
  <c r="P168" i="24"/>
  <c r="P169" i="24"/>
  <c r="P170" i="24"/>
  <c r="P171" i="24"/>
  <c r="P172" i="24"/>
  <c r="P173" i="24"/>
  <c r="P174" i="24"/>
  <c r="P175" i="24"/>
  <c r="P176" i="24"/>
  <c r="P177" i="24"/>
  <c r="P178" i="24"/>
  <c r="P179" i="24"/>
  <c r="P180" i="24"/>
  <c r="P181" i="24"/>
  <c r="P182" i="24"/>
  <c r="P183" i="24"/>
  <c r="P184" i="24"/>
  <c r="P185" i="24"/>
  <c r="P186" i="24"/>
  <c r="P187" i="24"/>
  <c r="P188" i="24"/>
  <c r="P189" i="24"/>
  <c r="P190" i="24"/>
  <c r="P191" i="24"/>
  <c r="P192" i="24"/>
  <c r="P193" i="24"/>
  <c r="P194" i="24"/>
  <c r="P195" i="24"/>
  <c r="P196" i="24"/>
  <c r="P197" i="24"/>
  <c r="P198" i="24"/>
  <c r="P199" i="24"/>
  <c r="P200" i="24"/>
  <c r="P201" i="24"/>
  <c r="P202" i="24"/>
  <c r="P203" i="24"/>
  <c r="P204" i="24"/>
  <c r="P205" i="24"/>
  <c r="P206" i="24"/>
  <c r="P207" i="24"/>
  <c r="P208" i="24"/>
  <c r="P209" i="24"/>
  <c r="P210" i="24"/>
  <c r="P211" i="24"/>
  <c r="P212" i="24"/>
  <c r="P213" i="24"/>
  <c r="P214" i="24"/>
  <c r="P215" i="24"/>
  <c r="P216" i="24"/>
  <c r="P217" i="24"/>
  <c r="P218" i="24"/>
  <c r="P219" i="24"/>
  <c r="P220" i="24"/>
  <c r="P221" i="24"/>
  <c r="P222" i="24"/>
  <c r="P223" i="24"/>
  <c r="P224" i="24"/>
  <c r="P225" i="24"/>
  <c r="P226" i="24"/>
  <c r="P227" i="24"/>
  <c r="P228" i="24"/>
  <c r="P229" i="24"/>
  <c r="P230" i="24"/>
  <c r="P231" i="24"/>
  <c r="P232" i="24"/>
  <c r="P233" i="24"/>
  <c r="P234" i="24"/>
  <c r="P235" i="24"/>
  <c r="P236" i="24"/>
  <c r="P237" i="24"/>
  <c r="P238" i="24"/>
  <c r="P239" i="24"/>
  <c r="P240" i="24"/>
  <c r="P241" i="24"/>
  <c r="P242" i="24"/>
  <c r="P243" i="24"/>
  <c r="P244" i="24"/>
  <c r="P245" i="24"/>
  <c r="P246" i="24"/>
  <c r="P247" i="24"/>
  <c r="P248" i="24"/>
  <c r="P249" i="24"/>
  <c r="P250" i="24"/>
  <c r="P251" i="24"/>
  <c r="P252" i="24"/>
  <c r="P253" i="24"/>
  <c r="P254" i="24"/>
  <c r="P255" i="24"/>
  <c r="P256" i="24"/>
  <c r="P257" i="24"/>
  <c r="P258" i="24"/>
  <c r="P259" i="24"/>
  <c r="P260" i="24"/>
  <c r="P261" i="24"/>
  <c r="P262" i="24"/>
  <c r="P263" i="24"/>
  <c r="P264" i="24"/>
  <c r="P265" i="24"/>
  <c r="P266" i="24"/>
  <c r="P267" i="24"/>
  <c r="P268" i="24"/>
  <c r="P269" i="24"/>
  <c r="P270" i="24"/>
  <c r="P271" i="24"/>
  <c r="P272" i="24"/>
  <c r="P273" i="24"/>
  <c r="P274" i="24"/>
  <c r="P275" i="24"/>
  <c r="P276" i="24"/>
  <c r="P277" i="24"/>
  <c r="P278" i="24"/>
  <c r="P279" i="24"/>
  <c r="P280" i="24"/>
  <c r="P281" i="24"/>
  <c r="P282" i="24"/>
  <c r="P283" i="24"/>
  <c r="P284" i="24"/>
  <c r="P285" i="24"/>
  <c r="P286" i="24"/>
  <c r="P287" i="24"/>
  <c r="P288" i="24"/>
  <c r="P289" i="24"/>
  <c r="AB289" i="24" l="1"/>
  <c r="AA289" i="24"/>
  <c r="Y289" i="24"/>
  <c r="S289" i="24" s="1"/>
  <c r="AC289" i="24" s="1"/>
  <c r="AB288" i="24"/>
  <c r="AA288" i="24"/>
  <c r="Y288" i="24"/>
  <c r="AB287" i="24"/>
  <c r="AA287" i="24"/>
  <c r="Y287" i="24"/>
  <c r="U287" i="24" s="1"/>
  <c r="AD287" i="24" s="1"/>
  <c r="AB286" i="24"/>
  <c r="AA286" i="24"/>
  <c r="Y286" i="24"/>
  <c r="AB285" i="24"/>
  <c r="AA285" i="24"/>
  <c r="Y285" i="24"/>
  <c r="AB284" i="24"/>
  <c r="AA284" i="24"/>
  <c r="Y284" i="24"/>
  <c r="AB283" i="24"/>
  <c r="AA283" i="24"/>
  <c r="Y283" i="24"/>
  <c r="U283" i="24" s="1"/>
  <c r="AD283" i="24" s="1"/>
  <c r="AB282" i="24"/>
  <c r="AA282" i="24"/>
  <c r="Y282" i="24"/>
  <c r="AB281" i="24"/>
  <c r="AA281" i="24"/>
  <c r="Y281" i="24"/>
  <c r="S281" i="24" s="1"/>
  <c r="AC281" i="24" s="1"/>
  <c r="AB280" i="24"/>
  <c r="AA280" i="24"/>
  <c r="Y280" i="24"/>
  <c r="AB279" i="24"/>
  <c r="AA279" i="24"/>
  <c r="Y279" i="24"/>
  <c r="AB278" i="24"/>
  <c r="AA278" i="24"/>
  <c r="Y278" i="24"/>
  <c r="AB277" i="24"/>
  <c r="AA277" i="24"/>
  <c r="Y277" i="24"/>
  <c r="AB276" i="24"/>
  <c r="AA276" i="24"/>
  <c r="Y276" i="24"/>
  <c r="AB275" i="24"/>
  <c r="AA275" i="24"/>
  <c r="Y275" i="24"/>
  <c r="U275" i="24" s="1"/>
  <c r="AD275" i="24" s="1"/>
  <c r="AB274" i="24"/>
  <c r="AA274" i="24"/>
  <c r="Y274" i="24"/>
  <c r="AB273" i="24"/>
  <c r="AA273" i="24"/>
  <c r="Y273" i="24"/>
  <c r="AB272" i="24"/>
  <c r="AA272" i="24"/>
  <c r="Y272" i="24"/>
  <c r="S272" i="24" s="1"/>
  <c r="AC272" i="24" s="1"/>
  <c r="AB271" i="24"/>
  <c r="AA271" i="24"/>
  <c r="Y271" i="24"/>
  <c r="U271" i="24" s="1"/>
  <c r="AD271" i="24" s="1"/>
  <c r="AB270" i="24"/>
  <c r="AA270" i="24"/>
  <c r="Y270" i="24"/>
  <c r="AB269" i="24"/>
  <c r="AA269" i="24"/>
  <c r="Y269" i="24"/>
  <c r="AB268" i="24"/>
  <c r="AA268" i="24"/>
  <c r="Y268" i="24"/>
  <c r="AB267" i="24"/>
  <c r="AA267" i="24"/>
  <c r="Y267" i="24"/>
  <c r="AB266" i="24"/>
  <c r="AA266" i="24"/>
  <c r="Y266" i="24"/>
  <c r="AB265" i="24"/>
  <c r="AA265" i="24"/>
  <c r="Y265" i="24"/>
  <c r="Z265" i="24" s="1"/>
  <c r="AB264" i="24"/>
  <c r="AA264" i="24"/>
  <c r="Y264" i="24"/>
  <c r="AB263" i="24"/>
  <c r="AA263" i="24"/>
  <c r="Y263" i="24"/>
  <c r="AB262" i="24"/>
  <c r="AA262" i="24"/>
  <c r="S262" i="24"/>
  <c r="AC262" i="24" s="1"/>
  <c r="Y262" i="24"/>
  <c r="AB261" i="24"/>
  <c r="AA261" i="24"/>
  <c r="Y261" i="24"/>
  <c r="AB260" i="24"/>
  <c r="AA260" i="24"/>
  <c r="Y260" i="24"/>
  <c r="AB259" i="24"/>
  <c r="AA259" i="24"/>
  <c r="Y259" i="24"/>
  <c r="AB258" i="24"/>
  <c r="AA258" i="24"/>
  <c r="Y258" i="24"/>
  <c r="U258" i="24" s="1"/>
  <c r="AD258" i="24" s="1"/>
  <c r="AB257" i="24"/>
  <c r="AA257" i="24"/>
  <c r="Y257" i="24"/>
  <c r="S257" i="24" s="1"/>
  <c r="AC257" i="24" s="1"/>
  <c r="AB256" i="24"/>
  <c r="AA256" i="24"/>
  <c r="Y256" i="24"/>
  <c r="U256" i="24" s="1"/>
  <c r="AD256" i="24" s="1"/>
  <c r="AB255" i="24"/>
  <c r="AA255" i="24"/>
  <c r="Y255" i="24"/>
  <c r="AB254" i="24"/>
  <c r="AA254" i="24"/>
  <c r="Y254" i="24"/>
  <c r="Z254" i="24" s="1"/>
  <c r="AB253" i="24"/>
  <c r="AA253" i="24"/>
  <c r="Y253" i="24"/>
  <c r="AB252" i="24"/>
  <c r="AA252" i="24"/>
  <c r="Y252" i="24"/>
  <c r="AB251" i="24"/>
  <c r="AA251" i="24"/>
  <c r="Y251" i="24"/>
  <c r="AB250" i="24"/>
  <c r="AA250" i="24"/>
  <c r="Y250" i="24"/>
  <c r="S250" i="24" s="1"/>
  <c r="AC250" i="24" s="1"/>
  <c r="AB249" i="24"/>
  <c r="AA249" i="24"/>
  <c r="Y249" i="24"/>
  <c r="AB248" i="24"/>
  <c r="AA248" i="24"/>
  <c r="Y248" i="24"/>
  <c r="AB247" i="24"/>
  <c r="AA247" i="24"/>
  <c r="Y247" i="24"/>
  <c r="U247" i="24" s="1"/>
  <c r="AD247" i="24" s="1"/>
  <c r="AB246" i="24"/>
  <c r="AA246" i="24"/>
  <c r="Y246" i="24"/>
  <c r="AB245" i="24"/>
  <c r="AA245" i="24"/>
  <c r="Y245" i="24"/>
  <c r="U245" i="24" s="1"/>
  <c r="AD245" i="24" s="1"/>
  <c r="AB244" i="24"/>
  <c r="AA244" i="24"/>
  <c r="Y244" i="24"/>
  <c r="S244" i="24" s="1"/>
  <c r="AC244" i="24" s="1"/>
  <c r="AB243" i="24"/>
  <c r="AA243" i="24"/>
  <c r="Y243" i="24"/>
  <c r="S243" i="24" s="1"/>
  <c r="AC243" i="24" s="1"/>
  <c r="AB242" i="24"/>
  <c r="AA242" i="24"/>
  <c r="Y242" i="24"/>
  <c r="Z242" i="24" s="1"/>
  <c r="AB241" i="24"/>
  <c r="AA241" i="24"/>
  <c r="Y241" i="24"/>
  <c r="AB240" i="24"/>
  <c r="AA240" i="24"/>
  <c r="Y240" i="24"/>
  <c r="AB239" i="24"/>
  <c r="AA239" i="24"/>
  <c r="Y239" i="24"/>
  <c r="AB238" i="24"/>
  <c r="AA238" i="24"/>
  <c r="Y238" i="24"/>
  <c r="U238" i="24" s="1"/>
  <c r="AD238" i="24" s="1"/>
  <c r="AB237" i="24"/>
  <c r="AA237" i="24"/>
  <c r="Y237" i="24"/>
  <c r="Z237" i="24" s="1"/>
  <c r="AB236" i="24"/>
  <c r="AA236" i="24"/>
  <c r="Y236" i="24"/>
  <c r="Z236" i="24" s="1"/>
  <c r="AB235" i="24"/>
  <c r="AA235" i="24"/>
  <c r="Y235" i="24"/>
  <c r="U235" i="24" s="1"/>
  <c r="AD235" i="24" s="1"/>
  <c r="AB234" i="24"/>
  <c r="AA234" i="24"/>
  <c r="Y234" i="24"/>
  <c r="AB233" i="24"/>
  <c r="AA233" i="24"/>
  <c r="Y233" i="24"/>
  <c r="AB232" i="24"/>
  <c r="AA232" i="24"/>
  <c r="Y232" i="24"/>
  <c r="AB231" i="24"/>
  <c r="AA231" i="24"/>
  <c r="Y231" i="24"/>
  <c r="AB230" i="24"/>
  <c r="AA230" i="24"/>
  <c r="Y230" i="24"/>
  <c r="AB229" i="24"/>
  <c r="AA229" i="24"/>
  <c r="Y229" i="24"/>
  <c r="Z229" i="24" s="1"/>
  <c r="AB228" i="24"/>
  <c r="AA228" i="24"/>
  <c r="Y228" i="24"/>
  <c r="AB227" i="24"/>
  <c r="AA227" i="24"/>
  <c r="Y227" i="24"/>
  <c r="S227" i="24" s="1"/>
  <c r="AC227" i="24" s="1"/>
  <c r="AB226" i="24"/>
  <c r="AA226" i="24"/>
  <c r="S226" i="24"/>
  <c r="AC226" i="24" s="1"/>
  <c r="Y226" i="24"/>
  <c r="AB225" i="24"/>
  <c r="AA225" i="24"/>
  <c r="Y225" i="24"/>
  <c r="AB224" i="24"/>
  <c r="AA224" i="24"/>
  <c r="Y224" i="24"/>
  <c r="Z224" i="24" s="1"/>
  <c r="AB223" i="24"/>
  <c r="AA223" i="24"/>
  <c r="Y223" i="24"/>
  <c r="AB222" i="24"/>
  <c r="AA222" i="24"/>
  <c r="Y222" i="24"/>
  <c r="S222" i="24" s="1"/>
  <c r="AC222" i="24" s="1"/>
  <c r="AB221" i="24"/>
  <c r="AA221" i="24"/>
  <c r="Y221" i="24"/>
  <c r="S221" i="24" s="1"/>
  <c r="AC221" i="24" s="1"/>
  <c r="AB220" i="24"/>
  <c r="AA220" i="24"/>
  <c r="Y220" i="24"/>
  <c r="AB219" i="24"/>
  <c r="AA219" i="24"/>
  <c r="Y219" i="24"/>
  <c r="AB218" i="24"/>
  <c r="AA218" i="24"/>
  <c r="Y218" i="24"/>
  <c r="Z218" i="24" s="1"/>
  <c r="AB217" i="24"/>
  <c r="AA217" i="24"/>
  <c r="Y217" i="24"/>
  <c r="Z217" i="24" s="1"/>
  <c r="AB216" i="24"/>
  <c r="AA216" i="24"/>
  <c r="Y216" i="24"/>
  <c r="Z216" i="24" s="1"/>
  <c r="AB215" i="24"/>
  <c r="AA215" i="24"/>
  <c r="Y215" i="24"/>
  <c r="AB214" i="24"/>
  <c r="AA214" i="24"/>
  <c r="Y214" i="24"/>
  <c r="AB213" i="24"/>
  <c r="AA213" i="24"/>
  <c r="Y213" i="24"/>
  <c r="Z213" i="24" s="1"/>
  <c r="AB212" i="24"/>
  <c r="AA212" i="24"/>
  <c r="Y212" i="24"/>
  <c r="S212" i="24" s="1"/>
  <c r="AC212" i="24" s="1"/>
  <c r="AB211" i="24"/>
  <c r="AA211" i="24"/>
  <c r="Y211" i="24"/>
  <c r="Z211" i="24" s="1"/>
  <c r="AB210" i="24"/>
  <c r="AA210" i="24"/>
  <c r="Y210" i="24"/>
  <c r="AB209" i="24"/>
  <c r="AA209" i="24"/>
  <c r="Y209" i="24"/>
  <c r="AB208" i="24"/>
  <c r="AA208" i="24"/>
  <c r="Y208" i="24"/>
  <c r="S208" i="24" s="1"/>
  <c r="AC208" i="24" s="1"/>
  <c r="AB207" i="24"/>
  <c r="AA207" i="24"/>
  <c r="Y207" i="24"/>
  <c r="AB206" i="24"/>
  <c r="AA206" i="24"/>
  <c r="Y206" i="24"/>
  <c r="Z206" i="24" s="1"/>
  <c r="AB205" i="24"/>
  <c r="AA205" i="24"/>
  <c r="Y205" i="24"/>
  <c r="AB204" i="24"/>
  <c r="AA204" i="24"/>
  <c r="Y204" i="24"/>
  <c r="U204" i="24" s="1"/>
  <c r="AD204" i="24" s="1"/>
  <c r="AB203" i="24"/>
  <c r="AA203" i="24"/>
  <c r="Y203" i="24"/>
  <c r="U203" i="24" s="1"/>
  <c r="AB202" i="24"/>
  <c r="AA202" i="24"/>
  <c r="Y202" i="24"/>
  <c r="U202" i="24" s="1"/>
  <c r="AD202" i="24" s="1"/>
  <c r="AB201" i="24"/>
  <c r="AA201" i="24"/>
  <c r="Y201" i="24"/>
  <c r="AB200" i="24"/>
  <c r="AA200" i="24"/>
  <c r="Y200" i="24"/>
  <c r="AB199" i="24"/>
  <c r="AA199" i="24"/>
  <c r="Y199" i="24"/>
  <c r="AB198" i="24"/>
  <c r="AA198" i="24"/>
  <c r="Y198" i="24"/>
  <c r="Z198" i="24" s="1"/>
  <c r="AB197" i="24"/>
  <c r="AA197" i="24"/>
  <c r="Y197" i="24"/>
  <c r="AB196" i="24"/>
  <c r="AA196" i="24"/>
  <c r="Y196" i="24"/>
  <c r="AB195" i="24"/>
  <c r="AA195" i="24"/>
  <c r="Y195" i="24"/>
  <c r="AB194" i="24"/>
  <c r="AA194" i="24"/>
  <c r="Y194" i="24"/>
  <c r="AB193" i="24"/>
  <c r="AA193" i="24"/>
  <c r="Y193" i="24"/>
  <c r="AB192" i="24"/>
  <c r="AA192" i="24"/>
  <c r="Y192" i="24"/>
  <c r="AB191" i="24"/>
  <c r="AA191" i="24"/>
  <c r="Y191" i="24"/>
  <c r="U191" i="24"/>
  <c r="AD191" i="24" s="1"/>
  <c r="AB190" i="24"/>
  <c r="AA190" i="24"/>
  <c r="Y190" i="24"/>
  <c r="S190" i="24" s="1"/>
  <c r="AC190" i="24" s="1"/>
  <c r="AB189" i="24"/>
  <c r="AA189" i="24"/>
  <c r="Y189" i="24"/>
  <c r="AB188" i="24"/>
  <c r="AA188" i="24"/>
  <c r="Y188" i="24"/>
  <c r="S188" i="24" s="1"/>
  <c r="AC188" i="24" s="1"/>
  <c r="AB187" i="24"/>
  <c r="AA187" i="24"/>
  <c r="Y187" i="24"/>
  <c r="AB186" i="24"/>
  <c r="AA186" i="24"/>
  <c r="Y186" i="24"/>
  <c r="U186" i="24" s="1"/>
  <c r="AD186" i="24" s="1"/>
  <c r="AB185" i="24"/>
  <c r="AA185" i="24"/>
  <c r="Y185" i="24"/>
  <c r="AB184" i="24"/>
  <c r="AA184" i="24"/>
  <c r="Y184" i="24"/>
  <c r="Z184" i="24" s="1"/>
  <c r="AB183" i="24"/>
  <c r="AA183" i="24"/>
  <c r="Y183" i="24"/>
  <c r="AB182" i="24"/>
  <c r="AA182" i="24"/>
  <c r="Y182" i="24"/>
  <c r="AB181" i="24"/>
  <c r="AA181" i="24"/>
  <c r="Y181" i="24"/>
  <c r="AB180" i="24"/>
  <c r="AA180" i="24"/>
  <c r="Y180" i="24"/>
  <c r="AB179" i="24"/>
  <c r="AA179" i="24"/>
  <c r="Y179" i="24"/>
  <c r="U179" i="24"/>
  <c r="AD179" i="24" s="1"/>
  <c r="AB178" i="24"/>
  <c r="AA178" i="24"/>
  <c r="Y178" i="24"/>
  <c r="AB177" i="24"/>
  <c r="AA177" i="24"/>
  <c r="Y177" i="24"/>
  <c r="Z177" i="24" s="1"/>
  <c r="AB176" i="24"/>
  <c r="AA176" i="24"/>
  <c r="Y176" i="24"/>
  <c r="AB175" i="24"/>
  <c r="AA175" i="24"/>
  <c r="Y175" i="24"/>
  <c r="AB174" i="24"/>
  <c r="AA174" i="24"/>
  <c r="Y174" i="24"/>
  <c r="U174" i="24" s="1"/>
  <c r="AD174" i="24" s="1"/>
  <c r="AB173" i="24"/>
  <c r="AA173" i="24"/>
  <c r="Y173" i="24"/>
  <c r="U173" i="24" s="1"/>
  <c r="AD173" i="24" s="1"/>
  <c r="AB172" i="24"/>
  <c r="AA172" i="24"/>
  <c r="Y172" i="24"/>
  <c r="S172" i="24" s="1"/>
  <c r="AC172" i="24" s="1"/>
  <c r="AB171" i="24"/>
  <c r="AA171" i="24"/>
  <c r="Y171" i="24"/>
  <c r="AB170" i="24"/>
  <c r="AA170" i="24"/>
  <c r="Y170" i="24"/>
  <c r="U170" i="24"/>
  <c r="AD170" i="24" s="1"/>
  <c r="S170" i="24"/>
  <c r="AC170" i="24" s="1"/>
  <c r="AB169" i="24"/>
  <c r="AA169" i="24"/>
  <c r="Y169" i="24"/>
  <c r="Z169" i="24" s="1"/>
  <c r="AB168" i="24"/>
  <c r="AA168" i="24"/>
  <c r="Y168" i="24"/>
  <c r="Z168" i="24" s="1"/>
  <c r="AB167" i="24"/>
  <c r="AA167" i="24"/>
  <c r="Y167" i="24"/>
  <c r="Z167" i="24" s="1"/>
  <c r="AB166" i="24"/>
  <c r="AA166" i="24"/>
  <c r="Y166" i="24"/>
  <c r="AB165" i="24"/>
  <c r="AA165" i="24"/>
  <c r="Y165" i="24"/>
  <c r="AB164" i="24"/>
  <c r="AA164" i="24"/>
  <c r="Y164" i="24"/>
  <c r="Z164" i="24" s="1"/>
  <c r="AB163" i="24"/>
  <c r="AA163" i="24"/>
  <c r="Y163" i="24"/>
  <c r="Z163" i="24" s="1"/>
  <c r="AB162" i="24"/>
  <c r="AA162" i="24"/>
  <c r="Y162" i="24"/>
  <c r="Z162" i="24" s="1"/>
  <c r="AB161" i="24"/>
  <c r="AA161" i="24"/>
  <c r="Y161" i="24"/>
  <c r="AB160" i="24"/>
  <c r="AA160" i="24"/>
  <c r="Y160" i="24"/>
  <c r="U160" i="24" s="1"/>
  <c r="AD160" i="24" s="1"/>
  <c r="AB159" i="24"/>
  <c r="AA159" i="24"/>
  <c r="Y159" i="24"/>
  <c r="AB158" i="24"/>
  <c r="AA158" i="24"/>
  <c r="Y158" i="24"/>
  <c r="AB157" i="24"/>
  <c r="AA157" i="24"/>
  <c r="Y157" i="24"/>
  <c r="AB156" i="24"/>
  <c r="AA156" i="24"/>
  <c r="Y156" i="24"/>
  <c r="AB155" i="24"/>
  <c r="AA155" i="24"/>
  <c r="Y155" i="24"/>
  <c r="AB154" i="24"/>
  <c r="AA154" i="24"/>
  <c r="Y154" i="24"/>
  <c r="AB153" i="24"/>
  <c r="AA153" i="24"/>
  <c r="Y153" i="24"/>
  <c r="AB152" i="24"/>
  <c r="AA152" i="24"/>
  <c r="Y152" i="24"/>
  <c r="Z152" i="24" s="1"/>
  <c r="U152" i="24"/>
  <c r="AD152" i="24" s="1"/>
  <c r="S152" i="24"/>
  <c r="AB151" i="24"/>
  <c r="AA151" i="24"/>
  <c r="Y151" i="24"/>
  <c r="Z151" i="24" s="1"/>
  <c r="AB150" i="24"/>
  <c r="AA150" i="24"/>
  <c r="Y150" i="24"/>
  <c r="Z150" i="24" s="1"/>
  <c r="AB149" i="24"/>
  <c r="AA149" i="24"/>
  <c r="Y149" i="24"/>
  <c r="U149" i="24" s="1"/>
  <c r="AD149" i="24" s="1"/>
  <c r="AB148" i="24"/>
  <c r="AA148" i="24"/>
  <c r="Y148" i="24"/>
  <c r="S148" i="24" s="1"/>
  <c r="AB147" i="24"/>
  <c r="U147" i="24" s="1"/>
  <c r="V147" i="24" s="1"/>
  <c r="AA147" i="24"/>
  <c r="Z147" i="24"/>
  <c r="Y147" i="24"/>
  <c r="AB146" i="24"/>
  <c r="AA146" i="24"/>
  <c r="Y146" i="24"/>
  <c r="AB145" i="24"/>
  <c r="AA145" i="24"/>
  <c r="Y145" i="24"/>
  <c r="AB144" i="24"/>
  <c r="AA144" i="24"/>
  <c r="Y144" i="24"/>
  <c r="Z144" i="24" s="1"/>
  <c r="AB143" i="24"/>
  <c r="AA143" i="24"/>
  <c r="Y143" i="24"/>
  <c r="AB142" i="24"/>
  <c r="AA142" i="24"/>
  <c r="Y142" i="24"/>
  <c r="S142" i="24" s="1"/>
  <c r="AC142" i="24" s="1"/>
  <c r="AB141" i="24"/>
  <c r="AA141" i="24"/>
  <c r="Y141" i="24"/>
  <c r="AB140" i="24"/>
  <c r="AA140" i="24"/>
  <c r="Y140" i="24"/>
  <c r="AB139" i="24"/>
  <c r="AA139" i="24"/>
  <c r="Y139" i="24"/>
  <c r="Z139" i="24" s="1"/>
  <c r="AB138" i="24"/>
  <c r="AA138" i="24"/>
  <c r="Y138" i="24"/>
  <c r="AB137" i="24"/>
  <c r="AA137" i="24"/>
  <c r="Y137" i="24"/>
  <c r="AB136" i="24"/>
  <c r="AA136" i="24"/>
  <c r="Y136" i="24"/>
  <c r="S136" i="24" s="1"/>
  <c r="AC136" i="24" s="1"/>
  <c r="AB135" i="24"/>
  <c r="AA135" i="24"/>
  <c r="Y135" i="24"/>
  <c r="AB134" i="24"/>
  <c r="AA134" i="24"/>
  <c r="Y134" i="24"/>
  <c r="AB133" i="24"/>
  <c r="AA133" i="24"/>
  <c r="Y133" i="24"/>
  <c r="AB132" i="24"/>
  <c r="AA132" i="24"/>
  <c r="Y132" i="24"/>
  <c r="Z132" i="24" s="1"/>
  <c r="AB131" i="24"/>
  <c r="AA131" i="24"/>
  <c r="Y131" i="24"/>
  <c r="AB130" i="24"/>
  <c r="AA130" i="24"/>
  <c r="Y130" i="24"/>
  <c r="AB129" i="24"/>
  <c r="AA129" i="24"/>
  <c r="Y129" i="24"/>
  <c r="S129" i="24"/>
  <c r="AC129" i="24" s="1"/>
  <c r="AB128" i="24"/>
  <c r="AA128" i="24"/>
  <c r="Y128" i="24"/>
  <c r="Z128" i="24" s="1"/>
  <c r="AB127" i="24"/>
  <c r="AA127" i="24"/>
  <c r="Y127" i="24"/>
  <c r="AB126" i="24"/>
  <c r="AA126" i="24"/>
  <c r="Y126" i="24"/>
  <c r="AB125" i="24"/>
  <c r="AA125" i="24"/>
  <c r="Y125" i="24"/>
  <c r="AB124" i="24"/>
  <c r="AA124" i="24"/>
  <c r="Y124" i="24"/>
  <c r="S124" i="24" s="1"/>
  <c r="AC124" i="24" s="1"/>
  <c r="AB123" i="24"/>
  <c r="AA123" i="24"/>
  <c r="Y123" i="24"/>
  <c r="S123" i="24" s="1"/>
  <c r="AC123" i="24" s="1"/>
  <c r="AB122" i="24"/>
  <c r="AA122" i="24"/>
  <c r="Y122" i="24"/>
  <c r="AB121" i="24"/>
  <c r="AA121" i="24"/>
  <c r="Y121" i="24"/>
  <c r="Z121" i="24" s="1"/>
  <c r="AB120" i="24"/>
  <c r="AA120" i="24"/>
  <c r="Y120" i="24"/>
  <c r="Z120" i="24" s="1"/>
  <c r="AB119" i="24"/>
  <c r="AA119" i="24"/>
  <c r="Y119" i="24"/>
  <c r="AB118" i="24"/>
  <c r="AA118" i="24"/>
  <c r="Y118" i="24"/>
  <c r="AB117" i="24"/>
  <c r="AA117" i="24"/>
  <c r="Y117" i="24"/>
  <c r="AB116" i="24"/>
  <c r="AA116" i="24"/>
  <c r="Y116" i="24"/>
  <c r="AB115" i="24"/>
  <c r="AA115" i="24"/>
  <c r="Y115" i="24"/>
  <c r="Z115" i="24" s="1"/>
  <c r="AB114" i="24"/>
  <c r="AA114" i="24"/>
  <c r="Y114" i="24"/>
  <c r="AB113" i="24"/>
  <c r="AA113" i="24"/>
  <c r="Y113" i="24"/>
  <c r="AB112" i="24"/>
  <c r="AA112" i="24"/>
  <c r="Y112" i="24"/>
  <c r="U112" i="24" s="1"/>
  <c r="AD112" i="24" s="1"/>
  <c r="AB111" i="24"/>
  <c r="AA111" i="24"/>
  <c r="Y111" i="24"/>
  <c r="AB110" i="24"/>
  <c r="AA110" i="24"/>
  <c r="Y110" i="24"/>
  <c r="AB109" i="24"/>
  <c r="AA109" i="24"/>
  <c r="Y109" i="24"/>
  <c r="Z109" i="24" s="1"/>
  <c r="AB108" i="24"/>
  <c r="AA108" i="24"/>
  <c r="Y108" i="24"/>
  <c r="AB107" i="24"/>
  <c r="AA107" i="24"/>
  <c r="Y107" i="24"/>
  <c r="U107" i="24" s="1"/>
  <c r="AD107" i="24" s="1"/>
  <c r="AB106" i="24"/>
  <c r="AA106" i="24"/>
  <c r="Y106" i="24"/>
  <c r="AB105" i="24"/>
  <c r="AA105" i="24"/>
  <c r="Y105" i="24"/>
  <c r="AB104" i="24"/>
  <c r="AA104" i="24"/>
  <c r="Y104" i="24"/>
  <c r="AB103" i="24"/>
  <c r="AA103" i="24"/>
  <c r="Y103" i="24"/>
  <c r="AB102" i="24"/>
  <c r="AA102" i="24"/>
  <c r="Y102" i="24"/>
  <c r="Z102" i="24" s="1"/>
  <c r="AB101" i="24"/>
  <c r="AA101" i="24"/>
  <c r="Y101" i="24"/>
  <c r="U101" i="24" s="1"/>
  <c r="AD101" i="24" s="1"/>
  <c r="AB100" i="24"/>
  <c r="U100" i="24" s="1"/>
  <c r="AA100" i="24"/>
  <c r="Y100" i="24"/>
  <c r="Z100" i="24" s="1"/>
  <c r="AB99" i="24"/>
  <c r="AA99" i="24"/>
  <c r="Y99" i="24"/>
  <c r="AB98" i="24"/>
  <c r="AA98" i="24"/>
  <c r="Y98" i="24"/>
  <c r="Z98" i="24" s="1"/>
  <c r="AB97" i="24"/>
  <c r="AA97" i="24"/>
  <c r="Y97" i="24"/>
  <c r="S97" i="24" s="1"/>
  <c r="AC97" i="24" s="1"/>
  <c r="AB96" i="24"/>
  <c r="AA96" i="24"/>
  <c r="Y96" i="24"/>
  <c r="AB95" i="24"/>
  <c r="AA95" i="24"/>
  <c r="Y95" i="24"/>
  <c r="Z95" i="24" s="1"/>
  <c r="AB94" i="24"/>
  <c r="AA94" i="24"/>
  <c r="Y94" i="24"/>
  <c r="AB93" i="24"/>
  <c r="AA93" i="24"/>
  <c r="Y93" i="24"/>
  <c r="AB92" i="24"/>
  <c r="AA92" i="24"/>
  <c r="Z92" i="24"/>
  <c r="Y92" i="24"/>
  <c r="U92" i="24" s="1"/>
  <c r="AD92" i="24" s="1"/>
  <c r="AB91" i="24"/>
  <c r="AA91" i="24"/>
  <c r="Y91" i="24"/>
  <c r="AB90" i="24"/>
  <c r="AA90" i="24"/>
  <c r="Y90" i="24"/>
  <c r="AB89" i="24"/>
  <c r="AA89" i="24"/>
  <c r="Y89" i="24"/>
  <c r="Z89" i="24" s="1"/>
  <c r="AB88" i="24"/>
  <c r="AA88" i="24"/>
  <c r="Y88" i="24"/>
  <c r="AB87" i="24"/>
  <c r="AA87" i="24"/>
  <c r="Y87" i="24"/>
  <c r="AB86" i="24"/>
  <c r="AA86" i="24"/>
  <c r="Y86" i="24"/>
  <c r="AB85" i="24"/>
  <c r="AA85" i="24"/>
  <c r="Y85" i="24"/>
  <c r="AB84" i="24"/>
  <c r="AA84" i="24"/>
  <c r="S84" i="24" s="1"/>
  <c r="Y84" i="24"/>
  <c r="AB83" i="24"/>
  <c r="AA83" i="24"/>
  <c r="Y83" i="24"/>
  <c r="AB82" i="24"/>
  <c r="AA82" i="24"/>
  <c r="Y82" i="24"/>
  <c r="AB81" i="24"/>
  <c r="AA81" i="24"/>
  <c r="Y81" i="24"/>
  <c r="AB80" i="24"/>
  <c r="AA80" i="24"/>
  <c r="Y80" i="24"/>
  <c r="AB79" i="24"/>
  <c r="AA79" i="24"/>
  <c r="Y79" i="24"/>
  <c r="Z79" i="24" s="1"/>
  <c r="AB78" i="24"/>
  <c r="AA78" i="24"/>
  <c r="Y78" i="24"/>
  <c r="U78" i="24" s="1"/>
  <c r="AD78" i="24" s="1"/>
  <c r="AB77" i="24"/>
  <c r="AA77" i="24"/>
  <c r="Y77" i="24"/>
  <c r="AB76" i="24"/>
  <c r="AA76" i="24"/>
  <c r="Y76" i="24"/>
  <c r="AB75" i="24"/>
  <c r="AA75" i="24"/>
  <c r="Y75" i="24"/>
  <c r="AB74" i="24"/>
  <c r="AA74" i="24"/>
  <c r="Y74" i="24"/>
  <c r="AB73" i="24"/>
  <c r="AA73" i="24"/>
  <c r="Y73" i="24"/>
  <c r="AB72" i="24"/>
  <c r="AA72" i="24"/>
  <c r="Y72" i="24"/>
  <c r="AB71" i="24"/>
  <c r="AA71" i="24"/>
  <c r="Y71" i="24"/>
  <c r="Z71" i="24" s="1"/>
  <c r="AB70" i="24"/>
  <c r="AA70" i="24"/>
  <c r="Y70" i="24"/>
  <c r="AB69" i="24"/>
  <c r="AA69" i="24"/>
  <c r="Y69" i="24"/>
  <c r="AB68" i="24"/>
  <c r="AA68" i="24"/>
  <c r="Y68" i="24"/>
  <c r="Z68" i="24" s="1"/>
  <c r="AB67" i="24"/>
  <c r="AA67" i="24"/>
  <c r="Y67" i="24"/>
  <c r="U67" i="24" s="1"/>
  <c r="AD67" i="24" s="1"/>
  <c r="AB66" i="24"/>
  <c r="AA66" i="24"/>
  <c r="Y66" i="24"/>
  <c r="AB65" i="24"/>
  <c r="AA65" i="24"/>
  <c r="Y65" i="24"/>
  <c r="AB64" i="24"/>
  <c r="AA64" i="24"/>
  <c r="Y64" i="24"/>
  <c r="Z64" i="24" s="1"/>
  <c r="AB63" i="24"/>
  <c r="AA63" i="24"/>
  <c r="Y63" i="24"/>
  <c r="AB62" i="24"/>
  <c r="AA62" i="24"/>
  <c r="Y62" i="24"/>
  <c r="AB61" i="24"/>
  <c r="AA61" i="24"/>
  <c r="Z61" i="24"/>
  <c r="Y61" i="24"/>
  <c r="AB60" i="24"/>
  <c r="AA60" i="24"/>
  <c r="Y60" i="24"/>
  <c r="AB59" i="24"/>
  <c r="AA59" i="24"/>
  <c r="Y59" i="24"/>
  <c r="AB58" i="24"/>
  <c r="AA58" i="24"/>
  <c r="Y58" i="24"/>
  <c r="AB57" i="24"/>
  <c r="AA57" i="24"/>
  <c r="Y57" i="24"/>
  <c r="AB56" i="24"/>
  <c r="AA56" i="24"/>
  <c r="Y56" i="24"/>
  <c r="AB55" i="24"/>
  <c r="AA55" i="24"/>
  <c r="Y55" i="24"/>
  <c r="AB54" i="24"/>
  <c r="AA54" i="24"/>
  <c r="Y54" i="24"/>
  <c r="AB53" i="24"/>
  <c r="AA53" i="24"/>
  <c r="Y53" i="24"/>
  <c r="AB52" i="24"/>
  <c r="AA52" i="24"/>
  <c r="Y52" i="24"/>
  <c r="S52" i="24" s="1"/>
  <c r="AC52" i="24" s="1"/>
  <c r="AB51" i="24"/>
  <c r="AA51" i="24"/>
  <c r="Y51" i="24"/>
  <c r="AB50" i="24"/>
  <c r="AA50" i="24"/>
  <c r="Y50" i="24"/>
  <c r="AB49" i="24"/>
  <c r="AA49" i="24"/>
  <c r="Y49" i="24"/>
  <c r="S49" i="24" s="1"/>
  <c r="AC49" i="24" s="1"/>
  <c r="AB48" i="24"/>
  <c r="AA48" i="24"/>
  <c r="U48" i="24"/>
  <c r="AD48" i="24" s="1"/>
  <c r="Y48" i="24"/>
  <c r="AB47" i="24"/>
  <c r="AA47" i="24"/>
  <c r="Y47" i="24"/>
  <c r="AB46" i="24"/>
  <c r="AA46" i="24"/>
  <c r="Y46" i="24"/>
  <c r="AB45" i="24"/>
  <c r="AA45" i="24"/>
  <c r="Y45" i="24"/>
  <c r="AB44" i="24"/>
  <c r="AA44" i="24"/>
  <c r="Y44" i="24"/>
  <c r="U44" i="24" s="1"/>
  <c r="AD44" i="24" s="1"/>
  <c r="AB43" i="24"/>
  <c r="AA43" i="24"/>
  <c r="Y43" i="24"/>
  <c r="Z43" i="24" s="1"/>
  <c r="AB42" i="24"/>
  <c r="AA42" i="24"/>
  <c r="Y42" i="24"/>
  <c r="Z42" i="24" s="1"/>
  <c r="U42" i="24"/>
  <c r="AD42" i="24" s="1"/>
  <c r="AB41" i="24"/>
  <c r="AA41" i="24"/>
  <c r="Y41" i="24"/>
  <c r="AB40" i="24"/>
  <c r="AA40" i="24"/>
  <c r="Y40" i="24"/>
  <c r="AB39" i="24"/>
  <c r="AA39" i="24"/>
  <c r="Y39" i="24"/>
  <c r="AB38" i="24"/>
  <c r="AA38" i="24"/>
  <c r="Y38" i="24"/>
  <c r="U38" i="24" s="1"/>
  <c r="AD38" i="24" s="1"/>
  <c r="AB37" i="24"/>
  <c r="AA37" i="24"/>
  <c r="Y37" i="24"/>
  <c r="Z37" i="24" s="1"/>
  <c r="AB36" i="24"/>
  <c r="AA36" i="24"/>
  <c r="Y36" i="24"/>
  <c r="U36" i="24" s="1"/>
  <c r="AD36" i="24" s="1"/>
  <c r="AB35" i="24"/>
  <c r="AA35" i="24"/>
  <c r="Y35" i="24"/>
  <c r="AB34" i="24"/>
  <c r="AA34" i="24"/>
  <c r="Y34" i="24"/>
  <c r="AB33" i="24"/>
  <c r="AA33" i="24"/>
  <c r="S33" i="24" s="1"/>
  <c r="AC33" i="24" s="1"/>
  <c r="Z33" i="24"/>
  <c r="U33" i="24"/>
  <c r="AD33" i="24" s="1"/>
  <c r="Y33" i="24"/>
  <c r="AB32" i="24"/>
  <c r="AA32" i="24"/>
  <c r="Y32" i="24"/>
  <c r="Z32" i="24" s="1"/>
  <c r="AB31" i="24"/>
  <c r="AA31" i="24"/>
  <c r="Y31" i="24"/>
  <c r="AB30" i="24"/>
  <c r="AA30" i="24"/>
  <c r="Y30" i="24"/>
  <c r="AB29" i="24"/>
  <c r="AA29" i="24"/>
  <c r="Y29" i="24"/>
  <c r="Z29" i="24" s="1"/>
  <c r="AB28" i="24"/>
  <c r="AA28" i="24"/>
  <c r="Y28" i="24"/>
  <c r="AB27" i="24"/>
  <c r="AA27" i="24"/>
  <c r="Y27" i="24"/>
  <c r="Z27" i="24" s="1"/>
  <c r="AB26" i="24"/>
  <c r="AA26" i="24"/>
  <c r="Y26" i="24"/>
  <c r="Z26" i="24" s="1"/>
  <c r="AB25" i="24"/>
  <c r="AA25" i="24"/>
  <c r="Y25" i="24"/>
  <c r="AB24" i="24"/>
  <c r="AA24" i="24"/>
  <c r="Y24" i="24"/>
  <c r="AB23" i="24"/>
  <c r="AA23" i="24"/>
  <c r="Y23" i="24"/>
  <c r="AB22" i="24"/>
  <c r="AA22" i="24"/>
  <c r="Y22" i="24"/>
  <c r="Z22" i="24" s="1"/>
  <c r="AB21" i="24"/>
  <c r="AA21" i="24"/>
  <c r="Y21" i="24"/>
  <c r="Z21" i="24" s="1"/>
  <c r="AB20" i="24"/>
  <c r="AA20" i="24"/>
  <c r="Y20" i="24"/>
  <c r="Z20" i="24" s="1"/>
  <c r="AB19" i="24"/>
  <c r="AA19" i="24"/>
  <c r="Y19" i="24"/>
  <c r="Z19" i="24" s="1"/>
  <c r="AB18" i="24"/>
  <c r="AA18" i="24"/>
  <c r="Y18" i="24"/>
  <c r="U18" i="24" s="1"/>
  <c r="AD18" i="24" s="1"/>
  <c r="AB17" i="24"/>
  <c r="AA17" i="24"/>
  <c r="Y17" i="24"/>
  <c r="AB16" i="24"/>
  <c r="AA16" i="24"/>
  <c r="Y16" i="24"/>
  <c r="AB15" i="24"/>
  <c r="AA15" i="24"/>
  <c r="Y15" i="24"/>
  <c r="Z15" i="24" s="1"/>
  <c r="AB14" i="24"/>
  <c r="AA14" i="24"/>
  <c r="Y14" i="24"/>
  <c r="Z14" i="24" s="1"/>
  <c r="AB13" i="24"/>
  <c r="AA13" i="24"/>
  <c r="Y13" i="24"/>
  <c r="Z13" i="24" s="1"/>
  <c r="AB12" i="24"/>
  <c r="AA12" i="24"/>
  <c r="Y12" i="24"/>
  <c r="Z12" i="24" s="1"/>
  <c r="AB11" i="24"/>
  <c r="AA11" i="24"/>
  <c r="Y11" i="24"/>
  <c r="AB10" i="24"/>
  <c r="AA10" i="24"/>
  <c r="P10" i="24"/>
  <c r="Y10" i="24" s="1"/>
  <c r="AB9" i="24"/>
  <c r="AA9" i="24"/>
  <c r="Y9" i="24"/>
  <c r="U9" i="24" s="1"/>
  <c r="AD9" i="24" s="1"/>
  <c r="P9" i="24"/>
  <c r="AB8" i="24"/>
  <c r="AA8" i="24"/>
  <c r="P8" i="24"/>
  <c r="Y8" i="24" s="1"/>
  <c r="AB7" i="24"/>
  <c r="AA7" i="24"/>
  <c r="P7" i="24"/>
  <c r="Y7" i="24" s="1"/>
  <c r="Z7" i="24" s="1"/>
  <c r="AB6" i="24"/>
  <c r="AA6" i="24"/>
  <c r="U6" i="24"/>
  <c r="AD6" i="24" s="1"/>
  <c r="P6" i="24"/>
  <c r="Y6" i="24" s="1"/>
  <c r="Z6" i="24" s="1"/>
  <c r="AB5" i="24"/>
  <c r="AA5" i="24"/>
  <c r="P5" i="24"/>
  <c r="Y5" i="24" s="1"/>
  <c r="AB4" i="24"/>
  <c r="AA4" i="24"/>
  <c r="P4" i="24"/>
  <c r="Y4" i="24" s="1"/>
  <c r="S4" i="24" s="1"/>
  <c r="AC4" i="24" s="1"/>
  <c r="AB3" i="24"/>
  <c r="AA3" i="24"/>
  <c r="P3" i="24"/>
  <c r="Y3" i="24" s="1"/>
  <c r="AB2" i="24"/>
  <c r="AA2" i="24"/>
  <c r="P2" i="24"/>
  <c r="Y2" i="24" s="1"/>
  <c r="Z2" i="24" s="1"/>
  <c r="Z11" i="16"/>
  <c r="AA11" i="16" s="1"/>
  <c r="AB66" i="16"/>
  <c r="AC66" i="16"/>
  <c r="AB67" i="16"/>
  <c r="AC67" i="16"/>
  <c r="P66" i="16"/>
  <c r="AB3" i="16"/>
  <c r="AC3" i="16"/>
  <c r="AB4" i="16"/>
  <c r="AC4" i="16"/>
  <c r="AB5" i="16"/>
  <c r="AC5" i="16"/>
  <c r="AB6" i="16"/>
  <c r="AC6" i="16"/>
  <c r="AB7" i="16"/>
  <c r="AC7" i="16"/>
  <c r="AB8" i="16"/>
  <c r="AC8" i="16"/>
  <c r="AB9" i="16"/>
  <c r="AC9" i="16"/>
  <c r="AB10" i="16"/>
  <c r="AC10" i="16"/>
  <c r="AB11" i="16"/>
  <c r="AC11" i="16"/>
  <c r="AB12" i="16"/>
  <c r="AC12" i="16"/>
  <c r="AB13" i="16"/>
  <c r="AC13" i="16"/>
  <c r="AB14" i="16"/>
  <c r="AC14" i="16"/>
  <c r="AB15" i="16"/>
  <c r="AC15" i="16"/>
  <c r="AB16" i="16"/>
  <c r="AC16" i="16"/>
  <c r="AB17" i="16"/>
  <c r="AC17" i="16"/>
  <c r="AB18" i="16"/>
  <c r="AC18" i="16"/>
  <c r="AB19" i="16"/>
  <c r="AC19" i="16"/>
  <c r="AB20" i="16"/>
  <c r="AC20" i="16"/>
  <c r="AB21" i="16"/>
  <c r="AC21" i="16"/>
  <c r="AB22" i="16"/>
  <c r="AC22" i="16"/>
  <c r="AB23" i="16"/>
  <c r="AC23" i="16"/>
  <c r="AB24" i="16"/>
  <c r="AC24" i="16"/>
  <c r="AB25" i="16"/>
  <c r="AC25" i="16"/>
  <c r="Z26" i="16"/>
  <c r="AB26" i="16"/>
  <c r="AC26" i="16"/>
  <c r="AB27" i="16"/>
  <c r="AC27" i="16"/>
  <c r="AB28" i="16"/>
  <c r="AC28" i="16"/>
  <c r="AB29" i="16"/>
  <c r="AC29" i="16"/>
  <c r="AB30" i="16"/>
  <c r="AC30" i="16"/>
  <c r="AB31" i="16"/>
  <c r="AC31" i="16"/>
  <c r="AB32" i="16"/>
  <c r="AC32" i="16"/>
  <c r="AB33" i="16"/>
  <c r="AC33" i="16"/>
  <c r="AB34" i="16"/>
  <c r="AC34" i="16"/>
  <c r="AB35" i="16"/>
  <c r="AC35" i="16"/>
  <c r="AB36" i="16"/>
  <c r="AC36" i="16"/>
  <c r="AB37" i="16"/>
  <c r="AC37" i="16"/>
  <c r="AB38" i="16"/>
  <c r="AC38" i="16"/>
  <c r="AB39" i="16"/>
  <c r="AC39" i="16"/>
  <c r="AB40" i="16"/>
  <c r="AC40" i="16"/>
  <c r="AB41" i="16"/>
  <c r="AC41" i="16"/>
  <c r="AB42" i="16"/>
  <c r="AC42" i="16"/>
  <c r="AB43" i="16"/>
  <c r="AC43" i="16"/>
  <c r="AB44" i="16"/>
  <c r="AC44" i="16"/>
  <c r="AB45" i="16"/>
  <c r="AC45" i="16"/>
  <c r="AB46" i="16"/>
  <c r="AC46" i="16"/>
  <c r="AB47" i="16"/>
  <c r="AC47" i="16"/>
  <c r="AB48" i="16"/>
  <c r="AC48" i="16"/>
  <c r="AB49" i="16"/>
  <c r="AC49" i="16"/>
  <c r="AB50" i="16"/>
  <c r="AC50" i="16"/>
  <c r="AB51" i="16"/>
  <c r="AC51" i="16"/>
  <c r="AB52" i="16"/>
  <c r="AC52" i="16"/>
  <c r="AB53" i="16"/>
  <c r="AC53" i="16"/>
  <c r="AB54" i="16"/>
  <c r="AC54" i="16"/>
  <c r="AB55" i="16"/>
  <c r="AC55" i="16"/>
  <c r="AB56" i="16"/>
  <c r="AC56" i="16"/>
  <c r="Z57" i="16"/>
  <c r="AA57" i="16" s="1"/>
  <c r="AB57" i="16"/>
  <c r="AC57" i="16"/>
  <c r="AB58" i="16"/>
  <c r="AC58" i="16"/>
  <c r="AB59" i="16"/>
  <c r="AC59" i="16"/>
  <c r="AB60" i="16"/>
  <c r="AC60" i="16"/>
  <c r="AB61" i="16"/>
  <c r="AC61" i="16"/>
  <c r="AB62" i="16"/>
  <c r="AC62" i="16"/>
  <c r="AB63" i="16"/>
  <c r="AC63" i="16"/>
  <c r="AB64" i="16"/>
  <c r="AC64" i="16"/>
  <c r="AB65" i="16"/>
  <c r="AC65" i="16"/>
  <c r="AB68" i="16"/>
  <c r="AC68" i="16"/>
  <c r="AB69" i="16"/>
  <c r="AC69" i="16"/>
  <c r="AB70" i="16"/>
  <c r="AC70" i="16"/>
  <c r="AB71" i="16"/>
  <c r="AC71" i="16"/>
  <c r="AB72" i="16"/>
  <c r="AC72" i="16"/>
  <c r="AB73" i="16"/>
  <c r="AC73" i="16"/>
  <c r="AB74" i="16"/>
  <c r="AC74" i="16"/>
  <c r="AB75" i="16"/>
  <c r="AC75" i="16"/>
  <c r="AB76" i="16"/>
  <c r="AC76" i="16"/>
  <c r="AB77" i="16"/>
  <c r="AC77" i="16"/>
  <c r="AB78" i="16"/>
  <c r="AC78" i="16"/>
  <c r="AB79" i="16"/>
  <c r="AC79" i="16"/>
  <c r="AB80" i="16"/>
  <c r="AC80" i="16"/>
  <c r="AB81" i="16"/>
  <c r="AC81" i="16"/>
  <c r="Z82" i="16"/>
  <c r="AA82" i="16" s="1"/>
  <c r="AB82" i="16"/>
  <c r="AC82" i="16"/>
  <c r="AB83" i="16"/>
  <c r="AC83" i="16"/>
  <c r="AB84" i="16"/>
  <c r="AC84" i="16"/>
  <c r="AB85" i="16"/>
  <c r="AC85" i="16"/>
  <c r="AB86" i="16"/>
  <c r="AC86" i="16"/>
  <c r="AB87" i="16"/>
  <c r="AC87" i="16"/>
  <c r="AB88" i="16"/>
  <c r="AC88" i="16"/>
  <c r="AB89" i="16"/>
  <c r="AC89" i="16"/>
  <c r="AB90" i="16"/>
  <c r="AC90" i="16"/>
  <c r="AB91" i="16"/>
  <c r="AC91" i="16"/>
  <c r="AB92" i="16"/>
  <c r="AC92" i="16"/>
  <c r="AB93" i="16"/>
  <c r="AC93" i="16"/>
  <c r="AB94" i="16"/>
  <c r="AC94" i="16"/>
  <c r="AB95" i="16"/>
  <c r="AC95" i="16"/>
  <c r="AB96" i="16"/>
  <c r="AC96" i="16"/>
  <c r="AB97" i="16"/>
  <c r="AC97" i="16"/>
  <c r="AB98" i="16"/>
  <c r="AC98" i="16"/>
  <c r="AB99" i="16"/>
  <c r="AC99" i="16"/>
  <c r="AB100" i="16"/>
  <c r="AC100" i="16"/>
  <c r="AB101" i="16"/>
  <c r="AC101" i="16"/>
  <c r="AB102" i="16"/>
  <c r="AC102" i="16"/>
  <c r="AB103" i="16"/>
  <c r="AC103" i="16"/>
  <c r="AB104" i="16"/>
  <c r="AC104" i="16"/>
  <c r="AB105" i="16"/>
  <c r="AC105" i="16"/>
  <c r="AB106" i="16"/>
  <c r="AC106" i="16"/>
  <c r="AB107" i="16"/>
  <c r="AC107" i="16"/>
  <c r="AB108" i="16"/>
  <c r="AC108" i="16"/>
  <c r="AB109" i="16"/>
  <c r="AC109" i="16"/>
  <c r="AB110" i="16"/>
  <c r="AC110" i="16"/>
  <c r="AB111" i="16"/>
  <c r="AC111" i="16"/>
  <c r="AB112" i="16"/>
  <c r="AC112" i="16"/>
  <c r="AB113" i="16"/>
  <c r="AC113" i="16"/>
  <c r="AB114" i="16"/>
  <c r="AC114" i="16"/>
  <c r="AB115" i="16"/>
  <c r="AC115" i="16"/>
  <c r="AB116" i="16"/>
  <c r="AC116" i="16"/>
  <c r="AB117" i="16"/>
  <c r="AC117" i="16"/>
  <c r="AB118" i="16"/>
  <c r="AC118" i="16"/>
  <c r="AB119" i="16"/>
  <c r="AC119" i="16"/>
  <c r="AB120" i="16"/>
  <c r="AC120" i="16"/>
  <c r="AB121" i="16"/>
  <c r="AC121" i="16"/>
  <c r="AB122" i="16"/>
  <c r="AC122" i="16"/>
  <c r="AB123" i="16"/>
  <c r="AC123" i="16"/>
  <c r="AB124" i="16"/>
  <c r="AC124" i="16"/>
  <c r="AB125" i="16"/>
  <c r="AC125" i="16"/>
  <c r="AB126" i="16"/>
  <c r="AC126" i="16"/>
  <c r="AB127" i="16"/>
  <c r="AC127" i="16"/>
  <c r="AB128" i="16"/>
  <c r="AC128" i="16"/>
  <c r="AB129" i="16"/>
  <c r="AC129" i="16"/>
  <c r="AB130" i="16"/>
  <c r="AC130" i="16"/>
  <c r="AB131" i="16"/>
  <c r="AC131" i="16"/>
  <c r="AB132" i="16"/>
  <c r="AC132" i="16"/>
  <c r="AB133" i="16"/>
  <c r="AC133" i="16"/>
  <c r="AB134" i="16"/>
  <c r="AC134" i="16"/>
  <c r="AB135" i="16"/>
  <c r="AC135" i="16"/>
  <c r="AB136" i="16"/>
  <c r="AC136" i="16"/>
  <c r="AB137" i="16"/>
  <c r="AC137" i="16"/>
  <c r="AB138" i="16"/>
  <c r="AC138" i="16"/>
  <c r="AB139" i="16"/>
  <c r="AC139" i="16"/>
  <c r="AB140" i="16"/>
  <c r="AC140" i="16"/>
  <c r="AB141" i="16"/>
  <c r="AC141" i="16"/>
  <c r="AB142" i="16"/>
  <c r="AC142" i="16"/>
  <c r="Z143" i="16"/>
  <c r="AA143" i="16" s="1"/>
  <c r="AB143" i="16"/>
  <c r="AC143" i="16"/>
  <c r="AB144" i="16"/>
  <c r="AC144" i="16"/>
  <c r="AB145" i="16"/>
  <c r="AC145" i="16"/>
  <c r="AB146" i="16"/>
  <c r="AC146" i="16"/>
  <c r="AB147" i="16"/>
  <c r="AC147" i="16"/>
  <c r="AB148" i="16"/>
  <c r="AC148" i="16"/>
  <c r="AB149" i="16"/>
  <c r="AC149" i="16"/>
  <c r="AB150" i="16"/>
  <c r="AC150" i="16"/>
  <c r="AB151" i="16"/>
  <c r="AC151" i="16"/>
  <c r="AB152" i="16"/>
  <c r="AC152" i="16"/>
  <c r="AB153" i="16"/>
  <c r="AC153" i="16"/>
  <c r="AB154" i="16"/>
  <c r="AC154" i="16"/>
  <c r="AB155" i="16"/>
  <c r="AC155" i="16"/>
  <c r="AB156" i="16"/>
  <c r="AC156" i="16"/>
  <c r="AB157" i="16"/>
  <c r="AC157" i="16"/>
  <c r="AB158" i="16"/>
  <c r="AC158" i="16"/>
  <c r="AB159" i="16"/>
  <c r="AC159" i="16"/>
  <c r="AB160" i="16"/>
  <c r="AC160" i="16"/>
  <c r="AB161" i="16"/>
  <c r="AC161" i="16"/>
  <c r="AB162" i="16"/>
  <c r="AC162" i="16"/>
  <c r="AB163" i="16"/>
  <c r="AC163" i="16"/>
  <c r="AB164" i="16"/>
  <c r="AC164" i="16"/>
  <c r="AB165" i="16"/>
  <c r="AC165" i="16"/>
  <c r="Z166" i="16"/>
  <c r="AA166" i="16" s="1"/>
  <c r="AB166" i="16"/>
  <c r="AC166" i="16"/>
  <c r="AB167" i="16"/>
  <c r="AC167" i="16"/>
  <c r="AB168" i="16"/>
  <c r="AC168" i="16"/>
  <c r="AB169" i="16"/>
  <c r="AC169" i="16"/>
  <c r="AB170" i="16"/>
  <c r="AC170" i="16"/>
  <c r="AB171" i="16"/>
  <c r="AC171" i="16"/>
  <c r="AB172" i="16"/>
  <c r="AC172" i="16"/>
  <c r="AB173" i="16"/>
  <c r="AC173" i="16"/>
  <c r="AB174" i="16"/>
  <c r="AC174" i="16"/>
  <c r="AB175" i="16"/>
  <c r="AC175" i="16"/>
  <c r="AB176" i="16"/>
  <c r="AC176" i="16"/>
  <c r="AB177" i="16"/>
  <c r="AC177" i="16"/>
  <c r="Z178" i="16"/>
  <c r="AA178" i="16" s="1"/>
  <c r="AB178" i="16"/>
  <c r="AC178" i="16"/>
  <c r="AB179" i="16"/>
  <c r="AC179" i="16"/>
  <c r="AB180" i="16"/>
  <c r="AC180" i="16"/>
  <c r="AB181" i="16"/>
  <c r="AC181" i="16"/>
  <c r="AB182" i="16"/>
  <c r="AC182" i="16"/>
  <c r="AB183" i="16"/>
  <c r="AC183" i="16"/>
  <c r="AB184" i="16"/>
  <c r="AC184" i="16"/>
  <c r="AB185" i="16"/>
  <c r="AC185" i="16"/>
  <c r="AB186" i="16"/>
  <c r="AC186" i="16"/>
  <c r="AB187" i="16"/>
  <c r="AC187" i="16"/>
  <c r="AB188" i="16"/>
  <c r="AC188" i="16"/>
  <c r="AB189" i="16"/>
  <c r="AC189" i="16"/>
  <c r="AB190" i="16"/>
  <c r="AC190" i="16"/>
  <c r="AB191" i="16"/>
  <c r="AC191" i="16"/>
  <c r="AB192" i="16"/>
  <c r="AC192" i="16"/>
  <c r="AB193" i="16"/>
  <c r="AC193" i="16"/>
  <c r="AB194" i="16"/>
  <c r="AC194" i="16"/>
  <c r="AB195" i="16"/>
  <c r="AC195" i="16"/>
  <c r="AB196" i="16"/>
  <c r="AC196" i="16"/>
  <c r="AB197" i="16"/>
  <c r="AC197" i="16"/>
  <c r="AB198" i="16"/>
  <c r="AC198" i="16"/>
  <c r="AB199" i="16"/>
  <c r="AC199" i="16"/>
  <c r="AB200" i="16"/>
  <c r="AC200" i="16"/>
  <c r="AB201" i="16"/>
  <c r="AC201" i="16"/>
  <c r="AB202" i="16"/>
  <c r="AC202" i="16"/>
  <c r="AB203" i="16"/>
  <c r="AC203" i="16"/>
  <c r="AB204" i="16"/>
  <c r="AC204" i="16"/>
  <c r="AB205" i="16"/>
  <c r="AC205" i="16"/>
  <c r="AB206" i="16"/>
  <c r="AC206" i="16"/>
  <c r="AB207" i="16"/>
  <c r="AC207" i="16"/>
  <c r="AB208" i="16"/>
  <c r="AC208" i="16"/>
  <c r="AB209" i="16"/>
  <c r="AC209" i="16"/>
  <c r="Z210" i="16"/>
  <c r="AA210" i="16" s="1"/>
  <c r="AB210" i="16"/>
  <c r="AC210" i="16"/>
  <c r="AB211" i="16"/>
  <c r="AC211" i="16"/>
  <c r="AB212" i="16"/>
  <c r="AC212" i="16"/>
  <c r="AB213" i="16"/>
  <c r="AC213" i="16"/>
  <c r="AB214" i="16"/>
  <c r="AC214" i="16"/>
  <c r="AB215" i="16"/>
  <c r="AC215" i="16"/>
  <c r="AB216" i="16"/>
  <c r="AC216" i="16"/>
  <c r="AB217" i="16"/>
  <c r="AC217" i="16"/>
  <c r="AB218" i="16"/>
  <c r="AC218" i="16"/>
  <c r="AB219" i="16"/>
  <c r="AC219" i="16"/>
  <c r="AB220" i="16"/>
  <c r="AC220" i="16"/>
  <c r="AB221" i="16"/>
  <c r="AC221" i="16"/>
  <c r="AB222" i="16"/>
  <c r="AC222" i="16"/>
  <c r="AB223" i="16"/>
  <c r="AC223" i="16"/>
  <c r="AB224" i="16"/>
  <c r="AC224" i="16"/>
  <c r="AB225" i="16"/>
  <c r="AC225" i="16"/>
  <c r="AB226" i="16"/>
  <c r="AC226" i="16"/>
  <c r="AB227" i="16"/>
  <c r="AC227" i="16"/>
  <c r="AB228" i="16"/>
  <c r="AC228" i="16"/>
  <c r="AB229" i="16"/>
  <c r="AC229" i="16"/>
  <c r="AB230" i="16"/>
  <c r="AC230" i="16"/>
  <c r="AB231" i="16"/>
  <c r="AC231" i="16"/>
  <c r="AB232" i="16"/>
  <c r="AC232" i="16"/>
  <c r="AB233" i="16"/>
  <c r="AC233" i="16"/>
  <c r="AB234" i="16"/>
  <c r="AC234" i="16"/>
  <c r="AB235" i="16"/>
  <c r="AC235" i="16"/>
  <c r="AB236" i="16"/>
  <c r="AC236" i="16"/>
  <c r="AB237" i="16"/>
  <c r="AC237" i="16"/>
  <c r="AB238" i="16"/>
  <c r="AC238" i="16"/>
  <c r="AB239" i="16"/>
  <c r="AC239" i="16"/>
  <c r="AB240" i="16"/>
  <c r="AC240" i="16"/>
  <c r="AB241" i="16"/>
  <c r="AC241" i="16"/>
  <c r="AB242" i="16"/>
  <c r="AC242" i="16"/>
  <c r="AB243" i="16"/>
  <c r="AC243" i="16"/>
  <c r="AB244" i="16"/>
  <c r="AC244" i="16"/>
  <c r="AB245" i="16"/>
  <c r="AC245" i="16"/>
  <c r="AB246" i="16"/>
  <c r="AC246" i="16"/>
  <c r="AB247" i="16"/>
  <c r="AC247" i="16"/>
  <c r="AB248" i="16"/>
  <c r="AC248" i="16"/>
  <c r="AB249" i="16"/>
  <c r="AC249" i="16"/>
  <c r="AB250" i="16"/>
  <c r="AC250" i="16"/>
  <c r="AB251" i="16"/>
  <c r="AC251" i="16"/>
  <c r="AB252" i="16"/>
  <c r="AC252" i="16"/>
  <c r="AB253" i="16"/>
  <c r="AC253" i="16"/>
  <c r="AB254" i="16"/>
  <c r="AC254" i="16"/>
  <c r="AB255" i="16"/>
  <c r="AC255" i="16"/>
  <c r="AB256" i="16"/>
  <c r="AC256" i="16"/>
  <c r="AB257" i="16"/>
  <c r="AC257" i="16"/>
  <c r="AB258" i="16"/>
  <c r="AC258" i="16"/>
  <c r="AB259" i="16"/>
  <c r="AC259" i="16"/>
  <c r="AB260" i="16"/>
  <c r="AC260" i="16"/>
  <c r="AB261" i="16"/>
  <c r="AC261" i="16"/>
  <c r="AB262" i="16"/>
  <c r="AC262" i="16"/>
  <c r="AB263" i="16"/>
  <c r="AC263" i="16"/>
  <c r="AB264" i="16"/>
  <c r="AC264" i="16"/>
  <c r="AB265" i="16"/>
  <c r="AC265" i="16"/>
  <c r="AB266" i="16"/>
  <c r="AC266" i="16"/>
  <c r="AB267" i="16"/>
  <c r="AC267" i="16"/>
  <c r="AB268" i="16"/>
  <c r="AC268" i="16"/>
  <c r="AB269" i="16"/>
  <c r="AC269" i="16"/>
  <c r="AB270" i="16"/>
  <c r="AC270" i="16"/>
  <c r="AB271" i="16"/>
  <c r="AC271" i="16"/>
  <c r="AB272" i="16"/>
  <c r="AC272" i="16"/>
  <c r="AB273" i="16"/>
  <c r="AC273" i="16"/>
  <c r="AB274" i="16"/>
  <c r="AC274" i="16"/>
  <c r="AB275" i="16"/>
  <c r="AC275" i="16"/>
  <c r="AB276" i="16"/>
  <c r="AC276" i="16"/>
  <c r="AB277" i="16"/>
  <c r="AC277" i="16"/>
  <c r="AB278" i="16"/>
  <c r="AC278" i="16"/>
  <c r="AB279" i="16"/>
  <c r="AC279" i="16"/>
  <c r="AB280" i="16"/>
  <c r="AC280" i="16"/>
  <c r="AB281" i="16"/>
  <c r="AC281" i="16"/>
  <c r="AB282" i="16"/>
  <c r="AC282" i="16"/>
  <c r="AB283" i="16"/>
  <c r="AC283" i="16"/>
  <c r="AB284" i="16"/>
  <c r="AC284" i="16"/>
  <c r="AB285" i="16"/>
  <c r="AC285" i="16"/>
  <c r="AB286" i="16"/>
  <c r="AC286" i="16"/>
  <c r="AB287" i="16"/>
  <c r="AC287" i="16"/>
  <c r="AB288" i="16"/>
  <c r="AC288" i="16"/>
  <c r="AB289" i="16"/>
  <c r="AC289" i="16"/>
  <c r="AC2" i="16"/>
  <c r="AB2" i="16"/>
  <c r="AB3" i="18"/>
  <c r="AC3" i="18"/>
  <c r="AB4" i="18"/>
  <c r="AC4" i="18"/>
  <c r="AC5" i="18"/>
  <c r="AB6" i="18"/>
  <c r="AC6" i="18"/>
  <c r="Z7" i="18"/>
  <c r="AA7" i="18" s="1"/>
  <c r="AB7" i="18"/>
  <c r="AC7" i="18"/>
  <c r="AB8" i="18"/>
  <c r="AC8" i="18"/>
  <c r="AB9" i="18"/>
  <c r="AC9" i="18"/>
  <c r="AB10" i="18"/>
  <c r="AC10" i="18"/>
  <c r="AB11" i="18"/>
  <c r="AC11" i="18"/>
  <c r="AB12" i="18"/>
  <c r="AC12" i="18"/>
  <c r="AB13" i="18"/>
  <c r="AC13" i="18"/>
  <c r="AB14" i="18"/>
  <c r="AC14" i="18"/>
  <c r="AB15" i="18"/>
  <c r="AC15" i="18"/>
  <c r="AB16" i="18"/>
  <c r="AC16" i="18"/>
  <c r="AB17" i="18"/>
  <c r="AC17" i="18"/>
  <c r="AB18" i="18"/>
  <c r="AC18" i="18"/>
  <c r="AB19" i="18"/>
  <c r="AC19" i="18"/>
  <c r="AB20" i="18"/>
  <c r="AC20" i="18"/>
  <c r="AB21" i="18"/>
  <c r="AC21" i="18"/>
  <c r="AB22" i="18"/>
  <c r="AC22" i="18"/>
  <c r="AB23" i="18"/>
  <c r="AC23" i="18"/>
  <c r="AB24" i="18"/>
  <c r="AC24" i="18"/>
  <c r="AB25" i="18"/>
  <c r="AC25" i="18"/>
  <c r="Z26" i="18"/>
  <c r="AA26" i="18" s="1"/>
  <c r="AB26" i="18"/>
  <c r="AC26" i="18"/>
  <c r="AB27" i="18"/>
  <c r="AC27" i="18"/>
  <c r="Z28" i="18"/>
  <c r="AA28" i="18" s="1"/>
  <c r="AB28" i="18"/>
  <c r="AC28" i="18"/>
  <c r="AB29" i="18"/>
  <c r="AC29" i="18"/>
  <c r="AB30" i="18"/>
  <c r="AC30" i="18"/>
  <c r="AB31" i="18"/>
  <c r="AC31" i="18"/>
  <c r="AB32" i="18"/>
  <c r="AC32" i="18"/>
  <c r="AB33" i="18"/>
  <c r="AC33" i="18"/>
  <c r="AB34" i="18"/>
  <c r="AC34" i="18"/>
  <c r="AB35" i="18"/>
  <c r="AC35" i="18"/>
  <c r="AB36" i="18"/>
  <c r="AC36" i="18"/>
  <c r="AB37" i="18"/>
  <c r="AC37" i="18"/>
  <c r="Z38" i="18"/>
  <c r="AA38" i="18" s="1"/>
  <c r="AB38" i="18"/>
  <c r="AC38" i="18"/>
  <c r="AB39" i="18"/>
  <c r="AC39" i="18"/>
  <c r="AB40" i="18"/>
  <c r="AC40" i="18"/>
  <c r="AB41" i="18"/>
  <c r="AC41" i="18"/>
  <c r="AB42" i="18"/>
  <c r="AC42" i="18"/>
  <c r="Z43" i="18"/>
  <c r="AB43" i="18"/>
  <c r="AC43" i="18"/>
  <c r="Z44" i="18"/>
  <c r="AA44" i="18" s="1"/>
  <c r="AB44" i="18"/>
  <c r="T44" i="18" s="1"/>
  <c r="AD44" i="18" s="1"/>
  <c r="AC44" i="18"/>
  <c r="AB45" i="18"/>
  <c r="AC45" i="18"/>
  <c r="Z46" i="18"/>
  <c r="AA46" i="18" s="1"/>
  <c r="AB46" i="18"/>
  <c r="AC46" i="18"/>
  <c r="Z47" i="18"/>
  <c r="AB47" i="18"/>
  <c r="AC47" i="18"/>
  <c r="AB48" i="18"/>
  <c r="AC48" i="18"/>
  <c r="AB49" i="18"/>
  <c r="AC49" i="18"/>
  <c r="AB50" i="18"/>
  <c r="AC50" i="18"/>
  <c r="AB51" i="18"/>
  <c r="AC51" i="18"/>
  <c r="AB52" i="18"/>
  <c r="AC52" i="18"/>
  <c r="AB53" i="18"/>
  <c r="AC53" i="18"/>
  <c r="AB54" i="18"/>
  <c r="AC54" i="18"/>
  <c r="AB55" i="18"/>
  <c r="AC55" i="18"/>
  <c r="AB56" i="18"/>
  <c r="AC56" i="18"/>
  <c r="AB57" i="18"/>
  <c r="AC57" i="18"/>
  <c r="AB58" i="18"/>
  <c r="AC58" i="18"/>
  <c r="AB59" i="18"/>
  <c r="AC59" i="18"/>
  <c r="AB60" i="18"/>
  <c r="AC60" i="18"/>
  <c r="AB61" i="18"/>
  <c r="AC61" i="18"/>
  <c r="AB62" i="18"/>
  <c r="AC62" i="18"/>
  <c r="AB63" i="18"/>
  <c r="AC63" i="18"/>
  <c r="AB64" i="18"/>
  <c r="AC64" i="18"/>
  <c r="AB65" i="18"/>
  <c r="AC65" i="18"/>
  <c r="AB66" i="18"/>
  <c r="AC66" i="18"/>
  <c r="AB67" i="18"/>
  <c r="AC67" i="18"/>
  <c r="AB68" i="18"/>
  <c r="AC68" i="18"/>
  <c r="AB69" i="18"/>
  <c r="AC69" i="18"/>
  <c r="AB70" i="18"/>
  <c r="AC70" i="18"/>
  <c r="Z71" i="18"/>
  <c r="AA71" i="18" s="1"/>
  <c r="AB71" i="18"/>
  <c r="AC71" i="18"/>
  <c r="AB72" i="18"/>
  <c r="AC72" i="18"/>
  <c r="AB73" i="18"/>
  <c r="AC73" i="18"/>
  <c r="AB74" i="18"/>
  <c r="AC74" i="18"/>
  <c r="AB75" i="18"/>
  <c r="AC75" i="18"/>
  <c r="AB76" i="18"/>
  <c r="AC76" i="18"/>
  <c r="AB77" i="18"/>
  <c r="AC77" i="18"/>
  <c r="AB78" i="18"/>
  <c r="AC78" i="18"/>
  <c r="AB79" i="18"/>
  <c r="AC79" i="18"/>
  <c r="AB80" i="18"/>
  <c r="AC80" i="18"/>
  <c r="AB81" i="18"/>
  <c r="AC81" i="18"/>
  <c r="AB82" i="18"/>
  <c r="AC82" i="18"/>
  <c r="AB83" i="18"/>
  <c r="AC83" i="18"/>
  <c r="AB84" i="18"/>
  <c r="AC84" i="18"/>
  <c r="AB85" i="18"/>
  <c r="AC85" i="18"/>
  <c r="AB86" i="18"/>
  <c r="AC86" i="18"/>
  <c r="AB87" i="18"/>
  <c r="AC87" i="18"/>
  <c r="AB88" i="18"/>
  <c r="AC88" i="18"/>
  <c r="AB89" i="18"/>
  <c r="AC89" i="18"/>
  <c r="Z90" i="18"/>
  <c r="AB90" i="18"/>
  <c r="AC90" i="18"/>
  <c r="Z91" i="18"/>
  <c r="AA91" i="18" s="1"/>
  <c r="AB91" i="18"/>
  <c r="AC91" i="18"/>
  <c r="AB92" i="18"/>
  <c r="AC92" i="18"/>
  <c r="AB93" i="18"/>
  <c r="AC93" i="18"/>
  <c r="AB94" i="18"/>
  <c r="AC94" i="18"/>
  <c r="AB95" i="18"/>
  <c r="AC95" i="18"/>
  <c r="AB96" i="18"/>
  <c r="AC96" i="18"/>
  <c r="AB97" i="18"/>
  <c r="AC97" i="18"/>
  <c r="AB98" i="18"/>
  <c r="AC98" i="18"/>
  <c r="AB99" i="18"/>
  <c r="AC99" i="18"/>
  <c r="AB100" i="18"/>
  <c r="AC100" i="18"/>
  <c r="AB101" i="18"/>
  <c r="AC101" i="18"/>
  <c r="Z102" i="18"/>
  <c r="AA102" i="18" s="1"/>
  <c r="AB102" i="18"/>
  <c r="AC102" i="18"/>
  <c r="AB103" i="18"/>
  <c r="AC103" i="18"/>
  <c r="AB104" i="18"/>
  <c r="AC104" i="18"/>
  <c r="AB105" i="18"/>
  <c r="AC105" i="18"/>
  <c r="Z106" i="18"/>
  <c r="AB106" i="18"/>
  <c r="AC106" i="18"/>
  <c r="AB107" i="18"/>
  <c r="AC107" i="18"/>
  <c r="AB108" i="18"/>
  <c r="AC108" i="18"/>
  <c r="AB109" i="18"/>
  <c r="AC109" i="18"/>
  <c r="AB110" i="18"/>
  <c r="AC110" i="18"/>
  <c r="AB111" i="18"/>
  <c r="AC111" i="18"/>
  <c r="AB112" i="18"/>
  <c r="AC112" i="18"/>
  <c r="AB113" i="18"/>
  <c r="AC113" i="18"/>
  <c r="AB114" i="18"/>
  <c r="AC114" i="18"/>
  <c r="AB115" i="18"/>
  <c r="AC115" i="18"/>
  <c r="AB116" i="18"/>
  <c r="AC116" i="18"/>
  <c r="AB117" i="18"/>
  <c r="AC117" i="18"/>
  <c r="AB118" i="18"/>
  <c r="AC118" i="18"/>
  <c r="AB119" i="18"/>
  <c r="AC119" i="18"/>
  <c r="AB120" i="18"/>
  <c r="AC120" i="18"/>
  <c r="AB121" i="18"/>
  <c r="AC121" i="18"/>
  <c r="Z122" i="18"/>
  <c r="AB122" i="18"/>
  <c r="AC122" i="18"/>
  <c r="AB123" i="18"/>
  <c r="AC123" i="18"/>
  <c r="AB124" i="18"/>
  <c r="AC124" i="18"/>
  <c r="AB125" i="18"/>
  <c r="AC125" i="18"/>
  <c r="AB126" i="18"/>
  <c r="AC126" i="18"/>
  <c r="Z127" i="18"/>
  <c r="AA127" i="18" s="1"/>
  <c r="AB127" i="18"/>
  <c r="AC127" i="18"/>
  <c r="AB128" i="18"/>
  <c r="AC128" i="18"/>
  <c r="AB129" i="18"/>
  <c r="AC129" i="18"/>
  <c r="Z130" i="18"/>
  <c r="AA130" i="18" s="1"/>
  <c r="AB130" i="18"/>
  <c r="AC130" i="18"/>
  <c r="AB131" i="18"/>
  <c r="AC131" i="18"/>
  <c r="AB132" i="18"/>
  <c r="AC132" i="18"/>
  <c r="AB133" i="18"/>
  <c r="AC133" i="18"/>
  <c r="AB134" i="18"/>
  <c r="AC134" i="18"/>
  <c r="AB135" i="18"/>
  <c r="AC135" i="18"/>
  <c r="AB136" i="18"/>
  <c r="AC136" i="18"/>
  <c r="AB137" i="18"/>
  <c r="AC137" i="18"/>
  <c r="AB138" i="18"/>
  <c r="AC138" i="18"/>
  <c r="AB139" i="18"/>
  <c r="AC139" i="18"/>
  <c r="AB140" i="18"/>
  <c r="AC140" i="18"/>
  <c r="AB141" i="18"/>
  <c r="AC141" i="18"/>
  <c r="AB142" i="18"/>
  <c r="AC142" i="18"/>
  <c r="AB143" i="18"/>
  <c r="AC143" i="18"/>
  <c r="AB144" i="18"/>
  <c r="AC144" i="18"/>
  <c r="AB145" i="18"/>
  <c r="AC145" i="18"/>
  <c r="AB146" i="18"/>
  <c r="AC146" i="18"/>
  <c r="AB147" i="18"/>
  <c r="AC147" i="18"/>
  <c r="AB148" i="18"/>
  <c r="AC148" i="18"/>
  <c r="AB149" i="18"/>
  <c r="AC149" i="18"/>
  <c r="AB150" i="18"/>
  <c r="AC150" i="18"/>
  <c r="AB151" i="18"/>
  <c r="AC151" i="18"/>
  <c r="AB152" i="18"/>
  <c r="AC152" i="18"/>
  <c r="AB153" i="18"/>
  <c r="AC153" i="18"/>
  <c r="AB154" i="18"/>
  <c r="AC154" i="18"/>
  <c r="AB155" i="18"/>
  <c r="AC155" i="18"/>
  <c r="AB156" i="18"/>
  <c r="AC156" i="18"/>
  <c r="AB157" i="18"/>
  <c r="AC157" i="18"/>
  <c r="AB158" i="18"/>
  <c r="AC158" i="18"/>
  <c r="AB159" i="18"/>
  <c r="AC159" i="18"/>
  <c r="AB160" i="18"/>
  <c r="AC160" i="18"/>
  <c r="AB161" i="18"/>
  <c r="AC161" i="18"/>
  <c r="AB162" i="18"/>
  <c r="AC162" i="18"/>
  <c r="AB163" i="18"/>
  <c r="AC163" i="18"/>
  <c r="AB164" i="18"/>
  <c r="AC164" i="18"/>
  <c r="AB165" i="18"/>
  <c r="AC165" i="18"/>
  <c r="AB166" i="18"/>
  <c r="AC166" i="18"/>
  <c r="AB167" i="18"/>
  <c r="AC167" i="18"/>
  <c r="AB168" i="18"/>
  <c r="AC168" i="18"/>
  <c r="AB169" i="18"/>
  <c r="AC169" i="18"/>
  <c r="AB170" i="18"/>
  <c r="AC170" i="18"/>
  <c r="AB171" i="18"/>
  <c r="AC171" i="18"/>
  <c r="AB172" i="18"/>
  <c r="AC172" i="18"/>
  <c r="AB173" i="18"/>
  <c r="AC173" i="18"/>
  <c r="AB174" i="18"/>
  <c r="AC174" i="18"/>
  <c r="AB175" i="18"/>
  <c r="AC175" i="18"/>
  <c r="AB176" i="18"/>
  <c r="AC176" i="18"/>
  <c r="AB177" i="18"/>
  <c r="AC177" i="18"/>
  <c r="AB178" i="18"/>
  <c r="AC178" i="18"/>
  <c r="AB179" i="18"/>
  <c r="AC179" i="18"/>
  <c r="AB180" i="18"/>
  <c r="AC180" i="18"/>
  <c r="AB181" i="18"/>
  <c r="AC181" i="18"/>
  <c r="AB182" i="18"/>
  <c r="AC182" i="18"/>
  <c r="AB183" i="18"/>
  <c r="AC183" i="18"/>
  <c r="AB184" i="18"/>
  <c r="AC184" i="18"/>
  <c r="AB185" i="18"/>
  <c r="AC185" i="18"/>
  <c r="AB186" i="18"/>
  <c r="AC186" i="18"/>
  <c r="AB187" i="18"/>
  <c r="AC187" i="18"/>
  <c r="AB188" i="18"/>
  <c r="AC188" i="18"/>
  <c r="AB189" i="18"/>
  <c r="AC189" i="18"/>
  <c r="AB190" i="18"/>
  <c r="AC190" i="18"/>
  <c r="Z290" i="18"/>
  <c r="AA290" i="18" s="1"/>
  <c r="AB290" i="18"/>
  <c r="AC290" i="18"/>
  <c r="AB191" i="18"/>
  <c r="AC191" i="18"/>
  <c r="AB192" i="18"/>
  <c r="AC192" i="18"/>
  <c r="AB193" i="18"/>
  <c r="AC193" i="18"/>
  <c r="AB194" i="18"/>
  <c r="AC194" i="18"/>
  <c r="AB195" i="18"/>
  <c r="AC195" i="18"/>
  <c r="AB196" i="18"/>
  <c r="AC196" i="18"/>
  <c r="AB197" i="18"/>
  <c r="AC197" i="18"/>
  <c r="AB198" i="18"/>
  <c r="AC198" i="18"/>
  <c r="AB199" i="18"/>
  <c r="AC199" i="18"/>
  <c r="AB200" i="18"/>
  <c r="AC200" i="18"/>
  <c r="AB201" i="18"/>
  <c r="AC201" i="18"/>
  <c r="AB202" i="18"/>
  <c r="AC202" i="18"/>
  <c r="AB203" i="18"/>
  <c r="AC203" i="18"/>
  <c r="AB204" i="18"/>
  <c r="AC204" i="18"/>
  <c r="AB205" i="18"/>
  <c r="AC205" i="18"/>
  <c r="AB206" i="18"/>
  <c r="AC206" i="18"/>
  <c r="AB207" i="18"/>
  <c r="AC207" i="18"/>
  <c r="AB208" i="18"/>
  <c r="AC208" i="18"/>
  <c r="AB209" i="18"/>
  <c r="AC209" i="18"/>
  <c r="AB210" i="18"/>
  <c r="AC210" i="18"/>
  <c r="AB211" i="18"/>
  <c r="AC211" i="18"/>
  <c r="AB212" i="18"/>
  <c r="AC212" i="18"/>
  <c r="AB213" i="18"/>
  <c r="AC213" i="18"/>
  <c r="Z214" i="18"/>
  <c r="AA214" i="18" s="1"/>
  <c r="AB214" i="18"/>
  <c r="AC214" i="18"/>
  <c r="AB215" i="18"/>
  <c r="AC215" i="18"/>
  <c r="AB216" i="18"/>
  <c r="AC216" i="18"/>
  <c r="AB217" i="18"/>
  <c r="AC217" i="18"/>
  <c r="AB218" i="18"/>
  <c r="AC218" i="18"/>
  <c r="AB219" i="18"/>
  <c r="AC219" i="18"/>
  <c r="AB220" i="18"/>
  <c r="AC220" i="18"/>
  <c r="AB221" i="18"/>
  <c r="AC221" i="18"/>
  <c r="AB222" i="18"/>
  <c r="AC222" i="18"/>
  <c r="AB223" i="18"/>
  <c r="AC223" i="18"/>
  <c r="AB224" i="18"/>
  <c r="AC224" i="18"/>
  <c r="AB225" i="18"/>
  <c r="AC225" i="18"/>
  <c r="AB226" i="18"/>
  <c r="AC226" i="18"/>
  <c r="AB227" i="18"/>
  <c r="AC227" i="18"/>
  <c r="AB228" i="18"/>
  <c r="AC228" i="18"/>
  <c r="AB229" i="18"/>
  <c r="AC229" i="18"/>
  <c r="AB230" i="18"/>
  <c r="AC230" i="18"/>
  <c r="AB231" i="18"/>
  <c r="AC231" i="18"/>
  <c r="AB232" i="18"/>
  <c r="AC232" i="18"/>
  <c r="AB233" i="18"/>
  <c r="AC233" i="18"/>
  <c r="AB234" i="18"/>
  <c r="AC234" i="18"/>
  <c r="AB235" i="18"/>
  <c r="AC235" i="18"/>
  <c r="AB236" i="18"/>
  <c r="AC236" i="18"/>
  <c r="AB237" i="18"/>
  <c r="AC237" i="18"/>
  <c r="AB238" i="18"/>
  <c r="AC238" i="18"/>
  <c r="AB239" i="18"/>
  <c r="AC239" i="18"/>
  <c r="AB240" i="18"/>
  <c r="AC240" i="18"/>
  <c r="AB241" i="18"/>
  <c r="AC241" i="18"/>
  <c r="AB242" i="18"/>
  <c r="AC242" i="18"/>
  <c r="AB243" i="18"/>
  <c r="AC243" i="18"/>
  <c r="AB244" i="18"/>
  <c r="AC244" i="18"/>
  <c r="AB245" i="18"/>
  <c r="AC245" i="18"/>
  <c r="AB246" i="18"/>
  <c r="AC246" i="18"/>
  <c r="AB247" i="18"/>
  <c r="AC247" i="18"/>
  <c r="AB248" i="18"/>
  <c r="AC248" i="18"/>
  <c r="AB249" i="18"/>
  <c r="AC249" i="18"/>
  <c r="AB250" i="18"/>
  <c r="AC250" i="18"/>
  <c r="AB251" i="18"/>
  <c r="AC251" i="18"/>
  <c r="AB252" i="18"/>
  <c r="AC252" i="18"/>
  <c r="AB253" i="18"/>
  <c r="AC253" i="18"/>
  <c r="AB254" i="18"/>
  <c r="AC254" i="18"/>
  <c r="AB255" i="18"/>
  <c r="AC255" i="18"/>
  <c r="AB256" i="18"/>
  <c r="AC256" i="18"/>
  <c r="AB257" i="18"/>
  <c r="AC257" i="18"/>
  <c r="AB258" i="18"/>
  <c r="AC258" i="18"/>
  <c r="AB259" i="18"/>
  <c r="AC259" i="18"/>
  <c r="AB260" i="18"/>
  <c r="AC260" i="18"/>
  <c r="AB261" i="18"/>
  <c r="AC261" i="18"/>
  <c r="AB262" i="18"/>
  <c r="AC262" i="18"/>
  <c r="AB263" i="18"/>
  <c r="AC263" i="18"/>
  <c r="Z264" i="18"/>
  <c r="AA264" i="18" s="1"/>
  <c r="AB264" i="18"/>
  <c r="AC264" i="18"/>
  <c r="AB265" i="18"/>
  <c r="AC265" i="18"/>
  <c r="AB266" i="18"/>
  <c r="AC266" i="18"/>
  <c r="AB267" i="18"/>
  <c r="AC267" i="18"/>
  <c r="AB268" i="18"/>
  <c r="AC268" i="18"/>
  <c r="AB269" i="18"/>
  <c r="AC269" i="18"/>
  <c r="AB270" i="18"/>
  <c r="AC270" i="18"/>
  <c r="AB271" i="18"/>
  <c r="AC271" i="18"/>
  <c r="AB272" i="18"/>
  <c r="AC272" i="18"/>
  <c r="AB273" i="18"/>
  <c r="AC273" i="18"/>
  <c r="AB274" i="18"/>
  <c r="AC274" i="18"/>
  <c r="AB275" i="18"/>
  <c r="AC275" i="18"/>
  <c r="AB276" i="18"/>
  <c r="AC276" i="18"/>
  <c r="AB277" i="18"/>
  <c r="AC277" i="18"/>
  <c r="AB278" i="18"/>
  <c r="AC278" i="18"/>
  <c r="AB279" i="18"/>
  <c r="AC279" i="18"/>
  <c r="AB280" i="18"/>
  <c r="AC280" i="18"/>
  <c r="AB281" i="18"/>
  <c r="AC281" i="18"/>
  <c r="AB282" i="18"/>
  <c r="AC282" i="18"/>
  <c r="AB283" i="18"/>
  <c r="AC283" i="18"/>
  <c r="AB284" i="18"/>
  <c r="AC284" i="18"/>
  <c r="AB285" i="18"/>
  <c r="AC285" i="18"/>
  <c r="AB286" i="18"/>
  <c r="AC286" i="18"/>
  <c r="AB287" i="18"/>
  <c r="AC287" i="18"/>
  <c r="AB288" i="18"/>
  <c r="AC288" i="18"/>
  <c r="AB289" i="18"/>
  <c r="AC289" i="18"/>
  <c r="AC2" i="18"/>
  <c r="AB2" i="18"/>
  <c r="Z2" i="18"/>
  <c r="AA2" i="18" s="1"/>
  <c r="O1458" i="23"/>
  <c r="O1280" i="23"/>
  <c r="O1326" i="23"/>
  <c r="O1460" i="23"/>
  <c r="O1181" i="23"/>
  <c r="O1389" i="23"/>
  <c r="O1308" i="23"/>
  <c r="O1379" i="23"/>
  <c r="O1384" i="23"/>
  <c r="O1455" i="23"/>
  <c r="O1451" i="23"/>
  <c r="O1176" i="23"/>
  <c r="O1386" i="23"/>
  <c r="O1449" i="23"/>
  <c r="O1375" i="23"/>
  <c r="O1287" i="23"/>
  <c r="O1461" i="23"/>
  <c r="O1466" i="23"/>
  <c r="O1453" i="23"/>
  <c r="O1391" i="23"/>
  <c r="O1465" i="23"/>
  <c r="O1450" i="23"/>
  <c r="O1468" i="23"/>
  <c r="O1289" i="23"/>
  <c r="O1290" i="23"/>
  <c r="O1323" i="23"/>
  <c r="O1463" i="23"/>
  <c r="O1306" i="23"/>
  <c r="O1173" i="23"/>
  <c r="O1240" i="23"/>
  <c r="O1328" i="23"/>
  <c r="O1222" i="23"/>
  <c r="O1368" i="23"/>
  <c r="O1219" i="23"/>
  <c r="O1464" i="23"/>
  <c r="O1456" i="23"/>
  <c r="O1448" i="23"/>
  <c r="O1393" i="23"/>
  <c r="O1459" i="23"/>
  <c r="O1194" i="23"/>
  <c r="O1201" i="23"/>
  <c r="O1197" i="23"/>
  <c r="O1302" i="23"/>
  <c r="O1364" i="23"/>
  <c r="O1377" i="23"/>
  <c r="O1182" i="23"/>
  <c r="O1371" i="23"/>
  <c r="O1188" i="23"/>
  <c r="O1209" i="23"/>
  <c r="O1193" i="23"/>
  <c r="O1200" i="23"/>
  <c r="O1452" i="23"/>
  <c r="O1303" i="23"/>
  <c r="O1190" i="23"/>
  <c r="O1300" i="23"/>
  <c r="O1333" i="23"/>
  <c r="O1462" i="23"/>
  <c r="O1408" i="23"/>
  <c r="O1223" i="23"/>
  <c r="O1417" i="23"/>
  <c r="O1236" i="23"/>
  <c r="O1434" i="23"/>
  <c r="O1284" i="23"/>
  <c r="O1421" i="23"/>
  <c r="O1403" i="23"/>
  <c r="O1394" i="23"/>
  <c r="O1411" i="23"/>
  <c r="O1360" i="23"/>
  <c r="O1378" i="23"/>
  <c r="O1404" i="23"/>
  <c r="O1436" i="23"/>
  <c r="O1454" i="23"/>
  <c r="O1283" i="23"/>
  <c r="O1420" i="23"/>
  <c r="O1444" i="23"/>
  <c r="O1231" i="23"/>
  <c r="O1399" i="23"/>
  <c r="O1395" i="23"/>
  <c r="O1407" i="23"/>
  <c r="O1405" i="23"/>
  <c r="O1409" i="23"/>
  <c r="O1422" i="23"/>
  <c r="O1295" i="23"/>
  <c r="O1292" i="23"/>
  <c r="O1437" i="23"/>
  <c r="O1387" i="23"/>
  <c r="O1431" i="23"/>
  <c r="O1279" i="23"/>
  <c r="O1443" i="23"/>
  <c r="O1228" i="23"/>
  <c r="O1413" i="23"/>
  <c r="O1334" i="23"/>
  <c r="O1418" i="23"/>
  <c r="O1427" i="23"/>
  <c r="O1174" i="23"/>
  <c r="O1205" i="23"/>
  <c r="O1414" i="23"/>
  <c r="O1249" i="23"/>
  <c r="O1382" i="23"/>
  <c r="O1383" i="23"/>
  <c r="O1426" i="23"/>
  <c r="O1416" i="23"/>
  <c r="O1263" i="23"/>
  <c r="O1445" i="23"/>
  <c r="O1275" i="23"/>
  <c r="O1439" i="23"/>
  <c r="O1253" i="23"/>
  <c r="O1338" i="23"/>
  <c r="O1256" i="23"/>
  <c r="O1257" i="23"/>
  <c r="O1264" i="23"/>
  <c r="O1247" i="23"/>
  <c r="O1258" i="23"/>
  <c r="O1252" i="23"/>
  <c r="O1272" i="23"/>
  <c r="O1342" i="23"/>
  <c r="O1352" i="23"/>
  <c r="O1269" i="23"/>
  <c r="O1370" i="23"/>
  <c r="O1339" i="23"/>
  <c r="O1343" i="23"/>
  <c r="O1351" i="23"/>
  <c r="O1344" i="23"/>
  <c r="O1349" i="23"/>
  <c r="O1366" i="23"/>
  <c r="O1365" i="23"/>
  <c r="O1356" i="23"/>
  <c r="O1357" i="23"/>
  <c r="O1340" i="23"/>
  <c r="O1361" i="23"/>
  <c r="O1348" i="23"/>
  <c r="O1218" i="23"/>
  <c r="O1243" i="23"/>
  <c r="O1212" i="23"/>
  <c r="O1244" i="23"/>
  <c r="O1185" i="23"/>
  <c r="O1180" i="23"/>
  <c r="O1226" i="23"/>
  <c r="O1232" i="23"/>
  <c r="O1235" i="23"/>
  <c r="O1398" i="23"/>
  <c r="O1204" i="23"/>
  <c r="O1314" i="23"/>
  <c r="O1233" i="23"/>
  <c r="O1311" i="23"/>
  <c r="O1392" i="23"/>
  <c r="O1293" i="23"/>
  <c r="O1335" i="23"/>
  <c r="O1195" i="23"/>
  <c r="O1321" i="23"/>
  <c r="O1330" i="23"/>
  <c r="O1331" i="23"/>
  <c r="O1315" i="23"/>
  <c r="O1207" i="23"/>
  <c r="O1175" i="23"/>
  <c r="O1245" i="23"/>
  <c r="O1324" i="23"/>
  <c r="O1374" i="23"/>
  <c r="O1373" i="23"/>
  <c r="O1213" i="23"/>
  <c r="O1397" i="23"/>
  <c r="O1406" i="23"/>
  <c r="O1242" i="23"/>
  <c r="O1183" i="23"/>
  <c r="O1239" i="23"/>
  <c r="O1402" i="23"/>
  <c r="O1225" i="23"/>
  <c r="O1224" i="23"/>
  <c r="O1217" i="23"/>
  <c r="O1241" i="23"/>
  <c r="O1234" i="23"/>
  <c r="O1396" i="23"/>
  <c r="O1237" i="23"/>
  <c r="O1309" i="23"/>
  <c r="O1320" i="23"/>
  <c r="O1196" i="23"/>
  <c r="O1220" i="23"/>
  <c r="O1310" i="23"/>
  <c r="O1229" i="23"/>
  <c r="O1415" i="23"/>
  <c r="O1313" i="23"/>
  <c r="O1203" i="23"/>
  <c r="O1230" i="23"/>
  <c r="O1255" i="23"/>
  <c r="O1191" i="23"/>
  <c r="O1410" i="23"/>
  <c r="O1266" i="23"/>
  <c r="O1274" i="23"/>
  <c r="O1400" i="23"/>
  <c r="O1260" i="23"/>
  <c r="O1286" i="23"/>
  <c r="O1296" i="23"/>
  <c r="O1294" i="23"/>
  <c r="O1271" i="23"/>
  <c r="O1285" i="23"/>
  <c r="O1291" i="23"/>
  <c r="O1301" i="23"/>
  <c r="O1440" i="23"/>
  <c r="O1329" i="23"/>
  <c r="O1282" i="23"/>
  <c r="O1305" i="23"/>
  <c r="O1298" i="23"/>
  <c r="O1184" i="23"/>
  <c r="O1432" i="23"/>
  <c r="O1429" i="23"/>
  <c r="O1179" i="23"/>
  <c r="O1381" i="23"/>
  <c r="O1385" i="23"/>
  <c r="O1177" i="23"/>
  <c r="O1187" i="23"/>
  <c r="O1388" i="23"/>
  <c r="O1281" i="23"/>
  <c r="O1372" i="23"/>
  <c r="O1367" i="23"/>
  <c r="O1376" i="23"/>
  <c r="O1211" i="23"/>
  <c r="O1186" i="23"/>
  <c r="O1206" i="23"/>
  <c r="O1250" i="23"/>
  <c r="O1337" i="23"/>
  <c r="O1210" i="23"/>
  <c r="O1425" i="23"/>
  <c r="O1265" i="23"/>
  <c r="O1442" i="23"/>
  <c r="O1318" i="23"/>
  <c r="O1428" i="23"/>
  <c r="O1419" i="23"/>
  <c r="O1433" i="23"/>
  <c r="O1447" i="23"/>
  <c r="O1304" i="23"/>
  <c r="O1262" i="23"/>
  <c r="O1246" i="23"/>
  <c r="O1325" i="23"/>
  <c r="O1332" i="23"/>
  <c r="O1438" i="23"/>
  <c r="O1322" i="23"/>
  <c r="O1251" i="23"/>
  <c r="O1430" i="23"/>
  <c r="O1312" i="23"/>
  <c r="O1214" i="23"/>
  <c r="O1299" i="23"/>
  <c r="O1202" i="23"/>
  <c r="O1192" i="23"/>
  <c r="O1273" i="23"/>
  <c r="O1270" i="23"/>
  <c r="O1254" i="23"/>
  <c r="O1199" i="23"/>
  <c r="O1278" i="23"/>
  <c r="O1221" i="23"/>
  <c r="O1363" i="23"/>
  <c r="O1276" i="23"/>
  <c r="O1261" i="23"/>
  <c r="O1362" i="23"/>
  <c r="O1319" i="23"/>
  <c r="O1267" i="23"/>
  <c r="O1354" i="23"/>
  <c r="O1345" i="23"/>
  <c r="O1355" i="23"/>
  <c r="O1346" i="23"/>
  <c r="O1341" i="23"/>
  <c r="O1353" i="23"/>
  <c r="O1359" i="23"/>
  <c r="O1350" i="23"/>
  <c r="O290" i="23"/>
  <c r="O291" i="23"/>
  <c r="O292" i="23"/>
  <c r="O293" i="23"/>
  <c r="O294" i="23"/>
  <c r="O295" i="23"/>
  <c r="O296" i="23"/>
  <c r="O297" i="23"/>
  <c r="O298" i="23"/>
  <c r="O299" i="23"/>
  <c r="O300" i="23"/>
  <c r="O301" i="23"/>
  <c r="O302" i="23"/>
  <c r="O303" i="23"/>
  <c r="O304" i="23"/>
  <c r="O305" i="23"/>
  <c r="O306" i="23"/>
  <c r="O307" i="23"/>
  <c r="O308" i="23"/>
  <c r="O309" i="23"/>
  <c r="O310" i="23"/>
  <c r="O311" i="23"/>
  <c r="O312" i="23"/>
  <c r="O313" i="23"/>
  <c r="O314" i="23"/>
  <c r="O315" i="23"/>
  <c r="O316" i="23"/>
  <c r="O317" i="23"/>
  <c r="O318" i="23"/>
  <c r="O319" i="23"/>
  <c r="O320" i="23"/>
  <c r="O321" i="23"/>
  <c r="O322" i="23"/>
  <c r="O323" i="23"/>
  <c r="O324" i="23"/>
  <c r="O325" i="23"/>
  <c r="O326" i="23"/>
  <c r="O327" i="23"/>
  <c r="O328" i="23"/>
  <c r="O329" i="23"/>
  <c r="O330" i="23"/>
  <c r="O331" i="23"/>
  <c r="O332" i="23"/>
  <c r="O333" i="23"/>
  <c r="O334" i="23"/>
  <c r="O335" i="23"/>
  <c r="O336" i="23"/>
  <c r="O337" i="23"/>
  <c r="O338" i="23"/>
  <c r="O339" i="23"/>
  <c r="O340" i="23"/>
  <c r="O341" i="23"/>
  <c r="O342" i="23"/>
  <c r="O343" i="23"/>
  <c r="O344" i="23"/>
  <c r="O345" i="23"/>
  <c r="O346" i="23"/>
  <c r="O347" i="23"/>
  <c r="O348" i="23"/>
  <c r="O349" i="23"/>
  <c r="O350" i="23"/>
  <c r="O351" i="23"/>
  <c r="O352" i="23"/>
  <c r="O353" i="23"/>
  <c r="O354" i="23"/>
  <c r="O355" i="23"/>
  <c r="O356" i="23"/>
  <c r="O357" i="23"/>
  <c r="O358" i="23"/>
  <c r="O359" i="23"/>
  <c r="O360" i="23"/>
  <c r="O361" i="23"/>
  <c r="O362" i="23"/>
  <c r="O363" i="23"/>
  <c r="O364" i="23"/>
  <c r="O365" i="23"/>
  <c r="O366" i="23"/>
  <c r="O367" i="23"/>
  <c r="O368" i="23"/>
  <c r="O369" i="23"/>
  <c r="O370" i="23"/>
  <c r="O371" i="23"/>
  <c r="O372" i="23"/>
  <c r="O373" i="23"/>
  <c r="O374" i="23"/>
  <c r="O375" i="23"/>
  <c r="O376" i="23"/>
  <c r="O377" i="23"/>
  <c r="O378" i="23"/>
  <c r="O379" i="23"/>
  <c r="O380" i="23"/>
  <c r="O381" i="23"/>
  <c r="O382" i="23"/>
  <c r="O383" i="23"/>
  <c r="O384" i="23"/>
  <c r="O385" i="23"/>
  <c r="O386" i="23"/>
  <c r="O387" i="23"/>
  <c r="P166" i="18"/>
  <c r="K2074" i="25" s="1"/>
  <c r="P132" i="18"/>
  <c r="K2040" i="25" s="1"/>
  <c r="P70" i="18"/>
  <c r="K1978" i="25" s="1"/>
  <c r="P3" i="18"/>
  <c r="K1911" i="25" s="1"/>
  <c r="P40" i="18"/>
  <c r="K1948" i="25" s="1"/>
  <c r="P186" i="18"/>
  <c r="K2094" i="25" s="1"/>
  <c r="P177" i="18"/>
  <c r="K2085" i="25" s="1"/>
  <c r="P9" i="9"/>
  <c r="P77" i="9"/>
  <c r="P181" i="18"/>
  <c r="K2089" i="25" s="1"/>
  <c r="P189" i="18"/>
  <c r="K2097" i="25" s="1"/>
  <c r="P184" i="18"/>
  <c r="K2092" i="25" s="1"/>
  <c r="P173" i="18"/>
  <c r="K2081" i="25" s="1"/>
  <c r="P178" i="18"/>
  <c r="K2086" i="25" s="1"/>
  <c r="P185" i="18"/>
  <c r="K2093" i="25" s="1"/>
  <c r="P98" i="18"/>
  <c r="K2006" i="25" s="1"/>
  <c r="P150" i="18"/>
  <c r="K2058" i="25" s="1"/>
  <c r="P192" i="18"/>
  <c r="K2100" i="25" s="1"/>
  <c r="P92" i="18"/>
  <c r="K2000" i="25" s="1"/>
  <c r="P108" i="18"/>
  <c r="K2016" i="25" s="1"/>
  <c r="P193" i="18"/>
  <c r="K2101" i="25" s="1"/>
  <c r="P53" i="18"/>
  <c r="K1961" i="25" s="1"/>
  <c r="P109" i="18"/>
  <c r="K2017" i="25" s="1"/>
  <c r="P29" i="18"/>
  <c r="K1937" i="25" s="1"/>
  <c r="P84" i="18"/>
  <c r="K1992" i="25" s="1"/>
  <c r="P100" i="18"/>
  <c r="K2008" i="25" s="1"/>
  <c r="P104" i="18"/>
  <c r="K2012" i="25" s="1"/>
  <c r="P21" i="18"/>
  <c r="K1929" i="25" s="1"/>
  <c r="P32" i="18"/>
  <c r="K1940" i="25" s="1"/>
  <c r="P131" i="18"/>
  <c r="K2039" i="25" s="1"/>
  <c r="P48" i="18"/>
  <c r="K1956" i="25" s="1"/>
  <c r="P144" i="18"/>
  <c r="K2052" i="25" s="1"/>
  <c r="P254" i="18"/>
  <c r="K2162" i="25" s="1"/>
  <c r="P81" i="18"/>
  <c r="K1989" i="25" s="1"/>
  <c r="P153" i="18"/>
  <c r="K2061" i="25" s="1"/>
  <c r="P261" i="18"/>
  <c r="K2169" i="25" s="1"/>
  <c r="P165" i="18"/>
  <c r="K2073" i="25" s="1"/>
  <c r="P157" i="18"/>
  <c r="K2065" i="25" s="1"/>
  <c r="P77" i="18"/>
  <c r="K1985" i="25" s="1"/>
  <c r="P93" i="18"/>
  <c r="K2001" i="25" s="1"/>
  <c r="P136" i="18"/>
  <c r="K2044" i="25" s="1"/>
  <c r="P269" i="18"/>
  <c r="K2177" i="25" s="1"/>
  <c r="P257" i="18"/>
  <c r="K2165" i="25" s="1"/>
  <c r="P245" i="18"/>
  <c r="K2153" i="25" s="1"/>
  <c r="P252" i="18"/>
  <c r="K2160" i="25" s="1"/>
  <c r="P149" i="18"/>
  <c r="K2057" i="25" s="1"/>
  <c r="P265" i="18"/>
  <c r="K2173" i="25" s="1"/>
  <c r="P96" i="18"/>
  <c r="K2004" i="25" s="1"/>
  <c r="P249" i="18"/>
  <c r="K2157" i="25" s="1"/>
  <c r="P169" i="18"/>
  <c r="K2077" i="25" s="1"/>
  <c r="P80" i="18"/>
  <c r="K1988" i="25" s="1"/>
  <c r="P36" i="18"/>
  <c r="K1944" i="25" s="1"/>
  <c r="P16" i="18"/>
  <c r="K1924" i="25" s="1"/>
  <c r="P41" i="18"/>
  <c r="K1949" i="25" s="1"/>
  <c r="P205" i="18"/>
  <c r="K2113" i="25" s="1"/>
  <c r="P197" i="18"/>
  <c r="K2105" i="25" s="1"/>
  <c r="P201" i="18"/>
  <c r="K2109" i="25" s="1"/>
  <c r="P112" i="18"/>
  <c r="K2020" i="25" s="1"/>
  <c r="P217" i="18"/>
  <c r="K2125" i="25" s="1"/>
  <c r="P17" i="18"/>
  <c r="K1925" i="25" s="1"/>
  <c r="P8" i="18"/>
  <c r="K1916" i="25" s="1"/>
  <c r="P213" i="18"/>
  <c r="K2121" i="25" s="1"/>
  <c r="P209" i="18"/>
  <c r="K2117" i="25" s="1"/>
  <c r="P9" i="18"/>
  <c r="K1917" i="25" s="1"/>
  <c r="P253" i="18"/>
  <c r="K2161" i="25" s="1"/>
  <c r="P256" i="18"/>
  <c r="K2164" i="25" s="1"/>
  <c r="O1627" i="23"/>
  <c r="O1626" i="23"/>
  <c r="O1625" i="23"/>
  <c r="O1624" i="23"/>
  <c r="O1623" i="23"/>
  <c r="O1622" i="23"/>
  <c r="O1621" i="23"/>
  <c r="O1620" i="23"/>
  <c r="O1619" i="23"/>
  <c r="O1617" i="23"/>
  <c r="O1616" i="23"/>
  <c r="O1615" i="23"/>
  <c r="O1614" i="23"/>
  <c r="O1613" i="23"/>
  <c r="O1612" i="23"/>
  <c r="O1611" i="23"/>
  <c r="O1610" i="23"/>
  <c r="O1609" i="23"/>
  <c r="O1608" i="23"/>
  <c r="O1606" i="23"/>
  <c r="O1605" i="23"/>
  <c r="O1604" i="23"/>
  <c r="O1603" i="23"/>
  <c r="O1602" i="23"/>
  <c r="O1601" i="23"/>
  <c r="O1600" i="23"/>
  <c r="O1599" i="23"/>
  <c r="O1598" i="23"/>
  <c r="O1597" i="23"/>
  <c r="O1595" i="23"/>
  <c r="O1594" i="23"/>
  <c r="O1593" i="23"/>
  <c r="O1592" i="23"/>
  <c r="O1591" i="23"/>
  <c r="O1590" i="23"/>
  <c r="O1589" i="23"/>
  <c r="O1588" i="23"/>
  <c r="O1587" i="23"/>
  <c r="O1586" i="23"/>
  <c r="O1584" i="23"/>
  <c r="O1583" i="23"/>
  <c r="O1582" i="23"/>
  <c r="O1581" i="23"/>
  <c r="O1580" i="23"/>
  <c r="O1579" i="23"/>
  <c r="O1578" i="23"/>
  <c r="O1577" i="23"/>
  <c r="O1576" i="23"/>
  <c r="O1575" i="23"/>
  <c r="O1573" i="23"/>
  <c r="O1572" i="23"/>
  <c r="O1571" i="23"/>
  <c r="O1570" i="23"/>
  <c r="O1569" i="23"/>
  <c r="O1568" i="23"/>
  <c r="O1567" i="23"/>
  <c r="O1566" i="23"/>
  <c r="O1565" i="23"/>
  <c r="O1564" i="23"/>
  <c r="O1562" i="23"/>
  <c r="O1561" i="23"/>
  <c r="O1560" i="23"/>
  <c r="O1559" i="23"/>
  <c r="O1558" i="23"/>
  <c r="O1556" i="23"/>
  <c r="O1555" i="23"/>
  <c r="O1554" i="23"/>
  <c r="O1553" i="23"/>
  <c r="O1551" i="23"/>
  <c r="O1550" i="23"/>
  <c r="O1549" i="23"/>
  <c r="O1548" i="23"/>
  <c r="O1547" i="23"/>
  <c r="O1546" i="23"/>
  <c r="O1544" i="23"/>
  <c r="O1543" i="23"/>
  <c r="O1542" i="23"/>
  <c r="O1540" i="23"/>
  <c r="O1539" i="23"/>
  <c r="O1538" i="23"/>
  <c r="O1537" i="23"/>
  <c r="O1536" i="23"/>
  <c r="O1535" i="23"/>
  <c r="O1534" i="23"/>
  <c r="O1533" i="23"/>
  <c r="O1532" i="23"/>
  <c r="O1531" i="23"/>
  <c r="O1528" i="23"/>
  <c r="O1527" i="23"/>
  <c r="O1526" i="23"/>
  <c r="O1525" i="23"/>
  <c r="O1524" i="23"/>
  <c r="O1523" i="23"/>
  <c r="O1522" i="23"/>
  <c r="O1521" i="23"/>
  <c r="O1520" i="23"/>
  <c r="O1519" i="23"/>
  <c r="O1517" i="23"/>
  <c r="O1516" i="23"/>
  <c r="O1515" i="23"/>
  <c r="O1514" i="23"/>
  <c r="O1513" i="23"/>
  <c r="O1512" i="23"/>
  <c r="O1511" i="23"/>
  <c r="O1510" i="23"/>
  <c r="O1509" i="23"/>
  <c r="O1508" i="23"/>
  <c r="O1505" i="23"/>
  <c r="O1504" i="23"/>
  <c r="O1503" i="23"/>
  <c r="O1502" i="23"/>
  <c r="O1501" i="23"/>
  <c r="O1500" i="23"/>
  <c r="O1499" i="23"/>
  <c r="O1498" i="23"/>
  <c r="O1497" i="23"/>
  <c r="O1495" i="23"/>
  <c r="O1494" i="23"/>
  <c r="O1493" i="23"/>
  <c r="O1492" i="23"/>
  <c r="O1491" i="23"/>
  <c r="O1490" i="23"/>
  <c r="O1489" i="23"/>
  <c r="O1488" i="23"/>
  <c r="O1487" i="23"/>
  <c r="O1486" i="23"/>
  <c r="O1484" i="23"/>
  <c r="O1483" i="23"/>
  <c r="O1482" i="23"/>
  <c r="O1481" i="23"/>
  <c r="O1480" i="23"/>
  <c r="O1479" i="23"/>
  <c r="O1478" i="23"/>
  <c r="O1477" i="23"/>
  <c r="O1476" i="23"/>
  <c r="O1475" i="23"/>
  <c r="O1473" i="23"/>
  <c r="O1472" i="23"/>
  <c r="O1471" i="23"/>
  <c r="O1470" i="23"/>
  <c r="O1469" i="23"/>
  <c r="O1467" i="23"/>
  <c r="O1457" i="23"/>
  <c r="O1446" i="23"/>
  <c r="O1435" i="23"/>
  <c r="O1424" i="23"/>
  <c r="O1412" i="23"/>
  <c r="O1401" i="23"/>
  <c r="O1390" i="23"/>
  <c r="O1380" i="23"/>
  <c r="O1358" i="23"/>
  <c r="O1347" i="23"/>
  <c r="O1336" i="23"/>
  <c r="O1327" i="23"/>
  <c r="O1317" i="23"/>
  <c r="O1307" i="23"/>
  <c r="O1297" i="23"/>
  <c r="O1288" i="23"/>
  <c r="O1277" i="23"/>
  <c r="O1268" i="23"/>
  <c r="O1259" i="23"/>
  <c r="O1248" i="23"/>
  <c r="O1238" i="23"/>
  <c r="O1227" i="23"/>
  <c r="O1216" i="23"/>
  <c r="O1208" i="23"/>
  <c r="O1198" i="23"/>
  <c r="O1189" i="23"/>
  <c r="O1178" i="23"/>
  <c r="O1172" i="23"/>
  <c r="O1171" i="23"/>
  <c r="O1170" i="23"/>
  <c r="O1169" i="23"/>
  <c r="O1168" i="23"/>
  <c r="O1167" i="23"/>
  <c r="O1165" i="23"/>
  <c r="O1164" i="23"/>
  <c r="O1163" i="23"/>
  <c r="O1162" i="23"/>
  <c r="O1161" i="23"/>
  <c r="O1160" i="23"/>
  <c r="O1159" i="23"/>
  <c r="O1158" i="23"/>
  <c r="O1157" i="23"/>
  <c r="O1156" i="23"/>
  <c r="O1993" i="23"/>
  <c r="O1992" i="23"/>
  <c r="O1991" i="23"/>
  <c r="O1990" i="23"/>
  <c r="O1989" i="23"/>
  <c r="O1988" i="23"/>
  <c r="O1987" i="23"/>
  <c r="O1986" i="23"/>
  <c r="O1985" i="23"/>
  <c r="O1984" i="23"/>
  <c r="O1982" i="23"/>
  <c r="O1981" i="23"/>
  <c r="O1980" i="23"/>
  <c r="O1973" i="23"/>
  <c r="O1962" i="23"/>
  <c r="O1951" i="23"/>
  <c r="O1940" i="23"/>
  <c r="O1929" i="23"/>
  <c r="O1918" i="23"/>
  <c r="O1907" i="23"/>
  <c r="O1884" i="23"/>
  <c r="O1873" i="23"/>
  <c r="O1862" i="23"/>
  <c r="O1851" i="23"/>
  <c r="O1840" i="23"/>
  <c r="O1829" i="23"/>
  <c r="O1818" i="23"/>
  <c r="O1807" i="23"/>
  <c r="O1796" i="23"/>
  <c r="O1784" i="23"/>
  <c r="O1773" i="23"/>
  <c r="O1762" i="23"/>
  <c r="O1751" i="23"/>
  <c r="O1740" i="23"/>
  <c r="O1729" i="23"/>
  <c r="O1718" i="23"/>
  <c r="O1707" i="23"/>
  <c r="O1696" i="23"/>
  <c r="O1685" i="23"/>
  <c r="O1673" i="23"/>
  <c r="O1662" i="23"/>
  <c r="O1659" i="23"/>
  <c r="O1658" i="23"/>
  <c r="O1657" i="23"/>
  <c r="O1656" i="23"/>
  <c r="O1655" i="23"/>
  <c r="O1654" i="23"/>
  <c r="O1653" i="23"/>
  <c r="O1652" i="23"/>
  <c r="O1650" i="23"/>
  <c r="O1649" i="23"/>
  <c r="O1648" i="23"/>
  <c r="O1647" i="23"/>
  <c r="O1646" i="23"/>
  <c r="O1645" i="23"/>
  <c r="O1644" i="23"/>
  <c r="O1643" i="23"/>
  <c r="O1642" i="23"/>
  <c r="O1641" i="23"/>
  <c r="O1639" i="23"/>
  <c r="O1638" i="23"/>
  <c r="O1637" i="23"/>
  <c r="O1636" i="23"/>
  <c r="O1635" i="23"/>
  <c r="O1634" i="23"/>
  <c r="O1633" i="23"/>
  <c r="O1632" i="23"/>
  <c r="O1631" i="23"/>
  <c r="O1630" i="23"/>
  <c r="O1628" i="23"/>
  <c r="O1618" i="23"/>
  <c r="O1607" i="23"/>
  <c r="O1596" i="23"/>
  <c r="O1585" i="23"/>
  <c r="O1574" i="23"/>
  <c r="O1563" i="23"/>
  <c r="O1552" i="23"/>
  <c r="O1530" i="23"/>
  <c r="O1518" i="23"/>
  <c r="O1507" i="23"/>
  <c r="O1496" i="23"/>
  <c r="O1485" i="23"/>
  <c r="O1474" i="23"/>
  <c r="O1423" i="23"/>
  <c r="O1316" i="23"/>
  <c r="O1215" i="23"/>
  <c r="O1166" i="23"/>
  <c r="O1155" i="23"/>
  <c r="O1983" i="23"/>
  <c r="O1906" i="23"/>
  <c r="O1795" i="23"/>
  <c r="O1684" i="23"/>
  <c r="O1651" i="23"/>
  <c r="O1640" i="23"/>
  <c r="O1629" i="23"/>
  <c r="O1529" i="23"/>
  <c r="O1154" i="23"/>
  <c r="O289" i="23"/>
  <c r="O288" i="23"/>
  <c r="O287" i="23"/>
  <c r="O286" i="23"/>
  <c r="O285" i="23"/>
  <c r="O284" i="23"/>
  <c r="O283" i="23"/>
  <c r="O282" i="23"/>
  <c r="O281" i="23"/>
  <c r="O280" i="23"/>
  <c r="O279" i="23"/>
  <c r="O278" i="23"/>
  <c r="O277" i="23"/>
  <c r="O276" i="23"/>
  <c r="O275" i="23"/>
  <c r="O274" i="23"/>
  <c r="O273" i="23"/>
  <c r="O272" i="23"/>
  <c r="O271" i="23"/>
  <c r="O270" i="23"/>
  <c r="O269" i="23"/>
  <c r="O268" i="23"/>
  <c r="O267" i="23"/>
  <c r="O266" i="23"/>
  <c r="O265" i="23"/>
  <c r="O264" i="23"/>
  <c r="O263" i="23"/>
  <c r="O262" i="23"/>
  <c r="O261" i="23"/>
  <c r="O260" i="23"/>
  <c r="O259" i="23"/>
  <c r="O258" i="23"/>
  <c r="O257" i="23"/>
  <c r="O256" i="23"/>
  <c r="O255" i="23"/>
  <c r="O254" i="23"/>
  <c r="O253" i="23"/>
  <c r="O252" i="23"/>
  <c r="O251" i="23"/>
  <c r="O250" i="23"/>
  <c r="O249" i="23"/>
  <c r="O248" i="23"/>
  <c r="O247" i="23"/>
  <c r="O246" i="23"/>
  <c r="O245" i="23"/>
  <c r="O244" i="23"/>
  <c r="O243" i="23"/>
  <c r="O242" i="23"/>
  <c r="O241" i="23"/>
  <c r="O240" i="23"/>
  <c r="O239" i="23"/>
  <c r="O238" i="23"/>
  <c r="O237" i="23"/>
  <c r="O236" i="23"/>
  <c r="O235" i="23"/>
  <c r="O234" i="23"/>
  <c r="O233" i="23"/>
  <c r="O232" i="23"/>
  <c r="O231" i="23"/>
  <c r="O230" i="23"/>
  <c r="O229" i="23"/>
  <c r="O228" i="23"/>
  <c r="O227" i="23"/>
  <c r="O225" i="23"/>
  <c r="O224" i="23"/>
  <c r="O223" i="23"/>
  <c r="O222" i="23"/>
  <c r="O221" i="23"/>
  <c r="O220" i="23"/>
  <c r="O219" i="23"/>
  <c r="O218" i="23"/>
  <c r="O217" i="23"/>
  <c r="O216" i="23"/>
  <c r="O215" i="23"/>
  <c r="O214" i="23"/>
  <c r="O213" i="23"/>
  <c r="O212" i="23"/>
  <c r="O211" i="23"/>
  <c r="O210" i="23"/>
  <c r="O209" i="23"/>
  <c r="O208" i="23"/>
  <c r="O207" i="23"/>
  <c r="O206" i="23"/>
  <c r="O205" i="23"/>
  <c r="O204" i="23"/>
  <c r="O203" i="23"/>
  <c r="O202" i="23"/>
  <c r="O201" i="23"/>
  <c r="O200" i="23"/>
  <c r="O199" i="23"/>
  <c r="O198" i="23"/>
  <c r="O197" i="23"/>
  <c r="O196" i="23"/>
  <c r="O195" i="23"/>
  <c r="O194" i="23"/>
  <c r="O193" i="23"/>
  <c r="O192" i="23"/>
  <c r="O191" i="23"/>
  <c r="O190" i="23"/>
  <c r="O189" i="23"/>
  <c r="O187" i="23"/>
  <c r="O186" i="23"/>
  <c r="O185" i="23"/>
  <c r="O184" i="23"/>
  <c r="O183" i="23"/>
  <c r="O182" i="23"/>
  <c r="O181" i="23"/>
  <c r="O180" i="23"/>
  <c r="O179" i="23"/>
  <c r="O178" i="23"/>
  <c r="O177" i="23"/>
  <c r="O176" i="23"/>
  <c r="O175" i="23"/>
  <c r="O174" i="23"/>
  <c r="O173" i="23"/>
  <c r="O172" i="23"/>
  <c r="O171" i="23"/>
  <c r="O170" i="23"/>
  <c r="O169" i="23"/>
  <c r="O168" i="23"/>
  <c r="O167" i="23"/>
  <c r="O166" i="23"/>
  <c r="O165" i="23"/>
  <c r="O164" i="23"/>
  <c r="O163" i="23"/>
  <c r="O162" i="23"/>
  <c r="O161" i="23"/>
  <c r="O160" i="23"/>
  <c r="O158" i="23"/>
  <c r="O157" i="23"/>
  <c r="O156" i="23"/>
  <c r="O155" i="23"/>
  <c r="O154" i="23"/>
  <c r="O153" i="23"/>
  <c r="O152" i="23"/>
  <c r="O151" i="23"/>
  <c r="O150" i="23"/>
  <c r="O149" i="23"/>
  <c r="O148" i="23"/>
  <c r="O147" i="23"/>
  <c r="O146" i="23"/>
  <c r="O145" i="23"/>
  <c r="O144" i="23"/>
  <c r="O143" i="23"/>
  <c r="O142" i="23"/>
  <c r="O141" i="23"/>
  <c r="O140" i="23"/>
  <c r="O139" i="23"/>
  <c r="O138" i="23"/>
  <c r="O137" i="23"/>
  <c r="O136" i="23"/>
  <c r="O135" i="23"/>
  <c r="O134" i="23"/>
  <c r="O133" i="23"/>
  <c r="O132" i="23"/>
  <c r="O131" i="23"/>
  <c r="O130" i="23"/>
  <c r="O129" i="23"/>
  <c r="O128" i="23"/>
  <c r="O127" i="23"/>
  <c r="O126" i="23"/>
  <c r="O125" i="23"/>
  <c r="O124" i="23"/>
  <c r="O123" i="23"/>
  <c r="O122" i="23"/>
  <c r="O121" i="23"/>
  <c r="O120" i="23"/>
  <c r="O119" i="23"/>
  <c r="O118" i="23"/>
  <c r="O117" i="23"/>
  <c r="O116" i="23"/>
  <c r="O115" i="23"/>
  <c r="O114" i="23"/>
  <c r="O113" i="23"/>
  <c r="O112" i="23"/>
  <c r="O111" i="23"/>
  <c r="O110" i="23"/>
  <c r="O109" i="23"/>
  <c r="O108" i="23"/>
  <c r="O107" i="23"/>
  <c r="O106" i="23"/>
  <c r="O105" i="23"/>
  <c r="O104" i="23"/>
  <c r="O103" i="23"/>
  <c r="O102" i="23"/>
  <c r="O101" i="23"/>
  <c r="O100" i="23"/>
  <c r="O99" i="23"/>
  <c r="O98" i="23"/>
  <c r="O97" i="23"/>
  <c r="O96" i="23"/>
  <c r="O95" i="23"/>
  <c r="O94" i="23"/>
  <c r="O93" i="23"/>
  <c r="O92" i="23"/>
  <c r="O91" i="23"/>
  <c r="O90" i="23"/>
  <c r="O89" i="23"/>
  <c r="O88" i="23"/>
  <c r="O87" i="23"/>
  <c r="O86" i="23"/>
  <c r="O85" i="23"/>
  <c r="O84" i="23"/>
  <c r="O83" i="23"/>
  <c r="O82" i="23"/>
  <c r="O81" i="23"/>
  <c r="O80" i="23"/>
  <c r="O79" i="23"/>
  <c r="O78" i="23"/>
  <c r="O77" i="23"/>
  <c r="O76" i="23"/>
  <c r="O75" i="23"/>
  <c r="O74" i="23"/>
  <c r="O73" i="23"/>
  <c r="O72" i="23"/>
  <c r="O71" i="23"/>
  <c r="O70" i="23"/>
  <c r="O69" i="23"/>
  <c r="O68" i="23"/>
  <c r="O67" i="23"/>
  <c r="O66" i="23"/>
  <c r="O65" i="23"/>
  <c r="O64" i="23"/>
  <c r="O63" i="23"/>
  <c r="O62" i="23"/>
  <c r="O61" i="23"/>
  <c r="O60" i="23"/>
  <c r="O59" i="23"/>
  <c r="O58" i="23"/>
  <c r="O57" i="23"/>
  <c r="O56" i="23"/>
  <c r="O55" i="23"/>
  <c r="O54" i="23"/>
  <c r="O53" i="23"/>
  <c r="O52" i="23"/>
  <c r="O51" i="23"/>
  <c r="O50" i="23"/>
  <c r="O49" i="23"/>
  <c r="O48" i="23"/>
  <c r="O47" i="23"/>
  <c r="O46" i="23"/>
  <c r="O45" i="23"/>
  <c r="O44" i="23"/>
  <c r="O43" i="23"/>
  <c r="O42" i="23"/>
  <c r="O41" i="23"/>
  <c r="O40" i="23"/>
  <c r="O39" i="23"/>
  <c r="O38" i="23"/>
  <c r="O37" i="23"/>
  <c r="O36" i="23"/>
  <c r="O35" i="23"/>
  <c r="O34" i="23"/>
  <c r="O33" i="23"/>
  <c r="O32" i="23"/>
  <c r="O31" i="23"/>
  <c r="O30" i="23"/>
  <c r="O29" i="23"/>
  <c r="O28" i="23"/>
  <c r="O27" i="23"/>
  <c r="O26" i="23"/>
  <c r="O25" i="23"/>
  <c r="O24" i="23"/>
  <c r="O23" i="23"/>
  <c r="O22" i="23"/>
  <c r="O21" i="23"/>
  <c r="O20" i="23"/>
  <c r="O19" i="23"/>
  <c r="O18" i="23"/>
  <c r="O17" i="23"/>
  <c r="O16" i="23"/>
  <c r="O15" i="23"/>
  <c r="O14" i="23"/>
  <c r="O13" i="23"/>
  <c r="O12" i="23"/>
  <c r="O11" i="23"/>
  <c r="O10" i="23"/>
  <c r="O9" i="23"/>
  <c r="O8" i="23"/>
  <c r="O7" i="23"/>
  <c r="O6" i="23"/>
  <c r="O5" i="23"/>
  <c r="O4" i="23"/>
  <c r="O3" i="23"/>
  <c r="O2" i="23"/>
  <c r="O1979" i="23"/>
  <c r="O1978" i="23"/>
  <c r="O1977" i="23"/>
  <c r="O1976" i="23"/>
  <c r="O1975" i="23"/>
  <c r="O1974" i="23"/>
  <c r="O1972" i="23"/>
  <c r="O1971" i="23"/>
  <c r="O1970" i="23"/>
  <c r="O1969" i="23"/>
  <c r="O1968" i="23"/>
  <c r="O1967" i="23"/>
  <c r="O1966" i="23"/>
  <c r="O1965" i="23"/>
  <c r="O1964" i="23"/>
  <c r="O1963" i="23"/>
  <c r="O1961" i="23"/>
  <c r="O1960" i="23"/>
  <c r="O1959" i="23"/>
  <c r="O1958" i="23"/>
  <c r="O1957" i="23"/>
  <c r="O1956" i="23"/>
  <c r="O1955" i="23"/>
  <c r="O1954" i="23"/>
  <c r="O1953" i="23"/>
  <c r="O1952" i="23"/>
  <c r="O1950" i="23"/>
  <c r="O1949" i="23"/>
  <c r="O1948" i="23"/>
  <c r="O1947" i="23"/>
  <c r="O1946" i="23"/>
  <c r="O1945" i="23"/>
  <c r="O1944" i="23"/>
  <c r="O1943" i="23"/>
  <c r="O1942" i="23"/>
  <c r="O1941" i="23"/>
  <c r="O1939" i="23"/>
  <c r="O1938" i="23"/>
  <c r="O1937" i="23"/>
  <c r="O1936" i="23"/>
  <c r="O1935" i="23"/>
  <c r="O1934" i="23"/>
  <c r="O1933" i="23"/>
  <c r="O1932" i="23"/>
  <c r="O1931" i="23"/>
  <c r="O1930" i="23"/>
  <c r="O1928" i="23"/>
  <c r="O1927" i="23"/>
  <c r="O1926" i="23"/>
  <c r="O1925" i="23"/>
  <c r="O1924" i="23"/>
  <c r="O1923" i="23"/>
  <c r="O1922" i="23"/>
  <c r="O1921" i="23"/>
  <c r="O1920" i="23"/>
  <c r="O1919" i="23"/>
  <c r="O1917" i="23"/>
  <c r="O1916" i="23"/>
  <c r="O1915" i="23"/>
  <c r="O1914" i="23"/>
  <c r="O1913" i="23"/>
  <c r="O1912" i="23"/>
  <c r="O1911" i="23"/>
  <c r="O1910" i="23"/>
  <c r="O1909" i="23"/>
  <c r="O1908" i="23"/>
  <c r="O1905" i="23"/>
  <c r="O1904" i="23"/>
  <c r="O1903" i="23"/>
  <c r="O1902" i="23"/>
  <c r="O1901" i="23"/>
  <c r="O1900" i="23"/>
  <c r="O1899" i="23"/>
  <c r="O1898" i="23"/>
  <c r="O1897" i="23"/>
  <c r="O1896" i="23"/>
  <c r="O1894" i="23"/>
  <c r="O1893" i="23"/>
  <c r="O1892" i="23"/>
  <c r="O1890" i="23"/>
  <c r="O1889" i="23"/>
  <c r="O1888" i="23"/>
  <c r="O1887" i="23"/>
  <c r="O1886" i="23"/>
  <c r="O1885" i="23"/>
  <c r="O1883" i="23"/>
  <c r="O1882" i="23"/>
  <c r="O1881" i="23"/>
  <c r="O1880" i="23"/>
  <c r="O1879" i="23"/>
  <c r="O1878" i="23"/>
  <c r="O1877" i="23"/>
  <c r="O1876" i="23"/>
  <c r="O1875" i="23"/>
  <c r="O1874" i="23"/>
  <c r="O1872" i="23"/>
  <c r="O1871" i="23"/>
  <c r="O1870" i="23"/>
  <c r="O1869" i="23"/>
  <c r="O1868" i="23"/>
  <c r="O1867" i="23"/>
  <c r="O1866" i="23"/>
  <c r="O1865" i="23"/>
  <c r="O1864" i="23"/>
  <c r="O1863" i="23"/>
  <c r="O1861" i="23"/>
  <c r="O1860" i="23"/>
  <c r="O1859" i="23"/>
  <c r="O1858" i="23"/>
  <c r="O1857" i="23"/>
  <c r="O1855" i="23"/>
  <c r="O1854" i="23"/>
  <c r="O1853" i="23"/>
  <c r="O1852" i="23"/>
  <c r="O1850" i="23"/>
  <c r="O1849" i="23"/>
  <c r="O1848" i="23"/>
  <c r="O1847" i="23"/>
  <c r="O1846" i="23"/>
  <c r="O1845" i="23"/>
  <c r="O1844" i="23"/>
  <c r="O1842" i="23"/>
  <c r="O1841" i="23"/>
  <c r="O1839" i="23"/>
  <c r="O1838" i="23"/>
  <c r="O1837" i="23"/>
  <c r="O1836" i="23"/>
  <c r="O1835" i="23"/>
  <c r="O1834" i="23"/>
  <c r="O1833" i="23"/>
  <c r="O1832" i="23"/>
  <c r="O1831" i="23"/>
  <c r="O1830" i="23"/>
  <c r="O1828" i="23"/>
  <c r="O1827" i="23"/>
  <c r="O1826" i="23"/>
  <c r="O1825" i="23"/>
  <c r="O1824" i="23"/>
  <c r="O1823" i="23"/>
  <c r="O1822" i="23"/>
  <c r="O1821" i="23"/>
  <c r="O1820" i="23"/>
  <c r="O1819" i="23"/>
  <c r="O1816" i="23"/>
  <c r="O1815" i="23"/>
  <c r="O1814" i="23"/>
  <c r="O1813" i="23"/>
  <c r="O1812" i="23"/>
  <c r="O1811" i="23"/>
  <c r="O1810" i="23"/>
  <c r="O1809" i="23"/>
  <c r="O1808" i="23"/>
  <c r="O1806" i="23"/>
  <c r="O1805" i="23"/>
  <c r="O1804" i="23"/>
  <c r="O1803" i="23"/>
  <c r="O1802" i="23"/>
  <c r="O1801" i="23"/>
  <c r="O1800" i="23"/>
  <c r="O1799" i="23"/>
  <c r="O1798" i="23"/>
  <c r="O1797" i="23"/>
  <c r="O1794" i="23"/>
  <c r="O1793" i="23"/>
  <c r="O1792" i="23"/>
  <c r="O1791" i="23"/>
  <c r="O1790" i="23"/>
  <c r="O1789" i="23"/>
  <c r="O1788" i="23"/>
  <c r="O1787" i="23"/>
  <c r="O1786" i="23"/>
  <c r="O1785" i="23"/>
  <c r="O1783" i="23"/>
  <c r="O1782" i="23"/>
  <c r="O1781" i="23"/>
  <c r="O1780" i="23"/>
  <c r="O1779" i="23"/>
  <c r="O1778" i="23"/>
  <c r="O1777" i="23"/>
  <c r="O1776" i="23"/>
  <c r="O1775" i="23"/>
  <c r="O1774" i="23"/>
  <c r="O1772" i="23"/>
  <c r="O1771" i="23"/>
  <c r="O1770" i="23"/>
  <c r="O1769" i="23"/>
  <c r="O1768" i="23"/>
  <c r="O1767" i="23"/>
  <c r="O1766" i="23"/>
  <c r="O1765" i="23"/>
  <c r="O1764" i="23"/>
  <c r="O1763" i="23"/>
  <c r="O1761" i="23"/>
  <c r="O1760" i="23"/>
  <c r="O1759" i="23"/>
  <c r="O1758" i="23"/>
  <c r="O1757" i="23"/>
  <c r="O1756" i="23"/>
  <c r="O1755" i="23"/>
  <c r="O1754" i="23"/>
  <c r="O1753" i="23"/>
  <c r="O1752" i="23"/>
  <c r="O1750" i="23"/>
  <c r="O1749" i="23"/>
  <c r="O1748" i="23"/>
  <c r="O1747" i="23"/>
  <c r="O1746" i="23"/>
  <c r="O1745" i="23"/>
  <c r="O1744" i="23"/>
  <c r="O1743" i="23"/>
  <c r="O1742" i="23"/>
  <c r="O1741" i="23"/>
  <c r="O1739" i="23"/>
  <c r="O1738" i="23"/>
  <c r="O1737" i="23"/>
  <c r="O1736" i="23"/>
  <c r="O1735" i="23"/>
  <c r="O1734" i="23"/>
  <c r="O1733" i="23"/>
  <c r="O1732" i="23"/>
  <c r="O1731" i="23"/>
  <c r="O1730" i="23"/>
  <c r="O1728" i="23"/>
  <c r="O1727" i="23"/>
  <c r="O1726" i="23"/>
  <c r="O1725" i="23"/>
  <c r="O1724" i="23"/>
  <c r="O1723" i="23"/>
  <c r="O1721" i="23"/>
  <c r="O1720" i="23"/>
  <c r="O1719" i="23"/>
  <c r="O1717" i="23"/>
  <c r="O1716" i="23"/>
  <c r="O1715" i="23"/>
  <c r="O1714" i="23"/>
  <c r="O1713" i="23"/>
  <c r="O1712" i="23"/>
  <c r="O1711" i="23"/>
  <c r="O1710" i="23"/>
  <c r="O1709" i="23"/>
  <c r="O1708" i="23"/>
  <c r="O1706" i="23"/>
  <c r="O1705" i="23"/>
  <c r="O1704" i="23"/>
  <c r="O1703" i="23"/>
  <c r="O1702" i="23"/>
  <c r="O1701" i="23"/>
  <c r="O1700" i="23"/>
  <c r="O1699" i="23"/>
  <c r="O1698" i="23"/>
  <c r="O1697" i="23"/>
  <c r="O1695" i="23"/>
  <c r="O1694" i="23"/>
  <c r="O1693" i="23"/>
  <c r="O1692" i="23"/>
  <c r="O1691" i="23"/>
  <c r="O1690" i="23"/>
  <c r="O1689" i="23"/>
  <c r="O1687" i="23"/>
  <c r="O1686" i="23"/>
  <c r="O1683" i="23"/>
  <c r="O1682" i="23"/>
  <c r="O1681" i="23"/>
  <c r="O1680" i="23"/>
  <c r="O1679" i="23"/>
  <c r="O1678" i="23"/>
  <c r="O1677" i="23"/>
  <c r="O1676" i="23"/>
  <c r="O1675" i="23"/>
  <c r="O1674" i="23"/>
  <c r="O1672" i="23"/>
  <c r="O1671" i="23"/>
  <c r="O1669" i="23"/>
  <c r="O1668" i="23"/>
  <c r="O1667" i="23"/>
  <c r="O1666" i="23"/>
  <c r="O1665" i="23"/>
  <c r="O1664" i="23"/>
  <c r="O1663" i="23"/>
  <c r="O1661" i="23"/>
  <c r="O1660" i="23"/>
  <c r="O577" i="23"/>
  <c r="O576" i="23"/>
  <c r="O575" i="23"/>
  <c r="O574" i="23"/>
  <c r="O573" i="23"/>
  <c r="O572" i="23"/>
  <c r="O571" i="23"/>
  <c r="O570" i="23"/>
  <c r="O569" i="23"/>
  <c r="O568" i="23"/>
  <c r="O567" i="23"/>
  <c r="O566" i="23"/>
  <c r="O565" i="23"/>
  <c r="O564" i="23"/>
  <c r="O563" i="23"/>
  <c r="O562" i="23"/>
  <c r="O561" i="23"/>
  <c r="O560" i="23"/>
  <c r="O559" i="23"/>
  <c r="O558" i="23"/>
  <c r="O557" i="23"/>
  <c r="O556" i="23"/>
  <c r="O555" i="23"/>
  <c r="O554" i="23"/>
  <c r="O553" i="23"/>
  <c r="O551" i="23"/>
  <c r="O550" i="23"/>
  <c r="O549" i="23"/>
  <c r="O548" i="23"/>
  <c r="O547" i="23"/>
  <c r="O546" i="23"/>
  <c r="O545" i="23"/>
  <c r="O544" i="23"/>
  <c r="O543" i="23"/>
  <c r="O542" i="23"/>
  <c r="O541" i="23"/>
  <c r="O540" i="23"/>
  <c r="O539" i="23"/>
  <c r="O538" i="23"/>
  <c r="O537" i="23"/>
  <c r="O536" i="23"/>
  <c r="O535" i="23"/>
  <c r="O534" i="23"/>
  <c r="O533" i="23"/>
  <c r="O532" i="23"/>
  <c r="O531" i="23"/>
  <c r="O530" i="23"/>
  <c r="O529" i="23"/>
  <c r="O528" i="23"/>
  <c r="O527" i="23"/>
  <c r="O526" i="23"/>
  <c r="O525" i="23"/>
  <c r="O524" i="23"/>
  <c r="O523" i="23"/>
  <c r="O522" i="23"/>
  <c r="O521" i="23"/>
  <c r="O520" i="23"/>
  <c r="O519" i="23"/>
  <c r="O518" i="23"/>
  <c r="O517" i="23"/>
  <c r="O516" i="23"/>
  <c r="O515" i="23"/>
  <c r="O514" i="23"/>
  <c r="O513" i="23"/>
  <c r="O512" i="23"/>
  <c r="O511" i="23"/>
  <c r="O510" i="23"/>
  <c r="O509" i="23"/>
  <c r="O508" i="23"/>
  <c r="O507" i="23"/>
  <c r="O506" i="23"/>
  <c r="O505" i="23"/>
  <c r="O504" i="23"/>
  <c r="O503" i="23"/>
  <c r="O502" i="23"/>
  <c r="O501" i="23"/>
  <c r="O500" i="23"/>
  <c r="O499" i="23"/>
  <c r="O498" i="23"/>
  <c r="O497" i="23"/>
  <c r="O496" i="23"/>
  <c r="O495" i="23"/>
  <c r="O494" i="23"/>
  <c r="O493" i="23"/>
  <c r="O492" i="23"/>
  <c r="O491" i="23"/>
  <c r="O490" i="23"/>
  <c r="O489" i="23"/>
  <c r="O488" i="23"/>
  <c r="O487" i="23"/>
  <c r="O486" i="23"/>
  <c r="O485" i="23"/>
  <c r="O484" i="23"/>
  <c r="O483" i="23"/>
  <c r="O482" i="23"/>
  <c r="O481" i="23"/>
  <c r="O480" i="23"/>
  <c r="O479" i="23"/>
  <c r="O478" i="23"/>
  <c r="O477" i="23"/>
  <c r="O476" i="23"/>
  <c r="O475" i="23"/>
  <c r="O473" i="23"/>
  <c r="O472" i="23"/>
  <c r="O471" i="23"/>
  <c r="O470" i="23"/>
  <c r="O469" i="23"/>
  <c r="O468" i="23"/>
  <c r="O467" i="23"/>
  <c r="O466" i="23"/>
  <c r="O465" i="23"/>
  <c r="O464" i="23"/>
  <c r="O463" i="23"/>
  <c r="O462" i="23"/>
  <c r="O461" i="23"/>
  <c r="O460" i="23"/>
  <c r="O459" i="23"/>
  <c r="O458" i="23"/>
  <c r="O457" i="23"/>
  <c r="O456" i="23"/>
  <c r="O455" i="23"/>
  <c r="O454" i="23"/>
  <c r="O453" i="23"/>
  <c r="O452" i="23"/>
  <c r="O451" i="23"/>
  <c r="O450" i="23"/>
  <c r="O449" i="23"/>
  <c r="O448" i="23"/>
  <c r="O447" i="23"/>
  <c r="O446" i="23"/>
  <c r="O445" i="23"/>
  <c r="O444" i="23"/>
  <c r="O443" i="23"/>
  <c r="O442" i="23"/>
  <c r="O441" i="23"/>
  <c r="O440" i="23"/>
  <c r="O439" i="23"/>
  <c r="O438" i="23"/>
  <c r="O437" i="23"/>
  <c r="O436" i="23"/>
  <c r="O434" i="23"/>
  <c r="O433" i="23"/>
  <c r="O432" i="23"/>
  <c r="O431" i="23"/>
  <c r="O430" i="23"/>
  <c r="O429" i="23"/>
  <c r="O428" i="23"/>
  <c r="O427" i="23"/>
  <c r="O426" i="23"/>
  <c r="O425" i="23"/>
  <c r="O424" i="23"/>
  <c r="O423" i="23"/>
  <c r="O422" i="23"/>
  <c r="O421" i="23"/>
  <c r="O420" i="23"/>
  <c r="O419" i="23"/>
  <c r="O418" i="23"/>
  <c r="O417" i="23"/>
  <c r="O416" i="23"/>
  <c r="O415" i="23"/>
  <c r="O414" i="23"/>
  <c r="O413" i="23"/>
  <c r="O412" i="23"/>
  <c r="O411" i="23"/>
  <c r="O410" i="23"/>
  <c r="O409" i="23"/>
  <c r="O408" i="23"/>
  <c r="O407" i="23"/>
  <c r="O406" i="23"/>
  <c r="O405" i="23"/>
  <c r="O404" i="23"/>
  <c r="O403" i="23"/>
  <c r="O402" i="23"/>
  <c r="O401" i="23"/>
  <c r="O400" i="23"/>
  <c r="O399" i="23"/>
  <c r="O398" i="23"/>
  <c r="O397" i="23"/>
  <c r="O396" i="23"/>
  <c r="O395" i="23"/>
  <c r="O394" i="23"/>
  <c r="O393" i="23"/>
  <c r="O392" i="23"/>
  <c r="O391" i="23"/>
  <c r="O390" i="23"/>
  <c r="O389" i="23"/>
  <c r="O388" i="23"/>
  <c r="O865" i="23"/>
  <c r="O864" i="23"/>
  <c r="O863" i="23"/>
  <c r="O862" i="23"/>
  <c r="O861" i="23"/>
  <c r="O860" i="23"/>
  <c r="O859" i="23"/>
  <c r="O858" i="23"/>
  <c r="O857" i="23"/>
  <c r="O856" i="23"/>
  <c r="O855" i="23"/>
  <c r="O854" i="23"/>
  <c r="O853" i="23"/>
  <c r="O852" i="23"/>
  <c r="O851" i="23"/>
  <c r="O850" i="23"/>
  <c r="O849" i="23"/>
  <c r="O848" i="23"/>
  <c r="O847" i="23"/>
  <c r="O846" i="23"/>
  <c r="O845" i="23"/>
  <c r="O844" i="23"/>
  <c r="O843" i="23"/>
  <c r="O842" i="23"/>
  <c r="O841" i="23"/>
  <c r="O840" i="23"/>
  <c r="O839" i="23"/>
  <c r="O838" i="23"/>
  <c r="O836" i="23"/>
  <c r="O835" i="23"/>
  <c r="O834" i="23"/>
  <c r="O833" i="23"/>
  <c r="O832" i="23"/>
  <c r="O831" i="23"/>
  <c r="O830" i="23"/>
  <c r="O829" i="23"/>
  <c r="O828" i="23"/>
  <c r="O827" i="23"/>
  <c r="O826" i="23"/>
  <c r="O825" i="23"/>
  <c r="O824" i="23"/>
  <c r="O823" i="23"/>
  <c r="O822" i="23"/>
  <c r="O821" i="23"/>
  <c r="O820" i="23"/>
  <c r="O819" i="23"/>
  <c r="O818" i="23"/>
  <c r="O817" i="23"/>
  <c r="O816" i="23"/>
  <c r="O815" i="23"/>
  <c r="O814" i="23"/>
  <c r="O813" i="23"/>
  <c r="O812" i="23"/>
  <c r="O811" i="23"/>
  <c r="O810" i="23"/>
  <c r="O809" i="23"/>
  <c r="O808" i="23"/>
  <c r="O807" i="23"/>
  <c r="O806" i="23"/>
  <c r="O805" i="23"/>
  <c r="O804" i="23"/>
  <c r="O803" i="23"/>
  <c r="O802" i="23"/>
  <c r="O801" i="23"/>
  <c r="O800" i="23"/>
  <c r="O799" i="23"/>
  <c r="O798" i="23"/>
  <c r="O796" i="23"/>
  <c r="O795" i="23"/>
  <c r="O794" i="23"/>
  <c r="O793" i="23"/>
  <c r="O792" i="23"/>
  <c r="O791" i="23"/>
  <c r="O790" i="23"/>
  <c r="O789" i="23"/>
  <c r="O788" i="23"/>
  <c r="O787" i="23"/>
  <c r="O786" i="23"/>
  <c r="O785" i="23"/>
  <c r="O784" i="23"/>
  <c r="O783" i="23"/>
  <c r="O782" i="23"/>
  <c r="O781" i="23"/>
  <c r="O780" i="23"/>
  <c r="O779" i="23"/>
  <c r="O778" i="23"/>
  <c r="O777" i="23"/>
  <c r="O776" i="23"/>
  <c r="O775" i="23"/>
  <c r="O774" i="23"/>
  <c r="O773" i="23"/>
  <c r="O771" i="23"/>
  <c r="O770" i="23"/>
  <c r="O769" i="23"/>
  <c r="O768" i="23"/>
  <c r="O767" i="23"/>
  <c r="O766" i="23"/>
  <c r="O765" i="23"/>
  <c r="O764" i="23"/>
  <c r="O763" i="23"/>
  <c r="O762" i="23"/>
  <c r="O761" i="23"/>
  <c r="O760" i="23"/>
  <c r="O759" i="23"/>
  <c r="O758" i="23"/>
  <c r="O757" i="23"/>
  <c r="O756" i="23"/>
  <c r="O755" i="23"/>
  <c r="O754" i="23"/>
  <c r="O753" i="23"/>
  <c r="O752" i="23"/>
  <c r="O751" i="23"/>
  <c r="O750" i="23"/>
  <c r="O749" i="23"/>
  <c r="O748" i="23"/>
  <c r="O747" i="23"/>
  <c r="O746" i="23"/>
  <c r="O745" i="23"/>
  <c r="O744" i="23"/>
  <c r="O743" i="23"/>
  <c r="O742" i="23"/>
  <c r="O741" i="23"/>
  <c r="O740" i="23"/>
  <c r="O739" i="23"/>
  <c r="O738" i="23"/>
  <c r="O737" i="23"/>
  <c r="O736" i="23"/>
  <c r="O735" i="23"/>
  <c r="O733" i="23"/>
  <c r="O732" i="23"/>
  <c r="O731" i="23"/>
  <c r="O730" i="23"/>
  <c r="O729" i="23"/>
  <c r="O728" i="23"/>
  <c r="O727" i="23"/>
  <c r="O726" i="23"/>
  <c r="O725" i="23"/>
  <c r="O724" i="23"/>
  <c r="O723" i="23"/>
  <c r="O722" i="23"/>
  <c r="O721" i="23"/>
  <c r="O720" i="23"/>
  <c r="O719" i="23"/>
  <c r="O718" i="23"/>
  <c r="O717" i="23"/>
  <c r="O716" i="23"/>
  <c r="O715" i="23"/>
  <c r="O714" i="23"/>
  <c r="O713" i="23"/>
  <c r="O712" i="23"/>
  <c r="O711" i="23"/>
  <c r="O710" i="23"/>
  <c r="O709" i="23"/>
  <c r="O708" i="23"/>
  <c r="O707" i="23"/>
  <c r="O706" i="23"/>
  <c r="O705" i="23"/>
  <c r="O704" i="23"/>
  <c r="O703" i="23"/>
  <c r="O702" i="23"/>
  <c r="O701" i="23"/>
  <c r="O700" i="23"/>
  <c r="O699" i="23"/>
  <c r="O698" i="23"/>
  <c r="O697" i="23"/>
  <c r="O696" i="23"/>
  <c r="O695" i="23"/>
  <c r="O694" i="23"/>
  <c r="O693" i="23"/>
  <c r="O692" i="23"/>
  <c r="O690" i="23"/>
  <c r="O689" i="23"/>
  <c r="O688" i="23"/>
  <c r="O687" i="23"/>
  <c r="O686" i="23"/>
  <c r="O685" i="23"/>
  <c r="O684" i="23"/>
  <c r="O683" i="23"/>
  <c r="O682" i="23"/>
  <c r="O681" i="23"/>
  <c r="O680" i="23"/>
  <c r="O679" i="23"/>
  <c r="O678" i="23"/>
  <c r="O677" i="23"/>
  <c r="O676" i="23"/>
  <c r="O675" i="23"/>
  <c r="O674" i="23"/>
  <c r="O673" i="23"/>
  <c r="O672" i="23"/>
  <c r="O671" i="23"/>
  <c r="O670" i="23"/>
  <c r="O669" i="23"/>
  <c r="O668" i="23"/>
  <c r="O667" i="23"/>
  <c r="O666" i="23"/>
  <c r="O665" i="23"/>
  <c r="O664" i="23"/>
  <c r="O663" i="23"/>
  <c r="O662" i="23"/>
  <c r="O661" i="23"/>
  <c r="O660" i="23"/>
  <c r="O659" i="23"/>
  <c r="O658" i="23"/>
  <c r="O657" i="23"/>
  <c r="O656" i="23"/>
  <c r="O655" i="23"/>
  <c r="O654" i="23"/>
  <c r="O652" i="23"/>
  <c r="O651" i="23"/>
  <c r="O650" i="23"/>
  <c r="O649" i="23"/>
  <c r="O648" i="23"/>
  <c r="O647" i="23"/>
  <c r="O646" i="23"/>
  <c r="O645" i="23"/>
  <c r="O644" i="23"/>
  <c r="O643" i="23"/>
  <c r="O642" i="23"/>
  <c r="O641" i="23"/>
  <c r="O640" i="23"/>
  <c r="O639" i="23"/>
  <c r="O638" i="23"/>
  <c r="O637" i="23"/>
  <c r="O636" i="23"/>
  <c r="O635" i="23"/>
  <c r="O634" i="23"/>
  <c r="O633" i="23"/>
  <c r="O632" i="23"/>
  <c r="O631" i="23"/>
  <c r="O630" i="23"/>
  <c r="O629" i="23"/>
  <c r="O628" i="23"/>
  <c r="O627" i="23"/>
  <c r="O626" i="23"/>
  <c r="O625" i="23"/>
  <c r="O624" i="23"/>
  <c r="O623" i="23"/>
  <c r="O622" i="23"/>
  <c r="O621" i="23"/>
  <c r="O620" i="23"/>
  <c r="O619" i="23"/>
  <c r="O618" i="23"/>
  <c r="O617" i="23"/>
  <c r="O616" i="23"/>
  <c r="O615" i="23"/>
  <c r="O614" i="23"/>
  <c r="O613" i="23"/>
  <c r="O612" i="23"/>
  <c r="O611" i="23"/>
  <c r="O610" i="23"/>
  <c r="O609" i="23"/>
  <c r="O608" i="23"/>
  <c r="O607" i="23"/>
  <c r="O606" i="23"/>
  <c r="O605" i="23"/>
  <c r="O604" i="23"/>
  <c r="O603" i="23"/>
  <c r="O602" i="23"/>
  <c r="O601" i="23"/>
  <c r="O600" i="23"/>
  <c r="O599" i="23"/>
  <c r="O598" i="23"/>
  <c r="O597" i="23"/>
  <c r="O596" i="23"/>
  <c r="O595" i="23"/>
  <c r="O594" i="23"/>
  <c r="O593" i="23"/>
  <c r="O592" i="23"/>
  <c r="O591" i="23"/>
  <c r="O590" i="23"/>
  <c r="O589" i="23"/>
  <c r="O588" i="23"/>
  <c r="O587" i="23"/>
  <c r="O586" i="23"/>
  <c r="O584" i="23"/>
  <c r="O583" i="23"/>
  <c r="O582" i="23"/>
  <c r="O581" i="23"/>
  <c r="O580" i="23"/>
  <c r="O579" i="23"/>
  <c r="O578" i="23"/>
  <c r="AA1153" i="23"/>
  <c r="Z1153" i="23"/>
  <c r="O1153" i="23"/>
  <c r="X1153" i="23" s="1"/>
  <c r="AA1152" i="23"/>
  <c r="Z1152" i="23"/>
  <c r="O1152" i="23"/>
  <c r="X1152" i="23" s="1"/>
  <c r="Y1152" i="23" s="1"/>
  <c r="AA1151" i="23"/>
  <c r="Z1151" i="23"/>
  <c r="O1151" i="23"/>
  <c r="X1151" i="23" s="1"/>
  <c r="AA1150" i="23"/>
  <c r="Z1150" i="23"/>
  <c r="O1150" i="23"/>
  <c r="X1150" i="23" s="1"/>
  <c r="Y1150" i="23" s="1"/>
  <c r="AA1149" i="23"/>
  <c r="Z1149" i="23"/>
  <c r="O1149" i="23"/>
  <c r="X1149" i="23" s="1"/>
  <c r="Y1149" i="23" s="1"/>
  <c r="AA1148" i="23"/>
  <c r="Z1148" i="23"/>
  <c r="O1148" i="23"/>
  <c r="X1148" i="23" s="1"/>
  <c r="Y1148" i="23" s="1"/>
  <c r="AA1147" i="23"/>
  <c r="Z1147" i="23"/>
  <c r="O1147" i="23"/>
  <c r="X1147" i="23" s="1"/>
  <c r="AA1146" i="23"/>
  <c r="Z1146" i="23"/>
  <c r="O1146" i="23"/>
  <c r="X1146" i="23" s="1"/>
  <c r="Y1146" i="23" s="1"/>
  <c r="AA1145" i="23"/>
  <c r="Z1145" i="23"/>
  <c r="O1145" i="23"/>
  <c r="X1145" i="23" s="1"/>
  <c r="AA1144" i="23"/>
  <c r="Z1144" i="23"/>
  <c r="O1144" i="23"/>
  <c r="X1144" i="23" s="1"/>
  <c r="Y1144" i="23" s="1"/>
  <c r="AA1143" i="23"/>
  <c r="Z1143" i="23"/>
  <c r="O1143" i="23"/>
  <c r="X1143" i="23" s="1"/>
  <c r="AA1142" i="23"/>
  <c r="Z1142" i="23"/>
  <c r="O1142" i="23"/>
  <c r="X1142" i="23" s="1"/>
  <c r="R1142" i="23" s="1"/>
  <c r="AB1142" i="23" s="1"/>
  <c r="AA1141" i="23"/>
  <c r="Z1141" i="23"/>
  <c r="O1141" i="23"/>
  <c r="X1141" i="23" s="1"/>
  <c r="T1141" i="23" s="1"/>
  <c r="AC1141" i="23" s="1"/>
  <c r="AA1140" i="23"/>
  <c r="Z1140" i="23"/>
  <c r="O1140" i="23"/>
  <c r="X1140" i="23" s="1"/>
  <c r="Y1140" i="23" s="1"/>
  <c r="AA1139" i="23"/>
  <c r="Z1139" i="23"/>
  <c r="O1139" i="23"/>
  <c r="X1139" i="23" s="1"/>
  <c r="Y1139" i="23" s="1"/>
  <c r="AA1138" i="23"/>
  <c r="Z1138" i="23"/>
  <c r="O1138" i="23"/>
  <c r="X1138" i="23" s="1"/>
  <c r="AA1137" i="23"/>
  <c r="Z1137" i="23"/>
  <c r="O1137" i="23"/>
  <c r="X1137" i="23" s="1"/>
  <c r="Y1137" i="23" s="1"/>
  <c r="AA1136" i="23"/>
  <c r="Z1136" i="23"/>
  <c r="O1136" i="23"/>
  <c r="X1136" i="23" s="1"/>
  <c r="AA1135" i="23"/>
  <c r="Z1135" i="23"/>
  <c r="O1135" i="23"/>
  <c r="X1135" i="23" s="1"/>
  <c r="AA1134" i="23"/>
  <c r="Z1134" i="23"/>
  <c r="O1134" i="23"/>
  <c r="X1134" i="23" s="1"/>
  <c r="AA1133" i="23"/>
  <c r="Z1133" i="23"/>
  <c r="O1133" i="23"/>
  <c r="X1133" i="23" s="1"/>
  <c r="Y1133" i="23" s="1"/>
  <c r="AA1132" i="23"/>
  <c r="Z1132" i="23"/>
  <c r="O1132" i="23"/>
  <c r="X1132" i="23" s="1"/>
  <c r="AA1131" i="23"/>
  <c r="Z1131" i="23"/>
  <c r="O1131" i="23"/>
  <c r="X1131" i="23" s="1"/>
  <c r="AA1130" i="23"/>
  <c r="Z1130" i="23"/>
  <c r="O1130" i="23"/>
  <c r="X1130" i="23" s="1"/>
  <c r="AA1129" i="23"/>
  <c r="Z1129" i="23"/>
  <c r="O1129" i="23"/>
  <c r="X1129" i="23" s="1"/>
  <c r="AA1128" i="23"/>
  <c r="Z1128" i="23"/>
  <c r="O1128" i="23"/>
  <c r="X1128" i="23" s="1"/>
  <c r="Y1128" i="23" s="1"/>
  <c r="AA1127" i="23"/>
  <c r="Z1127" i="23"/>
  <c r="O1127" i="23"/>
  <c r="X1127" i="23" s="1"/>
  <c r="AA1126" i="23"/>
  <c r="T1126" i="23" s="1"/>
  <c r="AC1126" i="23" s="1"/>
  <c r="Z1126" i="23"/>
  <c r="O1126" i="23"/>
  <c r="X1126" i="23" s="1"/>
  <c r="AA1125" i="23"/>
  <c r="Z1125" i="23"/>
  <c r="O1125" i="23"/>
  <c r="X1125" i="23" s="1"/>
  <c r="AA1124" i="23"/>
  <c r="Z1124" i="23"/>
  <c r="O1124" i="23"/>
  <c r="X1124" i="23" s="1"/>
  <c r="Y1124" i="23" s="1"/>
  <c r="AA1123" i="23"/>
  <c r="Z1123" i="23"/>
  <c r="O1123" i="23"/>
  <c r="X1123" i="23" s="1"/>
  <c r="AA1122" i="23"/>
  <c r="Z1122" i="23"/>
  <c r="O1122" i="23"/>
  <c r="X1122" i="23" s="1"/>
  <c r="AA1121" i="23"/>
  <c r="Z1121" i="23"/>
  <c r="O1121" i="23"/>
  <c r="X1121" i="23" s="1"/>
  <c r="AA1120" i="23"/>
  <c r="Z1120" i="23"/>
  <c r="O1120" i="23"/>
  <c r="X1120" i="23" s="1"/>
  <c r="AA1119" i="23"/>
  <c r="Z1119" i="23"/>
  <c r="O1119" i="23"/>
  <c r="X1119" i="23" s="1"/>
  <c r="Y1119" i="23" s="1"/>
  <c r="AA1118" i="23"/>
  <c r="Z1118" i="23"/>
  <c r="X1118" i="23"/>
  <c r="O1118" i="23"/>
  <c r="AA1117" i="23"/>
  <c r="Z1117" i="23"/>
  <c r="O1117" i="23"/>
  <c r="X1117" i="23" s="1"/>
  <c r="T1117" i="23" s="1"/>
  <c r="AC1117" i="23" s="1"/>
  <c r="AA1116" i="23"/>
  <c r="Z1116" i="23"/>
  <c r="O1116" i="23"/>
  <c r="X1116" i="23" s="1"/>
  <c r="Y1116" i="23" s="1"/>
  <c r="AA1115" i="23"/>
  <c r="Z1115" i="23"/>
  <c r="O1115" i="23"/>
  <c r="X1115" i="23" s="1"/>
  <c r="AA1114" i="23"/>
  <c r="Z1114" i="23"/>
  <c r="O1114" i="23"/>
  <c r="X1114" i="23" s="1"/>
  <c r="AA1113" i="23"/>
  <c r="Z1113" i="23"/>
  <c r="O1113" i="23"/>
  <c r="X1113" i="23" s="1"/>
  <c r="AA1112" i="23"/>
  <c r="Z1112" i="23"/>
  <c r="O1112" i="23"/>
  <c r="X1112" i="23" s="1"/>
  <c r="AA1111" i="23"/>
  <c r="Z1111" i="23"/>
  <c r="O1111" i="23"/>
  <c r="X1111" i="23" s="1"/>
  <c r="AA1110" i="23"/>
  <c r="Z1110" i="23"/>
  <c r="O1110" i="23"/>
  <c r="X1110" i="23" s="1"/>
  <c r="Y1110" i="23" s="1"/>
  <c r="AA1109" i="23"/>
  <c r="Z1109" i="23"/>
  <c r="O1109" i="23"/>
  <c r="X1109" i="23" s="1"/>
  <c r="Y1109" i="23" s="1"/>
  <c r="AA1108" i="23"/>
  <c r="Z1108" i="23"/>
  <c r="O1108" i="23"/>
  <c r="X1108" i="23" s="1"/>
  <c r="AA1107" i="23"/>
  <c r="Z1107" i="23"/>
  <c r="O1107" i="23"/>
  <c r="X1107" i="23" s="1"/>
  <c r="AA1106" i="23"/>
  <c r="Z1106" i="23"/>
  <c r="O1106" i="23"/>
  <c r="X1106" i="23" s="1"/>
  <c r="AA1105" i="23"/>
  <c r="Z1105" i="23"/>
  <c r="O1105" i="23"/>
  <c r="X1105" i="23" s="1"/>
  <c r="T1105" i="23" s="1"/>
  <c r="AA1104" i="23"/>
  <c r="Z1104" i="23"/>
  <c r="O1104" i="23"/>
  <c r="X1104" i="23" s="1"/>
  <c r="Y1104" i="23" s="1"/>
  <c r="AA1103" i="23"/>
  <c r="Z1103" i="23"/>
  <c r="O1103" i="23"/>
  <c r="X1103" i="23" s="1"/>
  <c r="AA1102" i="23"/>
  <c r="Z1102" i="23"/>
  <c r="O1102" i="23"/>
  <c r="X1102" i="23" s="1"/>
  <c r="AA1101" i="23"/>
  <c r="Z1101" i="23"/>
  <c r="O1101" i="23"/>
  <c r="X1101" i="23" s="1"/>
  <c r="AA1100" i="23"/>
  <c r="Z1100" i="23"/>
  <c r="O1100" i="23"/>
  <c r="X1100" i="23" s="1"/>
  <c r="AA1099" i="23"/>
  <c r="Z1099" i="23"/>
  <c r="O1099" i="23"/>
  <c r="X1099" i="23" s="1"/>
  <c r="AA1098" i="23"/>
  <c r="Z1098" i="23"/>
  <c r="O1098" i="23"/>
  <c r="X1098" i="23" s="1"/>
  <c r="Y1098" i="23" s="1"/>
  <c r="AA1097" i="23"/>
  <c r="Z1097" i="23"/>
  <c r="O1097" i="23"/>
  <c r="X1097" i="23" s="1"/>
  <c r="AA1096" i="23"/>
  <c r="Z1096" i="23"/>
  <c r="O1096" i="23"/>
  <c r="X1096" i="23" s="1"/>
  <c r="AA1095" i="23"/>
  <c r="Z1095" i="23"/>
  <c r="O1095" i="23"/>
  <c r="X1095" i="23" s="1"/>
  <c r="Y1095" i="23" s="1"/>
  <c r="AA1094" i="23"/>
  <c r="Z1094" i="23"/>
  <c r="O1094" i="23"/>
  <c r="X1094" i="23" s="1"/>
  <c r="AA1093" i="23"/>
  <c r="Z1093" i="23"/>
  <c r="O1093" i="23"/>
  <c r="X1093" i="23" s="1"/>
  <c r="T1093" i="23" s="1"/>
  <c r="AC1093" i="23" s="1"/>
  <c r="AA1092" i="23"/>
  <c r="Z1092" i="23"/>
  <c r="O1092" i="23"/>
  <c r="X1092" i="23" s="1"/>
  <c r="AA1091" i="23"/>
  <c r="Z1091" i="23"/>
  <c r="O1091" i="23"/>
  <c r="X1091" i="23" s="1"/>
  <c r="AA1090" i="23"/>
  <c r="Z1090" i="23"/>
  <c r="O1090" i="23"/>
  <c r="X1090" i="23" s="1"/>
  <c r="AA1089" i="23"/>
  <c r="Z1089" i="23"/>
  <c r="O1089" i="23"/>
  <c r="X1089" i="23" s="1"/>
  <c r="AA1088" i="23"/>
  <c r="Z1088" i="23"/>
  <c r="O1088" i="23"/>
  <c r="X1088" i="23" s="1"/>
  <c r="Y1088" i="23" s="1"/>
  <c r="AA1087" i="23"/>
  <c r="Z1087" i="23"/>
  <c r="O1087" i="23"/>
  <c r="X1087" i="23" s="1"/>
  <c r="AA1086" i="23"/>
  <c r="Z1086" i="23"/>
  <c r="O1086" i="23"/>
  <c r="X1086" i="23" s="1"/>
  <c r="Y1086" i="23" s="1"/>
  <c r="AA1085" i="23"/>
  <c r="Z1085" i="23"/>
  <c r="O1085" i="23"/>
  <c r="X1085" i="23" s="1"/>
  <c r="AA1084" i="23"/>
  <c r="T1084" i="23" s="1"/>
  <c r="AC1084" i="23" s="1"/>
  <c r="Z1084" i="23"/>
  <c r="O1084" i="23"/>
  <c r="X1084" i="23" s="1"/>
  <c r="AA1083" i="23"/>
  <c r="Z1083" i="23"/>
  <c r="O1083" i="23"/>
  <c r="X1083" i="23" s="1"/>
  <c r="Y1083" i="23" s="1"/>
  <c r="AA1082" i="23"/>
  <c r="Z1082" i="23"/>
  <c r="O1082" i="23"/>
  <c r="X1082" i="23" s="1"/>
  <c r="AA1081" i="23"/>
  <c r="Z1081" i="23"/>
  <c r="O1081" i="23"/>
  <c r="X1081" i="23" s="1"/>
  <c r="Y1081" i="23" s="1"/>
  <c r="AA1080" i="23"/>
  <c r="Z1080" i="23"/>
  <c r="O1080" i="23"/>
  <c r="X1080" i="23" s="1"/>
  <c r="AA1079" i="23"/>
  <c r="Z1079" i="23"/>
  <c r="O1079" i="23"/>
  <c r="X1079" i="23" s="1"/>
  <c r="Y1079" i="23" s="1"/>
  <c r="AA1078" i="23"/>
  <c r="Z1078" i="23"/>
  <c r="O1078" i="23"/>
  <c r="X1078" i="23" s="1"/>
  <c r="Y1078" i="23" s="1"/>
  <c r="AA1077" i="23"/>
  <c r="Z1077" i="23"/>
  <c r="O1077" i="23"/>
  <c r="X1077" i="23" s="1"/>
  <c r="AA1076" i="23"/>
  <c r="Z1076" i="23"/>
  <c r="O1076" i="23"/>
  <c r="X1076" i="23" s="1"/>
  <c r="Y1076" i="23" s="1"/>
  <c r="AA1075" i="23"/>
  <c r="Z1075" i="23"/>
  <c r="O1075" i="23"/>
  <c r="X1075" i="23" s="1"/>
  <c r="Y1075" i="23" s="1"/>
  <c r="AA1074" i="23"/>
  <c r="Z1074" i="23"/>
  <c r="O1074" i="23"/>
  <c r="X1074" i="23" s="1"/>
  <c r="AA1073" i="23"/>
  <c r="Z1073" i="23"/>
  <c r="O1073" i="23"/>
  <c r="X1073" i="23" s="1"/>
  <c r="Y1073" i="23" s="1"/>
  <c r="AA1072" i="23"/>
  <c r="Z1072" i="23"/>
  <c r="O1072" i="23"/>
  <c r="X1072" i="23" s="1"/>
  <c r="Y1072" i="23" s="1"/>
  <c r="AA1071" i="23"/>
  <c r="Z1071" i="23"/>
  <c r="O1071" i="23"/>
  <c r="X1071" i="23" s="1"/>
  <c r="AA1070" i="23"/>
  <c r="Z1070" i="23"/>
  <c r="O1070" i="23"/>
  <c r="X1070" i="23" s="1"/>
  <c r="Y1070" i="23" s="1"/>
  <c r="AA1069" i="23"/>
  <c r="Z1069" i="23"/>
  <c r="O1069" i="23"/>
  <c r="X1069" i="23" s="1"/>
  <c r="AA1068" i="23"/>
  <c r="Z1068" i="23"/>
  <c r="O1068" i="23"/>
  <c r="X1068" i="23" s="1"/>
  <c r="AA1067" i="23"/>
  <c r="Z1067" i="23"/>
  <c r="X1067" i="23"/>
  <c r="AA1066" i="23"/>
  <c r="Z1066" i="23"/>
  <c r="O1066" i="23"/>
  <c r="X1066" i="23" s="1"/>
  <c r="AA1065" i="23"/>
  <c r="Z1065" i="23"/>
  <c r="O1065" i="23"/>
  <c r="X1065" i="23" s="1"/>
  <c r="AA1064" i="23"/>
  <c r="Z1064" i="23"/>
  <c r="O1064" i="23"/>
  <c r="X1064" i="23" s="1"/>
  <c r="AA1063" i="23"/>
  <c r="Z1063" i="23"/>
  <c r="O1063" i="23"/>
  <c r="X1063" i="23" s="1"/>
  <c r="AA1062" i="23"/>
  <c r="Z1062" i="23"/>
  <c r="O1062" i="23"/>
  <c r="X1062" i="23" s="1"/>
  <c r="AA1061" i="23"/>
  <c r="Z1061" i="23"/>
  <c r="O1061" i="23"/>
  <c r="X1061" i="23" s="1"/>
  <c r="AA1060" i="23"/>
  <c r="Z1060" i="23"/>
  <c r="O1060" i="23"/>
  <c r="X1060" i="23" s="1"/>
  <c r="AA1059" i="23"/>
  <c r="Z1059" i="23"/>
  <c r="O1059" i="23"/>
  <c r="X1059" i="23" s="1"/>
  <c r="Y1059" i="23" s="1"/>
  <c r="AA1058" i="23"/>
  <c r="Z1058" i="23"/>
  <c r="O1058" i="23"/>
  <c r="X1058" i="23" s="1"/>
  <c r="AA1057" i="23"/>
  <c r="Z1057" i="23"/>
  <c r="O1057" i="23"/>
  <c r="X1057" i="23" s="1"/>
  <c r="AA1056" i="23"/>
  <c r="Z1056" i="23"/>
  <c r="O1056" i="23"/>
  <c r="X1056" i="23" s="1"/>
  <c r="AA1055" i="23"/>
  <c r="Z1055" i="23"/>
  <c r="O1055" i="23"/>
  <c r="X1055" i="23" s="1"/>
  <c r="AA1054" i="23"/>
  <c r="Z1054" i="23"/>
  <c r="O1054" i="23"/>
  <c r="X1054" i="23" s="1"/>
  <c r="AA1053" i="23"/>
  <c r="Z1053" i="23"/>
  <c r="O1053" i="23"/>
  <c r="X1053" i="23" s="1"/>
  <c r="AA1052" i="23"/>
  <c r="Z1052" i="23"/>
  <c r="O1052" i="23"/>
  <c r="X1052" i="23" s="1"/>
  <c r="AA1051" i="23"/>
  <c r="Z1051" i="23"/>
  <c r="O1051" i="23"/>
  <c r="X1051" i="23" s="1"/>
  <c r="Y1051" i="23" s="1"/>
  <c r="AA1050" i="23"/>
  <c r="Z1050" i="23"/>
  <c r="O1050" i="23"/>
  <c r="X1050" i="23" s="1"/>
  <c r="Y1050" i="23" s="1"/>
  <c r="AA1049" i="23"/>
  <c r="Z1049" i="23"/>
  <c r="O1049" i="23"/>
  <c r="X1049" i="23" s="1"/>
  <c r="AA1048" i="23"/>
  <c r="Z1048" i="23"/>
  <c r="O1048" i="23"/>
  <c r="X1048" i="23" s="1"/>
  <c r="AA1047" i="23"/>
  <c r="Z1047" i="23"/>
  <c r="O1047" i="23"/>
  <c r="X1047" i="23" s="1"/>
  <c r="Y1047" i="23" s="1"/>
  <c r="AA1046" i="23"/>
  <c r="Z1046" i="23"/>
  <c r="O1046" i="23"/>
  <c r="X1046" i="23" s="1"/>
  <c r="AA1045" i="23"/>
  <c r="Z1045" i="23"/>
  <c r="O1045" i="23"/>
  <c r="X1045" i="23" s="1"/>
  <c r="AA1044" i="23"/>
  <c r="Z1044" i="23"/>
  <c r="O1044" i="23"/>
  <c r="X1044" i="23" s="1"/>
  <c r="Y1044" i="23" s="1"/>
  <c r="AA1043" i="23"/>
  <c r="Z1043" i="23"/>
  <c r="O1043" i="23"/>
  <c r="X1043" i="23" s="1"/>
  <c r="AA1042" i="23"/>
  <c r="Z1042" i="23"/>
  <c r="O1042" i="23"/>
  <c r="X1042" i="23" s="1"/>
  <c r="AA1041" i="23"/>
  <c r="Z1041" i="23"/>
  <c r="O1041" i="23"/>
  <c r="X1041" i="23" s="1"/>
  <c r="AA1040" i="23"/>
  <c r="Z1040" i="23"/>
  <c r="O1040" i="23"/>
  <c r="X1040" i="23" s="1"/>
  <c r="AA1039" i="23"/>
  <c r="Z1039" i="23"/>
  <c r="O1039" i="23"/>
  <c r="X1039" i="23" s="1"/>
  <c r="Y1039" i="23" s="1"/>
  <c r="AA1038" i="23"/>
  <c r="Z1038" i="23"/>
  <c r="O1038" i="23"/>
  <c r="X1038" i="23" s="1"/>
  <c r="AA1037" i="23"/>
  <c r="Z1037" i="23"/>
  <c r="O1037" i="23"/>
  <c r="X1037" i="23" s="1"/>
  <c r="AA1036" i="23"/>
  <c r="Z1036" i="23"/>
  <c r="O1036" i="23"/>
  <c r="X1036" i="23" s="1"/>
  <c r="AA1035" i="23"/>
  <c r="Z1035" i="23"/>
  <c r="O1035" i="23"/>
  <c r="X1035" i="23" s="1"/>
  <c r="Y1035" i="23" s="1"/>
  <c r="AA1034" i="23"/>
  <c r="Z1034" i="23"/>
  <c r="X1034" i="23"/>
  <c r="Y1034" i="23" s="1"/>
  <c r="AA1033" i="23"/>
  <c r="Z1033" i="23"/>
  <c r="O1033" i="23"/>
  <c r="X1033" i="23" s="1"/>
  <c r="AA1032" i="23"/>
  <c r="Z1032" i="23"/>
  <c r="O1032" i="23"/>
  <c r="X1032" i="23" s="1"/>
  <c r="AA1031" i="23"/>
  <c r="Z1031" i="23"/>
  <c r="O1031" i="23"/>
  <c r="X1031" i="23" s="1"/>
  <c r="AA1030" i="23"/>
  <c r="Z1030" i="23"/>
  <c r="O1030" i="23"/>
  <c r="X1030" i="23" s="1"/>
  <c r="Y1030" i="23" s="1"/>
  <c r="AA1029" i="23"/>
  <c r="Z1029" i="23"/>
  <c r="O1029" i="23"/>
  <c r="X1029" i="23" s="1"/>
  <c r="AA1028" i="23"/>
  <c r="Z1028" i="23"/>
  <c r="O1028" i="23"/>
  <c r="X1028" i="23" s="1"/>
  <c r="AA1027" i="23"/>
  <c r="T1027" i="23" s="1"/>
  <c r="AC1027" i="23" s="1"/>
  <c r="Z1027" i="23"/>
  <c r="O1027" i="23"/>
  <c r="X1027" i="23" s="1"/>
  <c r="R1027" i="23" s="1"/>
  <c r="AB1027" i="23" s="1"/>
  <c r="AA1026" i="23"/>
  <c r="Z1026" i="23"/>
  <c r="O1026" i="23"/>
  <c r="X1026" i="23" s="1"/>
  <c r="Y1026" i="23" s="1"/>
  <c r="AA1025" i="23"/>
  <c r="Z1025" i="23"/>
  <c r="O1025" i="23"/>
  <c r="X1025" i="23" s="1"/>
  <c r="AA1024" i="23"/>
  <c r="Z1024" i="23"/>
  <c r="O1024" i="23"/>
  <c r="X1024" i="23" s="1"/>
  <c r="AA1023" i="23"/>
  <c r="Z1023" i="23"/>
  <c r="O1023" i="23"/>
  <c r="X1023" i="23" s="1"/>
  <c r="AA1022" i="23"/>
  <c r="Z1022" i="23"/>
  <c r="O1022" i="23"/>
  <c r="X1022" i="23" s="1"/>
  <c r="Y1022" i="23" s="1"/>
  <c r="AA1021" i="23"/>
  <c r="Z1021" i="23"/>
  <c r="O1021" i="23"/>
  <c r="X1021" i="23" s="1"/>
  <c r="AA1020" i="23"/>
  <c r="Z1020" i="23"/>
  <c r="O1020" i="23"/>
  <c r="X1020" i="23" s="1"/>
  <c r="Y1020" i="23" s="1"/>
  <c r="AA1019" i="23"/>
  <c r="Z1019" i="23"/>
  <c r="O1019" i="23"/>
  <c r="X1019" i="23" s="1"/>
  <c r="Y1019" i="23" s="1"/>
  <c r="AA1018" i="23"/>
  <c r="Z1018" i="23"/>
  <c r="O1018" i="23"/>
  <c r="X1018" i="23" s="1"/>
  <c r="T1018" i="23" s="1"/>
  <c r="AA1017" i="23"/>
  <c r="Z1017" i="23"/>
  <c r="O1017" i="23"/>
  <c r="X1017" i="23" s="1"/>
  <c r="Y1017" i="23" s="1"/>
  <c r="AA1016" i="23"/>
  <c r="T1016" i="23" s="1"/>
  <c r="AC1016" i="23" s="1"/>
  <c r="Z1016" i="23"/>
  <c r="R1016" i="23" s="1"/>
  <c r="AB1016" i="23" s="1"/>
  <c r="X1016" i="23"/>
  <c r="Y1016" i="23" s="1"/>
  <c r="AA1015" i="23"/>
  <c r="Z1015" i="23"/>
  <c r="O1015" i="23"/>
  <c r="X1015" i="23" s="1"/>
  <c r="AA1014" i="23"/>
  <c r="Z1014" i="23"/>
  <c r="O1014" i="23"/>
  <c r="X1014" i="23" s="1"/>
  <c r="Y1014" i="23" s="1"/>
  <c r="AA1013" i="23"/>
  <c r="Z1013" i="23"/>
  <c r="O1013" i="23"/>
  <c r="X1013" i="23" s="1"/>
  <c r="AA1012" i="23"/>
  <c r="Z1012" i="23"/>
  <c r="O1012" i="23"/>
  <c r="X1012" i="23" s="1"/>
  <c r="AA1011" i="23"/>
  <c r="Z1011" i="23"/>
  <c r="X1011" i="23"/>
  <c r="R1011" i="23" s="1"/>
  <c r="AB1011" i="23" s="1"/>
  <c r="AA1010" i="23"/>
  <c r="Z1010" i="23"/>
  <c r="X1010" i="23"/>
  <c r="Y1010" i="23" s="1"/>
  <c r="AA1009" i="23"/>
  <c r="Z1009" i="23"/>
  <c r="O1009" i="23"/>
  <c r="X1009" i="23" s="1"/>
  <c r="AA1008" i="23"/>
  <c r="Z1008" i="23"/>
  <c r="O1008" i="23"/>
  <c r="X1008" i="23" s="1"/>
  <c r="Y1008" i="23" s="1"/>
  <c r="AA1007" i="23"/>
  <c r="Z1007" i="23"/>
  <c r="R1007" i="23" s="1"/>
  <c r="S1007" i="23" s="1"/>
  <c r="O1007" i="23"/>
  <c r="X1007" i="23" s="1"/>
  <c r="Y1007" i="23" s="1"/>
  <c r="AA1006" i="23"/>
  <c r="Z1006" i="23"/>
  <c r="O1006" i="23"/>
  <c r="X1006" i="23" s="1"/>
  <c r="R1006" i="23" s="1"/>
  <c r="AB1006" i="23" s="1"/>
  <c r="AA1005" i="23"/>
  <c r="Z1005" i="23"/>
  <c r="O1005" i="23"/>
  <c r="X1005" i="23" s="1"/>
  <c r="AA1004" i="23"/>
  <c r="Z1004" i="23"/>
  <c r="O1004" i="23"/>
  <c r="X1004" i="23" s="1"/>
  <c r="Y1004" i="23" s="1"/>
  <c r="AA1003" i="23"/>
  <c r="Z1003" i="23"/>
  <c r="O1003" i="23"/>
  <c r="X1003" i="23" s="1"/>
  <c r="Y1003" i="23" s="1"/>
  <c r="AA1002" i="23"/>
  <c r="Z1002" i="23"/>
  <c r="O1002" i="23"/>
  <c r="X1002" i="23" s="1"/>
  <c r="Y1002" i="23" s="1"/>
  <c r="AA1001" i="23"/>
  <c r="Z1001" i="23"/>
  <c r="O1001" i="23"/>
  <c r="X1001" i="23" s="1"/>
  <c r="Y1001" i="23" s="1"/>
  <c r="AA1000" i="23"/>
  <c r="Z1000" i="23"/>
  <c r="O1000" i="23"/>
  <c r="X1000" i="23" s="1"/>
  <c r="AA999" i="23"/>
  <c r="Z999" i="23"/>
  <c r="O999" i="23"/>
  <c r="X999" i="23" s="1"/>
  <c r="Y999" i="23" s="1"/>
  <c r="AA998" i="23"/>
  <c r="Z998" i="23"/>
  <c r="O998" i="23"/>
  <c r="X998" i="23" s="1"/>
  <c r="Y998" i="23" s="1"/>
  <c r="AA997" i="23"/>
  <c r="Z997" i="23"/>
  <c r="O997" i="23"/>
  <c r="X997" i="23" s="1"/>
  <c r="AA996" i="23"/>
  <c r="Z996" i="23"/>
  <c r="O996" i="23"/>
  <c r="X996" i="23" s="1"/>
  <c r="AA995" i="23"/>
  <c r="Z995" i="23"/>
  <c r="O995" i="23"/>
  <c r="X995" i="23" s="1"/>
  <c r="Y995" i="23" s="1"/>
  <c r="AA994" i="23"/>
  <c r="Z994" i="23"/>
  <c r="O994" i="23"/>
  <c r="X994" i="23" s="1"/>
  <c r="AA993" i="23"/>
  <c r="Z993" i="23"/>
  <c r="X993" i="23"/>
  <c r="Y993" i="23" s="1"/>
  <c r="AA992" i="23"/>
  <c r="Z992" i="23"/>
  <c r="O992" i="23"/>
  <c r="X992" i="23" s="1"/>
  <c r="T992" i="23" s="1"/>
  <c r="AC992" i="23" s="1"/>
  <c r="AA991" i="23"/>
  <c r="Z991" i="23"/>
  <c r="O991" i="23"/>
  <c r="X991" i="23" s="1"/>
  <c r="AA990" i="23"/>
  <c r="Z990" i="23"/>
  <c r="O990" i="23"/>
  <c r="X990" i="23" s="1"/>
  <c r="AA989" i="23"/>
  <c r="Z989" i="23"/>
  <c r="O989" i="23"/>
  <c r="X989" i="23" s="1"/>
  <c r="AA988" i="23"/>
  <c r="Z988" i="23"/>
  <c r="O988" i="23"/>
  <c r="X988" i="23" s="1"/>
  <c r="AA987" i="23"/>
  <c r="Z987" i="23"/>
  <c r="O987" i="23"/>
  <c r="X987" i="23" s="1"/>
  <c r="AA986" i="23"/>
  <c r="Z986" i="23"/>
  <c r="O986" i="23"/>
  <c r="X986" i="23" s="1"/>
  <c r="Y986" i="23" s="1"/>
  <c r="AA985" i="23"/>
  <c r="Z985" i="23"/>
  <c r="O985" i="23"/>
  <c r="X985" i="23" s="1"/>
  <c r="AA984" i="23"/>
  <c r="Z984" i="23"/>
  <c r="O984" i="23"/>
  <c r="X984" i="23" s="1"/>
  <c r="AA983" i="23"/>
  <c r="Z983" i="23"/>
  <c r="O983" i="23"/>
  <c r="X983" i="23" s="1"/>
  <c r="AA982" i="23"/>
  <c r="Z982" i="23"/>
  <c r="O982" i="23"/>
  <c r="X982" i="23" s="1"/>
  <c r="AA981" i="23"/>
  <c r="Z981" i="23"/>
  <c r="O981" i="23"/>
  <c r="X981" i="23" s="1"/>
  <c r="AA980" i="23"/>
  <c r="Z980" i="23"/>
  <c r="O980" i="23"/>
  <c r="X980" i="23" s="1"/>
  <c r="Y980" i="23" s="1"/>
  <c r="AA979" i="23"/>
  <c r="Z979" i="23"/>
  <c r="O979" i="23"/>
  <c r="X979" i="23" s="1"/>
  <c r="R979" i="23" s="1"/>
  <c r="S979" i="23" s="1"/>
  <c r="AA978" i="23"/>
  <c r="Z978" i="23"/>
  <c r="O978" i="23"/>
  <c r="X978" i="23" s="1"/>
  <c r="AA977" i="23"/>
  <c r="Z977" i="23"/>
  <c r="O977" i="23"/>
  <c r="X977" i="23" s="1"/>
  <c r="AA976" i="23"/>
  <c r="Z976" i="23"/>
  <c r="O976" i="23"/>
  <c r="X976" i="23" s="1"/>
  <c r="AA975" i="23"/>
  <c r="Z975" i="23"/>
  <c r="O975" i="23"/>
  <c r="X975" i="23" s="1"/>
  <c r="AA974" i="23"/>
  <c r="Z974" i="23"/>
  <c r="O974" i="23"/>
  <c r="X974" i="23" s="1"/>
  <c r="Y974" i="23" s="1"/>
  <c r="AA973" i="23"/>
  <c r="Z973" i="23"/>
  <c r="O973" i="23"/>
  <c r="X973" i="23" s="1"/>
  <c r="AA972" i="23"/>
  <c r="Z972" i="23"/>
  <c r="O972" i="23"/>
  <c r="X972" i="23" s="1"/>
  <c r="R972" i="23" s="1"/>
  <c r="AB972" i="23" s="1"/>
  <c r="AA971" i="23"/>
  <c r="Z971" i="23"/>
  <c r="O971" i="23"/>
  <c r="X971" i="23" s="1"/>
  <c r="AA970" i="23"/>
  <c r="Z970" i="23"/>
  <c r="O970" i="23"/>
  <c r="X970" i="23" s="1"/>
  <c r="AA969" i="23"/>
  <c r="Z969" i="23"/>
  <c r="O969" i="23"/>
  <c r="X969" i="23" s="1"/>
  <c r="AA968" i="23"/>
  <c r="Z968" i="23"/>
  <c r="O968" i="23"/>
  <c r="X968" i="23" s="1"/>
  <c r="AA967" i="23"/>
  <c r="Z967" i="23"/>
  <c r="O967" i="23"/>
  <c r="X967" i="23" s="1"/>
  <c r="AA966" i="23"/>
  <c r="Z966" i="23"/>
  <c r="O966" i="23"/>
  <c r="X966" i="23" s="1"/>
  <c r="AA965" i="23"/>
  <c r="Z965" i="23"/>
  <c r="O965" i="23"/>
  <c r="X965" i="23" s="1"/>
  <c r="AA964" i="23"/>
  <c r="Z964" i="23"/>
  <c r="O964" i="23"/>
  <c r="X964" i="23" s="1"/>
  <c r="AA963" i="23"/>
  <c r="Z963" i="23"/>
  <c r="O963" i="23"/>
  <c r="X963" i="23" s="1"/>
  <c r="AA962" i="23"/>
  <c r="Z962" i="23"/>
  <c r="O962" i="23"/>
  <c r="X962" i="23" s="1"/>
  <c r="AA961" i="23"/>
  <c r="Z961" i="23"/>
  <c r="O961" i="23"/>
  <c r="X961" i="23" s="1"/>
  <c r="AA960" i="23"/>
  <c r="Z960" i="23"/>
  <c r="O960" i="23"/>
  <c r="X960" i="23" s="1"/>
  <c r="AA959" i="23"/>
  <c r="Z959" i="23"/>
  <c r="O959" i="23"/>
  <c r="X959" i="23" s="1"/>
  <c r="R959" i="23" s="1"/>
  <c r="AB959" i="23" s="1"/>
  <c r="AA958" i="23"/>
  <c r="Z958" i="23"/>
  <c r="O958" i="23"/>
  <c r="X958" i="23" s="1"/>
  <c r="AA957" i="23"/>
  <c r="Z957" i="23"/>
  <c r="O957" i="23"/>
  <c r="X957" i="23" s="1"/>
  <c r="AA956" i="23"/>
  <c r="Z956" i="23"/>
  <c r="O956" i="23"/>
  <c r="X956" i="23" s="1"/>
  <c r="AA955" i="23"/>
  <c r="Z955" i="23"/>
  <c r="O955" i="23"/>
  <c r="X955" i="23" s="1"/>
  <c r="Y955" i="23" s="1"/>
  <c r="AA954" i="23"/>
  <c r="Z954" i="23"/>
  <c r="O954" i="23"/>
  <c r="X954" i="23" s="1"/>
  <c r="AA953" i="23"/>
  <c r="Z953" i="23"/>
  <c r="O953" i="23"/>
  <c r="X953" i="23" s="1"/>
  <c r="AA952" i="23"/>
  <c r="Z952" i="23"/>
  <c r="O952" i="23"/>
  <c r="X952" i="23" s="1"/>
  <c r="AA951" i="23"/>
  <c r="Z951" i="23"/>
  <c r="O951" i="23"/>
  <c r="X951" i="23" s="1"/>
  <c r="AA950" i="23"/>
  <c r="Z950" i="23"/>
  <c r="O950" i="23"/>
  <c r="X950" i="23" s="1"/>
  <c r="AA949" i="23"/>
  <c r="Z949" i="23"/>
  <c r="O949" i="23"/>
  <c r="X949" i="23" s="1"/>
  <c r="AA948" i="23"/>
  <c r="Z948" i="23"/>
  <c r="O948" i="23"/>
  <c r="X948" i="23" s="1"/>
  <c r="AA947" i="23"/>
  <c r="Z947" i="23"/>
  <c r="X947" i="23"/>
  <c r="R947" i="23" s="1"/>
  <c r="AB947" i="23" s="1"/>
  <c r="AA946" i="23"/>
  <c r="Z946" i="23"/>
  <c r="X946" i="23"/>
  <c r="Y946" i="23" s="1"/>
  <c r="AA945" i="23"/>
  <c r="Z945" i="23"/>
  <c r="O945" i="23"/>
  <c r="X945" i="23" s="1"/>
  <c r="AA944" i="23"/>
  <c r="Z944" i="23"/>
  <c r="O944" i="23"/>
  <c r="X944" i="23" s="1"/>
  <c r="AA943" i="23"/>
  <c r="Z943" i="23"/>
  <c r="O943" i="23"/>
  <c r="X943" i="23" s="1"/>
  <c r="AA942" i="23"/>
  <c r="Z942" i="23"/>
  <c r="O942" i="23"/>
  <c r="X942" i="23" s="1"/>
  <c r="AA941" i="23"/>
  <c r="Z941" i="23"/>
  <c r="O941" i="23"/>
  <c r="X941" i="23" s="1"/>
  <c r="AA940" i="23"/>
  <c r="Z940" i="23"/>
  <c r="O940" i="23"/>
  <c r="X940" i="23" s="1"/>
  <c r="AA939" i="23"/>
  <c r="Z939" i="23"/>
  <c r="O939" i="23"/>
  <c r="X939" i="23" s="1"/>
  <c r="AA938" i="23"/>
  <c r="Z938" i="23"/>
  <c r="O938" i="23"/>
  <c r="X938" i="23" s="1"/>
  <c r="AA937" i="23"/>
  <c r="Z937" i="23"/>
  <c r="O937" i="23"/>
  <c r="X937" i="23" s="1"/>
  <c r="AA936" i="23"/>
  <c r="Z936" i="23"/>
  <c r="O936" i="23"/>
  <c r="X936" i="23" s="1"/>
  <c r="AA935" i="23"/>
  <c r="Z935" i="23"/>
  <c r="O935" i="23"/>
  <c r="X935" i="23" s="1"/>
  <c r="AA934" i="23"/>
  <c r="Z934" i="23"/>
  <c r="O934" i="23"/>
  <c r="X934" i="23" s="1"/>
  <c r="AA933" i="23"/>
  <c r="Z933" i="23"/>
  <c r="O933" i="23"/>
  <c r="X933" i="23" s="1"/>
  <c r="Y933" i="23" s="1"/>
  <c r="AA932" i="23"/>
  <c r="Z932" i="23"/>
  <c r="O932" i="23"/>
  <c r="X932" i="23" s="1"/>
  <c r="AA931" i="23"/>
  <c r="Z931" i="23"/>
  <c r="O931" i="23"/>
  <c r="X931" i="23" s="1"/>
  <c r="AA930" i="23"/>
  <c r="Z930" i="23"/>
  <c r="R930" i="23" s="1"/>
  <c r="AB930" i="23" s="1"/>
  <c r="O930" i="23"/>
  <c r="X930" i="23" s="1"/>
  <c r="AA929" i="23"/>
  <c r="Z929" i="23"/>
  <c r="R929" i="23" s="1"/>
  <c r="AB929" i="23" s="1"/>
  <c r="O929" i="23"/>
  <c r="X929" i="23" s="1"/>
  <c r="AA928" i="23"/>
  <c r="Z928" i="23"/>
  <c r="O928" i="23"/>
  <c r="X928" i="23" s="1"/>
  <c r="Y928" i="23" s="1"/>
  <c r="AA927" i="23"/>
  <c r="Z927" i="23"/>
  <c r="O927" i="23"/>
  <c r="X927" i="23" s="1"/>
  <c r="Y927" i="23" s="1"/>
  <c r="AA926" i="23"/>
  <c r="Z926" i="23"/>
  <c r="O926" i="23"/>
  <c r="X926" i="23" s="1"/>
  <c r="Y926" i="23" s="1"/>
  <c r="AA925" i="23"/>
  <c r="Z925" i="23"/>
  <c r="O925" i="23"/>
  <c r="X925" i="23" s="1"/>
  <c r="AA924" i="23"/>
  <c r="Z924" i="23"/>
  <c r="O924" i="23"/>
  <c r="X924" i="23" s="1"/>
  <c r="AA923" i="23"/>
  <c r="Z923" i="23"/>
  <c r="O923" i="23"/>
  <c r="X923" i="23" s="1"/>
  <c r="AA922" i="23"/>
  <c r="Z922" i="23"/>
  <c r="O922" i="23"/>
  <c r="X922" i="23" s="1"/>
  <c r="AA921" i="23"/>
  <c r="Z921" i="23"/>
  <c r="O921" i="23"/>
  <c r="X921" i="23" s="1"/>
  <c r="AA920" i="23"/>
  <c r="Z920" i="23"/>
  <c r="O920" i="23"/>
  <c r="X920" i="23" s="1"/>
  <c r="AA919" i="23"/>
  <c r="Z919" i="23"/>
  <c r="O919" i="23"/>
  <c r="X919" i="23" s="1"/>
  <c r="AA918" i="23"/>
  <c r="Z918" i="23"/>
  <c r="O918" i="23"/>
  <c r="X918" i="23" s="1"/>
  <c r="AA917" i="23"/>
  <c r="Z917" i="23"/>
  <c r="O917" i="23"/>
  <c r="X917" i="23" s="1"/>
  <c r="AA916" i="23"/>
  <c r="Z916" i="23"/>
  <c r="O916" i="23"/>
  <c r="X916" i="23" s="1"/>
  <c r="AA915" i="23"/>
  <c r="Z915" i="23"/>
  <c r="O915" i="23"/>
  <c r="X915" i="23" s="1"/>
  <c r="AA914" i="23"/>
  <c r="Z914" i="23"/>
  <c r="O914" i="23"/>
  <c r="X914" i="23" s="1"/>
  <c r="Y914" i="23" s="1"/>
  <c r="AA913" i="23"/>
  <c r="Z913" i="23"/>
  <c r="O913" i="23"/>
  <c r="X913" i="23" s="1"/>
  <c r="AA912" i="23"/>
  <c r="Z912" i="23"/>
  <c r="O912" i="23"/>
  <c r="X912" i="23" s="1"/>
  <c r="Y912" i="23" s="1"/>
  <c r="AA911" i="23"/>
  <c r="Z911" i="23"/>
  <c r="O911" i="23"/>
  <c r="X911" i="23" s="1"/>
  <c r="Y911" i="23" s="1"/>
  <c r="AA910" i="23"/>
  <c r="Z910" i="23"/>
  <c r="O910" i="23"/>
  <c r="X910" i="23" s="1"/>
  <c r="Y910" i="23" s="1"/>
  <c r="AA909" i="23"/>
  <c r="Z909" i="23"/>
  <c r="O909" i="23"/>
  <c r="X909" i="23" s="1"/>
  <c r="AA908" i="23"/>
  <c r="Z908" i="23"/>
  <c r="O908" i="23"/>
  <c r="X908" i="23" s="1"/>
  <c r="R908" i="23" s="1"/>
  <c r="AB908" i="23" s="1"/>
  <c r="AA907" i="23"/>
  <c r="Z907" i="23"/>
  <c r="O907" i="23"/>
  <c r="X907" i="23" s="1"/>
  <c r="AA906" i="23"/>
  <c r="Z906" i="23"/>
  <c r="X906" i="23"/>
  <c r="AA905" i="23"/>
  <c r="Z905" i="23"/>
  <c r="O905" i="23"/>
  <c r="X905" i="23" s="1"/>
  <c r="Y905" i="23" s="1"/>
  <c r="AA904" i="23"/>
  <c r="Z904" i="23"/>
  <c r="O904" i="23"/>
  <c r="X904" i="23" s="1"/>
  <c r="Y904" i="23" s="1"/>
  <c r="AA903" i="23"/>
  <c r="Z903" i="23"/>
  <c r="O903" i="23"/>
  <c r="X903" i="23" s="1"/>
  <c r="Y903" i="23" s="1"/>
  <c r="AA902" i="23"/>
  <c r="Z902" i="23"/>
  <c r="O902" i="23"/>
  <c r="X902" i="23" s="1"/>
  <c r="R902" i="23" s="1"/>
  <c r="S902" i="23" s="1"/>
  <c r="AA901" i="23"/>
  <c r="Z901" i="23"/>
  <c r="O901" i="23"/>
  <c r="X901" i="23" s="1"/>
  <c r="AA900" i="23"/>
  <c r="Z900" i="23"/>
  <c r="O900" i="23"/>
  <c r="X900" i="23" s="1"/>
  <c r="Y900" i="23" s="1"/>
  <c r="AA899" i="23"/>
  <c r="T899" i="23" s="1"/>
  <c r="U899" i="23" s="1"/>
  <c r="Z899" i="23"/>
  <c r="R899" i="23"/>
  <c r="AB899" i="23" s="1"/>
  <c r="O899" i="23"/>
  <c r="X899" i="23" s="1"/>
  <c r="Y899" i="23" s="1"/>
  <c r="AA898" i="23"/>
  <c r="Z898" i="23"/>
  <c r="O898" i="23"/>
  <c r="X898" i="23" s="1"/>
  <c r="Y898" i="23" s="1"/>
  <c r="AA897" i="23"/>
  <c r="Z897" i="23"/>
  <c r="O897" i="23"/>
  <c r="X897" i="23" s="1"/>
  <c r="Y897" i="23" s="1"/>
  <c r="AA896" i="23"/>
  <c r="Z896" i="23"/>
  <c r="O896" i="23"/>
  <c r="X896" i="23" s="1"/>
  <c r="AA895" i="23"/>
  <c r="Z895" i="23"/>
  <c r="O895" i="23"/>
  <c r="X895" i="23" s="1"/>
  <c r="AA894" i="23"/>
  <c r="Z894" i="23"/>
  <c r="O894" i="23"/>
  <c r="X894" i="23" s="1"/>
  <c r="Y894" i="23" s="1"/>
  <c r="AA893" i="23"/>
  <c r="Z893" i="23"/>
  <c r="O893" i="23"/>
  <c r="X893" i="23" s="1"/>
  <c r="Y893" i="23" s="1"/>
  <c r="AA892" i="23"/>
  <c r="Z892" i="23"/>
  <c r="O892" i="23"/>
  <c r="X892" i="23" s="1"/>
  <c r="Y892" i="23" s="1"/>
  <c r="AA891" i="23"/>
  <c r="T891" i="23" s="1"/>
  <c r="AC891" i="23" s="1"/>
  <c r="Z891" i="23"/>
  <c r="O891" i="23"/>
  <c r="X891" i="23" s="1"/>
  <c r="Y891" i="23" s="1"/>
  <c r="AA890" i="23"/>
  <c r="Z890" i="23"/>
  <c r="O890" i="23"/>
  <c r="X890" i="23" s="1"/>
  <c r="AA889" i="23"/>
  <c r="Z889" i="23"/>
  <c r="O889" i="23"/>
  <c r="X889" i="23" s="1"/>
  <c r="AA888" i="23"/>
  <c r="Z888" i="23"/>
  <c r="O888" i="23"/>
  <c r="X888" i="23" s="1"/>
  <c r="Y888" i="23" s="1"/>
  <c r="AA887" i="23"/>
  <c r="Z887" i="23"/>
  <c r="O887" i="23"/>
  <c r="X887" i="23" s="1"/>
  <c r="Y887" i="23" s="1"/>
  <c r="AA886" i="23"/>
  <c r="Z886" i="23"/>
  <c r="O886" i="23"/>
  <c r="X886" i="23" s="1"/>
  <c r="Y886" i="23" s="1"/>
  <c r="AA885" i="23"/>
  <c r="Z885" i="23"/>
  <c r="O885" i="23"/>
  <c r="X885" i="23" s="1"/>
  <c r="Y885" i="23" s="1"/>
  <c r="AA884" i="23"/>
  <c r="Z884" i="23"/>
  <c r="O884" i="23"/>
  <c r="X884" i="23" s="1"/>
  <c r="AA883" i="23"/>
  <c r="Z883" i="23"/>
  <c r="O883" i="23"/>
  <c r="X883" i="23" s="1"/>
  <c r="AA882" i="23"/>
  <c r="Z882" i="23"/>
  <c r="O882" i="23"/>
  <c r="X882" i="23" s="1"/>
  <c r="Y882" i="23" s="1"/>
  <c r="AA881" i="23"/>
  <c r="Z881" i="23"/>
  <c r="O881" i="23"/>
  <c r="X881" i="23" s="1"/>
  <c r="Y881" i="23" s="1"/>
  <c r="AA880" i="23"/>
  <c r="Z880" i="23"/>
  <c r="O880" i="23"/>
  <c r="X880" i="23" s="1"/>
  <c r="Y880" i="23" s="1"/>
  <c r="AA879" i="23"/>
  <c r="Z879" i="23"/>
  <c r="R879" i="23" s="1"/>
  <c r="AB879" i="23" s="1"/>
  <c r="X879" i="23"/>
  <c r="Y879" i="23" s="1"/>
  <c r="AA878" i="23"/>
  <c r="Z878" i="23"/>
  <c r="O878" i="23"/>
  <c r="X878" i="23" s="1"/>
  <c r="AA877" i="23"/>
  <c r="Z877" i="23"/>
  <c r="O877" i="23"/>
  <c r="X877" i="23" s="1"/>
  <c r="Y877" i="23" s="1"/>
  <c r="AA876" i="23"/>
  <c r="Z876" i="23"/>
  <c r="O876" i="23"/>
  <c r="X876" i="23" s="1"/>
  <c r="Y876" i="23" s="1"/>
  <c r="AA875" i="23"/>
  <c r="Z875" i="23"/>
  <c r="X875" i="23"/>
  <c r="Y875" i="23" s="1"/>
  <c r="R875" i="23"/>
  <c r="AB875" i="23" s="1"/>
  <c r="AA874" i="23"/>
  <c r="Z874" i="23"/>
  <c r="O874" i="23"/>
  <c r="X874" i="23" s="1"/>
  <c r="AA873" i="23"/>
  <c r="Z873" i="23"/>
  <c r="O873" i="23"/>
  <c r="X873" i="23" s="1"/>
  <c r="AA872" i="23"/>
  <c r="Z872" i="23"/>
  <c r="O872" i="23"/>
  <c r="X872" i="23" s="1"/>
  <c r="R872" i="23" s="1"/>
  <c r="AB872" i="23" s="1"/>
  <c r="AA871" i="23"/>
  <c r="Z871" i="23"/>
  <c r="O871" i="23"/>
  <c r="X871" i="23" s="1"/>
  <c r="Y871" i="23" s="1"/>
  <c r="AA870" i="23"/>
  <c r="Z870" i="23"/>
  <c r="O870" i="23"/>
  <c r="X870" i="23" s="1"/>
  <c r="T870" i="23" s="1"/>
  <c r="AC870" i="23" s="1"/>
  <c r="AA869" i="23"/>
  <c r="Z869" i="23"/>
  <c r="O869" i="23"/>
  <c r="X869" i="23" s="1"/>
  <c r="Y869" i="23" s="1"/>
  <c r="AA868" i="23"/>
  <c r="Z868" i="23"/>
  <c r="O868" i="23"/>
  <c r="X868" i="23" s="1"/>
  <c r="Y868" i="23" s="1"/>
  <c r="AA867" i="23"/>
  <c r="Z867" i="23"/>
  <c r="O867" i="23"/>
  <c r="X867" i="23" s="1"/>
  <c r="AA866" i="23"/>
  <c r="Z866" i="23"/>
  <c r="O866" i="23"/>
  <c r="X866" i="23" s="1"/>
  <c r="AB289" i="22"/>
  <c r="AA289" i="22"/>
  <c r="O289" i="22"/>
  <c r="AB288" i="22"/>
  <c r="AA288" i="22"/>
  <c r="O288" i="22"/>
  <c r="AB287" i="22"/>
  <c r="AA287" i="22"/>
  <c r="O287" i="22"/>
  <c r="AB286" i="22"/>
  <c r="AA286" i="22"/>
  <c r="O286" i="22"/>
  <c r="AB285" i="22"/>
  <c r="AA285" i="22"/>
  <c r="O285" i="22"/>
  <c r="AB284" i="22"/>
  <c r="AA284" i="22"/>
  <c r="O284" i="22"/>
  <c r="AB283" i="22"/>
  <c r="AA283" i="22"/>
  <c r="O283" i="22"/>
  <c r="AB282" i="22"/>
  <c r="AA282" i="22"/>
  <c r="O282" i="22"/>
  <c r="AB281" i="22"/>
  <c r="AA281" i="22"/>
  <c r="O281" i="22"/>
  <c r="AB280" i="22"/>
  <c r="AA280" i="22"/>
  <c r="O280" i="22"/>
  <c r="AB279" i="22"/>
  <c r="AA279" i="22"/>
  <c r="O279" i="22"/>
  <c r="AB278" i="22"/>
  <c r="AA278" i="22"/>
  <c r="O278" i="22"/>
  <c r="AB277" i="22"/>
  <c r="AA277" i="22"/>
  <c r="O277" i="22"/>
  <c r="AB276" i="22"/>
  <c r="AA276" i="22"/>
  <c r="O276" i="22"/>
  <c r="AB275" i="22"/>
  <c r="AA275" i="22"/>
  <c r="O275" i="22"/>
  <c r="AB274" i="22"/>
  <c r="AA274" i="22"/>
  <c r="O274" i="22"/>
  <c r="AB273" i="22"/>
  <c r="AA273" i="22"/>
  <c r="O273" i="22"/>
  <c r="AB272" i="22"/>
  <c r="AA272" i="22"/>
  <c r="O272" i="22"/>
  <c r="AB271" i="22"/>
  <c r="AA271" i="22"/>
  <c r="O271" i="22"/>
  <c r="AB270" i="22"/>
  <c r="AA270" i="22"/>
  <c r="O270" i="22"/>
  <c r="AB269" i="22"/>
  <c r="AA269" i="22"/>
  <c r="O269" i="22"/>
  <c r="AB268" i="22"/>
  <c r="AA268" i="22"/>
  <c r="O268" i="22"/>
  <c r="AB267" i="22"/>
  <c r="AA267" i="22"/>
  <c r="O267" i="22"/>
  <c r="AB266" i="22"/>
  <c r="AA266" i="22"/>
  <c r="O266" i="22"/>
  <c r="AB265" i="22"/>
  <c r="AA265" i="22"/>
  <c r="O265" i="22"/>
  <c r="AB264" i="22"/>
  <c r="AA264" i="22"/>
  <c r="O264" i="22"/>
  <c r="AB263" i="22"/>
  <c r="AA263" i="22"/>
  <c r="O263" i="22"/>
  <c r="AB262" i="22"/>
  <c r="AA262" i="22"/>
  <c r="O262" i="22"/>
  <c r="AB261" i="22"/>
  <c r="AA261" i="22"/>
  <c r="O261" i="22"/>
  <c r="AB260" i="22"/>
  <c r="AA260" i="22"/>
  <c r="O260" i="22"/>
  <c r="AB259" i="22"/>
  <c r="AA259" i="22"/>
  <c r="O259" i="22"/>
  <c r="AB258" i="22"/>
  <c r="AA258" i="22"/>
  <c r="O258" i="22"/>
  <c r="AB257" i="22"/>
  <c r="AA257" i="22"/>
  <c r="O257" i="22"/>
  <c r="AB256" i="22"/>
  <c r="AA256" i="22"/>
  <c r="Y256" i="22"/>
  <c r="O256" i="22"/>
  <c r="AB255" i="22"/>
  <c r="AA255" i="22"/>
  <c r="O255" i="22"/>
  <c r="AB254" i="22"/>
  <c r="AA254" i="22"/>
  <c r="O254" i="22"/>
  <c r="AB253" i="22"/>
  <c r="AA253" i="22"/>
  <c r="O253" i="22"/>
  <c r="AB252" i="22"/>
  <c r="AA252" i="22"/>
  <c r="O252" i="22"/>
  <c r="AB251" i="22"/>
  <c r="AA251" i="22"/>
  <c r="O251" i="22"/>
  <c r="AB250" i="22"/>
  <c r="AA250" i="22"/>
  <c r="O250" i="22"/>
  <c r="AB249" i="22"/>
  <c r="AA249" i="22"/>
  <c r="O249" i="22"/>
  <c r="AB248" i="22"/>
  <c r="AA248" i="22"/>
  <c r="O248" i="22"/>
  <c r="AB247" i="22"/>
  <c r="AA247" i="22"/>
  <c r="O247" i="22"/>
  <c r="AB246" i="22"/>
  <c r="AA246" i="22"/>
  <c r="O246" i="22"/>
  <c r="AB245" i="22"/>
  <c r="AA245" i="22"/>
  <c r="O245" i="22"/>
  <c r="AB244" i="22"/>
  <c r="AA244" i="22"/>
  <c r="O244" i="22"/>
  <c r="AB243" i="22"/>
  <c r="AA243" i="22"/>
  <c r="O243" i="22"/>
  <c r="AB242" i="22"/>
  <c r="AA242" i="22"/>
  <c r="O242" i="22"/>
  <c r="AB241" i="22"/>
  <c r="AA241" i="22"/>
  <c r="O241" i="22"/>
  <c r="AB240" i="22"/>
  <c r="AA240" i="22"/>
  <c r="O240" i="22"/>
  <c r="AB239" i="22"/>
  <c r="AA239" i="22"/>
  <c r="O239" i="22"/>
  <c r="AB238" i="22"/>
  <c r="AA238" i="22"/>
  <c r="O238" i="22"/>
  <c r="AB237" i="22"/>
  <c r="AA237" i="22"/>
  <c r="O237" i="22"/>
  <c r="AB236" i="22"/>
  <c r="AA236" i="22"/>
  <c r="O236" i="22"/>
  <c r="AB235" i="22"/>
  <c r="AA235" i="22"/>
  <c r="O235" i="22"/>
  <c r="AB234" i="22"/>
  <c r="AA234" i="22"/>
  <c r="O234" i="22"/>
  <c r="AB233" i="22"/>
  <c r="AA233" i="22"/>
  <c r="O233" i="22"/>
  <c r="AB232" i="22"/>
  <c r="AA232" i="22"/>
  <c r="O232" i="22"/>
  <c r="AB231" i="22"/>
  <c r="AA231" i="22"/>
  <c r="O231" i="22"/>
  <c r="AB230" i="22"/>
  <c r="AA230" i="22"/>
  <c r="O230" i="22"/>
  <c r="AB229" i="22"/>
  <c r="AA229" i="22"/>
  <c r="O229" i="22"/>
  <c r="AB228" i="22"/>
  <c r="AA228" i="22"/>
  <c r="O228" i="22"/>
  <c r="AB227" i="22"/>
  <c r="AA227" i="22"/>
  <c r="O227" i="22"/>
  <c r="AB226" i="22"/>
  <c r="AA226" i="22"/>
  <c r="O226" i="22"/>
  <c r="AB224" i="22"/>
  <c r="AA224" i="22"/>
  <c r="O224" i="22"/>
  <c r="AB223" i="22"/>
  <c r="AA223" i="22"/>
  <c r="O223" i="22"/>
  <c r="AB222" i="22"/>
  <c r="AA222" i="22"/>
  <c r="O222" i="22"/>
  <c r="AB221" i="22"/>
  <c r="AA221" i="22"/>
  <c r="O221" i="22"/>
  <c r="AB220" i="22"/>
  <c r="AA220" i="22"/>
  <c r="O220" i="22"/>
  <c r="AB219" i="22"/>
  <c r="AA219" i="22"/>
  <c r="O219" i="22"/>
  <c r="AB218" i="22"/>
  <c r="AA218" i="22"/>
  <c r="O218" i="22"/>
  <c r="AB217" i="22"/>
  <c r="AA217" i="22"/>
  <c r="O217" i="22"/>
  <c r="AB216" i="22"/>
  <c r="AA216" i="22"/>
  <c r="O216" i="22"/>
  <c r="AB215" i="22"/>
  <c r="AA215" i="22"/>
  <c r="O215" i="22"/>
  <c r="AB214" i="22"/>
  <c r="AA214" i="22"/>
  <c r="Y214" i="22"/>
  <c r="AB213" i="22"/>
  <c r="AA213" i="22"/>
  <c r="O213" i="22"/>
  <c r="AB212" i="22"/>
  <c r="AA212" i="22"/>
  <c r="O212" i="22"/>
  <c r="AB211" i="22"/>
  <c r="AA211" i="22"/>
  <c r="O211" i="22"/>
  <c r="AB210" i="22"/>
  <c r="AA210" i="22"/>
  <c r="O210" i="22"/>
  <c r="AB209" i="22"/>
  <c r="AA209" i="22"/>
  <c r="O209" i="22"/>
  <c r="AB208" i="22"/>
  <c r="AA208" i="22"/>
  <c r="O208" i="22"/>
  <c r="AB207" i="22"/>
  <c r="AA207" i="22"/>
  <c r="O207" i="22"/>
  <c r="AB206" i="22"/>
  <c r="AA206" i="22"/>
  <c r="O206" i="22"/>
  <c r="AB205" i="22"/>
  <c r="AA205" i="22"/>
  <c r="O205" i="22"/>
  <c r="AB204" i="22"/>
  <c r="AA204" i="22"/>
  <c r="O204" i="22"/>
  <c r="AB203" i="22"/>
  <c r="AA203" i="22"/>
  <c r="O203" i="22"/>
  <c r="AB202" i="22"/>
  <c r="AA202" i="22"/>
  <c r="O202" i="22"/>
  <c r="AB201" i="22"/>
  <c r="AA201" i="22"/>
  <c r="O201" i="22"/>
  <c r="AB200" i="22"/>
  <c r="AA200" i="22"/>
  <c r="O200" i="22"/>
  <c r="AB199" i="22"/>
  <c r="AA199" i="22"/>
  <c r="O199" i="22"/>
  <c r="AB198" i="22"/>
  <c r="AA198" i="22"/>
  <c r="O198" i="22"/>
  <c r="AB197" i="22"/>
  <c r="AA197" i="22"/>
  <c r="O197" i="22"/>
  <c r="AB196" i="22"/>
  <c r="AA196" i="22"/>
  <c r="O196" i="22"/>
  <c r="AB195" i="22"/>
  <c r="AA195" i="22"/>
  <c r="O195" i="22"/>
  <c r="AB194" i="22"/>
  <c r="AA194" i="22"/>
  <c r="Y194" i="22"/>
  <c r="O194" i="22"/>
  <c r="AB193" i="22"/>
  <c r="AA193" i="22"/>
  <c r="O193" i="22"/>
  <c r="AB192" i="22"/>
  <c r="AA192" i="22"/>
  <c r="O192" i="22"/>
  <c r="AB191" i="22"/>
  <c r="AA191" i="22"/>
  <c r="O191" i="22"/>
  <c r="AB190" i="22"/>
  <c r="AA190" i="22"/>
  <c r="O190" i="22"/>
  <c r="AB189" i="22"/>
  <c r="AA189" i="22"/>
  <c r="Y189" i="22"/>
  <c r="O189" i="22"/>
  <c r="AB188" i="22"/>
  <c r="AA188" i="22"/>
  <c r="Y188" i="22"/>
  <c r="O188" i="22"/>
  <c r="AB187" i="22"/>
  <c r="AA187" i="22"/>
  <c r="O187" i="22"/>
  <c r="AB186" i="22"/>
  <c r="AA186" i="22"/>
  <c r="O186" i="22"/>
  <c r="AB185" i="22"/>
  <c r="AA185" i="22"/>
  <c r="O185" i="22"/>
  <c r="AB184" i="22"/>
  <c r="AA184" i="22"/>
  <c r="O184" i="22"/>
  <c r="AB183" i="22"/>
  <c r="AA183" i="22"/>
  <c r="O183" i="22"/>
  <c r="AB182" i="22"/>
  <c r="AA182" i="22"/>
  <c r="O182" i="22"/>
  <c r="AB181" i="22"/>
  <c r="AA181" i="22"/>
  <c r="O181" i="22"/>
  <c r="AB179" i="22"/>
  <c r="AA179" i="22"/>
  <c r="O179" i="22"/>
  <c r="AB178" i="22"/>
  <c r="AA178" i="22"/>
  <c r="O178" i="22"/>
  <c r="AB177" i="22"/>
  <c r="AA177" i="22"/>
  <c r="O177" i="22"/>
  <c r="AB176" i="22"/>
  <c r="AA176" i="22"/>
  <c r="O176" i="22"/>
  <c r="AB175" i="22"/>
  <c r="AA175" i="22"/>
  <c r="O175" i="22"/>
  <c r="AB174" i="22"/>
  <c r="AA174" i="22"/>
  <c r="O174" i="22"/>
  <c r="AB173" i="22"/>
  <c r="AA173" i="22"/>
  <c r="O173" i="22"/>
  <c r="AB172" i="22"/>
  <c r="AA172" i="22"/>
  <c r="O172" i="22"/>
  <c r="AB171" i="22"/>
  <c r="AA171" i="22"/>
  <c r="O171" i="22"/>
  <c r="AB170" i="22"/>
  <c r="AA170" i="22"/>
  <c r="O170" i="22"/>
  <c r="AB169" i="22"/>
  <c r="AA169" i="22"/>
  <c r="O169" i="22"/>
  <c r="AB168" i="22"/>
  <c r="AA168" i="22"/>
  <c r="O168" i="22"/>
  <c r="AB167" i="22"/>
  <c r="AA167" i="22"/>
  <c r="O167" i="22"/>
  <c r="AB166" i="22"/>
  <c r="AA166" i="22"/>
  <c r="O166" i="22"/>
  <c r="AB165" i="22"/>
  <c r="AA165" i="22"/>
  <c r="O165" i="22"/>
  <c r="AB164" i="22"/>
  <c r="AA164" i="22"/>
  <c r="O164" i="22"/>
  <c r="AB163" i="22"/>
  <c r="AA163" i="22"/>
  <c r="O163" i="22"/>
  <c r="AB162" i="22"/>
  <c r="AA162" i="22"/>
  <c r="Y162" i="22"/>
  <c r="O162" i="22"/>
  <c r="AB161" i="22"/>
  <c r="AA161" i="22"/>
  <c r="O161" i="22"/>
  <c r="AB160" i="22"/>
  <c r="AA160" i="22"/>
  <c r="O160" i="22"/>
  <c r="AB159" i="22"/>
  <c r="AA159" i="22"/>
  <c r="O159" i="22"/>
  <c r="AB158" i="22"/>
  <c r="AA158" i="22"/>
  <c r="O158" i="22"/>
  <c r="AB157" i="22"/>
  <c r="AA157" i="22"/>
  <c r="O157" i="22"/>
  <c r="AB156" i="22"/>
  <c r="AA156" i="22"/>
  <c r="O156" i="22"/>
  <c r="AB155" i="22"/>
  <c r="AA155" i="22"/>
  <c r="O155" i="22"/>
  <c r="AB154" i="22"/>
  <c r="AA154" i="22"/>
  <c r="O154" i="22"/>
  <c r="AB153" i="22"/>
  <c r="AA153" i="22"/>
  <c r="O153" i="22"/>
  <c r="AB152" i="22"/>
  <c r="AA152" i="22"/>
  <c r="O152" i="22"/>
  <c r="AB151" i="22"/>
  <c r="AA151" i="22"/>
  <c r="O151" i="22"/>
  <c r="AB150" i="22"/>
  <c r="AA150" i="22"/>
  <c r="O150" i="22"/>
  <c r="AB149" i="22"/>
  <c r="AA149" i="22"/>
  <c r="O149" i="22"/>
  <c r="AB148" i="22"/>
  <c r="AA148" i="22"/>
  <c r="O148" i="22"/>
  <c r="AB147" i="22"/>
  <c r="AA147" i="22"/>
  <c r="O147" i="22"/>
  <c r="AB146" i="22"/>
  <c r="AA146" i="22"/>
  <c r="O146" i="22"/>
  <c r="AB145" i="22"/>
  <c r="AA145" i="22"/>
  <c r="O145" i="22"/>
  <c r="AB144" i="22"/>
  <c r="AA144" i="22"/>
  <c r="O144" i="22"/>
  <c r="AB143" i="22"/>
  <c r="AA143" i="22"/>
  <c r="O143" i="22"/>
  <c r="AB142" i="22"/>
  <c r="AA142" i="22"/>
  <c r="O142" i="22"/>
  <c r="AB141" i="22"/>
  <c r="AA141" i="22"/>
  <c r="O141" i="22"/>
  <c r="AB140" i="22"/>
  <c r="AA140" i="22"/>
  <c r="O140" i="22"/>
  <c r="AB139" i="22"/>
  <c r="AA139" i="22"/>
  <c r="O139" i="22"/>
  <c r="AB138" i="22"/>
  <c r="AA138" i="22"/>
  <c r="O138" i="22"/>
  <c r="AB137" i="22"/>
  <c r="AA137" i="22"/>
  <c r="O137" i="22"/>
  <c r="AB135" i="22"/>
  <c r="AA135" i="22"/>
  <c r="O135" i="22"/>
  <c r="AB134" i="22"/>
  <c r="AA134" i="22"/>
  <c r="O134" i="22"/>
  <c r="AB133" i="22"/>
  <c r="AA133" i="22"/>
  <c r="O133" i="22"/>
  <c r="AB132" i="22"/>
  <c r="AA132" i="22"/>
  <c r="O132" i="22"/>
  <c r="AB131" i="22"/>
  <c r="AA131" i="22"/>
  <c r="O131" i="22"/>
  <c r="AB130" i="22"/>
  <c r="AA130" i="22"/>
  <c r="O130" i="22"/>
  <c r="AB129" i="22"/>
  <c r="AA129" i="22"/>
  <c r="O129" i="22"/>
  <c r="AB128" i="22"/>
  <c r="AA128" i="22"/>
  <c r="O128" i="22"/>
  <c r="AB127" i="22"/>
  <c r="AA127" i="22"/>
  <c r="O127" i="22"/>
  <c r="AB126" i="22"/>
  <c r="AA126" i="22"/>
  <c r="O126" i="22"/>
  <c r="AB125" i="22"/>
  <c r="AA125" i="22"/>
  <c r="O125" i="22"/>
  <c r="AB124" i="22"/>
  <c r="AA124" i="22"/>
  <c r="O124" i="22"/>
  <c r="AB123" i="22"/>
  <c r="AA123" i="22"/>
  <c r="O123" i="22"/>
  <c r="AB122" i="22"/>
  <c r="AA122" i="22"/>
  <c r="O122" i="22"/>
  <c r="AB121" i="22"/>
  <c r="AA121" i="22"/>
  <c r="O121" i="22"/>
  <c r="AB120" i="22"/>
  <c r="AA120" i="22"/>
  <c r="O120" i="22"/>
  <c r="AB119" i="22"/>
  <c r="AA119" i="22"/>
  <c r="O119" i="22"/>
  <c r="AB118" i="22"/>
  <c r="AA118" i="22"/>
  <c r="O118" i="22"/>
  <c r="AB117" i="22"/>
  <c r="AA117" i="22"/>
  <c r="O117" i="22"/>
  <c r="AB116" i="22"/>
  <c r="AA116" i="22"/>
  <c r="O116" i="22"/>
  <c r="AB115" i="22"/>
  <c r="AA115" i="22"/>
  <c r="O115" i="22"/>
  <c r="AB114" i="22"/>
  <c r="AA114" i="22"/>
  <c r="O114" i="22"/>
  <c r="AB113" i="22"/>
  <c r="AA113" i="22"/>
  <c r="O113" i="22"/>
  <c r="AB112" i="22"/>
  <c r="AA112" i="22"/>
  <c r="O112" i="22"/>
  <c r="AB111" i="22"/>
  <c r="AA111" i="22"/>
  <c r="O111" i="22"/>
  <c r="AB110" i="22"/>
  <c r="AA110" i="22"/>
  <c r="O110" i="22"/>
  <c r="AB109" i="22"/>
  <c r="AA109" i="22"/>
  <c r="O109" i="22"/>
  <c r="AB108" i="22"/>
  <c r="AA108" i="22"/>
  <c r="O108" i="22"/>
  <c r="AB107" i="22"/>
  <c r="AA107" i="22"/>
  <c r="O107" i="22"/>
  <c r="AB106" i="22"/>
  <c r="AA106" i="22"/>
  <c r="O106" i="22"/>
  <c r="AB105" i="22"/>
  <c r="AA105" i="22"/>
  <c r="O105" i="22"/>
  <c r="AB104" i="22"/>
  <c r="AA104" i="22"/>
  <c r="O104" i="22"/>
  <c r="AB103" i="22"/>
  <c r="AA103" i="22"/>
  <c r="O103" i="22"/>
  <c r="AB102" i="22"/>
  <c r="AA102" i="22"/>
  <c r="O102" i="22"/>
  <c r="AB101" i="22"/>
  <c r="AA101" i="22"/>
  <c r="O101" i="22"/>
  <c r="AB100" i="22"/>
  <c r="AA100" i="22"/>
  <c r="O100" i="22"/>
  <c r="AB99" i="22"/>
  <c r="AA99" i="22"/>
  <c r="O99" i="22"/>
  <c r="AB98" i="22"/>
  <c r="AA98" i="22"/>
  <c r="O98" i="22"/>
  <c r="AB97" i="22"/>
  <c r="AA97" i="22"/>
  <c r="O97" i="22"/>
  <c r="AB96" i="22"/>
  <c r="AA96" i="22"/>
  <c r="O96" i="22"/>
  <c r="AB95" i="22"/>
  <c r="AA95" i="22"/>
  <c r="O95" i="22"/>
  <c r="AB94" i="22"/>
  <c r="AA94" i="22"/>
  <c r="O94" i="22"/>
  <c r="AB93" i="22"/>
  <c r="AA93" i="22"/>
  <c r="O93" i="22"/>
  <c r="AB92" i="22"/>
  <c r="AA92" i="22"/>
  <c r="O92" i="22"/>
  <c r="AB91" i="22"/>
  <c r="AA91" i="22"/>
  <c r="O91" i="22"/>
  <c r="AB90" i="22"/>
  <c r="AA90" i="22"/>
  <c r="O90" i="22"/>
  <c r="AB89" i="22"/>
  <c r="AA89" i="22"/>
  <c r="O89" i="22"/>
  <c r="AB88" i="22"/>
  <c r="AA88" i="22"/>
  <c r="O88" i="22"/>
  <c r="AB87" i="22"/>
  <c r="AA87" i="22"/>
  <c r="O87" i="22"/>
  <c r="AB86" i="22"/>
  <c r="AA86" i="22"/>
  <c r="O86" i="22"/>
  <c r="AB85" i="22"/>
  <c r="AA85" i="22"/>
  <c r="O85" i="22"/>
  <c r="AB84" i="22"/>
  <c r="AA84" i="22"/>
  <c r="O84" i="22"/>
  <c r="AB83" i="22"/>
  <c r="AA83" i="22"/>
  <c r="O83" i="22"/>
  <c r="AB82" i="22"/>
  <c r="AA82" i="22"/>
  <c r="O82" i="22"/>
  <c r="AB79" i="22"/>
  <c r="AA79" i="22"/>
  <c r="O79" i="22"/>
  <c r="AB78" i="22"/>
  <c r="AA78" i="22"/>
  <c r="O78" i="22"/>
  <c r="AB77" i="22"/>
  <c r="AA77" i="22"/>
  <c r="O77" i="22"/>
  <c r="AB76" i="22"/>
  <c r="AA76" i="22"/>
  <c r="O76" i="22"/>
  <c r="AB75" i="22"/>
  <c r="AA75" i="22"/>
  <c r="O75" i="22"/>
  <c r="AB74" i="22"/>
  <c r="AA74" i="22"/>
  <c r="O74" i="22"/>
  <c r="AB73" i="22"/>
  <c r="AA73" i="22"/>
  <c r="O73" i="22"/>
  <c r="AB72" i="22"/>
  <c r="AA72" i="22"/>
  <c r="O72" i="22"/>
  <c r="AB71" i="22"/>
  <c r="AA71" i="22"/>
  <c r="O71" i="22"/>
  <c r="AB70" i="22"/>
  <c r="AA70" i="22"/>
  <c r="O70" i="22"/>
  <c r="AB69" i="22"/>
  <c r="AA69" i="22"/>
  <c r="O69" i="22"/>
  <c r="AB68" i="22"/>
  <c r="AA68" i="22"/>
  <c r="O68" i="22"/>
  <c r="AB67" i="22"/>
  <c r="AA67" i="22"/>
  <c r="O67" i="22"/>
  <c r="AB66" i="22"/>
  <c r="AA66" i="22"/>
  <c r="O66" i="22"/>
  <c r="AB65" i="22"/>
  <c r="AA65" i="22"/>
  <c r="O65" i="22"/>
  <c r="AB64" i="22"/>
  <c r="AA64" i="22"/>
  <c r="O64" i="22"/>
  <c r="AB63" i="22"/>
  <c r="AA63" i="22"/>
  <c r="O63" i="22"/>
  <c r="AB62" i="22"/>
  <c r="AA62" i="22"/>
  <c r="O62" i="22"/>
  <c r="AB61" i="22"/>
  <c r="AA61" i="22"/>
  <c r="O61" i="22"/>
  <c r="AB60" i="22"/>
  <c r="AA60" i="22"/>
  <c r="O60" i="22"/>
  <c r="AB59" i="22"/>
  <c r="AA59" i="22"/>
  <c r="O59" i="22"/>
  <c r="AB58" i="22"/>
  <c r="AA58" i="22"/>
  <c r="O58" i="22"/>
  <c r="AB57" i="22"/>
  <c r="AA57" i="22"/>
  <c r="O57" i="22"/>
  <c r="AB56" i="22"/>
  <c r="AA56" i="22"/>
  <c r="O56" i="22"/>
  <c r="AB55" i="22"/>
  <c r="AA55" i="22"/>
  <c r="O55" i="22"/>
  <c r="AB54" i="22"/>
  <c r="AA54" i="22"/>
  <c r="O54" i="22"/>
  <c r="AB53" i="22"/>
  <c r="AA53" i="22"/>
  <c r="O53" i="22"/>
  <c r="AB52" i="22"/>
  <c r="AA52" i="22"/>
  <c r="O52" i="22"/>
  <c r="AB51" i="22"/>
  <c r="AA51" i="22"/>
  <c r="O51" i="22"/>
  <c r="AB50" i="22"/>
  <c r="AA50" i="22"/>
  <c r="O50" i="22"/>
  <c r="AB49" i="22"/>
  <c r="AA49" i="22"/>
  <c r="O49" i="22"/>
  <c r="AB48" i="22"/>
  <c r="AA48" i="22"/>
  <c r="O48" i="22"/>
  <c r="AB47" i="22"/>
  <c r="AA47" i="22"/>
  <c r="O47" i="22"/>
  <c r="AB46" i="22"/>
  <c r="AA46" i="22"/>
  <c r="O46" i="22"/>
  <c r="AB45" i="22"/>
  <c r="AA45" i="22"/>
  <c r="O45" i="22"/>
  <c r="AB44" i="22"/>
  <c r="AA44" i="22"/>
  <c r="O44" i="22"/>
  <c r="AB43" i="22"/>
  <c r="AA43" i="22"/>
  <c r="O43" i="22"/>
  <c r="AB42" i="22"/>
  <c r="AA42" i="22"/>
  <c r="O42" i="22"/>
  <c r="AB41" i="22"/>
  <c r="AA41" i="22"/>
  <c r="O41" i="22"/>
  <c r="AB40" i="22"/>
  <c r="AA40" i="22"/>
  <c r="O40" i="22"/>
  <c r="AB39" i="22"/>
  <c r="AA39" i="22"/>
  <c r="O39" i="22"/>
  <c r="AB38" i="22"/>
  <c r="AA38" i="22"/>
  <c r="O38" i="22"/>
  <c r="AB37" i="22"/>
  <c r="AA37" i="22"/>
  <c r="O37" i="22"/>
  <c r="AB36" i="22"/>
  <c r="AA36" i="22"/>
  <c r="O36" i="22"/>
  <c r="AB35" i="22"/>
  <c r="AA35" i="22"/>
  <c r="O35" i="22"/>
  <c r="AB34" i="22"/>
  <c r="AA34" i="22"/>
  <c r="O34" i="22"/>
  <c r="AB33" i="22"/>
  <c r="AA33" i="22"/>
  <c r="O33" i="22"/>
  <c r="AB32" i="22"/>
  <c r="AA32" i="22"/>
  <c r="O32" i="22"/>
  <c r="AB31" i="22"/>
  <c r="AA31" i="22"/>
  <c r="O31" i="22"/>
  <c r="AB30" i="22"/>
  <c r="AA30" i="22"/>
  <c r="O30" i="22"/>
  <c r="AB29" i="22"/>
  <c r="AA29" i="22"/>
  <c r="O29" i="22"/>
  <c r="AB28" i="22"/>
  <c r="AA28" i="22"/>
  <c r="O28" i="22"/>
  <c r="AB27" i="22"/>
  <c r="AA27" i="22"/>
  <c r="O27" i="22"/>
  <c r="AB26" i="22"/>
  <c r="AA26" i="22"/>
  <c r="O26" i="22"/>
  <c r="AB25" i="22"/>
  <c r="AA25" i="22"/>
  <c r="O25" i="22"/>
  <c r="AB24" i="22"/>
  <c r="AA24" i="22"/>
  <c r="O24" i="22"/>
  <c r="AB23" i="22"/>
  <c r="AA23" i="22"/>
  <c r="O23" i="22"/>
  <c r="AB21" i="22"/>
  <c r="AA21" i="22"/>
  <c r="O21" i="22"/>
  <c r="AB20" i="22"/>
  <c r="AA20" i="22"/>
  <c r="O20" i="22"/>
  <c r="AB19" i="22"/>
  <c r="AA19" i="22"/>
  <c r="O19" i="22"/>
  <c r="AB18" i="22"/>
  <c r="AA18" i="22"/>
  <c r="O18" i="22"/>
  <c r="AB17" i="22"/>
  <c r="AA17" i="22"/>
  <c r="O17" i="22"/>
  <c r="AB16" i="22"/>
  <c r="AA16" i="22"/>
  <c r="O16" i="22"/>
  <c r="AB15" i="22"/>
  <c r="AA15" i="22"/>
  <c r="O15" i="22"/>
  <c r="AB14" i="22"/>
  <c r="AA14" i="22"/>
  <c r="O14" i="22"/>
  <c r="AB13" i="22"/>
  <c r="AA13" i="22"/>
  <c r="O13" i="22"/>
  <c r="AB12" i="22"/>
  <c r="AA12" i="22"/>
  <c r="O12" i="22"/>
  <c r="AB11" i="22"/>
  <c r="AA11" i="22"/>
  <c r="O11" i="22"/>
  <c r="AB10" i="22"/>
  <c r="AA10" i="22"/>
  <c r="O10" i="22"/>
  <c r="AB9" i="22"/>
  <c r="AA9" i="22"/>
  <c r="O9" i="22"/>
  <c r="AB8" i="22"/>
  <c r="AA8" i="22"/>
  <c r="O8" i="22"/>
  <c r="AB7" i="22"/>
  <c r="AA7" i="22"/>
  <c r="O7" i="22"/>
  <c r="AB6" i="22"/>
  <c r="AA6" i="22"/>
  <c r="O6" i="22"/>
  <c r="AB5" i="22"/>
  <c r="AA5" i="22"/>
  <c r="O5" i="22"/>
  <c r="AB4" i="22"/>
  <c r="AA4" i="22"/>
  <c r="O4" i="22"/>
  <c r="AB3" i="22"/>
  <c r="AA3" i="22"/>
  <c r="O3" i="22"/>
  <c r="AB2" i="22"/>
  <c r="AA2" i="22"/>
  <c r="O2" i="22"/>
  <c r="Z66" i="16" l="1"/>
  <c r="AA66" i="16" s="1"/>
  <c r="V178" i="16"/>
  <c r="AE178" i="16" s="1"/>
  <c r="T178" i="16"/>
  <c r="AD178" i="16" s="1"/>
  <c r="V166" i="16"/>
  <c r="T166" i="16"/>
  <c r="AD166" i="16" s="1"/>
  <c r="T26" i="16"/>
  <c r="U26" i="16" s="1"/>
  <c r="M1358" i="25" s="1"/>
  <c r="Y17" i="22"/>
  <c r="Y26" i="22"/>
  <c r="Y181" i="22"/>
  <c r="S214" i="22"/>
  <c r="AC214" i="22" s="1"/>
  <c r="Y212" i="22"/>
  <c r="Z212" i="22" s="1"/>
  <c r="Y32" i="22"/>
  <c r="Y182" i="22"/>
  <c r="Y9" i="22"/>
  <c r="Z9" i="22" s="1"/>
  <c r="Y7" i="22"/>
  <c r="Z7" i="22" s="1"/>
  <c r="Y53" i="22"/>
  <c r="Z53" i="22" s="1"/>
  <c r="Y5" i="22"/>
  <c r="S5" i="22" s="1"/>
  <c r="AC5" i="22" s="1"/>
  <c r="Y21" i="22"/>
  <c r="Z21" i="22" s="1"/>
  <c r="Y41" i="22"/>
  <c r="Z41" i="22" s="1"/>
  <c r="Y55" i="22"/>
  <c r="U55" i="22" s="1"/>
  <c r="Y65" i="22"/>
  <c r="Z65" i="22" s="1"/>
  <c r="Y173" i="22"/>
  <c r="Y205" i="22"/>
  <c r="Y57" i="22"/>
  <c r="Y3" i="22"/>
  <c r="U3" i="22" s="1"/>
  <c r="Y19" i="22"/>
  <c r="S19" i="22" s="1"/>
  <c r="AC19" i="22" s="1"/>
  <c r="U53" i="22"/>
  <c r="AD53" i="22" s="1"/>
  <c r="Y166" i="22"/>
  <c r="Z166" i="22" s="1"/>
  <c r="Y184" i="22"/>
  <c r="Z184" i="22" s="1"/>
  <c r="Y196" i="22"/>
  <c r="Z196" i="22" s="1"/>
  <c r="Y198" i="22"/>
  <c r="Y237" i="22"/>
  <c r="Y242" i="22"/>
  <c r="Z242" i="22" s="1"/>
  <c r="U5" i="22"/>
  <c r="AD5" i="22" s="1"/>
  <c r="S166" i="22"/>
  <c r="AC166" i="22" s="1"/>
  <c r="S196" i="22"/>
  <c r="AC196" i="22" s="1"/>
  <c r="U205" i="22"/>
  <c r="AD205" i="22" s="1"/>
  <c r="Y250" i="22"/>
  <c r="Z250" i="22" s="1"/>
  <c r="Y255" i="22"/>
  <c r="S255" i="22" s="1"/>
  <c r="AC255" i="22" s="1"/>
  <c r="Y15" i="22"/>
  <c r="Z15" i="22" s="1"/>
  <c r="U196" i="22"/>
  <c r="AD196" i="22" s="1"/>
  <c r="Y213" i="22"/>
  <c r="U213" i="22" s="1"/>
  <c r="AD213" i="22" s="1"/>
  <c r="U237" i="22"/>
  <c r="AD237" i="22" s="1"/>
  <c r="Y280" i="22"/>
  <c r="Y163" i="22"/>
  <c r="Y13" i="22"/>
  <c r="Y30" i="22"/>
  <c r="U30" i="22" s="1"/>
  <c r="Y40" i="22"/>
  <c r="Z40" i="22" s="1"/>
  <c r="Y54" i="22"/>
  <c r="U54" i="22" s="1"/>
  <c r="Y172" i="22"/>
  <c r="Y268" i="22"/>
  <c r="U268" i="22" s="1"/>
  <c r="Y24" i="22"/>
  <c r="Y11" i="22"/>
  <c r="Y28" i="22"/>
  <c r="Z28" i="22" s="1"/>
  <c r="Y42" i="22"/>
  <c r="U42" i="22" s="1"/>
  <c r="Y197" i="22"/>
  <c r="U197" i="22" s="1"/>
  <c r="AD197" i="22" s="1"/>
  <c r="Y199" i="22"/>
  <c r="Y266" i="22"/>
  <c r="S266" i="22" s="1"/>
  <c r="AC266" i="22" s="1"/>
  <c r="Y273" i="22"/>
  <c r="U273" i="22" s="1"/>
  <c r="S247" i="22"/>
  <c r="AC247" i="22" s="1"/>
  <c r="Y72" i="22"/>
  <c r="Y139" i="22"/>
  <c r="Z139" i="22" s="1"/>
  <c r="Y234" i="22"/>
  <c r="Y60" i="22"/>
  <c r="Y85" i="22"/>
  <c r="S85" i="22" s="1"/>
  <c r="Y92" i="22"/>
  <c r="Z92" i="22" s="1"/>
  <c r="Y97" i="22"/>
  <c r="Z97" i="22" s="1"/>
  <c r="Y102" i="22"/>
  <c r="Y107" i="22"/>
  <c r="Z107" i="22" s="1"/>
  <c r="Y119" i="22"/>
  <c r="Z119" i="22" s="1"/>
  <c r="Y123" i="22"/>
  <c r="Z123" i="22" s="1"/>
  <c r="Y127" i="22"/>
  <c r="S127" i="22" s="1"/>
  <c r="Y132" i="22"/>
  <c r="Z132" i="22" s="1"/>
  <c r="Y141" i="22"/>
  <c r="U141" i="22" s="1"/>
  <c r="AD141" i="22" s="1"/>
  <c r="Y149" i="22"/>
  <c r="S149" i="22" s="1"/>
  <c r="AC149" i="22" s="1"/>
  <c r="Y151" i="22"/>
  <c r="Z151" i="22" s="1"/>
  <c r="Y174" i="22"/>
  <c r="Y176" i="22"/>
  <c r="Z176" i="22" s="1"/>
  <c r="Y206" i="22"/>
  <c r="U206" i="22" s="1"/>
  <c r="Y208" i="22"/>
  <c r="Z208" i="22" s="1"/>
  <c r="U212" i="22"/>
  <c r="AD212" i="22" s="1"/>
  <c r="Y217" i="22"/>
  <c r="Z217" i="22" s="1"/>
  <c r="Y219" i="22"/>
  <c r="Y231" i="22"/>
  <c r="Y236" i="22"/>
  <c r="Y247" i="22"/>
  <c r="Y275" i="22"/>
  <c r="Z275" i="22" s="1"/>
  <c r="Y289" i="22"/>
  <c r="Y35" i="22"/>
  <c r="Y52" i="22"/>
  <c r="Y76" i="22"/>
  <c r="Y95" i="22"/>
  <c r="Z95" i="22" s="1"/>
  <c r="Y211" i="22"/>
  <c r="Y265" i="22"/>
  <c r="V5" i="22"/>
  <c r="N761" i="25" s="1"/>
  <c r="Y37" i="22"/>
  <c r="U37" i="22" s="1"/>
  <c r="AD37" i="22" s="1"/>
  <c r="S17" i="22"/>
  <c r="AC17" i="22" s="1"/>
  <c r="Y39" i="22"/>
  <c r="Z39" i="22" s="1"/>
  <c r="Y47" i="22"/>
  <c r="Y63" i="22"/>
  <c r="Z63" i="22" s="1"/>
  <c r="Y67" i="22"/>
  <c r="U67" i="22" s="1"/>
  <c r="Y69" i="22"/>
  <c r="S69" i="22" s="1"/>
  <c r="AC69" i="22" s="1"/>
  <c r="Y82" i="22"/>
  <c r="Y90" i="22"/>
  <c r="S90" i="22" s="1"/>
  <c r="AC90" i="22" s="1"/>
  <c r="Y100" i="22"/>
  <c r="Y125" i="22"/>
  <c r="Z125" i="22" s="1"/>
  <c r="Y134" i="22"/>
  <c r="Z134" i="22" s="1"/>
  <c r="Y145" i="22"/>
  <c r="Y164" i="22"/>
  <c r="U166" i="22"/>
  <c r="AD166" i="22" s="1"/>
  <c r="Y168" i="22"/>
  <c r="S176" i="22"/>
  <c r="AC176" i="22" s="1"/>
  <c r="Y179" i="22"/>
  <c r="Y190" i="22"/>
  <c r="S190" i="22" s="1"/>
  <c r="AC190" i="22" s="1"/>
  <c r="Y192" i="22"/>
  <c r="U194" i="22"/>
  <c r="AD194" i="22" s="1"/>
  <c r="Y200" i="22"/>
  <c r="Y215" i="22"/>
  <c r="U215" i="22" s="1"/>
  <c r="AD215" i="22" s="1"/>
  <c r="Y222" i="22"/>
  <c r="S222" i="22" s="1"/>
  <c r="Y229" i="22"/>
  <c r="Y238" i="22"/>
  <c r="Y249" i="22"/>
  <c r="U249" i="22" s="1"/>
  <c r="AD249" i="22" s="1"/>
  <c r="Y251" i="22"/>
  <c r="U251" i="22" s="1"/>
  <c r="AD251" i="22" s="1"/>
  <c r="Y260" i="22"/>
  <c r="Y262" i="22"/>
  <c r="Y271" i="22"/>
  <c r="S271" i="22" s="1"/>
  <c r="Y278" i="22"/>
  <c r="U278" i="22" s="1"/>
  <c r="AD278" i="22" s="1"/>
  <c r="Y58" i="22"/>
  <c r="Z58" i="22" s="1"/>
  <c r="Y130" i="22"/>
  <c r="Z130" i="22" s="1"/>
  <c r="Y154" i="22"/>
  <c r="Y283" i="22"/>
  <c r="S283" i="22" s="1"/>
  <c r="AC283" i="22" s="1"/>
  <c r="Y43" i="22"/>
  <c r="Y103" i="22"/>
  <c r="Z103" i="22" s="1"/>
  <c r="Y113" i="22"/>
  <c r="Z113" i="22" s="1"/>
  <c r="Y122" i="22"/>
  <c r="Y142" i="22"/>
  <c r="S142" i="22" s="1"/>
  <c r="Y152" i="22"/>
  <c r="Z152" i="22" s="1"/>
  <c r="Y156" i="22"/>
  <c r="Y186" i="22"/>
  <c r="U186" i="22" s="1"/>
  <c r="Y209" i="22"/>
  <c r="S209" i="22" s="1"/>
  <c r="AC209" i="22" s="1"/>
  <c r="Y220" i="22"/>
  <c r="U220" i="22" s="1"/>
  <c r="AD220" i="22" s="1"/>
  <c r="Y224" i="22"/>
  <c r="U224" i="22" s="1"/>
  <c r="Y227" i="22"/>
  <c r="Y243" i="22"/>
  <c r="Y254" i="22"/>
  <c r="Z254" i="22" s="1"/>
  <c r="Y269" i="22"/>
  <c r="U269" i="22" s="1"/>
  <c r="AD269" i="22" s="1"/>
  <c r="Y276" i="22"/>
  <c r="Y285" i="22"/>
  <c r="U285" i="22" s="1"/>
  <c r="AD285" i="22" s="1"/>
  <c r="Y50" i="22"/>
  <c r="Z50" i="22" s="1"/>
  <c r="Y137" i="22"/>
  <c r="Z137" i="22" s="1"/>
  <c r="Y160" i="22"/>
  <c r="Z160" i="22" s="1"/>
  <c r="Y203" i="22"/>
  <c r="Y287" i="22"/>
  <c r="U287" i="22" s="1"/>
  <c r="AD287" i="22" s="1"/>
  <c r="Y98" i="22"/>
  <c r="S98" i="22" s="1"/>
  <c r="Y120" i="22"/>
  <c r="S120" i="22" s="1"/>
  <c r="AC120" i="22" s="1"/>
  <c r="Y2" i="22"/>
  <c r="S2" i="22" s="1"/>
  <c r="Y4" i="22"/>
  <c r="U4" i="22" s="1"/>
  <c r="Y6" i="22"/>
  <c r="Z6" i="22" s="1"/>
  <c r="Y8" i="22"/>
  <c r="Y10" i="22"/>
  <c r="Z10" i="22" s="1"/>
  <c r="Y12" i="22"/>
  <c r="Z12" i="22" s="1"/>
  <c r="Y14" i="22"/>
  <c r="S14" i="22" s="1"/>
  <c r="Y16" i="22"/>
  <c r="Z16" i="22" s="1"/>
  <c r="Y18" i="22"/>
  <c r="Z18" i="22" s="1"/>
  <c r="Y20" i="22"/>
  <c r="U20" i="22" s="1"/>
  <c r="AD20" i="22" s="1"/>
  <c r="Y23" i="22"/>
  <c r="Y25" i="22"/>
  <c r="Z25" i="22" s="1"/>
  <c r="Y27" i="22"/>
  <c r="Z27" i="22" s="1"/>
  <c r="Y29" i="22"/>
  <c r="Z29" i="22" s="1"/>
  <c r="Y31" i="22"/>
  <c r="Z31" i="22" s="1"/>
  <c r="Y33" i="22"/>
  <c r="Y48" i="22"/>
  <c r="Y64" i="22"/>
  <c r="Y66" i="22"/>
  <c r="U66" i="22" s="1"/>
  <c r="AD66" i="22" s="1"/>
  <c r="Y70" i="22"/>
  <c r="Z70" i="22" s="1"/>
  <c r="Y86" i="22"/>
  <c r="U86" i="22" s="1"/>
  <c r="AD86" i="22" s="1"/>
  <c r="Y91" i="22"/>
  <c r="Z91" i="22" s="1"/>
  <c r="Y93" i="22"/>
  <c r="Z93" i="22" s="1"/>
  <c r="Y110" i="22"/>
  <c r="S110" i="22" s="1"/>
  <c r="AC110" i="22" s="1"/>
  <c r="Y124" i="22"/>
  <c r="Y128" i="22"/>
  <c r="S128" i="22" s="1"/>
  <c r="AC128" i="22" s="1"/>
  <c r="Y133" i="22"/>
  <c r="U134" i="22"/>
  <c r="V134" i="22" s="1"/>
  <c r="N890" i="25" s="1"/>
  <c r="Y146" i="22"/>
  <c r="U146" i="22" s="1"/>
  <c r="AD146" i="22" s="1"/>
  <c r="Y148" i="22"/>
  <c r="Z148" i="22" s="1"/>
  <c r="U162" i="22"/>
  <c r="AD162" i="22" s="1"/>
  <c r="Y165" i="22"/>
  <c r="Y169" i="22"/>
  <c r="S169" i="22" s="1"/>
  <c r="AC169" i="22" s="1"/>
  <c r="Y175" i="22"/>
  <c r="U175" i="22" s="1"/>
  <c r="AD175" i="22" s="1"/>
  <c r="Y183" i="22"/>
  <c r="Y193" i="22"/>
  <c r="S193" i="22" s="1"/>
  <c r="Y195" i="22"/>
  <c r="Z195" i="22" s="1"/>
  <c r="Y201" i="22"/>
  <c r="Y207" i="22"/>
  <c r="U207" i="22" s="1"/>
  <c r="Y218" i="22"/>
  <c r="Y230" i="22"/>
  <c r="Z230" i="22" s="1"/>
  <c r="Y232" i="22"/>
  <c r="Z232" i="22" s="1"/>
  <c r="Y239" i="22"/>
  <c r="Z239" i="22" s="1"/>
  <c r="Y248" i="22"/>
  <c r="Z248" i="22" s="1"/>
  <c r="Y252" i="22"/>
  <c r="Y263" i="22"/>
  <c r="Y267" i="22"/>
  <c r="U267" i="22" s="1"/>
  <c r="AD267" i="22" s="1"/>
  <c r="Y272" i="22"/>
  <c r="Y281" i="22"/>
  <c r="Y78" i="22"/>
  <c r="S78" i="22" s="1"/>
  <c r="AC78" i="22" s="1"/>
  <c r="Y111" i="22"/>
  <c r="Z111" i="22" s="1"/>
  <c r="Y245" i="22"/>
  <c r="Y258" i="22"/>
  <c r="Y45" i="22"/>
  <c r="Y108" i="22"/>
  <c r="S108" i="22" s="1"/>
  <c r="AC108" i="22" s="1"/>
  <c r="U127" i="22"/>
  <c r="AD127" i="22" s="1"/>
  <c r="Y177" i="22"/>
  <c r="S20" i="22"/>
  <c r="AC20" i="22" s="1"/>
  <c r="Y36" i="22"/>
  <c r="Y51" i="22"/>
  <c r="Y59" i="22"/>
  <c r="Y68" i="22"/>
  <c r="Z68" i="22" s="1"/>
  <c r="Y73" i="22"/>
  <c r="U73" i="22" s="1"/>
  <c r="AD73" i="22" s="1"/>
  <c r="Y75" i="22"/>
  <c r="Y84" i="22"/>
  <c r="Z84" i="22" s="1"/>
  <c r="Y96" i="22"/>
  <c r="Z96" i="22" s="1"/>
  <c r="Y101" i="22"/>
  <c r="Z101" i="22" s="1"/>
  <c r="Y106" i="22"/>
  <c r="U106" i="22" s="1"/>
  <c r="AD106" i="22" s="1"/>
  <c r="S113" i="22"/>
  <c r="AC113" i="22" s="1"/>
  <c r="Y118" i="22"/>
  <c r="Z118" i="22" s="1"/>
  <c r="Y126" i="22"/>
  <c r="Z126" i="22" s="1"/>
  <c r="Y131" i="22"/>
  <c r="S131" i="22" s="1"/>
  <c r="AC131" i="22" s="1"/>
  <c r="Y135" i="22"/>
  <c r="Z135" i="22" s="1"/>
  <c r="Y140" i="22"/>
  <c r="Y144" i="22"/>
  <c r="Z144" i="22" s="1"/>
  <c r="Y150" i="22"/>
  <c r="U156" i="22"/>
  <c r="V156" i="22" s="1"/>
  <c r="N912" i="25" s="1"/>
  <c r="Y167" i="22"/>
  <c r="Y171" i="22"/>
  <c r="U177" i="22"/>
  <c r="AD177" i="22" s="1"/>
  <c r="Y191" i="22"/>
  <c r="U191" i="22" s="1"/>
  <c r="AD191" i="22" s="1"/>
  <c r="Y204" i="22"/>
  <c r="Y216" i="22"/>
  <c r="S216" i="22" s="1"/>
  <c r="AC216" i="22" s="1"/>
  <c r="Y223" i="22"/>
  <c r="Z223" i="22" s="1"/>
  <c r="Y235" i="22"/>
  <c r="U235" i="22" s="1"/>
  <c r="Y246" i="22"/>
  <c r="Y259" i="22"/>
  <c r="Z259" i="22" s="1"/>
  <c r="Y261" i="22"/>
  <c r="U261" i="22" s="1"/>
  <c r="AD261" i="22" s="1"/>
  <c r="Y274" i="22"/>
  <c r="Y279" i="22"/>
  <c r="S279" i="22" s="1"/>
  <c r="AC279" i="22" s="1"/>
  <c r="Y288" i="22"/>
  <c r="S288" i="22" s="1"/>
  <c r="Y61" i="22"/>
  <c r="U61" i="22" s="1"/>
  <c r="AD61" i="22" s="1"/>
  <c r="Y115" i="22"/>
  <c r="U115" i="22" s="1"/>
  <c r="U2" i="22"/>
  <c r="AD2" i="22" s="1"/>
  <c r="Y38" i="22"/>
  <c r="Z38" i="22" s="1"/>
  <c r="Y46" i="22"/>
  <c r="Z46" i="22" s="1"/>
  <c r="Y62" i="22"/>
  <c r="Z62" i="22" s="1"/>
  <c r="Y79" i="22"/>
  <c r="U79" i="22" s="1"/>
  <c r="AD79" i="22" s="1"/>
  <c r="Y83" i="22"/>
  <c r="U83" i="22" s="1"/>
  <c r="Y89" i="22"/>
  <c r="Z89" i="22" s="1"/>
  <c r="Y99" i="22"/>
  <c r="Z99" i="22" s="1"/>
  <c r="Y104" i="22"/>
  <c r="Y112" i="22"/>
  <c r="U112" i="22" s="1"/>
  <c r="AD112" i="22" s="1"/>
  <c r="U113" i="22"/>
  <c r="AD113" i="22" s="1"/>
  <c r="Y116" i="22"/>
  <c r="S116" i="22" s="1"/>
  <c r="Y121" i="22"/>
  <c r="Z121" i="22" s="1"/>
  <c r="Y138" i="22"/>
  <c r="Z138" i="22" s="1"/>
  <c r="Y153" i="22"/>
  <c r="Z153" i="22" s="1"/>
  <c r="Y161" i="22"/>
  <c r="S161" i="22" s="1"/>
  <c r="Y178" i="22"/>
  <c r="Y187" i="22"/>
  <c r="Y210" i="22"/>
  <c r="U210" i="22" s="1"/>
  <c r="Y221" i="22"/>
  <c r="S221" i="22" s="1"/>
  <c r="AC221" i="22" s="1"/>
  <c r="Y228" i="22"/>
  <c r="T266" i="22"/>
  <c r="M1022" i="25" s="1"/>
  <c r="Y270" i="22"/>
  <c r="S270" i="22" s="1"/>
  <c r="AC270" i="22" s="1"/>
  <c r="Y277" i="22"/>
  <c r="U277" i="22" s="1"/>
  <c r="AD277" i="22" s="1"/>
  <c r="Y284" i="22"/>
  <c r="U284" i="22" s="1"/>
  <c r="AD284" i="22" s="1"/>
  <c r="Y74" i="22"/>
  <c r="Z74" i="22" s="1"/>
  <c r="Y88" i="22"/>
  <c r="S88" i="22" s="1"/>
  <c r="Y105" i="22"/>
  <c r="Z105" i="22" s="1"/>
  <c r="Y117" i="22"/>
  <c r="S117" i="22" s="1"/>
  <c r="Y158" i="22"/>
  <c r="Y241" i="22"/>
  <c r="U241" i="22" s="1"/>
  <c r="Y56" i="22"/>
  <c r="S56" i="22" s="1"/>
  <c r="AC56" i="22" s="1"/>
  <c r="Y34" i="22"/>
  <c r="Y44" i="22"/>
  <c r="Y49" i="22"/>
  <c r="U49" i="22" s="1"/>
  <c r="AD49" i="22" s="1"/>
  <c r="S53" i="22"/>
  <c r="AC53" i="22" s="1"/>
  <c r="Y71" i="22"/>
  <c r="Y77" i="22"/>
  <c r="Z77" i="22" s="1"/>
  <c r="Y87" i="22"/>
  <c r="Z87" i="22" s="1"/>
  <c r="Y94" i="22"/>
  <c r="U96" i="22"/>
  <c r="AD96" i="22" s="1"/>
  <c r="Y109" i="22"/>
  <c r="Z109" i="22" s="1"/>
  <c r="Y114" i="22"/>
  <c r="Z114" i="22" s="1"/>
  <c r="S124" i="22"/>
  <c r="AC124" i="22" s="1"/>
  <c r="Y129" i="22"/>
  <c r="U129" i="22" s="1"/>
  <c r="AD129" i="22" s="1"/>
  <c r="S133" i="22"/>
  <c r="Y143" i="22"/>
  <c r="Y147" i="22"/>
  <c r="Z147" i="22" s="1"/>
  <c r="U148" i="22"/>
  <c r="AD148" i="22" s="1"/>
  <c r="Y155" i="22"/>
  <c r="U155" i="22" s="1"/>
  <c r="AD155" i="22" s="1"/>
  <c r="Y157" i="22"/>
  <c r="U157" i="22" s="1"/>
  <c r="Y159" i="22"/>
  <c r="U159" i="22" s="1"/>
  <c r="AD159" i="22" s="1"/>
  <c r="Y170" i="22"/>
  <c r="Z170" i="22" s="1"/>
  <c r="Y185" i="22"/>
  <c r="U185" i="22" s="1"/>
  <c r="AD185" i="22" s="1"/>
  <c r="Y202" i="22"/>
  <c r="Z202" i="22" s="1"/>
  <c r="S212" i="22"/>
  <c r="AC212" i="22" s="1"/>
  <c r="Y226" i="22"/>
  <c r="Z226" i="22" s="1"/>
  <c r="Y233" i="22"/>
  <c r="Y240" i="22"/>
  <c r="U240" i="22" s="1"/>
  <c r="AD240" i="22" s="1"/>
  <c r="Y244" i="22"/>
  <c r="S244" i="22" s="1"/>
  <c r="AC244" i="22" s="1"/>
  <c r="Y253" i="22"/>
  <c r="S253" i="22" s="1"/>
  <c r="AC253" i="22" s="1"/>
  <c r="Y257" i="22"/>
  <c r="S257" i="22" s="1"/>
  <c r="AC257" i="22" s="1"/>
  <c r="Y264" i="22"/>
  <c r="Y282" i="22"/>
  <c r="Y286" i="22"/>
  <c r="Z286" i="22" s="1"/>
  <c r="V28" i="18"/>
  <c r="AE28" i="18" s="1"/>
  <c r="Z169" i="18"/>
  <c r="AA169" i="18" s="1"/>
  <c r="Z192" i="18"/>
  <c r="AA192" i="18" s="1"/>
  <c r="Z17" i="18"/>
  <c r="AA17" i="18" s="1"/>
  <c r="Z36" i="18"/>
  <c r="AA36" i="18" s="1"/>
  <c r="Z245" i="18"/>
  <c r="Z261" i="18"/>
  <c r="AA261" i="18" s="1"/>
  <c r="Z21" i="18"/>
  <c r="Z108" i="18"/>
  <c r="T108" i="18" s="1"/>
  <c r="AD108" i="18" s="1"/>
  <c r="Z184" i="18"/>
  <c r="AA184" i="18" s="1"/>
  <c r="Z3" i="18"/>
  <c r="AA3" i="18" s="1"/>
  <c r="V290" i="18"/>
  <c r="AE290" i="18" s="1"/>
  <c r="Z217" i="18"/>
  <c r="AA217" i="18" s="1"/>
  <c r="Z80" i="18"/>
  <c r="V80" i="18" s="1"/>
  <c r="AE80" i="18" s="1"/>
  <c r="Z257" i="18"/>
  <c r="V257" i="18" s="1"/>
  <c r="AE257" i="18" s="1"/>
  <c r="Z153" i="18"/>
  <c r="Z104" i="18"/>
  <c r="Z92" i="18"/>
  <c r="AA92" i="18" s="1"/>
  <c r="Z189" i="18"/>
  <c r="Z70" i="18"/>
  <c r="T290" i="18"/>
  <c r="U290" i="18" s="1"/>
  <c r="V44" i="18"/>
  <c r="AE44" i="18" s="1"/>
  <c r="Z81" i="18"/>
  <c r="AA81" i="18" s="1"/>
  <c r="Z253" i="18"/>
  <c r="Z201" i="18"/>
  <c r="AA201" i="18" s="1"/>
  <c r="Z249" i="18"/>
  <c r="AA249" i="18" s="1"/>
  <c r="Z136" i="18"/>
  <c r="AA136" i="18" s="1"/>
  <c r="Z254" i="18"/>
  <c r="AA254" i="18" s="1"/>
  <c r="Z84" i="18"/>
  <c r="AA84" i="18" s="1"/>
  <c r="Z150" i="18"/>
  <c r="AA150" i="18" s="1"/>
  <c r="Z166" i="18"/>
  <c r="AA166" i="18" s="1"/>
  <c r="Z256" i="18"/>
  <c r="AA256" i="18" s="1"/>
  <c r="Z100" i="18"/>
  <c r="AA100" i="18" s="1"/>
  <c r="Z9" i="18"/>
  <c r="AA9" i="18" s="1"/>
  <c r="Z197" i="18"/>
  <c r="V197" i="18" s="1"/>
  <c r="AE197" i="18" s="1"/>
  <c r="Z96" i="18"/>
  <c r="AA96" i="18" s="1"/>
  <c r="Z93" i="18"/>
  <c r="Z144" i="18"/>
  <c r="AA144" i="18" s="1"/>
  <c r="Z29" i="18"/>
  <c r="AA29" i="18" s="1"/>
  <c r="Z98" i="18"/>
  <c r="Z132" i="18"/>
  <c r="Z209" i="18"/>
  <c r="AA209" i="18" s="1"/>
  <c r="Z205" i="18"/>
  <c r="AA205" i="18" s="1"/>
  <c r="Z265" i="18"/>
  <c r="AA265" i="18" s="1"/>
  <c r="Z77" i="18"/>
  <c r="AA77" i="18" s="1"/>
  <c r="Z48" i="18"/>
  <c r="AA48" i="18" s="1"/>
  <c r="Z109" i="18"/>
  <c r="AA109" i="18" s="1"/>
  <c r="Z185" i="18"/>
  <c r="AA185" i="18" s="1"/>
  <c r="Z177" i="18"/>
  <c r="Z112" i="18"/>
  <c r="AA112" i="18" s="1"/>
  <c r="Z181" i="18"/>
  <c r="AA181" i="18" s="1"/>
  <c r="Z41" i="18"/>
  <c r="AA41" i="18" s="1"/>
  <c r="Z157" i="18"/>
  <c r="AA157" i="18" s="1"/>
  <c r="Z178" i="18"/>
  <c r="V178" i="18" s="1"/>
  <c r="Z269" i="18"/>
  <c r="AA269" i="18" s="1"/>
  <c r="Z213" i="18"/>
  <c r="Z149" i="18"/>
  <c r="Z131" i="18"/>
  <c r="AA131" i="18" s="1"/>
  <c r="Z53" i="18"/>
  <c r="AA53" i="18" s="1"/>
  <c r="Z186" i="18"/>
  <c r="AA186" i="18" s="1"/>
  <c r="Z8" i="18"/>
  <c r="AA8" i="18" s="1"/>
  <c r="Z16" i="18"/>
  <c r="AA16" i="18" s="1"/>
  <c r="Z252" i="18"/>
  <c r="V252" i="18" s="1"/>
  <c r="AE252" i="18" s="1"/>
  <c r="Z165" i="18"/>
  <c r="Z32" i="18"/>
  <c r="Z193" i="18"/>
  <c r="AA193" i="18" s="1"/>
  <c r="Z173" i="18"/>
  <c r="AA173" i="18" s="1"/>
  <c r="Z40" i="18"/>
  <c r="AA40" i="18" s="1"/>
  <c r="V102" i="18"/>
  <c r="AE102" i="18" s="1"/>
  <c r="V122" i="18"/>
  <c r="AE122" i="18" s="1"/>
  <c r="T122" i="18"/>
  <c r="AD122" i="18" s="1"/>
  <c r="V47" i="18"/>
  <c r="AE47" i="18" s="1"/>
  <c r="V256" i="18"/>
  <c r="V106" i="18"/>
  <c r="AE106" i="18" s="1"/>
  <c r="AA47" i="18"/>
  <c r="T256" i="18"/>
  <c r="AD256" i="18" s="1"/>
  <c r="V253" i="18"/>
  <c r="AE253" i="18" s="1"/>
  <c r="V201" i="18"/>
  <c r="W201" i="18" s="1"/>
  <c r="N2109" i="25" s="1"/>
  <c r="T2" i="18"/>
  <c r="V46" i="18"/>
  <c r="AE46" i="18" s="1"/>
  <c r="T153" i="18"/>
  <c r="AD153" i="18" s="1"/>
  <c r="T46" i="18"/>
  <c r="AD46" i="18" s="1"/>
  <c r="T8" i="18"/>
  <c r="AD8" i="18" s="1"/>
  <c r="T214" i="18"/>
  <c r="AD214" i="18" s="1"/>
  <c r="T197" i="18"/>
  <c r="AD197" i="18" s="1"/>
  <c r="V90" i="18"/>
  <c r="AE90" i="18" s="1"/>
  <c r="T249" i="18"/>
  <c r="AD249" i="18" s="1"/>
  <c r="V71" i="18"/>
  <c r="AE71" i="18" s="1"/>
  <c r="T91" i="18"/>
  <c r="V130" i="18"/>
  <c r="AE130" i="18" s="1"/>
  <c r="T130" i="18"/>
  <c r="AD130" i="18" s="1"/>
  <c r="V264" i="18"/>
  <c r="AE264" i="18" s="1"/>
  <c r="T264" i="18"/>
  <c r="AD264" i="18" s="1"/>
  <c r="T1050" i="23"/>
  <c r="T1150" i="23"/>
  <c r="AC1150" i="23" s="1"/>
  <c r="T1014" i="23"/>
  <c r="AC1014" i="23" s="1"/>
  <c r="T1044" i="23"/>
  <c r="AC1044" i="23" s="1"/>
  <c r="T1098" i="23"/>
  <c r="AC1098" i="23" s="1"/>
  <c r="R1119" i="23"/>
  <c r="R1116" i="23"/>
  <c r="AB1116" i="23" s="1"/>
  <c r="T923" i="23"/>
  <c r="AC923" i="23" s="1"/>
  <c r="T900" i="23"/>
  <c r="U900" i="23" s="1"/>
  <c r="T998" i="23"/>
  <c r="U998" i="23" s="1"/>
  <c r="T1047" i="23"/>
  <c r="AC1047" i="23" s="1"/>
  <c r="T880" i="23"/>
  <c r="AC880" i="23" s="1"/>
  <c r="T1078" i="23"/>
  <c r="AC1078" i="23" s="1"/>
  <c r="T1123" i="23"/>
  <c r="R905" i="23"/>
  <c r="AB905" i="23" s="1"/>
  <c r="T874" i="23"/>
  <c r="AC874" i="23" s="1"/>
  <c r="T905" i="23"/>
  <c r="AC905" i="23" s="1"/>
  <c r="T999" i="23"/>
  <c r="AC999" i="23" s="1"/>
  <c r="T1136" i="23"/>
  <c r="AC1136" i="23" s="1"/>
  <c r="T888" i="23"/>
  <c r="AC888" i="23" s="1"/>
  <c r="T866" i="23"/>
  <c r="AC866" i="23" s="1"/>
  <c r="R1141" i="23"/>
  <c r="AB1141" i="23" s="1"/>
  <c r="R1001" i="23"/>
  <c r="S1001" i="23" s="1"/>
  <c r="V1001" i="23" s="1"/>
  <c r="T947" i="23"/>
  <c r="AC947" i="23" s="1"/>
  <c r="T995" i="23"/>
  <c r="U995" i="23" s="1"/>
  <c r="R866" i="23"/>
  <c r="AB866" i="23" s="1"/>
  <c r="R1022" i="23"/>
  <c r="AB1022" i="23" s="1"/>
  <c r="T962" i="23"/>
  <c r="AC962" i="23" s="1"/>
  <c r="R990" i="23"/>
  <c r="AB990" i="23" s="1"/>
  <c r="T997" i="23"/>
  <c r="AC997" i="23" s="1"/>
  <c r="T1073" i="23"/>
  <c r="U1073" i="23" s="1"/>
  <c r="T1088" i="23"/>
  <c r="AC1088" i="23" s="1"/>
  <c r="T1092" i="23"/>
  <c r="AC1092" i="23" s="1"/>
  <c r="V96" i="22"/>
  <c r="N852" i="25" s="1"/>
  <c r="V166" i="22"/>
  <c r="N922" i="25" s="1"/>
  <c r="V197" i="22"/>
  <c r="N953" i="25" s="1"/>
  <c r="S189" i="22"/>
  <c r="AC189" i="22" s="1"/>
  <c r="T163" i="24"/>
  <c r="T170" i="24"/>
  <c r="U49" i="24"/>
  <c r="AD49" i="24" s="1"/>
  <c r="U87" i="24"/>
  <c r="AD87" i="24" s="1"/>
  <c r="S95" i="24"/>
  <c r="AC95" i="24" s="1"/>
  <c r="S163" i="24"/>
  <c r="AC163" i="24" s="1"/>
  <c r="S167" i="24"/>
  <c r="AC167" i="24" s="1"/>
  <c r="U15" i="24"/>
  <c r="V15" i="24" s="1"/>
  <c r="Z49" i="24"/>
  <c r="U95" i="24"/>
  <c r="AD95" i="24" s="1"/>
  <c r="U163" i="24"/>
  <c r="AD163" i="24" s="1"/>
  <c r="U167" i="24"/>
  <c r="AD167" i="24" s="1"/>
  <c r="S177" i="24"/>
  <c r="U281" i="24"/>
  <c r="AD281" i="24" s="1"/>
  <c r="S87" i="24"/>
  <c r="AC87" i="24" s="1"/>
  <c r="U80" i="24"/>
  <c r="AD80" i="24" s="1"/>
  <c r="U84" i="24"/>
  <c r="AD84" i="24" s="1"/>
  <c r="U198" i="24"/>
  <c r="U30" i="24"/>
  <c r="AD30" i="24" s="1"/>
  <c r="U137" i="24"/>
  <c r="AD137" i="24" s="1"/>
  <c r="U177" i="24"/>
  <c r="AD177" i="24" s="1"/>
  <c r="U61" i="24"/>
  <c r="AD61" i="24" s="1"/>
  <c r="S115" i="24"/>
  <c r="T115" i="24" s="1"/>
  <c r="U51" i="24"/>
  <c r="AD51" i="24" s="1"/>
  <c r="V191" i="24"/>
  <c r="S213" i="24"/>
  <c r="AC213" i="24" s="1"/>
  <c r="U129" i="24"/>
  <c r="AD129" i="24" s="1"/>
  <c r="S169" i="24"/>
  <c r="T169" i="24" s="1"/>
  <c r="S67" i="24"/>
  <c r="AC67" i="24" s="1"/>
  <c r="Z67" i="24"/>
  <c r="U54" i="24"/>
  <c r="AD54" i="24" s="1"/>
  <c r="U77" i="24"/>
  <c r="AD77" i="24" s="1"/>
  <c r="U10" i="24"/>
  <c r="AD10" i="24" s="1"/>
  <c r="Z10" i="24"/>
  <c r="Z105" i="24"/>
  <c r="S105" i="24"/>
  <c r="AC105" i="24" s="1"/>
  <c r="Z153" i="24"/>
  <c r="U153" i="24"/>
  <c r="AD153" i="24" s="1"/>
  <c r="U239" i="24"/>
  <c r="AD239" i="24" s="1"/>
  <c r="S239" i="24"/>
  <c r="AC239" i="24" s="1"/>
  <c r="Z270" i="24"/>
  <c r="U270" i="24"/>
  <c r="AD270" i="24" s="1"/>
  <c r="S274" i="24"/>
  <c r="AC274" i="24" s="1"/>
  <c r="Z274" i="24"/>
  <c r="U274" i="24"/>
  <c r="AD274" i="24" s="1"/>
  <c r="Z253" i="24"/>
  <c r="U253" i="24"/>
  <c r="AD253" i="24" s="1"/>
  <c r="Z234" i="24"/>
  <c r="U234" i="24"/>
  <c r="AD234" i="24" s="1"/>
  <c r="S228" i="24"/>
  <c r="AC228" i="24" s="1"/>
  <c r="U228" i="24"/>
  <c r="AD228" i="24" s="1"/>
  <c r="T228" i="24"/>
  <c r="Z259" i="24"/>
  <c r="U259" i="24"/>
  <c r="AD259" i="24" s="1"/>
  <c r="U99" i="24"/>
  <c r="AD99" i="24" s="1"/>
  <c r="U131" i="24"/>
  <c r="AD131" i="24" s="1"/>
  <c r="S131" i="24"/>
  <c r="AC131" i="24" s="1"/>
  <c r="Z118" i="24"/>
  <c r="T118" i="24"/>
  <c r="S118" i="24"/>
  <c r="AC118" i="24" s="1"/>
  <c r="Z241" i="24"/>
  <c r="U241" i="24"/>
  <c r="AD241" i="24" s="1"/>
  <c r="Z8" i="24"/>
  <c r="S8" i="24"/>
  <c r="AC8" i="24" s="1"/>
  <c r="U8" i="24"/>
  <c r="AD8" i="24" s="1"/>
  <c r="Z41" i="24"/>
  <c r="U41" i="24"/>
  <c r="AD41" i="24" s="1"/>
  <c r="T86" i="24"/>
  <c r="Z86" i="24"/>
  <c r="Z93" i="24"/>
  <c r="Z178" i="24"/>
  <c r="S178" i="24"/>
  <c r="AC178" i="24" s="1"/>
  <c r="U178" i="24"/>
  <c r="AD178" i="24" s="1"/>
  <c r="Z214" i="24"/>
  <c r="U214" i="24"/>
  <c r="AD214" i="24" s="1"/>
  <c r="S214" i="24"/>
  <c r="AC214" i="24" s="1"/>
  <c r="Z279" i="24"/>
  <c r="U279" i="24"/>
  <c r="AD279" i="24" s="1"/>
  <c r="Z111" i="24"/>
  <c r="S111" i="24"/>
  <c r="AC111" i="24" s="1"/>
  <c r="U111" i="24"/>
  <c r="AD111" i="24" s="1"/>
  <c r="T233" i="24"/>
  <c r="S264" i="24"/>
  <c r="AC264" i="24" s="1"/>
  <c r="U264" i="24"/>
  <c r="AD264" i="24" s="1"/>
  <c r="U141" i="24"/>
  <c r="AD141" i="24" s="1"/>
  <c r="U90" i="24"/>
  <c r="AD90" i="24" s="1"/>
  <c r="V224" i="24"/>
  <c r="S132" i="24"/>
  <c r="AC132" i="24" s="1"/>
  <c r="S151" i="24"/>
  <c r="AC151" i="24" s="1"/>
  <c r="U164" i="24"/>
  <c r="AD164" i="24" s="1"/>
  <c r="U58" i="24"/>
  <c r="AD58" i="24" s="1"/>
  <c r="S233" i="24"/>
  <c r="AC233" i="24" s="1"/>
  <c r="S93" i="24"/>
  <c r="AC93" i="24" s="1"/>
  <c r="U115" i="24"/>
  <c r="AD115" i="24" s="1"/>
  <c r="U127" i="24"/>
  <c r="AD127" i="24" s="1"/>
  <c r="Z208" i="24"/>
  <c r="U233" i="24"/>
  <c r="AD233" i="24" s="1"/>
  <c r="S10" i="24"/>
  <c r="AC10" i="24" s="1"/>
  <c r="Z53" i="24"/>
  <c r="S86" i="24"/>
  <c r="AC86" i="24" s="1"/>
  <c r="U102" i="24"/>
  <c r="S128" i="24"/>
  <c r="AC128" i="24" s="1"/>
  <c r="U165" i="24"/>
  <c r="AD165" i="24" s="1"/>
  <c r="U184" i="24"/>
  <c r="V184" i="24" s="1"/>
  <c r="U64" i="24"/>
  <c r="AD64" i="24" s="1"/>
  <c r="V179" i="24"/>
  <c r="U224" i="24"/>
  <c r="AD224" i="24" s="1"/>
  <c r="V49" i="24"/>
  <c r="Z221" i="24"/>
  <c r="U65" i="24"/>
  <c r="AD65" i="24" s="1"/>
  <c r="U155" i="24"/>
  <c r="U211" i="24"/>
  <c r="U4" i="24"/>
  <c r="AD4" i="24" s="1"/>
  <c r="U148" i="24"/>
  <c r="AD148" i="24" s="1"/>
  <c r="V151" i="24"/>
  <c r="S168" i="24"/>
  <c r="AC168" i="24" s="1"/>
  <c r="U192" i="24"/>
  <c r="AD192" i="24" s="1"/>
  <c r="U136" i="24"/>
  <c r="AD136" i="24" s="1"/>
  <c r="U159" i="24"/>
  <c r="AD159" i="24" s="1"/>
  <c r="S13" i="24"/>
  <c r="AC13" i="24" s="1"/>
  <c r="U86" i="24"/>
  <c r="AD86" i="24" s="1"/>
  <c r="U105" i="24"/>
  <c r="AD105" i="24" s="1"/>
  <c r="U217" i="24"/>
  <c r="AD217" i="24" s="1"/>
  <c r="U43" i="24"/>
  <c r="AD43" i="24" s="1"/>
  <c r="U151" i="24"/>
  <c r="AD151" i="24" s="1"/>
  <c r="U75" i="24"/>
  <c r="AD75" i="24" s="1"/>
  <c r="U168" i="24"/>
  <c r="U2" i="24"/>
  <c r="AD2" i="24" s="1"/>
  <c r="S29" i="24"/>
  <c r="AC29" i="24" s="1"/>
  <c r="U53" i="24"/>
  <c r="AD53" i="24" s="1"/>
  <c r="U60" i="24"/>
  <c r="AD60" i="24" s="1"/>
  <c r="U69" i="24"/>
  <c r="U109" i="24"/>
  <c r="AD109" i="24" s="1"/>
  <c r="U122" i="24"/>
  <c r="V122" i="24" s="1"/>
  <c r="U74" i="24"/>
  <c r="AD74" i="24" s="1"/>
  <c r="U12" i="24"/>
  <c r="AD12" i="24" s="1"/>
  <c r="U71" i="24"/>
  <c r="AD71" i="24" s="1"/>
  <c r="U19" i="24"/>
  <c r="AD19" i="24" s="1"/>
  <c r="U47" i="24"/>
  <c r="AD47" i="24" s="1"/>
  <c r="U27" i="24"/>
  <c r="AD27" i="24" s="1"/>
  <c r="T87" i="24"/>
  <c r="U89" i="24"/>
  <c r="AD89" i="24" s="1"/>
  <c r="U154" i="24"/>
  <c r="AD154" i="24" s="1"/>
  <c r="U169" i="24"/>
  <c r="AD169" i="24" s="1"/>
  <c r="U185" i="24"/>
  <c r="AD185" i="24" s="1"/>
  <c r="S12" i="24"/>
  <c r="AC12" i="24" s="1"/>
  <c r="U162" i="24"/>
  <c r="AD162" i="24" s="1"/>
  <c r="U68" i="24"/>
  <c r="AD68" i="24" s="1"/>
  <c r="U93" i="24"/>
  <c r="V93" i="24" s="1"/>
  <c r="U113" i="24"/>
  <c r="S150" i="24"/>
  <c r="T150" i="24" s="1"/>
  <c r="U157" i="24"/>
  <c r="AD157" i="24" s="1"/>
  <c r="AC169" i="24"/>
  <c r="S63" i="24"/>
  <c r="AC63" i="24" s="1"/>
  <c r="Z63" i="24"/>
  <c r="U63" i="24"/>
  <c r="AD63" i="24" s="1"/>
  <c r="Z285" i="24"/>
  <c r="S285" i="24"/>
  <c r="AC285" i="24" s="1"/>
  <c r="U285" i="24"/>
  <c r="AD285" i="24" s="1"/>
  <c r="Z76" i="24"/>
  <c r="S76" i="24"/>
  <c r="AC76" i="24" s="1"/>
  <c r="S70" i="24"/>
  <c r="AC70" i="24" s="1"/>
  <c r="Z70" i="24"/>
  <c r="T17" i="24"/>
  <c r="T45" i="24"/>
  <c r="S45" i="24"/>
  <c r="AC45" i="24" s="1"/>
  <c r="Z45" i="24"/>
  <c r="U45" i="24"/>
  <c r="AD45" i="24" s="1"/>
  <c r="V60" i="24"/>
  <c r="S60" i="24"/>
  <c r="AC60" i="24" s="1"/>
  <c r="S114" i="24"/>
  <c r="AC114" i="24" s="1"/>
  <c r="S205" i="24"/>
  <c r="AC205" i="24" s="1"/>
  <c r="V205" i="24"/>
  <c r="Z205" i="24"/>
  <c r="V38" i="24"/>
  <c r="S46" i="24"/>
  <c r="AC46" i="24" s="1"/>
  <c r="S50" i="24"/>
  <c r="AC50" i="24" s="1"/>
  <c r="Z60" i="24"/>
  <c r="T97" i="24"/>
  <c r="T151" i="24"/>
  <c r="Z193" i="24"/>
  <c r="S193" i="24"/>
  <c r="AC193" i="24" s="1"/>
  <c r="U34" i="24"/>
  <c r="AD34" i="24" s="1"/>
  <c r="AC84" i="24"/>
  <c r="T84" i="24"/>
  <c r="W84" i="24" s="1"/>
  <c r="S134" i="24"/>
  <c r="AC134" i="24" s="1"/>
  <c r="Z246" i="24"/>
  <c r="U246" i="24"/>
  <c r="AD246" i="24" s="1"/>
  <c r="Z5" i="24"/>
  <c r="V5" i="24"/>
  <c r="S14" i="24"/>
  <c r="AC14" i="24" s="1"/>
  <c r="U25" i="24"/>
  <c r="AD25" i="24" s="1"/>
  <c r="T55" i="24"/>
  <c r="Z55" i="24"/>
  <c r="AD102" i="24"/>
  <c r="V102" i="24"/>
  <c r="S5" i="24"/>
  <c r="AC5" i="24" s="1"/>
  <c r="S55" i="24"/>
  <c r="AC55" i="24" s="1"/>
  <c r="Z103" i="24"/>
  <c r="Z194" i="24"/>
  <c r="S194" i="24"/>
  <c r="AC194" i="24" s="1"/>
  <c r="Z35" i="24"/>
  <c r="S98" i="24"/>
  <c r="AC98" i="24" s="1"/>
  <c r="Z138" i="24"/>
  <c r="U138" i="24"/>
  <c r="AD138" i="24" s="1"/>
  <c r="S138" i="24"/>
  <c r="AC138" i="24" s="1"/>
  <c r="V146" i="24"/>
  <c r="Z146" i="24"/>
  <c r="U249" i="24"/>
  <c r="AD249" i="24" s="1"/>
  <c r="Z249" i="24"/>
  <c r="S249" i="24"/>
  <c r="AC249" i="24" s="1"/>
  <c r="Z288" i="24"/>
  <c r="U288" i="24"/>
  <c r="AD288" i="24" s="1"/>
  <c r="S288" i="24"/>
  <c r="AC288" i="24" s="1"/>
  <c r="U5" i="24"/>
  <c r="AD5" i="24" s="1"/>
  <c r="S7" i="24"/>
  <c r="AC7" i="24" s="1"/>
  <c r="S11" i="24"/>
  <c r="AC11" i="24" s="1"/>
  <c r="T13" i="24"/>
  <c r="V33" i="24"/>
  <c r="U37" i="24"/>
  <c r="AD37" i="24" s="1"/>
  <c r="S51" i="24"/>
  <c r="AC51" i="24" s="1"/>
  <c r="Z51" i="24"/>
  <c r="S78" i="24"/>
  <c r="AC78" i="24" s="1"/>
  <c r="Z78" i="24"/>
  <c r="V78" i="24"/>
  <c r="S80" i="24"/>
  <c r="AC80" i="24" s="1"/>
  <c r="V80" i="24"/>
  <c r="Z80" i="24"/>
  <c r="S89" i="24"/>
  <c r="Z101" i="24"/>
  <c r="Z130" i="24"/>
  <c r="U130" i="24"/>
  <c r="AD130" i="24" s="1"/>
  <c r="T132" i="24"/>
  <c r="Z135" i="24"/>
  <c r="Z212" i="24"/>
  <c r="U212" i="24"/>
  <c r="AD212" i="24" s="1"/>
  <c r="T244" i="24"/>
  <c r="Z277" i="24"/>
  <c r="U277" i="24"/>
  <c r="AD277" i="24" s="1"/>
  <c r="S277" i="24"/>
  <c r="AC277" i="24" s="1"/>
  <c r="U3" i="24"/>
  <c r="AD3" i="24" s="1"/>
  <c r="U11" i="24"/>
  <c r="AD11" i="24" s="1"/>
  <c r="U24" i="24"/>
  <c r="AD24" i="24" s="1"/>
  <c r="U26" i="24"/>
  <c r="AD26" i="24" s="1"/>
  <c r="U35" i="24"/>
  <c r="AD35" i="24" s="1"/>
  <c r="S57" i="24"/>
  <c r="AC57" i="24" s="1"/>
  <c r="AD69" i="24"/>
  <c r="V69" i="24"/>
  <c r="U91" i="24"/>
  <c r="AD91" i="24" s="1"/>
  <c r="AD93" i="24"/>
  <c r="S130" i="24"/>
  <c r="AC130" i="24" s="1"/>
  <c r="S159" i="24"/>
  <c r="Z187" i="24"/>
  <c r="S187" i="24"/>
  <c r="AC187" i="24" s="1"/>
  <c r="Z88" i="24"/>
  <c r="AC2" i="24"/>
  <c r="S28" i="24"/>
  <c r="AC28" i="24" s="1"/>
  <c r="Z183" i="24"/>
  <c r="S183" i="24"/>
  <c r="AC183" i="24" s="1"/>
  <c r="U248" i="24"/>
  <c r="AD248" i="24" s="1"/>
  <c r="S248" i="24"/>
  <c r="AC248" i="24" s="1"/>
  <c r="Z248" i="24"/>
  <c r="Z23" i="24"/>
  <c r="S59" i="24"/>
  <c r="AC59" i="24" s="1"/>
  <c r="Z59" i="24"/>
  <c r="Z143" i="24"/>
  <c r="U143" i="24"/>
  <c r="AD143" i="24" s="1"/>
  <c r="Z197" i="24"/>
  <c r="S197" i="24"/>
  <c r="AC197" i="24" s="1"/>
  <c r="S246" i="24"/>
  <c r="AC246" i="24" s="1"/>
  <c r="Z3" i="24"/>
  <c r="U14" i="24"/>
  <c r="AD14" i="24" s="1"/>
  <c r="U46" i="24"/>
  <c r="AD46" i="24" s="1"/>
  <c r="S82" i="24"/>
  <c r="AC82" i="24" s="1"/>
  <c r="Z171" i="24"/>
  <c r="U171" i="24"/>
  <c r="AD171" i="24" s="1"/>
  <c r="S171" i="24"/>
  <c r="Z173" i="24"/>
  <c r="S173" i="24"/>
  <c r="V8" i="24"/>
  <c r="Z11" i="24"/>
  <c r="Z73" i="24"/>
  <c r="Z201" i="24"/>
  <c r="U201" i="24"/>
  <c r="AD201" i="24" s="1"/>
  <c r="S201" i="24"/>
  <c r="AC201" i="24" s="1"/>
  <c r="U7" i="24"/>
  <c r="AD7" i="24" s="1"/>
  <c r="S15" i="24"/>
  <c r="U17" i="24"/>
  <c r="AD17" i="24" s="1"/>
  <c r="Z24" i="24"/>
  <c r="Z39" i="24"/>
  <c r="V39" i="24"/>
  <c r="T39" i="24"/>
  <c r="Z57" i="24"/>
  <c r="T62" i="24"/>
  <c r="Z62" i="24"/>
  <c r="T66" i="24"/>
  <c r="Z66" i="24"/>
  <c r="Z72" i="24"/>
  <c r="U72" i="24"/>
  <c r="AD72" i="24" s="1"/>
  <c r="V83" i="24"/>
  <c r="Z83" i="24"/>
  <c r="Z94" i="24"/>
  <c r="S94" i="24"/>
  <c r="AC94" i="24" s="1"/>
  <c r="U94" i="24"/>
  <c r="AD94" i="24" s="1"/>
  <c r="V101" i="24"/>
  <c r="S162" i="24"/>
  <c r="U187" i="24"/>
  <c r="AD187" i="24" s="1"/>
  <c r="T212" i="24"/>
  <c r="U240" i="24"/>
  <c r="AD240" i="24" s="1"/>
  <c r="S240" i="24"/>
  <c r="AC240" i="24" s="1"/>
  <c r="Z240" i="24"/>
  <c r="Z16" i="24"/>
  <c r="Z34" i="24"/>
  <c r="S16" i="24"/>
  <c r="AC16" i="24" s="1"/>
  <c r="Z25" i="24"/>
  <c r="Z28" i="24"/>
  <c r="S34" i="24"/>
  <c r="AC34" i="24" s="1"/>
  <c r="S73" i="24"/>
  <c r="AC73" i="24" s="1"/>
  <c r="V112" i="24"/>
  <c r="Z126" i="24"/>
  <c r="V126" i="24"/>
  <c r="Z251" i="24"/>
  <c r="U251" i="24"/>
  <c r="AD251" i="24" s="1"/>
  <c r="S251" i="24"/>
  <c r="AC251" i="24" s="1"/>
  <c r="V6" i="24"/>
  <c r="Z31" i="24"/>
  <c r="Z112" i="24"/>
  <c r="Z134" i="24"/>
  <c r="U193" i="24"/>
  <c r="AD193" i="24" s="1"/>
  <c r="Z9" i="24"/>
  <c r="U50" i="24"/>
  <c r="AD50" i="24" s="1"/>
  <c r="U59" i="24"/>
  <c r="AD59" i="24" s="1"/>
  <c r="AD100" i="24"/>
  <c r="V100" i="24"/>
  <c r="Z108" i="24"/>
  <c r="S143" i="24"/>
  <c r="AC143" i="24" s="1"/>
  <c r="Z189" i="24"/>
  <c r="S189" i="24"/>
  <c r="AC189" i="24" s="1"/>
  <c r="U189" i="24"/>
  <c r="AD189" i="24" s="1"/>
  <c r="Z244" i="24"/>
  <c r="U244" i="24"/>
  <c r="AD244" i="24" s="1"/>
  <c r="U31" i="24"/>
  <c r="AD31" i="24" s="1"/>
  <c r="U134" i="24"/>
  <c r="AD134" i="24" s="1"/>
  <c r="Z4" i="24"/>
  <c r="V10" i="24"/>
  <c r="U13" i="24"/>
  <c r="AD13" i="24" s="1"/>
  <c r="S24" i="24"/>
  <c r="AC24" i="24" s="1"/>
  <c r="U28" i="24"/>
  <c r="AD28" i="24" s="1"/>
  <c r="U29" i="24"/>
  <c r="AD29" i="24" s="1"/>
  <c r="S39" i="24"/>
  <c r="AC39" i="24" s="1"/>
  <c r="S56" i="24"/>
  <c r="AC56" i="24" s="1"/>
  <c r="S62" i="24"/>
  <c r="AC62" i="24" s="1"/>
  <c r="S66" i="24"/>
  <c r="AC66" i="24" s="1"/>
  <c r="S72" i="24"/>
  <c r="AC72" i="24" s="1"/>
  <c r="Z142" i="24"/>
  <c r="U142" i="24"/>
  <c r="AD142" i="24" s="1"/>
  <c r="S30" i="24"/>
  <c r="AC30" i="24" s="1"/>
  <c r="T14" i="24"/>
  <c r="U20" i="24"/>
  <c r="AD20" i="24" s="1"/>
  <c r="S3" i="24"/>
  <c r="AC3" i="24" s="1"/>
  <c r="Z17" i="24"/>
  <c r="U23" i="24"/>
  <c r="AD23" i="24" s="1"/>
  <c r="Z85" i="24"/>
  <c r="V167" i="24"/>
  <c r="U21" i="24"/>
  <c r="AD21" i="24" s="1"/>
  <c r="S22" i="24"/>
  <c r="Z36" i="24"/>
  <c r="V36" i="24"/>
  <c r="U39" i="24"/>
  <c r="AD39" i="24" s="1"/>
  <c r="Z44" i="24"/>
  <c r="V44" i="24"/>
  <c r="V48" i="24"/>
  <c r="Z48" i="24"/>
  <c r="U56" i="24"/>
  <c r="AD56" i="24" s="1"/>
  <c r="U57" i="24"/>
  <c r="AD57" i="24" s="1"/>
  <c r="U62" i="24"/>
  <c r="AD62" i="24" s="1"/>
  <c r="U66" i="24"/>
  <c r="AD66" i="24" s="1"/>
  <c r="S74" i="24"/>
  <c r="AC74" i="24" s="1"/>
  <c r="S81" i="24"/>
  <c r="AC81" i="24" s="1"/>
  <c r="Z81" i="24"/>
  <c r="Z99" i="24"/>
  <c r="Z107" i="24"/>
  <c r="V107" i="24"/>
  <c r="Z157" i="24"/>
  <c r="U207" i="24"/>
  <c r="AD207" i="24" s="1"/>
  <c r="S207" i="24"/>
  <c r="AC207" i="24" s="1"/>
  <c r="Z207" i="24"/>
  <c r="Z210" i="24"/>
  <c r="U210" i="24"/>
  <c r="AD210" i="24" s="1"/>
  <c r="S210" i="24"/>
  <c r="AC210" i="24" s="1"/>
  <c r="Z40" i="24"/>
  <c r="V9" i="24"/>
  <c r="T52" i="24"/>
  <c r="Z52" i="24"/>
  <c r="AC148" i="24"/>
  <c r="T148" i="24"/>
  <c r="U16" i="24"/>
  <c r="AD16" i="24" s="1"/>
  <c r="V42" i="24"/>
  <c r="S42" i="24"/>
  <c r="AC42" i="24" s="1"/>
  <c r="Z46" i="24"/>
  <c r="Z50" i="24"/>
  <c r="Z56" i="24"/>
  <c r="U73" i="24"/>
  <c r="AD73" i="24" s="1"/>
  <c r="S79" i="24"/>
  <c r="AC79" i="24" s="1"/>
  <c r="S102" i="24"/>
  <c r="AC102" i="24" s="1"/>
  <c r="S121" i="24"/>
  <c r="AC121" i="24" s="1"/>
  <c r="V173" i="24"/>
  <c r="Z38" i="24"/>
  <c r="T82" i="24"/>
  <c r="Z82" i="24"/>
  <c r="V82" i="24"/>
  <c r="U121" i="24"/>
  <c r="AD121" i="24" s="1"/>
  <c r="V153" i="24"/>
  <c r="Z252" i="24"/>
  <c r="U252" i="24"/>
  <c r="AD252" i="24" s="1"/>
  <c r="S252" i="24"/>
  <c r="AC252" i="24" s="1"/>
  <c r="S9" i="24"/>
  <c r="AC9" i="24" s="1"/>
  <c r="U55" i="24"/>
  <c r="AD55" i="24" s="1"/>
  <c r="V67" i="24"/>
  <c r="U82" i="24"/>
  <c r="AD82" i="24" s="1"/>
  <c r="Z91" i="24"/>
  <c r="S103" i="24"/>
  <c r="AC103" i="24" s="1"/>
  <c r="S108" i="24"/>
  <c r="AC108" i="24" s="1"/>
  <c r="T2" i="24"/>
  <c r="T4" i="24"/>
  <c r="S6" i="24"/>
  <c r="T10" i="24"/>
  <c r="W10" i="24" s="1"/>
  <c r="V12" i="24"/>
  <c r="AD15" i="24"/>
  <c r="Z18" i="24"/>
  <c r="V18" i="24"/>
  <c r="Z30" i="24"/>
  <c r="T30" i="24"/>
  <c r="U32" i="24"/>
  <c r="S44" i="24"/>
  <c r="AC44" i="24" s="1"/>
  <c r="S48" i="24"/>
  <c r="AC48" i="24" s="1"/>
  <c r="U52" i="24"/>
  <c r="AD52" i="24" s="1"/>
  <c r="V54" i="24"/>
  <c r="Z54" i="24"/>
  <c r="S54" i="24"/>
  <c r="AC54" i="24" s="1"/>
  <c r="Z58" i="24"/>
  <c r="S58" i="24"/>
  <c r="AC58" i="24" s="1"/>
  <c r="S64" i="24"/>
  <c r="AC64" i="24" s="1"/>
  <c r="S68" i="24"/>
  <c r="AC68" i="24" s="1"/>
  <c r="Z74" i="24"/>
  <c r="U79" i="24"/>
  <c r="V86" i="24"/>
  <c r="Z97" i="24"/>
  <c r="U97" i="24"/>
  <c r="AD97" i="24" s="1"/>
  <c r="S107" i="24"/>
  <c r="AC107" i="24" s="1"/>
  <c r="Z114" i="24"/>
  <c r="T142" i="24"/>
  <c r="S157" i="24"/>
  <c r="AC157" i="24" s="1"/>
  <c r="Z199" i="24"/>
  <c r="U199" i="24"/>
  <c r="AD199" i="24" s="1"/>
  <c r="T199" i="24"/>
  <c r="S199" i="24"/>
  <c r="AC199" i="24" s="1"/>
  <c r="U205" i="24"/>
  <c r="AD205" i="24" s="1"/>
  <c r="U220" i="24"/>
  <c r="AD220" i="24" s="1"/>
  <c r="Z220" i="24"/>
  <c r="S220" i="24"/>
  <c r="AC220" i="24" s="1"/>
  <c r="Z223" i="24"/>
  <c r="S223" i="24"/>
  <c r="AC223" i="24" s="1"/>
  <c r="U223" i="24"/>
  <c r="AD223" i="24" s="1"/>
  <c r="U231" i="24"/>
  <c r="AD231" i="24" s="1"/>
  <c r="S231" i="24"/>
  <c r="AC231" i="24" s="1"/>
  <c r="Z231" i="24"/>
  <c r="S126" i="24"/>
  <c r="AC126" i="24" s="1"/>
  <c r="U255" i="24"/>
  <c r="AD255" i="24" s="1"/>
  <c r="Z255" i="24"/>
  <c r="S255" i="24"/>
  <c r="AC255" i="24" s="1"/>
  <c r="S47" i="24"/>
  <c r="AC47" i="24" s="1"/>
  <c r="S65" i="24"/>
  <c r="AC65" i="24" s="1"/>
  <c r="S88" i="24"/>
  <c r="AC88" i="24" s="1"/>
  <c r="S99" i="24"/>
  <c r="AC99" i="24" s="1"/>
  <c r="Z117" i="24"/>
  <c r="U126" i="24"/>
  <c r="AD126" i="24" s="1"/>
  <c r="Z133" i="24"/>
  <c r="Z195" i="24"/>
  <c r="S195" i="24"/>
  <c r="AC195" i="24" s="1"/>
  <c r="U22" i="24"/>
  <c r="AD22" i="24" s="1"/>
  <c r="S258" i="24"/>
  <c r="AC258" i="24" s="1"/>
  <c r="S21" i="24"/>
  <c r="AC21" i="24" s="1"/>
  <c r="S32" i="24"/>
  <c r="AC32" i="24" s="1"/>
  <c r="S37" i="24"/>
  <c r="AC37" i="24" s="1"/>
  <c r="S41" i="24"/>
  <c r="U70" i="24"/>
  <c r="AD70" i="24" s="1"/>
  <c r="U81" i="24"/>
  <c r="AD81" i="24" s="1"/>
  <c r="S83" i="24"/>
  <c r="AC83" i="24" s="1"/>
  <c r="U88" i="24"/>
  <c r="AD88" i="24" s="1"/>
  <c r="S90" i="24"/>
  <c r="S92" i="24"/>
  <c r="AC92" i="24" s="1"/>
  <c r="S113" i="24"/>
  <c r="AC113" i="24" s="1"/>
  <c r="S117" i="24"/>
  <c r="AC117" i="24" s="1"/>
  <c r="U118" i="24"/>
  <c r="AD122" i="24"/>
  <c r="T131" i="24"/>
  <c r="U133" i="24"/>
  <c r="AD133" i="24" s="1"/>
  <c r="Z140" i="24"/>
  <c r="U140" i="24"/>
  <c r="AD140" i="24" s="1"/>
  <c r="S147" i="24"/>
  <c r="Z176" i="24"/>
  <c r="S176" i="24"/>
  <c r="AC176" i="24" s="1"/>
  <c r="Z268" i="24"/>
  <c r="U268" i="24"/>
  <c r="AD268" i="24" s="1"/>
  <c r="S268" i="24"/>
  <c r="AC268" i="24" s="1"/>
  <c r="Z278" i="24"/>
  <c r="S278" i="24"/>
  <c r="AC278" i="24" s="1"/>
  <c r="Z188" i="24"/>
  <c r="U188" i="24"/>
  <c r="AD188" i="24" s="1"/>
  <c r="T188" i="24"/>
  <c r="U242" i="24"/>
  <c r="AD242" i="24" s="1"/>
  <c r="S242" i="24"/>
  <c r="AC242" i="24" s="1"/>
  <c r="S20" i="24"/>
  <c r="AC20" i="24" s="1"/>
  <c r="S26" i="24"/>
  <c r="AC26" i="24" s="1"/>
  <c r="S43" i="24"/>
  <c r="AC43" i="24" s="1"/>
  <c r="S61" i="24"/>
  <c r="AC61" i="24" s="1"/>
  <c r="V65" i="24"/>
  <c r="U76" i="24"/>
  <c r="AD76" i="24" s="1"/>
  <c r="U83" i="24"/>
  <c r="AD83" i="24" s="1"/>
  <c r="S104" i="24"/>
  <c r="AC104" i="24" s="1"/>
  <c r="T129" i="24"/>
  <c r="W129" i="24" s="1"/>
  <c r="AC152" i="24"/>
  <c r="T152" i="24"/>
  <c r="Z161" i="24"/>
  <c r="U161" i="24"/>
  <c r="AD161" i="24" s="1"/>
  <c r="U195" i="24"/>
  <c r="AD195" i="24" s="1"/>
  <c r="S215" i="24"/>
  <c r="AC215" i="24" s="1"/>
  <c r="Z215" i="24"/>
  <c r="U215" i="24"/>
  <c r="Z222" i="24"/>
  <c r="U222" i="24"/>
  <c r="AD222" i="24" s="1"/>
  <c r="T222" i="24"/>
  <c r="S229" i="24"/>
  <c r="AC229" i="24" s="1"/>
  <c r="U229" i="24"/>
  <c r="AD229" i="24" s="1"/>
  <c r="U278" i="24"/>
  <c r="AD278" i="24" s="1"/>
  <c r="V109" i="24"/>
  <c r="S109" i="24"/>
  <c r="AC109" i="24" s="1"/>
  <c r="S155" i="24"/>
  <c r="AC155" i="24" s="1"/>
  <c r="V258" i="24"/>
  <c r="Z258" i="24"/>
  <c r="S19" i="24"/>
  <c r="S31" i="24"/>
  <c r="AC31" i="24" s="1"/>
  <c r="S36" i="24"/>
  <c r="AC36" i="24" s="1"/>
  <c r="S69" i="24"/>
  <c r="AC69" i="24" s="1"/>
  <c r="S71" i="24"/>
  <c r="AC71" i="24" s="1"/>
  <c r="S85" i="24"/>
  <c r="AC85" i="24" s="1"/>
  <c r="Z96" i="24"/>
  <c r="U98" i="24"/>
  <c r="AD98" i="24" s="1"/>
  <c r="U104" i="24"/>
  <c r="AD104" i="24" s="1"/>
  <c r="Z106" i="24"/>
  <c r="V106" i="24"/>
  <c r="S106" i="24"/>
  <c r="AC106" i="24" s="1"/>
  <c r="Z110" i="24"/>
  <c r="U110" i="24"/>
  <c r="AD110" i="24" s="1"/>
  <c r="Z119" i="24"/>
  <c r="T125" i="24"/>
  <c r="Z125" i="24"/>
  <c r="Z145" i="24"/>
  <c r="Z156" i="24"/>
  <c r="S161" i="24"/>
  <c r="U176" i="24"/>
  <c r="AD176" i="24" s="1"/>
  <c r="Z196" i="24"/>
  <c r="S196" i="24"/>
  <c r="AC196" i="24" s="1"/>
  <c r="Z225" i="24"/>
  <c r="U225" i="24"/>
  <c r="AD225" i="24" s="1"/>
  <c r="Z227" i="24"/>
  <c r="U227" i="24"/>
  <c r="T227" i="24"/>
  <c r="U103" i="24"/>
  <c r="AD103" i="24" s="1"/>
  <c r="U132" i="24"/>
  <c r="AD132" i="24" s="1"/>
  <c r="V238" i="24"/>
  <c r="Z238" i="24"/>
  <c r="S238" i="24"/>
  <c r="AC238" i="24" s="1"/>
  <c r="S18" i="24"/>
  <c r="S40" i="24"/>
  <c r="AC40" i="24" s="1"/>
  <c r="V43" i="24"/>
  <c r="Z47" i="24"/>
  <c r="S53" i="24"/>
  <c r="AC53" i="24" s="1"/>
  <c r="Z65" i="24"/>
  <c r="Z69" i="24"/>
  <c r="S75" i="24"/>
  <c r="AC75" i="24" s="1"/>
  <c r="S77" i="24"/>
  <c r="AC77" i="24" s="1"/>
  <c r="Z77" i="24"/>
  <c r="U85" i="24"/>
  <c r="AD85" i="24" s="1"/>
  <c r="S96" i="24"/>
  <c r="AC96" i="24" s="1"/>
  <c r="V98" i="24"/>
  <c r="Z104" i="24"/>
  <c r="S110" i="24"/>
  <c r="AC110" i="24" s="1"/>
  <c r="S119" i="24"/>
  <c r="AC119" i="24" s="1"/>
  <c r="T123" i="24"/>
  <c r="S125" i="24"/>
  <c r="AC125" i="24" s="1"/>
  <c r="V129" i="24"/>
  <c r="Z129" i="24"/>
  <c r="AD147" i="24"/>
  <c r="Z181" i="24"/>
  <c r="S181" i="24"/>
  <c r="AC181" i="24" s="1"/>
  <c r="S225" i="24"/>
  <c r="AC225" i="24" s="1"/>
  <c r="Z124" i="24"/>
  <c r="T124" i="24"/>
  <c r="Z180" i="24"/>
  <c r="S180" i="24"/>
  <c r="AC180" i="24" s="1"/>
  <c r="S17" i="24"/>
  <c r="AC17" i="24" s="1"/>
  <c r="S25" i="24"/>
  <c r="AC25" i="24" s="1"/>
  <c r="T33" i="24"/>
  <c r="U40" i="24"/>
  <c r="AD40" i="24" s="1"/>
  <c r="T49" i="24"/>
  <c r="W49" i="24" s="1"/>
  <c r="T67" i="24"/>
  <c r="Z75" i="24"/>
  <c r="V77" i="24"/>
  <c r="U96" i="24"/>
  <c r="AD96" i="24" s="1"/>
  <c r="T102" i="24"/>
  <c r="W102" i="24" s="1"/>
  <c r="U106" i="24"/>
  <c r="AD106" i="24" s="1"/>
  <c r="U119" i="24"/>
  <c r="AD119" i="24" s="1"/>
  <c r="Z123" i="24"/>
  <c r="V141" i="24"/>
  <c r="Z141" i="24"/>
  <c r="S141" i="24"/>
  <c r="AC141" i="24" s="1"/>
  <c r="U145" i="24"/>
  <c r="AD145" i="24" s="1"/>
  <c r="S154" i="24"/>
  <c r="AC154" i="24" s="1"/>
  <c r="U156" i="24"/>
  <c r="AD156" i="24" s="1"/>
  <c r="T177" i="24"/>
  <c r="AC177" i="24"/>
  <c r="U261" i="24"/>
  <c r="AD261" i="24" s="1"/>
  <c r="Z261" i="24"/>
  <c r="S261" i="24"/>
  <c r="AC261" i="24" s="1"/>
  <c r="S27" i="24"/>
  <c r="S38" i="24"/>
  <c r="AC38" i="24" s="1"/>
  <c r="S91" i="24"/>
  <c r="AC91" i="24" s="1"/>
  <c r="U108" i="24"/>
  <c r="AD108" i="24" s="1"/>
  <c r="U114" i="24"/>
  <c r="AD114" i="24" s="1"/>
  <c r="S140" i="24"/>
  <c r="S153" i="24"/>
  <c r="Z160" i="24"/>
  <c r="V160" i="24"/>
  <c r="S160" i="24"/>
  <c r="AC160" i="24" s="1"/>
  <c r="Z166" i="24"/>
  <c r="U166" i="24"/>
  <c r="AD166" i="24" s="1"/>
  <c r="S166" i="24"/>
  <c r="U208" i="24"/>
  <c r="AD208" i="24" s="1"/>
  <c r="T208" i="24"/>
  <c r="U218" i="24"/>
  <c r="S218" i="24"/>
  <c r="AC218" i="24" s="1"/>
  <c r="V283" i="24"/>
  <c r="S283" i="24"/>
  <c r="AC283" i="24" s="1"/>
  <c r="S101" i="24"/>
  <c r="AC101" i="24" s="1"/>
  <c r="U123" i="24"/>
  <c r="AD123" i="24" s="1"/>
  <c r="S127" i="24"/>
  <c r="Z131" i="24"/>
  <c r="Z137" i="24"/>
  <c r="V144" i="24"/>
  <c r="T144" i="24"/>
  <c r="W144" i="24" s="1"/>
  <c r="Z172" i="24"/>
  <c r="T172" i="24"/>
  <c r="U181" i="24"/>
  <c r="AD181" i="24" s="1"/>
  <c r="U183" i="24"/>
  <c r="AD183" i="24" s="1"/>
  <c r="Z226" i="24"/>
  <c r="U236" i="24"/>
  <c r="AD236" i="24" s="1"/>
  <c r="S236" i="24"/>
  <c r="AC236" i="24" s="1"/>
  <c r="Z250" i="24"/>
  <c r="Z283" i="24"/>
  <c r="S286" i="24"/>
  <c r="AC286" i="24" s="1"/>
  <c r="Z286" i="24"/>
  <c r="U286" i="24"/>
  <c r="AD286" i="24" s="1"/>
  <c r="S139" i="24"/>
  <c r="AC139" i="24" s="1"/>
  <c r="U146" i="24"/>
  <c r="AD146" i="24" s="1"/>
  <c r="Z149" i="24"/>
  <c r="V149" i="24"/>
  <c r="Z158" i="24"/>
  <c r="Z179" i="24"/>
  <c r="S179" i="24"/>
  <c r="AC179" i="24" s="1"/>
  <c r="T179" i="24"/>
  <c r="Z200" i="24"/>
  <c r="S200" i="24"/>
  <c r="AC200" i="24" s="1"/>
  <c r="Z269" i="24"/>
  <c r="U269" i="24"/>
  <c r="AD269" i="24" s="1"/>
  <c r="S269" i="24"/>
  <c r="AC269" i="24" s="1"/>
  <c r="Z276" i="24"/>
  <c r="U276" i="24"/>
  <c r="AD276" i="24" s="1"/>
  <c r="T281" i="24"/>
  <c r="V84" i="24"/>
  <c r="V87" i="24"/>
  <c r="V90" i="24"/>
  <c r="V92" i="24"/>
  <c r="Z116" i="24"/>
  <c r="S116" i="24"/>
  <c r="S120" i="24"/>
  <c r="Z122" i="24"/>
  <c r="Z127" i="24"/>
  <c r="S135" i="24"/>
  <c r="AC135" i="24" s="1"/>
  <c r="U139" i="24"/>
  <c r="AD139" i="24" s="1"/>
  <c r="S144" i="24"/>
  <c r="AC144" i="24" s="1"/>
  <c r="S149" i="24"/>
  <c r="AC149" i="24" s="1"/>
  <c r="S158" i="24"/>
  <c r="AC158" i="24" s="1"/>
  <c r="V162" i="24"/>
  <c r="U172" i="24"/>
  <c r="AD172" i="24" s="1"/>
  <c r="U197" i="24"/>
  <c r="AD197" i="24" s="1"/>
  <c r="U200" i="24"/>
  <c r="AD200" i="24" s="1"/>
  <c r="V202" i="24"/>
  <c r="V204" i="24"/>
  <c r="V217" i="24"/>
  <c r="T226" i="24"/>
  <c r="T250" i="24"/>
  <c r="Z264" i="24"/>
  <c r="S276" i="24"/>
  <c r="AC276" i="24" s="1"/>
  <c r="S23" i="24"/>
  <c r="AC23" i="24" s="1"/>
  <c r="S35" i="24"/>
  <c r="AC35" i="24" s="1"/>
  <c r="Z84" i="24"/>
  <c r="Z87" i="24"/>
  <c r="Z90" i="24"/>
  <c r="T95" i="24"/>
  <c r="Z113" i="24"/>
  <c r="U120" i="24"/>
  <c r="S122" i="24"/>
  <c r="AC122" i="24" s="1"/>
  <c r="U125" i="24"/>
  <c r="AD125" i="24" s="1"/>
  <c r="S137" i="24"/>
  <c r="U144" i="24"/>
  <c r="AD144" i="24" s="1"/>
  <c r="Z154" i="24"/>
  <c r="V154" i="24"/>
  <c r="S164" i="24"/>
  <c r="Z174" i="24"/>
  <c r="T174" i="24"/>
  <c r="S174" i="24"/>
  <c r="AC174" i="24" s="1"/>
  <c r="V174" i="24"/>
  <c r="T178" i="24"/>
  <c r="U226" i="24"/>
  <c r="AD226" i="24" s="1"/>
  <c r="V233" i="24"/>
  <c r="Z233" i="24"/>
  <c r="U250" i="24"/>
  <c r="AD250" i="24" s="1"/>
  <c r="U267" i="24"/>
  <c r="AD267" i="24" s="1"/>
  <c r="Z267" i="24"/>
  <c r="S267" i="24"/>
  <c r="AC267" i="24" s="1"/>
  <c r="Z272" i="24"/>
  <c r="U272" i="24"/>
  <c r="AD272" i="24" s="1"/>
  <c r="T272" i="24"/>
  <c r="V274" i="24"/>
  <c r="U135" i="24"/>
  <c r="AD135" i="24" s="1"/>
  <c r="S146" i="24"/>
  <c r="AC146" i="24" s="1"/>
  <c r="Z148" i="24"/>
  <c r="V152" i="24"/>
  <c r="S156" i="24"/>
  <c r="AC156" i="24" s="1"/>
  <c r="Z185" i="24"/>
  <c r="V185" i="24"/>
  <c r="S185" i="24"/>
  <c r="AC185" i="24" s="1"/>
  <c r="Z202" i="24"/>
  <c r="S202" i="24"/>
  <c r="S204" i="24"/>
  <c r="AC204" i="24" s="1"/>
  <c r="Z204" i="24"/>
  <c r="U206" i="24"/>
  <c r="AD206" i="24" s="1"/>
  <c r="S206" i="24"/>
  <c r="AC206" i="24" s="1"/>
  <c r="S270" i="24"/>
  <c r="AC270" i="24" s="1"/>
  <c r="S279" i="24"/>
  <c r="AC279" i="24" s="1"/>
  <c r="V281" i="24"/>
  <c r="Z281" i="24"/>
  <c r="Z182" i="24"/>
  <c r="U219" i="24"/>
  <c r="AD219" i="24" s="1"/>
  <c r="S219" i="24"/>
  <c r="AC219" i="24" s="1"/>
  <c r="Z232" i="24"/>
  <c r="U232" i="24"/>
  <c r="AD232" i="24" s="1"/>
  <c r="Z263" i="24"/>
  <c r="Z273" i="24"/>
  <c r="U273" i="24"/>
  <c r="AD273" i="24" s="1"/>
  <c r="T136" i="24"/>
  <c r="Z155" i="24"/>
  <c r="U158" i="24"/>
  <c r="AD158" i="24" s="1"/>
  <c r="Z175" i="24"/>
  <c r="U175" i="24"/>
  <c r="S175" i="24"/>
  <c r="AC175" i="24" s="1"/>
  <c r="S182" i="24"/>
  <c r="Z190" i="24"/>
  <c r="T190" i="24"/>
  <c r="AD203" i="24"/>
  <c r="V203" i="24"/>
  <c r="V214" i="24"/>
  <c r="Z219" i="24"/>
  <c r="T221" i="24"/>
  <c r="S232" i="24"/>
  <c r="AC232" i="24" s="1"/>
  <c r="V239" i="24"/>
  <c r="Z239" i="24"/>
  <c r="Z257" i="24"/>
  <c r="U257" i="24"/>
  <c r="AD257" i="24" s="1"/>
  <c r="T257" i="24"/>
  <c r="S263" i="24"/>
  <c r="S273" i="24"/>
  <c r="AC273" i="24" s="1"/>
  <c r="Z282" i="24"/>
  <c r="U282" i="24"/>
  <c r="AD282" i="24" s="1"/>
  <c r="S282" i="24"/>
  <c r="AC282" i="24" s="1"/>
  <c r="Z289" i="24"/>
  <c r="U289" i="24"/>
  <c r="AD289" i="24" s="1"/>
  <c r="T289" i="24"/>
  <c r="U124" i="24"/>
  <c r="Z165" i="24"/>
  <c r="Z186" i="24"/>
  <c r="V186" i="24"/>
  <c r="U190" i="24"/>
  <c r="AD190" i="24" s="1"/>
  <c r="U209" i="24"/>
  <c r="AD209" i="24" s="1"/>
  <c r="Z209" i="24"/>
  <c r="S209" i="24"/>
  <c r="AC209" i="24" s="1"/>
  <c r="T213" i="24"/>
  <c r="U230" i="24"/>
  <c r="AD230" i="24" s="1"/>
  <c r="S230" i="24"/>
  <c r="AC230" i="24" s="1"/>
  <c r="Z230" i="24"/>
  <c r="V245" i="24"/>
  <c r="Z245" i="24"/>
  <c r="S245" i="24"/>
  <c r="AC245" i="24" s="1"/>
  <c r="V247" i="24"/>
  <c r="S247" i="24"/>
  <c r="U263" i="24"/>
  <c r="AD263" i="24" s="1"/>
  <c r="Z280" i="24"/>
  <c r="U280" i="24"/>
  <c r="AD280" i="24" s="1"/>
  <c r="S280" i="24"/>
  <c r="AC280" i="24" s="1"/>
  <c r="S100" i="24"/>
  <c r="AC100" i="24" s="1"/>
  <c r="S112" i="24"/>
  <c r="AC112" i="24" s="1"/>
  <c r="U117" i="24"/>
  <c r="AD117" i="24" s="1"/>
  <c r="S133" i="24"/>
  <c r="AC133" i="24" s="1"/>
  <c r="Z136" i="24"/>
  <c r="S145" i="24"/>
  <c r="AC145" i="24" s="1"/>
  <c r="U150" i="24"/>
  <c r="Z159" i="24"/>
  <c r="V159" i="24"/>
  <c r="S165" i="24"/>
  <c r="AC165" i="24" s="1"/>
  <c r="U180" i="24"/>
  <c r="AD180" i="24" s="1"/>
  <c r="S186" i="24"/>
  <c r="Z192" i="24"/>
  <c r="S192" i="24"/>
  <c r="AC192" i="24" s="1"/>
  <c r="U213" i="24"/>
  <c r="S216" i="24"/>
  <c r="AC216" i="24" s="1"/>
  <c r="U216" i="24"/>
  <c r="AD216" i="24" s="1"/>
  <c r="T216" i="24"/>
  <c r="Z228" i="24"/>
  <c r="S234" i="24"/>
  <c r="AC234" i="24" s="1"/>
  <c r="Z247" i="24"/>
  <c r="S253" i="24"/>
  <c r="V259" i="24"/>
  <c r="S259" i="24"/>
  <c r="AC259" i="24" s="1"/>
  <c r="S265" i="24"/>
  <c r="AC265" i="24" s="1"/>
  <c r="U265" i="24"/>
  <c r="AD265" i="24" s="1"/>
  <c r="T265" i="24"/>
  <c r="U266" i="24"/>
  <c r="AD266" i="24" s="1"/>
  <c r="S266" i="24"/>
  <c r="AC266" i="24" s="1"/>
  <c r="V271" i="24"/>
  <c r="S271" i="24"/>
  <c r="AC271" i="24" s="1"/>
  <c r="V287" i="24"/>
  <c r="S287" i="24"/>
  <c r="AC287" i="24" s="1"/>
  <c r="Z191" i="24"/>
  <c r="S191" i="24"/>
  <c r="S217" i="24"/>
  <c r="AC217" i="24" s="1"/>
  <c r="S241" i="24"/>
  <c r="U243" i="24"/>
  <c r="AD243" i="24" s="1"/>
  <c r="T243" i="24"/>
  <c r="V262" i="24"/>
  <c r="Z262" i="24"/>
  <c r="Z266" i="24"/>
  <c r="Z271" i="24"/>
  <c r="Z287" i="24"/>
  <c r="Z170" i="24"/>
  <c r="V170" i="24"/>
  <c r="W170" i="24" s="1"/>
  <c r="U194" i="24"/>
  <c r="AD194" i="24" s="1"/>
  <c r="U260" i="24"/>
  <c r="AD260" i="24" s="1"/>
  <c r="S260" i="24"/>
  <c r="AC260" i="24" s="1"/>
  <c r="Z284" i="24"/>
  <c r="U284" i="24"/>
  <c r="AD284" i="24" s="1"/>
  <c r="T284" i="24"/>
  <c r="U182" i="24"/>
  <c r="AD182" i="24" s="1"/>
  <c r="S203" i="24"/>
  <c r="AC203" i="24" s="1"/>
  <c r="S211" i="24"/>
  <c r="AC211" i="24" s="1"/>
  <c r="S224" i="24"/>
  <c r="AC224" i="24" s="1"/>
  <c r="V235" i="24"/>
  <c r="S235" i="24"/>
  <c r="U237" i="24"/>
  <c r="AD237" i="24" s="1"/>
  <c r="Z243" i="24"/>
  <c r="V256" i="24"/>
  <c r="Z256" i="24"/>
  <c r="Z260" i="24"/>
  <c r="T262" i="24"/>
  <c r="V275" i="24"/>
  <c r="S275" i="24"/>
  <c r="AC275" i="24" s="1"/>
  <c r="S284" i="24"/>
  <c r="AC284" i="24" s="1"/>
  <c r="U116" i="24"/>
  <c r="U128" i="24"/>
  <c r="V169" i="24"/>
  <c r="W169" i="24" s="1"/>
  <c r="S184" i="24"/>
  <c r="U196" i="24"/>
  <c r="AD196" i="24" s="1"/>
  <c r="S198" i="24"/>
  <c r="Z203" i="24"/>
  <c r="U221" i="24"/>
  <c r="AD221" i="24" s="1"/>
  <c r="T224" i="24"/>
  <c r="W224" i="24" s="1"/>
  <c r="Z235" i="24"/>
  <c r="S237" i="24"/>
  <c r="AC237" i="24" s="1"/>
  <c r="U254" i="24"/>
  <c r="AD254" i="24" s="1"/>
  <c r="S254" i="24"/>
  <c r="AC254" i="24" s="1"/>
  <c r="S256" i="24"/>
  <c r="U262" i="24"/>
  <c r="AD262" i="24" s="1"/>
  <c r="Z275" i="24"/>
  <c r="V26" i="16"/>
  <c r="W26" i="16" s="1"/>
  <c r="N1358" i="25" s="1"/>
  <c r="V57" i="16"/>
  <c r="AE57" i="16" s="1"/>
  <c r="V66" i="16"/>
  <c r="AE66" i="16" s="1"/>
  <c r="T210" i="16"/>
  <c r="AD210" i="16" s="1"/>
  <c r="T57" i="16"/>
  <c r="AD57" i="16" s="1"/>
  <c r="T66" i="16"/>
  <c r="AD66" i="16" s="1"/>
  <c r="V210" i="16"/>
  <c r="AE210" i="16" s="1"/>
  <c r="U166" i="16"/>
  <c r="AE166" i="16"/>
  <c r="W166" i="16"/>
  <c r="N1498" i="25" s="1"/>
  <c r="V143" i="16"/>
  <c r="AE143" i="16" s="1"/>
  <c r="W178" i="16"/>
  <c r="N1510" i="25" s="1"/>
  <c r="U178" i="16"/>
  <c r="V11" i="16"/>
  <c r="AE11" i="16" s="1"/>
  <c r="T11" i="16"/>
  <c r="T143" i="16"/>
  <c r="AD143" i="16" s="1"/>
  <c r="AA26" i="16"/>
  <c r="T82" i="16"/>
  <c r="AD82" i="16" s="1"/>
  <c r="V82" i="16"/>
  <c r="AE82" i="16" s="1"/>
  <c r="V32" i="18"/>
  <c r="AE32" i="18" s="1"/>
  <c r="AA32" i="18"/>
  <c r="AA132" i="18"/>
  <c r="V132" i="18"/>
  <c r="AE132" i="18" s="1"/>
  <c r="AA43" i="18"/>
  <c r="T43" i="18"/>
  <c r="AD43" i="18" s="1"/>
  <c r="V43" i="18"/>
  <c r="AE43" i="18" s="1"/>
  <c r="V93" i="18"/>
  <c r="AA80" i="18"/>
  <c r="AA213" i="18"/>
  <c r="T213" i="18"/>
  <c r="AD213" i="18" s="1"/>
  <c r="V213" i="18"/>
  <c r="AE213" i="18" s="1"/>
  <c r="T98" i="18"/>
  <c r="T205" i="18"/>
  <c r="V77" i="18"/>
  <c r="AE77" i="18" s="1"/>
  <c r="AA104" i="18"/>
  <c r="T70" i="18"/>
  <c r="AD70" i="18" s="1"/>
  <c r="T32" i="18"/>
  <c r="AD32" i="18" s="1"/>
  <c r="V40" i="18"/>
  <c r="AA93" i="18"/>
  <c r="T93" i="18"/>
  <c r="AD93" i="18" s="1"/>
  <c r="AA178" i="18"/>
  <c r="V100" i="18"/>
  <c r="AE100" i="18" s="1"/>
  <c r="U91" i="18"/>
  <c r="M1999" i="25" s="1"/>
  <c r="AD91" i="18"/>
  <c r="W256" i="18"/>
  <c r="N2164" i="25" s="1"/>
  <c r="AE256" i="18"/>
  <c r="AA253" i="18"/>
  <c r="T104" i="18"/>
  <c r="AD104" i="18" s="1"/>
  <c r="T201" i="18"/>
  <c r="V165" i="18"/>
  <c r="AE165" i="18" s="1"/>
  <c r="T132" i="18"/>
  <c r="T102" i="18"/>
  <c r="AD102" i="18" s="1"/>
  <c r="V193" i="18"/>
  <c r="AE193" i="18" s="1"/>
  <c r="V254" i="18"/>
  <c r="AE254" i="18" s="1"/>
  <c r="T184" i="18"/>
  <c r="AD184" i="18" s="1"/>
  <c r="V91" i="18"/>
  <c r="V17" i="18"/>
  <c r="V7" i="18"/>
  <c r="AE7" i="18" s="1"/>
  <c r="V177" i="18"/>
  <c r="AE177" i="18" s="1"/>
  <c r="W47" i="18"/>
  <c r="N1955" i="25" s="1"/>
  <c r="T7" i="18"/>
  <c r="AD7" i="18" s="1"/>
  <c r="T165" i="18"/>
  <c r="AD165" i="18" s="1"/>
  <c r="T177" i="18"/>
  <c r="AD177" i="18" s="1"/>
  <c r="AA122" i="18"/>
  <c r="W122" i="18"/>
  <c r="N2030" i="25" s="1"/>
  <c r="V104" i="18"/>
  <c r="AE104" i="18" s="1"/>
  <c r="V184" i="18"/>
  <c r="AE184" i="18" s="1"/>
  <c r="V153" i="18"/>
  <c r="AE153" i="18" s="1"/>
  <c r="T253" i="18"/>
  <c r="AD253" i="18" s="1"/>
  <c r="V214" i="18"/>
  <c r="V48" i="18"/>
  <c r="AE48" i="18" s="1"/>
  <c r="V150" i="18"/>
  <c r="AE150" i="18" s="1"/>
  <c r="W290" i="18"/>
  <c r="V186" i="18"/>
  <c r="T106" i="18"/>
  <c r="V26" i="18"/>
  <c r="AE26" i="18" s="1"/>
  <c r="V3" i="18"/>
  <c r="AE3" i="18" s="1"/>
  <c r="V245" i="18"/>
  <c r="AE245" i="18" s="1"/>
  <c r="T84" i="18"/>
  <c r="AD84" i="18" s="1"/>
  <c r="V41" i="18"/>
  <c r="AE41" i="18" s="1"/>
  <c r="AA189" i="18"/>
  <c r="T40" i="18"/>
  <c r="AD40" i="18" s="1"/>
  <c r="V157" i="18"/>
  <c r="AE157" i="18" s="1"/>
  <c r="V181" i="18"/>
  <c r="AE181" i="18" s="1"/>
  <c r="U214" i="18"/>
  <c r="M2122" i="25" s="1"/>
  <c r="AE201" i="18"/>
  <c r="V192" i="18"/>
  <c r="AE192" i="18" s="1"/>
  <c r="T186" i="18"/>
  <c r="AD186" i="18" s="1"/>
  <c r="T169" i="18"/>
  <c r="AD169" i="18" s="1"/>
  <c r="T71" i="18"/>
  <c r="AA245" i="18"/>
  <c r="T181" i="18"/>
  <c r="AD181" i="18" s="1"/>
  <c r="T112" i="18"/>
  <c r="AD112" i="18" s="1"/>
  <c r="V189" i="18"/>
  <c r="AE189" i="18" s="1"/>
  <c r="T261" i="18"/>
  <c r="AD261" i="18" s="1"/>
  <c r="T192" i="18"/>
  <c r="T77" i="18"/>
  <c r="T100" i="18"/>
  <c r="AD100" i="18" s="1"/>
  <c r="T254" i="18"/>
  <c r="AD254" i="18" s="1"/>
  <c r="T189" i="18"/>
  <c r="AD189" i="18" s="1"/>
  <c r="T157" i="18"/>
  <c r="AD157" i="18" s="1"/>
  <c r="V265" i="18"/>
  <c r="AE265" i="18" s="1"/>
  <c r="AA165" i="18"/>
  <c r="AA153" i="18"/>
  <c r="V96" i="18"/>
  <c r="AE96" i="18" s="1"/>
  <c r="V70" i="18"/>
  <c r="AE70" i="18" s="1"/>
  <c r="AA70" i="18"/>
  <c r="T17" i="18"/>
  <c r="V169" i="18"/>
  <c r="AE169" i="18" s="1"/>
  <c r="T265" i="18"/>
  <c r="AD265" i="18" s="1"/>
  <c r="W264" i="18"/>
  <c r="N2172" i="25" s="1"/>
  <c r="W253" i="18"/>
  <c r="N2161" i="25" s="1"/>
  <c r="T245" i="18"/>
  <c r="AD245" i="18" s="1"/>
  <c r="AA177" i="18"/>
  <c r="AA149" i="18"/>
  <c r="T38" i="18"/>
  <c r="AD38" i="18" s="1"/>
  <c r="W100" i="18"/>
  <c r="N2008" i="25" s="1"/>
  <c r="T26" i="18"/>
  <c r="AD26" i="18" s="1"/>
  <c r="V149" i="18"/>
  <c r="AE149" i="18" s="1"/>
  <c r="V185" i="18"/>
  <c r="AE185" i="18" s="1"/>
  <c r="V173" i="18"/>
  <c r="AE173" i="18" s="1"/>
  <c r="T149" i="18"/>
  <c r="T136" i="18"/>
  <c r="AD136" i="18" s="1"/>
  <c r="V127" i="18"/>
  <c r="AE127" i="18" s="1"/>
  <c r="T90" i="18"/>
  <c r="AD90" i="18" s="1"/>
  <c r="T28" i="18"/>
  <c r="AD28" i="18" s="1"/>
  <c r="T185" i="18"/>
  <c r="AD185" i="18" s="1"/>
  <c r="T173" i="18"/>
  <c r="AD173" i="18" s="1"/>
  <c r="T127" i="18"/>
  <c r="AD127" i="18" s="1"/>
  <c r="AA90" i="18"/>
  <c r="AA106" i="18"/>
  <c r="AA98" i="18"/>
  <c r="T41" i="18"/>
  <c r="T96" i="18"/>
  <c r="AD96" i="18" s="1"/>
  <c r="V84" i="18"/>
  <c r="W46" i="18"/>
  <c r="N1954" i="25" s="1"/>
  <c r="V38" i="18"/>
  <c r="AE38" i="18" s="1"/>
  <c r="AA21" i="18"/>
  <c r="T21" i="18"/>
  <c r="AD21" i="18" s="1"/>
  <c r="V21" i="18"/>
  <c r="U44" i="18"/>
  <c r="T3" i="18"/>
  <c r="AD3" i="18" s="1"/>
  <c r="V98" i="18"/>
  <c r="AE98" i="18" s="1"/>
  <c r="W102" i="18"/>
  <c r="N2010" i="25" s="1"/>
  <c r="T53" i="18"/>
  <c r="T47" i="18"/>
  <c r="AD47" i="18" s="1"/>
  <c r="W28" i="18"/>
  <c r="N1936" i="25" s="1"/>
  <c r="V2" i="18"/>
  <c r="AE2" i="18" s="1"/>
  <c r="T948" i="23"/>
  <c r="AC948" i="23" s="1"/>
  <c r="R932" i="23"/>
  <c r="AB932" i="23" s="1"/>
  <c r="T972" i="23"/>
  <c r="AC972" i="23" s="1"/>
  <c r="T979" i="23"/>
  <c r="AC979" i="23" s="1"/>
  <c r="R1104" i="23"/>
  <c r="AB1104" i="23" s="1"/>
  <c r="T1140" i="23"/>
  <c r="AC1140" i="23" s="1"/>
  <c r="T894" i="23"/>
  <c r="AC894" i="23" s="1"/>
  <c r="R1039" i="23"/>
  <c r="AB1039" i="23" s="1"/>
  <c r="T1064" i="23"/>
  <c r="AC1064" i="23" s="1"/>
  <c r="T1104" i="23"/>
  <c r="AC1104" i="23" s="1"/>
  <c r="T868" i="23"/>
  <c r="AC868" i="23" s="1"/>
  <c r="T968" i="23"/>
  <c r="AC968" i="23" s="1"/>
  <c r="T1017" i="23"/>
  <c r="AC1017" i="23" s="1"/>
  <c r="R1107" i="23"/>
  <c r="AB1107" i="23" s="1"/>
  <c r="R868" i="23"/>
  <c r="AB868" i="23" s="1"/>
  <c r="T882" i="23"/>
  <c r="AC882" i="23" s="1"/>
  <c r="T993" i="23"/>
  <c r="R976" i="23"/>
  <c r="S976" i="23" s="1"/>
  <c r="R1112" i="23"/>
  <c r="AB1112" i="23" s="1"/>
  <c r="R1017" i="23"/>
  <c r="AB1017" i="23" s="1"/>
  <c r="T1102" i="23"/>
  <c r="AC1102" i="23" s="1"/>
  <c r="R873" i="23"/>
  <c r="AB873" i="23" s="1"/>
  <c r="T958" i="23"/>
  <c r="AC958" i="23" s="1"/>
  <c r="T1001" i="23"/>
  <c r="U1001" i="23" s="1"/>
  <c r="T1005" i="23"/>
  <c r="AC1005" i="23" s="1"/>
  <c r="T1022" i="23"/>
  <c r="R1047" i="23"/>
  <c r="AB1047" i="23" s="1"/>
  <c r="T1131" i="23"/>
  <c r="AC1131" i="23" s="1"/>
  <c r="R1145" i="23"/>
  <c r="AB1145" i="23" s="1"/>
  <c r="R1152" i="23"/>
  <c r="AB1152" i="23" s="1"/>
  <c r="R1034" i="23"/>
  <c r="AB1034" i="23" s="1"/>
  <c r="R1149" i="23"/>
  <c r="S1149" i="23" s="1"/>
  <c r="T877" i="23"/>
  <c r="U877" i="23" s="1"/>
  <c r="R885" i="23"/>
  <c r="AB885" i="23" s="1"/>
  <c r="T929" i="23"/>
  <c r="T967" i="23"/>
  <c r="AC967" i="23" s="1"/>
  <c r="T1034" i="23"/>
  <c r="AC1034" i="23" s="1"/>
  <c r="R1067" i="23"/>
  <c r="AB1067" i="23" s="1"/>
  <c r="T1149" i="23"/>
  <c r="T885" i="23"/>
  <c r="AC885" i="23" s="1"/>
  <c r="R941" i="23"/>
  <c r="AB941" i="23" s="1"/>
  <c r="T956" i="23"/>
  <c r="AC956" i="23" s="1"/>
  <c r="R971" i="23"/>
  <c r="AB971" i="23" s="1"/>
  <c r="T1081" i="23"/>
  <c r="AC1081" i="23" s="1"/>
  <c r="R993" i="23"/>
  <c r="T1042" i="23"/>
  <c r="AC1042" i="23" s="1"/>
  <c r="T871" i="23"/>
  <c r="AC871" i="23" s="1"/>
  <c r="R883" i="23"/>
  <c r="AB883" i="23" s="1"/>
  <c r="T902" i="23"/>
  <c r="AC902" i="23" s="1"/>
  <c r="T1011" i="23"/>
  <c r="AC1011" i="23" s="1"/>
  <c r="T1072" i="23"/>
  <c r="AC1072" i="23" s="1"/>
  <c r="R1122" i="23"/>
  <c r="AB1122" i="23" s="1"/>
  <c r="T1129" i="23"/>
  <c r="AC1129" i="23" s="1"/>
  <c r="Y954" i="23"/>
  <c r="R954" i="23"/>
  <c r="AB954" i="23" s="1"/>
  <c r="T954" i="23"/>
  <c r="AC954" i="23" s="1"/>
  <c r="R1151" i="23"/>
  <c r="AB1151" i="23" s="1"/>
  <c r="T950" i="23"/>
  <c r="AC950" i="23" s="1"/>
  <c r="R1077" i="23"/>
  <c r="AB1077" i="23" s="1"/>
  <c r="Y1077" i="23"/>
  <c r="T1077" i="23"/>
  <c r="AC1077" i="23" s="1"/>
  <c r="R1109" i="23"/>
  <c r="AB1109" i="23" s="1"/>
  <c r="Y1094" i="23"/>
  <c r="T1094" i="23"/>
  <c r="AC1094" i="23" s="1"/>
  <c r="T1019" i="23"/>
  <c r="AC1019" i="23" s="1"/>
  <c r="T1030" i="23"/>
  <c r="T1120" i="23"/>
  <c r="AC1120" i="23" s="1"/>
  <c r="T1083" i="23"/>
  <c r="AC1083" i="23" s="1"/>
  <c r="S993" i="23"/>
  <c r="AB993" i="23"/>
  <c r="Y1089" i="23"/>
  <c r="T1143" i="23"/>
  <c r="AC1143" i="23" s="1"/>
  <c r="R1089" i="23"/>
  <c r="AB1089" i="23" s="1"/>
  <c r="R1012" i="23"/>
  <c r="AB1012" i="23" s="1"/>
  <c r="T933" i="23"/>
  <c r="U933" i="23" s="1"/>
  <c r="S1047" i="23"/>
  <c r="T1089" i="23"/>
  <c r="AC1089" i="23" s="1"/>
  <c r="T1095" i="23"/>
  <c r="AC1095" i="23" s="1"/>
  <c r="T1096" i="23"/>
  <c r="AC1096" i="23" s="1"/>
  <c r="R867" i="23"/>
  <c r="AB867" i="23" s="1"/>
  <c r="T869" i="23"/>
  <c r="AC869" i="23" s="1"/>
  <c r="T886" i="23"/>
  <c r="AC886" i="23" s="1"/>
  <c r="T892" i="23"/>
  <c r="AC892" i="23" s="1"/>
  <c r="R895" i="23"/>
  <c r="AB895" i="23" s="1"/>
  <c r="T941" i="23"/>
  <c r="T988" i="23"/>
  <c r="AC988" i="23" s="1"/>
  <c r="Y997" i="23"/>
  <c r="R1038" i="23"/>
  <c r="AB1038" i="23" s="1"/>
  <c r="R1044" i="23"/>
  <c r="AB1044" i="23" s="1"/>
  <c r="T1060" i="23"/>
  <c r="AC1060" i="23" s="1"/>
  <c r="T1067" i="23"/>
  <c r="U1067" i="23" s="1"/>
  <c r="S899" i="23"/>
  <c r="V899" i="23" s="1"/>
  <c r="R911" i="23"/>
  <c r="AB911" i="23" s="1"/>
  <c r="T1110" i="23"/>
  <c r="AC1110" i="23" s="1"/>
  <c r="T1152" i="23"/>
  <c r="AC1152" i="23" s="1"/>
  <c r="Y870" i="23"/>
  <c r="T879" i="23"/>
  <c r="AC879" i="23" s="1"/>
  <c r="T890" i="23"/>
  <c r="AC890" i="23" s="1"/>
  <c r="R896" i="23"/>
  <c r="AB896" i="23" s="1"/>
  <c r="S908" i="23"/>
  <c r="T917" i="23"/>
  <c r="AC917" i="23" s="1"/>
  <c r="T935" i="23"/>
  <c r="AC935" i="23" s="1"/>
  <c r="R946" i="23"/>
  <c r="R1010" i="23"/>
  <c r="S1010" i="23" s="1"/>
  <c r="T1023" i="23"/>
  <c r="U1023" i="23" s="1"/>
  <c r="T1026" i="23"/>
  <c r="AC1026" i="23" s="1"/>
  <c r="T1074" i="23"/>
  <c r="AC1074" i="23" s="1"/>
  <c r="R1128" i="23"/>
  <c r="AB1128" i="23" s="1"/>
  <c r="T974" i="23"/>
  <c r="AC974" i="23" s="1"/>
  <c r="R926" i="23"/>
  <c r="AB926" i="23" s="1"/>
  <c r="T1070" i="23"/>
  <c r="AC1070" i="23" s="1"/>
  <c r="T1099" i="23"/>
  <c r="AC1099" i="23" s="1"/>
  <c r="T1116" i="23"/>
  <c r="AC1116" i="23" s="1"/>
  <c r="T893" i="23"/>
  <c r="AC893" i="23" s="1"/>
  <c r="T1010" i="23"/>
  <c r="AC1010" i="23" s="1"/>
  <c r="T1035" i="23"/>
  <c r="U1035" i="23" s="1"/>
  <c r="T1119" i="23"/>
  <c r="T1128" i="23"/>
  <c r="AC1128" i="23" s="1"/>
  <c r="R874" i="23"/>
  <c r="AB874" i="23" s="1"/>
  <c r="R876" i="23"/>
  <c r="AB876" i="23" s="1"/>
  <c r="T973" i="23"/>
  <c r="AC973" i="23" s="1"/>
  <c r="T976" i="23"/>
  <c r="AC976" i="23" s="1"/>
  <c r="T1032" i="23"/>
  <c r="AC1032" i="23" s="1"/>
  <c r="T1122" i="23"/>
  <c r="AC1122" i="23" s="1"/>
  <c r="R893" i="23"/>
  <c r="AB893" i="23" s="1"/>
  <c r="S905" i="23"/>
  <c r="R935" i="23"/>
  <c r="AB935" i="23" s="1"/>
  <c r="T911" i="23"/>
  <c r="AC911" i="23" s="1"/>
  <c r="T982" i="23"/>
  <c r="AC982" i="23" s="1"/>
  <c r="T1007" i="23"/>
  <c r="U1007" i="23" s="1"/>
  <c r="T1091" i="23"/>
  <c r="AC1091" i="23" s="1"/>
  <c r="T986" i="23"/>
  <c r="AC986" i="23" s="1"/>
  <c r="T1055" i="23"/>
  <c r="AC1055" i="23" s="1"/>
  <c r="T1086" i="23"/>
  <c r="U1086" i="23" s="1"/>
  <c r="T1114" i="23"/>
  <c r="AC1114" i="23" s="1"/>
  <c r="T1137" i="23"/>
  <c r="AC1137" i="23" s="1"/>
  <c r="T1144" i="23"/>
  <c r="U1144" i="23" s="1"/>
  <c r="S879" i="23"/>
  <c r="R887" i="23"/>
  <c r="AB887" i="23" s="1"/>
  <c r="T1113" i="23"/>
  <c r="T876" i="23"/>
  <c r="U876" i="23" s="1"/>
  <c r="T887" i="23"/>
  <c r="AC887" i="23" s="1"/>
  <c r="T970" i="23"/>
  <c r="AC970" i="23" s="1"/>
  <c r="Y874" i="23"/>
  <c r="U882" i="23"/>
  <c r="T927" i="23"/>
  <c r="U927" i="23" s="1"/>
  <c r="T946" i="23"/>
  <c r="AC946" i="23" s="1"/>
  <c r="T964" i="23"/>
  <c r="AC964" i="23" s="1"/>
  <c r="AC995" i="23"/>
  <c r="T1004" i="23"/>
  <c r="U1004" i="23" s="1"/>
  <c r="T1008" i="23"/>
  <c r="AC1008" i="23" s="1"/>
  <c r="U1014" i="23"/>
  <c r="T1036" i="23"/>
  <c r="AC1036" i="23" s="1"/>
  <c r="T1039" i="23"/>
  <c r="R1052" i="23"/>
  <c r="AB1052" i="23" s="1"/>
  <c r="T1056" i="23"/>
  <c r="AC1056" i="23" s="1"/>
  <c r="R1069" i="23"/>
  <c r="AB1069" i="23" s="1"/>
  <c r="T980" i="23"/>
  <c r="AC980" i="23" s="1"/>
  <c r="R881" i="23"/>
  <c r="AB881" i="23" s="1"/>
  <c r="T875" i="23"/>
  <c r="AC875" i="23" s="1"/>
  <c r="T881" i="23"/>
  <c r="T1121" i="23"/>
  <c r="AC1121" i="23" s="1"/>
  <c r="T1147" i="23"/>
  <c r="AC1147" i="23" s="1"/>
  <c r="T926" i="23"/>
  <c r="AC926" i="23" s="1"/>
  <c r="T1139" i="23"/>
  <c r="AC1139" i="23" s="1"/>
  <c r="T1051" i="23"/>
  <c r="AC1051" i="23" s="1"/>
  <c r="T921" i="23"/>
  <c r="AC921" i="23" s="1"/>
  <c r="T965" i="23"/>
  <c r="AC965" i="23" s="1"/>
  <c r="R984" i="23"/>
  <c r="AB984" i="23" s="1"/>
  <c r="R1019" i="23"/>
  <c r="AB1019" i="23" s="1"/>
  <c r="T1052" i="23"/>
  <c r="AC1052" i="23" s="1"/>
  <c r="Y944" i="23"/>
  <c r="R944" i="23"/>
  <c r="AB944" i="23" s="1"/>
  <c r="Y922" i="23"/>
  <c r="Y907" i="23"/>
  <c r="T907" i="23"/>
  <c r="AC907" i="23" s="1"/>
  <c r="R907" i="23"/>
  <c r="AB907" i="23" s="1"/>
  <c r="Y916" i="23"/>
  <c r="Y934" i="23"/>
  <c r="Y953" i="23"/>
  <c r="R953" i="23"/>
  <c r="AB953" i="23" s="1"/>
  <c r="T953" i="23"/>
  <c r="AC953" i="23" s="1"/>
  <c r="R913" i="23"/>
  <c r="AB913" i="23" s="1"/>
  <c r="Y913" i="23"/>
  <c r="T966" i="23"/>
  <c r="AC966" i="23" s="1"/>
  <c r="Y966" i="23"/>
  <c r="Y981" i="23"/>
  <c r="Y985" i="23"/>
  <c r="R985" i="23"/>
  <c r="AB985" i="23" s="1"/>
  <c r="T985" i="23"/>
  <c r="AC985" i="23" s="1"/>
  <c r="AC1050" i="23"/>
  <c r="U1050" i="23"/>
  <c r="U875" i="23"/>
  <c r="V875" i="23" s="1"/>
  <c r="Y960" i="23"/>
  <c r="T960" i="23"/>
  <c r="AC960" i="23" s="1"/>
  <c r="R960" i="23"/>
  <c r="AB960" i="23" s="1"/>
  <c r="Y1054" i="23"/>
  <c r="Y1021" i="23"/>
  <c r="Y957" i="23"/>
  <c r="R925" i="23"/>
  <c r="AB925" i="23" s="1"/>
  <c r="Y925" i="23"/>
  <c r="Y987" i="23"/>
  <c r="Y931" i="23"/>
  <c r="R931" i="23"/>
  <c r="AB931" i="23" s="1"/>
  <c r="Y978" i="23"/>
  <c r="T978" i="23"/>
  <c r="AC978" i="23" s="1"/>
  <c r="R978" i="23"/>
  <c r="AB978" i="23" s="1"/>
  <c r="T991" i="23"/>
  <c r="AC991" i="23" s="1"/>
  <c r="Y991" i="23"/>
  <c r="R991" i="23"/>
  <c r="AB991" i="23" s="1"/>
  <c r="R938" i="23"/>
  <c r="AB938" i="23" s="1"/>
  <c r="Y938" i="23"/>
  <c r="Y969" i="23"/>
  <c r="R966" i="23"/>
  <c r="AB966" i="23" s="1"/>
  <c r="Y951" i="23"/>
  <c r="AC1004" i="23"/>
  <c r="Y975" i="23"/>
  <c r="AC1018" i="23"/>
  <c r="U1018" i="23"/>
  <c r="Y963" i="23"/>
  <c r="Y940" i="23"/>
  <c r="T1049" i="23"/>
  <c r="AC1049" i="23" s="1"/>
  <c r="Y1049" i="23"/>
  <c r="Y943" i="23"/>
  <c r="Y952" i="23"/>
  <c r="R952" i="23"/>
  <c r="AB952" i="23" s="1"/>
  <c r="T957" i="23"/>
  <c r="AC957" i="23" s="1"/>
  <c r="R970" i="23"/>
  <c r="T1057" i="23"/>
  <c r="AC1057" i="23" s="1"/>
  <c r="T1106" i="23"/>
  <c r="AC1106" i="23" s="1"/>
  <c r="Y1106" i="23"/>
  <c r="U891" i="23"/>
  <c r="R965" i="23"/>
  <c r="AB965" i="23" s="1"/>
  <c r="S972" i="23"/>
  <c r="V972" i="23" s="1"/>
  <c r="Y1025" i="23"/>
  <c r="Y1033" i="23"/>
  <c r="Y1041" i="23"/>
  <c r="AC1073" i="23"/>
  <c r="R1124" i="23"/>
  <c r="AB1124" i="23" s="1"/>
  <c r="U992" i="23"/>
  <c r="Y1012" i="23"/>
  <c r="R1033" i="23"/>
  <c r="AB1033" i="23" s="1"/>
  <c r="R1041" i="23"/>
  <c r="AB1041" i="23" s="1"/>
  <c r="Y1071" i="23"/>
  <c r="Y1111" i="23"/>
  <c r="T1111" i="23"/>
  <c r="AC1111" i="23" s="1"/>
  <c r="S1122" i="23"/>
  <c r="R871" i="23"/>
  <c r="AB871" i="23" s="1"/>
  <c r="R914" i="23"/>
  <c r="AB914" i="23" s="1"/>
  <c r="T961" i="23"/>
  <c r="AC961" i="23" s="1"/>
  <c r="Y983" i="23"/>
  <c r="R983" i="23"/>
  <c r="AB983" i="23" s="1"/>
  <c r="T983" i="23"/>
  <c r="AC983" i="23" s="1"/>
  <c r="T1003" i="23"/>
  <c r="AC1003" i="23" s="1"/>
  <c r="S1016" i="23"/>
  <c r="Y1018" i="23"/>
  <c r="T1025" i="23"/>
  <c r="AC1025" i="23" s="1"/>
  <c r="T1033" i="23"/>
  <c r="AC1033" i="23" s="1"/>
  <c r="Y1037" i="23"/>
  <c r="R1037" i="23"/>
  <c r="Y1065" i="23"/>
  <c r="R1097" i="23"/>
  <c r="AB1097" i="23" s="1"/>
  <c r="Y878" i="23"/>
  <c r="T878" i="23"/>
  <c r="AC878" i="23" s="1"/>
  <c r="R904" i="23"/>
  <c r="AB904" i="23" s="1"/>
  <c r="S932" i="23"/>
  <c r="U956" i="23"/>
  <c r="Y956" i="23"/>
  <c r="R963" i="23"/>
  <c r="AB963" i="23" s="1"/>
  <c r="R992" i="23"/>
  <c r="AB992" i="23" s="1"/>
  <c r="Y1028" i="23"/>
  <c r="Y1058" i="23"/>
  <c r="T1058" i="23"/>
  <c r="AC1058" i="23" s="1"/>
  <c r="AB902" i="23"/>
  <c r="Y924" i="23"/>
  <c r="Y932" i="23"/>
  <c r="R945" i="23"/>
  <c r="AB945" i="23" s="1"/>
  <c r="Y1013" i="23"/>
  <c r="U1016" i="23"/>
  <c r="Y1120" i="23"/>
  <c r="U870" i="23"/>
  <c r="S1107" i="23"/>
  <c r="Y889" i="23"/>
  <c r="Y942" i="23"/>
  <c r="R942" i="23"/>
  <c r="AB942" i="23" s="1"/>
  <c r="Y1015" i="23"/>
  <c r="T1015" i="23"/>
  <c r="AC1015" i="23" s="1"/>
  <c r="R1020" i="23"/>
  <c r="AB1020" i="23" s="1"/>
  <c r="R1026" i="23"/>
  <c r="AB1026" i="23" s="1"/>
  <c r="U1072" i="23"/>
  <c r="Y1134" i="23"/>
  <c r="T1134" i="23"/>
  <c r="AC1134" i="23" s="1"/>
  <c r="R1134" i="23"/>
  <c r="AB1134" i="23" s="1"/>
  <c r="R870" i="23"/>
  <c r="R912" i="23"/>
  <c r="AB912" i="23" s="1"/>
  <c r="R920" i="23"/>
  <c r="AB920" i="23" s="1"/>
  <c r="T949" i="23"/>
  <c r="AC949" i="23" s="1"/>
  <c r="R951" i="23"/>
  <c r="AB951" i="23" s="1"/>
  <c r="R969" i="23"/>
  <c r="AB969" i="23" s="1"/>
  <c r="U982" i="23"/>
  <c r="Y982" i="23"/>
  <c r="R1015" i="23"/>
  <c r="AB1015" i="23" s="1"/>
  <c r="U1034" i="23"/>
  <c r="Y1040" i="23"/>
  <c r="R1040" i="23"/>
  <c r="AB1040" i="23" s="1"/>
  <c r="R1063" i="23"/>
  <c r="AB1063" i="23" s="1"/>
  <c r="Y1066" i="23"/>
  <c r="U1077" i="23"/>
  <c r="R1086" i="23"/>
  <c r="Y866" i="23"/>
  <c r="S866" i="23"/>
  <c r="T895" i="23"/>
  <c r="AC895" i="23" s="1"/>
  <c r="R897" i="23"/>
  <c r="AB897" i="23" s="1"/>
  <c r="AC899" i="23"/>
  <c r="R917" i="23"/>
  <c r="AB917" i="23" s="1"/>
  <c r="R919" i="23"/>
  <c r="AB919" i="23" s="1"/>
  <c r="T920" i="23"/>
  <c r="AC920" i="23" s="1"/>
  <c r="R922" i="23"/>
  <c r="AB922" i="23" s="1"/>
  <c r="U926" i="23"/>
  <c r="Y935" i="23"/>
  <c r="Y937" i="23"/>
  <c r="T951" i="23"/>
  <c r="AC951" i="23" s="1"/>
  <c r="T969" i="23"/>
  <c r="AC969" i="23" s="1"/>
  <c r="R982" i="23"/>
  <c r="AB982" i="23" s="1"/>
  <c r="R997" i="23"/>
  <c r="AB997" i="23" s="1"/>
  <c r="R998" i="23"/>
  <c r="R1018" i="23"/>
  <c r="AB1018" i="23" s="1"/>
  <c r="U1036" i="23"/>
  <c r="R1061" i="23"/>
  <c r="AB1061" i="23" s="1"/>
  <c r="R1070" i="23"/>
  <c r="AB1070" i="23" s="1"/>
  <c r="AC1086" i="23"/>
  <c r="Y1103" i="23"/>
  <c r="R1103" i="23"/>
  <c r="AB1103" i="23" s="1"/>
  <c r="U1117" i="23"/>
  <c r="R1126" i="23"/>
  <c r="AB1126" i="23" s="1"/>
  <c r="Y1153" i="23"/>
  <c r="R1153" i="23"/>
  <c r="AB1153" i="23" s="1"/>
  <c r="T1153" i="23"/>
  <c r="AC1153" i="23" s="1"/>
  <c r="R877" i="23"/>
  <c r="AB877" i="23" s="1"/>
  <c r="Y896" i="23"/>
  <c r="R933" i="23"/>
  <c r="AB933" i="23" s="1"/>
  <c r="Y959" i="23"/>
  <c r="R1004" i="23"/>
  <c r="Y1029" i="23"/>
  <c r="R1029" i="23"/>
  <c r="AB1029" i="23" s="1"/>
  <c r="R1073" i="23"/>
  <c r="AB1073" i="23" s="1"/>
  <c r="S868" i="23"/>
  <c r="U874" i="23"/>
  <c r="Y918" i="23"/>
  <c r="Y919" i="23"/>
  <c r="R943" i="23"/>
  <c r="AB943" i="23" s="1"/>
  <c r="U948" i="23"/>
  <c r="R975" i="23"/>
  <c r="AB975" i="23" s="1"/>
  <c r="R1045" i="23"/>
  <c r="AB1045" i="23" s="1"/>
  <c r="Y1085" i="23"/>
  <c r="Y1130" i="23"/>
  <c r="R1130" i="23"/>
  <c r="AB1130" i="23" s="1"/>
  <c r="T1130" i="23"/>
  <c r="AC1130" i="23" s="1"/>
  <c r="Y884" i="23"/>
  <c r="Y950" i="23"/>
  <c r="R961" i="23"/>
  <c r="AB961" i="23" s="1"/>
  <c r="T1045" i="23"/>
  <c r="AC1045" i="23" s="1"/>
  <c r="R1085" i="23"/>
  <c r="AB1085" i="23" s="1"/>
  <c r="Y1138" i="23"/>
  <c r="T896" i="23"/>
  <c r="AC896" i="23" s="1"/>
  <c r="U979" i="23"/>
  <c r="V979" i="23" s="1"/>
  <c r="Y994" i="23"/>
  <c r="Y1009" i="23"/>
  <c r="T1090" i="23"/>
  <c r="AC1090" i="23" s="1"/>
  <c r="Y1090" i="23"/>
  <c r="Y996" i="23"/>
  <c r="T996" i="23"/>
  <c r="AC996" i="23" s="1"/>
  <c r="R1009" i="23"/>
  <c r="AB1009" i="23" s="1"/>
  <c r="AB1010" i="23"/>
  <c r="U1022" i="23"/>
  <c r="AC1022" i="23"/>
  <c r="T1031" i="23"/>
  <c r="T1043" i="23"/>
  <c r="AC1043" i="23" s="1"/>
  <c r="Y1056" i="23"/>
  <c r="S1109" i="23"/>
  <c r="T884" i="23"/>
  <c r="AC884" i="23" s="1"/>
  <c r="R898" i="23"/>
  <c r="AB898" i="23" s="1"/>
  <c r="Y909" i="23"/>
  <c r="R916" i="23"/>
  <c r="AB916" i="23" s="1"/>
  <c r="Y949" i="23"/>
  <c r="Y1024" i="23"/>
  <c r="Y1031" i="23"/>
  <c r="R1035" i="23"/>
  <c r="AB1035" i="23" s="1"/>
  <c r="Y1063" i="23"/>
  <c r="S875" i="23"/>
  <c r="R892" i="23"/>
  <c r="AB892" i="23" s="1"/>
  <c r="R909" i="23"/>
  <c r="AB909" i="23" s="1"/>
  <c r="T945" i="23"/>
  <c r="AC945" i="23" s="1"/>
  <c r="R949" i="23"/>
  <c r="AB949" i="23" s="1"/>
  <c r="Y1000" i="23"/>
  <c r="T1009" i="23"/>
  <c r="AC1009" i="23" s="1"/>
  <c r="AC1123" i="23"/>
  <c r="U1123" i="23"/>
  <c r="T1133" i="23"/>
  <c r="AC1133" i="23" s="1"/>
  <c r="R886" i="23"/>
  <c r="AB886" i="23" s="1"/>
  <c r="T898" i="23"/>
  <c r="AC898" i="23" s="1"/>
  <c r="AB979" i="23"/>
  <c r="Y1042" i="23"/>
  <c r="R869" i="23"/>
  <c r="AB869" i="23" s="1"/>
  <c r="R880" i="23"/>
  <c r="AB880" i="23" s="1"/>
  <c r="Y883" i="23"/>
  <c r="S883" i="23"/>
  <c r="R889" i="23"/>
  <c r="AB889" i="23" s="1"/>
  <c r="T901" i="23"/>
  <c r="AC901" i="23" s="1"/>
  <c r="R903" i="23"/>
  <c r="AB903" i="23" s="1"/>
  <c r="T909" i="23"/>
  <c r="AC909" i="23" s="1"/>
  <c r="R964" i="23"/>
  <c r="AB964" i="23" s="1"/>
  <c r="AB976" i="23"/>
  <c r="Y984" i="23"/>
  <c r="T1002" i="23"/>
  <c r="AC1002" i="23" s="1"/>
  <c r="Y1006" i="23"/>
  <c r="AB1007" i="23"/>
  <c r="T1013" i="23"/>
  <c r="AC1013" i="23" s="1"/>
  <c r="T1020" i="23"/>
  <c r="AC1020" i="23" s="1"/>
  <c r="Y1038" i="23"/>
  <c r="Y1048" i="23"/>
  <c r="Y1061" i="23"/>
  <c r="T1075" i="23"/>
  <c r="AC1075" i="23" s="1"/>
  <c r="R1075" i="23"/>
  <c r="AB1075" i="23" s="1"/>
  <c r="Y1096" i="23"/>
  <c r="AC1105" i="23"/>
  <c r="U1105" i="23"/>
  <c r="AB1119" i="23"/>
  <c r="S1119" i="23"/>
  <c r="Y1131" i="23"/>
  <c r="R1131" i="23"/>
  <c r="AB1131" i="23" s="1"/>
  <c r="S1131" i="23"/>
  <c r="T872" i="23"/>
  <c r="AC872" i="23" s="1"/>
  <c r="T889" i="23"/>
  <c r="AC889" i="23" s="1"/>
  <c r="R891" i="23"/>
  <c r="T903" i="23"/>
  <c r="AC903" i="23" s="1"/>
  <c r="Y906" i="23"/>
  <c r="R906" i="23"/>
  <c r="AB906" i="23" s="1"/>
  <c r="T906" i="23"/>
  <c r="AC906" i="23" s="1"/>
  <c r="Y908" i="23"/>
  <c r="T908" i="23"/>
  <c r="AC908" i="23" s="1"/>
  <c r="U908" i="23"/>
  <c r="T912" i="23"/>
  <c r="AC912" i="23" s="1"/>
  <c r="T922" i="23"/>
  <c r="AC922" i="23" s="1"/>
  <c r="R937" i="23"/>
  <c r="AB937" i="23" s="1"/>
  <c r="T938" i="23"/>
  <c r="AC938" i="23" s="1"/>
  <c r="R955" i="23"/>
  <c r="AB955" i="23" s="1"/>
  <c r="S959" i="23"/>
  <c r="Y977" i="23"/>
  <c r="T977" i="23"/>
  <c r="AC977" i="23" s="1"/>
  <c r="Y988" i="23"/>
  <c r="T1000" i="23"/>
  <c r="AC1000" i="23" s="1"/>
  <c r="R1002" i="23"/>
  <c r="AB1002" i="23" s="1"/>
  <c r="S1006" i="23"/>
  <c r="R1025" i="23"/>
  <c r="AB1025" i="23" s="1"/>
  <c r="Y1032" i="23"/>
  <c r="Y1036" i="23"/>
  <c r="T1040" i="23"/>
  <c r="AC1040" i="23" s="1"/>
  <c r="T1048" i="23"/>
  <c r="AC1048" i="23" s="1"/>
  <c r="T1061" i="23"/>
  <c r="AC1061" i="23" s="1"/>
  <c r="Y1064" i="23"/>
  <c r="U1084" i="23"/>
  <c r="Y1084" i="23"/>
  <c r="T1112" i="23"/>
  <c r="AC1112" i="23" s="1"/>
  <c r="S1112" i="23"/>
  <c r="Y1129" i="23"/>
  <c r="R1129" i="23"/>
  <c r="AB1129" i="23" s="1"/>
  <c r="Y1143" i="23"/>
  <c r="R1143" i="23"/>
  <c r="AB1143" i="23" s="1"/>
  <c r="T1146" i="23"/>
  <c r="AC1146" i="23" s="1"/>
  <c r="S871" i="23"/>
  <c r="Y965" i="23"/>
  <c r="R973" i="23"/>
  <c r="Y1045" i="23"/>
  <c r="U1045" i="23"/>
  <c r="R1137" i="23"/>
  <c r="AB1137" i="23" s="1"/>
  <c r="Y1142" i="23"/>
  <c r="Y873" i="23"/>
  <c r="Y890" i="23"/>
  <c r="R923" i="23"/>
  <c r="AB923" i="23" s="1"/>
  <c r="Y939" i="23"/>
  <c r="Y961" i="23"/>
  <c r="R986" i="23"/>
  <c r="AB986" i="23" s="1"/>
  <c r="S990" i="23"/>
  <c r="R1003" i="23"/>
  <c r="AB1003" i="23" s="1"/>
  <c r="R1008" i="23"/>
  <c r="AB1008" i="23" s="1"/>
  <c r="Y1057" i="23"/>
  <c r="R1071" i="23"/>
  <c r="AB1071" i="23" s="1"/>
  <c r="U885" i="23"/>
  <c r="R890" i="23"/>
  <c r="AB890" i="23" s="1"/>
  <c r="R910" i="23"/>
  <c r="AB910" i="23" s="1"/>
  <c r="R918" i="23"/>
  <c r="AB918" i="23" s="1"/>
  <c r="R928" i="23"/>
  <c r="AB928" i="23" s="1"/>
  <c r="R939" i="23"/>
  <c r="AB939" i="23" s="1"/>
  <c r="Y948" i="23"/>
  <c r="T1029" i="23"/>
  <c r="AC1029" i="23" s="1"/>
  <c r="Y1043" i="23"/>
  <c r="R1057" i="23"/>
  <c r="AB1057" i="23" s="1"/>
  <c r="S1142" i="23"/>
  <c r="Y867" i="23"/>
  <c r="R884" i="23"/>
  <c r="AB884" i="23" s="1"/>
  <c r="T939" i="23"/>
  <c r="AC939" i="23" s="1"/>
  <c r="R948" i="23"/>
  <c r="AB948" i="23" s="1"/>
  <c r="U972" i="23"/>
  <c r="Y992" i="23"/>
  <c r="U1017" i="23"/>
  <c r="R1043" i="23"/>
  <c r="AB1043" i="23" s="1"/>
  <c r="Y1069" i="23"/>
  <c r="R1111" i="23"/>
  <c r="AB1111" i="23" s="1"/>
  <c r="T1118" i="23"/>
  <c r="AC1118" i="23" s="1"/>
  <c r="T1138" i="23"/>
  <c r="AC1138" i="23" s="1"/>
  <c r="T1142" i="23"/>
  <c r="AC1142" i="23" s="1"/>
  <c r="T873" i="23"/>
  <c r="AC873" i="23" s="1"/>
  <c r="T910" i="23"/>
  <c r="AC910" i="23" s="1"/>
  <c r="T914" i="23"/>
  <c r="AC914" i="23" s="1"/>
  <c r="Y936" i="23"/>
  <c r="R936" i="23"/>
  <c r="AB936" i="23" s="1"/>
  <c r="Y945" i="23"/>
  <c r="Y971" i="23"/>
  <c r="T971" i="23"/>
  <c r="AC971" i="23" s="1"/>
  <c r="Y972" i="23"/>
  <c r="Y979" i="23"/>
  <c r="R994" i="23"/>
  <c r="AB994" i="23" s="1"/>
  <c r="R1005" i="23"/>
  <c r="AB1005" i="23" s="1"/>
  <c r="AC1023" i="23"/>
  <c r="R1051" i="23"/>
  <c r="Y1100" i="23"/>
  <c r="T1100" i="23"/>
  <c r="AC1100" i="23" s="1"/>
  <c r="Y1118" i="23"/>
  <c r="U1136" i="23"/>
  <c r="R878" i="23"/>
  <c r="AB878" i="23" s="1"/>
  <c r="Y901" i="23"/>
  <c r="S947" i="23"/>
  <c r="T963" i="23"/>
  <c r="AC963" i="23" s="1"/>
  <c r="R996" i="23"/>
  <c r="AB996" i="23" s="1"/>
  <c r="S1020" i="23"/>
  <c r="R1028" i="23"/>
  <c r="AB1028" i="23" s="1"/>
  <c r="Y1046" i="23"/>
  <c r="T1065" i="23"/>
  <c r="AC1065" i="23" s="1"/>
  <c r="R1100" i="23"/>
  <c r="AB1100" i="23" s="1"/>
  <c r="AC1113" i="23"/>
  <c r="U1113" i="23"/>
  <c r="R1118" i="23"/>
  <c r="Y1125" i="23"/>
  <c r="T1125" i="23"/>
  <c r="AC1125" i="23" s="1"/>
  <c r="R1133" i="23"/>
  <c r="AB1133" i="23" s="1"/>
  <c r="T867" i="23"/>
  <c r="AC867" i="23" s="1"/>
  <c r="Y895" i="23"/>
  <c r="S895" i="23"/>
  <c r="U895" i="23"/>
  <c r="R901" i="23"/>
  <c r="AB901" i="23" s="1"/>
  <c r="T904" i="23"/>
  <c r="AC904" i="23" s="1"/>
  <c r="T916" i="23"/>
  <c r="AC916" i="23" s="1"/>
  <c r="R924" i="23"/>
  <c r="AB924" i="23" s="1"/>
  <c r="Y967" i="23"/>
  <c r="R974" i="23"/>
  <c r="Y989" i="23"/>
  <c r="T989" i="23"/>
  <c r="AC989" i="23" s="1"/>
  <c r="R989" i="23"/>
  <c r="AB989" i="23" s="1"/>
  <c r="R1013" i="23"/>
  <c r="AB1013" i="23" s="1"/>
  <c r="T1028" i="23"/>
  <c r="AC1028" i="23" s="1"/>
  <c r="R1031" i="23"/>
  <c r="AB1031" i="23" s="1"/>
  <c r="T1063" i="23"/>
  <c r="AC1063" i="23" s="1"/>
  <c r="U1081" i="23"/>
  <c r="R1095" i="23"/>
  <c r="AB1095" i="23" s="1"/>
  <c r="R1120" i="23"/>
  <c r="AB1120" i="23" s="1"/>
  <c r="Y872" i="23"/>
  <c r="S872" i="23"/>
  <c r="U872" i="23"/>
  <c r="Y920" i="23"/>
  <c r="R927" i="23"/>
  <c r="AB927" i="23" s="1"/>
  <c r="T932" i="23"/>
  <c r="U947" i="23"/>
  <c r="Y947" i="23"/>
  <c r="R967" i="23"/>
  <c r="AB967" i="23" s="1"/>
  <c r="T994" i="23"/>
  <c r="AC994" i="23" s="1"/>
  <c r="R1000" i="23"/>
  <c r="AB1000" i="23" s="1"/>
  <c r="T1046" i="23"/>
  <c r="AC1046" i="23" s="1"/>
  <c r="T1148" i="23"/>
  <c r="AC1148" i="23" s="1"/>
  <c r="R1148" i="23"/>
  <c r="AB1148" i="23" s="1"/>
  <c r="U880" i="23"/>
  <c r="T883" i="23"/>
  <c r="AC883" i="23" s="1"/>
  <c r="T897" i="23"/>
  <c r="Y902" i="23"/>
  <c r="U902" i="23"/>
  <c r="V902" i="23" s="1"/>
  <c r="U912" i="23"/>
  <c r="S930" i="23"/>
  <c r="Y930" i="23"/>
  <c r="U935" i="23"/>
  <c r="Y941" i="23"/>
  <c r="T955" i="23"/>
  <c r="AC955" i="23" s="1"/>
  <c r="R957" i="23"/>
  <c r="AB957" i="23" s="1"/>
  <c r="T959" i="23"/>
  <c r="AC959" i="23" s="1"/>
  <c r="Y973" i="23"/>
  <c r="R977" i="23"/>
  <c r="AB977" i="23" s="1"/>
  <c r="R980" i="23"/>
  <c r="T984" i="23"/>
  <c r="AC984" i="23" s="1"/>
  <c r="R988" i="23"/>
  <c r="Y990" i="23"/>
  <c r="T990" i="23"/>
  <c r="AC990" i="23" s="1"/>
  <c r="S1019" i="23"/>
  <c r="S1027" i="23"/>
  <c r="Y1027" i="23"/>
  <c r="U1027" i="23"/>
  <c r="R1032" i="23"/>
  <c r="AB1032" i="23" s="1"/>
  <c r="R1036" i="23"/>
  <c r="AB1036" i="23" s="1"/>
  <c r="T1038" i="23"/>
  <c r="AC1038" i="23" s="1"/>
  <c r="R1084" i="23"/>
  <c r="AB1084" i="23" s="1"/>
  <c r="Y1087" i="23"/>
  <c r="R1087" i="23"/>
  <c r="AB1087" i="23" s="1"/>
  <c r="Y1108" i="23"/>
  <c r="T1108" i="23"/>
  <c r="AC1108" i="23" s="1"/>
  <c r="Y1112" i="23"/>
  <c r="Y1115" i="23"/>
  <c r="R1115" i="23"/>
  <c r="AB1115" i="23" s="1"/>
  <c r="T1124" i="23"/>
  <c r="AC1124" i="23" s="1"/>
  <c r="R1139" i="23"/>
  <c r="AB1139" i="23" s="1"/>
  <c r="R1146" i="23"/>
  <c r="AB1146" i="23" s="1"/>
  <c r="U962" i="23"/>
  <c r="R981" i="23"/>
  <c r="AB981" i="23" s="1"/>
  <c r="Y1068" i="23"/>
  <c r="Y1107" i="23"/>
  <c r="S1151" i="23"/>
  <c r="R882" i="23"/>
  <c r="AB882" i="23" s="1"/>
  <c r="R894" i="23"/>
  <c r="AB894" i="23" s="1"/>
  <c r="R900" i="23"/>
  <c r="AB900" i="23" s="1"/>
  <c r="Y915" i="23"/>
  <c r="Y917" i="23"/>
  <c r="T934" i="23"/>
  <c r="AC934" i="23" s="1"/>
  <c r="R940" i="23"/>
  <c r="AB940" i="23" s="1"/>
  <c r="R956" i="23"/>
  <c r="R958" i="23"/>
  <c r="AB958" i="23" s="1"/>
  <c r="Y962" i="23"/>
  <c r="U964" i="23"/>
  <c r="Y964" i="23"/>
  <c r="T981" i="23"/>
  <c r="AC981" i="23" s="1"/>
  <c r="R987" i="23"/>
  <c r="AB987" i="23" s="1"/>
  <c r="T1012" i="23"/>
  <c r="AC1012" i="23" s="1"/>
  <c r="R1014" i="23"/>
  <c r="AB1014" i="23" s="1"/>
  <c r="R1021" i="23"/>
  <c r="AB1021" i="23" s="1"/>
  <c r="R1049" i="23"/>
  <c r="AB1049" i="23" s="1"/>
  <c r="T1054" i="23"/>
  <c r="AC1054" i="23" s="1"/>
  <c r="U1060" i="23"/>
  <c r="R1068" i="23"/>
  <c r="AB1068" i="23" s="1"/>
  <c r="T1079" i="23"/>
  <c r="AC1079" i="23" s="1"/>
  <c r="T1082" i="23"/>
  <c r="AC1082" i="23" s="1"/>
  <c r="Y1093" i="23"/>
  <c r="U1093" i="23"/>
  <c r="Y1101" i="23"/>
  <c r="T1101" i="23"/>
  <c r="R1101" i="23"/>
  <c r="AB1101" i="23" s="1"/>
  <c r="T1103" i="23"/>
  <c r="AC1103" i="23" s="1"/>
  <c r="Y1105" i="23"/>
  <c r="R1105" i="23"/>
  <c r="AB1105" i="23" s="1"/>
  <c r="R1121" i="23"/>
  <c r="AB1121" i="23" s="1"/>
  <c r="S1126" i="23"/>
  <c r="U1126" i="23"/>
  <c r="T1132" i="23"/>
  <c r="AC1132" i="23" s="1"/>
  <c r="R1144" i="23"/>
  <c r="AB1144" i="23" s="1"/>
  <c r="Y1136" i="23"/>
  <c r="T928" i="23"/>
  <c r="AC928" i="23" s="1"/>
  <c r="R934" i="23"/>
  <c r="AB934" i="23" s="1"/>
  <c r="T944" i="23"/>
  <c r="AC944" i="23" s="1"/>
  <c r="R950" i="23"/>
  <c r="AB950" i="23" s="1"/>
  <c r="T975" i="23"/>
  <c r="AC975" i="23" s="1"/>
  <c r="R1030" i="23"/>
  <c r="AB1030" i="23" s="1"/>
  <c r="R1079" i="23"/>
  <c r="AB1079" i="23" s="1"/>
  <c r="R1096" i="23"/>
  <c r="AB1096" i="23" s="1"/>
  <c r="S1128" i="23"/>
  <c r="R888" i="23"/>
  <c r="AB888" i="23" s="1"/>
  <c r="S882" i="23"/>
  <c r="R915" i="23"/>
  <c r="AB915" i="23" s="1"/>
  <c r="Y921" i="23"/>
  <c r="S923" i="23"/>
  <c r="Y923" i="23"/>
  <c r="S927" i="23"/>
  <c r="T940" i="23"/>
  <c r="AC940" i="23" s="1"/>
  <c r="R962" i="23"/>
  <c r="Y968" i="23"/>
  <c r="U970" i="23"/>
  <c r="Y970" i="23"/>
  <c r="T987" i="23"/>
  <c r="AC987" i="23" s="1"/>
  <c r="R995" i="23"/>
  <c r="AB995" i="23" s="1"/>
  <c r="U1005" i="23"/>
  <c r="T1021" i="23"/>
  <c r="AC1021" i="23" s="1"/>
  <c r="Y1060" i="23"/>
  <c r="Y1062" i="23"/>
  <c r="T1062" i="23"/>
  <c r="R1072" i="23"/>
  <c r="AB1072" i="23" s="1"/>
  <c r="Y1082" i="23"/>
  <c r="R1088" i="23"/>
  <c r="R1090" i="23"/>
  <c r="AB1090" i="23" s="1"/>
  <c r="R1093" i="23"/>
  <c r="AB1093" i="23" s="1"/>
  <c r="R1094" i="23"/>
  <c r="Y1099" i="23"/>
  <c r="R1099" i="23"/>
  <c r="AB1099" i="23" s="1"/>
  <c r="T1107" i="23"/>
  <c r="AC1107" i="23" s="1"/>
  <c r="AC1119" i="23"/>
  <c r="U1119" i="23"/>
  <c r="U1128" i="23"/>
  <c r="Y1132" i="23"/>
  <c r="Y1135" i="23"/>
  <c r="T1135" i="23"/>
  <c r="AC1135" i="23" s="1"/>
  <c r="R1135" i="23"/>
  <c r="AB1135" i="23" s="1"/>
  <c r="AC1144" i="23"/>
  <c r="Y1147" i="23"/>
  <c r="R1147" i="23"/>
  <c r="AB1147" i="23" s="1"/>
  <c r="S1147" i="23"/>
  <c r="Y1151" i="23"/>
  <c r="Y958" i="23"/>
  <c r="T1006" i="23"/>
  <c r="AC1006" i="23" s="1"/>
  <c r="R1054" i="23"/>
  <c r="AB1054" i="23" s="1"/>
  <c r="AC1149" i="23"/>
  <c r="U1149" i="23"/>
  <c r="T915" i="23"/>
  <c r="R921" i="23"/>
  <c r="AB921" i="23" s="1"/>
  <c r="S929" i="23"/>
  <c r="Y929" i="23"/>
  <c r="T952" i="23"/>
  <c r="AC952" i="23" s="1"/>
  <c r="R968" i="23"/>
  <c r="Y976" i="23"/>
  <c r="U980" i="23"/>
  <c r="R999" i="23"/>
  <c r="AB999" i="23" s="1"/>
  <c r="Y1005" i="23"/>
  <c r="Y1011" i="23"/>
  <c r="U1011" i="23"/>
  <c r="S1011" i="23"/>
  <c r="R1024" i="23"/>
  <c r="AB1024" i="23" s="1"/>
  <c r="U1026" i="23"/>
  <c r="R1060" i="23"/>
  <c r="AB1060" i="23" s="1"/>
  <c r="R1064" i="23"/>
  <c r="AB1064" i="23" s="1"/>
  <c r="R1066" i="23"/>
  <c r="AB1066" i="23" s="1"/>
  <c r="T1076" i="23"/>
  <c r="AC1076" i="23" s="1"/>
  <c r="U1078" i="23"/>
  <c r="R1080" i="23"/>
  <c r="AB1080" i="23" s="1"/>
  <c r="R1082" i="23"/>
  <c r="AB1082" i="23" s="1"/>
  <c r="Y1122" i="23"/>
  <c r="Y1126" i="23"/>
  <c r="Y1145" i="23"/>
  <c r="T925" i="23"/>
  <c r="AC925" i="23" s="1"/>
  <c r="T931" i="23"/>
  <c r="AC931" i="23" s="1"/>
  <c r="T937" i="23"/>
  <c r="AC937" i="23" s="1"/>
  <c r="T943" i="23"/>
  <c r="AC943" i="23" s="1"/>
  <c r="T1024" i="23"/>
  <c r="AC1024" i="23" s="1"/>
  <c r="Y1055" i="23"/>
  <c r="T1066" i="23"/>
  <c r="AC1066" i="23" s="1"/>
  <c r="R1076" i="23"/>
  <c r="AB1076" i="23" s="1"/>
  <c r="T1087" i="23"/>
  <c r="AC1087" i="23" s="1"/>
  <c r="Y1117" i="23"/>
  <c r="R1117" i="23"/>
  <c r="AB1117" i="23" s="1"/>
  <c r="Y1127" i="23"/>
  <c r="R1132" i="23"/>
  <c r="AB1132" i="23" s="1"/>
  <c r="T919" i="23"/>
  <c r="AC919" i="23" s="1"/>
  <c r="V1007" i="23"/>
  <c r="Y1023" i="23"/>
  <c r="Y1053" i="23"/>
  <c r="R1058" i="23"/>
  <c r="AB1058" i="23" s="1"/>
  <c r="Y1091" i="23"/>
  <c r="Y1102" i="23"/>
  <c r="R1110" i="23"/>
  <c r="AB1110" i="23" s="1"/>
  <c r="Y1113" i="23"/>
  <c r="R1127" i="23"/>
  <c r="AB1127" i="23" s="1"/>
  <c r="R1136" i="23"/>
  <c r="AB1136" i="23" s="1"/>
  <c r="T913" i="23"/>
  <c r="AC913" i="23" s="1"/>
  <c r="T918" i="23"/>
  <c r="AC918" i="23" s="1"/>
  <c r="T924" i="23"/>
  <c r="AC924" i="23" s="1"/>
  <c r="T930" i="23"/>
  <c r="AC930" i="23" s="1"/>
  <c r="T936" i="23"/>
  <c r="AC936" i="23" s="1"/>
  <c r="T942" i="23"/>
  <c r="AC942" i="23" s="1"/>
  <c r="S1022" i="23"/>
  <c r="R1023" i="23"/>
  <c r="AB1023" i="23" s="1"/>
  <c r="T1037" i="23"/>
  <c r="AC1037" i="23" s="1"/>
  <c r="R1042" i="23"/>
  <c r="AB1042" i="23" s="1"/>
  <c r="R1050" i="23"/>
  <c r="R1053" i="23"/>
  <c r="AB1053" i="23" s="1"/>
  <c r="Y1080" i="23"/>
  <c r="R1091" i="23"/>
  <c r="AB1091" i="23" s="1"/>
  <c r="Y1097" i="23"/>
  <c r="R1102" i="23"/>
  <c r="AB1102" i="23" s="1"/>
  <c r="R1113" i="23"/>
  <c r="AB1113" i="23" s="1"/>
  <c r="T1115" i="23"/>
  <c r="AC1115" i="23" s="1"/>
  <c r="Y1121" i="23"/>
  <c r="Y1123" i="23"/>
  <c r="R1123" i="23"/>
  <c r="AB1123" i="23" s="1"/>
  <c r="S1144" i="23"/>
  <c r="U1150" i="23"/>
  <c r="T1080" i="23"/>
  <c r="AC1080" i="23" s="1"/>
  <c r="Y1092" i="23"/>
  <c r="R1140" i="23"/>
  <c r="AB1140" i="23" s="1"/>
  <c r="S1052" i="23"/>
  <c r="T1053" i="23"/>
  <c r="R1059" i="23"/>
  <c r="AB1059" i="23" s="1"/>
  <c r="T1069" i="23"/>
  <c r="Y1074" i="23"/>
  <c r="R1074" i="23"/>
  <c r="R1092" i="23"/>
  <c r="AB1092" i="23" s="1"/>
  <c r="R1098" i="23"/>
  <c r="T1109" i="23"/>
  <c r="AC1109" i="23" s="1"/>
  <c r="Y1114" i="23"/>
  <c r="R1125" i="23"/>
  <c r="AB1125" i="23" s="1"/>
  <c r="T1151" i="23"/>
  <c r="AC1151" i="23" s="1"/>
  <c r="T1041" i="23"/>
  <c r="AC1041" i="23" s="1"/>
  <c r="R1048" i="23"/>
  <c r="AB1048" i="23" s="1"/>
  <c r="Y1052" i="23"/>
  <c r="R1055" i="23"/>
  <c r="AB1055" i="23" s="1"/>
  <c r="T1059" i="23"/>
  <c r="R1065" i="23"/>
  <c r="AB1065" i="23" s="1"/>
  <c r="T1071" i="23"/>
  <c r="AC1071" i="23" s="1"/>
  <c r="R1081" i="23"/>
  <c r="R1083" i="23"/>
  <c r="R1106" i="23"/>
  <c r="AB1106" i="23" s="1"/>
  <c r="R1114" i="23"/>
  <c r="AB1114" i="23" s="1"/>
  <c r="Y1141" i="23"/>
  <c r="U1141" i="23"/>
  <c r="T1145" i="23"/>
  <c r="AC1145" i="23" s="1"/>
  <c r="U1152" i="23"/>
  <c r="S1152" i="23"/>
  <c r="S1067" i="23"/>
  <c r="R1078" i="23"/>
  <c r="AB1078" i="23" s="1"/>
  <c r="T1097" i="23"/>
  <c r="AC1097" i="23" s="1"/>
  <c r="R1150" i="23"/>
  <c r="AB1150" i="23" s="1"/>
  <c r="R1056" i="23"/>
  <c r="AB1056" i="23" s="1"/>
  <c r="R1062" i="23"/>
  <c r="AB1062" i="23" s="1"/>
  <c r="Y1067" i="23"/>
  <c r="T1068" i="23"/>
  <c r="AC1068" i="23" s="1"/>
  <c r="R1108" i="23"/>
  <c r="AB1108" i="23" s="1"/>
  <c r="T1127" i="23"/>
  <c r="AC1127" i="23" s="1"/>
  <c r="R1046" i="23"/>
  <c r="AB1046" i="23" s="1"/>
  <c r="T1085" i="23"/>
  <c r="AC1085" i="23" s="1"/>
  <c r="R1138" i="23"/>
  <c r="AB1138" i="23" s="1"/>
  <c r="U233" i="22"/>
  <c r="AD233" i="22" s="1"/>
  <c r="S233" i="22"/>
  <c r="AC233" i="22" s="1"/>
  <c r="Z233" i="22"/>
  <c r="Z52" i="22"/>
  <c r="S52" i="22"/>
  <c r="AC52" i="22" s="1"/>
  <c r="U52" i="22"/>
  <c r="AD52" i="22" s="1"/>
  <c r="Z34" i="22"/>
  <c r="U34" i="22"/>
  <c r="AD34" i="22" s="1"/>
  <c r="S34" i="22"/>
  <c r="AC34" i="22" s="1"/>
  <c r="Z64" i="22"/>
  <c r="U64" i="22"/>
  <c r="AD64" i="22" s="1"/>
  <c r="S64" i="22"/>
  <c r="AC64" i="22" s="1"/>
  <c r="S58" i="22"/>
  <c r="AC58" i="22" s="1"/>
  <c r="S46" i="22"/>
  <c r="AC46" i="22" s="1"/>
  <c r="Z57" i="22"/>
  <c r="U57" i="22"/>
  <c r="AD57" i="22" s="1"/>
  <c r="S57" i="22"/>
  <c r="AC57" i="22" s="1"/>
  <c r="Z128" i="22"/>
  <c r="Z150" i="22"/>
  <c r="U13" i="22"/>
  <c r="U23" i="22"/>
  <c r="Z32" i="22"/>
  <c r="U32" i="22"/>
  <c r="S32" i="22"/>
  <c r="AC32" i="22" s="1"/>
  <c r="S150" i="22"/>
  <c r="AC150" i="22" s="1"/>
  <c r="Z211" i="22"/>
  <c r="U211" i="22"/>
  <c r="AD211" i="22" s="1"/>
  <c r="S211" i="22"/>
  <c r="AC211" i="22" s="1"/>
  <c r="U95" i="22"/>
  <c r="AD95" i="22" s="1"/>
  <c r="S4" i="22"/>
  <c r="AC4" i="22" s="1"/>
  <c r="Z173" i="22"/>
  <c r="U173" i="22"/>
  <c r="AD173" i="22" s="1"/>
  <c r="S173" i="22"/>
  <c r="AC173" i="22" s="1"/>
  <c r="S74" i="22"/>
  <c r="AC74" i="22" s="1"/>
  <c r="Z288" i="22"/>
  <c r="U288" i="22"/>
  <c r="AD288" i="22" s="1"/>
  <c r="U56" i="22"/>
  <c r="S107" i="22"/>
  <c r="AC107" i="22" s="1"/>
  <c r="V155" i="22"/>
  <c r="N911" i="25" s="1"/>
  <c r="Z179" i="22"/>
  <c r="U227" i="22"/>
  <c r="AD227" i="22" s="1"/>
  <c r="Z227" i="22"/>
  <c r="S227" i="22"/>
  <c r="AC227" i="22" s="1"/>
  <c r="V285" i="22"/>
  <c r="N1041" i="25" s="1"/>
  <c r="S41" i="22"/>
  <c r="AC41" i="22" s="1"/>
  <c r="S60" i="22"/>
  <c r="AC60" i="22" s="1"/>
  <c r="Z67" i="22"/>
  <c r="S67" i="22"/>
  <c r="AC67" i="22" s="1"/>
  <c r="U74" i="22"/>
  <c r="AD74" i="22" s="1"/>
  <c r="S94" i="22"/>
  <c r="AC94" i="22" s="1"/>
  <c r="U103" i="22"/>
  <c r="AD103" i="22" s="1"/>
  <c r="S179" i="22"/>
  <c r="AC179" i="22" s="1"/>
  <c r="Z277" i="22"/>
  <c r="Z61" i="22"/>
  <c r="S95" i="22"/>
  <c r="AC95" i="22" s="1"/>
  <c r="Z36" i="22"/>
  <c r="U36" i="22"/>
  <c r="AD36" i="22" s="1"/>
  <c r="Z246" i="22"/>
  <c r="S246" i="22"/>
  <c r="AC246" i="22" s="1"/>
  <c r="U246" i="22"/>
  <c r="AD246" i="22" s="1"/>
  <c r="U274" i="22"/>
  <c r="S274" i="22"/>
  <c r="AC274" i="22" s="1"/>
  <c r="S72" i="22"/>
  <c r="AC72" i="22" s="1"/>
  <c r="U281" i="22"/>
  <c r="AD281" i="22" s="1"/>
  <c r="Z281" i="22"/>
  <c r="S281" i="22"/>
  <c r="AC281" i="22" s="1"/>
  <c r="S23" i="22"/>
  <c r="AC23" i="22" s="1"/>
  <c r="S243" i="22"/>
  <c r="AC243" i="22" s="1"/>
  <c r="Z266" i="22"/>
  <c r="V53" i="22"/>
  <c r="N809" i="25" s="1"/>
  <c r="S63" i="22"/>
  <c r="AC63" i="22" s="1"/>
  <c r="S6" i="22"/>
  <c r="AC6" i="22" s="1"/>
  <c r="Z35" i="22"/>
  <c r="U35" i="22"/>
  <c r="AD35" i="22" s="1"/>
  <c r="Z42" i="22"/>
  <c r="S42" i="22"/>
  <c r="U63" i="22"/>
  <c r="AD63" i="22" s="1"/>
  <c r="Z71" i="22"/>
  <c r="U71" i="22"/>
  <c r="AD71" i="22" s="1"/>
  <c r="Z155" i="22"/>
  <c r="S155" i="22"/>
  <c r="Z158" i="22"/>
  <c r="S158" i="22"/>
  <c r="AC158" i="22" s="1"/>
  <c r="U179" i="22"/>
  <c r="AD179" i="22" s="1"/>
  <c r="Z221" i="22"/>
  <c r="U221" i="22"/>
  <c r="AD221" i="22" s="1"/>
  <c r="S66" i="22"/>
  <c r="AC66" i="22" s="1"/>
  <c r="AC133" i="22"/>
  <c r="T133" i="22"/>
  <c r="Z86" i="22"/>
  <c r="V86" i="22"/>
  <c r="N842" i="25" s="1"/>
  <c r="Z188" i="22"/>
  <c r="U188" i="22"/>
  <c r="AD188" i="22" s="1"/>
  <c r="S240" i="22"/>
  <c r="AC240" i="22" s="1"/>
  <c r="S39" i="22"/>
  <c r="AC39" i="22" s="1"/>
  <c r="U68" i="22"/>
  <c r="U272" i="22"/>
  <c r="AD272" i="22" s="1"/>
  <c r="S272" i="22"/>
  <c r="AC272" i="22" s="1"/>
  <c r="S36" i="22"/>
  <c r="AC36" i="22" s="1"/>
  <c r="Z209" i="22"/>
  <c r="U209" i="22"/>
  <c r="AD209" i="22" s="1"/>
  <c r="T209" i="22"/>
  <c r="M965" i="25" s="1"/>
  <c r="Z47" i="22"/>
  <c r="U47" i="22"/>
  <c r="AD47" i="22" s="1"/>
  <c r="S134" i="22"/>
  <c r="Z269" i="22"/>
  <c r="S269" i="22"/>
  <c r="AC269" i="22" s="1"/>
  <c r="U7" i="22"/>
  <c r="Z79" i="22"/>
  <c r="V79" i="22"/>
  <c r="N835" i="25" s="1"/>
  <c r="Z220" i="22"/>
  <c r="S220" i="22"/>
  <c r="AC220" i="22" s="1"/>
  <c r="T6" i="22"/>
  <c r="M762" i="25" s="1"/>
  <c r="Z94" i="22"/>
  <c r="U94" i="22"/>
  <c r="AD94" i="22" s="1"/>
  <c r="S3" i="22"/>
  <c r="AC3" i="22" s="1"/>
  <c r="S18" i="22"/>
  <c r="AC18" i="22" s="1"/>
  <c r="U6" i="22"/>
  <c r="Z33" i="22"/>
  <c r="U33" i="22"/>
  <c r="AD33" i="22" s="1"/>
  <c r="S33" i="22"/>
  <c r="AC33" i="22" s="1"/>
  <c r="S35" i="22"/>
  <c r="AC35" i="22" s="1"/>
  <c r="Z37" i="22"/>
  <c r="V37" i="22"/>
  <c r="N793" i="25" s="1"/>
  <c r="U41" i="22"/>
  <c r="AD41" i="22" s="1"/>
  <c r="Z69" i="22"/>
  <c r="U69" i="22"/>
  <c r="AD69" i="22" s="1"/>
  <c r="S71" i="22"/>
  <c r="AC71" i="22" s="1"/>
  <c r="Z73" i="22"/>
  <c r="V73" i="22"/>
  <c r="N829" i="25" s="1"/>
  <c r="Z200" i="22"/>
  <c r="U200" i="22"/>
  <c r="AD200" i="22" s="1"/>
  <c r="S200" i="22"/>
  <c r="AC200" i="22" s="1"/>
  <c r="AD224" i="22"/>
  <c r="V224" i="22"/>
  <c r="N980" i="25" s="1"/>
  <c r="U248" i="22"/>
  <c r="AD248" i="22" s="1"/>
  <c r="U250" i="22"/>
  <c r="AD250" i="22" s="1"/>
  <c r="S250" i="22"/>
  <c r="AC250" i="22" s="1"/>
  <c r="Z106" i="22"/>
  <c r="V213" i="22"/>
  <c r="N969" i="25" s="1"/>
  <c r="U16" i="22"/>
  <c r="U26" i="22"/>
  <c r="S26" i="22"/>
  <c r="AC26" i="22" s="1"/>
  <c r="Z72" i="22"/>
  <c r="U72" i="22"/>
  <c r="AD72" i="22" s="1"/>
  <c r="S86" i="22"/>
  <c r="AC86" i="22" s="1"/>
  <c r="Z26" i="22"/>
  <c r="Z274" i="22"/>
  <c r="T53" i="22"/>
  <c r="M809" i="25" s="1"/>
  <c r="Z45" i="22"/>
  <c r="U45" i="22"/>
  <c r="AD45" i="22" s="1"/>
  <c r="S45" i="22"/>
  <c r="AC45" i="22" s="1"/>
  <c r="S47" i="22"/>
  <c r="AC47" i="22" s="1"/>
  <c r="AD134" i="22"/>
  <c r="U18" i="22"/>
  <c r="Z60" i="22"/>
  <c r="U60" i="22"/>
  <c r="AD60" i="22" s="1"/>
  <c r="S79" i="22"/>
  <c r="AC79" i="22" s="1"/>
  <c r="U24" i="22"/>
  <c r="AD24" i="22" s="1"/>
  <c r="S24" i="22"/>
  <c r="AC24" i="22" s="1"/>
  <c r="Z48" i="22"/>
  <c r="U48" i="22"/>
  <c r="AD48" i="22" s="1"/>
  <c r="Z102" i="22"/>
  <c r="U102" i="22"/>
  <c r="AD102" i="22" s="1"/>
  <c r="Z115" i="22"/>
  <c r="Z154" i="22"/>
  <c r="U154" i="22"/>
  <c r="AD154" i="22" s="1"/>
  <c r="Z183" i="22"/>
  <c r="U183" i="22"/>
  <c r="AD183" i="22" s="1"/>
  <c r="S183" i="22"/>
  <c r="AC183" i="22" s="1"/>
  <c r="S218" i="22"/>
  <c r="AC218" i="22" s="1"/>
  <c r="Z218" i="22"/>
  <c r="U218" i="22"/>
  <c r="AD218" i="22" s="1"/>
  <c r="Z59" i="22"/>
  <c r="U59" i="22"/>
  <c r="AD59" i="22" s="1"/>
  <c r="Z172" i="22"/>
  <c r="S172" i="22"/>
  <c r="AC172" i="22" s="1"/>
  <c r="U172" i="22"/>
  <c r="AD172" i="22" s="1"/>
  <c r="Z175" i="22"/>
  <c r="S175" i="22"/>
  <c r="AC175" i="22" s="1"/>
  <c r="S59" i="22"/>
  <c r="AC59" i="22" s="1"/>
  <c r="S29" i="22"/>
  <c r="AC29" i="22" s="1"/>
  <c r="Z23" i="22"/>
  <c r="S43" i="22"/>
  <c r="AC43" i="22" s="1"/>
  <c r="U230" i="22"/>
  <c r="AD230" i="22" s="1"/>
  <c r="S230" i="22"/>
  <c r="AC230" i="22" s="1"/>
  <c r="Z264" i="22"/>
  <c r="S264" i="22"/>
  <c r="AC264" i="22" s="1"/>
  <c r="Z272" i="22"/>
  <c r="S7" i="22"/>
  <c r="AC7" i="22" s="1"/>
  <c r="S16" i="22"/>
  <c r="AC16" i="22" s="1"/>
  <c r="Z54" i="22"/>
  <c r="S54" i="22"/>
  <c r="U150" i="22"/>
  <c r="AD150" i="22" s="1"/>
  <c r="S103" i="22"/>
  <c r="AC103" i="22" s="1"/>
  <c r="Z129" i="22"/>
  <c r="V129" i="22"/>
  <c r="N885" i="25" s="1"/>
  <c r="U264" i="22"/>
  <c r="AD264" i="22" s="1"/>
  <c r="U25" i="22"/>
  <c r="S25" i="22"/>
  <c r="AC25" i="22" s="1"/>
  <c r="S129" i="22"/>
  <c r="AC129" i="22" s="1"/>
  <c r="U17" i="22"/>
  <c r="AD17" i="22" s="1"/>
  <c r="T17" i="22"/>
  <c r="M773" i="25" s="1"/>
  <c r="S27" i="22"/>
  <c r="AC27" i="22" s="1"/>
  <c r="S40" i="22"/>
  <c r="AC40" i="22" s="1"/>
  <c r="Z44" i="22"/>
  <c r="U44" i="22"/>
  <c r="AD44" i="22" s="1"/>
  <c r="S44" i="22"/>
  <c r="AC44" i="22" s="1"/>
  <c r="Z2" i="22"/>
  <c r="Z5" i="22"/>
  <c r="Z8" i="22"/>
  <c r="Z17" i="22"/>
  <c r="Z24" i="22"/>
  <c r="S48" i="22"/>
  <c r="Z55" i="22"/>
  <c r="S55" i="22"/>
  <c r="AC55" i="22" s="1"/>
  <c r="Z78" i="22"/>
  <c r="U78" i="22"/>
  <c r="AD78" i="22" s="1"/>
  <c r="T78" i="22"/>
  <c r="M834" i="25" s="1"/>
  <c r="S102" i="22"/>
  <c r="S115" i="22"/>
  <c r="AC115" i="22" s="1"/>
  <c r="Z141" i="22"/>
  <c r="Z145" i="22"/>
  <c r="U145" i="22"/>
  <c r="AD145" i="22" s="1"/>
  <c r="S145" i="22"/>
  <c r="AC145" i="22" s="1"/>
  <c r="S154" i="22"/>
  <c r="S188" i="22"/>
  <c r="AC188" i="22" s="1"/>
  <c r="Z193" i="22"/>
  <c r="U193" i="22"/>
  <c r="AD193" i="22" s="1"/>
  <c r="U242" i="22"/>
  <c r="S242" i="22"/>
  <c r="AC242" i="22" s="1"/>
  <c r="U245" i="22"/>
  <c r="AD245" i="22" s="1"/>
  <c r="Z245" i="22"/>
  <c r="S245" i="22"/>
  <c r="AC245" i="22" s="1"/>
  <c r="U254" i="22"/>
  <c r="AD254" i="22" s="1"/>
  <c r="S254" i="22"/>
  <c r="AC254" i="22" s="1"/>
  <c r="U257" i="22"/>
  <c r="AD257" i="22" s="1"/>
  <c r="Z257" i="22"/>
  <c r="S126" i="22"/>
  <c r="AC126" i="22" s="1"/>
  <c r="Z140" i="22"/>
  <c r="AC222" i="22"/>
  <c r="T222" i="22"/>
  <c r="M978" i="25" s="1"/>
  <c r="U236" i="22"/>
  <c r="AD236" i="22" s="1"/>
  <c r="T236" i="22"/>
  <c r="M992" i="25" s="1"/>
  <c r="S236" i="22"/>
  <c r="AC236" i="22" s="1"/>
  <c r="Z236" i="22"/>
  <c r="U275" i="22"/>
  <c r="AD275" i="22" s="1"/>
  <c r="S84" i="22"/>
  <c r="AC84" i="22" s="1"/>
  <c r="S93" i="22"/>
  <c r="AC93" i="22" s="1"/>
  <c r="S97" i="22"/>
  <c r="AC97" i="22" s="1"/>
  <c r="S101" i="22"/>
  <c r="AC101" i="22" s="1"/>
  <c r="S105" i="22"/>
  <c r="AC105" i="22" s="1"/>
  <c r="S140" i="22"/>
  <c r="AC140" i="22" s="1"/>
  <c r="T166" i="22"/>
  <c r="M922" i="25" s="1"/>
  <c r="T176" i="22"/>
  <c r="M932" i="25" s="1"/>
  <c r="V196" i="22"/>
  <c r="N952" i="25" s="1"/>
  <c r="Z198" i="22"/>
  <c r="S198" i="22"/>
  <c r="AC198" i="22" s="1"/>
  <c r="U198" i="22"/>
  <c r="AD198" i="22" s="1"/>
  <c r="S231" i="22"/>
  <c r="AC231" i="22" s="1"/>
  <c r="Z231" i="22"/>
  <c r="U231" i="22"/>
  <c r="U128" i="22"/>
  <c r="AD128" i="22" s="1"/>
  <c r="S130" i="22"/>
  <c r="AC130" i="22" s="1"/>
  <c r="Z149" i="22"/>
  <c r="U149" i="22"/>
  <c r="AD149" i="22" s="1"/>
  <c r="S164" i="22"/>
  <c r="AC164" i="22" s="1"/>
  <c r="Z229" i="22"/>
  <c r="U229" i="22"/>
  <c r="AD229" i="22" s="1"/>
  <c r="U260" i="22"/>
  <c r="AD260" i="22" s="1"/>
  <c r="S260" i="22"/>
  <c r="AC260" i="22" s="1"/>
  <c r="Z260" i="22"/>
  <c r="U93" i="22"/>
  <c r="AD93" i="22" s="1"/>
  <c r="U97" i="22"/>
  <c r="AD97" i="22" s="1"/>
  <c r="U101" i="22"/>
  <c r="AD101" i="22" s="1"/>
  <c r="U140" i="22"/>
  <c r="AD140" i="22" s="1"/>
  <c r="Z168" i="22"/>
  <c r="S168" i="22"/>
  <c r="AC168" i="22" s="1"/>
  <c r="Z174" i="22"/>
  <c r="S174" i="22"/>
  <c r="AC174" i="22" s="1"/>
  <c r="Z181" i="22"/>
  <c r="U181" i="22"/>
  <c r="S181" i="22"/>
  <c r="AC181" i="22" s="1"/>
  <c r="V185" i="22"/>
  <c r="N941" i="25" s="1"/>
  <c r="U223" i="22"/>
  <c r="AD223" i="22" s="1"/>
  <c r="S223" i="22"/>
  <c r="AC223" i="22" s="1"/>
  <c r="S229" i="22"/>
  <c r="AC229" i="22" s="1"/>
  <c r="S92" i="22"/>
  <c r="S96" i="22"/>
  <c r="S100" i="22"/>
  <c r="S104" i="22"/>
  <c r="S114" i="22"/>
  <c r="AC114" i="22" s="1"/>
  <c r="Z127" i="22"/>
  <c r="U130" i="22"/>
  <c r="Z156" i="22"/>
  <c r="S156" i="22"/>
  <c r="AC156" i="22" s="1"/>
  <c r="Z162" i="22"/>
  <c r="S162" i="22"/>
  <c r="AC162" i="22" s="1"/>
  <c r="V162" i="22"/>
  <c r="N918" i="25" s="1"/>
  <c r="Z194" i="22"/>
  <c r="V194" i="22"/>
  <c r="N950" i="25" s="1"/>
  <c r="S194" i="22"/>
  <c r="AC194" i="22" s="1"/>
  <c r="Z201" i="22"/>
  <c r="U201" i="22"/>
  <c r="AD201" i="22" s="1"/>
  <c r="S201" i="22"/>
  <c r="AC201" i="22" s="1"/>
  <c r="U226" i="22"/>
  <c r="S226" i="22"/>
  <c r="AC226" i="22" s="1"/>
  <c r="U263" i="22"/>
  <c r="AD263" i="22" s="1"/>
  <c r="Z263" i="22"/>
  <c r="S263" i="22"/>
  <c r="AC263" i="22" s="1"/>
  <c r="U158" i="22"/>
  <c r="AD158" i="22" s="1"/>
  <c r="Z163" i="22"/>
  <c r="S163" i="22"/>
  <c r="AC163" i="22" s="1"/>
  <c r="Z165" i="22"/>
  <c r="U174" i="22"/>
  <c r="AD174" i="22" s="1"/>
  <c r="Z178" i="22"/>
  <c r="S178" i="22"/>
  <c r="Z187" i="22"/>
  <c r="U187" i="22"/>
  <c r="AD187" i="22" s="1"/>
  <c r="S187" i="22"/>
  <c r="AC187" i="22" s="1"/>
  <c r="Z205" i="22"/>
  <c r="V205" i="22"/>
  <c r="N961" i="25" s="1"/>
  <c r="S205" i="22"/>
  <c r="Z213" i="22"/>
  <c r="S213" i="22"/>
  <c r="AC213" i="22" s="1"/>
  <c r="S165" i="22"/>
  <c r="AC165" i="22" s="1"/>
  <c r="Z182" i="22"/>
  <c r="U182" i="22"/>
  <c r="AD182" i="22" s="1"/>
  <c r="S182" i="22"/>
  <c r="AC182" i="22" s="1"/>
  <c r="Z185" i="22"/>
  <c r="S185" i="22"/>
  <c r="Z234" i="22"/>
  <c r="S234" i="22"/>
  <c r="AC234" i="22" s="1"/>
  <c r="U234" i="22"/>
  <c r="AD234" i="22" s="1"/>
  <c r="U238" i="22"/>
  <c r="S238" i="22"/>
  <c r="AC238" i="22" s="1"/>
  <c r="Z258" i="22"/>
  <c r="S258" i="22"/>
  <c r="AC258" i="22" s="1"/>
  <c r="U258" i="22"/>
  <c r="AD258" i="22" s="1"/>
  <c r="U262" i="22"/>
  <c r="S262" i="22"/>
  <c r="AC262" i="22" s="1"/>
  <c r="Z265" i="22"/>
  <c r="U265" i="22"/>
  <c r="AD265" i="22" s="1"/>
  <c r="Z282" i="22"/>
  <c r="S282" i="22"/>
  <c r="AC282" i="22" s="1"/>
  <c r="U282" i="22"/>
  <c r="AD282" i="22" s="1"/>
  <c r="Z289" i="22"/>
  <c r="U289" i="22"/>
  <c r="AD289" i="22" s="1"/>
  <c r="S144" i="22"/>
  <c r="AC144" i="22" s="1"/>
  <c r="S148" i="22"/>
  <c r="AC148" i="22" s="1"/>
  <c r="U163" i="22"/>
  <c r="AD163" i="22" s="1"/>
  <c r="U178" i="22"/>
  <c r="AD178" i="22" s="1"/>
  <c r="Z204" i="22"/>
  <c r="T212" i="22"/>
  <c r="M968" i="25" s="1"/>
  <c r="Z228" i="22"/>
  <c r="S228" i="22"/>
  <c r="AC228" i="22" s="1"/>
  <c r="Z238" i="22"/>
  <c r="Z252" i="22"/>
  <c r="S252" i="22"/>
  <c r="AC252" i="22" s="1"/>
  <c r="Z262" i="22"/>
  <c r="S265" i="22"/>
  <c r="AC265" i="22" s="1"/>
  <c r="Z276" i="22"/>
  <c r="S276" i="22"/>
  <c r="AC276" i="22" s="1"/>
  <c r="S289" i="22"/>
  <c r="AC289" i="22" s="1"/>
  <c r="U152" i="22"/>
  <c r="AD152" i="22" s="1"/>
  <c r="U165" i="22"/>
  <c r="AD165" i="22" s="1"/>
  <c r="U170" i="22"/>
  <c r="AD170" i="22" s="1"/>
  <c r="U176" i="22"/>
  <c r="AD176" i="22" s="1"/>
  <c r="Z197" i="22"/>
  <c r="S197" i="22"/>
  <c r="S204" i="22"/>
  <c r="AC204" i="22" s="1"/>
  <c r="Z157" i="22"/>
  <c r="S157" i="22"/>
  <c r="AC157" i="22" s="1"/>
  <c r="U168" i="22"/>
  <c r="AD168" i="22" s="1"/>
  <c r="Z192" i="22"/>
  <c r="U192" i="22"/>
  <c r="AD192" i="22" s="1"/>
  <c r="S192" i="22"/>
  <c r="AC192" i="22" s="1"/>
  <c r="T196" i="22"/>
  <c r="M952" i="25" s="1"/>
  <c r="S202" i="22"/>
  <c r="U204" i="22"/>
  <c r="V212" i="22"/>
  <c r="N968" i="25" s="1"/>
  <c r="U228" i="22"/>
  <c r="AD228" i="22" s="1"/>
  <c r="U252" i="22"/>
  <c r="AD252" i="22" s="1"/>
  <c r="U276" i="22"/>
  <c r="AD276" i="22" s="1"/>
  <c r="Z207" i="22"/>
  <c r="S207" i="22"/>
  <c r="AC207" i="22" s="1"/>
  <c r="Z177" i="22"/>
  <c r="V177" i="22"/>
  <c r="N933" i="25" s="1"/>
  <c r="Z199" i="22"/>
  <c r="U199" i="22"/>
  <c r="S199" i="22"/>
  <c r="AC199" i="22" s="1"/>
  <c r="Z203" i="22"/>
  <c r="S203" i="22"/>
  <c r="AC203" i="22" s="1"/>
  <c r="U214" i="22"/>
  <c r="AD214" i="22" s="1"/>
  <c r="T214" i="22"/>
  <c r="M970" i="25" s="1"/>
  <c r="U219" i="22"/>
  <c r="S219" i="22"/>
  <c r="AC219" i="22" s="1"/>
  <c r="S224" i="22"/>
  <c r="Z224" i="22"/>
  <c r="S237" i="22"/>
  <c r="Z237" i="22"/>
  <c r="U244" i="22"/>
  <c r="U256" i="22"/>
  <c r="S256" i="22"/>
  <c r="AC256" i="22" s="1"/>
  <c r="S261" i="22"/>
  <c r="Z261" i="22"/>
  <c r="U280" i="22"/>
  <c r="S280" i="22"/>
  <c r="AC280" i="22" s="1"/>
  <c r="S285" i="22"/>
  <c r="Z285" i="22"/>
  <c r="S177" i="22"/>
  <c r="AC177" i="22" s="1"/>
  <c r="Z214" i="22"/>
  <c r="Z219" i="22"/>
  <c r="Z256" i="22"/>
  <c r="Z280" i="22"/>
  <c r="U203" i="22"/>
  <c r="AD203" i="22" s="1"/>
  <c r="U164" i="22"/>
  <c r="AD164" i="22" s="1"/>
  <c r="Z189" i="22"/>
  <c r="U189" i="22"/>
  <c r="AD189" i="22" s="1"/>
  <c r="Z222" i="22"/>
  <c r="U222" i="22"/>
  <c r="Z235" i="22"/>
  <c r="Z247" i="22"/>
  <c r="U247" i="22"/>
  <c r="U259" i="22"/>
  <c r="Z271" i="22"/>
  <c r="U271" i="22"/>
  <c r="W90" i="18" l="1"/>
  <c r="N1998" i="25" s="1"/>
  <c r="T109" i="18"/>
  <c r="T257" i="18"/>
  <c r="AD257" i="18" s="1"/>
  <c r="AA257" i="18"/>
  <c r="U122" i="18"/>
  <c r="T252" i="18"/>
  <c r="AD252" i="18" s="1"/>
  <c r="V269" i="18"/>
  <c r="AE269" i="18" s="1"/>
  <c r="V29" i="18"/>
  <c r="AE29" i="18" s="1"/>
  <c r="V81" i="18"/>
  <c r="AE81" i="18" s="1"/>
  <c r="V8" i="18"/>
  <c r="AE8" i="18" s="1"/>
  <c r="W153" i="18"/>
  <c r="N2061" i="25" s="1"/>
  <c r="V261" i="18"/>
  <c r="AE261" i="18" s="1"/>
  <c r="W66" i="16"/>
  <c r="N1398" i="25" s="1"/>
  <c r="U210" i="16"/>
  <c r="M1542" i="25" s="1"/>
  <c r="X166" i="16"/>
  <c r="O1498" i="25" s="1"/>
  <c r="M1498" i="25"/>
  <c r="X26" i="16"/>
  <c r="O1358" i="25" s="1"/>
  <c r="U82" i="16"/>
  <c r="M1414" i="25" s="1"/>
  <c r="X178" i="16"/>
  <c r="O1510" i="25" s="1"/>
  <c r="M1510" i="25"/>
  <c r="AD273" i="22"/>
  <c r="V273" i="22"/>
  <c r="N1029" i="25" s="1"/>
  <c r="S77" i="22"/>
  <c r="AC77" i="22" s="1"/>
  <c r="S65" i="22"/>
  <c r="U27" i="22"/>
  <c r="AD27" i="22" s="1"/>
  <c r="S10" i="22"/>
  <c r="AC10" i="22" s="1"/>
  <c r="Z161" i="22"/>
  <c r="Z240" i="22"/>
  <c r="Z66" i="22"/>
  <c r="U117" i="22"/>
  <c r="AD117" i="22" s="1"/>
  <c r="V237" i="22"/>
  <c r="N993" i="25" s="1"/>
  <c r="Z284" i="22"/>
  <c r="Z117" i="22"/>
  <c r="U65" i="22"/>
  <c r="U283" i="22"/>
  <c r="AD283" i="22" s="1"/>
  <c r="Z283" i="22"/>
  <c r="Z273" i="22"/>
  <c r="T113" i="22"/>
  <c r="M869" i="25" s="1"/>
  <c r="S284" i="22"/>
  <c r="AC284" i="22" s="1"/>
  <c r="U84" i="22"/>
  <c r="AD84" i="22" s="1"/>
  <c r="T283" i="22"/>
  <c r="M1039" i="25" s="1"/>
  <c r="U98" i="22"/>
  <c r="AD98" i="22" s="1"/>
  <c r="V246" i="22"/>
  <c r="N1002" i="25" s="1"/>
  <c r="S62" i="22"/>
  <c r="Z268" i="22"/>
  <c r="T189" i="22"/>
  <c r="M945" i="25" s="1"/>
  <c r="S273" i="22"/>
  <c r="U77" i="22"/>
  <c r="AD77" i="22" s="1"/>
  <c r="U9" i="22"/>
  <c r="Z98" i="22"/>
  <c r="S184" i="22"/>
  <c r="AC184" i="22" s="1"/>
  <c r="S268" i="22"/>
  <c r="AC268" i="22" s="1"/>
  <c r="AD156" i="22"/>
  <c r="T172" i="22"/>
  <c r="M928" i="25" s="1"/>
  <c r="V218" i="22"/>
  <c r="N974" i="25" s="1"/>
  <c r="S278" i="22"/>
  <c r="AC278" i="22" s="1"/>
  <c r="V95" i="22"/>
  <c r="N851" i="25" s="1"/>
  <c r="S61" i="22"/>
  <c r="AC61" i="22" s="1"/>
  <c r="T165" i="22"/>
  <c r="M921" i="25" s="1"/>
  <c r="Z116" i="22"/>
  <c r="S9" i="22"/>
  <c r="AC9" i="22" s="1"/>
  <c r="U10" i="22"/>
  <c r="U137" i="22"/>
  <c r="V137" i="22" s="1"/>
  <c r="N893" i="25" s="1"/>
  <c r="U184" i="22"/>
  <c r="AD184" i="22" s="1"/>
  <c r="T164" i="22"/>
  <c r="M920" i="25" s="1"/>
  <c r="T51" i="22"/>
  <c r="M807" i="25" s="1"/>
  <c r="AD55" i="22"/>
  <c r="V55" i="22"/>
  <c r="N811" i="25" s="1"/>
  <c r="T271" i="22"/>
  <c r="M1027" i="25" s="1"/>
  <c r="AC271" i="22"/>
  <c r="AD54" i="22"/>
  <c r="V54" i="22"/>
  <c r="N810" i="25" s="1"/>
  <c r="AC2" i="22"/>
  <c r="T2" i="22"/>
  <c r="W2" i="22" s="1"/>
  <c r="O758" i="25" s="1"/>
  <c r="AD42" i="22"/>
  <c r="V42" i="22"/>
  <c r="N798" i="25" s="1"/>
  <c r="AD115" i="22"/>
  <c r="V115" i="22"/>
  <c r="N871" i="25" s="1"/>
  <c r="V11" i="22"/>
  <c r="N767" i="25" s="1"/>
  <c r="AC142" i="22"/>
  <c r="T142" i="22"/>
  <c r="M898" i="25" s="1"/>
  <c r="S51" i="22"/>
  <c r="AC51" i="22" s="1"/>
  <c r="V265" i="22"/>
  <c r="N1021" i="25" s="1"/>
  <c r="T156" i="22"/>
  <c r="T174" i="22"/>
  <c r="M930" i="25" s="1"/>
  <c r="V193" i="22"/>
  <c r="N949" i="25" s="1"/>
  <c r="U14" i="22"/>
  <c r="AD14" i="22" s="1"/>
  <c r="U29" i="22"/>
  <c r="AD29" i="22" s="1"/>
  <c r="T218" i="22"/>
  <c r="M974" i="25" s="1"/>
  <c r="S195" i="22"/>
  <c r="AC195" i="22" s="1"/>
  <c r="V71" i="22"/>
  <c r="N827" i="25" s="1"/>
  <c r="S21" i="22"/>
  <c r="U12" i="22"/>
  <c r="S251" i="22"/>
  <c r="AC251" i="22" s="1"/>
  <c r="S49" i="22"/>
  <c r="AC49" i="22" s="1"/>
  <c r="U139" i="22"/>
  <c r="AD139" i="22" s="1"/>
  <c r="S235" i="22"/>
  <c r="AC235" i="22" s="1"/>
  <c r="U116" i="22"/>
  <c r="S109" i="22"/>
  <c r="U266" i="22"/>
  <c r="Z43" i="22"/>
  <c r="U21" i="22"/>
  <c r="U43" i="22"/>
  <c r="AD43" i="22" s="1"/>
  <c r="S191" i="22"/>
  <c r="AC191" i="22" s="1"/>
  <c r="S232" i="22"/>
  <c r="AC232" i="22" s="1"/>
  <c r="S151" i="22"/>
  <c r="S215" i="22"/>
  <c r="T247" i="22"/>
  <c r="M1003" i="25" s="1"/>
  <c r="Z164" i="22"/>
  <c r="S125" i="22"/>
  <c r="AC125" i="22" s="1"/>
  <c r="Z19" i="22"/>
  <c r="S30" i="22"/>
  <c r="AC30" i="22" s="1"/>
  <c r="S38" i="22"/>
  <c r="AC38" i="22" s="1"/>
  <c r="T235" i="22"/>
  <c r="M991" i="25" s="1"/>
  <c r="S87" i="22"/>
  <c r="AC87" i="22" s="1"/>
  <c r="U195" i="22"/>
  <c r="AD195" i="22" s="1"/>
  <c r="S12" i="22"/>
  <c r="AC12" i="22" s="1"/>
  <c r="S217" i="22"/>
  <c r="AC217" i="22" s="1"/>
  <c r="S13" i="22"/>
  <c r="AC13" i="22" s="1"/>
  <c r="Z251" i="22"/>
  <c r="U85" i="22"/>
  <c r="AD85" i="22" s="1"/>
  <c r="U39" i="22"/>
  <c r="AD39" i="22" s="1"/>
  <c r="S70" i="22"/>
  <c r="AC70" i="22" s="1"/>
  <c r="S11" i="22"/>
  <c r="AC11" i="22" s="1"/>
  <c r="U11" i="22"/>
  <c r="AD11" i="22" s="1"/>
  <c r="U40" i="22"/>
  <c r="Z30" i="22"/>
  <c r="V191" i="22"/>
  <c r="N947" i="25" s="1"/>
  <c r="U232" i="22"/>
  <c r="T234" i="22"/>
  <c r="M990" i="25" s="1"/>
  <c r="V187" i="22"/>
  <c r="N943" i="25" s="1"/>
  <c r="T255" i="22"/>
  <c r="M1011" i="25" s="1"/>
  <c r="V215" i="22"/>
  <c r="N971" i="25" s="1"/>
  <c r="U160" i="22"/>
  <c r="AD160" i="22" s="1"/>
  <c r="T5" i="22"/>
  <c r="Z13" i="22"/>
  <c r="S28" i="22"/>
  <c r="AC28" i="22" s="1"/>
  <c r="U120" i="22"/>
  <c r="AD120" i="22" s="1"/>
  <c r="S31" i="22"/>
  <c r="AC31" i="22" s="1"/>
  <c r="U217" i="22"/>
  <c r="AD217" i="22" s="1"/>
  <c r="Z85" i="22"/>
  <c r="T60" i="22"/>
  <c r="M816" i="25" s="1"/>
  <c r="U70" i="22"/>
  <c r="AD70" i="22" s="1"/>
  <c r="T243" i="22"/>
  <c r="M999" i="25" s="1"/>
  <c r="U144" i="22"/>
  <c r="AD144" i="22" s="1"/>
  <c r="Z3" i="22"/>
  <c r="Z191" i="22"/>
  <c r="U202" i="22"/>
  <c r="AD202" i="22" s="1"/>
  <c r="V252" i="22"/>
  <c r="N1008" i="25" s="1"/>
  <c r="S286" i="22"/>
  <c r="AC286" i="22" s="1"/>
  <c r="V127" i="22"/>
  <c r="N883" i="25" s="1"/>
  <c r="U255" i="22"/>
  <c r="AD255" i="22" s="1"/>
  <c r="Z215" i="22"/>
  <c r="U239" i="22"/>
  <c r="AD239" i="22" s="1"/>
  <c r="S160" i="22"/>
  <c r="AC160" i="22" s="1"/>
  <c r="Z14" i="22"/>
  <c r="V59" i="22"/>
  <c r="N815" i="25" s="1"/>
  <c r="U28" i="22"/>
  <c r="Z120" i="22"/>
  <c r="U31" i="22"/>
  <c r="AD31" i="22" s="1"/>
  <c r="V49" i="22"/>
  <c r="N805" i="25" s="1"/>
  <c r="S139" i="22"/>
  <c r="AC139" i="22" s="1"/>
  <c r="U279" i="22"/>
  <c r="AD279" i="22" s="1"/>
  <c r="U131" i="22"/>
  <c r="AD131" i="22" s="1"/>
  <c r="S132" i="22"/>
  <c r="AC132" i="22" s="1"/>
  <c r="U132" i="22"/>
  <c r="AD132" i="22" s="1"/>
  <c r="U125" i="22"/>
  <c r="AD125" i="22" s="1"/>
  <c r="S141" i="22"/>
  <c r="S37" i="22"/>
  <c r="U19" i="22"/>
  <c r="Z244" i="22"/>
  <c r="U190" i="22"/>
  <c r="AD190" i="22" s="1"/>
  <c r="U286" i="22"/>
  <c r="V144" i="22"/>
  <c r="N900" i="25" s="1"/>
  <c r="Z255" i="22"/>
  <c r="S275" i="22"/>
  <c r="AC275" i="22" s="1"/>
  <c r="U87" i="22"/>
  <c r="Z11" i="22"/>
  <c r="T240" i="22"/>
  <c r="M996" i="25" s="1"/>
  <c r="T190" i="22"/>
  <c r="M946" i="25" s="1"/>
  <c r="V111" i="22"/>
  <c r="S106" i="22"/>
  <c r="AC106" i="22" s="1"/>
  <c r="U15" i="22"/>
  <c r="Z49" i="22"/>
  <c r="Z279" i="22"/>
  <c r="U107" i="22"/>
  <c r="AD107" i="22" s="1"/>
  <c r="Z131" i="22"/>
  <c r="Z190" i="22"/>
  <c r="S15" i="22"/>
  <c r="AC15" i="22" s="1"/>
  <c r="U38" i="22"/>
  <c r="AD38" i="22" s="1"/>
  <c r="U111" i="22"/>
  <c r="AD111" i="22" s="1"/>
  <c r="S138" i="22"/>
  <c r="U135" i="22"/>
  <c r="AD135" i="22" s="1"/>
  <c r="AD206" i="22"/>
  <c r="V206" i="22"/>
  <c r="N962" i="25" s="1"/>
  <c r="AC127" i="22"/>
  <c r="T127" i="22"/>
  <c r="W127" i="22" s="1"/>
  <c r="O883" i="25" s="1"/>
  <c r="AC161" i="22"/>
  <c r="T161" i="22"/>
  <c r="T116" i="22"/>
  <c r="M872" i="25" s="1"/>
  <c r="AC116" i="22"/>
  <c r="AD207" i="22"/>
  <c r="V207" i="22"/>
  <c r="N963" i="25" s="1"/>
  <c r="AD157" i="22"/>
  <c r="V157" i="22"/>
  <c r="N913" i="25" s="1"/>
  <c r="AC193" i="22"/>
  <c r="T193" i="22"/>
  <c r="M949" i="25" s="1"/>
  <c r="AC288" i="22"/>
  <c r="T288" i="22"/>
  <c r="M1044" i="25" s="1"/>
  <c r="AD241" i="22"/>
  <c r="V241" i="22"/>
  <c r="N997" i="25" s="1"/>
  <c r="V210" i="22"/>
  <c r="N966" i="25" s="1"/>
  <c r="AD210" i="22"/>
  <c r="AC14" i="22"/>
  <c r="T14" i="22"/>
  <c r="M770" i="25" s="1"/>
  <c r="AC85" i="22"/>
  <c r="T85" i="22"/>
  <c r="M841" i="25" s="1"/>
  <c r="AD67" i="22"/>
  <c r="V67" i="22"/>
  <c r="N823" i="25" s="1"/>
  <c r="Z267" i="22"/>
  <c r="Z270" i="22"/>
  <c r="U253" i="22"/>
  <c r="AD253" i="22" s="1"/>
  <c r="U89" i="22"/>
  <c r="AD89" i="22" s="1"/>
  <c r="S267" i="22"/>
  <c r="AC267" i="22" s="1"/>
  <c r="S186" i="22"/>
  <c r="AC186" i="22" s="1"/>
  <c r="S118" i="22"/>
  <c r="AC118" i="22" s="1"/>
  <c r="U169" i="22"/>
  <c r="AD169" i="22" s="1"/>
  <c r="U243" i="22"/>
  <c r="AD243" i="22" s="1"/>
  <c r="V249" i="22"/>
  <c r="N1005" i="25" s="1"/>
  <c r="U50" i="22"/>
  <c r="AD50" i="22" s="1"/>
  <c r="Z171" i="22"/>
  <c r="U171" i="22"/>
  <c r="AD171" i="22" s="1"/>
  <c r="S171" i="22"/>
  <c r="AC171" i="22" s="1"/>
  <c r="U151" i="22"/>
  <c r="U142" i="22"/>
  <c r="Z142" i="22"/>
  <c r="Z100" i="22"/>
  <c r="U100" i="22"/>
  <c r="U161" i="22"/>
  <c r="T3" i="22"/>
  <c r="M759" i="25" s="1"/>
  <c r="V83" i="22"/>
  <c r="N839" i="25" s="1"/>
  <c r="AD83" i="22"/>
  <c r="T201" i="22"/>
  <c r="M957" i="25" s="1"/>
  <c r="S239" i="22"/>
  <c r="AC239" i="22" s="1"/>
  <c r="S241" i="22"/>
  <c r="AC241" i="22" s="1"/>
  <c r="V289" i="22"/>
  <c r="N1045" i="25" s="1"/>
  <c r="Z253" i="22"/>
  <c r="T231" i="22"/>
  <c r="M987" i="25" s="1"/>
  <c r="U126" i="22"/>
  <c r="AD126" i="22" s="1"/>
  <c r="S91" i="22"/>
  <c r="Z20" i="22"/>
  <c r="S99" i="22"/>
  <c r="AC99" i="22" s="1"/>
  <c r="T90" i="22"/>
  <c r="M846" i="25" s="1"/>
  <c r="S248" i="22"/>
  <c r="AC248" i="22" s="1"/>
  <c r="Z186" i="22"/>
  <c r="S68" i="22"/>
  <c r="AC68" i="22" s="1"/>
  <c r="Z169" i="22"/>
  <c r="Z243" i="22"/>
  <c r="Z56" i="22"/>
  <c r="Z278" i="22"/>
  <c r="S123" i="22"/>
  <c r="AC123" i="22" s="1"/>
  <c r="U62" i="22"/>
  <c r="AD62" i="22" s="1"/>
  <c r="S210" i="22"/>
  <c r="S135" i="22"/>
  <c r="S147" i="22"/>
  <c r="Z249" i="22"/>
  <c r="U216" i="22"/>
  <c r="AD216" i="22" s="1"/>
  <c r="V164" i="22"/>
  <c r="N920" i="25" s="1"/>
  <c r="V141" i="22"/>
  <c r="N897" i="25" s="1"/>
  <c r="S146" i="22"/>
  <c r="AC146" i="22" s="1"/>
  <c r="U46" i="22"/>
  <c r="AD46" i="22" s="1"/>
  <c r="S137" i="22"/>
  <c r="T124" i="22"/>
  <c r="Z124" i="22"/>
  <c r="V2" i="22"/>
  <c r="N758" i="25" s="1"/>
  <c r="Z206" i="22"/>
  <c r="S206" i="22"/>
  <c r="U121" i="22"/>
  <c r="AD121" i="22" s="1"/>
  <c r="S153" i="22"/>
  <c r="AC153" i="22" s="1"/>
  <c r="U108" i="22"/>
  <c r="AD108" i="22" s="1"/>
  <c r="Z108" i="22"/>
  <c r="Z122" i="22"/>
  <c r="U122" i="22"/>
  <c r="AD122" i="22" s="1"/>
  <c r="U90" i="22"/>
  <c r="AD90" i="22" s="1"/>
  <c r="Z4" i="22"/>
  <c r="T79" i="22"/>
  <c r="M835" i="25" s="1"/>
  <c r="S249" i="22"/>
  <c r="AC249" i="22" s="1"/>
  <c r="Z241" i="22"/>
  <c r="Z216" i="22"/>
  <c r="V148" i="22"/>
  <c r="N904" i="25" s="1"/>
  <c r="S208" i="22"/>
  <c r="AC208" i="22" s="1"/>
  <c r="U105" i="22"/>
  <c r="AD105" i="22" s="1"/>
  <c r="S119" i="22"/>
  <c r="V267" i="22"/>
  <c r="N1023" i="25" s="1"/>
  <c r="T270" i="22"/>
  <c r="M1026" i="25" s="1"/>
  <c r="T183" i="22"/>
  <c r="M939" i="25" s="1"/>
  <c r="T20" i="22"/>
  <c r="M776" i="25" s="1"/>
  <c r="V122" i="22"/>
  <c r="N878" i="25" s="1"/>
  <c r="Z90" i="22"/>
  <c r="S287" i="22"/>
  <c r="AC287" i="22" s="1"/>
  <c r="T103" i="22"/>
  <c r="M859" i="25" s="1"/>
  <c r="T279" i="22"/>
  <c r="M1035" i="25" s="1"/>
  <c r="V112" i="22"/>
  <c r="N868" i="25" s="1"/>
  <c r="Z112" i="22"/>
  <c r="Z83" i="22"/>
  <c r="S83" i="22"/>
  <c r="S8" i="22"/>
  <c r="AC8" i="22" s="1"/>
  <c r="S111" i="22"/>
  <c r="S121" i="22"/>
  <c r="Z82" i="22"/>
  <c r="U82" i="22"/>
  <c r="S82" i="22"/>
  <c r="U92" i="22"/>
  <c r="Z167" i="22"/>
  <c r="U167" i="22"/>
  <c r="AD167" i="22" s="1"/>
  <c r="S259" i="22"/>
  <c r="AC259" i="22" s="1"/>
  <c r="Z210" i="22"/>
  <c r="U119" i="22"/>
  <c r="U208" i="22"/>
  <c r="AD208" i="22" s="1"/>
  <c r="S50" i="22"/>
  <c r="AC50" i="22" s="1"/>
  <c r="AD137" i="22"/>
  <c r="S122" i="22"/>
  <c r="AC122" i="22" s="1"/>
  <c r="U8" i="22"/>
  <c r="AD8" i="22" s="1"/>
  <c r="Z88" i="22"/>
  <c r="U88" i="22"/>
  <c r="AD88" i="22" s="1"/>
  <c r="S167" i="22"/>
  <c r="T276" i="22"/>
  <c r="M1032" i="25" s="1"/>
  <c r="U153" i="22"/>
  <c r="AD153" i="22" s="1"/>
  <c r="U270" i="22"/>
  <c r="AD270" i="22" s="1"/>
  <c r="Z287" i="22"/>
  <c r="V159" i="22"/>
  <c r="N915" i="25" s="1"/>
  <c r="T282" i="22"/>
  <c r="M1038" i="25" s="1"/>
  <c r="T253" i="22"/>
  <c r="M1009" i="25" s="1"/>
  <c r="T149" i="22"/>
  <c r="M905" i="25" s="1"/>
  <c r="S89" i="22"/>
  <c r="AC89" i="22" s="1"/>
  <c r="U118" i="22"/>
  <c r="AD118" i="22" s="1"/>
  <c r="V261" i="22"/>
  <c r="N1017" i="25" s="1"/>
  <c r="U99" i="22"/>
  <c r="AD99" i="22" s="1"/>
  <c r="T23" i="22"/>
  <c r="M779" i="25" s="1"/>
  <c r="U58" i="22"/>
  <c r="AD58" i="22" s="1"/>
  <c r="Z143" i="22"/>
  <c r="U143" i="22"/>
  <c r="Z104" i="22"/>
  <c r="U104" i="22"/>
  <c r="Z51" i="22"/>
  <c r="U51" i="22"/>
  <c r="S152" i="22"/>
  <c r="Z133" i="22"/>
  <c r="U133" i="22"/>
  <c r="Z110" i="22"/>
  <c r="U110" i="22"/>
  <c r="T110" i="22"/>
  <c r="M866" i="25" s="1"/>
  <c r="U109" i="22"/>
  <c r="U147" i="22"/>
  <c r="U114" i="22"/>
  <c r="S112" i="22"/>
  <c r="U124" i="22"/>
  <c r="AD124" i="22" s="1"/>
  <c r="S143" i="22"/>
  <c r="V113" i="22"/>
  <c r="N869" i="25" s="1"/>
  <c r="Z146" i="22"/>
  <c r="V146" i="22"/>
  <c r="N902" i="25" s="1"/>
  <c r="S277" i="22"/>
  <c r="AC277" i="22" s="1"/>
  <c r="V135" i="22"/>
  <c r="N891" i="25" s="1"/>
  <c r="Z159" i="22"/>
  <c r="S159" i="22"/>
  <c r="U123" i="22"/>
  <c r="Z75" i="22"/>
  <c r="U75" i="22"/>
  <c r="U138" i="22"/>
  <c r="Z76" i="22"/>
  <c r="S76" i="22"/>
  <c r="U76" i="22"/>
  <c r="S170" i="22"/>
  <c r="U91" i="22"/>
  <c r="S73" i="22"/>
  <c r="S75" i="22"/>
  <c r="T36" i="18"/>
  <c r="AD36" i="18" s="1"/>
  <c r="T193" i="18"/>
  <c r="V144" i="18"/>
  <c r="AE144" i="18" s="1"/>
  <c r="T217" i="18"/>
  <c r="AD217" i="18" s="1"/>
  <c r="T16" i="18"/>
  <c r="AD16" i="18" s="1"/>
  <c r="V9" i="18"/>
  <c r="AE9" i="18" s="1"/>
  <c r="T144" i="18"/>
  <c r="AD144" i="18" s="1"/>
  <c r="W71" i="18"/>
  <c r="N1979" i="25" s="1"/>
  <c r="T9" i="18"/>
  <c r="AD9" i="18" s="1"/>
  <c r="AA108" i="18"/>
  <c r="U249" i="18"/>
  <c r="M2157" i="25" s="1"/>
  <c r="T209" i="18"/>
  <c r="AD290" i="18"/>
  <c r="U153" i="18"/>
  <c r="M2061" i="25" s="1"/>
  <c r="T178" i="18"/>
  <c r="AD178" i="18" s="1"/>
  <c r="V249" i="18"/>
  <c r="AE249" i="18" s="1"/>
  <c r="T150" i="18"/>
  <c r="AD150" i="18" s="1"/>
  <c r="X290" i="18"/>
  <c r="V209" i="18"/>
  <c r="AE209" i="18" s="1"/>
  <c r="V16" i="18"/>
  <c r="AE16" i="18" s="1"/>
  <c r="V36" i="18"/>
  <c r="AE36" i="18" s="1"/>
  <c r="V108" i="18"/>
  <c r="AE108" i="18" s="1"/>
  <c r="V131" i="18"/>
  <c r="AE131" i="18" s="1"/>
  <c r="V217" i="18"/>
  <c r="AE217" i="18" s="1"/>
  <c r="W43" i="18"/>
  <c r="N1951" i="25" s="1"/>
  <c r="T48" i="18"/>
  <c r="AD48" i="18" s="1"/>
  <c r="V112" i="18"/>
  <c r="AE112" i="18" s="1"/>
  <c r="T131" i="18"/>
  <c r="AD131" i="18" s="1"/>
  <c r="W44" i="18"/>
  <c r="N1952" i="25" s="1"/>
  <c r="X122" i="18"/>
  <c r="O2030" i="25" s="1"/>
  <c r="M2030" i="25"/>
  <c r="AA252" i="18"/>
  <c r="V136" i="18"/>
  <c r="T81" i="18"/>
  <c r="U130" i="18"/>
  <c r="M2038" i="25" s="1"/>
  <c r="V92" i="18"/>
  <c r="W92" i="18" s="1"/>
  <c r="N2000" i="25" s="1"/>
  <c r="T166" i="18"/>
  <c r="AD166" i="18" s="1"/>
  <c r="V53" i="18"/>
  <c r="V205" i="18"/>
  <c r="AE205" i="18" s="1"/>
  <c r="W3" i="18"/>
  <c r="N1911" i="25" s="1"/>
  <c r="M1952" i="25"/>
  <c r="U197" i="18"/>
  <c r="M2105" i="25" s="1"/>
  <c r="T29" i="18"/>
  <c r="AA197" i="18"/>
  <c r="W106" i="18"/>
  <c r="N2014" i="25" s="1"/>
  <c r="W32" i="18"/>
  <c r="N1940" i="25" s="1"/>
  <c r="T269" i="18"/>
  <c r="AD269" i="18" s="1"/>
  <c r="V166" i="18"/>
  <c r="W197" i="18"/>
  <c r="N2105" i="25" s="1"/>
  <c r="T92" i="18"/>
  <c r="AD92" i="18" s="1"/>
  <c r="T80" i="18"/>
  <c r="V109" i="18"/>
  <c r="AE109" i="18" s="1"/>
  <c r="W156" i="22"/>
  <c r="O912" i="25" s="1"/>
  <c r="M912" i="25"/>
  <c r="M917" i="25"/>
  <c r="W5" i="22"/>
  <c r="O761" i="25" s="1"/>
  <c r="M761" i="25"/>
  <c r="N867" i="25"/>
  <c r="M883" i="25"/>
  <c r="M889" i="25"/>
  <c r="U46" i="18"/>
  <c r="M1954" i="25" s="1"/>
  <c r="W7" i="18"/>
  <c r="N1915" i="25" s="1"/>
  <c r="U7" i="18"/>
  <c r="U8" i="18"/>
  <c r="M1916" i="25" s="1"/>
  <c r="W193" i="18"/>
  <c r="N2101" i="25" s="1"/>
  <c r="W130" i="18"/>
  <c r="U157" i="18"/>
  <c r="M2065" i="25" s="1"/>
  <c r="W184" i="18"/>
  <c r="N2092" i="25" s="1"/>
  <c r="U256" i="18"/>
  <c r="M2164" i="25" s="1"/>
  <c r="U217" i="18"/>
  <c r="M2125" i="25" s="1"/>
  <c r="W8" i="18"/>
  <c r="N1916" i="25" s="1"/>
  <c r="U43" i="18"/>
  <c r="W9" i="18"/>
  <c r="N1917" i="25" s="1"/>
  <c r="W245" i="18"/>
  <c r="N2153" i="25" s="1"/>
  <c r="U213" i="18"/>
  <c r="M2121" i="25" s="1"/>
  <c r="U264" i="18"/>
  <c r="M2172" i="25" s="1"/>
  <c r="U3" i="18"/>
  <c r="M1911" i="25" s="1"/>
  <c r="W41" i="18"/>
  <c r="N1949" i="25" s="1"/>
  <c r="W132" i="18"/>
  <c r="N2040" i="25" s="1"/>
  <c r="W77" i="18"/>
  <c r="N1985" i="25" s="1"/>
  <c r="W80" i="18"/>
  <c r="N1988" i="25" s="1"/>
  <c r="W48" i="18"/>
  <c r="N1956" i="25" s="1"/>
  <c r="U90" i="18"/>
  <c r="M1998" i="25" s="1"/>
  <c r="W254" i="18"/>
  <c r="N2162" i="25" s="1"/>
  <c r="W252" i="18"/>
  <c r="N2160" i="25" s="1"/>
  <c r="W26" i="18"/>
  <c r="N1934" i="25" s="1"/>
  <c r="U184" i="18"/>
  <c r="M2092" i="25" s="1"/>
  <c r="U21" i="18"/>
  <c r="M1929" i="25" s="1"/>
  <c r="W38" i="18"/>
  <c r="N1946" i="25" s="1"/>
  <c r="W213" i="18"/>
  <c r="N2121" i="25" s="1"/>
  <c r="W143" i="16"/>
  <c r="N1475" i="25" s="1"/>
  <c r="S931" i="23"/>
  <c r="U1046" i="23"/>
  <c r="U946" i="23"/>
  <c r="V1147" i="23"/>
  <c r="S887" i="23"/>
  <c r="U1118" i="23"/>
  <c r="S1070" i="23"/>
  <c r="U893" i="23"/>
  <c r="U1047" i="23"/>
  <c r="V1047" i="23" s="1"/>
  <c r="U920" i="23"/>
  <c r="U1102" i="23"/>
  <c r="U1052" i="23"/>
  <c r="S971" i="23"/>
  <c r="V1052" i="23"/>
  <c r="U1090" i="23"/>
  <c r="AC900" i="23"/>
  <c r="AB1149" i="23"/>
  <c r="U1044" i="23"/>
  <c r="S910" i="23"/>
  <c r="U894" i="23"/>
  <c r="U967" i="23"/>
  <c r="U1010" i="23"/>
  <c r="V1010" i="23" s="1"/>
  <c r="S942" i="23"/>
  <c r="V927" i="23"/>
  <c r="AC1001" i="23"/>
  <c r="U1137" i="23"/>
  <c r="U1114" i="23"/>
  <c r="U999" i="23"/>
  <c r="U890" i="23"/>
  <c r="AC927" i="23"/>
  <c r="S1061" i="23"/>
  <c r="V1061" i="23" s="1"/>
  <c r="U866" i="23"/>
  <c r="V866" i="23" s="1"/>
  <c r="U1083" i="23"/>
  <c r="U1003" i="23"/>
  <c r="AC877" i="23"/>
  <c r="S954" i="23"/>
  <c r="U997" i="23"/>
  <c r="S991" i="23"/>
  <c r="U888" i="23"/>
  <c r="U923" i="23"/>
  <c r="V923" i="23" s="1"/>
  <c r="V1126" i="23"/>
  <c r="S999" i="23"/>
  <c r="V999" i="23" s="1"/>
  <c r="U1104" i="23"/>
  <c r="V1104" i="23" s="1"/>
  <c r="U1097" i="23"/>
  <c r="U1122" i="23"/>
  <c r="V1122" i="23" s="1"/>
  <c r="U1088" i="23"/>
  <c r="S1114" i="23"/>
  <c r="V1114" i="23" s="1"/>
  <c r="S1116" i="23"/>
  <c r="U917" i="23"/>
  <c r="U1099" i="23"/>
  <c r="U1115" i="23"/>
  <c r="U1106" i="23"/>
  <c r="U960" i="23"/>
  <c r="S1077" i="23"/>
  <c r="V1077" i="23" s="1"/>
  <c r="AC998" i="23"/>
  <c r="S893" i="23"/>
  <c r="V893" i="23" s="1"/>
  <c r="S1141" i="23"/>
  <c r="V1141" i="23" s="1"/>
  <c r="U953" i="23"/>
  <c r="AB1001" i="23"/>
  <c r="U1147" i="23"/>
  <c r="U1092" i="23"/>
  <c r="U1116" i="23"/>
  <c r="V1116" i="23" s="1"/>
  <c r="S904" i="23"/>
  <c r="U879" i="23"/>
  <c r="V879" i="23" s="1"/>
  <c r="U905" i="23"/>
  <c r="V905" i="23" s="1"/>
  <c r="U1098" i="23"/>
  <c r="U868" i="23"/>
  <c r="T186" i="22"/>
  <c r="M942" i="25" s="1"/>
  <c r="T77" i="22"/>
  <c r="M833" i="25" s="1"/>
  <c r="T144" i="22"/>
  <c r="W164" i="22"/>
  <c r="O920" i="25" s="1"/>
  <c r="V77" i="22"/>
  <c r="N833" i="25" s="1"/>
  <c r="T84" i="22"/>
  <c r="M840" i="25" s="1"/>
  <c r="T148" i="22"/>
  <c r="T39" i="22"/>
  <c r="T46" i="22"/>
  <c r="T244" i="22"/>
  <c r="M1000" i="25" s="1"/>
  <c r="V170" i="22"/>
  <c r="T36" i="22"/>
  <c r="M792" i="25" s="1"/>
  <c r="V158" i="22"/>
  <c r="N914" i="25" s="1"/>
  <c r="V103" i="22"/>
  <c r="N859" i="25" s="1"/>
  <c r="V35" i="22"/>
  <c r="N791" i="25" s="1"/>
  <c r="T173" i="22"/>
  <c r="M929" i="25" s="1"/>
  <c r="T4" i="22"/>
  <c r="M760" i="25" s="1"/>
  <c r="T252" i="22"/>
  <c r="T94" i="22"/>
  <c r="M850" i="25" s="1"/>
  <c r="V278" i="22"/>
  <c r="N1034" i="25" s="1"/>
  <c r="T187" i="22"/>
  <c r="M943" i="25" s="1"/>
  <c r="T258" i="22"/>
  <c r="M1014" i="25" s="1"/>
  <c r="V208" i="22"/>
  <c r="N964" i="25" s="1"/>
  <c r="T194" i="22"/>
  <c r="T257" i="22"/>
  <c r="M1013" i="25" s="1"/>
  <c r="V250" i="22"/>
  <c r="N1006" i="25" s="1"/>
  <c r="V288" i="22"/>
  <c r="V150" i="22"/>
  <c r="N906" i="25" s="1"/>
  <c r="T32" i="22"/>
  <c r="M788" i="25" s="1"/>
  <c r="V189" i="22"/>
  <c r="N945" i="25" s="1"/>
  <c r="V78" i="22"/>
  <c r="N834" i="25" s="1"/>
  <c r="V39" i="22"/>
  <c r="N795" i="25" s="1"/>
  <c r="V192" i="22"/>
  <c r="V145" i="22"/>
  <c r="N901" i="25" s="1"/>
  <c r="V140" i="22"/>
  <c r="N896" i="25" s="1"/>
  <c r="V64" i="22"/>
  <c r="N820" i="25" s="1"/>
  <c r="T228" i="22"/>
  <c r="V85" i="22"/>
  <c r="N841" i="25" s="1"/>
  <c r="T66" i="22"/>
  <c r="M822" i="25" s="1"/>
  <c r="V33" i="22"/>
  <c r="N789" i="25" s="1"/>
  <c r="T216" i="22"/>
  <c r="T86" i="22"/>
  <c r="V63" i="22"/>
  <c r="N819" i="25" s="1"/>
  <c r="T221" i="22"/>
  <c r="M977" i="25" s="1"/>
  <c r="T246" i="22"/>
  <c r="T132" i="22"/>
  <c r="T61" i="22"/>
  <c r="M817" i="25" s="1"/>
  <c r="V117" i="22"/>
  <c r="N873" i="25" s="1"/>
  <c r="T192" i="22"/>
  <c r="M948" i="25" s="1"/>
  <c r="T260" i="22"/>
  <c r="M1016" i="25" s="1"/>
  <c r="T41" i="22"/>
  <c r="M797" i="25" s="1"/>
  <c r="T198" i="22"/>
  <c r="M954" i="25" s="1"/>
  <c r="V230" i="22"/>
  <c r="N986" i="25" s="1"/>
  <c r="T69" i="22"/>
  <c r="M825" i="25" s="1"/>
  <c r="W53" i="22"/>
  <c r="O809" i="25" s="1"/>
  <c r="V176" i="22"/>
  <c r="N932" i="25" s="1"/>
  <c r="V223" i="22"/>
  <c r="N979" i="25" s="1"/>
  <c r="V168" i="22"/>
  <c r="N924" i="25" s="1"/>
  <c r="W166" i="22"/>
  <c r="O922" i="25" s="1"/>
  <c r="V60" i="22"/>
  <c r="U252" i="18"/>
  <c r="M2160" i="25" s="1"/>
  <c r="U257" i="18"/>
  <c r="M2165" i="25" s="1"/>
  <c r="V95" i="24"/>
  <c r="V71" i="24"/>
  <c r="V41" i="24"/>
  <c r="V257" i="24"/>
  <c r="V99" i="24"/>
  <c r="V200" i="24"/>
  <c r="V163" i="24"/>
  <c r="W163" i="24" s="1"/>
  <c r="T36" i="24"/>
  <c r="W36" i="24" s="1"/>
  <c r="T121" i="24"/>
  <c r="T91" i="24"/>
  <c r="W91" i="24" s="1"/>
  <c r="V45" i="24"/>
  <c r="W45" i="24" s="1"/>
  <c r="V177" i="24"/>
  <c r="W177" i="24" s="1"/>
  <c r="V198" i="24"/>
  <c r="AD198" i="24"/>
  <c r="V137" i="24"/>
  <c r="V91" i="24"/>
  <c r="T23" i="24"/>
  <c r="W23" i="24" s="1"/>
  <c r="V51" i="24"/>
  <c r="V194" i="24"/>
  <c r="T269" i="24"/>
  <c r="V68" i="24"/>
  <c r="W30" i="24"/>
  <c r="T237" i="24"/>
  <c r="V131" i="24"/>
  <c r="W131" i="24" s="1"/>
  <c r="V123" i="24"/>
  <c r="V125" i="24"/>
  <c r="W152" i="24"/>
  <c r="V30" i="24"/>
  <c r="W82" i="24"/>
  <c r="V74" i="24"/>
  <c r="V28" i="24"/>
  <c r="V192" i="24"/>
  <c r="T203" i="24"/>
  <c r="W203" i="24" s="1"/>
  <c r="V52" i="24"/>
  <c r="W52" i="24" s="1"/>
  <c r="V183" i="24"/>
  <c r="V181" i="24"/>
  <c r="V47" i="24"/>
  <c r="T38" i="24"/>
  <c r="T111" i="24"/>
  <c r="T211" i="24"/>
  <c r="V253" i="24"/>
  <c r="T273" i="24"/>
  <c r="V279" i="24"/>
  <c r="V61" i="24"/>
  <c r="V111" i="24"/>
  <c r="T167" i="24"/>
  <c r="W167" i="24" s="1"/>
  <c r="T146" i="24"/>
  <c r="W146" i="24" s="1"/>
  <c r="T11" i="24"/>
  <c r="V164" i="24"/>
  <c r="AC115" i="24"/>
  <c r="W87" i="24"/>
  <c r="T196" i="24"/>
  <c r="T71" i="24"/>
  <c r="V64" i="24"/>
  <c r="T51" i="24"/>
  <c r="W51" i="24" s="1"/>
  <c r="T266" i="24"/>
  <c r="W266" i="24" s="1"/>
  <c r="T234" i="24"/>
  <c r="AD184" i="24"/>
  <c r="V143" i="24"/>
  <c r="T193" i="24"/>
  <c r="T93" i="24"/>
  <c r="W93" i="24" s="1"/>
  <c r="V241" i="24"/>
  <c r="V266" i="24"/>
  <c r="V234" i="24"/>
  <c r="T155" i="24"/>
  <c r="V206" i="24"/>
  <c r="T75" i="24"/>
  <c r="V156" i="24"/>
  <c r="V268" i="24"/>
  <c r="T104" i="24"/>
  <c r="T65" i="24"/>
  <c r="V121" i="24"/>
  <c r="V19" i="24"/>
  <c r="T25" i="24"/>
  <c r="V62" i="24"/>
  <c r="V23" i="24"/>
  <c r="V29" i="24"/>
  <c r="V249" i="24"/>
  <c r="T103" i="24"/>
  <c r="V211" i="24"/>
  <c r="AD211" i="24"/>
  <c r="V53" i="24"/>
  <c r="T105" i="24"/>
  <c r="W105" i="24" s="1"/>
  <c r="T246" i="24"/>
  <c r="W246" i="24" s="1"/>
  <c r="T215" i="24"/>
  <c r="W179" i="24"/>
  <c r="V244" i="24"/>
  <c r="V289" i="24"/>
  <c r="T276" i="24"/>
  <c r="W276" i="24" s="1"/>
  <c r="T218" i="24"/>
  <c r="T69" i="24"/>
  <c r="W69" i="24" s="1"/>
  <c r="T21" i="24"/>
  <c r="V232" i="24"/>
  <c r="V148" i="24"/>
  <c r="W148" i="24" s="1"/>
  <c r="T154" i="24"/>
  <c r="W154" i="24" s="1"/>
  <c r="V58" i="24"/>
  <c r="T40" i="24"/>
  <c r="T99" i="24"/>
  <c r="W99" i="24" s="1"/>
  <c r="V31" i="24"/>
  <c r="V25" i="24"/>
  <c r="T29" i="24"/>
  <c r="W29" i="24" s="1"/>
  <c r="W151" i="24"/>
  <c r="AD155" i="24"/>
  <c r="V155" i="24"/>
  <c r="V105" i="24"/>
  <c r="T279" i="24"/>
  <c r="V113" i="24"/>
  <c r="AD113" i="24"/>
  <c r="V178" i="24"/>
  <c r="W281" i="24"/>
  <c r="T77" i="24"/>
  <c r="V228" i="24"/>
  <c r="W228" i="24" s="1"/>
  <c r="T158" i="24"/>
  <c r="T217" i="24"/>
  <c r="W217" i="24" s="1"/>
  <c r="AC150" i="24"/>
  <c r="V242" i="24"/>
  <c r="T47" i="24"/>
  <c r="W47" i="24" s="1"/>
  <c r="W38" i="24"/>
  <c r="T48" i="24"/>
  <c r="W48" i="24" s="1"/>
  <c r="T128" i="24"/>
  <c r="V264" i="24"/>
  <c r="T109" i="24"/>
  <c r="W109" i="24" s="1"/>
  <c r="W4" i="24"/>
  <c r="V157" i="24"/>
  <c r="T64" i="24"/>
  <c r="W64" i="24" s="1"/>
  <c r="T245" i="24"/>
  <c r="W245" i="24" s="1"/>
  <c r="T239" i="24"/>
  <c r="V127" i="24"/>
  <c r="V208" i="24"/>
  <c r="T100" i="24"/>
  <c r="W100" i="24" s="1"/>
  <c r="V89" i="24"/>
  <c r="W86" i="24"/>
  <c r="V27" i="24"/>
  <c r="T88" i="24"/>
  <c r="W88" i="24" s="1"/>
  <c r="V17" i="24"/>
  <c r="W17" i="24" s="1"/>
  <c r="V4" i="24"/>
  <c r="T8" i="24"/>
  <c r="W8" i="24" s="1"/>
  <c r="V132" i="24"/>
  <c r="W132" i="24" s="1"/>
  <c r="V246" i="24"/>
  <c r="T112" i="24"/>
  <c r="W112" i="24" s="1"/>
  <c r="T261" i="24"/>
  <c r="W95" i="24"/>
  <c r="W214" i="24"/>
  <c r="T259" i="24"/>
  <c r="W259" i="24" s="1"/>
  <c r="V165" i="24"/>
  <c r="W257" i="24"/>
  <c r="V136" i="24"/>
  <c r="W136" i="24" s="1"/>
  <c r="T149" i="24"/>
  <c r="W149" i="24" s="1"/>
  <c r="T168" i="24"/>
  <c r="W168" i="24" s="1"/>
  <c r="T141" i="24"/>
  <c r="W141" i="24" s="1"/>
  <c r="V188" i="24"/>
  <c r="W188" i="24" s="1"/>
  <c r="V133" i="24"/>
  <c r="T12" i="24"/>
  <c r="T34" i="24"/>
  <c r="V3" i="24"/>
  <c r="V187" i="24"/>
  <c r="T130" i="24"/>
  <c r="V75" i="24"/>
  <c r="V168" i="24"/>
  <c r="AD168" i="24"/>
  <c r="T264" i="24"/>
  <c r="W264" i="24" s="1"/>
  <c r="V2" i="24"/>
  <c r="W2" i="24" s="1"/>
  <c r="V270" i="24"/>
  <c r="V115" i="24"/>
  <c r="W115" i="24" s="1"/>
  <c r="W233" i="24"/>
  <c r="T92" i="24"/>
  <c r="W92" i="24" s="1"/>
  <c r="V139" i="24"/>
  <c r="T113" i="24"/>
  <c r="V145" i="24"/>
  <c r="V96" i="24"/>
  <c r="W12" i="24"/>
  <c r="V34" i="24"/>
  <c r="W39" i="24"/>
  <c r="T7" i="24"/>
  <c r="V134" i="24"/>
  <c r="T214" i="24"/>
  <c r="T274" i="24"/>
  <c r="W274" i="24" s="1"/>
  <c r="T258" i="24"/>
  <c r="W258" i="24" s="1"/>
  <c r="AC182" i="24"/>
  <c r="T182" i="24"/>
  <c r="T5" i="24"/>
  <c r="W5" i="24" s="1"/>
  <c r="AC191" i="24"/>
  <c r="T191" i="24"/>
  <c r="W191" i="24" s="1"/>
  <c r="T270" i="24"/>
  <c r="W67" i="24"/>
  <c r="V73" i="24"/>
  <c r="T251" i="24"/>
  <c r="AC173" i="24"/>
  <c r="T173" i="24"/>
  <c r="W173" i="24" s="1"/>
  <c r="T187" i="24"/>
  <c r="W187" i="24" s="1"/>
  <c r="T176" i="24"/>
  <c r="AD32" i="24"/>
  <c r="V32" i="24"/>
  <c r="V94" i="24"/>
  <c r="T3" i="24"/>
  <c r="W3" i="24" s="1"/>
  <c r="T288" i="24"/>
  <c r="T134" i="24"/>
  <c r="T205" i="24"/>
  <c r="W205" i="24" s="1"/>
  <c r="T165" i="24"/>
  <c r="V236" i="24"/>
  <c r="T240" i="24"/>
  <c r="AC171" i="24"/>
  <c r="T171" i="24"/>
  <c r="V37" i="24"/>
  <c r="V254" i="24"/>
  <c r="AD150" i="24"/>
  <c r="V150" i="24"/>
  <c r="W150" i="24" s="1"/>
  <c r="W33" i="24"/>
  <c r="T119" i="24"/>
  <c r="V195" i="24"/>
  <c r="T59" i="24"/>
  <c r="V285" i="24"/>
  <c r="V284" i="24"/>
  <c r="W284" i="24" s="1"/>
  <c r="V230" i="24"/>
  <c r="V273" i="24"/>
  <c r="T206" i="24"/>
  <c r="V119" i="24"/>
  <c r="AD79" i="24"/>
  <c r="V79" i="24"/>
  <c r="V207" i="24"/>
  <c r="W244" i="24"/>
  <c r="AD124" i="24"/>
  <c r="V124" i="24"/>
  <c r="W124" i="24" s="1"/>
  <c r="V272" i="24"/>
  <c r="W272" i="24" s="1"/>
  <c r="T157" i="24"/>
  <c r="AC235" i="24"/>
  <c r="T235" i="24"/>
  <c r="W235" i="24" s="1"/>
  <c r="T260" i="24"/>
  <c r="T271" i="24"/>
  <c r="W271" i="24" s="1"/>
  <c r="AD213" i="24"/>
  <c r="V213" i="24"/>
  <c r="W213" i="24" s="1"/>
  <c r="AC247" i="24"/>
  <c r="T247" i="24"/>
  <c r="W247" i="24" s="1"/>
  <c r="AC263" i="24"/>
  <c r="T263" i="24"/>
  <c r="V263" i="24"/>
  <c r="V158" i="24"/>
  <c r="V286" i="24"/>
  <c r="T160" i="24"/>
  <c r="W160" i="24" s="1"/>
  <c r="V180" i="24"/>
  <c r="T225" i="24"/>
  <c r="T110" i="24"/>
  <c r="V222" i="24"/>
  <c r="W222" i="24" s="1"/>
  <c r="V104" i="24"/>
  <c r="AC41" i="24"/>
  <c r="T41" i="24"/>
  <c r="W41" i="24" s="1"/>
  <c r="T220" i="24"/>
  <c r="T126" i="24"/>
  <c r="W126" i="24" s="1"/>
  <c r="V21" i="24"/>
  <c r="V252" i="24"/>
  <c r="T44" i="24"/>
  <c r="W44" i="24" s="1"/>
  <c r="T85" i="24"/>
  <c r="V72" i="24"/>
  <c r="T197" i="24"/>
  <c r="V212" i="24"/>
  <c r="W212" i="24" s="1"/>
  <c r="V103" i="24"/>
  <c r="T60" i="24"/>
  <c r="W60" i="24" s="1"/>
  <c r="AC198" i="24"/>
  <c r="T198" i="24"/>
  <c r="W198" i="24" s="1"/>
  <c r="V117" i="24"/>
  <c r="T242" i="24"/>
  <c r="W242" i="24" s="1"/>
  <c r="T268" i="24"/>
  <c r="W268" i="24" s="1"/>
  <c r="T114" i="24"/>
  <c r="V14" i="24"/>
  <c r="W14" i="24" s="1"/>
  <c r="T108" i="24"/>
  <c r="V197" i="24"/>
  <c r="V24" i="24"/>
  <c r="T101" i="24"/>
  <c r="W101" i="24" s="1"/>
  <c r="V13" i="24"/>
  <c r="W13" i="24" s="1"/>
  <c r="T249" i="24"/>
  <c r="V193" i="24"/>
  <c r="V46" i="24"/>
  <c r="V63" i="24"/>
  <c r="V57" i="24"/>
  <c r="W239" i="24"/>
  <c r="T236" i="24"/>
  <c r="T15" i="24"/>
  <c r="W15" i="24" s="1"/>
  <c r="AC15" i="24"/>
  <c r="T184" i="24"/>
  <c r="W184" i="24" s="1"/>
  <c r="AC184" i="24"/>
  <c r="T175" i="24"/>
  <c r="V261" i="24"/>
  <c r="W261" i="24" s="1"/>
  <c r="V199" i="24"/>
  <c r="W199" i="24" s="1"/>
  <c r="AC6" i="24"/>
  <c r="T6" i="24"/>
  <c r="W6" i="24" s="1"/>
  <c r="T230" i="24"/>
  <c r="V176" i="24"/>
  <c r="T195" i="24"/>
  <c r="V223" i="24"/>
  <c r="T207" i="24"/>
  <c r="T31" i="24"/>
  <c r="W31" i="24" s="1"/>
  <c r="W62" i="24"/>
  <c r="T287" i="24"/>
  <c r="W287" i="24" s="1"/>
  <c r="V276" i="24"/>
  <c r="T181" i="24"/>
  <c r="W181" i="24" s="1"/>
  <c r="T189" i="24"/>
  <c r="V251" i="24"/>
  <c r="T159" i="24"/>
  <c r="W159" i="24" s="1"/>
  <c r="AC159" i="24"/>
  <c r="V277" i="24"/>
  <c r="AC137" i="24"/>
  <c r="T137" i="24"/>
  <c r="W137" i="24" s="1"/>
  <c r="T43" i="24"/>
  <c r="W43" i="24" s="1"/>
  <c r="V240" i="24"/>
  <c r="T201" i="24"/>
  <c r="V130" i="24"/>
  <c r="T70" i="24"/>
  <c r="V116" i="24"/>
  <c r="AD116" i="24"/>
  <c r="T286" i="24"/>
  <c r="T156" i="24"/>
  <c r="W156" i="24" s="1"/>
  <c r="T147" i="24"/>
  <c r="W147" i="24" s="1"/>
  <c r="AC147" i="24"/>
  <c r="T42" i="24"/>
  <c r="W42" i="24" s="1"/>
  <c r="T81" i="24"/>
  <c r="T50" i="24"/>
  <c r="V243" i="24"/>
  <c r="W243" i="24" s="1"/>
  <c r="T209" i="24"/>
  <c r="T232" i="24"/>
  <c r="V221" i="24"/>
  <c r="W221" i="24" s="1"/>
  <c r="T275" i="24"/>
  <c r="W275" i="24" s="1"/>
  <c r="V260" i="24"/>
  <c r="AC241" i="24"/>
  <c r="T241" i="24"/>
  <c r="W241" i="24" s="1"/>
  <c r="T192" i="24"/>
  <c r="W192" i="24" s="1"/>
  <c r="W289" i="24"/>
  <c r="T204" i="24"/>
  <c r="W204" i="24" s="1"/>
  <c r="T267" i="24"/>
  <c r="AD120" i="24"/>
  <c r="V120" i="24"/>
  <c r="V269" i="24"/>
  <c r="V172" i="24"/>
  <c r="W172" i="24" s="1"/>
  <c r="AD218" i="24"/>
  <c r="V218" i="24"/>
  <c r="AC27" i="24"/>
  <c r="T27" i="24"/>
  <c r="W27" i="24" s="1"/>
  <c r="T180" i="24"/>
  <c r="T18" i="24"/>
  <c r="W18" i="24" s="1"/>
  <c r="AC18" i="24"/>
  <c r="V225" i="24"/>
  <c r="V110" i="24"/>
  <c r="AD215" i="24"/>
  <c r="V215" i="24"/>
  <c r="W215" i="24" s="1"/>
  <c r="T133" i="24"/>
  <c r="W133" i="24" s="1"/>
  <c r="T231" i="24"/>
  <c r="V220" i="24"/>
  <c r="V114" i="24"/>
  <c r="T68" i="24"/>
  <c r="T54" i="24"/>
  <c r="W54" i="24" s="1"/>
  <c r="T210" i="24"/>
  <c r="T74" i="24"/>
  <c r="W74" i="24" s="1"/>
  <c r="V85" i="24"/>
  <c r="V108" i="24"/>
  <c r="T56" i="24"/>
  <c r="T28" i="24"/>
  <c r="AC162" i="24"/>
  <c r="T162" i="24"/>
  <c r="W162" i="24" s="1"/>
  <c r="T72" i="24"/>
  <c r="V26" i="24"/>
  <c r="V59" i="24"/>
  <c r="T248" i="24"/>
  <c r="T135" i="24"/>
  <c r="T35" i="24"/>
  <c r="V20" i="24"/>
  <c r="T46" i="24"/>
  <c r="V76" i="24"/>
  <c r="AC140" i="24"/>
  <c r="T140" i="24"/>
  <c r="V196" i="24"/>
  <c r="T254" i="24"/>
  <c r="T280" i="24"/>
  <c r="T282" i="24"/>
  <c r="T223" i="24"/>
  <c r="V142" i="24"/>
  <c r="W142" i="24" s="1"/>
  <c r="V189" i="24"/>
  <c r="T194" i="24"/>
  <c r="V219" i="24"/>
  <c r="T117" i="24"/>
  <c r="W117" i="24" s="1"/>
  <c r="V226" i="24"/>
  <c r="W226" i="24" s="1"/>
  <c r="AC19" i="24"/>
  <c r="T19" i="24"/>
  <c r="W19" i="24" s="1"/>
  <c r="T229" i="24"/>
  <c r="T278" i="24"/>
  <c r="T61" i="24"/>
  <c r="T58" i="24"/>
  <c r="W58" i="24" s="1"/>
  <c r="V128" i="24"/>
  <c r="W128" i="24" s="1"/>
  <c r="AD128" i="24"/>
  <c r="V280" i="24"/>
  <c r="T53" i="24"/>
  <c r="T96" i="24"/>
  <c r="V255" i="24"/>
  <c r="V40" i="24"/>
  <c r="W40" i="24" s="1"/>
  <c r="V7" i="24"/>
  <c r="V288" i="24"/>
  <c r="V50" i="24"/>
  <c r="V237" i="24"/>
  <c r="V278" i="24"/>
  <c r="T24" i="24"/>
  <c r="T78" i="24"/>
  <c r="W78" i="24" s="1"/>
  <c r="V22" i="24"/>
  <c r="V138" i="24"/>
  <c r="V190" i="24"/>
  <c r="W190" i="24" s="1"/>
  <c r="AC202" i="24"/>
  <c r="T202" i="24"/>
  <c r="W202" i="24" s="1"/>
  <c r="W208" i="24"/>
  <c r="AC153" i="24"/>
  <c r="T153" i="24"/>
  <c r="W153" i="24" s="1"/>
  <c r="W77" i="24"/>
  <c r="W71" i="24"/>
  <c r="T98" i="24"/>
  <c r="W98" i="24" s="1"/>
  <c r="V140" i="24"/>
  <c r="W65" i="24"/>
  <c r="T37" i="24"/>
  <c r="T16" i="24"/>
  <c r="T143" i="24"/>
  <c r="V88" i="24"/>
  <c r="AC89" i="24"/>
  <c r="T89" i="24"/>
  <c r="W89" i="24" s="1"/>
  <c r="T76" i="24"/>
  <c r="AC256" i="24"/>
  <c r="T256" i="24"/>
  <c r="W256" i="24" s="1"/>
  <c r="T219" i="24"/>
  <c r="T185" i="24"/>
  <c r="W185" i="24" s="1"/>
  <c r="T139" i="24"/>
  <c r="AC22" i="24"/>
  <c r="T22" i="24"/>
  <c r="T183" i="24"/>
  <c r="T277" i="24"/>
  <c r="AC166" i="24"/>
  <c r="T166" i="24"/>
  <c r="W166" i="24" s="1"/>
  <c r="V229" i="24"/>
  <c r="AD118" i="24"/>
  <c r="V118" i="24"/>
  <c r="W118" i="24" s="1"/>
  <c r="V97" i="24"/>
  <c r="W97" i="24" s="1"/>
  <c r="T57" i="24"/>
  <c r="T80" i="24"/>
  <c r="W80" i="24" s="1"/>
  <c r="T285" i="24"/>
  <c r="AD175" i="24"/>
  <c r="V175" i="24"/>
  <c r="W125" i="24"/>
  <c r="T255" i="24"/>
  <c r="T138" i="24"/>
  <c r="V55" i="24"/>
  <c r="W55" i="24" s="1"/>
  <c r="W237" i="24"/>
  <c r="V265" i="24"/>
  <c r="W265" i="24" s="1"/>
  <c r="V182" i="24"/>
  <c r="AC120" i="24"/>
  <c r="T120" i="24"/>
  <c r="W120" i="24" s="1"/>
  <c r="V166" i="24"/>
  <c r="AC161" i="24"/>
  <c r="T161" i="24"/>
  <c r="V81" i="24"/>
  <c r="T252" i="24"/>
  <c r="V70" i="24"/>
  <c r="V216" i="24"/>
  <c r="W216" i="24" s="1"/>
  <c r="V282" i="24"/>
  <c r="W178" i="24"/>
  <c r="T116" i="24"/>
  <c r="AC116" i="24"/>
  <c r="T283" i="24"/>
  <c r="W283" i="24" s="1"/>
  <c r="V161" i="24"/>
  <c r="AD227" i="24"/>
  <c r="V227" i="24"/>
  <c r="W227" i="24" s="1"/>
  <c r="V56" i="24"/>
  <c r="V171" i="24"/>
  <c r="T26" i="24"/>
  <c r="T9" i="24"/>
  <c r="W9" i="24" s="1"/>
  <c r="T20" i="24"/>
  <c r="V201" i="24"/>
  <c r="AC253" i="24"/>
  <c r="T253" i="24"/>
  <c r="W174" i="24"/>
  <c r="T127" i="24"/>
  <c r="AC127" i="24"/>
  <c r="W262" i="24"/>
  <c r="T186" i="24"/>
  <c r="W186" i="24" s="1"/>
  <c r="AC186" i="24"/>
  <c r="V209" i="24"/>
  <c r="V267" i="24"/>
  <c r="T164" i="24"/>
  <c r="W164" i="24" s="1"/>
  <c r="AC164" i="24"/>
  <c r="T200" i="24"/>
  <c r="W200" i="24" s="1"/>
  <c r="V250" i="24"/>
  <c r="W250" i="24" s="1"/>
  <c r="T122" i="24"/>
  <c r="W122" i="24" s="1"/>
  <c r="W123" i="24"/>
  <c r="T238" i="24"/>
  <c r="W238" i="24" s="1"/>
  <c r="T145" i="24"/>
  <c r="W145" i="24" s="1"/>
  <c r="T106" i="24"/>
  <c r="W106" i="24" s="1"/>
  <c r="AC90" i="24"/>
  <c r="T90" i="24"/>
  <c r="W90" i="24" s="1"/>
  <c r="V231" i="24"/>
  <c r="T79" i="24"/>
  <c r="V210" i="24"/>
  <c r="T107" i="24"/>
  <c r="W107" i="24" s="1"/>
  <c r="T32" i="24"/>
  <c r="V16" i="24"/>
  <c r="T94" i="24"/>
  <c r="V66" i="24"/>
  <c r="W66" i="24" s="1"/>
  <c r="V248" i="24"/>
  <c r="T73" i="24"/>
  <c r="V135" i="24"/>
  <c r="V35" i="24"/>
  <c r="V11" i="24"/>
  <c r="W11" i="24" s="1"/>
  <c r="T83" i="24"/>
  <c r="W83" i="24" s="1"/>
  <c r="T63" i="24"/>
  <c r="U66" i="16"/>
  <c r="U57" i="16"/>
  <c r="M1389" i="25" s="1"/>
  <c r="W210" i="16"/>
  <c r="N1542" i="25" s="1"/>
  <c r="W57" i="16"/>
  <c r="N1389" i="25" s="1"/>
  <c r="AD26" i="16"/>
  <c r="AD11" i="16"/>
  <c r="U11" i="16"/>
  <c r="M1343" i="25" s="1"/>
  <c r="W82" i="16"/>
  <c r="AE26" i="16"/>
  <c r="X210" i="16"/>
  <c r="O1542" i="25" s="1"/>
  <c r="W11" i="16"/>
  <c r="N1343" i="25" s="1"/>
  <c r="U143" i="16"/>
  <c r="X153" i="18"/>
  <c r="O2061" i="25" s="1"/>
  <c r="W181" i="18"/>
  <c r="N2089" i="25" s="1"/>
  <c r="U84" i="18"/>
  <c r="M1992" i="25" s="1"/>
  <c r="U177" i="18"/>
  <c r="M2085" i="25" s="1"/>
  <c r="U102" i="18"/>
  <c r="W177" i="18"/>
  <c r="N2085" i="25" s="1"/>
  <c r="U108" i="18"/>
  <c r="M2016" i="25" s="1"/>
  <c r="W157" i="18"/>
  <c r="W144" i="18"/>
  <c r="W209" i="18"/>
  <c r="N2117" i="25" s="1"/>
  <c r="W81" i="18"/>
  <c r="N1989" i="25" s="1"/>
  <c r="U100" i="18"/>
  <c r="X213" i="18"/>
  <c r="O2121" i="25" s="1"/>
  <c r="AD193" i="18"/>
  <c r="U193" i="18"/>
  <c r="AE17" i="18"/>
  <c r="W17" i="18"/>
  <c r="N1925" i="25" s="1"/>
  <c r="AD80" i="18"/>
  <c r="U80" i="18"/>
  <c r="W178" i="18"/>
  <c r="N2086" i="25" s="1"/>
  <c r="AE178" i="18"/>
  <c r="W166" i="18"/>
  <c r="AE166" i="18"/>
  <c r="AE40" i="18"/>
  <c r="W40" i="18"/>
  <c r="N1948" i="25" s="1"/>
  <c r="U2" i="18"/>
  <c r="M1910" i="25" s="1"/>
  <c r="AD2" i="18"/>
  <c r="U38" i="18"/>
  <c r="AD192" i="18"/>
  <c r="U192" i="18"/>
  <c r="M2100" i="25" s="1"/>
  <c r="AE186" i="18"/>
  <c r="W186" i="18"/>
  <c r="N2094" i="25" s="1"/>
  <c r="AE214" i="18"/>
  <c r="W214" i="18"/>
  <c r="U127" i="18"/>
  <c r="M2035" i="25" s="1"/>
  <c r="AD132" i="18"/>
  <c r="U132" i="18"/>
  <c r="X184" i="18"/>
  <c r="O2092" i="25" s="1"/>
  <c r="AD205" i="18"/>
  <c r="U205" i="18"/>
  <c r="AD209" i="18"/>
  <c r="U209" i="18"/>
  <c r="M2117" i="25" s="1"/>
  <c r="AE93" i="18"/>
  <c r="W93" i="18"/>
  <c r="N2001" i="25" s="1"/>
  <c r="W217" i="18"/>
  <c r="U70" i="18"/>
  <c r="M1978" i="25" s="1"/>
  <c r="U98" i="18"/>
  <c r="M2006" i="25" s="1"/>
  <c r="AD98" i="18"/>
  <c r="U104" i="18"/>
  <c r="M2012" i="25" s="1"/>
  <c r="U165" i="18"/>
  <c r="M2073" i="25" s="1"/>
  <c r="W257" i="18"/>
  <c r="N2165" i="25" s="1"/>
  <c r="U253" i="18"/>
  <c r="W150" i="18"/>
  <c r="N2058" i="25" s="1"/>
  <c r="W269" i="18"/>
  <c r="N2177" i="25" s="1"/>
  <c r="W189" i="18"/>
  <c r="N2097" i="25" s="1"/>
  <c r="U106" i="18"/>
  <c r="AD106" i="18"/>
  <c r="U201" i="18"/>
  <c r="AD201" i="18"/>
  <c r="W261" i="18"/>
  <c r="N2169" i="25" s="1"/>
  <c r="W136" i="18"/>
  <c r="N2044" i="25" s="1"/>
  <c r="AE136" i="18"/>
  <c r="AD81" i="18"/>
  <c r="U81" i="18"/>
  <c r="M1989" i="25" s="1"/>
  <c r="U93" i="18"/>
  <c r="M2001" i="25" s="1"/>
  <c r="U112" i="18"/>
  <c r="M2020" i="25" s="1"/>
  <c r="U96" i="18"/>
  <c r="M2004" i="25" s="1"/>
  <c r="W165" i="18"/>
  <c r="N2073" i="25" s="1"/>
  <c r="U189" i="18"/>
  <c r="W104" i="18"/>
  <c r="N2012" i="25" s="1"/>
  <c r="U32" i="18"/>
  <c r="W91" i="18"/>
  <c r="AE91" i="18"/>
  <c r="W36" i="18"/>
  <c r="N1944" i="25" s="1"/>
  <c r="W169" i="18"/>
  <c r="N2077" i="25" s="1"/>
  <c r="U261" i="18"/>
  <c r="M2169" i="25" s="1"/>
  <c r="X90" i="18"/>
  <c r="O1998" i="25" s="1"/>
  <c r="U17" i="18"/>
  <c r="M1925" i="25" s="1"/>
  <c r="AD17" i="18"/>
  <c r="U29" i="18"/>
  <c r="AD29" i="18"/>
  <c r="W149" i="18"/>
  <c r="N2057" i="25" s="1"/>
  <c r="U173" i="18"/>
  <c r="M2081" i="25" s="1"/>
  <c r="U36" i="18"/>
  <c r="M1944" i="25" s="1"/>
  <c r="U265" i="18"/>
  <c r="M2173" i="25" s="1"/>
  <c r="U53" i="18"/>
  <c r="AD53" i="18"/>
  <c r="AE84" i="18"/>
  <c r="W84" i="18"/>
  <c r="U26" i="18"/>
  <c r="U254" i="18"/>
  <c r="U150" i="18"/>
  <c r="M2058" i="25" s="1"/>
  <c r="AD149" i="18"/>
  <c r="U149" i="18"/>
  <c r="M2057" i="25" s="1"/>
  <c r="U9" i="18"/>
  <c r="M1917" i="25" s="1"/>
  <c r="U40" i="18"/>
  <c r="M1948" i="25" s="1"/>
  <c r="W192" i="18"/>
  <c r="N2100" i="25" s="1"/>
  <c r="W70" i="18"/>
  <c r="AD71" i="18"/>
  <c r="U71" i="18"/>
  <c r="U169" i="18"/>
  <c r="M2077" i="25" s="1"/>
  <c r="U131" i="18"/>
  <c r="U185" i="18"/>
  <c r="M2093" i="25" s="1"/>
  <c r="U28" i="18"/>
  <c r="U136" i="18"/>
  <c r="M2044" i="25" s="1"/>
  <c r="W185" i="18"/>
  <c r="N2093" i="25" s="1"/>
  <c r="W265" i="18"/>
  <c r="N2173" i="25" s="1"/>
  <c r="AE21" i="18"/>
  <c r="W21" i="18"/>
  <c r="W127" i="18"/>
  <c r="N2035" i="25" s="1"/>
  <c r="W173" i="18"/>
  <c r="N2081" i="25" s="1"/>
  <c r="AD77" i="18"/>
  <c r="U77" i="18"/>
  <c r="W96" i="18"/>
  <c r="U245" i="18"/>
  <c r="W249" i="18"/>
  <c r="U269" i="18"/>
  <c r="M2177" i="25" s="1"/>
  <c r="U47" i="18"/>
  <c r="W98" i="18"/>
  <c r="N2006" i="25" s="1"/>
  <c r="U186" i="18"/>
  <c r="M2094" i="25" s="1"/>
  <c r="U48" i="18"/>
  <c r="M1956" i="25" s="1"/>
  <c r="U41" i="18"/>
  <c r="AD41" i="18"/>
  <c r="W112" i="18"/>
  <c r="U109" i="18"/>
  <c r="AD109" i="18"/>
  <c r="U181" i="18"/>
  <c r="M2089" i="25" s="1"/>
  <c r="W2" i="18"/>
  <c r="AC929" i="23"/>
  <c r="U929" i="23"/>
  <c r="U958" i="23"/>
  <c r="U968" i="23"/>
  <c r="S1115" i="23"/>
  <c r="V1115" i="23" s="1"/>
  <c r="U954" i="23"/>
  <c r="V954" i="23" s="1"/>
  <c r="U1129" i="23"/>
  <c r="U1121" i="23"/>
  <c r="S1055" i="23"/>
  <c r="U1120" i="23"/>
  <c r="S897" i="23"/>
  <c r="S1002" i="23"/>
  <c r="AC1007" i="23"/>
  <c r="U950" i="23"/>
  <c r="S916" i="23"/>
  <c r="S885" i="23"/>
  <c r="V885" i="23" s="1"/>
  <c r="S1030" i="23"/>
  <c r="S912" i="23"/>
  <c r="V912" i="23" s="1"/>
  <c r="S966" i="23"/>
  <c r="U886" i="23"/>
  <c r="U1042" i="23"/>
  <c r="U909" i="23"/>
  <c r="S996" i="23"/>
  <c r="S903" i="23"/>
  <c r="U911" i="23"/>
  <c r="S1017" i="23"/>
  <c r="V1017" i="23" s="1"/>
  <c r="V929" i="23"/>
  <c r="U1008" i="23"/>
  <c r="S997" i="23"/>
  <c r="V997" i="23" s="1"/>
  <c r="V1016" i="23"/>
  <c r="S1145" i="23"/>
  <c r="U1064" i="23"/>
  <c r="S1038" i="23"/>
  <c r="U1140" i="23"/>
  <c r="S1039" i="23"/>
  <c r="V1039" i="23" s="1"/>
  <c r="U1103" i="23"/>
  <c r="U889" i="23"/>
  <c r="U961" i="23"/>
  <c r="S1097" i="23"/>
  <c r="V1097" i="23" s="1"/>
  <c r="S1008" i="23"/>
  <c r="U1095" i="23"/>
  <c r="U1091" i="23"/>
  <c r="U1076" i="23"/>
  <c r="S1034" i="23"/>
  <c r="V1034" i="23" s="1"/>
  <c r="U1131" i="23"/>
  <c r="V1131" i="23" s="1"/>
  <c r="AC933" i="23"/>
  <c r="U988" i="23"/>
  <c r="S892" i="23"/>
  <c r="U892" i="23"/>
  <c r="AC1035" i="23"/>
  <c r="S889" i="23"/>
  <c r="V889" i="23" s="1"/>
  <c r="S983" i="23"/>
  <c r="U987" i="23"/>
  <c r="U1127" i="23"/>
  <c r="S941" i="23"/>
  <c r="S1072" i="23"/>
  <c r="V1072" i="23" s="1"/>
  <c r="S877" i="23"/>
  <c r="V877" i="23" s="1"/>
  <c r="S917" i="23"/>
  <c r="V917" i="23" s="1"/>
  <c r="S1124" i="23"/>
  <c r="U1057" i="23"/>
  <c r="U896" i="23"/>
  <c r="S935" i="23"/>
  <c r="V935" i="23" s="1"/>
  <c r="AC876" i="23"/>
  <c r="S911" i="23"/>
  <c r="U1110" i="23"/>
  <c r="S1104" i="23"/>
  <c r="U993" i="23"/>
  <c r="V993" i="23" s="1"/>
  <c r="AC993" i="23"/>
  <c r="V1149" i="23"/>
  <c r="U1139" i="23"/>
  <c r="S926" i="23"/>
  <c r="V926" i="23" s="1"/>
  <c r="S873" i="23"/>
  <c r="V908" i="23"/>
  <c r="U871" i="23"/>
  <c r="V871" i="23" s="1"/>
  <c r="V1152" i="23"/>
  <c r="AC1067" i="23"/>
  <c r="S867" i="23"/>
  <c r="U943" i="23"/>
  <c r="U1061" i="23"/>
  <c r="U1130" i="23"/>
  <c r="U1028" i="23"/>
  <c r="S890" i="23"/>
  <c r="V890" i="23" s="1"/>
  <c r="S1000" i="23"/>
  <c r="U907" i="23"/>
  <c r="S1093" i="23"/>
  <c r="V1093" i="23" s="1"/>
  <c r="S933" i="23"/>
  <c r="V933" i="23" s="1"/>
  <c r="V882" i="23"/>
  <c r="S915" i="23"/>
  <c r="S1133" i="23"/>
  <c r="U887" i="23"/>
  <c r="V887" i="23" s="1"/>
  <c r="S1089" i="23"/>
  <c r="S984" i="23"/>
  <c r="S1101" i="23"/>
  <c r="V1101" i="23" s="1"/>
  <c r="U1087" i="23"/>
  <c r="S1127" i="23"/>
  <c r="S1080" i="23"/>
  <c r="V1128" i="23"/>
  <c r="S1048" i="23"/>
  <c r="U1056" i="23"/>
  <c r="U1015" i="23"/>
  <c r="S1120" i="23"/>
  <c r="V868" i="23"/>
  <c r="S969" i="23"/>
  <c r="U1021" i="23"/>
  <c r="S985" i="23"/>
  <c r="U922" i="23"/>
  <c r="S876" i="23"/>
  <c r="V876" i="23" s="1"/>
  <c r="AC941" i="23"/>
  <c r="U941" i="23"/>
  <c r="U976" i="23"/>
  <c r="V976" i="23" s="1"/>
  <c r="U1143" i="23"/>
  <c r="U974" i="23"/>
  <c r="S1137" i="23"/>
  <c r="V1137" i="23" s="1"/>
  <c r="S1044" i="23"/>
  <c r="V1044" i="23" s="1"/>
  <c r="U1080" i="23"/>
  <c r="V1011" i="23"/>
  <c r="U867" i="23"/>
  <c r="U973" i="23"/>
  <c r="U955" i="23"/>
  <c r="U1085" i="23"/>
  <c r="S1106" i="23"/>
  <c r="V1106" i="23" s="1"/>
  <c r="S1046" i="23"/>
  <c r="V1046" i="23" s="1"/>
  <c r="S922" i="23"/>
  <c r="U937" i="23"/>
  <c r="S896" i="23"/>
  <c r="V896" i="23" s="1"/>
  <c r="U1096" i="23"/>
  <c r="V1119" i="23"/>
  <c r="S967" i="23"/>
  <c r="S1090" i="23"/>
  <c r="S1003" i="23"/>
  <c r="U1054" i="23"/>
  <c r="S946" i="23"/>
  <c r="V946" i="23" s="1"/>
  <c r="AB946" i="23"/>
  <c r="V1067" i="23"/>
  <c r="U1138" i="23"/>
  <c r="AC1039" i="23"/>
  <c r="U1039" i="23"/>
  <c r="S1139" i="23"/>
  <c r="V1139" i="23" s="1"/>
  <c r="V872" i="23"/>
  <c r="U965" i="23"/>
  <c r="U1094" i="23"/>
  <c r="S965" i="23"/>
  <c r="U1029" i="23"/>
  <c r="U1032" i="23"/>
  <c r="U1134" i="23"/>
  <c r="U1074" i="23"/>
  <c r="S940" i="23"/>
  <c r="V940" i="23" s="1"/>
  <c r="U1024" i="23"/>
  <c r="U1089" i="23"/>
  <c r="U919" i="23"/>
  <c r="U881" i="23"/>
  <c r="AC881" i="23"/>
  <c r="U910" i="23"/>
  <c r="S1015" i="23"/>
  <c r="S1110" i="23"/>
  <c r="U1055" i="23"/>
  <c r="U1051" i="23"/>
  <c r="U986" i="23"/>
  <c r="S936" i="23"/>
  <c r="U914" i="23"/>
  <c r="S909" i="23"/>
  <c r="V1022" i="23"/>
  <c r="U1009" i="23"/>
  <c r="S1012" i="23"/>
  <c r="S1032" i="23"/>
  <c r="U1033" i="23"/>
  <c r="U1065" i="23"/>
  <c r="S874" i="23"/>
  <c r="V874" i="23" s="1"/>
  <c r="U934" i="23"/>
  <c r="S881" i="23"/>
  <c r="U869" i="23"/>
  <c r="U1070" i="23"/>
  <c r="V1070" i="23" s="1"/>
  <c r="V1027" i="23"/>
  <c r="U957" i="23"/>
  <c r="V1144" i="23"/>
  <c r="U1135" i="23"/>
  <c r="V947" i="23"/>
  <c r="S914" i="23"/>
  <c r="S1146" i="23"/>
  <c r="U904" i="23"/>
  <c r="V904" i="23" s="1"/>
  <c r="U994" i="23"/>
  <c r="U1019" i="23"/>
  <c r="V1019" i="23" s="1"/>
  <c r="S1069" i="23"/>
  <c r="U1041" i="23"/>
  <c r="S961" i="23"/>
  <c r="V961" i="23" s="1"/>
  <c r="S987" i="23"/>
  <c r="V987" i="23" s="1"/>
  <c r="U981" i="23"/>
  <c r="U921" i="23"/>
  <c r="U1030" i="23"/>
  <c r="V1030" i="23" s="1"/>
  <c r="AC1030" i="23"/>
  <c r="S968" i="23"/>
  <c r="AB968" i="23"/>
  <c r="U1125" i="23"/>
  <c r="S973" i="23"/>
  <c r="AB973" i="23"/>
  <c r="U906" i="23"/>
  <c r="S1028" i="23"/>
  <c r="V1028" i="23" s="1"/>
  <c r="S1123" i="23"/>
  <c r="V1123" i="23" s="1"/>
  <c r="AC932" i="23"/>
  <c r="U932" i="23"/>
  <c r="V932" i="23" s="1"/>
  <c r="S924" i="23"/>
  <c r="S884" i="23"/>
  <c r="U969" i="23"/>
  <c r="U1145" i="23"/>
  <c r="U1062" i="23"/>
  <c r="AC1062" i="23"/>
  <c r="S1125" i="23"/>
  <c r="V1125" i="23" s="1"/>
  <c r="AB1086" i="23"/>
  <c r="S1086" i="23"/>
  <c r="V1086" i="23" s="1"/>
  <c r="U1012" i="23"/>
  <c r="U940" i="23"/>
  <c r="S1021" i="23"/>
  <c r="AB956" i="23"/>
  <c r="S956" i="23"/>
  <c r="V956" i="23" s="1"/>
  <c r="S982" i="23"/>
  <c r="V982" i="23" s="1"/>
  <c r="S1029" i="23"/>
  <c r="S937" i="23"/>
  <c r="S952" i="23"/>
  <c r="S934" i="23"/>
  <c r="V934" i="23" s="1"/>
  <c r="AC1059" i="23"/>
  <c r="U1059" i="23"/>
  <c r="U939" i="23"/>
  <c r="AB891" i="23"/>
  <c r="S891" i="23"/>
  <c r="V891" i="23" s="1"/>
  <c r="S992" i="23"/>
  <c r="V992" i="23" s="1"/>
  <c r="U1071" i="23"/>
  <c r="U918" i="23"/>
  <c r="S1105" i="23"/>
  <c r="V1105" i="23" s="1"/>
  <c r="U1142" i="23"/>
  <c r="V1142" i="23" s="1"/>
  <c r="S1084" i="23"/>
  <c r="V1084" i="23" s="1"/>
  <c r="S1153" i="23"/>
  <c r="U913" i="23"/>
  <c r="S1091" i="23"/>
  <c r="S1035" i="23"/>
  <c r="V1035" i="23" s="1"/>
  <c r="S1136" i="23"/>
  <c r="V1136" i="23" s="1"/>
  <c r="U1068" i="23"/>
  <c r="S986" i="23"/>
  <c r="S950" i="23"/>
  <c r="S901" i="23"/>
  <c r="U928" i="23"/>
  <c r="U977" i="23"/>
  <c r="S1079" i="23"/>
  <c r="S1042" i="23"/>
  <c r="S1013" i="23"/>
  <c r="U884" i="23"/>
  <c r="S1043" i="23"/>
  <c r="U959" i="23"/>
  <c r="V959" i="23" s="1"/>
  <c r="AB998" i="23"/>
  <c r="S998" i="23"/>
  <c r="V998" i="23" s="1"/>
  <c r="S880" i="23"/>
  <c r="V880" i="23" s="1"/>
  <c r="U1066" i="23"/>
  <c r="S1134" i="23"/>
  <c r="U1013" i="23"/>
  <c r="S1037" i="23"/>
  <c r="AB1037" i="23"/>
  <c r="U983" i="23"/>
  <c r="V983" i="23" s="1"/>
  <c r="U1111" i="23"/>
  <c r="U1025" i="23"/>
  <c r="S943" i="23"/>
  <c r="U931" i="23"/>
  <c r="S1100" i="23"/>
  <c r="S913" i="23"/>
  <c r="AB1088" i="23"/>
  <c r="S1088" i="23"/>
  <c r="AC1101" i="23"/>
  <c r="U1101" i="23"/>
  <c r="U883" i="23"/>
  <c r="V883" i="23" s="1"/>
  <c r="S980" i="23"/>
  <c r="V980" i="23" s="1"/>
  <c r="AB980" i="23"/>
  <c r="S1075" i="23"/>
  <c r="S1130" i="23"/>
  <c r="U878" i="23"/>
  <c r="S964" i="23"/>
  <c r="V964" i="23" s="1"/>
  <c r="S1040" i="23"/>
  <c r="V1040" i="23" s="1"/>
  <c r="U924" i="23"/>
  <c r="U930" i="23"/>
  <c r="V930" i="23" s="1"/>
  <c r="U1020" i="23"/>
  <c r="V1020" i="23" s="1"/>
  <c r="U1146" i="23"/>
  <c r="S955" i="23"/>
  <c r="S1103" i="23"/>
  <c r="V1103" i="23" s="1"/>
  <c r="U1040" i="23"/>
  <c r="U991" i="23"/>
  <c r="V991" i="23" s="1"/>
  <c r="S1082" i="23"/>
  <c r="S1148" i="23"/>
  <c r="S951" i="23"/>
  <c r="U938" i="23"/>
  <c r="AB1098" i="23"/>
  <c r="S1098" i="23"/>
  <c r="V1098" i="23" s="1"/>
  <c r="S1099" i="23"/>
  <c r="V1099" i="23" s="1"/>
  <c r="U1108" i="23"/>
  <c r="AB1118" i="23"/>
  <c r="S1118" i="23"/>
  <c r="S1111" i="23"/>
  <c r="S994" i="23"/>
  <c r="AB870" i="23"/>
  <c r="S870" i="23"/>
  <c r="V870" i="23" s="1"/>
  <c r="S1071" i="23"/>
  <c r="V1071" i="23" s="1"/>
  <c r="U951" i="23"/>
  <c r="S978" i="23"/>
  <c r="S1062" i="23"/>
  <c r="U1082" i="23"/>
  <c r="U1132" i="23"/>
  <c r="U873" i="23"/>
  <c r="V873" i="23" s="1"/>
  <c r="U996" i="23"/>
  <c r="S1033" i="23"/>
  <c r="V1033" i="23" s="1"/>
  <c r="S1121" i="23"/>
  <c r="S1113" i="23"/>
  <c r="V1113" i="23" s="1"/>
  <c r="S1053" i="23"/>
  <c r="S995" i="23"/>
  <c r="V995" i="23" s="1"/>
  <c r="S1132" i="23"/>
  <c r="S1108" i="23"/>
  <c r="S1018" i="23"/>
  <c r="V1018" i="23" s="1"/>
  <c r="S977" i="23"/>
  <c r="S958" i="23"/>
  <c r="V958" i="23" s="1"/>
  <c r="S918" i="23"/>
  <c r="S1065" i="23"/>
  <c r="U952" i="23"/>
  <c r="S975" i="23"/>
  <c r="S1054" i="23"/>
  <c r="V1054" i="23" s="1"/>
  <c r="U916" i="23"/>
  <c r="AB1074" i="23"/>
  <c r="S1074" i="23"/>
  <c r="V1074" i="23" s="1"/>
  <c r="S1102" i="23"/>
  <c r="S1135" i="23"/>
  <c r="S989" i="23"/>
  <c r="U971" i="23"/>
  <c r="V971" i="23" s="1"/>
  <c r="S1096" i="23"/>
  <c r="U1002" i="23"/>
  <c r="S949" i="23"/>
  <c r="S1056" i="23"/>
  <c r="U975" i="23"/>
  <c r="U978" i="23"/>
  <c r="S1023" i="23"/>
  <c r="V1023" i="23" s="1"/>
  <c r="S1078" i="23"/>
  <c r="V1078" i="23" s="1"/>
  <c r="S1076" i="23"/>
  <c r="AC915" i="23"/>
  <c r="U915" i="23"/>
  <c r="V915" i="23" s="1"/>
  <c r="U1109" i="23"/>
  <c r="V1109" i="23" s="1"/>
  <c r="S894" i="23"/>
  <c r="V894" i="23" s="1"/>
  <c r="S1060" i="23"/>
  <c r="V1060" i="23" s="1"/>
  <c r="S921" i="23"/>
  <c r="U1124" i="23"/>
  <c r="S1087" i="23"/>
  <c r="S948" i="23"/>
  <c r="V948" i="23" s="1"/>
  <c r="U901" i="23"/>
  <c r="U1133" i="23"/>
  <c r="U945" i="23"/>
  <c r="S928" i="23"/>
  <c r="S1064" i="23"/>
  <c r="S869" i="23"/>
  <c r="V869" i="23" s="1"/>
  <c r="U1079" i="23"/>
  <c r="U1038" i="23"/>
  <c r="S886" i="23"/>
  <c r="S1063" i="23"/>
  <c r="U949" i="23"/>
  <c r="AC1031" i="23"/>
  <c r="U1031" i="23"/>
  <c r="U1043" i="23"/>
  <c r="S1066" i="23"/>
  <c r="U1058" i="23"/>
  <c r="S1140" i="23"/>
  <c r="V1140" i="23" s="1"/>
  <c r="S1025" i="23"/>
  <c r="S1049" i="23"/>
  <c r="S963" i="23"/>
  <c r="S1085" i="23"/>
  <c r="U985" i="23"/>
  <c r="S953" i="23"/>
  <c r="S907" i="23"/>
  <c r="U944" i="23"/>
  <c r="AB1083" i="23"/>
  <c r="S1083" i="23"/>
  <c r="U1151" i="23"/>
  <c r="S974" i="23"/>
  <c r="AB974" i="23"/>
  <c r="U936" i="23"/>
  <c r="V931" i="23"/>
  <c r="S981" i="23"/>
  <c r="V981" i="23" s="1"/>
  <c r="AB1081" i="23"/>
  <c r="S1081" i="23"/>
  <c r="V1081" i="23" s="1"/>
  <c r="U1053" i="23"/>
  <c r="AC1053" i="23"/>
  <c r="U1112" i="23"/>
  <c r="V1112" i="23" s="1"/>
  <c r="S878" i="23"/>
  <c r="U1049" i="23"/>
  <c r="S1059" i="23"/>
  <c r="S1073" i="23"/>
  <c r="V1073" i="23" s="1"/>
  <c r="AB1050" i="23"/>
  <c r="S1050" i="23"/>
  <c r="V1050" i="23" s="1"/>
  <c r="S1024" i="23"/>
  <c r="U1107" i="23"/>
  <c r="V1107" i="23" s="1"/>
  <c r="U1006" i="23"/>
  <c r="V1006" i="23" s="1"/>
  <c r="S1009" i="23"/>
  <c r="S1117" i="23"/>
  <c r="V1117" i="23" s="1"/>
  <c r="S1005" i="23"/>
  <c r="V1005" i="23" s="1"/>
  <c r="V1151" i="23"/>
  <c r="S1143" i="23"/>
  <c r="S920" i="23"/>
  <c r="V920" i="23" s="1"/>
  <c r="U966" i="23"/>
  <c r="U1148" i="23"/>
  <c r="U1048" i="23"/>
  <c r="AB1004" i="23"/>
  <c r="S1004" i="23"/>
  <c r="V1004" i="23" s="1"/>
  <c r="U990" i="23"/>
  <c r="V990" i="23" s="1"/>
  <c r="S939" i="23"/>
  <c r="S938" i="23"/>
  <c r="U925" i="23"/>
  <c r="U1063" i="23"/>
  <c r="AB1094" i="23"/>
  <c r="S1094" i="23"/>
  <c r="AB988" i="23"/>
  <c r="S988" i="23"/>
  <c r="U903" i="23"/>
  <c r="V895" i="23"/>
  <c r="U1100" i="23"/>
  <c r="S1129" i="23"/>
  <c r="V1129" i="23" s="1"/>
  <c r="U898" i="23"/>
  <c r="U1153" i="23"/>
  <c r="S1041" i="23"/>
  <c r="S1057" i="23"/>
  <c r="V1057" i="23" s="1"/>
  <c r="S925" i="23"/>
  <c r="V925" i="23" s="1"/>
  <c r="S900" i="23"/>
  <c r="V900" i="23" s="1"/>
  <c r="S1092" i="23"/>
  <c r="V1092" i="23" s="1"/>
  <c r="AC1069" i="23"/>
  <c r="U1069" i="23"/>
  <c r="S1150" i="23"/>
  <c r="V1150" i="23" s="1"/>
  <c r="S1095" i="23"/>
  <c r="V1095" i="23" s="1"/>
  <c r="S1026" i="23"/>
  <c r="V1026" i="23" s="1"/>
  <c r="S1014" i="23"/>
  <c r="V1014" i="23" s="1"/>
  <c r="AB962" i="23"/>
  <c r="S962" i="23"/>
  <c r="V962" i="23" s="1"/>
  <c r="S888" i="23"/>
  <c r="V888" i="23" s="1"/>
  <c r="S1068" i="23"/>
  <c r="AC897" i="23"/>
  <c r="U897" i="23"/>
  <c r="U989" i="23"/>
  <c r="S1051" i="23"/>
  <c r="AB1051" i="23"/>
  <c r="S945" i="23"/>
  <c r="S1045" i="23"/>
  <c r="V1045" i="23" s="1"/>
  <c r="S919" i="23"/>
  <c r="S906" i="23"/>
  <c r="U1075" i="23"/>
  <c r="U984" i="23"/>
  <c r="U1000" i="23"/>
  <c r="V1000" i="23" s="1"/>
  <c r="S1031" i="23"/>
  <c r="S1138" i="23"/>
  <c r="S1036" i="23"/>
  <c r="V1036" i="23" s="1"/>
  <c r="U942" i="23"/>
  <c r="S898" i="23"/>
  <c r="S1058" i="23"/>
  <c r="U1037" i="23"/>
  <c r="S970" i="23"/>
  <c r="V970" i="23" s="1"/>
  <c r="AB970" i="23"/>
  <c r="U963" i="23"/>
  <c r="S957" i="23"/>
  <c r="S960" i="23"/>
  <c r="V960" i="23" s="1"/>
  <c r="S944" i="23"/>
  <c r="AC134" i="22"/>
  <c r="T134" i="22"/>
  <c r="V251" i="22"/>
  <c r="N1007" i="25" s="1"/>
  <c r="T286" i="22"/>
  <c r="M1042" i="25" s="1"/>
  <c r="V201" i="22"/>
  <c r="N957" i="25" s="1"/>
  <c r="T26" i="22"/>
  <c r="M782" i="25" s="1"/>
  <c r="AC285" i="22"/>
  <c r="T285" i="22"/>
  <c r="AC205" i="22"/>
  <c r="T205" i="22"/>
  <c r="V149" i="22"/>
  <c r="T105" i="22"/>
  <c r="AC42" i="22"/>
  <c r="T42" i="22"/>
  <c r="V57" i="22"/>
  <c r="N813" i="25" s="1"/>
  <c r="T191" i="22"/>
  <c r="AD204" i="22"/>
  <c r="V204" i="22"/>
  <c r="N960" i="25" s="1"/>
  <c r="T100" i="22"/>
  <c r="AC100" i="22"/>
  <c r="T27" i="22"/>
  <c r="M783" i="25" s="1"/>
  <c r="T87" i="22"/>
  <c r="M843" i="25" s="1"/>
  <c r="AD13" i="22"/>
  <c r="V13" i="22"/>
  <c r="T34" i="22"/>
  <c r="T280" i="22"/>
  <c r="V287" i="22"/>
  <c r="N1043" i="25" s="1"/>
  <c r="V269" i="22"/>
  <c r="N1025" i="25" s="1"/>
  <c r="T274" i="22"/>
  <c r="M1030" i="25" s="1"/>
  <c r="T219" i="22"/>
  <c r="M975" i="25" s="1"/>
  <c r="T157" i="22"/>
  <c r="T9" i="22"/>
  <c r="M765" i="25" s="1"/>
  <c r="W218" i="22"/>
  <c r="O974" i="25" s="1"/>
  <c r="T18" i="22"/>
  <c r="V94" i="22"/>
  <c r="N850" i="25" s="1"/>
  <c r="AD21" i="22"/>
  <c r="V21" i="22"/>
  <c r="T129" i="22"/>
  <c r="T56" i="22"/>
  <c r="M812" i="25" s="1"/>
  <c r="AD219" i="22"/>
  <c r="V219" i="22"/>
  <c r="N975" i="25" s="1"/>
  <c r="AC197" i="22"/>
  <c r="T197" i="22"/>
  <c r="V276" i="22"/>
  <c r="T125" i="22"/>
  <c r="V282" i="22"/>
  <c r="N1038" i="25" s="1"/>
  <c r="V258" i="22"/>
  <c r="V234" i="22"/>
  <c r="T163" i="22"/>
  <c r="T208" i="22"/>
  <c r="T162" i="22"/>
  <c r="V93" i="22"/>
  <c r="N849" i="25" s="1"/>
  <c r="T223" i="22"/>
  <c r="V174" i="22"/>
  <c r="V229" i="22"/>
  <c r="N985" i="25" s="1"/>
  <c r="T89" i="22"/>
  <c r="M845" i="25" s="1"/>
  <c r="T145" i="22"/>
  <c r="M901" i="25" s="1"/>
  <c r="AC102" i="22"/>
  <c r="T102" i="22"/>
  <c r="M858" i="25" s="1"/>
  <c r="V264" i="22"/>
  <c r="N1020" i="25" s="1"/>
  <c r="T10" i="22"/>
  <c r="V172" i="22"/>
  <c r="N928" i="25" s="1"/>
  <c r="AD18" i="22"/>
  <c r="V18" i="22"/>
  <c r="N774" i="25" s="1"/>
  <c r="V200" i="22"/>
  <c r="N956" i="25" s="1"/>
  <c r="V118" i="22"/>
  <c r="N874" i="25" s="1"/>
  <c r="AD186" i="22"/>
  <c r="V186" i="22"/>
  <c r="V240" i="22"/>
  <c r="V221" i="22"/>
  <c r="AC155" i="22"/>
  <c r="T155" i="22"/>
  <c r="V98" i="22"/>
  <c r="N854" i="25" s="1"/>
  <c r="T35" i="22"/>
  <c r="T12" i="22"/>
  <c r="M768" i="25" s="1"/>
  <c r="T19" i="22"/>
  <c r="M775" i="25" s="1"/>
  <c r="T107" i="22"/>
  <c r="M863" i="25" s="1"/>
  <c r="T63" i="22"/>
  <c r="M819" i="25" s="1"/>
  <c r="AD56" i="22"/>
  <c r="V56" i="22"/>
  <c r="N812" i="25" s="1"/>
  <c r="T278" i="22"/>
  <c r="V27" i="22"/>
  <c r="N783" i="25" s="1"/>
  <c r="T264" i="22"/>
  <c r="M1020" i="25" s="1"/>
  <c r="V233" i="22"/>
  <c r="N989" i="25" s="1"/>
  <c r="AD7" i="22"/>
  <c r="V7" i="22"/>
  <c r="N763" i="25" s="1"/>
  <c r="T232" i="22"/>
  <c r="M988" i="25" s="1"/>
  <c r="V68" i="22"/>
  <c r="N824" i="25" s="1"/>
  <c r="AD68" i="22"/>
  <c r="T106" i="22"/>
  <c r="M862" i="25" s="1"/>
  <c r="V183" i="22"/>
  <c r="N939" i="25" s="1"/>
  <c r="AD238" i="22"/>
  <c r="V238" i="22"/>
  <c r="N994" i="25" s="1"/>
  <c r="T181" i="22"/>
  <c r="M937" i="25" s="1"/>
  <c r="AC65" i="22"/>
  <c r="T65" i="22"/>
  <c r="T58" i="22"/>
  <c r="M814" i="25" s="1"/>
  <c r="AD271" i="22"/>
  <c r="V271" i="22"/>
  <c r="N1027" i="25" s="1"/>
  <c r="T199" i="22"/>
  <c r="M955" i="25" s="1"/>
  <c r="T182" i="22"/>
  <c r="M938" i="25" s="1"/>
  <c r="T227" i="22"/>
  <c r="M983" i="25" s="1"/>
  <c r="AD199" i="22"/>
  <c r="V199" i="22"/>
  <c r="N955" i="25" s="1"/>
  <c r="AD226" i="22"/>
  <c r="V226" i="22"/>
  <c r="N982" i="25" s="1"/>
  <c r="V270" i="22"/>
  <c r="T29" i="22"/>
  <c r="M785" i="25" s="1"/>
  <c r="AD28" i="22"/>
  <c r="V28" i="22"/>
  <c r="N784" i="25" s="1"/>
  <c r="V58" i="22"/>
  <c r="N814" i="25" s="1"/>
  <c r="W196" i="22"/>
  <c r="O952" i="25" s="1"/>
  <c r="T229" i="22"/>
  <c r="M985" i="25" s="1"/>
  <c r="T43" i="22"/>
  <c r="AD9" i="22"/>
  <c r="V9" i="22"/>
  <c r="N765" i="25" s="1"/>
  <c r="V61" i="22"/>
  <c r="AD247" i="22"/>
  <c r="V247" i="22"/>
  <c r="AC273" i="22"/>
  <c r="T273" i="22"/>
  <c r="V152" i="22"/>
  <c r="W212" i="22"/>
  <c r="O968" i="25" s="1"/>
  <c r="W113" i="22"/>
  <c r="O869" i="25" s="1"/>
  <c r="V163" i="22"/>
  <c r="N919" i="25" s="1"/>
  <c r="T263" i="22"/>
  <c r="M1019" i="25" s="1"/>
  <c r="AC92" i="22"/>
  <c r="T92" i="22"/>
  <c r="V245" i="22"/>
  <c r="N1001" i="25" s="1"/>
  <c r="AC91" i="22"/>
  <c r="T91" i="22"/>
  <c r="V41" i="22"/>
  <c r="T150" i="22"/>
  <c r="T95" i="22"/>
  <c r="T250" i="22"/>
  <c r="M1006" i="25" s="1"/>
  <c r="AD6" i="22"/>
  <c r="V6" i="22"/>
  <c r="N762" i="25" s="1"/>
  <c r="V272" i="22"/>
  <c r="N1028" i="25" s="1"/>
  <c r="AD12" i="22"/>
  <c r="V12" i="22"/>
  <c r="N768" i="25" s="1"/>
  <c r="AD10" i="22"/>
  <c r="V10" i="22"/>
  <c r="N766" i="25" s="1"/>
  <c r="T281" i="22"/>
  <c r="AD19" i="22"/>
  <c r="V19" i="22"/>
  <c r="N775" i="25" s="1"/>
  <c r="T179" i="22"/>
  <c r="M935" i="25" s="1"/>
  <c r="T128" i="22"/>
  <c r="M884" i="25" s="1"/>
  <c r="V44" i="22"/>
  <c r="N800" i="25" s="1"/>
  <c r="V14" i="22"/>
  <c r="T120" i="22"/>
  <c r="M876" i="25" s="1"/>
  <c r="V24" i="22"/>
  <c r="N780" i="25" s="1"/>
  <c r="AD222" i="22"/>
  <c r="V222" i="22"/>
  <c r="W201" i="22"/>
  <c r="O957" i="25" s="1"/>
  <c r="AC261" i="22"/>
  <c r="T261" i="22"/>
  <c r="T213" i="22"/>
  <c r="V275" i="22"/>
  <c r="N1031" i="25" s="1"/>
  <c r="AC54" i="22"/>
  <c r="T54" i="22"/>
  <c r="V248" i="22"/>
  <c r="N1004" i="25" s="1"/>
  <c r="T140" i="22"/>
  <c r="T167" i="22"/>
  <c r="AC167" i="22"/>
  <c r="AD262" i="22"/>
  <c r="V262" i="22"/>
  <c r="N1018" i="25" s="1"/>
  <c r="V101" i="22"/>
  <c r="N857" i="25" s="1"/>
  <c r="V175" i="22"/>
  <c r="N931" i="25" s="1"/>
  <c r="T269" i="22"/>
  <c r="M1025" i="25" s="1"/>
  <c r="V165" i="22"/>
  <c r="T226" i="22"/>
  <c r="M982" i="25" s="1"/>
  <c r="V181" i="22"/>
  <c r="N937" i="25" s="1"/>
  <c r="AD181" i="22"/>
  <c r="T28" i="22"/>
  <c r="M784" i="25" s="1"/>
  <c r="T16" i="22"/>
  <c r="M772" i="25" s="1"/>
  <c r="T158" i="22"/>
  <c r="T202" i="22"/>
  <c r="M958" i="25" s="1"/>
  <c r="AC202" i="22"/>
  <c r="V228" i="22"/>
  <c r="N984" i="25" s="1"/>
  <c r="AC154" i="22"/>
  <c r="T154" i="22"/>
  <c r="M910" i="25" s="1"/>
  <c r="AD25" i="22"/>
  <c r="V25" i="22"/>
  <c r="N781" i="25" s="1"/>
  <c r="T99" i="22"/>
  <c r="M855" i="25" s="1"/>
  <c r="AD280" i="22"/>
  <c r="V280" i="22"/>
  <c r="N1036" i="25" s="1"/>
  <c r="V182" i="22"/>
  <c r="N938" i="25" s="1"/>
  <c r="AD130" i="22"/>
  <c r="V130" i="22"/>
  <c r="N886" i="25" s="1"/>
  <c r="T93" i="22"/>
  <c r="T55" i="22"/>
  <c r="V48" i="22"/>
  <c r="N804" i="25" s="1"/>
  <c r="V45" i="22"/>
  <c r="N801" i="25" s="1"/>
  <c r="V220" i="22"/>
  <c r="N976" i="25" s="1"/>
  <c r="AD274" i="22"/>
  <c r="V274" i="22"/>
  <c r="N1030" i="25" s="1"/>
  <c r="V227" i="22"/>
  <c r="N983" i="25" s="1"/>
  <c r="V34" i="22"/>
  <c r="N790" i="25" s="1"/>
  <c r="AD244" i="22"/>
  <c r="V244" i="22"/>
  <c r="N1000" i="25" s="1"/>
  <c r="T151" i="22"/>
  <c r="AC151" i="22"/>
  <c r="T204" i="22"/>
  <c r="M960" i="25" s="1"/>
  <c r="T289" i="22"/>
  <c r="T265" i="22"/>
  <c r="T241" i="22"/>
  <c r="AD87" i="22"/>
  <c r="V87" i="22"/>
  <c r="N843" i="25" s="1"/>
  <c r="AC48" i="22"/>
  <c r="T48" i="22"/>
  <c r="M804" i="25" s="1"/>
  <c r="T115" i="22"/>
  <c r="T126" i="22"/>
  <c r="M882" i="25" s="1"/>
  <c r="V179" i="22"/>
  <c r="N935" i="25" s="1"/>
  <c r="T188" i="22"/>
  <c r="M944" i="25" s="1"/>
  <c r="V74" i="22"/>
  <c r="N830" i="25" s="1"/>
  <c r="AD4" i="22"/>
  <c r="V4" i="22"/>
  <c r="N760" i="25" s="1"/>
  <c r="V277" i="22"/>
  <c r="N1033" i="25" s="1"/>
  <c r="V128" i="22"/>
  <c r="N884" i="25" s="1"/>
  <c r="V17" i="22"/>
  <c r="T169" i="22"/>
  <c r="M925" i="25" s="1"/>
  <c r="AD15" i="22"/>
  <c r="V15" i="22"/>
  <c r="N771" i="25" s="1"/>
  <c r="V203" i="22"/>
  <c r="N959" i="25" s="1"/>
  <c r="AC185" i="22"/>
  <c r="T185" i="22"/>
  <c r="V70" i="22"/>
  <c r="N826" i="25" s="1"/>
  <c r="T177" i="22"/>
  <c r="T238" i="22"/>
  <c r="M994" i="25" s="1"/>
  <c r="T175" i="22"/>
  <c r="M931" i="25" s="1"/>
  <c r="V169" i="22"/>
  <c r="N925" i="25" s="1"/>
  <c r="T211" i="22"/>
  <c r="M967" i="25" s="1"/>
  <c r="V284" i="22"/>
  <c r="N1040" i="25" s="1"/>
  <c r="V254" i="22"/>
  <c r="N1010" i="25" s="1"/>
  <c r="AD26" i="22"/>
  <c r="V26" i="22"/>
  <c r="N782" i="25" s="1"/>
  <c r="T47" i="22"/>
  <c r="M803" i="25" s="1"/>
  <c r="T139" i="22"/>
  <c r="AC224" i="22"/>
  <c r="T224" i="22"/>
  <c r="T101" i="22"/>
  <c r="M857" i="25" s="1"/>
  <c r="T25" i="22"/>
  <c r="M781" i="25" s="1"/>
  <c r="V66" i="22"/>
  <c r="T45" i="22"/>
  <c r="M801" i="25" s="1"/>
  <c r="V106" i="22"/>
  <c r="N862" i="25" s="1"/>
  <c r="V97" i="22"/>
  <c r="N853" i="25" s="1"/>
  <c r="V154" i="22"/>
  <c r="N910" i="25" s="1"/>
  <c r="AD16" i="22"/>
  <c r="V16" i="22"/>
  <c r="N772" i="25" s="1"/>
  <c r="V47" i="22"/>
  <c r="N803" i="25" s="1"/>
  <c r="T233" i="22"/>
  <c r="M989" i="25" s="1"/>
  <c r="AD259" i="22"/>
  <c r="V259" i="22"/>
  <c r="N1015" i="25" s="1"/>
  <c r="AD231" i="22"/>
  <c r="V231" i="22"/>
  <c r="T245" i="22"/>
  <c r="T7" i="22"/>
  <c r="AD235" i="22"/>
  <c r="V235" i="22"/>
  <c r="T268" i="22"/>
  <c r="M1024" i="25" s="1"/>
  <c r="V214" i="22"/>
  <c r="T207" i="22"/>
  <c r="V263" i="22"/>
  <c r="N1019" i="25" s="1"/>
  <c r="AD119" i="22"/>
  <c r="V119" i="22"/>
  <c r="AC88" i="22"/>
  <c r="T88" i="22"/>
  <c r="AC215" i="22"/>
  <c r="T215" i="22"/>
  <c r="T108" i="22"/>
  <c r="V260" i="22"/>
  <c r="N1016" i="25" s="1"/>
  <c r="V198" i="22"/>
  <c r="N954" i="25" s="1"/>
  <c r="T242" i="22"/>
  <c r="M998" i="25" s="1"/>
  <c r="T40" i="22"/>
  <c r="T230" i="22"/>
  <c r="M986" i="25" s="1"/>
  <c r="T59" i="22"/>
  <c r="T30" i="22"/>
  <c r="M786" i="25" s="1"/>
  <c r="T74" i="22"/>
  <c r="M830" i="25" s="1"/>
  <c r="V126" i="22"/>
  <c r="N882" i="25" s="1"/>
  <c r="T33" i="22"/>
  <c r="AD3" i="22"/>
  <c r="V3" i="22"/>
  <c r="N759" i="25" s="1"/>
  <c r="V209" i="22"/>
  <c r="T195" i="22"/>
  <c r="T71" i="22"/>
  <c r="T217" i="22"/>
  <c r="M973" i="25" s="1"/>
  <c r="V281" i="22"/>
  <c r="N1037" i="25" s="1"/>
  <c r="V173" i="22"/>
  <c r="T118" i="22"/>
  <c r="V20" i="22"/>
  <c r="T131" i="22"/>
  <c r="T178" i="22"/>
  <c r="M934" i="25" s="1"/>
  <c r="AC178" i="22"/>
  <c r="T284" i="22"/>
  <c r="M1040" i="25" s="1"/>
  <c r="T254" i="22"/>
  <c r="M1010" i="25" s="1"/>
  <c r="T24" i="22"/>
  <c r="AC117" i="22"/>
  <c r="T117" i="22"/>
  <c r="T57" i="22"/>
  <c r="M813" i="25" s="1"/>
  <c r="AD232" i="22"/>
  <c r="V232" i="22"/>
  <c r="N988" i="25" s="1"/>
  <c r="T262" i="22"/>
  <c r="T104" i="22"/>
  <c r="AC104" i="22"/>
  <c r="V102" i="22"/>
  <c r="N858" i="25" s="1"/>
  <c r="AD23" i="22"/>
  <c r="V23" i="22"/>
  <c r="V52" i="22"/>
  <c r="N808" i="25" s="1"/>
  <c r="T256" i="22"/>
  <c r="M1012" i="25" s="1"/>
  <c r="AD286" i="22"/>
  <c r="V286" i="22"/>
  <c r="N1042" i="25" s="1"/>
  <c r="AC98" i="22"/>
  <c r="T98" i="22"/>
  <c r="M854" i="25" s="1"/>
  <c r="AD256" i="22"/>
  <c r="V256" i="22"/>
  <c r="N1012" i="25" s="1"/>
  <c r="V153" i="22"/>
  <c r="T220" i="22"/>
  <c r="M976" i="25" s="1"/>
  <c r="V99" i="22"/>
  <c r="N855" i="25" s="1"/>
  <c r="V211" i="22"/>
  <c r="N967" i="25" s="1"/>
  <c r="V239" i="22"/>
  <c r="N995" i="25" s="1"/>
  <c r="T97" i="22"/>
  <c r="M853" i="25" s="1"/>
  <c r="T200" i="22"/>
  <c r="V36" i="22"/>
  <c r="T67" i="22"/>
  <c r="AC96" i="22"/>
  <c r="T96" i="22"/>
  <c r="T130" i="22"/>
  <c r="M886" i="25" s="1"/>
  <c r="T272" i="22"/>
  <c r="T203" i="22"/>
  <c r="M959" i="25" s="1"/>
  <c r="AD268" i="22"/>
  <c r="V268" i="22"/>
  <c r="N1024" i="25" s="1"/>
  <c r="AC237" i="22"/>
  <c r="T237" i="22"/>
  <c r="V178" i="22"/>
  <c r="N934" i="25" s="1"/>
  <c r="V84" i="22"/>
  <c r="N840" i="25" s="1"/>
  <c r="T168" i="22"/>
  <c r="T114" i="22"/>
  <c r="V236" i="22"/>
  <c r="V257" i="22"/>
  <c r="AD242" i="22"/>
  <c r="V242" i="22"/>
  <c r="N998" i="25" s="1"/>
  <c r="T44" i="22"/>
  <c r="AD30" i="22"/>
  <c r="V30" i="22"/>
  <c r="N786" i="25" s="1"/>
  <c r="T50" i="22"/>
  <c r="M806" i="25" s="1"/>
  <c r="V72" i="22"/>
  <c r="N828" i="25" s="1"/>
  <c r="V120" i="22"/>
  <c r="N876" i="25" s="1"/>
  <c r="T248" i="22"/>
  <c r="M1004" i="25" s="1"/>
  <c r="V69" i="22"/>
  <c r="N825" i="25" s="1"/>
  <c r="T15" i="22"/>
  <c r="V188" i="22"/>
  <c r="N944" i="25" s="1"/>
  <c r="V243" i="22"/>
  <c r="T251" i="22"/>
  <c r="M1007" i="25" s="1"/>
  <c r="T38" i="22"/>
  <c r="AD32" i="22"/>
  <c r="V32" i="22"/>
  <c r="T64" i="22"/>
  <c r="M820" i="25" s="1"/>
  <c r="T52" i="22"/>
  <c r="M808" i="25" s="1"/>
  <c r="T72" i="22"/>
  <c r="W131" i="18" l="1"/>
  <c r="N2039" i="25" s="1"/>
  <c r="U144" i="18"/>
  <c r="M2052" i="25" s="1"/>
  <c r="U178" i="18"/>
  <c r="M2086" i="25" s="1"/>
  <c r="AE92" i="18"/>
  <c r="X44" i="18"/>
  <c r="O1952" i="25" s="1"/>
  <c r="X264" i="18"/>
  <c r="O2172" i="25" s="1"/>
  <c r="W29" i="18"/>
  <c r="N1937" i="25" s="1"/>
  <c r="X82" i="16"/>
  <c r="O1414" i="25" s="1"/>
  <c r="N1414" i="25"/>
  <c r="X143" i="16"/>
  <c r="O1475" i="25" s="1"/>
  <c r="M1475" i="25"/>
  <c r="X57" i="16"/>
  <c r="O1389" i="25" s="1"/>
  <c r="X66" i="16"/>
  <c r="O1398" i="25" s="1"/>
  <c r="M1398" i="25"/>
  <c r="T275" i="22"/>
  <c r="M1031" i="25" s="1"/>
  <c r="V31" i="22"/>
  <c r="N787" i="25" s="1"/>
  <c r="W187" i="22"/>
  <c r="O943" i="25" s="1"/>
  <c r="AD65" i="22"/>
  <c r="V65" i="22"/>
  <c r="N821" i="25" s="1"/>
  <c r="T184" i="22"/>
  <c r="V125" i="22"/>
  <c r="N881" i="25" s="1"/>
  <c r="V43" i="22"/>
  <c r="N799" i="25" s="1"/>
  <c r="T249" i="22"/>
  <c r="M758" i="25"/>
  <c r="V29" i="22"/>
  <c r="N785" i="25" s="1"/>
  <c r="V283" i="22"/>
  <c r="V255" i="22"/>
  <c r="V38" i="22"/>
  <c r="N794" i="25" s="1"/>
  <c r="V253" i="22"/>
  <c r="T267" i="22"/>
  <c r="V184" i="22"/>
  <c r="N940" i="25" s="1"/>
  <c r="AC62" i="22"/>
  <c r="T62" i="22"/>
  <c r="M818" i="25" s="1"/>
  <c r="AD266" i="22"/>
  <c r="V266" i="22"/>
  <c r="T70" i="22"/>
  <c r="M826" i="25" s="1"/>
  <c r="V279" i="22"/>
  <c r="V90" i="22"/>
  <c r="W90" i="22" s="1"/>
  <c r="O846" i="25" s="1"/>
  <c r="W172" i="22"/>
  <c r="O928" i="25" s="1"/>
  <c r="W271" i="22"/>
  <c r="O1027" i="25" s="1"/>
  <c r="W85" i="22"/>
  <c r="O841" i="25" s="1"/>
  <c r="V131" i="22"/>
  <c r="N887" i="25" s="1"/>
  <c r="V46" i="22"/>
  <c r="N802" i="25" s="1"/>
  <c r="T8" i="22"/>
  <c r="M764" i="25" s="1"/>
  <c r="T171" i="22"/>
  <c r="AC109" i="22"/>
  <c r="T109" i="22"/>
  <c r="M865" i="25" s="1"/>
  <c r="AC21" i="22"/>
  <c r="T21" i="22"/>
  <c r="M777" i="25" s="1"/>
  <c r="V195" i="22"/>
  <c r="N951" i="25" s="1"/>
  <c r="W193" i="22"/>
  <c r="O949" i="25" s="1"/>
  <c r="T68" i="22"/>
  <c r="T122" i="22"/>
  <c r="AC138" i="22"/>
  <c r="T138" i="22"/>
  <c r="M894" i="25" s="1"/>
  <c r="V139" i="22"/>
  <c r="N895" i="25" s="1"/>
  <c r="AC37" i="22"/>
  <c r="T37" i="22"/>
  <c r="AD116" i="22"/>
  <c r="V116" i="22"/>
  <c r="N872" i="25" s="1"/>
  <c r="V107" i="22"/>
  <c r="N863" i="25" s="1"/>
  <c r="V171" i="22"/>
  <c r="N927" i="25" s="1"/>
  <c r="T49" i="22"/>
  <c r="AC141" i="22"/>
  <c r="T141" i="22"/>
  <c r="T13" i="22"/>
  <c r="M769" i="25" s="1"/>
  <c r="T160" i="22"/>
  <c r="V202" i="22"/>
  <c r="N958" i="25" s="1"/>
  <c r="V160" i="22"/>
  <c r="N916" i="25" s="1"/>
  <c r="W79" i="22"/>
  <c r="O835" i="25" s="1"/>
  <c r="V217" i="22"/>
  <c r="N973" i="25" s="1"/>
  <c r="V132" i="22"/>
  <c r="N888" i="25" s="1"/>
  <c r="T31" i="22"/>
  <c r="M787" i="25" s="1"/>
  <c r="V62" i="22"/>
  <c r="T123" i="22"/>
  <c r="M879" i="25" s="1"/>
  <c r="AD40" i="22"/>
  <c r="V40" i="22"/>
  <c r="N796" i="25" s="1"/>
  <c r="T11" i="22"/>
  <c r="W282" i="22"/>
  <c r="O1038" i="25" s="1"/>
  <c r="W183" i="22"/>
  <c r="O939" i="25" s="1"/>
  <c r="V190" i="22"/>
  <c r="N946" i="25" s="1"/>
  <c r="T146" i="22"/>
  <c r="W78" i="22"/>
  <c r="O834" i="25" s="1"/>
  <c r="V216" i="22"/>
  <c r="N972" i="25" s="1"/>
  <c r="V50" i="22"/>
  <c r="N806" i="25" s="1"/>
  <c r="W103" i="22"/>
  <c r="O859" i="25" s="1"/>
  <c r="AD91" i="22"/>
  <c r="V91" i="22"/>
  <c r="N847" i="25" s="1"/>
  <c r="AD123" i="22"/>
  <c r="V123" i="22"/>
  <c r="N879" i="25" s="1"/>
  <c r="AC143" i="22"/>
  <c r="T143" i="22"/>
  <c r="AD143" i="22"/>
  <c r="V143" i="22"/>
  <c r="N899" i="25" s="1"/>
  <c r="T83" i="22"/>
  <c r="AC83" i="22"/>
  <c r="T153" i="22"/>
  <c r="M909" i="25" s="1"/>
  <c r="AC210" i="22"/>
  <c r="T210" i="22"/>
  <c r="AC73" i="22"/>
  <c r="T73" i="22"/>
  <c r="V89" i="22"/>
  <c r="N845" i="25" s="1"/>
  <c r="T287" i="22"/>
  <c r="M1043" i="25" s="1"/>
  <c r="W176" i="22"/>
  <c r="O932" i="25" s="1"/>
  <c r="AC170" i="22"/>
  <c r="T170" i="22"/>
  <c r="M926" i="25" s="1"/>
  <c r="AC159" i="22"/>
  <c r="T159" i="22"/>
  <c r="AD133" i="22"/>
  <c r="V133" i="22"/>
  <c r="V88" i="22"/>
  <c r="N844" i="25" s="1"/>
  <c r="AD92" i="22"/>
  <c r="V92" i="22"/>
  <c r="N848" i="25" s="1"/>
  <c r="AD142" i="22"/>
  <c r="V142" i="22"/>
  <c r="W123" i="22"/>
  <c r="O879" i="25" s="1"/>
  <c r="V76" i="22"/>
  <c r="N832" i="25" s="1"/>
  <c r="AD76" i="22"/>
  <c r="AC112" i="22"/>
  <c r="T112" i="22"/>
  <c r="AC82" i="22"/>
  <c r="T82" i="22"/>
  <c r="V124" i="22"/>
  <c r="N880" i="25" s="1"/>
  <c r="V8" i="22"/>
  <c r="N764" i="25" s="1"/>
  <c r="AD110" i="22"/>
  <c r="V110" i="22"/>
  <c r="AC206" i="22"/>
  <c r="T206" i="22"/>
  <c r="AC135" i="22"/>
  <c r="T135" i="22"/>
  <c r="T239" i="22"/>
  <c r="M995" i="25" s="1"/>
  <c r="T277" i="22"/>
  <c r="M1033" i="25" s="1"/>
  <c r="V105" i="22"/>
  <c r="N861" i="25" s="1"/>
  <c r="T76" i="22"/>
  <c r="AC76" i="22"/>
  <c r="AD114" i="22"/>
  <c r="V114" i="22"/>
  <c r="N870" i="25" s="1"/>
  <c r="AC152" i="22"/>
  <c r="T152" i="22"/>
  <c r="M908" i="25" s="1"/>
  <c r="AD82" i="22"/>
  <c r="V82" i="22"/>
  <c r="N838" i="25" s="1"/>
  <c r="V151" i="22"/>
  <c r="N907" i="25" s="1"/>
  <c r="AD151" i="22"/>
  <c r="AD147" i="22"/>
  <c r="V147" i="22"/>
  <c r="N903" i="25" s="1"/>
  <c r="AD51" i="22"/>
  <c r="V51" i="22"/>
  <c r="M880" i="25"/>
  <c r="AD138" i="22"/>
  <c r="V138" i="22"/>
  <c r="AD109" i="22"/>
  <c r="V109" i="22"/>
  <c r="T121" i="22"/>
  <c r="AC121" i="22"/>
  <c r="AC137" i="22"/>
  <c r="T137" i="22"/>
  <c r="AD161" i="22"/>
  <c r="V161" i="22"/>
  <c r="AC75" i="22"/>
  <c r="T75" i="22"/>
  <c r="AD75" i="22"/>
  <c r="V75" i="22"/>
  <c r="N831" i="25" s="1"/>
  <c r="AD104" i="22"/>
  <c r="V104" i="22"/>
  <c r="N860" i="25" s="1"/>
  <c r="AC111" i="22"/>
  <c r="T111" i="22"/>
  <c r="AC119" i="22"/>
  <c r="T119" i="22"/>
  <c r="M875" i="25" s="1"/>
  <c r="V121" i="22"/>
  <c r="N877" i="25" s="1"/>
  <c r="T147" i="22"/>
  <c r="AC147" i="22"/>
  <c r="T259" i="22"/>
  <c r="M1015" i="25" s="1"/>
  <c r="V108" i="22"/>
  <c r="N864" i="25" s="1"/>
  <c r="V100" i="22"/>
  <c r="N856" i="25" s="1"/>
  <c r="AD100" i="22"/>
  <c r="V167" i="22"/>
  <c r="N923" i="25" s="1"/>
  <c r="W108" i="18"/>
  <c r="N2016" i="25" s="1"/>
  <c r="W109" i="18"/>
  <c r="N2017" i="25" s="1"/>
  <c r="U166" i="18"/>
  <c r="M2074" i="25" s="1"/>
  <c r="X257" i="18"/>
  <c r="O2165" i="25" s="1"/>
  <c r="X3" i="18"/>
  <c r="O1911" i="25" s="1"/>
  <c r="X46" i="18"/>
  <c r="O1954" i="25" s="1"/>
  <c r="W16" i="18"/>
  <c r="N1924" i="25" s="1"/>
  <c r="U16" i="18"/>
  <c r="X71" i="18"/>
  <c r="O1979" i="25" s="1"/>
  <c r="M1979" i="25"/>
  <c r="X245" i="18"/>
  <c r="O2153" i="25" s="1"/>
  <c r="M2153" i="25"/>
  <c r="X254" i="18"/>
  <c r="O2162" i="25" s="1"/>
  <c r="M2162" i="25"/>
  <c r="M2113" i="25"/>
  <c r="X214" i="18"/>
  <c r="O2122" i="25" s="1"/>
  <c r="N2122" i="25"/>
  <c r="X256" i="18"/>
  <c r="O2164" i="25" s="1"/>
  <c r="X112" i="18"/>
  <c r="O2020" i="25" s="1"/>
  <c r="N2020" i="25"/>
  <c r="X80" i="18"/>
  <c r="O1988" i="25" s="1"/>
  <c r="M1988" i="25"/>
  <c r="X41" i="18"/>
  <c r="O1949" i="25" s="1"/>
  <c r="M1949" i="25"/>
  <c r="X96" i="18"/>
  <c r="O2004" i="25" s="1"/>
  <c r="N2004" i="25"/>
  <c r="X70" i="18"/>
  <c r="O1978" i="25" s="1"/>
  <c r="N1978" i="25"/>
  <c r="X26" i="18"/>
  <c r="O1934" i="25" s="1"/>
  <c r="M1934" i="25"/>
  <c r="X189" i="18"/>
  <c r="O2097" i="25" s="1"/>
  <c r="M2097" i="25"/>
  <c r="U92" i="18"/>
  <c r="W205" i="18"/>
  <c r="N2113" i="25" s="1"/>
  <c r="X2" i="18"/>
  <c r="O1910" i="25" s="1"/>
  <c r="N1910" i="25"/>
  <c r="X77" i="18"/>
  <c r="O1985" i="25" s="1"/>
  <c r="M1985" i="25"/>
  <c r="X84" i="18"/>
  <c r="O1992" i="25" s="1"/>
  <c r="N1992" i="25"/>
  <c r="X144" i="18"/>
  <c r="O2052" i="25" s="1"/>
  <c r="N2052" i="25"/>
  <c r="X130" i="18"/>
  <c r="O2038" i="25" s="1"/>
  <c r="N2038" i="25"/>
  <c r="X249" i="18"/>
  <c r="O2157" i="25" s="1"/>
  <c r="N2157" i="25"/>
  <c r="X28" i="18"/>
  <c r="O1936" i="25" s="1"/>
  <c r="M1936" i="25"/>
  <c r="X29" i="18"/>
  <c r="O1937" i="25" s="1"/>
  <c r="M1937" i="25"/>
  <c r="X253" i="18"/>
  <c r="O2161" i="25" s="1"/>
  <c r="M2161" i="25"/>
  <c r="X217" i="18"/>
  <c r="O2125" i="25" s="1"/>
  <c r="N2125" i="25"/>
  <c r="X193" i="18"/>
  <c r="O2101" i="25" s="1"/>
  <c r="M2101" i="25"/>
  <c r="X157" i="18"/>
  <c r="O2065" i="25" s="1"/>
  <c r="N2065" i="25"/>
  <c r="X197" i="18"/>
  <c r="O2105" i="25" s="1"/>
  <c r="X43" i="18"/>
  <c r="O1951" i="25" s="1"/>
  <c r="M1951" i="25"/>
  <c r="X32" i="18"/>
  <c r="O1940" i="25" s="1"/>
  <c r="M1940" i="25"/>
  <c r="X201" i="18"/>
  <c r="O2109" i="25" s="1"/>
  <c r="M2109" i="25"/>
  <c r="X166" i="18"/>
  <c r="O2074" i="25" s="1"/>
  <c r="N2074" i="25"/>
  <c r="AE53" i="18"/>
  <c r="W53" i="18"/>
  <c r="N1961" i="25" s="1"/>
  <c r="X47" i="18"/>
  <c r="O1955" i="25" s="1"/>
  <c r="M1955" i="25"/>
  <c r="X131" i="18"/>
  <c r="O2039" i="25" s="1"/>
  <c r="M2039" i="25"/>
  <c r="M1961" i="25"/>
  <c r="X132" i="18"/>
  <c r="O2040" i="25" s="1"/>
  <c r="M2040" i="25"/>
  <c r="X109" i="18"/>
  <c r="O2017" i="25" s="1"/>
  <c r="M2017" i="25"/>
  <c r="X21" i="18"/>
  <c r="O1929" i="25" s="1"/>
  <c r="N1929" i="25"/>
  <c r="X91" i="18"/>
  <c r="O1999" i="25" s="1"/>
  <c r="N1999" i="25"/>
  <c r="X106" i="18"/>
  <c r="O2014" i="25" s="1"/>
  <c r="M2014" i="25"/>
  <c r="X38" i="18"/>
  <c r="O1946" i="25" s="1"/>
  <c r="M1946" i="25"/>
  <c r="X100" i="18"/>
  <c r="O2008" i="25" s="1"/>
  <c r="M2008" i="25"/>
  <c r="X102" i="18"/>
  <c r="O2010" i="25" s="1"/>
  <c r="M2010" i="25"/>
  <c r="X7" i="18"/>
  <c r="O1915" i="25" s="1"/>
  <c r="M1915" i="25"/>
  <c r="W160" i="22"/>
  <c r="O916" i="25" s="1"/>
  <c r="M916" i="25"/>
  <c r="W40" i="22"/>
  <c r="O796" i="25" s="1"/>
  <c r="M796" i="25"/>
  <c r="W252" i="22"/>
  <c r="O1008" i="25" s="1"/>
  <c r="M1008" i="25"/>
  <c r="W168" i="22"/>
  <c r="O924" i="25" s="1"/>
  <c r="M924" i="25"/>
  <c r="W249" i="22"/>
  <c r="O1005" i="25" s="1"/>
  <c r="M1005" i="25"/>
  <c r="W33" i="22"/>
  <c r="O789" i="25" s="1"/>
  <c r="M789" i="25"/>
  <c r="W66" i="22"/>
  <c r="O822" i="25" s="1"/>
  <c r="N822" i="25"/>
  <c r="W177" i="22"/>
  <c r="O933" i="25" s="1"/>
  <c r="M933" i="25"/>
  <c r="W17" i="22"/>
  <c r="O773" i="25" s="1"/>
  <c r="N773" i="25"/>
  <c r="W151" i="22"/>
  <c r="O907" i="25" s="1"/>
  <c r="M907" i="25"/>
  <c r="W213" i="22"/>
  <c r="O969" i="25" s="1"/>
  <c r="M969" i="25"/>
  <c r="W281" i="22"/>
  <c r="O1037" i="25" s="1"/>
  <c r="M1037" i="25"/>
  <c r="W270" i="22"/>
  <c r="O1026" i="25" s="1"/>
  <c r="N1026" i="25"/>
  <c r="W258" i="22"/>
  <c r="O1014" i="25" s="1"/>
  <c r="N1014" i="25"/>
  <c r="W189" i="22"/>
  <c r="O945" i="25" s="1"/>
  <c r="W13" i="22"/>
  <c r="O769" i="25" s="1"/>
  <c r="N769" i="25"/>
  <c r="W149" i="22"/>
  <c r="O905" i="25" s="1"/>
  <c r="N905" i="25"/>
  <c r="W288" i="22"/>
  <c r="O1044" i="25" s="1"/>
  <c r="N1044" i="25"/>
  <c r="W170" i="22"/>
  <c r="O926" i="25" s="1"/>
  <c r="N926" i="25"/>
  <c r="W234" i="22"/>
  <c r="O990" i="25" s="1"/>
  <c r="N990" i="25"/>
  <c r="W34" i="22"/>
  <c r="O790" i="25" s="1"/>
  <c r="M790" i="25"/>
  <c r="M861" i="25"/>
  <c r="W216" i="22"/>
  <c r="O972" i="25" s="1"/>
  <c r="M972" i="25"/>
  <c r="W6" i="22"/>
  <c r="O762" i="25" s="1"/>
  <c r="W71" i="22"/>
  <c r="O827" i="25" s="1"/>
  <c r="M827" i="25"/>
  <c r="N875" i="25"/>
  <c r="W7" i="22"/>
  <c r="O763" i="25" s="1"/>
  <c r="M763" i="25"/>
  <c r="W77" i="22"/>
  <c r="O833" i="25" s="1"/>
  <c r="W158" i="22"/>
  <c r="O914" i="25" s="1"/>
  <c r="M914" i="25"/>
  <c r="M923" i="25"/>
  <c r="W261" i="22"/>
  <c r="O1017" i="25" s="1"/>
  <c r="M1017" i="25"/>
  <c r="W14" i="22"/>
  <c r="O770" i="25" s="1"/>
  <c r="N770" i="25"/>
  <c r="W95" i="22"/>
  <c r="O851" i="25" s="1"/>
  <c r="M851" i="25"/>
  <c r="N908" i="25"/>
  <c r="M799" i="25"/>
  <c r="W221" i="22"/>
  <c r="O977" i="25" s="1"/>
  <c r="N977" i="25"/>
  <c r="W174" i="22"/>
  <c r="O930" i="25" s="1"/>
  <c r="N930" i="25"/>
  <c r="W157" i="22"/>
  <c r="O913" i="25" s="1"/>
  <c r="M913" i="25"/>
  <c r="W205" i="22"/>
  <c r="O961" i="25" s="1"/>
  <c r="M961" i="25"/>
  <c r="W134" i="22"/>
  <c r="O890" i="25" s="1"/>
  <c r="M890" i="25"/>
  <c r="W132" i="22"/>
  <c r="O888" i="25" s="1"/>
  <c r="M888" i="25"/>
  <c r="W192" i="22"/>
  <c r="O948" i="25" s="1"/>
  <c r="N948" i="25"/>
  <c r="W144" i="22"/>
  <c r="O900" i="25" s="1"/>
  <c r="M900" i="25"/>
  <c r="W44" i="22"/>
  <c r="O800" i="25" s="1"/>
  <c r="M800" i="25"/>
  <c r="W272" i="22"/>
  <c r="O1028" i="25" s="1"/>
  <c r="M1028" i="25"/>
  <c r="W67" i="22"/>
  <c r="O823" i="25" s="1"/>
  <c r="M823" i="25"/>
  <c r="W104" i="22"/>
  <c r="O860" i="25" s="1"/>
  <c r="M860" i="25"/>
  <c r="W117" i="22"/>
  <c r="O873" i="25" s="1"/>
  <c r="M873" i="25"/>
  <c r="W131" i="22"/>
  <c r="O887" i="25" s="1"/>
  <c r="M887" i="25"/>
  <c r="W195" i="22"/>
  <c r="O951" i="25" s="1"/>
  <c r="M951" i="25"/>
  <c r="W245" i="22"/>
  <c r="O1001" i="25" s="1"/>
  <c r="M1001" i="25"/>
  <c r="W185" i="22"/>
  <c r="O941" i="25" s="1"/>
  <c r="M941" i="25"/>
  <c r="W55" i="22"/>
  <c r="O811" i="25" s="1"/>
  <c r="M811" i="25"/>
  <c r="W140" i="22"/>
  <c r="O896" i="25" s="1"/>
  <c r="M896" i="25"/>
  <c r="W150" i="22"/>
  <c r="O906" i="25" s="1"/>
  <c r="M906" i="25"/>
  <c r="W92" i="22"/>
  <c r="O848" i="25" s="1"/>
  <c r="M848" i="25"/>
  <c r="W273" i="22"/>
  <c r="O1029" i="25" s="1"/>
  <c r="M1029" i="25"/>
  <c r="W240" i="22"/>
  <c r="O996" i="25" s="1"/>
  <c r="N996" i="25"/>
  <c r="W10" i="22"/>
  <c r="O766" i="25" s="1"/>
  <c r="M766" i="25"/>
  <c r="W223" i="22"/>
  <c r="O979" i="25" s="1"/>
  <c r="M979" i="25"/>
  <c r="W125" i="22"/>
  <c r="O881" i="25" s="1"/>
  <c r="M881" i="25"/>
  <c r="W129" i="22"/>
  <c r="O885" i="25" s="1"/>
  <c r="M885" i="25"/>
  <c r="W191" i="22"/>
  <c r="O947" i="25" s="1"/>
  <c r="M947" i="25"/>
  <c r="W146" i="22"/>
  <c r="O902" i="25" s="1"/>
  <c r="M902" i="25"/>
  <c r="W235" i="22"/>
  <c r="O991" i="25" s="1"/>
  <c r="N991" i="25"/>
  <c r="W165" i="22"/>
  <c r="O921" i="25" s="1"/>
  <c r="N921" i="25"/>
  <c r="M847" i="25"/>
  <c r="M856" i="25"/>
  <c r="W60" i="22"/>
  <c r="O816" i="25" s="1"/>
  <c r="N816" i="25"/>
  <c r="W38" i="22"/>
  <c r="O794" i="25" s="1"/>
  <c r="M794" i="25"/>
  <c r="W72" i="22"/>
  <c r="O828" i="25" s="1"/>
  <c r="M828" i="25"/>
  <c r="W243" i="22"/>
  <c r="O999" i="25" s="1"/>
  <c r="N999" i="25"/>
  <c r="W257" i="22"/>
  <c r="O1013" i="25" s="1"/>
  <c r="N1013" i="25"/>
  <c r="W36" i="22"/>
  <c r="O792" i="25" s="1"/>
  <c r="N792" i="25"/>
  <c r="W262" i="22"/>
  <c r="O1018" i="25" s="1"/>
  <c r="M1018" i="25"/>
  <c r="W20" i="22"/>
  <c r="O776" i="25" s="1"/>
  <c r="N776" i="25"/>
  <c r="W209" i="22"/>
  <c r="O965" i="25" s="1"/>
  <c r="N965" i="25"/>
  <c r="W231" i="22"/>
  <c r="O987" i="25" s="1"/>
  <c r="N987" i="25"/>
  <c r="W224" i="22"/>
  <c r="O980" i="25" s="1"/>
  <c r="M980" i="25"/>
  <c r="W241" i="22"/>
  <c r="O997" i="25" s="1"/>
  <c r="M997" i="25"/>
  <c r="W93" i="22"/>
  <c r="O849" i="25" s="1"/>
  <c r="M849" i="25"/>
  <c r="W259" i="22"/>
  <c r="O1015" i="25" s="1"/>
  <c r="W3" i="22"/>
  <c r="O759" i="25" s="1"/>
  <c r="W65" i="22"/>
  <c r="O821" i="25" s="1"/>
  <c r="M821" i="25"/>
  <c r="W255" i="22"/>
  <c r="O1011" i="25" s="1"/>
  <c r="N1011" i="25"/>
  <c r="W186" i="22"/>
  <c r="O942" i="25" s="1"/>
  <c r="N942" i="25"/>
  <c r="W276" i="22"/>
  <c r="O1032" i="25" s="1"/>
  <c r="N1032" i="25"/>
  <c r="N777" i="25"/>
  <c r="W285" i="22"/>
  <c r="O1041" i="25" s="1"/>
  <c r="M1041" i="25"/>
  <c r="W246" i="22"/>
  <c r="O1002" i="25" s="1"/>
  <c r="M1002" i="25"/>
  <c r="W46" i="22"/>
  <c r="O802" i="25" s="1"/>
  <c r="M802" i="25"/>
  <c r="W32" i="22"/>
  <c r="O788" i="25" s="1"/>
  <c r="N788" i="25"/>
  <c r="M844" i="25"/>
  <c r="N909" i="25"/>
  <c r="M864" i="25"/>
  <c r="W247" i="22"/>
  <c r="O1003" i="25" s="1"/>
  <c r="N1003" i="25"/>
  <c r="W162" i="22"/>
  <c r="O918" i="25" s="1"/>
  <c r="M918" i="25"/>
  <c r="W197" i="22"/>
  <c r="O953" i="25" s="1"/>
  <c r="M953" i="25"/>
  <c r="W39" i="22"/>
  <c r="O795" i="25" s="1"/>
  <c r="M795" i="25"/>
  <c r="W155" i="22"/>
  <c r="O911" i="25" s="1"/>
  <c r="M911" i="25"/>
  <c r="W279" i="22"/>
  <c r="O1035" i="25" s="1"/>
  <c r="N1035" i="25"/>
  <c r="W236" i="22"/>
  <c r="O992" i="25" s="1"/>
  <c r="N992" i="25"/>
  <c r="W200" i="22"/>
  <c r="O956" i="25" s="1"/>
  <c r="M956" i="25"/>
  <c r="W24" i="22"/>
  <c r="O780" i="25" s="1"/>
  <c r="M780" i="25"/>
  <c r="W118" i="22"/>
  <c r="O874" i="25" s="1"/>
  <c r="M874" i="25"/>
  <c r="W190" i="22"/>
  <c r="O946" i="25" s="1"/>
  <c r="W207" i="22"/>
  <c r="O963" i="25" s="1"/>
  <c r="M963" i="25"/>
  <c r="W115" i="22"/>
  <c r="O871" i="25" s="1"/>
  <c r="M871" i="25"/>
  <c r="W265" i="22"/>
  <c r="O1021" i="25" s="1"/>
  <c r="M1021" i="25"/>
  <c r="W41" i="22"/>
  <c r="O797" i="25" s="1"/>
  <c r="N797" i="25"/>
  <c r="W237" i="22"/>
  <c r="O993" i="25" s="1"/>
  <c r="M993" i="25"/>
  <c r="W173" i="22"/>
  <c r="O929" i="25" s="1"/>
  <c r="N929" i="25"/>
  <c r="W59" i="22"/>
  <c r="O815" i="25" s="1"/>
  <c r="M815" i="25"/>
  <c r="W215" i="22"/>
  <c r="O971" i="25" s="1"/>
  <c r="M971" i="25"/>
  <c r="M895" i="25"/>
  <c r="W54" i="22"/>
  <c r="O810" i="25" s="1"/>
  <c r="M810" i="25"/>
  <c r="W222" i="22"/>
  <c r="O978" i="25" s="1"/>
  <c r="N978" i="25"/>
  <c r="W35" i="22"/>
  <c r="O791" i="25" s="1"/>
  <c r="M791" i="25"/>
  <c r="W208" i="22"/>
  <c r="O964" i="25" s="1"/>
  <c r="M964" i="25"/>
  <c r="W42" i="22"/>
  <c r="O798" i="25" s="1"/>
  <c r="M798" i="25"/>
  <c r="W68" i="22"/>
  <c r="O824" i="25" s="1"/>
  <c r="M824" i="25"/>
  <c r="W228" i="22"/>
  <c r="O984" i="25" s="1"/>
  <c r="M984" i="25"/>
  <c r="W148" i="22"/>
  <c r="O904" i="25" s="1"/>
  <c r="M904" i="25"/>
  <c r="W15" i="22"/>
  <c r="O771" i="25" s="1"/>
  <c r="M771" i="25"/>
  <c r="M870" i="25"/>
  <c r="W96" i="22"/>
  <c r="O852" i="25" s="1"/>
  <c r="M852" i="25"/>
  <c r="W23" i="22"/>
  <c r="O779" i="25" s="1"/>
  <c r="N779" i="25"/>
  <c r="W283" i="22"/>
  <c r="O1039" i="25" s="1"/>
  <c r="N1039" i="25"/>
  <c r="W61" i="22"/>
  <c r="O817" i="25" s="1"/>
  <c r="N817" i="25"/>
  <c r="W278" i="22"/>
  <c r="O1034" i="25" s="1"/>
  <c r="M1034" i="25"/>
  <c r="W163" i="22"/>
  <c r="O919" i="25" s="1"/>
  <c r="M919" i="25"/>
  <c r="W18" i="22"/>
  <c r="O774" i="25" s="1"/>
  <c r="M774" i="25"/>
  <c r="W280" i="22"/>
  <c r="O1036" i="25" s="1"/>
  <c r="M1036" i="25"/>
  <c r="W86" i="22"/>
  <c r="O842" i="25" s="1"/>
  <c r="M842" i="25"/>
  <c r="W194" i="22"/>
  <c r="O950" i="25" s="1"/>
  <c r="M950" i="25"/>
  <c r="W289" i="22"/>
  <c r="O1045" i="25" s="1"/>
  <c r="M1045" i="25"/>
  <c r="W214" i="22"/>
  <c r="O970" i="25" s="1"/>
  <c r="N970" i="25"/>
  <c r="X209" i="18"/>
  <c r="O2117" i="25" s="1"/>
  <c r="X8" i="18"/>
  <c r="O1916" i="25" s="1"/>
  <c r="X149" i="18"/>
  <c r="O2057" i="25" s="1"/>
  <c r="X169" i="18"/>
  <c r="O2077" i="25" s="1"/>
  <c r="X177" i="18"/>
  <c r="O2085" i="25" s="1"/>
  <c r="X252" i="18"/>
  <c r="O2160" i="25" s="1"/>
  <c r="X48" i="18"/>
  <c r="O1956" i="25" s="1"/>
  <c r="X9" i="18"/>
  <c r="O1917" i="25" s="1"/>
  <c r="X17" i="18"/>
  <c r="O1925" i="25" s="1"/>
  <c r="X165" i="18"/>
  <c r="O2073" i="25" s="1"/>
  <c r="X261" i="18"/>
  <c r="O2169" i="25" s="1"/>
  <c r="V1102" i="23"/>
  <c r="V916" i="23"/>
  <c r="V1088" i="23"/>
  <c r="V1009" i="23"/>
  <c r="V968" i="23"/>
  <c r="V903" i="23"/>
  <c r="V1024" i="23"/>
  <c r="V1063" i="23"/>
  <c r="V1124" i="23"/>
  <c r="V1056" i="23"/>
  <c r="V1082" i="23"/>
  <c r="V1003" i="23"/>
  <c r="V945" i="23"/>
  <c r="V942" i="23"/>
  <c r="V1087" i="23"/>
  <c r="V988" i="23"/>
  <c r="V1085" i="23"/>
  <c r="V910" i="23"/>
  <c r="V1090" i="23"/>
  <c r="V1127" i="23"/>
  <c r="V911" i="23"/>
  <c r="V1083" i="23"/>
  <c r="V937" i="23"/>
  <c r="V898" i="23"/>
  <c r="V907" i="23"/>
  <c r="V950" i="23"/>
  <c r="V969" i="23"/>
  <c r="V953" i="23"/>
  <c r="V1138" i="23"/>
  <c r="V897" i="23"/>
  <c r="V1002" i="23"/>
  <c r="V996" i="23"/>
  <c r="V1118" i="23"/>
  <c r="V1012" i="23"/>
  <c r="V967" i="23"/>
  <c r="W74" i="22"/>
  <c r="O830" i="25" s="1"/>
  <c r="W102" i="22"/>
  <c r="O858" i="25" s="1"/>
  <c r="W217" i="22"/>
  <c r="O973" i="25" s="1"/>
  <c r="W145" i="22"/>
  <c r="O901" i="25" s="1"/>
  <c r="W97" i="22"/>
  <c r="O853" i="25" s="1"/>
  <c r="W25" i="22"/>
  <c r="O781" i="25" s="1"/>
  <c r="W244" i="22"/>
  <c r="O1000" i="25" s="1"/>
  <c r="W63" i="22"/>
  <c r="O819" i="25" s="1"/>
  <c r="W264" i="22"/>
  <c r="O1020" i="25" s="1"/>
  <c r="W94" i="22"/>
  <c r="O850" i="25" s="1"/>
  <c r="W284" i="22"/>
  <c r="O1040" i="25" s="1"/>
  <c r="W120" i="22"/>
  <c r="O876" i="25" s="1"/>
  <c r="W64" i="22"/>
  <c r="O820" i="25" s="1"/>
  <c r="W50" i="22"/>
  <c r="O806" i="25" s="1"/>
  <c r="W256" i="22"/>
  <c r="O1012" i="25" s="1"/>
  <c r="W107" i="22"/>
  <c r="O863" i="25" s="1"/>
  <c r="W84" i="22"/>
  <c r="O840" i="25" s="1"/>
  <c r="W130" i="22"/>
  <c r="O886" i="25" s="1"/>
  <c r="W19" i="22"/>
  <c r="O775" i="25" s="1"/>
  <c r="W154" i="22"/>
  <c r="O910" i="25" s="1"/>
  <c r="W254" i="22"/>
  <c r="O1010" i="25" s="1"/>
  <c r="W230" i="22"/>
  <c r="O986" i="25" s="1"/>
  <c r="W4" i="22"/>
  <c r="O760" i="25" s="1"/>
  <c r="W28" i="22"/>
  <c r="O784" i="25" s="1"/>
  <c r="W250" i="22"/>
  <c r="O1006" i="25" s="1"/>
  <c r="W263" i="22"/>
  <c r="O1019" i="25" s="1"/>
  <c r="W181" i="22"/>
  <c r="O937" i="25" s="1"/>
  <c r="W69" i="22"/>
  <c r="O825" i="25" s="1"/>
  <c r="W98" i="22"/>
  <c r="O854" i="25" s="1"/>
  <c r="W58" i="22"/>
  <c r="O814" i="25" s="1"/>
  <c r="W251" i="22"/>
  <c r="O1007" i="25" s="1"/>
  <c r="W198" i="22"/>
  <c r="O954" i="25" s="1"/>
  <c r="W220" i="22"/>
  <c r="O976" i="25" s="1"/>
  <c r="W260" i="22"/>
  <c r="O1016" i="25" s="1"/>
  <c r="W47" i="22"/>
  <c r="O803" i="25" s="1"/>
  <c r="X269" i="18"/>
  <c r="O2177" i="25" s="1"/>
  <c r="W277" i="24"/>
  <c r="W206" i="24"/>
  <c r="W253" i="24"/>
  <c r="W183" i="24"/>
  <c r="W196" i="24"/>
  <c r="W72" i="24"/>
  <c r="W218" i="24"/>
  <c r="W273" i="24"/>
  <c r="W121" i="24"/>
  <c r="W103" i="24"/>
  <c r="W111" i="24"/>
  <c r="W73" i="24"/>
  <c r="W61" i="24"/>
  <c r="W57" i="24"/>
  <c r="W139" i="24"/>
  <c r="W96" i="24"/>
  <c r="W28" i="24"/>
  <c r="W269" i="24"/>
  <c r="W279" i="24"/>
  <c r="W68" i="24"/>
  <c r="W20" i="24"/>
  <c r="W116" i="24"/>
  <c r="W56" i="24"/>
  <c r="W207" i="24"/>
  <c r="W194" i="24"/>
  <c r="W201" i="24"/>
  <c r="W175" i="24"/>
  <c r="W249" i="24"/>
  <c r="W211" i="24"/>
  <c r="W232" i="24"/>
  <c r="W171" i="24"/>
  <c r="W46" i="24"/>
  <c r="W130" i="24"/>
  <c r="W193" i="24"/>
  <c r="W21" i="24"/>
  <c r="W158" i="24"/>
  <c r="W157" i="24"/>
  <c r="W176" i="24"/>
  <c r="W182" i="24"/>
  <c r="W75" i="24"/>
  <c r="W234" i="24"/>
  <c r="W53" i="24"/>
  <c r="W138" i="24"/>
  <c r="W252" i="24"/>
  <c r="W255" i="24"/>
  <c r="W50" i="24"/>
  <c r="W113" i="24"/>
  <c r="W63" i="24"/>
  <c r="W155" i="24"/>
  <c r="W127" i="24"/>
  <c r="W79" i="24"/>
  <c r="W161" i="24"/>
  <c r="W180" i="24"/>
  <c r="W165" i="24"/>
  <c r="W34" i="24"/>
  <c r="W143" i="24"/>
  <c r="W104" i="24"/>
  <c r="W119" i="24"/>
  <c r="W25" i="24"/>
  <c r="W270" i="24"/>
  <c r="W76" i="24"/>
  <c r="W7" i="24"/>
  <c r="W195" i="24"/>
  <c r="W108" i="24"/>
  <c r="W134" i="24"/>
  <c r="W220" i="24"/>
  <c r="W59" i="24"/>
  <c r="W286" i="24"/>
  <c r="W26" i="24"/>
  <c r="W230" i="24"/>
  <c r="W236" i="24"/>
  <c r="W140" i="24"/>
  <c r="W94" i="24"/>
  <c r="W223" i="24"/>
  <c r="W114" i="24"/>
  <c r="W197" i="24"/>
  <c r="W81" i="24"/>
  <c r="W231" i="24"/>
  <c r="W240" i="24"/>
  <c r="W24" i="24"/>
  <c r="W35" i="24"/>
  <c r="W267" i="24"/>
  <c r="W70" i="24"/>
  <c r="W189" i="24"/>
  <c r="W110" i="24"/>
  <c r="W251" i="24"/>
  <c r="W32" i="24"/>
  <c r="W219" i="24"/>
  <c r="W16" i="24"/>
  <c r="W278" i="24"/>
  <c r="W282" i="24"/>
  <c r="W135" i="24"/>
  <c r="W210" i="24"/>
  <c r="W209" i="24"/>
  <c r="W225" i="24"/>
  <c r="W254" i="24"/>
  <c r="W263" i="24"/>
  <c r="W285" i="24"/>
  <c r="W22" i="24"/>
  <c r="W37" i="24"/>
  <c r="W229" i="24"/>
  <c r="W280" i="24"/>
  <c r="W248" i="24"/>
  <c r="W85" i="24"/>
  <c r="W260" i="24"/>
  <c r="W288" i="24"/>
  <c r="X11" i="16"/>
  <c r="O1343" i="25" s="1"/>
  <c r="X192" i="18"/>
  <c r="O2100" i="25" s="1"/>
  <c r="X98" i="18"/>
  <c r="O2006" i="25" s="1"/>
  <c r="X81" i="18"/>
  <c r="O1989" i="25" s="1"/>
  <c r="X108" i="18"/>
  <c r="O2016" i="25" s="1"/>
  <c r="X186" i="18"/>
  <c r="O2094" i="25" s="1"/>
  <c r="X181" i="18"/>
  <c r="O2089" i="25" s="1"/>
  <c r="X150" i="18"/>
  <c r="O2058" i="25" s="1"/>
  <c r="X104" i="18"/>
  <c r="O2012" i="25" s="1"/>
  <c r="X40" i="18"/>
  <c r="O1948" i="25" s="1"/>
  <c r="X36" i="18"/>
  <c r="O1944" i="25" s="1"/>
  <c r="X127" i="18"/>
  <c r="O2035" i="25" s="1"/>
  <c r="X136" i="18"/>
  <c r="O2044" i="25" s="1"/>
  <c r="X93" i="18"/>
  <c r="O2001" i="25" s="1"/>
  <c r="X178" i="18"/>
  <c r="O2086" i="25" s="1"/>
  <c r="X173" i="18"/>
  <c r="O2081" i="25" s="1"/>
  <c r="X185" i="18"/>
  <c r="O2093" i="25" s="1"/>
  <c r="X265" i="18"/>
  <c r="O2173" i="25" s="1"/>
  <c r="V985" i="23"/>
  <c r="V1145" i="23"/>
  <c r="V909" i="23"/>
  <c r="V1031" i="23"/>
  <c r="V886" i="23"/>
  <c r="V1121" i="23"/>
  <c r="V994" i="23"/>
  <c r="V986" i="23"/>
  <c r="V1008" i="23"/>
  <c r="V973" i="23"/>
  <c r="V1069" i="23"/>
  <c r="V1038" i="23"/>
  <c r="V936" i="23"/>
  <c r="V943" i="23"/>
  <c r="V1089" i="23"/>
  <c r="V901" i="23"/>
  <c r="V881" i="23"/>
  <c r="V1068" i="23"/>
  <c r="V1096" i="23"/>
  <c r="V1064" i="23"/>
  <c r="V1091" i="23"/>
  <c r="V914" i="23"/>
  <c r="V1055" i="23"/>
  <c r="V892" i="23"/>
  <c r="V944" i="23"/>
  <c r="V957" i="23"/>
  <c r="V966" i="23"/>
  <c r="V1021" i="23"/>
  <c r="V1120" i="23"/>
  <c r="V1041" i="23"/>
  <c r="V1013" i="23"/>
  <c r="V1110" i="23"/>
  <c r="V1048" i="23"/>
  <c r="V1053" i="23"/>
  <c r="V919" i="23"/>
  <c r="V1076" i="23"/>
  <c r="V1062" i="23"/>
  <c r="V1042" i="23"/>
  <c r="V1153" i="23"/>
  <c r="V941" i="23"/>
  <c r="V984" i="23"/>
  <c r="V1094" i="23"/>
  <c r="V921" i="23"/>
  <c r="V1015" i="23"/>
  <c r="V965" i="23"/>
  <c r="V1134" i="23"/>
  <c r="V906" i="23"/>
  <c r="V1049" i="23"/>
  <c r="V1065" i="23"/>
  <c r="V1058" i="23"/>
  <c r="V1143" i="23"/>
  <c r="V918" i="23"/>
  <c r="V1029" i="23"/>
  <c r="V1080" i="23"/>
  <c r="V1032" i="23"/>
  <c r="V867" i="23"/>
  <c r="V878" i="23"/>
  <c r="V989" i="23"/>
  <c r="V1130" i="23"/>
  <c r="V1135" i="23"/>
  <c r="V955" i="23"/>
  <c r="V1075" i="23"/>
  <c r="V974" i="23"/>
  <c r="V1133" i="23"/>
  <c r="V1146" i="23"/>
  <c r="V1043" i="23"/>
  <c r="V1051" i="23"/>
  <c r="V924" i="23"/>
  <c r="V922" i="23"/>
  <c r="V1079" i="23"/>
  <c r="V952" i="23"/>
  <c r="V963" i="23"/>
  <c r="V949" i="23"/>
  <c r="V938" i="23"/>
  <c r="V1025" i="23"/>
  <c r="V1111" i="23"/>
  <c r="V939" i="23"/>
  <c r="V928" i="23"/>
  <c r="V977" i="23"/>
  <c r="V913" i="23"/>
  <c r="V1108" i="23"/>
  <c r="V1100" i="23"/>
  <c r="V951" i="23"/>
  <c r="V884" i="23"/>
  <c r="V975" i="23"/>
  <c r="V1059" i="23"/>
  <c r="V1148" i="23"/>
  <c r="V1037" i="23"/>
  <c r="V1066" i="23"/>
  <c r="V1132" i="23"/>
  <c r="V978" i="23"/>
  <c r="W204" i="22"/>
  <c r="O960" i="25" s="1"/>
  <c r="W45" i="22"/>
  <c r="O801" i="25" s="1"/>
  <c r="W188" i="22"/>
  <c r="O944" i="25" s="1"/>
  <c r="W16" i="22"/>
  <c r="O772" i="25" s="1"/>
  <c r="W229" i="22"/>
  <c r="O985" i="25" s="1"/>
  <c r="W227" i="22"/>
  <c r="O983" i="25" s="1"/>
  <c r="W48" i="22"/>
  <c r="O804" i="25" s="1"/>
  <c r="W239" i="22"/>
  <c r="O995" i="25" s="1"/>
  <c r="W178" i="22"/>
  <c r="O934" i="25" s="1"/>
  <c r="W9" i="22"/>
  <c r="O765" i="25" s="1"/>
  <c r="W233" i="22"/>
  <c r="O989" i="25" s="1"/>
  <c r="W211" i="22"/>
  <c r="O967" i="25" s="1"/>
  <c r="W128" i="22"/>
  <c r="O884" i="25" s="1"/>
  <c r="W182" i="22"/>
  <c r="O938" i="25" s="1"/>
  <c r="W232" i="22"/>
  <c r="O988" i="25" s="1"/>
  <c r="W219" i="22"/>
  <c r="O975" i="25" s="1"/>
  <c r="W27" i="22"/>
  <c r="O783" i="25" s="1"/>
  <c r="W29" i="22"/>
  <c r="O785" i="25" s="1"/>
  <c r="W30" i="22"/>
  <c r="O786" i="25" s="1"/>
  <c r="W202" i="22"/>
  <c r="O958" i="25" s="1"/>
  <c r="W242" i="22"/>
  <c r="O998" i="25" s="1"/>
  <c r="W101" i="22"/>
  <c r="O857" i="25" s="1"/>
  <c r="W99" i="22"/>
  <c r="O855" i="25" s="1"/>
  <c r="W179" i="22"/>
  <c r="O935" i="25" s="1"/>
  <c r="W199" i="22"/>
  <c r="O955" i="25" s="1"/>
  <c r="W12" i="22"/>
  <c r="O768" i="25" s="1"/>
  <c r="W126" i="22"/>
  <c r="O882" i="25" s="1"/>
  <c r="W269" i="22"/>
  <c r="O1025" i="25" s="1"/>
  <c r="W26" i="22"/>
  <c r="O782" i="25" s="1"/>
  <c r="W286" i="22"/>
  <c r="O1042" i="25" s="1"/>
  <c r="W57" i="22"/>
  <c r="O813" i="25" s="1"/>
  <c r="W87" i="22"/>
  <c r="O843" i="25" s="1"/>
  <c r="W70" i="22"/>
  <c r="O826" i="25" s="1"/>
  <c r="W52" i="22"/>
  <c r="O808" i="25" s="1"/>
  <c r="W275" i="22"/>
  <c r="O1031" i="25" s="1"/>
  <c r="W175" i="22"/>
  <c r="O931" i="25" s="1"/>
  <c r="W169" i="22"/>
  <c r="O925" i="25" s="1"/>
  <c r="W277" i="22"/>
  <c r="O1033" i="25" s="1"/>
  <c r="W106" i="22"/>
  <c r="O862" i="25" s="1"/>
  <c r="W274" i="22"/>
  <c r="O1030" i="25" s="1"/>
  <c r="W248" i="22"/>
  <c r="O1004" i="25" s="1"/>
  <c r="W203" i="22"/>
  <c r="O959" i="25" s="1"/>
  <c r="W268" i="22"/>
  <c r="O1024" i="25" s="1"/>
  <c r="W238" i="22"/>
  <c r="O994" i="25" s="1"/>
  <c r="W226" i="22"/>
  <c r="O982" i="25" s="1"/>
  <c r="W56" i="22"/>
  <c r="O812" i="25" s="1"/>
  <c r="N846" i="25" l="1"/>
  <c r="N1009" i="25"/>
  <c r="W253" i="22"/>
  <c r="O1009" i="25" s="1"/>
  <c r="M1023" i="25"/>
  <c r="W267" i="22"/>
  <c r="O1023" i="25" s="1"/>
  <c r="W43" i="22"/>
  <c r="O799" i="25" s="1"/>
  <c r="M940" i="25"/>
  <c r="W184" i="22"/>
  <c r="O940" i="25" s="1"/>
  <c r="W108" i="22"/>
  <c r="O864" i="25" s="1"/>
  <c r="W105" i="22"/>
  <c r="O861" i="25" s="1"/>
  <c r="W116" i="22"/>
  <c r="O872" i="25" s="1"/>
  <c r="M805" i="25"/>
  <c r="W49" i="22"/>
  <c r="O805" i="25" s="1"/>
  <c r="W287" i="22"/>
  <c r="O1043" i="25" s="1"/>
  <c r="W88" i="22"/>
  <c r="O844" i="25" s="1"/>
  <c r="W100" i="22"/>
  <c r="O856" i="25" s="1"/>
  <c r="W11" i="22"/>
  <c r="O767" i="25" s="1"/>
  <c r="M767" i="25"/>
  <c r="M897" i="25"/>
  <c r="W141" i="22"/>
  <c r="O897" i="25" s="1"/>
  <c r="M878" i="25"/>
  <c r="W122" i="22"/>
  <c r="O878" i="25" s="1"/>
  <c r="W171" i="22"/>
  <c r="O927" i="25" s="1"/>
  <c r="M927" i="25"/>
  <c r="W31" i="22"/>
  <c r="O787" i="25" s="1"/>
  <c r="W21" i="22"/>
  <c r="O777" i="25" s="1"/>
  <c r="W89" i="22"/>
  <c r="O845" i="25" s="1"/>
  <c r="W8" i="22"/>
  <c r="O764" i="25" s="1"/>
  <c r="W266" i="22"/>
  <c r="O1022" i="25" s="1"/>
  <c r="N1022" i="25"/>
  <c r="W139" i="22"/>
  <c r="O895" i="25" s="1"/>
  <c r="N818" i="25"/>
  <c r="W62" i="22"/>
  <c r="O818" i="25" s="1"/>
  <c r="M793" i="25"/>
  <c r="W37" i="22"/>
  <c r="O793" i="25" s="1"/>
  <c r="W91" i="22"/>
  <c r="O847" i="25" s="1"/>
  <c r="M867" i="25"/>
  <c r="W111" i="22"/>
  <c r="O867" i="25" s="1"/>
  <c r="N917" i="25"/>
  <c r="W161" i="22"/>
  <c r="O917" i="25" s="1"/>
  <c r="N894" i="25"/>
  <c r="W138" i="22"/>
  <c r="O894" i="25" s="1"/>
  <c r="W83" i="22"/>
  <c r="O839" i="25" s="1"/>
  <c r="M839" i="25"/>
  <c r="W119" i="22"/>
  <c r="O875" i="25" s="1"/>
  <c r="M832" i="25"/>
  <c r="W76" i="22"/>
  <c r="O832" i="25" s="1"/>
  <c r="W110" i="22"/>
  <c r="O866" i="25" s="1"/>
  <c r="N866" i="25"/>
  <c r="N889" i="25"/>
  <c r="W133" i="22"/>
  <c r="O889" i="25" s="1"/>
  <c r="M962" i="25"/>
  <c r="W206" i="22"/>
  <c r="O962" i="25" s="1"/>
  <c r="W153" i="22"/>
  <c r="O909" i="25" s="1"/>
  <c r="W152" i="22"/>
  <c r="O908" i="25" s="1"/>
  <c r="W167" i="22"/>
  <c r="O923" i="25" s="1"/>
  <c r="W137" i="22"/>
  <c r="O893" i="25" s="1"/>
  <c r="M893" i="25"/>
  <c r="W124" i="22"/>
  <c r="O880" i="25" s="1"/>
  <c r="M829" i="25"/>
  <c r="W73" i="22"/>
  <c r="O829" i="25" s="1"/>
  <c r="W112" i="22"/>
  <c r="O868" i="25" s="1"/>
  <c r="M868" i="25"/>
  <c r="M915" i="25"/>
  <c r="W159" i="22"/>
  <c r="O915" i="25" s="1"/>
  <c r="W143" i="22"/>
  <c r="O899" i="25" s="1"/>
  <c r="M899" i="25"/>
  <c r="M903" i="25"/>
  <c r="W147" i="22"/>
  <c r="O903" i="25" s="1"/>
  <c r="N807" i="25"/>
  <c r="W51" i="22"/>
  <c r="O807" i="25" s="1"/>
  <c r="N898" i="25"/>
  <c r="W142" i="22"/>
  <c r="O898" i="25" s="1"/>
  <c r="W210" i="22"/>
  <c r="O966" i="25" s="1"/>
  <c r="M966" i="25"/>
  <c r="W114" i="22"/>
  <c r="O870" i="25" s="1"/>
  <c r="M877" i="25"/>
  <c r="W121" i="22"/>
  <c r="O877" i="25" s="1"/>
  <c r="M891" i="25"/>
  <c r="W135" i="22"/>
  <c r="O891" i="25" s="1"/>
  <c r="M838" i="25"/>
  <c r="W82" i="22"/>
  <c r="O838" i="25" s="1"/>
  <c r="M831" i="25"/>
  <c r="W75" i="22"/>
  <c r="O831" i="25" s="1"/>
  <c r="N865" i="25"/>
  <c r="W109" i="22"/>
  <c r="O865" i="25" s="1"/>
  <c r="M1924" i="25"/>
  <c r="X16" i="18"/>
  <c r="O1924" i="25" s="1"/>
  <c r="X205" i="18"/>
  <c r="O2113" i="25" s="1"/>
  <c r="X53" i="18"/>
  <c r="O1961" i="25" s="1"/>
  <c r="X92" i="18"/>
  <c r="O2000" i="25" s="1"/>
  <c r="M2000" i="25"/>
  <c r="P4" i="18"/>
  <c r="K1912" i="25" s="1"/>
  <c r="AB289" i="21"/>
  <c r="AA289" i="21"/>
  <c r="P289" i="21"/>
  <c r="Y289" i="21" s="1"/>
  <c r="AB288" i="21"/>
  <c r="AA288" i="21"/>
  <c r="P288" i="21"/>
  <c r="Y288" i="21" s="1"/>
  <c r="AB287" i="21"/>
  <c r="AA287" i="21"/>
  <c r="P287" i="21"/>
  <c r="Y287" i="21" s="1"/>
  <c r="AB286" i="21"/>
  <c r="AA286" i="21"/>
  <c r="P286" i="21"/>
  <c r="Y286" i="21" s="1"/>
  <c r="AB285" i="21"/>
  <c r="AA285" i="21"/>
  <c r="P285" i="21"/>
  <c r="Y285" i="21" s="1"/>
  <c r="AB284" i="21"/>
  <c r="AA284" i="21"/>
  <c r="P284" i="21"/>
  <c r="Y284" i="21" s="1"/>
  <c r="Z284" i="21" s="1"/>
  <c r="AB283" i="21"/>
  <c r="AA283" i="21"/>
  <c r="P283" i="21"/>
  <c r="Y283" i="21" s="1"/>
  <c r="AB282" i="21"/>
  <c r="AA282" i="21"/>
  <c r="P282" i="21"/>
  <c r="Y282" i="21" s="1"/>
  <c r="AB281" i="21"/>
  <c r="AA281" i="21"/>
  <c r="P281" i="21"/>
  <c r="Y281" i="21" s="1"/>
  <c r="AB280" i="21"/>
  <c r="AA280" i="21"/>
  <c r="P280" i="21"/>
  <c r="Y280" i="21" s="1"/>
  <c r="Z280" i="21" s="1"/>
  <c r="AB279" i="21"/>
  <c r="AA279" i="21"/>
  <c r="P279" i="21"/>
  <c r="Y279" i="21" s="1"/>
  <c r="AB278" i="21"/>
  <c r="AA278" i="21"/>
  <c r="P278" i="21"/>
  <c r="Y278" i="21" s="1"/>
  <c r="AB277" i="21"/>
  <c r="AA277" i="21"/>
  <c r="P277" i="21"/>
  <c r="Y277" i="21" s="1"/>
  <c r="AB276" i="21"/>
  <c r="AA276" i="21"/>
  <c r="P276" i="21"/>
  <c r="Y276" i="21" s="1"/>
  <c r="AB275" i="21"/>
  <c r="AA275" i="21"/>
  <c r="P275" i="21"/>
  <c r="Y275" i="21" s="1"/>
  <c r="AB274" i="21"/>
  <c r="AA274" i="21"/>
  <c r="P274" i="21"/>
  <c r="Y274" i="21" s="1"/>
  <c r="AB273" i="21"/>
  <c r="AA273" i="21"/>
  <c r="P273" i="21"/>
  <c r="Y273" i="21" s="1"/>
  <c r="AB272" i="21"/>
  <c r="AA272" i="21"/>
  <c r="P272" i="21"/>
  <c r="Y272" i="21" s="1"/>
  <c r="AB271" i="21"/>
  <c r="AA271" i="21"/>
  <c r="P271" i="21"/>
  <c r="Y271" i="21" s="1"/>
  <c r="AB270" i="21"/>
  <c r="AA270" i="21"/>
  <c r="P270" i="21"/>
  <c r="Y270" i="21" s="1"/>
  <c r="AB269" i="21"/>
  <c r="AA269" i="21"/>
  <c r="P269" i="21"/>
  <c r="Y269" i="21" s="1"/>
  <c r="AB268" i="21"/>
  <c r="AA268" i="21"/>
  <c r="P268" i="21"/>
  <c r="Y268" i="21" s="1"/>
  <c r="AB267" i="21"/>
  <c r="AA267" i="21"/>
  <c r="P267" i="21"/>
  <c r="Y267" i="21" s="1"/>
  <c r="Z267" i="21" s="1"/>
  <c r="AB266" i="21"/>
  <c r="AA266" i="21"/>
  <c r="P266" i="21"/>
  <c r="Y266" i="21" s="1"/>
  <c r="AB265" i="21"/>
  <c r="AA265" i="21"/>
  <c r="P265" i="21"/>
  <c r="Y265" i="21" s="1"/>
  <c r="AB264" i="21"/>
  <c r="AA264" i="21"/>
  <c r="P264" i="21"/>
  <c r="Y264" i="21" s="1"/>
  <c r="AB263" i="21"/>
  <c r="AA263" i="21"/>
  <c r="P263" i="21"/>
  <c r="Y263" i="21" s="1"/>
  <c r="AB262" i="21"/>
  <c r="AA262" i="21"/>
  <c r="P262" i="21"/>
  <c r="Y262" i="21" s="1"/>
  <c r="AB261" i="21"/>
  <c r="AA261" i="21"/>
  <c r="P261" i="21"/>
  <c r="Y261" i="21" s="1"/>
  <c r="AB260" i="21"/>
  <c r="AA260" i="21"/>
  <c r="P260" i="21"/>
  <c r="Y260" i="21" s="1"/>
  <c r="AB259" i="21"/>
  <c r="AA259" i="21"/>
  <c r="P259" i="21"/>
  <c r="Y259" i="21" s="1"/>
  <c r="AB258" i="21"/>
  <c r="AA258" i="21"/>
  <c r="P258" i="21"/>
  <c r="Y258" i="21" s="1"/>
  <c r="AB257" i="21"/>
  <c r="AA257" i="21"/>
  <c r="P257" i="21"/>
  <c r="Y257" i="21" s="1"/>
  <c r="AB256" i="21"/>
  <c r="AA256" i="21"/>
  <c r="P256" i="21"/>
  <c r="Y256" i="21" s="1"/>
  <c r="AB255" i="21"/>
  <c r="AA255" i="21"/>
  <c r="P255" i="21"/>
  <c r="Y255" i="21" s="1"/>
  <c r="AB254" i="21"/>
  <c r="AA254" i="21"/>
  <c r="P254" i="21"/>
  <c r="Y254" i="21" s="1"/>
  <c r="AB253" i="21"/>
  <c r="AA253" i="21"/>
  <c r="P253" i="21"/>
  <c r="Y253" i="21" s="1"/>
  <c r="AB252" i="21"/>
  <c r="AA252" i="21"/>
  <c r="P252" i="21"/>
  <c r="Y252" i="21" s="1"/>
  <c r="AB251" i="21"/>
  <c r="AA251" i="21"/>
  <c r="P251" i="21"/>
  <c r="Y251" i="21" s="1"/>
  <c r="AB250" i="21"/>
  <c r="AA250" i="21"/>
  <c r="P250" i="21"/>
  <c r="Y250" i="21" s="1"/>
  <c r="AB249" i="21"/>
  <c r="AA249" i="21"/>
  <c r="P249" i="21"/>
  <c r="Y249" i="21" s="1"/>
  <c r="AB248" i="21"/>
  <c r="AA248" i="21"/>
  <c r="P248" i="21"/>
  <c r="Y248" i="21" s="1"/>
  <c r="AB247" i="21"/>
  <c r="AA247" i="21"/>
  <c r="P247" i="21"/>
  <c r="Y247" i="21" s="1"/>
  <c r="AB246" i="21"/>
  <c r="AA246" i="21"/>
  <c r="P246" i="21"/>
  <c r="Y246" i="21" s="1"/>
  <c r="AB245" i="21"/>
  <c r="AA245" i="21"/>
  <c r="P245" i="21"/>
  <c r="Y245" i="21" s="1"/>
  <c r="AB244" i="21"/>
  <c r="AA244" i="21"/>
  <c r="P244" i="21"/>
  <c r="Y244" i="21" s="1"/>
  <c r="AB243" i="21"/>
  <c r="AA243" i="21"/>
  <c r="P243" i="21"/>
  <c r="Y243" i="21" s="1"/>
  <c r="AB242" i="21"/>
  <c r="AA242" i="21"/>
  <c r="P242" i="21"/>
  <c r="Y242" i="21" s="1"/>
  <c r="AB241" i="21"/>
  <c r="AA241" i="21"/>
  <c r="P241" i="21"/>
  <c r="Y241" i="21" s="1"/>
  <c r="Z241" i="21" s="1"/>
  <c r="AB240" i="21"/>
  <c r="AA240" i="21"/>
  <c r="P240" i="21"/>
  <c r="Y240" i="21" s="1"/>
  <c r="AB239" i="21"/>
  <c r="AA239" i="21"/>
  <c r="P239" i="21"/>
  <c r="Y239" i="21" s="1"/>
  <c r="AB238" i="21"/>
  <c r="AA238" i="21"/>
  <c r="P238" i="21"/>
  <c r="Y238" i="21" s="1"/>
  <c r="AB237" i="21"/>
  <c r="AA237" i="21"/>
  <c r="P237" i="21"/>
  <c r="Y237" i="21" s="1"/>
  <c r="AB236" i="21"/>
  <c r="AA236" i="21"/>
  <c r="P236" i="21"/>
  <c r="Y236" i="21" s="1"/>
  <c r="AB235" i="21"/>
  <c r="AA235" i="21"/>
  <c r="P235" i="21"/>
  <c r="Y235" i="21" s="1"/>
  <c r="AB234" i="21"/>
  <c r="AA234" i="21"/>
  <c r="P234" i="21"/>
  <c r="Y234" i="21" s="1"/>
  <c r="AB233" i="21"/>
  <c r="AA233" i="21"/>
  <c r="P233" i="21"/>
  <c r="Y233" i="21" s="1"/>
  <c r="AB232" i="21"/>
  <c r="AA232" i="21"/>
  <c r="P232" i="21"/>
  <c r="Y232" i="21" s="1"/>
  <c r="AB231" i="21"/>
  <c r="AA231" i="21"/>
  <c r="P231" i="21"/>
  <c r="Y231" i="21" s="1"/>
  <c r="AB230" i="21"/>
  <c r="AA230" i="21"/>
  <c r="P230" i="21"/>
  <c r="Y230" i="21" s="1"/>
  <c r="AB229" i="21"/>
  <c r="AA229" i="21"/>
  <c r="P229" i="21"/>
  <c r="Y229" i="21" s="1"/>
  <c r="AB228" i="21"/>
  <c r="AA228" i="21"/>
  <c r="P228" i="21"/>
  <c r="Y228" i="21" s="1"/>
  <c r="S228" i="21" s="1"/>
  <c r="AC228" i="21" s="1"/>
  <c r="AB227" i="21"/>
  <c r="AA227" i="21"/>
  <c r="P227" i="21"/>
  <c r="Y227" i="21" s="1"/>
  <c r="AB226" i="21"/>
  <c r="AA226" i="21"/>
  <c r="P226" i="21"/>
  <c r="Y226" i="21" s="1"/>
  <c r="AB225" i="21"/>
  <c r="AA225" i="21"/>
  <c r="P225" i="21"/>
  <c r="Y225" i="21" s="1"/>
  <c r="AB224" i="21"/>
  <c r="AA224" i="21"/>
  <c r="P224" i="21"/>
  <c r="Y224" i="21" s="1"/>
  <c r="Z224" i="21" s="1"/>
  <c r="AB223" i="21"/>
  <c r="AA223" i="21"/>
  <c r="P223" i="21"/>
  <c r="Y223" i="21" s="1"/>
  <c r="AB222" i="21"/>
  <c r="AA222" i="21"/>
  <c r="P222" i="21"/>
  <c r="Y222" i="21" s="1"/>
  <c r="AB221" i="21"/>
  <c r="AA221" i="21"/>
  <c r="P221" i="21"/>
  <c r="Y221" i="21" s="1"/>
  <c r="AB220" i="21"/>
  <c r="AA220" i="21"/>
  <c r="P220" i="21"/>
  <c r="Y220" i="21" s="1"/>
  <c r="AB219" i="21"/>
  <c r="AA219" i="21"/>
  <c r="P219" i="21"/>
  <c r="Y219" i="21" s="1"/>
  <c r="AB218" i="21"/>
  <c r="AA218" i="21"/>
  <c r="P218" i="21"/>
  <c r="Y218" i="21" s="1"/>
  <c r="AB217" i="21"/>
  <c r="AA217" i="21"/>
  <c r="P217" i="21"/>
  <c r="Y217" i="21" s="1"/>
  <c r="U217" i="21" s="1"/>
  <c r="AD217" i="21" s="1"/>
  <c r="AB216" i="21"/>
  <c r="AA216" i="21"/>
  <c r="P216" i="21"/>
  <c r="Y216" i="21" s="1"/>
  <c r="AB215" i="21"/>
  <c r="AA215" i="21"/>
  <c r="P215" i="21"/>
  <c r="Y215" i="21" s="1"/>
  <c r="AB214" i="21"/>
  <c r="AA214" i="21"/>
  <c r="P214" i="21"/>
  <c r="Y214" i="21" s="1"/>
  <c r="AB213" i="21"/>
  <c r="AA213" i="21"/>
  <c r="P213" i="21"/>
  <c r="Y213" i="21" s="1"/>
  <c r="AB212" i="21"/>
  <c r="AA212" i="21"/>
  <c r="P212" i="21"/>
  <c r="Y212" i="21" s="1"/>
  <c r="Z212" i="21" s="1"/>
  <c r="AB211" i="21"/>
  <c r="AA211" i="21"/>
  <c r="P211" i="21"/>
  <c r="Y211" i="21" s="1"/>
  <c r="AB210" i="21"/>
  <c r="AA210" i="21"/>
  <c r="P210" i="21"/>
  <c r="Y210" i="21" s="1"/>
  <c r="Z210" i="21" s="1"/>
  <c r="AB209" i="21"/>
  <c r="AA209" i="21"/>
  <c r="P209" i="21"/>
  <c r="Y209" i="21" s="1"/>
  <c r="AB208" i="21"/>
  <c r="AA208" i="21"/>
  <c r="P208" i="21"/>
  <c r="Y208" i="21" s="1"/>
  <c r="AB207" i="21"/>
  <c r="AA207" i="21"/>
  <c r="P207" i="21"/>
  <c r="Y207" i="21" s="1"/>
  <c r="AB206" i="21"/>
  <c r="AA206" i="21"/>
  <c r="P206" i="21"/>
  <c r="Y206" i="21" s="1"/>
  <c r="AB205" i="21"/>
  <c r="AA205" i="21"/>
  <c r="P205" i="21"/>
  <c r="Y205" i="21" s="1"/>
  <c r="AB204" i="21"/>
  <c r="AA204" i="21"/>
  <c r="P204" i="21"/>
  <c r="Y204" i="21" s="1"/>
  <c r="Z204" i="21" s="1"/>
  <c r="AB203" i="21"/>
  <c r="AA203" i="21"/>
  <c r="Y203" i="21"/>
  <c r="Z203" i="21" s="1"/>
  <c r="AB202" i="21"/>
  <c r="AA202" i="21"/>
  <c r="P202" i="21"/>
  <c r="Y202" i="21" s="1"/>
  <c r="AB201" i="21"/>
  <c r="AA201" i="21"/>
  <c r="P201" i="21"/>
  <c r="Y201" i="21" s="1"/>
  <c r="AB200" i="21"/>
  <c r="AA200" i="21"/>
  <c r="P200" i="21"/>
  <c r="Y200" i="21" s="1"/>
  <c r="Z200" i="21" s="1"/>
  <c r="AB199" i="21"/>
  <c r="AA199" i="21"/>
  <c r="P199" i="21"/>
  <c r="Y199" i="21" s="1"/>
  <c r="Z199" i="21" s="1"/>
  <c r="AB198" i="21"/>
  <c r="AA198" i="21"/>
  <c r="P198" i="21"/>
  <c r="Y198" i="21" s="1"/>
  <c r="Z198" i="21" s="1"/>
  <c r="AB197" i="21"/>
  <c r="AA197" i="21"/>
  <c r="P197" i="21"/>
  <c r="Y197" i="21" s="1"/>
  <c r="Z197" i="21" s="1"/>
  <c r="AB196" i="21"/>
  <c r="AA196" i="21"/>
  <c r="P196" i="21"/>
  <c r="Y196" i="21" s="1"/>
  <c r="AB195" i="21"/>
  <c r="AA195" i="21"/>
  <c r="P195" i="21"/>
  <c r="Y195" i="21" s="1"/>
  <c r="AB194" i="21"/>
  <c r="AA194" i="21"/>
  <c r="P194" i="21"/>
  <c r="Y194" i="21" s="1"/>
  <c r="Z194" i="21" s="1"/>
  <c r="AB193" i="21"/>
  <c r="AA193" i="21"/>
  <c r="P193" i="21"/>
  <c r="Y193" i="21" s="1"/>
  <c r="Z193" i="21" s="1"/>
  <c r="AB192" i="21"/>
  <c r="AA192" i="21"/>
  <c r="P192" i="21"/>
  <c r="Y192" i="21" s="1"/>
  <c r="Z192" i="21" s="1"/>
  <c r="AB191" i="21"/>
  <c r="AA191" i="21"/>
  <c r="P191" i="21"/>
  <c r="Y191" i="21" s="1"/>
  <c r="Z191" i="21" s="1"/>
  <c r="AB190" i="21"/>
  <c r="AA190" i="21"/>
  <c r="P190" i="21"/>
  <c r="Y190" i="21" s="1"/>
  <c r="Z190" i="21" s="1"/>
  <c r="AB189" i="21"/>
  <c r="AA189" i="21"/>
  <c r="P189" i="21"/>
  <c r="Y189" i="21" s="1"/>
  <c r="Z189" i="21" s="1"/>
  <c r="AB188" i="21"/>
  <c r="AA188" i="21"/>
  <c r="P188" i="21"/>
  <c r="Y188" i="21" s="1"/>
  <c r="S188" i="21" s="1"/>
  <c r="AC188" i="21" s="1"/>
  <c r="AB187" i="21"/>
  <c r="AA187" i="21"/>
  <c r="P187" i="21"/>
  <c r="Y187" i="21" s="1"/>
  <c r="AB186" i="21"/>
  <c r="AA186" i="21"/>
  <c r="P186" i="21"/>
  <c r="Y186" i="21" s="1"/>
  <c r="AB185" i="21"/>
  <c r="AA185" i="21"/>
  <c r="P185" i="21"/>
  <c r="Y185" i="21" s="1"/>
  <c r="AB184" i="21"/>
  <c r="AA184" i="21"/>
  <c r="P184" i="21"/>
  <c r="Y184" i="21" s="1"/>
  <c r="Z184" i="21" s="1"/>
  <c r="AB183" i="21"/>
  <c r="AA183" i="21"/>
  <c r="P183" i="21"/>
  <c r="Y183" i="21" s="1"/>
  <c r="Z183" i="21" s="1"/>
  <c r="AB182" i="21"/>
  <c r="AA182" i="21"/>
  <c r="P182" i="21"/>
  <c r="Y182" i="21" s="1"/>
  <c r="AB181" i="21"/>
  <c r="AA181" i="21"/>
  <c r="P181" i="21"/>
  <c r="Y181" i="21" s="1"/>
  <c r="Z181" i="21" s="1"/>
  <c r="AB180" i="21"/>
  <c r="AA180" i="21"/>
  <c r="P180" i="21"/>
  <c r="Y180" i="21" s="1"/>
  <c r="Z180" i="21" s="1"/>
  <c r="AB179" i="21"/>
  <c r="AA179" i="21"/>
  <c r="P179" i="21"/>
  <c r="Y179" i="21" s="1"/>
  <c r="Z179" i="21" s="1"/>
  <c r="AB178" i="21"/>
  <c r="AA178" i="21"/>
  <c r="P178" i="21"/>
  <c r="Y178" i="21" s="1"/>
  <c r="Z178" i="21" s="1"/>
  <c r="AB177" i="21"/>
  <c r="AA177" i="21"/>
  <c r="P177" i="21"/>
  <c r="Y177" i="21" s="1"/>
  <c r="Z177" i="21" s="1"/>
  <c r="AB176" i="21"/>
  <c r="AA176" i="21"/>
  <c r="P176" i="21"/>
  <c r="Y176" i="21" s="1"/>
  <c r="AB175" i="21"/>
  <c r="AA175" i="21"/>
  <c r="P175" i="21"/>
  <c r="Y175" i="21" s="1"/>
  <c r="AB174" i="21"/>
  <c r="AA174" i="21"/>
  <c r="P174" i="21"/>
  <c r="Y174" i="21" s="1"/>
  <c r="AB173" i="21"/>
  <c r="AA173" i="21"/>
  <c r="P173" i="21"/>
  <c r="Y173" i="21" s="1"/>
  <c r="AB172" i="21"/>
  <c r="AA172" i="21"/>
  <c r="P172" i="21"/>
  <c r="Y172" i="21" s="1"/>
  <c r="Z172" i="21" s="1"/>
  <c r="AB171" i="21"/>
  <c r="AA171" i="21"/>
  <c r="P171" i="21"/>
  <c r="Y171" i="21" s="1"/>
  <c r="AB170" i="21"/>
  <c r="AA170" i="21"/>
  <c r="Y170" i="21"/>
  <c r="Z170" i="21" s="1"/>
  <c r="AB169" i="21"/>
  <c r="AA169" i="21"/>
  <c r="P169" i="21"/>
  <c r="Y169" i="21" s="1"/>
  <c r="Z169" i="21" s="1"/>
  <c r="AB168" i="21"/>
  <c r="AA168" i="21"/>
  <c r="P168" i="21"/>
  <c r="Y168" i="21" s="1"/>
  <c r="AB167" i="21"/>
  <c r="AA167" i="21"/>
  <c r="P167" i="21"/>
  <c r="Y167" i="21" s="1"/>
  <c r="Z167" i="21" s="1"/>
  <c r="AB166" i="21"/>
  <c r="AA166" i="21"/>
  <c r="P166" i="21"/>
  <c r="Y166" i="21" s="1"/>
  <c r="AB165" i="21"/>
  <c r="AA165" i="21"/>
  <c r="P165" i="21"/>
  <c r="Y165" i="21" s="1"/>
  <c r="Z165" i="21" s="1"/>
  <c r="AB164" i="21"/>
  <c r="AA164" i="21"/>
  <c r="P164" i="21"/>
  <c r="Y164" i="21" s="1"/>
  <c r="AB163" i="21"/>
  <c r="AA163" i="21"/>
  <c r="P163" i="21"/>
  <c r="Y163" i="21" s="1"/>
  <c r="AB162" i="21"/>
  <c r="AA162" i="21"/>
  <c r="P162" i="21"/>
  <c r="Y162" i="21" s="1"/>
  <c r="Z162" i="21" s="1"/>
  <c r="AB161" i="21"/>
  <c r="AA161" i="21"/>
  <c r="P161" i="21"/>
  <c r="Y161" i="21" s="1"/>
  <c r="Z161" i="21" s="1"/>
  <c r="AB160" i="21"/>
  <c r="AA160" i="21"/>
  <c r="P160" i="21"/>
  <c r="Y160" i="21" s="1"/>
  <c r="Z160" i="21" s="1"/>
  <c r="AB159" i="21"/>
  <c r="AA159" i="21"/>
  <c r="P159" i="21"/>
  <c r="Y159" i="21" s="1"/>
  <c r="AB158" i="21"/>
  <c r="AA158" i="21"/>
  <c r="P158" i="21"/>
  <c r="Y158" i="21" s="1"/>
  <c r="AB157" i="21"/>
  <c r="AA157" i="21"/>
  <c r="Y157" i="21"/>
  <c r="Z157" i="21" s="1"/>
  <c r="AB156" i="21"/>
  <c r="AA156" i="21"/>
  <c r="P156" i="21"/>
  <c r="Y156" i="21" s="1"/>
  <c r="Z156" i="21" s="1"/>
  <c r="AB155" i="21"/>
  <c r="AA155" i="21"/>
  <c r="P155" i="21"/>
  <c r="Y155" i="21" s="1"/>
  <c r="AB154" i="21"/>
  <c r="AA154" i="21"/>
  <c r="P154" i="21"/>
  <c r="Y154" i="21" s="1"/>
  <c r="Z154" i="21" s="1"/>
  <c r="AB153" i="21"/>
  <c r="AA153" i="21"/>
  <c r="P153" i="21"/>
  <c r="Y153" i="21" s="1"/>
  <c r="Z153" i="21" s="1"/>
  <c r="AB152" i="21"/>
  <c r="AA152" i="21"/>
  <c r="Y152" i="21"/>
  <c r="AB151" i="21"/>
  <c r="AA151" i="21"/>
  <c r="P151" i="21"/>
  <c r="Y151" i="21" s="1"/>
  <c r="AB150" i="21"/>
  <c r="AA150" i="21"/>
  <c r="P150" i="21"/>
  <c r="Y150" i="21" s="1"/>
  <c r="Z150" i="21" s="1"/>
  <c r="AB149" i="21"/>
  <c r="AA149" i="21"/>
  <c r="P149" i="21"/>
  <c r="Y149" i="21" s="1"/>
  <c r="Z149" i="21" s="1"/>
  <c r="AB148" i="21"/>
  <c r="AA148" i="21"/>
  <c r="P148" i="21"/>
  <c r="Y148" i="21" s="1"/>
  <c r="AB147" i="21"/>
  <c r="AA147" i="21"/>
  <c r="Y147" i="21"/>
  <c r="AB146" i="21"/>
  <c r="AA146" i="21"/>
  <c r="Y146" i="21"/>
  <c r="Z146" i="21" s="1"/>
  <c r="AB145" i="21"/>
  <c r="AA145" i="21"/>
  <c r="P145" i="21"/>
  <c r="Y145" i="21" s="1"/>
  <c r="Z145" i="21" s="1"/>
  <c r="AB144" i="21"/>
  <c r="AA144" i="21"/>
  <c r="P144" i="21"/>
  <c r="Y144" i="21" s="1"/>
  <c r="Z144" i="21" s="1"/>
  <c r="AB143" i="21"/>
  <c r="AA143" i="21"/>
  <c r="P143" i="21"/>
  <c r="Y143" i="21" s="1"/>
  <c r="AB142" i="21"/>
  <c r="AA142" i="21"/>
  <c r="P142" i="21"/>
  <c r="Y142" i="21" s="1"/>
  <c r="AB141" i="21"/>
  <c r="AA141" i="21"/>
  <c r="P141" i="21"/>
  <c r="Y141" i="21" s="1"/>
  <c r="Z141" i="21" s="1"/>
  <c r="AB140" i="21"/>
  <c r="AA140" i="21"/>
  <c r="P140" i="21"/>
  <c r="Y140" i="21" s="1"/>
  <c r="Z140" i="21" s="1"/>
  <c r="AB139" i="21"/>
  <c r="AA139" i="21"/>
  <c r="P139" i="21"/>
  <c r="Y139" i="21" s="1"/>
  <c r="AB138" i="21"/>
  <c r="AA138" i="21"/>
  <c r="P138" i="21"/>
  <c r="Y138" i="21" s="1"/>
  <c r="Z138" i="21" s="1"/>
  <c r="AB137" i="21"/>
  <c r="AA137" i="21"/>
  <c r="P137" i="21"/>
  <c r="Y137" i="21" s="1"/>
  <c r="AB136" i="21"/>
  <c r="AA136" i="21"/>
  <c r="P136" i="21"/>
  <c r="Y136" i="21" s="1"/>
  <c r="Z136" i="21" s="1"/>
  <c r="AB135" i="21"/>
  <c r="AA135" i="21"/>
  <c r="P135" i="21"/>
  <c r="Y135" i="21" s="1"/>
  <c r="AB134" i="21"/>
  <c r="AA134" i="21"/>
  <c r="P134" i="21"/>
  <c r="Y134" i="21" s="1"/>
  <c r="Z134" i="21" s="1"/>
  <c r="AB133" i="21"/>
  <c r="AA133" i="21"/>
  <c r="P133" i="21"/>
  <c r="Y133" i="21" s="1"/>
  <c r="AB132" i="21"/>
  <c r="AA132" i="21"/>
  <c r="P132" i="21"/>
  <c r="Y132" i="21" s="1"/>
  <c r="AB131" i="21"/>
  <c r="AA131" i="21"/>
  <c r="P131" i="21"/>
  <c r="Y131" i="21" s="1"/>
  <c r="Z131" i="21" s="1"/>
  <c r="AB130" i="21"/>
  <c r="AA130" i="21"/>
  <c r="P130" i="21"/>
  <c r="Y130" i="21" s="1"/>
  <c r="AB129" i="21"/>
  <c r="AA129" i="21"/>
  <c r="Y129" i="21"/>
  <c r="AB128" i="21"/>
  <c r="AA128" i="21"/>
  <c r="P128" i="21"/>
  <c r="Y128" i="21" s="1"/>
  <c r="Z128" i="21" s="1"/>
  <c r="AB127" i="21"/>
  <c r="AA127" i="21"/>
  <c r="P127" i="21"/>
  <c r="Y127" i="21" s="1"/>
  <c r="Z127" i="21" s="1"/>
  <c r="AB126" i="21"/>
  <c r="AA126" i="21"/>
  <c r="P126" i="21"/>
  <c r="Y126" i="21" s="1"/>
  <c r="AB125" i="21"/>
  <c r="AA125" i="21"/>
  <c r="P125" i="21"/>
  <c r="Y125" i="21" s="1"/>
  <c r="Z125" i="21" s="1"/>
  <c r="AB124" i="21"/>
  <c r="AA124" i="21"/>
  <c r="P124" i="21"/>
  <c r="Y124" i="21" s="1"/>
  <c r="AB123" i="21"/>
  <c r="AA123" i="21"/>
  <c r="P123" i="21"/>
  <c r="Y123" i="21" s="1"/>
  <c r="AB122" i="21"/>
  <c r="AA122" i="21"/>
  <c r="P122" i="21"/>
  <c r="Y122" i="21" s="1"/>
  <c r="Z122" i="21" s="1"/>
  <c r="AB121" i="21"/>
  <c r="AA121" i="21"/>
  <c r="P121" i="21"/>
  <c r="Y121" i="21" s="1"/>
  <c r="AB120" i="21"/>
  <c r="AA120" i="21"/>
  <c r="P120" i="21"/>
  <c r="Y120" i="21" s="1"/>
  <c r="AB119" i="21"/>
  <c r="AA119" i="21"/>
  <c r="P119" i="21"/>
  <c r="Y119" i="21" s="1"/>
  <c r="Z119" i="21" s="1"/>
  <c r="AB118" i="21"/>
  <c r="AA118" i="21"/>
  <c r="P118" i="21"/>
  <c r="Y118" i="21" s="1"/>
  <c r="AB117" i="21"/>
  <c r="AA117" i="21"/>
  <c r="P117" i="21"/>
  <c r="Y117" i="21" s="1"/>
  <c r="AB116" i="21"/>
  <c r="AA116" i="21"/>
  <c r="P116" i="21"/>
  <c r="Y116" i="21" s="1"/>
  <c r="Z116" i="21" s="1"/>
  <c r="AB115" i="21"/>
  <c r="AA115" i="21"/>
  <c r="P115" i="21"/>
  <c r="Y115" i="21" s="1"/>
  <c r="Z115" i="21" s="1"/>
  <c r="AB114" i="21"/>
  <c r="AA114" i="21"/>
  <c r="P114" i="21"/>
  <c r="Y114" i="21" s="1"/>
  <c r="AB113" i="21"/>
  <c r="AA113" i="21"/>
  <c r="P113" i="21"/>
  <c r="Y113" i="21" s="1"/>
  <c r="Z113" i="21" s="1"/>
  <c r="AB112" i="21"/>
  <c r="AA112" i="21"/>
  <c r="P112" i="21"/>
  <c r="Y112" i="21" s="1"/>
  <c r="AB111" i="21"/>
  <c r="AA111" i="21"/>
  <c r="P111" i="21"/>
  <c r="Y111" i="21" s="1"/>
  <c r="AB110" i="21"/>
  <c r="AA110" i="21"/>
  <c r="P110" i="21"/>
  <c r="Y110" i="21" s="1"/>
  <c r="AB109" i="21"/>
  <c r="AA109" i="21"/>
  <c r="P109" i="21"/>
  <c r="Y109" i="21" s="1"/>
  <c r="AB108" i="21"/>
  <c r="AA108" i="21"/>
  <c r="P108" i="21"/>
  <c r="Y108" i="21" s="1"/>
  <c r="Z108" i="21" s="1"/>
  <c r="AB107" i="21"/>
  <c r="AA107" i="21"/>
  <c r="P107" i="21"/>
  <c r="Y107" i="21" s="1"/>
  <c r="Z107" i="21" s="1"/>
  <c r="AB106" i="21"/>
  <c r="AA106" i="21"/>
  <c r="P106" i="21"/>
  <c r="Y106" i="21" s="1"/>
  <c r="AB105" i="21"/>
  <c r="AA105" i="21"/>
  <c r="P105" i="21"/>
  <c r="Y105" i="21" s="1"/>
  <c r="AB104" i="21"/>
  <c r="AA104" i="21"/>
  <c r="P104" i="21"/>
  <c r="Y104" i="21" s="1"/>
  <c r="AB103" i="21"/>
  <c r="AA103" i="21"/>
  <c r="P103" i="21"/>
  <c r="Y103" i="21" s="1"/>
  <c r="AB102" i="21"/>
  <c r="AA102" i="21"/>
  <c r="P102" i="21"/>
  <c r="Y102" i="21" s="1"/>
  <c r="Z102" i="21" s="1"/>
  <c r="AB101" i="21"/>
  <c r="AA101" i="21"/>
  <c r="P101" i="21"/>
  <c r="Y101" i="21" s="1"/>
  <c r="AB100" i="21"/>
  <c r="AA100" i="21"/>
  <c r="P100" i="21"/>
  <c r="Y100" i="21" s="1"/>
  <c r="AB99" i="21"/>
  <c r="AA99" i="21"/>
  <c r="P99" i="21"/>
  <c r="Y99" i="21" s="1"/>
  <c r="AB98" i="21"/>
  <c r="AA98" i="21"/>
  <c r="P98" i="21"/>
  <c r="Y98" i="21" s="1"/>
  <c r="AB97" i="21"/>
  <c r="AA97" i="21"/>
  <c r="P97" i="21"/>
  <c r="Y97" i="21" s="1"/>
  <c r="AB96" i="21"/>
  <c r="AA96" i="21"/>
  <c r="P96" i="21"/>
  <c r="Y96" i="21" s="1"/>
  <c r="AB95" i="21"/>
  <c r="AA95" i="21"/>
  <c r="P95" i="21"/>
  <c r="Y95" i="21" s="1"/>
  <c r="AB94" i="21"/>
  <c r="AA94" i="21"/>
  <c r="P94" i="21"/>
  <c r="Y94" i="21" s="1"/>
  <c r="AB93" i="21"/>
  <c r="AA93" i="21"/>
  <c r="P93" i="21"/>
  <c r="Y93" i="21" s="1"/>
  <c r="AB92" i="21"/>
  <c r="AA92" i="21"/>
  <c r="P92" i="21"/>
  <c r="Y92" i="21" s="1"/>
  <c r="AB91" i="21"/>
  <c r="AA91" i="21"/>
  <c r="P91" i="21"/>
  <c r="Y91" i="21" s="1"/>
  <c r="AB90" i="21"/>
  <c r="AA90" i="21"/>
  <c r="P90" i="21"/>
  <c r="Y90" i="21" s="1"/>
  <c r="AB89" i="21"/>
  <c r="AA89" i="21"/>
  <c r="P89" i="21"/>
  <c r="Y89" i="21" s="1"/>
  <c r="AB88" i="21"/>
  <c r="AA88" i="21"/>
  <c r="P88" i="21"/>
  <c r="Y88" i="21" s="1"/>
  <c r="Z88" i="21" s="1"/>
  <c r="AB87" i="21"/>
  <c r="AA87" i="21"/>
  <c r="P87" i="21"/>
  <c r="Y87" i="21" s="1"/>
  <c r="AB86" i="21"/>
  <c r="AA86" i="21"/>
  <c r="P86" i="21"/>
  <c r="Y86" i="21" s="1"/>
  <c r="AB85" i="21"/>
  <c r="AA85" i="21"/>
  <c r="P85" i="21"/>
  <c r="Y85" i="21" s="1"/>
  <c r="AB84" i="21"/>
  <c r="AA84" i="21"/>
  <c r="P84" i="21"/>
  <c r="Y84" i="21" s="1"/>
  <c r="Z84" i="21" s="1"/>
  <c r="AB83" i="21"/>
  <c r="AA83" i="21"/>
  <c r="Y83" i="21"/>
  <c r="AB82" i="21"/>
  <c r="AA82" i="21"/>
  <c r="Y82" i="21"/>
  <c r="AB81" i="21"/>
  <c r="AA81" i="21"/>
  <c r="P81" i="21"/>
  <c r="Y81" i="21" s="1"/>
  <c r="AB80" i="21"/>
  <c r="AA80" i="21"/>
  <c r="P80" i="21"/>
  <c r="Y80" i="21" s="1"/>
  <c r="AB79" i="21"/>
  <c r="AA79" i="21"/>
  <c r="P79" i="21"/>
  <c r="Y79" i="21" s="1"/>
  <c r="AB78" i="21"/>
  <c r="AA78" i="21"/>
  <c r="P78" i="21"/>
  <c r="Y78" i="21" s="1"/>
  <c r="AB77" i="21"/>
  <c r="AA77" i="21"/>
  <c r="P77" i="21"/>
  <c r="Y77" i="21" s="1"/>
  <c r="AB76" i="21"/>
  <c r="AA76" i="21"/>
  <c r="P76" i="21"/>
  <c r="Y76" i="21" s="1"/>
  <c r="AB75" i="21"/>
  <c r="AA75" i="21"/>
  <c r="P75" i="21"/>
  <c r="Y75" i="21" s="1"/>
  <c r="AB74" i="21"/>
  <c r="AA74" i="21"/>
  <c r="P74" i="21"/>
  <c r="Y74" i="21" s="1"/>
  <c r="AB73" i="21"/>
  <c r="AA73" i="21"/>
  <c r="P73" i="21"/>
  <c r="Y73" i="21" s="1"/>
  <c r="AB72" i="21"/>
  <c r="AA72" i="21"/>
  <c r="P72" i="21"/>
  <c r="Y72" i="21" s="1"/>
  <c r="AB71" i="21"/>
  <c r="AA71" i="21"/>
  <c r="P71" i="21"/>
  <c r="Y71" i="21" s="1"/>
  <c r="AB70" i="21"/>
  <c r="AA70" i="21"/>
  <c r="P70" i="21"/>
  <c r="Y70" i="21" s="1"/>
  <c r="AB69" i="21"/>
  <c r="AA69" i="21"/>
  <c r="P69" i="21"/>
  <c r="Y69" i="21" s="1"/>
  <c r="AB68" i="21"/>
  <c r="AA68" i="21"/>
  <c r="P68" i="21"/>
  <c r="Y68" i="21" s="1"/>
  <c r="AB67" i="21"/>
  <c r="AA67" i="21"/>
  <c r="P67" i="21"/>
  <c r="Y67" i="21" s="1"/>
  <c r="AB66" i="21"/>
  <c r="AA66" i="21"/>
  <c r="P66" i="21"/>
  <c r="Y66" i="21" s="1"/>
  <c r="AB65" i="21"/>
  <c r="AA65" i="21"/>
  <c r="P65" i="21"/>
  <c r="Y65" i="21" s="1"/>
  <c r="AB64" i="21"/>
  <c r="AA64" i="21"/>
  <c r="P64" i="21"/>
  <c r="Y64" i="21" s="1"/>
  <c r="AB63" i="21"/>
  <c r="AA63" i="21"/>
  <c r="P63" i="21"/>
  <c r="Y63" i="21" s="1"/>
  <c r="AB62" i="21"/>
  <c r="AA62" i="21"/>
  <c r="P62" i="21"/>
  <c r="Y62" i="21" s="1"/>
  <c r="AB61" i="21"/>
  <c r="AA61" i="21"/>
  <c r="P61" i="21"/>
  <c r="Y61" i="21" s="1"/>
  <c r="AB60" i="21"/>
  <c r="AA60" i="21"/>
  <c r="P60" i="21"/>
  <c r="Y60" i="21" s="1"/>
  <c r="Z60" i="21" s="1"/>
  <c r="AB59" i="21"/>
  <c r="AA59" i="21"/>
  <c r="P59" i="21"/>
  <c r="Y59" i="21" s="1"/>
  <c r="AB58" i="21"/>
  <c r="AA58" i="21"/>
  <c r="P58" i="21"/>
  <c r="Y58" i="21" s="1"/>
  <c r="AB57" i="21"/>
  <c r="AA57" i="21"/>
  <c r="P57" i="21"/>
  <c r="Y57" i="21" s="1"/>
  <c r="AB56" i="21"/>
  <c r="AA56" i="21"/>
  <c r="P56" i="21"/>
  <c r="Y56" i="21" s="1"/>
  <c r="AB55" i="21"/>
  <c r="AA55" i="21"/>
  <c r="P55" i="21"/>
  <c r="Y55" i="21" s="1"/>
  <c r="AB54" i="21"/>
  <c r="AA54" i="21"/>
  <c r="P54" i="21"/>
  <c r="Y54" i="21" s="1"/>
  <c r="Z54" i="21" s="1"/>
  <c r="AB53" i="21"/>
  <c r="AA53" i="21"/>
  <c r="P53" i="21"/>
  <c r="Y53" i="21" s="1"/>
  <c r="AB52" i="21"/>
  <c r="AA52" i="21"/>
  <c r="P52" i="21"/>
  <c r="Y52" i="21" s="1"/>
  <c r="AB51" i="21"/>
  <c r="AA51" i="21"/>
  <c r="P51" i="21"/>
  <c r="Y51" i="21" s="1"/>
  <c r="AB50" i="21"/>
  <c r="AA50" i="21"/>
  <c r="P50" i="21"/>
  <c r="Y50" i="21" s="1"/>
  <c r="AB49" i="21"/>
  <c r="AA49" i="21"/>
  <c r="P49" i="21"/>
  <c r="Y49" i="21" s="1"/>
  <c r="AB48" i="21"/>
  <c r="AA48" i="21"/>
  <c r="P48" i="21"/>
  <c r="Y48" i="21" s="1"/>
  <c r="AB47" i="21"/>
  <c r="AA47" i="21"/>
  <c r="P47" i="21"/>
  <c r="Y47" i="21" s="1"/>
  <c r="Z47" i="21" s="1"/>
  <c r="AB46" i="21"/>
  <c r="AA46" i="21"/>
  <c r="P46" i="21"/>
  <c r="Y46" i="21" s="1"/>
  <c r="AB45" i="21"/>
  <c r="AA45" i="21"/>
  <c r="P45" i="21"/>
  <c r="Y45" i="21" s="1"/>
  <c r="AB44" i="21"/>
  <c r="AA44" i="21"/>
  <c r="P44" i="21"/>
  <c r="Y44" i="21" s="1"/>
  <c r="AB43" i="21"/>
  <c r="AA43" i="21"/>
  <c r="P43" i="21"/>
  <c r="Y43" i="21" s="1"/>
  <c r="AB42" i="21"/>
  <c r="AA42" i="21"/>
  <c r="Y42" i="21"/>
  <c r="AB41" i="21"/>
  <c r="AA41" i="21"/>
  <c r="P41" i="21"/>
  <c r="Y41" i="21" s="1"/>
  <c r="AB40" i="21"/>
  <c r="AA40" i="21"/>
  <c r="P40" i="21"/>
  <c r="Y40" i="21" s="1"/>
  <c r="AB39" i="21"/>
  <c r="AA39" i="21"/>
  <c r="P39" i="21"/>
  <c r="Y39" i="21" s="1"/>
  <c r="AB38" i="21"/>
  <c r="AA38" i="21"/>
  <c r="P38" i="21"/>
  <c r="Y38" i="21" s="1"/>
  <c r="AB37" i="21"/>
  <c r="AA37" i="21"/>
  <c r="P37" i="21"/>
  <c r="Y37" i="21" s="1"/>
  <c r="Z37" i="21" s="1"/>
  <c r="AB36" i="21"/>
  <c r="AA36" i="21"/>
  <c r="P36" i="21"/>
  <c r="Y36" i="21" s="1"/>
  <c r="AB35" i="21"/>
  <c r="AA35" i="21"/>
  <c r="P35" i="21"/>
  <c r="Y35" i="21" s="1"/>
  <c r="Z35" i="21" s="1"/>
  <c r="AB34" i="21"/>
  <c r="AA34" i="21"/>
  <c r="P34" i="21"/>
  <c r="Y34" i="21" s="1"/>
  <c r="AB33" i="21"/>
  <c r="AA33" i="21"/>
  <c r="P33" i="21"/>
  <c r="Y33" i="21" s="1"/>
  <c r="AB32" i="21"/>
  <c r="AA32" i="21"/>
  <c r="P32" i="21"/>
  <c r="Y32" i="21" s="1"/>
  <c r="AB31" i="21"/>
  <c r="AA31" i="21"/>
  <c r="P31" i="21"/>
  <c r="Y31" i="21" s="1"/>
  <c r="AB30" i="21"/>
  <c r="AA30" i="21"/>
  <c r="P30" i="21"/>
  <c r="Y30" i="21" s="1"/>
  <c r="AB29" i="21"/>
  <c r="AA29" i="21"/>
  <c r="P29" i="21"/>
  <c r="Y29" i="21" s="1"/>
  <c r="AB28" i="21"/>
  <c r="AA28" i="21"/>
  <c r="P28" i="21"/>
  <c r="Y28" i="21" s="1"/>
  <c r="Z28" i="21" s="1"/>
  <c r="AB27" i="21"/>
  <c r="AA27" i="21"/>
  <c r="P27" i="21"/>
  <c r="Y27" i="21" s="1"/>
  <c r="AB26" i="21"/>
  <c r="AA26" i="21"/>
  <c r="P26" i="21"/>
  <c r="Y26" i="21" s="1"/>
  <c r="AB25" i="21"/>
  <c r="AA25" i="21"/>
  <c r="P25" i="21"/>
  <c r="Y25" i="21" s="1"/>
  <c r="AB24" i="21"/>
  <c r="AA24" i="21"/>
  <c r="P24" i="21"/>
  <c r="Y24" i="21" s="1"/>
  <c r="AB23" i="21"/>
  <c r="AA23" i="21"/>
  <c r="P23" i="21"/>
  <c r="Y23" i="21" s="1"/>
  <c r="Z23" i="21" s="1"/>
  <c r="AB22" i="21"/>
  <c r="AA22" i="21"/>
  <c r="P22" i="21"/>
  <c r="Y22" i="21" s="1"/>
  <c r="Z22" i="21" s="1"/>
  <c r="AB21" i="21"/>
  <c r="AA21" i="21"/>
  <c r="P21" i="21"/>
  <c r="Y21" i="21" s="1"/>
  <c r="AB20" i="21"/>
  <c r="AA20" i="21"/>
  <c r="P20" i="21"/>
  <c r="Y20" i="21" s="1"/>
  <c r="AB19" i="21"/>
  <c r="AA19" i="21"/>
  <c r="P19" i="21"/>
  <c r="Y19" i="21" s="1"/>
  <c r="AB18" i="21"/>
  <c r="AA18" i="21"/>
  <c r="P18" i="21"/>
  <c r="Y18" i="21" s="1"/>
  <c r="AB17" i="21"/>
  <c r="AA17" i="21"/>
  <c r="P17" i="21"/>
  <c r="Y17" i="21" s="1"/>
  <c r="Z17" i="21" s="1"/>
  <c r="AB16" i="21"/>
  <c r="AA16" i="21"/>
  <c r="P16" i="21"/>
  <c r="Y16" i="21" s="1"/>
  <c r="Z16" i="21" s="1"/>
  <c r="AB15" i="21"/>
  <c r="AA15" i="21"/>
  <c r="Y15" i="21"/>
  <c r="AB14" i="21"/>
  <c r="AA14" i="21"/>
  <c r="P14" i="21"/>
  <c r="Y14" i="21" s="1"/>
  <c r="AB13" i="21"/>
  <c r="AA13" i="21"/>
  <c r="P13" i="21"/>
  <c r="Y13" i="21" s="1"/>
  <c r="Z13" i="21" s="1"/>
  <c r="AB12" i="21"/>
  <c r="AA12" i="21"/>
  <c r="P12" i="21"/>
  <c r="Y12" i="21" s="1"/>
  <c r="AB11" i="21"/>
  <c r="AA11" i="21"/>
  <c r="Y11" i="21"/>
  <c r="Z11" i="21" s="1"/>
  <c r="AB10" i="21"/>
  <c r="AA10" i="21"/>
  <c r="P10" i="21"/>
  <c r="Y10" i="21" s="1"/>
  <c r="Z10" i="21" s="1"/>
  <c r="AB9" i="21"/>
  <c r="AA9" i="21"/>
  <c r="P9" i="21"/>
  <c r="Y9" i="21" s="1"/>
  <c r="AB8" i="21"/>
  <c r="AA8" i="21"/>
  <c r="P8" i="21"/>
  <c r="Y8" i="21" s="1"/>
  <c r="AB7" i="21"/>
  <c r="AA7" i="21"/>
  <c r="P7" i="21"/>
  <c r="Y7" i="21" s="1"/>
  <c r="Z7" i="21" s="1"/>
  <c r="AB6" i="21"/>
  <c r="AA6" i="21"/>
  <c r="P6" i="21"/>
  <c r="Y6" i="21" s="1"/>
  <c r="AB5" i="21"/>
  <c r="AA5" i="21"/>
  <c r="P5" i="21"/>
  <c r="Y5" i="21" s="1"/>
  <c r="Z5" i="21" s="1"/>
  <c r="AB4" i="21"/>
  <c r="AA4" i="21"/>
  <c r="P4" i="21"/>
  <c r="Y4" i="21" s="1"/>
  <c r="Z4" i="21" s="1"/>
  <c r="AB3" i="21"/>
  <c r="AA3" i="21"/>
  <c r="P3" i="21"/>
  <c r="Y3" i="21" s="1"/>
  <c r="AB2" i="21"/>
  <c r="AA2" i="21"/>
  <c r="P2" i="21"/>
  <c r="Y2" i="21" s="1"/>
  <c r="Z4" i="18" l="1"/>
  <c r="S133" i="21"/>
  <c r="AC133" i="21" s="1"/>
  <c r="U265" i="21"/>
  <c r="S268" i="21"/>
  <c r="AC268" i="21" s="1"/>
  <c r="S256" i="21"/>
  <c r="AC256" i="21" s="1"/>
  <c r="S272" i="21"/>
  <c r="AC272" i="21" s="1"/>
  <c r="S111" i="21"/>
  <c r="AC111" i="21" s="1"/>
  <c r="S245" i="21"/>
  <c r="AC245" i="21" s="1"/>
  <c r="S249" i="21"/>
  <c r="AC249" i="21" s="1"/>
  <c r="S18" i="21"/>
  <c r="AC18" i="21" s="1"/>
  <c r="S143" i="21"/>
  <c r="AC143" i="21" s="1"/>
  <c r="S147" i="21"/>
  <c r="AC147" i="21" s="1"/>
  <c r="S151" i="21"/>
  <c r="AC151" i="21" s="1"/>
  <c r="S175" i="21"/>
  <c r="AC175" i="21" s="1"/>
  <c r="S219" i="21"/>
  <c r="AC219" i="21" s="1"/>
  <c r="S247" i="21"/>
  <c r="AC247" i="21" s="1"/>
  <c r="S106" i="21"/>
  <c r="AC106" i="21" s="1"/>
  <c r="S130" i="21"/>
  <c r="AC130" i="21" s="1"/>
  <c r="S202" i="21"/>
  <c r="AC202" i="21" s="1"/>
  <c r="S230" i="21"/>
  <c r="AC230" i="21" s="1"/>
  <c r="S258" i="21"/>
  <c r="AC258" i="21" s="1"/>
  <c r="S286" i="21"/>
  <c r="AC286" i="21" s="1"/>
  <c r="U207" i="21"/>
  <c r="AD207" i="21" s="1"/>
  <c r="S32" i="21"/>
  <c r="AC32" i="21" s="1"/>
  <c r="S104" i="21"/>
  <c r="AC104" i="21" s="1"/>
  <c r="U252" i="21"/>
  <c r="AD252" i="21" s="1"/>
  <c r="U137" i="21"/>
  <c r="AD137" i="21" s="1"/>
  <c r="U145" i="21"/>
  <c r="V145" i="21" s="1"/>
  <c r="U250" i="21"/>
  <c r="AD250" i="21" s="1"/>
  <c r="AA4" i="18"/>
  <c r="V4" i="18"/>
  <c r="AE4" i="18" s="1"/>
  <c r="T4" i="18"/>
  <c r="AD4" i="18" s="1"/>
  <c r="S71" i="21"/>
  <c r="AC71" i="21" s="1"/>
  <c r="U179" i="21"/>
  <c r="AD179" i="21" s="1"/>
  <c r="U91" i="21"/>
  <c r="AD91" i="21" s="1"/>
  <c r="U193" i="21"/>
  <c r="AD193" i="21" s="1"/>
  <c r="U140" i="21"/>
  <c r="AD140" i="21" s="1"/>
  <c r="U167" i="21"/>
  <c r="AD167" i="21" s="1"/>
  <c r="S215" i="21"/>
  <c r="AC215" i="21" s="1"/>
  <c r="U263" i="21"/>
  <c r="AD263" i="21" s="1"/>
  <c r="U160" i="21"/>
  <c r="V160" i="21" s="1"/>
  <c r="U275" i="21"/>
  <c r="AD275" i="21" s="1"/>
  <c r="S236" i="21"/>
  <c r="AC236" i="21" s="1"/>
  <c r="U236" i="21"/>
  <c r="AD236" i="21" s="1"/>
  <c r="Z48" i="21"/>
  <c r="S48" i="21"/>
  <c r="AC48" i="21" s="1"/>
  <c r="U48" i="21"/>
  <c r="AD48" i="21" s="1"/>
  <c r="Z227" i="21"/>
  <c r="S227" i="21"/>
  <c r="AC227" i="21" s="1"/>
  <c r="U35" i="21"/>
  <c r="AD35" i="21" s="1"/>
  <c r="S250" i="21"/>
  <c r="AC250" i="21" s="1"/>
  <c r="U184" i="21"/>
  <c r="AD184" i="21" s="1"/>
  <c r="S109" i="21"/>
  <c r="T109" i="21" s="1"/>
  <c r="U192" i="21"/>
  <c r="AD192" i="21" s="1"/>
  <c r="U199" i="21"/>
  <c r="V199" i="21" s="1"/>
  <c r="S88" i="21"/>
  <c r="AC88" i="21" s="1"/>
  <c r="S280" i="21"/>
  <c r="AC280" i="21" s="1"/>
  <c r="U31" i="21"/>
  <c r="AD31" i="21" s="1"/>
  <c r="U103" i="21"/>
  <c r="AD103" i="21" s="1"/>
  <c r="S138" i="21"/>
  <c r="AC138" i="21" s="1"/>
  <c r="U157" i="21"/>
  <c r="AD157" i="21" s="1"/>
  <c r="U154" i="21"/>
  <c r="AD154" i="21" s="1"/>
  <c r="U70" i="21"/>
  <c r="AD70" i="21" s="1"/>
  <c r="S83" i="21"/>
  <c r="AC83" i="21" s="1"/>
  <c r="U109" i="21"/>
  <c r="AD109" i="21" s="1"/>
  <c r="U174" i="21"/>
  <c r="AD174" i="21" s="1"/>
  <c r="U181" i="21"/>
  <c r="V181" i="21" s="1"/>
  <c r="U88" i="21"/>
  <c r="AD88" i="21" s="1"/>
  <c r="U142" i="21"/>
  <c r="AD142" i="21" s="1"/>
  <c r="U177" i="21"/>
  <c r="AD177" i="21" s="1"/>
  <c r="U235" i="21"/>
  <c r="AD235" i="21" s="1"/>
  <c r="S264" i="21"/>
  <c r="AC264" i="21" s="1"/>
  <c r="U54" i="21"/>
  <c r="AD54" i="21" s="1"/>
  <c r="U102" i="21"/>
  <c r="AD102" i="21" s="1"/>
  <c r="U163" i="21"/>
  <c r="AD163" i="21" s="1"/>
  <c r="U246" i="21"/>
  <c r="AD246" i="21" s="1"/>
  <c r="U170" i="21"/>
  <c r="AD170" i="21" s="1"/>
  <c r="U271" i="21"/>
  <c r="AD271" i="21" s="1"/>
  <c r="S253" i="21"/>
  <c r="AC253" i="21" s="1"/>
  <c r="U253" i="21"/>
  <c r="AD253" i="21" s="1"/>
  <c r="Z253" i="21"/>
  <c r="U92" i="21"/>
  <c r="AD92" i="21" s="1"/>
  <c r="Z213" i="21"/>
  <c r="U213" i="21"/>
  <c r="AD213" i="21" s="1"/>
  <c r="Z101" i="21"/>
  <c r="Z281" i="21"/>
  <c r="S281" i="21"/>
  <c r="AC281" i="21" s="1"/>
  <c r="Z285" i="21"/>
  <c r="S285" i="21"/>
  <c r="T285" i="21" s="1"/>
  <c r="S110" i="21"/>
  <c r="AC110" i="21" s="1"/>
  <c r="Z49" i="21"/>
  <c r="U49" i="21"/>
  <c r="AD49" i="21" s="1"/>
  <c r="Z80" i="21"/>
  <c r="S80" i="21"/>
  <c r="AC80" i="21" s="1"/>
  <c r="U283" i="21"/>
  <c r="AD283" i="21" s="1"/>
  <c r="S261" i="21"/>
  <c r="AC261" i="21" s="1"/>
  <c r="Z261" i="21"/>
  <c r="Z225" i="21"/>
  <c r="U225" i="21"/>
  <c r="AD225" i="21" s="1"/>
  <c r="Z36" i="21"/>
  <c r="U36" i="21"/>
  <c r="AD36" i="21" s="1"/>
  <c r="S36" i="21"/>
  <c r="AC36" i="21" s="1"/>
  <c r="Z273" i="21"/>
  <c r="S273" i="21"/>
  <c r="Z277" i="21"/>
  <c r="S277" i="21"/>
  <c r="AC277" i="21" s="1"/>
  <c r="Z93" i="21"/>
  <c r="U93" i="21"/>
  <c r="AD93" i="21" s="1"/>
  <c r="Z139" i="21"/>
  <c r="S139" i="21"/>
  <c r="AC139" i="21" s="1"/>
  <c r="Z55" i="21"/>
  <c r="U55" i="21"/>
  <c r="AD55" i="21" s="1"/>
  <c r="U237" i="21"/>
  <c r="AD237" i="21" s="1"/>
  <c r="Z237" i="21"/>
  <c r="Z255" i="21"/>
  <c r="S255" i="21"/>
  <c r="AC255" i="21" s="1"/>
  <c r="Z289" i="21"/>
  <c r="S289" i="21"/>
  <c r="AC289" i="21" s="1"/>
  <c r="U279" i="21"/>
  <c r="AD279" i="21" s="1"/>
  <c r="U94" i="21"/>
  <c r="AD94" i="21" s="1"/>
  <c r="Z223" i="21"/>
  <c r="U223" i="21"/>
  <c r="AD223" i="21" s="1"/>
  <c r="S223" i="21"/>
  <c r="AC223" i="21" s="1"/>
  <c r="U57" i="21"/>
  <c r="AD57" i="21" s="1"/>
  <c r="S191" i="21"/>
  <c r="T191" i="21" s="1"/>
  <c r="Z205" i="21"/>
  <c r="S112" i="21"/>
  <c r="T112" i="21" s="1"/>
  <c r="S115" i="21"/>
  <c r="AC115" i="21" s="1"/>
  <c r="U182" i="21"/>
  <c r="AD182" i="21" s="1"/>
  <c r="U61" i="21"/>
  <c r="AD61" i="21" s="1"/>
  <c r="Z130" i="21"/>
  <c r="S225" i="21"/>
  <c r="AC225" i="21" s="1"/>
  <c r="U101" i="21"/>
  <c r="AD101" i="21" s="1"/>
  <c r="S180" i="21"/>
  <c r="AC180" i="21" s="1"/>
  <c r="S243" i="21"/>
  <c r="AC243" i="21" s="1"/>
  <c r="U15" i="21"/>
  <c r="AD15" i="21" s="1"/>
  <c r="U42" i="21"/>
  <c r="AD42" i="21" s="1"/>
  <c r="U86" i="21"/>
  <c r="AD86" i="21" s="1"/>
  <c r="U172" i="21"/>
  <c r="AD172" i="21" s="1"/>
  <c r="U194" i="21"/>
  <c r="AD194" i="21" s="1"/>
  <c r="U198" i="21"/>
  <c r="AD198" i="21" s="1"/>
  <c r="U212" i="21"/>
  <c r="AD212" i="21" s="1"/>
  <c r="U22" i="21"/>
  <c r="AD22" i="21" s="1"/>
  <c r="U131" i="21"/>
  <c r="AD131" i="21" s="1"/>
  <c r="U8" i="21"/>
  <c r="AD8" i="21" s="1"/>
  <c r="Z106" i="21"/>
  <c r="U11" i="21"/>
  <c r="AD11" i="21" s="1"/>
  <c r="U203" i="21"/>
  <c r="V203" i="21" s="1"/>
  <c r="U85" i="21"/>
  <c r="AD85" i="21" s="1"/>
  <c r="U112" i="21"/>
  <c r="AD112" i="21" s="1"/>
  <c r="S189" i="21"/>
  <c r="AC189" i="21" s="1"/>
  <c r="U23" i="21"/>
  <c r="AD23" i="21" s="1"/>
  <c r="U62" i="21"/>
  <c r="AD62" i="21" s="1"/>
  <c r="Z142" i="21"/>
  <c r="U150" i="21"/>
  <c r="AD150" i="21" s="1"/>
  <c r="S179" i="21"/>
  <c r="AC179" i="21" s="1"/>
  <c r="U183" i="21"/>
  <c r="AD183" i="21" s="1"/>
  <c r="U204" i="21"/>
  <c r="AD204" i="21" s="1"/>
  <c r="S284" i="21"/>
  <c r="AC284" i="21" s="1"/>
  <c r="U119" i="21"/>
  <c r="AD119" i="21" s="1"/>
  <c r="U134" i="21"/>
  <c r="AD134" i="21" s="1"/>
  <c r="V177" i="21"/>
  <c r="Z182" i="21"/>
  <c r="U168" i="21"/>
  <c r="AD168" i="21" s="1"/>
  <c r="U185" i="21"/>
  <c r="AD185" i="21" s="1"/>
  <c r="U149" i="21"/>
  <c r="AD149" i="21" s="1"/>
  <c r="S144" i="21"/>
  <c r="AC144" i="21" s="1"/>
  <c r="U165" i="21"/>
  <c r="AD165" i="21" s="1"/>
  <c r="Z217" i="21"/>
  <c r="U189" i="21"/>
  <c r="AD189" i="21" s="1"/>
  <c r="U200" i="21"/>
  <c r="AD200" i="21" s="1"/>
  <c r="Z246" i="21"/>
  <c r="U27" i="21"/>
  <c r="AD27" i="21" s="1"/>
  <c r="U37" i="21"/>
  <c r="AD37" i="21" s="1"/>
  <c r="S137" i="21"/>
  <c r="AC137" i="21" s="1"/>
  <c r="Z252" i="21"/>
  <c r="U116" i="21"/>
  <c r="AD116" i="21" s="1"/>
  <c r="S182" i="21"/>
  <c r="AC182" i="21" s="1"/>
  <c r="U191" i="21"/>
  <c r="AD191" i="21" s="1"/>
  <c r="U146" i="21"/>
  <c r="AD146" i="21" s="1"/>
  <c r="U180" i="21"/>
  <c r="V180" i="21" s="1"/>
  <c r="U205" i="21"/>
  <c r="AD205" i="21" s="1"/>
  <c r="S127" i="21"/>
  <c r="AC127" i="21" s="1"/>
  <c r="U10" i="21"/>
  <c r="AD10" i="21" s="1"/>
  <c r="U125" i="21"/>
  <c r="AD125" i="21" s="1"/>
  <c r="U153" i="21"/>
  <c r="AD153" i="21" s="1"/>
  <c r="U215" i="21"/>
  <c r="AD215" i="21" s="1"/>
  <c r="S224" i="21"/>
  <c r="AC224" i="21" s="1"/>
  <c r="T247" i="21"/>
  <c r="U97" i="21"/>
  <c r="AD97" i="21" s="1"/>
  <c r="U20" i="21"/>
  <c r="AD20" i="21" s="1"/>
  <c r="S214" i="21"/>
  <c r="AC214" i="21" s="1"/>
  <c r="U3" i="21"/>
  <c r="AD3" i="21" s="1"/>
  <c r="U77" i="21"/>
  <c r="AD77" i="21" s="1"/>
  <c r="U113" i="21"/>
  <c r="AD113" i="21" s="1"/>
  <c r="S37" i="21"/>
  <c r="AC37" i="21" s="1"/>
  <c r="U122" i="21"/>
  <c r="AD122" i="21" s="1"/>
  <c r="U128" i="21"/>
  <c r="AD128" i="21" s="1"/>
  <c r="S177" i="21"/>
  <c r="AC177" i="21" s="1"/>
  <c r="U247" i="21"/>
  <c r="AD247" i="21" s="1"/>
  <c r="U287" i="21"/>
  <c r="AD287" i="21" s="1"/>
  <c r="Z132" i="21"/>
  <c r="S132" i="21"/>
  <c r="AC132" i="21" s="1"/>
  <c r="Z76" i="21"/>
  <c r="S76" i="21"/>
  <c r="AC76" i="21" s="1"/>
  <c r="Z68" i="21"/>
  <c r="S68" i="21"/>
  <c r="AC68" i="21" s="1"/>
  <c r="Z72" i="21"/>
  <c r="S72" i="21"/>
  <c r="AC72" i="21" s="1"/>
  <c r="Z64" i="21"/>
  <c r="S64" i="21"/>
  <c r="AC64" i="21" s="1"/>
  <c r="Z40" i="21"/>
  <c r="Z82" i="21"/>
  <c r="S82" i="21"/>
  <c r="AC82" i="21" s="1"/>
  <c r="Z105" i="21"/>
  <c r="S119" i="21"/>
  <c r="AC119" i="21" s="1"/>
  <c r="Z89" i="21"/>
  <c r="U89" i="21"/>
  <c r="AD89" i="21" s="1"/>
  <c r="S89" i="21"/>
  <c r="AC89" i="21" s="1"/>
  <c r="Z218" i="21"/>
  <c r="U218" i="21"/>
  <c r="AD218" i="21" s="1"/>
  <c r="Z45" i="21"/>
  <c r="U45" i="21"/>
  <c r="AD45" i="21" s="1"/>
  <c r="U73" i="21"/>
  <c r="AD73" i="21" s="1"/>
  <c r="Z117" i="21"/>
  <c r="S218" i="21"/>
  <c r="AC218" i="21" s="1"/>
  <c r="Z34" i="21"/>
  <c r="Z50" i="21"/>
  <c r="U107" i="21"/>
  <c r="AD107" i="21" s="1"/>
  <c r="Z123" i="21"/>
  <c r="S123" i="21"/>
  <c r="AC123" i="21" s="1"/>
  <c r="S2" i="21"/>
  <c r="AC2" i="21" s="1"/>
  <c r="S26" i="21"/>
  <c r="AC26" i="21" s="1"/>
  <c r="S59" i="21"/>
  <c r="AC59" i="21" s="1"/>
  <c r="Z216" i="21"/>
  <c r="S216" i="21"/>
  <c r="Z29" i="21"/>
  <c r="Z38" i="21"/>
  <c r="Z67" i="21"/>
  <c r="S140" i="21"/>
  <c r="AC140" i="21" s="1"/>
  <c r="S38" i="21"/>
  <c r="AC38" i="21" s="1"/>
  <c r="S67" i="21"/>
  <c r="AC67" i="21" s="1"/>
  <c r="U82" i="21"/>
  <c r="AD82" i="21" s="1"/>
  <c r="Z148" i="21"/>
  <c r="U288" i="21"/>
  <c r="AD288" i="21" s="1"/>
  <c r="Z288" i="21"/>
  <c r="U5" i="21"/>
  <c r="AD5" i="21" s="1"/>
  <c r="Z19" i="21"/>
  <c r="S47" i="21"/>
  <c r="AC47" i="21" s="1"/>
  <c r="Z87" i="21"/>
  <c r="S93" i="21"/>
  <c r="AC93" i="21" s="1"/>
  <c r="S95" i="21"/>
  <c r="AC95" i="21" s="1"/>
  <c r="S145" i="21"/>
  <c r="S288" i="21"/>
  <c r="AC288" i="21" s="1"/>
  <c r="S7" i="21"/>
  <c r="AC7" i="21" s="1"/>
  <c r="U24" i="21"/>
  <c r="AD24" i="21" s="1"/>
  <c r="Z9" i="21"/>
  <c r="Z21" i="21"/>
  <c r="Z53" i="21"/>
  <c r="U53" i="21"/>
  <c r="AD53" i="21" s="1"/>
  <c r="S65" i="21"/>
  <c r="AC65" i="21" s="1"/>
  <c r="Z99" i="21"/>
  <c r="S136" i="21"/>
  <c r="AC136" i="21" s="1"/>
  <c r="U2" i="21"/>
  <c r="AD2" i="21" s="1"/>
  <c r="S9" i="21"/>
  <c r="AC9" i="21" s="1"/>
  <c r="U14" i="21"/>
  <c r="AD14" i="21" s="1"/>
  <c r="S21" i="21"/>
  <c r="AC21" i="21" s="1"/>
  <c r="U26" i="21"/>
  <c r="AD26" i="21" s="1"/>
  <c r="S30" i="21"/>
  <c r="AC30" i="21" s="1"/>
  <c r="U34" i="21"/>
  <c r="AD34" i="21" s="1"/>
  <c r="T36" i="21"/>
  <c r="S41" i="21"/>
  <c r="AC41" i="21" s="1"/>
  <c r="S53" i="21"/>
  <c r="AC53" i="21" s="1"/>
  <c r="Z57" i="21"/>
  <c r="Z61" i="21"/>
  <c r="U65" i="21"/>
  <c r="Z70" i="21"/>
  <c r="S70" i="21"/>
  <c r="AC70" i="21" s="1"/>
  <c r="U74" i="21"/>
  <c r="AD74" i="21" s="1"/>
  <c r="Z85" i="21"/>
  <c r="Z90" i="21"/>
  <c r="U90" i="21"/>
  <c r="AD90" i="21" s="1"/>
  <c r="S90" i="21"/>
  <c r="AC90" i="21" s="1"/>
  <c r="S99" i="21"/>
  <c r="AC99" i="21" s="1"/>
  <c r="S118" i="21"/>
  <c r="AC118" i="21" s="1"/>
  <c r="Z118" i="21"/>
  <c r="S128" i="21"/>
  <c r="AC128" i="21" s="1"/>
  <c r="S154" i="21"/>
  <c r="S160" i="21"/>
  <c r="AC160" i="21" s="1"/>
  <c r="AD265" i="21"/>
  <c r="V265" i="21"/>
  <c r="S15" i="21"/>
  <c r="AC15" i="21" s="1"/>
  <c r="S29" i="21"/>
  <c r="AC29" i="21" s="1"/>
  <c r="Z98" i="21"/>
  <c r="S98" i="21"/>
  <c r="AC98" i="21" s="1"/>
  <c r="S102" i="21"/>
  <c r="AC102" i="21" s="1"/>
  <c r="U29" i="21"/>
  <c r="AD29" i="21" s="1"/>
  <c r="U40" i="21"/>
  <c r="AD40" i="21" s="1"/>
  <c r="U226" i="21"/>
  <c r="AD226" i="21" s="1"/>
  <c r="Z226" i="21"/>
  <c r="U17" i="21"/>
  <c r="AD17" i="21" s="1"/>
  <c r="Z63" i="21"/>
  <c r="S117" i="21"/>
  <c r="AC117" i="21" s="1"/>
  <c r="Z208" i="21"/>
  <c r="U208" i="21"/>
  <c r="AD208" i="21" s="1"/>
  <c r="S208" i="21"/>
  <c r="AC208" i="21" s="1"/>
  <c r="S19" i="21"/>
  <c r="AC19" i="21" s="1"/>
  <c r="Z59" i="21"/>
  <c r="U59" i="21"/>
  <c r="AD59" i="21" s="1"/>
  <c r="Z219" i="21"/>
  <c r="U219" i="21"/>
  <c r="AD219" i="21" s="1"/>
  <c r="S14" i="21"/>
  <c r="AC14" i="21" s="1"/>
  <c r="U47" i="21"/>
  <c r="AD47" i="21" s="1"/>
  <c r="S28" i="21"/>
  <c r="AC28" i="21" s="1"/>
  <c r="Z39" i="21"/>
  <c r="U41" i="21"/>
  <c r="AD41" i="21" s="1"/>
  <c r="Z51" i="21"/>
  <c r="S57" i="21"/>
  <c r="AC57" i="21" s="1"/>
  <c r="S61" i="21"/>
  <c r="AC61" i="21" s="1"/>
  <c r="Z79" i="21"/>
  <c r="S85" i="21"/>
  <c r="AC85" i="21" s="1"/>
  <c r="S92" i="21"/>
  <c r="AC92" i="21" s="1"/>
  <c r="S121" i="21"/>
  <c r="AC121" i="21" s="1"/>
  <c r="Z126" i="21"/>
  <c r="S126" i="21"/>
  <c r="AC126" i="21" s="1"/>
  <c r="Z221" i="21"/>
  <c r="U221" i="21"/>
  <c r="AD221" i="21" s="1"/>
  <c r="S221" i="21"/>
  <c r="AC221" i="21" s="1"/>
  <c r="S22" i="21"/>
  <c r="AC22" i="21" s="1"/>
  <c r="S40" i="21"/>
  <c r="AC40" i="21" s="1"/>
  <c r="V48" i="21"/>
  <c r="S162" i="21"/>
  <c r="S5" i="21"/>
  <c r="AC5" i="21" s="1"/>
  <c r="S17" i="21"/>
  <c r="AC17" i="21" s="1"/>
  <c r="Z24" i="21"/>
  <c r="Z69" i="21"/>
  <c r="Z78" i="21"/>
  <c r="S78" i="21"/>
  <c r="AC78" i="21" s="1"/>
  <c r="Z95" i="21"/>
  <c r="S45" i="21"/>
  <c r="AC45" i="21" s="1"/>
  <c r="Z120" i="21"/>
  <c r="S148" i="21"/>
  <c r="AC148" i="21" s="1"/>
  <c r="Z2" i="21"/>
  <c r="S63" i="21"/>
  <c r="AC63" i="21" s="1"/>
  <c r="Z74" i="21"/>
  <c r="S74" i="21"/>
  <c r="AC74" i="21" s="1"/>
  <c r="AC273" i="21"/>
  <c r="T273" i="21"/>
  <c r="U7" i="21"/>
  <c r="AD7" i="21" s="1"/>
  <c r="Z30" i="21"/>
  <c r="U43" i="21"/>
  <c r="AD43" i="21" s="1"/>
  <c r="T106" i="21"/>
  <c r="Z6" i="21"/>
  <c r="U16" i="21"/>
  <c r="AD16" i="21" s="1"/>
  <c r="Z18" i="21"/>
  <c r="S23" i="21"/>
  <c r="AC23" i="21" s="1"/>
  <c r="U28" i="21"/>
  <c r="AD28" i="21" s="1"/>
  <c r="S39" i="21"/>
  <c r="AC39" i="21" s="1"/>
  <c r="Z44" i="21"/>
  <c r="U44" i="21"/>
  <c r="AD44" i="21" s="1"/>
  <c r="Z46" i="21"/>
  <c r="S51" i="21"/>
  <c r="AC51" i="21" s="1"/>
  <c r="Z66" i="21"/>
  <c r="S66" i="21"/>
  <c r="AC66" i="21" s="1"/>
  <c r="S79" i="21"/>
  <c r="AC79" i="21" s="1"/>
  <c r="Z81" i="21"/>
  <c r="Z92" i="21"/>
  <c r="T104" i="21"/>
  <c r="S113" i="21"/>
  <c r="AC113" i="21" s="1"/>
  <c r="S124" i="21"/>
  <c r="AC124" i="21" s="1"/>
  <c r="Z129" i="21"/>
  <c r="S129" i="21"/>
  <c r="AC129" i="21" s="1"/>
  <c r="S149" i="21"/>
  <c r="Z152" i="21"/>
  <c r="S152" i="21"/>
  <c r="AC152" i="21" s="1"/>
  <c r="S157" i="21"/>
  <c r="AC157" i="21" s="1"/>
  <c r="S200" i="21"/>
  <c r="AC200" i="21" s="1"/>
  <c r="S10" i="21"/>
  <c r="AC10" i="21" s="1"/>
  <c r="S105" i="21"/>
  <c r="AC105" i="21" s="1"/>
  <c r="S100" i="21"/>
  <c r="AC100" i="21" s="1"/>
  <c r="V237" i="21"/>
  <c r="Z32" i="21"/>
  <c r="T32" i="21"/>
  <c r="U32" i="21"/>
  <c r="AD32" i="21" s="1"/>
  <c r="U56" i="21"/>
  <c r="U78" i="21"/>
  <c r="AD78" i="21" s="1"/>
  <c r="Z41" i="21"/>
  <c r="S4" i="21"/>
  <c r="AC4" i="21" s="1"/>
  <c r="U30" i="21"/>
  <c r="AD30" i="21" s="1"/>
  <c r="U4" i="21"/>
  <c r="AD4" i="21" s="1"/>
  <c r="S6" i="21"/>
  <c r="AC6" i="21" s="1"/>
  <c r="Z25" i="21"/>
  <c r="Z33" i="21"/>
  <c r="U33" i="21"/>
  <c r="AD33" i="21" s="1"/>
  <c r="U39" i="21"/>
  <c r="S44" i="21"/>
  <c r="AC44" i="21" s="1"/>
  <c r="S46" i="21"/>
  <c r="AC46" i="21" s="1"/>
  <c r="U51" i="21"/>
  <c r="AD51" i="21" s="1"/>
  <c r="Z75" i="21"/>
  <c r="S81" i="21"/>
  <c r="AC81" i="21" s="1"/>
  <c r="Z97" i="21"/>
  <c r="Z104" i="21"/>
  <c r="Z111" i="21"/>
  <c r="T111" i="21"/>
  <c r="Z124" i="21"/>
  <c r="S134" i="21"/>
  <c r="AC134" i="21" s="1"/>
  <c r="Z155" i="21"/>
  <c r="S192" i="21"/>
  <c r="Z245" i="21"/>
  <c r="T245" i="21"/>
  <c r="U245" i="21"/>
  <c r="AD245" i="21" s="1"/>
  <c r="Z73" i="21"/>
  <c r="Z100" i="21"/>
  <c r="Z56" i="21"/>
  <c r="S24" i="21"/>
  <c r="AC24" i="21" s="1"/>
  <c r="Z14" i="21"/>
  <c r="U69" i="21"/>
  <c r="S163" i="21"/>
  <c r="AC163" i="21" s="1"/>
  <c r="U9" i="21"/>
  <c r="AD9" i="21" s="1"/>
  <c r="U18" i="21"/>
  <c r="AD18" i="21" s="1"/>
  <c r="S25" i="21"/>
  <c r="AC25" i="21" s="1"/>
  <c r="Z31" i="21"/>
  <c r="S31" i="21"/>
  <c r="AC31" i="21" s="1"/>
  <c r="S33" i="21"/>
  <c r="AC33" i="21" s="1"/>
  <c r="U38" i="21"/>
  <c r="AD38" i="21" s="1"/>
  <c r="Z42" i="21"/>
  <c r="S55" i="21"/>
  <c r="S60" i="21"/>
  <c r="AC60" i="21" s="1"/>
  <c r="Z62" i="21"/>
  <c r="S62" i="21"/>
  <c r="AC62" i="21" s="1"/>
  <c r="U66" i="21"/>
  <c r="AD66" i="21" s="1"/>
  <c r="S75" i="21"/>
  <c r="AC75" i="21" s="1"/>
  <c r="Z77" i="21"/>
  <c r="U81" i="21"/>
  <c r="S84" i="21"/>
  <c r="AC84" i="21" s="1"/>
  <c r="Z86" i="21"/>
  <c r="S86" i="21"/>
  <c r="AC86" i="21" s="1"/>
  <c r="Z91" i="21"/>
  <c r="S155" i="21"/>
  <c r="AC155" i="21" s="1"/>
  <c r="S3" i="21"/>
  <c r="AC3" i="21" s="1"/>
  <c r="S27" i="21"/>
  <c r="AC27" i="21" s="1"/>
  <c r="Z52" i="21"/>
  <c r="U52" i="21"/>
  <c r="AD52" i="21" s="1"/>
  <c r="S52" i="21"/>
  <c r="AC52" i="21" s="1"/>
  <c r="Z135" i="21"/>
  <c r="S135" i="21"/>
  <c r="AC135" i="21" s="1"/>
  <c r="S73" i="21"/>
  <c r="AC73" i="21" s="1"/>
  <c r="Z12" i="21"/>
  <c r="S12" i="21"/>
  <c r="AC12" i="21" s="1"/>
  <c r="Z43" i="21"/>
  <c r="S43" i="21"/>
  <c r="AC43" i="21" s="1"/>
  <c r="S56" i="21"/>
  <c r="AC56" i="21" s="1"/>
  <c r="S69" i="21"/>
  <c r="AC69" i="21" s="1"/>
  <c r="U12" i="21"/>
  <c r="AD12" i="21" s="1"/>
  <c r="Z26" i="21"/>
  <c r="S34" i="21"/>
  <c r="AC34" i="21" s="1"/>
  <c r="S50" i="21"/>
  <c r="AC50" i="21" s="1"/>
  <c r="Z65" i="21"/>
  <c r="S87" i="21"/>
  <c r="AC87" i="21" s="1"/>
  <c r="U19" i="21"/>
  <c r="AD19" i="21" s="1"/>
  <c r="U50" i="21"/>
  <c r="Z83" i="21"/>
  <c r="S16" i="21"/>
  <c r="AC16" i="21" s="1"/>
  <c r="U21" i="21"/>
  <c r="AD21" i="21" s="1"/>
  <c r="S11" i="21"/>
  <c r="AC11" i="21" s="1"/>
  <c r="U6" i="21"/>
  <c r="AD6" i="21" s="1"/>
  <c r="Z8" i="21"/>
  <c r="S13" i="21"/>
  <c r="AC13" i="21" s="1"/>
  <c r="Z20" i="21"/>
  <c r="S35" i="21"/>
  <c r="AC35" i="21" s="1"/>
  <c r="Z3" i="21"/>
  <c r="S8" i="21"/>
  <c r="AC8" i="21" s="1"/>
  <c r="U13" i="21"/>
  <c r="AD13" i="21" s="1"/>
  <c r="Z15" i="21"/>
  <c r="S20" i="21"/>
  <c r="AC20" i="21" s="1"/>
  <c r="U25" i="21"/>
  <c r="AD25" i="21" s="1"/>
  <c r="Z27" i="21"/>
  <c r="S42" i="21"/>
  <c r="AC42" i="21" s="1"/>
  <c r="U46" i="21"/>
  <c r="AD46" i="21" s="1"/>
  <c r="T48" i="21"/>
  <c r="S49" i="21"/>
  <c r="S54" i="21"/>
  <c r="Z58" i="21"/>
  <c r="U58" i="21"/>
  <c r="AD58" i="21" s="1"/>
  <c r="S58" i="21"/>
  <c r="AC58" i="21" s="1"/>
  <c r="Z71" i="21"/>
  <c r="S77" i="21"/>
  <c r="AC77" i="21" s="1"/>
  <c r="S91" i="21"/>
  <c r="S97" i="21"/>
  <c r="AC97" i="21" s="1"/>
  <c r="T130" i="21"/>
  <c r="U60" i="21"/>
  <c r="U64" i="21"/>
  <c r="AD64" i="21" s="1"/>
  <c r="U68" i="21"/>
  <c r="AD68" i="21" s="1"/>
  <c r="U72" i="21"/>
  <c r="AD72" i="21" s="1"/>
  <c r="U76" i="21"/>
  <c r="AD76" i="21" s="1"/>
  <c r="U80" i="21"/>
  <c r="U84" i="21"/>
  <c r="Z103" i="21"/>
  <c r="S120" i="21"/>
  <c r="AC120" i="21" s="1"/>
  <c r="S122" i="21"/>
  <c r="AC122" i="21" s="1"/>
  <c r="S172" i="21"/>
  <c r="S209" i="21"/>
  <c r="AC209" i="21" s="1"/>
  <c r="Z209" i="21"/>
  <c r="U209" i="21"/>
  <c r="Z214" i="21"/>
  <c r="Z232" i="21"/>
  <c r="S232" i="21"/>
  <c r="AC232" i="21" s="1"/>
  <c r="U232" i="21"/>
  <c r="AD232" i="21" s="1"/>
  <c r="Z286" i="21"/>
  <c r="U286" i="21"/>
  <c r="T133" i="21"/>
  <c r="S108" i="21"/>
  <c r="AC108" i="21" s="1"/>
  <c r="Z110" i="21"/>
  <c r="Z114" i="21"/>
  <c r="Z133" i="21"/>
  <c r="Z196" i="21"/>
  <c r="U196" i="21"/>
  <c r="AD196" i="21" s="1"/>
  <c r="S196" i="21"/>
  <c r="AC196" i="21" s="1"/>
  <c r="U240" i="21"/>
  <c r="AD240" i="21" s="1"/>
  <c r="S240" i="21"/>
  <c r="AC240" i="21" s="1"/>
  <c r="Z240" i="21"/>
  <c r="U95" i="21"/>
  <c r="U87" i="21"/>
  <c r="AD87" i="21" s="1"/>
  <c r="Z94" i="21"/>
  <c r="Z96" i="21"/>
  <c r="S103" i="21"/>
  <c r="U108" i="21"/>
  <c r="AD108" i="21" s="1"/>
  <c r="Z112" i="21"/>
  <c r="S114" i="21"/>
  <c r="AC114" i="21" s="1"/>
  <c r="S116" i="21"/>
  <c r="AC116" i="21" s="1"/>
  <c r="Z151" i="21"/>
  <c r="T151" i="21"/>
  <c r="S153" i="21"/>
  <c r="U63" i="21"/>
  <c r="AD63" i="21" s="1"/>
  <c r="U67" i="21"/>
  <c r="AD67" i="21" s="1"/>
  <c r="U71" i="21"/>
  <c r="AD71" i="21" s="1"/>
  <c r="U75" i="21"/>
  <c r="AD75" i="21" s="1"/>
  <c r="U79" i="21"/>
  <c r="AD79" i="21" s="1"/>
  <c r="U83" i="21"/>
  <c r="AD83" i="21" s="1"/>
  <c r="S94" i="21"/>
  <c r="AC94" i="21" s="1"/>
  <c r="S96" i="21"/>
  <c r="AC96" i="21" s="1"/>
  <c r="S131" i="21"/>
  <c r="AC131" i="21" s="1"/>
  <c r="S167" i="21"/>
  <c r="S170" i="21"/>
  <c r="AC170" i="21" s="1"/>
  <c r="U96" i="21"/>
  <c r="AD96" i="21" s="1"/>
  <c r="Z109" i="21"/>
  <c r="V140" i="21"/>
  <c r="S156" i="21"/>
  <c r="Z270" i="21"/>
  <c r="U270" i="21"/>
  <c r="AD270" i="21" s="1"/>
  <c r="S270" i="21"/>
  <c r="AC270" i="21" s="1"/>
  <c r="Z121" i="21"/>
  <c r="S125" i="21"/>
  <c r="AC125" i="21" s="1"/>
  <c r="S142" i="21"/>
  <c r="AC142" i="21" s="1"/>
  <c r="Z159" i="21"/>
  <c r="S183" i="21"/>
  <c r="AC183" i="21" s="1"/>
  <c r="Z186" i="21"/>
  <c r="S186" i="21"/>
  <c r="AC186" i="21" s="1"/>
  <c r="Z256" i="21"/>
  <c r="T256" i="21"/>
  <c r="U256" i="21"/>
  <c r="AD256" i="21" s="1"/>
  <c r="S165" i="21"/>
  <c r="S181" i="21"/>
  <c r="AC181" i="21" s="1"/>
  <c r="U100" i="21"/>
  <c r="AD100" i="21" s="1"/>
  <c r="U106" i="21"/>
  <c r="U115" i="21"/>
  <c r="AD115" i="21" s="1"/>
  <c r="U118" i="21"/>
  <c r="AD118" i="21" s="1"/>
  <c r="U121" i="21"/>
  <c r="AD121" i="21" s="1"/>
  <c r="U124" i="21"/>
  <c r="AD124" i="21" s="1"/>
  <c r="U127" i="21"/>
  <c r="AD127" i="21" s="1"/>
  <c r="U130" i="21"/>
  <c r="AD130" i="21" s="1"/>
  <c r="U133" i="21"/>
  <c r="AD133" i="21" s="1"/>
  <c r="U136" i="21"/>
  <c r="AD136" i="21" s="1"/>
  <c r="Z143" i="21"/>
  <c r="S146" i="21"/>
  <c r="AC146" i="21" s="1"/>
  <c r="S205" i="21"/>
  <c r="AC205" i="21" s="1"/>
  <c r="U210" i="21"/>
  <c r="AD210" i="21" s="1"/>
  <c r="U267" i="21"/>
  <c r="AD267" i="21" s="1"/>
  <c r="S267" i="21"/>
  <c r="AC267" i="21" s="1"/>
  <c r="U99" i="21"/>
  <c r="AD99" i="21" s="1"/>
  <c r="U105" i="21"/>
  <c r="AD105" i="21" s="1"/>
  <c r="U111" i="21"/>
  <c r="S141" i="21"/>
  <c r="Z164" i="21"/>
  <c r="Z171" i="21"/>
  <c r="Z176" i="21"/>
  <c r="U176" i="21"/>
  <c r="AD176" i="21" s="1"/>
  <c r="S210" i="21"/>
  <c r="AC210" i="21" s="1"/>
  <c r="U214" i="21"/>
  <c r="AD214" i="21" s="1"/>
  <c r="Z231" i="21"/>
  <c r="U231" i="21"/>
  <c r="AD231" i="21" s="1"/>
  <c r="S231" i="21"/>
  <c r="AC231" i="21" s="1"/>
  <c r="Z137" i="21"/>
  <c r="U141" i="21"/>
  <c r="S150" i="21"/>
  <c r="AC150" i="21" s="1"/>
  <c r="Z174" i="21"/>
  <c r="S176" i="21"/>
  <c r="AC176" i="21" s="1"/>
  <c r="V213" i="21"/>
  <c r="T228" i="21"/>
  <c r="U238" i="21"/>
  <c r="S238" i="21"/>
  <c r="AC238" i="21" s="1"/>
  <c r="Z238" i="21"/>
  <c r="S265" i="21"/>
  <c r="AC265" i="21" s="1"/>
  <c r="U98" i="21"/>
  <c r="AD98" i="21" s="1"/>
  <c r="S101" i="21"/>
  <c r="AC101" i="21" s="1"/>
  <c r="U104" i="21"/>
  <c r="AD104" i="21" s="1"/>
  <c r="S107" i="21"/>
  <c r="AC107" i="21" s="1"/>
  <c r="U110" i="21"/>
  <c r="AD110" i="21" s="1"/>
  <c r="U114" i="21"/>
  <c r="AD114" i="21" s="1"/>
  <c r="U117" i="21"/>
  <c r="AD117" i="21" s="1"/>
  <c r="U120" i="21"/>
  <c r="AD120" i="21" s="1"/>
  <c r="U123" i="21"/>
  <c r="AD123" i="21" s="1"/>
  <c r="U126" i="21"/>
  <c r="AD126" i="21" s="1"/>
  <c r="U129" i="21"/>
  <c r="AD129" i="21" s="1"/>
  <c r="U132" i="21"/>
  <c r="AD132" i="21" s="1"/>
  <c r="U135" i="21"/>
  <c r="AD135" i="21" s="1"/>
  <c r="Z147" i="21"/>
  <c r="S174" i="21"/>
  <c r="AC174" i="21" s="1"/>
  <c r="S194" i="21"/>
  <c r="AC194" i="21" s="1"/>
  <c r="Z220" i="21"/>
  <c r="U220" i="21"/>
  <c r="AD220" i="21" s="1"/>
  <c r="S220" i="21"/>
  <c r="AC220" i="21" s="1"/>
  <c r="Z265" i="21"/>
  <c r="Z158" i="21"/>
  <c r="V167" i="21"/>
  <c r="Z188" i="21"/>
  <c r="U188" i="21"/>
  <c r="AD188" i="21" s="1"/>
  <c r="T188" i="21"/>
  <c r="S199" i="21"/>
  <c r="AC199" i="21" s="1"/>
  <c r="Z202" i="21"/>
  <c r="U202" i="21"/>
  <c r="AD202" i="21" s="1"/>
  <c r="Z211" i="21"/>
  <c r="S159" i="21"/>
  <c r="AC159" i="21" s="1"/>
  <c r="U162" i="21"/>
  <c r="AD162" i="21" s="1"/>
  <c r="S169" i="21"/>
  <c r="AC169" i="21" s="1"/>
  <c r="S184" i="21"/>
  <c r="AC184" i="21" s="1"/>
  <c r="U186" i="21"/>
  <c r="AD186" i="21" s="1"/>
  <c r="Z195" i="21"/>
  <c r="U195" i="21"/>
  <c r="AD195" i="21" s="1"/>
  <c r="Z206" i="21"/>
  <c r="S206" i="21"/>
  <c r="AC206" i="21" s="1"/>
  <c r="Z233" i="21"/>
  <c r="U233" i="21"/>
  <c r="AD233" i="21" s="1"/>
  <c r="S233" i="21"/>
  <c r="AC233" i="21" s="1"/>
  <c r="U239" i="21"/>
  <c r="AD239" i="21" s="1"/>
  <c r="Z239" i="21"/>
  <c r="S239" i="21"/>
  <c r="AC239" i="21" s="1"/>
  <c r="U254" i="21"/>
  <c r="S254" i="21"/>
  <c r="AC254" i="21" s="1"/>
  <c r="Z254" i="21"/>
  <c r="U261" i="21"/>
  <c r="AD261" i="21" s="1"/>
  <c r="U264" i="21"/>
  <c r="AD264" i="21" s="1"/>
  <c r="Z264" i="21"/>
  <c r="Z282" i="21"/>
  <c r="U282" i="21"/>
  <c r="S282" i="21"/>
  <c r="U156" i="21"/>
  <c r="U159" i="21"/>
  <c r="AD159" i="21" s="1"/>
  <c r="S164" i="21"/>
  <c r="AC164" i="21" s="1"/>
  <c r="U169" i="21"/>
  <c r="AD169" i="21" s="1"/>
  <c r="Z173" i="21"/>
  <c r="S178" i="21"/>
  <c r="AC178" i="21" s="1"/>
  <c r="S190" i="21"/>
  <c r="AC190" i="21" s="1"/>
  <c r="S195" i="21"/>
  <c r="AC195" i="21" s="1"/>
  <c r="S197" i="21"/>
  <c r="AC197" i="21" s="1"/>
  <c r="S198" i="21"/>
  <c r="S211" i="21"/>
  <c r="AC211" i="21" s="1"/>
  <c r="Z222" i="21"/>
  <c r="Z235" i="21"/>
  <c r="U144" i="21"/>
  <c r="AD144" i="21" s="1"/>
  <c r="U148" i="21"/>
  <c r="AD148" i="21" s="1"/>
  <c r="U152" i="21"/>
  <c r="AD152" i="21" s="1"/>
  <c r="U164" i="21"/>
  <c r="AD164" i="21" s="1"/>
  <c r="Z166" i="21"/>
  <c r="S171" i="21"/>
  <c r="AC171" i="21" s="1"/>
  <c r="Z175" i="21"/>
  <c r="U175" i="21"/>
  <c r="AD175" i="21" s="1"/>
  <c r="U206" i="21"/>
  <c r="AD206" i="21" s="1"/>
  <c r="U211" i="21"/>
  <c r="AD211" i="21" s="1"/>
  <c r="S222" i="21"/>
  <c r="AC222" i="21" s="1"/>
  <c r="U229" i="21"/>
  <c r="AD229" i="21" s="1"/>
  <c r="S235" i="21"/>
  <c r="AC235" i="21" s="1"/>
  <c r="U248" i="21"/>
  <c r="S248" i="21"/>
  <c r="AC248" i="21" s="1"/>
  <c r="Z248" i="21"/>
  <c r="Z251" i="21"/>
  <c r="S251" i="21"/>
  <c r="AC251" i="21" s="1"/>
  <c r="U251" i="21"/>
  <c r="AD251" i="21" s="1"/>
  <c r="S259" i="21"/>
  <c r="AC259" i="21" s="1"/>
  <c r="U259" i="21"/>
  <c r="Z269" i="21"/>
  <c r="S269" i="21"/>
  <c r="AC269" i="21" s="1"/>
  <c r="S271" i="21"/>
  <c r="AC271" i="21" s="1"/>
  <c r="Z271" i="21"/>
  <c r="Z278" i="21"/>
  <c r="U278" i="21"/>
  <c r="S278" i="21"/>
  <c r="AC278" i="21" s="1"/>
  <c r="U139" i="21"/>
  <c r="S166" i="21"/>
  <c r="AC166" i="21" s="1"/>
  <c r="U171" i="21"/>
  <c r="AD171" i="21" s="1"/>
  <c r="S173" i="21"/>
  <c r="AC173" i="21" s="1"/>
  <c r="U178" i="21"/>
  <c r="AD178" i="21" s="1"/>
  <c r="Z187" i="21"/>
  <c r="U187" i="21"/>
  <c r="AD187" i="21" s="1"/>
  <c r="U190" i="21"/>
  <c r="AD190" i="21" s="1"/>
  <c r="S193" i="21"/>
  <c r="AC193" i="21" s="1"/>
  <c r="U197" i="21"/>
  <c r="AD197" i="21" s="1"/>
  <c r="Z201" i="21"/>
  <c r="U201" i="21"/>
  <c r="AD201" i="21" s="1"/>
  <c r="S217" i="21"/>
  <c r="Z229" i="21"/>
  <c r="U234" i="21"/>
  <c r="Z234" i="21"/>
  <c r="Z242" i="21"/>
  <c r="Z244" i="21"/>
  <c r="S244" i="21"/>
  <c r="AC244" i="21" s="1"/>
  <c r="U244" i="21"/>
  <c r="AD244" i="21" s="1"/>
  <c r="Z259" i="21"/>
  <c r="S158" i="21"/>
  <c r="AC158" i="21" s="1"/>
  <c r="S161" i="21"/>
  <c r="AC161" i="21" s="1"/>
  <c r="U166" i="21"/>
  <c r="AD166" i="21" s="1"/>
  <c r="Z168" i="21"/>
  <c r="U173" i="21"/>
  <c r="AD173" i="21" s="1"/>
  <c r="T175" i="21"/>
  <c r="Z185" i="21"/>
  <c r="S187" i="21"/>
  <c r="AC187" i="21" s="1"/>
  <c r="S201" i="21"/>
  <c r="AC201" i="21" s="1"/>
  <c r="S203" i="21"/>
  <c r="AC203" i="21" s="1"/>
  <c r="S204" i="21"/>
  <c r="Z207" i="21"/>
  <c r="U222" i="21"/>
  <c r="AD222" i="21" s="1"/>
  <c r="S229" i="21"/>
  <c r="AC229" i="21" s="1"/>
  <c r="S234" i="21"/>
  <c r="AC234" i="21" s="1"/>
  <c r="S242" i="21"/>
  <c r="AC242" i="21" s="1"/>
  <c r="Z262" i="21"/>
  <c r="U262" i="21"/>
  <c r="AD262" i="21" s="1"/>
  <c r="S262" i="21"/>
  <c r="AC262" i="21" s="1"/>
  <c r="U269" i="21"/>
  <c r="AD269" i="21" s="1"/>
  <c r="U138" i="21"/>
  <c r="AD138" i="21" s="1"/>
  <c r="U143" i="21"/>
  <c r="AD143" i="21" s="1"/>
  <c r="U147" i="21"/>
  <c r="AD147" i="21" s="1"/>
  <c r="U151" i="21"/>
  <c r="AD151" i="21" s="1"/>
  <c r="U155" i="21"/>
  <c r="AD155" i="21" s="1"/>
  <c r="U158" i="21"/>
  <c r="AD158" i="21" s="1"/>
  <c r="U161" i="21"/>
  <c r="AD161" i="21" s="1"/>
  <c r="Z163" i="21"/>
  <c r="S168" i="21"/>
  <c r="V175" i="21"/>
  <c r="S185" i="21"/>
  <c r="AC185" i="21" s="1"/>
  <c r="S207" i="21"/>
  <c r="U224" i="21"/>
  <c r="AD224" i="21" s="1"/>
  <c r="U242" i="21"/>
  <c r="AD242" i="21" s="1"/>
  <c r="U258" i="21"/>
  <c r="Z258" i="21"/>
  <c r="Z274" i="21"/>
  <c r="U274" i="21"/>
  <c r="AD274" i="21" s="1"/>
  <c r="S274" i="21"/>
  <c r="AC274" i="21" s="1"/>
  <c r="S226" i="21"/>
  <c r="AC226" i="21" s="1"/>
  <c r="Z230" i="21"/>
  <c r="S275" i="21"/>
  <c r="AC275" i="21" s="1"/>
  <c r="Z275" i="21"/>
  <c r="U228" i="21"/>
  <c r="AD228" i="21" s="1"/>
  <c r="U249" i="21"/>
  <c r="AD249" i="21" s="1"/>
  <c r="T249" i="21"/>
  <c r="Z257" i="21"/>
  <c r="S257" i="21"/>
  <c r="AC257" i="21" s="1"/>
  <c r="S279" i="21"/>
  <c r="AC279" i="21" s="1"/>
  <c r="Z279" i="21"/>
  <c r="S213" i="21"/>
  <c r="AC213" i="21" s="1"/>
  <c r="U216" i="21"/>
  <c r="AD216" i="21" s="1"/>
  <c r="Z228" i="21"/>
  <c r="U230" i="21"/>
  <c r="S246" i="21"/>
  <c r="AC246" i="21" s="1"/>
  <c r="Z247" i="21"/>
  <c r="Z249" i="21"/>
  <c r="U260" i="21"/>
  <c r="S260" i="21"/>
  <c r="AC260" i="21" s="1"/>
  <c r="Z260" i="21"/>
  <c r="Z268" i="21"/>
  <c r="T268" i="21"/>
  <c r="U272" i="21"/>
  <c r="AD272" i="21" s="1"/>
  <c r="T272" i="21"/>
  <c r="S283" i="21"/>
  <c r="AC283" i="21" s="1"/>
  <c r="Z283" i="21"/>
  <c r="S241" i="21"/>
  <c r="AC241" i="21" s="1"/>
  <c r="U257" i="21"/>
  <c r="AD257" i="21" s="1"/>
  <c r="U276" i="21"/>
  <c r="AD276" i="21" s="1"/>
  <c r="S287" i="21"/>
  <c r="AC287" i="21" s="1"/>
  <c r="Z287" i="21"/>
  <c r="Z215" i="21"/>
  <c r="V217" i="21"/>
  <c r="Z236" i="21"/>
  <c r="Z243" i="21"/>
  <c r="U243" i="21"/>
  <c r="U255" i="21"/>
  <c r="AD255" i="21" s="1"/>
  <c r="Z263" i="21"/>
  <c r="V263" i="21"/>
  <c r="S263" i="21"/>
  <c r="U268" i="21"/>
  <c r="AD268" i="21" s="1"/>
  <c r="Z272" i="21"/>
  <c r="S276" i="21"/>
  <c r="AC276" i="21" s="1"/>
  <c r="U280" i="21"/>
  <c r="AD280" i="21" s="1"/>
  <c r="S212" i="21"/>
  <c r="U227" i="21"/>
  <c r="AD227" i="21" s="1"/>
  <c r="T227" i="21"/>
  <c r="U241" i="21"/>
  <c r="AD241" i="21" s="1"/>
  <c r="Z250" i="21"/>
  <c r="V250" i="21"/>
  <c r="S252" i="21"/>
  <c r="U266" i="21"/>
  <c r="S266" i="21"/>
  <c r="AC266" i="21" s="1"/>
  <c r="Z266" i="21"/>
  <c r="Z276" i="21"/>
  <c r="U284" i="21"/>
  <c r="AD284" i="21" s="1"/>
  <c r="U273" i="21"/>
  <c r="U277" i="21"/>
  <c r="U281" i="21"/>
  <c r="U285" i="21"/>
  <c r="U289" i="21"/>
  <c r="S237" i="21"/>
  <c r="AC237" i="21" s="1"/>
  <c r="AD203" i="21" l="1"/>
  <c r="V157" i="21"/>
  <c r="V207" i="21"/>
  <c r="AC112" i="21"/>
  <c r="V235" i="21"/>
  <c r="T219" i="21"/>
  <c r="T264" i="21"/>
  <c r="V137" i="21"/>
  <c r="T202" i="21"/>
  <c r="V97" i="21"/>
  <c r="V252" i="21"/>
  <c r="AC285" i="21"/>
  <c r="T232" i="21"/>
  <c r="V91" i="21"/>
  <c r="V179" i="21"/>
  <c r="T183" i="21"/>
  <c r="T143" i="21"/>
  <c r="V193" i="21"/>
  <c r="T147" i="21"/>
  <c r="T230" i="21"/>
  <c r="AD145" i="21"/>
  <c r="V103" i="21"/>
  <c r="T138" i="21"/>
  <c r="T58" i="21"/>
  <c r="V35" i="21"/>
  <c r="V31" i="21"/>
  <c r="V253" i="21"/>
  <c r="T197" i="21"/>
  <c r="W4" i="18"/>
  <c r="N1912" i="25" s="1"/>
  <c r="V190" i="21"/>
  <c r="T244" i="21"/>
  <c r="T265" i="21"/>
  <c r="T286" i="21"/>
  <c r="T284" i="21"/>
  <c r="V191" i="21"/>
  <c r="W191" i="21" s="1"/>
  <c r="T258" i="21"/>
  <c r="V205" i="21"/>
  <c r="V247" i="21"/>
  <c r="W247" i="21" s="1"/>
  <c r="T261" i="21"/>
  <c r="T52" i="21"/>
  <c r="T170" i="21"/>
  <c r="T144" i="21"/>
  <c r="T71" i="21"/>
  <c r="T72" i="21"/>
  <c r="T280" i="21"/>
  <c r="W265" i="21"/>
  <c r="V20" i="21"/>
  <c r="V189" i="21"/>
  <c r="T120" i="21"/>
  <c r="T246" i="21"/>
  <c r="T223" i="21"/>
  <c r="V30" i="21"/>
  <c r="V120" i="21"/>
  <c r="V68" i="21"/>
  <c r="V142" i="21"/>
  <c r="V109" i="21"/>
  <c r="W109" i="21" s="1"/>
  <c r="T253" i="21"/>
  <c r="T281" i="21"/>
  <c r="T215" i="21"/>
  <c r="V210" i="21"/>
  <c r="V88" i="21"/>
  <c r="T14" i="21"/>
  <c r="V53" i="21"/>
  <c r="T29" i="21"/>
  <c r="U4" i="18"/>
  <c r="M1912" i="25" s="1"/>
  <c r="V275" i="21"/>
  <c r="V134" i="21"/>
  <c r="AD181" i="21"/>
  <c r="V170" i="21"/>
  <c r="V61" i="21"/>
  <c r="V212" i="21"/>
  <c r="T177" i="21"/>
  <c r="W177" i="21" s="1"/>
  <c r="T88" i="21"/>
  <c r="AD199" i="21"/>
  <c r="V22" i="21"/>
  <c r="V78" i="21"/>
  <c r="V119" i="21"/>
  <c r="V200" i="21"/>
  <c r="T236" i="21"/>
  <c r="AD160" i="21"/>
  <c r="V62" i="21"/>
  <c r="T182" i="21"/>
  <c r="T205" i="21"/>
  <c r="V115" i="21"/>
  <c r="V236" i="21"/>
  <c r="T187" i="21"/>
  <c r="T142" i="21"/>
  <c r="V264" i="21"/>
  <c r="W264" i="21" s="1"/>
  <c r="T102" i="21"/>
  <c r="V77" i="21"/>
  <c r="V287" i="21"/>
  <c r="T15" i="21"/>
  <c r="T89" i="21"/>
  <c r="V227" i="21"/>
  <c r="W227" i="21" s="1"/>
  <c r="V44" i="21"/>
  <c r="V166" i="21"/>
  <c r="T231" i="21"/>
  <c r="V102" i="21"/>
  <c r="V70" i="21"/>
  <c r="V23" i="21"/>
  <c r="T243" i="21"/>
  <c r="V274" i="21"/>
  <c r="T185" i="21"/>
  <c r="T201" i="21"/>
  <c r="T134" i="21"/>
  <c r="V231" i="21"/>
  <c r="V127" i="21"/>
  <c r="V100" i="21"/>
  <c r="T42" i="21"/>
  <c r="V36" i="21"/>
  <c r="W36" i="21" s="1"/>
  <c r="T189" i="21"/>
  <c r="V225" i="21"/>
  <c r="T160" i="21"/>
  <c r="W160" i="21" s="1"/>
  <c r="V114" i="21"/>
  <c r="V27" i="21"/>
  <c r="V94" i="21"/>
  <c r="V154" i="21"/>
  <c r="T174" i="21"/>
  <c r="T214" i="21"/>
  <c r="V192" i="21"/>
  <c r="T225" i="21"/>
  <c r="V246" i="21"/>
  <c r="W246" i="21" s="1"/>
  <c r="AC109" i="21"/>
  <c r="T146" i="21"/>
  <c r="V185" i="21"/>
  <c r="V131" i="21"/>
  <c r="V49" i="21"/>
  <c r="T275" i="21"/>
  <c r="V116" i="21"/>
  <c r="V174" i="21"/>
  <c r="V38" i="21"/>
  <c r="V226" i="21"/>
  <c r="T63" i="21"/>
  <c r="V54" i="21"/>
  <c r="T34" i="21"/>
  <c r="V153" i="21"/>
  <c r="V101" i="21"/>
  <c r="T85" i="21"/>
  <c r="T80" i="21"/>
  <c r="T257" i="21"/>
  <c r="V184" i="21"/>
  <c r="V163" i="21"/>
  <c r="T83" i="21"/>
  <c r="V43" i="21"/>
  <c r="T250" i="21"/>
  <c r="W250" i="21" s="1"/>
  <c r="V194" i="21"/>
  <c r="V113" i="21"/>
  <c r="V144" i="21"/>
  <c r="W144" i="21" s="1"/>
  <c r="V96" i="21"/>
  <c r="V15" i="21"/>
  <c r="T73" i="21"/>
  <c r="V55" i="21"/>
  <c r="T99" i="21"/>
  <c r="V47" i="21"/>
  <c r="V99" i="21"/>
  <c r="V271" i="21"/>
  <c r="V183" i="21"/>
  <c r="W183" i="21" s="1"/>
  <c r="T200" i="21"/>
  <c r="W200" i="21" s="1"/>
  <c r="T140" i="21"/>
  <c r="W140" i="21" s="1"/>
  <c r="T60" i="21"/>
  <c r="V219" i="21"/>
  <c r="W219" i="21" s="1"/>
  <c r="V19" i="21"/>
  <c r="T180" i="21"/>
  <c r="W180" i="21" s="1"/>
  <c r="V146" i="21"/>
  <c r="V42" i="21"/>
  <c r="T241" i="21"/>
  <c r="V161" i="21"/>
  <c r="T110" i="21"/>
  <c r="V215" i="21"/>
  <c r="V83" i="21"/>
  <c r="T115" i="21"/>
  <c r="V149" i="21"/>
  <c r="V208" i="21"/>
  <c r="V204" i="21"/>
  <c r="T166" i="21"/>
  <c r="T195" i="21"/>
  <c r="V112" i="21"/>
  <c r="W112" i="21" s="1"/>
  <c r="V105" i="21"/>
  <c r="T86" i="21"/>
  <c r="V79" i="21"/>
  <c r="V182" i="21"/>
  <c r="T266" i="21"/>
  <c r="T108" i="21"/>
  <c r="T121" i="21"/>
  <c r="AC191" i="21"/>
  <c r="AD180" i="21"/>
  <c r="T10" i="21"/>
  <c r="T3" i="21"/>
  <c r="V8" i="21"/>
  <c r="T17" i="21"/>
  <c r="V129" i="21"/>
  <c r="V221" i="21"/>
  <c r="T5" i="21"/>
  <c r="V57" i="21"/>
  <c r="T11" i="21"/>
  <c r="T38" i="21"/>
  <c r="T218" i="21"/>
  <c r="V150" i="21"/>
  <c r="V223" i="21"/>
  <c r="V85" i="21"/>
  <c r="T179" i="21"/>
  <c r="T35" i="21"/>
  <c r="W35" i="21" s="1"/>
  <c r="T39" i="21"/>
  <c r="T33" i="21"/>
  <c r="T37" i="21"/>
  <c r="T122" i="21"/>
  <c r="T137" i="21"/>
  <c r="W137" i="21" s="1"/>
  <c r="V176" i="21"/>
  <c r="T101" i="21"/>
  <c r="T94" i="21"/>
  <c r="T46" i="21"/>
  <c r="V4" i="21"/>
  <c r="T255" i="21"/>
  <c r="T238" i="21"/>
  <c r="T277" i="21"/>
  <c r="T242" i="21"/>
  <c r="V108" i="21"/>
  <c r="V121" i="21"/>
  <c r="V73" i="21"/>
  <c r="V10" i="21"/>
  <c r="V3" i="21"/>
  <c r="V33" i="21"/>
  <c r="V17" i="21"/>
  <c r="T69" i="21"/>
  <c r="V59" i="21"/>
  <c r="V5" i="21"/>
  <c r="V11" i="21"/>
  <c r="V37" i="21"/>
  <c r="T123" i="21"/>
  <c r="T271" i="21"/>
  <c r="T234" i="21"/>
  <c r="V279" i="21"/>
  <c r="V92" i="21"/>
  <c r="T279" i="21"/>
  <c r="T224" i="21"/>
  <c r="V178" i="21"/>
  <c r="T222" i="21"/>
  <c r="T269" i="21"/>
  <c r="V25" i="21"/>
  <c r="V2" i="21"/>
  <c r="T19" i="21"/>
  <c r="T289" i="21"/>
  <c r="V93" i="21"/>
  <c r="V256" i="21"/>
  <c r="W256" i="21" s="1"/>
  <c r="V66" i="21"/>
  <c r="T139" i="21"/>
  <c r="V128" i="21"/>
  <c r="T220" i="21"/>
  <c r="T176" i="21"/>
  <c r="W176" i="21" s="1"/>
  <c r="T96" i="21"/>
  <c r="T74" i="21"/>
  <c r="T274" i="21"/>
  <c r="T190" i="21"/>
  <c r="W190" i="21" s="1"/>
  <c r="V195" i="21"/>
  <c r="V125" i="21"/>
  <c r="T267" i="21"/>
  <c r="T136" i="21"/>
  <c r="V159" i="21"/>
  <c r="T26" i="21"/>
  <c r="V86" i="21"/>
  <c r="T20" i="21"/>
  <c r="T4" i="21"/>
  <c r="T78" i="21"/>
  <c r="T79" i="21"/>
  <c r="V220" i="21"/>
  <c r="V26" i="21"/>
  <c r="T129" i="21"/>
  <c r="V283" i="21"/>
  <c r="V197" i="21"/>
  <c r="W197" i="21" s="1"/>
  <c r="V122" i="21"/>
  <c r="V186" i="21"/>
  <c r="V165" i="21"/>
  <c r="T150" i="21"/>
  <c r="V168" i="21"/>
  <c r="V172" i="21"/>
  <c r="T116" i="21"/>
  <c r="V171" i="21"/>
  <c r="T93" i="21"/>
  <c r="T127" i="21"/>
  <c r="T77" i="21"/>
  <c r="V16" i="21"/>
  <c r="V198" i="21"/>
  <c r="T30" i="21"/>
  <c r="T24" i="21"/>
  <c r="V123" i="21"/>
  <c r="AD243" i="21"/>
  <c r="V243" i="21"/>
  <c r="AC55" i="21"/>
  <c r="T55" i="21"/>
  <c r="V138" i="21"/>
  <c r="AD81" i="21"/>
  <c r="V81" i="21"/>
  <c r="T126" i="21"/>
  <c r="V244" i="21"/>
  <c r="W244" i="21" s="1"/>
  <c r="V126" i="21"/>
  <c r="V232" i="21"/>
  <c r="T12" i="21"/>
  <c r="T124" i="21"/>
  <c r="T118" i="21"/>
  <c r="T145" i="21"/>
  <c r="W145" i="21" s="1"/>
  <c r="AC145" i="21"/>
  <c r="T76" i="21"/>
  <c r="AD273" i="21"/>
  <c r="V273" i="21"/>
  <c r="W273" i="21" s="1"/>
  <c r="AC263" i="21"/>
  <c r="T263" i="21"/>
  <c r="W263" i="21" s="1"/>
  <c r="T184" i="21"/>
  <c r="V228" i="21"/>
  <c r="W228" i="21" s="1"/>
  <c r="V262" i="21"/>
  <c r="V242" i="21"/>
  <c r="V201" i="21"/>
  <c r="T178" i="21"/>
  <c r="T161" i="21"/>
  <c r="V239" i="21"/>
  <c r="V188" i="21"/>
  <c r="W188" i="21" s="1"/>
  <c r="T128" i="21"/>
  <c r="T169" i="21"/>
  <c r="AC141" i="21"/>
  <c r="T141" i="21"/>
  <c r="T210" i="21"/>
  <c r="W210" i="21" s="1"/>
  <c r="V270" i="21"/>
  <c r="T196" i="21"/>
  <c r="V240" i="21"/>
  <c r="T114" i="21"/>
  <c r="T84" i="21"/>
  <c r="AD50" i="21"/>
  <c r="V50" i="21"/>
  <c r="T240" i="21"/>
  <c r="T97" i="21"/>
  <c r="W97" i="21" s="1"/>
  <c r="T8" i="21"/>
  <c r="T75" i="21"/>
  <c r="T152" i="21"/>
  <c r="V46" i="21"/>
  <c r="V12" i="21"/>
  <c r="V124" i="21"/>
  <c r="T18" i="21"/>
  <c r="T98" i="21"/>
  <c r="V118" i="21"/>
  <c r="T70" i="21"/>
  <c r="T288" i="21"/>
  <c r="V29" i="21"/>
  <c r="V34" i="21"/>
  <c r="V76" i="21"/>
  <c r="AD254" i="21"/>
  <c r="V254" i="21"/>
  <c r="AC204" i="21"/>
  <c r="T204" i="21"/>
  <c r="T25" i="21"/>
  <c r="AD281" i="21"/>
  <c r="V281" i="21"/>
  <c r="V276" i="21"/>
  <c r="T262" i="21"/>
  <c r="T164" i="21"/>
  <c r="V162" i="21"/>
  <c r="V214" i="21"/>
  <c r="AC54" i="21"/>
  <c r="T54" i="21"/>
  <c r="T28" i="21"/>
  <c r="AC192" i="21"/>
  <c r="T192" i="21"/>
  <c r="V152" i="21"/>
  <c r="V14" i="21"/>
  <c r="V18" i="21"/>
  <c r="V98" i="21"/>
  <c r="T113" i="21"/>
  <c r="T21" i="21"/>
  <c r="AD282" i="21"/>
  <c r="V282" i="21"/>
  <c r="V280" i="21"/>
  <c r="W175" i="21"/>
  <c r="T278" i="21"/>
  <c r="AC252" i="21"/>
  <c r="T252" i="21"/>
  <c r="T276" i="21"/>
  <c r="T168" i="21"/>
  <c r="AC168" i="21"/>
  <c r="T7" i="21"/>
  <c r="T239" i="21"/>
  <c r="V7" i="21"/>
  <c r="AC198" i="21"/>
  <c r="T198" i="21"/>
  <c r="T165" i="21"/>
  <c r="AC165" i="21"/>
  <c r="T270" i="21"/>
  <c r="V75" i="21"/>
  <c r="AD56" i="21"/>
  <c r="V56" i="21"/>
  <c r="T105" i="21"/>
  <c r="T163" i="21"/>
  <c r="V272" i="21"/>
  <c r="W272" i="21" s="1"/>
  <c r="V224" i="21"/>
  <c r="T199" i="21"/>
  <c r="W199" i="21" s="1"/>
  <c r="T248" i="21"/>
  <c r="T235" i="21"/>
  <c r="AD156" i="21"/>
  <c r="V156" i="21"/>
  <c r="T125" i="21"/>
  <c r="AD238" i="21"/>
  <c r="V238" i="21"/>
  <c r="AD141" i="21"/>
  <c r="V141" i="21"/>
  <c r="AD111" i="21"/>
  <c r="V111" i="21"/>
  <c r="W111" i="21" s="1"/>
  <c r="V110" i="21"/>
  <c r="AC49" i="21"/>
  <c r="T49" i="21"/>
  <c r="T22" i="21"/>
  <c r="V28" i="21"/>
  <c r="T13" i="21"/>
  <c r="T56" i="21"/>
  <c r="V32" i="21"/>
  <c r="W32" i="21" s="1"/>
  <c r="T81" i="21"/>
  <c r="V74" i="21"/>
  <c r="W74" i="21" s="1"/>
  <c r="T2" i="21"/>
  <c r="T221" i="21"/>
  <c r="T6" i="21"/>
  <c r="V288" i="21"/>
  <c r="T95" i="21"/>
  <c r="AC216" i="21"/>
  <c r="T216" i="21"/>
  <c r="V21" i="21"/>
  <c r="T82" i="21"/>
  <c r="V72" i="21"/>
  <c r="W72" i="21" s="1"/>
  <c r="T59" i="21"/>
  <c r="T287" i="21"/>
  <c r="W287" i="21" s="1"/>
  <c r="V187" i="21"/>
  <c r="T186" i="21"/>
  <c r="AC172" i="21"/>
  <c r="T172" i="21"/>
  <c r="W172" i="21" s="1"/>
  <c r="AD258" i="21"/>
  <c r="V258" i="21"/>
  <c r="W258" i="21" s="1"/>
  <c r="V206" i="21"/>
  <c r="T64" i="21"/>
  <c r="V249" i="21"/>
  <c r="W249" i="21" s="1"/>
  <c r="T131" i="21"/>
  <c r="V63" i="21"/>
  <c r="V64" i="21"/>
  <c r="T194" i="21"/>
  <c r="V136" i="21"/>
  <c r="V218" i="21"/>
  <c r="V284" i="21"/>
  <c r="V241" i="21"/>
  <c r="V230" i="21"/>
  <c r="W230" i="21" s="1"/>
  <c r="AD230" i="21"/>
  <c r="AC207" i="21"/>
  <c r="T207" i="21"/>
  <c r="V269" i="21"/>
  <c r="AD248" i="21"/>
  <c r="V248" i="21"/>
  <c r="T173" i="21"/>
  <c r="V261" i="21"/>
  <c r="V233" i="21"/>
  <c r="T193" i="21"/>
  <c r="T211" i="21"/>
  <c r="AC153" i="21"/>
  <c r="T153" i="21"/>
  <c r="V196" i="21"/>
  <c r="V245" i="21"/>
  <c r="W245" i="21" s="1"/>
  <c r="T27" i="21"/>
  <c r="W27" i="21" s="1"/>
  <c r="T62" i="21"/>
  <c r="T31" i="21"/>
  <c r="V13" i="21"/>
  <c r="V104" i="21"/>
  <c r="W104" i="21" s="1"/>
  <c r="AC149" i="21"/>
  <c r="T149" i="21"/>
  <c r="T53" i="21"/>
  <c r="V6" i="21"/>
  <c r="T226" i="21"/>
  <c r="T90" i="21"/>
  <c r="AD65" i="21"/>
  <c r="V65" i="21"/>
  <c r="V148" i="21"/>
  <c r="T9" i="21"/>
  <c r="V82" i="21"/>
  <c r="AD266" i="21"/>
  <c r="V266" i="21"/>
  <c r="T206" i="21"/>
  <c r="V45" i="21"/>
  <c r="AD260" i="21"/>
  <c r="V260" i="21"/>
  <c r="AD278" i="21"/>
  <c r="V278" i="21"/>
  <c r="V169" i="21"/>
  <c r="AD69" i="21"/>
  <c r="V69" i="21"/>
  <c r="V24" i="21"/>
  <c r="AD277" i="21"/>
  <c r="V277" i="21"/>
  <c r="W277" i="21" s="1"/>
  <c r="AD60" i="21"/>
  <c r="V60" i="21"/>
  <c r="V52" i="21"/>
  <c r="AD234" i="21"/>
  <c r="V234" i="21"/>
  <c r="T181" i="21"/>
  <c r="W181" i="21" s="1"/>
  <c r="V211" i="21"/>
  <c r="T158" i="21"/>
  <c r="T159" i="21"/>
  <c r="AC103" i="21"/>
  <c r="T103" i="21"/>
  <c r="W103" i="21" s="1"/>
  <c r="V133" i="21"/>
  <c r="W133" i="21" s="1"/>
  <c r="T209" i="21"/>
  <c r="V71" i="21"/>
  <c r="W48" i="21"/>
  <c r="T44" i="21"/>
  <c r="T51" i="21"/>
  <c r="T154" i="21"/>
  <c r="AC154" i="21"/>
  <c r="T61" i="21"/>
  <c r="W61" i="21" s="1"/>
  <c r="T148" i="21"/>
  <c r="V67" i="21"/>
  <c r="V216" i="21"/>
  <c r="V9" i="21"/>
  <c r="T117" i="21"/>
  <c r="AD95" i="21"/>
  <c r="V95" i="21"/>
  <c r="V135" i="21"/>
  <c r="V267" i="21"/>
  <c r="V251" i="21"/>
  <c r="T50" i="21"/>
  <c r="V58" i="21"/>
  <c r="W58" i="21" s="1"/>
  <c r="AC212" i="21"/>
  <c r="T212" i="21"/>
  <c r="T259" i="21"/>
  <c r="T229" i="21"/>
  <c r="T233" i="21"/>
  <c r="V158" i="21"/>
  <c r="V147" i="21"/>
  <c r="AD106" i="21"/>
  <c r="V106" i="21"/>
  <c r="W106" i="21" s="1"/>
  <c r="AC156" i="21"/>
  <c r="T156" i="21"/>
  <c r="AC167" i="21"/>
  <c r="T167" i="21"/>
  <c r="W167" i="21" s="1"/>
  <c r="AD209" i="21"/>
  <c r="V209" i="21"/>
  <c r="AD84" i="21"/>
  <c r="V84" i="21"/>
  <c r="V130" i="21"/>
  <c r="W130" i="21" s="1"/>
  <c r="T65" i="21"/>
  <c r="T43" i="21"/>
  <c r="T157" i="21"/>
  <c r="W157" i="21" s="1"/>
  <c r="V107" i="21"/>
  <c r="T155" i="21"/>
  <c r="T41" i="21"/>
  <c r="T47" i="21"/>
  <c r="AC162" i="21"/>
  <c r="T162" i="21"/>
  <c r="T92" i="21"/>
  <c r="V51" i="21"/>
  <c r="T208" i="21"/>
  <c r="T100" i="21"/>
  <c r="T45" i="21"/>
  <c r="V87" i="21"/>
  <c r="T67" i="21"/>
  <c r="T203" i="21"/>
  <c r="W203" i="21" s="1"/>
  <c r="V117" i="21"/>
  <c r="V89" i="21"/>
  <c r="T40" i="21"/>
  <c r="T132" i="21"/>
  <c r="AC217" i="21"/>
  <c r="T217" i="21"/>
  <c r="W217" i="21" s="1"/>
  <c r="AD289" i="21"/>
  <c r="V289" i="21"/>
  <c r="T260" i="21"/>
  <c r="AD285" i="21"/>
  <c r="V285" i="21"/>
  <c r="W285" i="21" s="1"/>
  <c r="V164" i="21"/>
  <c r="T283" i="21"/>
  <c r="T213" i="21"/>
  <c r="W213" i="21" s="1"/>
  <c r="AC91" i="21"/>
  <c r="T91" i="21"/>
  <c r="W91" i="21" s="1"/>
  <c r="V268" i="21"/>
  <c r="W268" i="21" s="1"/>
  <c r="V255" i="21"/>
  <c r="V257" i="21"/>
  <c r="T237" i="21"/>
  <c r="W237" i="21" s="1"/>
  <c r="T251" i="21"/>
  <c r="AD139" i="21"/>
  <c r="V139" i="21"/>
  <c r="AD259" i="21"/>
  <c r="V259" i="21"/>
  <c r="V222" i="21"/>
  <c r="V173" i="21"/>
  <c r="AC282" i="21"/>
  <c r="T282" i="21"/>
  <c r="W282" i="21" s="1"/>
  <c r="T254" i="21"/>
  <c r="V229" i="21"/>
  <c r="V202" i="21"/>
  <c r="W202" i="21" s="1"/>
  <c r="T119" i="21"/>
  <c r="T171" i="21"/>
  <c r="V143" i="21"/>
  <c r="W143" i="21" s="1"/>
  <c r="V151" i="21"/>
  <c r="W151" i="21" s="1"/>
  <c r="AD286" i="21"/>
  <c r="V286" i="21"/>
  <c r="W286" i="21" s="1"/>
  <c r="AD80" i="21"/>
  <c r="V80" i="21"/>
  <c r="T135" i="21"/>
  <c r="T16" i="21"/>
  <c r="T107" i="21"/>
  <c r="V155" i="21"/>
  <c r="AD39" i="21"/>
  <c r="V39" i="21"/>
  <c r="W39" i="21" s="1"/>
  <c r="V41" i="21"/>
  <c r="T66" i="21"/>
  <c r="V90" i="21"/>
  <c r="T57" i="21"/>
  <c r="T23" i="21"/>
  <c r="T87" i="21"/>
  <c r="V40" i="21"/>
  <c r="T68" i="21"/>
  <c r="V132" i="21"/>
  <c r="W284" i="21" l="1"/>
  <c r="W275" i="21"/>
  <c r="W22" i="21"/>
  <c r="W207" i="21"/>
  <c r="W232" i="21"/>
  <c r="W77" i="21"/>
  <c r="W253" i="21"/>
  <c r="W147" i="21"/>
  <c r="W23" i="21"/>
  <c r="W31" i="21"/>
  <c r="W193" i="21"/>
  <c r="W252" i="21"/>
  <c r="W47" i="21"/>
  <c r="W235" i="21"/>
  <c r="W154" i="21"/>
  <c r="W14" i="21"/>
  <c r="W68" i="21"/>
  <c r="W218" i="21"/>
  <c r="W138" i="21"/>
  <c r="W179" i="21"/>
  <c r="W89" i="21"/>
  <c r="W20" i="21"/>
  <c r="W212" i="21"/>
  <c r="W204" i="21"/>
  <c r="W10" i="21"/>
  <c r="W88" i="21"/>
  <c r="W233" i="21"/>
  <c r="X4" i="18"/>
  <c r="O1912" i="25" s="1"/>
  <c r="W120" i="21"/>
  <c r="W93" i="21"/>
  <c r="W269" i="21"/>
  <c r="W241" i="21"/>
  <c r="W205" i="21"/>
  <c r="W261" i="21"/>
  <c r="W182" i="21"/>
  <c r="W220" i="21"/>
  <c r="W257" i="21"/>
  <c r="W21" i="21"/>
  <c r="W30" i="21"/>
  <c r="W26" i="21"/>
  <c r="W223" i="21"/>
  <c r="W170" i="21"/>
  <c r="W34" i="21"/>
  <c r="W52" i="21"/>
  <c r="W29" i="21"/>
  <c r="W53" i="21"/>
  <c r="W62" i="21"/>
  <c r="W134" i="21"/>
  <c r="W222" i="21"/>
  <c r="W94" i="21"/>
  <c r="W71" i="21"/>
  <c r="W76" i="21"/>
  <c r="W73" i="21"/>
  <c r="W117" i="21"/>
  <c r="W49" i="21"/>
  <c r="W98" i="21"/>
  <c r="W55" i="21"/>
  <c r="W189" i="21"/>
  <c r="W142" i="21"/>
  <c r="W267" i="21"/>
  <c r="W135" i="21"/>
  <c r="W19" i="21"/>
  <c r="W102" i="21"/>
  <c r="W80" i="21"/>
  <c r="W162" i="21"/>
  <c r="W280" i="21"/>
  <c r="W215" i="21"/>
  <c r="W42" i="21"/>
  <c r="W236" i="21"/>
  <c r="W46" i="21"/>
  <c r="W281" i="21"/>
  <c r="W127" i="21"/>
  <c r="W11" i="21"/>
  <c r="W70" i="21"/>
  <c r="W194" i="21"/>
  <c r="W187" i="21"/>
  <c r="W54" i="21"/>
  <c r="W84" i="21"/>
  <c r="W161" i="21"/>
  <c r="W38" i="21"/>
  <c r="W166" i="21"/>
  <c r="W63" i="21"/>
  <c r="W214" i="21"/>
  <c r="W119" i="21"/>
  <c r="W51" i="21"/>
  <c r="W163" i="21"/>
  <c r="W37" i="21"/>
  <c r="W15" i="21"/>
  <c r="W78" i="21"/>
  <c r="W115" i="21"/>
  <c r="W43" i="21"/>
  <c r="W107" i="21"/>
  <c r="W289" i="21"/>
  <c r="W83" i="21"/>
  <c r="W146" i="21"/>
  <c r="W44" i="21"/>
  <c r="W100" i="21"/>
  <c r="W16" i="21"/>
  <c r="W226" i="21"/>
  <c r="W184" i="21"/>
  <c r="W17" i="21"/>
  <c r="W224" i="21"/>
  <c r="W114" i="21"/>
  <c r="W238" i="21"/>
  <c r="W195" i="21"/>
  <c r="W66" i="21"/>
  <c r="W132" i="21"/>
  <c r="W229" i="21"/>
  <c r="W13" i="21"/>
  <c r="W116" i="21"/>
  <c r="W234" i="21"/>
  <c r="W108" i="21"/>
  <c r="W231" i="21"/>
  <c r="W139" i="21"/>
  <c r="W283" i="21"/>
  <c r="W40" i="21"/>
  <c r="W60" i="21"/>
  <c r="W125" i="21"/>
  <c r="W276" i="21"/>
  <c r="W274" i="21"/>
  <c r="W271" i="21"/>
  <c r="W122" i="21"/>
  <c r="W99" i="21"/>
  <c r="W174" i="21"/>
  <c r="W185" i="21"/>
  <c r="W225" i="21"/>
  <c r="W85" i="21"/>
  <c r="W178" i="21"/>
  <c r="W201" i="21"/>
  <c r="W105" i="21"/>
  <c r="W5" i="21"/>
  <c r="W96" i="21"/>
  <c r="W59" i="21"/>
  <c r="W131" i="21"/>
  <c r="W101" i="21"/>
  <c r="W92" i="21"/>
  <c r="W153" i="21"/>
  <c r="W113" i="21"/>
  <c r="W243" i="21"/>
  <c r="W171" i="21"/>
  <c r="W8" i="21"/>
  <c r="W150" i="21"/>
  <c r="W4" i="21"/>
  <c r="W33" i="21"/>
  <c r="W251" i="21"/>
  <c r="W192" i="21"/>
  <c r="W82" i="21"/>
  <c r="W196" i="21"/>
  <c r="W159" i="21"/>
  <c r="W206" i="21"/>
  <c r="W149" i="21"/>
  <c r="W211" i="21"/>
  <c r="W266" i="21"/>
  <c r="W86" i="21"/>
  <c r="W129" i="21"/>
  <c r="W255" i="21"/>
  <c r="W24" i="21"/>
  <c r="W110" i="21"/>
  <c r="W165" i="21"/>
  <c r="W279" i="21"/>
  <c r="W239" i="21"/>
  <c r="W7" i="21"/>
  <c r="W242" i="21"/>
  <c r="W270" i="21"/>
  <c r="W262" i="21"/>
  <c r="W208" i="21"/>
  <c r="W69" i="21"/>
  <c r="W9" i="21"/>
  <c r="W173" i="21"/>
  <c r="W136" i="21"/>
  <c r="W186" i="21"/>
  <c r="W221" i="21"/>
  <c r="W198" i="21"/>
  <c r="W28" i="21"/>
  <c r="W128" i="21"/>
  <c r="W126" i="21"/>
  <c r="W3" i="21"/>
  <c r="W123" i="21"/>
  <c r="W168" i="21"/>
  <c r="W57" i="21"/>
  <c r="W2" i="21"/>
  <c r="W25" i="21"/>
  <c r="W79" i="21"/>
  <c r="W121" i="21"/>
  <c r="W259" i="21"/>
  <c r="W6" i="21"/>
  <c r="W248" i="21"/>
  <c r="W18" i="21"/>
  <c r="W209" i="21"/>
  <c r="W41" i="21"/>
  <c r="W67" i="21"/>
  <c r="W156" i="21"/>
  <c r="W148" i="21"/>
  <c r="W164" i="21"/>
  <c r="W118" i="21"/>
  <c r="W95" i="21"/>
  <c r="W90" i="21"/>
  <c r="W158" i="21"/>
  <c r="W81" i="21"/>
  <c r="W278" i="21"/>
  <c r="W152" i="21"/>
  <c r="W124" i="21"/>
  <c r="W155" i="21"/>
  <c r="W50" i="21"/>
  <c r="W260" i="21"/>
  <c r="W45" i="21"/>
  <c r="W75" i="21"/>
  <c r="W141" i="21"/>
  <c r="W12" i="21"/>
  <c r="W56" i="21"/>
  <c r="W87" i="21"/>
  <c r="W65" i="21"/>
  <c r="W64" i="21"/>
  <c r="W169" i="21"/>
  <c r="W254" i="21"/>
  <c r="W216" i="21"/>
  <c r="W288" i="21"/>
  <c r="W240" i="21"/>
  <c r="AB289" i="20" l="1"/>
  <c r="AA289" i="20"/>
  <c r="Y289" i="20"/>
  <c r="S289" i="20" s="1"/>
  <c r="AC289" i="20" s="1"/>
  <c r="AB288" i="20"/>
  <c r="AA288" i="20"/>
  <c r="Y288" i="20"/>
  <c r="Z288" i="20" s="1"/>
  <c r="AB287" i="20"/>
  <c r="AA287" i="20"/>
  <c r="Y287" i="20"/>
  <c r="U287" i="20" s="1"/>
  <c r="AB286" i="20"/>
  <c r="AA286" i="20"/>
  <c r="Y286" i="20"/>
  <c r="Z286" i="20" s="1"/>
  <c r="AB285" i="20"/>
  <c r="AA285" i="20"/>
  <c r="Y285" i="20"/>
  <c r="AB284" i="20"/>
  <c r="AA284" i="20"/>
  <c r="Y284" i="20"/>
  <c r="S284" i="20" s="1"/>
  <c r="AC284" i="20" s="1"/>
  <c r="AB283" i="20"/>
  <c r="AA283" i="20"/>
  <c r="Y283" i="20"/>
  <c r="Z283" i="20" s="1"/>
  <c r="AB282" i="20"/>
  <c r="AA282" i="20"/>
  <c r="Y282" i="20"/>
  <c r="Z282" i="20" s="1"/>
  <c r="AB281" i="20"/>
  <c r="AA281" i="20"/>
  <c r="Y281" i="20"/>
  <c r="AB280" i="20"/>
  <c r="AA280" i="20"/>
  <c r="Y280" i="20"/>
  <c r="Z280" i="20" s="1"/>
  <c r="AB279" i="20"/>
  <c r="AA279" i="20"/>
  <c r="Y279" i="20"/>
  <c r="Z279" i="20" s="1"/>
  <c r="AB278" i="20"/>
  <c r="AA278" i="20"/>
  <c r="Y278" i="20"/>
  <c r="Z278" i="20" s="1"/>
  <c r="AB277" i="20"/>
  <c r="AA277" i="20"/>
  <c r="Y277" i="20"/>
  <c r="AB276" i="20"/>
  <c r="AA276" i="20"/>
  <c r="Y276" i="20"/>
  <c r="S276" i="20" s="1"/>
  <c r="AC276" i="20" s="1"/>
  <c r="AB275" i="20"/>
  <c r="AA275" i="20"/>
  <c r="Y275" i="20"/>
  <c r="Z275" i="20" s="1"/>
  <c r="AB274" i="20"/>
  <c r="AA274" i="20"/>
  <c r="Y274" i="20"/>
  <c r="AB273" i="20"/>
  <c r="AA273" i="20"/>
  <c r="Y273" i="20"/>
  <c r="AB272" i="20"/>
  <c r="AA272" i="20"/>
  <c r="Y272" i="20"/>
  <c r="Z272" i="20" s="1"/>
  <c r="AB271" i="20"/>
  <c r="AA271" i="20"/>
  <c r="Y271" i="20"/>
  <c r="U271" i="20" s="1"/>
  <c r="AD271" i="20" s="1"/>
  <c r="AB270" i="20"/>
  <c r="AA270" i="20"/>
  <c r="Y270" i="20"/>
  <c r="AB269" i="20"/>
  <c r="AA269" i="20"/>
  <c r="Y269" i="20"/>
  <c r="AB268" i="20"/>
  <c r="AA268" i="20"/>
  <c r="Y268" i="20"/>
  <c r="AB267" i="20"/>
  <c r="AA267" i="20"/>
  <c r="Y267" i="20"/>
  <c r="Z267" i="20" s="1"/>
  <c r="AB266" i="20"/>
  <c r="AA266" i="20"/>
  <c r="Y266" i="20"/>
  <c r="Z266" i="20" s="1"/>
  <c r="AB265" i="20"/>
  <c r="AA265" i="20"/>
  <c r="Y265" i="20"/>
  <c r="S265" i="20" s="1"/>
  <c r="AC265" i="20" s="1"/>
  <c r="AB264" i="20"/>
  <c r="AA264" i="20"/>
  <c r="Y264" i="20"/>
  <c r="Z264" i="20" s="1"/>
  <c r="AB263" i="20"/>
  <c r="AA263" i="20"/>
  <c r="Y263" i="20"/>
  <c r="Z263" i="20" s="1"/>
  <c r="AB262" i="20"/>
  <c r="AA262" i="20"/>
  <c r="Y262" i="20"/>
  <c r="Z262" i="20" s="1"/>
  <c r="AB261" i="20"/>
  <c r="AA261" i="20"/>
  <c r="Y261" i="20"/>
  <c r="AB260" i="20"/>
  <c r="AA260" i="20"/>
  <c r="Y260" i="20"/>
  <c r="AB259" i="20"/>
  <c r="AA259" i="20"/>
  <c r="Y259" i="20"/>
  <c r="Z259" i="20" s="1"/>
  <c r="AB258" i="20"/>
  <c r="AA258" i="20"/>
  <c r="Y258" i="20"/>
  <c r="Z258" i="20" s="1"/>
  <c r="AB257" i="20"/>
  <c r="AA257" i="20"/>
  <c r="Y257" i="20"/>
  <c r="S257" i="20" s="1"/>
  <c r="AC257" i="20" s="1"/>
  <c r="AB256" i="20"/>
  <c r="AA256" i="20"/>
  <c r="Y256" i="20"/>
  <c r="Z256" i="20" s="1"/>
  <c r="AB255" i="20"/>
  <c r="AA255" i="20"/>
  <c r="Y255" i="20"/>
  <c r="Z255" i="20" s="1"/>
  <c r="AB254" i="20"/>
  <c r="AA254" i="20"/>
  <c r="Y254" i="20"/>
  <c r="Z254" i="20" s="1"/>
  <c r="AB253" i="20"/>
  <c r="AA253" i="20"/>
  <c r="Y253" i="20"/>
  <c r="AB252" i="20"/>
  <c r="AA252" i="20"/>
  <c r="Y252" i="20"/>
  <c r="AB251" i="20"/>
  <c r="AA251" i="20"/>
  <c r="Y251" i="20"/>
  <c r="U251" i="20" s="1"/>
  <c r="AB250" i="20"/>
  <c r="AA250" i="20"/>
  <c r="Y250" i="20"/>
  <c r="AB249" i="20"/>
  <c r="AA249" i="20"/>
  <c r="Y249" i="20"/>
  <c r="Z249" i="20" s="1"/>
  <c r="AB248" i="20"/>
  <c r="AA248" i="20"/>
  <c r="Y248" i="20"/>
  <c r="S248" i="20" s="1"/>
  <c r="AC248" i="20" s="1"/>
  <c r="AB247" i="20"/>
  <c r="AA247" i="20"/>
  <c r="Y247" i="20"/>
  <c r="Z247" i="20" s="1"/>
  <c r="AB246" i="20"/>
  <c r="AA246" i="20"/>
  <c r="Y246" i="20"/>
  <c r="AB245" i="20"/>
  <c r="AA245" i="20"/>
  <c r="Y245" i="20"/>
  <c r="S245" i="20" s="1"/>
  <c r="AC245" i="20" s="1"/>
  <c r="AB244" i="20"/>
  <c r="AA244" i="20"/>
  <c r="Y244" i="20"/>
  <c r="Z244" i="20" s="1"/>
  <c r="AB243" i="20"/>
  <c r="AA243" i="20"/>
  <c r="Y243" i="20"/>
  <c r="U243" i="20" s="1"/>
  <c r="AB242" i="20"/>
  <c r="AA242" i="20"/>
  <c r="Y242" i="20"/>
  <c r="AB241" i="20"/>
  <c r="AA241" i="20"/>
  <c r="Y241" i="20"/>
  <c r="AB240" i="20"/>
  <c r="AA240" i="20"/>
  <c r="Y240" i="20"/>
  <c r="S240" i="20" s="1"/>
  <c r="AC240" i="20" s="1"/>
  <c r="AB239" i="20"/>
  <c r="AA239" i="20"/>
  <c r="Y239" i="20"/>
  <c r="AB238" i="20"/>
  <c r="AA238" i="20"/>
  <c r="Y238" i="20"/>
  <c r="AB237" i="20"/>
  <c r="AA237" i="20"/>
  <c r="Y237" i="20"/>
  <c r="S237" i="20" s="1"/>
  <c r="AC237" i="20" s="1"/>
  <c r="AB236" i="20"/>
  <c r="AA236" i="20"/>
  <c r="Y236" i="20"/>
  <c r="AB235" i="20"/>
  <c r="AA235" i="20"/>
  <c r="Y235" i="20"/>
  <c r="S235" i="20" s="1"/>
  <c r="AC235" i="20" s="1"/>
  <c r="AB234" i="20"/>
  <c r="AA234" i="20"/>
  <c r="Y234" i="20"/>
  <c r="AB233" i="20"/>
  <c r="AA233" i="20"/>
  <c r="Y233" i="20"/>
  <c r="Z233" i="20" s="1"/>
  <c r="AB232" i="20"/>
  <c r="AA232" i="20"/>
  <c r="Y232" i="20"/>
  <c r="U232" i="20" s="1"/>
  <c r="AB231" i="20"/>
  <c r="AA231" i="20"/>
  <c r="Y231" i="20"/>
  <c r="AB230" i="20"/>
  <c r="AA230" i="20"/>
  <c r="Y230" i="20"/>
  <c r="AB229" i="20"/>
  <c r="AA229" i="20"/>
  <c r="Y229" i="20"/>
  <c r="AB228" i="20"/>
  <c r="AA228" i="20"/>
  <c r="Y228" i="20"/>
  <c r="Z228" i="20" s="1"/>
  <c r="AB227" i="20"/>
  <c r="AA227" i="20"/>
  <c r="Y227" i="20"/>
  <c r="AB226" i="20"/>
  <c r="AA226" i="20"/>
  <c r="Y226" i="20"/>
  <c r="AB224" i="20"/>
  <c r="AA224" i="20"/>
  <c r="Y224" i="20"/>
  <c r="Z224" i="20" s="1"/>
  <c r="AB223" i="20"/>
  <c r="AA223" i="20"/>
  <c r="Y223" i="20"/>
  <c r="AB222" i="20"/>
  <c r="AA222" i="20"/>
  <c r="Y222" i="20"/>
  <c r="Z222" i="20" s="1"/>
  <c r="AB221" i="20"/>
  <c r="AA221" i="20"/>
  <c r="Y221" i="20"/>
  <c r="AB220" i="20"/>
  <c r="AA220" i="20"/>
  <c r="Y220" i="20"/>
  <c r="AB219" i="20"/>
  <c r="AA219" i="20"/>
  <c r="Y219" i="20"/>
  <c r="AB218" i="20"/>
  <c r="AA218" i="20"/>
  <c r="Y218" i="20"/>
  <c r="AB217" i="20"/>
  <c r="AA217" i="20"/>
  <c r="Y217" i="20"/>
  <c r="AB216" i="20"/>
  <c r="AA216" i="20"/>
  <c r="Y216" i="20"/>
  <c r="AB215" i="20"/>
  <c r="AA215" i="20"/>
  <c r="Y215" i="20"/>
  <c r="Z215" i="20" s="1"/>
  <c r="AB214" i="20"/>
  <c r="AA214" i="20"/>
  <c r="Y214" i="20"/>
  <c r="AB213" i="20"/>
  <c r="AA213" i="20"/>
  <c r="Y213" i="20"/>
  <c r="AB212" i="20"/>
  <c r="AA212" i="20"/>
  <c r="Y212" i="20"/>
  <c r="AB211" i="20"/>
  <c r="AA211" i="20"/>
  <c r="Y211" i="20"/>
  <c r="AB210" i="20"/>
  <c r="AA210" i="20"/>
  <c r="Y210" i="20"/>
  <c r="AB209" i="20"/>
  <c r="AA209" i="20"/>
  <c r="Y209" i="20"/>
  <c r="AB208" i="20"/>
  <c r="AA208" i="20"/>
  <c r="Y208" i="20"/>
  <c r="AB207" i="20"/>
  <c r="AA207" i="20"/>
  <c r="Y207" i="20"/>
  <c r="AB206" i="20"/>
  <c r="AA206" i="20"/>
  <c r="Y206" i="20"/>
  <c r="S206" i="20" s="1"/>
  <c r="AC206" i="20" s="1"/>
  <c r="AB205" i="20"/>
  <c r="AA205" i="20"/>
  <c r="Y205" i="20"/>
  <c r="AB204" i="20"/>
  <c r="AA204" i="20"/>
  <c r="Y204" i="20"/>
  <c r="Z204" i="20" s="1"/>
  <c r="AB203" i="20"/>
  <c r="AA203" i="20"/>
  <c r="Y203" i="20"/>
  <c r="AB202" i="20"/>
  <c r="AA202" i="20"/>
  <c r="Y202" i="20"/>
  <c r="AB201" i="20"/>
  <c r="AA201" i="20"/>
  <c r="Y201" i="20"/>
  <c r="AB200" i="20"/>
  <c r="AA200" i="20"/>
  <c r="Y200" i="20"/>
  <c r="U200" i="20" s="1"/>
  <c r="AD200" i="20" s="1"/>
  <c r="AB199" i="20"/>
  <c r="AA199" i="20"/>
  <c r="Y199" i="20"/>
  <c r="AB198" i="20"/>
  <c r="AA198" i="20"/>
  <c r="Y198" i="20"/>
  <c r="AB197" i="20"/>
  <c r="AA197" i="20"/>
  <c r="Y197" i="20"/>
  <c r="Z197" i="20" s="1"/>
  <c r="AB196" i="20"/>
  <c r="AA196" i="20"/>
  <c r="Y196" i="20"/>
  <c r="Z196" i="20" s="1"/>
  <c r="AB195" i="20"/>
  <c r="AA195" i="20"/>
  <c r="Y195" i="20"/>
  <c r="U195" i="20" s="1"/>
  <c r="AD195" i="20" s="1"/>
  <c r="AB194" i="20"/>
  <c r="AA194" i="20"/>
  <c r="Y194" i="20"/>
  <c r="AB193" i="20"/>
  <c r="AA193" i="20"/>
  <c r="Y193" i="20"/>
  <c r="AB192" i="20"/>
  <c r="AA192" i="20"/>
  <c r="Y192" i="20"/>
  <c r="AB191" i="20"/>
  <c r="AA191" i="20"/>
  <c r="Y191" i="20"/>
  <c r="AB190" i="20"/>
  <c r="AA190" i="20"/>
  <c r="Y190" i="20"/>
  <c r="U190" i="20" s="1"/>
  <c r="AD190" i="20" s="1"/>
  <c r="AB189" i="20"/>
  <c r="AA189" i="20"/>
  <c r="Y189" i="20"/>
  <c r="AB188" i="20"/>
  <c r="AA188" i="20"/>
  <c r="Y188" i="20"/>
  <c r="AB187" i="20"/>
  <c r="AA187" i="20"/>
  <c r="Y187" i="20"/>
  <c r="AB186" i="20"/>
  <c r="AA186" i="20"/>
  <c r="Y186" i="20"/>
  <c r="AB185" i="20"/>
  <c r="AA185" i="20"/>
  <c r="Y185" i="20"/>
  <c r="AB184" i="20"/>
  <c r="AA184" i="20"/>
  <c r="Y184" i="20"/>
  <c r="AB183" i="20"/>
  <c r="AA183" i="20"/>
  <c r="Y183" i="20"/>
  <c r="AB182" i="20"/>
  <c r="AA182" i="20"/>
  <c r="Y182" i="20"/>
  <c r="AB181" i="20"/>
  <c r="AA181" i="20"/>
  <c r="Y181" i="20"/>
  <c r="AB179" i="20"/>
  <c r="AA179" i="20"/>
  <c r="Y179" i="20"/>
  <c r="AB178" i="20"/>
  <c r="AA178" i="20"/>
  <c r="Y178" i="20"/>
  <c r="AB177" i="20"/>
  <c r="AA177" i="20"/>
  <c r="Y177" i="20"/>
  <c r="AB176" i="20"/>
  <c r="AA176" i="20"/>
  <c r="Y176" i="20"/>
  <c r="AB175" i="20"/>
  <c r="AA175" i="20"/>
  <c r="Y175" i="20"/>
  <c r="AB174" i="20"/>
  <c r="AA174" i="20"/>
  <c r="Y174" i="20"/>
  <c r="AB173" i="20"/>
  <c r="AA173" i="20"/>
  <c r="Y173" i="20"/>
  <c r="AB172" i="20"/>
  <c r="AA172" i="20"/>
  <c r="Y172" i="20"/>
  <c r="AB171" i="20"/>
  <c r="AA171" i="20"/>
  <c r="Y171" i="20"/>
  <c r="S171" i="20" s="1"/>
  <c r="AC171" i="20" s="1"/>
  <c r="AB170" i="20"/>
  <c r="AA170" i="20"/>
  <c r="Y170" i="20"/>
  <c r="AB169" i="20"/>
  <c r="AA169" i="20"/>
  <c r="Y169" i="20"/>
  <c r="AB168" i="20"/>
  <c r="AA168" i="20"/>
  <c r="Y168" i="20"/>
  <c r="AB167" i="20"/>
  <c r="AA167" i="20"/>
  <c r="Y167" i="20"/>
  <c r="Z167" i="20" s="1"/>
  <c r="AB166" i="20"/>
  <c r="AA166" i="20"/>
  <c r="Y166" i="20"/>
  <c r="AB165" i="20"/>
  <c r="AA165" i="20"/>
  <c r="Y165" i="20"/>
  <c r="AB164" i="20"/>
  <c r="AA164" i="20"/>
  <c r="Y164" i="20"/>
  <c r="AB163" i="20"/>
  <c r="AA163" i="20"/>
  <c r="Y163" i="20"/>
  <c r="AB162" i="20"/>
  <c r="AA162" i="20"/>
  <c r="Y162" i="20"/>
  <c r="AB161" i="20"/>
  <c r="AA161" i="20"/>
  <c r="Y161" i="20"/>
  <c r="AB160" i="20"/>
  <c r="AA160" i="20"/>
  <c r="Y160" i="20"/>
  <c r="Z160" i="20" s="1"/>
  <c r="AB159" i="20"/>
  <c r="AA159" i="20"/>
  <c r="Y159" i="20"/>
  <c r="U159" i="20" s="1"/>
  <c r="AD159" i="20" s="1"/>
  <c r="AB158" i="20"/>
  <c r="AA158" i="20"/>
  <c r="Y158" i="20"/>
  <c r="S158" i="20" s="1"/>
  <c r="AC158" i="20" s="1"/>
  <c r="AB157" i="20"/>
  <c r="AA157" i="20"/>
  <c r="Y157" i="20"/>
  <c r="AB156" i="20"/>
  <c r="AA156" i="20"/>
  <c r="Y156" i="20"/>
  <c r="Z156" i="20" s="1"/>
  <c r="AB155" i="20"/>
  <c r="AA155" i="20"/>
  <c r="Y155" i="20"/>
  <c r="Z155" i="20" s="1"/>
  <c r="AB154" i="20"/>
  <c r="AA154" i="20"/>
  <c r="Y154" i="20"/>
  <c r="AB153" i="20"/>
  <c r="AA153" i="20"/>
  <c r="Y153" i="20"/>
  <c r="AB152" i="20"/>
  <c r="AA152" i="20"/>
  <c r="Y152" i="20"/>
  <c r="Z152" i="20" s="1"/>
  <c r="AB151" i="20"/>
  <c r="AA151" i="20"/>
  <c r="Y151" i="20"/>
  <c r="AB150" i="20"/>
  <c r="AA150" i="20"/>
  <c r="Y150" i="20"/>
  <c r="AB149" i="20"/>
  <c r="AA149" i="20"/>
  <c r="Y149" i="20"/>
  <c r="Z149" i="20" s="1"/>
  <c r="AB148" i="20"/>
  <c r="AA148" i="20"/>
  <c r="Y148" i="20"/>
  <c r="Z148" i="20" s="1"/>
  <c r="AB147" i="20"/>
  <c r="AA147" i="20"/>
  <c r="Y147" i="20"/>
  <c r="AB146" i="20"/>
  <c r="AA146" i="20"/>
  <c r="Y146" i="20"/>
  <c r="AB145" i="20"/>
  <c r="AA145" i="20"/>
  <c r="Y145" i="20"/>
  <c r="Z145" i="20" s="1"/>
  <c r="AB144" i="20"/>
  <c r="AA144" i="20"/>
  <c r="Y144" i="20"/>
  <c r="Z144" i="20" s="1"/>
  <c r="AB143" i="20"/>
  <c r="AA143" i="20"/>
  <c r="Y143" i="20"/>
  <c r="AB142" i="20"/>
  <c r="AA142" i="20"/>
  <c r="Y142" i="20"/>
  <c r="AB141" i="20"/>
  <c r="AA141" i="20"/>
  <c r="Y141" i="20"/>
  <c r="AB140" i="20"/>
  <c r="AA140" i="20"/>
  <c r="Y140" i="20"/>
  <c r="AB139" i="20"/>
  <c r="AA139" i="20"/>
  <c r="Y139" i="20"/>
  <c r="AB138" i="20"/>
  <c r="AA138" i="20"/>
  <c r="Y138" i="20"/>
  <c r="AB137" i="20"/>
  <c r="AA137" i="20"/>
  <c r="Y137" i="20"/>
  <c r="Z137" i="20" s="1"/>
  <c r="AB135" i="20"/>
  <c r="AA135" i="20"/>
  <c r="Y135" i="20"/>
  <c r="Z135" i="20" s="1"/>
  <c r="AB134" i="20"/>
  <c r="AA134" i="20"/>
  <c r="Y134" i="20"/>
  <c r="AB133" i="20"/>
  <c r="AA133" i="20"/>
  <c r="Y133" i="20"/>
  <c r="Z133" i="20" s="1"/>
  <c r="AB132" i="20"/>
  <c r="AA132" i="20"/>
  <c r="Y132" i="20"/>
  <c r="Z132" i="20" s="1"/>
  <c r="AB131" i="20"/>
  <c r="AA131" i="20"/>
  <c r="Y131" i="20"/>
  <c r="AB130" i="20"/>
  <c r="AA130" i="20"/>
  <c r="Y130" i="20"/>
  <c r="AB129" i="20"/>
  <c r="AA129" i="20"/>
  <c r="Y129" i="20"/>
  <c r="Z129" i="20" s="1"/>
  <c r="AB128" i="20"/>
  <c r="AA128" i="20"/>
  <c r="Y128" i="20"/>
  <c r="AB127" i="20"/>
  <c r="AA127" i="20"/>
  <c r="Y127" i="20"/>
  <c r="AB126" i="20"/>
  <c r="AA126" i="20"/>
  <c r="Y126" i="20"/>
  <c r="U126" i="20" s="1"/>
  <c r="AD126" i="20" s="1"/>
  <c r="AB125" i="20"/>
  <c r="AA125" i="20"/>
  <c r="Y125" i="20"/>
  <c r="AB124" i="20"/>
  <c r="AA124" i="20"/>
  <c r="Y124" i="20"/>
  <c r="Z124" i="20" s="1"/>
  <c r="AB123" i="20"/>
  <c r="AA123" i="20"/>
  <c r="Y123" i="20"/>
  <c r="AB122" i="20"/>
  <c r="AA122" i="20"/>
  <c r="Y122" i="20"/>
  <c r="AB121" i="20"/>
  <c r="AA121" i="20"/>
  <c r="Y121" i="20"/>
  <c r="AB120" i="20"/>
  <c r="AA120" i="20"/>
  <c r="Y120" i="20"/>
  <c r="AB119" i="20"/>
  <c r="AA119" i="20"/>
  <c r="Y119" i="20"/>
  <c r="Z119" i="20" s="1"/>
  <c r="AB118" i="20"/>
  <c r="AA118" i="20"/>
  <c r="Y118" i="20"/>
  <c r="Z118" i="20" s="1"/>
  <c r="AB117" i="20"/>
  <c r="AA117" i="20"/>
  <c r="Y117" i="20"/>
  <c r="AB116" i="20"/>
  <c r="AA116" i="20"/>
  <c r="Y116" i="20"/>
  <c r="AB115" i="20"/>
  <c r="AA115" i="20"/>
  <c r="Y115" i="20"/>
  <c r="U115" i="20" s="1"/>
  <c r="AD115" i="20" s="1"/>
  <c r="AB114" i="20"/>
  <c r="AA114" i="20"/>
  <c r="Y114" i="20"/>
  <c r="AB113" i="20"/>
  <c r="AA113" i="20"/>
  <c r="Y113" i="20"/>
  <c r="Z113" i="20" s="1"/>
  <c r="AB112" i="20"/>
  <c r="AA112" i="20"/>
  <c r="Y112" i="20"/>
  <c r="Z112" i="20" s="1"/>
  <c r="AB111" i="20"/>
  <c r="AA111" i="20"/>
  <c r="Y111" i="20"/>
  <c r="Z111" i="20" s="1"/>
  <c r="AB110" i="20"/>
  <c r="AA110" i="20"/>
  <c r="Y110" i="20"/>
  <c r="AB109" i="20"/>
  <c r="AA109" i="20"/>
  <c r="Y109" i="20"/>
  <c r="AB108" i="20"/>
  <c r="AA108" i="20"/>
  <c r="Y108" i="20"/>
  <c r="Z108" i="20" s="1"/>
  <c r="AB107" i="20"/>
  <c r="AA107" i="20"/>
  <c r="Y107" i="20"/>
  <c r="Z107" i="20" s="1"/>
  <c r="AB106" i="20"/>
  <c r="AA106" i="20"/>
  <c r="Y106" i="20"/>
  <c r="Z106" i="20" s="1"/>
  <c r="AB105" i="20"/>
  <c r="AA105" i="20"/>
  <c r="Y105" i="20"/>
  <c r="AB104" i="20"/>
  <c r="AA104" i="20"/>
  <c r="Y104" i="20"/>
  <c r="AB103" i="20"/>
  <c r="AA103" i="20"/>
  <c r="Y103" i="20"/>
  <c r="AB102" i="20"/>
  <c r="AA102" i="20"/>
  <c r="Y102" i="20"/>
  <c r="Z102" i="20" s="1"/>
  <c r="AB101" i="20"/>
  <c r="AA101" i="20"/>
  <c r="Y101" i="20"/>
  <c r="AB100" i="20"/>
  <c r="AA100" i="20"/>
  <c r="Y100" i="20"/>
  <c r="AB99" i="20"/>
  <c r="AA99" i="20"/>
  <c r="Y99" i="20"/>
  <c r="AB98" i="20"/>
  <c r="AA98" i="20"/>
  <c r="Y98" i="20"/>
  <c r="AB97" i="20"/>
  <c r="AA97" i="20"/>
  <c r="Y97" i="20"/>
  <c r="Z97" i="20" s="1"/>
  <c r="AB96" i="20"/>
  <c r="AA96" i="20"/>
  <c r="Y96" i="20"/>
  <c r="AB95" i="20"/>
  <c r="AA95" i="20"/>
  <c r="Y95" i="20"/>
  <c r="AB94" i="20"/>
  <c r="AA94" i="20"/>
  <c r="Y94" i="20"/>
  <c r="AB93" i="20"/>
  <c r="AA93" i="20"/>
  <c r="Y93" i="20"/>
  <c r="Z93" i="20" s="1"/>
  <c r="AB92" i="20"/>
  <c r="AA92" i="20"/>
  <c r="Y92" i="20"/>
  <c r="Z92" i="20" s="1"/>
  <c r="AB91" i="20"/>
  <c r="AA91" i="20"/>
  <c r="Y91" i="20"/>
  <c r="AB90" i="20"/>
  <c r="AA90" i="20"/>
  <c r="Y90" i="20"/>
  <c r="AB89" i="20"/>
  <c r="AA89" i="20"/>
  <c r="Y89" i="20"/>
  <c r="AB88" i="20"/>
  <c r="AA88" i="20"/>
  <c r="Y88" i="20"/>
  <c r="AB87" i="20"/>
  <c r="AA87" i="20"/>
  <c r="Y87" i="20"/>
  <c r="AB86" i="20"/>
  <c r="AA86" i="20"/>
  <c r="Y86" i="20"/>
  <c r="U86" i="20" s="1"/>
  <c r="AD86" i="20" s="1"/>
  <c r="AB85" i="20"/>
  <c r="AA85" i="20"/>
  <c r="Y85" i="20"/>
  <c r="AB84" i="20"/>
  <c r="AA84" i="20"/>
  <c r="Y84" i="20"/>
  <c r="AB83" i="20"/>
  <c r="AA83" i="20"/>
  <c r="Y83" i="20"/>
  <c r="AB82" i="20"/>
  <c r="AA82" i="20"/>
  <c r="Y82" i="20"/>
  <c r="Z82" i="20" s="1"/>
  <c r="AB81" i="20"/>
  <c r="AA81" i="20"/>
  <c r="Y81" i="20"/>
  <c r="AB79" i="20"/>
  <c r="AA79" i="20"/>
  <c r="Y79" i="20"/>
  <c r="AB78" i="20"/>
  <c r="AA78" i="20"/>
  <c r="Y78" i="20"/>
  <c r="AB77" i="20"/>
  <c r="AA77" i="20"/>
  <c r="Y77" i="20"/>
  <c r="AB76" i="20"/>
  <c r="AA76" i="20"/>
  <c r="Y76" i="20"/>
  <c r="Z76" i="20" s="1"/>
  <c r="AB75" i="20"/>
  <c r="AA75" i="20"/>
  <c r="Y75" i="20"/>
  <c r="AB74" i="20"/>
  <c r="AA74" i="20"/>
  <c r="Y74" i="20"/>
  <c r="AB73" i="20"/>
  <c r="AA73" i="20"/>
  <c r="Y73" i="20"/>
  <c r="AB72" i="20"/>
  <c r="AA72" i="20"/>
  <c r="Y72" i="20"/>
  <c r="Z72" i="20" s="1"/>
  <c r="AB71" i="20"/>
  <c r="AA71" i="20"/>
  <c r="Y71" i="20"/>
  <c r="AB70" i="20"/>
  <c r="AA70" i="20"/>
  <c r="Y70" i="20"/>
  <c r="Z70" i="20" s="1"/>
  <c r="AB69" i="20"/>
  <c r="AA69" i="20"/>
  <c r="Y69" i="20"/>
  <c r="AB68" i="20"/>
  <c r="AA68" i="20"/>
  <c r="Y68" i="20"/>
  <c r="AB67" i="20"/>
  <c r="AA67" i="20"/>
  <c r="Y67" i="20"/>
  <c r="Z67" i="20" s="1"/>
  <c r="AB66" i="20"/>
  <c r="AA66" i="20"/>
  <c r="Y66" i="20"/>
  <c r="AB65" i="20"/>
  <c r="AA65" i="20"/>
  <c r="Y65" i="20"/>
  <c r="AB64" i="20"/>
  <c r="AA64" i="20"/>
  <c r="Y64" i="20"/>
  <c r="AB63" i="20"/>
  <c r="AA63" i="20"/>
  <c r="Y63" i="20"/>
  <c r="AB62" i="20"/>
  <c r="AA62" i="20"/>
  <c r="Y62" i="20"/>
  <c r="S62" i="20" s="1"/>
  <c r="AC62" i="20" s="1"/>
  <c r="AB61" i="20"/>
  <c r="AA61" i="20"/>
  <c r="Y61" i="20"/>
  <c r="AB60" i="20"/>
  <c r="AA60" i="20"/>
  <c r="Y60" i="20"/>
  <c r="Z60" i="20" s="1"/>
  <c r="AB59" i="20"/>
  <c r="AA59" i="20"/>
  <c r="Y59" i="20"/>
  <c r="AB58" i="20"/>
  <c r="AA58" i="20"/>
  <c r="Y58" i="20"/>
  <c r="Z58" i="20" s="1"/>
  <c r="AB57" i="20"/>
  <c r="AA57" i="20"/>
  <c r="Y57" i="20"/>
  <c r="AB56" i="20"/>
  <c r="AA56" i="20"/>
  <c r="Y56" i="20"/>
  <c r="Z56" i="20" s="1"/>
  <c r="AB55" i="20"/>
  <c r="AA55" i="20"/>
  <c r="Y55" i="20"/>
  <c r="AB54" i="20"/>
  <c r="AA54" i="20"/>
  <c r="Y54" i="20"/>
  <c r="AB53" i="20"/>
  <c r="AA53" i="20"/>
  <c r="Y53" i="20"/>
  <c r="Z53" i="20" s="1"/>
  <c r="AB52" i="20"/>
  <c r="AA52" i="20"/>
  <c r="Y52" i="20"/>
  <c r="Z52" i="20" s="1"/>
  <c r="AB51" i="20"/>
  <c r="AA51" i="20"/>
  <c r="Y51" i="20"/>
  <c r="AB50" i="20"/>
  <c r="AA50" i="20"/>
  <c r="Y50" i="20"/>
  <c r="Z50" i="20" s="1"/>
  <c r="AB49" i="20"/>
  <c r="AA49" i="20"/>
  <c r="Y49" i="20"/>
  <c r="AB48" i="20"/>
  <c r="AA48" i="20"/>
  <c r="Y48" i="20"/>
  <c r="AB47" i="20"/>
  <c r="AA47" i="20"/>
  <c r="Y47" i="20"/>
  <c r="Z47" i="20" s="1"/>
  <c r="AB46" i="20"/>
  <c r="AA46" i="20"/>
  <c r="Y46" i="20"/>
  <c r="AB45" i="20"/>
  <c r="AA45" i="20"/>
  <c r="Y45" i="20"/>
  <c r="AB44" i="20"/>
  <c r="AA44" i="20"/>
  <c r="Y44" i="20"/>
  <c r="AB43" i="20"/>
  <c r="AA43" i="20"/>
  <c r="Y43" i="20"/>
  <c r="AB42" i="20"/>
  <c r="AA42" i="20"/>
  <c r="Y42" i="20"/>
  <c r="AB41" i="20"/>
  <c r="AA41" i="20"/>
  <c r="Y41" i="20"/>
  <c r="AB40" i="20"/>
  <c r="AA40" i="20"/>
  <c r="Y40" i="20"/>
  <c r="AB39" i="20"/>
  <c r="AA39" i="20"/>
  <c r="Y39" i="20"/>
  <c r="AB38" i="20"/>
  <c r="AA38" i="20"/>
  <c r="Y38" i="20"/>
  <c r="AB37" i="20"/>
  <c r="AA37" i="20"/>
  <c r="Y37" i="20"/>
  <c r="AB36" i="20"/>
  <c r="AA36" i="20"/>
  <c r="Y36" i="20"/>
  <c r="AB35" i="20"/>
  <c r="AA35" i="20"/>
  <c r="Y35" i="20"/>
  <c r="Z35" i="20" s="1"/>
  <c r="AB34" i="20"/>
  <c r="AA34" i="20"/>
  <c r="Y34" i="20"/>
  <c r="AB33" i="20"/>
  <c r="AA33" i="20"/>
  <c r="Y33" i="20"/>
  <c r="AB32" i="20"/>
  <c r="AA32" i="20"/>
  <c r="Y32" i="20"/>
  <c r="AB31" i="20"/>
  <c r="AA31" i="20"/>
  <c r="Y31" i="20"/>
  <c r="AB30" i="20"/>
  <c r="AA30" i="20"/>
  <c r="Y30" i="20"/>
  <c r="AB29" i="20"/>
  <c r="AA29" i="20"/>
  <c r="Y29" i="20"/>
  <c r="Z29" i="20" s="1"/>
  <c r="AB28" i="20"/>
  <c r="AA28" i="20"/>
  <c r="Y28" i="20"/>
  <c r="AB27" i="20"/>
  <c r="AA27" i="20"/>
  <c r="Y27" i="20"/>
  <c r="AB26" i="20"/>
  <c r="AA26" i="20"/>
  <c r="Y26" i="20"/>
  <c r="AB25" i="20"/>
  <c r="AA25" i="20"/>
  <c r="Y25" i="20"/>
  <c r="AB24" i="20"/>
  <c r="AA24" i="20"/>
  <c r="Y24" i="20"/>
  <c r="AB23" i="20"/>
  <c r="AA23" i="20"/>
  <c r="Y23" i="20"/>
  <c r="AB21" i="20"/>
  <c r="AA21" i="20"/>
  <c r="Y21" i="20"/>
  <c r="AB20" i="20"/>
  <c r="AA20" i="20"/>
  <c r="Y20" i="20"/>
  <c r="AB19" i="20"/>
  <c r="AA19" i="20"/>
  <c r="Y19" i="20"/>
  <c r="AB18" i="20"/>
  <c r="AA18" i="20"/>
  <c r="Y18" i="20"/>
  <c r="AB17" i="20"/>
  <c r="AA17" i="20"/>
  <c r="Y17" i="20"/>
  <c r="AB16" i="20"/>
  <c r="AA16" i="20"/>
  <c r="Y16" i="20"/>
  <c r="Z16" i="20" s="1"/>
  <c r="AB15" i="20"/>
  <c r="AA15" i="20"/>
  <c r="Y15" i="20"/>
  <c r="AB14" i="20"/>
  <c r="AA14" i="20"/>
  <c r="Y14" i="20"/>
  <c r="AB13" i="20"/>
  <c r="AA13" i="20"/>
  <c r="Y13" i="20"/>
  <c r="AB12" i="20"/>
  <c r="AA12" i="20"/>
  <c r="Y12" i="20"/>
  <c r="AB11" i="20"/>
  <c r="AA11" i="20"/>
  <c r="Y11" i="20"/>
  <c r="AB10" i="20"/>
  <c r="AA10" i="20"/>
  <c r="Y10" i="20"/>
  <c r="AB9" i="20"/>
  <c r="AA9" i="20"/>
  <c r="Y9" i="20"/>
  <c r="AB8" i="20"/>
  <c r="AA8" i="20"/>
  <c r="Y8" i="20"/>
  <c r="AB7" i="20"/>
  <c r="AA7" i="20"/>
  <c r="Y7" i="20"/>
  <c r="AB6" i="20"/>
  <c r="AA6" i="20"/>
  <c r="Y6" i="20"/>
  <c r="AB5" i="20"/>
  <c r="AA5" i="20"/>
  <c r="Y5" i="20"/>
  <c r="AB4" i="20"/>
  <c r="AA4" i="20"/>
  <c r="Y4" i="20"/>
  <c r="AB3" i="20"/>
  <c r="AA3" i="20"/>
  <c r="Y3" i="20"/>
  <c r="AB2" i="20"/>
  <c r="AA2" i="20"/>
  <c r="Y2" i="20"/>
  <c r="U150" i="20" l="1"/>
  <c r="AD150" i="20" s="1"/>
  <c r="U32" i="20"/>
  <c r="AD32" i="20" s="1"/>
  <c r="U19" i="20"/>
  <c r="AD19" i="20" s="1"/>
  <c r="U44" i="20"/>
  <c r="AD44" i="20" s="1"/>
  <c r="U7" i="20"/>
  <c r="AD7" i="20" s="1"/>
  <c r="U270" i="20"/>
  <c r="AD270" i="20" s="1"/>
  <c r="S59" i="20"/>
  <c r="AC59" i="20" s="1"/>
  <c r="U63" i="20"/>
  <c r="AD63" i="20" s="1"/>
  <c r="U71" i="20"/>
  <c r="AD71" i="20" s="1"/>
  <c r="U84" i="20"/>
  <c r="AD84" i="20" s="1"/>
  <c r="S96" i="20"/>
  <c r="AC96" i="20" s="1"/>
  <c r="S100" i="20"/>
  <c r="AC100" i="20" s="1"/>
  <c r="S141" i="20"/>
  <c r="U153" i="20"/>
  <c r="AD153" i="20" s="1"/>
  <c r="U165" i="20"/>
  <c r="AD165" i="20" s="1"/>
  <c r="Z208" i="20"/>
  <c r="S256" i="20"/>
  <c r="AC256" i="20" s="1"/>
  <c r="U275" i="20"/>
  <c r="AD275" i="20" s="1"/>
  <c r="U283" i="20"/>
  <c r="AD283" i="20" s="1"/>
  <c r="U70" i="20"/>
  <c r="AD70" i="20" s="1"/>
  <c r="U222" i="20"/>
  <c r="AD222" i="20" s="1"/>
  <c r="S134" i="20"/>
  <c r="AC134" i="20" s="1"/>
  <c r="S222" i="20"/>
  <c r="AC222" i="20" s="1"/>
  <c r="Z65" i="20"/>
  <c r="U65" i="20"/>
  <c r="AD65" i="20" s="1"/>
  <c r="U161" i="20"/>
  <c r="AD161" i="20" s="1"/>
  <c r="Z161" i="20"/>
  <c r="U122" i="20"/>
  <c r="AD122" i="20" s="1"/>
  <c r="U211" i="20"/>
  <c r="AD211" i="20" s="1"/>
  <c r="T206" i="20"/>
  <c r="U124" i="20"/>
  <c r="AD124" i="20" s="1"/>
  <c r="S135" i="20"/>
  <c r="T135" i="20" s="1"/>
  <c r="U133" i="20"/>
  <c r="AD133" i="20" s="1"/>
  <c r="U96" i="20"/>
  <c r="AD96" i="20" s="1"/>
  <c r="S133" i="20"/>
  <c r="T133" i="20" s="1"/>
  <c r="S149" i="20"/>
  <c r="AC149" i="20" s="1"/>
  <c r="U259" i="20"/>
  <c r="AD259" i="20" s="1"/>
  <c r="S278" i="20"/>
  <c r="AC278" i="20" s="1"/>
  <c r="U247" i="20"/>
  <c r="AD247" i="20" s="1"/>
  <c r="U100" i="20"/>
  <c r="AD100" i="20" s="1"/>
  <c r="U137" i="20"/>
  <c r="AD137" i="20" s="1"/>
  <c r="U188" i="20"/>
  <c r="AD188" i="20" s="1"/>
  <c r="U139" i="20"/>
  <c r="AD139" i="20" s="1"/>
  <c r="S203" i="20"/>
  <c r="AC203" i="20" s="1"/>
  <c r="Z251" i="20"/>
  <c r="Z100" i="20"/>
  <c r="U208" i="20"/>
  <c r="AD208" i="20" s="1"/>
  <c r="Z287" i="20"/>
  <c r="Z284" i="20"/>
  <c r="S199" i="20"/>
  <c r="AC199" i="20" s="1"/>
  <c r="S161" i="20"/>
  <c r="AC161" i="20" s="1"/>
  <c r="U169" i="20"/>
  <c r="AD169" i="20" s="1"/>
  <c r="U173" i="20"/>
  <c r="AD173" i="20" s="1"/>
  <c r="U185" i="20"/>
  <c r="AD185" i="20" s="1"/>
  <c r="U238" i="20"/>
  <c r="AD238" i="20" s="1"/>
  <c r="S260" i="20"/>
  <c r="AC260" i="20" s="1"/>
  <c r="Z243" i="20"/>
  <c r="U95" i="20"/>
  <c r="AD95" i="20" s="1"/>
  <c r="U59" i="20"/>
  <c r="AD59" i="20" s="1"/>
  <c r="S94" i="20"/>
  <c r="AC94" i="20" s="1"/>
  <c r="U98" i="20"/>
  <c r="AD98" i="20" s="1"/>
  <c r="Z134" i="20"/>
  <c r="U182" i="20"/>
  <c r="AD182" i="20" s="1"/>
  <c r="S186" i="20"/>
  <c r="AC186" i="20" s="1"/>
  <c r="U193" i="20"/>
  <c r="AD193" i="20" s="1"/>
  <c r="S268" i="20"/>
  <c r="AC268" i="20" s="1"/>
  <c r="U91" i="20"/>
  <c r="AD91" i="20" s="1"/>
  <c r="Z212" i="20"/>
  <c r="U212" i="20"/>
  <c r="AD212" i="20" s="1"/>
  <c r="Z223" i="20"/>
  <c r="U223" i="20"/>
  <c r="AD223" i="20" s="1"/>
  <c r="S223" i="20"/>
  <c r="AC223" i="20" s="1"/>
  <c r="U236" i="20"/>
  <c r="AD236" i="20" s="1"/>
  <c r="Z175" i="20"/>
  <c r="S175" i="20"/>
  <c r="AC175" i="20" s="1"/>
  <c r="Z74" i="20"/>
  <c r="U74" i="20"/>
  <c r="AD74" i="20" s="1"/>
  <c r="U154" i="20"/>
  <c r="AD154" i="20" s="1"/>
  <c r="Z154" i="20"/>
  <c r="Z69" i="20"/>
  <c r="S69" i="20"/>
  <c r="AC69" i="20" s="1"/>
  <c r="U103" i="20"/>
  <c r="AD103" i="20" s="1"/>
  <c r="Z103" i="20"/>
  <c r="T141" i="20"/>
  <c r="AC141" i="20"/>
  <c r="Z192" i="20"/>
  <c r="S192" i="20"/>
  <c r="AC192" i="20" s="1"/>
  <c r="U192" i="20"/>
  <c r="AD192" i="20" s="1"/>
  <c r="Z207" i="20"/>
  <c r="U207" i="20"/>
  <c r="AD207" i="20" s="1"/>
  <c r="S207" i="20"/>
  <c r="AC207" i="20" s="1"/>
  <c r="Z89" i="20"/>
  <c r="U89" i="20"/>
  <c r="AD89" i="20" s="1"/>
  <c r="S89" i="20"/>
  <c r="AC89" i="20" s="1"/>
  <c r="U77" i="20"/>
  <c r="AD77" i="20" s="1"/>
  <c r="Z77" i="20"/>
  <c r="Z130" i="20"/>
  <c r="U130" i="20"/>
  <c r="AD130" i="20" s="1"/>
  <c r="Z230" i="20"/>
  <c r="U230" i="20"/>
  <c r="AD230" i="20" s="1"/>
  <c r="S230" i="20"/>
  <c r="AC230" i="20" s="1"/>
  <c r="Z90" i="20"/>
  <c r="Z110" i="20"/>
  <c r="U110" i="20"/>
  <c r="Z184" i="20"/>
  <c r="S184" i="20"/>
  <c r="AC184" i="20" s="1"/>
  <c r="Z55" i="20"/>
  <c r="S55" i="20"/>
  <c r="AC55" i="20" s="1"/>
  <c r="Z66" i="20"/>
  <c r="U66" i="20"/>
  <c r="AD66" i="20" s="1"/>
  <c r="U116" i="20"/>
  <c r="AD116" i="20" s="1"/>
  <c r="Z116" i="20"/>
  <c r="Z218" i="20"/>
  <c r="U218" i="20"/>
  <c r="AD218" i="20" s="1"/>
  <c r="S218" i="20"/>
  <c r="AC218" i="20" s="1"/>
  <c r="S102" i="20"/>
  <c r="AC102" i="20" s="1"/>
  <c r="S86" i="20"/>
  <c r="AC86" i="20" s="1"/>
  <c r="S246" i="20"/>
  <c r="AC246" i="20" s="1"/>
  <c r="S144" i="20"/>
  <c r="AC144" i="20" s="1"/>
  <c r="Z260" i="20"/>
  <c r="U263" i="20"/>
  <c r="AD263" i="20" s="1"/>
  <c r="U279" i="20"/>
  <c r="AD279" i="20" s="1"/>
  <c r="S60" i="20"/>
  <c r="AC60" i="20" s="1"/>
  <c r="U144" i="20"/>
  <c r="AD144" i="20" s="1"/>
  <c r="U176" i="20"/>
  <c r="AD176" i="20" s="1"/>
  <c r="U255" i="20"/>
  <c r="AD255" i="20" s="1"/>
  <c r="Z276" i="20"/>
  <c r="S109" i="20"/>
  <c r="AC109" i="20" s="1"/>
  <c r="S111" i="20"/>
  <c r="AC111" i="20" s="1"/>
  <c r="U132" i="20"/>
  <c r="AD132" i="20" s="1"/>
  <c r="Z138" i="20"/>
  <c r="Z146" i="20"/>
  <c r="U148" i="20"/>
  <c r="AD148" i="20" s="1"/>
  <c r="U197" i="20"/>
  <c r="AD197" i="20" s="1"/>
  <c r="S244" i="20"/>
  <c r="AC244" i="20" s="1"/>
  <c r="Z246" i="20"/>
  <c r="S266" i="20"/>
  <c r="AC266" i="20" s="1"/>
  <c r="Z268" i="20"/>
  <c r="V271" i="20"/>
  <c r="S288" i="20"/>
  <c r="AC288" i="20" s="1"/>
  <c r="U60" i="20"/>
  <c r="AD60" i="20" s="1"/>
  <c r="U79" i="20"/>
  <c r="AD79" i="20" s="1"/>
  <c r="S146" i="20"/>
  <c r="AC146" i="20" s="1"/>
  <c r="U152" i="20"/>
  <c r="AD152" i="20" s="1"/>
  <c r="U266" i="20"/>
  <c r="AD266" i="20" s="1"/>
  <c r="Z271" i="20"/>
  <c r="U102" i="20"/>
  <c r="AD102" i="20" s="1"/>
  <c r="S63" i="20"/>
  <c r="AC63" i="20" s="1"/>
  <c r="U146" i="20"/>
  <c r="AD146" i="20" s="1"/>
  <c r="U97" i="20"/>
  <c r="AD97" i="20" s="1"/>
  <c r="S72" i="20"/>
  <c r="AC72" i="20" s="1"/>
  <c r="S130" i="20"/>
  <c r="AC130" i="20" s="1"/>
  <c r="S145" i="20"/>
  <c r="AC145" i="20" s="1"/>
  <c r="S264" i="20"/>
  <c r="AC264" i="20" s="1"/>
  <c r="S280" i="20"/>
  <c r="AC280" i="20" s="1"/>
  <c r="U286" i="20"/>
  <c r="AD286" i="20" s="1"/>
  <c r="U82" i="20"/>
  <c r="AD82" i="20" s="1"/>
  <c r="S200" i="20"/>
  <c r="AC200" i="20" s="1"/>
  <c r="U246" i="20"/>
  <c r="AD246" i="20" s="1"/>
  <c r="U117" i="20"/>
  <c r="AD117" i="20" s="1"/>
  <c r="U171" i="20"/>
  <c r="AD171" i="20" s="1"/>
  <c r="S212" i="20"/>
  <c r="AC212" i="20" s="1"/>
  <c r="U196" i="20"/>
  <c r="AD196" i="20" s="1"/>
  <c r="U56" i="20"/>
  <c r="AD56" i="20" s="1"/>
  <c r="S138" i="20"/>
  <c r="AC138" i="20" s="1"/>
  <c r="U138" i="20"/>
  <c r="AD138" i="20" s="1"/>
  <c r="U58" i="20"/>
  <c r="AD58" i="20" s="1"/>
  <c r="U72" i="20"/>
  <c r="AD72" i="20" s="1"/>
  <c r="U112" i="20"/>
  <c r="AD112" i="20" s="1"/>
  <c r="U135" i="20"/>
  <c r="AD135" i="20" s="1"/>
  <c r="U163" i="20"/>
  <c r="AD163" i="20" s="1"/>
  <c r="S166" i="20"/>
  <c r="AC166" i="20" s="1"/>
  <c r="U205" i="20"/>
  <c r="AD205" i="20" s="1"/>
  <c r="U262" i="20"/>
  <c r="AD262" i="20" s="1"/>
  <c r="U267" i="20"/>
  <c r="AD267" i="20" s="1"/>
  <c r="S272" i="20"/>
  <c r="AC272" i="20" s="1"/>
  <c r="Z63" i="20"/>
  <c r="U26" i="20"/>
  <c r="AD26" i="20" s="1"/>
  <c r="U157" i="20"/>
  <c r="AD157" i="20" s="1"/>
  <c r="U50" i="20"/>
  <c r="AD50" i="20" s="1"/>
  <c r="U53" i="20"/>
  <c r="AD53" i="20" s="1"/>
  <c r="S76" i="20"/>
  <c r="AC76" i="20" s="1"/>
  <c r="S90" i="20"/>
  <c r="AC90" i="20" s="1"/>
  <c r="S110" i="20"/>
  <c r="AC110" i="20" s="1"/>
  <c r="U184" i="20"/>
  <c r="AD184" i="20" s="1"/>
  <c r="S65" i="20"/>
  <c r="AC65" i="20" s="1"/>
  <c r="U167" i="20"/>
  <c r="AD167" i="20" s="1"/>
  <c r="U179" i="20"/>
  <c r="AD179" i="20" s="1"/>
  <c r="U13" i="20"/>
  <c r="AD13" i="20" s="1"/>
  <c r="U38" i="20"/>
  <c r="AD38" i="20" s="1"/>
  <c r="U76" i="20"/>
  <c r="AD76" i="20" s="1"/>
  <c r="U90" i="20"/>
  <c r="AD90" i="20" s="1"/>
  <c r="U119" i="20"/>
  <c r="AD119" i="20" s="1"/>
  <c r="U134" i="20"/>
  <c r="AD134" i="20" s="1"/>
  <c r="U145" i="20"/>
  <c r="AD145" i="20" s="1"/>
  <c r="S254" i="20"/>
  <c r="AC254" i="20" s="1"/>
  <c r="Z8" i="20"/>
  <c r="S8" i="20"/>
  <c r="AC8" i="20" s="1"/>
  <c r="Z20" i="20"/>
  <c r="Z37" i="20"/>
  <c r="S37" i="20"/>
  <c r="AC37" i="20" s="1"/>
  <c r="Z9" i="20"/>
  <c r="Z42" i="20"/>
  <c r="S42" i="20"/>
  <c r="AC42" i="20" s="1"/>
  <c r="Z81" i="20"/>
  <c r="Z49" i="20"/>
  <c r="S49" i="20"/>
  <c r="AC49" i="20" s="1"/>
  <c r="Z17" i="20"/>
  <c r="S17" i="20"/>
  <c r="AC17" i="20" s="1"/>
  <c r="Z34" i="20"/>
  <c r="Z14" i="20"/>
  <c r="S14" i="20"/>
  <c r="AC14" i="20" s="1"/>
  <c r="Z27" i="20"/>
  <c r="Z39" i="20"/>
  <c r="S39" i="20"/>
  <c r="AC39" i="20" s="1"/>
  <c r="S12" i="20"/>
  <c r="AC12" i="20" s="1"/>
  <c r="Z12" i="20"/>
  <c r="Z25" i="20"/>
  <c r="S25" i="20"/>
  <c r="AC25" i="20" s="1"/>
  <c r="Z45" i="20"/>
  <c r="S45" i="20"/>
  <c r="AC45" i="20" s="1"/>
  <c r="Z21" i="20"/>
  <c r="Z46" i="20"/>
  <c r="Z18" i="20"/>
  <c r="S18" i="20"/>
  <c r="AC18" i="20" s="1"/>
  <c r="Z31" i="20"/>
  <c r="S31" i="20"/>
  <c r="AC31" i="20" s="1"/>
  <c r="S43" i="20"/>
  <c r="AC43" i="20" s="1"/>
  <c r="Z43" i="20"/>
  <c r="Z178" i="20"/>
  <c r="U178" i="20"/>
  <c r="AD178" i="20" s="1"/>
  <c r="S178" i="20"/>
  <c r="AC178" i="20" s="1"/>
  <c r="Z33" i="20"/>
  <c r="Z6" i="20"/>
  <c r="S6" i="20"/>
  <c r="AC6" i="20" s="1"/>
  <c r="V11" i="20"/>
  <c r="Z11" i="20"/>
  <c r="S11" i="20"/>
  <c r="AC11" i="20" s="1"/>
  <c r="Z24" i="20"/>
  <c r="Z36" i="20"/>
  <c r="S36" i="20"/>
  <c r="AC36" i="20" s="1"/>
  <c r="Z48" i="20"/>
  <c r="S48" i="20"/>
  <c r="AC48" i="20" s="1"/>
  <c r="Z5" i="20"/>
  <c r="S5" i="20"/>
  <c r="AC5" i="20" s="1"/>
  <c r="Z30" i="20"/>
  <c r="Z2" i="20"/>
  <c r="S2" i="20"/>
  <c r="AC2" i="20" s="1"/>
  <c r="Z3" i="20"/>
  <c r="Z15" i="20"/>
  <c r="Z28" i="20"/>
  <c r="Z40" i="20"/>
  <c r="S28" i="20"/>
  <c r="AC28" i="20" s="1"/>
  <c r="S40" i="20"/>
  <c r="AC40" i="20" s="1"/>
  <c r="Z83" i="20"/>
  <c r="S95" i="20"/>
  <c r="S91" i="20"/>
  <c r="AC91" i="20" s="1"/>
  <c r="V145" i="20"/>
  <c r="Z183" i="20"/>
  <c r="U78" i="20"/>
  <c r="S124" i="20"/>
  <c r="AC124" i="20" s="1"/>
  <c r="S183" i="20"/>
  <c r="AC183" i="20" s="1"/>
  <c r="S16" i="20"/>
  <c r="AC16" i="20" s="1"/>
  <c r="S27" i="20"/>
  <c r="AC27" i="20" s="1"/>
  <c r="S71" i="20"/>
  <c r="AC71" i="20" s="1"/>
  <c r="U81" i="20"/>
  <c r="AD81" i="20" s="1"/>
  <c r="Z99" i="20"/>
  <c r="U99" i="20"/>
  <c r="AD99" i="20" s="1"/>
  <c r="Z104" i="20"/>
  <c r="Z127" i="20"/>
  <c r="U127" i="20"/>
  <c r="AD127" i="20" s="1"/>
  <c r="Z221" i="20"/>
  <c r="S221" i="20"/>
  <c r="AC221" i="20" s="1"/>
  <c r="U4" i="20"/>
  <c r="AD4" i="20" s="1"/>
  <c r="U10" i="20"/>
  <c r="AD10" i="20" s="1"/>
  <c r="U16" i="20"/>
  <c r="AD16" i="20" s="1"/>
  <c r="U23" i="20"/>
  <c r="AD23" i="20" s="1"/>
  <c r="U29" i="20"/>
  <c r="AD29" i="20" s="1"/>
  <c r="U35" i="20"/>
  <c r="AD35" i="20" s="1"/>
  <c r="U41" i="20"/>
  <c r="AD41" i="20" s="1"/>
  <c r="U47" i="20"/>
  <c r="AD47" i="20" s="1"/>
  <c r="Z62" i="20"/>
  <c r="U62" i="20"/>
  <c r="AD62" i="20" s="1"/>
  <c r="S78" i="20"/>
  <c r="AC78" i="20" s="1"/>
  <c r="S84" i="20"/>
  <c r="AC84" i="20" s="1"/>
  <c r="S99" i="20"/>
  <c r="AC99" i="20" s="1"/>
  <c r="S104" i="20"/>
  <c r="AC104" i="20" s="1"/>
  <c r="Z109" i="20"/>
  <c r="U109" i="20"/>
  <c r="AD109" i="20" s="1"/>
  <c r="S122" i="20"/>
  <c r="AC122" i="20" s="1"/>
  <c r="S129" i="20"/>
  <c r="AC129" i="20" s="1"/>
  <c r="U175" i="20"/>
  <c r="AD175" i="20" s="1"/>
  <c r="Z181" i="20"/>
  <c r="U183" i="20"/>
  <c r="AD183" i="20" s="1"/>
  <c r="V197" i="20"/>
  <c r="S215" i="20"/>
  <c r="T221" i="20"/>
  <c r="Z54" i="20"/>
  <c r="S54" i="20"/>
  <c r="AC54" i="20" s="1"/>
  <c r="Z64" i="20"/>
  <c r="U64" i="20"/>
  <c r="AD64" i="20" s="1"/>
  <c r="S121" i="20"/>
  <c r="AC121" i="20" s="1"/>
  <c r="S83" i="20"/>
  <c r="AC83" i="20" s="1"/>
  <c r="Z126" i="20"/>
  <c r="Z73" i="20"/>
  <c r="U73" i="20"/>
  <c r="AD73" i="20" s="1"/>
  <c r="S106" i="20"/>
  <c r="AC106" i="20" s="1"/>
  <c r="S117" i="20"/>
  <c r="AC117" i="20" s="1"/>
  <c r="Z131" i="20"/>
  <c r="U131" i="20"/>
  <c r="Z164" i="20"/>
  <c r="U164" i="20"/>
  <c r="AD164" i="20" s="1"/>
  <c r="S73" i="20"/>
  <c r="AC73" i="20" s="1"/>
  <c r="S29" i="20"/>
  <c r="AC29" i="20" s="1"/>
  <c r="U75" i="20"/>
  <c r="AD75" i="20" s="1"/>
  <c r="S75" i="20"/>
  <c r="AC75" i="20" s="1"/>
  <c r="Z75" i="20"/>
  <c r="U129" i="20"/>
  <c r="AD129" i="20" s="1"/>
  <c r="T62" i="20"/>
  <c r="S97" i="20"/>
  <c r="AC97" i="20" s="1"/>
  <c r="Z105" i="20"/>
  <c r="S153" i="20"/>
  <c r="V200" i="20"/>
  <c r="Z200" i="20"/>
  <c r="Z121" i="20"/>
  <c r="T121" i="20"/>
  <c r="Z128" i="20"/>
  <c r="Z88" i="20"/>
  <c r="U88" i="20"/>
  <c r="AD88" i="20" s="1"/>
  <c r="Z168" i="20"/>
  <c r="S168" i="20"/>
  <c r="AC168" i="20" s="1"/>
  <c r="U168" i="20"/>
  <c r="AD168" i="20" s="1"/>
  <c r="S56" i="20"/>
  <c r="AC56" i="20" s="1"/>
  <c r="Z120" i="20"/>
  <c r="Z23" i="20"/>
  <c r="Z41" i="20"/>
  <c r="U106" i="20"/>
  <c r="AD106" i="20" s="1"/>
  <c r="Z177" i="20"/>
  <c r="U177" i="20"/>
  <c r="AD177" i="20" s="1"/>
  <c r="S177" i="20"/>
  <c r="AC177" i="20" s="1"/>
  <c r="Z194" i="20"/>
  <c r="U194" i="20"/>
  <c r="AD194" i="20" s="1"/>
  <c r="S194" i="20"/>
  <c r="AC194" i="20" s="1"/>
  <c r="S4" i="20"/>
  <c r="AC4" i="20" s="1"/>
  <c r="S20" i="20"/>
  <c r="AC20" i="20" s="1"/>
  <c r="S33" i="20"/>
  <c r="AC33" i="20" s="1"/>
  <c r="Z51" i="20"/>
  <c r="S51" i="20"/>
  <c r="AC51" i="20" s="1"/>
  <c r="Z78" i="20"/>
  <c r="U104" i="20"/>
  <c r="Z142" i="20"/>
  <c r="U142" i="20"/>
  <c r="AD142" i="20" s="1"/>
  <c r="S142" i="20"/>
  <c r="AC142" i="20" s="1"/>
  <c r="Z162" i="20"/>
  <c r="S9" i="20"/>
  <c r="AC9" i="20" s="1"/>
  <c r="S67" i="20"/>
  <c r="AC67" i="20" s="1"/>
  <c r="S82" i="20"/>
  <c r="AC82" i="20" s="1"/>
  <c r="Z85" i="20"/>
  <c r="Z114" i="20"/>
  <c r="U114" i="20"/>
  <c r="AD114" i="20" s="1"/>
  <c r="U121" i="20"/>
  <c r="AD121" i="20" s="1"/>
  <c r="U128" i="20"/>
  <c r="AD128" i="20" s="1"/>
  <c r="S155" i="20"/>
  <c r="AC155" i="20" s="1"/>
  <c r="S167" i="20"/>
  <c r="AC167" i="20" s="1"/>
  <c r="Z170" i="20"/>
  <c r="U170" i="20"/>
  <c r="AD170" i="20" s="1"/>
  <c r="Z187" i="20"/>
  <c r="U187" i="20"/>
  <c r="AD187" i="20" s="1"/>
  <c r="S187" i="20"/>
  <c r="AC187" i="20" s="1"/>
  <c r="V195" i="20"/>
  <c r="Z211" i="20"/>
  <c r="S211" i="20"/>
  <c r="AC211" i="20" s="1"/>
  <c r="Z213" i="20"/>
  <c r="Z216" i="20"/>
  <c r="S216" i="20"/>
  <c r="AC216" i="20" s="1"/>
  <c r="Z253" i="20"/>
  <c r="U253" i="20"/>
  <c r="T257" i="20"/>
  <c r="S50" i="20"/>
  <c r="AC50" i="20" s="1"/>
  <c r="S58" i="20"/>
  <c r="AC58" i="20" s="1"/>
  <c r="S64" i="20"/>
  <c r="AC64" i="20" s="1"/>
  <c r="Z61" i="20"/>
  <c r="U61" i="20"/>
  <c r="AD61" i="20" s="1"/>
  <c r="S61" i="20"/>
  <c r="AC61" i="20" s="1"/>
  <c r="S88" i="20"/>
  <c r="AC88" i="20" s="1"/>
  <c r="Z147" i="20"/>
  <c r="U147" i="20"/>
  <c r="AD147" i="20" s="1"/>
  <c r="S147" i="20"/>
  <c r="AC147" i="20" s="1"/>
  <c r="Z191" i="20"/>
  <c r="S191" i="20"/>
  <c r="AC191" i="20" s="1"/>
  <c r="Z10" i="20"/>
  <c r="Z71" i="20"/>
  <c r="S35" i="20"/>
  <c r="AC35" i="20" s="1"/>
  <c r="S47" i="20"/>
  <c r="AC47" i="20" s="1"/>
  <c r="S53" i="20"/>
  <c r="AC53" i="20" s="1"/>
  <c r="Z57" i="20"/>
  <c r="S57" i="20"/>
  <c r="AC57" i="20" s="1"/>
  <c r="S3" i="20"/>
  <c r="AC3" i="20" s="1"/>
  <c r="S15" i="20"/>
  <c r="AC15" i="20" s="1"/>
  <c r="V32" i="20"/>
  <c r="S46" i="20"/>
  <c r="AC46" i="20" s="1"/>
  <c r="V66" i="20"/>
  <c r="S74" i="20"/>
  <c r="AC74" i="20" s="1"/>
  <c r="S85" i="20"/>
  <c r="AC85" i="20" s="1"/>
  <c r="Z87" i="20"/>
  <c r="U87" i="20"/>
  <c r="AD87" i="20" s="1"/>
  <c r="S87" i="20"/>
  <c r="AC87" i="20" s="1"/>
  <c r="Z101" i="20"/>
  <c r="U101" i="20"/>
  <c r="Z140" i="20"/>
  <c r="U140" i="20"/>
  <c r="AD140" i="20" s="1"/>
  <c r="U155" i="20"/>
  <c r="AD155" i="20" s="1"/>
  <c r="S165" i="20"/>
  <c r="AC165" i="20" s="1"/>
  <c r="Z173" i="20"/>
  <c r="S173" i="20"/>
  <c r="AC173" i="20" s="1"/>
  <c r="Z195" i="20"/>
  <c r="S253" i="20"/>
  <c r="AC253" i="20" s="1"/>
  <c r="Z115" i="20"/>
  <c r="V115" i="20"/>
  <c r="V126" i="20"/>
  <c r="S93" i="20"/>
  <c r="AC93" i="20" s="1"/>
  <c r="S193" i="20"/>
  <c r="AC193" i="20" s="1"/>
  <c r="V35" i="20"/>
  <c r="U93" i="20"/>
  <c r="AD93" i="20" s="1"/>
  <c r="Z4" i="20"/>
  <c r="S10" i="20"/>
  <c r="AC10" i="20" s="1"/>
  <c r="S23" i="20"/>
  <c r="AC23" i="20" s="1"/>
  <c r="S41" i="20"/>
  <c r="AC41" i="20" s="1"/>
  <c r="U120" i="20"/>
  <c r="AD120" i="20" s="1"/>
  <c r="Z125" i="20"/>
  <c r="S21" i="20"/>
  <c r="AC21" i="20" s="1"/>
  <c r="S34" i="20"/>
  <c r="AC34" i="20" s="1"/>
  <c r="Z7" i="20"/>
  <c r="Z13" i="20"/>
  <c r="Z19" i="20"/>
  <c r="Z26" i="20"/>
  <c r="Z32" i="20"/>
  <c r="Z38" i="20"/>
  <c r="Z44" i="20"/>
  <c r="S52" i="20"/>
  <c r="AC52" i="20" s="1"/>
  <c r="T60" i="20"/>
  <c r="U67" i="20"/>
  <c r="S79" i="20"/>
  <c r="AC79" i="20" s="1"/>
  <c r="S7" i="20"/>
  <c r="AC7" i="20" s="1"/>
  <c r="S13" i="20"/>
  <c r="AC13" i="20" s="1"/>
  <c r="S19" i="20"/>
  <c r="AC19" i="20" s="1"/>
  <c r="S24" i="20"/>
  <c r="AC24" i="20" s="1"/>
  <c r="S26" i="20"/>
  <c r="AC26" i="20" s="1"/>
  <c r="S30" i="20"/>
  <c r="AC30" i="20" s="1"/>
  <c r="S32" i="20"/>
  <c r="AC32" i="20" s="1"/>
  <c r="S38" i="20"/>
  <c r="AC38" i="20" s="1"/>
  <c r="S44" i="20"/>
  <c r="AC44" i="20" s="1"/>
  <c r="Z68" i="20"/>
  <c r="Z95" i="20"/>
  <c r="S101" i="20"/>
  <c r="AC101" i="20" s="1"/>
  <c r="U108" i="20"/>
  <c r="S116" i="20"/>
  <c r="AC116" i="20" s="1"/>
  <c r="Z123" i="20"/>
  <c r="S140" i="20"/>
  <c r="AC140" i="20" s="1"/>
  <c r="Z143" i="20"/>
  <c r="U143" i="20"/>
  <c r="AD143" i="20" s="1"/>
  <c r="S143" i="20"/>
  <c r="AC143" i="20" s="1"/>
  <c r="U149" i="20"/>
  <c r="AD149" i="20" s="1"/>
  <c r="S195" i="20"/>
  <c r="AC195" i="20" s="1"/>
  <c r="Z198" i="20"/>
  <c r="S198" i="20"/>
  <c r="AC198" i="20" s="1"/>
  <c r="U198" i="20"/>
  <c r="AD198" i="20" s="1"/>
  <c r="Z241" i="20"/>
  <c r="U241" i="20"/>
  <c r="AD241" i="20" s="1"/>
  <c r="S241" i="20"/>
  <c r="AC241" i="20" s="1"/>
  <c r="Z281" i="20"/>
  <c r="U281" i="20"/>
  <c r="AD281" i="20" s="1"/>
  <c r="U3" i="20"/>
  <c r="AD3" i="20" s="1"/>
  <c r="U6" i="20"/>
  <c r="AD6" i="20" s="1"/>
  <c r="U9" i="20"/>
  <c r="AD9" i="20" s="1"/>
  <c r="U12" i="20"/>
  <c r="AD12" i="20" s="1"/>
  <c r="U15" i="20"/>
  <c r="AD15" i="20" s="1"/>
  <c r="U18" i="20"/>
  <c r="AD18" i="20" s="1"/>
  <c r="U21" i="20"/>
  <c r="AD21" i="20" s="1"/>
  <c r="U25" i="20"/>
  <c r="AD25" i="20" s="1"/>
  <c r="U28" i="20"/>
  <c r="AD28" i="20" s="1"/>
  <c r="U31" i="20"/>
  <c r="AD31" i="20" s="1"/>
  <c r="U34" i="20"/>
  <c r="AD34" i="20" s="1"/>
  <c r="U37" i="20"/>
  <c r="AD37" i="20" s="1"/>
  <c r="U40" i="20"/>
  <c r="AD40" i="20" s="1"/>
  <c r="U43" i="20"/>
  <c r="AD43" i="20" s="1"/>
  <c r="U46" i="20"/>
  <c r="AD46" i="20" s="1"/>
  <c r="U49" i="20"/>
  <c r="AD49" i="20" s="1"/>
  <c r="U52" i="20"/>
  <c r="AD52" i="20" s="1"/>
  <c r="U55" i="20"/>
  <c r="AD55" i="20" s="1"/>
  <c r="Z59" i="20"/>
  <c r="U69" i="20"/>
  <c r="AD69" i="20" s="1"/>
  <c r="S81" i="20"/>
  <c r="AC81" i="20" s="1"/>
  <c r="Z96" i="20"/>
  <c r="U111" i="20"/>
  <c r="AD111" i="20" s="1"/>
  <c r="U113" i="20"/>
  <c r="AD113" i="20" s="1"/>
  <c r="S118" i="20"/>
  <c r="S150" i="20"/>
  <c r="AC150" i="20" s="1"/>
  <c r="S160" i="20"/>
  <c r="AC160" i="20" s="1"/>
  <c r="Z166" i="20"/>
  <c r="S204" i="20"/>
  <c r="AC204" i="20" s="1"/>
  <c r="S213" i="20"/>
  <c r="AC213" i="20" s="1"/>
  <c r="S224" i="20"/>
  <c r="AC224" i="20" s="1"/>
  <c r="U224" i="20"/>
  <c r="AD224" i="20" s="1"/>
  <c r="U233" i="20"/>
  <c r="AD233" i="20" s="1"/>
  <c r="S233" i="20"/>
  <c r="AC233" i="20" s="1"/>
  <c r="U248" i="20"/>
  <c r="AD248" i="20" s="1"/>
  <c r="T248" i="20"/>
  <c r="Z248" i="20"/>
  <c r="AD251" i="20"/>
  <c r="V251" i="20"/>
  <c r="S281" i="20"/>
  <c r="AC281" i="20" s="1"/>
  <c r="S123" i="20"/>
  <c r="AC123" i="20" s="1"/>
  <c r="S128" i="20"/>
  <c r="AC128" i="20" s="1"/>
  <c r="S176" i="20"/>
  <c r="AC176" i="20" s="1"/>
  <c r="V65" i="20"/>
  <c r="S66" i="20"/>
  <c r="AC66" i="20" s="1"/>
  <c r="S77" i="20"/>
  <c r="U83" i="20"/>
  <c r="AD83" i="20" s="1"/>
  <c r="S92" i="20"/>
  <c r="AC92" i="20" s="1"/>
  <c r="Z94" i="20"/>
  <c r="S98" i="20"/>
  <c r="AC98" i="20" s="1"/>
  <c r="S103" i="20"/>
  <c r="AC103" i="20" s="1"/>
  <c r="U123" i="20"/>
  <c r="AD123" i="20" s="1"/>
  <c r="U125" i="20"/>
  <c r="AD125" i="20" s="1"/>
  <c r="S162" i="20"/>
  <c r="AC162" i="20" s="1"/>
  <c r="Z174" i="20"/>
  <c r="S174" i="20"/>
  <c r="AC174" i="20" s="1"/>
  <c r="Z189" i="20"/>
  <c r="U191" i="20"/>
  <c r="AD191" i="20" s="1"/>
  <c r="Z209" i="20"/>
  <c r="U209" i="20"/>
  <c r="AD209" i="20" s="1"/>
  <c r="S219" i="20"/>
  <c r="AC219" i="20" s="1"/>
  <c r="U85" i="20"/>
  <c r="AD85" i="20" s="1"/>
  <c r="U92" i="20"/>
  <c r="S115" i="20"/>
  <c r="AC115" i="20" s="1"/>
  <c r="Z151" i="20"/>
  <c r="U151" i="20"/>
  <c r="AD151" i="20" s="1"/>
  <c r="V159" i="20"/>
  <c r="Z159" i="20"/>
  <c r="U160" i="20"/>
  <c r="AD160" i="20" s="1"/>
  <c r="U162" i="20"/>
  <c r="AD162" i="20" s="1"/>
  <c r="Z202" i="20"/>
  <c r="S202" i="20"/>
  <c r="AC202" i="20" s="1"/>
  <c r="U204" i="20"/>
  <c r="AD204" i="20" s="1"/>
  <c r="S209" i="20"/>
  <c r="AC209" i="20" s="1"/>
  <c r="Z236" i="20"/>
  <c r="S236" i="20"/>
  <c r="AC236" i="20" s="1"/>
  <c r="U242" i="20"/>
  <c r="AD242" i="20" s="1"/>
  <c r="S242" i="20"/>
  <c r="AC242" i="20" s="1"/>
  <c r="U118" i="20"/>
  <c r="AD118" i="20" s="1"/>
  <c r="U5" i="20"/>
  <c r="AD5" i="20" s="1"/>
  <c r="U8" i="20"/>
  <c r="AD8" i="20" s="1"/>
  <c r="U14" i="20"/>
  <c r="AD14" i="20" s="1"/>
  <c r="U24" i="20"/>
  <c r="AD24" i="20" s="1"/>
  <c r="U30" i="20"/>
  <c r="AD30" i="20" s="1"/>
  <c r="U36" i="20"/>
  <c r="AD36" i="20" s="1"/>
  <c r="U39" i="20"/>
  <c r="AD39" i="20" s="1"/>
  <c r="U42" i="20"/>
  <c r="AD42" i="20" s="1"/>
  <c r="U45" i="20"/>
  <c r="AD45" i="20" s="1"/>
  <c r="U51" i="20"/>
  <c r="AD51" i="20" s="1"/>
  <c r="U54" i="20"/>
  <c r="AD54" i="20" s="1"/>
  <c r="U57" i="20"/>
  <c r="AD57" i="20" s="1"/>
  <c r="S68" i="20"/>
  <c r="AC68" i="20" s="1"/>
  <c r="Z84" i="20"/>
  <c r="U94" i="20"/>
  <c r="AD94" i="20" s="1"/>
  <c r="S105" i="20"/>
  <c r="AC105" i="20" s="1"/>
  <c r="S139" i="20"/>
  <c r="AC139" i="20" s="1"/>
  <c r="S151" i="20"/>
  <c r="AC151" i="20" s="1"/>
  <c r="Z157" i="20"/>
  <c r="S157" i="20"/>
  <c r="AC157" i="20" s="1"/>
  <c r="S159" i="20"/>
  <c r="AC159" i="20" s="1"/>
  <c r="Z169" i="20"/>
  <c r="S169" i="20"/>
  <c r="AC169" i="20" s="1"/>
  <c r="S179" i="20"/>
  <c r="AC179" i="20" s="1"/>
  <c r="U189" i="20"/>
  <c r="AD189" i="20" s="1"/>
  <c r="U202" i="20"/>
  <c r="AD202" i="20" s="1"/>
  <c r="Z229" i="20"/>
  <c r="U229" i="20"/>
  <c r="AD229" i="20" s="1"/>
  <c r="S229" i="20"/>
  <c r="AC229" i="20" s="1"/>
  <c r="U231" i="20"/>
  <c r="AD231" i="20" s="1"/>
  <c r="S231" i="20"/>
  <c r="AC231" i="20" s="1"/>
  <c r="V231" i="20"/>
  <c r="Z231" i="20"/>
  <c r="Z242" i="20"/>
  <c r="Z98" i="20"/>
  <c r="V98" i="20"/>
  <c r="U2" i="20"/>
  <c r="AD2" i="20" s="1"/>
  <c r="U11" i="20"/>
  <c r="AD11" i="20" s="1"/>
  <c r="U17" i="20"/>
  <c r="AD17" i="20" s="1"/>
  <c r="U20" i="20"/>
  <c r="AD20" i="20" s="1"/>
  <c r="U27" i="20"/>
  <c r="AD27" i="20" s="1"/>
  <c r="U33" i="20"/>
  <c r="AD33" i="20" s="1"/>
  <c r="U48" i="20"/>
  <c r="AD48" i="20" s="1"/>
  <c r="U68" i="20"/>
  <c r="AD68" i="20" s="1"/>
  <c r="S70" i="20"/>
  <c r="Z79" i="20"/>
  <c r="Z86" i="20"/>
  <c r="V86" i="20"/>
  <c r="Z91" i="20"/>
  <c r="U105" i="20"/>
  <c r="AD105" i="20" s="1"/>
  <c r="U107" i="20"/>
  <c r="AD107" i="20" s="1"/>
  <c r="S112" i="20"/>
  <c r="Z117" i="20"/>
  <c r="Z122" i="20"/>
  <c r="S127" i="20"/>
  <c r="AC127" i="20" s="1"/>
  <c r="Z172" i="20"/>
  <c r="U172" i="20"/>
  <c r="AD172" i="20" s="1"/>
  <c r="S185" i="20"/>
  <c r="AC185" i="20" s="1"/>
  <c r="Z210" i="20"/>
  <c r="S210" i="20"/>
  <c r="AC210" i="20" s="1"/>
  <c r="S226" i="20"/>
  <c r="AC226" i="20" s="1"/>
  <c r="U226" i="20"/>
  <c r="AD226" i="20" s="1"/>
  <c r="Z226" i="20"/>
  <c r="Z277" i="20"/>
  <c r="U277" i="20"/>
  <c r="AD277" i="20" s="1"/>
  <c r="S277" i="20"/>
  <c r="AC277" i="20" s="1"/>
  <c r="S132" i="20"/>
  <c r="Z158" i="20"/>
  <c r="U158" i="20"/>
  <c r="AD158" i="20" s="1"/>
  <c r="Z203" i="20"/>
  <c r="U203" i="20"/>
  <c r="AD203" i="20" s="1"/>
  <c r="Z214" i="20"/>
  <c r="U239" i="20"/>
  <c r="AD239" i="20" s="1"/>
  <c r="S239" i="20"/>
  <c r="AC239" i="20" s="1"/>
  <c r="Z239" i="20"/>
  <c r="S154" i="20"/>
  <c r="S156" i="20"/>
  <c r="AC156" i="20" s="1"/>
  <c r="T158" i="20"/>
  <c r="V161" i="20"/>
  <c r="U166" i="20"/>
  <c r="AD166" i="20" s="1"/>
  <c r="U181" i="20"/>
  <c r="AD181" i="20" s="1"/>
  <c r="V190" i="20"/>
  <c r="Z190" i="20"/>
  <c r="S190" i="20"/>
  <c r="AC190" i="20" s="1"/>
  <c r="S196" i="20"/>
  <c r="AC196" i="20" s="1"/>
  <c r="Z206" i="20"/>
  <c r="U206" i="20"/>
  <c r="AD206" i="20" s="1"/>
  <c r="S108" i="20"/>
  <c r="AC108" i="20" s="1"/>
  <c r="S114" i="20"/>
  <c r="AC114" i="20" s="1"/>
  <c r="S120" i="20"/>
  <c r="AC120" i="20" s="1"/>
  <c r="S126" i="20"/>
  <c r="AC126" i="20" s="1"/>
  <c r="S131" i="20"/>
  <c r="AC131" i="20" s="1"/>
  <c r="S148" i="20"/>
  <c r="AC148" i="20" s="1"/>
  <c r="U156" i="20"/>
  <c r="AD156" i="20" s="1"/>
  <c r="S163" i="20"/>
  <c r="S170" i="20"/>
  <c r="AC170" i="20" s="1"/>
  <c r="Z201" i="20"/>
  <c r="Z245" i="20"/>
  <c r="T245" i="20"/>
  <c r="U245" i="20"/>
  <c r="AD245" i="20" s="1"/>
  <c r="Z139" i="20"/>
  <c r="V150" i="20"/>
  <c r="Z150" i="20"/>
  <c r="U174" i="20"/>
  <c r="AD174" i="20" s="1"/>
  <c r="Z186" i="20"/>
  <c r="U186" i="20"/>
  <c r="AD186" i="20" s="1"/>
  <c r="S188" i="20"/>
  <c r="AC188" i="20" s="1"/>
  <c r="Z199" i="20"/>
  <c r="AD232" i="20"/>
  <c r="V232" i="20"/>
  <c r="S107" i="20"/>
  <c r="AC107" i="20" s="1"/>
  <c r="S113" i="20"/>
  <c r="AC113" i="20" s="1"/>
  <c r="S119" i="20"/>
  <c r="AC119" i="20" s="1"/>
  <c r="S125" i="20"/>
  <c r="AC125" i="20" s="1"/>
  <c r="S137" i="20"/>
  <c r="AC137" i="20" s="1"/>
  <c r="Z141" i="20"/>
  <c r="U141" i="20"/>
  <c r="S152" i="20"/>
  <c r="V153" i="20"/>
  <c r="Z153" i="20"/>
  <c r="V165" i="20"/>
  <c r="Z165" i="20"/>
  <c r="Z182" i="20"/>
  <c r="S182" i="20"/>
  <c r="AC182" i="20" s="1"/>
  <c r="U199" i="20"/>
  <c r="AD199" i="20" s="1"/>
  <c r="T219" i="20"/>
  <c r="Z219" i="20"/>
  <c r="S172" i="20"/>
  <c r="AC172" i="20" s="1"/>
  <c r="S181" i="20"/>
  <c r="AC181" i="20" s="1"/>
  <c r="S189" i="20"/>
  <c r="AC189" i="20" s="1"/>
  <c r="S197" i="20"/>
  <c r="AC197" i="20" s="1"/>
  <c r="U213" i="20"/>
  <c r="AD213" i="20" s="1"/>
  <c r="U221" i="20"/>
  <c r="AD221" i="20" s="1"/>
  <c r="Z235" i="20"/>
  <c r="AD243" i="20"/>
  <c r="V243" i="20"/>
  <c r="Z205" i="20"/>
  <c r="U210" i="20"/>
  <c r="AD210" i="20" s="1"/>
  <c r="U219" i="20"/>
  <c r="T235" i="20"/>
  <c r="S164" i="20"/>
  <c r="AC164" i="20" s="1"/>
  <c r="T171" i="20"/>
  <c r="S201" i="20"/>
  <c r="AC201" i="20" s="1"/>
  <c r="S205" i="20"/>
  <c r="AC205" i="20" s="1"/>
  <c r="U216" i="20"/>
  <c r="AD216" i="20" s="1"/>
  <c r="Z220" i="20"/>
  <c r="U227" i="20"/>
  <c r="AD227" i="20" s="1"/>
  <c r="S227" i="20"/>
  <c r="AC227" i="20" s="1"/>
  <c r="U235" i="20"/>
  <c r="AD235" i="20" s="1"/>
  <c r="U237" i="20"/>
  <c r="AD237" i="20" s="1"/>
  <c r="T237" i="20"/>
  <c r="Z250" i="20"/>
  <c r="U250" i="20"/>
  <c r="Z261" i="20"/>
  <c r="U261" i="20"/>
  <c r="AD261" i="20" s="1"/>
  <c r="Z270" i="20"/>
  <c r="Z274" i="20"/>
  <c r="Z171" i="20"/>
  <c r="U201" i="20"/>
  <c r="AD201" i="20" s="1"/>
  <c r="Z217" i="20"/>
  <c r="U217" i="20"/>
  <c r="Z237" i="20"/>
  <c r="S250" i="20"/>
  <c r="AC250" i="20" s="1"/>
  <c r="U252" i="20"/>
  <c r="AD252" i="20" s="1"/>
  <c r="Z252" i="20"/>
  <c r="S252" i="20"/>
  <c r="AC252" i="20" s="1"/>
  <c r="S261" i="20"/>
  <c r="AC261" i="20" s="1"/>
  <c r="V263" i="20"/>
  <c r="S270" i="20"/>
  <c r="AC270" i="20" s="1"/>
  <c r="S274" i="20"/>
  <c r="AC274" i="20" s="1"/>
  <c r="Z285" i="20"/>
  <c r="U285" i="20"/>
  <c r="Z163" i="20"/>
  <c r="Z176" i="20"/>
  <c r="Z179" i="20"/>
  <c r="Z185" i="20"/>
  <c r="Z188" i="20"/>
  <c r="Z193" i="20"/>
  <c r="S217" i="20"/>
  <c r="Z227" i="20"/>
  <c r="Z257" i="20"/>
  <c r="U257" i="20"/>
  <c r="V259" i="20"/>
  <c r="U274" i="20"/>
  <c r="AD274" i="20" s="1"/>
  <c r="S285" i="20"/>
  <c r="AC285" i="20" s="1"/>
  <c r="AD287" i="20"/>
  <c r="V287" i="20"/>
  <c r="U215" i="20"/>
  <c r="U240" i="20"/>
  <c r="AD240" i="20" s="1"/>
  <c r="Z265" i="20"/>
  <c r="U265" i="20"/>
  <c r="AD265" i="20" s="1"/>
  <c r="Z289" i="20"/>
  <c r="U289" i="20"/>
  <c r="AD289" i="20" s="1"/>
  <c r="U234" i="20"/>
  <c r="AD234" i="20" s="1"/>
  <c r="S238" i="20"/>
  <c r="AC238" i="20" s="1"/>
  <c r="T240" i="20"/>
  <c r="T265" i="20"/>
  <c r="Z269" i="20"/>
  <c r="U269" i="20"/>
  <c r="AD269" i="20" s="1"/>
  <c r="T278" i="20"/>
  <c r="T289" i="20"/>
  <c r="S208" i="20"/>
  <c r="AC208" i="20" s="1"/>
  <c r="S234" i="20"/>
  <c r="AC234" i="20" s="1"/>
  <c r="Z238" i="20"/>
  <c r="Z240" i="20"/>
  <c r="S249" i="20"/>
  <c r="AC249" i="20" s="1"/>
  <c r="U254" i="20"/>
  <c r="AD254" i="20" s="1"/>
  <c r="S258" i="20"/>
  <c r="AC258" i="20" s="1"/>
  <c r="S269" i="20"/>
  <c r="AC269" i="20" s="1"/>
  <c r="U278" i="20"/>
  <c r="AD278" i="20" s="1"/>
  <c r="S282" i="20"/>
  <c r="AC282" i="20" s="1"/>
  <c r="S214" i="20"/>
  <c r="AC214" i="20" s="1"/>
  <c r="S220" i="20"/>
  <c r="AC220" i="20" s="1"/>
  <c r="U228" i="20"/>
  <c r="AD228" i="20" s="1"/>
  <c r="S232" i="20"/>
  <c r="AC232" i="20" s="1"/>
  <c r="Z273" i="20"/>
  <c r="U273" i="20"/>
  <c r="U214" i="20"/>
  <c r="AD214" i="20" s="1"/>
  <c r="U220" i="20"/>
  <c r="AD220" i="20" s="1"/>
  <c r="S228" i="20"/>
  <c r="Z232" i="20"/>
  <c r="Z234" i="20"/>
  <c r="U244" i="20"/>
  <c r="AD244" i="20" s="1"/>
  <c r="U249" i="20"/>
  <c r="U258" i="20"/>
  <c r="S262" i="20"/>
  <c r="S273" i="20"/>
  <c r="U282" i="20"/>
  <c r="S286" i="20"/>
  <c r="T276" i="20"/>
  <c r="T284" i="20"/>
  <c r="U256" i="20"/>
  <c r="AD256" i="20" s="1"/>
  <c r="U260" i="20"/>
  <c r="AD260" i="20" s="1"/>
  <c r="U264" i="20"/>
  <c r="AD264" i="20" s="1"/>
  <c r="U268" i="20"/>
  <c r="AD268" i="20" s="1"/>
  <c r="U272" i="20"/>
  <c r="AD272" i="20" s="1"/>
  <c r="U276" i="20"/>
  <c r="AD276" i="20" s="1"/>
  <c r="U280" i="20"/>
  <c r="AD280" i="20" s="1"/>
  <c r="U284" i="20"/>
  <c r="AD284" i="20" s="1"/>
  <c r="U288" i="20"/>
  <c r="AD288" i="20" s="1"/>
  <c r="S243" i="20"/>
  <c r="AC243" i="20" s="1"/>
  <c r="S247" i="20"/>
  <c r="AC247" i="20" s="1"/>
  <c r="S251" i="20"/>
  <c r="AC251" i="20" s="1"/>
  <c r="S255" i="20"/>
  <c r="AC255" i="20" s="1"/>
  <c r="S259" i="20"/>
  <c r="AC259" i="20" s="1"/>
  <c r="S263" i="20"/>
  <c r="AC263" i="20" s="1"/>
  <c r="S267" i="20"/>
  <c r="AC267" i="20" s="1"/>
  <c r="S271" i="20"/>
  <c r="AC271" i="20" s="1"/>
  <c r="S275" i="20"/>
  <c r="AC275" i="20" s="1"/>
  <c r="S279" i="20"/>
  <c r="AC279" i="20" s="1"/>
  <c r="S283" i="20"/>
  <c r="AC283" i="20" s="1"/>
  <c r="S287" i="20"/>
  <c r="AC287" i="20" s="1"/>
  <c r="V152" i="20" l="1"/>
  <c r="T59" i="20"/>
  <c r="V44" i="20"/>
  <c r="V4" i="20"/>
  <c r="T97" i="20"/>
  <c r="T223" i="20"/>
  <c r="V71" i="20"/>
  <c r="T280" i="20"/>
  <c r="T144" i="20"/>
  <c r="T249" i="20"/>
  <c r="V7" i="20"/>
  <c r="T78" i="20"/>
  <c r="V196" i="20"/>
  <c r="T149" i="20"/>
  <c r="V270" i="20"/>
  <c r="V212" i="20"/>
  <c r="T258" i="20"/>
  <c r="T94" i="20"/>
  <c r="T179" i="20"/>
  <c r="T50" i="20"/>
  <c r="T287" i="20"/>
  <c r="W287" i="20" s="1"/>
  <c r="T129" i="20"/>
  <c r="T111" i="20"/>
  <c r="V79" i="20"/>
  <c r="V95" i="20"/>
  <c r="T139" i="20"/>
  <c r="T272" i="20"/>
  <c r="T58" i="20"/>
  <c r="T145" i="20"/>
  <c r="W145" i="20" s="1"/>
  <c r="T264" i="20"/>
  <c r="V132" i="20"/>
  <c r="T260" i="20"/>
  <c r="V84" i="20"/>
  <c r="T256" i="20"/>
  <c r="AC133" i="20"/>
  <c r="V89" i="20"/>
  <c r="T65" i="20"/>
  <c r="W65" i="20" s="1"/>
  <c r="T35" i="20"/>
  <c r="W35" i="20" s="1"/>
  <c r="T138" i="20"/>
  <c r="T184" i="20"/>
  <c r="V184" i="20"/>
  <c r="T181" i="20"/>
  <c r="V223" i="20"/>
  <c r="W223" i="20" s="1"/>
  <c r="V262" i="20"/>
  <c r="T122" i="20"/>
  <c r="T209" i="20"/>
  <c r="T254" i="20"/>
  <c r="W254" i="20" s="1"/>
  <c r="V137" i="20"/>
  <c r="V56" i="20"/>
  <c r="T269" i="20"/>
  <c r="T285" i="20"/>
  <c r="V286" i="20"/>
  <c r="V119" i="20"/>
  <c r="V53" i="20"/>
  <c r="V127" i="20"/>
  <c r="V94" i="20"/>
  <c r="W94" i="20" s="1"/>
  <c r="T203" i="20"/>
  <c r="V91" i="20"/>
  <c r="V236" i="20"/>
  <c r="T200" i="20"/>
  <c r="W200" i="20" s="1"/>
  <c r="V283" i="20"/>
  <c r="V275" i="20"/>
  <c r="T192" i="20"/>
  <c r="V280" i="20"/>
  <c r="V130" i="20"/>
  <c r="V14" i="20"/>
  <c r="T170" i="20"/>
  <c r="V26" i="20"/>
  <c r="V218" i="20"/>
  <c r="V254" i="20"/>
  <c r="T190" i="20"/>
  <c r="W190" i="20" s="1"/>
  <c r="T82" i="20"/>
  <c r="W82" i="20" s="1"/>
  <c r="V238" i="20"/>
  <c r="T241" i="20"/>
  <c r="V85" i="20"/>
  <c r="V19" i="20"/>
  <c r="T55" i="20"/>
  <c r="V116" i="20"/>
  <c r="V267" i="20"/>
  <c r="T23" i="20"/>
  <c r="V171" i="20"/>
  <c r="W171" i="20" s="1"/>
  <c r="V192" i="20"/>
  <c r="V148" i="20"/>
  <c r="V124" i="20"/>
  <c r="V179" i="20"/>
  <c r="V13" i="20"/>
  <c r="V207" i="20"/>
  <c r="V133" i="20"/>
  <c r="W133" i="20" s="1"/>
  <c r="V74" i="20"/>
  <c r="V63" i="20"/>
  <c r="T14" i="20"/>
  <c r="W14" i="20" s="1"/>
  <c r="V154" i="20"/>
  <c r="V97" i="20"/>
  <c r="W97" i="20" s="1"/>
  <c r="V185" i="20"/>
  <c r="V139" i="20"/>
  <c r="V268" i="20"/>
  <c r="W268" i="20" s="1"/>
  <c r="T234" i="20"/>
  <c r="V72" i="20"/>
  <c r="T96" i="20"/>
  <c r="V68" i="20"/>
  <c r="V173" i="20"/>
  <c r="T226" i="20"/>
  <c r="T208" i="20"/>
  <c r="V203" i="20"/>
  <c r="V70" i="20"/>
  <c r="V193" i="20"/>
  <c r="T175" i="20"/>
  <c r="T113" i="20"/>
  <c r="T244" i="20"/>
  <c r="T157" i="20"/>
  <c r="T117" i="20"/>
  <c r="V167" i="20"/>
  <c r="V176" i="20"/>
  <c r="V230" i="20"/>
  <c r="T266" i="20"/>
  <c r="V117" i="20"/>
  <c r="V279" i="20"/>
  <c r="T268" i="20"/>
  <c r="V261" i="20"/>
  <c r="T199" i="20"/>
  <c r="V102" i="20"/>
  <c r="T224" i="20"/>
  <c r="V96" i="20"/>
  <c r="V281" i="20"/>
  <c r="V60" i="20"/>
  <c r="W60" i="20" s="1"/>
  <c r="T4" i="20"/>
  <c r="W4" i="20" s="1"/>
  <c r="V247" i="20"/>
  <c r="T100" i="20"/>
  <c r="T246" i="20"/>
  <c r="V234" i="20"/>
  <c r="T86" i="20"/>
  <c r="W86" i="20" s="1"/>
  <c r="T233" i="20"/>
  <c r="T222" i="20"/>
  <c r="T34" i="20"/>
  <c r="T67" i="20"/>
  <c r="V2" i="20"/>
  <c r="V276" i="20"/>
  <c r="W276" i="20" s="1"/>
  <c r="V169" i="20"/>
  <c r="T212" i="20"/>
  <c r="T274" i="20"/>
  <c r="T182" i="20"/>
  <c r="V277" i="20"/>
  <c r="T84" i="20"/>
  <c r="T98" i="20"/>
  <c r="W98" i="20" s="1"/>
  <c r="T279" i="20"/>
  <c r="V57" i="20"/>
  <c r="T162" i="20"/>
  <c r="V288" i="20"/>
  <c r="T128" i="20"/>
  <c r="T40" i="20"/>
  <c r="T30" i="20"/>
  <c r="V12" i="20"/>
  <c r="T17" i="20"/>
  <c r="V146" i="20"/>
  <c r="T123" i="20"/>
  <c r="V103" i="20"/>
  <c r="T218" i="20"/>
  <c r="T161" i="20"/>
  <c r="W161" i="20" s="1"/>
  <c r="T57" i="20"/>
  <c r="W57" i="20" s="1"/>
  <c r="V181" i="20"/>
  <c r="T230" i="20"/>
  <c r="T92" i="20"/>
  <c r="T89" i="20"/>
  <c r="V144" i="20"/>
  <c r="T69" i="20"/>
  <c r="T20" i="20"/>
  <c r="V75" i="20"/>
  <c r="V55" i="20"/>
  <c r="V90" i="20"/>
  <c r="V134" i="20"/>
  <c r="V151" i="20"/>
  <c r="V163" i="20"/>
  <c r="T90" i="20"/>
  <c r="V265" i="20"/>
  <c r="W265" i="20" s="1"/>
  <c r="V107" i="20"/>
  <c r="T140" i="20"/>
  <c r="V105" i="20"/>
  <c r="T193" i="20"/>
  <c r="W193" i="20" s="1"/>
  <c r="V182" i="20"/>
  <c r="T186" i="20"/>
  <c r="V228" i="20"/>
  <c r="T207" i="20"/>
  <c r="T151" i="20"/>
  <c r="V202" i="20"/>
  <c r="T143" i="20"/>
  <c r="T76" i="20"/>
  <c r="V128" i="20"/>
  <c r="V58" i="20"/>
  <c r="T147" i="20"/>
  <c r="V41" i="20"/>
  <c r="T131" i="20"/>
  <c r="T28" i="20"/>
  <c r="T134" i="20"/>
  <c r="T130" i="20"/>
  <c r="V50" i="20"/>
  <c r="V76" i="20"/>
  <c r="T183" i="20"/>
  <c r="V284" i="20"/>
  <c r="W284" i="20" s="1"/>
  <c r="V222" i="20"/>
  <c r="T283" i="20"/>
  <c r="V188" i="20"/>
  <c r="V205" i="20"/>
  <c r="V266" i="20"/>
  <c r="T165" i="20"/>
  <c r="W165" i="20" s="1"/>
  <c r="V82" i="20"/>
  <c r="V157" i="20"/>
  <c r="W157" i="20" s="1"/>
  <c r="T72" i="20"/>
  <c r="W72" i="20" s="1"/>
  <c r="V143" i="20"/>
  <c r="T74" i="20"/>
  <c r="W74" i="20" s="1"/>
  <c r="V121" i="20"/>
  <c r="W121" i="20" s="1"/>
  <c r="V255" i="20"/>
  <c r="T187" i="20"/>
  <c r="T85" i="20"/>
  <c r="T194" i="20"/>
  <c r="T29" i="20"/>
  <c r="V106" i="20"/>
  <c r="T102" i="20"/>
  <c r="W102" i="20" s="1"/>
  <c r="V28" i="20"/>
  <c r="T5" i="20"/>
  <c r="T49" i="20"/>
  <c r="T166" i="20"/>
  <c r="V38" i="20"/>
  <c r="V147" i="20"/>
  <c r="T63" i="20"/>
  <c r="T93" i="20"/>
  <c r="T21" i="20"/>
  <c r="V49" i="20"/>
  <c r="V77" i="20"/>
  <c r="V135" i="20"/>
  <c r="W135" i="20" s="1"/>
  <c r="T146" i="20"/>
  <c r="T42" i="20"/>
  <c r="V61" i="20"/>
  <c r="T2" i="20"/>
  <c r="T169" i="20"/>
  <c r="V122" i="20"/>
  <c r="T282" i="20"/>
  <c r="T185" i="20"/>
  <c r="T124" i="20"/>
  <c r="V246" i="20"/>
  <c r="V112" i="20"/>
  <c r="T288" i="20"/>
  <c r="T270" i="20"/>
  <c r="T243" i="20"/>
  <c r="W243" i="20" s="1"/>
  <c r="T137" i="20"/>
  <c r="T110" i="20"/>
  <c r="V160" i="20"/>
  <c r="V59" i="20"/>
  <c r="W59" i="20" s="1"/>
  <c r="T68" i="20"/>
  <c r="V100" i="20"/>
  <c r="T99" i="20"/>
  <c r="V211" i="20"/>
  <c r="T109" i="20"/>
  <c r="V15" i="20"/>
  <c r="V21" i="20"/>
  <c r="V138" i="20"/>
  <c r="W138" i="20" s="1"/>
  <c r="V208" i="20"/>
  <c r="AC135" i="20"/>
  <c r="V110" i="20"/>
  <c r="AD110" i="20"/>
  <c r="AD219" i="20"/>
  <c r="V219" i="20"/>
  <c r="W219" i="20" s="1"/>
  <c r="V166" i="20"/>
  <c r="V206" i="20"/>
  <c r="W206" i="20" s="1"/>
  <c r="AD104" i="20"/>
  <c r="V104" i="20"/>
  <c r="V43" i="20"/>
  <c r="T210" i="20"/>
  <c r="T13" i="20"/>
  <c r="V73" i="20"/>
  <c r="V40" i="20"/>
  <c r="W40" i="20" s="1"/>
  <c r="T267" i="20"/>
  <c r="T188" i="20"/>
  <c r="T277" i="20"/>
  <c r="V229" i="20"/>
  <c r="V170" i="20"/>
  <c r="T11" i="20"/>
  <c r="W11" i="20" s="1"/>
  <c r="AC228" i="20"/>
  <c r="T228" i="20"/>
  <c r="V256" i="20"/>
  <c r="T239" i="20"/>
  <c r="T32" i="20"/>
  <c r="W32" i="20" s="1"/>
  <c r="T191" i="20"/>
  <c r="V194" i="20"/>
  <c r="T178" i="20"/>
  <c r="T31" i="20"/>
  <c r="V37" i="20"/>
  <c r="T263" i="20"/>
  <c r="W263" i="20" s="1"/>
  <c r="V264" i="20"/>
  <c r="T148" i="20"/>
  <c r="V242" i="20"/>
  <c r="T66" i="20"/>
  <c r="W66" i="20" s="1"/>
  <c r="T195" i="20"/>
  <c r="W195" i="20" s="1"/>
  <c r="T127" i="20"/>
  <c r="V183" i="20"/>
  <c r="W183" i="20" s="1"/>
  <c r="V48" i="20"/>
  <c r="V178" i="20"/>
  <c r="V158" i="20"/>
  <c r="W158" i="20" s="1"/>
  <c r="AD92" i="20"/>
  <c r="V92" i="20"/>
  <c r="T189" i="20"/>
  <c r="T251" i="20"/>
  <c r="W251" i="20" s="1"/>
  <c r="V123" i="20"/>
  <c r="AD67" i="20"/>
  <c r="V67" i="20"/>
  <c r="V87" i="20"/>
  <c r="T61" i="20"/>
  <c r="W61" i="20" s="1"/>
  <c r="AD253" i="20"/>
  <c r="V253" i="20"/>
  <c r="T51" i="20"/>
  <c r="T47" i="20"/>
  <c r="T168" i="20"/>
  <c r="V93" i="20"/>
  <c r="T75" i="20"/>
  <c r="T126" i="20"/>
  <c r="W126" i="20" s="1"/>
  <c r="V54" i="20"/>
  <c r="V30" i="20"/>
  <c r="T125" i="20"/>
  <c r="T45" i="20"/>
  <c r="V34" i="20"/>
  <c r="AC262" i="20"/>
  <c r="T262" i="20"/>
  <c r="W262" i="20" s="1"/>
  <c r="V240" i="20"/>
  <c r="W240" i="20" s="1"/>
  <c r="AD257" i="20"/>
  <c r="V257" i="20"/>
  <c r="W257" i="20" s="1"/>
  <c r="AD217" i="20"/>
  <c r="V217" i="20"/>
  <c r="T261" i="20"/>
  <c r="V227" i="20"/>
  <c r="T150" i="20"/>
  <c r="W150" i="20" s="1"/>
  <c r="T214" i="20"/>
  <c r="T156" i="20"/>
  <c r="T236" i="20"/>
  <c r="V189" i="20"/>
  <c r="AC118" i="20"/>
  <c r="T118" i="20"/>
  <c r="V162" i="20"/>
  <c r="V51" i="20"/>
  <c r="V47" i="20"/>
  <c r="V168" i="20"/>
  <c r="T105" i="20"/>
  <c r="AD131" i="20"/>
  <c r="V131" i="20"/>
  <c r="V83" i="20"/>
  <c r="T15" i="20"/>
  <c r="V45" i="20"/>
  <c r="T39" i="20"/>
  <c r="V20" i="20"/>
  <c r="AC217" i="20"/>
  <c r="T217" i="20"/>
  <c r="AC163" i="20"/>
  <c r="T163" i="20"/>
  <c r="V209" i="20"/>
  <c r="V233" i="20"/>
  <c r="V210" i="20"/>
  <c r="T202" i="20"/>
  <c r="V140" i="20"/>
  <c r="W140" i="20" s="1"/>
  <c r="T281" i="20"/>
  <c r="T44" i="20"/>
  <c r="V23" i="20"/>
  <c r="V81" i="20"/>
  <c r="AC152" i="20"/>
  <c r="T152" i="20"/>
  <c r="W152" i="20" s="1"/>
  <c r="V239" i="20"/>
  <c r="T115" i="20"/>
  <c r="W115" i="20" s="1"/>
  <c r="AD258" i="20"/>
  <c r="V258" i="20"/>
  <c r="W258" i="20" s="1"/>
  <c r="AD273" i="20"/>
  <c r="V273" i="20"/>
  <c r="V289" i="20"/>
  <c r="W289" i="20" s="1"/>
  <c r="T238" i="20"/>
  <c r="W238" i="20" s="1"/>
  <c r="T255" i="20"/>
  <c r="T176" i="20"/>
  <c r="T220" i="20"/>
  <c r="V201" i="20"/>
  <c r="V214" i="20"/>
  <c r="V226" i="20"/>
  <c r="T172" i="20"/>
  <c r="T56" i="20"/>
  <c r="V174" i="20"/>
  <c r="V248" i="20"/>
  <c r="W248" i="20" s="1"/>
  <c r="T204" i="20"/>
  <c r="V241" i="20"/>
  <c r="V149" i="20"/>
  <c r="AD108" i="20"/>
  <c r="V108" i="20"/>
  <c r="T108" i="20"/>
  <c r="V175" i="20"/>
  <c r="V129" i="20"/>
  <c r="T16" i="20"/>
  <c r="T216" i="20"/>
  <c r="T116" i="20"/>
  <c r="V62" i="20"/>
  <c r="W62" i="20" s="1"/>
  <c r="T142" i="20"/>
  <c r="V177" i="20"/>
  <c r="V213" i="20"/>
  <c r="AC215" i="20"/>
  <c r="T215" i="20"/>
  <c r="V113" i="20"/>
  <c r="V36" i="20"/>
  <c r="V6" i="20"/>
  <c r="T88" i="20"/>
  <c r="V18" i="20"/>
  <c r="V42" i="20"/>
  <c r="AC132" i="20"/>
  <c r="T132" i="20"/>
  <c r="AD78" i="20"/>
  <c r="V78" i="20"/>
  <c r="AC286" i="20"/>
  <c r="T286" i="20"/>
  <c r="T229" i="20"/>
  <c r="T38" i="20"/>
  <c r="T211" i="20"/>
  <c r="T12" i="20"/>
  <c r="T242" i="20"/>
  <c r="T198" i="20"/>
  <c r="V109" i="20"/>
  <c r="T37" i="20"/>
  <c r="AD282" i="20"/>
  <c r="V282" i="20"/>
  <c r="AD285" i="20"/>
  <c r="V285" i="20"/>
  <c r="V252" i="20"/>
  <c r="T73" i="20"/>
  <c r="T87" i="20"/>
  <c r="AC153" i="20"/>
  <c r="T153" i="20"/>
  <c r="W153" i="20" s="1"/>
  <c r="AC95" i="20"/>
  <c r="T95" i="20"/>
  <c r="T48" i="20"/>
  <c r="T81" i="20"/>
  <c r="AC273" i="20"/>
  <c r="T273" i="20"/>
  <c r="V186" i="20"/>
  <c r="V164" i="20"/>
  <c r="T54" i="20"/>
  <c r="V31" i="20"/>
  <c r="AC154" i="20"/>
  <c r="T154" i="20"/>
  <c r="V278" i="20"/>
  <c r="W278" i="20" s="1"/>
  <c r="AC112" i="20"/>
  <c r="T112" i="20"/>
  <c r="T177" i="20"/>
  <c r="T41" i="20"/>
  <c r="T36" i="20"/>
  <c r="T6" i="20"/>
  <c r="T18" i="20"/>
  <c r="V39" i="20"/>
  <c r="AD249" i="20"/>
  <c r="V249" i="20"/>
  <c r="T250" i="20"/>
  <c r="AD250" i="20"/>
  <c r="V250" i="20"/>
  <c r="V220" i="20"/>
  <c r="V235" i="20"/>
  <c r="W235" i="20" s="1"/>
  <c r="V172" i="20"/>
  <c r="T231" i="20"/>
  <c r="W231" i="20" s="1"/>
  <c r="V204" i="20"/>
  <c r="T103" i="20"/>
  <c r="T52" i="20"/>
  <c r="T155" i="20"/>
  <c r="T101" i="20"/>
  <c r="T71" i="20"/>
  <c r="V16" i="20"/>
  <c r="V216" i="20"/>
  <c r="T114" i="20"/>
  <c r="T26" i="20"/>
  <c r="V88" i="20"/>
  <c r="T213" i="20"/>
  <c r="V118" i="20"/>
  <c r="T10" i="20"/>
  <c r="T3" i="20"/>
  <c r="V5" i="20"/>
  <c r="T25" i="20"/>
  <c r="T27" i="20"/>
  <c r="V17" i="20"/>
  <c r="T8" i="20"/>
  <c r="V244" i="20"/>
  <c r="V272" i="20"/>
  <c r="T252" i="20"/>
  <c r="V237" i="20"/>
  <c r="W237" i="20" s="1"/>
  <c r="T160" i="20"/>
  <c r="V221" i="20"/>
  <c r="W221" i="20" s="1"/>
  <c r="V274" i="20"/>
  <c r="T205" i="20"/>
  <c r="V245" i="20"/>
  <c r="W245" i="20" s="1"/>
  <c r="T91" i="20"/>
  <c r="T107" i="20"/>
  <c r="V198" i="20"/>
  <c r="V120" i="20"/>
  <c r="T227" i="20"/>
  <c r="V224" i="20"/>
  <c r="V191" i="20"/>
  <c r="V269" i="20"/>
  <c r="T232" i="20"/>
  <c r="W232" i="20" s="1"/>
  <c r="T247" i="20"/>
  <c r="AC70" i="20"/>
  <c r="T70" i="20"/>
  <c r="V260" i="20"/>
  <c r="AD215" i="20"/>
  <c r="V215" i="20"/>
  <c r="AD141" i="20"/>
  <c r="V141" i="20"/>
  <c r="W141" i="20" s="1"/>
  <c r="T201" i="20"/>
  <c r="V156" i="20"/>
  <c r="T79" i="20"/>
  <c r="T174" i="20"/>
  <c r="T7" i="20"/>
  <c r="T173" i="20"/>
  <c r="T271" i="20"/>
  <c r="W271" i="20" s="1"/>
  <c r="T167" i="20"/>
  <c r="T259" i="20"/>
  <c r="W259" i="20" s="1"/>
  <c r="T196" i="20"/>
  <c r="W196" i="20" s="1"/>
  <c r="V199" i="20"/>
  <c r="T159" i="20"/>
  <c r="W159" i="20" s="1"/>
  <c r="T53" i="20"/>
  <c r="T119" i="20"/>
  <c r="AC77" i="20"/>
  <c r="T77" i="20"/>
  <c r="T253" i="20"/>
  <c r="V52" i="20"/>
  <c r="V155" i="20"/>
  <c r="AD101" i="20"/>
  <c r="V101" i="20"/>
  <c r="V64" i="20"/>
  <c r="V187" i="20"/>
  <c r="V142" i="20"/>
  <c r="V29" i="20"/>
  <c r="T83" i="20"/>
  <c r="T197" i="20"/>
  <c r="W197" i="20" s="1"/>
  <c r="T275" i="20"/>
  <c r="V10" i="20"/>
  <c r="V3" i="20"/>
  <c r="T24" i="20"/>
  <c r="T33" i="20"/>
  <c r="T46" i="20"/>
  <c r="V25" i="20"/>
  <c r="V27" i="20"/>
  <c r="T9" i="20"/>
  <c r="V8" i="20"/>
  <c r="V125" i="20"/>
  <c r="V114" i="20"/>
  <c r="T19" i="20"/>
  <c r="T64" i="20"/>
  <c r="V111" i="20"/>
  <c r="V69" i="20"/>
  <c r="V99" i="20"/>
  <c r="T104" i="20"/>
  <c r="T106" i="20"/>
  <c r="T164" i="20"/>
  <c r="V24" i="20"/>
  <c r="V33" i="20"/>
  <c r="T43" i="20"/>
  <c r="V46" i="20"/>
  <c r="V9" i="20"/>
  <c r="T120" i="20"/>
  <c r="W270" i="20" l="1"/>
  <c r="W151" i="20"/>
  <c r="W277" i="20"/>
  <c r="W71" i="20"/>
  <c r="W185" i="20"/>
  <c r="W91" i="20"/>
  <c r="W154" i="20"/>
  <c r="W236" i="20"/>
  <c r="W249" i="20"/>
  <c r="W129" i="20"/>
  <c r="W111" i="20"/>
  <c r="W146" i="20"/>
  <c r="W20" i="20"/>
  <c r="W139" i="20"/>
  <c r="W7" i="20"/>
  <c r="W119" i="20"/>
  <c r="W50" i="20"/>
  <c r="W280" i="20"/>
  <c r="W53" i="20"/>
  <c r="W192" i="20"/>
  <c r="W44" i="20"/>
  <c r="W179" i="20"/>
  <c r="W233" i="20"/>
  <c r="W209" i="20"/>
  <c r="W67" i="20"/>
  <c r="W58" i="20"/>
  <c r="W113" i="20"/>
  <c r="W261" i="20"/>
  <c r="W256" i="20"/>
  <c r="W122" i="20"/>
  <c r="W222" i="20"/>
  <c r="W144" i="20"/>
  <c r="W79" i="20"/>
  <c r="W175" i="20"/>
  <c r="W13" i="20"/>
  <c r="W286" i="20"/>
  <c r="W123" i="20"/>
  <c r="W89" i="20"/>
  <c r="W212" i="20"/>
  <c r="W272" i="20"/>
  <c r="W148" i="20"/>
  <c r="W143" i="20"/>
  <c r="W63" i="20"/>
  <c r="W56" i="20"/>
  <c r="W124" i="20"/>
  <c r="W269" i="20"/>
  <c r="W285" i="20"/>
  <c r="W228" i="20"/>
  <c r="W187" i="20"/>
  <c r="W199" i="20"/>
  <c r="W244" i="20"/>
  <c r="W41" i="20"/>
  <c r="W78" i="20"/>
  <c r="W149" i="20"/>
  <c r="W137" i="20"/>
  <c r="W90" i="20"/>
  <c r="W38" i="20"/>
  <c r="W169" i="20"/>
  <c r="W76" i="20"/>
  <c r="W230" i="20"/>
  <c r="W69" i="20"/>
  <c r="W130" i="20"/>
  <c r="W96" i="20"/>
  <c r="W260" i="20"/>
  <c r="W241" i="20"/>
  <c r="W217" i="20"/>
  <c r="W218" i="20"/>
  <c r="W132" i="20"/>
  <c r="W100" i="20"/>
  <c r="W21" i="20"/>
  <c r="W127" i="20"/>
  <c r="W128" i="20"/>
  <c r="W26" i="20"/>
  <c r="W184" i="20"/>
  <c r="W176" i="20"/>
  <c r="W107" i="20"/>
  <c r="W207" i="20"/>
  <c r="W49" i="20"/>
  <c r="W279" i="20"/>
  <c r="W19" i="20"/>
  <c r="W95" i="20"/>
  <c r="W182" i="20"/>
  <c r="W84" i="20"/>
  <c r="W30" i="20"/>
  <c r="W181" i="20"/>
  <c r="W117" i="20"/>
  <c r="W167" i="20"/>
  <c r="W17" i="20"/>
  <c r="W23" i="20"/>
  <c r="W246" i="20"/>
  <c r="W70" i="20"/>
  <c r="W264" i="20"/>
  <c r="W275" i="20"/>
  <c r="W166" i="20"/>
  <c r="W147" i="20"/>
  <c r="W288" i="20"/>
  <c r="W77" i="20"/>
  <c r="W266" i="20"/>
  <c r="W109" i="20"/>
  <c r="W116" i="20"/>
  <c r="W103" i="20"/>
  <c r="W92" i="20"/>
  <c r="W170" i="20"/>
  <c r="W173" i="20"/>
  <c r="W42" i="20"/>
  <c r="W242" i="20"/>
  <c r="W281" i="20"/>
  <c r="W85" i="20"/>
  <c r="W99" i="20"/>
  <c r="W224" i="20"/>
  <c r="W211" i="20"/>
  <c r="W226" i="20"/>
  <c r="W202" i="20"/>
  <c r="W15" i="20"/>
  <c r="W283" i="20"/>
  <c r="W208" i="20"/>
  <c r="W234" i="20"/>
  <c r="W247" i="20"/>
  <c r="W28" i="20"/>
  <c r="W68" i="20"/>
  <c r="W55" i="20"/>
  <c r="W106" i="20"/>
  <c r="W93" i="20"/>
  <c r="W203" i="20"/>
  <c r="W34" i="20"/>
  <c r="W267" i="20"/>
  <c r="W160" i="20"/>
  <c r="W186" i="20"/>
  <c r="W33" i="20"/>
  <c r="W252" i="20"/>
  <c r="W162" i="20"/>
  <c r="W12" i="20"/>
  <c r="W75" i="20"/>
  <c r="W134" i="20"/>
  <c r="W205" i="20"/>
  <c r="W164" i="20"/>
  <c r="W29" i="20"/>
  <c r="W81" i="20"/>
  <c r="W110" i="20"/>
  <c r="W2" i="20"/>
  <c r="W282" i="20"/>
  <c r="W131" i="20"/>
  <c r="W255" i="20"/>
  <c r="W105" i="20"/>
  <c r="W45" i="20"/>
  <c r="W194" i="20"/>
  <c r="W188" i="20"/>
  <c r="W174" i="20"/>
  <c r="W274" i="20"/>
  <c r="W5" i="20"/>
  <c r="W112" i="20"/>
  <c r="W155" i="20"/>
  <c r="W163" i="20"/>
  <c r="W88" i="20"/>
  <c r="W210" i="20"/>
  <c r="W73" i="20"/>
  <c r="W48" i="20"/>
  <c r="W51" i="20"/>
  <c r="W227" i="20"/>
  <c r="W31" i="20"/>
  <c r="W64" i="20"/>
  <c r="W101" i="20"/>
  <c r="W9" i="20"/>
  <c r="W172" i="20"/>
  <c r="W10" i="20"/>
  <c r="W83" i="20"/>
  <c r="W18" i="20"/>
  <c r="W54" i="20"/>
  <c r="W104" i="20"/>
  <c r="W250" i="20"/>
  <c r="W3" i="20"/>
  <c r="W213" i="20"/>
  <c r="W16" i="20"/>
  <c r="W114" i="20"/>
  <c r="W229" i="20"/>
  <c r="W108" i="20"/>
  <c r="W46" i="20"/>
  <c r="W273" i="20"/>
  <c r="W37" i="20"/>
  <c r="W125" i="20"/>
  <c r="W198" i="20"/>
  <c r="W39" i="20"/>
  <c r="W118" i="20"/>
  <c r="W220" i="20"/>
  <c r="W191" i="20"/>
  <c r="W120" i="20"/>
  <c r="W87" i="20"/>
  <c r="W142" i="20"/>
  <c r="W189" i="20"/>
  <c r="W253" i="20"/>
  <c r="W178" i="20"/>
  <c r="W215" i="20"/>
  <c r="W24" i="20"/>
  <c r="W8" i="20"/>
  <c r="W36" i="20"/>
  <c r="W204" i="20"/>
  <c r="W239" i="20"/>
  <c r="W27" i="20"/>
  <c r="W156" i="20"/>
  <c r="W168" i="20"/>
  <c r="W52" i="20"/>
  <c r="W6" i="20"/>
  <c r="W43" i="20"/>
  <c r="W201" i="20"/>
  <c r="W25" i="20"/>
  <c r="W177" i="20"/>
  <c r="W216" i="20"/>
  <c r="W214" i="20"/>
  <c r="W47" i="20"/>
  <c r="P285" i="16" l="1"/>
  <c r="P51" i="16"/>
  <c r="Z204" i="19"/>
  <c r="Y204" i="19"/>
  <c r="Q204" i="19" s="1"/>
  <c r="AA204" i="19" s="1"/>
  <c r="N204" i="19"/>
  <c r="W204" i="19" s="1"/>
  <c r="X204" i="19" s="1"/>
  <c r="Z206" i="19"/>
  <c r="Y206" i="19"/>
  <c r="N206" i="19"/>
  <c r="W206" i="19" s="1"/>
  <c r="Z205" i="19"/>
  <c r="Y205" i="19"/>
  <c r="N205" i="19"/>
  <c r="W205" i="19" s="1"/>
  <c r="Z202" i="19"/>
  <c r="Y202" i="19"/>
  <c r="N202" i="19"/>
  <c r="W202" i="19" s="1"/>
  <c r="Z228" i="19"/>
  <c r="Y228" i="19"/>
  <c r="Q228" i="19"/>
  <c r="AA228" i="19" s="1"/>
  <c r="N228" i="19"/>
  <c r="W228" i="19" s="1"/>
  <c r="X228" i="19" s="1"/>
  <c r="Z227" i="19"/>
  <c r="Y227" i="19"/>
  <c r="N227" i="19"/>
  <c r="W227" i="19" s="1"/>
  <c r="Z240" i="19"/>
  <c r="Y240" i="19"/>
  <c r="N240" i="19"/>
  <c r="W240" i="19" s="1"/>
  <c r="Z250" i="19"/>
  <c r="Y250" i="19"/>
  <c r="W250" i="19"/>
  <c r="N250" i="19"/>
  <c r="Z239" i="19"/>
  <c r="Y239" i="19"/>
  <c r="N239" i="19"/>
  <c r="W239" i="19" s="1"/>
  <c r="X239" i="19" s="1"/>
  <c r="Z251" i="19"/>
  <c r="Y251" i="19"/>
  <c r="N251" i="19"/>
  <c r="W251" i="19" s="1"/>
  <c r="Z260" i="19"/>
  <c r="Y260" i="19"/>
  <c r="N260" i="19"/>
  <c r="W260" i="19" s="1"/>
  <c r="Z212" i="19"/>
  <c r="Y212" i="19"/>
  <c r="N212" i="19"/>
  <c r="W212" i="19" s="1"/>
  <c r="Z209" i="19"/>
  <c r="Y209" i="19"/>
  <c r="N209" i="19"/>
  <c r="W209" i="19" s="1"/>
  <c r="X209" i="19" s="1"/>
  <c r="Z208" i="19"/>
  <c r="Y208" i="19"/>
  <c r="N208" i="19"/>
  <c r="W208" i="19" s="1"/>
  <c r="Z186" i="19"/>
  <c r="S186" i="19" s="1"/>
  <c r="AB186" i="19" s="1"/>
  <c r="Y186" i="19"/>
  <c r="N186" i="19"/>
  <c r="W186" i="19" s="1"/>
  <c r="Z241" i="19"/>
  <c r="Y241" i="19"/>
  <c r="N241" i="19"/>
  <c r="W241" i="19" s="1"/>
  <c r="Z236" i="19"/>
  <c r="Y236" i="19"/>
  <c r="Q236" i="19" s="1"/>
  <c r="AA236" i="19" s="1"/>
  <c r="N236" i="19"/>
  <c r="W236" i="19" s="1"/>
  <c r="X236" i="19" s="1"/>
  <c r="Z253" i="19"/>
  <c r="Y253" i="19"/>
  <c r="N253" i="19"/>
  <c r="W253" i="19" s="1"/>
  <c r="Z255" i="19"/>
  <c r="Y255" i="19"/>
  <c r="N255" i="19"/>
  <c r="W255" i="19" s="1"/>
  <c r="Z257" i="19"/>
  <c r="Y257" i="19"/>
  <c r="N257" i="19"/>
  <c r="W257" i="19" s="1"/>
  <c r="Z214" i="19"/>
  <c r="Y214" i="19"/>
  <c r="Q214" i="19"/>
  <c r="AA214" i="19" s="1"/>
  <c r="N214" i="19"/>
  <c r="W214" i="19" s="1"/>
  <c r="X214" i="19" s="1"/>
  <c r="Z203" i="19"/>
  <c r="Y203" i="19"/>
  <c r="N203" i="19"/>
  <c r="W203" i="19" s="1"/>
  <c r="Z218" i="19"/>
  <c r="Y218" i="19"/>
  <c r="N218" i="19"/>
  <c r="W218" i="19" s="1"/>
  <c r="Z199" i="19"/>
  <c r="Y199" i="19"/>
  <c r="W199" i="19"/>
  <c r="N199" i="19"/>
  <c r="Z231" i="19"/>
  <c r="Y231" i="19"/>
  <c r="Q231" i="19" s="1"/>
  <c r="AA231" i="19" s="1"/>
  <c r="N231" i="19"/>
  <c r="W231" i="19" s="1"/>
  <c r="X231" i="19" s="1"/>
  <c r="Z233" i="19"/>
  <c r="Y233" i="19"/>
  <c r="N233" i="19"/>
  <c r="W233" i="19" s="1"/>
  <c r="Z243" i="19"/>
  <c r="Y243" i="19"/>
  <c r="N243" i="19"/>
  <c r="W243" i="19" s="1"/>
  <c r="Z234" i="19"/>
  <c r="Y234" i="19"/>
  <c r="N234" i="19"/>
  <c r="W234" i="19" s="1"/>
  <c r="Z246" i="19"/>
  <c r="Y246" i="19"/>
  <c r="Q246" i="19" s="1"/>
  <c r="AA246" i="19" s="1"/>
  <c r="N246" i="19"/>
  <c r="W246" i="19" s="1"/>
  <c r="X246" i="19" s="1"/>
  <c r="Z238" i="19"/>
  <c r="Y238" i="19"/>
  <c r="N238" i="19"/>
  <c r="W238" i="19" s="1"/>
  <c r="Z261" i="19"/>
  <c r="S261" i="19" s="1"/>
  <c r="AB261" i="19" s="1"/>
  <c r="Y261" i="19"/>
  <c r="N261" i="19"/>
  <c r="W261" i="19" s="1"/>
  <c r="Z188" i="19"/>
  <c r="Y188" i="19"/>
  <c r="N188" i="19"/>
  <c r="W188" i="19" s="1"/>
  <c r="Z201" i="19"/>
  <c r="Y201" i="19"/>
  <c r="Q201" i="19" s="1"/>
  <c r="AA201" i="19" s="1"/>
  <c r="N201" i="19"/>
  <c r="W201" i="19" s="1"/>
  <c r="X201" i="19" s="1"/>
  <c r="Z190" i="19"/>
  <c r="Y190" i="19"/>
  <c r="N190" i="19"/>
  <c r="W190" i="19" s="1"/>
  <c r="Z232" i="19"/>
  <c r="Y232" i="19"/>
  <c r="N232" i="19"/>
  <c r="W232" i="19" s="1"/>
  <c r="Z229" i="19"/>
  <c r="Y229" i="19"/>
  <c r="N229" i="19"/>
  <c r="W229" i="19" s="1"/>
  <c r="Z244" i="19"/>
  <c r="Y244" i="19"/>
  <c r="N244" i="19"/>
  <c r="W244" i="19" s="1"/>
  <c r="Z226" i="19"/>
  <c r="Y226" i="19"/>
  <c r="N226" i="19"/>
  <c r="W226" i="19" s="1"/>
  <c r="Z254" i="19"/>
  <c r="Y254" i="19"/>
  <c r="N254" i="19"/>
  <c r="W254" i="19" s="1"/>
  <c r="X254" i="19" s="1"/>
  <c r="Z256" i="19"/>
  <c r="Y256" i="19"/>
  <c r="N256" i="19"/>
  <c r="W256" i="19" s="1"/>
  <c r="Z100" i="19"/>
  <c r="Y100" i="19"/>
  <c r="Q100" i="19"/>
  <c r="N100" i="19"/>
  <c r="W100" i="19" s="1"/>
  <c r="X100" i="19" s="1"/>
  <c r="Z222" i="19"/>
  <c r="Y222" i="19"/>
  <c r="N222" i="19"/>
  <c r="W222" i="19" s="1"/>
  <c r="Z211" i="19"/>
  <c r="Y211" i="19"/>
  <c r="N211" i="19"/>
  <c r="W211" i="19" s="1"/>
  <c r="X211" i="19" s="1"/>
  <c r="Z197" i="19"/>
  <c r="Y197" i="19"/>
  <c r="N197" i="19"/>
  <c r="W197" i="19" s="1"/>
  <c r="Z196" i="19"/>
  <c r="Y196" i="19"/>
  <c r="N196" i="19"/>
  <c r="W196" i="19" s="1"/>
  <c r="Z237" i="19"/>
  <c r="Y237" i="19"/>
  <c r="N237" i="19"/>
  <c r="W237" i="19" s="1"/>
  <c r="Z249" i="19"/>
  <c r="Y249" i="19"/>
  <c r="N249" i="19"/>
  <c r="W249" i="19" s="1"/>
  <c r="Z245" i="19"/>
  <c r="Y245" i="19"/>
  <c r="Q245" i="19" s="1"/>
  <c r="AA245" i="19" s="1"/>
  <c r="N245" i="19"/>
  <c r="W245" i="19" s="1"/>
  <c r="Z242" i="19"/>
  <c r="Y242" i="19"/>
  <c r="N242" i="19"/>
  <c r="W242" i="19" s="1"/>
  <c r="Z113" i="19"/>
  <c r="Y113" i="19"/>
  <c r="N113" i="19"/>
  <c r="W113" i="19" s="1"/>
  <c r="Z207" i="19"/>
  <c r="Y207" i="19"/>
  <c r="Q207" i="19" s="1"/>
  <c r="AA207" i="19" s="1"/>
  <c r="N207" i="19"/>
  <c r="W207" i="19" s="1"/>
  <c r="Z198" i="19"/>
  <c r="Y198" i="19"/>
  <c r="N198" i="19"/>
  <c r="W198" i="19" s="1"/>
  <c r="Z210" i="19"/>
  <c r="Y210" i="19"/>
  <c r="N210" i="19"/>
  <c r="W210" i="19" s="1"/>
  <c r="Z191" i="19"/>
  <c r="Y191" i="19"/>
  <c r="N191" i="19"/>
  <c r="W191" i="19" s="1"/>
  <c r="Z194" i="19"/>
  <c r="Y194" i="19"/>
  <c r="N194" i="19"/>
  <c r="W194" i="19" s="1"/>
  <c r="Z230" i="19"/>
  <c r="Y230" i="19"/>
  <c r="N230" i="19"/>
  <c r="W230" i="19" s="1"/>
  <c r="Z235" i="19"/>
  <c r="Y235" i="19"/>
  <c r="N235" i="19"/>
  <c r="W235" i="19" s="1"/>
  <c r="Z247" i="19"/>
  <c r="Y247" i="19"/>
  <c r="N247" i="19"/>
  <c r="W247" i="19" s="1"/>
  <c r="S247" i="19" s="1"/>
  <c r="AB247" i="19" s="1"/>
  <c r="Z252" i="19"/>
  <c r="Y252" i="19"/>
  <c r="N252" i="19"/>
  <c r="W252" i="19" s="1"/>
  <c r="X252" i="19" s="1"/>
  <c r="Z109" i="19"/>
  <c r="Y109" i="19"/>
  <c r="N109" i="19"/>
  <c r="W109" i="19" s="1"/>
  <c r="S109" i="19" s="1"/>
  <c r="AB109" i="19" s="1"/>
  <c r="Z149" i="19"/>
  <c r="Y149" i="19"/>
  <c r="N149" i="19"/>
  <c r="W149" i="19" s="1"/>
  <c r="Z140" i="19"/>
  <c r="Y140" i="19"/>
  <c r="N140" i="19"/>
  <c r="W140" i="19" s="1"/>
  <c r="Z138" i="19"/>
  <c r="Y138" i="19"/>
  <c r="N138" i="19"/>
  <c r="W138" i="19" s="1"/>
  <c r="Z176" i="19"/>
  <c r="Y176" i="19"/>
  <c r="N176" i="19"/>
  <c r="W176" i="19" s="1"/>
  <c r="Z160" i="19"/>
  <c r="Y160" i="19"/>
  <c r="N160" i="19"/>
  <c r="W160" i="19" s="1"/>
  <c r="X160" i="19" s="1"/>
  <c r="Z284" i="19"/>
  <c r="Y284" i="19"/>
  <c r="N284" i="19"/>
  <c r="W284" i="19" s="1"/>
  <c r="Z181" i="19"/>
  <c r="Y181" i="19"/>
  <c r="N181" i="19"/>
  <c r="W181" i="19" s="1"/>
  <c r="X181" i="19" s="1"/>
  <c r="Z180" i="19"/>
  <c r="Y180" i="19"/>
  <c r="N180" i="19"/>
  <c r="W180" i="19" s="1"/>
  <c r="Z141" i="19"/>
  <c r="Y141" i="19"/>
  <c r="N141" i="19"/>
  <c r="W141" i="19" s="1"/>
  <c r="Z151" i="19"/>
  <c r="Y151" i="19"/>
  <c r="N151" i="19"/>
  <c r="W151" i="19" s="1"/>
  <c r="Z150" i="19"/>
  <c r="Y150" i="19"/>
  <c r="Q150" i="19" s="1"/>
  <c r="AA150" i="19" s="1"/>
  <c r="N150" i="19"/>
  <c r="W150" i="19" s="1"/>
  <c r="Z285" i="19"/>
  <c r="Y285" i="19"/>
  <c r="N285" i="19"/>
  <c r="W285" i="19" s="1"/>
  <c r="Z171" i="19"/>
  <c r="Y171" i="19"/>
  <c r="N171" i="19"/>
  <c r="W171" i="19" s="1"/>
  <c r="Z287" i="19"/>
  <c r="S287" i="19" s="1"/>
  <c r="AB287" i="19" s="1"/>
  <c r="Y287" i="19"/>
  <c r="N287" i="19"/>
  <c r="W287" i="19" s="1"/>
  <c r="Z183" i="19"/>
  <c r="Y183" i="19"/>
  <c r="Q183" i="19" s="1"/>
  <c r="AA183" i="19" s="1"/>
  <c r="N183" i="19"/>
  <c r="W183" i="19" s="1"/>
  <c r="X183" i="19" s="1"/>
  <c r="Z187" i="19"/>
  <c r="Y187" i="19"/>
  <c r="N187" i="19"/>
  <c r="W187" i="19" s="1"/>
  <c r="Z133" i="19"/>
  <c r="S133" i="19" s="1"/>
  <c r="AB133" i="19" s="1"/>
  <c r="Y133" i="19"/>
  <c r="N133" i="19"/>
  <c r="W133" i="19" s="1"/>
  <c r="Q133" i="19" s="1"/>
  <c r="AA133" i="19" s="1"/>
  <c r="Z146" i="19"/>
  <c r="Y146" i="19"/>
  <c r="N146" i="19"/>
  <c r="W146" i="19" s="1"/>
  <c r="Z156" i="19"/>
  <c r="Y156" i="19"/>
  <c r="N156" i="19"/>
  <c r="W156" i="19" s="1"/>
  <c r="Z142" i="19"/>
  <c r="Y142" i="19"/>
  <c r="N142" i="19"/>
  <c r="W142" i="19" s="1"/>
  <c r="Z289" i="19"/>
  <c r="S289" i="19" s="1"/>
  <c r="AB289" i="19" s="1"/>
  <c r="Y289" i="19"/>
  <c r="X289" i="19"/>
  <c r="N289" i="19"/>
  <c r="W289" i="19" s="1"/>
  <c r="Z192" i="19"/>
  <c r="Y192" i="19"/>
  <c r="N192" i="19"/>
  <c r="W192" i="19" s="1"/>
  <c r="Z179" i="19"/>
  <c r="Y179" i="19"/>
  <c r="N179" i="19"/>
  <c r="W179" i="19" s="1"/>
  <c r="X179" i="19" s="1"/>
  <c r="Z178" i="19"/>
  <c r="Y178" i="19"/>
  <c r="N178" i="19"/>
  <c r="W178" i="19" s="1"/>
  <c r="Z221" i="19"/>
  <c r="S221" i="19" s="1"/>
  <c r="AB221" i="19" s="1"/>
  <c r="Y221" i="19"/>
  <c r="N221" i="19"/>
  <c r="W221" i="19" s="1"/>
  <c r="Z115" i="19"/>
  <c r="Y115" i="19"/>
  <c r="N115" i="19"/>
  <c r="W115" i="19" s="1"/>
  <c r="Z137" i="19"/>
  <c r="Y137" i="19"/>
  <c r="N137" i="19"/>
  <c r="W137" i="19" s="1"/>
  <c r="Z148" i="19"/>
  <c r="Y148" i="19"/>
  <c r="N148" i="19"/>
  <c r="W148" i="19" s="1"/>
  <c r="Z157" i="19"/>
  <c r="Y157" i="19"/>
  <c r="N157" i="19"/>
  <c r="W157" i="19" s="1"/>
  <c r="Z158" i="19"/>
  <c r="Y158" i="19"/>
  <c r="W158" i="19"/>
  <c r="N158" i="19"/>
  <c r="Z189" i="19"/>
  <c r="Y189" i="19"/>
  <c r="N189" i="19"/>
  <c r="W189" i="19" s="1"/>
  <c r="X189" i="19" s="1"/>
  <c r="Z174" i="19"/>
  <c r="S174" i="19" s="1"/>
  <c r="AB174" i="19" s="1"/>
  <c r="Y174" i="19"/>
  <c r="N174" i="19"/>
  <c r="W174" i="19" s="1"/>
  <c r="Q174" i="19" s="1"/>
  <c r="AA174" i="19" s="1"/>
  <c r="Z283" i="19"/>
  <c r="Y283" i="19"/>
  <c r="N283" i="19"/>
  <c r="W283" i="19" s="1"/>
  <c r="X283" i="19" s="1"/>
  <c r="Z182" i="19"/>
  <c r="Y182" i="19"/>
  <c r="N182" i="19"/>
  <c r="W182" i="19" s="1"/>
  <c r="Z161" i="19"/>
  <c r="Y161" i="19"/>
  <c r="X161" i="19"/>
  <c r="N161" i="19"/>
  <c r="W161" i="19" s="1"/>
  <c r="Z139" i="19"/>
  <c r="Y139" i="19"/>
  <c r="W139" i="19"/>
  <c r="Q139" i="19" s="1"/>
  <c r="AA139" i="19" s="1"/>
  <c r="N139" i="19"/>
  <c r="Z147" i="19"/>
  <c r="Y147" i="19"/>
  <c r="N147" i="19"/>
  <c r="W147" i="19" s="1"/>
  <c r="Z154" i="19"/>
  <c r="S154" i="19" s="1"/>
  <c r="T154" i="19" s="1"/>
  <c r="Y154" i="19"/>
  <c r="W154" i="19"/>
  <c r="N154" i="19"/>
  <c r="Z185" i="19"/>
  <c r="Y185" i="19"/>
  <c r="N185" i="19"/>
  <c r="W185" i="19" s="1"/>
  <c r="X185" i="19" s="1"/>
  <c r="Z184" i="19"/>
  <c r="Y184" i="19"/>
  <c r="W184" i="19"/>
  <c r="Q184" i="19" s="1"/>
  <c r="AA184" i="19" s="1"/>
  <c r="N184" i="19"/>
  <c r="Z177" i="19"/>
  <c r="Y177" i="19"/>
  <c r="N177" i="19"/>
  <c r="W177" i="19" s="1"/>
  <c r="Z286" i="19"/>
  <c r="Y286" i="19"/>
  <c r="W286" i="19"/>
  <c r="Q286" i="19" s="1"/>
  <c r="AA286" i="19" s="1"/>
  <c r="N286" i="19"/>
  <c r="Z155" i="19"/>
  <c r="Y155" i="19"/>
  <c r="N155" i="19"/>
  <c r="W155" i="19" s="1"/>
  <c r="Z152" i="19"/>
  <c r="Y152" i="19"/>
  <c r="N152" i="19"/>
  <c r="W152" i="19" s="1"/>
  <c r="Q152" i="19" s="1"/>
  <c r="AA152" i="19" s="1"/>
  <c r="Z153" i="19"/>
  <c r="Y153" i="19"/>
  <c r="N153" i="19"/>
  <c r="W153" i="19" s="1"/>
  <c r="Q153" i="19" s="1"/>
  <c r="AA153" i="19" s="1"/>
  <c r="Z159" i="19"/>
  <c r="S159" i="19" s="1"/>
  <c r="AB159" i="19" s="1"/>
  <c r="Y159" i="19"/>
  <c r="N159" i="19"/>
  <c r="W159" i="19" s="1"/>
  <c r="Z282" i="19"/>
  <c r="Y282" i="19"/>
  <c r="N282" i="19"/>
  <c r="W282" i="19" s="1"/>
  <c r="X282" i="19" s="1"/>
  <c r="Z288" i="19"/>
  <c r="Y288" i="19"/>
  <c r="N288" i="19"/>
  <c r="W288" i="19" s="1"/>
  <c r="Z175" i="19"/>
  <c r="Y175" i="19"/>
  <c r="N175" i="19"/>
  <c r="W175" i="19" s="1"/>
  <c r="Z170" i="19"/>
  <c r="S170" i="19" s="1"/>
  <c r="AB170" i="19" s="1"/>
  <c r="Y170" i="19"/>
  <c r="N170" i="19"/>
  <c r="W170" i="19" s="1"/>
  <c r="Z121" i="19"/>
  <c r="Y121" i="19"/>
  <c r="N121" i="19"/>
  <c r="W121" i="19" s="1"/>
  <c r="Z168" i="19"/>
  <c r="Y168" i="19"/>
  <c r="N168" i="19"/>
  <c r="W168" i="19" s="1"/>
  <c r="Z276" i="19"/>
  <c r="Y276" i="19"/>
  <c r="Q276" i="19" s="1"/>
  <c r="AA276" i="19" s="1"/>
  <c r="N276" i="19"/>
  <c r="W276" i="19" s="1"/>
  <c r="X276" i="19" s="1"/>
  <c r="Z129" i="19"/>
  <c r="Y129" i="19"/>
  <c r="W129" i="19"/>
  <c r="N129" i="19"/>
  <c r="Z120" i="19"/>
  <c r="Y120" i="19"/>
  <c r="N120" i="19"/>
  <c r="W120" i="19" s="1"/>
  <c r="X120" i="19" s="1"/>
  <c r="Z125" i="19"/>
  <c r="Y125" i="19"/>
  <c r="W125" i="19"/>
  <c r="N125" i="19"/>
  <c r="Z112" i="19"/>
  <c r="Y112" i="19"/>
  <c r="N112" i="19"/>
  <c r="W112" i="19" s="1"/>
  <c r="Z270" i="19"/>
  <c r="Y270" i="19"/>
  <c r="N270" i="19"/>
  <c r="W270" i="19" s="1"/>
  <c r="Z262" i="19"/>
  <c r="Y262" i="19"/>
  <c r="N262" i="19"/>
  <c r="W262" i="19" s="1"/>
  <c r="Z143" i="19"/>
  <c r="Y143" i="19"/>
  <c r="N143" i="19"/>
  <c r="W143" i="19" s="1"/>
  <c r="Z278" i="19"/>
  <c r="Y278" i="19"/>
  <c r="N278" i="19"/>
  <c r="W278" i="19" s="1"/>
  <c r="Z173" i="19"/>
  <c r="Y173" i="19"/>
  <c r="N173" i="19"/>
  <c r="W173" i="19" s="1"/>
  <c r="Z280" i="19"/>
  <c r="Y280" i="19"/>
  <c r="Q280" i="19" s="1"/>
  <c r="W280" i="19"/>
  <c r="X280" i="19" s="1"/>
  <c r="N280" i="19"/>
  <c r="Z123" i="19"/>
  <c r="Y123" i="19"/>
  <c r="N123" i="19"/>
  <c r="W123" i="19" s="1"/>
  <c r="Z172" i="19"/>
  <c r="Y172" i="19"/>
  <c r="N172" i="19"/>
  <c r="W172" i="19" s="1"/>
  <c r="Z110" i="19"/>
  <c r="Y110" i="19"/>
  <c r="N110" i="19"/>
  <c r="W110" i="19" s="1"/>
  <c r="Z111" i="19"/>
  <c r="Y111" i="19"/>
  <c r="N111" i="19"/>
  <c r="W111" i="19" s="1"/>
  <c r="Z107" i="19"/>
  <c r="Y107" i="19"/>
  <c r="N107" i="19"/>
  <c r="W107" i="19" s="1"/>
  <c r="Z131" i="19"/>
  <c r="Y131" i="19"/>
  <c r="N131" i="19"/>
  <c r="W131" i="19" s="1"/>
  <c r="Z135" i="19"/>
  <c r="Y135" i="19"/>
  <c r="N135" i="19"/>
  <c r="W135" i="19" s="1"/>
  <c r="Z268" i="19"/>
  <c r="Y268" i="19"/>
  <c r="N268" i="19"/>
  <c r="W268" i="19" s="1"/>
  <c r="Z167" i="19"/>
  <c r="Y167" i="19"/>
  <c r="N167" i="19"/>
  <c r="W167" i="19" s="1"/>
  <c r="Z271" i="19"/>
  <c r="Y271" i="19"/>
  <c r="N271" i="19"/>
  <c r="W271" i="19" s="1"/>
  <c r="Z124" i="19"/>
  <c r="Y124" i="19"/>
  <c r="N124" i="19"/>
  <c r="W124" i="19" s="1"/>
  <c r="Z164" i="19"/>
  <c r="Y164" i="19"/>
  <c r="N164" i="19"/>
  <c r="W164" i="19" s="1"/>
  <c r="Z118" i="19"/>
  <c r="Y118" i="19"/>
  <c r="N118" i="19"/>
  <c r="W118" i="19" s="1"/>
  <c r="Z127" i="19"/>
  <c r="Y127" i="19"/>
  <c r="N127" i="19"/>
  <c r="W127" i="19" s="1"/>
  <c r="Z104" i="19"/>
  <c r="Y104" i="19"/>
  <c r="N104" i="19"/>
  <c r="W104" i="19" s="1"/>
  <c r="Z122" i="19"/>
  <c r="Y122" i="19"/>
  <c r="N122" i="19"/>
  <c r="W122" i="19" s="1"/>
  <c r="Z136" i="19"/>
  <c r="Y136" i="19"/>
  <c r="N136" i="19"/>
  <c r="W136" i="19" s="1"/>
  <c r="Z169" i="19"/>
  <c r="Y169" i="19"/>
  <c r="N169" i="19"/>
  <c r="W169" i="19" s="1"/>
  <c r="Z275" i="19"/>
  <c r="Y275" i="19"/>
  <c r="N275" i="19"/>
  <c r="W275" i="19" s="1"/>
  <c r="Z163" i="19"/>
  <c r="Y163" i="19"/>
  <c r="Q163" i="19" s="1"/>
  <c r="AA163" i="19" s="1"/>
  <c r="W163" i="19"/>
  <c r="R163" i="19" s="1"/>
  <c r="N163" i="19"/>
  <c r="Z274" i="19"/>
  <c r="Y274" i="19"/>
  <c r="N274" i="19"/>
  <c r="W274" i="19" s="1"/>
  <c r="Z279" i="19"/>
  <c r="Y279" i="19"/>
  <c r="N279" i="19"/>
  <c r="W279" i="19" s="1"/>
  <c r="Z114" i="19"/>
  <c r="Y114" i="19"/>
  <c r="N114" i="19"/>
  <c r="W114" i="19" s="1"/>
  <c r="Z106" i="19"/>
  <c r="Y106" i="19"/>
  <c r="N106" i="19"/>
  <c r="W106" i="19" s="1"/>
  <c r="Z266" i="19"/>
  <c r="Y266" i="19"/>
  <c r="N266" i="19"/>
  <c r="W266" i="19" s="1"/>
  <c r="Z144" i="19"/>
  <c r="Y144" i="19"/>
  <c r="Q144" i="19" s="1"/>
  <c r="AA144" i="19" s="1"/>
  <c r="N144" i="19"/>
  <c r="W144" i="19" s="1"/>
  <c r="Z134" i="19"/>
  <c r="Y134" i="19"/>
  <c r="N134" i="19"/>
  <c r="W134" i="19" s="1"/>
  <c r="Z162" i="19"/>
  <c r="Y162" i="19"/>
  <c r="N162" i="19"/>
  <c r="W162" i="19" s="1"/>
  <c r="Z166" i="19"/>
  <c r="Y166" i="19"/>
  <c r="N166" i="19"/>
  <c r="W166" i="19" s="1"/>
  <c r="Z281" i="19"/>
  <c r="Y281" i="19"/>
  <c r="N281" i="19"/>
  <c r="W281" i="19" s="1"/>
  <c r="Z277" i="19"/>
  <c r="Y277" i="19"/>
  <c r="N277" i="19"/>
  <c r="W277" i="19" s="1"/>
  <c r="Z116" i="19"/>
  <c r="Y116" i="19"/>
  <c r="N116" i="19"/>
  <c r="W116" i="19" s="1"/>
  <c r="Z264" i="19"/>
  <c r="Y264" i="19"/>
  <c r="N264" i="19"/>
  <c r="W264" i="19" s="1"/>
  <c r="Z119" i="19"/>
  <c r="Y119" i="19"/>
  <c r="N119" i="19"/>
  <c r="W119" i="19" s="1"/>
  <c r="Z258" i="19"/>
  <c r="Y258" i="19"/>
  <c r="N258" i="19"/>
  <c r="W258" i="19" s="1"/>
  <c r="Z145" i="19"/>
  <c r="Y145" i="19"/>
  <c r="N145" i="19"/>
  <c r="W145" i="19" s="1"/>
  <c r="Z165" i="19"/>
  <c r="Y165" i="19"/>
  <c r="N165" i="19"/>
  <c r="W165" i="19" s="1"/>
  <c r="Q165" i="19" s="1"/>
  <c r="AA165" i="19" s="1"/>
  <c r="Z128" i="19"/>
  <c r="Y128" i="19"/>
  <c r="N128" i="19"/>
  <c r="W128" i="19" s="1"/>
  <c r="Z248" i="19"/>
  <c r="Y248" i="19"/>
  <c r="Q248" i="19" s="1"/>
  <c r="AA248" i="19" s="1"/>
  <c r="N248" i="19"/>
  <c r="W248" i="19" s="1"/>
  <c r="Z272" i="19"/>
  <c r="Y272" i="19"/>
  <c r="W272" i="19"/>
  <c r="N272" i="19"/>
  <c r="Z273" i="19"/>
  <c r="Y273" i="19"/>
  <c r="N273" i="19"/>
  <c r="W273" i="19" s="1"/>
  <c r="Z269" i="19"/>
  <c r="Y269" i="19"/>
  <c r="N269" i="19"/>
  <c r="W269" i="19" s="1"/>
  <c r="Z126" i="19"/>
  <c r="S126" i="19" s="1"/>
  <c r="AB126" i="19" s="1"/>
  <c r="Y126" i="19"/>
  <c r="N126" i="19"/>
  <c r="W126" i="19" s="1"/>
  <c r="Z267" i="19"/>
  <c r="Y267" i="19"/>
  <c r="Q267" i="19" s="1"/>
  <c r="R267" i="19" s="1"/>
  <c r="N267" i="19"/>
  <c r="W267" i="19" s="1"/>
  <c r="X267" i="19" s="1"/>
  <c r="Z132" i="19"/>
  <c r="Y132" i="19"/>
  <c r="N132" i="19"/>
  <c r="W132" i="19" s="1"/>
  <c r="Z130" i="19"/>
  <c r="Y130" i="19"/>
  <c r="N130" i="19"/>
  <c r="W130" i="19" s="1"/>
  <c r="Z34" i="19"/>
  <c r="Y34" i="19"/>
  <c r="N34" i="19"/>
  <c r="W34" i="19" s="1"/>
  <c r="Z76" i="19"/>
  <c r="Y76" i="19"/>
  <c r="N76" i="19"/>
  <c r="W76" i="19" s="1"/>
  <c r="Q76" i="19" s="1"/>
  <c r="AA76" i="19" s="1"/>
  <c r="Z85" i="19"/>
  <c r="Y85" i="19"/>
  <c r="W85" i="19"/>
  <c r="S85" i="19" s="1"/>
  <c r="AB85" i="19" s="1"/>
  <c r="N85" i="19"/>
  <c r="Z81" i="19"/>
  <c r="Y81" i="19"/>
  <c r="W81" i="19"/>
  <c r="Q81" i="19" s="1"/>
  <c r="AA81" i="19" s="1"/>
  <c r="N81" i="19"/>
  <c r="Z82" i="19"/>
  <c r="S82" i="19" s="1"/>
  <c r="AB82" i="19" s="1"/>
  <c r="Y82" i="19"/>
  <c r="N82" i="19"/>
  <c r="W82" i="19" s="1"/>
  <c r="Z92" i="19"/>
  <c r="Y92" i="19"/>
  <c r="N92" i="19"/>
  <c r="W92" i="19" s="1"/>
  <c r="Z83" i="19"/>
  <c r="Y83" i="19"/>
  <c r="N83" i="19"/>
  <c r="W83" i="19" s="1"/>
  <c r="S83" i="19" s="1"/>
  <c r="AB83" i="19" s="1"/>
  <c r="Z87" i="19"/>
  <c r="Y87" i="19"/>
  <c r="N87" i="19"/>
  <c r="W87" i="19" s="1"/>
  <c r="Q87" i="19" s="1"/>
  <c r="AA87" i="19" s="1"/>
  <c r="Z93" i="19"/>
  <c r="S93" i="19" s="1"/>
  <c r="AB93" i="19" s="1"/>
  <c r="Y93" i="19"/>
  <c r="N93" i="19"/>
  <c r="W93" i="19" s="1"/>
  <c r="Z84" i="19"/>
  <c r="Y84" i="19"/>
  <c r="N84" i="19"/>
  <c r="W84" i="19" s="1"/>
  <c r="Z30" i="19"/>
  <c r="Y30" i="19"/>
  <c r="N30" i="19"/>
  <c r="W30" i="19" s="1"/>
  <c r="Z86" i="19"/>
  <c r="Y86" i="19"/>
  <c r="N86" i="19"/>
  <c r="W86" i="19" s="1"/>
  <c r="Z78" i="19"/>
  <c r="Y78" i="19"/>
  <c r="N78" i="19"/>
  <c r="W78" i="19" s="1"/>
  <c r="Z80" i="19"/>
  <c r="Y80" i="19"/>
  <c r="N80" i="19"/>
  <c r="W80" i="19" s="1"/>
  <c r="Z31" i="19"/>
  <c r="Y31" i="19"/>
  <c r="N31" i="19"/>
  <c r="W31" i="19" s="1"/>
  <c r="Z35" i="19"/>
  <c r="Y35" i="19"/>
  <c r="N35" i="19"/>
  <c r="W35" i="19" s="1"/>
  <c r="Z33" i="19"/>
  <c r="Y33" i="19"/>
  <c r="N33" i="19"/>
  <c r="W33" i="19" s="1"/>
  <c r="Z88" i="19"/>
  <c r="Y88" i="19"/>
  <c r="W88" i="19"/>
  <c r="Q88" i="19" s="1"/>
  <c r="AA88" i="19" s="1"/>
  <c r="N88" i="19"/>
  <c r="Z26" i="19"/>
  <c r="Y26" i="19"/>
  <c r="N26" i="19"/>
  <c r="W26" i="19" s="1"/>
  <c r="Z29" i="19"/>
  <c r="S29" i="19" s="1"/>
  <c r="AB29" i="19" s="1"/>
  <c r="Y29" i="19"/>
  <c r="N29" i="19"/>
  <c r="W29" i="19" s="1"/>
  <c r="X29" i="19" s="1"/>
  <c r="Z79" i="19"/>
  <c r="Y79" i="19"/>
  <c r="N79" i="19"/>
  <c r="W79" i="19" s="1"/>
  <c r="Z91" i="19"/>
  <c r="Y91" i="19"/>
  <c r="N91" i="19"/>
  <c r="W91" i="19" s="1"/>
  <c r="S91" i="19" s="1"/>
  <c r="AB91" i="19" s="1"/>
  <c r="Z36" i="19"/>
  <c r="Y36" i="19"/>
  <c r="Q36" i="19" s="1"/>
  <c r="N36" i="19"/>
  <c r="W36" i="19" s="1"/>
  <c r="X36" i="19" s="1"/>
  <c r="Z44" i="19"/>
  <c r="Y44" i="19"/>
  <c r="N44" i="19"/>
  <c r="W44" i="19" s="1"/>
  <c r="S44" i="19" s="1"/>
  <c r="AB44" i="19" s="1"/>
  <c r="Z27" i="19"/>
  <c r="S27" i="19" s="1"/>
  <c r="AB27" i="19" s="1"/>
  <c r="Y27" i="19"/>
  <c r="X27" i="19"/>
  <c r="N27" i="19"/>
  <c r="W27" i="19" s="1"/>
  <c r="Z28" i="19"/>
  <c r="Y28" i="19"/>
  <c r="N28" i="19"/>
  <c r="W28" i="19" s="1"/>
  <c r="X28" i="19" s="1"/>
  <c r="Z37" i="19"/>
  <c r="S37" i="19" s="1"/>
  <c r="AB37" i="19" s="1"/>
  <c r="Y37" i="19"/>
  <c r="N37" i="19"/>
  <c r="W37" i="19" s="1"/>
  <c r="X37" i="19" s="1"/>
  <c r="Z90" i="19"/>
  <c r="Y90" i="19"/>
  <c r="W90" i="19"/>
  <c r="N90" i="19"/>
  <c r="Z24" i="19"/>
  <c r="Y24" i="19"/>
  <c r="Q24" i="19" s="1"/>
  <c r="AA24" i="19" s="1"/>
  <c r="N24" i="19"/>
  <c r="W24" i="19" s="1"/>
  <c r="X24" i="19" s="1"/>
  <c r="Z32" i="19"/>
  <c r="S32" i="19" s="1"/>
  <c r="AB32" i="19" s="1"/>
  <c r="Y32" i="19"/>
  <c r="N32" i="19"/>
  <c r="W32" i="19" s="1"/>
  <c r="X32" i="19" s="1"/>
  <c r="Z96" i="19"/>
  <c r="S96" i="19" s="1"/>
  <c r="AB96" i="19" s="1"/>
  <c r="Y96" i="19"/>
  <c r="N96" i="19"/>
  <c r="W96" i="19" s="1"/>
  <c r="Z49" i="19"/>
  <c r="Y49" i="19"/>
  <c r="N49" i="19"/>
  <c r="W49" i="19" s="1"/>
  <c r="S49" i="19" s="1"/>
  <c r="AB49" i="19" s="1"/>
  <c r="Z39" i="19"/>
  <c r="Y39" i="19"/>
  <c r="N39" i="19"/>
  <c r="W39" i="19" s="1"/>
  <c r="Z45" i="19"/>
  <c r="Y45" i="19"/>
  <c r="N45" i="19"/>
  <c r="W45" i="19" s="1"/>
  <c r="Z40" i="19"/>
  <c r="Y40" i="19"/>
  <c r="Q40" i="19" s="1"/>
  <c r="N40" i="19"/>
  <c r="W40" i="19" s="1"/>
  <c r="Z41" i="19"/>
  <c r="Y41" i="19"/>
  <c r="N41" i="19"/>
  <c r="W41" i="19" s="1"/>
  <c r="Z43" i="19"/>
  <c r="Y43" i="19"/>
  <c r="N43" i="19"/>
  <c r="W43" i="19" s="1"/>
  <c r="Z51" i="19"/>
  <c r="Y51" i="19"/>
  <c r="N51" i="19"/>
  <c r="W51" i="19" s="1"/>
  <c r="S51" i="19" s="1"/>
  <c r="AB51" i="19" s="1"/>
  <c r="Z56" i="19"/>
  <c r="Y56" i="19"/>
  <c r="Q56" i="19" s="1"/>
  <c r="N56" i="19"/>
  <c r="W56" i="19" s="1"/>
  <c r="X56" i="19" s="1"/>
  <c r="Z47" i="19"/>
  <c r="Y47" i="19"/>
  <c r="N47" i="19"/>
  <c r="W47" i="19" s="1"/>
  <c r="S47" i="19" s="1"/>
  <c r="AB47" i="19" s="1"/>
  <c r="Z54" i="19"/>
  <c r="S54" i="19" s="1"/>
  <c r="AB54" i="19" s="1"/>
  <c r="Y54" i="19"/>
  <c r="X54" i="19"/>
  <c r="N54" i="19"/>
  <c r="W54" i="19" s="1"/>
  <c r="Z48" i="19"/>
  <c r="Y48" i="19"/>
  <c r="N48" i="19"/>
  <c r="W48" i="19" s="1"/>
  <c r="X48" i="19" s="1"/>
  <c r="Z52" i="19"/>
  <c r="S52" i="19" s="1"/>
  <c r="AB52" i="19" s="1"/>
  <c r="Y52" i="19"/>
  <c r="N52" i="19"/>
  <c r="W52" i="19" s="1"/>
  <c r="X52" i="19" s="1"/>
  <c r="Z94" i="19"/>
  <c r="Y94" i="19"/>
  <c r="W94" i="19"/>
  <c r="N94" i="19"/>
  <c r="Z50" i="19"/>
  <c r="Y50" i="19"/>
  <c r="N50" i="19"/>
  <c r="W50" i="19" s="1"/>
  <c r="X50" i="19" s="1"/>
  <c r="Z46" i="19"/>
  <c r="Y46" i="19"/>
  <c r="N46" i="19"/>
  <c r="W46" i="19" s="1"/>
  <c r="X46" i="19" s="1"/>
  <c r="Z38" i="19"/>
  <c r="S38" i="19" s="1"/>
  <c r="AB38" i="19" s="1"/>
  <c r="Y38" i="19"/>
  <c r="N38" i="19"/>
  <c r="W38" i="19" s="1"/>
  <c r="Z97" i="19"/>
  <c r="Y97" i="19"/>
  <c r="N97" i="19"/>
  <c r="W97" i="19" s="1"/>
  <c r="S97" i="19" s="1"/>
  <c r="AB97" i="19" s="1"/>
  <c r="Z69" i="19"/>
  <c r="S69" i="19" s="1"/>
  <c r="AB69" i="19" s="1"/>
  <c r="Y69" i="19"/>
  <c r="N69" i="19"/>
  <c r="W69" i="19" s="1"/>
  <c r="Z62" i="19"/>
  <c r="Y62" i="19"/>
  <c r="N62" i="19"/>
  <c r="W62" i="19" s="1"/>
  <c r="X62" i="19" s="1"/>
  <c r="Z61" i="19"/>
  <c r="Y61" i="19"/>
  <c r="Q61" i="19" s="1"/>
  <c r="N61" i="19"/>
  <c r="W61" i="19" s="1"/>
  <c r="Z42" i="19"/>
  <c r="Y42" i="19"/>
  <c r="N42" i="19"/>
  <c r="W42" i="19" s="1"/>
  <c r="Z57" i="19"/>
  <c r="Y57" i="19"/>
  <c r="N57" i="19"/>
  <c r="W57" i="19" s="1"/>
  <c r="Z53" i="19"/>
  <c r="Y53" i="19"/>
  <c r="N53" i="19"/>
  <c r="W53" i="19" s="1"/>
  <c r="S53" i="19" s="1"/>
  <c r="AB53" i="19" s="1"/>
  <c r="Z55" i="19"/>
  <c r="Y55" i="19"/>
  <c r="N55" i="19"/>
  <c r="W55" i="19" s="1"/>
  <c r="X55" i="19" s="1"/>
  <c r="Z73" i="19"/>
  <c r="Y73" i="19"/>
  <c r="N73" i="19"/>
  <c r="W73" i="19" s="1"/>
  <c r="S73" i="19" s="1"/>
  <c r="AB73" i="19" s="1"/>
  <c r="Z68" i="19"/>
  <c r="S68" i="19" s="1"/>
  <c r="AB68" i="19" s="1"/>
  <c r="Y68" i="19"/>
  <c r="X68" i="19"/>
  <c r="N68" i="19"/>
  <c r="W68" i="19" s="1"/>
  <c r="Z59" i="19"/>
  <c r="Y59" i="19"/>
  <c r="N59" i="19"/>
  <c r="W59" i="19" s="1"/>
  <c r="X59" i="19" s="1"/>
  <c r="Z58" i="19"/>
  <c r="S58" i="19" s="1"/>
  <c r="AB58" i="19" s="1"/>
  <c r="Y58" i="19"/>
  <c r="N58" i="19"/>
  <c r="W58" i="19" s="1"/>
  <c r="X58" i="19" s="1"/>
  <c r="Z64" i="19"/>
  <c r="Y64" i="19"/>
  <c r="W64" i="19"/>
  <c r="N64" i="19"/>
  <c r="Z60" i="19"/>
  <c r="Y60" i="19"/>
  <c r="N60" i="19"/>
  <c r="W60" i="19" s="1"/>
  <c r="X60" i="19" s="1"/>
  <c r="Z67" i="19"/>
  <c r="S67" i="19" s="1"/>
  <c r="AB67" i="19" s="1"/>
  <c r="Y67" i="19"/>
  <c r="N67" i="19"/>
  <c r="W67" i="19" s="1"/>
  <c r="X67" i="19" s="1"/>
  <c r="Z74" i="19"/>
  <c r="S74" i="19" s="1"/>
  <c r="AB74" i="19" s="1"/>
  <c r="Y74" i="19"/>
  <c r="N74" i="19"/>
  <c r="W74" i="19" s="1"/>
  <c r="Z72" i="19"/>
  <c r="Y72" i="19"/>
  <c r="N72" i="19"/>
  <c r="W72" i="19" s="1"/>
  <c r="S72" i="19" s="1"/>
  <c r="AB72" i="19" s="1"/>
  <c r="Z95" i="19"/>
  <c r="S95" i="19" s="1"/>
  <c r="AB95" i="19" s="1"/>
  <c r="Y95" i="19"/>
  <c r="N95" i="19"/>
  <c r="W95" i="19" s="1"/>
  <c r="Z77" i="19"/>
  <c r="S77" i="19" s="1"/>
  <c r="AB77" i="19" s="1"/>
  <c r="Y77" i="19"/>
  <c r="N77" i="19"/>
  <c r="W77" i="19" s="1"/>
  <c r="X77" i="19" s="1"/>
  <c r="Z6" i="19"/>
  <c r="Y6" i="19"/>
  <c r="N6" i="19"/>
  <c r="W6" i="19" s="1"/>
  <c r="Z71" i="19"/>
  <c r="Y71" i="19"/>
  <c r="W71" i="19"/>
  <c r="X71" i="19" s="1"/>
  <c r="S71" i="19"/>
  <c r="AB71" i="19" s="1"/>
  <c r="N71" i="19"/>
  <c r="Z2" i="19"/>
  <c r="Y2" i="19"/>
  <c r="N2" i="19"/>
  <c r="W2" i="19" s="1"/>
  <c r="Z70" i="19"/>
  <c r="Y70" i="19"/>
  <c r="W70" i="19"/>
  <c r="S70" i="19"/>
  <c r="AB70" i="19" s="1"/>
  <c r="N70" i="19"/>
  <c r="Z75" i="19"/>
  <c r="S75" i="19" s="1"/>
  <c r="AB75" i="19" s="1"/>
  <c r="Y75" i="19"/>
  <c r="Q75" i="19" s="1"/>
  <c r="N75" i="19"/>
  <c r="W75" i="19" s="1"/>
  <c r="X75" i="19" s="1"/>
  <c r="Z66" i="19"/>
  <c r="Y66" i="19"/>
  <c r="N66" i="19"/>
  <c r="W66" i="19" s="1"/>
  <c r="Z65" i="19"/>
  <c r="Y65" i="19"/>
  <c r="X65" i="19"/>
  <c r="S65" i="19"/>
  <c r="AB65" i="19" s="1"/>
  <c r="N65" i="19"/>
  <c r="W65" i="19" s="1"/>
  <c r="Z7" i="19"/>
  <c r="Y7" i="19"/>
  <c r="N7" i="19"/>
  <c r="W7" i="19" s="1"/>
  <c r="Z13" i="19"/>
  <c r="Y13" i="19"/>
  <c r="Q13" i="19" s="1"/>
  <c r="AA13" i="19" s="1"/>
  <c r="X13" i="19"/>
  <c r="N13" i="19"/>
  <c r="W13" i="19" s="1"/>
  <c r="R13" i="19" s="1"/>
  <c r="Z89" i="19"/>
  <c r="Y89" i="19"/>
  <c r="N89" i="19"/>
  <c r="W89" i="19" s="1"/>
  <c r="X89" i="19" s="1"/>
  <c r="Z15" i="19"/>
  <c r="S15" i="19" s="1"/>
  <c r="AB15" i="19" s="1"/>
  <c r="Y15" i="19"/>
  <c r="N15" i="19"/>
  <c r="W15" i="19" s="1"/>
  <c r="X15" i="19" s="1"/>
  <c r="Z63" i="19"/>
  <c r="Y63" i="19"/>
  <c r="N63" i="19"/>
  <c r="W63" i="19" s="1"/>
  <c r="Z8" i="19"/>
  <c r="Y8" i="19"/>
  <c r="N8" i="19"/>
  <c r="W8" i="19" s="1"/>
  <c r="Z3" i="19"/>
  <c r="Y3" i="19"/>
  <c r="N3" i="19"/>
  <c r="W3" i="19" s="1"/>
  <c r="Z11" i="19"/>
  <c r="Y11" i="19"/>
  <c r="N11" i="19"/>
  <c r="W11" i="19" s="1"/>
  <c r="Q11" i="19" s="1"/>
  <c r="AA11" i="19" s="1"/>
  <c r="Z4" i="19"/>
  <c r="Y4" i="19"/>
  <c r="N4" i="19"/>
  <c r="W4" i="19" s="1"/>
  <c r="Z23" i="19"/>
  <c r="Y23" i="19"/>
  <c r="X23" i="19"/>
  <c r="N23" i="19"/>
  <c r="W23" i="19" s="1"/>
  <c r="Q23" i="19" s="1"/>
  <c r="Z5" i="19"/>
  <c r="Y5" i="19"/>
  <c r="N5" i="19"/>
  <c r="W5" i="19" s="1"/>
  <c r="X5" i="19" s="1"/>
  <c r="Z18" i="19"/>
  <c r="S18" i="19" s="1"/>
  <c r="AB18" i="19" s="1"/>
  <c r="Y18" i="19"/>
  <c r="N18" i="19"/>
  <c r="W18" i="19" s="1"/>
  <c r="X18" i="19" s="1"/>
  <c r="Z12" i="19"/>
  <c r="Y12" i="19"/>
  <c r="N12" i="19"/>
  <c r="W12" i="19" s="1"/>
  <c r="Z19" i="19"/>
  <c r="Y19" i="19"/>
  <c r="N19" i="19"/>
  <c r="W19" i="19" s="1"/>
  <c r="Z14" i="19"/>
  <c r="Y14" i="19"/>
  <c r="N14" i="19"/>
  <c r="W14" i="19" s="1"/>
  <c r="Z22" i="19"/>
  <c r="Y22" i="19"/>
  <c r="X22" i="19"/>
  <c r="S22" i="19"/>
  <c r="AB22" i="19" s="1"/>
  <c r="N22" i="19"/>
  <c r="W22" i="19" s="1"/>
  <c r="Z9" i="19"/>
  <c r="Y9" i="19"/>
  <c r="N9" i="19"/>
  <c r="W9" i="19" s="1"/>
  <c r="Z10" i="19"/>
  <c r="Y10" i="19"/>
  <c r="N10" i="19"/>
  <c r="W10" i="19" s="1"/>
  <c r="Z20" i="19"/>
  <c r="Y20" i="19"/>
  <c r="N20" i="19"/>
  <c r="W20" i="19" s="1"/>
  <c r="Z17" i="19"/>
  <c r="Y17" i="19"/>
  <c r="X17" i="19"/>
  <c r="S17" i="19"/>
  <c r="T17" i="19" s="1"/>
  <c r="N17" i="19"/>
  <c r="W17" i="19" s="1"/>
  <c r="Q17" i="19" s="1"/>
  <c r="AA17" i="19" s="1"/>
  <c r="Z21" i="19"/>
  <c r="Y21" i="19"/>
  <c r="N21" i="19"/>
  <c r="W21" i="19" s="1"/>
  <c r="X21" i="19" s="1"/>
  <c r="Z25" i="19"/>
  <c r="S25" i="19" s="1"/>
  <c r="AB25" i="19" s="1"/>
  <c r="Y25" i="19"/>
  <c r="N25" i="19"/>
  <c r="W25" i="19" s="1"/>
  <c r="X25" i="19" s="1"/>
  <c r="Z16" i="19"/>
  <c r="Y16" i="19"/>
  <c r="N16" i="19"/>
  <c r="W16" i="19" s="1"/>
  <c r="Z220" i="19"/>
  <c r="Y220" i="19"/>
  <c r="N220" i="19"/>
  <c r="W220" i="19" s="1"/>
  <c r="Z216" i="19"/>
  <c r="Y216" i="19"/>
  <c r="N216" i="19"/>
  <c r="W216" i="19" s="1"/>
  <c r="S216" i="19" s="1"/>
  <c r="Z215" i="19"/>
  <c r="Y215" i="19"/>
  <c r="N215" i="19"/>
  <c r="W215" i="19" s="1"/>
  <c r="Z263" i="19"/>
  <c r="Y263" i="19"/>
  <c r="N263" i="19"/>
  <c r="W263" i="19" s="1"/>
  <c r="X263" i="19" s="1"/>
  <c r="Z217" i="19"/>
  <c r="Y217" i="19"/>
  <c r="N217" i="19"/>
  <c r="W217" i="19" s="1"/>
  <c r="Z193" i="19"/>
  <c r="Y193" i="19"/>
  <c r="N193" i="19"/>
  <c r="W193" i="19" s="1"/>
  <c r="X193" i="19" s="1"/>
  <c r="Z103" i="19"/>
  <c r="Y103" i="19"/>
  <c r="N103" i="19"/>
  <c r="W103" i="19" s="1"/>
  <c r="Z105" i="19"/>
  <c r="Y105" i="19"/>
  <c r="N105" i="19"/>
  <c r="W105" i="19" s="1"/>
  <c r="Z98" i="19"/>
  <c r="Y98" i="19"/>
  <c r="Q98" i="19" s="1"/>
  <c r="AA98" i="19" s="1"/>
  <c r="N98" i="19"/>
  <c r="W98" i="19" s="1"/>
  <c r="Z259" i="19"/>
  <c r="Y259" i="19"/>
  <c r="N259" i="19"/>
  <c r="W259" i="19" s="1"/>
  <c r="Z195" i="19"/>
  <c r="Y195" i="19"/>
  <c r="N195" i="19"/>
  <c r="W195" i="19" s="1"/>
  <c r="Z213" i="19"/>
  <c r="Y213" i="19"/>
  <c r="N213" i="19"/>
  <c r="W213" i="19" s="1"/>
  <c r="Z200" i="19"/>
  <c r="Y200" i="19"/>
  <c r="N200" i="19"/>
  <c r="W200" i="19" s="1"/>
  <c r="Z223" i="19"/>
  <c r="Y223" i="19"/>
  <c r="N223" i="19"/>
  <c r="W223" i="19" s="1"/>
  <c r="Z224" i="19"/>
  <c r="Y224" i="19"/>
  <c r="N224" i="19"/>
  <c r="W224" i="19" s="1"/>
  <c r="Z219" i="19"/>
  <c r="Y219" i="19"/>
  <c r="N219" i="19"/>
  <c r="W219" i="19" s="1"/>
  <c r="Z265" i="19"/>
  <c r="Y265" i="19"/>
  <c r="N265" i="19"/>
  <c r="W265" i="19" s="1"/>
  <c r="Z101" i="19"/>
  <c r="Y101" i="19"/>
  <c r="N101" i="19"/>
  <c r="W101" i="19" s="1"/>
  <c r="Z117" i="19"/>
  <c r="Y117" i="19"/>
  <c r="W117" i="19"/>
  <c r="X117" i="19" s="1"/>
  <c r="Q117" i="19"/>
  <c r="AA117" i="19" s="1"/>
  <c r="N117" i="19"/>
  <c r="Z102" i="19"/>
  <c r="Y102" i="19"/>
  <c r="N102" i="19"/>
  <c r="W102" i="19" s="1"/>
  <c r="Z108" i="19"/>
  <c r="Y108" i="19"/>
  <c r="N108" i="19"/>
  <c r="W108" i="19" s="1"/>
  <c r="Z99" i="19"/>
  <c r="Y99" i="19"/>
  <c r="N99" i="19"/>
  <c r="W99" i="19" s="1"/>
  <c r="Z225" i="19"/>
  <c r="Y225" i="19"/>
  <c r="W225" i="19"/>
  <c r="Q225" i="19" s="1"/>
  <c r="N225" i="19"/>
  <c r="P225" i="9"/>
  <c r="P235" i="18"/>
  <c r="K2143" i="25" s="1"/>
  <c r="Z51" i="16" l="1"/>
  <c r="Z285" i="16"/>
  <c r="Z235" i="18"/>
  <c r="AA235" i="18" s="1"/>
  <c r="S41" i="19"/>
  <c r="AB41" i="19" s="1"/>
  <c r="X41" i="19"/>
  <c r="X78" i="19"/>
  <c r="S78" i="19"/>
  <c r="AB78" i="19" s="1"/>
  <c r="Q78" i="19"/>
  <c r="AA78" i="19" s="1"/>
  <c r="X162" i="19"/>
  <c r="Q162" i="19"/>
  <c r="AA162" i="19" s="1"/>
  <c r="S223" i="19"/>
  <c r="AB223" i="19" s="1"/>
  <c r="X223" i="19"/>
  <c r="S14" i="19"/>
  <c r="R61" i="19"/>
  <c r="AA61" i="19"/>
  <c r="S46" i="19"/>
  <c r="AB46" i="19" s="1"/>
  <c r="X128" i="19"/>
  <c r="R128" i="19"/>
  <c r="Q128" i="19"/>
  <c r="AA128" i="19" s="1"/>
  <c r="Q281" i="19"/>
  <c r="AA281" i="19" s="1"/>
  <c r="X281" i="19"/>
  <c r="X279" i="19"/>
  <c r="Q279" i="19"/>
  <c r="AA279" i="19" s="1"/>
  <c r="X262" i="19"/>
  <c r="Q262" i="19"/>
  <c r="AA262" i="19" s="1"/>
  <c r="X195" i="19"/>
  <c r="Q195" i="19"/>
  <c r="R195" i="19" s="1"/>
  <c r="Q127" i="19"/>
  <c r="AA127" i="19" s="1"/>
  <c r="X127" i="19"/>
  <c r="X131" i="19"/>
  <c r="Q131" i="19"/>
  <c r="R40" i="19"/>
  <c r="AA40" i="19"/>
  <c r="X116" i="19"/>
  <c r="Q116" i="19"/>
  <c r="AA225" i="19"/>
  <c r="R225" i="19"/>
  <c r="Q200" i="19"/>
  <c r="AA200" i="19" s="1"/>
  <c r="X200" i="19"/>
  <c r="S200" i="19"/>
  <c r="AB200" i="19" s="1"/>
  <c r="X269" i="19"/>
  <c r="Q269" i="19"/>
  <c r="AA269" i="19" s="1"/>
  <c r="X122" i="19"/>
  <c r="Q122" i="19"/>
  <c r="X268" i="19"/>
  <c r="Q268" i="19"/>
  <c r="X106" i="19"/>
  <c r="Q106" i="19"/>
  <c r="Q278" i="19"/>
  <c r="AA278" i="19" s="1"/>
  <c r="X278" i="19"/>
  <c r="S101" i="19"/>
  <c r="AB101" i="19" s="1"/>
  <c r="X101" i="19"/>
  <c r="T216" i="19"/>
  <c r="AB216" i="19"/>
  <c r="S66" i="19"/>
  <c r="AB66" i="19" s="1"/>
  <c r="S42" i="19"/>
  <c r="AB42" i="19" s="1"/>
  <c r="X42" i="19"/>
  <c r="S62" i="19"/>
  <c r="AB62" i="19" s="1"/>
  <c r="X45" i="19"/>
  <c r="S45" i="19"/>
  <c r="AB45" i="19" s="1"/>
  <c r="X119" i="19"/>
  <c r="Q119" i="19"/>
  <c r="AA119" i="19" s="1"/>
  <c r="X144" i="19"/>
  <c r="R144" i="19"/>
  <c r="Q182" i="19"/>
  <c r="AA182" i="19" s="1"/>
  <c r="S182" i="19"/>
  <c r="AB182" i="19" s="1"/>
  <c r="X224" i="19"/>
  <c r="Q224" i="19"/>
  <c r="R224" i="19" s="1"/>
  <c r="X103" i="19"/>
  <c r="T103" i="19"/>
  <c r="S103" i="19"/>
  <c r="AB103" i="19" s="1"/>
  <c r="Q103" i="19"/>
  <c r="AA103" i="19" s="1"/>
  <c r="AA23" i="19"/>
  <c r="R23" i="19"/>
  <c r="X169" i="19"/>
  <c r="Q169" i="19"/>
  <c r="AA169" i="19" s="1"/>
  <c r="R271" i="19"/>
  <c r="Q271" i="19"/>
  <c r="AA271" i="19" s="1"/>
  <c r="X271" i="19"/>
  <c r="X172" i="19"/>
  <c r="R172" i="19"/>
  <c r="Q172" i="19"/>
  <c r="AA172" i="19" s="1"/>
  <c r="R280" i="19"/>
  <c r="AA280" i="19"/>
  <c r="Q145" i="19"/>
  <c r="AA145" i="19" s="1"/>
  <c r="X145" i="19"/>
  <c r="R112" i="19"/>
  <c r="Q112" i="19"/>
  <c r="AA112" i="19" s="1"/>
  <c r="X112" i="19"/>
  <c r="T243" i="19"/>
  <c r="X265" i="19"/>
  <c r="S265" i="19"/>
  <c r="AB265" i="19" s="1"/>
  <c r="Q265" i="19"/>
  <c r="R265" i="19" s="1"/>
  <c r="R98" i="19"/>
  <c r="X98" i="19"/>
  <c r="X130" i="19"/>
  <c r="Q130" i="19"/>
  <c r="AA130" i="19" s="1"/>
  <c r="X164" i="19"/>
  <c r="R164" i="19"/>
  <c r="Q164" i="19"/>
  <c r="AA164" i="19" s="1"/>
  <c r="Q111" i="19"/>
  <c r="AA111" i="19" s="1"/>
  <c r="X111" i="19"/>
  <c r="X210" i="19"/>
  <c r="Q210" i="19"/>
  <c r="AA210" i="19" s="1"/>
  <c r="S224" i="19"/>
  <c r="S195" i="19"/>
  <c r="S116" i="19"/>
  <c r="S162" i="19"/>
  <c r="AB162" i="19" s="1"/>
  <c r="S266" i="19"/>
  <c r="AB266" i="19" s="1"/>
  <c r="S169" i="19"/>
  <c r="AB169" i="19" s="1"/>
  <c r="S282" i="19"/>
  <c r="AB282" i="19" s="1"/>
  <c r="R153" i="19"/>
  <c r="S283" i="19"/>
  <c r="AB283" i="19" s="1"/>
  <c r="S157" i="19"/>
  <c r="AB157" i="19" s="1"/>
  <c r="Q287" i="19"/>
  <c r="AA287" i="19" s="1"/>
  <c r="S141" i="19"/>
  <c r="AB141" i="19" s="1"/>
  <c r="S160" i="19"/>
  <c r="AB160" i="19" s="1"/>
  <c r="S252" i="19"/>
  <c r="AB252" i="19" s="1"/>
  <c r="R11" i="19"/>
  <c r="U11" i="19" s="1"/>
  <c r="Q60" i="19"/>
  <c r="AA60" i="19" s="1"/>
  <c r="Q55" i="19"/>
  <c r="Q42" i="19"/>
  <c r="AA42" i="19" s="1"/>
  <c r="Q50" i="19"/>
  <c r="AA50" i="19" s="1"/>
  <c r="Q41" i="19"/>
  <c r="AA41" i="19" s="1"/>
  <c r="S39" i="19"/>
  <c r="AB39" i="19" s="1"/>
  <c r="Q29" i="19"/>
  <c r="AA29" i="19" s="1"/>
  <c r="S35" i="19"/>
  <c r="AB35" i="19" s="1"/>
  <c r="S130" i="19"/>
  <c r="S269" i="19"/>
  <c r="AB269" i="19" s="1"/>
  <c r="X272" i="19"/>
  <c r="Q264" i="19"/>
  <c r="AA264" i="19" s="1"/>
  <c r="S279" i="19"/>
  <c r="AB279" i="19" s="1"/>
  <c r="S122" i="19"/>
  <c r="X153" i="19"/>
  <c r="S189" i="19"/>
  <c r="AB189" i="19" s="1"/>
  <c r="T289" i="19"/>
  <c r="R150" i="19"/>
  <c r="S207" i="19"/>
  <c r="AB207" i="19" s="1"/>
  <c r="X225" i="19"/>
  <c r="S98" i="19"/>
  <c r="S263" i="19"/>
  <c r="AB263" i="19" s="1"/>
  <c r="S10" i="19"/>
  <c r="AB10" i="19" s="1"/>
  <c r="S11" i="19"/>
  <c r="AB11" i="19" s="1"/>
  <c r="S13" i="19"/>
  <c r="AB13" i="19" s="1"/>
  <c r="R60" i="19"/>
  <c r="S55" i="19"/>
  <c r="AB55" i="19" s="1"/>
  <c r="S56" i="19"/>
  <c r="AB56" i="19" s="1"/>
  <c r="R24" i="19"/>
  <c r="S36" i="19"/>
  <c r="AB36" i="19" s="1"/>
  <c r="S88" i="19"/>
  <c r="AB88" i="19" s="1"/>
  <c r="S145" i="19"/>
  <c r="AB145" i="19" s="1"/>
  <c r="S264" i="19"/>
  <c r="AB264" i="19" s="1"/>
  <c r="X163" i="19"/>
  <c r="Q136" i="19"/>
  <c r="AA136" i="19" s="1"/>
  <c r="S111" i="19"/>
  <c r="AB111" i="19" s="1"/>
  <c r="S112" i="19"/>
  <c r="AB112" i="19" s="1"/>
  <c r="Q120" i="19"/>
  <c r="AA120" i="19" s="1"/>
  <c r="S155" i="19"/>
  <c r="AB155" i="19" s="1"/>
  <c r="S177" i="19"/>
  <c r="AB177" i="19" s="1"/>
  <c r="R185" i="19"/>
  <c r="Q289" i="19"/>
  <c r="AA289" i="19" s="1"/>
  <c r="S197" i="19"/>
  <c r="AB197" i="19" s="1"/>
  <c r="S254" i="19"/>
  <c r="Q239" i="19"/>
  <c r="AA239" i="19" s="1"/>
  <c r="Q101" i="19"/>
  <c r="AA101" i="19" s="1"/>
  <c r="S23" i="19"/>
  <c r="AB23" i="19" s="1"/>
  <c r="X11" i="19"/>
  <c r="Q71" i="19"/>
  <c r="AA71" i="19" s="1"/>
  <c r="S267" i="19"/>
  <c r="S272" i="19"/>
  <c r="AB272" i="19" s="1"/>
  <c r="S271" i="19"/>
  <c r="AB271" i="19" s="1"/>
  <c r="S278" i="19"/>
  <c r="AB278" i="19" s="1"/>
  <c r="S120" i="19"/>
  <c r="AB120" i="19" s="1"/>
  <c r="S153" i="19"/>
  <c r="AB153" i="19" s="1"/>
  <c r="S139" i="19"/>
  <c r="AB139" i="19" s="1"/>
  <c r="T221" i="19"/>
  <c r="T141" i="19"/>
  <c r="Q230" i="19"/>
  <c r="AA230" i="19" s="1"/>
  <c r="Q191" i="19"/>
  <c r="AA191" i="19" s="1"/>
  <c r="S245" i="19"/>
  <c r="AB245" i="19" s="1"/>
  <c r="S243" i="19"/>
  <c r="AB243" i="19" s="1"/>
  <c r="Q209" i="19"/>
  <c r="AA209" i="19" s="1"/>
  <c r="S225" i="19"/>
  <c r="AB225" i="19" s="1"/>
  <c r="S117" i="19"/>
  <c r="Q223" i="19"/>
  <c r="AA223" i="19" s="1"/>
  <c r="AB17" i="19"/>
  <c r="Q72" i="19"/>
  <c r="AA72" i="19" s="1"/>
  <c r="Q58" i="19"/>
  <c r="AA58" i="19" s="1"/>
  <c r="Q59" i="19"/>
  <c r="AA59" i="19" s="1"/>
  <c r="Q97" i="19"/>
  <c r="AA97" i="19" s="1"/>
  <c r="Q52" i="19"/>
  <c r="AA52" i="19" s="1"/>
  <c r="Q48" i="19"/>
  <c r="AA48" i="19" s="1"/>
  <c r="Q49" i="19"/>
  <c r="AA49" i="19" s="1"/>
  <c r="Q37" i="19"/>
  <c r="AA37" i="19" s="1"/>
  <c r="Q28" i="19"/>
  <c r="AA28" i="19" s="1"/>
  <c r="S281" i="19"/>
  <c r="AB281" i="19" s="1"/>
  <c r="S144" i="19"/>
  <c r="AB144" i="19" s="1"/>
  <c r="S163" i="19"/>
  <c r="AB163" i="19" s="1"/>
  <c r="S127" i="19"/>
  <c r="AB127" i="19" s="1"/>
  <c r="S268" i="19"/>
  <c r="S276" i="19"/>
  <c r="AB276" i="19" s="1"/>
  <c r="Q185" i="19"/>
  <c r="AA185" i="19" s="1"/>
  <c r="S179" i="19"/>
  <c r="AB179" i="19" s="1"/>
  <c r="S183" i="19"/>
  <c r="AB183" i="19" s="1"/>
  <c r="X150" i="19"/>
  <c r="Q141" i="19"/>
  <c r="Q252" i="19"/>
  <c r="S191" i="19"/>
  <c r="AB191" i="19" s="1"/>
  <c r="S203" i="19"/>
  <c r="AB203" i="19" s="1"/>
  <c r="T25" i="19"/>
  <c r="Q67" i="19"/>
  <c r="AA67" i="19" s="1"/>
  <c r="S60" i="19"/>
  <c r="AB60" i="19" s="1"/>
  <c r="Q46" i="19"/>
  <c r="AA46" i="19" s="1"/>
  <c r="S50" i="19"/>
  <c r="AB50" i="19" s="1"/>
  <c r="Q32" i="19"/>
  <c r="AA32" i="19" s="1"/>
  <c r="S24" i="19"/>
  <c r="AB24" i="19" s="1"/>
  <c r="Q93" i="19"/>
  <c r="AA93" i="19" s="1"/>
  <c r="S81" i="19"/>
  <c r="AB81" i="19" s="1"/>
  <c r="Q167" i="19"/>
  <c r="AA167" i="19" s="1"/>
  <c r="Q160" i="19"/>
  <c r="AA160" i="19" s="1"/>
  <c r="T252" i="19"/>
  <c r="Q247" i="19"/>
  <c r="AA247" i="19" s="1"/>
  <c r="S260" i="19"/>
  <c r="AB260" i="19" s="1"/>
  <c r="Q272" i="19"/>
  <c r="AA272" i="19" s="1"/>
  <c r="S128" i="19"/>
  <c r="AB128" i="19" s="1"/>
  <c r="Q258" i="19"/>
  <c r="AA258" i="19" s="1"/>
  <c r="S119" i="19"/>
  <c r="AB119" i="19" s="1"/>
  <c r="S106" i="19"/>
  <c r="S172" i="19"/>
  <c r="AB172" i="19" s="1"/>
  <c r="S262" i="19"/>
  <c r="AB262" i="19" s="1"/>
  <c r="T282" i="19"/>
  <c r="S137" i="19"/>
  <c r="AB137" i="19" s="1"/>
  <c r="S150" i="19"/>
  <c r="X141" i="19"/>
  <c r="S61" i="19"/>
  <c r="AB61" i="19" s="1"/>
  <c r="S30" i="19"/>
  <c r="AB30" i="19" s="1"/>
  <c r="Q266" i="19"/>
  <c r="AA266" i="19" s="1"/>
  <c r="S164" i="19"/>
  <c r="AB164" i="19" s="1"/>
  <c r="S131" i="19"/>
  <c r="AB131" i="19" s="1"/>
  <c r="S280" i="19"/>
  <c r="S125" i="19"/>
  <c r="AB125" i="19" s="1"/>
  <c r="Q282" i="19"/>
  <c r="AA282" i="19" s="1"/>
  <c r="S286" i="19"/>
  <c r="AB286" i="19" s="1"/>
  <c r="S184" i="19"/>
  <c r="AB184" i="19" s="1"/>
  <c r="Q283" i="19"/>
  <c r="AA283" i="19" s="1"/>
  <c r="S181" i="19"/>
  <c r="AB181" i="19" s="1"/>
  <c r="S196" i="19"/>
  <c r="AB196" i="19" s="1"/>
  <c r="AA51" i="16"/>
  <c r="V51" i="16"/>
  <c r="T51" i="16"/>
  <c r="AD51" i="16" s="1"/>
  <c r="V285" i="16"/>
  <c r="AE285" i="16" s="1"/>
  <c r="AA285" i="16"/>
  <c r="T285" i="16"/>
  <c r="AD285" i="16" s="1"/>
  <c r="S102" i="19"/>
  <c r="AB102" i="19" s="1"/>
  <c r="X102" i="19"/>
  <c r="T117" i="19"/>
  <c r="AB117" i="19"/>
  <c r="X99" i="19"/>
  <c r="S99" i="19"/>
  <c r="AB99" i="19" s="1"/>
  <c r="X215" i="19"/>
  <c r="X219" i="19"/>
  <c r="S219" i="19"/>
  <c r="AB219" i="19" s="1"/>
  <c r="T224" i="19"/>
  <c r="U224" i="19" s="1"/>
  <c r="AB224" i="19"/>
  <c r="X213" i="19"/>
  <c r="S213" i="19"/>
  <c r="AB213" i="19" s="1"/>
  <c r="T195" i="19"/>
  <c r="U195" i="19" s="1"/>
  <c r="AB195" i="19"/>
  <c r="X259" i="19"/>
  <c r="S259" i="19"/>
  <c r="AB259" i="19" s="1"/>
  <c r="T98" i="19"/>
  <c r="AB98" i="19"/>
  <c r="Q217" i="19"/>
  <c r="AA217" i="19" s="1"/>
  <c r="Q25" i="19"/>
  <c r="X220" i="19"/>
  <c r="R117" i="19"/>
  <c r="U117" i="19" s="1"/>
  <c r="AA224" i="19"/>
  <c r="Q105" i="19"/>
  <c r="AA105" i="19" s="1"/>
  <c r="Q193" i="19"/>
  <c r="Q220" i="19"/>
  <c r="AA220" i="19" s="1"/>
  <c r="Q16" i="19"/>
  <c r="AA16" i="19" s="1"/>
  <c r="X20" i="19"/>
  <c r="T22" i="19"/>
  <c r="X63" i="19"/>
  <c r="S63" i="19"/>
  <c r="AB63" i="19" s="1"/>
  <c r="AA56" i="19"/>
  <c r="R56" i="19"/>
  <c r="S90" i="19"/>
  <c r="AB90" i="19" s="1"/>
  <c r="X90" i="19"/>
  <c r="X217" i="19"/>
  <c r="X227" i="19"/>
  <c r="R17" i="19"/>
  <c r="S20" i="19"/>
  <c r="AB20" i="19" s="1"/>
  <c r="X19" i="19"/>
  <c r="S19" i="19"/>
  <c r="AB19" i="19" s="1"/>
  <c r="R19" i="19"/>
  <c r="Q19" i="19"/>
  <c r="AA19" i="19" s="1"/>
  <c r="X3" i="19"/>
  <c r="S3" i="19"/>
  <c r="AB3" i="19" s="1"/>
  <c r="T43" i="19"/>
  <c r="X43" i="19"/>
  <c r="S43" i="19"/>
  <c r="AB43" i="19" s="1"/>
  <c r="Q43" i="19"/>
  <c r="AA43" i="19" s="1"/>
  <c r="X273" i="19"/>
  <c r="Q273" i="19"/>
  <c r="AA273" i="19" s="1"/>
  <c r="S273" i="19"/>
  <c r="AB273" i="19" s="1"/>
  <c r="X123" i="19"/>
  <c r="S215" i="19"/>
  <c r="AB215" i="19" s="1"/>
  <c r="X105" i="19"/>
  <c r="X33" i="19"/>
  <c r="S33" i="19"/>
  <c r="AB33" i="19" s="1"/>
  <c r="X34" i="19"/>
  <c r="S34" i="19"/>
  <c r="AB34" i="19" s="1"/>
  <c r="R34" i="19"/>
  <c r="Q34" i="19"/>
  <c r="AA34" i="19" s="1"/>
  <c r="X199" i="19"/>
  <c r="Q108" i="19"/>
  <c r="AA108" i="19" s="1"/>
  <c r="Q102" i="19"/>
  <c r="AA102" i="19" s="1"/>
  <c r="R101" i="19"/>
  <c r="Q213" i="19"/>
  <c r="AA213" i="19" s="1"/>
  <c r="T9" i="19"/>
  <c r="S9" i="19"/>
  <c r="AB9" i="19" s="1"/>
  <c r="T23" i="19"/>
  <c r="AA75" i="19"/>
  <c r="R75" i="19"/>
  <c r="T64" i="19"/>
  <c r="S64" i="19"/>
  <c r="AB64" i="19" s="1"/>
  <c r="X64" i="19"/>
  <c r="X132" i="19"/>
  <c r="Q275" i="19"/>
  <c r="AA275" i="19" s="1"/>
  <c r="X107" i="19"/>
  <c r="AA195" i="19"/>
  <c r="T16" i="19"/>
  <c r="S16" i="19"/>
  <c r="AB16" i="19" s="1"/>
  <c r="X108" i="19"/>
  <c r="T265" i="19"/>
  <c r="U265" i="19" s="1"/>
  <c r="X16" i="19"/>
  <c r="X118" i="19"/>
  <c r="X216" i="19"/>
  <c r="S220" i="19"/>
  <c r="AB220" i="19" s="1"/>
  <c r="S21" i="19"/>
  <c r="X9" i="19"/>
  <c r="S5" i="19"/>
  <c r="AB5" i="19" s="1"/>
  <c r="AA36" i="19"/>
  <c r="R36" i="19"/>
  <c r="S108" i="19"/>
  <c r="AB108" i="19" s="1"/>
  <c r="AA265" i="19"/>
  <c r="S105" i="19"/>
  <c r="AB105" i="19" s="1"/>
  <c r="X8" i="19"/>
  <c r="S8" i="19"/>
  <c r="AB8" i="19" s="1"/>
  <c r="Q8" i="19"/>
  <c r="AA8" i="19" s="1"/>
  <c r="X2" i="19"/>
  <c r="S2" i="19"/>
  <c r="AB2" i="19" s="1"/>
  <c r="R2" i="19"/>
  <c r="Q2" i="19"/>
  <c r="AA2" i="19" s="1"/>
  <c r="X79" i="19"/>
  <c r="S79" i="19"/>
  <c r="AB79" i="19" s="1"/>
  <c r="Q79" i="19"/>
  <c r="AA79" i="19" s="1"/>
  <c r="AA131" i="19"/>
  <c r="R131" i="19"/>
  <c r="Q219" i="19"/>
  <c r="AA219" i="19" s="1"/>
  <c r="S217" i="19"/>
  <c r="AB217" i="19" s="1"/>
  <c r="Q9" i="19"/>
  <c r="AA9" i="19" s="1"/>
  <c r="X86" i="19"/>
  <c r="Q86" i="19"/>
  <c r="AA86" i="19" s="1"/>
  <c r="X274" i="19"/>
  <c r="Q99" i="19"/>
  <c r="AA99" i="19" s="1"/>
  <c r="T101" i="19"/>
  <c r="T223" i="19"/>
  <c r="R223" i="19"/>
  <c r="Q259" i="19"/>
  <c r="AA259" i="19" s="1"/>
  <c r="S193" i="19"/>
  <c r="AB193" i="19" s="1"/>
  <c r="Q215" i="19"/>
  <c r="AA215" i="19" s="1"/>
  <c r="X10" i="19"/>
  <c r="T10" i="19"/>
  <c r="AB14" i="19"/>
  <c r="T14" i="19"/>
  <c r="X12" i="19"/>
  <c r="S12" i="19"/>
  <c r="AB12" i="19" s="1"/>
  <c r="T13" i="19"/>
  <c r="AA55" i="19"/>
  <c r="R55" i="19"/>
  <c r="U55" i="19" s="1"/>
  <c r="S94" i="19"/>
  <c r="AB94" i="19" s="1"/>
  <c r="X94" i="19"/>
  <c r="X31" i="19"/>
  <c r="R31" i="19"/>
  <c r="Q31" i="19"/>
  <c r="AA31" i="19" s="1"/>
  <c r="X84" i="19"/>
  <c r="Q84" i="19"/>
  <c r="AA84" i="19" s="1"/>
  <c r="Q124" i="19"/>
  <c r="AA124" i="19" s="1"/>
  <c r="X288" i="19"/>
  <c r="Q288" i="19"/>
  <c r="AA288" i="19" s="1"/>
  <c r="Q10" i="19"/>
  <c r="AA10" i="19" s="1"/>
  <c r="T89" i="19"/>
  <c r="S89" i="19"/>
  <c r="AB89" i="19" s="1"/>
  <c r="X57" i="19"/>
  <c r="S57" i="19"/>
  <c r="AB57" i="19" s="1"/>
  <c r="Q57" i="19"/>
  <c r="AA57" i="19" s="1"/>
  <c r="X26" i="19"/>
  <c r="Q26" i="19"/>
  <c r="AA26" i="19" s="1"/>
  <c r="S26" i="19"/>
  <c r="AB26" i="19" s="1"/>
  <c r="Q5" i="19"/>
  <c r="AA5" i="19" s="1"/>
  <c r="Q89" i="19"/>
  <c r="AA89" i="19" s="1"/>
  <c r="R59" i="19"/>
  <c r="R48" i="19"/>
  <c r="X88" i="19"/>
  <c r="T88" i="19"/>
  <c r="U88" i="19" s="1"/>
  <c r="R88" i="19"/>
  <c r="Q33" i="19"/>
  <c r="AA33" i="19" s="1"/>
  <c r="X30" i="19"/>
  <c r="S132" i="19"/>
  <c r="AB132" i="19" s="1"/>
  <c r="AB267" i="19"/>
  <c r="T267" i="19"/>
  <c r="U267" i="19" s="1"/>
  <c r="T272" i="19"/>
  <c r="AB116" i="19"/>
  <c r="T116" i="19"/>
  <c r="X136" i="19"/>
  <c r="R136" i="19"/>
  <c r="X167" i="19"/>
  <c r="AB280" i="19"/>
  <c r="T280" i="19"/>
  <c r="U280" i="19" s="1"/>
  <c r="X129" i="19"/>
  <c r="S129" i="19"/>
  <c r="Q170" i="19"/>
  <c r="AA170" i="19" s="1"/>
  <c r="X234" i="19"/>
  <c r="U23" i="19"/>
  <c r="X4" i="19"/>
  <c r="T11" i="19"/>
  <c r="U13" i="19"/>
  <c r="X7" i="19"/>
  <c r="T66" i="19"/>
  <c r="Q6" i="19"/>
  <c r="AA6" i="19" s="1"/>
  <c r="T95" i="19"/>
  <c r="Q64" i="19"/>
  <c r="AA64" i="19" s="1"/>
  <c r="T73" i="19"/>
  <c r="T69" i="19"/>
  <c r="Q94" i="19"/>
  <c r="AA94" i="19" s="1"/>
  <c r="T47" i="19"/>
  <c r="T39" i="19"/>
  <c r="Q90" i="19"/>
  <c r="AA90" i="19" s="1"/>
  <c r="T44" i="19"/>
  <c r="Q30" i="19"/>
  <c r="AA30" i="19" s="1"/>
  <c r="X92" i="19"/>
  <c r="AB106" i="19"/>
  <c r="T106" i="19"/>
  <c r="AB122" i="19"/>
  <c r="T122" i="19"/>
  <c r="AB268" i="19"/>
  <c r="T268" i="19"/>
  <c r="Q18" i="19"/>
  <c r="AA18" i="19" s="1"/>
  <c r="Q4" i="19"/>
  <c r="AA4" i="19" s="1"/>
  <c r="Q15" i="19"/>
  <c r="AA15" i="19" s="1"/>
  <c r="Q7" i="19"/>
  <c r="AA7" i="19" s="1"/>
  <c r="X66" i="19"/>
  <c r="T70" i="19"/>
  <c r="R6" i="19"/>
  <c r="Q95" i="19"/>
  <c r="AA95" i="19" s="1"/>
  <c r="T74" i="19"/>
  <c r="X73" i="19"/>
  <c r="T53" i="19"/>
  <c r="Q69" i="19"/>
  <c r="AA69" i="19" s="1"/>
  <c r="T38" i="19"/>
  <c r="X47" i="19"/>
  <c r="T51" i="19"/>
  <c r="Q39" i="19"/>
  <c r="AA39" i="19" s="1"/>
  <c r="T96" i="19"/>
  <c r="X44" i="19"/>
  <c r="T91" i="19"/>
  <c r="Q35" i="19"/>
  <c r="AA35" i="19" s="1"/>
  <c r="X35" i="19"/>
  <c r="X83" i="19"/>
  <c r="T83" i="19"/>
  <c r="X277" i="19"/>
  <c r="S123" i="19"/>
  <c r="AB123" i="19" s="1"/>
  <c r="X173" i="19"/>
  <c r="Q21" i="19"/>
  <c r="AA21" i="19" s="1"/>
  <c r="X14" i="19"/>
  <c r="R15" i="19"/>
  <c r="U15" i="19" s="1"/>
  <c r="Q66" i="19"/>
  <c r="AA66" i="19" s="1"/>
  <c r="X70" i="19"/>
  <c r="T71" i="19"/>
  <c r="R71" i="19"/>
  <c r="S6" i="19"/>
  <c r="AB6" i="19" s="1"/>
  <c r="Q74" i="19"/>
  <c r="AA74" i="19" s="1"/>
  <c r="T60" i="19"/>
  <c r="Q73" i="19"/>
  <c r="AA73" i="19" s="1"/>
  <c r="X53" i="19"/>
  <c r="T42" i="19"/>
  <c r="R42" i="19"/>
  <c r="R69" i="19"/>
  <c r="Q38" i="19"/>
  <c r="AA38" i="19" s="1"/>
  <c r="T50" i="19"/>
  <c r="Q47" i="19"/>
  <c r="AA47" i="19" s="1"/>
  <c r="X51" i="19"/>
  <c r="T41" i="19"/>
  <c r="R41" i="19"/>
  <c r="S40" i="19"/>
  <c r="AB40" i="19" s="1"/>
  <c r="Q96" i="19"/>
  <c r="AA96" i="19" s="1"/>
  <c r="T24" i="19"/>
  <c r="U24" i="19" s="1"/>
  <c r="Q44" i="19"/>
  <c r="AA44" i="19" s="1"/>
  <c r="X91" i="19"/>
  <c r="T29" i="19"/>
  <c r="R29" i="19"/>
  <c r="X80" i="19"/>
  <c r="X93" i="19"/>
  <c r="T93" i="19"/>
  <c r="Q83" i="19"/>
  <c r="AA83" i="19" s="1"/>
  <c r="R76" i="19"/>
  <c r="X76" i="19"/>
  <c r="AB130" i="19"/>
  <c r="T130" i="19"/>
  <c r="X126" i="19"/>
  <c r="T126" i="19"/>
  <c r="Q277" i="19"/>
  <c r="AA277" i="19" s="1"/>
  <c r="X114" i="19"/>
  <c r="S136" i="19"/>
  <c r="AB136" i="19" s="1"/>
  <c r="X104" i="19"/>
  <c r="S167" i="19"/>
  <c r="AB167" i="19" s="1"/>
  <c r="X135" i="19"/>
  <c r="Q173" i="19"/>
  <c r="AA173" i="19" s="1"/>
  <c r="X270" i="19"/>
  <c r="T174" i="19"/>
  <c r="Q216" i="19"/>
  <c r="AA216" i="19" s="1"/>
  <c r="U17" i="19"/>
  <c r="Q14" i="19"/>
  <c r="AA14" i="19" s="1"/>
  <c r="Q3" i="19"/>
  <c r="AA3" i="19" s="1"/>
  <c r="Q70" i="19"/>
  <c r="AA70" i="19" s="1"/>
  <c r="X6" i="19"/>
  <c r="T77" i="19"/>
  <c r="R74" i="19"/>
  <c r="U74" i="19" s="1"/>
  <c r="T58" i="19"/>
  <c r="Q53" i="19"/>
  <c r="AA53" i="19" s="1"/>
  <c r="X61" i="19"/>
  <c r="R38" i="19"/>
  <c r="U38" i="19" s="1"/>
  <c r="T52" i="19"/>
  <c r="Q51" i="19"/>
  <c r="AA51" i="19" s="1"/>
  <c r="X40" i="19"/>
  <c r="T45" i="19"/>
  <c r="R96" i="19"/>
  <c r="U96" i="19" s="1"/>
  <c r="T37" i="19"/>
  <c r="Q91" i="19"/>
  <c r="AA91" i="19" s="1"/>
  <c r="T35" i="19"/>
  <c r="Q80" i="19"/>
  <c r="AA80" i="19" s="1"/>
  <c r="S86" i="19"/>
  <c r="AB86" i="19" s="1"/>
  <c r="X87" i="19"/>
  <c r="R87" i="19"/>
  <c r="X85" i="19"/>
  <c r="T85" i="19"/>
  <c r="Q126" i="19"/>
  <c r="AA126" i="19" s="1"/>
  <c r="X165" i="19"/>
  <c r="R165" i="19"/>
  <c r="X258" i="19"/>
  <c r="R258" i="19"/>
  <c r="Q114" i="19"/>
  <c r="AA114" i="19" s="1"/>
  <c r="Q104" i="19"/>
  <c r="AA104" i="19" s="1"/>
  <c r="Q135" i="19"/>
  <c r="AA135" i="19" s="1"/>
  <c r="Q270" i="19"/>
  <c r="AA270" i="19" s="1"/>
  <c r="Q121" i="19"/>
  <c r="AA121" i="19" s="1"/>
  <c r="X121" i="19"/>
  <c r="R121" i="19"/>
  <c r="Q22" i="19"/>
  <c r="AA22" i="19" s="1"/>
  <c r="T18" i="19"/>
  <c r="T15" i="19"/>
  <c r="T65" i="19"/>
  <c r="X95" i="19"/>
  <c r="T72" i="19"/>
  <c r="T68" i="19"/>
  <c r="X69" i="19"/>
  <c r="T97" i="19"/>
  <c r="R97" i="19"/>
  <c r="T54" i="19"/>
  <c r="X39" i="19"/>
  <c r="T49" i="19"/>
  <c r="R49" i="19"/>
  <c r="U49" i="19" s="1"/>
  <c r="T27" i="19"/>
  <c r="S31" i="19"/>
  <c r="AB31" i="19" s="1"/>
  <c r="X82" i="19"/>
  <c r="T82" i="19"/>
  <c r="Q85" i="19"/>
  <c r="AA85" i="19" s="1"/>
  <c r="X134" i="19"/>
  <c r="X110" i="19"/>
  <c r="X143" i="19"/>
  <c r="U153" i="19"/>
  <c r="Q176" i="19"/>
  <c r="AA176" i="19" s="1"/>
  <c r="X149" i="19"/>
  <c r="Q149" i="19"/>
  <c r="AA149" i="19" s="1"/>
  <c r="Q263" i="19"/>
  <c r="AA263" i="19" s="1"/>
  <c r="Q20" i="19"/>
  <c r="AA20" i="19" s="1"/>
  <c r="Q12" i="19"/>
  <c r="AA12" i="19" s="1"/>
  <c r="S4" i="19"/>
  <c r="AB4" i="19" s="1"/>
  <c r="Q63" i="19"/>
  <c r="AA63" i="19" s="1"/>
  <c r="S7" i="19"/>
  <c r="AB7" i="19" s="1"/>
  <c r="Q65" i="19"/>
  <c r="T75" i="19"/>
  <c r="U75" i="19" s="1"/>
  <c r="Q77" i="19"/>
  <c r="AA77" i="19" s="1"/>
  <c r="X72" i="19"/>
  <c r="X74" i="19"/>
  <c r="T67" i="19"/>
  <c r="R58" i="19"/>
  <c r="U58" i="19" s="1"/>
  <c r="S59" i="19"/>
  <c r="AB59" i="19" s="1"/>
  <c r="Q68" i="19"/>
  <c r="T55" i="19"/>
  <c r="Q62" i="19"/>
  <c r="AA62" i="19" s="1"/>
  <c r="U69" i="19"/>
  <c r="X97" i="19"/>
  <c r="X38" i="19"/>
  <c r="T46" i="19"/>
  <c r="R46" i="19"/>
  <c r="R52" i="19"/>
  <c r="U52" i="19" s="1"/>
  <c r="S48" i="19"/>
  <c r="AB48" i="19" s="1"/>
  <c r="Q54" i="19"/>
  <c r="T56" i="19"/>
  <c r="U56" i="19" s="1"/>
  <c r="Q45" i="19"/>
  <c r="AA45" i="19" s="1"/>
  <c r="X49" i="19"/>
  <c r="X96" i="19"/>
  <c r="T32" i="19"/>
  <c r="R37" i="19"/>
  <c r="U37" i="19" s="1"/>
  <c r="S28" i="19"/>
  <c r="AB28" i="19" s="1"/>
  <c r="Q27" i="19"/>
  <c r="T36" i="19"/>
  <c r="S87" i="19"/>
  <c r="AB87" i="19" s="1"/>
  <c r="Q92" i="19"/>
  <c r="AA92" i="19" s="1"/>
  <c r="Q82" i="19"/>
  <c r="X81" i="19"/>
  <c r="T81" i="19"/>
  <c r="R81" i="19"/>
  <c r="U81" i="19" s="1"/>
  <c r="X248" i="19"/>
  <c r="R248" i="19"/>
  <c r="T128" i="19"/>
  <c r="X166" i="19"/>
  <c r="Q134" i="19"/>
  <c r="AA134" i="19" s="1"/>
  <c r="X275" i="19"/>
  <c r="R275" i="19"/>
  <c r="X124" i="19"/>
  <c r="Q110" i="19"/>
  <c r="AA110" i="19" s="1"/>
  <c r="S80" i="19"/>
  <c r="AB80" i="19" s="1"/>
  <c r="Q132" i="19"/>
  <c r="AA132" i="19" s="1"/>
  <c r="AA267" i="19"/>
  <c r="S258" i="19"/>
  <c r="AB258" i="19" s="1"/>
  <c r="S134" i="19"/>
  <c r="AB134" i="19" s="1"/>
  <c r="S275" i="19"/>
  <c r="AB275" i="19" s="1"/>
  <c r="S124" i="19"/>
  <c r="AB124" i="19" s="1"/>
  <c r="S110" i="19"/>
  <c r="AB110" i="19" s="1"/>
  <c r="S270" i="19"/>
  <c r="AB270" i="19" s="1"/>
  <c r="R283" i="19"/>
  <c r="X148" i="19"/>
  <c r="S148" i="19"/>
  <c r="AB148" i="19" s="1"/>
  <c r="Q148" i="19"/>
  <c r="AA148" i="19" s="1"/>
  <c r="X285" i="19"/>
  <c r="S285" i="19"/>
  <c r="AB285" i="19" s="1"/>
  <c r="X190" i="19"/>
  <c r="T190" i="19"/>
  <c r="Q166" i="19"/>
  <c r="AA166" i="19" s="1"/>
  <c r="Q274" i="19"/>
  <c r="AA274" i="19" s="1"/>
  <c r="Q118" i="19"/>
  <c r="AA118" i="19" s="1"/>
  <c r="Q107" i="19"/>
  <c r="AA107" i="19" s="1"/>
  <c r="Q143" i="19"/>
  <c r="AA143" i="19" s="1"/>
  <c r="X168" i="19"/>
  <c r="S168" i="19"/>
  <c r="X175" i="19"/>
  <c r="S288" i="19"/>
  <c r="AB288" i="19" s="1"/>
  <c r="T159" i="19"/>
  <c r="AB154" i="19"/>
  <c r="U283" i="19"/>
  <c r="Q142" i="19"/>
  <c r="AA142" i="19" s="1"/>
  <c r="X188" i="19"/>
  <c r="X218" i="19"/>
  <c r="Q218" i="19"/>
  <c r="AA218" i="19" s="1"/>
  <c r="S84" i="19"/>
  <c r="AB84" i="19" s="1"/>
  <c r="S92" i="19"/>
  <c r="S76" i="19"/>
  <c r="S248" i="19"/>
  <c r="AB248" i="19" s="1"/>
  <c r="S165" i="19"/>
  <c r="AB165" i="19" s="1"/>
  <c r="S166" i="19"/>
  <c r="AB166" i="19" s="1"/>
  <c r="S274" i="19"/>
  <c r="AB274" i="19" s="1"/>
  <c r="S118" i="19"/>
  <c r="AB118" i="19" s="1"/>
  <c r="S107" i="19"/>
  <c r="AB107" i="19" s="1"/>
  <c r="S143" i="19"/>
  <c r="AB143" i="19" s="1"/>
  <c r="Q168" i="19"/>
  <c r="AA168" i="19" s="1"/>
  <c r="S121" i="19"/>
  <c r="AB121" i="19" s="1"/>
  <c r="Q175" i="19"/>
  <c r="AA175" i="19" s="1"/>
  <c r="X159" i="19"/>
  <c r="Q155" i="19"/>
  <c r="X155" i="19"/>
  <c r="T155" i="19"/>
  <c r="T184" i="19"/>
  <c r="X147" i="19"/>
  <c r="X158" i="19"/>
  <c r="Q158" i="19"/>
  <c r="AA158" i="19" s="1"/>
  <c r="X221" i="19"/>
  <c r="X151" i="19"/>
  <c r="S151" i="19"/>
  <c r="AB151" i="19" s="1"/>
  <c r="X229" i="19"/>
  <c r="T125" i="19"/>
  <c r="Q125" i="19"/>
  <c r="AA125" i="19" s="1"/>
  <c r="X137" i="19"/>
  <c r="X156" i="19"/>
  <c r="Q156" i="19"/>
  <c r="AA156" i="19" s="1"/>
  <c r="Q171" i="19"/>
  <c r="AA171" i="19" s="1"/>
  <c r="X171" i="19"/>
  <c r="X194" i="19"/>
  <c r="T194" i="19"/>
  <c r="AA100" i="19"/>
  <c r="R100" i="19"/>
  <c r="R78" i="19"/>
  <c r="T119" i="19"/>
  <c r="X264" i="19"/>
  <c r="S277" i="19"/>
  <c r="AB277" i="19" s="1"/>
  <c r="T144" i="19"/>
  <c r="U144" i="19" s="1"/>
  <c r="X266" i="19"/>
  <c r="T266" i="19"/>
  <c r="R266" i="19"/>
  <c r="U266" i="19" s="1"/>
  <c r="S114" i="19"/>
  <c r="AB114" i="19" s="1"/>
  <c r="T169" i="19"/>
  <c r="S104" i="19"/>
  <c r="AB104" i="19" s="1"/>
  <c r="T271" i="19"/>
  <c r="U271" i="19" s="1"/>
  <c r="S135" i="19"/>
  <c r="AB135" i="19" s="1"/>
  <c r="T172" i="19"/>
  <c r="U172" i="19" s="1"/>
  <c r="S173" i="19"/>
  <c r="AB173" i="19" s="1"/>
  <c r="T112" i="19"/>
  <c r="U112" i="19" s="1"/>
  <c r="X125" i="19"/>
  <c r="R276" i="19"/>
  <c r="R170" i="19"/>
  <c r="X170" i="19"/>
  <c r="T170" i="19"/>
  <c r="R152" i="19"/>
  <c r="X152" i="19"/>
  <c r="S152" i="19"/>
  <c r="T177" i="19"/>
  <c r="X177" i="19"/>
  <c r="R182" i="19"/>
  <c r="X182" i="19"/>
  <c r="T182" i="19"/>
  <c r="S158" i="19"/>
  <c r="T137" i="19"/>
  <c r="T140" i="19"/>
  <c r="X140" i="19"/>
  <c r="S140" i="19"/>
  <c r="AB140" i="19" s="1"/>
  <c r="X226" i="19"/>
  <c r="Q123" i="19"/>
  <c r="AA123" i="19" s="1"/>
  <c r="R176" i="19"/>
  <c r="X176" i="19"/>
  <c r="S176" i="19"/>
  <c r="AB176" i="19" s="1"/>
  <c r="X242" i="19"/>
  <c r="Q242" i="19"/>
  <c r="AA242" i="19" s="1"/>
  <c r="Q211" i="19"/>
  <c r="AA211" i="19" s="1"/>
  <c r="R139" i="19"/>
  <c r="X139" i="19"/>
  <c r="Q161" i="19"/>
  <c r="X115" i="19"/>
  <c r="T115" i="19"/>
  <c r="S115" i="19"/>
  <c r="AB115" i="19" s="1"/>
  <c r="X178" i="19"/>
  <c r="S178" i="19"/>
  <c r="AB178" i="19" s="1"/>
  <c r="Q151" i="19"/>
  <c r="AA151" i="19" s="1"/>
  <c r="X138" i="19"/>
  <c r="Q138" i="19"/>
  <c r="AA138" i="19" s="1"/>
  <c r="Q194" i="19"/>
  <c r="AA194" i="19" s="1"/>
  <c r="X198" i="19"/>
  <c r="Q198" i="19"/>
  <c r="AA198" i="19" s="1"/>
  <c r="Q196" i="19"/>
  <c r="AA196" i="19" s="1"/>
  <c r="X256" i="19"/>
  <c r="Q227" i="19"/>
  <c r="AA227" i="19" s="1"/>
  <c r="X202" i="19"/>
  <c r="X154" i="19"/>
  <c r="Q147" i="19"/>
  <c r="AA147" i="19" s="1"/>
  <c r="S161" i="19"/>
  <c r="AB161" i="19" s="1"/>
  <c r="T157" i="19"/>
  <c r="Q157" i="19"/>
  <c r="X192" i="19"/>
  <c r="S192" i="19"/>
  <c r="AB192" i="19" s="1"/>
  <c r="R183" i="19"/>
  <c r="T180" i="19"/>
  <c r="X180" i="19"/>
  <c r="S180" i="19"/>
  <c r="AB180" i="19" s="1"/>
  <c r="Q113" i="19"/>
  <c r="AA113" i="19" s="1"/>
  <c r="S226" i="19"/>
  <c r="AB226" i="19" s="1"/>
  <c r="X253" i="19"/>
  <c r="X212" i="19"/>
  <c r="X250" i="19"/>
  <c r="T250" i="19"/>
  <c r="S227" i="19"/>
  <c r="AB227" i="19" s="1"/>
  <c r="R184" i="19"/>
  <c r="U184" i="19" s="1"/>
  <c r="X184" i="19"/>
  <c r="S147" i="19"/>
  <c r="AB147" i="19" s="1"/>
  <c r="T189" i="19"/>
  <c r="Q115" i="19"/>
  <c r="AA115" i="19" s="1"/>
  <c r="Q178" i="19"/>
  <c r="AA178" i="19" s="1"/>
  <c r="X187" i="19"/>
  <c r="T284" i="19"/>
  <c r="X284" i="19"/>
  <c r="S284" i="19"/>
  <c r="AB284" i="19" s="1"/>
  <c r="S149" i="19"/>
  <c r="AB149" i="19" s="1"/>
  <c r="X203" i="19"/>
  <c r="T203" i="19"/>
  <c r="X241" i="19"/>
  <c r="Q251" i="19"/>
  <c r="AA251" i="19" s="1"/>
  <c r="R120" i="19"/>
  <c r="Q129" i="19"/>
  <c r="AA129" i="19" s="1"/>
  <c r="R282" i="19"/>
  <c r="U282" i="19" s="1"/>
  <c r="Q159" i="19"/>
  <c r="AA159" i="19" s="1"/>
  <c r="R286" i="19"/>
  <c r="X286" i="19"/>
  <c r="Q177" i="19"/>
  <c r="AA177" i="19" s="1"/>
  <c r="S185" i="19"/>
  <c r="AB185" i="19" s="1"/>
  <c r="T283" i="19"/>
  <c r="X157" i="19"/>
  <c r="R142" i="19"/>
  <c r="X142" i="19"/>
  <c r="S142" i="19"/>
  <c r="AB142" i="19" s="1"/>
  <c r="X146" i="19"/>
  <c r="S146" i="19"/>
  <c r="AB146" i="19" s="1"/>
  <c r="S187" i="19"/>
  <c r="AB187" i="19" s="1"/>
  <c r="Q180" i="19"/>
  <c r="AA180" i="19" s="1"/>
  <c r="T109" i="19"/>
  <c r="X109" i="19"/>
  <c r="X230" i="19"/>
  <c r="R230" i="19"/>
  <c r="S256" i="19"/>
  <c r="AB256" i="19" s="1"/>
  <c r="Q203" i="19"/>
  <c r="AA203" i="19" s="1"/>
  <c r="X257" i="19"/>
  <c r="X240" i="19"/>
  <c r="Q240" i="19"/>
  <c r="AA240" i="19" s="1"/>
  <c r="Q233" i="19"/>
  <c r="AA233" i="19" s="1"/>
  <c r="T276" i="19"/>
  <c r="S175" i="19"/>
  <c r="AB175" i="19" s="1"/>
  <c r="T153" i="19"/>
  <c r="Q154" i="19"/>
  <c r="AA154" i="19" s="1"/>
  <c r="R174" i="19"/>
  <c r="X174" i="19"/>
  <c r="Q189" i="19"/>
  <c r="AA189" i="19" s="1"/>
  <c r="Q137" i="19"/>
  <c r="AA137" i="19" s="1"/>
  <c r="Q221" i="19"/>
  <c r="AA221" i="19" s="1"/>
  <c r="X133" i="19"/>
  <c r="T133" i="19"/>
  <c r="R133" i="19"/>
  <c r="T181" i="19"/>
  <c r="T160" i="19"/>
  <c r="Q235" i="19"/>
  <c r="X235" i="19"/>
  <c r="X249" i="19"/>
  <c r="X206" i="19"/>
  <c r="T287" i="19"/>
  <c r="R287" i="19"/>
  <c r="X287" i="19"/>
  <c r="Q285" i="19"/>
  <c r="AA285" i="19" s="1"/>
  <c r="T247" i="19"/>
  <c r="R247" i="19"/>
  <c r="X247" i="19"/>
  <c r="S230" i="19"/>
  <c r="AB230" i="19" s="1"/>
  <c r="X244" i="19"/>
  <c r="Q244" i="19"/>
  <c r="Q190" i="19"/>
  <c r="AA190" i="19" s="1"/>
  <c r="X238" i="19"/>
  <c r="Q253" i="19"/>
  <c r="AA253" i="19" s="1"/>
  <c r="X208" i="19"/>
  <c r="Q206" i="19"/>
  <c r="AA206" i="19" s="1"/>
  <c r="X113" i="19"/>
  <c r="R113" i="19"/>
  <c r="X197" i="19"/>
  <c r="T197" i="19"/>
  <c r="X232" i="19"/>
  <c r="Q232" i="19"/>
  <c r="AA232" i="19" s="1"/>
  <c r="S190" i="19"/>
  <c r="AB190" i="19" s="1"/>
  <c r="X255" i="19"/>
  <c r="Q255" i="19"/>
  <c r="AA255" i="19" s="1"/>
  <c r="S253" i="19"/>
  <c r="AB253" i="19" s="1"/>
  <c r="X205" i="19"/>
  <c r="Q205" i="19"/>
  <c r="AA205" i="19" s="1"/>
  <c r="S206" i="19"/>
  <c r="AB206" i="19" s="1"/>
  <c r="Q179" i="19"/>
  <c r="AA179" i="19" s="1"/>
  <c r="R289" i="19"/>
  <c r="Q187" i="19"/>
  <c r="AA187" i="19" s="1"/>
  <c r="S171" i="19"/>
  <c r="AB171" i="19" s="1"/>
  <c r="Q181" i="19"/>
  <c r="AA181" i="19" s="1"/>
  <c r="R160" i="19"/>
  <c r="Q109" i="19"/>
  <c r="AA109" i="19" s="1"/>
  <c r="S235" i="19"/>
  <c r="X191" i="19"/>
  <c r="T191" i="19"/>
  <c r="X237" i="19"/>
  <c r="X222" i="19"/>
  <c r="Q254" i="19"/>
  <c r="Q238" i="19"/>
  <c r="AA238" i="19" s="1"/>
  <c r="X233" i="19"/>
  <c r="R233" i="19"/>
  <c r="R255" i="19"/>
  <c r="Q208" i="19"/>
  <c r="AA208" i="19" s="1"/>
  <c r="X251" i="19"/>
  <c r="R205" i="19"/>
  <c r="Q146" i="19"/>
  <c r="AA146" i="19" s="1"/>
  <c r="U133" i="19"/>
  <c r="R181" i="19"/>
  <c r="U181" i="19" s="1"/>
  <c r="Q140" i="19"/>
  <c r="AA140" i="19" s="1"/>
  <c r="X207" i="19"/>
  <c r="T207" i="19"/>
  <c r="S242" i="19"/>
  <c r="AB242" i="19" s="1"/>
  <c r="Q237" i="19"/>
  <c r="AA237" i="19" s="1"/>
  <c r="Q197" i="19"/>
  <c r="AA197" i="19" s="1"/>
  <c r="AB254" i="19"/>
  <c r="T254" i="19"/>
  <c r="S244" i="19"/>
  <c r="AB244" i="19" s="1"/>
  <c r="X261" i="19"/>
  <c r="Q261" i="19"/>
  <c r="S238" i="19"/>
  <c r="AB238" i="19" s="1"/>
  <c r="S218" i="19"/>
  <c r="AB218" i="19" s="1"/>
  <c r="X186" i="19"/>
  <c r="Q186" i="19"/>
  <c r="S208" i="19"/>
  <c r="AB208" i="19" s="1"/>
  <c r="S240" i="19"/>
  <c r="AB240" i="19" s="1"/>
  <c r="Q192" i="19"/>
  <c r="AA192" i="19" s="1"/>
  <c r="U289" i="19"/>
  <c r="S156" i="19"/>
  <c r="AB156" i="19" s="1"/>
  <c r="Q284" i="19"/>
  <c r="AA284" i="19" s="1"/>
  <c r="U160" i="19"/>
  <c r="S138" i="19"/>
  <c r="AB138" i="19" s="1"/>
  <c r="R207" i="19"/>
  <c r="X245" i="19"/>
  <c r="T245" i="19"/>
  <c r="R245" i="19"/>
  <c r="Q249" i="19"/>
  <c r="AA249" i="19" s="1"/>
  <c r="X196" i="19"/>
  <c r="R196" i="19"/>
  <c r="S222" i="19"/>
  <c r="AB222" i="19" s="1"/>
  <c r="S232" i="19"/>
  <c r="AB232" i="19" s="1"/>
  <c r="T261" i="19"/>
  <c r="X243" i="19"/>
  <c r="Q243" i="19"/>
  <c r="S233" i="19"/>
  <c r="AB233" i="19" s="1"/>
  <c r="S255" i="19"/>
  <c r="AB255" i="19" s="1"/>
  <c r="T186" i="19"/>
  <c r="X260" i="19"/>
  <c r="Q260" i="19"/>
  <c r="S251" i="19"/>
  <c r="AB251" i="19" s="1"/>
  <c r="S205" i="19"/>
  <c r="AB205" i="19" s="1"/>
  <c r="S194" i="19"/>
  <c r="AB194" i="19" s="1"/>
  <c r="S249" i="19"/>
  <c r="AB249" i="19" s="1"/>
  <c r="S237" i="19"/>
  <c r="Q256" i="19"/>
  <c r="AA256" i="19" s="1"/>
  <c r="S210" i="19"/>
  <c r="R211" i="19"/>
  <c r="S100" i="19"/>
  <c r="Q229" i="19"/>
  <c r="AA229" i="19" s="1"/>
  <c r="R201" i="19"/>
  <c r="Q188" i="19"/>
  <c r="AA188" i="19" s="1"/>
  <c r="R246" i="19"/>
  <c r="Q234" i="19"/>
  <c r="AA234" i="19" s="1"/>
  <c r="R231" i="19"/>
  <c r="Q199" i="19"/>
  <c r="AA199" i="19" s="1"/>
  <c r="R214" i="19"/>
  <c r="Q257" i="19"/>
  <c r="AA257" i="19" s="1"/>
  <c r="R236" i="19"/>
  <c r="Q241" i="19"/>
  <c r="AA241" i="19" s="1"/>
  <c r="R209" i="19"/>
  <c r="Q212" i="19"/>
  <c r="AA212" i="19" s="1"/>
  <c r="R239" i="19"/>
  <c r="Q250" i="19"/>
  <c r="AA250" i="19" s="1"/>
  <c r="R228" i="19"/>
  <c r="Q202" i="19"/>
  <c r="AA202" i="19" s="1"/>
  <c r="R204" i="19"/>
  <c r="S198" i="19"/>
  <c r="Q222" i="19"/>
  <c r="AA222" i="19" s="1"/>
  <c r="S229" i="19"/>
  <c r="AB229" i="19" s="1"/>
  <c r="S188" i="19"/>
  <c r="AB188" i="19" s="1"/>
  <c r="S234" i="19"/>
  <c r="AB234" i="19" s="1"/>
  <c r="S199" i="19"/>
  <c r="AB199" i="19" s="1"/>
  <c r="S257" i="19"/>
  <c r="AB257" i="19" s="1"/>
  <c r="S241" i="19"/>
  <c r="AB241" i="19" s="1"/>
  <c r="S212" i="19"/>
  <c r="AB212" i="19" s="1"/>
  <c r="S250" i="19"/>
  <c r="AB250" i="19" s="1"/>
  <c r="S202" i="19"/>
  <c r="AB202" i="19" s="1"/>
  <c r="R210" i="19"/>
  <c r="S113" i="19"/>
  <c r="AB113" i="19" s="1"/>
  <c r="S211" i="19"/>
  <c r="AB211" i="19" s="1"/>
  <c r="Q226" i="19"/>
  <c r="AA226" i="19" s="1"/>
  <c r="S201" i="19"/>
  <c r="AB201" i="19" s="1"/>
  <c r="S246" i="19"/>
  <c r="AB246" i="19" s="1"/>
  <c r="S231" i="19"/>
  <c r="AB231" i="19" s="1"/>
  <c r="S214" i="19"/>
  <c r="AB214" i="19" s="1"/>
  <c r="S236" i="19"/>
  <c r="AB236" i="19" s="1"/>
  <c r="S209" i="19"/>
  <c r="AB209" i="19" s="1"/>
  <c r="S239" i="19"/>
  <c r="AB239" i="19" s="1"/>
  <c r="S228" i="19"/>
  <c r="AB228" i="19" s="1"/>
  <c r="S204" i="19"/>
  <c r="AB204" i="19" s="1"/>
  <c r="T235" i="18" l="1"/>
  <c r="AD235" i="18" s="1"/>
  <c r="V235" i="18"/>
  <c r="R208" i="19"/>
  <c r="T185" i="19"/>
  <c r="U185" i="19" s="1"/>
  <c r="T264" i="19"/>
  <c r="R171" i="19"/>
  <c r="T286" i="19"/>
  <c r="U128" i="19"/>
  <c r="R72" i="19"/>
  <c r="R62" i="19"/>
  <c r="R39" i="19"/>
  <c r="U39" i="19" s="1"/>
  <c r="T26" i="19"/>
  <c r="R89" i="19"/>
  <c r="U36" i="19"/>
  <c r="T273" i="19"/>
  <c r="R99" i="19"/>
  <c r="U99" i="19" s="1"/>
  <c r="T225" i="19"/>
  <c r="U225" i="19" s="1"/>
  <c r="T111" i="19"/>
  <c r="R119" i="19"/>
  <c r="R278" i="19"/>
  <c r="U278" i="19" s="1"/>
  <c r="R122" i="19"/>
  <c r="U122" i="19" s="1"/>
  <c r="AA122" i="19"/>
  <c r="T200" i="19"/>
  <c r="T162" i="19"/>
  <c r="R67" i="19"/>
  <c r="U67" i="19" s="1"/>
  <c r="T62" i="19"/>
  <c r="T59" i="19"/>
  <c r="U89" i="19"/>
  <c r="T263" i="19"/>
  <c r="R123" i="19"/>
  <c r="T278" i="19"/>
  <c r="T260" i="19"/>
  <c r="T281" i="19"/>
  <c r="T196" i="19"/>
  <c r="U196" i="19" s="1"/>
  <c r="R106" i="19"/>
  <c r="U106" i="19" s="1"/>
  <c r="AA106" i="19"/>
  <c r="T131" i="19"/>
  <c r="R222" i="19"/>
  <c r="R203" i="19"/>
  <c r="U203" i="19" s="1"/>
  <c r="R138" i="19"/>
  <c r="R147" i="19"/>
  <c r="T193" i="19"/>
  <c r="T34" i="19"/>
  <c r="R127" i="19"/>
  <c r="R43" i="19"/>
  <c r="U43" i="19" s="1"/>
  <c r="T99" i="19"/>
  <c r="T120" i="19"/>
  <c r="U120" i="19" s="1"/>
  <c r="T164" i="19"/>
  <c r="U164" i="19" s="1"/>
  <c r="T30" i="19"/>
  <c r="R269" i="19"/>
  <c r="R262" i="19"/>
  <c r="U262" i="19" s="1"/>
  <c r="U119" i="19"/>
  <c r="U286" i="19"/>
  <c r="R156" i="19"/>
  <c r="T148" i="19"/>
  <c r="T114" i="19"/>
  <c r="R277" i="19"/>
  <c r="R167" i="19"/>
  <c r="R28" i="19"/>
  <c r="R279" i="19"/>
  <c r="R57" i="19"/>
  <c r="T79" i="19"/>
  <c r="T19" i="19"/>
  <c r="U19" i="19" s="1"/>
  <c r="U98" i="19"/>
  <c r="AB150" i="19"/>
  <c r="T150" i="19"/>
  <c r="U150" i="19" s="1"/>
  <c r="R50" i="19"/>
  <c r="T163" i="19"/>
  <c r="U163" i="19" s="1"/>
  <c r="R145" i="19"/>
  <c r="R103" i="19"/>
  <c r="U103" i="19" s="1"/>
  <c r="R191" i="19"/>
  <c r="R272" i="19"/>
  <c r="U272" i="19" s="1"/>
  <c r="T269" i="19"/>
  <c r="T127" i="19"/>
  <c r="T262" i="19"/>
  <c r="R281" i="19"/>
  <c r="U281" i="19" s="1"/>
  <c r="T78" i="19"/>
  <c r="U78" i="19" s="1"/>
  <c r="T124" i="19"/>
  <c r="T156" i="19"/>
  <c r="U156" i="19" s="1"/>
  <c r="R32" i="19"/>
  <c r="T28" i="19"/>
  <c r="R10" i="19"/>
  <c r="U10" i="19" s="1"/>
  <c r="U223" i="19"/>
  <c r="T179" i="19"/>
  <c r="T145" i="19"/>
  <c r="R93" i="19"/>
  <c r="U93" i="19" s="1"/>
  <c r="R116" i="19"/>
  <c r="U116" i="19" s="1"/>
  <c r="AA116" i="19"/>
  <c r="U191" i="19"/>
  <c r="R252" i="19"/>
  <c r="U252" i="19" s="1"/>
  <c r="AA252" i="19"/>
  <c r="R268" i="19"/>
  <c r="U268" i="19" s="1"/>
  <c r="AA268" i="19"/>
  <c r="R200" i="19"/>
  <c r="U200" i="19" s="1"/>
  <c r="R109" i="19"/>
  <c r="U109" i="19" s="1"/>
  <c r="T178" i="19"/>
  <c r="U170" i="19"/>
  <c r="R264" i="19"/>
  <c r="T139" i="19"/>
  <c r="U139" i="19" s="1"/>
  <c r="R149" i="19"/>
  <c r="U50" i="19"/>
  <c r="U60" i="19"/>
  <c r="T136" i="19"/>
  <c r="T61" i="19"/>
  <c r="U61" i="19" s="1"/>
  <c r="U131" i="19"/>
  <c r="R108" i="19"/>
  <c r="R273" i="19"/>
  <c r="R141" i="19"/>
  <c r="U141" i="19" s="1"/>
  <c r="AA141" i="19"/>
  <c r="T183" i="19"/>
  <c r="U183" i="19" s="1"/>
  <c r="R111" i="19"/>
  <c r="U111" i="19" s="1"/>
  <c r="R130" i="19"/>
  <c r="U130" i="19" s="1"/>
  <c r="R169" i="19"/>
  <c r="U169" i="19" s="1"/>
  <c r="T279" i="19"/>
  <c r="R162" i="19"/>
  <c r="U162" i="19" s="1"/>
  <c r="W285" i="16"/>
  <c r="N1617" i="25" s="1"/>
  <c r="U285" i="16"/>
  <c r="U51" i="16"/>
  <c r="M1383" i="25" s="1"/>
  <c r="W51" i="16"/>
  <c r="N1383" i="25" s="1"/>
  <c r="AE51" i="16"/>
  <c r="U235" i="18"/>
  <c r="M2143" i="25" s="1"/>
  <c r="W235" i="18"/>
  <c r="N2143" i="25" s="1"/>
  <c r="AE235" i="18"/>
  <c r="AA68" i="19"/>
  <c r="R68" i="19"/>
  <c r="U68" i="19" s="1"/>
  <c r="U207" i="19"/>
  <c r="T244" i="19"/>
  <c r="R249" i="19"/>
  <c r="T257" i="19"/>
  <c r="R146" i="19"/>
  <c r="R187" i="19"/>
  <c r="T253" i="19"/>
  <c r="AA157" i="19"/>
  <c r="R157" i="19"/>
  <c r="U157" i="19" s="1"/>
  <c r="R198" i="19"/>
  <c r="T176" i="19"/>
  <c r="U176" i="19" s="1"/>
  <c r="U182" i="19"/>
  <c r="R158" i="19"/>
  <c r="R218" i="19"/>
  <c r="R285" i="19"/>
  <c r="R124" i="19"/>
  <c r="U124" i="19" s="1"/>
  <c r="T166" i="19"/>
  <c r="AA54" i="19"/>
  <c r="R54" i="19"/>
  <c r="U54" i="19" s="1"/>
  <c r="U72" i="19"/>
  <c r="T165" i="19"/>
  <c r="T87" i="19"/>
  <c r="T135" i="19"/>
  <c r="R126" i="19"/>
  <c r="U126" i="19" s="1"/>
  <c r="U71" i="19"/>
  <c r="R80" i="19"/>
  <c r="R92" i="19"/>
  <c r="R4" i="19"/>
  <c r="R288" i="19"/>
  <c r="AB21" i="19"/>
  <c r="T21" i="19"/>
  <c r="T118" i="19"/>
  <c r="U34" i="19"/>
  <c r="T227" i="19"/>
  <c r="R20" i="19"/>
  <c r="T105" i="19"/>
  <c r="R215" i="19"/>
  <c r="T239" i="19"/>
  <c r="U239" i="19" s="1"/>
  <c r="T231" i="19"/>
  <c r="U231" i="19" s="1"/>
  <c r="T211" i="19"/>
  <c r="U211" i="19" s="1"/>
  <c r="T232" i="19"/>
  <c r="T113" i="19"/>
  <c r="U113" i="19" s="1"/>
  <c r="R179" i="19"/>
  <c r="U179" i="19" s="1"/>
  <c r="T222" i="19"/>
  <c r="U222" i="19" s="1"/>
  <c r="AB235" i="19"/>
  <c r="T235" i="19"/>
  <c r="U287" i="19"/>
  <c r="U174" i="19"/>
  <c r="T146" i="19"/>
  <c r="T187" i="19"/>
  <c r="R250" i="19"/>
  <c r="U250" i="19" s="1"/>
  <c r="R180" i="19"/>
  <c r="U180" i="19" s="1"/>
  <c r="R242" i="19"/>
  <c r="R140" i="19"/>
  <c r="U140" i="19" s="1"/>
  <c r="T161" i="19"/>
  <c r="R159" i="19"/>
  <c r="U159" i="19" s="1"/>
  <c r="T218" i="19"/>
  <c r="R168" i="19"/>
  <c r="R190" i="19"/>
  <c r="U190" i="19" s="1"/>
  <c r="T285" i="19"/>
  <c r="AA82" i="19"/>
  <c r="R82" i="19"/>
  <c r="U82" i="19" s="1"/>
  <c r="U32" i="19"/>
  <c r="R77" i="19"/>
  <c r="U77" i="19" s="1"/>
  <c r="R114" i="19"/>
  <c r="U114" i="19" s="1"/>
  <c r="R51" i="19"/>
  <c r="U51" i="19" s="1"/>
  <c r="R47" i="19"/>
  <c r="U47" i="19" s="1"/>
  <c r="AB129" i="19"/>
  <c r="T129" i="19"/>
  <c r="U136" i="19"/>
  <c r="U28" i="19"/>
  <c r="U59" i="19"/>
  <c r="T4" i="19"/>
  <c r="T31" i="19"/>
  <c r="U31" i="19" s="1"/>
  <c r="R8" i="19"/>
  <c r="R21" i="19"/>
  <c r="U21" i="19" s="1"/>
  <c r="R16" i="19"/>
  <c r="U16" i="19" s="1"/>
  <c r="R132" i="19"/>
  <c r="U101" i="19"/>
  <c r="U273" i="19"/>
  <c r="T220" i="19"/>
  <c r="T108" i="19"/>
  <c r="T215" i="19"/>
  <c r="T209" i="19"/>
  <c r="U209" i="19" s="1"/>
  <c r="T246" i="19"/>
  <c r="U246" i="19" s="1"/>
  <c r="T233" i="19"/>
  <c r="U233" i="19" s="1"/>
  <c r="R238" i="19"/>
  <c r="R206" i="19"/>
  <c r="AA235" i="19"/>
  <c r="R235" i="19"/>
  <c r="U235" i="19" s="1"/>
  <c r="R240" i="19"/>
  <c r="R241" i="19"/>
  <c r="T256" i="19"/>
  <c r="R115" i="19"/>
  <c r="U115" i="19" s="1"/>
  <c r="T242" i="19"/>
  <c r="T171" i="19"/>
  <c r="U171" i="19" s="1"/>
  <c r="U264" i="19"/>
  <c r="R194" i="19"/>
  <c r="U194" i="19" s="1"/>
  <c r="R125" i="19"/>
  <c r="U125" i="19" s="1"/>
  <c r="T151" i="19"/>
  <c r="T147" i="19"/>
  <c r="U147" i="19" s="1"/>
  <c r="T175" i="19"/>
  <c r="U46" i="19"/>
  <c r="R143" i="19"/>
  <c r="U97" i="19"/>
  <c r="R45" i="19"/>
  <c r="U45" i="19" s="1"/>
  <c r="R270" i="19"/>
  <c r="T277" i="19"/>
  <c r="U277" i="19" s="1"/>
  <c r="R91" i="19"/>
  <c r="U91" i="19" s="1"/>
  <c r="R234" i="19"/>
  <c r="R129" i="19"/>
  <c r="U129" i="19" s="1"/>
  <c r="R30" i="19"/>
  <c r="U30" i="19" s="1"/>
  <c r="R86" i="19"/>
  <c r="T8" i="19"/>
  <c r="T123" i="19"/>
  <c r="U123" i="19" s="1"/>
  <c r="R63" i="19"/>
  <c r="R25" i="19"/>
  <c r="U25" i="19" s="1"/>
  <c r="AA25" i="19"/>
  <c r="R219" i="19"/>
  <c r="AB237" i="19"/>
  <c r="T237" i="19"/>
  <c r="R151" i="19"/>
  <c r="AA243" i="19"/>
  <c r="R243" i="19"/>
  <c r="U243" i="19" s="1"/>
  <c r="T255" i="19"/>
  <c r="U255" i="19" s="1"/>
  <c r="R251" i="19"/>
  <c r="R237" i="19"/>
  <c r="T238" i="19"/>
  <c r="U247" i="19"/>
  <c r="T206" i="19"/>
  <c r="T240" i="19"/>
  <c r="T241" i="19"/>
  <c r="R212" i="19"/>
  <c r="R256" i="19"/>
  <c r="U256" i="19" s="1"/>
  <c r="AA161" i="19"/>
  <c r="R161" i="19"/>
  <c r="U161" i="19" s="1"/>
  <c r="T226" i="19"/>
  <c r="U276" i="19"/>
  <c r="R137" i="19"/>
  <c r="U137" i="19" s="1"/>
  <c r="R221" i="19"/>
  <c r="U221" i="19" s="1"/>
  <c r="R188" i="19"/>
  <c r="T275" i="19"/>
  <c r="U275" i="19" s="1"/>
  <c r="T248" i="19"/>
  <c r="U248" i="19" s="1"/>
  <c r="AA65" i="19"/>
  <c r="R65" i="19"/>
  <c r="U65" i="19" s="1"/>
  <c r="T143" i="19"/>
  <c r="R134" i="19"/>
  <c r="R85" i="19"/>
  <c r="U85" i="19" s="1"/>
  <c r="T270" i="19"/>
  <c r="R104" i="19"/>
  <c r="R173" i="19"/>
  <c r="R44" i="19"/>
  <c r="U44" i="19" s="1"/>
  <c r="R66" i="19"/>
  <c r="U66" i="19" s="1"/>
  <c r="T234" i="19"/>
  <c r="T40" i="19"/>
  <c r="U40" i="19" s="1"/>
  <c r="T6" i="19"/>
  <c r="U6" i="19" s="1"/>
  <c r="T84" i="19"/>
  <c r="R12" i="19"/>
  <c r="R216" i="19"/>
  <c r="U216" i="19" s="1"/>
  <c r="R107" i="19"/>
  <c r="T80" i="19"/>
  <c r="R199" i="19"/>
  <c r="R3" i="19"/>
  <c r="T63" i="19"/>
  <c r="R102" i="19"/>
  <c r="AA186" i="19"/>
  <c r="R186" i="19"/>
  <c r="U186" i="19" s="1"/>
  <c r="T204" i="19"/>
  <c r="U204" i="19" s="1"/>
  <c r="T236" i="19"/>
  <c r="U236" i="19" s="1"/>
  <c r="T201" i="19"/>
  <c r="U201" i="19" s="1"/>
  <c r="AB100" i="19"/>
  <c r="T100" i="19"/>
  <c r="U100" i="19" s="1"/>
  <c r="U245" i="19"/>
  <c r="T251" i="19"/>
  <c r="T142" i="19"/>
  <c r="U142" i="19" s="1"/>
  <c r="R284" i="19"/>
  <c r="U284" i="19" s="1"/>
  <c r="T212" i="19"/>
  <c r="R154" i="19"/>
  <c r="U154" i="19" s="1"/>
  <c r="R226" i="19"/>
  <c r="AB158" i="19"/>
  <c r="T158" i="19"/>
  <c r="AB152" i="19"/>
  <c r="T152" i="19"/>
  <c r="T229" i="19"/>
  <c r="AB76" i="19"/>
  <c r="T76" i="19"/>
  <c r="U76" i="19" s="1"/>
  <c r="T188" i="19"/>
  <c r="T134" i="19"/>
  <c r="T258" i="19"/>
  <c r="U258" i="19" s="1"/>
  <c r="T104" i="19"/>
  <c r="R35" i="19"/>
  <c r="U35" i="19" s="1"/>
  <c r="T173" i="19"/>
  <c r="R83" i="19"/>
  <c r="U83" i="19" s="1"/>
  <c r="R7" i="19"/>
  <c r="R94" i="19"/>
  <c r="T12" i="19"/>
  <c r="T86" i="19"/>
  <c r="R5" i="19"/>
  <c r="R263" i="19"/>
  <c r="U263" i="19" s="1"/>
  <c r="T107" i="19"/>
  <c r="T199" i="19"/>
  <c r="R33" i="19"/>
  <c r="T3" i="19"/>
  <c r="R90" i="19"/>
  <c r="R193" i="19"/>
  <c r="U193" i="19" s="1"/>
  <c r="AA193" i="19"/>
  <c r="T219" i="19"/>
  <c r="T102" i="19"/>
  <c r="R177" i="19"/>
  <c r="U177" i="19" s="1"/>
  <c r="R175" i="19"/>
  <c r="U175" i="19" s="1"/>
  <c r="R232" i="19"/>
  <c r="U232" i="19" s="1"/>
  <c r="R197" i="19"/>
  <c r="U197" i="19" s="1"/>
  <c r="R192" i="19"/>
  <c r="R202" i="19"/>
  <c r="R229" i="19"/>
  <c r="AB92" i="19"/>
  <c r="T92" i="19"/>
  <c r="AA27" i="19"/>
  <c r="R27" i="19"/>
  <c r="U27" i="19" s="1"/>
  <c r="T149" i="19"/>
  <c r="U149" i="19" s="1"/>
  <c r="R110" i="19"/>
  <c r="T121" i="19"/>
  <c r="U121" i="19" s="1"/>
  <c r="U29" i="19"/>
  <c r="R95" i="19"/>
  <c r="U95" i="19" s="1"/>
  <c r="R70" i="19"/>
  <c r="U70" i="19" s="1"/>
  <c r="R14" i="19"/>
  <c r="U14" i="19" s="1"/>
  <c r="R73" i="19"/>
  <c r="U73" i="19" s="1"/>
  <c r="T48" i="19"/>
  <c r="U48" i="19" s="1"/>
  <c r="T7" i="19"/>
  <c r="R26" i="19"/>
  <c r="U26" i="19" s="1"/>
  <c r="T288" i="19"/>
  <c r="R84" i="19"/>
  <c r="U84" i="19" s="1"/>
  <c r="T94" i="19"/>
  <c r="T217" i="19"/>
  <c r="R274" i="19"/>
  <c r="T5" i="19"/>
  <c r="U108" i="19"/>
  <c r="R22" i="19"/>
  <c r="U22" i="19" s="1"/>
  <c r="R9" i="19"/>
  <c r="U9" i="19" s="1"/>
  <c r="T33" i="19"/>
  <c r="R220" i="19"/>
  <c r="U220" i="19" s="1"/>
  <c r="T90" i="19"/>
  <c r="T20" i="19"/>
  <c r="R217" i="19"/>
  <c r="R259" i="19"/>
  <c r="R213" i="19"/>
  <c r="AB198" i="19"/>
  <c r="T198" i="19"/>
  <c r="T132" i="19"/>
  <c r="T228" i="19"/>
  <c r="U228" i="19" s="1"/>
  <c r="T214" i="19"/>
  <c r="U214" i="19" s="1"/>
  <c r="AB210" i="19"/>
  <c r="T210" i="19"/>
  <c r="U210" i="19" s="1"/>
  <c r="AA260" i="19"/>
  <c r="R260" i="19"/>
  <c r="U260" i="19" s="1"/>
  <c r="T205" i="19"/>
  <c r="U205" i="19" s="1"/>
  <c r="AA261" i="19"/>
  <c r="R261" i="19"/>
  <c r="U261" i="19" s="1"/>
  <c r="AA254" i="19"/>
  <c r="R254" i="19"/>
  <c r="U254" i="19" s="1"/>
  <c r="T208" i="19"/>
  <c r="U208" i="19" s="1"/>
  <c r="AA244" i="19"/>
  <c r="R244" i="19"/>
  <c r="U244" i="19" s="1"/>
  <c r="T249" i="19"/>
  <c r="R257" i="19"/>
  <c r="T230" i="19"/>
  <c r="U230" i="19" s="1"/>
  <c r="R189" i="19"/>
  <c r="U189" i="19" s="1"/>
  <c r="R253" i="19"/>
  <c r="U253" i="19" s="1"/>
  <c r="T192" i="19"/>
  <c r="T202" i="19"/>
  <c r="T138" i="19"/>
  <c r="U138" i="19" s="1"/>
  <c r="R178" i="19"/>
  <c r="U178" i="19" s="1"/>
  <c r="U152" i="19"/>
  <c r="R155" i="19"/>
  <c r="U155" i="19" s="1"/>
  <c r="AA155" i="19"/>
  <c r="T168" i="19"/>
  <c r="AB168" i="19"/>
  <c r="R148" i="19"/>
  <c r="U148" i="19" s="1"/>
  <c r="R166" i="19"/>
  <c r="U166" i="19" s="1"/>
  <c r="T110" i="19"/>
  <c r="U165" i="19"/>
  <c r="U87" i="19"/>
  <c r="R135" i="19"/>
  <c r="U135" i="19" s="1"/>
  <c r="U41" i="19"/>
  <c r="U42" i="19"/>
  <c r="R18" i="19"/>
  <c r="U18" i="19" s="1"/>
  <c r="R53" i="19"/>
  <c r="U53" i="19" s="1"/>
  <c r="T167" i="19"/>
  <c r="U167" i="19" s="1"/>
  <c r="T57" i="19"/>
  <c r="U57" i="19" s="1"/>
  <c r="T274" i="19"/>
  <c r="R79" i="19"/>
  <c r="U79" i="19" s="1"/>
  <c r="T2" i="19"/>
  <c r="U2" i="19" s="1"/>
  <c r="R118" i="19"/>
  <c r="U118" i="19" s="1"/>
  <c r="R64" i="19"/>
  <c r="U64" i="19" s="1"/>
  <c r="R227" i="19"/>
  <c r="U227" i="19" s="1"/>
  <c r="R105" i="19"/>
  <c r="T259" i="19"/>
  <c r="T213" i="19"/>
  <c r="X285" i="16" l="1"/>
  <c r="O1617" i="25" s="1"/>
  <c r="M1617" i="25"/>
  <c r="U217" i="19"/>
  <c r="U5" i="19"/>
  <c r="U110" i="19"/>
  <c r="U192" i="19"/>
  <c r="U269" i="19"/>
  <c r="U218" i="19"/>
  <c r="U241" i="19"/>
  <c r="U33" i="19"/>
  <c r="U199" i="19"/>
  <c r="U270" i="19"/>
  <c r="U240" i="19"/>
  <c r="U4" i="19"/>
  <c r="U62" i="19"/>
  <c r="U145" i="19"/>
  <c r="U86" i="19"/>
  <c r="U279" i="19"/>
  <c r="U259" i="19"/>
  <c r="U229" i="19"/>
  <c r="U127" i="19"/>
  <c r="X51" i="16"/>
  <c r="O1383" i="25" s="1"/>
  <c r="X235" i="18"/>
  <c r="O2143" i="25" s="1"/>
  <c r="U187" i="19"/>
  <c r="U202" i="19"/>
  <c r="U151" i="19"/>
  <c r="U8" i="19"/>
  <c r="U215" i="19"/>
  <c r="U288" i="19"/>
  <c r="U158" i="19"/>
  <c r="U146" i="19"/>
  <c r="U257" i="19"/>
  <c r="U173" i="19"/>
  <c r="U237" i="19"/>
  <c r="U143" i="19"/>
  <c r="U20" i="19"/>
  <c r="U92" i="19"/>
  <c r="U249" i="19"/>
  <c r="U90" i="19"/>
  <c r="U12" i="19"/>
  <c r="U104" i="19"/>
  <c r="U251" i="19"/>
  <c r="U219" i="19"/>
  <c r="U206" i="19"/>
  <c r="U80" i="19"/>
  <c r="U198" i="19"/>
  <c r="U274" i="19"/>
  <c r="U107" i="19"/>
  <c r="U105" i="19"/>
  <c r="U94" i="19"/>
  <c r="U102" i="19"/>
  <c r="U188" i="19"/>
  <c r="U212" i="19"/>
  <c r="U234" i="19"/>
  <c r="U238" i="19"/>
  <c r="U168" i="19"/>
  <c r="U7" i="19"/>
  <c r="U132" i="19"/>
  <c r="U213" i="19"/>
  <c r="U226" i="19"/>
  <c r="U3" i="19"/>
  <c r="U134" i="19"/>
  <c r="U63" i="19"/>
  <c r="U242" i="19"/>
  <c r="U285" i="19"/>
  <c r="P2" i="9"/>
  <c r="P27" i="18" l="1"/>
  <c r="K1935" i="25" s="1"/>
  <c r="P289" i="18"/>
  <c r="K2197" i="25" s="1"/>
  <c r="P288" i="18"/>
  <c r="K2196" i="25" s="1"/>
  <c r="P287" i="18"/>
  <c r="K2195" i="25" s="1"/>
  <c r="P286" i="18"/>
  <c r="K2194" i="25" s="1"/>
  <c r="P285" i="18"/>
  <c r="K2193" i="25" s="1"/>
  <c r="P284" i="18"/>
  <c r="K2192" i="25" s="1"/>
  <c r="P283" i="18"/>
  <c r="K2191" i="25" s="1"/>
  <c r="P282" i="18"/>
  <c r="K2190" i="25" s="1"/>
  <c r="P281" i="18"/>
  <c r="K2189" i="25" s="1"/>
  <c r="P280" i="18"/>
  <c r="K2188" i="25" s="1"/>
  <c r="Z279" i="18"/>
  <c r="P278" i="18"/>
  <c r="K2186" i="25" s="1"/>
  <c r="P277" i="18"/>
  <c r="K2185" i="25" s="1"/>
  <c r="P276" i="18"/>
  <c r="K2184" i="25" s="1"/>
  <c r="P275" i="18"/>
  <c r="K2183" i="25" s="1"/>
  <c r="P274" i="18"/>
  <c r="K2182" i="25" s="1"/>
  <c r="P273" i="18"/>
  <c r="K2181" i="25" s="1"/>
  <c r="P272" i="18"/>
  <c r="K2180" i="25" s="1"/>
  <c r="P271" i="18"/>
  <c r="K2179" i="25" s="1"/>
  <c r="P270" i="18"/>
  <c r="K2178" i="25" s="1"/>
  <c r="P268" i="18"/>
  <c r="K2176" i="25" s="1"/>
  <c r="P267" i="18"/>
  <c r="K2175" i="25" s="1"/>
  <c r="P266" i="18"/>
  <c r="K2174" i="25" s="1"/>
  <c r="P263" i="18"/>
  <c r="K2171" i="25" s="1"/>
  <c r="P262" i="18"/>
  <c r="K2170" i="25" s="1"/>
  <c r="P260" i="18"/>
  <c r="K2168" i="25" s="1"/>
  <c r="P259" i="18"/>
  <c r="K2167" i="25" s="1"/>
  <c r="P258" i="18"/>
  <c r="K2166" i="25" s="1"/>
  <c r="P255" i="18"/>
  <c r="K2163" i="25" s="1"/>
  <c r="P251" i="18"/>
  <c r="K2159" i="25" s="1"/>
  <c r="P250" i="18"/>
  <c r="K2158" i="25" s="1"/>
  <c r="P248" i="18"/>
  <c r="K2156" i="25" s="1"/>
  <c r="P247" i="18"/>
  <c r="K2155" i="25" s="1"/>
  <c r="P246" i="18"/>
  <c r="K2154" i="25" s="1"/>
  <c r="P244" i="18"/>
  <c r="K2152" i="25" s="1"/>
  <c r="P243" i="18"/>
  <c r="K2151" i="25" s="1"/>
  <c r="P242" i="18"/>
  <c r="K2150" i="25" s="1"/>
  <c r="P241" i="18"/>
  <c r="K2149" i="25" s="1"/>
  <c r="P240" i="18"/>
  <c r="K2148" i="25" s="1"/>
  <c r="P239" i="18"/>
  <c r="K2147" i="25" s="1"/>
  <c r="P238" i="18"/>
  <c r="K2146" i="25" s="1"/>
  <c r="P237" i="18"/>
  <c r="K2145" i="25" s="1"/>
  <c r="P236" i="18"/>
  <c r="K2144" i="25" s="1"/>
  <c r="P234" i="18"/>
  <c r="K2142" i="25" s="1"/>
  <c r="P233" i="18"/>
  <c r="K2141" i="25" s="1"/>
  <c r="P232" i="18"/>
  <c r="K2140" i="25" s="1"/>
  <c r="P231" i="18"/>
  <c r="K2139" i="25" s="1"/>
  <c r="P230" i="18"/>
  <c r="K2138" i="25" s="1"/>
  <c r="P229" i="18"/>
  <c r="K2137" i="25" s="1"/>
  <c r="P228" i="18"/>
  <c r="K2136" i="25" s="1"/>
  <c r="P227" i="18"/>
  <c r="K2135" i="25" s="1"/>
  <c r="P226" i="18"/>
  <c r="K2134" i="25" s="1"/>
  <c r="P225" i="18"/>
  <c r="K2133" i="25" s="1"/>
  <c r="P224" i="18"/>
  <c r="K2132" i="25" s="1"/>
  <c r="P223" i="18"/>
  <c r="K2131" i="25" s="1"/>
  <c r="P222" i="18"/>
  <c r="K2130" i="25" s="1"/>
  <c r="P221" i="18"/>
  <c r="K2129" i="25" s="1"/>
  <c r="P220" i="18"/>
  <c r="K2128" i="25" s="1"/>
  <c r="P219" i="18"/>
  <c r="K2127" i="25" s="1"/>
  <c r="P218" i="18"/>
  <c r="K2126" i="25" s="1"/>
  <c r="P216" i="18"/>
  <c r="K2124" i="25" s="1"/>
  <c r="P215" i="18"/>
  <c r="K2123" i="25" s="1"/>
  <c r="P212" i="18"/>
  <c r="K2120" i="25" s="1"/>
  <c r="P211" i="18"/>
  <c r="K2119" i="25" s="1"/>
  <c r="P210" i="18"/>
  <c r="K2118" i="25" s="1"/>
  <c r="P208" i="18"/>
  <c r="K2116" i="25" s="1"/>
  <c r="P207" i="18"/>
  <c r="K2115" i="25" s="1"/>
  <c r="P206" i="18"/>
  <c r="K2114" i="25" s="1"/>
  <c r="Z204" i="18"/>
  <c r="P203" i="18"/>
  <c r="K2111" i="25" s="1"/>
  <c r="P202" i="18"/>
  <c r="K2110" i="25" s="1"/>
  <c r="P200" i="18"/>
  <c r="K2108" i="25" s="1"/>
  <c r="P199" i="18"/>
  <c r="K2107" i="25" s="1"/>
  <c r="P198" i="18"/>
  <c r="K2106" i="25" s="1"/>
  <c r="P196" i="18"/>
  <c r="K2104" i="25" s="1"/>
  <c r="P195" i="18"/>
  <c r="K2103" i="25" s="1"/>
  <c r="P194" i="18"/>
  <c r="K2102" i="25" s="1"/>
  <c r="P191" i="18"/>
  <c r="K2099" i="25" s="1"/>
  <c r="P190" i="18"/>
  <c r="K2098" i="25" s="1"/>
  <c r="P188" i="18"/>
  <c r="K2096" i="25" s="1"/>
  <c r="P187" i="18"/>
  <c r="K2095" i="25" s="1"/>
  <c r="P183" i="18"/>
  <c r="K2091" i="25" s="1"/>
  <c r="P182" i="18"/>
  <c r="K2090" i="25" s="1"/>
  <c r="P180" i="18"/>
  <c r="K2088" i="25" s="1"/>
  <c r="P179" i="18"/>
  <c r="K2087" i="25" s="1"/>
  <c r="P176" i="18"/>
  <c r="K2084" i="25" s="1"/>
  <c r="P175" i="18"/>
  <c r="K2083" i="25" s="1"/>
  <c r="P174" i="18"/>
  <c r="K2082" i="25" s="1"/>
  <c r="P172" i="18"/>
  <c r="K2080" i="25" s="1"/>
  <c r="P171" i="18"/>
  <c r="K2079" i="25" s="1"/>
  <c r="P170" i="18"/>
  <c r="K2078" i="25" s="1"/>
  <c r="P168" i="18"/>
  <c r="K2076" i="25" s="1"/>
  <c r="P167" i="18"/>
  <c r="K2075" i="25" s="1"/>
  <c r="Z164" i="18"/>
  <c r="P163" i="18"/>
  <c r="K2071" i="25" s="1"/>
  <c r="Z162" i="18"/>
  <c r="P161" i="18"/>
  <c r="K2069" i="25" s="1"/>
  <c r="P160" i="18"/>
  <c r="K2068" i="25" s="1"/>
  <c r="P159" i="18"/>
  <c r="K2067" i="25" s="1"/>
  <c r="P158" i="18"/>
  <c r="K2066" i="25" s="1"/>
  <c r="P156" i="18"/>
  <c r="K2064" i="25" s="1"/>
  <c r="P155" i="18"/>
  <c r="K2063" i="25" s="1"/>
  <c r="Z154" i="18"/>
  <c r="P152" i="18"/>
  <c r="K2060" i="25" s="1"/>
  <c r="P151" i="18"/>
  <c r="K2059" i="25" s="1"/>
  <c r="P148" i="18"/>
  <c r="K2056" i="25" s="1"/>
  <c r="P147" i="18"/>
  <c r="K2055" i="25" s="1"/>
  <c r="P146" i="18"/>
  <c r="K2054" i="25" s="1"/>
  <c r="P145" i="18"/>
  <c r="K2053" i="25" s="1"/>
  <c r="P143" i="18"/>
  <c r="K2051" i="25" s="1"/>
  <c r="Z142" i="18"/>
  <c r="P141" i="18"/>
  <c r="K2049" i="25" s="1"/>
  <c r="P140" i="18"/>
  <c r="K2048" i="25" s="1"/>
  <c r="P139" i="18"/>
  <c r="K2047" i="25" s="1"/>
  <c r="P138" i="18"/>
  <c r="K2046" i="25" s="1"/>
  <c r="P137" i="18"/>
  <c r="K2045" i="25" s="1"/>
  <c r="P135" i="18"/>
  <c r="K2043" i="25" s="1"/>
  <c r="P134" i="18"/>
  <c r="K2042" i="25" s="1"/>
  <c r="P133" i="18"/>
  <c r="K2041" i="25" s="1"/>
  <c r="P129" i="18"/>
  <c r="K2037" i="25" s="1"/>
  <c r="P128" i="18"/>
  <c r="K2036" i="25" s="1"/>
  <c r="P126" i="18"/>
  <c r="K2034" i="25" s="1"/>
  <c r="P125" i="18"/>
  <c r="K2033" i="25" s="1"/>
  <c r="P124" i="18"/>
  <c r="K2032" i="25" s="1"/>
  <c r="P123" i="18"/>
  <c r="K2031" i="25" s="1"/>
  <c r="P121" i="18"/>
  <c r="K2029" i="25" s="1"/>
  <c r="P120" i="18"/>
  <c r="K2028" i="25" s="1"/>
  <c r="P119" i="18"/>
  <c r="K2027" i="25" s="1"/>
  <c r="P118" i="18"/>
  <c r="K2026" i="25" s="1"/>
  <c r="P117" i="18"/>
  <c r="K2025" i="25" s="1"/>
  <c r="P116" i="18"/>
  <c r="K2024" i="25" s="1"/>
  <c r="P115" i="18"/>
  <c r="K2023" i="25" s="1"/>
  <c r="P114" i="18"/>
  <c r="K2022" i="25" s="1"/>
  <c r="P113" i="18"/>
  <c r="K2021" i="25" s="1"/>
  <c r="P111" i="18"/>
  <c r="K2019" i="25" s="1"/>
  <c r="P110" i="18"/>
  <c r="K2018" i="25" s="1"/>
  <c r="P107" i="18"/>
  <c r="K2015" i="25" s="1"/>
  <c r="P105" i="18"/>
  <c r="K2013" i="25" s="1"/>
  <c r="P103" i="18"/>
  <c r="K2011" i="25" s="1"/>
  <c r="P101" i="18"/>
  <c r="K2009" i="25" s="1"/>
  <c r="P99" i="18"/>
  <c r="K2007" i="25" s="1"/>
  <c r="P97" i="18"/>
  <c r="K2005" i="25" s="1"/>
  <c r="P95" i="18"/>
  <c r="K2003" i="25" s="1"/>
  <c r="P94" i="18"/>
  <c r="K2002" i="25" s="1"/>
  <c r="P89" i="18"/>
  <c r="K1997" i="25" s="1"/>
  <c r="P88" i="18"/>
  <c r="K1996" i="25" s="1"/>
  <c r="P87" i="18"/>
  <c r="K1995" i="25" s="1"/>
  <c r="P86" i="18"/>
  <c r="K1994" i="25" s="1"/>
  <c r="P85" i="18"/>
  <c r="K1993" i="25" s="1"/>
  <c r="P83" i="18"/>
  <c r="K1991" i="25" s="1"/>
  <c r="P82" i="18"/>
  <c r="K1990" i="25" s="1"/>
  <c r="P79" i="18"/>
  <c r="K1987" i="25" s="1"/>
  <c r="P78" i="18"/>
  <c r="K1986" i="25" s="1"/>
  <c r="P76" i="18"/>
  <c r="K1984" i="25" s="1"/>
  <c r="P75" i="18"/>
  <c r="K1983" i="25" s="1"/>
  <c r="P74" i="18"/>
  <c r="K1982" i="25" s="1"/>
  <c r="P73" i="18"/>
  <c r="K1981" i="25" s="1"/>
  <c r="P72" i="18"/>
  <c r="K1980" i="25" s="1"/>
  <c r="P69" i="18"/>
  <c r="K1977" i="25" s="1"/>
  <c r="P68" i="18"/>
  <c r="K1976" i="25" s="1"/>
  <c r="P67" i="18"/>
  <c r="K1975" i="25" s="1"/>
  <c r="P66" i="18"/>
  <c r="K1974" i="25" s="1"/>
  <c r="P65" i="18"/>
  <c r="K1973" i="25" s="1"/>
  <c r="P64" i="18"/>
  <c r="K1972" i="25" s="1"/>
  <c r="P63" i="18"/>
  <c r="K1971" i="25" s="1"/>
  <c r="P62" i="18"/>
  <c r="K1970" i="25" s="1"/>
  <c r="P61" i="18"/>
  <c r="K1969" i="25" s="1"/>
  <c r="P60" i="18"/>
  <c r="K1968" i="25" s="1"/>
  <c r="P59" i="18"/>
  <c r="K1967" i="25" s="1"/>
  <c r="P58" i="18"/>
  <c r="K1966" i="25" s="1"/>
  <c r="P57" i="18"/>
  <c r="K1965" i="25" s="1"/>
  <c r="P56" i="18"/>
  <c r="K1964" i="25" s="1"/>
  <c r="P55" i="18"/>
  <c r="K1963" i="25" s="1"/>
  <c r="P54" i="18"/>
  <c r="K1962" i="25" s="1"/>
  <c r="P52" i="18"/>
  <c r="K1960" i="25" s="1"/>
  <c r="P51" i="18"/>
  <c r="K1959" i="25" s="1"/>
  <c r="P50" i="18"/>
  <c r="K1958" i="25" s="1"/>
  <c r="P49" i="18"/>
  <c r="K1957" i="25" s="1"/>
  <c r="P45" i="18"/>
  <c r="K1953" i="25" s="1"/>
  <c r="P42" i="18"/>
  <c r="K1950" i="25" s="1"/>
  <c r="P39" i="18"/>
  <c r="K1947" i="25" s="1"/>
  <c r="P37" i="18"/>
  <c r="K1945" i="25" s="1"/>
  <c r="P35" i="18"/>
  <c r="K1943" i="25" s="1"/>
  <c r="P34" i="18"/>
  <c r="K1942" i="25" s="1"/>
  <c r="P33" i="18"/>
  <c r="K1941" i="25" s="1"/>
  <c r="P31" i="18"/>
  <c r="K1939" i="25" s="1"/>
  <c r="P30" i="18"/>
  <c r="K1938" i="25" s="1"/>
  <c r="P25" i="18"/>
  <c r="K1933" i="25" s="1"/>
  <c r="P24" i="18"/>
  <c r="K1932" i="25" s="1"/>
  <c r="P23" i="18"/>
  <c r="K1931" i="25" s="1"/>
  <c r="P22" i="18"/>
  <c r="K1930" i="25" s="1"/>
  <c r="P20" i="18"/>
  <c r="K1928" i="25" s="1"/>
  <c r="P19" i="18"/>
  <c r="K1927" i="25" s="1"/>
  <c r="P18" i="18"/>
  <c r="K1926" i="25" s="1"/>
  <c r="P15" i="18"/>
  <c r="K1923" i="25" s="1"/>
  <c r="P14" i="18"/>
  <c r="K1922" i="25" s="1"/>
  <c r="P13" i="18"/>
  <c r="K1921" i="25" s="1"/>
  <c r="P12" i="18"/>
  <c r="K1920" i="25" s="1"/>
  <c r="P11" i="18"/>
  <c r="K1919" i="25" s="1"/>
  <c r="P10" i="18"/>
  <c r="K1918" i="25" s="1"/>
  <c r="P6" i="18"/>
  <c r="K1914" i="25" s="1"/>
  <c r="P5" i="18"/>
  <c r="K1913" i="25" s="1"/>
  <c r="Z22" i="18" l="1"/>
  <c r="Z95" i="18"/>
  <c r="Z190" i="18"/>
  <c r="Z283" i="18"/>
  <c r="AA283" i="18" s="1"/>
  <c r="Z72" i="18"/>
  <c r="Z143" i="18"/>
  <c r="Z215" i="18"/>
  <c r="Z276" i="18"/>
  <c r="AA276" i="18" s="1"/>
  <c r="Z13" i="18"/>
  <c r="Z24" i="18"/>
  <c r="Z39" i="18"/>
  <c r="Z55" i="18"/>
  <c r="V55" i="18" s="1"/>
  <c r="AE55" i="18" s="1"/>
  <c r="Z63" i="18"/>
  <c r="Z73" i="18"/>
  <c r="Z85" i="18"/>
  <c r="Z99" i="18"/>
  <c r="AA99" i="18" s="1"/>
  <c r="Z114" i="18"/>
  <c r="Z123" i="18"/>
  <c r="Z135" i="18"/>
  <c r="Z145" i="18"/>
  <c r="T145" i="18" s="1"/>
  <c r="AD145" i="18" s="1"/>
  <c r="Z156" i="18"/>
  <c r="Z167" i="18"/>
  <c r="Z179" i="18"/>
  <c r="Z194" i="18"/>
  <c r="V194" i="18" s="1"/>
  <c r="AE194" i="18" s="1"/>
  <c r="Z216" i="18"/>
  <c r="Z225" i="18"/>
  <c r="Z233" i="18"/>
  <c r="Z242" i="18"/>
  <c r="AA242" i="18" s="1"/>
  <c r="Z255" i="18"/>
  <c r="Z268" i="18"/>
  <c r="Z277" i="18"/>
  <c r="Z285" i="18"/>
  <c r="AA285" i="18" s="1"/>
  <c r="Z11" i="18"/>
  <c r="Z82" i="18"/>
  <c r="Z202" i="18"/>
  <c r="Z240" i="18"/>
  <c r="V240" i="18" s="1"/>
  <c r="AE240" i="18" s="1"/>
  <c r="Z23" i="18"/>
  <c r="Z155" i="18"/>
  <c r="Z224" i="18"/>
  <c r="Z284" i="18"/>
  <c r="V284" i="18" s="1"/>
  <c r="AE284" i="18" s="1"/>
  <c r="Z14" i="18"/>
  <c r="Z25" i="18"/>
  <c r="Z42" i="18"/>
  <c r="Z56" i="18"/>
  <c r="AA56" i="18" s="1"/>
  <c r="Z64" i="18"/>
  <c r="Z74" i="18"/>
  <c r="Z86" i="18"/>
  <c r="Z101" i="18"/>
  <c r="AA101" i="18" s="1"/>
  <c r="Z115" i="18"/>
  <c r="Z124" i="18"/>
  <c r="Z137" i="18"/>
  <c r="Z146" i="18"/>
  <c r="AA146" i="18" s="1"/>
  <c r="Z158" i="18"/>
  <c r="Z168" i="18"/>
  <c r="Z180" i="18"/>
  <c r="Z195" i="18"/>
  <c r="AA195" i="18" s="1"/>
  <c r="Z206" i="18"/>
  <c r="Z218" i="18"/>
  <c r="Z226" i="18"/>
  <c r="Z234" i="18"/>
  <c r="AA234" i="18" s="1"/>
  <c r="Z243" i="18"/>
  <c r="Z258" i="18"/>
  <c r="Z270" i="18"/>
  <c r="Z278" i="18"/>
  <c r="AA278" i="18" s="1"/>
  <c r="Z286" i="18"/>
  <c r="Z52" i="18"/>
  <c r="Z111" i="18"/>
  <c r="Z231" i="18"/>
  <c r="AA231" i="18" s="1"/>
  <c r="Z12" i="18"/>
  <c r="Z134" i="18"/>
  <c r="Z191" i="18"/>
  <c r="Z267" i="18"/>
  <c r="AA267" i="18" s="1"/>
  <c r="Z15" i="18"/>
  <c r="Z30" i="18"/>
  <c r="Z45" i="18"/>
  <c r="Z57" i="18"/>
  <c r="T57" i="18" s="1"/>
  <c r="AD57" i="18" s="1"/>
  <c r="Z65" i="18"/>
  <c r="Z75" i="18"/>
  <c r="Z87" i="18"/>
  <c r="Z103" i="18"/>
  <c r="T103" i="18" s="1"/>
  <c r="AD103" i="18" s="1"/>
  <c r="Z116" i="18"/>
  <c r="Z125" i="18"/>
  <c r="Z138" i="18"/>
  <c r="Z147" i="18"/>
  <c r="V147" i="18" s="1"/>
  <c r="AE147" i="18" s="1"/>
  <c r="Z159" i="18"/>
  <c r="Z170" i="18"/>
  <c r="Z182" i="18"/>
  <c r="Z196" i="18"/>
  <c r="AA196" i="18" s="1"/>
  <c r="Z207" i="18"/>
  <c r="Z219" i="18"/>
  <c r="Z227" i="18"/>
  <c r="Z236" i="18"/>
  <c r="AA236" i="18" s="1"/>
  <c r="Z244" i="18"/>
  <c r="Z259" i="18"/>
  <c r="Z271" i="18"/>
  <c r="Z287" i="18"/>
  <c r="AA287" i="18" s="1"/>
  <c r="Z120" i="18"/>
  <c r="Z163" i="18"/>
  <c r="Z212" i="18"/>
  <c r="Z266" i="18"/>
  <c r="T266" i="18" s="1"/>
  <c r="AD266" i="18" s="1"/>
  <c r="Z62" i="18"/>
  <c r="Z113" i="18"/>
  <c r="Z251" i="18"/>
  <c r="Z5" i="18"/>
  <c r="V5" i="18" s="1"/>
  <c r="AE5" i="18" s="1"/>
  <c r="Z18" i="18"/>
  <c r="Z31" i="18"/>
  <c r="Z49" i="18"/>
  <c r="Z58" i="18"/>
  <c r="AA58" i="18" s="1"/>
  <c r="Z66" i="18"/>
  <c r="Z76" i="18"/>
  <c r="Z88" i="18"/>
  <c r="Z105" i="18"/>
  <c r="AA105" i="18" s="1"/>
  <c r="Z117" i="18"/>
  <c r="Z126" i="18"/>
  <c r="Z139" i="18"/>
  <c r="Z148" i="18"/>
  <c r="AA148" i="18" s="1"/>
  <c r="Z160" i="18"/>
  <c r="Z171" i="18"/>
  <c r="Z183" i="18"/>
  <c r="Z198" i="18"/>
  <c r="AA198" i="18" s="1"/>
  <c r="Z208" i="18"/>
  <c r="Z220" i="18"/>
  <c r="Z228" i="18"/>
  <c r="Z237" i="18"/>
  <c r="AA237" i="18" s="1"/>
  <c r="Z246" i="18"/>
  <c r="Z260" i="18"/>
  <c r="Z272" i="18"/>
  <c r="Z280" i="18"/>
  <c r="AA280" i="18" s="1"/>
  <c r="Z288" i="18"/>
  <c r="Z35" i="18"/>
  <c r="Z69" i="18"/>
  <c r="Z275" i="18"/>
  <c r="AA275" i="18" s="1"/>
  <c r="Z54" i="18"/>
  <c r="Z97" i="18"/>
  <c r="Z203" i="18"/>
  <c r="Z241" i="18"/>
  <c r="AA241" i="18" s="1"/>
  <c r="Z19" i="18"/>
  <c r="Z50" i="18"/>
  <c r="Z59" i="18"/>
  <c r="Z67" i="18"/>
  <c r="V67" i="18" s="1"/>
  <c r="AE67" i="18" s="1"/>
  <c r="Z78" i="18"/>
  <c r="Z89" i="18"/>
  <c r="Z107" i="18"/>
  <c r="Z118" i="18"/>
  <c r="AA118" i="18" s="1"/>
  <c r="Z128" i="18"/>
  <c r="Z140" i="18"/>
  <c r="Z151" i="18"/>
  <c r="Z161" i="18"/>
  <c r="AA161" i="18" s="1"/>
  <c r="Z172" i="18"/>
  <c r="Z187" i="18"/>
  <c r="Z199" i="18"/>
  <c r="Z210" i="18"/>
  <c r="AA210" i="18" s="1"/>
  <c r="Z221" i="18"/>
  <c r="Z229" i="18"/>
  <c r="Z238" i="18"/>
  <c r="Z247" i="18"/>
  <c r="AA247" i="18" s="1"/>
  <c r="Z262" i="18"/>
  <c r="Z273" i="18"/>
  <c r="Z281" i="18"/>
  <c r="Z289" i="18"/>
  <c r="AA289" i="18" s="1"/>
  <c r="Z61" i="18"/>
  <c r="Z133" i="18"/>
  <c r="Z175" i="18"/>
  <c r="Z223" i="18"/>
  <c r="T223" i="18" s="1"/>
  <c r="AD223" i="18" s="1"/>
  <c r="Z250" i="18"/>
  <c r="Z37" i="18"/>
  <c r="Z83" i="18"/>
  <c r="Z121" i="18"/>
  <c r="AA121" i="18" s="1"/>
  <c r="Z176" i="18"/>
  <c r="Z232" i="18"/>
  <c r="Z6" i="18"/>
  <c r="Z33" i="18"/>
  <c r="T33" i="18" s="1"/>
  <c r="AD33" i="18" s="1"/>
  <c r="Z10" i="18"/>
  <c r="Z20" i="18"/>
  <c r="Z34" i="18"/>
  <c r="Z51" i="18"/>
  <c r="AA51" i="18" s="1"/>
  <c r="Z60" i="18"/>
  <c r="Z68" i="18"/>
  <c r="Z79" i="18"/>
  <c r="T79" i="18" s="1"/>
  <c r="AD79" i="18" s="1"/>
  <c r="Z94" i="18"/>
  <c r="T94" i="18" s="1"/>
  <c r="AD94" i="18" s="1"/>
  <c r="Z110" i="18"/>
  <c r="Z119" i="18"/>
  <c r="Z129" i="18"/>
  <c r="Z141" i="18"/>
  <c r="AA141" i="18" s="1"/>
  <c r="Z152" i="18"/>
  <c r="Z174" i="18"/>
  <c r="Z188" i="18"/>
  <c r="T188" i="18" s="1"/>
  <c r="AD188" i="18" s="1"/>
  <c r="Z200" i="18"/>
  <c r="V200" i="18" s="1"/>
  <c r="AE200" i="18" s="1"/>
  <c r="Z211" i="18"/>
  <c r="Z222" i="18"/>
  <c r="Z230" i="18"/>
  <c r="Z239" i="18"/>
  <c r="AA239" i="18" s="1"/>
  <c r="Z248" i="18"/>
  <c r="Z263" i="18"/>
  <c r="Z274" i="18"/>
  <c r="Z282" i="18"/>
  <c r="T282" i="18" s="1"/>
  <c r="Z27" i="18"/>
  <c r="T45" i="18"/>
  <c r="AD45" i="18" s="1"/>
  <c r="AA45" i="18"/>
  <c r="V45" i="18"/>
  <c r="AE45" i="18" s="1"/>
  <c r="AA76" i="18"/>
  <c r="T76" i="18"/>
  <c r="AD76" i="18" s="1"/>
  <c r="V76" i="18"/>
  <c r="AE76" i="18" s="1"/>
  <c r="AA203" i="18"/>
  <c r="V203" i="18"/>
  <c r="T203" i="18"/>
  <c r="AD203" i="18" s="1"/>
  <c r="T281" i="18"/>
  <c r="AD281" i="18" s="1"/>
  <c r="V281" i="18"/>
  <c r="AE281" i="18" s="1"/>
  <c r="AA281" i="18"/>
  <c r="AA79" i="18"/>
  <c r="V79" i="18"/>
  <c r="AA188" i="18"/>
  <c r="V188" i="18"/>
  <c r="AE188" i="18" s="1"/>
  <c r="T120" i="18"/>
  <c r="AD120" i="18" s="1"/>
  <c r="V120" i="18"/>
  <c r="AE120" i="18" s="1"/>
  <c r="AA120" i="18"/>
  <c r="AA31" i="18"/>
  <c r="T31" i="18"/>
  <c r="AD31" i="18" s="1"/>
  <c r="V31" i="18"/>
  <c r="AE31" i="18" s="1"/>
  <c r="AA251" i="18"/>
  <c r="V251" i="18"/>
  <c r="AE251" i="18" s="1"/>
  <c r="T251" i="18"/>
  <c r="AD251" i="18" s="1"/>
  <c r="T107" i="18"/>
  <c r="AD107" i="18" s="1"/>
  <c r="V107" i="18"/>
  <c r="AE107" i="18" s="1"/>
  <c r="AA107" i="18"/>
  <c r="AA123" i="18"/>
  <c r="T123" i="18"/>
  <c r="AD123" i="18" s="1"/>
  <c r="V123" i="18"/>
  <c r="AE123" i="18" s="1"/>
  <c r="V140" i="18"/>
  <c r="AE140" i="18" s="1"/>
  <c r="T140" i="18"/>
  <c r="AD140" i="18" s="1"/>
  <c r="AA140" i="18"/>
  <c r="AA156" i="18"/>
  <c r="V156" i="18"/>
  <c r="AE156" i="18" s="1"/>
  <c r="T156" i="18"/>
  <c r="AD156" i="18" s="1"/>
  <c r="AA172" i="18"/>
  <c r="T172" i="18"/>
  <c r="AD172" i="18" s="1"/>
  <c r="V172" i="18"/>
  <c r="AE172" i="18" s="1"/>
  <c r="T225" i="18"/>
  <c r="AD225" i="18" s="1"/>
  <c r="AA225" i="18"/>
  <c r="V225" i="18"/>
  <c r="AE225" i="18" s="1"/>
  <c r="V238" i="18"/>
  <c r="AE238" i="18" s="1"/>
  <c r="AA238" i="18"/>
  <c r="T238" i="18"/>
  <c r="AD238" i="18" s="1"/>
  <c r="AA255" i="18"/>
  <c r="V255" i="18"/>
  <c r="T255" i="18"/>
  <c r="AD255" i="18" s="1"/>
  <c r="AA273" i="18"/>
  <c r="V273" i="18"/>
  <c r="AE273" i="18" s="1"/>
  <c r="T273" i="18"/>
  <c r="AD273" i="18" s="1"/>
  <c r="V95" i="18"/>
  <c r="AE95" i="18" s="1"/>
  <c r="AA95" i="18"/>
  <c r="T95" i="18"/>
  <c r="AD95" i="18" s="1"/>
  <c r="V182" i="18"/>
  <c r="AE182" i="18" s="1"/>
  <c r="AA182" i="18"/>
  <c r="T182" i="18"/>
  <c r="AD182" i="18" s="1"/>
  <c r="AA244" i="18"/>
  <c r="V244" i="18"/>
  <c r="T244" i="18"/>
  <c r="AD244" i="18" s="1"/>
  <c r="V49" i="18"/>
  <c r="AE49" i="18" s="1"/>
  <c r="T49" i="18"/>
  <c r="AD49" i="18" s="1"/>
  <c r="AA49" i="18"/>
  <c r="AA97" i="18"/>
  <c r="V97" i="18"/>
  <c r="AE97" i="18" s="1"/>
  <c r="T97" i="18"/>
  <c r="AD97" i="18" s="1"/>
  <c r="AA183" i="18"/>
  <c r="V183" i="18"/>
  <c r="AE183" i="18" s="1"/>
  <c r="T183" i="18"/>
  <c r="AD183" i="18" s="1"/>
  <c r="T78" i="18"/>
  <c r="AD78" i="18" s="1"/>
  <c r="AA78" i="18"/>
  <c r="V78" i="18"/>
  <c r="AE78" i="18" s="1"/>
  <c r="AA151" i="18"/>
  <c r="V151" i="18"/>
  <c r="AE151" i="18" s="1"/>
  <c r="T151" i="18"/>
  <c r="AD151" i="18" s="1"/>
  <c r="AA233" i="18"/>
  <c r="T233" i="18"/>
  <c r="AD233" i="18" s="1"/>
  <c r="V233" i="18"/>
  <c r="AE233" i="18" s="1"/>
  <c r="AA25" i="18"/>
  <c r="T25" i="18"/>
  <c r="AD25" i="18" s="1"/>
  <c r="V25" i="18"/>
  <c r="AE25" i="18" s="1"/>
  <c r="AA206" i="18"/>
  <c r="V206" i="18"/>
  <c r="AE206" i="18" s="1"/>
  <c r="T206" i="18"/>
  <c r="AD206" i="18" s="1"/>
  <c r="V30" i="18"/>
  <c r="AE30" i="18" s="1"/>
  <c r="AA30" i="18"/>
  <c r="T30" i="18"/>
  <c r="AD30" i="18" s="1"/>
  <c r="AA65" i="18"/>
  <c r="V65" i="18"/>
  <c r="AE65" i="18" s="1"/>
  <c r="T65" i="18"/>
  <c r="AD65" i="18" s="1"/>
  <c r="AA170" i="18"/>
  <c r="T170" i="18"/>
  <c r="AD170" i="18" s="1"/>
  <c r="V170" i="18"/>
  <c r="AE170" i="18" s="1"/>
  <c r="AA12" i="18"/>
  <c r="T12" i="18"/>
  <c r="AD12" i="18" s="1"/>
  <c r="V12" i="18"/>
  <c r="AE12" i="18" s="1"/>
  <c r="AA155" i="18"/>
  <c r="T155" i="18"/>
  <c r="AD155" i="18" s="1"/>
  <c r="V155" i="18"/>
  <c r="AE155" i="18" s="1"/>
  <c r="AA224" i="18"/>
  <c r="V224" i="18"/>
  <c r="AE224" i="18" s="1"/>
  <c r="T224" i="18"/>
  <c r="AD224" i="18" s="1"/>
  <c r="AA33" i="18"/>
  <c r="V33" i="18"/>
  <c r="AE33" i="18" s="1"/>
  <c r="AA85" i="18"/>
  <c r="T85" i="18"/>
  <c r="AD85" i="18" s="1"/>
  <c r="V85" i="18"/>
  <c r="AE85" i="18" s="1"/>
  <c r="V14" i="18"/>
  <c r="AE14" i="18" s="1"/>
  <c r="T14" i="18"/>
  <c r="AD14" i="18" s="1"/>
  <c r="AA14" i="18"/>
  <c r="V34" i="18"/>
  <c r="AE34" i="18" s="1"/>
  <c r="AA34" i="18"/>
  <c r="T34" i="18"/>
  <c r="AD34" i="18" s="1"/>
  <c r="AA68" i="18"/>
  <c r="V68" i="18"/>
  <c r="AE68" i="18" s="1"/>
  <c r="T68" i="18"/>
  <c r="AA86" i="18"/>
  <c r="V86" i="18"/>
  <c r="AE86" i="18" s="1"/>
  <c r="T86" i="18"/>
  <c r="AD86" i="18" s="1"/>
  <c r="AA110" i="18"/>
  <c r="T110" i="18"/>
  <c r="AD110" i="18" s="1"/>
  <c r="V110" i="18"/>
  <c r="AE110" i="18" s="1"/>
  <c r="AA124" i="18"/>
  <c r="T124" i="18"/>
  <c r="AD124" i="18" s="1"/>
  <c r="V124" i="18"/>
  <c r="AE124" i="18" s="1"/>
  <c r="AA158" i="18"/>
  <c r="T158" i="18"/>
  <c r="AD158" i="18" s="1"/>
  <c r="V158" i="18"/>
  <c r="AE158" i="18" s="1"/>
  <c r="AA174" i="18"/>
  <c r="V174" i="18"/>
  <c r="AE174" i="18" s="1"/>
  <c r="T174" i="18"/>
  <c r="AD174" i="18" s="1"/>
  <c r="V211" i="18"/>
  <c r="AE211" i="18" s="1"/>
  <c r="T211" i="18"/>
  <c r="AA211" i="18"/>
  <c r="T226" i="18"/>
  <c r="AD226" i="18" s="1"/>
  <c r="V226" i="18"/>
  <c r="AE226" i="18" s="1"/>
  <c r="AA226" i="18"/>
  <c r="AA258" i="18"/>
  <c r="V258" i="18"/>
  <c r="AE258" i="18" s="1"/>
  <c r="T258" i="18"/>
  <c r="T274" i="18"/>
  <c r="AD274" i="18" s="1"/>
  <c r="AA274" i="18"/>
  <c r="V274" i="18"/>
  <c r="AE274" i="18" s="1"/>
  <c r="AA286" i="18"/>
  <c r="T286" i="18"/>
  <c r="AD286" i="18" s="1"/>
  <c r="V286" i="18"/>
  <c r="AE286" i="18" s="1"/>
  <c r="AA116" i="18"/>
  <c r="V116" i="18"/>
  <c r="AE116" i="18" s="1"/>
  <c r="T116" i="18"/>
  <c r="AD116" i="18" s="1"/>
  <c r="AA219" i="18"/>
  <c r="T219" i="18"/>
  <c r="AD219" i="18" s="1"/>
  <c r="V219" i="18"/>
  <c r="AE219" i="18" s="1"/>
  <c r="AA23" i="18"/>
  <c r="V23" i="18"/>
  <c r="AE23" i="18" s="1"/>
  <c r="T23" i="18"/>
  <c r="AD23" i="18" s="1"/>
  <c r="T117" i="18"/>
  <c r="AD117" i="18" s="1"/>
  <c r="V117" i="18"/>
  <c r="AE117" i="18" s="1"/>
  <c r="AA117" i="18"/>
  <c r="AA220" i="18"/>
  <c r="V220" i="18"/>
  <c r="T220" i="18"/>
  <c r="AD220" i="18" s="1"/>
  <c r="AA6" i="18"/>
  <c r="T6" i="18"/>
  <c r="AD6" i="18" s="1"/>
  <c r="V6" i="18"/>
  <c r="AE6" i="18" s="1"/>
  <c r="AA187" i="18"/>
  <c r="T187" i="18"/>
  <c r="AD187" i="18" s="1"/>
  <c r="V187" i="18"/>
  <c r="AE187" i="18" s="1"/>
  <c r="T268" i="18"/>
  <c r="AD268" i="18" s="1"/>
  <c r="AA268" i="18"/>
  <c r="V268" i="18"/>
  <c r="V119" i="18"/>
  <c r="AE119" i="18" s="1"/>
  <c r="AA119" i="18"/>
  <c r="T119" i="18"/>
  <c r="AD119" i="18" s="1"/>
  <c r="AA222" i="18"/>
  <c r="V222" i="18"/>
  <c r="AE222" i="18" s="1"/>
  <c r="T222" i="18"/>
  <c r="AD222" i="18" s="1"/>
  <c r="V11" i="18"/>
  <c r="AE11" i="18" s="1"/>
  <c r="T11" i="18"/>
  <c r="AD11" i="18" s="1"/>
  <c r="AA11" i="18"/>
  <c r="AA82" i="18"/>
  <c r="T82" i="18"/>
  <c r="AD82" i="18" s="1"/>
  <c r="V82" i="18"/>
  <c r="AE82" i="18" s="1"/>
  <c r="AA190" i="18"/>
  <c r="V190" i="18"/>
  <c r="T190" i="18"/>
  <c r="AD190" i="18" s="1"/>
  <c r="V250" i="18"/>
  <c r="AE250" i="18" s="1"/>
  <c r="AA250" i="18"/>
  <c r="T250" i="18"/>
  <c r="AD250" i="18" s="1"/>
  <c r="V66" i="18"/>
  <c r="AE66" i="18" s="1"/>
  <c r="AA66" i="18"/>
  <c r="T66" i="18"/>
  <c r="AD66" i="18" s="1"/>
  <c r="AA171" i="18"/>
  <c r="T171" i="18"/>
  <c r="AD171" i="18" s="1"/>
  <c r="V171" i="18"/>
  <c r="AE171" i="18" s="1"/>
  <c r="AA208" i="18"/>
  <c r="V208" i="18"/>
  <c r="AE208" i="18" s="1"/>
  <c r="T208" i="18"/>
  <c r="AD208" i="18" s="1"/>
  <c r="AA13" i="18"/>
  <c r="T13" i="18"/>
  <c r="AD13" i="18" s="1"/>
  <c r="V13" i="18"/>
  <c r="AE13" i="18" s="1"/>
  <c r="AA35" i="18"/>
  <c r="T35" i="18"/>
  <c r="AD35" i="18" s="1"/>
  <c r="V35" i="18"/>
  <c r="AE35" i="18" s="1"/>
  <c r="AA69" i="18"/>
  <c r="T69" i="18"/>
  <c r="AD69" i="18" s="1"/>
  <c r="V69" i="18"/>
  <c r="AE69" i="18" s="1"/>
  <c r="AA87" i="18"/>
  <c r="T87" i="18"/>
  <c r="AD87" i="18" s="1"/>
  <c r="V87" i="18"/>
  <c r="AE87" i="18" s="1"/>
  <c r="V111" i="18"/>
  <c r="AE111" i="18" s="1"/>
  <c r="T111" i="18"/>
  <c r="AD111" i="18" s="1"/>
  <c r="AA111" i="18"/>
  <c r="AA125" i="18"/>
  <c r="T125" i="18"/>
  <c r="AD125" i="18" s="1"/>
  <c r="V125" i="18"/>
  <c r="AE125" i="18" s="1"/>
  <c r="AA142" i="18"/>
  <c r="V142" i="18"/>
  <c r="AE142" i="18" s="1"/>
  <c r="T142" i="18"/>
  <c r="AD142" i="18" s="1"/>
  <c r="AA159" i="18"/>
  <c r="V159" i="18"/>
  <c r="AE159" i="18" s="1"/>
  <c r="T159" i="18"/>
  <c r="AD159" i="18" s="1"/>
  <c r="AA175" i="18"/>
  <c r="T175" i="18"/>
  <c r="AD175" i="18" s="1"/>
  <c r="V175" i="18"/>
  <c r="AE175" i="18" s="1"/>
  <c r="AA212" i="18"/>
  <c r="V212" i="18"/>
  <c r="AE212" i="18" s="1"/>
  <c r="T212" i="18"/>
  <c r="AD212" i="18" s="1"/>
  <c r="AA227" i="18"/>
  <c r="V227" i="18"/>
  <c r="AE227" i="18" s="1"/>
  <c r="T227" i="18"/>
  <c r="AD227" i="18" s="1"/>
  <c r="AA240" i="18"/>
  <c r="AA259" i="18"/>
  <c r="V259" i="18"/>
  <c r="T259" i="18"/>
  <c r="AD259" i="18" s="1"/>
  <c r="AA61" i="18"/>
  <c r="V61" i="18"/>
  <c r="AE61" i="18" s="1"/>
  <c r="T61" i="18"/>
  <c r="AD61" i="18" s="1"/>
  <c r="AA202" i="18"/>
  <c r="V202" i="18"/>
  <c r="AE202" i="18" s="1"/>
  <c r="T202" i="18"/>
  <c r="AD202" i="18" s="1"/>
  <c r="AA164" i="18"/>
  <c r="T164" i="18"/>
  <c r="AD164" i="18" s="1"/>
  <c r="V164" i="18"/>
  <c r="AE164" i="18" s="1"/>
  <c r="V63" i="18"/>
  <c r="AE63" i="18" s="1"/>
  <c r="T63" i="18"/>
  <c r="AD63" i="18" s="1"/>
  <c r="AA63" i="18"/>
  <c r="T204" i="18"/>
  <c r="AD204" i="18" s="1"/>
  <c r="V204" i="18"/>
  <c r="AE204" i="18" s="1"/>
  <c r="AA204" i="18"/>
  <c r="V10" i="18"/>
  <c r="AE10" i="18" s="1"/>
  <c r="AA10" i="18"/>
  <c r="T10" i="18"/>
  <c r="AD10" i="18" s="1"/>
  <c r="AA168" i="18"/>
  <c r="T168" i="18"/>
  <c r="AD168" i="18" s="1"/>
  <c r="V168" i="18"/>
  <c r="AE168" i="18" s="1"/>
  <c r="AA248" i="18"/>
  <c r="V248" i="18"/>
  <c r="AE248" i="18" s="1"/>
  <c r="T248" i="18"/>
  <c r="AD248" i="18" s="1"/>
  <c r="AA154" i="18"/>
  <c r="T154" i="18"/>
  <c r="AD154" i="18" s="1"/>
  <c r="V154" i="18"/>
  <c r="AE154" i="18" s="1"/>
  <c r="V236" i="18"/>
  <c r="AE236" i="18" s="1"/>
  <c r="T54" i="18"/>
  <c r="AD54" i="18" s="1"/>
  <c r="V54" i="18"/>
  <c r="AE54" i="18" s="1"/>
  <c r="AA54" i="18"/>
  <c r="V139" i="18"/>
  <c r="AE139" i="18" s="1"/>
  <c r="AA139" i="18"/>
  <c r="T139" i="18"/>
  <c r="AD139" i="18" s="1"/>
  <c r="V237" i="18"/>
  <c r="AE237" i="18" s="1"/>
  <c r="T237" i="18"/>
  <c r="AD237" i="18" s="1"/>
  <c r="AA72" i="18"/>
  <c r="V72" i="18"/>
  <c r="AE72" i="18" s="1"/>
  <c r="T72" i="18"/>
  <c r="AD72" i="18" s="1"/>
  <c r="AA88" i="18"/>
  <c r="T88" i="18"/>
  <c r="AD88" i="18" s="1"/>
  <c r="V88" i="18"/>
  <c r="AA113" i="18"/>
  <c r="T113" i="18"/>
  <c r="AD113" i="18" s="1"/>
  <c r="V113" i="18"/>
  <c r="AE113" i="18" s="1"/>
  <c r="AA126" i="18"/>
  <c r="T126" i="18"/>
  <c r="AD126" i="18" s="1"/>
  <c r="V126" i="18"/>
  <c r="AE126" i="18" s="1"/>
  <c r="T143" i="18"/>
  <c r="AD143" i="18" s="1"/>
  <c r="V143" i="18"/>
  <c r="AE143" i="18" s="1"/>
  <c r="AA143" i="18"/>
  <c r="AA160" i="18"/>
  <c r="V160" i="18"/>
  <c r="AE160" i="18" s="1"/>
  <c r="T160" i="18"/>
  <c r="AD160" i="18" s="1"/>
  <c r="AA176" i="18"/>
  <c r="T176" i="18"/>
  <c r="AD176" i="18" s="1"/>
  <c r="V176" i="18"/>
  <c r="AE176" i="18" s="1"/>
  <c r="AA215" i="18"/>
  <c r="V215" i="18"/>
  <c r="AE215" i="18" s="1"/>
  <c r="T215" i="18"/>
  <c r="AD215" i="18" s="1"/>
  <c r="AA228" i="18"/>
  <c r="T228" i="18"/>
  <c r="AD228" i="18" s="1"/>
  <c r="V228" i="18"/>
  <c r="AE228" i="18" s="1"/>
  <c r="AA260" i="18"/>
  <c r="T260" i="18"/>
  <c r="AD260" i="18" s="1"/>
  <c r="V260" i="18"/>
  <c r="AE260" i="18" s="1"/>
  <c r="AA288" i="18"/>
  <c r="V288" i="18"/>
  <c r="AE288" i="18" s="1"/>
  <c r="T288" i="18"/>
  <c r="AD288" i="18" s="1"/>
  <c r="AA75" i="18"/>
  <c r="V75" i="18"/>
  <c r="AE75" i="18" s="1"/>
  <c r="T75" i="18"/>
  <c r="AD75" i="18" s="1"/>
  <c r="AA163" i="18"/>
  <c r="T163" i="18"/>
  <c r="AD163" i="18" s="1"/>
  <c r="V163" i="18"/>
  <c r="AE163" i="18" s="1"/>
  <c r="AA266" i="18"/>
  <c r="V266" i="18"/>
  <c r="AE266" i="18" s="1"/>
  <c r="AA62" i="18"/>
  <c r="T62" i="18"/>
  <c r="AD62" i="18" s="1"/>
  <c r="V62" i="18"/>
  <c r="AE62" i="18" s="1"/>
  <c r="T148" i="18"/>
  <c r="AD148" i="18" s="1"/>
  <c r="AA246" i="18"/>
  <c r="T246" i="18"/>
  <c r="AD246" i="18" s="1"/>
  <c r="V246" i="18"/>
  <c r="AE246" i="18" s="1"/>
  <c r="AA50" i="18"/>
  <c r="T50" i="18"/>
  <c r="AD50" i="18" s="1"/>
  <c r="V50" i="18"/>
  <c r="AE50" i="18" s="1"/>
  <c r="AA167" i="18"/>
  <c r="T167" i="18"/>
  <c r="AD167" i="18" s="1"/>
  <c r="V167" i="18"/>
  <c r="AE167" i="18" s="1"/>
  <c r="T64" i="18"/>
  <c r="AD64" i="18" s="1"/>
  <c r="AA64" i="18"/>
  <c r="V64" i="18"/>
  <c r="AE64" i="18" s="1"/>
  <c r="T152" i="18"/>
  <c r="AD152" i="18" s="1"/>
  <c r="AA152" i="18"/>
  <c r="V152" i="18"/>
  <c r="AE152" i="18" s="1"/>
  <c r="AA52" i="18"/>
  <c r="V52" i="18"/>
  <c r="AE52" i="18" s="1"/>
  <c r="T52" i="18"/>
  <c r="AD52" i="18" s="1"/>
  <c r="AA207" i="18"/>
  <c r="T207" i="18"/>
  <c r="AD207" i="18" s="1"/>
  <c r="V207" i="18"/>
  <c r="AE207" i="18" s="1"/>
  <c r="AA271" i="18"/>
  <c r="T271" i="18"/>
  <c r="V271" i="18"/>
  <c r="AE271" i="18" s="1"/>
  <c r="AA83" i="18"/>
  <c r="T83" i="18"/>
  <c r="AD83" i="18" s="1"/>
  <c r="V83" i="18"/>
  <c r="AE83" i="18" s="1"/>
  <c r="AA191" i="18"/>
  <c r="V191" i="18"/>
  <c r="AE191" i="18" s="1"/>
  <c r="T191" i="18"/>
  <c r="AD191" i="18" s="1"/>
  <c r="AA18" i="18"/>
  <c r="V18" i="18"/>
  <c r="AE18" i="18" s="1"/>
  <c r="T18" i="18"/>
  <c r="AD18" i="18" s="1"/>
  <c r="AA39" i="18"/>
  <c r="V39" i="18"/>
  <c r="AE39" i="18" s="1"/>
  <c r="T39" i="18"/>
  <c r="AD39" i="18" s="1"/>
  <c r="AA59" i="18"/>
  <c r="T59" i="18"/>
  <c r="AD59" i="18" s="1"/>
  <c r="V59" i="18"/>
  <c r="AE59" i="18" s="1"/>
  <c r="AA73" i="18"/>
  <c r="T73" i="18"/>
  <c r="AD73" i="18" s="1"/>
  <c r="V73" i="18"/>
  <c r="AE73" i="18" s="1"/>
  <c r="T89" i="18"/>
  <c r="AD89" i="18" s="1"/>
  <c r="AA89" i="18"/>
  <c r="V89" i="18"/>
  <c r="AA114" i="18"/>
  <c r="V114" i="18"/>
  <c r="AE114" i="18" s="1"/>
  <c r="T114" i="18"/>
  <c r="AD114" i="18" s="1"/>
  <c r="AA128" i="18"/>
  <c r="V128" i="18"/>
  <c r="T128" i="18"/>
  <c r="AD128" i="18" s="1"/>
  <c r="AA145" i="18"/>
  <c r="AA179" i="18"/>
  <c r="V179" i="18"/>
  <c r="AE179" i="18" s="1"/>
  <c r="T179" i="18"/>
  <c r="AD179" i="18" s="1"/>
  <c r="T199" i="18"/>
  <c r="AD199" i="18" s="1"/>
  <c r="V199" i="18"/>
  <c r="AE199" i="18" s="1"/>
  <c r="AA199" i="18"/>
  <c r="AA216" i="18"/>
  <c r="V216" i="18"/>
  <c r="AE216" i="18" s="1"/>
  <c r="T216" i="18"/>
  <c r="AD216" i="18" s="1"/>
  <c r="AA229" i="18"/>
  <c r="T229" i="18"/>
  <c r="AD229" i="18" s="1"/>
  <c r="V229" i="18"/>
  <c r="AE229" i="18" s="1"/>
  <c r="AA262" i="18"/>
  <c r="V262" i="18"/>
  <c r="AE262" i="18" s="1"/>
  <c r="T262" i="18"/>
  <c r="AD262" i="18" s="1"/>
  <c r="AA277" i="18"/>
  <c r="V277" i="18"/>
  <c r="AE277" i="18" s="1"/>
  <c r="T277" i="18"/>
  <c r="AD277" i="18" s="1"/>
  <c r="V22" i="18"/>
  <c r="AE22" i="18" s="1"/>
  <c r="AA22" i="18"/>
  <c r="T22" i="18"/>
  <c r="AD22" i="18" s="1"/>
  <c r="T133" i="18"/>
  <c r="AD133" i="18" s="1"/>
  <c r="AA133" i="18"/>
  <c r="V133" i="18"/>
  <c r="AE133" i="18" s="1"/>
  <c r="AA279" i="18"/>
  <c r="T279" i="18"/>
  <c r="AD279" i="18" s="1"/>
  <c r="V279" i="18"/>
  <c r="AE279" i="18" s="1"/>
  <c r="AA134" i="18"/>
  <c r="V134" i="18"/>
  <c r="AE134" i="18" s="1"/>
  <c r="T134" i="18"/>
  <c r="AD134" i="18" s="1"/>
  <c r="T232" i="18"/>
  <c r="AD232" i="18" s="1"/>
  <c r="AA232" i="18"/>
  <c r="V232" i="18"/>
  <c r="AA24" i="18"/>
  <c r="T24" i="18"/>
  <c r="AD24" i="18" s="1"/>
  <c r="V24" i="18"/>
  <c r="AE24" i="18" s="1"/>
  <c r="AA135" i="18"/>
  <c r="T135" i="18"/>
  <c r="AD135" i="18" s="1"/>
  <c r="V135" i="18"/>
  <c r="AE135" i="18" s="1"/>
  <c r="T221" i="18"/>
  <c r="AD221" i="18" s="1"/>
  <c r="V221" i="18"/>
  <c r="AE221" i="18" s="1"/>
  <c r="AA221" i="18"/>
  <c r="V137" i="18"/>
  <c r="AE137" i="18" s="1"/>
  <c r="AA137" i="18"/>
  <c r="T137" i="18"/>
  <c r="AD137" i="18" s="1"/>
  <c r="AA270" i="18"/>
  <c r="T270" i="18"/>
  <c r="AD270" i="18" s="1"/>
  <c r="V270" i="18"/>
  <c r="AE270" i="18" s="1"/>
  <c r="AA138" i="18"/>
  <c r="V138" i="18"/>
  <c r="AE138" i="18" s="1"/>
  <c r="T138" i="18"/>
  <c r="AD138" i="18" s="1"/>
  <c r="V105" i="18"/>
  <c r="AE105" i="18" s="1"/>
  <c r="AA272" i="18"/>
  <c r="T272" i="18"/>
  <c r="AD272" i="18" s="1"/>
  <c r="V272" i="18"/>
  <c r="AE272" i="18" s="1"/>
  <c r="AA15" i="18"/>
  <c r="V15" i="18"/>
  <c r="AE15" i="18" s="1"/>
  <c r="T15" i="18"/>
  <c r="AD15" i="18" s="1"/>
  <c r="AA37" i="18"/>
  <c r="V37" i="18"/>
  <c r="AE37" i="18" s="1"/>
  <c r="T37" i="18"/>
  <c r="AD37" i="18" s="1"/>
  <c r="AA19" i="18"/>
  <c r="T19" i="18"/>
  <c r="AD19" i="18" s="1"/>
  <c r="V19" i="18"/>
  <c r="AE19" i="18" s="1"/>
  <c r="AA20" i="18"/>
  <c r="V20" i="18"/>
  <c r="AE20" i="18" s="1"/>
  <c r="T20" i="18"/>
  <c r="AD20" i="18" s="1"/>
  <c r="T42" i="18"/>
  <c r="AD42" i="18" s="1"/>
  <c r="V42" i="18"/>
  <c r="AE42" i="18" s="1"/>
  <c r="AA42" i="18"/>
  <c r="AA60" i="18"/>
  <c r="V60" i="18"/>
  <c r="AE60" i="18" s="1"/>
  <c r="T60" i="18"/>
  <c r="AD60" i="18" s="1"/>
  <c r="AA74" i="18"/>
  <c r="V74" i="18"/>
  <c r="AE74" i="18" s="1"/>
  <c r="T74" i="18"/>
  <c r="AD74" i="18" s="1"/>
  <c r="AA94" i="18"/>
  <c r="AA115" i="18"/>
  <c r="V115" i="18"/>
  <c r="AE115" i="18" s="1"/>
  <c r="T115" i="18"/>
  <c r="AD115" i="18" s="1"/>
  <c r="AA129" i="18"/>
  <c r="V129" i="18"/>
  <c r="AE129" i="18" s="1"/>
  <c r="T129" i="18"/>
  <c r="AD129" i="18" s="1"/>
  <c r="AA162" i="18"/>
  <c r="V162" i="18"/>
  <c r="AE162" i="18" s="1"/>
  <c r="T162" i="18"/>
  <c r="AD162" i="18" s="1"/>
  <c r="AA180" i="18"/>
  <c r="T180" i="18"/>
  <c r="AD180" i="18" s="1"/>
  <c r="V180" i="18"/>
  <c r="AE180" i="18" s="1"/>
  <c r="AA218" i="18"/>
  <c r="T218" i="18"/>
  <c r="AD218" i="18" s="1"/>
  <c r="V218" i="18"/>
  <c r="AE218" i="18" s="1"/>
  <c r="AA230" i="18"/>
  <c r="T230" i="18"/>
  <c r="AD230" i="18" s="1"/>
  <c r="V230" i="18"/>
  <c r="AE230" i="18" s="1"/>
  <c r="AA243" i="18"/>
  <c r="T243" i="18"/>
  <c r="AD243" i="18" s="1"/>
  <c r="V243" i="18"/>
  <c r="AE243" i="18" s="1"/>
  <c r="AA263" i="18"/>
  <c r="V263" i="18"/>
  <c r="AE263" i="18" s="1"/>
  <c r="T263" i="18"/>
  <c r="AD263" i="18" s="1"/>
  <c r="AA27" i="18"/>
  <c r="V27" i="18"/>
  <c r="AE27" i="18" s="1"/>
  <c r="T27" i="18"/>
  <c r="AD27" i="18" s="1"/>
  <c r="P178" i="17"/>
  <c r="V51" i="18" l="1"/>
  <c r="AE51" i="18" s="1"/>
  <c r="AA103" i="18"/>
  <c r="T5" i="18"/>
  <c r="AD5" i="18" s="1"/>
  <c r="V287" i="18"/>
  <c r="AE287" i="18" s="1"/>
  <c r="T51" i="18"/>
  <c r="AD51" i="18" s="1"/>
  <c r="AA5" i="18"/>
  <c r="T287" i="18"/>
  <c r="AD287" i="18" s="1"/>
  <c r="T284" i="18"/>
  <c r="AD284" i="18" s="1"/>
  <c r="AA284" i="18"/>
  <c r="V267" i="18"/>
  <c r="AE267" i="18" s="1"/>
  <c r="AA147" i="18"/>
  <c r="V241" i="18"/>
  <c r="AE241" i="18" s="1"/>
  <c r="V210" i="18"/>
  <c r="AA67" i="18"/>
  <c r="T147" i="18"/>
  <c r="AD147" i="18" s="1"/>
  <c r="Z178" i="17"/>
  <c r="K1798" i="25"/>
  <c r="U244" i="18"/>
  <c r="M2152" i="25" s="1"/>
  <c r="V282" i="18"/>
  <c r="AE282" i="18" s="1"/>
  <c r="AA282" i="18"/>
  <c r="W158" i="18"/>
  <c r="N2066" i="25" s="1"/>
  <c r="U73" i="18"/>
  <c r="M1981" i="25" s="1"/>
  <c r="T105" i="18"/>
  <c r="AD105" i="18" s="1"/>
  <c r="V148" i="18"/>
  <c r="AE148" i="18" s="1"/>
  <c r="T241" i="18"/>
  <c r="AD241" i="18" s="1"/>
  <c r="T198" i="18"/>
  <c r="AD198" i="18" s="1"/>
  <c r="T58" i="18"/>
  <c r="AD58" i="18" s="1"/>
  <c r="T236" i="18"/>
  <c r="AD236" i="18" s="1"/>
  <c r="T267" i="18"/>
  <c r="AD267" i="18" s="1"/>
  <c r="T240" i="18"/>
  <c r="AD240" i="18" s="1"/>
  <c r="V196" i="18"/>
  <c r="W196" i="18" s="1"/>
  <c r="V57" i="18"/>
  <c r="AE57" i="18" s="1"/>
  <c r="V239" i="18"/>
  <c r="AE239" i="18" s="1"/>
  <c r="V285" i="18"/>
  <c r="AE285" i="18" s="1"/>
  <c r="T210" i="18"/>
  <c r="AD210" i="18" s="1"/>
  <c r="V223" i="18"/>
  <c r="AE223" i="18" s="1"/>
  <c r="T146" i="18"/>
  <c r="AD146" i="18" s="1"/>
  <c r="V289" i="18"/>
  <c r="AE289" i="18" s="1"/>
  <c r="T161" i="18"/>
  <c r="AD161" i="18" s="1"/>
  <c r="T276" i="18"/>
  <c r="AD276" i="18" s="1"/>
  <c r="V198" i="18"/>
  <c r="AE198" i="18" s="1"/>
  <c r="V58" i="18"/>
  <c r="AE58" i="18" s="1"/>
  <c r="T275" i="18"/>
  <c r="AD275" i="18" s="1"/>
  <c r="T196" i="18"/>
  <c r="AD196" i="18" s="1"/>
  <c r="AA57" i="18"/>
  <c r="T239" i="18"/>
  <c r="AD239" i="18" s="1"/>
  <c r="T195" i="18"/>
  <c r="AD195" i="18" s="1"/>
  <c r="T285" i="18"/>
  <c r="AD285" i="18" s="1"/>
  <c r="AA223" i="18"/>
  <c r="T200" i="18"/>
  <c r="AD200" i="18" s="1"/>
  <c r="V278" i="18"/>
  <c r="AE278" i="18" s="1"/>
  <c r="AA200" i="18"/>
  <c r="W146" i="18"/>
  <c r="N2054" i="25" s="1"/>
  <c r="T283" i="18"/>
  <c r="AD283" i="18" s="1"/>
  <c r="T289" i="18"/>
  <c r="AD289" i="18" s="1"/>
  <c r="T242" i="18"/>
  <c r="AD242" i="18" s="1"/>
  <c r="V161" i="18"/>
  <c r="AE161" i="18" s="1"/>
  <c r="V234" i="18"/>
  <c r="AE234" i="18" s="1"/>
  <c r="V276" i="18"/>
  <c r="AE276" i="18" s="1"/>
  <c r="V275" i="18"/>
  <c r="AE275" i="18" s="1"/>
  <c r="V99" i="18"/>
  <c r="AE99" i="18" s="1"/>
  <c r="V195" i="18"/>
  <c r="AE195" i="18" s="1"/>
  <c r="T56" i="18"/>
  <c r="AD56" i="18" s="1"/>
  <c r="V280" i="18"/>
  <c r="W280" i="18" s="1"/>
  <c r="N2188" i="25" s="1"/>
  <c r="T194" i="18"/>
  <c r="AD194" i="18" s="1"/>
  <c r="V121" i="18"/>
  <c r="AE121" i="18" s="1"/>
  <c r="T118" i="18"/>
  <c r="AD118" i="18" s="1"/>
  <c r="T278" i="18"/>
  <c r="AD278" i="18" s="1"/>
  <c r="V146" i="18"/>
  <c r="AE146" i="18" s="1"/>
  <c r="V283" i="18"/>
  <c r="W283" i="18" s="1"/>
  <c r="N2191" i="25" s="1"/>
  <c r="V242" i="18"/>
  <c r="AE242" i="18" s="1"/>
  <c r="T234" i="18"/>
  <c r="U234" i="18" s="1"/>
  <c r="M2142" i="25" s="1"/>
  <c r="V247" i="18"/>
  <c r="AE247" i="18" s="1"/>
  <c r="T55" i="18"/>
  <c r="AD55" i="18" s="1"/>
  <c r="V101" i="18"/>
  <c r="T99" i="18"/>
  <c r="AD99" i="18" s="1"/>
  <c r="T141" i="18"/>
  <c r="AD141" i="18" s="1"/>
  <c r="V56" i="18"/>
  <c r="AE56" i="18" s="1"/>
  <c r="T280" i="18"/>
  <c r="AD280" i="18" s="1"/>
  <c r="AA194" i="18"/>
  <c r="T121" i="18"/>
  <c r="AD121" i="18" s="1"/>
  <c r="V118" i="18"/>
  <c r="AE118" i="18" s="1"/>
  <c r="V231" i="18"/>
  <c r="U146" i="18"/>
  <c r="M2054" i="25" s="1"/>
  <c r="V145" i="18"/>
  <c r="AE145" i="18" s="1"/>
  <c r="V103" i="18"/>
  <c r="AE103" i="18" s="1"/>
  <c r="T247" i="18"/>
  <c r="AD247" i="18" s="1"/>
  <c r="AA55" i="18"/>
  <c r="T101" i="18"/>
  <c r="AD101" i="18" s="1"/>
  <c r="V141" i="18"/>
  <c r="AE141" i="18" s="1"/>
  <c r="T67" i="18"/>
  <c r="AD67" i="18" s="1"/>
  <c r="T231" i="18"/>
  <c r="AD231" i="18" s="1"/>
  <c r="V94" i="18"/>
  <c r="AE94" i="18" s="1"/>
  <c r="U250" i="18"/>
  <c r="M2158" i="25" s="1"/>
  <c r="W191" i="18"/>
  <c r="N2099" i="25" s="1"/>
  <c r="W117" i="18"/>
  <c r="N2025" i="25" s="1"/>
  <c r="W18" i="18"/>
  <c r="N1926" i="25" s="1"/>
  <c r="U113" i="18"/>
  <c r="M2021" i="25" s="1"/>
  <c r="U72" i="18"/>
  <c r="M1980" i="25" s="1"/>
  <c r="W248" i="18"/>
  <c r="N2156" i="25" s="1"/>
  <c r="U85" i="18"/>
  <c r="M1993" i="25" s="1"/>
  <c r="W143" i="18"/>
  <c r="N2051" i="25" s="1"/>
  <c r="W238" i="18"/>
  <c r="N2146" i="25" s="1"/>
  <c r="W182" i="18"/>
  <c r="N2090" i="25" s="1"/>
  <c r="U76" i="18"/>
  <c r="M1984" i="25" s="1"/>
  <c r="U135" i="18"/>
  <c r="M2043" i="25" s="1"/>
  <c r="U52" i="18"/>
  <c r="M1960" i="25" s="1"/>
  <c r="U51" i="18"/>
  <c r="M1959" i="25" s="1"/>
  <c r="W277" i="18"/>
  <c r="N2185" i="25" s="1"/>
  <c r="W140" i="18"/>
  <c r="N2048" i="25" s="1"/>
  <c r="U145" i="18"/>
  <c r="M2053" i="25" s="1"/>
  <c r="W160" i="18"/>
  <c r="N2068" i="25" s="1"/>
  <c r="W171" i="18"/>
  <c r="N2079" i="25" s="1"/>
  <c r="U147" i="18"/>
  <c r="M2055" i="25" s="1"/>
  <c r="U278" i="18"/>
  <c r="M2186" i="25" s="1"/>
  <c r="W229" i="18"/>
  <c r="N2137" i="25" s="1"/>
  <c r="U163" i="18"/>
  <c r="M2071" i="25" s="1"/>
  <c r="W288" i="18"/>
  <c r="N2196" i="25" s="1"/>
  <c r="U139" i="18"/>
  <c r="M2047" i="25" s="1"/>
  <c r="U35" i="18"/>
  <c r="M1943" i="25" s="1"/>
  <c r="U171" i="18"/>
  <c r="M2079" i="25" s="1"/>
  <c r="U99" i="18"/>
  <c r="M2007" i="25" s="1"/>
  <c r="W111" i="18"/>
  <c r="N2019" i="25" s="1"/>
  <c r="U274" i="18"/>
  <c r="M2182" i="25" s="1"/>
  <c r="U33" i="18"/>
  <c r="M1941" i="25" s="1"/>
  <c r="W276" i="18"/>
  <c r="N2184" i="25" s="1"/>
  <c r="W19" i="18"/>
  <c r="N1927" i="25" s="1"/>
  <c r="U13" i="18"/>
  <c r="M1921" i="25" s="1"/>
  <c r="U49" i="18"/>
  <c r="M1957" i="25" s="1"/>
  <c r="W42" i="18"/>
  <c r="N1950" i="25" s="1"/>
  <c r="U39" i="18"/>
  <c r="M1947" i="25" s="1"/>
  <c r="W30" i="18"/>
  <c r="N1938" i="25" s="1"/>
  <c r="U196" i="18"/>
  <c r="M2104" i="25" s="1"/>
  <c r="W69" i="18"/>
  <c r="N1977" i="25" s="1"/>
  <c r="W14" i="18"/>
  <c r="N1922" i="25" s="1"/>
  <c r="U65" i="18"/>
  <c r="M1973" i="25" s="1"/>
  <c r="U225" i="18"/>
  <c r="M2133" i="25" s="1"/>
  <c r="U107" i="18"/>
  <c r="M2015" i="25" s="1"/>
  <c r="AA178" i="17"/>
  <c r="T178" i="17"/>
  <c r="AD178" i="17" s="1"/>
  <c r="V178" i="17"/>
  <c r="AE178" i="17" s="1"/>
  <c r="U180" i="18"/>
  <c r="M2088" i="25" s="1"/>
  <c r="W115" i="18"/>
  <c r="N2023" i="25" s="1"/>
  <c r="W50" i="18"/>
  <c r="N1958" i="25" s="1"/>
  <c r="W275" i="18"/>
  <c r="N2183" i="25" s="1"/>
  <c r="W281" i="18"/>
  <c r="N2189" i="25" s="1"/>
  <c r="U15" i="18"/>
  <c r="M1923" i="25" s="1"/>
  <c r="U25" i="18"/>
  <c r="M1933" i="25" s="1"/>
  <c r="W183" i="18"/>
  <c r="N2091" i="25" s="1"/>
  <c r="W142" i="18"/>
  <c r="N2050" i="25" s="1"/>
  <c r="U230" i="18"/>
  <c r="M2138" i="25" s="1"/>
  <c r="W162" i="18"/>
  <c r="N2070" i="25" s="1"/>
  <c r="W129" i="18"/>
  <c r="N2037" i="25" s="1"/>
  <c r="W207" i="18"/>
  <c r="N2115" i="25" s="1"/>
  <c r="U198" i="18"/>
  <c r="M2106" i="25" s="1"/>
  <c r="U195" i="18"/>
  <c r="M2103" i="25" s="1"/>
  <c r="U14" i="18"/>
  <c r="U251" i="18"/>
  <c r="M2159" i="25" s="1"/>
  <c r="W152" i="18"/>
  <c r="N2060" i="25" s="1"/>
  <c r="U228" i="18"/>
  <c r="M2136" i="25" s="1"/>
  <c r="W33" i="18"/>
  <c r="N1941" i="25" s="1"/>
  <c r="W225" i="18"/>
  <c r="N2133" i="25" s="1"/>
  <c r="W194" i="18"/>
  <c r="N2102" i="25" s="1"/>
  <c r="W251" i="18"/>
  <c r="N2159" i="25" s="1"/>
  <c r="U83" i="18"/>
  <c r="M1991" i="25" s="1"/>
  <c r="U64" i="18"/>
  <c r="M1972" i="25" s="1"/>
  <c r="U248" i="18"/>
  <c r="W125" i="18"/>
  <c r="N2033" i="25" s="1"/>
  <c r="W49" i="18"/>
  <c r="W60" i="18"/>
  <c r="N1968" i="25" s="1"/>
  <c r="U137" i="18"/>
  <c r="M2045" i="25" s="1"/>
  <c r="W179" i="18"/>
  <c r="N2087" i="25" s="1"/>
  <c r="W260" i="18"/>
  <c r="N2168" i="25" s="1"/>
  <c r="W58" i="18"/>
  <c r="N1966" i="25" s="1"/>
  <c r="W63" i="18"/>
  <c r="N1971" i="25" s="1"/>
  <c r="U11" i="18"/>
  <c r="M1919" i="25" s="1"/>
  <c r="U220" i="18"/>
  <c r="M2128" i="25" s="1"/>
  <c r="U23" i="18"/>
  <c r="M1931" i="25" s="1"/>
  <c r="W116" i="18"/>
  <c r="N2024" i="25" s="1"/>
  <c r="W124" i="18"/>
  <c r="N2032" i="25" s="1"/>
  <c r="W86" i="18"/>
  <c r="N1994" i="25" s="1"/>
  <c r="W147" i="18"/>
  <c r="N2055" i="25" s="1"/>
  <c r="U227" i="18"/>
  <c r="M2135" i="25" s="1"/>
  <c r="W11" i="18"/>
  <c r="N1919" i="25" s="1"/>
  <c r="U34" i="18"/>
  <c r="M1942" i="25" s="1"/>
  <c r="W12" i="18"/>
  <c r="U170" i="18"/>
  <c r="M2078" i="25" s="1"/>
  <c r="W31" i="18"/>
  <c r="N1939" i="25" s="1"/>
  <c r="W180" i="18"/>
  <c r="N2088" i="25" s="1"/>
  <c r="W163" i="18"/>
  <c r="N2071" i="25" s="1"/>
  <c r="U160" i="18"/>
  <c r="M2068" i="25" s="1"/>
  <c r="U63" i="18"/>
  <c r="M1971" i="25" s="1"/>
  <c r="U111" i="18"/>
  <c r="W224" i="18"/>
  <c r="N2132" i="25" s="1"/>
  <c r="W95" i="18"/>
  <c r="N2003" i="25" s="1"/>
  <c r="U45" i="18"/>
  <c r="M1953" i="25" s="1"/>
  <c r="U243" i="18"/>
  <c r="M2151" i="25" s="1"/>
  <c r="W218" i="18"/>
  <c r="N2126" i="25" s="1"/>
  <c r="U19" i="18"/>
  <c r="W73" i="18"/>
  <c r="N1981" i="25" s="1"/>
  <c r="U18" i="18"/>
  <c r="W52" i="18"/>
  <c r="W113" i="18"/>
  <c r="N2021" i="25" s="1"/>
  <c r="W174" i="18"/>
  <c r="N2082" i="25" s="1"/>
  <c r="W141" i="18"/>
  <c r="N2049" i="25" s="1"/>
  <c r="U12" i="18"/>
  <c r="M1920" i="25" s="1"/>
  <c r="W156" i="18"/>
  <c r="N2064" i="25" s="1"/>
  <c r="W82" i="18"/>
  <c r="N1990" i="25" s="1"/>
  <c r="W65" i="18"/>
  <c r="N1973" i="25" s="1"/>
  <c r="U156" i="18"/>
  <c r="M2064" i="25" s="1"/>
  <c r="W121" i="18"/>
  <c r="N2029" i="25" s="1"/>
  <c r="U142" i="18"/>
  <c r="M2050" i="25" s="1"/>
  <c r="W164" i="18"/>
  <c r="N2072" i="25" s="1"/>
  <c r="U164" i="18"/>
  <c r="M2072" i="25" s="1"/>
  <c r="U162" i="18"/>
  <c r="M2070" i="25" s="1"/>
  <c r="U154" i="18"/>
  <c r="W154" i="18"/>
  <c r="N2062" i="25" s="1"/>
  <c r="W279" i="18"/>
  <c r="N2187" i="25" s="1"/>
  <c r="U279" i="18"/>
  <c r="M2187" i="25" s="1"/>
  <c r="W204" i="18"/>
  <c r="N2112" i="25" s="1"/>
  <c r="W258" i="18"/>
  <c r="N2166" i="25" s="1"/>
  <c r="U289" i="18"/>
  <c r="M2197" i="25" s="1"/>
  <c r="W285" i="18"/>
  <c r="W243" i="18"/>
  <c r="N2151" i="25" s="1"/>
  <c r="W278" i="18"/>
  <c r="W230" i="18"/>
  <c r="N2138" i="25" s="1"/>
  <c r="U277" i="18"/>
  <c r="M2185" i="25" s="1"/>
  <c r="W237" i="18"/>
  <c r="N2145" i="25" s="1"/>
  <c r="W263" i="18"/>
  <c r="N2171" i="25" s="1"/>
  <c r="U287" i="18"/>
  <c r="M2195" i="25" s="1"/>
  <c r="U262" i="18"/>
  <c r="M2170" i="25" s="1"/>
  <c r="U238" i="18"/>
  <c r="M2146" i="25" s="1"/>
  <c r="W282" i="18"/>
  <c r="N2190" i="25" s="1"/>
  <c r="U281" i="18"/>
  <c r="M2189" i="25" s="1"/>
  <c r="U218" i="18"/>
  <c r="M2126" i="25" s="1"/>
  <c r="U60" i="18"/>
  <c r="M1968" i="25" s="1"/>
  <c r="U138" i="18"/>
  <c r="M2046" i="25" s="1"/>
  <c r="W55" i="18"/>
  <c r="N1963" i="25" s="1"/>
  <c r="U202" i="18"/>
  <c r="M2110" i="25" s="1"/>
  <c r="U66" i="18"/>
  <c r="M1974" i="25" s="1"/>
  <c r="U119" i="18"/>
  <c r="M2027" i="25" s="1"/>
  <c r="W120" i="18"/>
  <c r="N2028" i="25" s="1"/>
  <c r="U115" i="18"/>
  <c r="M2023" i="25" s="1"/>
  <c r="U152" i="18"/>
  <c r="U167" i="18"/>
  <c r="M2075" i="25" s="1"/>
  <c r="U126" i="18"/>
  <c r="M2034" i="25" s="1"/>
  <c r="U55" i="18"/>
  <c r="M1963" i="25" s="1"/>
  <c r="U208" i="18"/>
  <c r="M2116" i="25" s="1"/>
  <c r="U174" i="18"/>
  <c r="M2082" i="25" s="1"/>
  <c r="U151" i="18"/>
  <c r="M2059" i="25" s="1"/>
  <c r="W76" i="18"/>
  <c r="W137" i="18"/>
  <c r="W221" i="18"/>
  <c r="N2129" i="25" s="1"/>
  <c r="U161" i="18"/>
  <c r="M2069" i="25" s="1"/>
  <c r="U114" i="18"/>
  <c r="M2022" i="25" s="1"/>
  <c r="U103" i="18"/>
  <c r="M2011" i="25" s="1"/>
  <c r="W126" i="18"/>
  <c r="N2034" i="25" s="1"/>
  <c r="W168" i="18"/>
  <c r="N2076" i="25" s="1"/>
  <c r="U57" i="18"/>
  <c r="U226" i="18"/>
  <c r="M2134" i="25" s="1"/>
  <c r="W78" i="18"/>
  <c r="N1986" i="25" s="1"/>
  <c r="U118" i="18"/>
  <c r="M2026" i="25" s="1"/>
  <c r="U59" i="18"/>
  <c r="M1967" i="25" s="1"/>
  <c r="W75" i="18"/>
  <c r="N1983" i="25" s="1"/>
  <c r="U61" i="18"/>
  <c r="M1969" i="25" s="1"/>
  <c r="U219" i="18"/>
  <c r="M2127" i="25" s="1"/>
  <c r="U67" i="18"/>
  <c r="M1975" i="25" s="1"/>
  <c r="U110" i="18"/>
  <c r="M2018" i="25" s="1"/>
  <c r="U221" i="18"/>
  <c r="M2129" i="25" s="1"/>
  <c r="W114" i="18"/>
  <c r="N2022" i="25" s="1"/>
  <c r="W59" i="18"/>
  <c r="N1967" i="25" s="1"/>
  <c r="W64" i="18"/>
  <c r="U75" i="18"/>
  <c r="M1983" i="25" s="1"/>
  <c r="U204" i="18"/>
  <c r="W61" i="18"/>
  <c r="N1969" i="25" s="1"/>
  <c r="U187" i="18"/>
  <c r="M2095" i="25" s="1"/>
  <c r="W118" i="18"/>
  <c r="N2026" i="25" s="1"/>
  <c r="U211" i="18"/>
  <c r="M2119" i="25" s="1"/>
  <c r="AD211" i="18"/>
  <c r="W101" i="18"/>
  <c r="N2009" i="25" s="1"/>
  <c r="AE101" i="18"/>
  <c r="W37" i="18"/>
  <c r="N1945" i="25" s="1"/>
  <c r="W206" i="18"/>
  <c r="N2114" i="25" s="1"/>
  <c r="W134" i="18"/>
  <c r="N2042" i="25" s="1"/>
  <c r="W219" i="18"/>
  <c r="N2127" i="25" s="1"/>
  <c r="U158" i="18"/>
  <c r="W110" i="18"/>
  <c r="N2018" i="25" s="1"/>
  <c r="W68" i="18"/>
  <c r="N1976" i="25" s="1"/>
  <c r="U203" i="18"/>
  <c r="M2111" i="25" s="1"/>
  <c r="U27" i="18"/>
  <c r="M1935" i="25" s="1"/>
  <c r="U94" i="18"/>
  <c r="M2002" i="25" s="1"/>
  <c r="U20" i="18"/>
  <c r="M1928" i="25" s="1"/>
  <c r="W270" i="18"/>
  <c r="N2178" i="25" s="1"/>
  <c r="U24" i="18"/>
  <c r="M1932" i="25" s="1"/>
  <c r="U134" i="18"/>
  <c r="M2042" i="25" s="1"/>
  <c r="W22" i="18"/>
  <c r="N1930" i="25" s="1"/>
  <c r="U199" i="18"/>
  <c r="M2107" i="25" s="1"/>
  <c r="U191" i="18"/>
  <c r="U207" i="18"/>
  <c r="W167" i="18"/>
  <c r="N2075" i="25" s="1"/>
  <c r="U148" i="18"/>
  <c r="W266" i="18"/>
  <c r="N2174" i="25" s="1"/>
  <c r="U143" i="18"/>
  <c r="W236" i="18"/>
  <c r="N2144" i="25" s="1"/>
  <c r="W10" i="18"/>
  <c r="N1918" i="25" s="1"/>
  <c r="U5" i="18"/>
  <c r="M1913" i="25" s="1"/>
  <c r="U275" i="18"/>
  <c r="W227" i="18"/>
  <c r="U175" i="18"/>
  <c r="M2083" i="25" s="1"/>
  <c r="W13" i="18"/>
  <c r="U268" i="18"/>
  <c r="M2176" i="25" s="1"/>
  <c r="W6" i="18"/>
  <c r="N1914" i="25" s="1"/>
  <c r="U117" i="18"/>
  <c r="U116" i="18"/>
  <c r="W274" i="18"/>
  <c r="N2182" i="25" s="1"/>
  <c r="W151" i="18"/>
  <c r="W273" i="18"/>
  <c r="N2181" i="25" s="1"/>
  <c r="U282" i="18"/>
  <c r="M2190" i="25" s="1"/>
  <c r="AD282" i="18"/>
  <c r="W39" i="18"/>
  <c r="W133" i="18"/>
  <c r="N2041" i="25" s="1"/>
  <c r="W54" i="18"/>
  <c r="N1962" i="25" s="1"/>
  <c r="W20" i="18"/>
  <c r="N1928" i="25" s="1"/>
  <c r="U133" i="18"/>
  <c r="M2041" i="25" s="1"/>
  <c r="W99" i="18"/>
  <c r="W51" i="18"/>
  <c r="U266" i="18"/>
  <c r="M2174" i="25" s="1"/>
  <c r="U263" i="18"/>
  <c r="M2171" i="25" s="1"/>
  <c r="W15" i="18"/>
  <c r="W24" i="18"/>
  <c r="N1932" i="25" s="1"/>
  <c r="W199" i="18"/>
  <c r="N2107" i="25" s="1"/>
  <c r="U260" i="18"/>
  <c r="U176" i="18"/>
  <c r="M2084" i="25" s="1"/>
  <c r="U58" i="18"/>
  <c r="U236" i="18"/>
  <c r="M2144" i="25" s="1"/>
  <c r="U10" i="18"/>
  <c r="M1918" i="25" s="1"/>
  <c r="W5" i="18"/>
  <c r="N1913" i="25" s="1"/>
  <c r="U259" i="18"/>
  <c r="M2167" i="25" s="1"/>
  <c r="U30" i="18"/>
  <c r="M1938" i="25" s="1"/>
  <c r="U183" i="18"/>
  <c r="U95" i="18"/>
  <c r="X225" i="18"/>
  <c r="O2133" i="25" s="1"/>
  <c r="U172" i="18"/>
  <c r="M2080" i="25" s="1"/>
  <c r="U140" i="18"/>
  <c r="W107" i="18"/>
  <c r="W223" i="18"/>
  <c r="N2131" i="25" s="1"/>
  <c r="W246" i="18"/>
  <c r="N2154" i="25" s="1"/>
  <c r="AE196" i="18"/>
  <c r="W268" i="18"/>
  <c r="N2176" i="25" s="1"/>
  <c r="AE268" i="18"/>
  <c r="U246" i="18"/>
  <c r="M2154" i="25" s="1"/>
  <c r="X218" i="18"/>
  <c r="O2126" i="25" s="1"/>
  <c r="W94" i="18"/>
  <c r="N2002" i="25" s="1"/>
  <c r="U270" i="18"/>
  <c r="M2178" i="25" s="1"/>
  <c r="U22" i="18"/>
  <c r="M1930" i="25" s="1"/>
  <c r="U50" i="18"/>
  <c r="X163" i="18"/>
  <c r="O2071" i="25" s="1"/>
  <c r="U288" i="18"/>
  <c r="U88" i="18"/>
  <c r="M1996" i="25" s="1"/>
  <c r="W139" i="18"/>
  <c r="W267" i="18"/>
  <c r="W259" i="18"/>
  <c r="N2167" i="25" s="1"/>
  <c r="AE259" i="18"/>
  <c r="W175" i="18"/>
  <c r="N2083" i="25" s="1"/>
  <c r="U87" i="18"/>
  <c r="M1995" i="25" s="1"/>
  <c r="W222" i="18"/>
  <c r="N2130" i="25" s="1"/>
  <c r="U258" i="18"/>
  <c r="AD258" i="18"/>
  <c r="W25" i="18"/>
  <c r="N1933" i="25" s="1"/>
  <c r="U78" i="18"/>
  <c r="U223" i="18"/>
  <c r="M2131" i="25" s="1"/>
  <c r="U232" i="18"/>
  <c r="M2140" i="25" s="1"/>
  <c r="U271" i="18"/>
  <c r="M2179" i="25" s="1"/>
  <c r="AD271" i="18"/>
  <c r="W202" i="18"/>
  <c r="N2110" i="25" s="1"/>
  <c r="W138" i="18"/>
  <c r="W135" i="18"/>
  <c r="U216" i="18"/>
  <c r="M2124" i="25" s="1"/>
  <c r="W250" i="18"/>
  <c r="N2158" i="25" s="1"/>
  <c r="U79" i="18"/>
  <c r="M1987" i="25" s="1"/>
  <c r="W105" i="18"/>
  <c r="U237" i="18"/>
  <c r="M2145" i="25" s="1"/>
  <c r="W88" i="18"/>
  <c r="N1996" i="25" s="1"/>
  <c r="AE88" i="18"/>
  <c r="W27" i="18"/>
  <c r="N1935" i="25" s="1"/>
  <c r="W272" i="18"/>
  <c r="N2180" i="25" s="1"/>
  <c r="U229" i="18"/>
  <c r="U179" i="18"/>
  <c r="W89" i="18"/>
  <c r="N1997" i="25" s="1"/>
  <c r="AE89" i="18"/>
  <c r="W215" i="18"/>
  <c r="N2123" i="25" s="1"/>
  <c r="W176" i="18"/>
  <c r="N2084" i="25" s="1"/>
  <c r="U168" i="18"/>
  <c r="W87" i="18"/>
  <c r="N1995" i="25" s="1"/>
  <c r="W35" i="18"/>
  <c r="W66" i="18"/>
  <c r="U82" i="18"/>
  <c r="M1990" i="25" s="1"/>
  <c r="U222" i="18"/>
  <c r="W187" i="18"/>
  <c r="U6" i="18"/>
  <c r="M1914" i="25" s="1"/>
  <c r="W226" i="18"/>
  <c r="W85" i="18"/>
  <c r="U224" i="18"/>
  <c r="W170" i="18"/>
  <c r="U255" i="18"/>
  <c r="M2163" i="25" s="1"/>
  <c r="W172" i="18"/>
  <c r="N2080" i="25" s="1"/>
  <c r="W67" i="18"/>
  <c r="N1975" i="25" s="1"/>
  <c r="U188" i="18"/>
  <c r="M2096" i="25" s="1"/>
  <c r="W220" i="18"/>
  <c r="AE220" i="18"/>
  <c r="W200" i="18"/>
  <c r="N2108" i="25" s="1"/>
  <c r="U68" i="18"/>
  <c r="M1976" i="25" s="1"/>
  <c r="AD68" i="18"/>
  <c r="U54" i="18"/>
  <c r="X113" i="18"/>
  <c r="O2021" i="25" s="1"/>
  <c r="U206" i="18"/>
  <c r="M2114" i="25" s="1"/>
  <c r="U182" i="18"/>
  <c r="U31" i="18"/>
  <c r="W190" i="18"/>
  <c r="N2098" i="25" s="1"/>
  <c r="AE190" i="18"/>
  <c r="U273" i="18"/>
  <c r="W74" i="18"/>
  <c r="N1982" i="25" s="1"/>
  <c r="W232" i="18"/>
  <c r="N2140" i="25" s="1"/>
  <c r="AE232" i="18"/>
  <c r="W234" i="18"/>
  <c r="N2142" i="25" s="1"/>
  <c r="U62" i="18"/>
  <c r="M1970" i="25" s="1"/>
  <c r="U215" i="18"/>
  <c r="M2123" i="25" s="1"/>
  <c r="W287" i="18"/>
  <c r="N2195" i="25" s="1"/>
  <c r="W240" i="18"/>
  <c r="N2148" i="25" s="1"/>
  <c r="U212" i="18"/>
  <c r="M2120" i="25" s="1"/>
  <c r="U159" i="18"/>
  <c r="M2067" i="25" s="1"/>
  <c r="W119" i="18"/>
  <c r="N2027" i="25" s="1"/>
  <c r="W23" i="18"/>
  <c r="U286" i="18"/>
  <c r="M2194" i="25" s="1"/>
  <c r="W211" i="18"/>
  <c r="N2119" i="25" s="1"/>
  <c r="U124" i="18"/>
  <c r="W34" i="18"/>
  <c r="W233" i="18"/>
  <c r="N2141" i="25" s="1"/>
  <c r="U97" i="18"/>
  <c r="M2005" i="25" s="1"/>
  <c r="W244" i="18"/>
  <c r="AE244" i="18"/>
  <c r="W255" i="18"/>
  <c r="N2163" i="25" s="1"/>
  <c r="AE255" i="18"/>
  <c r="U210" i="18"/>
  <c r="M2118" i="25" s="1"/>
  <c r="U123" i="18"/>
  <c r="M2031" i="25" s="1"/>
  <c r="W188" i="18"/>
  <c r="N2096" i="25" s="1"/>
  <c r="W231" i="18"/>
  <c r="N2139" i="25" s="1"/>
  <c r="AE231" i="18"/>
  <c r="W128" i="18"/>
  <c r="N2036" i="25" s="1"/>
  <c r="AE128" i="18"/>
  <c r="X238" i="18"/>
  <c r="O2146" i="25" s="1"/>
  <c r="X230" i="18"/>
  <c r="O2138" i="25" s="1"/>
  <c r="U128" i="18"/>
  <c r="M2036" i="25" s="1"/>
  <c r="W155" i="18"/>
  <c r="N2063" i="25" s="1"/>
  <c r="W203" i="18"/>
  <c r="N2111" i="25" s="1"/>
  <c r="AE203" i="18"/>
  <c r="W271" i="18"/>
  <c r="N2179" i="25" s="1"/>
  <c r="W228" i="18"/>
  <c r="U190" i="18"/>
  <c r="M2098" i="25" s="1"/>
  <c r="U200" i="18"/>
  <c r="M2108" i="25" s="1"/>
  <c r="X162" i="18"/>
  <c r="O2070" i="25" s="1"/>
  <c r="U129" i="18"/>
  <c r="U74" i="18"/>
  <c r="M1982" i="25" s="1"/>
  <c r="U42" i="18"/>
  <c r="U37" i="18"/>
  <c r="M1945" i="25" s="1"/>
  <c r="U272" i="18"/>
  <c r="M2180" i="25" s="1"/>
  <c r="W262" i="18"/>
  <c r="W216" i="18"/>
  <c r="N2124" i="25" s="1"/>
  <c r="U89" i="18"/>
  <c r="M1997" i="25" s="1"/>
  <c r="W284" i="18"/>
  <c r="N2192" i="25" s="1"/>
  <c r="W83" i="18"/>
  <c r="U247" i="18"/>
  <c r="W62" i="18"/>
  <c r="N1970" i="25" s="1"/>
  <c r="W241" i="18"/>
  <c r="W72" i="18"/>
  <c r="W212" i="18"/>
  <c r="N2120" i="25" s="1"/>
  <c r="W159" i="18"/>
  <c r="N2067" i="25" s="1"/>
  <c r="U125" i="18"/>
  <c r="U69" i="18"/>
  <c r="W208" i="18"/>
  <c r="W286" i="18"/>
  <c r="N2194" i="25" s="1"/>
  <c r="U86" i="18"/>
  <c r="U155" i="18"/>
  <c r="M2063" i="25" s="1"/>
  <c r="U233" i="18"/>
  <c r="M2141" i="25" s="1"/>
  <c r="W97" i="18"/>
  <c r="N2005" i="25" s="1"/>
  <c r="W210" i="18"/>
  <c r="N2118" i="25" s="1"/>
  <c r="AE210" i="18"/>
  <c r="W123" i="18"/>
  <c r="N2031" i="25" s="1"/>
  <c r="U120" i="18"/>
  <c r="W79" i="18"/>
  <c r="N1987" i="25" s="1"/>
  <c r="AE79" i="18"/>
  <c r="U231" i="18"/>
  <c r="M2139" i="25" s="1"/>
  <c r="W45" i="18"/>
  <c r="N1953" i="25" s="1"/>
  <c r="P289" i="17"/>
  <c r="P288" i="17"/>
  <c r="P287" i="17"/>
  <c r="P286" i="17"/>
  <c r="P285" i="17"/>
  <c r="P284" i="17"/>
  <c r="P283" i="17"/>
  <c r="P282" i="17"/>
  <c r="P281" i="17"/>
  <c r="P280" i="17"/>
  <c r="P279" i="17"/>
  <c r="P278" i="17"/>
  <c r="P277" i="17"/>
  <c r="P276" i="17"/>
  <c r="P275" i="17"/>
  <c r="P274" i="17"/>
  <c r="P273" i="17"/>
  <c r="P272" i="17"/>
  <c r="P271" i="17"/>
  <c r="P270" i="17"/>
  <c r="P269" i="17"/>
  <c r="P268" i="17"/>
  <c r="P267" i="17"/>
  <c r="P266" i="17"/>
  <c r="P265" i="17"/>
  <c r="P263" i="17"/>
  <c r="P262" i="17"/>
  <c r="P261" i="17"/>
  <c r="P260" i="17"/>
  <c r="P259" i="17"/>
  <c r="P258" i="17"/>
  <c r="P257" i="17"/>
  <c r="P256" i="17"/>
  <c r="P255" i="17"/>
  <c r="P254" i="17"/>
  <c r="P253" i="17"/>
  <c r="P252" i="17"/>
  <c r="P251" i="17"/>
  <c r="P250" i="17"/>
  <c r="P249" i="17"/>
  <c r="P248" i="17"/>
  <c r="P247" i="17"/>
  <c r="P246" i="17"/>
  <c r="P245" i="17"/>
  <c r="P244" i="17"/>
  <c r="P243" i="17"/>
  <c r="P242" i="17"/>
  <c r="P241" i="17"/>
  <c r="P240" i="17"/>
  <c r="P239" i="17"/>
  <c r="P238" i="17"/>
  <c r="P237" i="17"/>
  <c r="P236" i="17"/>
  <c r="P235" i="17"/>
  <c r="P234" i="17"/>
  <c r="P233" i="17"/>
  <c r="P232" i="17"/>
  <c r="P231" i="17"/>
  <c r="P230" i="17"/>
  <c r="P229" i="17"/>
  <c r="P228" i="17"/>
  <c r="P227" i="17"/>
  <c r="P226" i="17"/>
  <c r="P225" i="17"/>
  <c r="P224" i="17"/>
  <c r="P223" i="17"/>
  <c r="P222" i="17"/>
  <c r="P221" i="17"/>
  <c r="P220" i="17"/>
  <c r="P219" i="17"/>
  <c r="P218" i="17"/>
  <c r="P217" i="17"/>
  <c r="P216" i="17"/>
  <c r="P215" i="17"/>
  <c r="P214" i="17"/>
  <c r="P213" i="17"/>
  <c r="P212" i="17"/>
  <c r="P211" i="17"/>
  <c r="P210" i="17"/>
  <c r="P209" i="17"/>
  <c r="P208" i="17"/>
  <c r="P207" i="17"/>
  <c r="P206" i="17"/>
  <c r="P205" i="17"/>
  <c r="P204" i="17"/>
  <c r="P203" i="17"/>
  <c r="P202" i="17"/>
  <c r="P201" i="17"/>
  <c r="P200" i="17"/>
  <c r="P199" i="17"/>
  <c r="P198" i="17"/>
  <c r="P197" i="17"/>
  <c r="P196" i="17"/>
  <c r="P195" i="17"/>
  <c r="P194" i="17"/>
  <c r="P193" i="17"/>
  <c r="P192" i="17"/>
  <c r="P191" i="17"/>
  <c r="P190" i="17"/>
  <c r="P189" i="17"/>
  <c r="P188" i="17"/>
  <c r="P187" i="17"/>
  <c r="P185" i="17"/>
  <c r="P184" i="17"/>
  <c r="P183" i="17"/>
  <c r="P182" i="17"/>
  <c r="P181" i="17"/>
  <c r="P180" i="17"/>
  <c r="P179" i="17"/>
  <c r="P177" i="17"/>
  <c r="P176" i="17"/>
  <c r="P175" i="17"/>
  <c r="P174" i="17"/>
  <c r="P173" i="17"/>
  <c r="P172" i="17"/>
  <c r="P171" i="17"/>
  <c r="P170" i="17"/>
  <c r="P169" i="17"/>
  <c r="P168" i="17"/>
  <c r="P167" i="17"/>
  <c r="P166" i="17"/>
  <c r="P165" i="17"/>
  <c r="P164" i="17"/>
  <c r="P163" i="17"/>
  <c r="P162" i="17"/>
  <c r="P161" i="17"/>
  <c r="P160" i="17"/>
  <c r="P159" i="17"/>
  <c r="P158" i="17"/>
  <c r="P157" i="17"/>
  <c r="P156" i="17"/>
  <c r="P155" i="17"/>
  <c r="P154" i="17"/>
  <c r="P153" i="17"/>
  <c r="P152" i="17"/>
  <c r="P151" i="17"/>
  <c r="P150" i="17"/>
  <c r="P149" i="17"/>
  <c r="P148" i="17"/>
  <c r="P146" i="17"/>
  <c r="P145" i="17"/>
  <c r="P144" i="17"/>
  <c r="P143" i="17"/>
  <c r="P142" i="17"/>
  <c r="P141" i="17"/>
  <c r="P140" i="17"/>
  <c r="P139" i="17"/>
  <c r="P138" i="17"/>
  <c r="P137" i="17"/>
  <c r="P136" i="17"/>
  <c r="P135" i="17"/>
  <c r="P134" i="17"/>
  <c r="P133" i="17"/>
  <c r="P132" i="17"/>
  <c r="P131" i="17"/>
  <c r="P130" i="17"/>
  <c r="P129" i="17"/>
  <c r="P128" i="17"/>
  <c r="P127" i="17"/>
  <c r="P126" i="17"/>
  <c r="P125" i="17"/>
  <c r="P124" i="17"/>
  <c r="P123" i="17"/>
  <c r="P122" i="17"/>
  <c r="P121" i="17"/>
  <c r="P120" i="17"/>
  <c r="P119" i="17"/>
  <c r="P118" i="17"/>
  <c r="P117" i="17"/>
  <c r="P116" i="17"/>
  <c r="P115" i="17"/>
  <c r="P114" i="17"/>
  <c r="P113" i="17"/>
  <c r="P112" i="17"/>
  <c r="P111" i="17"/>
  <c r="P110" i="17"/>
  <c r="P109" i="17"/>
  <c r="P108" i="17"/>
  <c r="P107" i="17"/>
  <c r="P106" i="17"/>
  <c r="P105" i="17"/>
  <c r="P104" i="17"/>
  <c r="P103" i="17"/>
  <c r="P102" i="17"/>
  <c r="P101" i="17"/>
  <c r="P100" i="17"/>
  <c r="P99" i="17"/>
  <c r="P98" i="17"/>
  <c r="P97" i="17"/>
  <c r="P96" i="17"/>
  <c r="P95" i="17"/>
  <c r="P94" i="17"/>
  <c r="P93" i="17"/>
  <c r="P92" i="17"/>
  <c r="P91" i="17"/>
  <c r="P90" i="17"/>
  <c r="P89" i="17"/>
  <c r="P88" i="17"/>
  <c r="P87" i="17"/>
  <c r="P86" i="17"/>
  <c r="P85" i="17"/>
  <c r="P84" i="17"/>
  <c r="P83" i="17"/>
  <c r="P82" i="17"/>
  <c r="P81" i="17"/>
  <c r="P80" i="17"/>
  <c r="P79" i="17"/>
  <c r="P78" i="17"/>
  <c r="P77" i="17"/>
  <c r="P76" i="17"/>
  <c r="P75" i="17"/>
  <c r="P74" i="17"/>
  <c r="P73" i="17"/>
  <c r="P72" i="17"/>
  <c r="P71" i="17"/>
  <c r="P70" i="17"/>
  <c r="P69" i="17"/>
  <c r="P68" i="17"/>
  <c r="P67" i="17"/>
  <c r="P66" i="17"/>
  <c r="P65" i="17"/>
  <c r="P64" i="17"/>
  <c r="P63" i="17"/>
  <c r="P62" i="17"/>
  <c r="P61" i="17"/>
  <c r="P60" i="17"/>
  <c r="P59" i="17"/>
  <c r="P58" i="17"/>
  <c r="P57" i="17"/>
  <c r="P56" i="17"/>
  <c r="P55" i="17"/>
  <c r="P54" i="17"/>
  <c r="P53" i="17"/>
  <c r="P52" i="17"/>
  <c r="P51" i="17"/>
  <c r="P50" i="17"/>
  <c r="P49" i="17"/>
  <c r="P48" i="17"/>
  <c r="P47" i="17"/>
  <c r="P46" i="17"/>
  <c r="P45" i="17"/>
  <c r="P44" i="17"/>
  <c r="P43" i="17"/>
  <c r="P42" i="17"/>
  <c r="P41" i="17"/>
  <c r="P40" i="17"/>
  <c r="P39" i="17"/>
  <c r="P38" i="17"/>
  <c r="P37" i="17"/>
  <c r="P36" i="17"/>
  <c r="P35" i="17"/>
  <c r="P34" i="17"/>
  <c r="P33" i="17"/>
  <c r="P32" i="17"/>
  <c r="P31" i="17"/>
  <c r="P30" i="17"/>
  <c r="P29" i="17"/>
  <c r="P28" i="17"/>
  <c r="P27" i="17"/>
  <c r="P26" i="17"/>
  <c r="P25" i="17"/>
  <c r="P24" i="17"/>
  <c r="P23" i="17"/>
  <c r="P22" i="17"/>
  <c r="P21" i="17"/>
  <c r="P20" i="17"/>
  <c r="P19" i="17"/>
  <c r="P18" i="17"/>
  <c r="P17" i="17"/>
  <c r="P16" i="17"/>
  <c r="P15" i="17"/>
  <c r="P14" i="17"/>
  <c r="P13" i="17"/>
  <c r="P12" i="17"/>
  <c r="P11" i="17"/>
  <c r="P10" i="17"/>
  <c r="P9" i="17"/>
  <c r="P8" i="17"/>
  <c r="P7" i="17"/>
  <c r="P6" i="17"/>
  <c r="P5" i="17"/>
  <c r="P4" i="17"/>
  <c r="P3" i="17"/>
  <c r="P2" i="17"/>
  <c r="P6" i="16"/>
  <c r="P3" i="16"/>
  <c r="P4" i="16"/>
  <c r="P5" i="16"/>
  <c r="P7" i="16"/>
  <c r="P8" i="16"/>
  <c r="P9" i="16"/>
  <c r="P10" i="16"/>
  <c r="P12" i="16"/>
  <c r="P13" i="16"/>
  <c r="P14" i="16"/>
  <c r="P15" i="16"/>
  <c r="P16" i="16"/>
  <c r="P17" i="16"/>
  <c r="P18" i="16"/>
  <c r="P19" i="16"/>
  <c r="P20" i="16"/>
  <c r="P21" i="16"/>
  <c r="P22" i="16"/>
  <c r="P23" i="16"/>
  <c r="P24" i="16"/>
  <c r="P25" i="16"/>
  <c r="P27" i="16"/>
  <c r="P28" i="16"/>
  <c r="P29" i="16"/>
  <c r="P30" i="16"/>
  <c r="P31" i="16"/>
  <c r="P32" i="16"/>
  <c r="P33" i="16"/>
  <c r="P34" i="16"/>
  <c r="P35" i="16"/>
  <c r="P36" i="16"/>
  <c r="P37" i="16"/>
  <c r="P38" i="16"/>
  <c r="P39" i="16"/>
  <c r="P40" i="16"/>
  <c r="P41" i="16"/>
  <c r="P42" i="16"/>
  <c r="P43" i="16"/>
  <c r="P44" i="16"/>
  <c r="P45" i="16"/>
  <c r="P46" i="16"/>
  <c r="P47" i="16"/>
  <c r="P48" i="16"/>
  <c r="P49" i="16"/>
  <c r="P50" i="16"/>
  <c r="P52" i="16"/>
  <c r="P53" i="16"/>
  <c r="P54" i="16"/>
  <c r="P55" i="16"/>
  <c r="P56" i="16"/>
  <c r="P58" i="16"/>
  <c r="P59" i="16"/>
  <c r="P60" i="16"/>
  <c r="P61" i="16"/>
  <c r="P62" i="16"/>
  <c r="P63" i="16"/>
  <c r="P64" i="16"/>
  <c r="P65" i="16"/>
  <c r="P67" i="16"/>
  <c r="P68" i="16"/>
  <c r="P69" i="16"/>
  <c r="P70" i="16"/>
  <c r="P71" i="16"/>
  <c r="P72" i="16"/>
  <c r="P73" i="16"/>
  <c r="P74" i="16"/>
  <c r="P75" i="16"/>
  <c r="P76" i="16"/>
  <c r="P77" i="16"/>
  <c r="P78" i="16"/>
  <c r="P79" i="16"/>
  <c r="P80" i="16"/>
  <c r="P81" i="16"/>
  <c r="P83" i="16"/>
  <c r="P84" i="16"/>
  <c r="P85" i="16"/>
  <c r="P86" i="16"/>
  <c r="P87" i="16"/>
  <c r="P88" i="16"/>
  <c r="P89" i="16"/>
  <c r="P90" i="16"/>
  <c r="P91" i="16"/>
  <c r="P92" i="16"/>
  <c r="P93" i="16"/>
  <c r="P94" i="16"/>
  <c r="P95" i="16"/>
  <c r="P96" i="16"/>
  <c r="P97" i="16"/>
  <c r="P98" i="16"/>
  <c r="P99" i="16"/>
  <c r="P100" i="16"/>
  <c r="P101" i="16"/>
  <c r="P102" i="16"/>
  <c r="P103" i="16"/>
  <c r="P104" i="16"/>
  <c r="P105" i="16"/>
  <c r="P106" i="16"/>
  <c r="P107" i="16"/>
  <c r="P108" i="16"/>
  <c r="P109" i="16"/>
  <c r="P110" i="16"/>
  <c r="P111" i="16"/>
  <c r="P112" i="16"/>
  <c r="P113" i="16"/>
  <c r="P114" i="16"/>
  <c r="P115" i="16"/>
  <c r="P116" i="16"/>
  <c r="P117" i="16"/>
  <c r="P118" i="16"/>
  <c r="P119" i="16"/>
  <c r="P120" i="16"/>
  <c r="P121" i="16"/>
  <c r="P122" i="16"/>
  <c r="P123" i="16"/>
  <c r="P124" i="16"/>
  <c r="P125" i="16"/>
  <c r="P126" i="16"/>
  <c r="P127" i="16"/>
  <c r="P128" i="16"/>
  <c r="P129" i="16"/>
  <c r="P130" i="16"/>
  <c r="P131" i="16"/>
  <c r="P132" i="16"/>
  <c r="P133" i="16"/>
  <c r="P134" i="16"/>
  <c r="P135" i="16"/>
  <c r="P136" i="16"/>
  <c r="P137" i="16"/>
  <c r="P138" i="16"/>
  <c r="P139" i="16"/>
  <c r="P140" i="16"/>
  <c r="P141" i="16"/>
  <c r="P142" i="16"/>
  <c r="P144" i="16"/>
  <c r="P145" i="16"/>
  <c r="P146" i="16"/>
  <c r="P147" i="16"/>
  <c r="P148" i="16"/>
  <c r="P149" i="16"/>
  <c r="P150" i="16"/>
  <c r="P151" i="16"/>
  <c r="P152" i="16"/>
  <c r="P153" i="16"/>
  <c r="P154" i="16"/>
  <c r="P155" i="16"/>
  <c r="P156" i="16"/>
  <c r="P157" i="16"/>
  <c r="P158" i="16"/>
  <c r="P159" i="16"/>
  <c r="P160" i="16"/>
  <c r="P161" i="16"/>
  <c r="P162" i="16"/>
  <c r="P163" i="16"/>
  <c r="P164" i="16"/>
  <c r="P165" i="16"/>
  <c r="P167" i="16"/>
  <c r="P168" i="16"/>
  <c r="P169" i="16"/>
  <c r="P170" i="16"/>
  <c r="P171" i="16"/>
  <c r="P172" i="16"/>
  <c r="P173" i="16"/>
  <c r="P174" i="16"/>
  <c r="P175" i="16"/>
  <c r="P176" i="16"/>
  <c r="P177" i="16"/>
  <c r="P179" i="16"/>
  <c r="P180" i="16"/>
  <c r="P181" i="16"/>
  <c r="P182" i="16"/>
  <c r="P183" i="16"/>
  <c r="P184" i="16"/>
  <c r="P185" i="16"/>
  <c r="P186" i="16"/>
  <c r="P187" i="16"/>
  <c r="P188" i="16"/>
  <c r="P189" i="16"/>
  <c r="P190" i="16"/>
  <c r="P191" i="16"/>
  <c r="P192" i="16"/>
  <c r="P193" i="16"/>
  <c r="P194" i="16"/>
  <c r="P195" i="16"/>
  <c r="P196" i="16"/>
  <c r="P197" i="16"/>
  <c r="P198" i="16"/>
  <c r="P199" i="16"/>
  <c r="P200" i="16"/>
  <c r="P201" i="16"/>
  <c r="P202" i="16"/>
  <c r="P203" i="16"/>
  <c r="P204" i="16"/>
  <c r="P205" i="16"/>
  <c r="P206" i="16"/>
  <c r="P207" i="16"/>
  <c r="P208" i="16"/>
  <c r="P209" i="16"/>
  <c r="P211" i="16"/>
  <c r="P212" i="16"/>
  <c r="P213" i="16"/>
  <c r="P214" i="16"/>
  <c r="P215" i="16"/>
  <c r="P216" i="16"/>
  <c r="P217" i="16"/>
  <c r="P218" i="16"/>
  <c r="P219" i="16"/>
  <c r="P220" i="16"/>
  <c r="P221" i="16"/>
  <c r="P222" i="16"/>
  <c r="P223" i="16"/>
  <c r="P224" i="16"/>
  <c r="P225" i="16"/>
  <c r="P226" i="16"/>
  <c r="P227" i="16"/>
  <c r="P228" i="16"/>
  <c r="P229" i="16"/>
  <c r="P230" i="16"/>
  <c r="P231" i="16"/>
  <c r="P232" i="16"/>
  <c r="P233" i="16"/>
  <c r="P234" i="16"/>
  <c r="P235" i="16"/>
  <c r="P236" i="16"/>
  <c r="P237" i="16"/>
  <c r="P238" i="16"/>
  <c r="P239" i="16"/>
  <c r="P240" i="16"/>
  <c r="P241" i="16"/>
  <c r="P242" i="16"/>
  <c r="P243" i="16"/>
  <c r="P244" i="16"/>
  <c r="P245" i="16"/>
  <c r="P246" i="16"/>
  <c r="P247" i="16"/>
  <c r="P248" i="16"/>
  <c r="P249" i="16"/>
  <c r="P250" i="16"/>
  <c r="P251" i="16"/>
  <c r="P252" i="16"/>
  <c r="P253" i="16"/>
  <c r="P254" i="16"/>
  <c r="P255" i="16"/>
  <c r="P256" i="16"/>
  <c r="P257" i="16"/>
  <c r="P258" i="16"/>
  <c r="P259" i="16"/>
  <c r="P260" i="16"/>
  <c r="P261" i="16"/>
  <c r="P262" i="16"/>
  <c r="P263" i="16"/>
  <c r="P264" i="16"/>
  <c r="P265" i="16"/>
  <c r="P266" i="16"/>
  <c r="P267" i="16"/>
  <c r="P268" i="16"/>
  <c r="P269" i="16"/>
  <c r="P270" i="16"/>
  <c r="P271" i="16"/>
  <c r="P272" i="16"/>
  <c r="P273" i="16"/>
  <c r="P274" i="16"/>
  <c r="P275" i="16"/>
  <c r="P276" i="16"/>
  <c r="P277" i="16"/>
  <c r="P278" i="16"/>
  <c r="P279" i="16"/>
  <c r="P280" i="16"/>
  <c r="P281" i="16"/>
  <c r="P282" i="16"/>
  <c r="P283" i="16"/>
  <c r="P284" i="16"/>
  <c r="P286" i="16"/>
  <c r="P287" i="16"/>
  <c r="P288" i="16"/>
  <c r="P289" i="16"/>
  <c r="P2" i="16"/>
  <c r="O2" i="11"/>
  <c r="O4" i="11"/>
  <c r="X243" i="18" l="1"/>
  <c r="O2151" i="25" s="1"/>
  <c r="AE280" i="18"/>
  <c r="U276" i="18"/>
  <c r="U242" i="18"/>
  <c r="M2150" i="25" s="1"/>
  <c r="W148" i="18"/>
  <c r="N2056" i="25" s="1"/>
  <c r="X115" i="18"/>
  <c r="O2023" i="25" s="1"/>
  <c r="AD234" i="18"/>
  <c r="X160" i="18"/>
  <c r="O2068" i="25" s="1"/>
  <c r="U284" i="18"/>
  <c r="M2192" i="25" s="1"/>
  <c r="U285" i="18"/>
  <c r="M2193" i="25" s="1"/>
  <c r="W57" i="18"/>
  <c r="N1965" i="25" s="1"/>
  <c r="Z9" i="17"/>
  <c r="K1629" i="25"/>
  <c r="Z49" i="17"/>
  <c r="K1669" i="25"/>
  <c r="Z81" i="17"/>
  <c r="K1701" i="25"/>
  <c r="Z113" i="17"/>
  <c r="K1733" i="25"/>
  <c r="Z154" i="17"/>
  <c r="K1774" i="25"/>
  <c r="Z196" i="17"/>
  <c r="K1816" i="25"/>
  <c r="Z228" i="17"/>
  <c r="K1848" i="25"/>
  <c r="Z252" i="17"/>
  <c r="K1872" i="25"/>
  <c r="Z285" i="17"/>
  <c r="K1905" i="25"/>
  <c r="Z18" i="17"/>
  <c r="K1638" i="25"/>
  <c r="Z58" i="17"/>
  <c r="K1678" i="25"/>
  <c r="Z98" i="17"/>
  <c r="K1718" i="25"/>
  <c r="Z130" i="17"/>
  <c r="K1750" i="25"/>
  <c r="Z171" i="17"/>
  <c r="K1791" i="25"/>
  <c r="Z213" i="17"/>
  <c r="K1833" i="25"/>
  <c r="Z245" i="17"/>
  <c r="K1865" i="25"/>
  <c r="Z286" i="17"/>
  <c r="K1906" i="25"/>
  <c r="Z3" i="17"/>
  <c r="K1623" i="25"/>
  <c r="Z11" i="17"/>
  <c r="K1631" i="25"/>
  <c r="Z19" i="17"/>
  <c r="K1639" i="25"/>
  <c r="Z27" i="17"/>
  <c r="K1647" i="25"/>
  <c r="Z35" i="17"/>
  <c r="K1655" i="25"/>
  <c r="Z43" i="17"/>
  <c r="K1663" i="25"/>
  <c r="Z51" i="17"/>
  <c r="K1671" i="25"/>
  <c r="Z59" i="17"/>
  <c r="K1679" i="25"/>
  <c r="Z67" i="17"/>
  <c r="K1687" i="25"/>
  <c r="Z75" i="17"/>
  <c r="K1695" i="25"/>
  <c r="Z83" i="17"/>
  <c r="K1703" i="25"/>
  <c r="Z91" i="17"/>
  <c r="K1711" i="25"/>
  <c r="Z99" i="17"/>
  <c r="K1719" i="25"/>
  <c r="Z107" i="17"/>
  <c r="K1727" i="25"/>
  <c r="Z115" i="17"/>
  <c r="K1735" i="25"/>
  <c r="Z123" i="17"/>
  <c r="K1743" i="25"/>
  <c r="Z131" i="17"/>
  <c r="K1751" i="25"/>
  <c r="Z139" i="17"/>
  <c r="K1759" i="25"/>
  <c r="Z148" i="17"/>
  <c r="K1768" i="25"/>
  <c r="Z156" i="17"/>
  <c r="K1776" i="25"/>
  <c r="Z164" i="17"/>
  <c r="K1784" i="25"/>
  <c r="Z172" i="17"/>
  <c r="K1792" i="25"/>
  <c r="Z181" i="17"/>
  <c r="K1801" i="25"/>
  <c r="Z190" i="17"/>
  <c r="K1810" i="25"/>
  <c r="Z198" i="17"/>
  <c r="K1818" i="25"/>
  <c r="Z206" i="17"/>
  <c r="K1826" i="25"/>
  <c r="Z214" i="17"/>
  <c r="K1834" i="25"/>
  <c r="Z222" i="17"/>
  <c r="K1842" i="25"/>
  <c r="Z230" i="17"/>
  <c r="K1850" i="25"/>
  <c r="Z238" i="17"/>
  <c r="K1858" i="25"/>
  <c r="Z246" i="17"/>
  <c r="K1866" i="25"/>
  <c r="Z254" i="17"/>
  <c r="K1874" i="25"/>
  <c r="Z262" i="17"/>
  <c r="K1882" i="25"/>
  <c r="Z271" i="17"/>
  <c r="K1891" i="25"/>
  <c r="Z279" i="17"/>
  <c r="K1899" i="25"/>
  <c r="Z287" i="17"/>
  <c r="K1907" i="25"/>
  <c r="Z17" i="17"/>
  <c r="K1637" i="25"/>
  <c r="Z57" i="17"/>
  <c r="K1677" i="25"/>
  <c r="Z97" i="17"/>
  <c r="K1717" i="25"/>
  <c r="Z137" i="17"/>
  <c r="K1757" i="25"/>
  <c r="Z179" i="17"/>
  <c r="K1799" i="25"/>
  <c r="Z236" i="17"/>
  <c r="K1856" i="25"/>
  <c r="Z50" i="17"/>
  <c r="K1670" i="25"/>
  <c r="Z90" i="17"/>
  <c r="K1710" i="25"/>
  <c r="Z138" i="17"/>
  <c r="K1758" i="25"/>
  <c r="Z197" i="17"/>
  <c r="K1817" i="25"/>
  <c r="Z278" i="17"/>
  <c r="K1898" i="25"/>
  <c r="Z4" i="17"/>
  <c r="K1624" i="25"/>
  <c r="Z12" i="17"/>
  <c r="K1632" i="25"/>
  <c r="Z20" i="17"/>
  <c r="K1640" i="25"/>
  <c r="Z28" i="17"/>
  <c r="K1648" i="25"/>
  <c r="Z36" i="17"/>
  <c r="K1656" i="25"/>
  <c r="Z44" i="17"/>
  <c r="K1664" i="25"/>
  <c r="Z52" i="17"/>
  <c r="K1672" i="25"/>
  <c r="Z60" i="17"/>
  <c r="K1680" i="25"/>
  <c r="Z68" i="17"/>
  <c r="K1688" i="25"/>
  <c r="Z76" i="17"/>
  <c r="K1696" i="25"/>
  <c r="Z84" i="17"/>
  <c r="K1704" i="25"/>
  <c r="Z92" i="17"/>
  <c r="K1712" i="25"/>
  <c r="Z100" i="17"/>
  <c r="K1720" i="25"/>
  <c r="Z108" i="17"/>
  <c r="K1728" i="25"/>
  <c r="Z116" i="17"/>
  <c r="K1736" i="25"/>
  <c r="Z124" i="17"/>
  <c r="K1744" i="25"/>
  <c r="Z132" i="17"/>
  <c r="K1752" i="25"/>
  <c r="Z140" i="17"/>
  <c r="K1760" i="25"/>
  <c r="Z149" i="17"/>
  <c r="K1769" i="25"/>
  <c r="Z157" i="17"/>
  <c r="K1777" i="25"/>
  <c r="Z165" i="17"/>
  <c r="K1785" i="25"/>
  <c r="Z173" i="17"/>
  <c r="K1793" i="25"/>
  <c r="Z182" i="17"/>
  <c r="K1802" i="25"/>
  <c r="Z191" i="17"/>
  <c r="K1811" i="25"/>
  <c r="Z199" i="17"/>
  <c r="K1819" i="25"/>
  <c r="Z207" i="17"/>
  <c r="K1827" i="25"/>
  <c r="Z215" i="17"/>
  <c r="K1835" i="25"/>
  <c r="Z223" i="17"/>
  <c r="K1843" i="25"/>
  <c r="Z231" i="17"/>
  <c r="K1851" i="25"/>
  <c r="Z239" i="17"/>
  <c r="K1859" i="25"/>
  <c r="Z247" i="17"/>
  <c r="K1867" i="25"/>
  <c r="Z255" i="17"/>
  <c r="K1875" i="25"/>
  <c r="Z263" i="17"/>
  <c r="K1883" i="25"/>
  <c r="Z272" i="17"/>
  <c r="K1892" i="25"/>
  <c r="Z280" i="17"/>
  <c r="K1900" i="25"/>
  <c r="Z288" i="17"/>
  <c r="K1908" i="25"/>
  <c r="Z33" i="17"/>
  <c r="K1653" i="25"/>
  <c r="Z73" i="17"/>
  <c r="K1693" i="25"/>
  <c r="Z121" i="17"/>
  <c r="K1741" i="25"/>
  <c r="Z170" i="17"/>
  <c r="K1790" i="25"/>
  <c r="Z204" i="17"/>
  <c r="K1824" i="25"/>
  <c r="Z260" i="17"/>
  <c r="K1880" i="25"/>
  <c r="Z2" i="17"/>
  <c r="K1622" i="25"/>
  <c r="Z34" i="17"/>
  <c r="K1654" i="25"/>
  <c r="Z66" i="17"/>
  <c r="K1686" i="25"/>
  <c r="Z106" i="17"/>
  <c r="K1726" i="25"/>
  <c r="Z146" i="17"/>
  <c r="K1766" i="25"/>
  <c r="Z189" i="17"/>
  <c r="K1809" i="25"/>
  <c r="Z221" i="17"/>
  <c r="K1841" i="25"/>
  <c r="Z237" i="17"/>
  <c r="K1857" i="25"/>
  <c r="Z261" i="17"/>
  <c r="K1881" i="25"/>
  <c r="Z5" i="17"/>
  <c r="K1625" i="25"/>
  <c r="Z13" i="17"/>
  <c r="K1633" i="25"/>
  <c r="Z21" i="17"/>
  <c r="K1641" i="25"/>
  <c r="Z29" i="17"/>
  <c r="K1649" i="25"/>
  <c r="Z37" i="17"/>
  <c r="K1657" i="25"/>
  <c r="Z45" i="17"/>
  <c r="K1665" i="25"/>
  <c r="Z53" i="17"/>
  <c r="K1673" i="25"/>
  <c r="Z61" i="17"/>
  <c r="K1681" i="25"/>
  <c r="Z69" i="17"/>
  <c r="K1689" i="25"/>
  <c r="Z77" i="17"/>
  <c r="K1697" i="25"/>
  <c r="Z85" i="17"/>
  <c r="K1705" i="25"/>
  <c r="Z93" i="17"/>
  <c r="K1713" i="25"/>
  <c r="Z101" i="17"/>
  <c r="K1721" i="25"/>
  <c r="Z109" i="17"/>
  <c r="K1729" i="25"/>
  <c r="Z117" i="17"/>
  <c r="K1737" i="25"/>
  <c r="Z125" i="17"/>
  <c r="K1745" i="25"/>
  <c r="Z133" i="17"/>
  <c r="K1753" i="25"/>
  <c r="Z141" i="17"/>
  <c r="K1761" i="25"/>
  <c r="Z150" i="17"/>
  <c r="K1770" i="25"/>
  <c r="Z158" i="17"/>
  <c r="K1778" i="25"/>
  <c r="Z166" i="17"/>
  <c r="K1786" i="25"/>
  <c r="Z174" i="17"/>
  <c r="K1794" i="25"/>
  <c r="Z183" i="17"/>
  <c r="K1803" i="25"/>
  <c r="Z192" i="17"/>
  <c r="K1812" i="25"/>
  <c r="Z200" i="17"/>
  <c r="K1820" i="25"/>
  <c r="Z208" i="17"/>
  <c r="K1828" i="25"/>
  <c r="Z216" i="17"/>
  <c r="K1836" i="25"/>
  <c r="Z224" i="17"/>
  <c r="K1844" i="25"/>
  <c r="Z232" i="17"/>
  <c r="K1852" i="25"/>
  <c r="Z240" i="17"/>
  <c r="K1860" i="25"/>
  <c r="Z248" i="17"/>
  <c r="K1868" i="25"/>
  <c r="Z256" i="17"/>
  <c r="K1876" i="25"/>
  <c r="Z265" i="17"/>
  <c r="K1885" i="25"/>
  <c r="Z273" i="17"/>
  <c r="K1893" i="25"/>
  <c r="Z281" i="17"/>
  <c r="K1901" i="25"/>
  <c r="Z289" i="17"/>
  <c r="K1909" i="25"/>
  <c r="Z41" i="17"/>
  <c r="K1661" i="25"/>
  <c r="Z89" i="17"/>
  <c r="K1709" i="25"/>
  <c r="Z129" i="17"/>
  <c r="K1749" i="25"/>
  <c r="Z162" i="17"/>
  <c r="K1782" i="25"/>
  <c r="Z212" i="17"/>
  <c r="K1832" i="25"/>
  <c r="Z269" i="17"/>
  <c r="K1889" i="25"/>
  <c r="Z10" i="17"/>
  <c r="K1630" i="25"/>
  <c r="Z42" i="17"/>
  <c r="K1662" i="25"/>
  <c r="Z74" i="17"/>
  <c r="K1694" i="25"/>
  <c r="Z114" i="17"/>
  <c r="K1734" i="25"/>
  <c r="Z155" i="17"/>
  <c r="K1775" i="25"/>
  <c r="Z180" i="17"/>
  <c r="K1800" i="25"/>
  <c r="Z205" i="17"/>
  <c r="K1825" i="25"/>
  <c r="Z229" i="17"/>
  <c r="K1849" i="25"/>
  <c r="Z270" i="17"/>
  <c r="K1890" i="25"/>
  <c r="Z6" i="17"/>
  <c r="K1626" i="25"/>
  <c r="Z14" i="17"/>
  <c r="K1634" i="25"/>
  <c r="Z22" i="17"/>
  <c r="K1642" i="25"/>
  <c r="Z30" i="17"/>
  <c r="K1650" i="25"/>
  <c r="Z38" i="17"/>
  <c r="K1658" i="25"/>
  <c r="Z46" i="17"/>
  <c r="K1666" i="25"/>
  <c r="Z54" i="17"/>
  <c r="K1674" i="25"/>
  <c r="Z62" i="17"/>
  <c r="K1682" i="25"/>
  <c r="Z70" i="17"/>
  <c r="K1690" i="25"/>
  <c r="Z78" i="17"/>
  <c r="K1698" i="25"/>
  <c r="Z86" i="17"/>
  <c r="K1706" i="25"/>
  <c r="Z94" i="17"/>
  <c r="K1714" i="25"/>
  <c r="Z102" i="17"/>
  <c r="K1722" i="25"/>
  <c r="Z110" i="17"/>
  <c r="K1730" i="25"/>
  <c r="Z118" i="17"/>
  <c r="K1738" i="25"/>
  <c r="Z126" i="17"/>
  <c r="K1746" i="25"/>
  <c r="Z134" i="17"/>
  <c r="K1754" i="25"/>
  <c r="Z142" i="17"/>
  <c r="K1762" i="25"/>
  <c r="Z151" i="17"/>
  <c r="K1771" i="25"/>
  <c r="Z159" i="17"/>
  <c r="K1779" i="25"/>
  <c r="Z167" i="17"/>
  <c r="K1787" i="25"/>
  <c r="Z175" i="17"/>
  <c r="K1795" i="25"/>
  <c r="Z184" i="17"/>
  <c r="K1804" i="25"/>
  <c r="Z193" i="17"/>
  <c r="K1813" i="25"/>
  <c r="Z201" i="17"/>
  <c r="K1821" i="25"/>
  <c r="Z209" i="17"/>
  <c r="K1829" i="25"/>
  <c r="Z217" i="17"/>
  <c r="K1837" i="25"/>
  <c r="Z225" i="17"/>
  <c r="K1845" i="25"/>
  <c r="Z233" i="17"/>
  <c r="K1853" i="25"/>
  <c r="Z241" i="17"/>
  <c r="K1861" i="25"/>
  <c r="Z249" i="17"/>
  <c r="K1869" i="25"/>
  <c r="Z257" i="17"/>
  <c r="K1877" i="25"/>
  <c r="Z266" i="17"/>
  <c r="K1886" i="25"/>
  <c r="Z274" i="17"/>
  <c r="K1894" i="25"/>
  <c r="Z282" i="17"/>
  <c r="K1902" i="25"/>
  <c r="Z39" i="17"/>
  <c r="K1659" i="25"/>
  <c r="Z47" i="17"/>
  <c r="K1667" i="25"/>
  <c r="Z55" i="17"/>
  <c r="K1675" i="25"/>
  <c r="Z63" i="17"/>
  <c r="T63" i="17" s="1"/>
  <c r="AD63" i="17" s="1"/>
  <c r="K1683" i="25"/>
  <c r="Z71" i="17"/>
  <c r="K1691" i="25"/>
  <c r="Z79" i="17"/>
  <c r="K1699" i="25"/>
  <c r="Z87" i="17"/>
  <c r="K1707" i="25"/>
  <c r="Z95" i="17"/>
  <c r="T95" i="17" s="1"/>
  <c r="AD95" i="17" s="1"/>
  <c r="K1715" i="25"/>
  <c r="Z103" i="17"/>
  <c r="K1723" i="25"/>
  <c r="Z111" i="17"/>
  <c r="K1731" i="25"/>
  <c r="Z119" i="17"/>
  <c r="K1739" i="25"/>
  <c r="Z127" i="17"/>
  <c r="V127" i="17" s="1"/>
  <c r="K1747" i="25"/>
  <c r="Z135" i="17"/>
  <c r="K1755" i="25"/>
  <c r="Z143" i="17"/>
  <c r="K1763" i="25"/>
  <c r="Z152" i="17"/>
  <c r="K1772" i="25"/>
  <c r="Z160" i="17"/>
  <c r="T160" i="17" s="1"/>
  <c r="AD160" i="17" s="1"/>
  <c r="K1780" i="25"/>
  <c r="Z168" i="17"/>
  <c r="K1788" i="25"/>
  <c r="Z176" i="17"/>
  <c r="K1796" i="25"/>
  <c r="Z185" i="17"/>
  <c r="K1805" i="25"/>
  <c r="Z194" i="17"/>
  <c r="K1814" i="25"/>
  <c r="Z202" i="17"/>
  <c r="K1822" i="25"/>
  <c r="Z210" i="17"/>
  <c r="K1830" i="25"/>
  <c r="Z218" i="17"/>
  <c r="K1838" i="25"/>
  <c r="Z226" i="17"/>
  <c r="T226" i="17" s="1"/>
  <c r="AD226" i="17" s="1"/>
  <c r="K1846" i="25"/>
  <c r="Z234" i="17"/>
  <c r="K1854" i="25"/>
  <c r="Z242" i="17"/>
  <c r="K1862" i="25"/>
  <c r="Z250" i="17"/>
  <c r="K1870" i="25"/>
  <c r="Z258" i="17"/>
  <c r="T258" i="17" s="1"/>
  <c r="AD258" i="17" s="1"/>
  <c r="K1878" i="25"/>
  <c r="Z267" i="17"/>
  <c r="K1887" i="25"/>
  <c r="Z275" i="17"/>
  <c r="K1895" i="25"/>
  <c r="Z283" i="17"/>
  <c r="K1903" i="25"/>
  <c r="Z25" i="17"/>
  <c r="K1645" i="25"/>
  <c r="Z65" i="17"/>
  <c r="K1685" i="25"/>
  <c r="Z105" i="17"/>
  <c r="K1725" i="25"/>
  <c r="Z145" i="17"/>
  <c r="K1765" i="25"/>
  <c r="Z188" i="17"/>
  <c r="K1808" i="25"/>
  <c r="Z220" i="17"/>
  <c r="K1840" i="25"/>
  <c r="Z244" i="17"/>
  <c r="K1864" i="25"/>
  <c r="Z277" i="17"/>
  <c r="K1897" i="25"/>
  <c r="Z26" i="17"/>
  <c r="K1646" i="25"/>
  <c r="Z82" i="17"/>
  <c r="K1702" i="25"/>
  <c r="Z122" i="17"/>
  <c r="K1742" i="25"/>
  <c r="Z163" i="17"/>
  <c r="K1783" i="25"/>
  <c r="Z253" i="17"/>
  <c r="K1873" i="25"/>
  <c r="Z7" i="17"/>
  <c r="K1627" i="25"/>
  <c r="Z15" i="17"/>
  <c r="K1635" i="25"/>
  <c r="Z23" i="17"/>
  <c r="K1643" i="25"/>
  <c r="Z31" i="17"/>
  <c r="AA31" i="17" s="1"/>
  <c r="K1651" i="25"/>
  <c r="Z8" i="17"/>
  <c r="K1628" i="25"/>
  <c r="Z16" i="17"/>
  <c r="K1636" i="25"/>
  <c r="Z24" i="17"/>
  <c r="K1644" i="25"/>
  <c r="Z32" i="17"/>
  <c r="W32" i="17" s="1"/>
  <c r="K1652" i="25"/>
  <c r="Z40" i="17"/>
  <c r="K1660" i="25"/>
  <c r="Z48" i="17"/>
  <c r="K1668" i="25"/>
  <c r="Z56" i="17"/>
  <c r="K1676" i="25"/>
  <c r="Z64" i="17"/>
  <c r="AA64" i="17" s="1"/>
  <c r="K1684" i="25"/>
  <c r="Z72" i="17"/>
  <c r="K1692" i="25"/>
  <c r="Z80" i="17"/>
  <c r="K1700" i="25"/>
  <c r="Z88" i="17"/>
  <c r="K1708" i="25"/>
  <c r="Z96" i="17"/>
  <c r="V96" i="17" s="1"/>
  <c r="AE96" i="17" s="1"/>
  <c r="K1716" i="25"/>
  <c r="Z104" i="17"/>
  <c r="K1724" i="25"/>
  <c r="Z112" i="17"/>
  <c r="K1732" i="25"/>
  <c r="Z120" i="17"/>
  <c r="K1740" i="25"/>
  <c r="Z128" i="17"/>
  <c r="V128" i="17" s="1"/>
  <c r="AE128" i="17" s="1"/>
  <c r="K1748" i="25"/>
  <c r="Z136" i="17"/>
  <c r="K1756" i="25"/>
  <c r="Z144" i="17"/>
  <c r="K1764" i="25"/>
  <c r="Z153" i="17"/>
  <c r="K1773" i="25"/>
  <c r="Z161" i="17"/>
  <c r="K1781" i="25"/>
  <c r="Z169" i="17"/>
  <c r="K1789" i="25"/>
  <c r="Z177" i="17"/>
  <c r="K1797" i="25"/>
  <c r="Z187" i="17"/>
  <c r="K1807" i="25"/>
  <c r="Z195" i="17"/>
  <c r="AA195" i="17" s="1"/>
  <c r="K1815" i="25"/>
  <c r="Z203" i="17"/>
  <c r="K1823" i="25"/>
  <c r="Z211" i="17"/>
  <c r="K1831" i="25"/>
  <c r="Z219" i="17"/>
  <c r="K1839" i="25"/>
  <c r="Z227" i="17"/>
  <c r="K1847" i="25"/>
  <c r="Z235" i="17"/>
  <c r="K1855" i="25"/>
  <c r="Z243" i="17"/>
  <c r="K1863" i="25"/>
  <c r="Z251" i="17"/>
  <c r="K1871" i="25"/>
  <c r="Z259" i="17"/>
  <c r="K1879" i="25"/>
  <c r="Z268" i="17"/>
  <c r="K1888" i="25"/>
  <c r="Z276" i="17"/>
  <c r="K1896" i="25"/>
  <c r="Z284" i="17"/>
  <c r="K1904" i="25"/>
  <c r="Z279" i="16"/>
  <c r="Z263" i="16"/>
  <c r="Z247" i="16"/>
  <c r="Z239" i="16"/>
  <c r="Z231" i="16"/>
  <c r="Z223" i="16"/>
  <c r="Z215" i="16"/>
  <c r="Z206" i="16"/>
  <c r="Z198" i="16"/>
  <c r="Z190" i="16"/>
  <c r="Z182" i="16"/>
  <c r="Z173" i="16"/>
  <c r="Z164" i="16"/>
  <c r="Z156" i="16"/>
  <c r="Z148" i="16"/>
  <c r="Z139" i="16"/>
  <c r="Z131" i="16"/>
  <c r="Z123" i="16"/>
  <c r="Z115" i="16"/>
  <c r="Z107" i="16"/>
  <c r="Z99" i="16"/>
  <c r="Z91" i="16"/>
  <c r="Z83" i="16"/>
  <c r="Z74" i="16"/>
  <c r="Z65" i="16"/>
  <c r="Z56" i="16"/>
  <c r="Z47" i="16"/>
  <c r="Z39" i="16"/>
  <c r="Z31" i="16"/>
  <c r="Z22" i="16"/>
  <c r="Z14" i="16"/>
  <c r="Z4" i="16"/>
  <c r="Z271" i="16"/>
  <c r="Z287" i="16"/>
  <c r="Z278" i="16"/>
  <c r="Z270" i="16"/>
  <c r="Z262" i="16"/>
  <c r="Z254" i="16"/>
  <c r="Z246" i="16"/>
  <c r="Z238" i="16"/>
  <c r="Z230" i="16"/>
  <c r="Z222" i="16"/>
  <c r="Z214" i="16"/>
  <c r="Z205" i="16"/>
  <c r="Z197" i="16"/>
  <c r="Z189" i="16"/>
  <c r="Z181" i="16"/>
  <c r="Z172" i="16"/>
  <c r="Z163" i="16"/>
  <c r="Z155" i="16"/>
  <c r="Z147" i="16"/>
  <c r="Z138" i="16"/>
  <c r="Z130" i="16"/>
  <c r="Z122" i="16"/>
  <c r="Z114" i="16"/>
  <c r="Z106" i="16"/>
  <c r="Z98" i="16"/>
  <c r="Z90" i="16"/>
  <c r="Z81" i="16"/>
  <c r="Z73" i="16"/>
  <c r="Z64" i="16"/>
  <c r="Z55" i="16"/>
  <c r="Z46" i="16"/>
  <c r="Z38" i="16"/>
  <c r="Z30" i="16"/>
  <c r="Z21" i="16"/>
  <c r="Z13" i="16"/>
  <c r="Z3" i="16"/>
  <c r="Z288" i="16"/>
  <c r="Z255" i="16"/>
  <c r="Z286" i="16"/>
  <c r="Z277" i="16"/>
  <c r="Z269" i="16"/>
  <c r="Z261" i="16"/>
  <c r="Z253" i="16"/>
  <c r="Z245" i="16"/>
  <c r="Z237" i="16"/>
  <c r="Z229" i="16"/>
  <c r="Z221" i="16"/>
  <c r="Z213" i="16"/>
  <c r="Z204" i="16"/>
  <c r="Z196" i="16"/>
  <c r="Z188" i="16"/>
  <c r="Z180" i="16"/>
  <c r="Z171" i="16"/>
  <c r="Z162" i="16"/>
  <c r="Z154" i="16"/>
  <c r="Z146" i="16"/>
  <c r="Z137" i="16"/>
  <c r="Z129" i="16"/>
  <c r="Z121" i="16"/>
  <c r="Z113" i="16"/>
  <c r="Z105" i="16"/>
  <c r="Z97" i="16"/>
  <c r="Z89" i="16"/>
  <c r="Z80" i="16"/>
  <c r="Z72" i="16"/>
  <c r="Z63" i="16"/>
  <c r="Z54" i="16"/>
  <c r="Z45" i="16"/>
  <c r="Z37" i="16"/>
  <c r="Z29" i="16"/>
  <c r="Z20" i="16"/>
  <c r="Z12" i="16"/>
  <c r="Z6" i="16"/>
  <c r="Z276" i="16"/>
  <c r="Z252" i="16"/>
  <c r="Z244" i="16"/>
  <c r="Z236" i="16"/>
  <c r="Z228" i="16"/>
  <c r="Z220" i="16"/>
  <c r="Z212" i="16"/>
  <c r="Z203" i="16"/>
  <c r="Z195" i="16"/>
  <c r="Z187" i="16"/>
  <c r="Z179" i="16"/>
  <c r="Z170" i="16"/>
  <c r="Z161" i="16"/>
  <c r="Z153" i="16"/>
  <c r="Z145" i="16"/>
  <c r="Z136" i="16"/>
  <c r="Z128" i="16"/>
  <c r="Z120" i="16"/>
  <c r="Z112" i="16"/>
  <c r="Z104" i="16"/>
  <c r="Z96" i="16"/>
  <c r="Z88" i="16"/>
  <c r="Z79" i="16"/>
  <c r="Z71" i="16"/>
  <c r="Z62" i="16"/>
  <c r="Z53" i="16"/>
  <c r="Z44" i="16"/>
  <c r="Z36" i="16"/>
  <c r="Z28" i="16"/>
  <c r="Z19" i="16"/>
  <c r="Z10" i="16"/>
  <c r="Z268" i="16"/>
  <c r="Z260" i="16"/>
  <c r="Z283" i="16"/>
  <c r="Z275" i="16"/>
  <c r="Z267" i="16"/>
  <c r="Z259" i="16"/>
  <c r="Z251" i="16"/>
  <c r="Z243" i="16"/>
  <c r="Z235" i="16"/>
  <c r="Z227" i="16"/>
  <c r="Z219" i="16"/>
  <c r="Z211" i="16"/>
  <c r="Z202" i="16"/>
  <c r="Z194" i="16"/>
  <c r="Z186" i="16"/>
  <c r="Z177" i="16"/>
  <c r="Z169" i="16"/>
  <c r="Z160" i="16"/>
  <c r="Z152" i="16"/>
  <c r="Z144" i="16"/>
  <c r="Z135" i="16"/>
  <c r="Z127" i="16"/>
  <c r="Z119" i="16"/>
  <c r="Z111" i="16"/>
  <c r="Z103" i="16"/>
  <c r="Z95" i="16"/>
  <c r="Z87" i="16"/>
  <c r="Z78" i="16"/>
  <c r="Z70" i="16"/>
  <c r="Z61" i="16"/>
  <c r="Z52" i="16"/>
  <c r="Z43" i="16"/>
  <c r="Z35" i="16"/>
  <c r="Z27" i="16"/>
  <c r="Z18" i="16"/>
  <c r="Z9" i="16"/>
  <c r="Z284" i="16"/>
  <c r="Z274" i="16"/>
  <c r="Z266" i="16"/>
  <c r="Z258" i="16"/>
  <c r="Z250" i="16"/>
  <c r="Z234" i="16"/>
  <c r="Z226" i="16"/>
  <c r="Z218" i="16"/>
  <c r="Z209" i="16"/>
  <c r="Z201" i="16"/>
  <c r="Z193" i="16"/>
  <c r="Z185" i="16"/>
  <c r="Z176" i="16"/>
  <c r="Z168" i="16"/>
  <c r="Z159" i="16"/>
  <c r="Z151" i="16"/>
  <c r="Z142" i="16"/>
  <c r="Z134" i="16"/>
  <c r="Z126" i="16"/>
  <c r="Z118" i="16"/>
  <c r="Z110" i="16"/>
  <c r="Z102" i="16"/>
  <c r="Z94" i="16"/>
  <c r="Z86" i="16"/>
  <c r="Z77" i="16"/>
  <c r="Z69" i="16"/>
  <c r="Z60" i="16"/>
  <c r="Z50" i="16"/>
  <c r="Z42" i="16"/>
  <c r="Z34" i="16"/>
  <c r="Z25" i="16"/>
  <c r="Z17" i="16"/>
  <c r="Z8" i="16"/>
  <c r="Z282" i="16"/>
  <c r="Z242" i="16"/>
  <c r="Z2" i="16"/>
  <c r="Z281" i="16"/>
  <c r="Z273" i="16"/>
  <c r="Z265" i="16"/>
  <c r="Z257" i="16"/>
  <c r="Z249" i="16"/>
  <c r="Z241" i="16"/>
  <c r="Z233" i="16"/>
  <c r="Z225" i="16"/>
  <c r="Z217" i="16"/>
  <c r="Z208" i="16"/>
  <c r="Z200" i="16"/>
  <c r="Z192" i="16"/>
  <c r="Z184" i="16"/>
  <c r="Z175" i="16"/>
  <c r="Z167" i="16"/>
  <c r="Z158" i="16"/>
  <c r="Z150" i="16"/>
  <c r="Z141" i="16"/>
  <c r="Z133" i="16"/>
  <c r="Z125" i="16"/>
  <c r="Z117" i="16"/>
  <c r="Z109" i="16"/>
  <c r="Z101" i="16"/>
  <c r="Z93" i="16"/>
  <c r="Z85" i="16"/>
  <c r="Z76" i="16"/>
  <c r="Z68" i="16"/>
  <c r="Z59" i="16"/>
  <c r="Z49" i="16"/>
  <c r="Z41" i="16"/>
  <c r="Z33" i="16"/>
  <c r="Z24" i="16"/>
  <c r="Z16" i="16"/>
  <c r="Z7" i="16"/>
  <c r="Z289" i="16"/>
  <c r="Z280" i="16"/>
  <c r="Z272" i="16"/>
  <c r="Z264" i="16"/>
  <c r="Z256" i="16"/>
  <c r="Z248" i="16"/>
  <c r="Z240" i="16"/>
  <c r="Z232" i="16"/>
  <c r="Z224" i="16"/>
  <c r="Z216" i="16"/>
  <c r="Z207" i="16"/>
  <c r="Z199" i="16"/>
  <c r="Z191" i="16"/>
  <c r="Z183" i="16"/>
  <c r="Z174" i="16"/>
  <c r="Z165" i="16"/>
  <c r="Z157" i="16"/>
  <c r="Z149" i="16"/>
  <c r="Z140" i="16"/>
  <c r="Z132" i="16"/>
  <c r="Z124" i="16"/>
  <c r="Z116" i="16"/>
  <c r="Z108" i="16"/>
  <c r="Z100" i="16"/>
  <c r="Z92" i="16"/>
  <c r="Z84" i="16"/>
  <c r="Z75" i="16"/>
  <c r="Z67" i="16"/>
  <c r="Z58" i="16"/>
  <c r="Z48" i="16"/>
  <c r="Z40" i="16"/>
  <c r="Z32" i="16"/>
  <c r="Z23" i="16"/>
  <c r="Z15" i="16"/>
  <c r="Z5" i="16"/>
  <c r="U121" i="18"/>
  <c r="W161" i="18"/>
  <c r="N2069" i="25" s="1"/>
  <c r="X60" i="18"/>
  <c r="O1968" i="25" s="1"/>
  <c r="U194" i="18"/>
  <c r="U105" i="18"/>
  <c r="M2013" i="25" s="1"/>
  <c r="X171" i="18"/>
  <c r="O2079" i="25" s="1"/>
  <c r="U280" i="18"/>
  <c r="M2188" i="25" s="1"/>
  <c r="U241" i="18"/>
  <c r="M2149" i="25" s="1"/>
  <c r="X142" i="18"/>
  <c r="O2050" i="25" s="1"/>
  <c r="W198" i="18"/>
  <c r="N2106" i="25" s="1"/>
  <c r="W242" i="18"/>
  <c r="N2150" i="25" s="1"/>
  <c r="X25" i="18"/>
  <c r="O1933" i="25" s="1"/>
  <c r="U56" i="18"/>
  <c r="M1964" i="25" s="1"/>
  <c r="W239" i="18"/>
  <c r="X73" i="18"/>
  <c r="O1981" i="25" s="1"/>
  <c r="W247" i="18"/>
  <c r="N2155" i="25" s="1"/>
  <c r="U101" i="18"/>
  <c r="X83" i="18"/>
  <c r="O1991" i="25" s="1"/>
  <c r="N1991" i="25"/>
  <c r="X275" i="18"/>
  <c r="O2183" i="25" s="1"/>
  <c r="M2183" i="25"/>
  <c r="X273" i="18"/>
  <c r="O2181" i="25" s="1"/>
  <c r="M2181" i="25"/>
  <c r="U240" i="18"/>
  <c r="M2148" i="25" s="1"/>
  <c r="X129" i="18"/>
  <c r="O2037" i="25" s="1"/>
  <c r="M2037" i="25"/>
  <c r="X23" i="18"/>
  <c r="O1931" i="25" s="1"/>
  <c r="N1931" i="25"/>
  <c r="X222" i="18"/>
  <c r="O2130" i="25" s="1"/>
  <c r="M2130" i="25"/>
  <c r="W103" i="18"/>
  <c r="X135" i="18"/>
  <c r="O2043" i="25" s="1"/>
  <c r="N2043" i="25"/>
  <c r="X180" i="18"/>
  <c r="O2088" i="25" s="1"/>
  <c r="X196" i="18"/>
  <c r="O2104" i="25" s="1"/>
  <c r="N2104" i="25"/>
  <c r="X183" i="18"/>
  <c r="O2091" i="25" s="1"/>
  <c r="M2091" i="25"/>
  <c r="X260" i="18"/>
  <c r="O2168" i="25" s="1"/>
  <c r="M2168" i="25"/>
  <c r="X146" i="18"/>
  <c r="O2054" i="25" s="1"/>
  <c r="W289" i="18"/>
  <c r="N2197" i="25" s="1"/>
  <c r="X116" i="18"/>
  <c r="O2024" i="25" s="1"/>
  <c r="M2024" i="25"/>
  <c r="X117" i="18"/>
  <c r="O2025" i="25" s="1"/>
  <c r="M2025" i="25"/>
  <c r="X86" i="18"/>
  <c r="O1994" i="25" s="1"/>
  <c r="M1994" i="25"/>
  <c r="X72" i="18"/>
  <c r="O1980" i="25" s="1"/>
  <c r="N1980" i="25"/>
  <c r="X244" i="18"/>
  <c r="O2152" i="25" s="1"/>
  <c r="N2152" i="25"/>
  <c r="X170" i="18"/>
  <c r="O2078" i="25" s="1"/>
  <c r="N2078" i="25"/>
  <c r="X138" i="18"/>
  <c r="O2046" i="25" s="1"/>
  <c r="N2046" i="25"/>
  <c r="W56" i="18"/>
  <c r="N1964" i="25" s="1"/>
  <c r="X137" i="18"/>
  <c r="O2045" i="25" s="1"/>
  <c r="N2045" i="25"/>
  <c r="X152" i="18"/>
  <c r="O2060" i="25" s="1"/>
  <c r="M2060" i="25"/>
  <c r="X285" i="18"/>
  <c r="O2193" i="25" s="1"/>
  <c r="N2193" i="25"/>
  <c r="X154" i="18"/>
  <c r="O2062" i="25" s="1"/>
  <c r="M2062" i="25"/>
  <c r="X52" i="18"/>
  <c r="O1960" i="25" s="1"/>
  <c r="N1960" i="25"/>
  <c r="X12" i="18"/>
  <c r="O1920" i="25" s="1"/>
  <c r="N1920" i="25"/>
  <c r="X42" i="18"/>
  <c r="O1950" i="25" s="1"/>
  <c r="M1950" i="25"/>
  <c r="X51" i="18"/>
  <c r="O1959" i="25" s="1"/>
  <c r="N1959" i="25"/>
  <c r="X158" i="18"/>
  <c r="O2066" i="25" s="1"/>
  <c r="M2066" i="25"/>
  <c r="X187" i="18"/>
  <c r="O2095" i="25" s="1"/>
  <c r="N2095" i="25"/>
  <c r="X78" i="18"/>
  <c r="O1986" i="25" s="1"/>
  <c r="M1986" i="25"/>
  <c r="X95" i="18"/>
  <c r="O2003" i="25" s="1"/>
  <c r="M2003" i="25"/>
  <c r="X248" i="18"/>
  <c r="O2156" i="25" s="1"/>
  <c r="M2156" i="25"/>
  <c r="X120" i="18"/>
  <c r="O2028" i="25" s="1"/>
  <c r="M2028" i="25"/>
  <c r="N2149" i="25"/>
  <c r="X262" i="18"/>
  <c r="O2170" i="25" s="1"/>
  <c r="N2170" i="25"/>
  <c r="X250" i="18"/>
  <c r="O2158" i="25" s="1"/>
  <c r="X31" i="18"/>
  <c r="O1939" i="25" s="1"/>
  <c r="M1939" i="25"/>
  <c r="X224" i="18"/>
  <c r="O2132" i="25" s="1"/>
  <c r="M2132" i="25"/>
  <c r="X66" i="18"/>
  <c r="O1974" i="25" s="1"/>
  <c r="N1974" i="25"/>
  <c r="U141" i="18"/>
  <c r="N2175" i="25"/>
  <c r="X13" i="18"/>
  <c r="O1921" i="25" s="1"/>
  <c r="N1921" i="25"/>
  <c r="X143" i="18"/>
  <c r="O2051" i="25" s="1"/>
  <c r="M2051" i="25"/>
  <c r="X57" i="18"/>
  <c r="O1965" i="25" s="1"/>
  <c r="M1965" i="25"/>
  <c r="X76" i="18"/>
  <c r="O1984" i="25" s="1"/>
  <c r="N1984" i="25"/>
  <c r="U267" i="18"/>
  <c r="M2175" i="25" s="1"/>
  <c r="X121" i="18"/>
  <c r="O2029" i="25" s="1"/>
  <c r="M2029" i="25"/>
  <c r="X18" i="18"/>
  <c r="O1926" i="25" s="1"/>
  <c r="M1926" i="25"/>
  <c r="X111" i="18"/>
  <c r="O2019" i="25" s="1"/>
  <c r="M2019" i="25"/>
  <c r="W145" i="18"/>
  <c r="X54" i="18"/>
  <c r="O1962" i="25" s="1"/>
  <c r="M1962" i="25"/>
  <c r="X39" i="18"/>
  <c r="O1947" i="25" s="1"/>
  <c r="N1947" i="25"/>
  <c r="X208" i="18"/>
  <c r="O2116" i="25" s="1"/>
  <c r="N2116" i="25"/>
  <c r="X276" i="18"/>
  <c r="O2184" i="25" s="1"/>
  <c r="M2184" i="25"/>
  <c r="X279" i="18"/>
  <c r="O2187" i="25" s="1"/>
  <c r="X182" i="18"/>
  <c r="O2090" i="25" s="1"/>
  <c r="M2090" i="25"/>
  <c r="X85" i="18"/>
  <c r="O1993" i="25" s="1"/>
  <c r="N1993" i="25"/>
  <c r="X35" i="18"/>
  <c r="O1943" i="25" s="1"/>
  <c r="N1943" i="25"/>
  <c r="X179" i="18"/>
  <c r="O2087" i="25" s="1"/>
  <c r="M2087" i="25"/>
  <c r="X139" i="18"/>
  <c r="O2047" i="25" s="1"/>
  <c r="N2047" i="25"/>
  <c r="X33" i="18"/>
  <c r="O1941" i="25" s="1"/>
  <c r="X107" i="18"/>
  <c r="O2015" i="25" s="1"/>
  <c r="N2015" i="25"/>
  <c r="X15" i="18"/>
  <c r="O1923" i="25" s="1"/>
  <c r="N1923" i="25"/>
  <c r="X151" i="18"/>
  <c r="O2059" i="25" s="1"/>
  <c r="N2059" i="25"/>
  <c r="X204" i="18"/>
  <c r="O2112" i="25" s="1"/>
  <c r="M2112" i="25"/>
  <c r="X14" i="18"/>
  <c r="O1922" i="25" s="1"/>
  <c r="M1922" i="25"/>
  <c r="U239" i="18"/>
  <c r="M2147" i="25" s="1"/>
  <c r="X207" i="18"/>
  <c r="O2115" i="25" s="1"/>
  <c r="M2115" i="25"/>
  <c r="X69" i="18"/>
  <c r="O1977" i="25" s="1"/>
  <c r="M1977" i="25"/>
  <c r="X34" i="18"/>
  <c r="O1942" i="25" s="1"/>
  <c r="N1942" i="25"/>
  <c r="X220" i="18"/>
  <c r="O2128" i="25" s="1"/>
  <c r="N2128" i="25"/>
  <c r="X229" i="18"/>
  <c r="O2137" i="25" s="1"/>
  <c r="M2137" i="25"/>
  <c r="X105" i="18"/>
  <c r="O2013" i="25" s="1"/>
  <c r="N2013" i="25"/>
  <c r="X258" i="18"/>
  <c r="O2166" i="25" s="1"/>
  <c r="M2166" i="25"/>
  <c r="AE283" i="18"/>
  <c r="X239" i="18"/>
  <c r="O2147" i="25" s="1"/>
  <c r="N2147" i="25"/>
  <c r="X140" i="18"/>
  <c r="O2048" i="25" s="1"/>
  <c r="M2048" i="25"/>
  <c r="W195" i="18"/>
  <c r="X148" i="18"/>
  <c r="O2056" i="25" s="1"/>
  <c r="M2056" i="25"/>
  <c r="X194" i="18"/>
  <c r="O2102" i="25" s="1"/>
  <c r="M2102" i="25"/>
  <c r="X19" i="18"/>
  <c r="O1927" i="25" s="1"/>
  <c r="M1927" i="25"/>
  <c r="X49" i="18"/>
  <c r="O1957" i="25" s="1"/>
  <c r="N1957" i="25"/>
  <c r="X58" i="18"/>
  <c r="O1966" i="25" s="1"/>
  <c r="M1966" i="25"/>
  <c r="X278" i="18"/>
  <c r="O2186" i="25" s="1"/>
  <c r="N2186" i="25"/>
  <c r="X50" i="18"/>
  <c r="O1958" i="25" s="1"/>
  <c r="M1958" i="25"/>
  <c r="X99" i="18"/>
  <c r="O2007" i="25" s="1"/>
  <c r="N2007" i="25"/>
  <c r="X191" i="18"/>
  <c r="O2099" i="25" s="1"/>
  <c r="M2099" i="25"/>
  <c r="X125" i="18"/>
  <c r="O2033" i="25" s="1"/>
  <c r="M2033" i="25"/>
  <c r="M2155" i="25"/>
  <c r="X228" i="18"/>
  <c r="O2136" i="25" s="1"/>
  <c r="N2136" i="25"/>
  <c r="X124" i="18"/>
  <c r="O2032" i="25" s="1"/>
  <c r="M2032" i="25"/>
  <c r="X226" i="18"/>
  <c r="O2134" i="25" s="1"/>
  <c r="N2134" i="25"/>
  <c r="X168" i="18"/>
  <c r="O2076" i="25" s="1"/>
  <c r="M2076" i="25"/>
  <c r="U283" i="18"/>
  <c r="M2191" i="25" s="1"/>
  <c r="X288" i="18"/>
  <c r="O2196" i="25" s="1"/>
  <c r="M2196" i="25"/>
  <c r="X227" i="18"/>
  <c r="O2135" i="25" s="1"/>
  <c r="N2135" i="25"/>
  <c r="X64" i="18"/>
  <c r="O1972" i="25" s="1"/>
  <c r="N1972" i="25"/>
  <c r="X118" i="18"/>
  <c r="O2026" i="25" s="1"/>
  <c r="X242" i="18"/>
  <c r="O2150" i="25" s="1"/>
  <c r="X155" i="18"/>
  <c r="O2063" i="25" s="1"/>
  <c r="X89" i="18"/>
  <c r="O1997" i="25" s="1"/>
  <c r="X134" i="18"/>
  <c r="O2042" i="25" s="1"/>
  <c r="X281" i="18"/>
  <c r="O2189" i="25" s="1"/>
  <c r="X174" i="18"/>
  <c r="O2082" i="25" s="1"/>
  <c r="X277" i="18"/>
  <c r="O2185" i="25" s="1"/>
  <c r="X274" i="18"/>
  <c r="O2182" i="25" s="1"/>
  <c r="X110" i="18"/>
  <c r="O2018" i="25" s="1"/>
  <c r="X114" i="18"/>
  <c r="O2022" i="25" s="1"/>
  <c r="X147" i="18"/>
  <c r="O2055" i="25" s="1"/>
  <c r="X75" i="18"/>
  <c r="O1983" i="25" s="1"/>
  <c r="X164" i="18"/>
  <c r="O2072" i="25" s="1"/>
  <c r="X216" i="18"/>
  <c r="O2124" i="25" s="1"/>
  <c r="X97" i="18"/>
  <c r="O2005" i="25" s="1"/>
  <c r="X223" i="18"/>
  <c r="O2131" i="25" s="1"/>
  <c r="X82" i="18"/>
  <c r="O1990" i="25" s="1"/>
  <c r="X30" i="18"/>
  <c r="O1938" i="25" s="1"/>
  <c r="X45" i="18"/>
  <c r="O1953" i="25" s="1"/>
  <c r="AA7" i="17"/>
  <c r="V7" i="17"/>
  <c r="AE7" i="17" s="1"/>
  <c r="T7" i="17"/>
  <c r="AD7" i="17" s="1"/>
  <c r="AA15" i="17"/>
  <c r="V15" i="17"/>
  <c r="AE15" i="17" s="1"/>
  <c r="T15" i="17"/>
  <c r="AD15" i="17" s="1"/>
  <c r="AA23" i="17"/>
  <c r="V23" i="17"/>
  <c r="AE23" i="17" s="1"/>
  <c r="T23" i="17"/>
  <c r="AD23" i="17" s="1"/>
  <c r="V31" i="17"/>
  <c r="AA39" i="17"/>
  <c r="V39" i="17"/>
  <c r="AE39" i="17" s="1"/>
  <c r="T39" i="17"/>
  <c r="AD39" i="17" s="1"/>
  <c r="W39" i="17"/>
  <c r="AA47" i="17"/>
  <c r="T47" i="17"/>
  <c r="AD47" i="17" s="1"/>
  <c r="V47" i="17"/>
  <c r="T55" i="17"/>
  <c r="AD55" i="17" s="1"/>
  <c r="AA55" i="17"/>
  <c r="V55" i="17"/>
  <c r="AE55" i="17" s="1"/>
  <c r="AA63" i="17"/>
  <c r="V63" i="17"/>
  <c r="AE63" i="17" s="1"/>
  <c r="T71" i="17"/>
  <c r="AD71" i="17" s="1"/>
  <c r="AA71" i="17"/>
  <c r="V71" i="17"/>
  <c r="AE71" i="17" s="1"/>
  <c r="W71" i="17"/>
  <c r="V79" i="17"/>
  <c r="AE79" i="17" s="1"/>
  <c r="AA79" i="17"/>
  <c r="T79" i="17"/>
  <c r="AD79" i="17" s="1"/>
  <c r="AA87" i="17"/>
  <c r="V87" i="17"/>
  <c r="AE87" i="17" s="1"/>
  <c r="T87" i="17"/>
  <c r="AD87" i="17" s="1"/>
  <c r="W87" i="17"/>
  <c r="U87" i="17"/>
  <c r="AA95" i="17"/>
  <c r="T103" i="17"/>
  <c r="AD103" i="17" s="1"/>
  <c r="V103" i="17"/>
  <c r="AE103" i="17" s="1"/>
  <c r="AA103" i="17"/>
  <c r="W103" i="17"/>
  <c r="T111" i="17"/>
  <c r="AD111" i="17" s="1"/>
  <c r="V111" i="17"/>
  <c r="AE111" i="17" s="1"/>
  <c r="AA111" i="17"/>
  <c r="W111" i="17"/>
  <c r="V119" i="17"/>
  <c r="AE119" i="17" s="1"/>
  <c r="AA119" i="17"/>
  <c r="T119" i="17"/>
  <c r="AD119" i="17" s="1"/>
  <c r="AA127" i="17"/>
  <c r="AA135" i="17"/>
  <c r="T135" i="17"/>
  <c r="AD135" i="17" s="1"/>
  <c r="V135" i="17"/>
  <c r="AE135" i="17" s="1"/>
  <c r="V143" i="17"/>
  <c r="AE143" i="17" s="1"/>
  <c r="AA143" i="17"/>
  <c r="T143" i="17"/>
  <c r="AD143" i="17" s="1"/>
  <c r="AA152" i="17"/>
  <c r="T152" i="17"/>
  <c r="AD152" i="17" s="1"/>
  <c r="V152" i="17"/>
  <c r="AE152" i="17" s="1"/>
  <c r="W152" i="17"/>
  <c r="AA160" i="17"/>
  <c r="V160" i="17"/>
  <c r="AE160" i="17" s="1"/>
  <c r="AA168" i="17"/>
  <c r="V168" i="17"/>
  <c r="AE168" i="17" s="1"/>
  <c r="T168" i="17"/>
  <c r="AD168" i="17" s="1"/>
  <c r="AA176" i="17"/>
  <c r="V176" i="17"/>
  <c r="AE176" i="17" s="1"/>
  <c r="T176" i="17"/>
  <c r="T185" i="17"/>
  <c r="AD185" i="17" s="1"/>
  <c r="U185" i="17"/>
  <c r="M1805" i="25" s="1"/>
  <c r="AA185" i="17"/>
  <c r="V185" i="17"/>
  <c r="AE185" i="17" s="1"/>
  <c r="AA194" i="17"/>
  <c r="V194" i="17"/>
  <c r="AE194" i="17" s="1"/>
  <c r="T194" i="17"/>
  <c r="AA202" i="17"/>
  <c r="T202" i="17"/>
  <c r="V202" i="17"/>
  <c r="AE202" i="17" s="1"/>
  <c r="AA210" i="17"/>
  <c r="V210" i="17"/>
  <c r="AE210" i="17" s="1"/>
  <c r="T210" i="17"/>
  <c r="T218" i="17"/>
  <c r="AA218" i="17"/>
  <c r="V218" i="17"/>
  <c r="AE218" i="17" s="1"/>
  <c r="AA226" i="17"/>
  <c r="AA234" i="17"/>
  <c r="V234" i="17"/>
  <c r="AE234" i="17" s="1"/>
  <c r="T234" i="17"/>
  <c r="AA242" i="17"/>
  <c r="V242" i="17"/>
  <c r="AE242" i="17" s="1"/>
  <c r="T242" i="17"/>
  <c r="AD242" i="17" s="1"/>
  <c r="AA250" i="17"/>
  <c r="T250" i="17"/>
  <c r="V250" i="17"/>
  <c r="AE250" i="17" s="1"/>
  <c r="AA258" i="17"/>
  <c r="V258" i="17"/>
  <c r="AE258" i="17" s="1"/>
  <c r="AA267" i="17"/>
  <c r="V267" i="17"/>
  <c r="AE267" i="17" s="1"/>
  <c r="T267" i="17"/>
  <c r="AD267" i="17" s="1"/>
  <c r="AA275" i="17"/>
  <c r="V275" i="17"/>
  <c r="AE275" i="17" s="1"/>
  <c r="W275" i="17"/>
  <c r="T275" i="17"/>
  <c r="AD275" i="17" s="1"/>
  <c r="AA283" i="17"/>
  <c r="V283" i="17"/>
  <c r="AE283" i="17" s="1"/>
  <c r="T283" i="17"/>
  <c r="AD283" i="17" s="1"/>
  <c r="X176" i="18"/>
  <c r="O2084" i="25" s="1"/>
  <c r="X10" i="18"/>
  <c r="O1918" i="25" s="1"/>
  <c r="X59" i="18"/>
  <c r="O1967" i="25" s="1"/>
  <c r="W178" i="17"/>
  <c r="AA8" i="17"/>
  <c r="V8" i="17"/>
  <c r="AE8" i="17" s="1"/>
  <c r="U8" i="17"/>
  <c r="W8" i="17"/>
  <c r="T8" i="17"/>
  <c r="AD8" i="17" s="1"/>
  <c r="AA16" i="17"/>
  <c r="T16" i="17"/>
  <c r="AD16" i="17" s="1"/>
  <c r="V16" i="17"/>
  <c r="AE16" i="17" s="1"/>
  <c r="AA24" i="17"/>
  <c r="V24" i="17"/>
  <c r="AE24" i="17" s="1"/>
  <c r="T24" i="17"/>
  <c r="AD24" i="17" s="1"/>
  <c r="V32" i="17"/>
  <c r="AE32" i="17" s="1"/>
  <c r="T32" i="17"/>
  <c r="AD32" i="17" s="1"/>
  <c r="AA32" i="17"/>
  <c r="AA40" i="17"/>
  <c r="V40" i="17"/>
  <c r="AE40" i="17" s="1"/>
  <c r="T40" i="17"/>
  <c r="AD40" i="17" s="1"/>
  <c r="AA48" i="17"/>
  <c r="T48" i="17"/>
  <c r="AD48" i="17" s="1"/>
  <c r="V48" i="17"/>
  <c r="AE48" i="17" s="1"/>
  <c r="V56" i="17"/>
  <c r="AE56" i="17" s="1"/>
  <c r="T56" i="17"/>
  <c r="AD56" i="17" s="1"/>
  <c r="AA56" i="17"/>
  <c r="W56" i="17"/>
  <c r="U56" i="17"/>
  <c r="T64" i="17"/>
  <c r="V64" i="17"/>
  <c r="AA72" i="17"/>
  <c r="T72" i="17"/>
  <c r="V72" i="17"/>
  <c r="AE72" i="17" s="1"/>
  <c r="AA80" i="17"/>
  <c r="V80" i="17"/>
  <c r="AE80" i="17" s="1"/>
  <c r="T80" i="17"/>
  <c r="AD80" i="17" s="1"/>
  <c r="AA88" i="17"/>
  <c r="V88" i="17"/>
  <c r="AE88" i="17" s="1"/>
  <c r="T88" i="17"/>
  <c r="AA96" i="17"/>
  <c r="AA104" i="17"/>
  <c r="V104" i="17"/>
  <c r="AE104" i="17" s="1"/>
  <c r="T104" i="17"/>
  <c r="T112" i="17"/>
  <c r="AD112" i="17" s="1"/>
  <c r="AA112" i="17"/>
  <c r="V112" i="17"/>
  <c r="AE112" i="17" s="1"/>
  <c r="T120" i="17"/>
  <c r="AD120" i="17" s="1"/>
  <c r="AA120" i="17"/>
  <c r="V120" i="17"/>
  <c r="AE120" i="17" s="1"/>
  <c r="U120" i="17"/>
  <c r="M1740" i="25" s="1"/>
  <c r="AA128" i="17"/>
  <c r="T128" i="17"/>
  <c r="AD128" i="17" s="1"/>
  <c r="AA136" i="17"/>
  <c r="T136" i="17"/>
  <c r="V136" i="17"/>
  <c r="AE136" i="17" s="1"/>
  <c r="V144" i="17"/>
  <c r="AA144" i="17"/>
  <c r="T144" i="17"/>
  <c r="AD144" i="17" s="1"/>
  <c r="T153" i="17"/>
  <c r="AD153" i="17" s="1"/>
  <c r="V153" i="17"/>
  <c r="AE153" i="17" s="1"/>
  <c r="AA153" i="17"/>
  <c r="V161" i="17"/>
  <c r="AE161" i="17" s="1"/>
  <c r="T161" i="17"/>
  <c r="AD161" i="17" s="1"/>
  <c r="AA161" i="17"/>
  <c r="V169" i="17"/>
  <c r="AE169" i="17" s="1"/>
  <c r="AA169" i="17"/>
  <c r="T169" i="17"/>
  <c r="AD169" i="17" s="1"/>
  <c r="T177" i="17"/>
  <c r="AD177" i="17" s="1"/>
  <c r="AA177" i="17"/>
  <c r="V177" i="17"/>
  <c r="AE177" i="17" s="1"/>
  <c r="T187" i="17"/>
  <c r="AD187" i="17" s="1"/>
  <c r="AA187" i="17"/>
  <c r="V187" i="17"/>
  <c r="AE187" i="17" s="1"/>
  <c r="W187" i="17"/>
  <c r="V195" i="17"/>
  <c r="AE195" i="17" s="1"/>
  <c r="T195" i="17"/>
  <c r="AD195" i="17" s="1"/>
  <c r="V203" i="17"/>
  <c r="AE203" i="17" s="1"/>
  <c r="AA203" i="17"/>
  <c r="T203" i="17"/>
  <c r="AD203" i="17" s="1"/>
  <c r="AA211" i="17"/>
  <c r="T211" i="17"/>
  <c r="AD211" i="17" s="1"/>
  <c r="V211" i="17"/>
  <c r="AE211" i="17" s="1"/>
  <c r="AA219" i="17"/>
  <c r="V219" i="17"/>
  <c r="AE219" i="17" s="1"/>
  <c r="T219" i="17"/>
  <c r="AD219" i="17" s="1"/>
  <c r="V227" i="17"/>
  <c r="AE227" i="17" s="1"/>
  <c r="T227" i="17"/>
  <c r="AD227" i="17" s="1"/>
  <c r="AA227" i="17"/>
  <c r="V235" i="17"/>
  <c r="AE235" i="17" s="1"/>
  <c r="T235" i="17"/>
  <c r="AD235" i="17" s="1"/>
  <c r="AA235" i="17"/>
  <c r="AA243" i="17"/>
  <c r="T243" i="17"/>
  <c r="AD243" i="17" s="1"/>
  <c r="V243" i="17"/>
  <c r="AE243" i="17" s="1"/>
  <c r="T251" i="17"/>
  <c r="AD251" i="17" s="1"/>
  <c r="AA251" i="17"/>
  <c r="V251" i="17"/>
  <c r="AE251" i="17" s="1"/>
  <c r="AA259" i="17"/>
  <c r="V259" i="17"/>
  <c r="AE259" i="17" s="1"/>
  <c r="T259" i="17"/>
  <c r="AD259" i="17" s="1"/>
  <c r="AA268" i="17"/>
  <c r="T268" i="17"/>
  <c r="AD268" i="17" s="1"/>
  <c r="V268" i="17"/>
  <c r="AE268" i="17" s="1"/>
  <c r="AA276" i="17"/>
  <c r="T276" i="17"/>
  <c r="V276" i="17"/>
  <c r="AE276" i="17" s="1"/>
  <c r="AA284" i="17"/>
  <c r="T284" i="17"/>
  <c r="AD284" i="17" s="1"/>
  <c r="V284" i="17"/>
  <c r="AE284" i="17" s="1"/>
  <c r="X62" i="18"/>
  <c r="O1970" i="25" s="1"/>
  <c r="X199" i="18"/>
  <c r="O2107" i="25" s="1"/>
  <c r="AA9" i="17"/>
  <c r="V9" i="17"/>
  <c r="T9" i="17"/>
  <c r="AD9" i="17" s="1"/>
  <c r="AA17" i="17"/>
  <c r="V17" i="17"/>
  <c r="AE17" i="17" s="1"/>
  <c r="T17" i="17"/>
  <c r="AD17" i="17" s="1"/>
  <c r="U17" i="17"/>
  <c r="M1637" i="25" s="1"/>
  <c r="AA25" i="17"/>
  <c r="T25" i="17"/>
  <c r="V25" i="17"/>
  <c r="AA33" i="17"/>
  <c r="V33" i="17"/>
  <c r="AE33" i="17" s="1"/>
  <c r="T33" i="17"/>
  <c r="AD33" i="17" s="1"/>
  <c r="U33" i="17"/>
  <c r="M1653" i="25" s="1"/>
  <c r="AA41" i="17"/>
  <c r="T41" i="17"/>
  <c r="V41" i="17"/>
  <c r="AE41" i="17" s="1"/>
  <c r="AA49" i="17"/>
  <c r="T49" i="17"/>
  <c r="AD49" i="17" s="1"/>
  <c r="V49" i="17"/>
  <c r="AE49" i="17" s="1"/>
  <c r="AA57" i="17"/>
  <c r="T57" i="17"/>
  <c r="AD57" i="17" s="1"/>
  <c r="V57" i="17"/>
  <c r="AA65" i="17"/>
  <c r="V65" i="17"/>
  <c r="AE65" i="17" s="1"/>
  <c r="T65" i="17"/>
  <c r="AD65" i="17" s="1"/>
  <c r="U65" i="17"/>
  <c r="M1685" i="25" s="1"/>
  <c r="AA73" i="17"/>
  <c r="V73" i="17"/>
  <c r="AE73" i="17" s="1"/>
  <c r="T73" i="17"/>
  <c r="AD73" i="17" s="1"/>
  <c r="AA81" i="17"/>
  <c r="T81" i="17"/>
  <c r="AD81" i="17" s="1"/>
  <c r="V81" i="17"/>
  <c r="AE81" i="17" s="1"/>
  <c r="AA89" i="17"/>
  <c r="V89" i="17"/>
  <c r="AE89" i="17" s="1"/>
  <c r="T89" i="17"/>
  <c r="AD89" i="17" s="1"/>
  <c r="U89" i="17"/>
  <c r="M1709" i="25" s="1"/>
  <c r="AA97" i="17"/>
  <c r="T97" i="17"/>
  <c r="AD97" i="17" s="1"/>
  <c r="V97" i="17"/>
  <c r="AE97" i="17" s="1"/>
  <c r="V105" i="17"/>
  <c r="AE105" i="17" s="1"/>
  <c r="T105" i="17"/>
  <c r="AD105" i="17" s="1"/>
  <c r="AA105" i="17"/>
  <c r="T113" i="17"/>
  <c r="AD113" i="17" s="1"/>
  <c r="V113" i="17"/>
  <c r="AE113" i="17" s="1"/>
  <c r="AA113" i="17"/>
  <c r="AA121" i="17"/>
  <c r="V121" i="17"/>
  <c r="AE121" i="17" s="1"/>
  <c r="T121" i="17"/>
  <c r="AD121" i="17" s="1"/>
  <c r="AA129" i="17"/>
  <c r="T129" i="17"/>
  <c r="AD129" i="17" s="1"/>
  <c r="V129" i="17"/>
  <c r="AE129" i="17" s="1"/>
  <c r="AA137" i="17"/>
  <c r="V137" i="17"/>
  <c r="AE137" i="17" s="1"/>
  <c r="T137" i="17"/>
  <c r="AD137" i="17" s="1"/>
  <c r="V145" i="17"/>
  <c r="AE145" i="17" s="1"/>
  <c r="T145" i="17"/>
  <c r="AD145" i="17" s="1"/>
  <c r="AA145" i="17"/>
  <c r="AA154" i="17"/>
  <c r="T154" i="17"/>
  <c r="AD154" i="17" s="1"/>
  <c r="V154" i="17"/>
  <c r="AE154" i="17" s="1"/>
  <c r="AA162" i="17"/>
  <c r="T162" i="17"/>
  <c r="V162" i="17"/>
  <c r="AE162" i="17" s="1"/>
  <c r="AA170" i="17"/>
  <c r="T170" i="17"/>
  <c r="AD170" i="17" s="1"/>
  <c r="V170" i="17"/>
  <c r="AE170" i="17" s="1"/>
  <c r="T179" i="17"/>
  <c r="AD179" i="17" s="1"/>
  <c r="V179" i="17"/>
  <c r="AE179" i="17" s="1"/>
  <c r="AA179" i="17"/>
  <c r="AA188" i="17"/>
  <c r="V188" i="17"/>
  <c r="AE188" i="17" s="1"/>
  <c r="T188" i="17"/>
  <c r="AA196" i="17"/>
  <c r="V196" i="17"/>
  <c r="AE196" i="17" s="1"/>
  <c r="T196" i="17"/>
  <c r="AD196" i="17" s="1"/>
  <c r="AA204" i="17"/>
  <c r="T204" i="17"/>
  <c r="AD204" i="17" s="1"/>
  <c r="V204" i="17"/>
  <c r="AE204" i="17" s="1"/>
  <c r="AA212" i="17"/>
  <c r="V212" i="17"/>
  <c r="AE212" i="17" s="1"/>
  <c r="T212" i="17"/>
  <c r="AD212" i="17" s="1"/>
  <c r="AA220" i="17"/>
  <c r="V220" i="17"/>
  <c r="AE220" i="17" s="1"/>
  <c r="T220" i="17"/>
  <c r="AD220" i="17" s="1"/>
  <c r="AA228" i="17"/>
  <c r="V228" i="17"/>
  <c r="AE228" i="17" s="1"/>
  <c r="T228" i="17"/>
  <c r="AA236" i="17"/>
  <c r="V236" i="17"/>
  <c r="AE236" i="17" s="1"/>
  <c r="T236" i="17"/>
  <c r="AD236" i="17" s="1"/>
  <c r="AA244" i="17"/>
  <c r="V244" i="17"/>
  <c r="AE244" i="17" s="1"/>
  <c r="T244" i="17"/>
  <c r="AA252" i="17"/>
  <c r="V252" i="17"/>
  <c r="AE252" i="17" s="1"/>
  <c r="T252" i="17"/>
  <c r="AD252" i="17" s="1"/>
  <c r="AA260" i="17"/>
  <c r="T260" i="17"/>
  <c r="V260" i="17"/>
  <c r="AE260" i="17" s="1"/>
  <c r="AA269" i="17"/>
  <c r="V269" i="17"/>
  <c r="AE269" i="17" s="1"/>
  <c r="T269" i="17"/>
  <c r="AD269" i="17" s="1"/>
  <c r="AA277" i="17"/>
  <c r="V277" i="17"/>
  <c r="AE277" i="17" s="1"/>
  <c r="T277" i="17"/>
  <c r="AD277" i="17" s="1"/>
  <c r="AA285" i="17"/>
  <c r="V285" i="17"/>
  <c r="AE285" i="17" s="1"/>
  <c r="T285" i="17"/>
  <c r="AD285" i="17" s="1"/>
  <c r="X272" i="18"/>
  <c r="O2180" i="25" s="1"/>
  <c r="X221" i="18"/>
  <c r="O2129" i="25" s="1"/>
  <c r="X167" i="18"/>
  <c r="O2075" i="25" s="1"/>
  <c r="V2" i="17"/>
  <c r="AE2" i="17" s="1"/>
  <c r="AA2" i="17"/>
  <c r="T2" i="17"/>
  <c r="AD2" i="17" s="1"/>
  <c r="AA10" i="17"/>
  <c r="V10" i="17"/>
  <c r="AE10" i="17" s="1"/>
  <c r="T10" i="17"/>
  <c r="AD10" i="17" s="1"/>
  <c r="AA18" i="17"/>
  <c r="V18" i="17"/>
  <c r="AE18" i="17" s="1"/>
  <c r="T18" i="17"/>
  <c r="AD18" i="17" s="1"/>
  <c r="V26" i="17"/>
  <c r="AE26" i="17" s="1"/>
  <c r="T26" i="17"/>
  <c r="AD26" i="17" s="1"/>
  <c r="AA26" i="17"/>
  <c r="U26" i="17"/>
  <c r="AA34" i="17"/>
  <c r="V34" i="17"/>
  <c r="AE34" i="17" s="1"/>
  <c r="W34" i="17"/>
  <c r="T34" i="17"/>
  <c r="AD34" i="17" s="1"/>
  <c r="T42" i="17"/>
  <c r="AD42" i="17" s="1"/>
  <c r="AA42" i="17"/>
  <c r="V42" i="17"/>
  <c r="AE42" i="17" s="1"/>
  <c r="T50" i="17"/>
  <c r="AD50" i="17" s="1"/>
  <c r="V50" i="17"/>
  <c r="AE50" i="17" s="1"/>
  <c r="AA50" i="17"/>
  <c r="AA58" i="17"/>
  <c r="V58" i="17"/>
  <c r="AE58" i="17" s="1"/>
  <c r="T58" i="17"/>
  <c r="AD58" i="17" s="1"/>
  <c r="AA66" i="17"/>
  <c r="T66" i="17"/>
  <c r="AD66" i="17" s="1"/>
  <c r="V66" i="17"/>
  <c r="AE66" i="17" s="1"/>
  <c r="AA74" i="17"/>
  <c r="V74" i="17"/>
  <c r="AE74" i="17" s="1"/>
  <c r="T74" i="17"/>
  <c r="AD74" i="17" s="1"/>
  <c r="W74" i="17"/>
  <c r="AA82" i="17"/>
  <c r="V82" i="17"/>
  <c r="AE82" i="17" s="1"/>
  <c r="T82" i="17"/>
  <c r="AD82" i="17" s="1"/>
  <c r="AA90" i="17"/>
  <c r="T90" i="17"/>
  <c r="AD90" i="17" s="1"/>
  <c r="V90" i="17"/>
  <c r="AE90" i="17" s="1"/>
  <c r="AA98" i="17"/>
  <c r="V98" i="17"/>
  <c r="AE98" i="17" s="1"/>
  <c r="T98" i="17"/>
  <c r="AA106" i="17"/>
  <c r="T106" i="17"/>
  <c r="AD106" i="17" s="1"/>
  <c r="V106" i="17"/>
  <c r="AE106" i="17" s="1"/>
  <c r="T114" i="17"/>
  <c r="AD114" i="17" s="1"/>
  <c r="AA114" i="17"/>
  <c r="U114" i="17"/>
  <c r="M1734" i="25" s="1"/>
  <c r="V114" i="17"/>
  <c r="AE114" i="17" s="1"/>
  <c r="AA122" i="17"/>
  <c r="T122" i="17"/>
  <c r="AD122" i="17" s="1"/>
  <c r="V122" i="17"/>
  <c r="AE122" i="17" s="1"/>
  <c r="AA130" i="17"/>
  <c r="V130" i="17"/>
  <c r="AE130" i="17" s="1"/>
  <c r="T130" i="17"/>
  <c r="AD130" i="17" s="1"/>
  <c r="U130" i="17"/>
  <c r="M1750" i="25" s="1"/>
  <c r="W130" i="17"/>
  <c r="AA138" i="17"/>
  <c r="T138" i="17"/>
  <c r="AD138" i="17" s="1"/>
  <c r="U138" i="17"/>
  <c r="M1758" i="25" s="1"/>
  <c r="V138" i="17"/>
  <c r="AE138" i="17" s="1"/>
  <c r="AA146" i="17"/>
  <c r="V146" i="17"/>
  <c r="T146" i="17"/>
  <c r="AD146" i="17" s="1"/>
  <c r="V155" i="17"/>
  <c r="AE155" i="17" s="1"/>
  <c r="T155" i="17"/>
  <c r="AD155" i="17" s="1"/>
  <c r="AA155" i="17"/>
  <c r="W155" i="17"/>
  <c r="V163" i="17"/>
  <c r="AE163" i="17" s="1"/>
  <c r="T163" i="17"/>
  <c r="AD163" i="17" s="1"/>
  <c r="AA163" i="17"/>
  <c r="T171" i="17"/>
  <c r="AD171" i="17" s="1"/>
  <c r="V171" i="17"/>
  <c r="AE171" i="17" s="1"/>
  <c r="AA171" i="17"/>
  <c r="AA180" i="17"/>
  <c r="T180" i="17"/>
  <c r="V180" i="17"/>
  <c r="AE180" i="17" s="1"/>
  <c r="AA189" i="17"/>
  <c r="T189" i="17"/>
  <c r="AD189" i="17" s="1"/>
  <c r="U189" i="17"/>
  <c r="M1809" i="25" s="1"/>
  <c r="V189" i="17"/>
  <c r="AE189" i="17" s="1"/>
  <c r="AA197" i="17"/>
  <c r="V197" i="17"/>
  <c r="AE197" i="17" s="1"/>
  <c r="T197" i="17"/>
  <c r="AD197" i="17" s="1"/>
  <c r="AA205" i="17"/>
  <c r="V205" i="17"/>
  <c r="AE205" i="17" s="1"/>
  <c r="T205" i="17"/>
  <c r="AD205" i="17" s="1"/>
  <c r="AA213" i="17"/>
  <c r="T213" i="17"/>
  <c r="AD213" i="17" s="1"/>
  <c r="V213" i="17"/>
  <c r="AE213" i="17" s="1"/>
  <c r="T221" i="17"/>
  <c r="AD221" i="17" s="1"/>
  <c r="V221" i="17"/>
  <c r="AE221" i="17" s="1"/>
  <c r="AA221" i="17"/>
  <c r="T229" i="17"/>
  <c r="AD229" i="17" s="1"/>
  <c r="V229" i="17"/>
  <c r="AE229" i="17" s="1"/>
  <c r="AA229" i="17"/>
  <c r="T237" i="17"/>
  <c r="AD237" i="17" s="1"/>
  <c r="V237" i="17"/>
  <c r="AE237" i="17" s="1"/>
  <c r="AA237" i="17"/>
  <c r="T245" i="17"/>
  <c r="AD245" i="17" s="1"/>
  <c r="V245" i="17"/>
  <c r="AE245" i="17" s="1"/>
  <c r="AA245" i="17"/>
  <c r="AA253" i="17"/>
  <c r="T253" i="17"/>
  <c r="AD253" i="17" s="1"/>
  <c r="V253" i="17"/>
  <c r="AE253" i="17" s="1"/>
  <c r="AA261" i="17"/>
  <c r="V261" i="17"/>
  <c r="AE261" i="17" s="1"/>
  <c r="T261" i="17"/>
  <c r="AD261" i="17" s="1"/>
  <c r="AA270" i="17"/>
  <c r="V270" i="17"/>
  <c r="AE270" i="17" s="1"/>
  <c r="T270" i="17"/>
  <c r="AD270" i="17" s="1"/>
  <c r="AA278" i="17"/>
  <c r="V278" i="17"/>
  <c r="T278" i="17"/>
  <c r="AD278" i="17" s="1"/>
  <c r="AA286" i="17"/>
  <c r="V286" i="17"/>
  <c r="AE286" i="17" s="1"/>
  <c r="T286" i="17"/>
  <c r="AD286" i="17" s="1"/>
  <c r="X65" i="18"/>
  <c r="O1973" i="25" s="1"/>
  <c r="T3" i="17"/>
  <c r="AD3" i="17" s="1"/>
  <c r="V3" i="17"/>
  <c r="AE3" i="17" s="1"/>
  <c r="AA3" i="17"/>
  <c r="AA11" i="17"/>
  <c r="V11" i="17"/>
  <c r="AE11" i="17" s="1"/>
  <c r="T11" i="17"/>
  <c r="AD11" i="17" s="1"/>
  <c r="AA19" i="17"/>
  <c r="V19" i="17"/>
  <c r="AE19" i="17" s="1"/>
  <c r="T19" i="17"/>
  <c r="AD19" i="17" s="1"/>
  <c r="AA27" i="17"/>
  <c r="V27" i="17"/>
  <c r="AE27" i="17" s="1"/>
  <c r="T27" i="17"/>
  <c r="AD27" i="17" s="1"/>
  <c r="AA35" i="17"/>
  <c r="V35" i="17"/>
  <c r="AE35" i="17" s="1"/>
  <c r="T35" i="17"/>
  <c r="AD35" i="17" s="1"/>
  <c r="AA43" i="17"/>
  <c r="V43" i="17"/>
  <c r="AE43" i="17" s="1"/>
  <c r="T43" i="17"/>
  <c r="AD43" i="17" s="1"/>
  <c r="AA51" i="17"/>
  <c r="V51" i="17"/>
  <c r="AE51" i="17" s="1"/>
  <c r="T51" i="17"/>
  <c r="AD51" i="17" s="1"/>
  <c r="W51" i="17"/>
  <c r="T59" i="17"/>
  <c r="AD59" i="17" s="1"/>
  <c r="AA59" i="17"/>
  <c r="V59" i="17"/>
  <c r="AE59" i="17" s="1"/>
  <c r="U59" i="17"/>
  <c r="M1679" i="25" s="1"/>
  <c r="T67" i="17"/>
  <c r="AD67" i="17" s="1"/>
  <c r="V67" i="17"/>
  <c r="AE67" i="17" s="1"/>
  <c r="AA67" i="17"/>
  <c r="AA75" i="17"/>
  <c r="V75" i="17"/>
  <c r="AE75" i="17" s="1"/>
  <c r="T75" i="17"/>
  <c r="AD75" i="17" s="1"/>
  <c r="T83" i="17"/>
  <c r="AD83" i="17" s="1"/>
  <c r="V83" i="17"/>
  <c r="AE83" i="17" s="1"/>
  <c r="AA83" i="17"/>
  <c r="W83" i="17"/>
  <c r="AA91" i="17"/>
  <c r="V91" i="17"/>
  <c r="AE91" i="17" s="1"/>
  <c r="T91" i="17"/>
  <c r="AD91" i="17" s="1"/>
  <c r="T99" i="17"/>
  <c r="AD99" i="17" s="1"/>
  <c r="AA99" i="17"/>
  <c r="U99" i="17"/>
  <c r="M1719" i="25" s="1"/>
  <c r="V99" i="17"/>
  <c r="AE99" i="17" s="1"/>
  <c r="W99" i="17"/>
  <c r="V107" i="17"/>
  <c r="AE107" i="17" s="1"/>
  <c r="T107" i="17"/>
  <c r="AD107" i="17" s="1"/>
  <c r="AA107" i="17"/>
  <c r="V115" i="17"/>
  <c r="AE115" i="17" s="1"/>
  <c r="T115" i="17"/>
  <c r="AD115" i="17" s="1"/>
  <c r="AA115" i="17"/>
  <c r="AA123" i="17"/>
  <c r="T123" i="17"/>
  <c r="AD123" i="17" s="1"/>
  <c r="V123" i="17"/>
  <c r="AE123" i="17" s="1"/>
  <c r="AA131" i="17"/>
  <c r="V131" i="17"/>
  <c r="AE131" i="17" s="1"/>
  <c r="T131" i="17"/>
  <c r="AD131" i="17" s="1"/>
  <c r="U131" i="17"/>
  <c r="M1751" i="25" s="1"/>
  <c r="T139" i="17"/>
  <c r="AD139" i="17" s="1"/>
  <c r="AA139" i="17"/>
  <c r="V139" i="17"/>
  <c r="AE139" i="17" s="1"/>
  <c r="U139" i="17"/>
  <c r="M1759" i="25" s="1"/>
  <c r="AA148" i="17"/>
  <c r="V148" i="17"/>
  <c r="T148" i="17"/>
  <c r="AD148" i="17" s="1"/>
  <c r="AA156" i="17"/>
  <c r="V156" i="17"/>
  <c r="AE156" i="17" s="1"/>
  <c r="T156" i="17"/>
  <c r="AA164" i="17"/>
  <c r="T164" i="17"/>
  <c r="AD164" i="17" s="1"/>
  <c r="V164" i="17"/>
  <c r="AE164" i="17" s="1"/>
  <c r="AA172" i="17"/>
  <c r="T172" i="17"/>
  <c r="AD172" i="17" s="1"/>
  <c r="V172" i="17"/>
  <c r="AE172" i="17" s="1"/>
  <c r="T181" i="17"/>
  <c r="AD181" i="17" s="1"/>
  <c r="V181" i="17"/>
  <c r="AE181" i="17" s="1"/>
  <c r="AA181" i="17"/>
  <c r="AA190" i="17"/>
  <c r="T190" i="17"/>
  <c r="AD190" i="17" s="1"/>
  <c r="V190" i="17"/>
  <c r="AA198" i="17"/>
  <c r="V198" i="17"/>
  <c r="AE198" i="17" s="1"/>
  <c r="T198" i="17"/>
  <c r="AA206" i="17"/>
  <c r="V206" i="17"/>
  <c r="AE206" i="17" s="1"/>
  <c r="T206" i="17"/>
  <c r="T214" i="17"/>
  <c r="AA214" i="17"/>
  <c r="V214" i="17"/>
  <c r="AE214" i="17" s="1"/>
  <c r="T222" i="17"/>
  <c r="AD222" i="17" s="1"/>
  <c r="AA222" i="17"/>
  <c r="V222" i="17"/>
  <c r="AE222" i="17" s="1"/>
  <c r="AA230" i="17"/>
  <c r="V230" i="17"/>
  <c r="AE230" i="17" s="1"/>
  <c r="T230" i="17"/>
  <c r="AD230" i="17" s="1"/>
  <c r="AA238" i="17"/>
  <c r="T238" i="17"/>
  <c r="AD238" i="17" s="1"/>
  <c r="V238" i="17"/>
  <c r="AE238" i="17" s="1"/>
  <c r="AA246" i="17"/>
  <c r="T246" i="17"/>
  <c r="AD246" i="17" s="1"/>
  <c r="V246" i="17"/>
  <c r="AE246" i="17" s="1"/>
  <c r="AA254" i="17"/>
  <c r="V254" i="17"/>
  <c r="AE254" i="17" s="1"/>
  <c r="T254" i="17"/>
  <c r="AD254" i="17" s="1"/>
  <c r="AA262" i="17"/>
  <c r="V262" i="17"/>
  <c r="T262" i="17"/>
  <c r="AD262" i="17" s="1"/>
  <c r="AA271" i="17"/>
  <c r="V271" i="17"/>
  <c r="AE271" i="17" s="1"/>
  <c r="T271" i="17"/>
  <c r="AD271" i="17" s="1"/>
  <c r="AA279" i="17"/>
  <c r="T279" i="17"/>
  <c r="AD279" i="17" s="1"/>
  <c r="V279" i="17"/>
  <c r="AE279" i="17" s="1"/>
  <c r="W279" i="17"/>
  <c r="AA287" i="17"/>
  <c r="V287" i="17"/>
  <c r="AE287" i="17" s="1"/>
  <c r="T287" i="17"/>
  <c r="AD287" i="17" s="1"/>
  <c r="U287" i="17"/>
  <c r="M1907" i="25" s="1"/>
  <c r="X255" i="18"/>
  <c r="O2163" i="25" s="1"/>
  <c r="X251" i="18"/>
  <c r="O2159" i="25" s="1"/>
  <c r="AA4" i="17"/>
  <c r="V4" i="17"/>
  <c r="AE4" i="17" s="1"/>
  <c r="T4" i="17"/>
  <c r="AD4" i="17" s="1"/>
  <c r="AA12" i="17"/>
  <c r="T12" i="17"/>
  <c r="AD12" i="17" s="1"/>
  <c r="U12" i="17"/>
  <c r="M1632" i="25" s="1"/>
  <c r="V12" i="17"/>
  <c r="AE12" i="17" s="1"/>
  <c r="W12" i="17"/>
  <c r="AA20" i="17"/>
  <c r="V20" i="17"/>
  <c r="AE20" i="17" s="1"/>
  <c r="T20" i="17"/>
  <c r="AD20" i="17" s="1"/>
  <c r="AA28" i="17"/>
  <c r="T28" i="17"/>
  <c r="AD28" i="17" s="1"/>
  <c r="V28" i="17"/>
  <c r="AE28" i="17" s="1"/>
  <c r="U28" i="17"/>
  <c r="M1648" i="25" s="1"/>
  <c r="AA36" i="17"/>
  <c r="V36" i="17"/>
  <c r="AE36" i="17" s="1"/>
  <c r="T36" i="17"/>
  <c r="AD36" i="17" s="1"/>
  <c r="AA44" i="17"/>
  <c r="V44" i="17"/>
  <c r="AE44" i="17" s="1"/>
  <c r="T44" i="17"/>
  <c r="AD44" i="17" s="1"/>
  <c r="AA52" i="17"/>
  <c r="T52" i="17"/>
  <c r="AD52" i="17" s="1"/>
  <c r="V52" i="17"/>
  <c r="AE52" i="17" s="1"/>
  <c r="W60" i="17"/>
  <c r="AA60" i="17"/>
  <c r="T60" i="17"/>
  <c r="AD60" i="17" s="1"/>
  <c r="V60" i="17"/>
  <c r="AE60" i="17" s="1"/>
  <c r="AA68" i="17"/>
  <c r="T68" i="17"/>
  <c r="V68" i="17"/>
  <c r="AE68" i="17" s="1"/>
  <c r="AA76" i="17"/>
  <c r="V76" i="17"/>
  <c r="T76" i="17"/>
  <c r="AA84" i="17"/>
  <c r="V84" i="17"/>
  <c r="AE84" i="17" s="1"/>
  <c r="T84" i="17"/>
  <c r="AD84" i="17" s="1"/>
  <c r="U84" i="17"/>
  <c r="AA92" i="17"/>
  <c r="U92" i="17"/>
  <c r="M1712" i="25" s="1"/>
  <c r="V92" i="17"/>
  <c r="AE92" i="17" s="1"/>
  <c r="T92" i="17"/>
  <c r="AD92" i="17" s="1"/>
  <c r="AA100" i="17"/>
  <c r="T100" i="17"/>
  <c r="AD100" i="17" s="1"/>
  <c r="V100" i="17"/>
  <c r="AE100" i="17" s="1"/>
  <c r="AA108" i="17"/>
  <c r="T108" i="17"/>
  <c r="AD108" i="17" s="1"/>
  <c r="V108" i="17"/>
  <c r="AE108" i="17" s="1"/>
  <c r="T116" i="17"/>
  <c r="AD116" i="17" s="1"/>
  <c r="V116" i="17"/>
  <c r="AE116" i="17" s="1"/>
  <c r="AA116" i="17"/>
  <c r="T124" i="17"/>
  <c r="AD124" i="17" s="1"/>
  <c r="AA124" i="17"/>
  <c r="V124" i="17"/>
  <c r="AE124" i="17" s="1"/>
  <c r="AA132" i="17"/>
  <c r="T132" i="17"/>
  <c r="AD132" i="17" s="1"/>
  <c r="V132" i="17"/>
  <c r="AE132" i="17" s="1"/>
  <c r="AA140" i="17"/>
  <c r="V140" i="17"/>
  <c r="AE140" i="17" s="1"/>
  <c r="T140" i="17"/>
  <c r="AD140" i="17" s="1"/>
  <c r="T149" i="17"/>
  <c r="AD149" i="17" s="1"/>
  <c r="V149" i="17"/>
  <c r="AE149" i="17" s="1"/>
  <c r="W149" i="17"/>
  <c r="AA149" i="17"/>
  <c r="T157" i="17"/>
  <c r="AD157" i="17" s="1"/>
  <c r="V157" i="17"/>
  <c r="AE157" i="17" s="1"/>
  <c r="AA157" i="17"/>
  <c r="T165" i="17"/>
  <c r="AD165" i="17" s="1"/>
  <c r="U165" i="17"/>
  <c r="M1785" i="25" s="1"/>
  <c r="V165" i="17"/>
  <c r="AE165" i="17" s="1"/>
  <c r="AA165" i="17"/>
  <c r="V173" i="17"/>
  <c r="AE173" i="17" s="1"/>
  <c r="W173" i="17"/>
  <c r="T173" i="17"/>
  <c r="AD173" i="17" s="1"/>
  <c r="AA173" i="17"/>
  <c r="W182" i="17"/>
  <c r="AA182" i="17"/>
  <c r="T182" i="17"/>
  <c r="AD182" i="17" s="1"/>
  <c r="V182" i="17"/>
  <c r="AE182" i="17" s="1"/>
  <c r="AA191" i="17"/>
  <c r="T191" i="17"/>
  <c r="AD191" i="17" s="1"/>
  <c r="V191" i="17"/>
  <c r="AE191" i="17" s="1"/>
  <c r="AA199" i="17"/>
  <c r="T199" i="17"/>
  <c r="AD199" i="17" s="1"/>
  <c r="V199" i="17"/>
  <c r="AE199" i="17" s="1"/>
  <c r="AA207" i="17"/>
  <c r="V207" i="17"/>
  <c r="AE207" i="17" s="1"/>
  <c r="T207" i="17"/>
  <c r="AD207" i="17" s="1"/>
  <c r="AA215" i="17"/>
  <c r="T215" i="17"/>
  <c r="AD215" i="17" s="1"/>
  <c r="V215" i="17"/>
  <c r="AE215" i="17" s="1"/>
  <c r="U215" i="17"/>
  <c r="M1835" i="25" s="1"/>
  <c r="V223" i="17"/>
  <c r="AE223" i="17" s="1"/>
  <c r="AA223" i="17"/>
  <c r="T223" i="17"/>
  <c r="AD223" i="17" s="1"/>
  <c r="T231" i="17"/>
  <c r="AD231" i="17" s="1"/>
  <c r="AA231" i="17"/>
  <c r="V231" i="17"/>
  <c r="AE231" i="17" s="1"/>
  <c r="T239" i="17"/>
  <c r="AD239" i="17" s="1"/>
  <c r="AA239" i="17"/>
  <c r="V239" i="17"/>
  <c r="AE239" i="17" s="1"/>
  <c r="AA247" i="17"/>
  <c r="V247" i="17"/>
  <c r="AE247" i="17" s="1"/>
  <c r="T247" i="17"/>
  <c r="AD247" i="17" s="1"/>
  <c r="AA255" i="17"/>
  <c r="T255" i="17"/>
  <c r="AD255" i="17" s="1"/>
  <c r="V255" i="17"/>
  <c r="AE255" i="17" s="1"/>
  <c r="AA263" i="17"/>
  <c r="W263" i="17"/>
  <c r="T263" i="17"/>
  <c r="AD263" i="17" s="1"/>
  <c r="V263" i="17"/>
  <c r="AE263" i="17" s="1"/>
  <c r="AA272" i="17"/>
  <c r="T272" i="17"/>
  <c r="AD272" i="17" s="1"/>
  <c r="V272" i="17"/>
  <c r="AE272" i="17" s="1"/>
  <c r="AA280" i="17"/>
  <c r="T280" i="17"/>
  <c r="AD280" i="17" s="1"/>
  <c r="V280" i="17"/>
  <c r="AE280" i="17" s="1"/>
  <c r="AA288" i="17"/>
  <c r="V288" i="17"/>
  <c r="AE288" i="17" s="1"/>
  <c r="T288" i="17"/>
  <c r="AD288" i="17" s="1"/>
  <c r="X212" i="18"/>
  <c r="O2120" i="25" s="1"/>
  <c r="X61" i="18"/>
  <c r="O1969" i="25" s="1"/>
  <c r="X289" i="18"/>
  <c r="O2197" i="25" s="1"/>
  <c r="X156" i="18"/>
  <c r="O2064" i="25" s="1"/>
  <c r="AA5" i="17"/>
  <c r="V5" i="17"/>
  <c r="AE5" i="17" s="1"/>
  <c r="T5" i="17"/>
  <c r="AD5" i="17" s="1"/>
  <c r="U5" i="17"/>
  <c r="AA13" i="17"/>
  <c r="W13" i="17"/>
  <c r="V13" i="17"/>
  <c r="AE13" i="17" s="1"/>
  <c r="T13" i="17"/>
  <c r="AD13" i="17" s="1"/>
  <c r="AA21" i="17"/>
  <c r="V21" i="17"/>
  <c r="AE21" i="17" s="1"/>
  <c r="T21" i="17"/>
  <c r="AD21" i="17" s="1"/>
  <c r="AA29" i="17"/>
  <c r="W29" i="17"/>
  <c r="T29" i="17"/>
  <c r="AD29" i="17" s="1"/>
  <c r="V29" i="17"/>
  <c r="AE29" i="17" s="1"/>
  <c r="AA37" i="17"/>
  <c r="T37" i="17"/>
  <c r="AD37" i="17" s="1"/>
  <c r="V37" i="17"/>
  <c r="AE37" i="17" s="1"/>
  <c r="AA45" i="17"/>
  <c r="T45" i="17"/>
  <c r="AD45" i="17" s="1"/>
  <c r="V45" i="17"/>
  <c r="AE45" i="17" s="1"/>
  <c r="AA53" i="17"/>
  <c r="V53" i="17"/>
  <c r="AE53" i="17" s="1"/>
  <c r="W53" i="17"/>
  <c r="T53" i="17"/>
  <c r="AD53" i="17" s="1"/>
  <c r="AA61" i="17"/>
  <c r="V61" i="17"/>
  <c r="AE61" i="17" s="1"/>
  <c r="T61" i="17"/>
  <c r="AD61" i="17" s="1"/>
  <c r="AA69" i="17"/>
  <c r="V69" i="17"/>
  <c r="AE69" i="17" s="1"/>
  <c r="T69" i="17"/>
  <c r="AD69" i="17" s="1"/>
  <c r="W69" i="17"/>
  <c r="AA77" i="17"/>
  <c r="V77" i="17"/>
  <c r="AE77" i="17" s="1"/>
  <c r="T77" i="17"/>
  <c r="AD77" i="17" s="1"/>
  <c r="AA85" i="17"/>
  <c r="V85" i="17"/>
  <c r="AE85" i="17" s="1"/>
  <c r="T85" i="17"/>
  <c r="AD85" i="17" s="1"/>
  <c r="AA93" i="17"/>
  <c r="V93" i="17"/>
  <c r="AE93" i="17" s="1"/>
  <c r="T93" i="17"/>
  <c r="AD93" i="17" s="1"/>
  <c r="U93" i="17"/>
  <c r="M1713" i="25" s="1"/>
  <c r="AA101" i="17"/>
  <c r="T101" i="17"/>
  <c r="AD101" i="17" s="1"/>
  <c r="V101" i="17"/>
  <c r="AE101" i="17" s="1"/>
  <c r="V109" i="17"/>
  <c r="AE109" i="17" s="1"/>
  <c r="T109" i="17"/>
  <c r="AD109" i="17" s="1"/>
  <c r="AA109" i="17"/>
  <c r="T117" i="17"/>
  <c r="AD117" i="17" s="1"/>
  <c r="V117" i="17"/>
  <c r="AE117" i="17" s="1"/>
  <c r="AA117" i="17"/>
  <c r="AA125" i="17"/>
  <c r="V125" i="17"/>
  <c r="AE125" i="17" s="1"/>
  <c r="T125" i="17"/>
  <c r="AD125" i="17" s="1"/>
  <c r="AA133" i="17"/>
  <c r="T133" i="17"/>
  <c r="AD133" i="17" s="1"/>
  <c r="U133" i="17"/>
  <c r="M1753" i="25" s="1"/>
  <c r="V133" i="17"/>
  <c r="AE133" i="17" s="1"/>
  <c r="T141" i="17"/>
  <c r="AD141" i="17" s="1"/>
  <c r="V141" i="17"/>
  <c r="AE141" i="17" s="1"/>
  <c r="U141" i="17"/>
  <c r="M1761" i="25" s="1"/>
  <c r="AA141" i="17"/>
  <c r="AA150" i="17"/>
  <c r="T150" i="17"/>
  <c r="AD150" i="17" s="1"/>
  <c r="V150" i="17"/>
  <c r="AA158" i="17"/>
  <c r="V158" i="17"/>
  <c r="AE158" i="17" s="1"/>
  <c r="T158" i="17"/>
  <c r="AD158" i="17" s="1"/>
  <c r="AA166" i="17"/>
  <c r="V166" i="17"/>
  <c r="AE166" i="17" s="1"/>
  <c r="T166" i="17"/>
  <c r="AD166" i="17" s="1"/>
  <c r="AA174" i="17"/>
  <c r="T174" i="17"/>
  <c r="V174" i="17"/>
  <c r="AE174" i="17" s="1"/>
  <c r="AA183" i="17"/>
  <c r="V183" i="17"/>
  <c r="AE183" i="17" s="1"/>
  <c r="T183" i="17"/>
  <c r="AD183" i="17" s="1"/>
  <c r="AA192" i="17"/>
  <c r="T192" i="17"/>
  <c r="AD192" i="17" s="1"/>
  <c r="V192" i="17"/>
  <c r="AE192" i="17" s="1"/>
  <c r="AA200" i="17"/>
  <c r="V200" i="17"/>
  <c r="AE200" i="17" s="1"/>
  <c r="T200" i="17"/>
  <c r="AD200" i="17" s="1"/>
  <c r="AA208" i="17"/>
  <c r="V208" i="17"/>
  <c r="AE208" i="17" s="1"/>
  <c r="T208" i="17"/>
  <c r="AD208" i="17" s="1"/>
  <c r="AA216" i="17"/>
  <c r="T216" i="17"/>
  <c r="AD216" i="17" s="1"/>
  <c r="V216" i="17"/>
  <c r="AE216" i="17" s="1"/>
  <c r="T224" i="17"/>
  <c r="AD224" i="17" s="1"/>
  <c r="AA224" i="17"/>
  <c r="V224" i="17"/>
  <c r="AE224" i="17" s="1"/>
  <c r="AA232" i="17"/>
  <c r="V232" i="17"/>
  <c r="AE232" i="17" s="1"/>
  <c r="T232" i="17"/>
  <c r="AD232" i="17" s="1"/>
  <c r="AA240" i="17"/>
  <c r="V240" i="17"/>
  <c r="AE240" i="17" s="1"/>
  <c r="T240" i="17"/>
  <c r="AD240" i="17" s="1"/>
  <c r="AA248" i="17"/>
  <c r="T248" i="17"/>
  <c r="AD248" i="17" s="1"/>
  <c r="V248" i="17"/>
  <c r="AE248" i="17" s="1"/>
  <c r="AA256" i="17"/>
  <c r="T256" i="17"/>
  <c r="AD256" i="17" s="1"/>
  <c r="V256" i="17"/>
  <c r="AE256" i="17" s="1"/>
  <c r="AA265" i="17"/>
  <c r="V265" i="17"/>
  <c r="AE265" i="17" s="1"/>
  <c r="T265" i="17"/>
  <c r="AD265" i="17" s="1"/>
  <c r="AA273" i="17"/>
  <c r="V273" i="17"/>
  <c r="AE273" i="17" s="1"/>
  <c r="T273" i="17"/>
  <c r="AD273" i="17" s="1"/>
  <c r="AA281" i="17"/>
  <c r="V281" i="17"/>
  <c r="AE281" i="17" s="1"/>
  <c r="T281" i="17"/>
  <c r="AD281" i="17" s="1"/>
  <c r="AA289" i="17"/>
  <c r="T289" i="17"/>
  <c r="AD289" i="17" s="1"/>
  <c r="V289" i="17"/>
  <c r="AE289" i="17" s="1"/>
  <c r="X126" i="18"/>
  <c r="O2034" i="25" s="1"/>
  <c r="X11" i="18"/>
  <c r="O1919" i="25" s="1"/>
  <c r="U178" i="17"/>
  <c r="T6" i="17"/>
  <c r="AD6" i="17" s="1"/>
  <c r="V6" i="17"/>
  <c r="AE6" i="17" s="1"/>
  <c r="AA6" i="17"/>
  <c r="W6" i="17"/>
  <c r="AA14" i="17"/>
  <c r="V14" i="17"/>
  <c r="AE14" i="17" s="1"/>
  <c r="T14" i="17"/>
  <c r="AD14" i="17" s="1"/>
  <c r="W14" i="17"/>
  <c r="AA22" i="17"/>
  <c r="T22" i="17"/>
  <c r="AD22" i="17" s="1"/>
  <c r="V22" i="17"/>
  <c r="AE22" i="17" s="1"/>
  <c r="AA30" i="17"/>
  <c r="V30" i="17"/>
  <c r="AE30" i="17" s="1"/>
  <c r="T30" i="17"/>
  <c r="AD30" i="17" s="1"/>
  <c r="AA38" i="17"/>
  <c r="T38" i="17"/>
  <c r="AD38" i="17" s="1"/>
  <c r="V38" i="17"/>
  <c r="AE38" i="17" s="1"/>
  <c r="AA46" i="17"/>
  <c r="V46" i="17"/>
  <c r="AE46" i="17" s="1"/>
  <c r="T46" i="17"/>
  <c r="AD46" i="17" s="1"/>
  <c r="W46" i="17"/>
  <c r="AA54" i="17"/>
  <c r="V54" i="17"/>
  <c r="AE54" i="17" s="1"/>
  <c r="T54" i="17"/>
  <c r="AD54" i="17" s="1"/>
  <c r="AA62" i="17"/>
  <c r="T62" i="17"/>
  <c r="AD62" i="17" s="1"/>
  <c r="V62" i="17"/>
  <c r="AE62" i="17" s="1"/>
  <c r="W62" i="17"/>
  <c r="AA70" i="17"/>
  <c r="T70" i="17"/>
  <c r="AD70" i="17" s="1"/>
  <c r="U70" i="17"/>
  <c r="V70" i="17"/>
  <c r="AE70" i="17" s="1"/>
  <c r="AA78" i="17"/>
  <c r="V78" i="17"/>
  <c r="AE78" i="17" s="1"/>
  <c r="T78" i="17"/>
  <c r="AD78" i="17" s="1"/>
  <c r="AA86" i="17"/>
  <c r="V86" i="17"/>
  <c r="T86" i="17"/>
  <c r="AA94" i="17"/>
  <c r="T94" i="17"/>
  <c r="AD94" i="17" s="1"/>
  <c r="V94" i="17"/>
  <c r="AE94" i="17" s="1"/>
  <c r="AA102" i="17"/>
  <c r="V102" i="17"/>
  <c r="AE102" i="17" s="1"/>
  <c r="T102" i="17"/>
  <c r="AD102" i="17" s="1"/>
  <c r="AA110" i="17"/>
  <c r="T110" i="17"/>
  <c r="AD110" i="17" s="1"/>
  <c r="V110" i="17"/>
  <c r="AE110" i="17" s="1"/>
  <c r="V118" i="17"/>
  <c r="AE118" i="17" s="1"/>
  <c r="T118" i="17"/>
  <c r="AD118" i="17" s="1"/>
  <c r="AA118" i="17"/>
  <c r="AA126" i="17"/>
  <c r="V126" i="17"/>
  <c r="T126" i="17"/>
  <c r="AD126" i="17" s="1"/>
  <c r="T134" i="17"/>
  <c r="AD134" i="17" s="1"/>
  <c r="AA134" i="17"/>
  <c r="V134" i="17"/>
  <c r="AE134" i="17" s="1"/>
  <c r="U134" i="17"/>
  <c r="M1754" i="25" s="1"/>
  <c r="AA142" i="17"/>
  <c r="T142" i="17"/>
  <c r="V142" i="17"/>
  <c r="AE142" i="17" s="1"/>
  <c r="V151" i="17"/>
  <c r="AE151" i="17" s="1"/>
  <c r="T151" i="17"/>
  <c r="AD151" i="17" s="1"/>
  <c r="W151" i="17"/>
  <c r="AA151" i="17"/>
  <c r="V159" i="17"/>
  <c r="AE159" i="17" s="1"/>
  <c r="T159" i="17"/>
  <c r="AD159" i="17" s="1"/>
  <c r="AA159" i="17"/>
  <c r="W159" i="17"/>
  <c r="V167" i="17"/>
  <c r="AE167" i="17" s="1"/>
  <c r="T167" i="17"/>
  <c r="AD167" i="17" s="1"/>
  <c r="AA167" i="17"/>
  <c r="T175" i="17"/>
  <c r="AD175" i="17" s="1"/>
  <c r="V175" i="17"/>
  <c r="AE175" i="17" s="1"/>
  <c r="AA175" i="17"/>
  <c r="AA184" i="17"/>
  <c r="V184" i="17"/>
  <c r="AE184" i="17" s="1"/>
  <c r="T184" i="17"/>
  <c r="AA193" i="17"/>
  <c r="V193" i="17"/>
  <c r="AE193" i="17" s="1"/>
  <c r="T193" i="17"/>
  <c r="AD193" i="17" s="1"/>
  <c r="AA201" i="17"/>
  <c r="V201" i="17"/>
  <c r="AE201" i="17" s="1"/>
  <c r="T201" i="17"/>
  <c r="AD201" i="17" s="1"/>
  <c r="AA209" i="17"/>
  <c r="V209" i="17"/>
  <c r="AE209" i="17" s="1"/>
  <c r="T209" i="17"/>
  <c r="AD209" i="17" s="1"/>
  <c r="AA217" i="17"/>
  <c r="V217" i="17"/>
  <c r="AE217" i="17" s="1"/>
  <c r="T217" i="17"/>
  <c r="AD217" i="17" s="1"/>
  <c r="T225" i="17"/>
  <c r="AD225" i="17" s="1"/>
  <c r="U225" i="17"/>
  <c r="M1845" i="25" s="1"/>
  <c r="AA225" i="17"/>
  <c r="V225" i="17"/>
  <c r="AE225" i="17" s="1"/>
  <c r="V233" i="17"/>
  <c r="AE233" i="17" s="1"/>
  <c r="T233" i="17"/>
  <c r="AD233" i="17" s="1"/>
  <c r="AA233" i="17"/>
  <c r="T241" i="17"/>
  <c r="AD241" i="17" s="1"/>
  <c r="V241" i="17"/>
  <c r="AE241" i="17" s="1"/>
  <c r="AA241" i="17"/>
  <c r="T249" i="17"/>
  <c r="AD249" i="17" s="1"/>
  <c r="V249" i="17"/>
  <c r="AE249" i="17" s="1"/>
  <c r="AA249" i="17"/>
  <c r="U249" i="17"/>
  <c r="M1869" i="25" s="1"/>
  <c r="AA257" i="17"/>
  <c r="V257" i="17"/>
  <c r="AE257" i="17" s="1"/>
  <c r="T257" i="17"/>
  <c r="AD257" i="17" s="1"/>
  <c r="AA266" i="17"/>
  <c r="V266" i="17"/>
  <c r="AE266" i="17" s="1"/>
  <c r="T266" i="17"/>
  <c r="AA274" i="17"/>
  <c r="V274" i="17"/>
  <c r="AE274" i="17" s="1"/>
  <c r="T274" i="17"/>
  <c r="AD274" i="17" s="1"/>
  <c r="AA282" i="17"/>
  <c r="T282" i="17"/>
  <c r="V282" i="17"/>
  <c r="AE282" i="17" s="1"/>
  <c r="X5" i="18"/>
  <c r="O1913" i="25" s="1"/>
  <c r="X63" i="18"/>
  <c r="O1971" i="25" s="1"/>
  <c r="X198" i="18"/>
  <c r="O2106" i="25" s="1"/>
  <c r="X190" i="18"/>
  <c r="O2098" i="25" s="1"/>
  <c r="X237" i="18"/>
  <c r="O2145" i="25" s="1"/>
  <c r="X266" i="18"/>
  <c r="O2174" i="25" s="1"/>
  <c r="X287" i="18"/>
  <c r="O2195" i="25" s="1"/>
  <c r="X232" i="18"/>
  <c r="O2140" i="25" s="1"/>
  <c r="X263" i="18"/>
  <c r="O2171" i="25" s="1"/>
  <c r="X282" i="18"/>
  <c r="O2190" i="25" s="1"/>
  <c r="X286" i="18"/>
  <c r="O2194" i="25" s="1"/>
  <c r="T27" i="16"/>
  <c r="U27" i="16" s="1"/>
  <c r="M1359" i="25" s="1"/>
  <c r="V27" i="16"/>
  <c r="W27" i="16" s="1"/>
  <c r="N1359" i="25" s="1"/>
  <c r="AA67" i="16"/>
  <c r="T67" i="16"/>
  <c r="AD67" i="16" s="1"/>
  <c r="V67" i="16"/>
  <c r="AE67" i="16" s="1"/>
  <c r="AA255" i="16"/>
  <c r="T255" i="16"/>
  <c r="AD255" i="16" s="1"/>
  <c r="V255" i="16"/>
  <c r="AE255" i="16" s="1"/>
  <c r="AA182" i="16"/>
  <c r="V182" i="16"/>
  <c r="AE182" i="16" s="1"/>
  <c r="T182" i="16"/>
  <c r="AD182" i="16" s="1"/>
  <c r="AA95" i="16"/>
  <c r="T95" i="16"/>
  <c r="AD95" i="16" s="1"/>
  <c r="V95" i="16"/>
  <c r="AE95" i="16" s="1"/>
  <c r="AA5" i="16"/>
  <c r="T5" i="16"/>
  <c r="AD5" i="16" s="1"/>
  <c r="V5" i="16"/>
  <c r="AE5" i="16" s="1"/>
  <c r="T278" i="16"/>
  <c r="AD278" i="16" s="1"/>
  <c r="V278" i="16"/>
  <c r="AE278" i="16" s="1"/>
  <c r="AA278" i="16"/>
  <c r="AA218" i="16"/>
  <c r="T218" i="16"/>
  <c r="AD218" i="16" s="1"/>
  <c r="V218" i="16"/>
  <c r="AE218" i="16" s="1"/>
  <c r="AA193" i="16"/>
  <c r="T193" i="16"/>
  <c r="AD193" i="16" s="1"/>
  <c r="V193" i="16"/>
  <c r="AE193" i="16" s="1"/>
  <c r="AA118" i="16"/>
  <c r="T118" i="16"/>
  <c r="AD118" i="16" s="1"/>
  <c r="V118" i="16"/>
  <c r="AE118" i="16" s="1"/>
  <c r="W118" i="16"/>
  <c r="N1450" i="25" s="1"/>
  <c r="AA18" i="16"/>
  <c r="V18" i="16"/>
  <c r="AE18" i="16" s="1"/>
  <c r="T18" i="16"/>
  <c r="AD18" i="16" s="1"/>
  <c r="T192" i="16"/>
  <c r="AD192" i="16" s="1"/>
  <c r="V192" i="16"/>
  <c r="AE192" i="16" s="1"/>
  <c r="AA192" i="16"/>
  <c r="V117" i="16"/>
  <c r="AE117" i="16" s="1"/>
  <c r="AA117" i="16"/>
  <c r="T117" i="16"/>
  <c r="AD117" i="16" s="1"/>
  <c r="V42" i="16"/>
  <c r="AE42" i="16" s="1"/>
  <c r="AA42" i="16"/>
  <c r="T42" i="16"/>
  <c r="AD42" i="16" s="1"/>
  <c r="T252" i="16"/>
  <c r="AD252" i="16" s="1"/>
  <c r="AA252" i="16"/>
  <c r="V252" i="16"/>
  <c r="AE252" i="16" s="1"/>
  <c r="AA54" i="16"/>
  <c r="V54" i="16"/>
  <c r="AE54" i="16" s="1"/>
  <c r="T54" i="16"/>
  <c r="AD54" i="16" s="1"/>
  <c r="AA267" i="16"/>
  <c r="V267" i="16"/>
  <c r="AE267" i="16" s="1"/>
  <c r="T267" i="16"/>
  <c r="AD267" i="16" s="1"/>
  <c r="AA194" i="16"/>
  <c r="V194" i="16"/>
  <c r="AE194" i="16" s="1"/>
  <c r="T194" i="16"/>
  <c r="AD194" i="16" s="1"/>
  <c r="AA119" i="16"/>
  <c r="T119" i="16"/>
  <c r="AD119" i="16" s="1"/>
  <c r="V119" i="16"/>
  <c r="AE119" i="16" s="1"/>
  <c r="T58" i="16"/>
  <c r="AD58" i="16" s="1"/>
  <c r="AA58" i="16"/>
  <c r="V58" i="16"/>
  <c r="AE58" i="16" s="1"/>
  <c r="AA230" i="16"/>
  <c r="V230" i="16"/>
  <c r="AE230" i="16" s="1"/>
  <c r="T230" i="16"/>
  <c r="AD230" i="16" s="1"/>
  <c r="AA155" i="16"/>
  <c r="T155" i="16"/>
  <c r="AD155" i="16" s="1"/>
  <c r="V155" i="16"/>
  <c r="AE155" i="16" s="1"/>
  <c r="AA81" i="16"/>
  <c r="T81" i="16"/>
  <c r="AD81" i="16" s="1"/>
  <c r="V81" i="16"/>
  <c r="AE81" i="16" s="1"/>
  <c r="V4" i="16"/>
  <c r="AE4" i="16" s="1"/>
  <c r="AA4" i="16"/>
  <c r="T4" i="16"/>
  <c r="AA265" i="16"/>
  <c r="T265" i="16"/>
  <c r="AD265" i="16" s="1"/>
  <c r="V265" i="16"/>
  <c r="AE265" i="16" s="1"/>
  <c r="AA204" i="16"/>
  <c r="T204" i="16"/>
  <c r="AD204" i="16" s="1"/>
  <c r="V204" i="16"/>
  <c r="AE204" i="16" s="1"/>
  <c r="AA141" i="16"/>
  <c r="T141" i="16"/>
  <c r="AD141" i="16" s="1"/>
  <c r="V141" i="16"/>
  <c r="AE141" i="16" s="1"/>
  <c r="AA80" i="16"/>
  <c r="V80" i="16"/>
  <c r="AE80" i="16" s="1"/>
  <c r="T80" i="16"/>
  <c r="AD80" i="16" s="1"/>
  <c r="W80" i="16"/>
  <c r="N1412" i="25" s="1"/>
  <c r="AA17" i="16"/>
  <c r="V17" i="16"/>
  <c r="AE17" i="16" s="1"/>
  <c r="T17" i="16"/>
  <c r="AD17" i="16" s="1"/>
  <c r="AA289" i="16"/>
  <c r="V289" i="16"/>
  <c r="AE289" i="16" s="1"/>
  <c r="T289" i="16"/>
  <c r="AD289" i="16" s="1"/>
  <c r="AA240" i="16"/>
  <c r="V240" i="16"/>
  <c r="AE240" i="16" s="1"/>
  <c r="T240" i="16"/>
  <c r="AD240" i="16" s="1"/>
  <c r="AA179" i="16"/>
  <c r="T179" i="16"/>
  <c r="AD179" i="16" s="1"/>
  <c r="V179" i="16"/>
  <c r="AE179" i="16" s="1"/>
  <c r="T128" i="16"/>
  <c r="AD128" i="16" s="1"/>
  <c r="AA128" i="16"/>
  <c r="V128" i="16"/>
  <c r="AE128" i="16" s="1"/>
  <c r="AA79" i="16"/>
  <c r="V79" i="16"/>
  <c r="T79" i="16"/>
  <c r="AD79" i="16" s="1"/>
  <c r="AA41" i="16"/>
  <c r="V41" i="16"/>
  <c r="AE41" i="16" s="1"/>
  <c r="T41" i="16"/>
  <c r="AD41" i="16" s="1"/>
  <c r="AA288" i="16"/>
  <c r="V288" i="16"/>
  <c r="AE288" i="16" s="1"/>
  <c r="T288" i="16"/>
  <c r="AD288" i="16" s="1"/>
  <c r="AA251" i="16"/>
  <c r="V251" i="16"/>
  <c r="AE251" i="16" s="1"/>
  <c r="T251" i="16"/>
  <c r="AD251" i="16" s="1"/>
  <c r="AA215" i="16"/>
  <c r="T215" i="16"/>
  <c r="AD215" i="16" s="1"/>
  <c r="V215" i="16"/>
  <c r="AE215" i="16" s="1"/>
  <c r="V152" i="16"/>
  <c r="AE152" i="16" s="1"/>
  <c r="AA152" i="16"/>
  <c r="T152" i="16"/>
  <c r="AD152" i="16" s="1"/>
  <c r="AA91" i="16"/>
  <c r="T91" i="16"/>
  <c r="AD91" i="16" s="1"/>
  <c r="V91" i="16"/>
  <c r="AE91" i="16" s="1"/>
  <c r="AA53" i="16"/>
  <c r="V53" i="16"/>
  <c r="AE53" i="16" s="1"/>
  <c r="T53" i="16"/>
  <c r="AD53" i="16" s="1"/>
  <c r="AA226" i="16"/>
  <c r="T226" i="16"/>
  <c r="AD226" i="16" s="1"/>
  <c r="V226" i="16"/>
  <c r="AE226" i="16" s="1"/>
  <c r="AA176" i="16"/>
  <c r="V176" i="16"/>
  <c r="AE176" i="16" s="1"/>
  <c r="T176" i="16"/>
  <c r="AD176" i="16" s="1"/>
  <c r="AA126" i="16"/>
  <c r="T126" i="16"/>
  <c r="AD126" i="16" s="1"/>
  <c r="V126" i="16"/>
  <c r="AE126" i="16" s="1"/>
  <c r="T77" i="16"/>
  <c r="AD77" i="16" s="1"/>
  <c r="V77" i="16"/>
  <c r="AE77" i="16" s="1"/>
  <c r="AA77" i="16"/>
  <c r="AA14" i="16"/>
  <c r="T14" i="16"/>
  <c r="AD14" i="16" s="1"/>
  <c r="V14" i="16"/>
  <c r="AA273" i="16"/>
  <c r="T273" i="16"/>
  <c r="AD273" i="16" s="1"/>
  <c r="V273" i="16"/>
  <c r="AA225" i="16"/>
  <c r="T225" i="16"/>
  <c r="AD225" i="16" s="1"/>
  <c r="V225" i="16"/>
  <c r="AE225" i="16" s="1"/>
  <c r="AA175" i="16"/>
  <c r="T175" i="16"/>
  <c r="AD175" i="16" s="1"/>
  <c r="V175" i="16"/>
  <c r="AE175" i="16" s="1"/>
  <c r="T137" i="16"/>
  <c r="AD137" i="16" s="1"/>
  <c r="AA137" i="16"/>
  <c r="V137" i="16"/>
  <c r="AA76" i="16"/>
  <c r="T76" i="16"/>
  <c r="AD76" i="16" s="1"/>
  <c r="V76" i="16"/>
  <c r="AE76" i="16" s="1"/>
  <c r="AA38" i="16"/>
  <c r="T38" i="16"/>
  <c r="AD38" i="16" s="1"/>
  <c r="V38" i="16"/>
  <c r="AE38" i="16" s="1"/>
  <c r="T272" i="16"/>
  <c r="AD272" i="16" s="1"/>
  <c r="AA272" i="16"/>
  <c r="V272" i="16"/>
  <c r="AE272" i="16" s="1"/>
  <c r="U272" i="16"/>
  <c r="M1604" i="25" s="1"/>
  <c r="AA224" i="16"/>
  <c r="V224" i="16"/>
  <c r="AE224" i="16" s="1"/>
  <c r="T224" i="16"/>
  <c r="AD224" i="16" s="1"/>
  <c r="AA161" i="16"/>
  <c r="V161" i="16"/>
  <c r="AE161" i="16" s="1"/>
  <c r="T161" i="16"/>
  <c r="AD161" i="16" s="1"/>
  <c r="AA112" i="16"/>
  <c r="T112" i="16"/>
  <c r="AD112" i="16" s="1"/>
  <c r="V112" i="16"/>
  <c r="AE112" i="16" s="1"/>
  <c r="AA49" i="16"/>
  <c r="V49" i="16"/>
  <c r="AE49" i="16" s="1"/>
  <c r="T49" i="16"/>
  <c r="AD49" i="16" s="1"/>
  <c r="AA231" i="16"/>
  <c r="T231" i="16"/>
  <c r="AD231" i="16" s="1"/>
  <c r="V231" i="16"/>
  <c r="AA169" i="16"/>
  <c r="T169" i="16"/>
  <c r="AD169" i="16" s="1"/>
  <c r="V169" i="16"/>
  <c r="AE169" i="16" s="1"/>
  <c r="V107" i="16"/>
  <c r="AE107" i="16" s="1"/>
  <c r="T107" i="16"/>
  <c r="AD107" i="16" s="1"/>
  <c r="AA107" i="16"/>
  <c r="AA44" i="16"/>
  <c r="V44" i="16"/>
  <c r="AE44" i="16" s="1"/>
  <c r="T44" i="16"/>
  <c r="AD44" i="16" s="1"/>
  <c r="AA242" i="16"/>
  <c r="V242" i="16"/>
  <c r="AE242" i="16" s="1"/>
  <c r="T242" i="16"/>
  <c r="AD242" i="16" s="1"/>
  <c r="AA168" i="16"/>
  <c r="V168" i="16"/>
  <c r="AE168" i="16" s="1"/>
  <c r="T168" i="16"/>
  <c r="AD168" i="16" s="1"/>
  <c r="T94" i="16"/>
  <c r="AD94" i="16" s="1"/>
  <c r="AA94" i="16"/>
  <c r="V94" i="16"/>
  <c r="AE94" i="16" s="1"/>
  <c r="AA31" i="16"/>
  <c r="V31" i="16"/>
  <c r="AE31" i="16" s="1"/>
  <c r="T31" i="16"/>
  <c r="AD31" i="16" s="1"/>
  <c r="AA277" i="16"/>
  <c r="V277" i="16"/>
  <c r="AE277" i="16" s="1"/>
  <c r="T277" i="16"/>
  <c r="AD277" i="16" s="1"/>
  <c r="T217" i="16"/>
  <c r="AD217" i="16" s="1"/>
  <c r="AA217" i="16"/>
  <c r="V217" i="16"/>
  <c r="AE217" i="16" s="1"/>
  <c r="AA154" i="16"/>
  <c r="V154" i="16"/>
  <c r="AE154" i="16" s="1"/>
  <c r="T154" i="16"/>
  <c r="AD154" i="16" s="1"/>
  <c r="W154" i="16"/>
  <c r="N1486" i="25" s="1"/>
  <c r="T93" i="16"/>
  <c r="AD93" i="16" s="1"/>
  <c r="AA93" i="16"/>
  <c r="V93" i="16"/>
  <c r="AE93" i="16" s="1"/>
  <c r="V30" i="16"/>
  <c r="AE30" i="16" s="1"/>
  <c r="AA30" i="16"/>
  <c r="T30" i="16"/>
  <c r="AD30" i="16" s="1"/>
  <c r="AA264" i="16"/>
  <c r="V264" i="16"/>
  <c r="AE264" i="16" s="1"/>
  <c r="T264" i="16"/>
  <c r="AD264" i="16" s="1"/>
  <c r="AA191" i="16"/>
  <c r="V191" i="16"/>
  <c r="AE191" i="16" s="1"/>
  <c r="T191" i="16"/>
  <c r="AD191" i="16" s="1"/>
  <c r="AA140" i="16"/>
  <c r="T140" i="16"/>
  <c r="AD140" i="16" s="1"/>
  <c r="V140" i="16"/>
  <c r="AE140" i="16" s="1"/>
  <c r="AA92" i="16"/>
  <c r="T92" i="16"/>
  <c r="V92" i="16"/>
  <c r="AE92" i="16" s="1"/>
  <c r="AA29" i="16"/>
  <c r="T29" i="16"/>
  <c r="AD29" i="16" s="1"/>
  <c r="V29" i="16"/>
  <c r="AE29" i="16" s="1"/>
  <c r="AA239" i="16"/>
  <c r="T239" i="16"/>
  <c r="AD239" i="16" s="1"/>
  <c r="V239" i="16"/>
  <c r="AE239" i="16" s="1"/>
  <c r="AA177" i="16"/>
  <c r="V177" i="16"/>
  <c r="AE177" i="16" s="1"/>
  <c r="T177" i="16"/>
  <c r="AD177" i="16" s="1"/>
  <c r="U177" i="16"/>
  <c r="M1509" i="25" s="1"/>
  <c r="AA139" i="16"/>
  <c r="T139" i="16"/>
  <c r="AD139" i="16" s="1"/>
  <c r="V139" i="16"/>
  <c r="AE139" i="16" s="1"/>
  <c r="AA78" i="16"/>
  <c r="T78" i="16"/>
  <c r="AD78" i="16" s="1"/>
  <c r="V78" i="16"/>
  <c r="AE78" i="16" s="1"/>
  <c r="AA15" i="16"/>
  <c r="T15" i="16"/>
  <c r="AD15" i="16" s="1"/>
  <c r="V15" i="16"/>
  <c r="T238" i="16"/>
  <c r="AD238" i="16" s="1"/>
  <c r="V238" i="16"/>
  <c r="AE238" i="16" s="1"/>
  <c r="AA238" i="16"/>
  <c r="AA189" i="16"/>
  <c r="V189" i="16"/>
  <c r="AE189" i="16" s="1"/>
  <c r="T189" i="16"/>
  <c r="AD189" i="16" s="1"/>
  <c r="V114" i="16"/>
  <c r="AE114" i="16" s="1"/>
  <c r="AA114" i="16"/>
  <c r="T114" i="16"/>
  <c r="AD114" i="16" s="1"/>
  <c r="V65" i="16"/>
  <c r="AE65" i="16" s="1"/>
  <c r="T65" i="16"/>
  <c r="AD65" i="16" s="1"/>
  <c r="AA65" i="16"/>
  <c r="AA39" i="16"/>
  <c r="T39" i="16"/>
  <c r="AD39" i="16" s="1"/>
  <c r="V39" i="16"/>
  <c r="AA261" i="16"/>
  <c r="T261" i="16"/>
  <c r="AD261" i="16" s="1"/>
  <c r="V261" i="16"/>
  <c r="T200" i="16"/>
  <c r="AD200" i="16" s="1"/>
  <c r="AA200" i="16"/>
  <c r="V200" i="16"/>
  <c r="AE200" i="16" s="1"/>
  <c r="AA162" i="16"/>
  <c r="V162" i="16"/>
  <c r="AE162" i="16" s="1"/>
  <c r="T162" i="16"/>
  <c r="AD162" i="16" s="1"/>
  <c r="AA125" i="16"/>
  <c r="V125" i="16"/>
  <c r="AE125" i="16" s="1"/>
  <c r="T125" i="16"/>
  <c r="AD125" i="16" s="1"/>
  <c r="T64" i="16"/>
  <c r="AD64" i="16" s="1"/>
  <c r="V64" i="16"/>
  <c r="AE64" i="16" s="1"/>
  <c r="AA64" i="16"/>
  <c r="AA25" i="16"/>
  <c r="V25" i="16"/>
  <c r="AE25" i="16" s="1"/>
  <c r="T25" i="16"/>
  <c r="AD25" i="16" s="1"/>
  <c r="AA260" i="16"/>
  <c r="T260" i="16"/>
  <c r="AD260" i="16" s="1"/>
  <c r="V260" i="16"/>
  <c r="AE260" i="16" s="1"/>
  <c r="AA199" i="16"/>
  <c r="V199" i="16"/>
  <c r="AE199" i="16" s="1"/>
  <c r="T199" i="16"/>
  <c r="AD199" i="16" s="1"/>
  <c r="AA149" i="16"/>
  <c r="V149" i="16"/>
  <c r="T149" i="16"/>
  <c r="AD149" i="16" s="1"/>
  <c r="AA100" i="16"/>
  <c r="V100" i="16"/>
  <c r="AE100" i="16" s="1"/>
  <c r="T100" i="16"/>
  <c r="AD100" i="16" s="1"/>
  <c r="AA12" i="16"/>
  <c r="T12" i="16"/>
  <c r="AD12" i="16" s="1"/>
  <c r="V12" i="16"/>
  <c r="AE12" i="16" s="1"/>
  <c r="W12" i="16"/>
  <c r="N1344" i="25" s="1"/>
  <c r="AA283" i="16"/>
  <c r="V283" i="16"/>
  <c r="AE283" i="16" s="1"/>
  <c r="T283" i="16"/>
  <c r="AD283" i="16" s="1"/>
  <c r="AA271" i="16"/>
  <c r="T271" i="16"/>
  <c r="AD271" i="16" s="1"/>
  <c r="V271" i="16"/>
  <c r="AE271" i="16" s="1"/>
  <c r="AA259" i="16"/>
  <c r="T259" i="16"/>
  <c r="AD259" i="16" s="1"/>
  <c r="V259" i="16"/>
  <c r="AE259" i="16" s="1"/>
  <c r="W259" i="16"/>
  <c r="N1591" i="25" s="1"/>
  <c r="AA247" i="16"/>
  <c r="V247" i="16"/>
  <c r="AE247" i="16" s="1"/>
  <c r="T247" i="16"/>
  <c r="AD247" i="16" s="1"/>
  <c r="AA235" i="16"/>
  <c r="V235" i="16"/>
  <c r="AE235" i="16" s="1"/>
  <c r="T235" i="16"/>
  <c r="AD235" i="16" s="1"/>
  <c r="AA223" i="16"/>
  <c r="V223" i="16"/>
  <c r="AE223" i="16" s="1"/>
  <c r="T223" i="16"/>
  <c r="AD223" i="16" s="1"/>
  <c r="T211" i="16"/>
  <c r="AD211" i="16" s="1"/>
  <c r="V211" i="16"/>
  <c r="AE211" i="16" s="1"/>
  <c r="AA211" i="16"/>
  <c r="AA198" i="16"/>
  <c r="V198" i="16"/>
  <c r="AE198" i="16" s="1"/>
  <c r="T198" i="16"/>
  <c r="AD198" i="16" s="1"/>
  <c r="AA186" i="16"/>
  <c r="T186" i="16"/>
  <c r="AD186" i="16" s="1"/>
  <c r="V186" i="16"/>
  <c r="AE186" i="16" s="1"/>
  <c r="AA173" i="16"/>
  <c r="T173" i="16"/>
  <c r="AD173" i="16" s="1"/>
  <c r="V173" i="16"/>
  <c r="AE173" i="16" s="1"/>
  <c r="AA160" i="16"/>
  <c r="T160" i="16"/>
  <c r="AD160" i="16" s="1"/>
  <c r="V160" i="16"/>
  <c r="AE160" i="16" s="1"/>
  <c r="AA148" i="16"/>
  <c r="V148" i="16"/>
  <c r="AE148" i="16" s="1"/>
  <c r="T148" i="16"/>
  <c r="AD148" i="16" s="1"/>
  <c r="T135" i="16"/>
  <c r="AD135" i="16" s="1"/>
  <c r="AA135" i="16"/>
  <c r="V135" i="16"/>
  <c r="AE135" i="16" s="1"/>
  <c r="AA123" i="16"/>
  <c r="T123" i="16"/>
  <c r="AD123" i="16" s="1"/>
  <c r="V123" i="16"/>
  <c r="AE123" i="16" s="1"/>
  <c r="AA111" i="16"/>
  <c r="T111" i="16"/>
  <c r="AD111" i="16" s="1"/>
  <c r="V111" i="16"/>
  <c r="AE111" i="16" s="1"/>
  <c r="AA99" i="16"/>
  <c r="T99" i="16"/>
  <c r="AD99" i="16" s="1"/>
  <c r="V99" i="16"/>
  <c r="AE99" i="16" s="1"/>
  <c r="W99" i="16"/>
  <c r="N1431" i="25" s="1"/>
  <c r="AA87" i="16"/>
  <c r="V87" i="16"/>
  <c r="AE87" i="16" s="1"/>
  <c r="T87" i="16"/>
  <c r="AA74" i="16"/>
  <c r="V74" i="16"/>
  <c r="AE74" i="16" s="1"/>
  <c r="T74" i="16"/>
  <c r="AD74" i="16" s="1"/>
  <c r="AA62" i="16"/>
  <c r="V62" i="16"/>
  <c r="AE62" i="16" s="1"/>
  <c r="T62" i="16"/>
  <c r="AD62" i="16" s="1"/>
  <c r="AA48" i="16"/>
  <c r="V48" i="16"/>
  <c r="AE48" i="16" s="1"/>
  <c r="T48" i="16"/>
  <c r="AD48" i="16" s="1"/>
  <c r="AA36" i="16"/>
  <c r="V36" i="16"/>
  <c r="AE36" i="16" s="1"/>
  <c r="T36" i="16"/>
  <c r="AD36" i="16" s="1"/>
  <c r="AA23" i="16"/>
  <c r="V23" i="16"/>
  <c r="AE23" i="16" s="1"/>
  <c r="T23" i="16"/>
  <c r="AD23" i="16" s="1"/>
  <c r="T10" i="16"/>
  <c r="AD10" i="16" s="1"/>
  <c r="AA10" i="16"/>
  <c r="V10" i="16"/>
  <c r="AE10" i="16" s="1"/>
  <c r="AA219" i="16"/>
  <c r="T219" i="16"/>
  <c r="AD219" i="16" s="1"/>
  <c r="V219" i="16"/>
  <c r="AE219" i="16" s="1"/>
  <c r="T131" i="16"/>
  <c r="AD131" i="16" s="1"/>
  <c r="AA131" i="16"/>
  <c r="V131" i="16"/>
  <c r="AE131" i="16" s="1"/>
  <c r="T19" i="16"/>
  <c r="AD19" i="16" s="1"/>
  <c r="AA19" i="16"/>
  <c r="V19" i="16"/>
  <c r="AE19" i="16" s="1"/>
  <c r="AA266" i="16"/>
  <c r="V266" i="16"/>
  <c r="AE266" i="16" s="1"/>
  <c r="T266" i="16"/>
  <c r="AD266" i="16" s="1"/>
  <c r="AA142" i="16"/>
  <c r="T142" i="16"/>
  <c r="AD142" i="16" s="1"/>
  <c r="V142" i="16"/>
  <c r="AE142" i="16" s="1"/>
  <c r="AA69" i="16"/>
  <c r="T69" i="16"/>
  <c r="AD69" i="16" s="1"/>
  <c r="V69" i="16"/>
  <c r="AE69" i="16" s="1"/>
  <c r="AA241" i="16"/>
  <c r="T241" i="16"/>
  <c r="AD241" i="16" s="1"/>
  <c r="V241" i="16"/>
  <c r="AA167" i="16"/>
  <c r="T167" i="16"/>
  <c r="AD167" i="16" s="1"/>
  <c r="V167" i="16"/>
  <c r="AE167" i="16" s="1"/>
  <c r="U167" i="16"/>
  <c r="M1499" i="25" s="1"/>
  <c r="AA68" i="16"/>
  <c r="V68" i="16"/>
  <c r="AE68" i="16" s="1"/>
  <c r="T68" i="16"/>
  <c r="AD68" i="16" s="1"/>
  <c r="AA276" i="16"/>
  <c r="V276" i="16"/>
  <c r="AE276" i="16" s="1"/>
  <c r="T276" i="16"/>
  <c r="AD276" i="16" s="1"/>
  <c r="T216" i="16"/>
  <c r="AD216" i="16" s="1"/>
  <c r="U216" i="16"/>
  <c r="M1548" i="25" s="1"/>
  <c r="AA216" i="16"/>
  <c r="V216" i="16"/>
  <c r="AE216" i="16" s="1"/>
  <c r="T165" i="16"/>
  <c r="AD165" i="16" s="1"/>
  <c r="AA165" i="16"/>
  <c r="V165" i="16"/>
  <c r="AE165" i="16" s="1"/>
  <c r="AA104" i="16"/>
  <c r="V104" i="16"/>
  <c r="AE104" i="16" s="1"/>
  <c r="T104" i="16"/>
  <c r="AD104" i="16" s="1"/>
  <c r="AA6" i="16"/>
  <c r="V6" i="16"/>
  <c r="T6" i="16"/>
  <c r="AD6" i="16" s="1"/>
  <c r="T263" i="16"/>
  <c r="AD263" i="16" s="1"/>
  <c r="AA263" i="16"/>
  <c r="V263" i="16"/>
  <c r="AE263" i="16" s="1"/>
  <c r="AA190" i="16"/>
  <c r="V190" i="16"/>
  <c r="AE190" i="16" s="1"/>
  <c r="T190" i="16"/>
  <c r="AD190" i="16" s="1"/>
  <c r="V127" i="16"/>
  <c r="AE127" i="16" s="1"/>
  <c r="AA127" i="16"/>
  <c r="T127" i="16"/>
  <c r="AD127" i="16" s="1"/>
  <c r="AA287" i="16"/>
  <c r="T287" i="16"/>
  <c r="AD287" i="16" s="1"/>
  <c r="V287" i="16"/>
  <c r="AE287" i="16" s="1"/>
  <c r="AA250" i="16"/>
  <c r="V250" i="16"/>
  <c r="AE250" i="16" s="1"/>
  <c r="T250" i="16"/>
  <c r="AD250" i="16" s="1"/>
  <c r="T201" i="16"/>
  <c r="AD201" i="16" s="1"/>
  <c r="V201" i="16"/>
  <c r="AE201" i="16" s="1"/>
  <c r="AA201" i="16"/>
  <c r="AA138" i="16"/>
  <c r="V138" i="16"/>
  <c r="AE138" i="16" s="1"/>
  <c r="T138" i="16"/>
  <c r="AD138" i="16" s="1"/>
  <c r="AA102" i="16"/>
  <c r="V102" i="16"/>
  <c r="AE102" i="16" s="1"/>
  <c r="T102" i="16"/>
  <c r="AD102" i="16" s="1"/>
  <c r="V52" i="16"/>
  <c r="AE52" i="16" s="1"/>
  <c r="T52" i="16"/>
  <c r="AD52" i="16" s="1"/>
  <c r="AA52" i="16"/>
  <c r="V249" i="16"/>
  <c r="AA249" i="16"/>
  <c r="T249" i="16"/>
  <c r="AD249" i="16" s="1"/>
  <c r="AA188" i="16"/>
  <c r="T188" i="16"/>
  <c r="AD188" i="16" s="1"/>
  <c r="V188" i="16"/>
  <c r="AE188" i="16" s="1"/>
  <c r="T113" i="16"/>
  <c r="AD113" i="16" s="1"/>
  <c r="AA113" i="16"/>
  <c r="V113" i="16"/>
  <c r="AE113" i="16" s="1"/>
  <c r="AA50" i="16"/>
  <c r="T50" i="16"/>
  <c r="AD50" i="16" s="1"/>
  <c r="V50" i="16"/>
  <c r="AA248" i="16"/>
  <c r="V248" i="16"/>
  <c r="AE248" i="16" s="1"/>
  <c r="T248" i="16"/>
  <c r="AD248" i="16" s="1"/>
  <c r="AA187" i="16"/>
  <c r="V187" i="16"/>
  <c r="AE187" i="16" s="1"/>
  <c r="T187" i="16"/>
  <c r="AD187" i="16" s="1"/>
  <c r="V124" i="16"/>
  <c r="AE124" i="16" s="1"/>
  <c r="T124" i="16"/>
  <c r="AD124" i="16" s="1"/>
  <c r="AA124" i="16"/>
  <c r="AA63" i="16"/>
  <c r="V63" i="16"/>
  <c r="AE63" i="16" s="1"/>
  <c r="T63" i="16"/>
  <c r="AA24" i="16"/>
  <c r="T24" i="16"/>
  <c r="AD24" i="16" s="1"/>
  <c r="V24" i="16"/>
  <c r="AE24" i="16" s="1"/>
  <c r="AA282" i="16"/>
  <c r="T282" i="16"/>
  <c r="AD282" i="16" s="1"/>
  <c r="V282" i="16"/>
  <c r="AE282" i="16" s="1"/>
  <c r="AA246" i="16"/>
  <c r="T246" i="16"/>
  <c r="AD246" i="16" s="1"/>
  <c r="V246" i="16"/>
  <c r="AE246" i="16" s="1"/>
  <c r="AA234" i="16"/>
  <c r="T234" i="16"/>
  <c r="AD234" i="16" s="1"/>
  <c r="V234" i="16"/>
  <c r="AE234" i="16" s="1"/>
  <c r="AA222" i="16"/>
  <c r="T222" i="16"/>
  <c r="AD222" i="16" s="1"/>
  <c r="V222" i="16"/>
  <c r="AE222" i="16" s="1"/>
  <c r="AA209" i="16"/>
  <c r="V209" i="16"/>
  <c r="AE209" i="16" s="1"/>
  <c r="T209" i="16"/>
  <c r="AD209" i="16" s="1"/>
  <c r="AA197" i="16"/>
  <c r="V197" i="16"/>
  <c r="AE197" i="16" s="1"/>
  <c r="T197" i="16"/>
  <c r="AD197" i="16" s="1"/>
  <c r="AA185" i="16"/>
  <c r="V185" i="16"/>
  <c r="AE185" i="16" s="1"/>
  <c r="T185" i="16"/>
  <c r="AD185" i="16" s="1"/>
  <c r="W185" i="16"/>
  <c r="N1517" i="25" s="1"/>
  <c r="AA172" i="16"/>
  <c r="T172" i="16"/>
  <c r="AD172" i="16" s="1"/>
  <c r="V172" i="16"/>
  <c r="AE172" i="16" s="1"/>
  <c r="AA159" i="16"/>
  <c r="T159" i="16"/>
  <c r="AD159" i="16" s="1"/>
  <c r="V159" i="16"/>
  <c r="AE159" i="16" s="1"/>
  <c r="AA147" i="16"/>
  <c r="T147" i="16"/>
  <c r="V147" i="16"/>
  <c r="AE147" i="16" s="1"/>
  <c r="AA134" i="16"/>
  <c r="V134" i="16"/>
  <c r="AE134" i="16" s="1"/>
  <c r="T134" i="16"/>
  <c r="AD134" i="16" s="1"/>
  <c r="AA122" i="16"/>
  <c r="T122" i="16"/>
  <c r="AD122" i="16" s="1"/>
  <c r="V122" i="16"/>
  <c r="AE122" i="16" s="1"/>
  <c r="AA110" i="16"/>
  <c r="T110" i="16"/>
  <c r="AD110" i="16" s="1"/>
  <c r="V110" i="16"/>
  <c r="AE110" i="16" s="1"/>
  <c r="V98" i="16"/>
  <c r="AE98" i="16" s="1"/>
  <c r="AA98" i="16"/>
  <c r="T98" i="16"/>
  <c r="AD98" i="16" s="1"/>
  <c r="AA86" i="16"/>
  <c r="V86" i="16"/>
  <c r="AE86" i="16" s="1"/>
  <c r="T86" i="16"/>
  <c r="AD86" i="16" s="1"/>
  <c r="T73" i="16"/>
  <c r="AD73" i="16" s="1"/>
  <c r="AA73" i="16"/>
  <c r="V73" i="16"/>
  <c r="AE73" i="16" s="1"/>
  <c r="AA61" i="16"/>
  <c r="V61" i="16"/>
  <c r="AE61" i="16" s="1"/>
  <c r="T61" i="16"/>
  <c r="AD61" i="16" s="1"/>
  <c r="AA47" i="16"/>
  <c r="T47" i="16"/>
  <c r="AD47" i="16" s="1"/>
  <c r="V47" i="16"/>
  <c r="AE47" i="16" s="1"/>
  <c r="T35" i="16"/>
  <c r="AD35" i="16" s="1"/>
  <c r="V35" i="16"/>
  <c r="AE35" i="16" s="1"/>
  <c r="AA35" i="16"/>
  <c r="T22" i="16"/>
  <c r="AD22" i="16" s="1"/>
  <c r="AA22" i="16"/>
  <c r="V22" i="16"/>
  <c r="AE22" i="16" s="1"/>
  <c r="T9" i="16"/>
  <c r="AD9" i="16" s="1"/>
  <c r="AA9" i="16"/>
  <c r="V9" i="16"/>
  <c r="AE9" i="16" s="1"/>
  <c r="AA243" i="16"/>
  <c r="T243" i="16"/>
  <c r="AD243" i="16" s="1"/>
  <c r="V243" i="16"/>
  <c r="AA156" i="16"/>
  <c r="V156" i="16"/>
  <c r="AE156" i="16" s="1"/>
  <c r="T156" i="16"/>
  <c r="AD156" i="16" s="1"/>
  <c r="AA83" i="16"/>
  <c r="T83" i="16"/>
  <c r="AD83" i="16" s="1"/>
  <c r="V83" i="16"/>
  <c r="AE83" i="16" s="1"/>
  <c r="V32" i="16"/>
  <c r="AE32" i="16" s="1"/>
  <c r="AA32" i="16"/>
  <c r="T32" i="16"/>
  <c r="AD32" i="16" s="1"/>
  <c r="AA254" i="16"/>
  <c r="V254" i="16"/>
  <c r="AE254" i="16" s="1"/>
  <c r="T254" i="16"/>
  <c r="AD254" i="16" s="1"/>
  <c r="AA181" i="16"/>
  <c r="V181" i="16"/>
  <c r="AE181" i="16" s="1"/>
  <c r="T181" i="16"/>
  <c r="AD181" i="16" s="1"/>
  <c r="T106" i="16"/>
  <c r="AD106" i="16" s="1"/>
  <c r="V106" i="16"/>
  <c r="AA106" i="16"/>
  <c r="AA43" i="16"/>
  <c r="T43" i="16"/>
  <c r="AD43" i="16" s="1"/>
  <c r="V43" i="16"/>
  <c r="AA253" i="16"/>
  <c r="V253" i="16"/>
  <c r="AE253" i="16" s="1"/>
  <c r="T253" i="16"/>
  <c r="AD253" i="16" s="1"/>
  <c r="AA180" i="16"/>
  <c r="V180" i="16"/>
  <c r="AE180" i="16" s="1"/>
  <c r="W180" i="16"/>
  <c r="N1512" i="25" s="1"/>
  <c r="T180" i="16"/>
  <c r="AD180" i="16" s="1"/>
  <c r="V105" i="16"/>
  <c r="AE105" i="16" s="1"/>
  <c r="T105" i="16"/>
  <c r="AD105" i="16" s="1"/>
  <c r="AA105" i="16"/>
  <c r="AA3" i="16"/>
  <c r="T3" i="16"/>
  <c r="AD3" i="16" s="1"/>
  <c r="V3" i="16"/>
  <c r="AE3" i="16" s="1"/>
  <c r="AA228" i="16"/>
  <c r="V228" i="16"/>
  <c r="AE228" i="16" s="1"/>
  <c r="T228" i="16"/>
  <c r="AD228" i="16" s="1"/>
  <c r="AA275" i="16"/>
  <c r="T275" i="16"/>
  <c r="AD275" i="16" s="1"/>
  <c r="V275" i="16"/>
  <c r="AE275" i="16" s="1"/>
  <c r="AA202" i="16"/>
  <c r="T202" i="16"/>
  <c r="AD202" i="16" s="1"/>
  <c r="V202" i="16"/>
  <c r="AE202" i="16" s="1"/>
  <c r="AA115" i="16"/>
  <c r="V115" i="16"/>
  <c r="T115" i="16"/>
  <c r="AD115" i="16" s="1"/>
  <c r="AA40" i="16"/>
  <c r="V40" i="16"/>
  <c r="AE40" i="16" s="1"/>
  <c r="T40" i="16"/>
  <c r="AD40" i="16" s="1"/>
  <c r="AA151" i="16"/>
  <c r="T151" i="16"/>
  <c r="AD151" i="16" s="1"/>
  <c r="V151" i="16"/>
  <c r="AE151" i="16" s="1"/>
  <c r="T286" i="16"/>
  <c r="AD286" i="16" s="1"/>
  <c r="AA286" i="16"/>
  <c r="V286" i="16"/>
  <c r="AE286" i="16" s="1"/>
  <c r="AA213" i="16"/>
  <c r="T213" i="16"/>
  <c r="AD213" i="16" s="1"/>
  <c r="V213" i="16"/>
  <c r="AE213" i="16" s="1"/>
  <c r="T101" i="16"/>
  <c r="AD101" i="16" s="1"/>
  <c r="V101" i="16"/>
  <c r="AE101" i="16" s="1"/>
  <c r="AA101" i="16"/>
  <c r="AA284" i="16"/>
  <c r="V284" i="16"/>
  <c r="AE284" i="16" s="1"/>
  <c r="T284" i="16"/>
  <c r="AD284" i="16" s="1"/>
  <c r="AA212" i="16"/>
  <c r="T212" i="16"/>
  <c r="AD212" i="16" s="1"/>
  <c r="V212" i="16"/>
  <c r="AE212" i="16" s="1"/>
  <c r="AA88" i="16"/>
  <c r="V88" i="16"/>
  <c r="AE88" i="16" s="1"/>
  <c r="T88" i="16"/>
  <c r="AD88" i="16" s="1"/>
  <c r="AA258" i="16"/>
  <c r="T258" i="16"/>
  <c r="AD258" i="16" s="1"/>
  <c r="V258" i="16"/>
  <c r="AE258" i="16" s="1"/>
  <c r="AA281" i="16"/>
  <c r="V281" i="16"/>
  <c r="AE281" i="16" s="1"/>
  <c r="T281" i="16"/>
  <c r="AD281" i="16" s="1"/>
  <c r="AA269" i="16"/>
  <c r="T269" i="16"/>
  <c r="AD269" i="16" s="1"/>
  <c r="V269" i="16"/>
  <c r="AE269" i="16" s="1"/>
  <c r="AA257" i="16"/>
  <c r="V257" i="16"/>
  <c r="AE257" i="16" s="1"/>
  <c r="T257" i="16"/>
  <c r="AD257" i="16" s="1"/>
  <c r="AA245" i="16"/>
  <c r="V245" i="16"/>
  <c r="AE245" i="16" s="1"/>
  <c r="T245" i="16"/>
  <c r="AD245" i="16" s="1"/>
  <c r="AA233" i="16"/>
  <c r="T233" i="16"/>
  <c r="AD233" i="16" s="1"/>
  <c r="V233" i="16"/>
  <c r="AE233" i="16" s="1"/>
  <c r="AA221" i="16"/>
  <c r="V221" i="16"/>
  <c r="AE221" i="16" s="1"/>
  <c r="W221" i="16"/>
  <c r="N1553" i="25" s="1"/>
  <c r="T221" i="16"/>
  <c r="AD221" i="16" s="1"/>
  <c r="AA208" i="16"/>
  <c r="V208" i="16"/>
  <c r="AE208" i="16" s="1"/>
  <c r="T208" i="16"/>
  <c r="AD208" i="16" s="1"/>
  <c r="AA196" i="16"/>
  <c r="V196" i="16"/>
  <c r="AE196" i="16" s="1"/>
  <c r="T196" i="16"/>
  <c r="AD196" i="16" s="1"/>
  <c r="U196" i="16"/>
  <c r="M1528" i="25" s="1"/>
  <c r="W196" i="16"/>
  <c r="N1528" i="25" s="1"/>
  <c r="AA184" i="16"/>
  <c r="V184" i="16"/>
  <c r="AE184" i="16" s="1"/>
  <c r="T184" i="16"/>
  <c r="AD184" i="16" s="1"/>
  <c r="V171" i="16"/>
  <c r="AE171" i="16" s="1"/>
  <c r="T171" i="16"/>
  <c r="AD171" i="16" s="1"/>
  <c r="AA171" i="16"/>
  <c r="AA158" i="16"/>
  <c r="T158" i="16"/>
  <c r="AD158" i="16" s="1"/>
  <c r="V158" i="16"/>
  <c r="AE158" i="16" s="1"/>
  <c r="T146" i="16"/>
  <c r="AD146" i="16" s="1"/>
  <c r="AA146" i="16"/>
  <c r="V146" i="16"/>
  <c r="AE146" i="16" s="1"/>
  <c r="AA133" i="16"/>
  <c r="V133" i="16"/>
  <c r="AE133" i="16" s="1"/>
  <c r="T133" i="16"/>
  <c r="AD133" i="16" s="1"/>
  <c r="T121" i="16"/>
  <c r="AD121" i="16" s="1"/>
  <c r="AA121" i="16"/>
  <c r="V121" i="16"/>
  <c r="AE121" i="16" s="1"/>
  <c r="AA109" i="16"/>
  <c r="V109" i="16"/>
  <c r="AE109" i="16" s="1"/>
  <c r="T109" i="16"/>
  <c r="AD109" i="16" s="1"/>
  <c r="AA97" i="16"/>
  <c r="T97" i="16"/>
  <c r="AD97" i="16" s="1"/>
  <c r="V97" i="16"/>
  <c r="AE97" i="16" s="1"/>
  <c r="T85" i="16"/>
  <c r="AD85" i="16" s="1"/>
  <c r="V85" i="16"/>
  <c r="AE85" i="16" s="1"/>
  <c r="AA85" i="16"/>
  <c r="AA72" i="16"/>
  <c r="T72" i="16"/>
  <c r="AD72" i="16" s="1"/>
  <c r="V72" i="16"/>
  <c r="AE72" i="16" s="1"/>
  <c r="AA60" i="16"/>
  <c r="T60" i="16"/>
  <c r="AD60" i="16" s="1"/>
  <c r="V60" i="16"/>
  <c r="AE60" i="16" s="1"/>
  <c r="AA46" i="16"/>
  <c r="V46" i="16"/>
  <c r="AE46" i="16" s="1"/>
  <c r="T46" i="16"/>
  <c r="AD46" i="16" s="1"/>
  <c r="T34" i="16"/>
  <c r="AD34" i="16" s="1"/>
  <c r="V34" i="16"/>
  <c r="AE34" i="16" s="1"/>
  <c r="W34" i="16"/>
  <c r="N1366" i="25" s="1"/>
  <c r="AA34" i="16"/>
  <c r="AA21" i="16"/>
  <c r="V21" i="16"/>
  <c r="AE21" i="16" s="1"/>
  <c r="T21" i="16"/>
  <c r="AD21" i="16" s="1"/>
  <c r="AA8" i="16"/>
  <c r="T8" i="16"/>
  <c r="AD8" i="16" s="1"/>
  <c r="V8" i="16"/>
  <c r="AE8" i="16" s="1"/>
  <c r="AA279" i="16"/>
  <c r="T279" i="16"/>
  <c r="AD279" i="16" s="1"/>
  <c r="V279" i="16"/>
  <c r="AE279" i="16" s="1"/>
  <c r="AA206" i="16"/>
  <c r="T206" i="16"/>
  <c r="AD206" i="16" s="1"/>
  <c r="V206" i="16"/>
  <c r="AE206" i="16" s="1"/>
  <c r="AA144" i="16"/>
  <c r="T144" i="16"/>
  <c r="AD144" i="16" s="1"/>
  <c r="V144" i="16"/>
  <c r="AE144" i="16" s="1"/>
  <c r="AA70" i="16"/>
  <c r="T70" i="16"/>
  <c r="AD70" i="16" s="1"/>
  <c r="V70" i="16"/>
  <c r="AE70" i="16" s="1"/>
  <c r="AA205" i="16"/>
  <c r="V205" i="16"/>
  <c r="AE205" i="16" s="1"/>
  <c r="T205" i="16"/>
  <c r="AD205" i="16" s="1"/>
  <c r="AA130" i="16"/>
  <c r="T130" i="16"/>
  <c r="AD130" i="16" s="1"/>
  <c r="V130" i="16"/>
  <c r="AE130" i="16" s="1"/>
  <c r="AA56" i="16"/>
  <c r="T56" i="16"/>
  <c r="AD56" i="16" s="1"/>
  <c r="V56" i="16"/>
  <c r="AE56" i="16" s="1"/>
  <c r="AA229" i="16"/>
  <c r="V229" i="16"/>
  <c r="AE229" i="16" s="1"/>
  <c r="T229" i="16"/>
  <c r="AD229" i="16" s="1"/>
  <c r="T129" i="16"/>
  <c r="AD129" i="16" s="1"/>
  <c r="AA129" i="16"/>
  <c r="V129" i="16"/>
  <c r="AE129" i="16" s="1"/>
  <c r="AA55" i="16"/>
  <c r="V55" i="16"/>
  <c r="T55" i="16"/>
  <c r="AD55" i="16" s="1"/>
  <c r="AA203" i="16"/>
  <c r="T203" i="16"/>
  <c r="AD203" i="16" s="1"/>
  <c r="V203" i="16"/>
  <c r="AE203" i="16" s="1"/>
  <c r="AA153" i="16"/>
  <c r="T153" i="16"/>
  <c r="AD153" i="16" s="1"/>
  <c r="V153" i="16"/>
  <c r="AE153" i="16" s="1"/>
  <c r="AA116" i="16"/>
  <c r="V116" i="16"/>
  <c r="T116" i="16"/>
  <c r="T16" i="16"/>
  <c r="AD16" i="16" s="1"/>
  <c r="V16" i="16"/>
  <c r="AE16" i="16" s="1"/>
  <c r="AA16" i="16"/>
  <c r="AA227" i="16"/>
  <c r="T227" i="16"/>
  <c r="AD227" i="16" s="1"/>
  <c r="V227" i="16"/>
  <c r="AE227" i="16" s="1"/>
  <c r="AA164" i="16"/>
  <c r="V164" i="16"/>
  <c r="AE164" i="16" s="1"/>
  <c r="T164" i="16"/>
  <c r="AD164" i="16" s="1"/>
  <c r="AA103" i="16"/>
  <c r="T103" i="16"/>
  <c r="AD103" i="16" s="1"/>
  <c r="V103" i="16"/>
  <c r="AE103" i="16" s="1"/>
  <c r="T28" i="16"/>
  <c r="AD28" i="16" s="1"/>
  <c r="V28" i="16"/>
  <c r="AE28" i="16" s="1"/>
  <c r="AA28" i="16"/>
  <c r="V274" i="16"/>
  <c r="AE274" i="16" s="1"/>
  <c r="T274" i="16"/>
  <c r="AD274" i="16" s="1"/>
  <c r="AA274" i="16"/>
  <c r="AA262" i="16"/>
  <c r="T262" i="16"/>
  <c r="AD262" i="16" s="1"/>
  <c r="V262" i="16"/>
  <c r="AE262" i="16" s="1"/>
  <c r="T214" i="16"/>
  <c r="AD214" i="16" s="1"/>
  <c r="V214" i="16"/>
  <c r="AE214" i="16" s="1"/>
  <c r="AA214" i="16"/>
  <c r="AA163" i="16"/>
  <c r="V163" i="16"/>
  <c r="AE163" i="16" s="1"/>
  <c r="T163" i="16"/>
  <c r="AD163" i="16" s="1"/>
  <c r="T90" i="16"/>
  <c r="AD90" i="16" s="1"/>
  <c r="V90" i="16"/>
  <c r="AE90" i="16" s="1"/>
  <c r="AA90" i="16"/>
  <c r="AA27" i="16"/>
  <c r="AD27" i="16"/>
  <c r="AA237" i="16"/>
  <c r="T237" i="16"/>
  <c r="AD237" i="16" s="1"/>
  <c r="V237" i="16"/>
  <c r="AE237" i="16" s="1"/>
  <c r="AA150" i="16"/>
  <c r="V150" i="16"/>
  <c r="T150" i="16"/>
  <c r="AD150" i="16" s="1"/>
  <c r="AA89" i="16"/>
  <c r="V89" i="16"/>
  <c r="AE89" i="16" s="1"/>
  <c r="T89" i="16"/>
  <c r="AD89" i="16" s="1"/>
  <c r="T13" i="16"/>
  <c r="AD13" i="16" s="1"/>
  <c r="V13" i="16"/>
  <c r="AE13" i="16" s="1"/>
  <c r="AA13" i="16"/>
  <c r="AA236" i="16"/>
  <c r="V236" i="16"/>
  <c r="AE236" i="16" s="1"/>
  <c r="T236" i="16"/>
  <c r="AD236" i="16" s="1"/>
  <c r="V174" i="16"/>
  <c r="AE174" i="16" s="1"/>
  <c r="AA174" i="16"/>
  <c r="T174" i="16"/>
  <c r="AD174" i="16" s="1"/>
  <c r="AA136" i="16"/>
  <c r="T136" i="16"/>
  <c r="AD136" i="16" s="1"/>
  <c r="V136" i="16"/>
  <c r="AE136" i="16" s="1"/>
  <c r="T75" i="16"/>
  <c r="AD75" i="16" s="1"/>
  <c r="AA75" i="16"/>
  <c r="V75" i="16"/>
  <c r="AE75" i="16" s="1"/>
  <c r="AA37" i="16"/>
  <c r="V37" i="16"/>
  <c r="AE37" i="16" s="1"/>
  <c r="T37" i="16"/>
  <c r="AD37" i="16" s="1"/>
  <c r="T270" i="16"/>
  <c r="AD270" i="16" s="1"/>
  <c r="V270" i="16"/>
  <c r="AE270" i="16" s="1"/>
  <c r="AA270" i="16"/>
  <c r="AA280" i="16"/>
  <c r="V280" i="16"/>
  <c r="AE280" i="16" s="1"/>
  <c r="W280" i="16"/>
  <c r="N1612" i="25" s="1"/>
  <c r="T280" i="16"/>
  <c r="AD280" i="16" s="1"/>
  <c r="AA268" i="16"/>
  <c r="T268" i="16"/>
  <c r="AD268" i="16" s="1"/>
  <c r="V268" i="16"/>
  <c r="AE268" i="16" s="1"/>
  <c r="AA256" i="16"/>
  <c r="T256" i="16"/>
  <c r="AD256" i="16" s="1"/>
  <c r="V256" i="16"/>
  <c r="AE256" i="16" s="1"/>
  <c r="AA244" i="16"/>
  <c r="T244" i="16"/>
  <c r="AD244" i="16" s="1"/>
  <c r="V244" i="16"/>
  <c r="AE244" i="16" s="1"/>
  <c r="AA232" i="16"/>
  <c r="T232" i="16"/>
  <c r="AD232" i="16" s="1"/>
  <c r="V232" i="16"/>
  <c r="AE232" i="16" s="1"/>
  <c r="T220" i="16"/>
  <c r="AD220" i="16" s="1"/>
  <c r="AA220" i="16"/>
  <c r="V220" i="16"/>
  <c r="AE220" i="16" s="1"/>
  <c r="AA207" i="16"/>
  <c r="T207" i="16"/>
  <c r="AD207" i="16" s="1"/>
  <c r="V207" i="16"/>
  <c r="AE207" i="16" s="1"/>
  <c r="AA195" i="16"/>
  <c r="T195" i="16"/>
  <c r="AD195" i="16" s="1"/>
  <c r="V195" i="16"/>
  <c r="AE195" i="16" s="1"/>
  <c r="AA183" i="16"/>
  <c r="V183" i="16"/>
  <c r="AE183" i="16" s="1"/>
  <c r="T183" i="16"/>
  <c r="AD183" i="16" s="1"/>
  <c r="AA170" i="16"/>
  <c r="T170" i="16"/>
  <c r="AD170" i="16" s="1"/>
  <c r="U170" i="16"/>
  <c r="M1502" i="25" s="1"/>
  <c r="V170" i="16"/>
  <c r="AE170" i="16" s="1"/>
  <c r="AA157" i="16"/>
  <c r="T157" i="16"/>
  <c r="AD157" i="16" s="1"/>
  <c r="V157" i="16"/>
  <c r="AE157" i="16" s="1"/>
  <c r="V145" i="16"/>
  <c r="AE145" i="16" s="1"/>
  <c r="AA145" i="16"/>
  <c r="T145" i="16"/>
  <c r="AD145" i="16" s="1"/>
  <c r="AA132" i="16"/>
  <c r="T132" i="16"/>
  <c r="AD132" i="16" s="1"/>
  <c r="V132" i="16"/>
  <c r="AE132" i="16" s="1"/>
  <c r="AA120" i="16"/>
  <c r="T120" i="16"/>
  <c r="AD120" i="16" s="1"/>
  <c r="V120" i="16"/>
  <c r="AE120" i="16" s="1"/>
  <c r="W120" i="16"/>
  <c r="N1452" i="25" s="1"/>
  <c r="AA108" i="16"/>
  <c r="T108" i="16"/>
  <c r="AD108" i="16" s="1"/>
  <c r="V108" i="16"/>
  <c r="AE108" i="16" s="1"/>
  <c r="AA96" i="16"/>
  <c r="V96" i="16"/>
  <c r="AE96" i="16" s="1"/>
  <c r="T96" i="16"/>
  <c r="AD96" i="16" s="1"/>
  <c r="AA84" i="16"/>
  <c r="T84" i="16"/>
  <c r="AD84" i="16" s="1"/>
  <c r="V84" i="16"/>
  <c r="AE84" i="16" s="1"/>
  <c r="T71" i="16"/>
  <c r="AD71" i="16" s="1"/>
  <c r="AA71" i="16"/>
  <c r="V71" i="16"/>
  <c r="AE71" i="16" s="1"/>
  <c r="AA59" i="16"/>
  <c r="V59" i="16"/>
  <c r="AE59" i="16" s="1"/>
  <c r="T59" i="16"/>
  <c r="AD59" i="16" s="1"/>
  <c r="AA45" i="16"/>
  <c r="T45" i="16"/>
  <c r="AD45" i="16" s="1"/>
  <c r="V45" i="16"/>
  <c r="AE45" i="16" s="1"/>
  <c r="W45" i="16"/>
  <c r="N1377" i="25" s="1"/>
  <c r="AA33" i="16"/>
  <c r="V33" i="16"/>
  <c r="AE33" i="16" s="1"/>
  <c r="T33" i="16"/>
  <c r="AD33" i="16" s="1"/>
  <c r="T20" i="16"/>
  <c r="AD20" i="16" s="1"/>
  <c r="V20" i="16"/>
  <c r="AE20" i="16" s="1"/>
  <c r="AA20" i="16"/>
  <c r="AA7" i="16"/>
  <c r="T7" i="16"/>
  <c r="AD7" i="16" s="1"/>
  <c r="V7" i="16"/>
  <c r="AE7" i="16" s="1"/>
  <c r="AA2" i="16"/>
  <c r="V2" i="16"/>
  <c r="AE2" i="16" s="1"/>
  <c r="T2" i="16"/>
  <c r="AD2" i="16" s="1"/>
  <c r="X202" i="18"/>
  <c r="O2110" i="25" s="1"/>
  <c r="X215" i="18"/>
  <c r="O2123" i="25" s="1"/>
  <c r="X219" i="18"/>
  <c r="O2127" i="25" s="1"/>
  <c r="X119" i="18"/>
  <c r="O2027" i="25" s="1"/>
  <c r="X74" i="18"/>
  <c r="O1982" i="25" s="1"/>
  <c r="X133" i="18"/>
  <c r="O2041" i="25" s="1"/>
  <c r="X203" i="18"/>
  <c r="O2111" i="25" s="1"/>
  <c r="X67" i="18"/>
  <c r="O1975" i="25" s="1"/>
  <c r="X55" i="18"/>
  <c r="O1963" i="25" s="1"/>
  <c r="X68" i="18"/>
  <c r="O1976" i="25" s="1"/>
  <c r="X175" i="18"/>
  <c r="O2083" i="25" s="1"/>
  <c r="X161" i="18"/>
  <c r="O2069" i="25" s="1"/>
  <c r="X88" i="18"/>
  <c r="O1996" i="25" s="1"/>
  <c r="X37" i="18"/>
  <c r="O1945" i="25" s="1"/>
  <c r="X271" i="18"/>
  <c r="O2179" i="25" s="1"/>
  <c r="X233" i="18"/>
  <c r="O2141" i="25" s="1"/>
  <c r="X123" i="18"/>
  <c r="O2031" i="25" s="1"/>
  <c r="X236" i="18"/>
  <c r="O2144" i="25" s="1"/>
  <c r="X270" i="18"/>
  <c r="O2178" i="25" s="1"/>
  <c r="X210" i="18"/>
  <c r="O2118" i="25" s="1"/>
  <c r="X206" i="18"/>
  <c r="O2114" i="25" s="1"/>
  <c r="X79" i="18"/>
  <c r="O1987" i="25" s="1"/>
  <c r="X87" i="18"/>
  <c r="O1995" i="25" s="1"/>
  <c r="X234" i="18"/>
  <c r="O2142" i="25" s="1"/>
  <c r="X246" i="18"/>
  <c r="O2154" i="25" s="1"/>
  <c r="X20" i="18"/>
  <c r="O1928" i="25" s="1"/>
  <c r="X172" i="18"/>
  <c r="O2080" i="25" s="1"/>
  <c r="X24" i="18"/>
  <c r="O1932" i="25" s="1"/>
  <c r="X128" i="18"/>
  <c r="O2036" i="25" s="1"/>
  <c r="X284" i="18"/>
  <c r="O2192" i="25" s="1"/>
  <c r="X259" i="18"/>
  <c r="O2167" i="25" s="1"/>
  <c r="X94" i="18"/>
  <c r="O2002" i="25" s="1"/>
  <c r="X200" i="18"/>
  <c r="O2108" i="25" s="1"/>
  <c r="X188" i="18"/>
  <c r="O2096" i="25" s="1"/>
  <c r="X22" i="18"/>
  <c r="O1930" i="25" s="1"/>
  <c r="X6" i="18"/>
  <c r="O1914" i="25" s="1"/>
  <c r="X231" i="18"/>
  <c r="O2139" i="25" s="1"/>
  <c r="X159" i="18"/>
  <c r="O2067" i="25" s="1"/>
  <c r="X283" i="18"/>
  <c r="O2191" i="25" s="1"/>
  <c r="X268" i="18"/>
  <c r="O2176" i="25" s="1"/>
  <c r="X27" i="18"/>
  <c r="O1935" i="25" s="1"/>
  <c r="X211" i="18"/>
  <c r="O2119" i="25" s="1"/>
  <c r="AE127" i="17" l="1"/>
  <c r="W127" i="17"/>
  <c r="AF32" i="17"/>
  <c r="N1652" i="25"/>
  <c r="AF60" i="17"/>
  <c r="N1680" i="25"/>
  <c r="AF151" i="17"/>
  <c r="N1771" i="25"/>
  <c r="W256" i="17"/>
  <c r="W133" i="17"/>
  <c r="U85" i="17"/>
  <c r="AF53" i="17"/>
  <c r="N1673" i="25"/>
  <c r="W21" i="17"/>
  <c r="U140" i="17"/>
  <c r="M1760" i="25" s="1"/>
  <c r="U124" i="17"/>
  <c r="M1744" i="25" s="1"/>
  <c r="W108" i="17"/>
  <c r="U164" i="17"/>
  <c r="M1784" i="25" s="1"/>
  <c r="W115" i="17"/>
  <c r="U11" i="17"/>
  <c r="M1631" i="25" s="1"/>
  <c r="W90" i="17"/>
  <c r="U82" i="17"/>
  <c r="U42" i="17"/>
  <c r="M1662" i="25" s="1"/>
  <c r="U236" i="17"/>
  <c r="M1856" i="25" s="1"/>
  <c r="W196" i="17"/>
  <c r="U137" i="17"/>
  <c r="M1757" i="25" s="1"/>
  <c r="W105" i="17"/>
  <c r="T96" i="17"/>
  <c r="W80" i="17"/>
  <c r="W168" i="17"/>
  <c r="W110" i="17"/>
  <c r="U94" i="17"/>
  <c r="M1714" i="25" s="1"/>
  <c r="W273" i="17"/>
  <c r="U37" i="17"/>
  <c r="M1657" i="25" s="1"/>
  <c r="W5" i="17"/>
  <c r="W288" i="17"/>
  <c r="W255" i="17"/>
  <c r="U181" i="17"/>
  <c r="M1801" i="25" s="1"/>
  <c r="U123" i="17"/>
  <c r="M1743" i="25" s="1"/>
  <c r="U107" i="17"/>
  <c r="M1727" i="25" s="1"/>
  <c r="W75" i="17"/>
  <c r="W59" i="17"/>
  <c r="U43" i="17"/>
  <c r="M1663" i="25" s="1"/>
  <c r="U197" i="17"/>
  <c r="M1817" i="25" s="1"/>
  <c r="U106" i="17"/>
  <c r="M1726" i="25" s="1"/>
  <c r="W26" i="17"/>
  <c r="U277" i="17"/>
  <c r="M1897" i="25" s="1"/>
  <c r="W212" i="17"/>
  <c r="W284" i="17"/>
  <c r="U80" i="17"/>
  <c r="M1700" i="25" s="1"/>
  <c r="X56" i="17"/>
  <c r="O1676" i="25" s="1"/>
  <c r="M1676" i="25"/>
  <c r="AF8" i="17"/>
  <c r="N1628" i="25"/>
  <c r="W250" i="17"/>
  <c r="V226" i="17"/>
  <c r="AE226" i="17" s="1"/>
  <c r="T31" i="17"/>
  <c r="AD31" i="17" s="1"/>
  <c r="X26" i="17"/>
  <c r="O1646" i="25" s="1"/>
  <c r="M1646" i="25"/>
  <c r="AF56" i="17"/>
  <c r="N1676" i="25"/>
  <c r="X8" i="17"/>
  <c r="O1628" i="25" s="1"/>
  <c r="M1628" i="25"/>
  <c r="M1690" i="25"/>
  <c r="W38" i="17"/>
  <c r="U109" i="17"/>
  <c r="U45" i="17"/>
  <c r="M1665" i="25" s="1"/>
  <c r="W52" i="17"/>
  <c r="AF279" i="17"/>
  <c r="N1899" i="25"/>
  <c r="U90" i="17"/>
  <c r="M1710" i="25" s="1"/>
  <c r="U154" i="17"/>
  <c r="M1774" i="25" s="1"/>
  <c r="W113" i="17"/>
  <c r="U16" i="17"/>
  <c r="M1636" i="25" s="1"/>
  <c r="U258" i="17"/>
  <c r="M1878" i="25" s="1"/>
  <c r="T127" i="17"/>
  <c r="AD127" i="17" s="1"/>
  <c r="V95" i="17"/>
  <c r="AE95" i="17" s="1"/>
  <c r="W79" i="17"/>
  <c r="W63" i="17"/>
  <c r="U7" i="17"/>
  <c r="M1627" i="25" s="1"/>
  <c r="AF155" i="17"/>
  <c r="N1775" i="25"/>
  <c r="AF111" i="17"/>
  <c r="N1731" i="25"/>
  <c r="W175" i="17"/>
  <c r="W118" i="17"/>
  <c r="W54" i="17"/>
  <c r="U38" i="17"/>
  <c r="M1658" i="25" s="1"/>
  <c r="U281" i="17"/>
  <c r="M1901" i="25" s="1"/>
  <c r="U265" i="17"/>
  <c r="M1885" i="25" s="1"/>
  <c r="U166" i="17"/>
  <c r="M1786" i="25" s="1"/>
  <c r="U280" i="17"/>
  <c r="M1900" i="25" s="1"/>
  <c r="U149" i="17"/>
  <c r="W132" i="17"/>
  <c r="W116" i="17"/>
  <c r="W100" i="17"/>
  <c r="W84" i="17"/>
  <c r="U52" i="17"/>
  <c r="M1672" i="25" s="1"/>
  <c r="U19" i="17"/>
  <c r="M1639" i="25" s="1"/>
  <c r="W50" i="17"/>
  <c r="U34" i="17"/>
  <c r="W10" i="17"/>
  <c r="W188" i="17"/>
  <c r="U129" i="17"/>
  <c r="M1749" i="25" s="1"/>
  <c r="U81" i="17"/>
  <c r="M1701" i="25" s="1"/>
  <c r="W251" i="17"/>
  <c r="W16" i="17"/>
  <c r="W176" i="17"/>
  <c r="W143" i="17"/>
  <c r="U23" i="17"/>
  <c r="M1643" i="25" s="1"/>
  <c r="W70" i="17"/>
  <c r="X70" i="17" s="1"/>
  <c r="O1690" i="25" s="1"/>
  <c r="AF29" i="17"/>
  <c r="N1649" i="25"/>
  <c r="AF13" i="17"/>
  <c r="N1633" i="25"/>
  <c r="AF263" i="17"/>
  <c r="N1883" i="25"/>
  <c r="AF149" i="17"/>
  <c r="N1769" i="25"/>
  <c r="X84" i="17"/>
  <c r="O1704" i="25" s="1"/>
  <c r="M1704" i="25"/>
  <c r="AF12" i="17"/>
  <c r="N1632" i="25"/>
  <c r="AF99" i="17"/>
  <c r="N1719" i="25"/>
  <c r="AF83" i="17"/>
  <c r="N1703" i="25"/>
  <c r="AF51" i="17"/>
  <c r="N1671" i="25"/>
  <c r="AF130" i="17"/>
  <c r="N1750" i="25"/>
  <c r="AF187" i="17"/>
  <c r="N1807" i="25"/>
  <c r="AF178" i="17"/>
  <c r="N1798" i="25"/>
  <c r="AF275" i="17"/>
  <c r="N1895" i="25"/>
  <c r="AF39" i="17"/>
  <c r="N1659" i="25"/>
  <c r="AF159" i="17"/>
  <c r="N1779" i="25"/>
  <c r="AF6" i="17"/>
  <c r="N1626" i="25"/>
  <c r="AF74" i="17"/>
  <c r="N1694" i="25"/>
  <c r="AF14" i="17"/>
  <c r="N1634" i="25"/>
  <c r="X178" i="17"/>
  <c r="O1798" i="25" s="1"/>
  <c r="M1798" i="25"/>
  <c r="W109" i="17"/>
  <c r="U53" i="17"/>
  <c r="M1673" i="25" s="1"/>
  <c r="AF34" i="17"/>
  <c r="N1654" i="25"/>
  <c r="AF103" i="17"/>
  <c r="N1723" i="25"/>
  <c r="X87" i="17"/>
  <c r="O1707" i="25" s="1"/>
  <c r="M1707" i="25"/>
  <c r="AF173" i="17"/>
  <c r="N1793" i="25"/>
  <c r="U118" i="17"/>
  <c r="M1738" i="25" s="1"/>
  <c r="AF62" i="17"/>
  <c r="N1682" i="25"/>
  <c r="AF46" i="17"/>
  <c r="N1666" i="25"/>
  <c r="W85" i="17"/>
  <c r="AF69" i="17"/>
  <c r="N1689" i="25"/>
  <c r="X5" i="17"/>
  <c r="O1625" i="25" s="1"/>
  <c r="M1625" i="25"/>
  <c r="AF182" i="17"/>
  <c r="N1802" i="25"/>
  <c r="W35" i="17"/>
  <c r="W82" i="17"/>
  <c r="U18" i="17"/>
  <c r="M1638" i="25" s="1"/>
  <c r="U105" i="17"/>
  <c r="M1725" i="25" s="1"/>
  <c r="AF152" i="17"/>
  <c r="N1772" i="25"/>
  <c r="U119" i="17"/>
  <c r="M1739" i="25" s="1"/>
  <c r="U103" i="17"/>
  <c r="M1723" i="25" s="1"/>
  <c r="AF87" i="17"/>
  <c r="N1707" i="25"/>
  <c r="AF71" i="17"/>
  <c r="N1691" i="25"/>
  <c r="W114" i="16"/>
  <c r="N1446" i="25" s="1"/>
  <c r="W20" i="16"/>
  <c r="N1352" i="25" s="1"/>
  <c r="W257" i="16"/>
  <c r="N1589" i="25" s="1"/>
  <c r="W47" i="16"/>
  <c r="N1379" i="25" s="1"/>
  <c r="W98" i="16"/>
  <c r="N1430" i="25" s="1"/>
  <c r="W282" i="16"/>
  <c r="N1614" i="25" s="1"/>
  <c r="W95" i="16"/>
  <c r="N1427" i="25" s="1"/>
  <c r="W129" i="16"/>
  <c r="N1461" i="25" s="1"/>
  <c r="W70" i="16"/>
  <c r="N1402" i="25" s="1"/>
  <c r="W260" i="16"/>
  <c r="N1592" i="25" s="1"/>
  <c r="W41" i="16"/>
  <c r="N1373" i="25" s="1"/>
  <c r="U35" i="16"/>
  <c r="W67" i="16"/>
  <c r="N1399" i="25" s="1"/>
  <c r="W75" i="16"/>
  <c r="N1407" i="25" s="1"/>
  <c r="W35" i="16"/>
  <c r="N1367" i="25" s="1"/>
  <c r="W89" i="16"/>
  <c r="N1421" i="25" s="1"/>
  <c r="W61" i="16"/>
  <c r="N1393" i="25" s="1"/>
  <c r="W122" i="16"/>
  <c r="N1454" i="25" s="1"/>
  <c r="W5" i="16"/>
  <c r="N1337" i="25" s="1"/>
  <c r="U79" i="16"/>
  <c r="M1411" i="25" s="1"/>
  <c r="U132" i="16"/>
  <c r="M1464" i="25" s="1"/>
  <c r="U89" i="16"/>
  <c r="U46" i="16"/>
  <c r="M1378" i="25" s="1"/>
  <c r="U45" i="16"/>
  <c r="M1377" i="25" s="1"/>
  <c r="U71" i="16"/>
  <c r="M1403" i="25" s="1"/>
  <c r="U70" i="16"/>
  <c r="M1402" i="25" s="1"/>
  <c r="U254" i="16"/>
  <c r="M1586" i="25" s="1"/>
  <c r="U187" i="16"/>
  <c r="M1519" i="25" s="1"/>
  <c r="U91" i="16"/>
  <c r="M1423" i="25" s="1"/>
  <c r="U173" i="16"/>
  <c r="M1505" i="25" s="1"/>
  <c r="U154" i="16"/>
  <c r="M1486" i="25" s="1"/>
  <c r="U158" i="16"/>
  <c r="M1490" i="25" s="1"/>
  <c r="U106" i="16"/>
  <c r="M1438" i="25" s="1"/>
  <c r="U265" i="16"/>
  <c r="M1597" i="25" s="1"/>
  <c r="U269" i="16"/>
  <c r="M1601" i="25" s="1"/>
  <c r="U34" i="16"/>
  <c r="M1366" i="25" s="1"/>
  <c r="U274" i="16"/>
  <c r="M1606" i="25" s="1"/>
  <c r="U21" i="16"/>
  <c r="M1353" i="25" s="1"/>
  <c r="U88" i="16"/>
  <c r="M1420" i="25" s="1"/>
  <c r="U99" i="16"/>
  <c r="U251" i="16"/>
  <c r="M1583" i="25" s="1"/>
  <c r="U81" i="16"/>
  <c r="M1413" i="25" s="1"/>
  <c r="U255" i="16"/>
  <c r="M1587" i="25" s="1"/>
  <c r="X89" i="16"/>
  <c r="O1421" i="25" s="1"/>
  <c r="M1421" i="25"/>
  <c r="U115" i="16"/>
  <c r="M1447" i="25" s="1"/>
  <c r="U197" i="16"/>
  <c r="M1529" i="25" s="1"/>
  <c r="U52" i="16"/>
  <c r="M1384" i="25" s="1"/>
  <c r="U13" i="16"/>
  <c r="M1345" i="25" s="1"/>
  <c r="U101" i="16"/>
  <c r="M1433" i="25" s="1"/>
  <c r="X35" i="16"/>
  <c r="O1367" i="25" s="1"/>
  <c r="M1367" i="25"/>
  <c r="U200" i="16"/>
  <c r="M1532" i="25" s="1"/>
  <c r="U121" i="16"/>
  <c r="M1453" i="25" s="1"/>
  <c r="U111" i="16"/>
  <c r="M1443" i="25" s="1"/>
  <c r="U241" i="16"/>
  <c r="M1573" i="25" s="1"/>
  <c r="U135" i="16"/>
  <c r="M1467" i="25" s="1"/>
  <c r="U5" i="16"/>
  <c r="M1337" i="25" s="1"/>
  <c r="X280" i="18"/>
  <c r="O2188" i="25" s="1"/>
  <c r="X241" i="18"/>
  <c r="O2149" i="25" s="1"/>
  <c r="X247" i="18"/>
  <c r="O2155" i="25" s="1"/>
  <c r="M2009" i="25"/>
  <c r="X101" i="18"/>
  <c r="O2009" i="25" s="1"/>
  <c r="X103" i="18"/>
  <c r="O2011" i="25" s="1"/>
  <c r="N2011" i="25"/>
  <c r="X195" i="18"/>
  <c r="O2103" i="25" s="1"/>
  <c r="N2103" i="25"/>
  <c r="X141" i="18"/>
  <c r="O2049" i="25" s="1"/>
  <c r="M2049" i="25"/>
  <c r="X56" i="18"/>
  <c r="O1964" i="25" s="1"/>
  <c r="X145" i="18"/>
  <c r="O2053" i="25" s="1"/>
  <c r="N2053" i="25"/>
  <c r="X240" i="18"/>
  <c r="O2148" i="25" s="1"/>
  <c r="X267" i="18"/>
  <c r="O2175" i="25" s="1"/>
  <c r="U209" i="17"/>
  <c r="M1829" i="25" s="1"/>
  <c r="W265" i="17"/>
  <c r="W215" i="17"/>
  <c r="W277" i="17"/>
  <c r="U263" i="17"/>
  <c r="W267" i="17"/>
  <c r="W257" i="17"/>
  <c r="W241" i="17"/>
  <c r="W280" i="17"/>
  <c r="W247" i="17"/>
  <c r="W254" i="17"/>
  <c r="X277" i="17"/>
  <c r="O1897" i="25" s="1"/>
  <c r="W260" i="17"/>
  <c r="U268" i="17"/>
  <c r="M1888" i="25" s="1"/>
  <c r="U253" i="17"/>
  <c r="M1873" i="25" s="1"/>
  <c r="U269" i="17"/>
  <c r="M1889" i="25" s="1"/>
  <c r="U252" i="17"/>
  <c r="M1872" i="25" s="1"/>
  <c r="W203" i="17"/>
  <c r="U256" i="17"/>
  <c r="M1876" i="25" s="1"/>
  <c r="W249" i="17"/>
  <c r="U288" i="17"/>
  <c r="U199" i="17"/>
  <c r="M1819" i="25" s="1"/>
  <c r="U254" i="17"/>
  <c r="W238" i="17"/>
  <c r="U286" i="17"/>
  <c r="M1906" i="25" s="1"/>
  <c r="W158" i="17"/>
  <c r="W138" i="17"/>
  <c r="W142" i="17"/>
  <c r="U175" i="17"/>
  <c r="M1795" i="25" s="1"/>
  <c r="U173" i="17"/>
  <c r="W139" i="17"/>
  <c r="W171" i="17"/>
  <c r="U145" i="17"/>
  <c r="M1765" i="25" s="1"/>
  <c r="U160" i="17"/>
  <c r="M1780" i="25" s="1"/>
  <c r="U150" i="17"/>
  <c r="M1770" i="25" s="1"/>
  <c r="W141" i="17"/>
  <c r="W156" i="17"/>
  <c r="W145" i="17"/>
  <c r="X145" i="17" s="1"/>
  <c r="O1765" i="25" s="1"/>
  <c r="W177" i="17"/>
  <c r="W161" i="17"/>
  <c r="U177" i="17"/>
  <c r="M1797" i="25" s="1"/>
  <c r="U190" i="17"/>
  <c r="M1810" i="25" s="1"/>
  <c r="W164" i="17"/>
  <c r="W170" i="17"/>
  <c r="U169" i="17"/>
  <c r="M1789" i="25" s="1"/>
  <c r="U221" i="17"/>
  <c r="M1841" i="25" s="1"/>
  <c r="W198" i="17"/>
  <c r="U235" i="17"/>
  <c r="M1855" i="25" s="1"/>
  <c r="W230" i="17"/>
  <c r="W213" i="17"/>
  <c r="W228" i="17"/>
  <c r="W200" i="17"/>
  <c r="W239" i="17"/>
  <c r="U229" i="17"/>
  <c r="M1849" i="25" s="1"/>
  <c r="U213" i="17"/>
  <c r="M1833" i="25" s="1"/>
  <c r="U216" i="17"/>
  <c r="M1836" i="25" s="1"/>
  <c r="U239" i="17"/>
  <c r="M1859" i="25" s="1"/>
  <c r="U237" i="17"/>
  <c r="M1857" i="25" s="1"/>
  <c r="W194" i="17"/>
  <c r="W217" i="17"/>
  <c r="U201" i="17"/>
  <c r="M1821" i="25" s="1"/>
  <c r="W192" i="17"/>
  <c r="U207" i="17"/>
  <c r="M1827" i="25" s="1"/>
  <c r="W214" i="17"/>
  <c r="W221" i="17"/>
  <c r="W236" i="17"/>
  <c r="W227" i="17"/>
  <c r="W211" i="17"/>
  <c r="W210" i="17"/>
  <c r="W224" i="17"/>
  <c r="U192" i="17"/>
  <c r="M1812" i="25" s="1"/>
  <c r="W223" i="17"/>
  <c r="U220" i="17"/>
  <c r="M1840" i="25" s="1"/>
  <c r="U227" i="17"/>
  <c r="U211" i="17"/>
  <c r="U195" i="17"/>
  <c r="M1815" i="25" s="1"/>
  <c r="U242" i="17"/>
  <c r="M1862" i="25" s="1"/>
  <c r="U226" i="17"/>
  <c r="M1846" i="25" s="1"/>
  <c r="U240" i="17"/>
  <c r="M1860" i="25" s="1"/>
  <c r="W231" i="17"/>
  <c r="U204" i="17"/>
  <c r="M1824" i="25" s="1"/>
  <c r="W242" i="17"/>
  <c r="U274" i="17"/>
  <c r="M1894" i="25" s="1"/>
  <c r="U257" i="17"/>
  <c r="W193" i="17"/>
  <c r="W167" i="17"/>
  <c r="W126" i="17"/>
  <c r="AE126" i="17"/>
  <c r="U54" i="17"/>
  <c r="U30" i="17"/>
  <c r="M1650" i="25" s="1"/>
  <c r="W289" i="17"/>
  <c r="U273" i="17"/>
  <c r="W248" i="17"/>
  <c r="W208" i="17"/>
  <c r="U183" i="17"/>
  <c r="M1803" i="25" s="1"/>
  <c r="W166" i="17"/>
  <c r="W125" i="17"/>
  <c r="U117" i="17"/>
  <c r="M1737" i="25" s="1"/>
  <c r="W101" i="17"/>
  <c r="W77" i="17"/>
  <c r="U61" i="17"/>
  <c r="M1681" i="25" s="1"/>
  <c r="W37" i="17"/>
  <c r="U272" i="17"/>
  <c r="M1892" i="25" s="1"/>
  <c r="U255" i="17"/>
  <c r="W191" i="17"/>
  <c r="W165" i="17"/>
  <c r="U157" i="17"/>
  <c r="M1777" i="25" s="1"/>
  <c r="U44" i="17"/>
  <c r="M1664" i="25" s="1"/>
  <c r="W20" i="17"/>
  <c r="W4" i="17"/>
  <c r="W287" i="17"/>
  <c r="W262" i="17"/>
  <c r="AE262" i="17"/>
  <c r="W246" i="17"/>
  <c r="U206" i="17"/>
  <c r="M1826" i="25" s="1"/>
  <c r="AD206" i="17"/>
  <c r="W172" i="17"/>
  <c r="W148" i="17"/>
  <c r="AE148" i="17"/>
  <c r="U91" i="17"/>
  <c r="M1711" i="25" s="1"/>
  <c r="U83" i="17"/>
  <c r="W67" i="17"/>
  <c r="U27" i="17"/>
  <c r="M1647" i="25" s="1"/>
  <c r="W19" i="17"/>
  <c r="W3" i="17"/>
  <c r="W286" i="17"/>
  <c r="U270" i="17"/>
  <c r="M1890" i="25" s="1"/>
  <c r="W245" i="17"/>
  <c r="U205" i="17"/>
  <c r="M1825" i="25" s="1"/>
  <c r="U180" i="17"/>
  <c r="M1800" i="25" s="1"/>
  <c r="AD180" i="17"/>
  <c r="W163" i="17"/>
  <c r="U122" i="17"/>
  <c r="M1742" i="25" s="1"/>
  <c r="W98" i="17"/>
  <c r="W58" i="17"/>
  <c r="W42" i="17"/>
  <c r="W18" i="17"/>
  <c r="W204" i="17"/>
  <c r="U179" i="17"/>
  <c r="M1799" i="25" s="1"/>
  <c r="W162" i="17"/>
  <c r="U121" i="17"/>
  <c r="M1741" i="25" s="1"/>
  <c r="W97" i="17"/>
  <c r="W73" i="17"/>
  <c r="U57" i="17"/>
  <c r="M1677" i="25" s="1"/>
  <c r="W33" i="17"/>
  <c r="W17" i="17"/>
  <c r="U284" i="17"/>
  <c r="W259" i="17"/>
  <c r="W243" i="17"/>
  <c r="U219" i="17"/>
  <c r="M1839" i="25" s="1"/>
  <c r="W153" i="17"/>
  <c r="W136" i="17"/>
  <c r="U112" i="17"/>
  <c r="M1732" i="25" s="1"/>
  <c r="U96" i="17"/>
  <c r="M1716" i="25" s="1"/>
  <c r="AD96" i="17"/>
  <c r="W64" i="17"/>
  <c r="AE64" i="17"/>
  <c r="W48" i="17"/>
  <c r="U24" i="17"/>
  <c r="M1644" i="25" s="1"/>
  <c r="U234" i="17"/>
  <c r="M1854" i="25" s="1"/>
  <c r="AD234" i="17"/>
  <c r="W218" i="17"/>
  <c r="W202" i="17"/>
  <c r="W185" i="17"/>
  <c r="U143" i="17"/>
  <c r="U79" i="17"/>
  <c r="W55" i="17"/>
  <c r="U39" i="17"/>
  <c r="W15" i="17"/>
  <c r="W274" i="17"/>
  <c r="W233" i="17"/>
  <c r="U217" i="17"/>
  <c r="M1837" i="25" s="1"/>
  <c r="U193" i="17"/>
  <c r="U151" i="17"/>
  <c r="W134" i="17"/>
  <c r="X134" i="17" s="1"/>
  <c r="O1754" i="25" s="1"/>
  <c r="U110" i="17"/>
  <c r="W94" i="17"/>
  <c r="U78" i="17"/>
  <c r="M1698" i="25" s="1"/>
  <c r="U14" i="17"/>
  <c r="U6" i="17"/>
  <c r="W232" i="17"/>
  <c r="U208" i="17"/>
  <c r="U125" i="17"/>
  <c r="W61" i="17"/>
  <c r="U21" i="17"/>
  <c r="X280" i="17"/>
  <c r="O1900" i="25" s="1"/>
  <c r="U231" i="17"/>
  <c r="X215" i="17"/>
  <c r="O1835" i="25" s="1"/>
  <c r="W124" i="17"/>
  <c r="U100" i="17"/>
  <c r="W68" i="17"/>
  <c r="W28" i="17"/>
  <c r="U4" i="17"/>
  <c r="U271" i="17"/>
  <c r="M1891" i="25" s="1"/>
  <c r="U222" i="17"/>
  <c r="M1842" i="25" s="1"/>
  <c r="W131" i="17"/>
  <c r="U115" i="17"/>
  <c r="W107" i="17"/>
  <c r="U51" i="17"/>
  <c r="W27" i="17"/>
  <c r="U3" i="17"/>
  <c r="W270" i="17"/>
  <c r="W253" i="17"/>
  <c r="W229" i="17"/>
  <c r="W189" i="17"/>
  <c r="X189" i="17" s="1"/>
  <c r="O1809" i="25" s="1"/>
  <c r="U163" i="17"/>
  <c r="U146" i="17"/>
  <c r="M1766" i="25" s="1"/>
  <c r="W106" i="17"/>
  <c r="U66" i="17"/>
  <c r="M1686" i="25" s="1"/>
  <c r="X42" i="17"/>
  <c r="O1662" i="25" s="1"/>
  <c r="X18" i="17"/>
  <c r="O1638" i="25" s="1"/>
  <c r="U2" i="17"/>
  <c r="M1622" i="25" s="1"/>
  <c r="U285" i="17"/>
  <c r="M1905" i="25" s="1"/>
  <c r="U260" i="17"/>
  <c r="AD260" i="17"/>
  <c r="U244" i="17"/>
  <c r="AD244" i="17"/>
  <c r="W121" i="17"/>
  <c r="W81" i="17"/>
  <c r="W57" i="17"/>
  <c r="AE57" i="17"/>
  <c r="W41" i="17"/>
  <c r="U153" i="17"/>
  <c r="W120" i="17"/>
  <c r="U64" i="17"/>
  <c r="AD64" i="17"/>
  <c r="U48" i="17"/>
  <c r="X37" i="17"/>
  <c r="O1657" i="25" s="1"/>
  <c r="X165" i="17"/>
  <c r="O1785" i="25" s="1"/>
  <c r="X28" i="17"/>
  <c r="O1648" i="25" s="1"/>
  <c r="W91" i="17"/>
  <c r="W244" i="17"/>
  <c r="U162" i="17"/>
  <c r="AD162" i="17"/>
  <c r="X105" i="17"/>
  <c r="O1725" i="25" s="1"/>
  <c r="W25" i="17"/>
  <c r="AE25" i="17"/>
  <c r="U9" i="17"/>
  <c r="M1629" i="25" s="1"/>
  <c r="W268" i="17"/>
  <c r="U203" i="17"/>
  <c r="U136" i="17"/>
  <c r="AD136" i="17"/>
  <c r="X120" i="17"/>
  <c r="O1740" i="25" s="1"/>
  <c r="X80" i="17"/>
  <c r="O1700" i="25" s="1"/>
  <c r="U283" i="17"/>
  <c r="M1903" i="25" s="1"/>
  <c r="U202" i="17"/>
  <c r="M1822" i="25" s="1"/>
  <c r="AD202" i="17"/>
  <c r="X103" i="17"/>
  <c r="O1723" i="25" s="1"/>
  <c r="X175" i="17"/>
  <c r="O1795" i="25" s="1"/>
  <c r="X38" i="17"/>
  <c r="O1658" i="25" s="1"/>
  <c r="X166" i="17"/>
  <c r="O1786" i="25" s="1"/>
  <c r="W150" i="17"/>
  <c r="AE150" i="17"/>
  <c r="X239" i="17"/>
  <c r="O1859" i="25" s="1"/>
  <c r="U191" i="17"/>
  <c r="M1811" i="25" s="1"/>
  <c r="U68" i="17"/>
  <c r="AD68" i="17"/>
  <c r="X52" i="17"/>
  <c r="O1672" i="25" s="1"/>
  <c r="U230" i="17"/>
  <c r="U172" i="17"/>
  <c r="U156" i="17"/>
  <c r="AD156" i="17"/>
  <c r="X213" i="17"/>
  <c r="O1833" i="25" s="1"/>
  <c r="W146" i="17"/>
  <c r="AE146" i="17"/>
  <c r="X130" i="17"/>
  <c r="O1750" i="25" s="1"/>
  <c r="U228" i="17"/>
  <c r="AD228" i="17"/>
  <c r="U188" i="17"/>
  <c r="AD188" i="17"/>
  <c r="X81" i="17"/>
  <c r="O1701" i="25" s="1"/>
  <c r="U41" i="17"/>
  <c r="M1661" i="25" s="1"/>
  <c r="AD41" i="17"/>
  <c r="U25" i="17"/>
  <c r="AD25" i="17"/>
  <c r="U104" i="17"/>
  <c r="M1724" i="25" s="1"/>
  <c r="AD104" i="17"/>
  <c r="U88" i="17"/>
  <c r="M1708" i="25" s="1"/>
  <c r="AD88" i="17"/>
  <c r="U218" i="17"/>
  <c r="AD218" i="17"/>
  <c r="X185" i="17"/>
  <c r="O1805" i="25" s="1"/>
  <c r="W282" i="17"/>
  <c r="W266" i="17"/>
  <c r="U241" i="17"/>
  <c r="W225" i="17"/>
  <c r="W201" i="17"/>
  <c r="U159" i="17"/>
  <c r="W102" i="17"/>
  <c r="U62" i="17"/>
  <c r="W22" i="17"/>
  <c r="W281" i="17"/>
  <c r="U232" i="17"/>
  <c r="M1852" i="25" s="1"/>
  <c r="W216" i="17"/>
  <c r="W174" i="17"/>
  <c r="W93" i="17"/>
  <c r="U69" i="17"/>
  <c r="U29" i="17"/>
  <c r="U223" i="17"/>
  <c r="W199" i="17"/>
  <c r="W157" i="17"/>
  <c r="U132" i="17"/>
  <c r="U108" i="17"/>
  <c r="W92" i="17"/>
  <c r="U36" i="17"/>
  <c r="M1656" i="25" s="1"/>
  <c r="U279" i="17"/>
  <c r="W271" i="17"/>
  <c r="U238" i="17"/>
  <c r="U198" i="17"/>
  <c r="AD198" i="17"/>
  <c r="W181" i="17"/>
  <c r="X181" i="17" s="1"/>
  <c r="O1801" i="25" s="1"/>
  <c r="W123" i="17"/>
  <c r="U75" i="17"/>
  <c r="X59" i="17"/>
  <c r="O1679" i="25" s="1"/>
  <c r="W11" i="17"/>
  <c r="W278" i="17"/>
  <c r="AE278" i="17"/>
  <c r="U261" i="17"/>
  <c r="M1881" i="25" s="1"/>
  <c r="W197" i="17"/>
  <c r="U171" i="17"/>
  <c r="W114" i="17"/>
  <c r="U74" i="17"/>
  <c r="W66" i="17"/>
  <c r="U50" i="17"/>
  <c r="U10" i="17"/>
  <c r="W2" i="17"/>
  <c r="W285" i="17"/>
  <c r="W252" i="17"/>
  <c r="U212" i="17"/>
  <c r="U170" i="17"/>
  <c r="W154" i="17"/>
  <c r="W129" i="17"/>
  <c r="W89" i="17"/>
  <c r="W65" i="17"/>
  <c r="U49" i="17"/>
  <c r="M1669" i="25" s="1"/>
  <c r="W9" i="17"/>
  <c r="AE9" i="17"/>
  <c r="U243" i="17"/>
  <c r="M1863" i="25" s="1"/>
  <c r="U161" i="17"/>
  <c r="U144" i="17"/>
  <c r="M1764" i="25" s="1"/>
  <c r="U128" i="17"/>
  <c r="M1748" i="25" s="1"/>
  <c r="W104" i="17"/>
  <c r="W88" i="17"/>
  <c r="W72" i="17"/>
  <c r="U32" i="17"/>
  <c r="X16" i="17"/>
  <c r="O1636" i="25" s="1"/>
  <c r="U267" i="17"/>
  <c r="W258" i="17"/>
  <c r="U168" i="17"/>
  <c r="U127" i="17"/>
  <c r="U111" i="17"/>
  <c r="U63" i="17"/>
  <c r="W47" i="17"/>
  <c r="AE47" i="17"/>
  <c r="W23" i="17"/>
  <c r="U282" i="17"/>
  <c r="AD282" i="17"/>
  <c r="U266" i="17"/>
  <c r="AD266" i="17"/>
  <c r="X249" i="17"/>
  <c r="O1869" i="25" s="1"/>
  <c r="W184" i="17"/>
  <c r="X118" i="17"/>
  <c r="O1738" i="25" s="1"/>
  <c r="W78" i="17"/>
  <c r="U22" i="17"/>
  <c r="X265" i="17"/>
  <c r="O1885" i="25" s="1"/>
  <c r="X256" i="17"/>
  <c r="O1876" i="25" s="1"/>
  <c r="X133" i="17"/>
  <c r="O1753" i="25" s="1"/>
  <c r="X93" i="17"/>
  <c r="O1713" i="25" s="1"/>
  <c r="W45" i="17"/>
  <c r="U182" i="17"/>
  <c r="U60" i="17"/>
  <c r="W36" i="17"/>
  <c r="X12" i="17"/>
  <c r="O1632" i="25" s="1"/>
  <c r="X123" i="17"/>
  <c r="O1743" i="25" s="1"/>
  <c r="X99" i="17"/>
  <c r="O1719" i="25" s="1"/>
  <c r="X19" i="17"/>
  <c r="O1639" i="25" s="1"/>
  <c r="U278" i="17"/>
  <c r="X252" i="17"/>
  <c r="O1872" i="25" s="1"/>
  <c r="X89" i="17"/>
  <c r="O1709" i="25" s="1"/>
  <c r="X33" i="17"/>
  <c r="O1653" i="25" s="1"/>
  <c r="X17" i="17"/>
  <c r="O1637" i="25" s="1"/>
  <c r="U210" i="17"/>
  <c r="AD210" i="17"/>
  <c r="U194" i="17"/>
  <c r="AD194" i="17"/>
  <c r="W209" i="17"/>
  <c r="U184" i="17"/>
  <c r="AD184" i="17"/>
  <c r="U167" i="17"/>
  <c r="U126" i="17"/>
  <c r="U102" i="17"/>
  <c r="U86" i="17"/>
  <c r="M1706" i="25" s="1"/>
  <c r="AD86" i="17"/>
  <c r="U46" i="17"/>
  <c r="U289" i="17"/>
  <c r="W240" i="17"/>
  <c r="U200" i="17"/>
  <c r="U174" i="17"/>
  <c r="AD174" i="17"/>
  <c r="U158" i="17"/>
  <c r="W117" i="17"/>
  <c r="U77" i="17"/>
  <c r="U13" i="17"/>
  <c r="W272" i="17"/>
  <c r="U247" i="17"/>
  <c r="W207" i="17"/>
  <c r="W140" i="17"/>
  <c r="U116" i="17"/>
  <c r="U76" i="17"/>
  <c r="M1696" i="25" s="1"/>
  <c r="AD76" i="17"/>
  <c r="U20" i="17"/>
  <c r="U262" i="17"/>
  <c r="W222" i="17"/>
  <c r="U214" i="17"/>
  <c r="AD214" i="17"/>
  <c r="U148" i="17"/>
  <c r="U35" i="17"/>
  <c r="W261" i="17"/>
  <c r="W237" i="17"/>
  <c r="W180" i="17"/>
  <c r="U155" i="17"/>
  <c r="U98" i="17"/>
  <c r="AD98" i="17"/>
  <c r="U58" i="17"/>
  <c r="W269" i="17"/>
  <c r="U196" i="17"/>
  <c r="U73" i="17"/>
  <c r="W276" i="17"/>
  <c r="U259" i="17"/>
  <c r="U251" i="17"/>
  <c r="W235" i="17"/>
  <c r="W195" i="17"/>
  <c r="U187" i="17"/>
  <c r="W169" i="17"/>
  <c r="W128" i="17"/>
  <c r="W112" i="17"/>
  <c r="U72" i="17"/>
  <c r="AD72" i="17"/>
  <c r="W40" i="17"/>
  <c r="W283" i="17"/>
  <c r="U176" i="17"/>
  <c r="AD176" i="17"/>
  <c r="W160" i="17"/>
  <c r="U152" i="17"/>
  <c r="U135" i="17"/>
  <c r="M1755" i="25" s="1"/>
  <c r="W95" i="17"/>
  <c r="U71" i="17"/>
  <c r="U47" i="17"/>
  <c r="W31" i="17"/>
  <c r="AE31" i="17"/>
  <c r="U15" i="17"/>
  <c r="W7" i="17"/>
  <c r="U233" i="17"/>
  <c r="M1853" i="25" s="1"/>
  <c r="X225" i="17"/>
  <c r="O1845" i="25" s="1"/>
  <c r="U142" i="17"/>
  <c r="AD142" i="17"/>
  <c r="W86" i="17"/>
  <c r="AE86" i="17"/>
  <c r="W30" i="17"/>
  <c r="U248" i="17"/>
  <c r="U224" i="17"/>
  <c r="W183" i="17"/>
  <c r="X141" i="17"/>
  <c r="O1761" i="25" s="1"/>
  <c r="U101" i="17"/>
  <c r="X140" i="17"/>
  <c r="O1760" i="25" s="1"/>
  <c r="X92" i="17"/>
  <c r="O1712" i="25" s="1"/>
  <c r="W76" i="17"/>
  <c r="AE76" i="17"/>
  <c r="W44" i="17"/>
  <c r="X287" i="17"/>
  <c r="O1907" i="25" s="1"/>
  <c r="U246" i="17"/>
  <c r="W206" i="17"/>
  <c r="W190" i="17"/>
  <c r="AE190" i="17"/>
  <c r="X164" i="17"/>
  <c r="O1784" i="25" s="1"/>
  <c r="X131" i="17"/>
  <c r="O1751" i="25" s="1"/>
  <c r="U67" i="17"/>
  <c r="W43" i="17"/>
  <c r="X286" i="17"/>
  <c r="O1906" i="25" s="1"/>
  <c r="U245" i="17"/>
  <c r="W205" i="17"/>
  <c r="X138" i="17"/>
  <c r="O1758" i="25" s="1"/>
  <c r="W122" i="17"/>
  <c r="W220" i="17"/>
  <c r="W179" i="17"/>
  <c r="X154" i="17"/>
  <c r="O1774" i="25" s="1"/>
  <c r="W137" i="17"/>
  <c r="U113" i="17"/>
  <c r="U97" i="17"/>
  <c r="W49" i="17"/>
  <c r="U276" i="17"/>
  <c r="M1896" i="25" s="1"/>
  <c r="AD276" i="17"/>
  <c r="W219" i="17"/>
  <c r="W144" i="17"/>
  <c r="AE144" i="17"/>
  <c r="W96" i="17"/>
  <c r="U40" i="17"/>
  <c r="W24" i="17"/>
  <c r="U275" i="17"/>
  <c r="U250" i="17"/>
  <c r="AD250" i="17"/>
  <c r="W234" i="17"/>
  <c r="W135" i="17"/>
  <c r="W119" i="17"/>
  <c r="U95" i="17"/>
  <c r="U55" i="17"/>
  <c r="U31" i="17"/>
  <c r="U207" i="16"/>
  <c r="M1539" i="25" s="1"/>
  <c r="W233" i="16"/>
  <c r="N1565" i="25" s="1"/>
  <c r="U257" i="16"/>
  <c r="M1589" i="25" s="1"/>
  <c r="U185" i="16"/>
  <c r="U263" i="16"/>
  <c r="M1595" i="25" s="1"/>
  <c r="W167" i="16"/>
  <c r="N1499" i="25" s="1"/>
  <c r="U125" i="16"/>
  <c r="M1457" i="25" s="1"/>
  <c r="U226" i="16"/>
  <c r="M1558" i="25" s="1"/>
  <c r="U240" i="16"/>
  <c r="M1572" i="25" s="1"/>
  <c r="U155" i="16"/>
  <c r="M1487" i="25" s="1"/>
  <c r="W163" i="16"/>
  <c r="N1495" i="25" s="1"/>
  <c r="W165" i="16"/>
  <c r="N1497" i="25" s="1"/>
  <c r="W191" i="16"/>
  <c r="N1523" i="25" s="1"/>
  <c r="U273" i="16"/>
  <c r="M1605" i="25" s="1"/>
  <c r="W240" i="16"/>
  <c r="N1572" i="25" s="1"/>
  <c r="U252" i="16"/>
  <c r="M1584" i="25" s="1"/>
  <c r="U195" i="16"/>
  <c r="M1527" i="25" s="1"/>
  <c r="U280" i="16"/>
  <c r="U165" i="16"/>
  <c r="M1497" i="25" s="1"/>
  <c r="W251" i="16"/>
  <c r="N1583" i="25" s="1"/>
  <c r="U218" i="16"/>
  <c r="M1550" i="25" s="1"/>
  <c r="U256" i="16"/>
  <c r="M1588" i="25" s="1"/>
  <c r="X196" i="16"/>
  <c r="O1528" i="25" s="1"/>
  <c r="W245" i="16"/>
  <c r="N1577" i="25" s="1"/>
  <c r="U180" i="16"/>
  <c r="W172" i="16"/>
  <c r="N1504" i="25" s="1"/>
  <c r="W187" i="16"/>
  <c r="N1519" i="25" s="1"/>
  <c r="W223" i="16"/>
  <c r="N1555" i="25" s="1"/>
  <c r="U162" i="16"/>
  <c r="M1494" i="25" s="1"/>
  <c r="W225" i="16"/>
  <c r="N1557" i="25" s="1"/>
  <c r="U192" i="16"/>
  <c r="M1524" i="25" s="1"/>
  <c r="U198" i="16"/>
  <c r="M1530" i="25" s="1"/>
  <c r="U283" i="16"/>
  <c r="M1615" i="25" s="1"/>
  <c r="X154" i="16"/>
  <c r="O1486" i="25" s="1"/>
  <c r="W230" i="16"/>
  <c r="N1562" i="25" s="1"/>
  <c r="U193" i="16"/>
  <c r="M1525" i="25" s="1"/>
  <c r="X187" i="16"/>
  <c r="O1519" i="25" s="1"/>
  <c r="W193" i="16"/>
  <c r="N1525" i="25" s="1"/>
  <c r="U163" i="16"/>
  <c r="U227" i="16"/>
  <c r="M1559" i="25" s="1"/>
  <c r="W205" i="16"/>
  <c r="N1537" i="25" s="1"/>
  <c r="W254" i="16"/>
  <c r="N1586" i="25" s="1"/>
  <c r="U215" i="16"/>
  <c r="M1547" i="25" s="1"/>
  <c r="W194" i="16"/>
  <c r="N1526" i="25" s="1"/>
  <c r="U133" i="16"/>
  <c r="M1465" i="25" s="1"/>
  <c r="U105" i="16"/>
  <c r="M1437" i="25" s="1"/>
  <c r="U122" i="16"/>
  <c r="M1454" i="25" s="1"/>
  <c r="U108" i="16"/>
  <c r="M1440" i="25" s="1"/>
  <c r="W133" i="16"/>
  <c r="N1465" i="25" s="1"/>
  <c r="W151" i="16"/>
  <c r="N1483" i="25" s="1"/>
  <c r="U131" i="16"/>
  <c r="M1463" i="25" s="1"/>
  <c r="W101" i="16"/>
  <c r="U113" i="16"/>
  <c r="M1445" i="25" s="1"/>
  <c r="U142" i="16"/>
  <c r="M1474" i="25" s="1"/>
  <c r="U75" i="16"/>
  <c r="M1407" i="25" s="1"/>
  <c r="W76" i="16"/>
  <c r="N1408" i="25" s="1"/>
  <c r="U65" i="16"/>
  <c r="M1397" i="25" s="1"/>
  <c r="W81" i="16"/>
  <c r="N1413" i="25" s="1"/>
  <c r="W52" i="16"/>
  <c r="X45" i="16"/>
  <c r="O1377" i="25" s="1"/>
  <c r="X27" i="16"/>
  <c r="O1359" i="25" s="1"/>
  <c r="W140" i="16"/>
  <c r="N1472" i="25" s="1"/>
  <c r="U59" i="16"/>
  <c r="M1391" i="25" s="1"/>
  <c r="W256" i="16"/>
  <c r="N1588" i="25" s="1"/>
  <c r="U55" i="16"/>
  <c r="M1387" i="25" s="1"/>
  <c r="W56" i="16"/>
  <c r="N1388" i="25" s="1"/>
  <c r="U245" i="16"/>
  <c r="U243" i="16"/>
  <c r="M1575" i="25" s="1"/>
  <c r="W197" i="16"/>
  <c r="U248" i="16"/>
  <c r="M1580" i="25" s="1"/>
  <c r="W263" i="16"/>
  <c r="N1595" i="25" s="1"/>
  <c r="W131" i="16"/>
  <c r="N1463" i="25" s="1"/>
  <c r="U235" i="16"/>
  <c r="M1567" i="25" s="1"/>
  <c r="W162" i="16"/>
  <c r="N1494" i="25" s="1"/>
  <c r="U29" i="16"/>
  <c r="M1361" i="25" s="1"/>
  <c r="W272" i="16"/>
  <c r="N1604" i="25" s="1"/>
  <c r="W176" i="16"/>
  <c r="N1508" i="25" s="1"/>
  <c r="U42" i="16"/>
  <c r="M1374" i="25" s="1"/>
  <c r="U229" i="16"/>
  <c r="M1561" i="25" s="1"/>
  <c r="W136" i="16"/>
  <c r="N1468" i="25" s="1"/>
  <c r="U20" i="16"/>
  <c r="M1352" i="25" s="1"/>
  <c r="U145" i="16"/>
  <c r="M1477" i="25" s="1"/>
  <c r="U97" i="16"/>
  <c r="M1429" i="25" s="1"/>
  <c r="W281" i="16"/>
  <c r="N1613" i="25" s="1"/>
  <c r="U213" i="16"/>
  <c r="M1545" i="25" s="1"/>
  <c r="W228" i="16"/>
  <c r="N1560" i="25" s="1"/>
  <c r="W246" i="16"/>
  <c r="N1578" i="25" s="1"/>
  <c r="U249" i="16"/>
  <c r="M1581" i="25" s="1"/>
  <c r="U138" i="16"/>
  <c r="M1470" i="25" s="1"/>
  <c r="W160" i="16"/>
  <c r="N1492" i="25" s="1"/>
  <c r="U288" i="16"/>
  <c r="M1620" i="25" s="1"/>
  <c r="W128" i="16"/>
  <c r="N1460" i="25" s="1"/>
  <c r="W58" i="16"/>
  <c r="N1390" i="25" s="1"/>
  <c r="X20" i="16"/>
  <c r="O1352" i="25" s="1"/>
  <c r="W183" i="16"/>
  <c r="N1515" i="25" s="1"/>
  <c r="W212" i="16"/>
  <c r="N1544" i="25" s="1"/>
  <c r="U9" i="16"/>
  <c r="M1341" i="25" s="1"/>
  <c r="U3" i="16"/>
  <c r="M1335" i="25" s="1"/>
  <c r="X256" i="16"/>
  <c r="O1588" i="25" s="1"/>
  <c r="W190" i="16"/>
  <c r="N1522" i="25" s="1"/>
  <c r="X272" i="16"/>
  <c r="O1604" i="25" s="1"/>
  <c r="W2" i="16"/>
  <c r="N1334" i="25" s="1"/>
  <c r="U183" i="16"/>
  <c r="M1515" i="25" s="1"/>
  <c r="X257" i="16"/>
  <c r="O1589" i="25" s="1"/>
  <c r="W284" i="16"/>
  <c r="N1616" i="25" s="1"/>
  <c r="U83" i="16"/>
  <c r="M1415" i="25" s="1"/>
  <c r="W138" i="16"/>
  <c r="N1470" i="25" s="1"/>
  <c r="U127" i="16"/>
  <c r="M1459" i="25" s="1"/>
  <c r="W283" i="16"/>
  <c r="U238" i="16"/>
  <c r="M1570" i="25" s="1"/>
  <c r="W177" i="16"/>
  <c r="W217" i="16"/>
  <c r="N1549" i="25" s="1"/>
  <c r="W38" i="16"/>
  <c r="N1370" i="25" s="1"/>
  <c r="U54" i="16"/>
  <c r="M1386" i="25" s="1"/>
  <c r="U117" i="16"/>
  <c r="M1449" i="25" s="1"/>
  <c r="W253" i="16"/>
  <c r="N1585" i="25" s="1"/>
  <c r="W48" i="16"/>
  <c r="N1380" i="25" s="1"/>
  <c r="U90" i="16"/>
  <c r="M1422" i="25" s="1"/>
  <c r="U153" i="16"/>
  <c r="M1485" i="25" s="1"/>
  <c r="U47" i="16"/>
  <c r="U48" i="16"/>
  <c r="M1380" i="25" s="1"/>
  <c r="W247" i="16"/>
  <c r="N1579" i="25" s="1"/>
  <c r="W64" i="16"/>
  <c r="N1396" i="25" s="1"/>
  <c r="U278" i="16"/>
  <c r="M1610" i="25" s="1"/>
  <c r="W182" i="16"/>
  <c r="N1514" i="25" s="1"/>
  <c r="U67" i="16"/>
  <c r="W72" i="16"/>
  <c r="N1404" i="25" s="1"/>
  <c r="W74" i="16"/>
  <c r="N1406" i="25" s="1"/>
  <c r="U282" i="16"/>
  <c r="U148" i="16"/>
  <c r="M1480" i="25" s="1"/>
  <c r="W169" i="16"/>
  <c r="N1501" i="25" s="1"/>
  <c r="W175" i="16"/>
  <c r="N1507" i="25" s="1"/>
  <c r="W145" i="16"/>
  <c r="N1477" i="25" s="1"/>
  <c r="U171" i="16"/>
  <c r="M1503" i="25" s="1"/>
  <c r="W274" i="16"/>
  <c r="N1606" i="25" s="1"/>
  <c r="W188" i="16"/>
  <c r="N1520" i="25" s="1"/>
  <c r="W30" i="16"/>
  <c r="N1362" i="25" s="1"/>
  <c r="U76" i="16"/>
  <c r="U225" i="16"/>
  <c r="W192" i="16"/>
  <c r="N1524" i="25" s="1"/>
  <c r="W220" i="16"/>
  <c r="N1552" i="25" s="1"/>
  <c r="U270" i="16"/>
  <c r="M1602" i="25" s="1"/>
  <c r="W28" i="16"/>
  <c r="N1360" i="25" s="1"/>
  <c r="U206" i="16"/>
  <c r="M1538" i="25" s="1"/>
  <c r="U184" i="16"/>
  <c r="M1516" i="25" s="1"/>
  <c r="U208" i="16"/>
  <c r="M1540" i="25" s="1"/>
  <c r="W269" i="16"/>
  <c r="U275" i="16"/>
  <c r="M1607" i="25" s="1"/>
  <c r="U181" i="16"/>
  <c r="M1513" i="25" s="1"/>
  <c r="U100" i="16"/>
  <c r="U260" i="16"/>
  <c r="U78" i="16"/>
  <c r="M1410" i="25" s="1"/>
  <c r="W107" i="16"/>
  <c r="N1439" i="25" s="1"/>
  <c r="W224" i="16"/>
  <c r="N1556" i="25" s="1"/>
  <c r="W77" i="16"/>
  <c r="N1409" i="25" s="1"/>
  <c r="U128" i="16"/>
  <c r="M1460" i="25" s="1"/>
  <c r="U204" i="16"/>
  <c r="M1536" i="25" s="1"/>
  <c r="W157" i="16"/>
  <c r="N1489" i="25" s="1"/>
  <c r="U268" i="16"/>
  <c r="M1600" i="25" s="1"/>
  <c r="U277" i="16"/>
  <c r="M1609" i="25" s="1"/>
  <c r="X274" i="16"/>
  <c r="O1606" i="25" s="1"/>
  <c r="U110" i="16"/>
  <c r="M1442" i="25" s="1"/>
  <c r="W173" i="16"/>
  <c r="W139" i="16"/>
  <c r="N1471" i="25" s="1"/>
  <c r="W234" i="16"/>
  <c r="N1566" i="25" s="1"/>
  <c r="W242" i="16"/>
  <c r="N1574" i="25" s="1"/>
  <c r="W144" i="16"/>
  <c r="N1476" i="25" s="1"/>
  <c r="W148" i="16"/>
  <c r="N1480" i="25" s="1"/>
  <c r="W155" i="16"/>
  <c r="U33" i="16"/>
  <c r="M1365" i="25" s="1"/>
  <c r="W229" i="16"/>
  <c r="N1561" i="25" s="1"/>
  <c r="W184" i="16"/>
  <c r="N1516" i="25" s="1"/>
  <c r="U212" i="16"/>
  <c r="U40" i="16"/>
  <c r="M1372" i="25" s="1"/>
  <c r="U188" i="16"/>
  <c r="M1520" i="25" s="1"/>
  <c r="U287" i="16"/>
  <c r="M1619" i="25" s="1"/>
  <c r="U10" i="16"/>
  <c r="M1342" i="25" s="1"/>
  <c r="W87" i="16"/>
  <c r="N1419" i="25" s="1"/>
  <c r="U160" i="16"/>
  <c r="M1492" i="25" s="1"/>
  <c r="W271" i="16"/>
  <c r="N1603" i="25" s="1"/>
  <c r="W100" i="16"/>
  <c r="N1432" i="25" s="1"/>
  <c r="W239" i="16"/>
  <c r="N1571" i="25" s="1"/>
  <c r="U217" i="16"/>
  <c r="U107" i="16"/>
  <c r="M1439" i="25" s="1"/>
  <c r="U224" i="16"/>
  <c r="U77" i="16"/>
  <c r="M1409" i="25" s="1"/>
  <c r="W204" i="16"/>
  <c r="N1536" i="25" s="1"/>
  <c r="U44" i="16"/>
  <c r="M1376" i="25" s="1"/>
  <c r="W86" i="16"/>
  <c r="N1418" i="25" s="1"/>
  <c r="W69" i="16"/>
  <c r="N1401" i="25" s="1"/>
  <c r="W60" i="16"/>
  <c r="N1392" i="25" s="1"/>
  <c r="W59" i="16"/>
  <c r="W96" i="16"/>
  <c r="N1428" i="25" s="1"/>
  <c r="X75" i="16"/>
  <c r="O1407" i="25" s="1"/>
  <c r="W40" i="16"/>
  <c r="N1372" i="25" s="1"/>
  <c r="U32" i="16"/>
  <c r="M1364" i="25" s="1"/>
  <c r="U73" i="16"/>
  <c r="M1405" i="25" s="1"/>
  <c r="U86" i="16"/>
  <c r="U68" i="16"/>
  <c r="M1400" i="25" s="1"/>
  <c r="U118" i="16"/>
  <c r="W90" i="16"/>
  <c r="W32" i="16"/>
  <c r="N1364" i="25" s="1"/>
  <c r="U64" i="16"/>
  <c r="M1396" i="25" s="1"/>
  <c r="U53" i="16"/>
  <c r="M1385" i="25" s="1"/>
  <c r="U62" i="16"/>
  <c r="M1394" i="25" s="1"/>
  <c r="W119" i="16"/>
  <c r="N1451" i="25" s="1"/>
  <c r="W24" i="16"/>
  <c r="N1356" i="25" s="1"/>
  <c r="U114" i="16"/>
  <c r="U25" i="16"/>
  <c r="M1357" i="25" s="1"/>
  <c r="U102" i="16"/>
  <c r="M1434" i="25" s="1"/>
  <c r="W16" i="16"/>
  <c r="N1348" i="25" s="1"/>
  <c r="U60" i="16"/>
  <c r="M1392" i="25" s="1"/>
  <c r="U6" i="16"/>
  <c r="M1338" i="25" s="1"/>
  <c r="W108" i="16"/>
  <c r="N1440" i="25" s="1"/>
  <c r="U129" i="16"/>
  <c r="U72" i="16"/>
  <c r="M1404" i="25" s="1"/>
  <c r="W83" i="16"/>
  <c r="W9" i="16"/>
  <c r="W113" i="16"/>
  <c r="W31" i="16"/>
  <c r="N1363" i="25" s="1"/>
  <c r="U17" i="16"/>
  <c r="M1349" i="25" s="1"/>
  <c r="U58" i="16"/>
  <c r="M1390" i="25" s="1"/>
  <c r="U219" i="16"/>
  <c r="M1551" i="25" s="1"/>
  <c r="W132" i="16"/>
  <c r="W43" i="16"/>
  <c r="N1375" i="25" s="1"/>
  <c r="AE43" i="16"/>
  <c r="U247" i="16"/>
  <c r="W55" i="16"/>
  <c r="N1387" i="25" s="1"/>
  <c r="AE55" i="16"/>
  <c r="W19" i="16"/>
  <c r="N1351" i="25" s="1"/>
  <c r="W44" i="16"/>
  <c r="N1376" i="25" s="1"/>
  <c r="W262" i="16"/>
  <c r="N1594" i="25" s="1"/>
  <c r="W158" i="16"/>
  <c r="W10" i="16"/>
  <c r="N1342" i="25" s="1"/>
  <c r="W286" i="16"/>
  <c r="N1618" i="25" s="1"/>
  <c r="W137" i="16"/>
  <c r="N1469" i="25" s="1"/>
  <c r="AE137" i="16"/>
  <c r="AE27" i="16"/>
  <c r="W103" i="16"/>
  <c r="N1435" i="25" s="1"/>
  <c r="W153" i="16"/>
  <c r="U56" i="16"/>
  <c r="W206" i="16"/>
  <c r="N1538" i="25" s="1"/>
  <c r="W8" i="16"/>
  <c r="N1340" i="25" s="1"/>
  <c r="U221" i="16"/>
  <c r="W88" i="16"/>
  <c r="U134" i="16"/>
  <c r="M1466" i="25" s="1"/>
  <c r="W222" i="16"/>
  <c r="N1554" i="25" s="1"/>
  <c r="X165" i="16"/>
  <c r="O1497" i="25" s="1"/>
  <c r="U74" i="16"/>
  <c r="M1406" i="25" s="1"/>
  <c r="U223" i="16"/>
  <c r="U189" i="16"/>
  <c r="M1521" i="25" s="1"/>
  <c r="U30" i="16"/>
  <c r="M1362" i="25" s="1"/>
  <c r="U31" i="16"/>
  <c r="M1363" i="25" s="1"/>
  <c r="W215" i="16"/>
  <c r="U289" i="16"/>
  <c r="M1621" i="25" s="1"/>
  <c r="U80" i="16"/>
  <c r="U18" i="16"/>
  <c r="M1350" i="25" s="1"/>
  <c r="X5" i="16"/>
  <c r="O1337" i="25" s="1"/>
  <c r="W50" i="16"/>
  <c r="N1382" i="25" s="1"/>
  <c r="AE50" i="16"/>
  <c r="W79" i="16"/>
  <c r="AE79" i="16"/>
  <c r="W36" i="16"/>
  <c r="N1368" i="25" s="1"/>
  <c r="U140" i="16"/>
  <c r="M1472" i="25" s="1"/>
  <c r="W168" i="16"/>
  <c r="N1500" i="25" s="1"/>
  <c r="W237" i="16"/>
  <c r="N1569" i="25" s="1"/>
  <c r="W276" i="16"/>
  <c r="N1608" i="25" s="1"/>
  <c r="U15" i="16"/>
  <c r="M1347" i="25" s="1"/>
  <c r="U168" i="16"/>
  <c r="M1500" i="25" s="1"/>
  <c r="W288" i="16"/>
  <c r="U237" i="16"/>
  <c r="M1569" i="25" s="1"/>
  <c r="U159" i="16"/>
  <c r="M1491" i="25" s="1"/>
  <c r="U222" i="16"/>
  <c r="M1554" i="25" s="1"/>
  <c r="U176" i="16"/>
  <c r="U84" i="16"/>
  <c r="M1416" i="25" s="1"/>
  <c r="W170" i="16"/>
  <c r="W232" i="16"/>
  <c r="N1564" i="25" s="1"/>
  <c r="U103" i="16"/>
  <c r="M1435" i="25" s="1"/>
  <c r="U16" i="16"/>
  <c r="M1348" i="25" s="1"/>
  <c r="U281" i="16"/>
  <c r="M1613" i="25" s="1"/>
  <c r="U286" i="16"/>
  <c r="M1618" i="25" s="1"/>
  <c r="W275" i="16"/>
  <c r="N1607" i="25" s="1"/>
  <c r="W106" i="16"/>
  <c r="AE106" i="16"/>
  <c r="U156" i="16"/>
  <c r="M1488" i="25" s="1"/>
  <c r="W73" i="16"/>
  <c r="N1405" i="25" s="1"/>
  <c r="W63" i="16"/>
  <c r="N1395" i="25" s="1"/>
  <c r="W287" i="16"/>
  <c r="U266" i="16"/>
  <c r="M1598" i="25" s="1"/>
  <c r="W111" i="16"/>
  <c r="W200" i="16"/>
  <c r="N1532" i="25" s="1"/>
  <c r="W65" i="16"/>
  <c r="W189" i="16"/>
  <c r="N1521" i="25" s="1"/>
  <c r="W78" i="16"/>
  <c r="W92" i="16"/>
  <c r="N1424" i="25" s="1"/>
  <c r="U191" i="16"/>
  <c r="W49" i="16"/>
  <c r="N1381" i="25" s="1"/>
  <c r="U38" i="16"/>
  <c r="M1370" i="25" s="1"/>
  <c r="U137" i="16"/>
  <c r="M1469" i="25" s="1"/>
  <c r="W273" i="16"/>
  <c r="N1605" i="25" s="1"/>
  <c r="AE273" i="16"/>
  <c r="W91" i="16"/>
  <c r="W289" i="16"/>
  <c r="N1621" i="25" s="1"/>
  <c r="W18" i="16"/>
  <c r="N1350" i="25" s="1"/>
  <c r="W218" i="16"/>
  <c r="U116" i="16"/>
  <c r="M1448" i="25" s="1"/>
  <c r="AD116" i="16"/>
  <c r="U7" i="16"/>
  <c r="M1339" i="25" s="1"/>
  <c r="W116" i="16"/>
  <c r="N1448" i="25" s="1"/>
  <c r="AE116" i="16"/>
  <c r="W102" i="16"/>
  <c r="N1434" i="25" s="1"/>
  <c r="W62" i="16"/>
  <c r="N1394" i="25" s="1"/>
  <c r="W211" i="16"/>
  <c r="N1543" i="25" s="1"/>
  <c r="W199" i="16"/>
  <c r="N1531" i="25" s="1"/>
  <c r="U284" i="16"/>
  <c r="U8" i="16"/>
  <c r="M1340" i="25" s="1"/>
  <c r="U98" i="16"/>
  <c r="X263" i="16"/>
  <c r="O1595" i="25" s="1"/>
  <c r="U19" i="16"/>
  <c r="M1351" i="25" s="1"/>
  <c r="U231" i="16"/>
  <c r="M1563" i="25" s="1"/>
  <c r="U43" i="16"/>
  <c r="M1375" i="25" s="1"/>
  <c r="U276" i="16"/>
  <c r="M1608" i="25" s="1"/>
  <c r="U39" i="16"/>
  <c r="M1371" i="25" s="1"/>
  <c r="W33" i="16"/>
  <c r="N1365" i="25" s="1"/>
  <c r="W270" i="16"/>
  <c r="U136" i="16"/>
  <c r="W236" i="16"/>
  <c r="N1568" i="25" s="1"/>
  <c r="W214" i="16"/>
  <c r="N1546" i="25" s="1"/>
  <c r="U203" i="16"/>
  <c r="M1535" i="25" s="1"/>
  <c r="W130" i="16"/>
  <c r="N1462" i="25" s="1"/>
  <c r="X70" i="16"/>
  <c r="O1402" i="25" s="1"/>
  <c r="W21" i="16"/>
  <c r="W46" i="16"/>
  <c r="U109" i="16"/>
  <c r="M1441" i="25" s="1"/>
  <c r="W171" i="16"/>
  <c r="N1503" i="25" s="1"/>
  <c r="W115" i="16"/>
  <c r="AE115" i="16"/>
  <c r="W3" i="16"/>
  <c r="U172" i="16"/>
  <c r="U234" i="16"/>
  <c r="U124" i="16"/>
  <c r="M1456" i="25" s="1"/>
  <c r="W127" i="16"/>
  <c r="N1459" i="25" s="1"/>
  <c r="W6" i="16"/>
  <c r="N1338" i="25" s="1"/>
  <c r="AE6" i="16"/>
  <c r="W23" i="16"/>
  <c r="N1355" i="25" s="1"/>
  <c r="W135" i="16"/>
  <c r="W149" i="16"/>
  <c r="N1481" i="25" s="1"/>
  <c r="AE149" i="16"/>
  <c r="W125" i="16"/>
  <c r="N1457" i="25" s="1"/>
  <c r="U93" i="16"/>
  <c r="M1425" i="25" s="1"/>
  <c r="W161" i="16"/>
  <c r="N1493" i="25" s="1"/>
  <c r="W265" i="16"/>
  <c r="X122" i="16"/>
  <c r="O1454" i="25" s="1"/>
  <c r="U174" i="16"/>
  <c r="M1506" i="25" s="1"/>
  <c r="W123" i="16"/>
  <c r="N1455" i="25" s="1"/>
  <c r="U271" i="16"/>
  <c r="M1603" i="25" s="1"/>
  <c r="W15" i="16"/>
  <c r="N1347" i="25" s="1"/>
  <c r="AE15" i="16"/>
  <c r="U119" i="16"/>
  <c r="M1451" i="25" s="1"/>
  <c r="U262" i="16"/>
  <c r="M1594" i="25" s="1"/>
  <c r="W195" i="16"/>
  <c r="U205" i="16"/>
  <c r="W249" i="16"/>
  <c r="AE249" i="16"/>
  <c r="W186" i="16"/>
  <c r="N1518" i="25" s="1"/>
  <c r="W174" i="16"/>
  <c r="N1506" i="25" s="1"/>
  <c r="W241" i="16"/>
  <c r="AE241" i="16"/>
  <c r="U36" i="16"/>
  <c r="M1368" i="25" s="1"/>
  <c r="U161" i="16"/>
  <c r="M1493" i="25" s="1"/>
  <c r="U194" i="16"/>
  <c r="W54" i="16"/>
  <c r="N1386" i="25" s="1"/>
  <c r="U182" i="16"/>
  <c r="M1514" i="25" s="1"/>
  <c r="U232" i="16"/>
  <c r="M1564" i="25" s="1"/>
  <c r="U96" i="16"/>
  <c r="M1428" i="25" s="1"/>
  <c r="U120" i="16"/>
  <c r="W207" i="16"/>
  <c r="W244" i="16"/>
  <c r="N1576" i="25" s="1"/>
  <c r="W268" i="16"/>
  <c r="N1600" i="25" s="1"/>
  <c r="U150" i="16"/>
  <c r="M1482" i="25" s="1"/>
  <c r="U164" i="16"/>
  <c r="M1496" i="25" s="1"/>
  <c r="W203" i="16"/>
  <c r="N1535" i="25" s="1"/>
  <c r="U130" i="16"/>
  <c r="M1462" i="25" s="1"/>
  <c r="W279" i="16"/>
  <c r="N1611" i="25" s="1"/>
  <c r="U85" i="16"/>
  <c r="M1417" i="25" s="1"/>
  <c r="W109" i="16"/>
  <c r="N1441" i="25" s="1"/>
  <c r="W146" i="16"/>
  <c r="N1478" i="25" s="1"/>
  <c r="W258" i="16"/>
  <c r="N1590" i="25" s="1"/>
  <c r="U253" i="16"/>
  <c r="M1585" i="25" s="1"/>
  <c r="W156" i="16"/>
  <c r="N1488" i="25" s="1"/>
  <c r="W22" i="16"/>
  <c r="N1354" i="25" s="1"/>
  <c r="W110" i="16"/>
  <c r="N1442" i="25" s="1"/>
  <c r="W134" i="16"/>
  <c r="N1466" i="25" s="1"/>
  <c r="W248" i="16"/>
  <c r="N1580" i="25" s="1"/>
  <c r="W201" i="16"/>
  <c r="N1533" i="25" s="1"/>
  <c r="U190" i="16"/>
  <c r="W216" i="16"/>
  <c r="W68" i="16"/>
  <c r="U87" i="16"/>
  <c r="M1419" i="25" s="1"/>
  <c r="AD87" i="16"/>
  <c r="W198" i="16"/>
  <c r="U259" i="16"/>
  <c r="U12" i="16"/>
  <c r="U149" i="16"/>
  <c r="M1481" i="25" s="1"/>
  <c r="W25" i="16"/>
  <c r="N1357" i="25" s="1"/>
  <c r="W238" i="16"/>
  <c r="U239" i="16"/>
  <c r="M1571" i="25" s="1"/>
  <c r="U92" i="16"/>
  <c r="M1424" i="25" s="1"/>
  <c r="AD92" i="16"/>
  <c r="U264" i="16"/>
  <c r="M1596" i="25" s="1"/>
  <c r="U242" i="16"/>
  <c r="M1574" i="25" s="1"/>
  <c r="U169" i="16"/>
  <c r="M1501" i="25" s="1"/>
  <c r="U49" i="16"/>
  <c r="M1381" i="25" s="1"/>
  <c r="W126" i="16"/>
  <c r="N1458" i="25" s="1"/>
  <c r="U152" i="16"/>
  <c r="M1484" i="25" s="1"/>
  <c r="U41" i="16"/>
  <c r="W179" i="16"/>
  <c r="N1511" i="25" s="1"/>
  <c r="U141" i="16"/>
  <c r="M1473" i="25" s="1"/>
  <c r="U267" i="16"/>
  <c r="M1599" i="25" s="1"/>
  <c r="W252" i="16"/>
  <c r="N1584" i="25" s="1"/>
  <c r="W117" i="16"/>
  <c r="N1449" i="25" s="1"/>
  <c r="X162" i="16"/>
  <c r="O1494" i="25" s="1"/>
  <c r="W39" i="16"/>
  <c r="N1371" i="25" s="1"/>
  <c r="AE39" i="16"/>
  <c r="W231" i="16"/>
  <c r="N1563" i="25" s="1"/>
  <c r="AE231" i="16"/>
  <c r="U144" i="16"/>
  <c r="W53" i="16"/>
  <c r="N1385" i="25" s="1"/>
  <c r="U63" i="16"/>
  <c r="M1395" i="25" s="1"/>
  <c r="AD63" i="16"/>
  <c r="U250" i="16"/>
  <c r="M1582" i="25" s="1"/>
  <c r="W42" i="16"/>
  <c r="W227" i="16"/>
  <c r="W7" i="16"/>
  <c r="N1339" i="25" s="1"/>
  <c r="U157" i="16"/>
  <c r="M1489" i="25" s="1"/>
  <c r="U244" i="16"/>
  <c r="W37" i="16"/>
  <c r="N1369" i="25" s="1"/>
  <c r="U236" i="16"/>
  <c r="M1568" i="25" s="1"/>
  <c r="W164" i="16"/>
  <c r="N1496" i="25" s="1"/>
  <c r="U279" i="16"/>
  <c r="M1611" i="25" s="1"/>
  <c r="W85" i="16"/>
  <c r="N1417" i="25" s="1"/>
  <c r="W208" i="16"/>
  <c r="U233" i="16"/>
  <c r="W213" i="16"/>
  <c r="N1545" i="25" s="1"/>
  <c r="U151" i="16"/>
  <c r="M1483" i="25" s="1"/>
  <c r="U202" i="16"/>
  <c r="M1534" i="25" s="1"/>
  <c r="W181" i="16"/>
  <c r="N1513" i="25" s="1"/>
  <c r="W147" i="16"/>
  <c r="N1479" i="25" s="1"/>
  <c r="W209" i="16"/>
  <c r="N1541" i="25" s="1"/>
  <c r="X148" i="16"/>
  <c r="O1480" i="25" s="1"/>
  <c r="U211" i="16"/>
  <c r="M1543" i="25" s="1"/>
  <c r="U261" i="16"/>
  <c r="M1593" i="25" s="1"/>
  <c r="U94" i="16"/>
  <c r="M1426" i="25" s="1"/>
  <c r="W226" i="16"/>
  <c r="N1558" i="25" s="1"/>
  <c r="U179" i="16"/>
  <c r="M1511" i="25" s="1"/>
  <c r="W141" i="16"/>
  <c r="N1473" i="25" s="1"/>
  <c r="W267" i="16"/>
  <c r="N1599" i="25" s="1"/>
  <c r="U95" i="16"/>
  <c r="W255" i="16"/>
  <c r="U147" i="16"/>
  <c r="M1479" i="25" s="1"/>
  <c r="AD147" i="16"/>
  <c r="W14" i="16"/>
  <c r="N1346" i="25" s="1"/>
  <c r="AE14" i="16"/>
  <c r="X167" i="16"/>
  <c r="O1499" i="25" s="1"/>
  <c r="U228" i="16"/>
  <c r="M1560" i="25" s="1"/>
  <c r="W104" i="16"/>
  <c r="N1436" i="25" s="1"/>
  <c r="U186" i="16"/>
  <c r="M1518" i="25" s="1"/>
  <c r="U139" i="16"/>
  <c r="M1471" i="25" s="1"/>
  <c r="W4" i="16"/>
  <c r="N1336" i="25" s="1"/>
  <c r="X34" i="16"/>
  <c r="O1366" i="25" s="1"/>
  <c r="W97" i="16"/>
  <c r="N1429" i="25" s="1"/>
  <c r="W159" i="16"/>
  <c r="N1491" i="25" s="1"/>
  <c r="U24" i="16"/>
  <c r="M1356" i="25" s="1"/>
  <c r="W250" i="16"/>
  <c r="N1582" i="25" s="1"/>
  <c r="W29" i="16"/>
  <c r="W112" i="16"/>
  <c r="N1444" i="25" s="1"/>
  <c r="U246" i="16"/>
  <c r="W142" i="16"/>
  <c r="N1474" i="25" s="1"/>
  <c r="U230" i="16"/>
  <c r="W84" i="16"/>
  <c r="N1416" i="25" s="1"/>
  <c r="X33" i="16"/>
  <c r="O1365" i="25" s="1"/>
  <c r="W71" i="16"/>
  <c r="U220" i="16"/>
  <c r="M1552" i="25" s="1"/>
  <c r="U37" i="16"/>
  <c r="M1369" i="25" s="1"/>
  <c r="W13" i="16"/>
  <c r="W150" i="16"/>
  <c r="N1482" i="25" s="1"/>
  <c r="AE150" i="16"/>
  <c r="U214" i="16"/>
  <c r="M1546" i="25" s="1"/>
  <c r="U28" i="16"/>
  <c r="W121" i="16"/>
  <c r="U146" i="16"/>
  <c r="M1478" i="25" s="1"/>
  <c r="U258" i="16"/>
  <c r="M1590" i="25" s="1"/>
  <c r="W202" i="16"/>
  <c r="N1534" i="25" s="1"/>
  <c r="W105" i="16"/>
  <c r="W243" i="16"/>
  <c r="N1575" i="25" s="1"/>
  <c r="AE243" i="16"/>
  <c r="U22" i="16"/>
  <c r="M1354" i="25" s="1"/>
  <c r="U61" i="16"/>
  <c r="U209" i="16"/>
  <c r="M1541" i="25" s="1"/>
  <c r="W124" i="16"/>
  <c r="N1456" i="25" s="1"/>
  <c r="U50" i="16"/>
  <c r="M1382" i="25" s="1"/>
  <c r="U201" i="16"/>
  <c r="M1533" i="25" s="1"/>
  <c r="U104" i="16"/>
  <c r="M1436" i="25" s="1"/>
  <c r="U69" i="16"/>
  <c r="M1401" i="25" s="1"/>
  <c r="W266" i="16"/>
  <c r="N1598" i="25" s="1"/>
  <c r="W219" i="16"/>
  <c r="N1551" i="25" s="1"/>
  <c r="U23" i="16"/>
  <c r="U123" i="16"/>
  <c r="M1455" i="25" s="1"/>
  <c r="W235" i="16"/>
  <c r="N1567" i="25" s="1"/>
  <c r="U199" i="16"/>
  <c r="W261" i="16"/>
  <c r="N1593" i="25" s="1"/>
  <c r="AE261" i="16"/>
  <c r="W264" i="16"/>
  <c r="N1596" i="25" s="1"/>
  <c r="W93" i="16"/>
  <c r="N1425" i="25" s="1"/>
  <c r="W277" i="16"/>
  <c r="N1609" i="25" s="1"/>
  <c r="W94" i="16"/>
  <c r="N1426" i="25" s="1"/>
  <c r="U112" i="16"/>
  <c r="M1444" i="25" s="1"/>
  <c r="U175" i="16"/>
  <c r="M1507" i="25" s="1"/>
  <c r="U14" i="16"/>
  <c r="M1346" i="25" s="1"/>
  <c r="U126" i="16"/>
  <c r="M1458" i="25" s="1"/>
  <c r="W152" i="16"/>
  <c r="N1484" i="25" s="1"/>
  <c r="W17" i="16"/>
  <c r="N1349" i="25" s="1"/>
  <c r="U4" i="16"/>
  <c r="M1336" i="25" s="1"/>
  <c r="AD4" i="16"/>
  <c r="W278" i="16"/>
  <c r="N1610" i="25" s="1"/>
  <c r="U2" i="16"/>
  <c r="M1334" i="25" s="1"/>
  <c r="AF160" i="17" l="1"/>
  <c r="N1780" i="25"/>
  <c r="X200" i="17"/>
  <c r="O1820" i="25" s="1"/>
  <c r="M1820" i="25"/>
  <c r="X63" i="17"/>
  <c r="O1683" i="25" s="1"/>
  <c r="M1683" i="25"/>
  <c r="X69" i="17"/>
  <c r="O1689" i="25" s="1"/>
  <c r="M1689" i="25"/>
  <c r="X115" i="17"/>
  <c r="O1735" i="25" s="1"/>
  <c r="M1735" i="25"/>
  <c r="X143" i="17"/>
  <c r="O1763" i="25" s="1"/>
  <c r="M1763" i="25"/>
  <c r="AF172" i="17"/>
  <c r="N1792" i="25"/>
  <c r="AF210" i="17"/>
  <c r="N1830" i="25"/>
  <c r="AF54" i="17"/>
  <c r="N1674" i="25"/>
  <c r="X55" i="17"/>
  <c r="O1675" i="25" s="1"/>
  <c r="M1675" i="25"/>
  <c r="AF24" i="17"/>
  <c r="N1644" i="25"/>
  <c r="AF49" i="17"/>
  <c r="N1669" i="25"/>
  <c r="AF169" i="17"/>
  <c r="N1789" i="25"/>
  <c r="X196" i="17"/>
  <c r="O1816" i="25" s="1"/>
  <c r="M1816" i="25"/>
  <c r="AF237" i="17"/>
  <c r="N1857" i="25"/>
  <c r="X262" i="17"/>
  <c r="O1882" i="25" s="1"/>
  <c r="M1882" i="25"/>
  <c r="AF272" i="17"/>
  <c r="N1892" i="25"/>
  <c r="AF240" i="17"/>
  <c r="N1860" i="25"/>
  <c r="X111" i="17"/>
  <c r="O1731" i="25" s="1"/>
  <c r="M1731" i="25"/>
  <c r="AF72" i="17"/>
  <c r="N1692" i="25"/>
  <c r="AF9" i="17"/>
  <c r="N1629" i="25"/>
  <c r="AF252" i="17"/>
  <c r="N1872" i="25"/>
  <c r="X171" i="17"/>
  <c r="O1791" i="25" s="1"/>
  <c r="M1791" i="25"/>
  <c r="AF123" i="17"/>
  <c r="N1743" i="25"/>
  <c r="AF92" i="17"/>
  <c r="N1712" i="25"/>
  <c r="AF93" i="17"/>
  <c r="N1713" i="25"/>
  <c r="X159" i="17"/>
  <c r="O1779" i="25" s="1"/>
  <c r="M1779" i="25"/>
  <c r="X218" i="17"/>
  <c r="O1838" i="25" s="1"/>
  <c r="M1838" i="25"/>
  <c r="AF146" i="17"/>
  <c r="N1766" i="25"/>
  <c r="X94" i="17"/>
  <c r="O1714" i="25" s="1"/>
  <c r="AF57" i="17"/>
  <c r="N1677" i="25"/>
  <c r="AF229" i="17"/>
  <c r="N1849" i="25"/>
  <c r="AF131" i="17"/>
  <c r="N1751" i="25"/>
  <c r="X6" i="17"/>
  <c r="O1626" i="25" s="1"/>
  <c r="M1626" i="25"/>
  <c r="AF185" i="17"/>
  <c r="N1805" i="25"/>
  <c r="AF64" i="17"/>
  <c r="N1684" i="25"/>
  <c r="AF259" i="17"/>
  <c r="N1879" i="25"/>
  <c r="AF162" i="17"/>
  <c r="N1782" i="25"/>
  <c r="AF163" i="17"/>
  <c r="N1783" i="25"/>
  <c r="AF19" i="17"/>
  <c r="N1639" i="25"/>
  <c r="AF77" i="17"/>
  <c r="N1697" i="25"/>
  <c r="X273" i="17"/>
  <c r="O1893" i="25" s="1"/>
  <c r="M1893" i="25"/>
  <c r="X257" i="17"/>
  <c r="O1877" i="25" s="1"/>
  <c r="M1877" i="25"/>
  <c r="W226" i="17"/>
  <c r="AF239" i="17"/>
  <c r="N1859" i="25"/>
  <c r="AF156" i="17"/>
  <c r="N1776" i="25"/>
  <c r="X288" i="17"/>
  <c r="O1908" i="25" s="1"/>
  <c r="M1908" i="25"/>
  <c r="AF260" i="17"/>
  <c r="N1880" i="25"/>
  <c r="X263" i="17"/>
  <c r="O1883" i="25" s="1"/>
  <c r="M1883" i="25"/>
  <c r="AF109" i="17"/>
  <c r="N1729" i="25"/>
  <c r="AF10" i="17"/>
  <c r="N1630" i="25"/>
  <c r="AF132" i="17"/>
  <c r="N1752" i="25"/>
  <c r="AF118" i="17"/>
  <c r="N1738" i="25"/>
  <c r="AF79" i="17"/>
  <c r="N1699" i="25"/>
  <c r="AF250" i="17"/>
  <c r="N1870" i="25"/>
  <c r="AF110" i="17"/>
  <c r="N1730" i="25"/>
  <c r="AF76" i="17"/>
  <c r="N1696" i="25"/>
  <c r="AF180" i="17"/>
  <c r="N1800" i="25"/>
  <c r="AF248" i="17"/>
  <c r="N1868" i="25"/>
  <c r="AF63" i="17"/>
  <c r="N1683" i="25"/>
  <c r="X95" i="17"/>
  <c r="O1715" i="25" s="1"/>
  <c r="M1715" i="25"/>
  <c r="X40" i="17"/>
  <c r="O1660" i="25" s="1"/>
  <c r="M1660" i="25"/>
  <c r="X97" i="17"/>
  <c r="O1717" i="25" s="1"/>
  <c r="M1717" i="25"/>
  <c r="AF205" i="17"/>
  <c r="N1825" i="25"/>
  <c r="AF190" i="17"/>
  <c r="N1810" i="25"/>
  <c r="AF86" i="17"/>
  <c r="N1706" i="25"/>
  <c r="AF31" i="17"/>
  <c r="N1651" i="25"/>
  <c r="X176" i="17"/>
  <c r="O1796" i="25" s="1"/>
  <c r="M1796" i="25"/>
  <c r="X187" i="17"/>
  <c r="O1807" i="25" s="1"/>
  <c r="M1807" i="25"/>
  <c r="AF269" i="17"/>
  <c r="N1889" i="25"/>
  <c r="AF261" i="17"/>
  <c r="N1881" i="25"/>
  <c r="X20" i="17"/>
  <c r="O1640" i="25" s="1"/>
  <c r="M1640" i="25"/>
  <c r="X13" i="17"/>
  <c r="O1633" i="25" s="1"/>
  <c r="M1633" i="25"/>
  <c r="X289" i="17"/>
  <c r="O1909" i="25" s="1"/>
  <c r="M1909" i="25"/>
  <c r="X184" i="17"/>
  <c r="O1804" i="25" s="1"/>
  <c r="M1804" i="25"/>
  <c r="X266" i="17"/>
  <c r="O1886" i="25" s="1"/>
  <c r="M1886" i="25"/>
  <c r="X127" i="17"/>
  <c r="O1747" i="25" s="1"/>
  <c r="M1747" i="25"/>
  <c r="AF88" i="17"/>
  <c r="N1708" i="25"/>
  <c r="AF285" i="17"/>
  <c r="N1905" i="25"/>
  <c r="AF197" i="17"/>
  <c r="N1817" i="25"/>
  <c r="AF181" i="17"/>
  <c r="N1801" i="25"/>
  <c r="X108" i="17"/>
  <c r="O1728" i="25" s="1"/>
  <c r="M1728" i="25"/>
  <c r="AF174" i="17"/>
  <c r="N1794" i="25"/>
  <c r="AF201" i="17"/>
  <c r="N1821" i="25"/>
  <c r="X68" i="17"/>
  <c r="O1688" i="25" s="1"/>
  <c r="M1688" i="25"/>
  <c r="X136" i="17"/>
  <c r="O1756" i="25" s="1"/>
  <c r="M1756" i="25"/>
  <c r="X48" i="17"/>
  <c r="O1668" i="25" s="1"/>
  <c r="M1668" i="25"/>
  <c r="AF81" i="17"/>
  <c r="N1701" i="25"/>
  <c r="AF253" i="17"/>
  <c r="N1873" i="25"/>
  <c r="X231" i="17"/>
  <c r="O1851" i="25" s="1"/>
  <c r="M1851" i="25"/>
  <c r="X14" i="17"/>
  <c r="O1634" i="25" s="1"/>
  <c r="M1634" i="25"/>
  <c r="AF233" i="17"/>
  <c r="N1853" i="25"/>
  <c r="AF202" i="17"/>
  <c r="N1822" i="25"/>
  <c r="X284" i="17"/>
  <c r="O1904" i="25" s="1"/>
  <c r="M1904" i="25"/>
  <c r="AF101" i="17"/>
  <c r="N1721" i="25"/>
  <c r="AF289" i="17"/>
  <c r="N1909" i="25"/>
  <c r="X211" i="17"/>
  <c r="O1831" i="25" s="1"/>
  <c r="M1831" i="25"/>
  <c r="AF211" i="17"/>
  <c r="N1831" i="25"/>
  <c r="AF217" i="17"/>
  <c r="N1837" i="25"/>
  <c r="AF200" i="17"/>
  <c r="N1820" i="25"/>
  <c r="AF170" i="17"/>
  <c r="N1790" i="25"/>
  <c r="AF141" i="17"/>
  <c r="N1761" i="25"/>
  <c r="AF142" i="17"/>
  <c r="N1762" i="25"/>
  <c r="AF249" i="17"/>
  <c r="N1869" i="25"/>
  <c r="AF277" i="17"/>
  <c r="N1897" i="25"/>
  <c r="AF82" i="17"/>
  <c r="N1702" i="25"/>
  <c r="AF85" i="17"/>
  <c r="N1705" i="25"/>
  <c r="AF143" i="17"/>
  <c r="N1763" i="25"/>
  <c r="X34" i="17"/>
  <c r="O1654" i="25" s="1"/>
  <c r="M1654" i="25"/>
  <c r="X149" i="17"/>
  <c r="O1769" i="25" s="1"/>
  <c r="M1769" i="25"/>
  <c r="AF175" i="17"/>
  <c r="N1795" i="25"/>
  <c r="AF26" i="17"/>
  <c r="N1646" i="25"/>
  <c r="AF168" i="17"/>
  <c r="N1788" i="25"/>
  <c r="X82" i="17"/>
  <c r="O1702" i="25" s="1"/>
  <c r="M1702" i="25"/>
  <c r="AF21" i="17"/>
  <c r="N1641" i="25"/>
  <c r="X73" i="17"/>
  <c r="O1693" i="25" s="1"/>
  <c r="M1693" i="25"/>
  <c r="AF114" i="17"/>
  <c r="N1734" i="25"/>
  <c r="AF232" i="17"/>
  <c r="N1852" i="25"/>
  <c r="AF3" i="17"/>
  <c r="N1623" i="25"/>
  <c r="AF193" i="17"/>
  <c r="N1813" i="25"/>
  <c r="AF116" i="17"/>
  <c r="N1736" i="25"/>
  <c r="AF119" i="17"/>
  <c r="N1739" i="25"/>
  <c r="AF96" i="17"/>
  <c r="N1716" i="25"/>
  <c r="X113" i="17"/>
  <c r="O1733" i="25" s="1"/>
  <c r="M1733" i="25"/>
  <c r="X245" i="17"/>
  <c r="O1865" i="25" s="1"/>
  <c r="M1865" i="25"/>
  <c r="AF206" i="17"/>
  <c r="N1826" i="25"/>
  <c r="X101" i="17"/>
  <c r="O1721" i="25" s="1"/>
  <c r="M1721" i="25"/>
  <c r="X47" i="17"/>
  <c r="O1667" i="25" s="1"/>
  <c r="M1667" i="25"/>
  <c r="AF283" i="17"/>
  <c r="N1903" i="25"/>
  <c r="AF195" i="17"/>
  <c r="N1815" i="25"/>
  <c r="X58" i="17"/>
  <c r="O1678" i="25" s="1"/>
  <c r="M1678" i="25"/>
  <c r="X35" i="17"/>
  <c r="O1655" i="25" s="1"/>
  <c r="M1655" i="25"/>
  <c r="X77" i="17"/>
  <c r="O1697" i="25" s="1"/>
  <c r="M1697" i="25"/>
  <c r="X46" i="17"/>
  <c r="O1666" i="25" s="1"/>
  <c r="M1666" i="25"/>
  <c r="AF209" i="17"/>
  <c r="N1829" i="25"/>
  <c r="AF36" i="17"/>
  <c r="N1656" i="25"/>
  <c r="X168" i="17"/>
  <c r="O1788" i="25" s="1"/>
  <c r="M1788" i="25"/>
  <c r="AF104" i="17"/>
  <c r="N1724" i="25"/>
  <c r="AF65" i="17"/>
  <c r="N1685" i="25"/>
  <c r="AF2" i="17"/>
  <c r="N1622" i="25"/>
  <c r="X132" i="17"/>
  <c r="O1752" i="25" s="1"/>
  <c r="M1752" i="25"/>
  <c r="AF216" i="17"/>
  <c r="N1836" i="25"/>
  <c r="AF225" i="17"/>
  <c r="N1845" i="25"/>
  <c r="X203" i="17"/>
  <c r="O1823" i="25" s="1"/>
  <c r="M1823" i="25"/>
  <c r="X162" i="17"/>
  <c r="O1782" i="25" s="1"/>
  <c r="M1782" i="25"/>
  <c r="AF121" i="17"/>
  <c r="N1741" i="25"/>
  <c r="AF270" i="17"/>
  <c r="N1890" i="25"/>
  <c r="AF274" i="17"/>
  <c r="N1894" i="25"/>
  <c r="AF218" i="17"/>
  <c r="N1838" i="25"/>
  <c r="AF17" i="17"/>
  <c r="N1637" i="25"/>
  <c r="AF204" i="17"/>
  <c r="N1824" i="25"/>
  <c r="AF67" i="17"/>
  <c r="N1687" i="25"/>
  <c r="AF246" i="17"/>
  <c r="N1866" i="25"/>
  <c r="AF165" i="17"/>
  <c r="N1785" i="25"/>
  <c r="AF242" i="17"/>
  <c r="N1862" i="25"/>
  <c r="X227" i="17"/>
  <c r="O1847" i="25" s="1"/>
  <c r="M1847" i="25"/>
  <c r="AF227" i="17"/>
  <c r="N1847" i="25"/>
  <c r="AF194" i="17"/>
  <c r="N1814" i="25"/>
  <c r="AF228" i="17"/>
  <c r="N1848" i="25"/>
  <c r="AF164" i="17"/>
  <c r="N1784" i="25"/>
  <c r="AF138" i="17"/>
  <c r="N1758" i="25"/>
  <c r="AF254" i="17"/>
  <c r="N1874" i="25"/>
  <c r="AF215" i="17"/>
  <c r="N1835" i="25"/>
  <c r="AF35" i="17"/>
  <c r="N1655" i="25"/>
  <c r="AF176" i="17"/>
  <c r="N1796" i="25"/>
  <c r="AF50" i="17"/>
  <c r="N1670" i="25"/>
  <c r="AF52" i="17"/>
  <c r="N1672" i="25"/>
  <c r="AF255" i="17"/>
  <c r="N1875" i="25"/>
  <c r="AF80" i="17"/>
  <c r="N1700" i="25"/>
  <c r="AF90" i="17"/>
  <c r="N1710" i="25"/>
  <c r="X275" i="17"/>
  <c r="O1895" i="25" s="1"/>
  <c r="M1895" i="25"/>
  <c r="X15" i="17"/>
  <c r="O1635" i="25" s="1"/>
  <c r="M1635" i="25"/>
  <c r="X193" i="17"/>
  <c r="O1813" i="25" s="1"/>
  <c r="M1813" i="25"/>
  <c r="AF135" i="17"/>
  <c r="N1755" i="25"/>
  <c r="AF137" i="17"/>
  <c r="N1757" i="25"/>
  <c r="X246" i="17"/>
  <c r="O1866" i="25" s="1"/>
  <c r="M1866" i="25"/>
  <c r="X142" i="17"/>
  <c r="O1762" i="25" s="1"/>
  <c r="M1762" i="25"/>
  <c r="X71" i="17"/>
  <c r="O1691" i="25" s="1"/>
  <c r="M1691" i="25"/>
  <c r="AF40" i="17"/>
  <c r="N1660" i="25"/>
  <c r="AF235" i="17"/>
  <c r="N1855" i="25"/>
  <c r="X107" i="17"/>
  <c r="O1727" i="25" s="1"/>
  <c r="AF117" i="17"/>
  <c r="N1737" i="25"/>
  <c r="X90" i="17"/>
  <c r="O1710" i="25" s="1"/>
  <c r="X60" i="17"/>
  <c r="O1680" i="25" s="1"/>
  <c r="M1680" i="25"/>
  <c r="X22" i="17"/>
  <c r="O1642" i="25" s="1"/>
  <c r="M1642" i="25"/>
  <c r="X282" i="17"/>
  <c r="O1902" i="25" s="1"/>
  <c r="M1902" i="25"/>
  <c r="AF89" i="17"/>
  <c r="N1709" i="25"/>
  <c r="X10" i="17"/>
  <c r="O1630" i="25" s="1"/>
  <c r="M1630" i="25"/>
  <c r="X198" i="17"/>
  <c r="O1818" i="25" s="1"/>
  <c r="M1818" i="25"/>
  <c r="AF157" i="17"/>
  <c r="N1777" i="25"/>
  <c r="X241" i="17"/>
  <c r="O1861" i="25" s="1"/>
  <c r="M1861" i="25"/>
  <c r="X188" i="17"/>
  <c r="O1808" i="25" s="1"/>
  <c r="M1808" i="25"/>
  <c r="AF268" i="17"/>
  <c r="N1888" i="25"/>
  <c r="AF244" i="17"/>
  <c r="N1864" i="25"/>
  <c r="X64" i="17"/>
  <c r="O1684" i="25" s="1"/>
  <c r="M1684" i="25"/>
  <c r="X3" i="17"/>
  <c r="O1623" i="25" s="1"/>
  <c r="M1623" i="25"/>
  <c r="X4" i="17"/>
  <c r="O1624" i="25" s="1"/>
  <c r="M1624" i="25"/>
  <c r="X21" i="17"/>
  <c r="O1641" i="25" s="1"/>
  <c r="M1641" i="25"/>
  <c r="AF94" i="17"/>
  <c r="N1714" i="25"/>
  <c r="AF15" i="17"/>
  <c r="N1635" i="25"/>
  <c r="AF33" i="17"/>
  <c r="N1653" i="25"/>
  <c r="AF18" i="17"/>
  <c r="N1638" i="25"/>
  <c r="X83" i="17"/>
  <c r="O1703" i="25" s="1"/>
  <c r="M1703" i="25"/>
  <c r="AF191" i="17"/>
  <c r="N1811" i="25"/>
  <c r="AF125" i="17"/>
  <c r="N1745" i="25"/>
  <c r="X54" i="17"/>
  <c r="O1674" i="25" s="1"/>
  <c r="M1674" i="25"/>
  <c r="AF236" i="17"/>
  <c r="N1856" i="25"/>
  <c r="AF213" i="17"/>
  <c r="N1833" i="25"/>
  <c r="AF158" i="17"/>
  <c r="N1778" i="25"/>
  <c r="AF203" i="17"/>
  <c r="N1823" i="25"/>
  <c r="AF247" i="17"/>
  <c r="N1867" i="25"/>
  <c r="AF265" i="17"/>
  <c r="N1885" i="25"/>
  <c r="AF16" i="17"/>
  <c r="N1636" i="25"/>
  <c r="AF288" i="17"/>
  <c r="N1908" i="25"/>
  <c r="X247" i="17"/>
  <c r="O1867" i="25" s="1"/>
  <c r="M1867" i="25"/>
  <c r="X212" i="17"/>
  <c r="O1832" i="25" s="1"/>
  <c r="M1832" i="25"/>
  <c r="AF243" i="17"/>
  <c r="N1863" i="25"/>
  <c r="AF145" i="17"/>
  <c r="N1765" i="25"/>
  <c r="AF212" i="17"/>
  <c r="N1832" i="25"/>
  <c r="AF234" i="17"/>
  <c r="N1854" i="25"/>
  <c r="AF144" i="17"/>
  <c r="N1764" i="25"/>
  <c r="AF43" i="17"/>
  <c r="N1663" i="25"/>
  <c r="AF183" i="17"/>
  <c r="N1803" i="25"/>
  <c r="AF95" i="17"/>
  <c r="N1715" i="25"/>
  <c r="X251" i="17"/>
  <c r="O1871" i="25" s="1"/>
  <c r="M1871" i="25"/>
  <c r="X98" i="17"/>
  <c r="O1718" i="25" s="1"/>
  <c r="M1718" i="25"/>
  <c r="X148" i="17"/>
  <c r="O1768" i="25" s="1"/>
  <c r="M1768" i="25"/>
  <c r="X116" i="17"/>
  <c r="O1736" i="25" s="1"/>
  <c r="M1736" i="25"/>
  <c r="X158" i="17"/>
  <c r="O1778" i="25" s="1"/>
  <c r="M1778" i="25"/>
  <c r="X194" i="17"/>
  <c r="O1814" i="25" s="1"/>
  <c r="M1814" i="25"/>
  <c r="X278" i="17"/>
  <c r="O1898" i="25" s="1"/>
  <c r="M1898" i="25"/>
  <c r="X182" i="17"/>
  <c r="O1802" i="25" s="1"/>
  <c r="M1802" i="25"/>
  <c r="AF78" i="17"/>
  <c r="N1698" i="25"/>
  <c r="AF23" i="17"/>
  <c r="N1643" i="25"/>
  <c r="AF258" i="17"/>
  <c r="N1878" i="25"/>
  <c r="AF129" i="17"/>
  <c r="N1749" i="25"/>
  <c r="X50" i="17"/>
  <c r="O1670" i="25" s="1"/>
  <c r="M1670" i="25"/>
  <c r="AF278" i="17"/>
  <c r="N1898" i="25"/>
  <c r="X238" i="17"/>
  <c r="O1858" i="25" s="1"/>
  <c r="M1858" i="25"/>
  <c r="AF199" i="17"/>
  <c r="N1819" i="25"/>
  <c r="AF281" i="17"/>
  <c r="N1901" i="25"/>
  <c r="AF266" i="17"/>
  <c r="N1886" i="25"/>
  <c r="X156" i="17"/>
  <c r="O1776" i="25" s="1"/>
  <c r="M1776" i="25"/>
  <c r="AF91" i="17"/>
  <c r="N1711" i="25"/>
  <c r="AF120" i="17"/>
  <c r="N1740" i="25"/>
  <c r="X244" i="17"/>
  <c r="O1864" i="25" s="1"/>
  <c r="M1864" i="25"/>
  <c r="AF106" i="17"/>
  <c r="N1726" i="25"/>
  <c r="AF27" i="17"/>
  <c r="N1647" i="25"/>
  <c r="AF28" i="17"/>
  <c r="N1648" i="25"/>
  <c r="AF61" i="17"/>
  <c r="N1681" i="25"/>
  <c r="X110" i="17"/>
  <c r="O1730" i="25" s="1"/>
  <c r="M1730" i="25"/>
  <c r="X39" i="17"/>
  <c r="O1659" i="25" s="1"/>
  <c r="M1659" i="25"/>
  <c r="AF136" i="17"/>
  <c r="N1756" i="25"/>
  <c r="AF42" i="17"/>
  <c r="N1662" i="25"/>
  <c r="AF245" i="17"/>
  <c r="N1865" i="25"/>
  <c r="AF262" i="17"/>
  <c r="N1882" i="25"/>
  <c r="X255" i="17"/>
  <c r="O1875" i="25" s="1"/>
  <c r="M1875" i="25"/>
  <c r="AF166" i="17"/>
  <c r="N1786" i="25"/>
  <c r="AF231" i="17"/>
  <c r="N1851" i="25"/>
  <c r="AF223" i="17"/>
  <c r="N1843" i="25"/>
  <c r="AF221" i="17"/>
  <c r="N1841" i="25"/>
  <c r="AF230" i="17"/>
  <c r="N1850" i="25"/>
  <c r="AF280" i="17"/>
  <c r="N1900" i="25"/>
  <c r="AF251" i="17"/>
  <c r="N1871" i="25"/>
  <c r="X109" i="17"/>
  <c r="O1729" i="25" s="1"/>
  <c r="M1729" i="25"/>
  <c r="AF5" i="17"/>
  <c r="N1625" i="25"/>
  <c r="AF105" i="17"/>
  <c r="N1725" i="25"/>
  <c r="AF115" i="17"/>
  <c r="N1735" i="25"/>
  <c r="X85" i="17"/>
  <c r="O1705" i="25" s="1"/>
  <c r="M1705" i="25"/>
  <c r="X31" i="17"/>
  <c r="O1651" i="25" s="1"/>
  <c r="M1651" i="25"/>
  <c r="AF30" i="17"/>
  <c r="N1650" i="25"/>
  <c r="AF222" i="17"/>
  <c r="N1842" i="25"/>
  <c r="X75" i="17"/>
  <c r="O1695" i="25" s="1"/>
  <c r="M1695" i="25"/>
  <c r="AF189" i="17"/>
  <c r="N1809" i="25"/>
  <c r="X173" i="17"/>
  <c r="O1793" i="25" s="1"/>
  <c r="M1793" i="25"/>
  <c r="AF70" i="17"/>
  <c r="N1690" i="25"/>
  <c r="AF219" i="17"/>
  <c r="N1839" i="25"/>
  <c r="AF179" i="17"/>
  <c r="N1799" i="25"/>
  <c r="X67" i="17"/>
  <c r="O1687" i="25" s="1"/>
  <c r="M1687" i="25"/>
  <c r="AF44" i="17"/>
  <c r="N1664" i="25"/>
  <c r="X224" i="17"/>
  <c r="O1844" i="25" s="1"/>
  <c r="M1844" i="25"/>
  <c r="X72" i="17"/>
  <c r="O1692" i="25" s="1"/>
  <c r="M1692" i="25"/>
  <c r="X259" i="17"/>
  <c r="O1879" i="25" s="1"/>
  <c r="M1879" i="25"/>
  <c r="X114" i="17"/>
  <c r="O1734" i="25" s="1"/>
  <c r="AF140" i="17"/>
  <c r="N1760" i="25"/>
  <c r="X102" i="17"/>
  <c r="O1722" i="25" s="1"/>
  <c r="M1722" i="25"/>
  <c r="AF45" i="17"/>
  <c r="N1665" i="25"/>
  <c r="X267" i="17"/>
  <c r="O1887" i="25" s="1"/>
  <c r="M1887" i="25"/>
  <c r="X161" i="17"/>
  <c r="O1781" i="25" s="1"/>
  <c r="M1781" i="25"/>
  <c r="AF154" i="17"/>
  <c r="N1774" i="25"/>
  <c r="AF66" i="17"/>
  <c r="N1686" i="25"/>
  <c r="AF11" i="17"/>
  <c r="N1631" i="25"/>
  <c r="AF271" i="17"/>
  <c r="N1891" i="25"/>
  <c r="X223" i="17"/>
  <c r="O1843" i="25" s="1"/>
  <c r="M1843" i="25"/>
  <c r="AF22" i="17"/>
  <c r="N1642" i="25"/>
  <c r="AF282" i="17"/>
  <c r="N1902" i="25"/>
  <c r="X228" i="17"/>
  <c r="O1848" i="25" s="1"/>
  <c r="M1848" i="25"/>
  <c r="X172" i="17"/>
  <c r="O1792" i="25" s="1"/>
  <c r="M1792" i="25"/>
  <c r="AF150" i="17"/>
  <c r="N1770" i="25"/>
  <c r="X153" i="17"/>
  <c r="O1773" i="25" s="1"/>
  <c r="M1773" i="25"/>
  <c r="X51" i="17"/>
  <c r="O1671" i="25" s="1"/>
  <c r="M1671" i="25"/>
  <c r="AF68" i="17"/>
  <c r="N1688" i="25"/>
  <c r="X125" i="17"/>
  <c r="O1745" i="25" s="1"/>
  <c r="M1745" i="25"/>
  <c r="AF134" i="17"/>
  <c r="N1754" i="25"/>
  <c r="AF55" i="17"/>
  <c r="N1675" i="25"/>
  <c r="AF153" i="17"/>
  <c r="N1773" i="25"/>
  <c r="AF73" i="17"/>
  <c r="N1693" i="25"/>
  <c r="AF58" i="17"/>
  <c r="N1678" i="25"/>
  <c r="AF287" i="17"/>
  <c r="N1907" i="25"/>
  <c r="AF126" i="17"/>
  <c r="N1746" i="25"/>
  <c r="AF214" i="17"/>
  <c r="N1834" i="25"/>
  <c r="AF161" i="17"/>
  <c r="N1781" i="25"/>
  <c r="AF171" i="17"/>
  <c r="N1791" i="25"/>
  <c r="AF238" i="17"/>
  <c r="N1858" i="25"/>
  <c r="AF241" i="17"/>
  <c r="N1861" i="25"/>
  <c r="AF84" i="17"/>
  <c r="N1704" i="25"/>
  <c r="AF113" i="17"/>
  <c r="N1733" i="25"/>
  <c r="AF38" i="17"/>
  <c r="N1658" i="25"/>
  <c r="AF59" i="17"/>
  <c r="N1679" i="25"/>
  <c r="AF133" i="17"/>
  <c r="N1753" i="25"/>
  <c r="AF127" i="17"/>
  <c r="N1747" i="25"/>
  <c r="AF122" i="17"/>
  <c r="N1742" i="25"/>
  <c r="AF128" i="17"/>
  <c r="N1748" i="25"/>
  <c r="X167" i="17"/>
  <c r="O1787" i="25" s="1"/>
  <c r="M1787" i="25"/>
  <c r="X32" i="17"/>
  <c r="O1652" i="25" s="1"/>
  <c r="M1652" i="25"/>
  <c r="AF102" i="17"/>
  <c r="N1722" i="25"/>
  <c r="AF124" i="17"/>
  <c r="N1744" i="25"/>
  <c r="AF20" i="17"/>
  <c r="N1640" i="25"/>
  <c r="AF192" i="17"/>
  <c r="N1812" i="25"/>
  <c r="AF267" i="17"/>
  <c r="N1887" i="25"/>
  <c r="AF188" i="17"/>
  <c r="N1808" i="25"/>
  <c r="X250" i="17"/>
  <c r="O1870" i="25" s="1"/>
  <c r="M1870" i="25"/>
  <c r="AF220" i="17"/>
  <c r="N1840" i="25"/>
  <c r="X248" i="17"/>
  <c r="O1868" i="25" s="1"/>
  <c r="M1868" i="25"/>
  <c r="AF7" i="17"/>
  <c r="N1627" i="25"/>
  <c r="X152" i="17"/>
  <c r="O1772" i="25" s="1"/>
  <c r="M1772" i="25"/>
  <c r="AF112" i="17"/>
  <c r="N1732" i="25"/>
  <c r="AF276" i="17"/>
  <c r="N1896" i="25"/>
  <c r="X155" i="17"/>
  <c r="O1775" i="25" s="1"/>
  <c r="M1775" i="25"/>
  <c r="X214" i="17"/>
  <c r="O1834" i="25" s="1"/>
  <c r="M1834" i="25"/>
  <c r="AF207" i="17"/>
  <c r="N1827" i="25"/>
  <c r="X174" i="17"/>
  <c r="O1794" i="25" s="1"/>
  <c r="M1794" i="25"/>
  <c r="X126" i="17"/>
  <c r="O1746" i="25" s="1"/>
  <c r="M1746" i="25"/>
  <c r="X210" i="17"/>
  <c r="O1830" i="25" s="1"/>
  <c r="M1830" i="25"/>
  <c r="X53" i="17"/>
  <c r="O1673" i="25" s="1"/>
  <c r="AF184" i="17"/>
  <c r="N1804" i="25"/>
  <c r="AF47" i="17"/>
  <c r="N1667" i="25"/>
  <c r="X170" i="17"/>
  <c r="O1790" i="25" s="1"/>
  <c r="M1790" i="25"/>
  <c r="X74" i="17"/>
  <c r="O1694" i="25" s="1"/>
  <c r="M1694" i="25"/>
  <c r="X279" i="17"/>
  <c r="O1899" i="25" s="1"/>
  <c r="M1899" i="25"/>
  <c r="X29" i="17"/>
  <c r="O1649" i="25" s="1"/>
  <c r="M1649" i="25"/>
  <c r="X62" i="17"/>
  <c r="O1682" i="25" s="1"/>
  <c r="M1682" i="25"/>
  <c r="X25" i="17"/>
  <c r="O1645" i="25" s="1"/>
  <c r="M1645" i="25"/>
  <c r="X230" i="17"/>
  <c r="O1850" i="25" s="1"/>
  <c r="M1850" i="25"/>
  <c r="AF25" i="17"/>
  <c r="N1645" i="25"/>
  <c r="AF41" i="17"/>
  <c r="N1661" i="25"/>
  <c r="X260" i="17"/>
  <c r="O1880" i="25" s="1"/>
  <c r="M1880" i="25"/>
  <c r="X163" i="17"/>
  <c r="O1783" i="25" s="1"/>
  <c r="M1783" i="25"/>
  <c r="AF107" i="17"/>
  <c r="N1727" i="25"/>
  <c r="X100" i="17"/>
  <c r="O1720" i="25" s="1"/>
  <c r="M1720" i="25"/>
  <c r="X208" i="17"/>
  <c r="O1828" i="25" s="1"/>
  <c r="M1828" i="25"/>
  <c r="X151" i="17"/>
  <c r="O1771" i="25" s="1"/>
  <c r="M1771" i="25"/>
  <c r="X79" i="17"/>
  <c r="O1699" i="25" s="1"/>
  <c r="M1699" i="25"/>
  <c r="AF48" i="17"/>
  <c r="N1668" i="25"/>
  <c r="AF97" i="17"/>
  <c r="N1717" i="25"/>
  <c r="AF98" i="17"/>
  <c r="N1718" i="25"/>
  <c r="AF286" i="17"/>
  <c r="N1906" i="25"/>
  <c r="AF148" i="17"/>
  <c r="N1768" i="25"/>
  <c r="AF4" i="17"/>
  <c r="N1624" i="25"/>
  <c r="AF37" i="17"/>
  <c r="N1657" i="25"/>
  <c r="AF208" i="17"/>
  <c r="N1828" i="25"/>
  <c r="AF167" i="17"/>
  <c r="N1787" i="25"/>
  <c r="AF224" i="17"/>
  <c r="N1844" i="25"/>
  <c r="AF198" i="17"/>
  <c r="N1818" i="25"/>
  <c r="AF177" i="17"/>
  <c r="N1797" i="25"/>
  <c r="AF139" i="17"/>
  <c r="N1759" i="25"/>
  <c r="X254" i="17"/>
  <c r="O1874" i="25" s="1"/>
  <c r="M1874" i="25"/>
  <c r="AF257" i="17"/>
  <c r="N1877" i="25"/>
  <c r="AF100" i="17"/>
  <c r="N1720" i="25"/>
  <c r="AF284" i="17"/>
  <c r="N1904" i="25"/>
  <c r="AF75" i="17"/>
  <c r="N1695" i="25"/>
  <c r="AF273" i="17"/>
  <c r="N1893" i="25"/>
  <c r="AF196" i="17"/>
  <c r="N1816" i="25"/>
  <c r="AF108" i="17"/>
  <c r="N1728" i="25"/>
  <c r="AF256" i="17"/>
  <c r="N1876" i="25"/>
  <c r="X13" i="16"/>
  <c r="O1345" i="25" s="1"/>
  <c r="N1345" i="25"/>
  <c r="X216" i="16"/>
  <c r="O1548" i="25" s="1"/>
  <c r="N1548" i="25"/>
  <c r="X46" i="16"/>
  <c r="O1378" i="25" s="1"/>
  <c r="N1378" i="25"/>
  <c r="X270" i="16"/>
  <c r="O1602" i="25" s="1"/>
  <c r="N1602" i="25"/>
  <c r="X79" i="16"/>
  <c r="O1411" i="25" s="1"/>
  <c r="N1411" i="25"/>
  <c r="X21" i="16"/>
  <c r="O1353" i="25" s="1"/>
  <c r="N1353" i="25"/>
  <c r="X65" i="16"/>
  <c r="O1397" i="25" s="1"/>
  <c r="N1397" i="25"/>
  <c r="X170" i="16"/>
  <c r="O1502" i="25" s="1"/>
  <c r="N1502" i="25"/>
  <c r="X88" i="16"/>
  <c r="O1420" i="25" s="1"/>
  <c r="N1420" i="25"/>
  <c r="X283" i="16"/>
  <c r="O1615" i="25" s="1"/>
  <c r="N1615" i="25"/>
  <c r="X197" i="16"/>
  <c r="O1529" i="25" s="1"/>
  <c r="N1529" i="25"/>
  <c r="X254" i="16"/>
  <c r="O1586" i="25" s="1"/>
  <c r="X29" i="16"/>
  <c r="O1361" i="25" s="1"/>
  <c r="N1361" i="25"/>
  <c r="X255" i="16"/>
  <c r="O1587" i="25" s="1"/>
  <c r="N1587" i="25"/>
  <c r="X249" i="16"/>
  <c r="O1581" i="25" s="1"/>
  <c r="N1581" i="25"/>
  <c r="X106" i="16"/>
  <c r="O1438" i="25" s="1"/>
  <c r="N1438" i="25"/>
  <c r="X101" i="16"/>
  <c r="O1433" i="25" s="1"/>
  <c r="N1433" i="25"/>
  <c r="X251" i="16"/>
  <c r="O1583" i="25" s="1"/>
  <c r="X121" i="16"/>
  <c r="O1453" i="25" s="1"/>
  <c r="N1453" i="25"/>
  <c r="X71" i="16"/>
  <c r="O1403" i="25" s="1"/>
  <c r="N1403" i="25"/>
  <c r="X208" i="16"/>
  <c r="O1540" i="25" s="1"/>
  <c r="N1540" i="25"/>
  <c r="X135" i="16"/>
  <c r="O1467" i="25" s="1"/>
  <c r="N1467" i="25"/>
  <c r="X3" i="16"/>
  <c r="O1335" i="25" s="1"/>
  <c r="N1335" i="25"/>
  <c r="X111" i="16"/>
  <c r="O1443" i="25" s="1"/>
  <c r="N1443" i="25"/>
  <c r="X200" i="16"/>
  <c r="O1532" i="25" s="1"/>
  <c r="X113" i="16"/>
  <c r="O1445" i="25" s="1"/>
  <c r="N1445" i="25"/>
  <c r="X173" i="16"/>
  <c r="O1505" i="25" s="1"/>
  <c r="N1505" i="25"/>
  <c r="X269" i="16"/>
  <c r="O1601" i="25" s="1"/>
  <c r="N1601" i="25"/>
  <c r="X52" i="16"/>
  <c r="O1384" i="25" s="1"/>
  <c r="N1384" i="25"/>
  <c r="X227" i="16"/>
  <c r="O1559" i="25" s="1"/>
  <c r="N1559" i="25"/>
  <c r="X198" i="16"/>
  <c r="O1530" i="25" s="1"/>
  <c r="N1530" i="25"/>
  <c r="X207" i="16"/>
  <c r="O1539" i="25" s="1"/>
  <c r="N1539" i="25"/>
  <c r="X195" i="16"/>
  <c r="O1527" i="25" s="1"/>
  <c r="N1527" i="25"/>
  <c r="X218" i="16"/>
  <c r="O1550" i="25" s="1"/>
  <c r="N1550" i="25"/>
  <c r="X9" i="16"/>
  <c r="O1341" i="25" s="1"/>
  <c r="N1341" i="25"/>
  <c r="X42" i="16"/>
  <c r="O1374" i="25" s="1"/>
  <c r="N1374" i="25"/>
  <c r="X265" i="16"/>
  <c r="O1597" i="25" s="1"/>
  <c r="N1597" i="25"/>
  <c r="X115" i="16"/>
  <c r="O1447" i="25" s="1"/>
  <c r="N1447" i="25"/>
  <c r="X287" i="16"/>
  <c r="O1619" i="25" s="1"/>
  <c r="N1619" i="25"/>
  <c r="X158" i="16"/>
  <c r="O1490" i="25" s="1"/>
  <c r="N1490" i="25"/>
  <c r="X83" i="16"/>
  <c r="O1415" i="25" s="1"/>
  <c r="N1415" i="25"/>
  <c r="X90" i="16"/>
  <c r="O1422" i="25" s="1"/>
  <c r="N1422" i="25"/>
  <c r="X155" i="16"/>
  <c r="O1487" i="25" s="1"/>
  <c r="N1487" i="25"/>
  <c r="X241" i="16"/>
  <c r="O1573" i="25" s="1"/>
  <c r="N1573" i="25"/>
  <c r="X153" i="16"/>
  <c r="O1485" i="25" s="1"/>
  <c r="N1485" i="25"/>
  <c r="X132" i="16"/>
  <c r="O1464" i="25" s="1"/>
  <c r="N1464" i="25"/>
  <c r="X59" i="16"/>
  <c r="O1391" i="25" s="1"/>
  <c r="N1391" i="25"/>
  <c r="X105" i="16"/>
  <c r="O1437" i="25" s="1"/>
  <c r="N1437" i="25"/>
  <c r="X238" i="16"/>
  <c r="O1570" i="25" s="1"/>
  <c r="N1570" i="25"/>
  <c r="X68" i="16"/>
  <c r="O1400" i="25" s="1"/>
  <c r="N1400" i="25"/>
  <c r="X91" i="16"/>
  <c r="O1423" i="25" s="1"/>
  <c r="N1423" i="25"/>
  <c r="X78" i="16"/>
  <c r="O1410" i="25" s="1"/>
  <c r="N1410" i="25"/>
  <c r="X288" i="16"/>
  <c r="O1620" i="25" s="1"/>
  <c r="N1620" i="25"/>
  <c r="X215" i="16"/>
  <c r="O1547" i="25" s="1"/>
  <c r="N1547" i="25"/>
  <c r="X177" i="16"/>
  <c r="O1509" i="25" s="1"/>
  <c r="N1509" i="25"/>
  <c r="X48" i="16"/>
  <c r="O1380" i="25" s="1"/>
  <c r="X120" i="16"/>
  <c r="O1452" i="25" s="1"/>
  <c r="M1452" i="25"/>
  <c r="X80" i="16"/>
  <c r="O1412" i="25" s="1"/>
  <c r="M1412" i="25"/>
  <c r="X224" i="16"/>
  <c r="O1556" i="25" s="1"/>
  <c r="M1556" i="25"/>
  <c r="X185" i="16"/>
  <c r="O1517" i="25" s="1"/>
  <c r="M1517" i="25"/>
  <c r="X243" i="16"/>
  <c r="O1575" i="25" s="1"/>
  <c r="X230" i="16"/>
  <c r="O1562" i="25" s="1"/>
  <c r="M1562" i="25"/>
  <c r="X114" i="16"/>
  <c r="O1446" i="25" s="1"/>
  <c r="M1446" i="25"/>
  <c r="X118" i="16"/>
  <c r="O1450" i="25" s="1"/>
  <c r="M1450" i="25"/>
  <c r="X282" i="16"/>
  <c r="O1614" i="25" s="1"/>
  <c r="M1614" i="25"/>
  <c r="X28" i="16"/>
  <c r="O1360" i="25" s="1"/>
  <c r="M1360" i="25"/>
  <c r="X41" i="16"/>
  <c r="O1373" i="25" s="1"/>
  <c r="M1373" i="25"/>
  <c r="X191" i="16"/>
  <c r="O1523" i="25" s="1"/>
  <c r="M1523" i="25"/>
  <c r="X76" i="16"/>
  <c r="O1408" i="25" s="1"/>
  <c r="M1408" i="25"/>
  <c r="X199" i="16"/>
  <c r="O1531" i="25" s="1"/>
  <c r="M1531" i="25"/>
  <c r="X136" i="16"/>
  <c r="O1468" i="25" s="1"/>
  <c r="M1468" i="25"/>
  <c r="X129" i="16"/>
  <c r="O1461" i="25" s="1"/>
  <c r="M1461" i="25"/>
  <c r="X217" i="16"/>
  <c r="O1549" i="25" s="1"/>
  <c r="M1549" i="25"/>
  <c r="X47" i="16"/>
  <c r="O1379" i="25" s="1"/>
  <c r="M1379" i="25"/>
  <c r="X180" i="16"/>
  <c r="O1512" i="25" s="1"/>
  <c r="M1512" i="25"/>
  <c r="X280" i="16"/>
  <c r="O1612" i="25" s="1"/>
  <c r="M1612" i="25"/>
  <c r="X246" i="16"/>
  <c r="O1578" i="25" s="1"/>
  <c r="M1578" i="25"/>
  <c r="X125" i="16"/>
  <c r="O1457" i="25" s="1"/>
  <c r="X98" i="16"/>
  <c r="O1430" i="25" s="1"/>
  <c r="M1430" i="25"/>
  <c r="X108" i="16"/>
  <c r="O1440" i="25" s="1"/>
  <c r="X86" i="16"/>
  <c r="O1418" i="25" s="1"/>
  <c r="M1418" i="25"/>
  <c r="X260" i="16"/>
  <c r="O1592" i="25" s="1"/>
  <c r="M1592" i="25"/>
  <c r="X163" i="16"/>
  <c r="O1495" i="25" s="1"/>
  <c r="M1495" i="25"/>
  <c r="X56" i="16"/>
  <c r="O1388" i="25" s="1"/>
  <c r="M1388" i="25"/>
  <c r="X213" i="16"/>
  <c r="O1545" i="25" s="1"/>
  <c r="X244" i="16"/>
  <c r="O1576" i="25" s="1"/>
  <c r="M1576" i="25"/>
  <c r="X190" i="16"/>
  <c r="O1522" i="25" s="1"/>
  <c r="M1522" i="25"/>
  <c r="X54" i="16"/>
  <c r="O1386" i="25" s="1"/>
  <c r="X234" i="16"/>
  <c r="O1566" i="25" s="1"/>
  <c r="M1566" i="25"/>
  <c r="X273" i="16"/>
  <c r="O1605" i="25" s="1"/>
  <c r="X212" i="16"/>
  <c r="O1544" i="25" s="1"/>
  <c r="M1544" i="25"/>
  <c r="X81" i="16"/>
  <c r="O1413" i="25" s="1"/>
  <c r="X100" i="16"/>
  <c r="O1432" i="25" s="1"/>
  <c r="M1432" i="25"/>
  <c r="X67" i="16"/>
  <c r="O1399" i="25" s="1"/>
  <c r="M1399" i="25"/>
  <c r="X99" i="16"/>
  <c r="O1431" i="25" s="1"/>
  <c r="M1431" i="25"/>
  <c r="X23" i="16"/>
  <c r="O1355" i="25" s="1"/>
  <c r="M1355" i="25"/>
  <c r="X233" i="16"/>
  <c r="O1565" i="25" s="1"/>
  <c r="M1565" i="25"/>
  <c r="X144" i="16"/>
  <c r="O1476" i="25" s="1"/>
  <c r="M1476" i="25"/>
  <c r="X12" i="16"/>
  <c r="O1344" i="25" s="1"/>
  <c r="M1344" i="25"/>
  <c r="X194" i="16"/>
  <c r="O1526" i="25" s="1"/>
  <c r="M1526" i="25"/>
  <c r="X172" i="16"/>
  <c r="O1504" i="25" s="1"/>
  <c r="M1504" i="25"/>
  <c r="X284" i="16"/>
  <c r="O1616" i="25" s="1"/>
  <c r="M1616" i="25"/>
  <c r="X221" i="16"/>
  <c r="O1553" i="25" s="1"/>
  <c r="M1553" i="25"/>
  <c r="X61" i="16"/>
  <c r="O1393" i="25" s="1"/>
  <c r="M1393" i="25"/>
  <c r="X95" i="16"/>
  <c r="O1427" i="25" s="1"/>
  <c r="M1427" i="25"/>
  <c r="X259" i="16"/>
  <c r="O1591" i="25" s="1"/>
  <c r="M1591" i="25"/>
  <c r="X205" i="16"/>
  <c r="O1537" i="25" s="1"/>
  <c r="M1537" i="25"/>
  <c r="X176" i="16"/>
  <c r="O1508" i="25" s="1"/>
  <c r="M1508" i="25"/>
  <c r="X247" i="16"/>
  <c r="O1579" i="25" s="1"/>
  <c r="M1579" i="25"/>
  <c r="X223" i="16"/>
  <c r="O1555" i="25" s="1"/>
  <c r="M1555" i="25"/>
  <c r="X225" i="16"/>
  <c r="O1557" i="25" s="1"/>
  <c r="M1557" i="25"/>
  <c r="X245" i="16"/>
  <c r="O1577" i="25" s="1"/>
  <c r="M1577" i="25"/>
  <c r="X276" i="17"/>
  <c r="O1896" i="25" s="1"/>
  <c r="X268" i="17"/>
  <c r="O1888" i="25" s="1"/>
  <c r="X253" i="17"/>
  <c r="O1873" i="25" s="1"/>
  <c r="X204" i="17"/>
  <c r="O1824" i="25" s="1"/>
  <c r="X139" i="17"/>
  <c r="O1759" i="25" s="1"/>
  <c r="X177" i="17"/>
  <c r="O1797" i="25" s="1"/>
  <c r="X202" i="17"/>
  <c r="O1822" i="25" s="1"/>
  <c r="X235" i="17"/>
  <c r="O1855" i="25" s="1"/>
  <c r="X233" i="17"/>
  <c r="O1853" i="25" s="1"/>
  <c r="X221" i="17"/>
  <c r="O1841" i="25" s="1"/>
  <c r="X242" i="17"/>
  <c r="O1862" i="25" s="1"/>
  <c r="X217" i="17"/>
  <c r="O1837" i="25" s="1"/>
  <c r="X201" i="17"/>
  <c r="O1821" i="25" s="1"/>
  <c r="X243" i="17"/>
  <c r="O1863" i="25" s="1"/>
  <c r="X195" i="17"/>
  <c r="O1815" i="25" s="1"/>
  <c r="X207" i="17"/>
  <c r="O1827" i="25" s="1"/>
  <c r="X229" i="17"/>
  <c r="O1849" i="25" s="1"/>
  <c r="X192" i="17"/>
  <c r="O1812" i="25" s="1"/>
  <c r="X209" i="17"/>
  <c r="O1829" i="25" s="1"/>
  <c r="X236" i="17"/>
  <c r="O1856" i="25" s="1"/>
  <c r="X197" i="17"/>
  <c r="O1817" i="25" s="1"/>
  <c r="X232" i="17"/>
  <c r="O1852" i="25" s="1"/>
  <c r="X191" i="17"/>
  <c r="O1811" i="25" s="1"/>
  <c r="X137" i="17"/>
  <c r="O1757" i="25" s="1"/>
  <c r="X261" i="17"/>
  <c r="O1881" i="25" s="1"/>
  <c r="X65" i="17"/>
  <c r="O1685" i="25" s="1"/>
  <c r="X269" i="17"/>
  <c r="O1889" i="25" s="1"/>
  <c r="X11" i="17"/>
  <c r="O1631" i="25" s="1"/>
  <c r="X112" i="17"/>
  <c r="O1732" i="25" s="1"/>
  <c r="X205" i="17"/>
  <c r="O1825" i="25" s="1"/>
  <c r="X117" i="17"/>
  <c r="O1737" i="25" s="1"/>
  <c r="X30" i="17"/>
  <c r="O1650" i="25" s="1"/>
  <c r="X128" i="17"/>
  <c r="O1748" i="25" s="1"/>
  <c r="X88" i="17"/>
  <c r="O1708" i="25" s="1"/>
  <c r="X23" i="17"/>
  <c r="O1643" i="25" s="1"/>
  <c r="X146" i="17"/>
  <c r="O1766" i="25" s="1"/>
  <c r="X234" i="17"/>
  <c r="O1854" i="25" s="1"/>
  <c r="X57" i="17"/>
  <c r="O1677" i="25" s="1"/>
  <c r="X91" i="17"/>
  <c r="O1711" i="25" s="1"/>
  <c r="X220" i="17"/>
  <c r="O1840" i="25" s="1"/>
  <c r="X169" i="17"/>
  <c r="O1789" i="25" s="1"/>
  <c r="X144" i="17"/>
  <c r="O1764" i="25" s="1"/>
  <c r="X129" i="17"/>
  <c r="O1749" i="25" s="1"/>
  <c r="X190" i="17"/>
  <c r="O1810" i="25" s="1"/>
  <c r="X119" i="17"/>
  <c r="O1739" i="25" s="1"/>
  <c r="X24" i="17"/>
  <c r="O1644" i="25" s="1"/>
  <c r="X270" i="17"/>
  <c r="O1890" i="25" s="1"/>
  <c r="X104" i="17"/>
  <c r="O1724" i="25" s="1"/>
  <c r="X258" i="17"/>
  <c r="O1878" i="25" s="1"/>
  <c r="X285" i="17"/>
  <c r="O1905" i="25" s="1"/>
  <c r="X219" i="17"/>
  <c r="O1839" i="25" s="1"/>
  <c r="X272" i="17"/>
  <c r="O1892" i="25" s="1"/>
  <c r="X183" i="17"/>
  <c r="O1803" i="25" s="1"/>
  <c r="X7" i="17"/>
  <c r="O1627" i="25" s="1"/>
  <c r="X2" i="17"/>
  <c r="O1622" i="25" s="1"/>
  <c r="X160" i="17"/>
  <c r="O1780" i="25" s="1"/>
  <c r="X121" i="17"/>
  <c r="O1741" i="25" s="1"/>
  <c r="X122" i="17"/>
  <c r="O1742" i="25" s="1"/>
  <c r="X135" i="17"/>
  <c r="O1755" i="25" s="1"/>
  <c r="X43" i="17"/>
  <c r="O1663" i="25" s="1"/>
  <c r="X36" i="17"/>
  <c r="O1656" i="25" s="1"/>
  <c r="X216" i="17"/>
  <c r="O1836" i="25" s="1"/>
  <c r="X9" i="17"/>
  <c r="O1629" i="25" s="1"/>
  <c r="X106" i="17"/>
  <c r="O1726" i="25" s="1"/>
  <c r="X222" i="17"/>
  <c r="O1842" i="25" s="1"/>
  <c r="X44" i="17"/>
  <c r="O1664" i="25" s="1"/>
  <c r="X61" i="17"/>
  <c r="O1681" i="25" s="1"/>
  <c r="X76" i="17"/>
  <c r="O1696" i="25" s="1"/>
  <c r="X240" i="17"/>
  <c r="O1860" i="25" s="1"/>
  <c r="X237" i="17"/>
  <c r="O1857" i="25" s="1"/>
  <c r="X281" i="17"/>
  <c r="O1901" i="25" s="1"/>
  <c r="X283" i="17"/>
  <c r="O1903" i="25" s="1"/>
  <c r="X45" i="17"/>
  <c r="O1665" i="25" s="1"/>
  <c r="X271" i="17"/>
  <c r="O1891" i="25" s="1"/>
  <c r="X78" i="17"/>
  <c r="O1698" i="25" s="1"/>
  <c r="X179" i="17"/>
  <c r="O1799" i="25" s="1"/>
  <c r="X27" i="17"/>
  <c r="O1647" i="25" s="1"/>
  <c r="X206" i="17"/>
  <c r="O1826" i="25" s="1"/>
  <c r="X124" i="17"/>
  <c r="O1744" i="25" s="1"/>
  <c r="X86" i="17"/>
  <c r="O1706" i="25" s="1"/>
  <c r="X49" i="17"/>
  <c r="O1669" i="25" s="1"/>
  <c r="X41" i="17"/>
  <c r="O1661" i="25" s="1"/>
  <c r="X199" i="17"/>
  <c r="O1819" i="25" s="1"/>
  <c r="X150" i="17"/>
  <c r="O1770" i="25" s="1"/>
  <c r="X66" i="17"/>
  <c r="O1686" i="25" s="1"/>
  <c r="X96" i="17"/>
  <c r="O1716" i="25" s="1"/>
  <c r="X180" i="17"/>
  <c r="O1800" i="25" s="1"/>
  <c r="X157" i="17"/>
  <c r="O1777" i="25" s="1"/>
  <c r="X274" i="17"/>
  <c r="O1894" i="25" s="1"/>
  <c r="X159" i="16"/>
  <c r="O1491" i="25" s="1"/>
  <c r="X192" i="16"/>
  <c r="O1524" i="25" s="1"/>
  <c r="X142" i="16"/>
  <c r="O1474" i="25" s="1"/>
  <c r="X226" i="16"/>
  <c r="O1558" i="25" s="1"/>
  <c r="X237" i="16"/>
  <c r="O1569" i="25" s="1"/>
  <c r="X140" i="16"/>
  <c r="O1472" i="25" s="1"/>
  <c r="X128" i="16"/>
  <c r="O1460" i="25" s="1"/>
  <c r="X182" i="16"/>
  <c r="O1514" i="25" s="1"/>
  <c r="X193" i="16"/>
  <c r="O1525" i="25" s="1"/>
  <c r="X252" i="16"/>
  <c r="O1584" i="25" s="1"/>
  <c r="X160" i="16"/>
  <c r="O1492" i="25" s="1"/>
  <c r="X267" i="16"/>
  <c r="O1599" i="25" s="1"/>
  <c r="X248" i="16"/>
  <c r="O1580" i="25" s="1"/>
  <c r="X228" i="16"/>
  <c r="O1560" i="25" s="1"/>
  <c r="X174" i="16"/>
  <c r="O1506" i="25" s="1"/>
  <c r="X229" i="16"/>
  <c r="O1561" i="25" s="1"/>
  <c r="X240" i="16"/>
  <c r="O1572" i="25" s="1"/>
  <c r="X149" i="16"/>
  <c r="O1481" i="25" s="1"/>
  <c r="X131" i="16"/>
  <c r="O1463" i="25" s="1"/>
  <c r="X107" i="16"/>
  <c r="O1439" i="25" s="1"/>
  <c r="X145" i="16"/>
  <c r="O1477" i="25" s="1"/>
  <c r="X141" i="16"/>
  <c r="O1473" i="25" s="1"/>
  <c r="X126" i="16"/>
  <c r="O1458" i="25" s="1"/>
  <c r="X151" i="16"/>
  <c r="O1483" i="25" s="1"/>
  <c r="X133" i="16"/>
  <c r="O1465" i="25" s="1"/>
  <c r="X58" i="16"/>
  <c r="O1390" i="25" s="1"/>
  <c r="X55" i="16"/>
  <c r="O1387" i="25" s="1"/>
  <c r="X235" i="16"/>
  <c r="O1567" i="25" s="1"/>
  <c r="X97" i="16"/>
  <c r="O1429" i="25" s="1"/>
  <c r="X110" i="16"/>
  <c r="O1442" i="25" s="1"/>
  <c r="X277" i="16"/>
  <c r="O1609" i="25" s="1"/>
  <c r="X139" i="16"/>
  <c r="O1471" i="25" s="1"/>
  <c r="X253" i="16"/>
  <c r="O1585" i="25" s="1"/>
  <c r="X64" i="16"/>
  <c r="O1396" i="25" s="1"/>
  <c r="X271" i="16"/>
  <c r="O1603" i="25" s="1"/>
  <c r="X138" i="16"/>
  <c r="O1470" i="25" s="1"/>
  <c r="X262" i="16"/>
  <c r="O1594" i="25" s="1"/>
  <c r="X183" i="16"/>
  <c r="O1515" i="25" s="1"/>
  <c r="X161" i="16"/>
  <c r="O1493" i="25" s="1"/>
  <c r="X281" i="16"/>
  <c r="O1613" i="25" s="1"/>
  <c r="X103" i="16"/>
  <c r="O1435" i="25" s="1"/>
  <c r="X72" i="16"/>
  <c r="O1404" i="25" s="1"/>
  <c r="X104" i="16"/>
  <c r="O1436" i="25" s="1"/>
  <c r="X2" i="16"/>
  <c r="O1334" i="25" s="1"/>
  <c r="X276" i="16"/>
  <c r="O1608" i="25" s="1"/>
  <c r="X31" i="16"/>
  <c r="O1363" i="25" s="1"/>
  <c r="X134" i="16"/>
  <c r="O1466" i="25" s="1"/>
  <c r="X204" i="16"/>
  <c r="O1536" i="25" s="1"/>
  <c r="X184" i="16"/>
  <c r="O1516" i="25" s="1"/>
  <c r="X40" i="16"/>
  <c r="O1372" i="25" s="1"/>
  <c r="X275" i="16"/>
  <c r="O1607" i="25" s="1"/>
  <c r="X231" i="16"/>
  <c r="O1563" i="25" s="1"/>
  <c r="X77" i="16"/>
  <c r="O1409" i="25" s="1"/>
  <c r="X25" i="16"/>
  <c r="O1357" i="25" s="1"/>
  <c r="X74" i="16"/>
  <c r="O1406" i="25" s="1"/>
  <c r="X278" i="16"/>
  <c r="O1610" i="25" s="1"/>
  <c r="X38" i="16"/>
  <c r="O1370" i="25" s="1"/>
  <c r="X117" i="16"/>
  <c r="O1449" i="25" s="1"/>
  <c r="X232" i="16"/>
  <c r="O1564" i="25" s="1"/>
  <c r="X127" i="16"/>
  <c r="O1459" i="25" s="1"/>
  <c r="X156" i="16"/>
  <c r="O1488" i="25" s="1"/>
  <c r="X10" i="16"/>
  <c r="O1342" i="25" s="1"/>
  <c r="X69" i="16"/>
  <c r="O1401" i="25" s="1"/>
  <c r="X222" i="16"/>
  <c r="O1554" i="25" s="1"/>
  <c r="X206" i="16"/>
  <c r="O1538" i="25" s="1"/>
  <c r="X179" i="16"/>
  <c r="O1511" i="25" s="1"/>
  <c r="X188" i="16"/>
  <c r="O1520" i="25" s="1"/>
  <c r="X220" i="16"/>
  <c r="O1552" i="25" s="1"/>
  <c r="X169" i="16"/>
  <c r="O1501" i="25" s="1"/>
  <c r="X73" i="16"/>
  <c r="O1405" i="25" s="1"/>
  <c r="X239" i="16"/>
  <c r="O1571" i="25" s="1"/>
  <c r="X30" i="16"/>
  <c r="O1362" i="25" s="1"/>
  <c r="X137" i="16"/>
  <c r="O1469" i="25" s="1"/>
  <c r="X164" i="16"/>
  <c r="O1496" i="25" s="1"/>
  <c r="X119" i="16"/>
  <c r="O1451" i="25" s="1"/>
  <c r="X209" i="16"/>
  <c r="O1541" i="25" s="1"/>
  <c r="X181" i="16"/>
  <c r="O1513" i="25" s="1"/>
  <c r="X157" i="16"/>
  <c r="O1489" i="25" s="1"/>
  <c r="X152" i="16"/>
  <c r="O1484" i="25" s="1"/>
  <c r="X150" i="16"/>
  <c r="O1482" i="25" s="1"/>
  <c r="X268" i="16"/>
  <c r="O1600" i="25" s="1"/>
  <c r="X44" i="16"/>
  <c r="O1376" i="25" s="1"/>
  <c r="X175" i="16"/>
  <c r="O1507" i="25" s="1"/>
  <c r="X94" i="16"/>
  <c r="O1426" i="25" s="1"/>
  <c r="X242" i="16"/>
  <c r="O1574" i="25" s="1"/>
  <c r="X87" i="16"/>
  <c r="O1419" i="25" s="1"/>
  <c r="X171" i="16"/>
  <c r="O1503" i="25" s="1"/>
  <c r="X24" i="16"/>
  <c r="O1356" i="25" s="1"/>
  <c r="X36" i="16"/>
  <c r="O1368" i="25" s="1"/>
  <c r="X32" i="16"/>
  <c r="O1364" i="25" s="1"/>
  <c r="X39" i="16"/>
  <c r="O1371" i="25" s="1"/>
  <c r="X60" i="16"/>
  <c r="O1392" i="25" s="1"/>
  <c r="X109" i="16"/>
  <c r="O1441" i="25" s="1"/>
  <c r="X16" i="16"/>
  <c r="O1348" i="25" s="1"/>
  <c r="X130" i="16"/>
  <c r="O1462" i="25" s="1"/>
  <c r="X43" i="16"/>
  <c r="O1375" i="25" s="1"/>
  <c r="X102" i="16"/>
  <c r="O1434" i="25" s="1"/>
  <c r="X4" i="16"/>
  <c r="O1336" i="25" s="1"/>
  <c r="X53" i="16"/>
  <c r="O1385" i="25" s="1"/>
  <c r="X49" i="16"/>
  <c r="O1381" i="25" s="1"/>
  <c r="X96" i="16"/>
  <c r="O1428" i="25" s="1"/>
  <c r="X62" i="16"/>
  <c r="O1394" i="25" s="1"/>
  <c r="X63" i="16"/>
  <c r="O1395" i="25" s="1"/>
  <c r="X6" i="16"/>
  <c r="O1338" i="25" s="1"/>
  <c r="X17" i="16"/>
  <c r="O1349" i="25" s="1"/>
  <c r="X124" i="16"/>
  <c r="O1456" i="25" s="1"/>
  <c r="X18" i="16"/>
  <c r="O1350" i="25" s="1"/>
  <c r="X261" i="16"/>
  <c r="O1593" i="25" s="1"/>
  <c r="X186" i="16"/>
  <c r="O1518" i="25" s="1"/>
  <c r="X203" i="16"/>
  <c r="O1535" i="25" s="1"/>
  <c r="X19" i="16"/>
  <c r="O1351" i="25" s="1"/>
  <c r="X7" i="16"/>
  <c r="O1339" i="25" s="1"/>
  <c r="X211" i="16"/>
  <c r="O1543" i="25" s="1"/>
  <c r="X123" i="16"/>
  <c r="O1455" i="25" s="1"/>
  <c r="X214" i="16"/>
  <c r="O1546" i="25" s="1"/>
  <c r="X266" i="16"/>
  <c r="O1598" i="25" s="1"/>
  <c r="X168" i="16"/>
  <c r="O1500" i="25" s="1"/>
  <c r="X286" i="16"/>
  <c r="O1618" i="25" s="1"/>
  <c r="X289" i="16"/>
  <c r="O1621" i="25" s="1"/>
  <c r="X14" i="16"/>
  <c r="O1346" i="25" s="1"/>
  <c r="X22" i="16"/>
  <c r="O1354" i="25" s="1"/>
  <c r="X258" i="16"/>
  <c r="O1590" i="25" s="1"/>
  <c r="X236" i="16"/>
  <c r="O1568" i="25" s="1"/>
  <c r="X15" i="16"/>
  <c r="O1347" i="25" s="1"/>
  <c r="X84" i="16"/>
  <c r="O1416" i="25" s="1"/>
  <c r="X37" i="16"/>
  <c r="O1369" i="25" s="1"/>
  <c r="X279" i="16"/>
  <c r="O1611" i="25" s="1"/>
  <c r="X250" i="16"/>
  <c r="O1582" i="25" s="1"/>
  <c r="X146" i="16"/>
  <c r="O1478" i="25" s="1"/>
  <c r="X8" i="16"/>
  <c r="O1340" i="25" s="1"/>
  <c r="X116" i="16"/>
  <c r="O1448" i="25" s="1"/>
  <c r="X201" i="16"/>
  <c r="O1533" i="25" s="1"/>
  <c r="X202" i="16"/>
  <c r="O1534" i="25" s="1"/>
  <c r="X93" i="16"/>
  <c r="O1425" i="25" s="1"/>
  <c r="X112" i="16"/>
  <c r="O1444" i="25" s="1"/>
  <c r="X147" i="16"/>
  <c r="O1479" i="25" s="1"/>
  <c r="X264" i="16"/>
  <c r="O1596" i="25" s="1"/>
  <c r="X219" i="16"/>
  <c r="O1551" i="25" s="1"/>
  <c r="X50" i="16"/>
  <c r="O1382" i="25" s="1"/>
  <c r="X85" i="16"/>
  <c r="O1417" i="25" s="1"/>
  <c r="X92" i="16"/>
  <c r="O1424" i="25" s="1"/>
  <c r="X189" i="16"/>
  <c r="O1521" i="25" s="1"/>
  <c r="AF226" i="17" l="1"/>
  <c r="N1846" i="25"/>
  <c r="X226" i="17"/>
  <c r="O1846" i="25" s="1"/>
  <c r="X79" i="13"/>
  <c r="Z79" i="13"/>
  <c r="R79" i="13" s="1"/>
  <c r="AB79" i="13" s="1"/>
  <c r="AA79" i="13"/>
  <c r="T79" i="13" s="1"/>
  <c r="AC79" i="13" s="1"/>
  <c r="X40" i="13"/>
  <c r="Z40" i="13"/>
  <c r="AA40" i="13"/>
  <c r="X83" i="13"/>
  <c r="Z83" i="13"/>
  <c r="AA83" i="13"/>
  <c r="X146" i="13"/>
  <c r="Y146" i="13" s="1"/>
  <c r="Z146" i="13"/>
  <c r="AA146" i="13"/>
  <c r="X130" i="13"/>
  <c r="Y130" i="13" s="1"/>
  <c r="Z130" i="13"/>
  <c r="R130" i="13" s="1"/>
  <c r="AB130" i="13" s="1"/>
  <c r="AA130" i="13"/>
  <c r="T130" i="13" s="1"/>
  <c r="AC130" i="13" s="1"/>
  <c r="X111" i="13"/>
  <c r="Y111" i="13" s="1"/>
  <c r="Z111" i="13"/>
  <c r="AA111" i="13"/>
  <c r="X61" i="13"/>
  <c r="Y61" i="13" s="1"/>
  <c r="Z61" i="13"/>
  <c r="R61" i="13" s="1"/>
  <c r="AB61" i="13" s="1"/>
  <c r="AA61" i="13"/>
  <c r="X11" i="13"/>
  <c r="Y11" i="13"/>
  <c r="Z11" i="13"/>
  <c r="AA11" i="13"/>
  <c r="X29" i="13"/>
  <c r="Z29" i="13"/>
  <c r="AA29" i="13"/>
  <c r="X18" i="13"/>
  <c r="Z18" i="13"/>
  <c r="AA18" i="13"/>
  <c r="X13" i="13"/>
  <c r="T13" i="13" s="1"/>
  <c r="AC13" i="13" s="1"/>
  <c r="Z13" i="13"/>
  <c r="AA13" i="13"/>
  <c r="X135" i="13"/>
  <c r="Y135" i="13" s="1"/>
  <c r="Z135" i="13"/>
  <c r="AA135" i="13"/>
  <c r="X131" i="13"/>
  <c r="Y131" i="13" s="1"/>
  <c r="Z131" i="13"/>
  <c r="AA131" i="13"/>
  <c r="X144" i="13"/>
  <c r="Y144" i="13" s="1"/>
  <c r="Z144" i="13"/>
  <c r="R144" i="13" s="1"/>
  <c r="AB144" i="13" s="1"/>
  <c r="AA144" i="13"/>
  <c r="X68" i="13"/>
  <c r="Y68" i="13" s="1"/>
  <c r="Z68" i="13"/>
  <c r="AA68" i="13"/>
  <c r="X124" i="13"/>
  <c r="Y124" i="13" s="1"/>
  <c r="Z124" i="13"/>
  <c r="AA124" i="13"/>
  <c r="X134" i="13"/>
  <c r="Z134" i="13"/>
  <c r="AA134" i="13"/>
  <c r="X80" i="13"/>
  <c r="Z80" i="13"/>
  <c r="AA80" i="13"/>
  <c r="X78" i="13"/>
  <c r="Z78" i="13"/>
  <c r="AA78" i="13"/>
  <c r="X139" i="13"/>
  <c r="Y139" i="13" s="1"/>
  <c r="Z139" i="13"/>
  <c r="AA139" i="13"/>
  <c r="T139" i="13" s="1"/>
  <c r="AC139" i="13" s="1"/>
  <c r="X125" i="13"/>
  <c r="Y125" i="13" s="1"/>
  <c r="Z125" i="13"/>
  <c r="AA125" i="13"/>
  <c r="X121" i="13"/>
  <c r="Y121" i="13" s="1"/>
  <c r="Z121" i="13"/>
  <c r="AA121" i="13"/>
  <c r="X71" i="13"/>
  <c r="Y71" i="13" s="1"/>
  <c r="Z71" i="13"/>
  <c r="AA71" i="13"/>
  <c r="X30" i="13"/>
  <c r="Y30" i="13" s="1"/>
  <c r="Z30" i="13"/>
  <c r="AA30" i="13"/>
  <c r="X22" i="13"/>
  <c r="Z22" i="13"/>
  <c r="AA22" i="13"/>
  <c r="X24" i="13"/>
  <c r="Z24" i="13"/>
  <c r="AA24" i="13"/>
  <c r="X118" i="13"/>
  <c r="Z118" i="13"/>
  <c r="AA118" i="13"/>
  <c r="X86" i="13"/>
  <c r="Y86" i="13" s="1"/>
  <c r="Z86" i="13"/>
  <c r="AA86" i="13"/>
  <c r="X12" i="13"/>
  <c r="Y12" i="13" s="1"/>
  <c r="Z12" i="13"/>
  <c r="AA12" i="13"/>
  <c r="X14" i="13"/>
  <c r="Y14" i="13" s="1"/>
  <c r="Z14" i="13"/>
  <c r="AA14" i="13"/>
  <c r="X26" i="13"/>
  <c r="Z26" i="13"/>
  <c r="AA26" i="13"/>
  <c r="X41" i="13"/>
  <c r="Y41" i="13" s="1"/>
  <c r="Z41" i="13"/>
  <c r="AA41" i="13"/>
  <c r="X39" i="13"/>
  <c r="Z39" i="13"/>
  <c r="AA39" i="13"/>
  <c r="X28" i="13"/>
  <c r="Z28" i="13"/>
  <c r="AA28" i="13"/>
  <c r="X27" i="13"/>
  <c r="Z27" i="13"/>
  <c r="AA27" i="13"/>
  <c r="X17" i="13"/>
  <c r="Y17" i="13" s="1"/>
  <c r="Z17" i="13"/>
  <c r="AA17" i="13"/>
  <c r="X122" i="13"/>
  <c r="Y122" i="13" s="1"/>
  <c r="Z122" i="13"/>
  <c r="AA122" i="13"/>
  <c r="X5" i="13"/>
  <c r="Y5" i="13" s="1"/>
  <c r="Z5" i="13"/>
  <c r="AA5" i="13"/>
  <c r="X20" i="13"/>
  <c r="Z20" i="13"/>
  <c r="AA20" i="13"/>
  <c r="X8" i="13"/>
  <c r="Y8" i="13" s="1"/>
  <c r="Z8" i="13"/>
  <c r="AA8" i="13"/>
  <c r="X132" i="13"/>
  <c r="Z132" i="13"/>
  <c r="AA132" i="13"/>
  <c r="T132" i="13" s="1"/>
  <c r="AC132" i="13" s="1"/>
  <c r="X115" i="13"/>
  <c r="Z115" i="13"/>
  <c r="AA115" i="13"/>
  <c r="X110" i="13"/>
  <c r="Z110" i="13"/>
  <c r="AA110" i="13"/>
  <c r="X54" i="13"/>
  <c r="Y54" i="13" s="1"/>
  <c r="Z54" i="13"/>
  <c r="AA54" i="13"/>
  <c r="X21" i="13"/>
  <c r="Y21" i="13" s="1"/>
  <c r="Z21" i="13"/>
  <c r="AA21" i="13"/>
  <c r="X114" i="13"/>
  <c r="Z114" i="13"/>
  <c r="AA114" i="13"/>
  <c r="X106" i="13"/>
  <c r="Y106" i="13" s="1"/>
  <c r="Z106" i="13"/>
  <c r="AA106" i="13"/>
  <c r="X73" i="13"/>
  <c r="Y73" i="13" s="1"/>
  <c r="Z73" i="13"/>
  <c r="AA73" i="13"/>
  <c r="X46" i="13"/>
  <c r="Z46" i="13"/>
  <c r="AA46" i="13"/>
  <c r="X50" i="13"/>
  <c r="Z50" i="13"/>
  <c r="AA50" i="13"/>
  <c r="X48" i="13"/>
  <c r="Z48" i="13"/>
  <c r="AA48" i="13"/>
  <c r="X49" i="13"/>
  <c r="Y49" i="13" s="1"/>
  <c r="Z49" i="13"/>
  <c r="AA49" i="13"/>
  <c r="T49" i="13" s="1"/>
  <c r="AC49" i="13" s="1"/>
  <c r="X55" i="13"/>
  <c r="Y55" i="13" s="1"/>
  <c r="Z55" i="13"/>
  <c r="AA55" i="13"/>
  <c r="X137" i="13"/>
  <c r="Y137" i="13" s="1"/>
  <c r="Z137" i="13"/>
  <c r="AA137" i="13"/>
  <c r="X72" i="13"/>
  <c r="Y72" i="13" s="1"/>
  <c r="Z72" i="13"/>
  <c r="AA72" i="13"/>
  <c r="X75" i="13"/>
  <c r="Y75" i="13" s="1"/>
  <c r="Z75" i="13"/>
  <c r="AA75" i="13"/>
  <c r="X31" i="13"/>
  <c r="Z31" i="13"/>
  <c r="AA31" i="13"/>
  <c r="X90" i="13"/>
  <c r="Z90" i="13"/>
  <c r="AA90" i="13"/>
  <c r="X126" i="13"/>
  <c r="Z126" i="13"/>
  <c r="AA126" i="13"/>
  <c r="X10" i="13"/>
  <c r="Y10" i="13" s="1"/>
  <c r="Z10" i="13"/>
  <c r="AA10" i="13"/>
  <c r="X147" i="13"/>
  <c r="Y147" i="13" s="1"/>
  <c r="Z147" i="13"/>
  <c r="AA147" i="13"/>
  <c r="X59" i="13"/>
  <c r="Y59" i="13" s="1"/>
  <c r="Z59" i="13"/>
  <c r="AA59" i="13"/>
  <c r="T59" i="13" s="1"/>
  <c r="AC59" i="13" s="1"/>
  <c r="X105" i="13"/>
  <c r="Y105" i="13" s="1"/>
  <c r="Z105" i="13"/>
  <c r="AA105" i="13"/>
  <c r="X101" i="13"/>
  <c r="Y101" i="13" s="1"/>
  <c r="Z101" i="13"/>
  <c r="AA101" i="13"/>
  <c r="T101" i="13" s="1"/>
  <c r="AC101" i="13" s="1"/>
  <c r="X53" i="13"/>
  <c r="Z53" i="13"/>
  <c r="AA53" i="13"/>
  <c r="X89" i="13"/>
  <c r="Z89" i="13"/>
  <c r="AA89" i="13"/>
  <c r="X92" i="13"/>
  <c r="Z92" i="13"/>
  <c r="AA92" i="13"/>
  <c r="X94" i="13"/>
  <c r="Y94" i="13" s="1"/>
  <c r="Z94" i="13"/>
  <c r="AA94" i="13"/>
  <c r="X9" i="13"/>
  <c r="Y9" i="13" s="1"/>
  <c r="Z9" i="13"/>
  <c r="AA9" i="13"/>
  <c r="X7" i="13"/>
  <c r="Y7" i="13" s="1"/>
  <c r="Z7" i="13"/>
  <c r="AA7" i="13"/>
  <c r="X2" i="13"/>
  <c r="Z2" i="13"/>
  <c r="AA2" i="13"/>
  <c r="X51" i="13"/>
  <c r="Y51" i="13" s="1"/>
  <c r="Z51" i="13"/>
  <c r="AA51" i="13"/>
  <c r="X38" i="13"/>
  <c r="Y38" i="13" s="1"/>
  <c r="Z38" i="13"/>
  <c r="AA38" i="13"/>
  <c r="X65" i="13"/>
  <c r="Z65" i="13"/>
  <c r="AA65" i="13"/>
  <c r="X113" i="13"/>
  <c r="Z113" i="13"/>
  <c r="AA113" i="13"/>
  <c r="X35" i="13"/>
  <c r="Y35" i="13" s="1"/>
  <c r="Z35" i="13"/>
  <c r="AA35" i="13"/>
  <c r="X36" i="13"/>
  <c r="Z36" i="13"/>
  <c r="AA36" i="13"/>
  <c r="X119" i="13"/>
  <c r="Y119" i="13" s="1"/>
  <c r="Z119" i="13"/>
  <c r="AA119" i="13"/>
  <c r="X69" i="13"/>
  <c r="Y69" i="13" s="1"/>
  <c r="Z69" i="13"/>
  <c r="AA69" i="13"/>
  <c r="X76" i="13"/>
  <c r="Y76" i="13" s="1"/>
  <c r="Z76" i="13"/>
  <c r="AA76" i="13"/>
  <c r="X136" i="13"/>
  <c r="Y136" i="13" s="1"/>
  <c r="Z136" i="13"/>
  <c r="AA136" i="13"/>
  <c r="X34" i="13"/>
  <c r="Y34" i="13" s="1"/>
  <c r="Z34" i="13"/>
  <c r="AA34" i="13"/>
  <c r="X117" i="13"/>
  <c r="Y117" i="13"/>
  <c r="Z117" i="13"/>
  <c r="AA117" i="13"/>
  <c r="X104" i="13"/>
  <c r="Z104" i="13"/>
  <c r="AA104" i="13"/>
  <c r="X97" i="13"/>
  <c r="Z97" i="13"/>
  <c r="AA97" i="13"/>
  <c r="X123" i="13"/>
  <c r="Y123" i="13" s="1"/>
  <c r="Z123" i="13"/>
  <c r="AA123" i="13"/>
  <c r="X32" i="13"/>
  <c r="Y32" i="13" s="1"/>
  <c r="Z32" i="13"/>
  <c r="AA32" i="13"/>
  <c r="X95" i="13"/>
  <c r="Y95" i="13" s="1"/>
  <c r="Z95" i="13"/>
  <c r="AA95" i="13"/>
  <c r="X85" i="13"/>
  <c r="Y85" i="13" s="1"/>
  <c r="Z85" i="13"/>
  <c r="AA85" i="13"/>
  <c r="X84" i="13"/>
  <c r="Z84" i="13"/>
  <c r="AA84" i="13"/>
  <c r="X100" i="13"/>
  <c r="Y100" i="13" s="1"/>
  <c r="Z100" i="13"/>
  <c r="AA100" i="13"/>
  <c r="X143" i="13"/>
  <c r="Z143" i="13"/>
  <c r="AA143" i="13"/>
  <c r="X19" i="13"/>
  <c r="Z19" i="13"/>
  <c r="AA19" i="13"/>
  <c r="X33" i="13"/>
  <c r="Y33" i="13" s="1"/>
  <c r="Z33" i="13"/>
  <c r="AA33" i="13"/>
  <c r="X25" i="13"/>
  <c r="Y25" i="13" s="1"/>
  <c r="Z25" i="13"/>
  <c r="AA25" i="13"/>
  <c r="X15" i="13"/>
  <c r="Y15" i="13" s="1"/>
  <c r="Z15" i="13"/>
  <c r="AA15" i="13"/>
  <c r="X67" i="13"/>
  <c r="Y67" i="13" s="1"/>
  <c r="Z67" i="13"/>
  <c r="AA67" i="13"/>
  <c r="X141" i="13"/>
  <c r="Y141" i="13" s="1"/>
  <c r="Z141" i="13"/>
  <c r="AA141" i="13"/>
  <c r="X142" i="13"/>
  <c r="Y142" i="13" s="1"/>
  <c r="Z142" i="13"/>
  <c r="AA142" i="13"/>
  <c r="T142" i="13" s="1"/>
  <c r="U142" i="13" s="1"/>
  <c r="N462" i="25" s="1"/>
  <c r="X116" i="13"/>
  <c r="Z116" i="13"/>
  <c r="AA116" i="13"/>
  <c r="X109" i="13"/>
  <c r="Y109" i="13" s="1"/>
  <c r="Z109" i="13"/>
  <c r="AA109" i="13"/>
  <c r="X107" i="13"/>
  <c r="Y107" i="13"/>
  <c r="Z107" i="13"/>
  <c r="AA107" i="13"/>
  <c r="X52" i="13"/>
  <c r="Y52" i="13" s="1"/>
  <c r="Z52" i="13"/>
  <c r="AA52" i="13"/>
  <c r="X23" i="13"/>
  <c r="Y23" i="13" s="1"/>
  <c r="Z23" i="13"/>
  <c r="R23" i="13" s="1"/>
  <c r="AB23" i="13" s="1"/>
  <c r="AA23" i="13"/>
  <c r="X45" i="13"/>
  <c r="Y45" i="13" s="1"/>
  <c r="Z45" i="13"/>
  <c r="AA45" i="13"/>
  <c r="X3" i="13"/>
  <c r="Y3" i="13" s="1"/>
  <c r="Z3" i="13"/>
  <c r="AA3" i="13"/>
  <c r="X44" i="13"/>
  <c r="Y44" i="13"/>
  <c r="Z44" i="13"/>
  <c r="AA44" i="13"/>
  <c r="X47" i="13"/>
  <c r="Y47" i="13" s="1"/>
  <c r="Z47" i="13"/>
  <c r="AA47" i="13"/>
  <c r="X87" i="13"/>
  <c r="Y87" i="13" s="1"/>
  <c r="Z87" i="13"/>
  <c r="AA87" i="13"/>
  <c r="X74" i="13"/>
  <c r="Z74" i="13"/>
  <c r="AA74" i="13"/>
  <c r="X81" i="13"/>
  <c r="Z81" i="13"/>
  <c r="AA81" i="13"/>
  <c r="X99" i="13"/>
  <c r="Y99" i="13" s="1"/>
  <c r="Z99" i="13"/>
  <c r="R99" i="13" s="1"/>
  <c r="AB99" i="13" s="1"/>
  <c r="AA99" i="13"/>
  <c r="X43" i="13"/>
  <c r="Y43" i="13" s="1"/>
  <c r="Z43" i="13"/>
  <c r="AA43" i="13"/>
  <c r="X4" i="13"/>
  <c r="Z4" i="13"/>
  <c r="AA4" i="13"/>
  <c r="X6" i="13"/>
  <c r="Y6" i="13" s="1"/>
  <c r="Z6" i="13"/>
  <c r="AA6" i="13"/>
  <c r="X16" i="13"/>
  <c r="Y16" i="13" s="1"/>
  <c r="Z16" i="13"/>
  <c r="AA16" i="13"/>
  <c r="X64" i="13"/>
  <c r="Y64" i="13"/>
  <c r="Z64" i="13"/>
  <c r="AA64" i="13"/>
  <c r="X91" i="13"/>
  <c r="Z91" i="13"/>
  <c r="AA91" i="13"/>
  <c r="X77" i="13"/>
  <c r="Z77" i="13"/>
  <c r="AA77" i="13"/>
  <c r="X98" i="13"/>
  <c r="Y98" i="13" s="1"/>
  <c r="Z98" i="13"/>
  <c r="AA98" i="13"/>
  <c r="X56" i="13"/>
  <c r="Z56" i="13"/>
  <c r="AA56" i="13"/>
  <c r="X70" i="13"/>
  <c r="Z70" i="13"/>
  <c r="R70" i="13" s="1"/>
  <c r="AB70" i="13" s="1"/>
  <c r="AA70" i="13"/>
  <c r="X112" i="13"/>
  <c r="Y112" i="13" s="1"/>
  <c r="Z112" i="13"/>
  <c r="AA112" i="13"/>
  <c r="X66" i="13"/>
  <c r="Y66" i="13" s="1"/>
  <c r="Z66" i="13"/>
  <c r="AA66" i="13"/>
  <c r="X60" i="13"/>
  <c r="Y60" i="13" s="1"/>
  <c r="Z60" i="13"/>
  <c r="AA60" i="13"/>
  <c r="X102" i="13"/>
  <c r="Y102" i="13" s="1"/>
  <c r="Z102" i="13"/>
  <c r="AA102" i="13"/>
  <c r="X140" i="13"/>
  <c r="Z140" i="13"/>
  <c r="AA140" i="13"/>
  <c r="X138" i="13"/>
  <c r="Y138" i="13" s="1"/>
  <c r="Z138" i="13"/>
  <c r="AA138" i="13"/>
  <c r="X120" i="13"/>
  <c r="Y120" i="13" s="1"/>
  <c r="Z120" i="13"/>
  <c r="AA120" i="13"/>
  <c r="X128" i="13"/>
  <c r="Y128" i="13" s="1"/>
  <c r="Z128" i="13"/>
  <c r="AA128" i="13"/>
  <c r="X82" i="13"/>
  <c r="Y82" i="13" s="1"/>
  <c r="Z82" i="13"/>
  <c r="R82" i="13" s="1"/>
  <c r="AB82" i="13" s="1"/>
  <c r="AA82" i="13"/>
  <c r="X96" i="13"/>
  <c r="Z96" i="13"/>
  <c r="AA96" i="13"/>
  <c r="X93" i="13"/>
  <c r="Y93" i="13" s="1"/>
  <c r="Z93" i="13"/>
  <c r="AA93" i="13"/>
  <c r="X129" i="13"/>
  <c r="Y129" i="13" s="1"/>
  <c r="Z129" i="13"/>
  <c r="AA129" i="13"/>
  <c r="X108" i="13"/>
  <c r="Y108" i="13" s="1"/>
  <c r="Z108" i="13"/>
  <c r="AA108" i="13"/>
  <c r="X88" i="13"/>
  <c r="Y88" i="13"/>
  <c r="Z88" i="13"/>
  <c r="R88" i="13" s="1"/>
  <c r="AA88" i="13"/>
  <c r="X133" i="13"/>
  <c r="Y133" i="13" s="1"/>
  <c r="Z133" i="13"/>
  <c r="R133" i="13" s="1"/>
  <c r="AB133" i="13" s="1"/>
  <c r="AA133" i="13"/>
  <c r="X145" i="13"/>
  <c r="Y145" i="13"/>
  <c r="Z145" i="13"/>
  <c r="R145" i="13" s="1"/>
  <c r="AB145" i="13" s="1"/>
  <c r="AA145" i="13"/>
  <c r="X103" i="13"/>
  <c r="Y103" i="13" s="1"/>
  <c r="Z103" i="13"/>
  <c r="AA103" i="13"/>
  <c r="T103" i="13" s="1"/>
  <c r="X62" i="13"/>
  <c r="Z62" i="13"/>
  <c r="AA62" i="13"/>
  <c r="X127" i="13"/>
  <c r="Y127" i="13" s="1"/>
  <c r="Z127" i="13"/>
  <c r="AA127" i="13"/>
  <c r="X57" i="13"/>
  <c r="Z57" i="13"/>
  <c r="AA57" i="13"/>
  <c r="X42" i="13"/>
  <c r="Y42" i="13" s="1"/>
  <c r="Z42" i="13"/>
  <c r="AA42" i="13"/>
  <c r="T42" i="13" s="1"/>
  <c r="X58" i="13"/>
  <c r="Y58" i="13" s="1"/>
  <c r="Z58" i="13"/>
  <c r="AA58" i="13"/>
  <c r="X63" i="13"/>
  <c r="Y63" i="13" s="1"/>
  <c r="Z63" i="13"/>
  <c r="AA63" i="13"/>
  <c r="AA37" i="13"/>
  <c r="Z37" i="13"/>
  <c r="X37" i="13"/>
  <c r="T5" i="13" l="1"/>
  <c r="AC5" i="13" s="1"/>
  <c r="T133" i="13"/>
  <c r="AC133" i="13" s="1"/>
  <c r="R59" i="13"/>
  <c r="AB59" i="13" s="1"/>
  <c r="T91" i="13"/>
  <c r="AC91" i="13" s="1"/>
  <c r="T9" i="13"/>
  <c r="AC9" i="13" s="1"/>
  <c r="R101" i="13"/>
  <c r="AB101" i="13" s="1"/>
  <c r="T88" i="13"/>
  <c r="AC88" i="13" s="1"/>
  <c r="T82" i="13"/>
  <c r="AC82" i="13" s="1"/>
  <c r="T143" i="13"/>
  <c r="AC143" i="13" s="1"/>
  <c r="T69" i="13"/>
  <c r="AC69" i="13" s="1"/>
  <c r="R9" i="13"/>
  <c r="AB9" i="13" s="1"/>
  <c r="T90" i="13"/>
  <c r="AC90" i="13" s="1"/>
  <c r="R122" i="13"/>
  <c r="AB122" i="13" s="1"/>
  <c r="R11" i="13"/>
  <c r="T44" i="13"/>
  <c r="AC44" i="13" s="1"/>
  <c r="R93" i="13"/>
  <c r="AB93" i="13" s="1"/>
  <c r="T123" i="13"/>
  <c r="AC123" i="13" s="1"/>
  <c r="T21" i="13"/>
  <c r="AC21" i="13" s="1"/>
  <c r="R21" i="13"/>
  <c r="R30" i="13"/>
  <c r="T125" i="13"/>
  <c r="T66" i="13"/>
  <c r="AC66" i="13" s="1"/>
  <c r="T54" i="13"/>
  <c r="AC54" i="13" s="1"/>
  <c r="R125" i="13"/>
  <c r="S125" i="13" s="1"/>
  <c r="M445" i="25" s="1"/>
  <c r="R124" i="13"/>
  <c r="S124" i="13" s="1"/>
  <c r="M444" i="25" s="1"/>
  <c r="T47" i="13"/>
  <c r="AC47" i="13" s="1"/>
  <c r="R56" i="13"/>
  <c r="AB56" i="13" s="1"/>
  <c r="T25" i="13"/>
  <c r="AC25" i="13" s="1"/>
  <c r="T32" i="13"/>
  <c r="AC32" i="13" s="1"/>
  <c r="R67" i="13"/>
  <c r="AB67" i="13" s="1"/>
  <c r="T19" i="13"/>
  <c r="AC19" i="13" s="1"/>
  <c r="R50" i="13"/>
  <c r="AB50" i="13" s="1"/>
  <c r="T8" i="13"/>
  <c r="U8" i="13" s="1"/>
  <c r="N328" i="25" s="1"/>
  <c r="R5" i="13"/>
  <c r="T144" i="13"/>
  <c r="AC144" i="13" s="1"/>
  <c r="R8" i="13"/>
  <c r="T58" i="13"/>
  <c r="AC58" i="13" s="1"/>
  <c r="R103" i="13"/>
  <c r="AB103" i="13" s="1"/>
  <c r="T96" i="13"/>
  <c r="AC96" i="13" s="1"/>
  <c r="T6" i="13"/>
  <c r="AC6" i="13" s="1"/>
  <c r="R143" i="13"/>
  <c r="AB143" i="13" s="1"/>
  <c r="R32" i="13"/>
  <c r="AB32" i="13" s="1"/>
  <c r="T137" i="13"/>
  <c r="AC137" i="13" s="1"/>
  <c r="T17" i="13"/>
  <c r="AC17" i="13" s="1"/>
  <c r="T129" i="13"/>
  <c r="AC129" i="13" s="1"/>
  <c r="R96" i="13"/>
  <c r="AB96" i="13" s="1"/>
  <c r="T120" i="13"/>
  <c r="AC120" i="13" s="1"/>
  <c r="T64" i="13"/>
  <c r="AC64" i="13" s="1"/>
  <c r="R6" i="13"/>
  <c r="R15" i="13"/>
  <c r="AB15" i="13" s="1"/>
  <c r="R85" i="13"/>
  <c r="AB85" i="13" s="1"/>
  <c r="T27" i="13"/>
  <c r="AC27" i="13" s="1"/>
  <c r="R71" i="13"/>
  <c r="AB71" i="13" s="1"/>
  <c r="R127" i="13"/>
  <c r="AB127" i="13" s="1"/>
  <c r="R120" i="13"/>
  <c r="AB120" i="13" s="1"/>
  <c r="R64" i="13"/>
  <c r="AB64" i="13" s="1"/>
  <c r="T99" i="13"/>
  <c r="AC99" i="13" s="1"/>
  <c r="T45" i="13"/>
  <c r="AC45" i="13" s="1"/>
  <c r="R34" i="13"/>
  <c r="T122" i="13"/>
  <c r="AC122" i="13" s="1"/>
  <c r="T11" i="13"/>
  <c r="AC11" i="13" s="1"/>
  <c r="T146" i="13"/>
  <c r="AC146" i="13" s="1"/>
  <c r="T63" i="13"/>
  <c r="AC63" i="13" s="1"/>
  <c r="R87" i="13"/>
  <c r="AB87" i="13" s="1"/>
  <c r="T107" i="13"/>
  <c r="AC107" i="13" s="1"/>
  <c r="R25" i="13"/>
  <c r="AB25" i="13" s="1"/>
  <c r="T95" i="13"/>
  <c r="AC95" i="13" s="1"/>
  <c r="T30" i="13"/>
  <c r="T67" i="13"/>
  <c r="AC67" i="13" s="1"/>
  <c r="Y19" i="13"/>
  <c r="T84" i="13"/>
  <c r="AC84" i="13" s="1"/>
  <c r="R95" i="13"/>
  <c r="AB95" i="13" s="1"/>
  <c r="R136" i="13"/>
  <c r="AB136" i="13" s="1"/>
  <c r="T50" i="13"/>
  <c r="AC50" i="13" s="1"/>
  <c r="T134" i="13"/>
  <c r="AC134" i="13" s="1"/>
  <c r="T135" i="13"/>
  <c r="AC135" i="13" s="1"/>
  <c r="T83" i="13"/>
  <c r="AC83" i="13" s="1"/>
  <c r="R37" i="13"/>
  <c r="AB37" i="13" s="1"/>
  <c r="R38" i="13"/>
  <c r="AB38" i="13" s="1"/>
  <c r="AC103" i="13"/>
  <c r="U103" i="13"/>
  <c r="N423" i="25" s="1"/>
  <c r="S133" i="13"/>
  <c r="M453" i="25" s="1"/>
  <c r="R36" i="13"/>
  <c r="S36" i="13" s="1"/>
  <c r="M356" i="25" s="1"/>
  <c r="T112" i="13"/>
  <c r="AC112" i="13" s="1"/>
  <c r="T117" i="13"/>
  <c r="AC117" i="13" s="1"/>
  <c r="R75" i="13"/>
  <c r="AB75" i="13" s="1"/>
  <c r="T74" i="13"/>
  <c r="AC74" i="13" s="1"/>
  <c r="R43" i="13"/>
  <c r="AB43" i="13" s="1"/>
  <c r="U91" i="13"/>
  <c r="N411" i="25" s="1"/>
  <c r="T118" i="13"/>
  <c r="AC118" i="13" s="1"/>
  <c r="R58" i="13"/>
  <c r="AB58" i="13" s="1"/>
  <c r="T62" i="13"/>
  <c r="AC62" i="13" s="1"/>
  <c r="R138" i="13"/>
  <c r="AB138" i="13" s="1"/>
  <c r="T56" i="13"/>
  <c r="AC56" i="13" s="1"/>
  <c r="T136" i="13"/>
  <c r="AC136" i="13" s="1"/>
  <c r="R51" i="13"/>
  <c r="AB51" i="13" s="1"/>
  <c r="S9" i="13"/>
  <c r="M329" i="25" s="1"/>
  <c r="T147" i="13"/>
  <c r="AC147" i="13" s="1"/>
  <c r="R54" i="13"/>
  <c r="AB54" i="13" s="1"/>
  <c r="T28" i="13"/>
  <c r="AC28" i="13" s="1"/>
  <c r="T124" i="13"/>
  <c r="AC124" i="13" s="1"/>
  <c r="R111" i="13"/>
  <c r="S111" i="13" s="1"/>
  <c r="M431" i="25" s="1"/>
  <c r="T109" i="13"/>
  <c r="AC109" i="13" s="1"/>
  <c r="T76" i="13"/>
  <c r="AC76" i="13" s="1"/>
  <c r="T10" i="13"/>
  <c r="AC10" i="13" s="1"/>
  <c r="R62" i="13"/>
  <c r="AB62" i="13" s="1"/>
  <c r="T116" i="13"/>
  <c r="AC116" i="13" s="1"/>
  <c r="T33" i="13"/>
  <c r="U33" i="13" s="1"/>
  <c r="N353" i="25" s="1"/>
  <c r="R65" i="13"/>
  <c r="AB65" i="13" s="1"/>
  <c r="T7" i="13"/>
  <c r="AC7" i="13" s="1"/>
  <c r="R10" i="13"/>
  <c r="AB10" i="13" s="1"/>
  <c r="T75" i="13"/>
  <c r="AC75" i="13" s="1"/>
  <c r="R114" i="13"/>
  <c r="AB114" i="13" s="1"/>
  <c r="T110" i="13"/>
  <c r="AC110" i="13" s="1"/>
  <c r="T12" i="13"/>
  <c r="AC12" i="13" s="1"/>
  <c r="T121" i="13"/>
  <c r="AC121" i="13" s="1"/>
  <c r="R142" i="13"/>
  <c r="S142" i="13" s="1"/>
  <c r="T86" i="13"/>
  <c r="AC86" i="13" s="1"/>
  <c r="T43" i="13"/>
  <c r="AC43" i="13" s="1"/>
  <c r="T102" i="13"/>
  <c r="U102" i="13" s="1"/>
  <c r="N422" i="25" s="1"/>
  <c r="R112" i="13"/>
  <c r="S112" i="13" s="1"/>
  <c r="M432" i="25" s="1"/>
  <c r="T16" i="13"/>
  <c r="AC16" i="13" s="1"/>
  <c r="Y74" i="13"/>
  <c r="R44" i="13"/>
  <c r="S44" i="13" s="1"/>
  <c r="M364" i="25" s="1"/>
  <c r="R116" i="13"/>
  <c r="AB116" i="13" s="1"/>
  <c r="T15" i="13"/>
  <c r="AC15" i="13" s="1"/>
  <c r="U32" i="13"/>
  <c r="N352" i="25" s="1"/>
  <c r="Y36" i="13"/>
  <c r="T38" i="13"/>
  <c r="AC38" i="13" s="1"/>
  <c r="R7" i="13"/>
  <c r="S7" i="13" s="1"/>
  <c r="M327" i="25" s="1"/>
  <c r="Y114" i="13"/>
  <c r="R12" i="13"/>
  <c r="AB12" i="13" s="1"/>
  <c r="R121" i="13"/>
  <c r="AB121" i="13" s="1"/>
  <c r="T78" i="13"/>
  <c r="AC78" i="13" s="1"/>
  <c r="S143" i="13"/>
  <c r="M463" i="25" s="1"/>
  <c r="S34" i="13"/>
  <c r="M354" i="25" s="1"/>
  <c r="AB34" i="13"/>
  <c r="S59" i="13"/>
  <c r="M379" i="25" s="1"/>
  <c r="U125" i="13"/>
  <c r="N445" i="25" s="1"/>
  <c r="AC125" i="13"/>
  <c r="S85" i="13"/>
  <c r="M405" i="25" s="1"/>
  <c r="S56" i="13"/>
  <c r="M376" i="25" s="1"/>
  <c r="S88" i="13"/>
  <c r="M408" i="25" s="1"/>
  <c r="AB88" i="13"/>
  <c r="T141" i="13"/>
  <c r="AC141" i="13" s="1"/>
  <c r="T100" i="13"/>
  <c r="AC100" i="13" s="1"/>
  <c r="T51" i="13"/>
  <c r="AC51" i="13" s="1"/>
  <c r="T131" i="13"/>
  <c r="AC131" i="13" s="1"/>
  <c r="R98" i="13"/>
  <c r="AB98" i="13" s="1"/>
  <c r="T104" i="13"/>
  <c r="AC104" i="13" s="1"/>
  <c r="U101" i="13"/>
  <c r="N421" i="25" s="1"/>
  <c r="R49" i="13"/>
  <c r="AB49" i="13" s="1"/>
  <c r="T46" i="13"/>
  <c r="AC46" i="13" s="1"/>
  <c r="T106" i="13"/>
  <c r="AC106" i="13" s="1"/>
  <c r="U21" i="13"/>
  <c r="T41" i="13"/>
  <c r="U41" i="13" s="1"/>
  <c r="N361" i="25" s="1"/>
  <c r="U144" i="13"/>
  <c r="N464" i="25" s="1"/>
  <c r="T29" i="13"/>
  <c r="AC29" i="13" s="1"/>
  <c r="R42" i="13"/>
  <c r="AB42" i="13" s="1"/>
  <c r="T145" i="13"/>
  <c r="AC145" i="13" s="1"/>
  <c r="Y56" i="13"/>
  <c r="T77" i="13"/>
  <c r="AC77" i="13" s="1"/>
  <c r="R4" i="13"/>
  <c r="AB4" i="13" s="1"/>
  <c r="T87" i="13"/>
  <c r="AC87" i="13" s="1"/>
  <c r="T23" i="13"/>
  <c r="AC23" i="13" s="1"/>
  <c r="Y84" i="13"/>
  <c r="R104" i="13"/>
  <c r="AB104" i="13" s="1"/>
  <c r="T119" i="13"/>
  <c r="AC119" i="13" s="1"/>
  <c r="U9" i="13"/>
  <c r="N329" i="25" s="1"/>
  <c r="T114" i="13"/>
  <c r="AC114" i="13" s="1"/>
  <c r="U122" i="13"/>
  <c r="N442" i="25" s="1"/>
  <c r="S144" i="13"/>
  <c r="M464" i="25" s="1"/>
  <c r="R135" i="13"/>
  <c r="AB135" i="13" s="1"/>
  <c r="R29" i="13"/>
  <c r="AB29" i="13" s="1"/>
  <c r="T111" i="13"/>
  <c r="AC111" i="13" s="1"/>
  <c r="R73" i="13"/>
  <c r="AB73" i="13" s="1"/>
  <c r="R22" i="13"/>
  <c r="AB22" i="13" s="1"/>
  <c r="T55" i="13"/>
  <c r="AC55" i="13" s="1"/>
  <c r="R117" i="13"/>
  <c r="AB117" i="13" s="1"/>
  <c r="U66" i="13"/>
  <c r="N386" i="25" s="1"/>
  <c r="U137" i="13"/>
  <c r="N457" i="25" s="1"/>
  <c r="S122" i="13"/>
  <c r="M442" i="25" s="1"/>
  <c r="R14" i="13"/>
  <c r="S14" i="13" s="1"/>
  <c r="M334" i="25" s="1"/>
  <c r="T85" i="13"/>
  <c r="AC85" i="13" s="1"/>
  <c r="Y91" i="13"/>
  <c r="T73" i="13"/>
  <c r="T14" i="13"/>
  <c r="AC14" i="13" s="1"/>
  <c r="T57" i="13"/>
  <c r="AC57" i="13" s="1"/>
  <c r="T94" i="13"/>
  <c r="AC94" i="13" s="1"/>
  <c r="R60" i="13"/>
  <c r="AB60" i="13" s="1"/>
  <c r="T97" i="13"/>
  <c r="AC97" i="13" s="1"/>
  <c r="R69" i="13"/>
  <c r="AB69" i="13" s="1"/>
  <c r="U59" i="13"/>
  <c r="N379" i="25" s="1"/>
  <c r="R63" i="13"/>
  <c r="AB63" i="13" s="1"/>
  <c r="R108" i="13"/>
  <c r="AB108" i="13" s="1"/>
  <c r="T138" i="13"/>
  <c r="AC138" i="13" s="1"/>
  <c r="R81" i="13"/>
  <c r="AB81" i="13" s="1"/>
  <c r="T52" i="13"/>
  <c r="U95" i="13"/>
  <c r="N415" i="25" s="1"/>
  <c r="T34" i="13"/>
  <c r="AC34" i="13" s="1"/>
  <c r="T36" i="13"/>
  <c r="AC36" i="13" s="1"/>
  <c r="T65" i="13"/>
  <c r="AC65" i="13" s="1"/>
  <c r="U7" i="13"/>
  <c r="N327" i="25" s="1"/>
  <c r="R94" i="13"/>
  <c r="AB94" i="13" s="1"/>
  <c r="R137" i="13"/>
  <c r="AB137" i="13" s="1"/>
  <c r="R68" i="13"/>
  <c r="AB68" i="13" s="1"/>
  <c r="T98" i="13"/>
  <c r="AC98" i="13" s="1"/>
  <c r="S70" i="13"/>
  <c r="M390" i="25" s="1"/>
  <c r="R100" i="13"/>
  <c r="S100" i="13" s="1"/>
  <c r="M420" i="25" s="1"/>
  <c r="U130" i="13"/>
  <c r="N450" i="25" s="1"/>
  <c r="U99" i="13"/>
  <c r="N419" i="25" s="1"/>
  <c r="R128" i="13"/>
  <c r="AB128" i="13" s="1"/>
  <c r="T60" i="13"/>
  <c r="AC60" i="13" s="1"/>
  <c r="Y57" i="13"/>
  <c r="U16" i="13"/>
  <c r="N336" i="25" s="1"/>
  <c r="R52" i="13"/>
  <c r="AB52" i="13" s="1"/>
  <c r="S15" i="13"/>
  <c r="M335" i="25" s="1"/>
  <c r="AC8" i="13"/>
  <c r="U5" i="13"/>
  <c r="N325" i="25" s="1"/>
  <c r="R17" i="13"/>
  <c r="AB17" i="13" s="1"/>
  <c r="R86" i="13"/>
  <c r="AB86" i="13" s="1"/>
  <c r="R131" i="13"/>
  <c r="AB131" i="13" s="1"/>
  <c r="T39" i="13"/>
  <c r="AC39" i="13" s="1"/>
  <c r="R41" i="13"/>
  <c r="AB41" i="13" s="1"/>
  <c r="S37" i="13"/>
  <c r="M357" i="25" s="1"/>
  <c r="Y37" i="13"/>
  <c r="T37" i="13"/>
  <c r="U37" i="13" s="1"/>
  <c r="N357" i="25" s="1"/>
  <c r="R40" i="13"/>
  <c r="AB40" i="13" s="1"/>
  <c r="U42" i="13"/>
  <c r="N362" i="25" s="1"/>
  <c r="AC42" i="13"/>
  <c r="U58" i="13"/>
  <c r="N378" i="25" s="1"/>
  <c r="S6" i="13"/>
  <c r="M326" i="25" s="1"/>
  <c r="AB6" i="13"/>
  <c r="Y89" i="13"/>
  <c r="R89" i="13"/>
  <c r="AB89" i="13" s="1"/>
  <c r="S11" i="13"/>
  <c r="AB11" i="13"/>
  <c r="AC142" i="13"/>
  <c r="Y113" i="13"/>
  <c r="Y126" i="13"/>
  <c r="T126" i="13"/>
  <c r="AC126" i="13" s="1"/>
  <c r="T72" i="13"/>
  <c r="AC72" i="13" s="1"/>
  <c r="U30" i="13"/>
  <c r="AC30" i="13"/>
  <c r="R57" i="13"/>
  <c r="Y62" i="13"/>
  <c r="S103" i="13"/>
  <c r="M423" i="25" s="1"/>
  <c r="R129" i="13"/>
  <c r="Y96" i="13"/>
  <c r="S82" i="13"/>
  <c r="M402" i="25" s="1"/>
  <c r="R66" i="13"/>
  <c r="Y70" i="13"/>
  <c r="R16" i="13"/>
  <c r="Y4" i="13"/>
  <c r="S99" i="13"/>
  <c r="M419" i="25" s="1"/>
  <c r="R47" i="13"/>
  <c r="T113" i="13"/>
  <c r="AC113" i="13" s="1"/>
  <c r="R2" i="13"/>
  <c r="AB2" i="13" s="1"/>
  <c r="T2" i="13"/>
  <c r="AC2" i="13" s="1"/>
  <c r="Y2" i="13"/>
  <c r="T89" i="13"/>
  <c r="AC89" i="13" s="1"/>
  <c r="Y31" i="13"/>
  <c r="R31" i="13"/>
  <c r="AB31" i="13" s="1"/>
  <c r="R55" i="13"/>
  <c r="R20" i="13"/>
  <c r="AB20" i="13" s="1"/>
  <c r="U27" i="13"/>
  <c r="N347" i="25" s="1"/>
  <c r="S30" i="13"/>
  <c r="M350" i="25" s="1"/>
  <c r="AB30" i="13"/>
  <c r="R126" i="13"/>
  <c r="AB126" i="13" s="1"/>
  <c r="T81" i="13"/>
  <c r="AC81" i="13" s="1"/>
  <c r="T128" i="13"/>
  <c r="AC128" i="13" s="1"/>
  <c r="R140" i="13"/>
  <c r="AB140" i="13" s="1"/>
  <c r="R77" i="13"/>
  <c r="AB77" i="13" s="1"/>
  <c r="T3" i="13"/>
  <c r="R141" i="13"/>
  <c r="AB141" i="13" s="1"/>
  <c r="R33" i="13"/>
  <c r="R76" i="13"/>
  <c r="Y92" i="13"/>
  <c r="T92" i="13"/>
  <c r="AC92" i="13" s="1"/>
  <c r="T105" i="13"/>
  <c r="AC105" i="13" s="1"/>
  <c r="T26" i="13"/>
  <c r="AC26" i="13" s="1"/>
  <c r="Y26" i="13"/>
  <c r="S130" i="13"/>
  <c r="M450" i="25" s="1"/>
  <c r="R97" i="13"/>
  <c r="AB97" i="13" s="1"/>
  <c r="AB5" i="13"/>
  <c r="S5" i="13"/>
  <c r="M325" i="25" s="1"/>
  <c r="Y24" i="13"/>
  <c r="R24" i="13"/>
  <c r="AB24" i="13" s="1"/>
  <c r="T24" i="13"/>
  <c r="AC24" i="13" s="1"/>
  <c r="Y80" i="13"/>
  <c r="R80" i="13"/>
  <c r="AB80" i="13" s="1"/>
  <c r="T80" i="13"/>
  <c r="AC80" i="13" s="1"/>
  <c r="T140" i="13"/>
  <c r="AC140" i="13" s="1"/>
  <c r="R107" i="13"/>
  <c r="R113" i="13"/>
  <c r="AB113" i="13" s="1"/>
  <c r="T20" i="13"/>
  <c r="AC20" i="13" s="1"/>
  <c r="Y20" i="13"/>
  <c r="Y22" i="13"/>
  <c r="R78" i="13"/>
  <c r="U62" i="13"/>
  <c r="N382" i="25" s="1"/>
  <c r="S145" i="13"/>
  <c r="M465" i="25" s="1"/>
  <c r="T108" i="13"/>
  <c r="U23" i="13"/>
  <c r="N343" i="25" s="1"/>
  <c r="Y116" i="13"/>
  <c r="S25" i="13"/>
  <c r="M345" i="25" s="1"/>
  <c r="R84" i="13"/>
  <c r="AB84" i="13" s="1"/>
  <c r="R123" i="13"/>
  <c r="Y53" i="13"/>
  <c r="R53" i="13"/>
  <c r="AB53" i="13" s="1"/>
  <c r="R147" i="13"/>
  <c r="Y90" i="13"/>
  <c r="R90" i="13"/>
  <c r="AB90" i="13" s="1"/>
  <c r="R48" i="13"/>
  <c r="AB48" i="13" s="1"/>
  <c r="T127" i="13"/>
  <c r="AC127" i="13" s="1"/>
  <c r="R102" i="13"/>
  <c r="AB102" i="13" s="1"/>
  <c r="T70" i="13"/>
  <c r="AC70" i="13" s="1"/>
  <c r="R91" i="13"/>
  <c r="AB91" i="13" s="1"/>
  <c r="T4" i="13"/>
  <c r="AC4" i="13" s="1"/>
  <c r="R74" i="13"/>
  <c r="AB74" i="13" s="1"/>
  <c r="S23" i="13"/>
  <c r="M343" i="25" s="1"/>
  <c r="R109" i="13"/>
  <c r="Y143" i="13"/>
  <c r="S32" i="13"/>
  <c r="M352" i="25" s="1"/>
  <c r="T35" i="13"/>
  <c r="AC35" i="13" s="1"/>
  <c r="Y48" i="13"/>
  <c r="T48" i="13"/>
  <c r="AC48" i="13" s="1"/>
  <c r="Y115" i="13"/>
  <c r="R115" i="13"/>
  <c r="AB115" i="13" s="1"/>
  <c r="R139" i="13"/>
  <c r="AB139" i="13" s="1"/>
  <c r="R83" i="13"/>
  <c r="R3" i="13"/>
  <c r="AB3" i="13" s="1"/>
  <c r="T93" i="13"/>
  <c r="AC93" i="13" s="1"/>
  <c r="R92" i="13"/>
  <c r="AB92" i="13" s="1"/>
  <c r="Y39" i="13"/>
  <c r="R39" i="13"/>
  <c r="AB39" i="13" s="1"/>
  <c r="S127" i="13"/>
  <c r="M447" i="25" s="1"/>
  <c r="Y140" i="13"/>
  <c r="Y77" i="13"/>
  <c r="Y81" i="13"/>
  <c r="R45" i="13"/>
  <c r="AB45" i="13" s="1"/>
  <c r="U25" i="13"/>
  <c r="N345" i="25" s="1"/>
  <c r="R19" i="13"/>
  <c r="Y97" i="13"/>
  <c r="Y104" i="13"/>
  <c r="R119" i="13"/>
  <c r="T115" i="13"/>
  <c r="AC115" i="13" s="1"/>
  <c r="R146" i="13"/>
  <c r="AB146" i="13" s="1"/>
  <c r="U49" i="13"/>
  <c r="N369" i="25" s="1"/>
  <c r="R106" i="13"/>
  <c r="AB106" i="13" s="1"/>
  <c r="R110" i="13"/>
  <c r="T68" i="13"/>
  <c r="Y29" i="13"/>
  <c r="Y40" i="13"/>
  <c r="R118" i="13"/>
  <c r="T40" i="13"/>
  <c r="AC40" i="13" s="1"/>
  <c r="T53" i="13"/>
  <c r="T31" i="13"/>
  <c r="Y46" i="13"/>
  <c r="T71" i="13"/>
  <c r="AC71" i="13" s="1"/>
  <c r="U134" i="13"/>
  <c r="N454" i="25" s="1"/>
  <c r="Y134" i="13"/>
  <c r="Y18" i="13"/>
  <c r="R18" i="13"/>
  <c r="AB18" i="13" s="1"/>
  <c r="U69" i="13"/>
  <c r="N389" i="25" s="1"/>
  <c r="R35" i="13"/>
  <c r="AB35" i="13" s="1"/>
  <c r="U132" i="13"/>
  <c r="N452" i="25" s="1"/>
  <c r="Y132" i="13"/>
  <c r="Y28" i="13"/>
  <c r="R28" i="13"/>
  <c r="AB28" i="13" s="1"/>
  <c r="U28" i="13"/>
  <c r="N348" i="25" s="1"/>
  <c r="R26" i="13"/>
  <c r="AB26" i="13" s="1"/>
  <c r="T22" i="13"/>
  <c r="AC22" i="13" s="1"/>
  <c r="R134" i="13"/>
  <c r="AB134" i="13" s="1"/>
  <c r="R13" i="13"/>
  <c r="Y65" i="13"/>
  <c r="R105" i="13"/>
  <c r="AB105" i="13" s="1"/>
  <c r="R72" i="13"/>
  <c r="AB72" i="13" s="1"/>
  <c r="Y50" i="13"/>
  <c r="R46" i="13"/>
  <c r="AB46" i="13" s="1"/>
  <c r="R132" i="13"/>
  <c r="AB132" i="13" s="1"/>
  <c r="S8" i="13"/>
  <c r="AB8" i="13"/>
  <c r="R27" i="13"/>
  <c r="U13" i="13"/>
  <c r="N333" i="25" s="1"/>
  <c r="T18" i="13"/>
  <c r="AC18" i="13" s="1"/>
  <c r="S61" i="13"/>
  <c r="M381" i="25" s="1"/>
  <c r="T61" i="13"/>
  <c r="S79" i="13"/>
  <c r="M399" i="25" s="1"/>
  <c r="U79" i="13"/>
  <c r="N399" i="25" s="1"/>
  <c r="Y79" i="13"/>
  <c r="Y110" i="13"/>
  <c r="U17" i="13"/>
  <c r="N337" i="25" s="1"/>
  <c r="Y27" i="13"/>
  <c r="Y118" i="13"/>
  <c r="U139" i="13"/>
  <c r="N459" i="25" s="1"/>
  <c r="Y78" i="13"/>
  <c r="U135" i="13"/>
  <c r="N455" i="25" s="1"/>
  <c r="Y13" i="13"/>
  <c r="U146" i="13"/>
  <c r="N466" i="25" s="1"/>
  <c r="Y83" i="13"/>
  <c r="S96" i="13" l="1"/>
  <c r="M416" i="25" s="1"/>
  <c r="U47" i="13"/>
  <c r="N367" i="25" s="1"/>
  <c r="U123" i="13"/>
  <c r="N443" i="25" s="1"/>
  <c r="U143" i="13"/>
  <c r="N463" i="25" s="1"/>
  <c r="U133" i="13"/>
  <c r="AB124" i="13"/>
  <c r="S101" i="13"/>
  <c r="M421" i="25" s="1"/>
  <c r="U107" i="13"/>
  <c r="N427" i="25" s="1"/>
  <c r="S98" i="13"/>
  <c r="M418" i="25" s="1"/>
  <c r="S136" i="13"/>
  <c r="M456" i="25" s="1"/>
  <c r="U45" i="13"/>
  <c r="N365" i="25" s="1"/>
  <c r="U50" i="13"/>
  <c r="N370" i="25" s="1"/>
  <c r="U90" i="13"/>
  <c r="N410" i="25" s="1"/>
  <c r="S67" i="13"/>
  <c r="M387" i="25" s="1"/>
  <c r="U63" i="13"/>
  <c r="N383" i="25" s="1"/>
  <c r="AB125" i="13"/>
  <c r="U88" i="13"/>
  <c r="N408" i="25" s="1"/>
  <c r="U96" i="13"/>
  <c r="N416" i="25" s="1"/>
  <c r="U44" i="13"/>
  <c r="N364" i="25" s="1"/>
  <c r="S120" i="13"/>
  <c r="M440" i="25" s="1"/>
  <c r="S64" i="13"/>
  <c r="M384" i="25" s="1"/>
  <c r="S93" i="13"/>
  <c r="M413" i="25" s="1"/>
  <c r="S50" i="13"/>
  <c r="M370" i="25" s="1"/>
  <c r="U82" i="13"/>
  <c r="N402" i="25" s="1"/>
  <c r="U120" i="13"/>
  <c r="S87" i="13"/>
  <c r="M407" i="25" s="1"/>
  <c r="U19" i="13"/>
  <c r="N339" i="25" s="1"/>
  <c r="U6" i="13"/>
  <c r="N326" i="25" s="1"/>
  <c r="U64" i="13"/>
  <c r="N384" i="25" s="1"/>
  <c r="U54" i="13"/>
  <c r="N374" i="25" s="1"/>
  <c r="S95" i="13"/>
  <c r="S21" i="13"/>
  <c r="M341" i="25" s="1"/>
  <c r="AB21" i="13"/>
  <c r="U20" i="13"/>
  <c r="N340" i="25" s="1"/>
  <c r="M331" i="25"/>
  <c r="S12" i="13"/>
  <c r="M332" i="25" s="1"/>
  <c r="V30" i="13"/>
  <c r="O350" i="25" s="1"/>
  <c r="N350" i="25"/>
  <c r="V95" i="13"/>
  <c r="O415" i="25" s="1"/>
  <c r="M415" i="25"/>
  <c r="V8" i="13"/>
  <c r="O328" i="25" s="1"/>
  <c r="M328" i="25"/>
  <c r="U11" i="13"/>
  <c r="N331" i="25" s="1"/>
  <c r="U67" i="13"/>
  <c r="N387" i="25" s="1"/>
  <c r="U83" i="13"/>
  <c r="N403" i="25" s="1"/>
  <c r="V133" i="13"/>
  <c r="O453" i="25" s="1"/>
  <c r="N453" i="25"/>
  <c r="U84" i="13"/>
  <c r="N404" i="25" s="1"/>
  <c r="S71" i="13"/>
  <c r="M391" i="25" s="1"/>
  <c r="U129" i="13"/>
  <c r="N449" i="25" s="1"/>
  <c r="AC33" i="13"/>
  <c r="N341" i="25"/>
  <c r="V142" i="13"/>
  <c r="O462" i="25" s="1"/>
  <c r="M462" i="25"/>
  <c r="U56" i="13"/>
  <c r="N376" i="25" s="1"/>
  <c r="S114" i="13"/>
  <c r="M434" i="25" s="1"/>
  <c r="U121" i="13"/>
  <c r="N441" i="25" s="1"/>
  <c r="AB36" i="13"/>
  <c r="U117" i="13"/>
  <c r="N437" i="25" s="1"/>
  <c r="U145" i="13"/>
  <c r="U114" i="13"/>
  <c r="N434" i="25" s="1"/>
  <c r="S117" i="13"/>
  <c r="M437" i="25" s="1"/>
  <c r="S42" i="13"/>
  <c r="AB44" i="13"/>
  <c r="U112" i="13"/>
  <c r="U110" i="13"/>
  <c r="N430" i="25" s="1"/>
  <c r="U74" i="13"/>
  <c r="N394" i="25" s="1"/>
  <c r="S51" i="13"/>
  <c r="M371" i="25" s="1"/>
  <c r="V96" i="13"/>
  <c r="O416" i="25" s="1"/>
  <c r="S38" i="13"/>
  <c r="M358" i="25" s="1"/>
  <c r="V125" i="13"/>
  <c r="O445" i="25" s="1"/>
  <c r="S65" i="13"/>
  <c r="M385" i="25" s="1"/>
  <c r="S81" i="13"/>
  <c r="M401" i="25" s="1"/>
  <c r="S121" i="13"/>
  <c r="U81" i="13"/>
  <c r="N401" i="25" s="1"/>
  <c r="V103" i="13"/>
  <c r="O423" i="25" s="1"/>
  <c r="U97" i="13"/>
  <c r="N417" i="25" s="1"/>
  <c r="S54" i="13"/>
  <c r="S141" i="13"/>
  <c r="M461" i="25" s="1"/>
  <c r="V130" i="13"/>
  <c r="O450" i="25" s="1"/>
  <c r="S60" i="13"/>
  <c r="M380" i="25" s="1"/>
  <c r="S75" i="13"/>
  <c r="M395" i="25" s="1"/>
  <c r="U43" i="13"/>
  <c r="N363" i="25" s="1"/>
  <c r="S134" i="13"/>
  <c r="S68" i="13"/>
  <c r="M388" i="25" s="1"/>
  <c r="S115" i="13"/>
  <c r="M435" i="25" s="1"/>
  <c r="AB112" i="13"/>
  <c r="AC102" i="13"/>
  <c r="U78" i="13"/>
  <c r="N398" i="25" s="1"/>
  <c r="S80" i="13"/>
  <c r="M400" i="25" s="1"/>
  <c r="U124" i="13"/>
  <c r="N444" i="25" s="1"/>
  <c r="S135" i="13"/>
  <c r="U118" i="13"/>
  <c r="N438" i="25" s="1"/>
  <c r="AB142" i="13"/>
  <c r="S58" i="13"/>
  <c r="V144" i="13"/>
  <c r="O464" i="25" s="1"/>
  <c r="U85" i="13"/>
  <c r="S69" i="13"/>
  <c r="AB7" i="13"/>
  <c r="U65" i="13"/>
  <c r="N385" i="25" s="1"/>
  <c r="U46" i="13"/>
  <c r="N366" i="25" s="1"/>
  <c r="S73" i="13"/>
  <c r="M393" i="25" s="1"/>
  <c r="S116" i="13"/>
  <c r="M436" i="25" s="1"/>
  <c r="V32" i="13"/>
  <c r="O352" i="25" s="1"/>
  <c r="U77" i="13"/>
  <c r="N397" i="25" s="1"/>
  <c r="U111" i="13"/>
  <c r="V122" i="13"/>
  <c r="O442" i="25" s="1"/>
  <c r="U86" i="13"/>
  <c r="N406" i="25" s="1"/>
  <c r="U36" i="13"/>
  <c r="U12" i="13"/>
  <c r="V23" i="13"/>
  <c r="O343" i="25" s="1"/>
  <c r="U100" i="13"/>
  <c r="U75" i="13"/>
  <c r="N395" i="25" s="1"/>
  <c r="U38" i="13"/>
  <c r="N358" i="25" s="1"/>
  <c r="AB111" i="13"/>
  <c r="U15" i="13"/>
  <c r="S146" i="13"/>
  <c r="S49" i="13"/>
  <c r="U136" i="13"/>
  <c r="U10" i="13"/>
  <c r="N330" i="25" s="1"/>
  <c r="AB100" i="13"/>
  <c r="U147" i="13"/>
  <c r="N467" i="25" s="1"/>
  <c r="S62" i="13"/>
  <c r="U76" i="13"/>
  <c r="N396" i="25" s="1"/>
  <c r="S10" i="13"/>
  <c r="M330" i="25" s="1"/>
  <c r="S41" i="13"/>
  <c r="U94" i="13"/>
  <c r="N414" i="25" s="1"/>
  <c r="U104" i="13"/>
  <c r="N424" i="25" s="1"/>
  <c r="U109" i="13"/>
  <c r="N429" i="25" s="1"/>
  <c r="U26" i="13"/>
  <c r="N346" i="25" s="1"/>
  <c r="U116" i="13"/>
  <c r="N436" i="25" s="1"/>
  <c r="S52" i="13"/>
  <c r="M372" i="25" s="1"/>
  <c r="V44" i="13"/>
  <c r="O364" i="25" s="1"/>
  <c r="S138" i="13"/>
  <c r="M458" i="25" s="1"/>
  <c r="U87" i="13"/>
  <c r="V59" i="13"/>
  <c r="O379" i="25" s="1"/>
  <c r="V9" i="13"/>
  <c r="O329" i="25" s="1"/>
  <c r="S43" i="13"/>
  <c r="M363" i="25" s="1"/>
  <c r="S22" i="13"/>
  <c r="M342" i="25" s="1"/>
  <c r="U72" i="13"/>
  <c r="N392" i="25" s="1"/>
  <c r="S63" i="13"/>
  <c r="S132" i="13"/>
  <c r="S104" i="13"/>
  <c r="S40" i="13"/>
  <c r="M360" i="25" s="1"/>
  <c r="U141" i="13"/>
  <c r="U48" i="13"/>
  <c r="N368" i="25" s="1"/>
  <c r="S131" i="13"/>
  <c r="M451" i="25" s="1"/>
  <c r="U34" i="13"/>
  <c r="U98" i="13"/>
  <c r="U60" i="13"/>
  <c r="N380" i="25" s="1"/>
  <c r="U14" i="13"/>
  <c r="S128" i="13"/>
  <c r="M448" i="25" s="1"/>
  <c r="AC41" i="13"/>
  <c r="S2" i="13"/>
  <c r="M322" i="25" s="1"/>
  <c r="V7" i="13"/>
  <c r="O327" i="25" s="1"/>
  <c r="V99" i="13"/>
  <c r="O419" i="25" s="1"/>
  <c r="U138" i="13"/>
  <c r="S137" i="13"/>
  <c r="U29" i="13"/>
  <c r="N349" i="25" s="1"/>
  <c r="S94" i="13"/>
  <c r="M414" i="25" s="1"/>
  <c r="V5" i="13"/>
  <c r="O325" i="25" s="1"/>
  <c r="V88" i="13"/>
  <c r="O408" i="25" s="1"/>
  <c r="S4" i="13"/>
  <c r="M324" i="25" s="1"/>
  <c r="S84" i="13"/>
  <c r="V124" i="13"/>
  <c r="O444" i="25" s="1"/>
  <c r="U24" i="13"/>
  <c r="N344" i="25" s="1"/>
  <c r="S20" i="13"/>
  <c r="M340" i="25" s="1"/>
  <c r="S29" i="13"/>
  <c r="U128" i="13"/>
  <c r="N448" i="25" s="1"/>
  <c r="U51" i="13"/>
  <c r="N371" i="25" s="1"/>
  <c r="AB14" i="13"/>
  <c r="U2" i="13"/>
  <c r="N322" i="25" s="1"/>
  <c r="V6" i="13"/>
  <c r="O326" i="25" s="1"/>
  <c r="U52" i="13"/>
  <c r="N372" i="25" s="1"/>
  <c r="AC52" i="13"/>
  <c r="U55" i="13"/>
  <c r="N375" i="25" s="1"/>
  <c r="U131" i="13"/>
  <c r="N451" i="25" s="1"/>
  <c r="U73" i="13"/>
  <c r="N393" i="25" s="1"/>
  <c r="AC73" i="13"/>
  <c r="S108" i="13"/>
  <c r="M428" i="25" s="1"/>
  <c r="S86" i="13"/>
  <c r="M406" i="25" s="1"/>
  <c r="U106" i="13"/>
  <c r="N426" i="25" s="1"/>
  <c r="U57" i="13"/>
  <c r="N377" i="25" s="1"/>
  <c r="S28" i="13"/>
  <c r="S18" i="13"/>
  <c r="M338" i="25" s="1"/>
  <c r="U119" i="13"/>
  <c r="V67" i="13"/>
  <c r="O387" i="25" s="1"/>
  <c r="S139" i="13"/>
  <c r="V64" i="13"/>
  <c r="O384" i="25" s="1"/>
  <c r="S17" i="13"/>
  <c r="M337" i="25" s="1"/>
  <c r="V25" i="13"/>
  <c r="O345" i="25" s="1"/>
  <c r="V79" i="13"/>
  <c r="O399" i="25" s="1"/>
  <c r="V37" i="13"/>
  <c r="O357" i="25" s="1"/>
  <c r="U39" i="13"/>
  <c r="N359" i="25" s="1"/>
  <c r="AC37" i="13"/>
  <c r="S106" i="13"/>
  <c r="M426" i="25" s="1"/>
  <c r="S118" i="13"/>
  <c r="AB118" i="13"/>
  <c r="S110" i="13"/>
  <c r="M430" i="25" s="1"/>
  <c r="AB110" i="13"/>
  <c r="U115" i="13"/>
  <c r="N435" i="25" s="1"/>
  <c r="S45" i="13"/>
  <c r="U105" i="13"/>
  <c r="N425" i="25" s="1"/>
  <c r="U80" i="13"/>
  <c r="N400" i="25" s="1"/>
  <c r="U93" i="13"/>
  <c r="N413" i="25" s="1"/>
  <c r="U113" i="13"/>
  <c r="N433" i="25" s="1"/>
  <c r="U89" i="13"/>
  <c r="N409" i="25" s="1"/>
  <c r="S91" i="13"/>
  <c r="AB123" i="13"/>
  <c r="S123" i="13"/>
  <c r="U18" i="13"/>
  <c r="S48" i="13"/>
  <c r="M368" i="25" s="1"/>
  <c r="S77" i="13"/>
  <c r="M397" i="25" s="1"/>
  <c r="U4" i="13"/>
  <c r="N324" i="25" s="1"/>
  <c r="AB78" i="13"/>
  <c r="S78" i="13"/>
  <c r="M398" i="25" s="1"/>
  <c r="V20" i="13"/>
  <c r="O340" i="25" s="1"/>
  <c r="U92" i="13"/>
  <c r="N412" i="25" s="1"/>
  <c r="S47" i="13"/>
  <c r="AB47" i="13"/>
  <c r="S129" i="13"/>
  <c r="AB129" i="13"/>
  <c r="S72" i="13"/>
  <c r="M392" i="25" s="1"/>
  <c r="AB147" i="13"/>
  <c r="S147" i="13"/>
  <c r="M467" i="25" s="1"/>
  <c r="S39" i="13"/>
  <c r="M359" i="25" s="1"/>
  <c r="S83" i="13"/>
  <c r="AB83" i="13"/>
  <c r="S89" i="13"/>
  <c r="M409" i="25" s="1"/>
  <c r="S102" i="13"/>
  <c r="S33" i="13"/>
  <c r="AB33" i="13"/>
  <c r="AC68" i="13"/>
  <c r="U68" i="13"/>
  <c r="N388" i="25" s="1"/>
  <c r="S119" i="13"/>
  <c r="M439" i="25" s="1"/>
  <c r="AB119" i="13"/>
  <c r="S90" i="13"/>
  <c r="S53" i="13"/>
  <c r="M373" i="25" s="1"/>
  <c r="U70" i="13"/>
  <c r="S107" i="13"/>
  <c r="AB107" i="13"/>
  <c r="U35" i="13"/>
  <c r="N355" i="25" s="1"/>
  <c r="S31" i="13"/>
  <c r="M351" i="25" s="1"/>
  <c r="S66" i="13"/>
  <c r="AB66" i="13"/>
  <c r="AC53" i="13"/>
  <c r="U53" i="13"/>
  <c r="N373" i="25" s="1"/>
  <c r="AB27" i="13"/>
  <c r="S27" i="13"/>
  <c r="U71" i="13"/>
  <c r="S92" i="13"/>
  <c r="M412" i="25" s="1"/>
  <c r="U22" i="13"/>
  <c r="N342" i="25" s="1"/>
  <c r="S26" i="13"/>
  <c r="S35" i="13"/>
  <c r="M355" i="25" s="1"/>
  <c r="S126" i="13"/>
  <c r="M446" i="25" s="1"/>
  <c r="U140" i="13"/>
  <c r="N460" i="25" s="1"/>
  <c r="S3" i="13"/>
  <c r="M323" i="25" s="1"/>
  <c r="AB55" i="13"/>
  <c r="S55" i="13"/>
  <c r="M375" i="25" s="1"/>
  <c r="AC61" i="13"/>
  <c r="U61" i="13"/>
  <c r="S46" i="13"/>
  <c r="M366" i="25" s="1"/>
  <c r="U40" i="13"/>
  <c r="N360" i="25" s="1"/>
  <c r="AB19" i="13"/>
  <c r="S19" i="13"/>
  <c r="S105" i="13"/>
  <c r="M425" i="25" s="1"/>
  <c r="AB76" i="13"/>
  <c r="S76" i="13"/>
  <c r="U3" i="13"/>
  <c r="N323" i="25" s="1"/>
  <c r="AC3" i="13"/>
  <c r="U127" i="13"/>
  <c r="U126" i="13"/>
  <c r="N446" i="25" s="1"/>
  <c r="AB13" i="13"/>
  <c r="S13" i="13"/>
  <c r="AC31" i="13"/>
  <c r="U31" i="13"/>
  <c r="N351" i="25" s="1"/>
  <c r="S97" i="13"/>
  <c r="M417" i="25" s="1"/>
  <c r="AB109" i="13"/>
  <c r="S109" i="13"/>
  <c r="M429" i="25" s="1"/>
  <c r="AC108" i="13"/>
  <c r="U108" i="13"/>
  <c r="N428" i="25" s="1"/>
  <c r="S24" i="13"/>
  <c r="S16" i="13"/>
  <c r="AB16" i="13"/>
  <c r="S57" i="13"/>
  <c r="M377" i="25" s="1"/>
  <c r="AB57" i="13"/>
  <c r="S113" i="13"/>
  <c r="M433" i="25" s="1"/>
  <c r="S140" i="13"/>
  <c r="M460" i="25" s="1"/>
  <c r="S74" i="13"/>
  <c r="M394" i="25" s="1"/>
  <c r="V143" i="13" l="1"/>
  <c r="O463" i="25" s="1"/>
  <c r="V114" i="13"/>
  <c r="O434" i="25" s="1"/>
  <c r="V101" i="13"/>
  <c r="O421" i="25" s="1"/>
  <c r="V120" i="13"/>
  <c r="O440" i="25" s="1"/>
  <c r="V82" i="13"/>
  <c r="O402" i="25" s="1"/>
  <c r="V50" i="13"/>
  <c r="O370" i="25" s="1"/>
  <c r="V117" i="13"/>
  <c r="O437" i="25" s="1"/>
  <c r="V21" i="13"/>
  <c r="O341" i="25" s="1"/>
  <c r="V93" i="13"/>
  <c r="O413" i="25" s="1"/>
  <c r="V17" i="13"/>
  <c r="O337" i="25" s="1"/>
  <c r="V70" i="13"/>
  <c r="O390" i="25" s="1"/>
  <c r="N390" i="25"/>
  <c r="V33" i="13"/>
  <c r="O353" i="25" s="1"/>
  <c r="M353" i="25"/>
  <c r="V28" i="13"/>
  <c r="O348" i="25" s="1"/>
  <c r="M348" i="25"/>
  <c r="V141" i="13"/>
  <c r="O461" i="25" s="1"/>
  <c r="N461" i="25"/>
  <c r="V135" i="13"/>
  <c r="O455" i="25" s="1"/>
  <c r="M455" i="25"/>
  <c r="V134" i="13"/>
  <c r="O454" i="25" s="1"/>
  <c r="M454" i="25"/>
  <c r="V54" i="13"/>
  <c r="O374" i="25" s="1"/>
  <c r="M374" i="25"/>
  <c r="V61" i="13"/>
  <c r="O381" i="25" s="1"/>
  <c r="N381" i="25"/>
  <c r="V26" i="13"/>
  <c r="O346" i="25" s="1"/>
  <c r="M346" i="25"/>
  <c r="V102" i="13"/>
  <c r="O422" i="25" s="1"/>
  <c r="M422" i="25"/>
  <c r="V29" i="13"/>
  <c r="O349" i="25" s="1"/>
  <c r="M349" i="25"/>
  <c r="V42" i="13"/>
  <c r="O362" i="25" s="1"/>
  <c r="M362" i="25"/>
  <c r="V76" i="13"/>
  <c r="O396" i="25" s="1"/>
  <c r="M396" i="25"/>
  <c r="V66" i="13"/>
  <c r="O386" i="25" s="1"/>
  <c r="M386" i="25"/>
  <c r="V90" i="13"/>
  <c r="O410" i="25" s="1"/>
  <c r="M410" i="25"/>
  <c r="V129" i="13"/>
  <c r="O449" i="25" s="1"/>
  <c r="M449" i="25"/>
  <c r="V118" i="13"/>
  <c r="O438" i="25" s="1"/>
  <c r="M438" i="25"/>
  <c r="V14" i="13"/>
  <c r="O334" i="25" s="1"/>
  <c r="N334" i="25"/>
  <c r="V104" i="13"/>
  <c r="O424" i="25" s="1"/>
  <c r="M424" i="25"/>
  <c r="V100" i="13"/>
  <c r="O420" i="25" s="1"/>
  <c r="N420" i="25"/>
  <c r="V111" i="13"/>
  <c r="O431" i="25" s="1"/>
  <c r="N431" i="25"/>
  <c r="V69" i="13"/>
  <c r="O389" i="25" s="1"/>
  <c r="M389" i="25"/>
  <c r="V137" i="13"/>
  <c r="O457" i="25" s="1"/>
  <c r="M457" i="25"/>
  <c r="V132" i="13"/>
  <c r="O452" i="25" s="1"/>
  <c r="M452" i="25"/>
  <c r="V87" i="13"/>
  <c r="O407" i="25" s="1"/>
  <c r="N407" i="25"/>
  <c r="V136" i="13"/>
  <c r="O456" i="25" s="1"/>
  <c r="N456" i="25"/>
  <c r="V85" i="13"/>
  <c r="O405" i="25" s="1"/>
  <c r="N405" i="25"/>
  <c r="V13" i="13"/>
  <c r="O333" i="25" s="1"/>
  <c r="M333" i="25"/>
  <c r="V71" i="13"/>
  <c r="O391" i="25" s="1"/>
  <c r="N391" i="25"/>
  <c r="V83" i="13"/>
  <c r="O403" i="25" s="1"/>
  <c r="M403" i="25"/>
  <c r="V47" i="13"/>
  <c r="O367" i="25" s="1"/>
  <c r="M367" i="25"/>
  <c r="V18" i="13"/>
  <c r="O338" i="25" s="1"/>
  <c r="N338" i="25"/>
  <c r="V139" i="13"/>
  <c r="O459" i="25" s="1"/>
  <c r="M459" i="25"/>
  <c r="V138" i="13"/>
  <c r="O458" i="25" s="1"/>
  <c r="N458" i="25"/>
  <c r="V98" i="13"/>
  <c r="O418" i="25" s="1"/>
  <c r="N418" i="25"/>
  <c r="V63" i="13"/>
  <c r="O383" i="25" s="1"/>
  <c r="M383" i="25"/>
  <c r="V41" i="13"/>
  <c r="O361" i="25" s="1"/>
  <c r="M361" i="25"/>
  <c r="V49" i="13"/>
  <c r="O369" i="25" s="1"/>
  <c r="M369" i="25"/>
  <c r="V12" i="13"/>
  <c r="O332" i="25" s="1"/>
  <c r="N332" i="25"/>
  <c r="V121" i="13"/>
  <c r="O441" i="25" s="1"/>
  <c r="M441" i="25"/>
  <c r="V145" i="13"/>
  <c r="O465" i="25" s="1"/>
  <c r="N465" i="25"/>
  <c r="V16" i="13"/>
  <c r="O336" i="25" s="1"/>
  <c r="M336" i="25"/>
  <c r="V24" i="13"/>
  <c r="O344" i="25" s="1"/>
  <c r="M344" i="25"/>
  <c r="V123" i="13"/>
  <c r="O443" i="25" s="1"/>
  <c r="M443" i="25"/>
  <c r="V45" i="13"/>
  <c r="O365" i="25" s="1"/>
  <c r="M365" i="25"/>
  <c r="V84" i="13"/>
  <c r="O404" i="25" s="1"/>
  <c r="M404" i="25"/>
  <c r="V34" i="13"/>
  <c r="O354" i="25" s="1"/>
  <c r="N354" i="25"/>
  <c r="V146" i="13"/>
  <c r="O466" i="25" s="1"/>
  <c r="M466" i="25"/>
  <c r="V36" i="13"/>
  <c r="O356" i="25" s="1"/>
  <c r="N356" i="25"/>
  <c r="V58" i="13"/>
  <c r="O378" i="25" s="1"/>
  <c r="M378" i="25"/>
  <c r="V19" i="13"/>
  <c r="O339" i="25" s="1"/>
  <c r="M339" i="25"/>
  <c r="V27" i="13"/>
  <c r="O347" i="25" s="1"/>
  <c r="M347" i="25"/>
  <c r="V15" i="13"/>
  <c r="O335" i="25" s="1"/>
  <c r="N335" i="25"/>
  <c r="V56" i="13"/>
  <c r="O376" i="25" s="1"/>
  <c r="V127" i="13"/>
  <c r="O447" i="25" s="1"/>
  <c r="N447" i="25"/>
  <c r="V107" i="13"/>
  <c r="O427" i="25" s="1"/>
  <c r="M427" i="25"/>
  <c r="V91" i="13"/>
  <c r="O411" i="25" s="1"/>
  <c r="M411" i="25"/>
  <c r="V62" i="13"/>
  <c r="O382" i="25" s="1"/>
  <c r="M382" i="25"/>
  <c r="V112" i="13"/>
  <c r="O432" i="25" s="1"/>
  <c r="N432" i="25"/>
  <c r="V11" i="13"/>
  <c r="O331" i="25" s="1"/>
  <c r="V65" i="13"/>
  <c r="O385" i="25" s="1"/>
  <c r="V38" i="13"/>
  <c r="O358" i="25" s="1"/>
  <c r="V109" i="13"/>
  <c r="O429" i="25" s="1"/>
  <c r="V81" i="13"/>
  <c r="O401" i="25" s="1"/>
  <c r="V43" i="13"/>
  <c r="O363" i="25" s="1"/>
  <c r="V97" i="13"/>
  <c r="O417" i="25" s="1"/>
  <c r="V75" i="13"/>
  <c r="O395" i="25" s="1"/>
  <c r="V74" i="13"/>
  <c r="O394" i="25" s="1"/>
  <c r="V116" i="13"/>
  <c r="O436" i="25" s="1"/>
  <c r="V80" i="13"/>
  <c r="O400" i="25" s="1"/>
  <c r="V51" i="13"/>
  <c r="O371" i="25" s="1"/>
  <c r="V86" i="13"/>
  <c r="O406" i="25" s="1"/>
  <c r="V128" i="13"/>
  <c r="O448" i="25" s="1"/>
  <c r="V78" i="13"/>
  <c r="O398" i="25" s="1"/>
  <c r="V110" i="13"/>
  <c r="O430" i="25" s="1"/>
  <c r="V55" i="13"/>
  <c r="O375" i="25" s="1"/>
  <c r="V77" i="13"/>
  <c r="O397" i="25" s="1"/>
  <c r="V119" i="13"/>
  <c r="O439" i="25" s="1"/>
  <c r="V94" i="13"/>
  <c r="O414" i="25" s="1"/>
  <c r="V115" i="13"/>
  <c r="O435" i="25" s="1"/>
  <c r="V68" i="13"/>
  <c r="O388" i="25" s="1"/>
  <c r="V60" i="13"/>
  <c r="O380" i="25" s="1"/>
  <c r="V106" i="13"/>
  <c r="O426" i="25" s="1"/>
  <c r="V40" i="13"/>
  <c r="O360" i="25" s="1"/>
  <c r="V46" i="13"/>
  <c r="O366" i="25" s="1"/>
  <c r="V73" i="13"/>
  <c r="O393" i="25" s="1"/>
  <c r="V2" i="13"/>
  <c r="O322" i="25" s="1"/>
  <c r="V10" i="13"/>
  <c r="O330" i="25" s="1"/>
  <c r="V147" i="13"/>
  <c r="O467" i="25" s="1"/>
  <c r="V52" i="13"/>
  <c r="O372" i="25" s="1"/>
  <c r="V108" i="13"/>
  <c r="O428" i="25" s="1"/>
  <c r="V39" i="13"/>
  <c r="O359" i="25" s="1"/>
  <c r="V4" i="13"/>
  <c r="O324" i="25" s="1"/>
  <c r="V57" i="13"/>
  <c r="O377" i="25" s="1"/>
  <c r="V48" i="13"/>
  <c r="O368" i="25" s="1"/>
  <c r="V72" i="13"/>
  <c r="O392" i="25" s="1"/>
  <c r="V126" i="13"/>
  <c r="O446" i="25" s="1"/>
  <c r="V35" i="13"/>
  <c r="O355" i="25" s="1"/>
  <c r="V89" i="13"/>
  <c r="O409" i="25" s="1"/>
  <c r="V22" i="13"/>
  <c r="O342" i="25" s="1"/>
  <c r="V131" i="13"/>
  <c r="O451" i="25" s="1"/>
  <c r="V92" i="13"/>
  <c r="O412" i="25" s="1"/>
  <c r="V113" i="13"/>
  <c r="O433" i="25" s="1"/>
  <c r="V3" i="13"/>
  <c r="O323" i="25" s="1"/>
  <c r="V53" i="13"/>
  <c r="O373" i="25" s="1"/>
  <c r="V31" i="13"/>
  <c r="O351" i="25" s="1"/>
  <c r="V140" i="13"/>
  <c r="O460" i="25" s="1"/>
  <c r="V105" i="13"/>
  <c r="O425" i="25" s="1"/>
  <c r="D2" i="6" l="1"/>
  <c r="D3" i="6"/>
  <c r="D4" i="6"/>
  <c r="D5" i="6"/>
  <c r="D6" i="6"/>
  <c r="D7" i="6"/>
  <c r="D8" i="6"/>
  <c r="D9" i="6"/>
  <c r="D10" i="6"/>
  <c r="D11" i="6"/>
  <c r="D12" i="6"/>
  <c r="D13" i="6"/>
  <c r="Y38" i="12"/>
  <c r="Z38" i="12" s="1"/>
  <c r="AA38" i="12"/>
  <c r="AB38" i="12"/>
  <c r="Y39" i="12"/>
  <c r="Z39" i="12" s="1"/>
  <c r="AA39" i="12"/>
  <c r="AB39" i="12"/>
  <c r="Y113" i="12"/>
  <c r="Z113" i="12" s="1"/>
  <c r="AA113" i="12"/>
  <c r="AB113" i="12"/>
  <c r="Y114" i="12"/>
  <c r="Z114" i="12" s="1"/>
  <c r="AA114" i="12"/>
  <c r="AB114" i="12"/>
  <c r="Y40" i="12"/>
  <c r="AA40" i="12"/>
  <c r="AB40" i="12"/>
  <c r="Y2" i="12"/>
  <c r="Z2" i="12" s="1"/>
  <c r="AA2" i="12"/>
  <c r="AB2" i="12"/>
  <c r="Y3" i="12"/>
  <c r="Z3" i="12" s="1"/>
  <c r="AA3" i="12"/>
  <c r="AB3" i="12"/>
  <c r="Y41" i="12"/>
  <c r="AA41" i="12"/>
  <c r="AB41" i="12"/>
  <c r="Y76" i="12"/>
  <c r="Z76" i="12" s="1"/>
  <c r="AA76" i="12"/>
  <c r="AB76" i="12"/>
  <c r="Y115" i="12"/>
  <c r="Z115" i="12" s="1"/>
  <c r="AA115" i="12"/>
  <c r="AB115" i="12"/>
  <c r="Y77" i="12"/>
  <c r="Z77" i="12" s="1"/>
  <c r="AA77" i="12"/>
  <c r="AB77" i="12"/>
  <c r="Y4" i="12"/>
  <c r="Z4" i="12" s="1"/>
  <c r="AA4" i="12"/>
  <c r="AB4" i="12"/>
  <c r="Y42" i="12"/>
  <c r="AA42" i="12"/>
  <c r="AB42" i="12"/>
  <c r="Y43" i="12"/>
  <c r="Z43" i="12" s="1"/>
  <c r="AA43" i="12"/>
  <c r="AB43" i="12"/>
  <c r="Y5" i="12"/>
  <c r="Z5" i="12" s="1"/>
  <c r="AA5" i="12"/>
  <c r="AB5" i="12"/>
  <c r="Y6" i="12"/>
  <c r="AA6" i="12"/>
  <c r="AB6" i="12"/>
  <c r="Y7" i="12"/>
  <c r="Z7" i="12" s="1"/>
  <c r="AA7" i="12"/>
  <c r="AB7" i="12"/>
  <c r="Y8" i="12"/>
  <c r="Z8" i="12" s="1"/>
  <c r="AA8" i="12"/>
  <c r="AB8" i="12"/>
  <c r="Y44" i="12"/>
  <c r="Z44" i="12" s="1"/>
  <c r="AA44" i="12"/>
  <c r="AB44" i="12"/>
  <c r="Y9" i="12"/>
  <c r="Z9" i="12" s="1"/>
  <c r="AA9" i="12"/>
  <c r="AB9" i="12"/>
  <c r="Y78" i="12"/>
  <c r="AA78" i="12"/>
  <c r="AB78" i="12"/>
  <c r="Y79" i="12"/>
  <c r="AA79" i="12"/>
  <c r="AB79" i="12"/>
  <c r="Y80" i="12"/>
  <c r="Z80" i="12" s="1"/>
  <c r="AA80" i="12"/>
  <c r="AB80" i="12"/>
  <c r="Y10" i="12"/>
  <c r="Z10" i="12" s="1"/>
  <c r="AA10" i="12"/>
  <c r="AB10" i="12"/>
  <c r="Y116" i="12"/>
  <c r="Z116" i="12" s="1"/>
  <c r="AA116" i="12"/>
  <c r="AB116" i="12"/>
  <c r="Y81" i="12"/>
  <c r="Z81" i="12" s="1"/>
  <c r="AA81" i="12"/>
  <c r="AB81" i="12"/>
  <c r="Y117" i="12"/>
  <c r="Z117" i="12" s="1"/>
  <c r="AA117" i="12"/>
  <c r="AB117" i="12"/>
  <c r="Y11" i="12"/>
  <c r="Z11" i="12" s="1"/>
  <c r="AA11" i="12"/>
  <c r="AB11" i="12"/>
  <c r="Y82" i="12"/>
  <c r="AA82" i="12"/>
  <c r="AB82" i="12"/>
  <c r="Y118" i="12"/>
  <c r="AA118" i="12"/>
  <c r="AB118" i="12"/>
  <c r="Y45" i="12"/>
  <c r="Z45" i="12" s="1"/>
  <c r="AA45" i="12"/>
  <c r="AB45" i="12"/>
  <c r="Y46" i="12"/>
  <c r="AA46" i="12"/>
  <c r="AB46" i="12"/>
  <c r="Y119" i="12"/>
  <c r="Z119" i="12" s="1"/>
  <c r="AA119" i="12"/>
  <c r="AB119" i="12"/>
  <c r="Y12" i="12"/>
  <c r="AA12" i="12"/>
  <c r="AB12" i="12"/>
  <c r="Y83" i="12"/>
  <c r="Z83" i="12" s="1"/>
  <c r="AA83" i="12"/>
  <c r="AB83" i="12"/>
  <c r="Y13" i="12"/>
  <c r="Z13" i="12" s="1"/>
  <c r="AA13" i="12"/>
  <c r="AB13" i="12"/>
  <c r="Y120" i="12"/>
  <c r="AA120" i="12"/>
  <c r="AB120" i="12"/>
  <c r="Y84" i="12"/>
  <c r="Z84" i="12" s="1"/>
  <c r="AA84" i="12"/>
  <c r="AB84" i="12"/>
  <c r="Y121" i="12"/>
  <c r="AA121" i="12"/>
  <c r="AB121" i="12"/>
  <c r="Y122" i="12"/>
  <c r="AA122" i="12"/>
  <c r="AB122" i="12"/>
  <c r="Y47" i="12"/>
  <c r="Z47" i="12" s="1"/>
  <c r="AA47" i="12"/>
  <c r="AB47" i="12"/>
  <c r="Y48" i="12"/>
  <c r="Z48" i="12" s="1"/>
  <c r="AA48" i="12"/>
  <c r="AB48" i="12"/>
  <c r="Y85" i="12"/>
  <c r="Z85" i="12" s="1"/>
  <c r="AA85" i="12"/>
  <c r="AB85" i="12"/>
  <c r="Y49" i="12"/>
  <c r="Z49" i="12" s="1"/>
  <c r="AA49" i="12"/>
  <c r="AB49" i="12"/>
  <c r="Y14" i="12"/>
  <c r="AA14" i="12"/>
  <c r="AB14" i="12"/>
  <c r="Y86" i="12"/>
  <c r="AA86" i="12"/>
  <c r="AB86" i="12"/>
  <c r="Y15" i="12"/>
  <c r="Z15" i="12" s="1"/>
  <c r="AA15" i="12"/>
  <c r="AB15" i="12"/>
  <c r="Y123" i="12"/>
  <c r="AA123" i="12"/>
  <c r="AB123" i="12"/>
  <c r="Y124" i="12"/>
  <c r="Z124" i="12" s="1"/>
  <c r="AA124" i="12"/>
  <c r="AB124" i="12"/>
  <c r="Y87" i="12"/>
  <c r="Z87" i="12" s="1"/>
  <c r="AA87" i="12"/>
  <c r="AB87" i="12"/>
  <c r="Y88" i="12"/>
  <c r="Z88" i="12" s="1"/>
  <c r="AA88" i="12"/>
  <c r="AB88" i="12"/>
  <c r="Y16" i="12"/>
  <c r="Z16" i="12" s="1"/>
  <c r="AA16" i="12"/>
  <c r="AB16" i="12"/>
  <c r="Y17" i="12"/>
  <c r="AA17" i="12"/>
  <c r="AB17" i="12"/>
  <c r="Y125" i="12"/>
  <c r="Z125" i="12" s="1"/>
  <c r="AA125" i="12"/>
  <c r="AB125" i="12"/>
  <c r="Y89" i="12"/>
  <c r="Z89" i="12" s="1"/>
  <c r="AA89" i="12"/>
  <c r="AB89" i="12"/>
  <c r="Y50" i="12"/>
  <c r="Z50" i="12" s="1"/>
  <c r="AA50" i="12"/>
  <c r="AB50" i="12"/>
  <c r="Y126" i="12"/>
  <c r="Z126" i="12" s="1"/>
  <c r="AA126" i="12"/>
  <c r="AB126" i="12"/>
  <c r="Y51" i="12"/>
  <c r="AA51" i="12"/>
  <c r="AB51" i="12"/>
  <c r="Y90" i="12"/>
  <c r="Z90" i="12" s="1"/>
  <c r="AA90" i="12"/>
  <c r="AB90" i="12"/>
  <c r="Y91" i="12"/>
  <c r="Z91" i="12" s="1"/>
  <c r="AA91" i="12"/>
  <c r="AB91" i="12"/>
  <c r="Y92" i="12"/>
  <c r="AA92" i="12"/>
  <c r="AB92" i="12"/>
  <c r="Y18" i="12"/>
  <c r="Z18" i="12" s="1"/>
  <c r="AA18" i="12"/>
  <c r="AB18" i="12"/>
  <c r="Y93" i="12"/>
  <c r="AA93" i="12"/>
  <c r="AB93" i="12"/>
  <c r="Y52" i="12"/>
  <c r="AA52" i="12"/>
  <c r="AB52" i="12"/>
  <c r="Y127" i="12"/>
  <c r="Z127" i="12" s="1"/>
  <c r="AA127" i="12"/>
  <c r="AB127" i="12"/>
  <c r="Y19" i="12"/>
  <c r="AA19" i="12"/>
  <c r="AB19" i="12"/>
  <c r="Y20" i="12"/>
  <c r="Z20" i="12" s="1"/>
  <c r="AA20" i="12"/>
  <c r="AB20" i="12"/>
  <c r="Y128" i="12"/>
  <c r="Z128" i="12" s="1"/>
  <c r="AA128" i="12"/>
  <c r="AB128" i="12"/>
  <c r="Y53" i="12"/>
  <c r="AA53" i="12"/>
  <c r="AB53" i="12"/>
  <c r="Y129" i="12"/>
  <c r="Z129" i="12" s="1"/>
  <c r="AA129" i="12"/>
  <c r="AB129" i="12"/>
  <c r="Y94" i="12"/>
  <c r="Z94" i="12" s="1"/>
  <c r="AA94" i="12"/>
  <c r="AB94" i="12"/>
  <c r="Y21" i="12"/>
  <c r="AA21" i="12"/>
  <c r="AB21" i="12"/>
  <c r="Y130" i="12"/>
  <c r="Z130" i="12" s="1"/>
  <c r="AA130" i="12"/>
  <c r="AB130" i="12"/>
  <c r="Y95" i="12"/>
  <c r="Z95" i="12" s="1"/>
  <c r="AA95" i="12"/>
  <c r="AB95" i="12"/>
  <c r="Y22" i="12"/>
  <c r="Z22" i="12" s="1"/>
  <c r="AA22" i="12"/>
  <c r="AB22" i="12"/>
  <c r="Y131" i="12"/>
  <c r="Z131" i="12" s="1"/>
  <c r="AA131" i="12"/>
  <c r="AB131" i="12"/>
  <c r="Y96" i="12"/>
  <c r="AA96" i="12"/>
  <c r="AB96" i="12"/>
  <c r="Y97" i="12"/>
  <c r="Z97" i="12" s="1"/>
  <c r="AA97" i="12"/>
  <c r="AB97" i="12"/>
  <c r="Y54" i="12"/>
  <c r="Z54" i="12" s="1"/>
  <c r="AA54" i="12"/>
  <c r="AB54" i="12"/>
  <c r="Y55" i="12"/>
  <c r="Z55" i="12" s="1"/>
  <c r="AA55" i="12"/>
  <c r="AB55" i="12"/>
  <c r="Y132" i="12"/>
  <c r="Z132" i="12" s="1"/>
  <c r="AA132" i="12"/>
  <c r="AB132" i="12"/>
  <c r="Y56" i="12"/>
  <c r="Z56" i="12" s="1"/>
  <c r="AA56" i="12"/>
  <c r="AB56" i="12"/>
  <c r="Y133" i="12"/>
  <c r="Z133" i="12" s="1"/>
  <c r="AA133" i="12"/>
  <c r="AB133" i="12"/>
  <c r="Y23" i="12"/>
  <c r="AA23" i="12"/>
  <c r="AB23" i="12"/>
  <c r="Y98" i="12"/>
  <c r="Z98" i="12" s="1"/>
  <c r="AA98" i="12"/>
  <c r="AB98" i="12"/>
  <c r="Y57" i="12"/>
  <c r="AA57" i="12"/>
  <c r="AB57" i="12"/>
  <c r="Y99" i="12"/>
  <c r="AA99" i="12"/>
  <c r="AB99" i="12"/>
  <c r="Y58" i="12"/>
  <c r="AA58" i="12"/>
  <c r="AB58" i="12"/>
  <c r="Y59" i="12"/>
  <c r="Z59" i="12" s="1"/>
  <c r="AA59" i="12"/>
  <c r="AB59" i="12"/>
  <c r="Y60" i="12"/>
  <c r="Z60" i="12" s="1"/>
  <c r="AA60" i="12"/>
  <c r="AB60" i="12"/>
  <c r="Y61" i="12"/>
  <c r="Z61" i="12" s="1"/>
  <c r="AA61" i="12"/>
  <c r="AB61" i="12"/>
  <c r="Y62" i="12"/>
  <c r="AA62" i="12"/>
  <c r="AB62" i="12"/>
  <c r="Y100" i="12"/>
  <c r="Z100" i="12" s="1"/>
  <c r="AA100" i="12"/>
  <c r="AB100" i="12"/>
  <c r="Y24" i="12"/>
  <c r="AA24" i="12"/>
  <c r="AB24" i="12"/>
  <c r="Y134" i="12"/>
  <c r="AA134" i="12"/>
  <c r="AB134" i="12"/>
  <c r="Y135" i="12"/>
  <c r="Z135" i="12" s="1"/>
  <c r="AA135" i="12"/>
  <c r="AB135" i="12"/>
  <c r="Y25" i="12"/>
  <c r="Z25" i="12" s="1"/>
  <c r="AA25" i="12"/>
  <c r="AB25" i="12"/>
  <c r="Y101" i="12"/>
  <c r="AA101" i="12"/>
  <c r="AB101" i="12"/>
  <c r="Y102" i="12"/>
  <c r="Z102" i="12" s="1"/>
  <c r="AA102" i="12"/>
  <c r="AB102" i="12"/>
  <c r="Y136" i="12"/>
  <c r="AA136" i="12"/>
  <c r="AB136" i="12"/>
  <c r="Y103" i="12"/>
  <c r="Z103" i="12" s="1"/>
  <c r="AA103" i="12"/>
  <c r="AB103" i="12"/>
  <c r="Y137" i="12"/>
  <c r="AA137" i="12"/>
  <c r="AB137" i="12"/>
  <c r="Y138" i="12"/>
  <c r="AA138" i="12"/>
  <c r="AB138" i="12"/>
  <c r="Y104" i="12"/>
  <c r="Z104" i="12" s="1"/>
  <c r="AA104" i="12"/>
  <c r="AB104" i="12"/>
  <c r="Y63" i="12"/>
  <c r="AA63" i="12"/>
  <c r="AB63" i="12"/>
  <c r="Y105" i="12"/>
  <c r="Z105" i="12" s="1"/>
  <c r="AA105" i="12"/>
  <c r="AB105" i="12"/>
  <c r="Y139" i="12"/>
  <c r="Z139" i="12" s="1"/>
  <c r="AA139" i="12"/>
  <c r="AB139" i="12"/>
  <c r="Y26" i="12"/>
  <c r="Z26" i="12" s="1"/>
  <c r="AA26" i="12"/>
  <c r="AB26" i="12"/>
  <c r="Y140" i="12"/>
  <c r="Z140" i="12" s="1"/>
  <c r="AA140" i="12"/>
  <c r="AB140" i="12"/>
  <c r="Y106" i="12"/>
  <c r="AA106" i="12"/>
  <c r="AB106" i="12"/>
  <c r="Y64" i="12"/>
  <c r="AA64" i="12"/>
  <c r="AB64" i="12"/>
  <c r="Y141" i="12"/>
  <c r="Z141" i="12" s="1"/>
  <c r="AA141" i="12"/>
  <c r="AB141" i="12"/>
  <c r="Y65" i="12"/>
  <c r="Z65" i="12" s="1"/>
  <c r="AA65" i="12"/>
  <c r="AB65" i="12"/>
  <c r="Y66" i="12"/>
  <c r="Z66" i="12" s="1"/>
  <c r="AA66" i="12"/>
  <c r="AB66" i="12"/>
  <c r="Y67" i="12"/>
  <c r="AA67" i="12"/>
  <c r="AB67" i="12"/>
  <c r="Y27" i="12"/>
  <c r="AA27" i="12"/>
  <c r="AB27" i="12"/>
  <c r="Y28" i="12"/>
  <c r="Z28" i="12" s="1"/>
  <c r="AA28" i="12"/>
  <c r="AB28" i="12"/>
  <c r="Y107" i="12"/>
  <c r="AA107" i="12"/>
  <c r="AB107" i="12"/>
  <c r="Y68" i="12"/>
  <c r="AA68" i="12"/>
  <c r="AB68" i="12"/>
  <c r="Y142" i="12"/>
  <c r="AA142" i="12"/>
  <c r="AB142" i="12"/>
  <c r="Y29" i="12"/>
  <c r="Z29" i="12" s="1"/>
  <c r="AA29" i="12"/>
  <c r="AB29" i="12"/>
  <c r="Y30" i="12"/>
  <c r="Z30" i="12" s="1"/>
  <c r="AA30" i="12"/>
  <c r="AB30" i="12"/>
  <c r="Y143" i="12"/>
  <c r="Z143" i="12" s="1"/>
  <c r="AA143" i="12"/>
  <c r="AB143" i="12"/>
  <c r="Y69" i="12"/>
  <c r="AA69" i="12"/>
  <c r="AB69" i="12"/>
  <c r="Y31" i="12"/>
  <c r="Z31" i="12" s="1"/>
  <c r="AA31" i="12"/>
  <c r="AB31" i="12"/>
  <c r="Y70" i="12"/>
  <c r="AA70" i="12"/>
  <c r="AB70" i="12"/>
  <c r="Y108" i="12"/>
  <c r="AA108" i="12"/>
  <c r="AB108" i="12"/>
  <c r="Y71" i="12"/>
  <c r="AA71" i="12"/>
  <c r="AB71" i="12"/>
  <c r="Y32" i="12"/>
  <c r="Z32" i="12" s="1"/>
  <c r="AA32" i="12"/>
  <c r="AB32" i="12"/>
  <c r="Y72" i="12"/>
  <c r="AA72" i="12"/>
  <c r="AB72" i="12"/>
  <c r="Y73" i="12"/>
  <c r="Z73" i="12" s="1"/>
  <c r="AA73" i="12"/>
  <c r="AB73" i="12"/>
  <c r="Y144" i="12"/>
  <c r="Z144" i="12" s="1"/>
  <c r="AA144" i="12"/>
  <c r="AB144" i="12"/>
  <c r="Y74" i="12"/>
  <c r="Z74" i="12" s="1"/>
  <c r="AA74" i="12"/>
  <c r="AB74" i="12"/>
  <c r="Y33" i="12"/>
  <c r="Z33" i="12" s="1"/>
  <c r="AA33" i="12"/>
  <c r="AB33" i="12"/>
  <c r="Y34" i="12"/>
  <c r="AA34" i="12"/>
  <c r="AB34" i="12"/>
  <c r="Y35" i="12"/>
  <c r="Z35" i="12" s="1"/>
  <c r="AA35" i="12"/>
  <c r="AB35" i="12"/>
  <c r="Y145" i="12"/>
  <c r="Z145" i="12" s="1"/>
  <c r="AA145" i="12"/>
  <c r="AB145" i="12"/>
  <c r="Y75" i="12"/>
  <c r="Z75" i="12" s="1"/>
  <c r="AA75" i="12"/>
  <c r="AB75" i="12"/>
  <c r="Y146" i="12"/>
  <c r="Z146" i="12" s="1"/>
  <c r="AA146" i="12"/>
  <c r="AB146" i="12"/>
  <c r="Y36" i="12"/>
  <c r="Z36" i="12" s="1"/>
  <c r="AA36" i="12"/>
  <c r="AB36" i="12"/>
  <c r="Y109" i="12"/>
  <c r="Z109" i="12" s="1"/>
  <c r="AA109" i="12"/>
  <c r="AB109" i="12"/>
  <c r="AB112" i="12"/>
  <c r="AA112" i="12"/>
  <c r="Y112" i="12"/>
  <c r="Z112" i="12" s="1"/>
  <c r="Y3" i="6"/>
  <c r="Z3" i="6"/>
  <c r="Y4" i="6"/>
  <c r="Z4" i="6"/>
  <c r="Y5" i="6"/>
  <c r="Z5" i="6"/>
  <c r="Y6" i="6"/>
  <c r="Z6" i="6"/>
  <c r="Y7" i="6"/>
  <c r="Z7" i="6"/>
  <c r="Y8" i="6"/>
  <c r="Z8" i="6"/>
  <c r="Y9" i="6"/>
  <c r="Z9" i="6"/>
  <c r="Y10" i="6"/>
  <c r="Z10" i="6"/>
  <c r="Y11" i="6"/>
  <c r="Z11" i="6"/>
  <c r="Y12" i="6"/>
  <c r="Z12" i="6"/>
  <c r="Y13" i="6"/>
  <c r="Z13" i="6"/>
  <c r="W14" i="6"/>
  <c r="X14" i="6" s="1"/>
  <c r="Y14" i="6"/>
  <c r="Z14" i="6"/>
  <c r="W15" i="6"/>
  <c r="X15" i="6" s="1"/>
  <c r="Y15" i="6"/>
  <c r="Z15" i="6"/>
  <c r="W16" i="6"/>
  <c r="Y16" i="6"/>
  <c r="Z16" i="6"/>
  <c r="W17" i="6"/>
  <c r="X17" i="6" s="1"/>
  <c r="Y17" i="6"/>
  <c r="Q17" i="6" s="1"/>
  <c r="AA17" i="6" s="1"/>
  <c r="Z17" i="6"/>
  <c r="Z2" i="6"/>
  <c r="Y2" i="6"/>
  <c r="Y3" i="5"/>
  <c r="Z3" i="5"/>
  <c r="Y4" i="5"/>
  <c r="Z4" i="5"/>
  <c r="Y5" i="5"/>
  <c r="Z5" i="5"/>
  <c r="Y6" i="5"/>
  <c r="Z6" i="5"/>
  <c r="Y7" i="5"/>
  <c r="Z7" i="5"/>
  <c r="Y8" i="5"/>
  <c r="Z8" i="5"/>
  <c r="Y9" i="5"/>
  <c r="Z9" i="5"/>
  <c r="W10" i="5"/>
  <c r="Q10" i="5" s="1"/>
  <c r="AA10" i="5" s="1"/>
  <c r="Y10" i="5"/>
  <c r="Z10" i="5"/>
  <c r="W11" i="5"/>
  <c r="X11" i="5"/>
  <c r="Y11" i="5"/>
  <c r="Z11" i="5"/>
  <c r="W12" i="5"/>
  <c r="X12" i="5" s="1"/>
  <c r="Y12" i="5"/>
  <c r="Z12" i="5"/>
  <c r="W13" i="5"/>
  <c r="X13" i="5"/>
  <c r="Y13" i="5"/>
  <c r="Z13" i="5"/>
  <c r="S13" i="5" s="1"/>
  <c r="AB13" i="5" s="1"/>
  <c r="W14" i="5"/>
  <c r="X14" i="5" s="1"/>
  <c r="Y14" i="5"/>
  <c r="Z14" i="5"/>
  <c r="W15" i="5"/>
  <c r="X15" i="5"/>
  <c r="Y15" i="5"/>
  <c r="Z15" i="5"/>
  <c r="S15" i="5" s="1"/>
  <c r="AB15" i="5" s="1"/>
  <c r="Q16" i="5"/>
  <c r="AA16" i="5" s="1"/>
  <c r="W16" i="5"/>
  <c r="X16" i="5"/>
  <c r="Y16" i="5"/>
  <c r="Z16" i="5"/>
  <c r="S16" i="5" s="1"/>
  <c r="AB16" i="5" s="1"/>
  <c r="W17" i="5"/>
  <c r="X17" i="5"/>
  <c r="Y17" i="5"/>
  <c r="Z17" i="5"/>
  <c r="Z2" i="5"/>
  <c r="Y2" i="5"/>
  <c r="S134" i="12" l="1"/>
  <c r="AC134" i="12" s="1"/>
  <c r="U62" i="12"/>
  <c r="AD62" i="12" s="1"/>
  <c r="S119" i="12"/>
  <c r="AC119" i="12" s="1"/>
  <c r="U29" i="12"/>
  <c r="AD29" i="12" s="1"/>
  <c r="S29" i="12"/>
  <c r="T29" i="12" s="1"/>
  <c r="M495" i="25" s="1"/>
  <c r="S46" i="12"/>
  <c r="AC46" i="12" s="1"/>
  <c r="S4" i="12"/>
  <c r="AC4" i="12" s="1"/>
  <c r="S70" i="12"/>
  <c r="AC70" i="12" s="1"/>
  <c r="S136" i="12"/>
  <c r="AC136" i="12" s="1"/>
  <c r="U38" i="12"/>
  <c r="AD38" i="12" s="1"/>
  <c r="U84" i="12"/>
  <c r="V84" i="12" s="1"/>
  <c r="N550" i="25" s="1"/>
  <c r="U60" i="12"/>
  <c r="AD60" i="12" s="1"/>
  <c r="S84" i="12"/>
  <c r="T84" i="12" s="1"/>
  <c r="M550" i="25" s="1"/>
  <c r="U73" i="12"/>
  <c r="AD73" i="12" s="1"/>
  <c r="U35" i="12"/>
  <c r="V35" i="12" s="1"/>
  <c r="N501" i="25" s="1"/>
  <c r="U133" i="12"/>
  <c r="V133" i="12" s="1"/>
  <c r="N599" i="25" s="1"/>
  <c r="U90" i="12"/>
  <c r="V90" i="12" s="1"/>
  <c r="N556" i="25" s="1"/>
  <c r="U88" i="12"/>
  <c r="V88" i="12" s="1"/>
  <c r="N554" i="25" s="1"/>
  <c r="S35" i="12"/>
  <c r="AC35" i="12" s="1"/>
  <c r="U118" i="12"/>
  <c r="V118" i="12" s="1"/>
  <c r="N584" i="25" s="1"/>
  <c r="S13" i="12"/>
  <c r="AC13" i="12" s="1"/>
  <c r="S117" i="12"/>
  <c r="T117" i="12" s="1"/>
  <c r="M583" i="25" s="1"/>
  <c r="S22" i="12"/>
  <c r="AC22" i="12" s="1"/>
  <c r="U117" i="12"/>
  <c r="V117" i="12" s="1"/>
  <c r="N583" i="25" s="1"/>
  <c r="S77" i="12"/>
  <c r="AC77" i="12" s="1"/>
  <c r="S60" i="12"/>
  <c r="T60" i="12" s="1"/>
  <c r="M526" i="25" s="1"/>
  <c r="S90" i="12"/>
  <c r="AC90" i="12" s="1"/>
  <c r="U41" i="12"/>
  <c r="AD41" i="12" s="1"/>
  <c r="U144" i="12"/>
  <c r="AD144" i="12" s="1"/>
  <c r="U113" i="12"/>
  <c r="AD113" i="12" s="1"/>
  <c r="S30" i="12"/>
  <c r="AC30" i="12" s="1"/>
  <c r="S103" i="12"/>
  <c r="AC103" i="12" s="1"/>
  <c r="S98" i="12"/>
  <c r="AC98" i="12" s="1"/>
  <c r="U63" i="12"/>
  <c r="AD63" i="12" s="1"/>
  <c r="U126" i="12"/>
  <c r="AD126" i="12" s="1"/>
  <c r="S106" i="12"/>
  <c r="AC106" i="12" s="1"/>
  <c r="U129" i="12"/>
  <c r="AD129" i="12" s="1"/>
  <c r="U119" i="12"/>
  <c r="AD119" i="12" s="1"/>
  <c r="U80" i="12"/>
  <c r="AD80" i="12" s="1"/>
  <c r="S24" i="12"/>
  <c r="AC24" i="12" s="1"/>
  <c r="S85" i="12"/>
  <c r="AC85" i="12" s="1"/>
  <c r="S113" i="12"/>
  <c r="AC113" i="12" s="1"/>
  <c r="S75" i="12"/>
  <c r="AC75" i="12" s="1"/>
  <c r="S64" i="12"/>
  <c r="AC64" i="12" s="1"/>
  <c r="S21" i="12"/>
  <c r="AC21" i="12" s="1"/>
  <c r="U122" i="12"/>
  <c r="AD122" i="12" s="1"/>
  <c r="U137" i="12"/>
  <c r="AD137" i="12" s="1"/>
  <c r="U10" i="12"/>
  <c r="V10" i="12" s="1"/>
  <c r="N476" i="25" s="1"/>
  <c r="S79" i="12"/>
  <c r="AC79" i="12" s="1"/>
  <c r="U44" i="12"/>
  <c r="AD44" i="12" s="1"/>
  <c r="U141" i="12"/>
  <c r="AD141" i="12" s="1"/>
  <c r="U18" i="12"/>
  <c r="AD18" i="12" s="1"/>
  <c r="S76" i="12"/>
  <c r="AC76" i="12" s="1"/>
  <c r="U75" i="12"/>
  <c r="AD75" i="12" s="1"/>
  <c r="U28" i="12"/>
  <c r="AD28" i="12" s="1"/>
  <c r="S97" i="12"/>
  <c r="AC97" i="12" s="1"/>
  <c r="S129" i="12"/>
  <c r="AC129" i="12" s="1"/>
  <c r="S49" i="12"/>
  <c r="AC49" i="12" s="1"/>
  <c r="U74" i="12"/>
  <c r="AD74" i="12" s="1"/>
  <c r="U71" i="12"/>
  <c r="AD71" i="12" s="1"/>
  <c r="U26" i="12"/>
  <c r="V26" i="12" s="1"/>
  <c r="N492" i="25" s="1"/>
  <c r="U21" i="12"/>
  <c r="AD21" i="12" s="1"/>
  <c r="U20" i="12"/>
  <c r="V20" i="12" s="1"/>
  <c r="N486" i="25" s="1"/>
  <c r="S126" i="12"/>
  <c r="T126" i="12" s="1"/>
  <c r="M592" i="25" s="1"/>
  <c r="S122" i="12"/>
  <c r="AC122" i="12" s="1"/>
  <c r="S26" i="12"/>
  <c r="AC26" i="12" s="1"/>
  <c r="U136" i="12"/>
  <c r="AD136" i="12" s="1"/>
  <c r="S118" i="12"/>
  <c r="AC118" i="12" s="1"/>
  <c r="S7" i="12"/>
  <c r="AC7" i="12" s="1"/>
  <c r="U146" i="12"/>
  <c r="AD146" i="12" s="1"/>
  <c r="U142" i="12"/>
  <c r="AD142" i="12" s="1"/>
  <c r="U140" i="12"/>
  <c r="AD140" i="12" s="1"/>
  <c r="S92" i="12"/>
  <c r="AC92" i="12" s="1"/>
  <c r="S88" i="12"/>
  <c r="AC88" i="12" s="1"/>
  <c r="S32" i="12"/>
  <c r="AC32" i="12" s="1"/>
  <c r="U108" i="12"/>
  <c r="AD108" i="12" s="1"/>
  <c r="U68" i="12"/>
  <c r="AD68" i="12" s="1"/>
  <c r="U123" i="12"/>
  <c r="V123" i="12" s="1"/>
  <c r="N589" i="25" s="1"/>
  <c r="S86" i="12"/>
  <c r="AC86" i="12" s="1"/>
  <c r="S6" i="12"/>
  <c r="AC6" i="12" s="1"/>
  <c r="S2" i="12"/>
  <c r="AC2" i="12" s="1"/>
  <c r="S50" i="12"/>
  <c r="AC50" i="12" s="1"/>
  <c r="S123" i="12"/>
  <c r="AC123" i="12" s="1"/>
  <c r="S42" i="12"/>
  <c r="AC42" i="12" s="1"/>
  <c r="S41" i="12"/>
  <c r="AC41" i="12" s="1"/>
  <c r="U22" i="12"/>
  <c r="AD22" i="12" s="1"/>
  <c r="U91" i="12"/>
  <c r="AD91" i="12" s="1"/>
  <c r="S16" i="12"/>
  <c r="AC16" i="12" s="1"/>
  <c r="Z118" i="12"/>
  <c r="U109" i="12"/>
  <c r="AD109" i="12" s="1"/>
  <c r="U69" i="12"/>
  <c r="V69" i="12" s="1"/>
  <c r="N535" i="25" s="1"/>
  <c r="S101" i="12"/>
  <c r="T101" i="12" s="1"/>
  <c r="M567" i="25" s="1"/>
  <c r="U134" i="12"/>
  <c r="AD134" i="12" s="1"/>
  <c r="S133" i="12"/>
  <c r="U116" i="12"/>
  <c r="AD116" i="12" s="1"/>
  <c r="S109" i="12"/>
  <c r="T109" i="12" s="1"/>
  <c r="M575" i="25" s="1"/>
  <c r="S145" i="12"/>
  <c r="AC145" i="12" s="1"/>
  <c r="S74" i="12"/>
  <c r="T74" i="12" s="1"/>
  <c r="M540" i="25" s="1"/>
  <c r="S69" i="12"/>
  <c r="AC69" i="12" s="1"/>
  <c r="U66" i="12"/>
  <c r="AD66" i="12" s="1"/>
  <c r="U106" i="12"/>
  <c r="S140" i="12"/>
  <c r="AC140" i="12" s="1"/>
  <c r="U25" i="12"/>
  <c r="AD25" i="12" s="1"/>
  <c r="U56" i="12"/>
  <c r="AD56" i="12" s="1"/>
  <c r="S125" i="12"/>
  <c r="T125" i="12" s="1"/>
  <c r="M591" i="25" s="1"/>
  <c r="U49" i="12"/>
  <c r="AD49" i="12" s="1"/>
  <c r="U85" i="12"/>
  <c r="V85" i="12" s="1"/>
  <c r="N551" i="25" s="1"/>
  <c r="U2" i="12"/>
  <c r="AD2" i="12" s="1"/>
  <c r="U114" i="12"/>
  <c r="AD114" i="12" s="1"/>
  <c r="S71" i="12"/>
  <c r="T71" i="12" s="1"/>
  <c r="M537" i="25" s="1"/>
  <c r="S68" i="12"/>
  <c r="AC68" i="12" s="1"/>
  <c r="U98" i="12"/>
  <c r="AD98" i="12" s="1"/>
  <c r="U96" i="12"/>
  <c r="AD96" i="12" s="1"/>
  <c r="S52" i="12"/>
  <c r="AC52" i="12" s="1"/>
  <c r="U50" i="12"/>
  <c r="AD50" i="12" s="1"/>
  <c r="U4" i="12"/>
  <c r="AD4" i="12" s="1"/>
  <c r="U77" i="12"/>
  <c r="AD77" i="12" s="1"/>
  <c r="U33" i="12"/>
  <c r="AD33" i="12" s="1"/>
  <c r="S31" i="12"/>
  <c r="AC31" i="12" s="1"/>
  <c r="U65" i="12"/>
  <c r="V65" i="12" s="1"/>
  <c r="N531" i="25" s="1"/>
  <c r="S62" i="12"/>
  <c r="AC62" i="12" s="1"/>
  <c r="S10" i="12"/>
  <c r="T10" i="12" s="1"/>
  <c r="M476" i="25" s="1"/>
  <c r="S108" i="12"/>
  <c r="AC108" i="12" s="1"/>
  <c r="U30" i="12"/>
  <c r="AD30" i="12" s="1"/>
  <c r="S132" i="12"/>
  <c r="AC132" i="12" s="1"/>
  <c r="Z21" i="12"/>
  <c r="U15" i="12"/>
  <c r="AD15" i="12" s="1"/>
  <c r="V29" i="12"/>
  <c r="U145" i="12"/>
  <c r="AD145" i="12" s="1"/>
  <c r="U143" i="12"/>
  <c r="AD143" i="12" s="1"/>
  <c r="Z27" i="12"/>
  <c r="Z63" i="12"/>
  <c r="U103" i="12"/>
  <c r="AD103" i="12" s="1"/>
  <c r="U97" i="12"/>
  <c r="AD97" i="12" s="1"/>
  <c r="U131" i="12"/>
  <c r="AD131" i="12" s="1"/>
  <c r="U127" i="12"/>
  <c r="AD127" i="12" s="1"/>
  <c r="Z52" i="12"/>
  <c r="U125" i="12"/>
  <c r="V125" i="12" s="1"/>
  <c r="N591" i="25" s="1"/>
  <c r="U16" i="12"/>
  <c r="AD16" i="12" s="1"/>
  <c r="U124" i="12"/>
  <c r="AD124" i="12" s="1"/>
  <c r="Z123" i="12"/>
  <c r="Z46" i="12"/>
  <c r="Z79" i="12"/>
  <c r="U9" i="12"/>
  <c r="AD9" i="12" s="1"/>
  <c r="U7" i="12"/>
  <c r="AD7" i="12" s="1"/>
  <c r="Z41" i="12"/>
  <c r="U138" i="12"/>
  <c r="AD138" i="12" s="1"/>
  <c r="U59" i="12"/>
  <c r="AD59" i="12" s="1"/>
  <c r="U55" i="12"/>
  <c r="AD55" i="12" s="1"/>
  <c r="U83" i="12"/>
  <c r="AD83" i="12" s="1"/>
  <c r="S43" i="12"/>
  <c r="AC43" i="12" s="1"/>
  <c r="S72" i="12"/>
  <c r="AC72" i="12" s="1"/>
  <c r="S112" i="12"/>
  <c r="AC112" i="12" s="1"/>
  <c r="U36" i="12"/>
  <c r="AD36" i="12" s="1"/>
  <c r="U32" i="12"/>
  <c r="AD32" i="12" s="1"/>
  <c r="Z71" i="12"/>
  <c r="U31" i="12"/>
  <c r="AD31" i="12" s="1"/>
  <c r="Z69" i="12"/>
  <c r="S66" i="12"/>
  <c r="AC66" i="12" s="1"/>
  <c r="U105" i="12"/>
  <c r="AD105" i="12" s="1"/>
  <c r="Z136" i="12"/>
  <c r="S25" i="12"/>
  <c r="T25" i="12" s="1"/>
  <c r="M491" i="25" s="1"/>
  <c r="S23" i="12"/>
  <c r="AC23" i="12" s="1"/>
  <c r="S130" i="12"/>
  <c r="U86" i="12"/>
  <c r="V86" i="12" s="1"/>
  <c r="N552" i="25" s="1"/>
  <c r="U79" i="12"/>
  <c r="V79" i="12" s="1"/>
  <c r="N545" i="25" s="1"/>
  <c r="S44" i="12"/>
  <c r="AC44" i="12" s="1"/>
  <c r="Z6" i="12"/>
  <c r="S143" i="12"/>
  <c r="AC143" i="12" s="1"/>
  <c r="U27" i="12"/>
  <c r="AD27" i="12" s="1"/>
  <c r="S55" i="12"/>
  <c r="AC55" i="12" s="1"/>
  <c r="U52" i="12"/>
  <c r="AD52" i="12" s="1"/>
  <c r="S83" i="12"/>
  <c r="AC83" i="12" s="1"/>
  <c r="U46" i="12"/>
  <c r="AD46" i="12" s="1"/>
  <c r="U72" i="12"/>
  <c r="AD72" i="12" s="1"/>
  <c r="U101" i="12"/>
  <c r="AD101" i="12" s="1"/>
  <c r="Z62" i="12"/>
  <c r="S20" i="12"/>
  <c r="AC20" i="12" s="1"/>
  <c r="U89" i="12"/>
  <c r="AD89" i="12" s="1"/>
  <c r="Z86" i="12"/>
  <c r="U47" i="12"/>
  <c r="AD47" i="12" s="1"/>
  <c r="Z122" i="12"/>
  <c r="S120" i="12"/>
  <c r="AC120" i="12" s="1"/>
  <c r="U11" i="12"/>
  <c r="AD11" i="12" s="1"/>
  <c r="U43" i="12"/>
  <c r="V43" i="12" s="1"/>
  <c r="N509" i="25" s="1"/>
  <c r="V113" i="12"/>
  <c r="N579" i="25" s="1"/>
  <c r="U112" i="12"/>
  <c r="AD112" i="12" s="1"/>
  <c r="S27" i="12"/>
  <c r="AC27" i="12" s="1"/>
  <c r="U100" i="12"/>
  <c r="AD100" i="12" s="1"/>
  <c r="S59" i="12"/>
  <c r="T59" i="12" s="1"/>
  <c r="M525" i="25" s="1"/>
  <c r="U99" i="12"/>
  <c r="AD99" i="12" s="1"/>
  <c r="S54" i="12"/>
  <c r="AC54" i="12" s="1"/>
  <c r="U130" i="12"/>
  <c r="AD130" i="12" s="1"/>
  <c r="U128" i="12"/>
  <c r="AD128" i="12" s="1"/>
  <c r="U6" i="12"/>
  <c r="AD6" i="12" s="1"/>
  <c r="Z72" i="12"/>
  <c r="U70" i="12"/>
  <c r="AD70" i="12" s="1"/>
  <c r="S65" i="12"/>
  <c r="T65" i="12" s="1"/>
  <c r="M531" i="25" s="1"/>
  <c r="Z101" i="12"/>
  <c r="U132" i="12"/>
  <c r="AD132" i="12" s="1"/>
  <c r="U93" i="12"/>
  <c r="AD93" i="12" s="1"/>
  <c r="S17" i="12"/>
  <c r="AC17" i="12" s="1"/>
  <c r="U13" i="12"/>
  <c r="AD13" i="12" s="1"/>
  <c r="U45" i="12"/>
  <c r="AD45" i="12" s="1"/>
  <c r="S78" i="12"/>
  <c r="AC78" i="12" s="1"/>
  <c r="U76" i="12"/>
  <c r="AD76" i="12" s="1"/>
  <c r="S63" i="12"/>
  <c r="Z57" i="12"/>
  <c r="S57" i="12"/>
  <c r="AC57" i="12" s="1"/>
  <c r="S73" i="12"/>
  <c r="AC73" i="12" s="1"/>
  <c r="S28" i="12"/>
  <c r="AC28" i="12" s="1"/>
  <c r="S67" i="12"/>
  <c r="AC67" i="12" s="1"/>
  <c r="U67" i="12"/>
  <c r="AD67" i="12" s="1"/>
  <c r="Z67" i="12"/>
  <c r="U58" i="12"/>
  <c r="AD58" i="12" s="1"/>
  <c r="Z58" i="12"/>
  <c r="S94" i="12"/>
  <c r="AC94" i="12" s="1"/>
  <c r="S91" i="12"/>
  <c r="AC91" i="12" s="1"/>
  <c r="S89" i="12"/>
  <c r="AC89" i="12" s="1"/>
  <c r="S131" i="12"/>
  <c r="AC131" i="12" s="1"/>
  <c r="U135" i="12"/>
  <c r="AD135" i="12" s="1"/>
  <c r="S141" i="12"/>
  <c r="AC141" i="12" s="1"/>
  <c r="U34" i="12"/>
  <c r="AD34" i="12" s="1"/>
  <c r="Z34" i="12"/>
  <c r="Z64" i="12"/>
  <c r="U64" i="12"/>
  <c r="AD64" i="12" s="1"/>
  <c r="Z138" i="12"/>
  <c r="S138" i="12"/>
  <c r="AC138" i="12" s="1"/>
  <c r="Z107" i="12"/>
  <c r="S107" i="12"/>
  <c r="AC107" i="12" s="1"/>
  <c r="S36" i="12"/>
  <c r="AC36" i="12" s="1"/>
  <c r="S146" i="12"/>
  <c r="AC146" i="12" s="1"/>
  <c r="S33" i="12"/>
  <c r="S144" i="12"/>
  <c r="AC144" i="12" s="1"/>
  <c r="Z142" i="12"/>
  <c r="S105" i="12"/>
  <c r="S104" i="12"/>
  <c r="AC104" i="12" s="1"/>
  <c r="S34" i="12"/>
  <c r="AC34" i="12" s="1"/>
  <c r="U107" i="12"/>
  <c r="AD107" i="12" s="1"/>
  <c r="Z137" i="12"/>
  <c r="S102" i="12"/>
  <c r="U102" i="12"/>
  <c r="AD102" i="12" s="1"/>
  <c r="S58" i="12"/>
  <c r="AC58" i="12" s="1"/>
  <c r="Z99" i="12"/>
  <c r="U94" i="12"/>
  <c r="AD94" i="12" s="1"/>
  <c r="S127" i="12"/>
  <c r="Z120" i="12"/>
  <c r="U120" i="12"/>
  <c r="AD120" i="12" s="1"/>
  <c r="U24" i="12"/>
  <c r="AD24" i="12" s="1"/>
  <c r="U23" i="12"/>
  <c r="AD23" i="12" s="1"/>
  <c r="Z93" i="12"/>
  <c r="S14" i="12"/>
  <c r="AC14" i="12" s="1"/>
  <c r="Z40" i="12"/>
  <c r="U40" i="12"/>
  <c r="AD40" i="12" s="1"/>
  <c r="Z14" i="12"/>
  <c r="U14" i="12"/>
  <c r="AD14" i="12" s="1"/>
  <c r="S12" i="12"/>
  <c r="AC12" i="12" s="1"/>
  <c r="U12" i="12"/>
  <c r="AD12" i="12" s="1"/>
  <c r="Z12" i="12"/>
  <c r="S80" i="12"/>
  <c r="AC80" i="12" s="1"/>
  <c r="S61" i="12"/>
  <c r="AC61" i="12" s="1"/>
  <c r="U61" i="12"/>
  <c r="AD61" i="12" s="1"/>
  <c r="S99" i="12"/>
  <c r="Z70" i="12"/>
  <c r="S142" i="12"/>
  <c r="AC142" i="12" s="1"/>
  <c r="Z68" i="12"/>
  <c r="S100" i="12"/>
  <c r="AC100" i="12" s="1"/>
  <c r="U57" i="12"/>
  <c r="AD57" i="12" s="1"/>
  <c r="Z53" i="12"/>
  <c r="U53" i="12"/>
  <c r="S18" i="12"/>
  <c r="S5" i="12"/>
  <c r="AC5" i="12" s="1"/>
  <c r="S95" i="12"/>
  <c r="AC95" i="12" s="1"/>
  <c r="U95" i="12"/>
  <c r="AD95" i="12" s="1"/>
  <c r="U39" i="12"/>
  <c r="AD39" i="12" s="1"/>
  <c r="S137" i="12"/>
  <c r="AC137" i="12" s="1"/>
  <c r="Z24" i="12"/>
  <c r="Z23" i="12"/>
  <c r="Z96" i="12"/>
  <c r="S128" i="12"/>
  <c r="AC128" i="12" s="1"/>
  <c r="S51" i="12"/>
  <c r="AC51" i="12" s="1"/>
  <c r="U51" i="12"/>
  <c r="AD51" i="12" s="1"/>
  <c r="Z51" i="12"/>
  <c r="S45" i="12"/>
  <c r="AC45" i="12" s="1"/>
  <c r="S114" i="12"/>
  <c r="AC114" i="12" s="1"/>
  <c r="Z108" i="12"/>
  <c r="Z106" i="12"/>
  <c r="S139" i="12"/>
  <c r="U139" i="12"/>
  <c r="AD139" i="12" s="1"/>
  <c r="U104" i="12"/>
  <c r="AD104" i="12" s="1"/>
  <c r="S135" i="12"/>
  <c r="AC135" i="12" s="1"/>
  <c r="Z134" i="12"/>
  <c r="S19" i="12"/>
  <c r="AC19" i="12" s="1"/>
  <c r="U19" i="12"/>
  <c r="AD19" i="12" s="1"/>
  <c r="Z19" i="12"/>
  <c r="U121" i="12"/>
  <c r="AD121" i="12" s="1"/>
  <c r="S116" i="12"/>
  <c r="S47" i="12"/>
  <c r="Z121" i="12"/>
  <c r="Z82" i="12"/>
  <c r="U82" i="12"/>
  <c r="AD82" i="12" s="1"/>
  <c r="S115" i="12"/>
  <c r="AC115" i="12" s="1"/>
  <c r="U115" i="12"/>
  <c r="AD115" i="12" s="1"/>
  <c r="S93" i="12"/>
  <c r="AC93" i="12" s="1"/>
  <c r="Z92" i="12"/>
  <c r="Z17" i="12"/>
  <c r="U17" i="12"/>
  <c r="S121" i="12"/>
  <c r="AC121" i="12" s="1"/>
  <c r="S8" i="12"/>
  <c r="AC8" i="12" s="1"/>
  <c r="U8" i="12"/>
  <c r="AD8" i="12" s="1"/>
  <c r="S96" i="12"/>
  <c r="AC96" i="12" s="1"/>
  <c r="S15" i="12"/>
  <c r="AC15" i="12" s="1"/>
  <c r="S81" i="12"/>
  <c r="AC81" i="12" s="1"/>
  <c r="U81" i="12"/>
  <c r="AD81" i="12" s="1"/>
  <c r="S40" i="12"/>
  <c r="AC40" i="12" s="1"/>
  <c r="S56" i="12"/>
  <c r="AC56" i="12" s="1"/>
  <c r="U92" i="12"/>
  <c r="S48" i="12"/>
  <c r="AC48" i="12" s="1"/>
  <c r="U48" i="12"/>
  <c r="AD48" i="12" s="1"/>
  <c r="S9" i="12"/>
  <c r="AC9" i="12" s="1"/>
  <c r="Z42" i="12"/>
  <c r="U42" i="12"/>
  <c r="U3" i="12"/>
  <c r="AD3" i="12" s="1"/>
  <c r="U54" i="12"/>
  <c r="AD54" i="12" s="1"/>
  <c r="S53" i="12"/>
  <c r="AC53" i="12" s="1"/>
  <c r="S87" i="12"/>
  <c r="AC87" i="12" s="1"/>
  <c r="U87" i="12"/>
  <c r="AD87" i="12" s="1"/>
  <c r="S124" i="12"/>
  <c r="S82" i="12"/>
  <c r="AC82" i="12" s="1"/>
  <c r="S11" i="12"/>
  <c r="AC11" i="12" s="1"/>
  <c r="Z78" i="12"/>
  <c r="U78" i="12"/>
  <c r="U5" i="12"/>
  <c r="AD5" i="12" s="1"/>
  <c r="S3" i="12"/>
  <c r="AC3" i="12" s="1"/>
  <c r="S39" i="12"/>
  <c r="AC39" i="12" s="1"/>
  <c r="S38" i="12"/>
  <c r="S15" i="6"/>
  <c r="AB15" i="6" s="1"/>
  <c r="R17" i="6"/>
  <c r="Q16" i="6"/>
  <c r="AA16" i="6" s="1"/>
  <c r="Q15" i="6"/>
  <c r="AA15" i="6" s="1"/>
  <c r="S14" i="6"/>
  <c r="AB14" i="6" s="1"/>
  <c r="S16" i="6"/>
  <c r="AB16" i="6" s="1"/>
  <c r="S17" i="6"/>
  <c r="AB17" i="6" s="1"/>
  <c r="X16" i="6"/>
  <c r="Q14" i="6"/>
  <c r="AA14" i="6" s="1"/>
  <c r="S14" i="5"/>
  <c r="AB14" i="5" s="1"/>
  <c r="S12" i="5"/>
  <c r="AB12" i="5" s="1"/>
  <c r="Q14" i="5"/>
  <c r="AA14" i="5" s="1"/>
  <c r="Q17" i="5"/>
  <c r="AA17" i="5" s="1"/>
  <c r="S17" i="5"/>
  <c r="AB17" i="5" s="1"/>
  <c r="R16" i="5"/>
  <c r="X10" i="5"/>
  <c r="Q15" i="5"/>
  <c r="AA15" i="5" s="1"/>
  <c r="Q13" i="5"/>
  <c r="AA13" i="5" s="1"/>
  <c r="Q11" i="5"/>
  <c r="AA11" i="5" s="1"/>
  <c r="T13" i="5"/>
  <c r="R15" i="5"/>
  <c r="T17" i="5"/>
  <c r="S10" i="5"/>
  <c r="AB10" i="5" s="1"/>
  <c r="T15" i="5"/>
  <c r="Q12" i="5"/>
  <c r="AA12" i="5" s="1"/>
  <c r="S11" i="5"/>
  <c r="AB11" i="5" s="1"/>
  <c r="T16" i="5"/>
  <c r="U16" i="5" s="1"/>
  <c r="R10" i="5"/>
  <c r="N692" i="1"/>
  <c r="W692" i="1" s="1"/>
  <c r="N690" i="1"/>
  <c r="W690" i="1" s="1"/>
  <c r="AC60" i="12" l="1"/>
  <c r="V44" i="12"/>
  <c r="N510" i="25" s="1"/>
  <c r="T134" i="12"/>
  <c r="M600" i="25" s="1"/>
  <c r="W29" i="12"/>
  <c r="O495" i="25" s="1"/>
  <c r="N495" i="25"/>
  <c r="V36" i="12"/>
  <c r="N502" i="25" s="1"/>
  <c r="V62" i="12"/>
  <c r="N528" i="25" s="1"/>
  <c r="AD88" i="12"/>
  <c r="AD90" i="12"/>
  <c r="X690" i="1"/>
  <c r="Q690" i="1"/>
  <c r="S690" i="1"/>
  <c r="AB690" i="1" s="1"/>
  <c r="S692" i="1"/>
  <c r="X692" i="1"/>
  <c r="Q692" i="1"/>
  <c r="AA692" i="1" s="1"/>
  <c r="AD86" i="12"/>
  <c r="T85" i="12"/>
  <c r="V49" i="12"/>
  <c r="N515" i="25" s="1"/>
  <c r="AC25" i="12"/>
  <c r="V127" i="12"/>
  <c r="N593" i="25" s="1"/>
  <c r="AC29" i="12"/>
  <c r="T64" i="12"/>
  <c r="M530" i="25" s="1"/>
  <c r="T31" i="12"/>
  <c r="M497" i="25" s="1"/>
  <c r="T70" i="12"/>
  <c r="M536" i="25" s="1"/>
  <c r="V15" i="12"/>
  <c r="N481" i="25" s="1"/>
  <c r="V50" i="12"/>
  <c r="N516" i="25" s="1"/>
  <c r="T122" i="12"/>
  <c r="M588" i="25" s="1"/>
  <c r="T46" i="12"/>
  <c r="M512" i="25" s="1"/>
  <c r="T136" i="12"/>
  <c r="M602" i="25" s="1"/>
  <c r="V25" i="12"/>
  <c r="V89" i="12"/>
  <c r="N555" i="25" s="1"/>
  <c r="T106" i="12"/>
  <c r="M572" i="25" s="1"/>
  <c r="T79" i="12"/>
  <c r="V103" i="12"/>
  <c r="N569" i="25" s="1"/>
  <c r="T112" i="12"/>
  <c r="M578" i="25" s="1"/>
  <c r="V124" i="12"/>
  <c r="N590" i="25" s="1"/>
  <c r="T123" i="12"/>
  <c r="V140" i="12"/>
  <c r="N606" i="25" s="1"/>
  <c r="T4" i="12"/>
  <c r="M470" i="25" s="1"/>
  <c r="T98" i="12"/>
  <c r="M564" i="25" s="1"/>
  <c r="V71" i="12"/>
  <c r="T22" i="12"/>
  <c r="M488" i="25" s="1"/>
  <c r="T132" i="12"/>
  <c r="M598" i="25" s="1"/>
  <c r="V134" i="12"/>
  <c r="T77" i="12"/>
  <c r="M543" i="25" s="1"/>
  <c r="T129" i="12"/>
  <c r="M595" i="25" s="1"/>
  <c r="T119" i="12"/>
  <c r="M585" i="25" s="1"/>
  <c r="V63" i="12"/>
  <c r="N529" i="25" s="1"/>
  <c r="V97" i="12"/>
  <c r="N563" i="25" s="1"/>
  <c r="V131" i="12"/>
  <c r="N597" i="25" s="1"/>
  <c r="T140" i="12"/>
  <c r="T49" i="12"/>
  <c r="M515" i="25" s="1"/>
  <c r="T86" i="12"/>
  <c r="V38" i="12"/>
  <c r="N504" i="25" s="1"/>
  <c r="T113" i="12"/>
  <c r="T88" i="12"/>
  <c r="V41" i="12"/>
  <c r="N507" i="25" s="1"/>
  <c r="T32" i="12"/>
  <c r="M498" i="25" s="1"/>
  <c r="AC109" i="12"/>
  <c r="AC84" i="12"/>
  <c r="T143" i="12"/>
  <c r="M609" i="25" s="1"/>
  <c r="V11" i="12"/>
  <c r="N477" i="25" s="1"/>
  <c r="T118" i="12"/>
  <c r="AC65" i="12"/>
  <c r="T16" i="12"/>
  <c r="M482" i="25" s="1"/>
  <c r="V60" i="12"/>
  <c r="V13" i="12"/>
  <c r="N479" i="25" s="1"/>
  <c r="AD118" i="12"/>
  <c r="V18" i="12"/>
  <c r="N484" i="25" s="1"/>
  <c r="T68" i="12"/>
  <c r="M534" i="25" s="1"/>
  <c r="V144" i="12"/>
  <c r="N610" i="25" s="1"/>
  <c r="T75" i="12"/>
  <c r="M541" i="25" s="1"/>
  <c r="V93" i="12"/>
  <c r="N559" i="25" s="1"/>
  <c r="V31" i="12"/>
  <c r="N497" i="25" s="1"/>
  <c r="T89" i="12"/>
  <c r="M555" i="25" s="1"/>
  <c r="T28" i="12"/>
  <c r="M494" i="25" s="1"/>
  <c r="V91" i="12"/>
  <c r="N557" i="25" s="1"/>
  <c r="AC59" i="12"/>
  <c r="T145" i="12"/>
  <c r="M611" i="25" s="1"/>
  <c r="V136" i="12"/>
  <c r="N602" i="25" s="1"/>
  <c r="T35" i="12"/>
  <c r="AD84" i="12"/>
  <c r="T73" i="12"/>
  <c r="M539" i="25" s="1"/>
  <c r="T90" i="12"/>
  <c r="V116" i="12"/>
  <c r="N582" i="25" s="1"/>
  <c r="V74" i="12"/>
  <c r="T50" i="12"/>
  <c r="T13" i="12"/>
  <c r="M479" i="25" s="1"/>
  <c r="V126" i="12"/>
  <c r="V4" i="12"/>
  <c r="N470" i="25" s="1"/>
  <c r="V2" i="12"/>
  <c r="N468" i="25" s="1"/>
  <c r="T17" i="12"/>
  <c r="M483" i="25" s="1"/>
  <c r="V129" i="12"/>
  <c r="N595" i="25" s="1"/>
  <c r="V105" i="12"/>
  <c r="N571" i="25" s="1"/>
  <c r="T7" i="12"/>
  <c r="M473" i="25" s="1"/>
  <c r="T21" i="12"/>
  <c r="M487" i="25" s="1"/>
  <c r="V141" i="12"/>
  <c r="N607" i="25" s="1"/>
  <c r="V98" i="12"/>
  <c r="N564" i="25" s="1"/>
  <c r="AD20" i="12"/>
  <c r="AD123" i="12"/>
  <c r="V128" i="12"/>
  <c r="N594" i="25" s="1"/>
  <c r="T141" i="12"/>
  <c r="M607" i="25" s="1"/>
  <c r="AD35" i="12"/>
  <c r="T97" i="12"/>
  <c r="M563" i="25" s="1"/>
  <c r="V73" i="12"/>
  <c r="N539" i="25" s="1"/>
  <c r="T66" i="12"/>
  <c r="M532" i="25" s="1"/>
  <c r="V7" i="12"/>
  <c r="AD117" i="12"/>
  <c r="T103" i="12"/>
  <c r="M569" i="25" s="1"/>
  <c r="W84" i="12"/>
  <c r="O550" i="25" s="1"/>
  <c r="AC101" i="12"/>
  <c r="AD125" i="12"/>
  <c r="V66" i="12"/>
  <c r="N532" i="25" s="1"/>
  <c r="V146" i="12"/>
  <c r="N612" i="25" s="1"/>
  <c r="AD69" i="12"/>
  <c r="AD133" i="12"/>
  <c r="T30" i="12"/>
  <c r="M496" i="25" s="1"/>
  <c r="W10" i="12"/>
  <c r="O476" i="25" s="1"/>
  <c r="V112" i="12"/>
  <c r="N578" i="25" s="1"/>
  <c r="T61" i="12"/>
  <c r="M527" i="25" s="1"/>
  <c r="V23" i="12"/>
  <c r="N489" i="25" s="1"/>
  <c r="V45" i="12"/>
  <c r="N511" i="25" s="1"/>
  <c r="V80" i="12"/>
  <c r="N546" i="25" s="1"/>
  <c r="AD10" i="12"/>
  <c r="AD85" i="12"/>
  <c r="AC117" i="12"/>
  <c r="V137" i="12"/>
  <c r="N603" i="25" s="1"/>
  <c r="V30" i="12"/>
  <c r="N496" i="25" s="1"/>
  <c r="T69" i="12"/>
  <c r="AC126" i="12"/>
  <c r="T24" i="12"/>
  <c r="M490" i="25" s="1"/>
  <c r="T104" i="12"/>
  <c r="M570" i="25" s="1"/>
  <c r="V142" i="12"/>
  <c r="N608" i="25" s="1"/>
  <c r="V28" i="12"/>
  <c r="N494" i="25" s="1"/>
  <c r="T76" i="12"/>
  <c r="M542" i="25" s="1"/>
  <c r="V108" i="12"/>
  <c r="N574" i="25" s="1"/>
  <c r="V77" i="12"/>
  <c r="T42" i="12"/>
  <c r="M508" i="25" s="1"/>
  <c r="V143" i="12"/>
  <c r="N609" i="25" s="1"/>
  <c r="V99" i="12"/>
  <c r="N565" i="25" s="1"/>
  <c r="AD26" i="12"/>
  <c r="V56" i="12"/>
  <c r="N522" i="25" s="1"/>
  <c r="V114" i="12"/>
  <c r="N580" i="25" s="1"/>
  <c r="T131" i="12"/>
  <c r="M597" i="25" s="1"/>
  <c r="V70" i="12"/>
  <c r="AC10" i="12"/>
  <c r="W125" i="12"/>
  <c r="O591" i="25" s="1"/>
  <c r="V33" i="12"/>
  <c r="N499" i="25" s="1"/>
  <c r="V75" i="12"/>
  <c r="N541" i="25" s="1"/>
  <c r="T41" i="12"/>
  <c r="M507" i="25" s="1"/>
  <c r="V109" i="12"/>
  <c r="T20" i="12"/>
  <c r="AC71" i="12"/>
  <c r="V119" i="12"/>
  <c r="N585" i="25" s="1"/>
  <c r="V68" i="12"/>
  <c r="N534" i="25" s="1"/>
  <c r="V32" i="12"/>
  <c r="N498" i="25" s="1"/>
  <c r="V145" i="12"/>
  <c r="N611" i="25" s="1"/>
  <c r="AD43" i="12"/>
  <c r="AC74" i="12"/>
  <c r="AC125" i="12"/>
  <c r="V122" i="12"/>
  <c r="N588" i="25" s="1"/>
  <c r="T23" i="12"/>
  <c r="M489" i="25" s="1"/>
  <c r="V21" i="12"/>
  <c r="N487" i="25" s="1"/>
  <c r="T54" i="12"/>
  <c r="M520" i="25" s="1"/>
  <c r="V138" i="12"/>
  <c r="N604" i="25" s="1"/>
  <c r="T87" i="12"/>
  <c r="M553" i="25" s="1"/>
  <c r="T62" i="12"/>
  <c r="V94" i="12"/>
  <c r="N560" i="25" s="1"/>
  <c r="V100" i="12"/>
  <c r="N566" i="25" s="1"/>
  <c r="V9" i="12"/>
  <c r="N475" i="25" s="1"/>
  <c r="V47" i="12"/>
  <c r="N513" i="25" s="1"/>
  <c r="T92" i="12"/>
  <c r="M558" i="25" s="1"/>
  <c r="V96" i="12"/>
  <c r="N562" i="25" s="1"/>
  <c r="T56" i="12"/>
  <c r="M522" i="25" s="1"/>
  <c r="V19" i="12"/>
  <c r="N485" i="25" s="1"/>
  <c r="T146" i="12"/>
  <c r="M612" i="25" s="1"/>
  <c r="T26" i="12"/>
  <c r="V16" i="12"/>
  <c r="N482" i="25" s="1"/>
  <c r="V95" i="12"/>
  <c r="N561" i="25" s="1"/>
  <c r="V22" i="12"/>
  <c r="N488" i="25" s="1"/>
  <c r="T2" i="12"/>
  <c r="M468" i="25" s="1"/>
  <c r="T5" i="12"/>
  <c r="M471" i="25" s="1"/>
  <c r="T83" i="12"/>
  <c r="M549" i="25" s="1"/>
  <c r="T6" i="12"/>
  <c r="M472" i="25" s="1"/>
  <c r="T78" i="12"/>
  <c r="M544" i="25" s="1"/>
  <c r="V3" i="12"/>
  <c r="N469" i="25" s="1"/>
  <c r="T108" i="12"/>
  <c r="M574" i="25" s="1"/>
  <c r="W117" i="12"/>
  <c r="O583" i="25" s="1"/>
  <c r="T138" i="12"/>
  <c r="M604" i="25" s="1"/>
  <c r="V64" i="12"/>
  <c r="AD65" i="12"/>
  <c r="V46" i="12"/>
  <c r="N512" i="25" s="1"/>
  <c r="W65" i="12"/>
  <c r="O531" i="25" s="1"/>
  <c r="V58" i="12"/>
  <c r="N524" i="25" s="1"/>
  <c r="T8" i="12"/>
  <c r="M474" i="25" s="1"/>
  <c r="V139" i="12"/>
  <c r="N605" i="25" s="1"/>
  <c r="T51" i="12"/>
  <c r="M517" i="25" s="1"/>
  <c r="AD106" i="12"/>
  <c r="V106" i="12"/>
  <c r="N572" i="25" s="1"/>
  <c r="AC133" i="12"/>
  <c r="T133" i="12"/>
  <c r="V27" i="12"/>
  <c r="N493" i="25" s="1"/>
  <c r="V76" i="12"/>
  <c r="N542" i="25" s="1"/>
  <c r="T52" i="12"/>
  <c r="M518" i="25" s="1"/>
  <c r="V81" i="12"/>
  <c r="N547" i="25" s="1"/>
  <c r="T44" i="12"/>
  <c r="AD79" i="12"/>
  <c r="V61" i="12"/>
  <c r="N527" i="25" s="1"/>
  <c r="T12" i="12"/>
  <c r="M478" i="25" s="1"/>
  <c r="V101" i="12"/>
  <c r="AC130" i="12"/>
  <c r="T130" i="12"/>
  <c r="M596" i="25" s="1"/>
  <c r="T43" i="12"/>
  <c r="V130" i="12"/>
  <c r="N596" i="25" s="1"/>
  <c r="T55" i="12"/>
  <c r="M521" i="25" s="1"/>
  <c r="T27" i="12"/>
  <c r="M493" i="25" s="1"/>
  <c r="T144" i="12"/>
  <c r="M610" i="25" s="1"/>
  <c r="T135" i="12"/>
  <c r="M601" i="25" s="1"/>
  <c r="T72" i="12"/>
  <c r="M538" i="25" s="1"/>
  <c r="V132" i="12"/>
  <c r="N598" i="25" s="1"/>
  <c r="T14" i="12"/>
  <c r="M480" i="25" s="1"/>
  <c r="V55" i="12"/>
  <c r="N521" i="25" s="1"/>
  <c r="V6" i="12"/>
  <c r="N472" i="25" s="1"/>
  <c r="V59" i="12"/>
  <c r="T48" i="12"/>
  <c r="M514" i="25" s="1"/>
  <c r="T115" i="12"/>
  <c r="M581" i="25" s="1"/>
  <c r="T120" i="12"/>
  <c r="M586" i="25" s="1"/>
  <c r="V40" i="12"/>
  <c r="N506" i="25" s="1"/>
  <c r="V67" i="12"/>
  <c r="N533" i="25" s="1"/>
  <c r="V52" i="12"/>
  <c r="N518" i="25" s="1"/>
  <c r="V83" i="12"/>
  <c r="N549" i="25" s="1"/>
  <c r="V72" i="12"/>
  <c r="N538" i="25" s="1"/>
  <c r="T15" i="6"/>
  <c r="R14" i="6"/>
  <c r="T39" i="12"/>
  <c r="M505" i="25" s="1"/>
  <c r="AC33" i="12"/>
  <c r="T33" i="12"/>
  <c r="M499" i="25" s="1"/>
  <c r="V115" i="12"/>
  <c r="N581" i="25" s="1"/>
  <c r="V121" i="12"/>
  <c r="N587" i="25" s="1"/>
  <c r="T53" i="12"/>
  <c r="M519" i="25" s="1"/>
  <c r="AC105" i="12"/>
  <c r="T105" i="12"/>
  <c r="M571" i="25" s="1"/>
  <c r="V34" i="12"/>
  <c r="N500" i="25" s="1"/>
  <c r="T100" i="12"/>
  <c r="M566" i="25" s="1"/>
  <c r="V54" i="12"/>
  <c r="N520" i="25" s="1"/>
  <c r="T81" i="12"/>
  <c r="M547" i="25" s="1"/>
  <c r="AD17" i="12"/>
  <c r="V17" i="12"/>
  <c r="N483" i="25" s="1"/>
  <c r="T3" i="12"/>
  <c r="M469" i="25" s="1"/>
  <c r="T121" i="12"/>
  <c r="M587" i="25" s="1"/>
  <c r="V24" i="12"/>
  <c r="N490" i="25" s="1"/>
  <c r="V12" i="12"/>
  <c r="N478" i="25" s="1"/>
  <c r="T94" i="12"/>
  <c r="M560" i="25" s="1"/>
  <c r="V102" i="12"/>
  <c r="N568" i="25" s="1"/>
  <c r="T36" i="12"/>
  <c r="T80" i="12"/>
  <c r="M546" i="25" s="1"/>
  <c r="T82" i="12"/>
  <c r="M548" i="25" s="1"/>
  <c r="T96" i="12"/>
  <c r="M562" i="25" s="1"/>
  <c r="T91" i="12"/>
  <c r="M557" i="25" s="1"/>
  <c r="AC102" i="12"/>
  <c r="T102" i="12"/>
  <c r="M568" i="25" s="1"/>
  <c r="V82" i="12"/>
  <c r="N548" i="25" s="1"/>
  <c r="T58" i="12"/>
  <c r="M524" i="25" s="1"/>
  <c r="T63" i="12"/>
  <c r="M529" i="25" s="1"/>
  <c r="AC63" i="12"/>
  <c r="V92" i="12"/>
  <c r="N558" i="25" s="1"/>
  <c r="AD92" i="12"/>
  <c r="AD42" i="12"/>
  <c r="V42" i="12"/>
  <c r="N508" i="25" s="1"/>
  <c r="AD53" i="12"/>
  <c r="V53" i="12"/>
  <c r="N519" i="25" s="1"/>
  <c r="V107" i="12"/>
  <c r="N573" i="25" s="1"/>
  <c r="T124" i="12"/>
  <c r="M590" i="25" s="1"/>
  <c r="AC124" i="12"/>
  <c r="T15" i="12"/>
  <c r="M481" i="25" s="1"/>
  <c r="AC38" i="12"/>
  <c r="T38" i="12"/>
  <c r="M504" i="25" s="1"/>
  <c r="AD78" i="12"/>
  <c r="V78" i="12"/>
  <c r="N544" i="25" s="1"/>
  <c r="V87" i="12"/>
  <c r="N553" i="25" s="1"/>
  <c r="T11" i="12"/>
  <c r="M477" i="25" s="1"/>
  <c r="T114" i="12"/>
  <c r="M580" i="25" s="1"/>
  <c r="T9" i="12"/>
  <c r="M475" i="25" s="1"/>
  <c r="T19" i="12"/>
  <c r="M485" i="25" s="1"/>
  <c r="AC99" i="12"/>
  <c r="T99" i="12"/>
  <c r="M565" i="25" s="1"/>
  <c r="T40" i="12"/>
  <c r="M506" i="25" s="1"/>
  <c r="T127" i="12"/>
  <c r="M593" i="25" s="1"/>
  <c r="AC127" i="12"/>
  <c r="T137" i="12"/>
  <c r="M603" i="25" s="1"/>
  <c r="T107" i="12"/>
  <c r="M573" i="25" s="1"/>
  <c r="T57" i="12"/>
  <c r="M523" i="25" s="1"/>
  <c r="AC47" i="12"/>
  <c r="T47" i="12"/>
  <c r="M513" i="25" s="1"/>
  <c r="V57" i="12"/>
  <c r="N523" i="25" s="1"/>
  <c r="T128" i="12"/>
  <c r="M594" i="25" s="1"/>
  <c r="V48" i="12"/>
  <c r="N514" i="25" s="1"/>
  <c r="T45" i="12"/>
  <c r="M511" i="25" s="1"/>
  <c r="V8" i="12"/>
  <c r="N474" i="25" s="1"/>
  <c r="V5" i="12"/>
  <c r="N471" i="25" s="1"/>
  <c r="AC116" i="12"/>
  <c r="T116" i="12"/>
  <c r="M582" i="25" s="1"/>
  <c r="AC139" i="12"/>
  <c r="T139" i="12"/>
  <c r="M605" i="25" s="1"/>
  <c r="V51" i="12"/>
  <c r="N517" i="25" s="1"/>
  <c r="V39" i="12"/>
  <c r="N505" i="25" s="1"/>
  <c r="T95" i="12"/>
  <c r="M561" i="25" s="1"/>
  <c r="T18" i="12"/>
  <c r="M484" i="25" s="1"/>
  <c r="AC18" i="12"/>
  <c r="V104" i="12"/>
  <c r="N570" i="25" s="1"/>
  <c r="V14" i="12"/>
  <c r="N480" i="25" s="1"/>
  <c r="T93" i="12"/>
  <c r="M559" i="25" s="1"/>
  <c r="V120" i="12"/>
  <c r="N586" i="25" s="1"/>
  <c r="T142" i="12"/>
  <c r="M608" i="25" s="1"/>
  <c r="T34" i="12"/>
  <c r="M500" i="25" s="1"/>
  <c r="V135" i="12"/>
  <c r="N601" i="25" s="1"/>
  <c r="T67" i="12"/>
  <c r="M533" i="25" s="1"/>
  <c r="U15" i="5"/>
  <c r="T14" i="6"/>
  <c r="U14" i="6" s="1"/>
  <c r="T16" i="6"/>
  <c r="R15" i="6"/>
  <c r="U15" i="6" s="1"/>
  <c r="T17" i="6"/>
  <c r="U17" i="6" s="1"/>
  <c r="R16" i="6"/>
  <c r="R17" i="5"/>
  <c r="T10" i="5"/>
  <c r="U10" i="5" s="1"/>
  <c r="U17" i="5"/>
  <c r="R11" i="5"/>
  <c r="R13" i="5"/>
  <c r="U13" i="5" s="1"/>
  <c r="R14" i="5"/>
  <c r="T12" i="5"/>
  <c r="T14" i="5"/>
  <c r="R12" i="5"/>
  <c r="T11" i="5"/>
  <c r="U11" i="5" s="1"/>
  <c r="P31" i="9"/>
  <c r="P32" i="9"/>
  <c r="P33" i="9"/>
  <c r="P34" i="9"/>
  <c r="P35" i="9"/>
  <c r="P36" i="9"/>
  <c r="P37" i="9"/>
  <c r="P38" i="9"/>
  <c r="P39" i="9"/>
  <c r="P40" i="9"/>
  <c r="P41" i="9"/>
  <c r="P42" i="9"/>
  <c r="P43" i="9"/>
  <c r="P44" i="9"/>
  <c r="P45" i="9"/>
  <c r="P46" i="9"/>
  <c r="P47" i="9"/>
  <c r="P48" i="9"/>
  <c r="P49" i="9"/>
  <c r="P50" i="9"/>
  <c r="P51" i="9"/>
  <c r="P52" i="9"/>
  <c r="P53" i="9"/>
  <c r="P54" i="9"/>
  <c r="P55" i="9"/>
  <c r="P56" i="9"/>
  <c r="P57" i="9"/>
  <c r="P58" i="9"/>
  <c r="P59" i="9"/>
  <c r="P60" i="9"/>
  <c r="P61" i="9"/>
  <c r="P62" i="9"/>
  <c r="P63" i="9"/>
  <c r="P64" i="9"/>
  <c r="P65" i="9"/>
  <c r="P66" i="9"/>
  <c r="P67" i="9"/>
  <c r="P68" i="9"/>
  <c r="P69" i="9"/>
  <c r="P70" i="9"/>
  <c r="P71" i="9"/>
  <c r="P72" i="9"/>
  <c r="P73" i="9"/>
  <c r="P74" i="9"/>
  <c r="P75" i="9"/>
  <c r="P76" i="9"/>
  <c r="P78" i="9"/>
  <c r="P79" i="9"/>
  <c r="P80" i="9"/>
  <c r="P81" i="9"/>
  <c r="P82" i="9"/>
  <c r="P83" i="9"/>
  <c r="P84" i="9"/>
  <c r="P85" i="9"/>
  <c r="P86" i="9"/>
  <c r="P87" i="9"/>
  <c r="P88" i="9"/>
  <c r="P89" i="9"/>
  <c r="P90" i="9"/>
  <c r="P91" i="9"/>
  <c r="P92" i="9"/>
  <c r="P93" i="9"/>
  <c r="P94" i="9"/>
  <c r="P95" i="9"/>
  <c r="P96" i="9"/>
  <c r="P97" i="9"/>
  <c r="P98" i="9"/>
  <c r="P99" i="9"/>
  <c r="P100" i="9"/>
  <c r="P101" i="9"/>
  <c r="P102" i="9"/>
  <c r="P103" i="9"/>
  <c r="P104" i="9"/>
  <c r="P105" i="9"/>
  <c r="P106" i="9"/>
  <c r="P107" i="9"/>
  <c r="P108" i="9"/>
  <c r="P109" i="9"/>
  <c r="P110" i="9"/>
  <c r="P111" i="9"/>
  <c r="P112" i="9"/>
  <c r="P113" i="9"/>
  <c r="P114" i="9"/>
  <c r="P116" i="9"/>
  <c r="P117" i="9"/>
  <c r="P118" i="9"/>
  <c r="P119" i="9"/>
  <c r="P120" i="9"/>
  <c r="P121" i="9"/>
  <c r="P122" i="9"/>
  <c r="P123" i="9"/>
  <c r="P124" i="9"/>
  <c r="P125" i="9"/>
  <c r="P126" i="9"/>
  <c r="P127" i="9"/>
  <c r="P128" i="9"/>
  <c r="P129" i="9"/>
  <c r="P130" i="9"/>
  <c r="P131" i="9"/>
  <c r="P132" i="9"/>
  <c r="P133" i="9"/>
  <c r="P134" i="9"/>
  <c r="P135" i="9"/>
  <c r="P136" i="9"/>
  <c r="P137" i="9"/>
  <c r="P138" i="9"/>
  <c r="P139" i="9"/>
  <c r="P140" i="9"/>
  <c r="P141" i="9"/>
  <c r="P142" i="9"/>
  <c r="P143" i="9"/>
  <c r="P144" i="9"/>
  <c r="P145" i="9"/>
  <c r="P146" i="9"/>
  <c r="P147" i="9"/>
  <c r="P148" i="9"/>
  <c r="P149" i="9"/>
  <c r="P150" i="9"/>
  <c r="P151" i="9"/>
  <c r="P152" i="9"/>
  <c r="P153" i="9"/>
  <c r="P154" i="9"/>
  <c r="P155" i="9"/>
  <c r="P156" i="9"/>
  <c r="P157" i="9"/>
  <c r="P159" i="9"/>
  <c r="P160" i="9"/>
  <c r="P161" i="9"/>
  <c r="P162" i="9"/>
  <c r="P163" i="9"/>
  <c r="P164" i="9"/>
  <c r="P165" i="9"/>
  <c r="P166" i="9"/>
  <c r="P167" i="9"/>
  <c r="P168" i="9"/>
  <c r="P169" i="9"/>
  <c r="P170" i="9"/>
  <c r="P171" i="9"/>
  <c r="P172" i="9"/>
  <c r="P173" i="9"/>
  <c r="P174" i="9"/>
  <c r="P175" i="9"/>
  <c r="P176" i="9"/>
  <c r="P177" i="9"/>
  <c r="P178" i="9"/>
  <c r="P179" i="9"/>
  <c r="P180" i="9"/>
  <c r="P181" i="9"/>
  <c r="P182" i="9"/>
  <c r="P183" i="9"/>
  <c r="P184" i="9"/>
  <c r="P185" i="9"/>
  <c r="P186" i="9"/>
  <c r="P187" i="9"/>
  <c r="P188" i="9"/>
  <c r="P189" i="9"/>
  <c r="P190" i="9"/>
  <c r="P191" i="9"/>
  <c r="P192" i="9"/>
  <c r="P193" i="9"/>
  <c r="P194" i="9"/>
  <c r="P195" i="9"/>
  <c r="P197" i="9"/>
  <c r="P198" i="9"/>
  <c r="P199" i="9"/>
  <c r="P200" i="9"/>
  <c r="P201" i="9"/>
  <c r="P202" i="9"/>
  <c r="P203" i="9"/>
  <c r="P204" i="9"/>
  <c r="P205" i="9"/>
  <c r="P206" i="9"/>
  <c r="P207" i="9"/>
  <c r="P208" i="9"/>
  <c r="P209" i="9"/>
  <c r="P210" i="9"/>
  <c r="P211" i="9"/>
  <c r="P212" i="9"/>
  <c r="P213" i="9"/>
  <c r="P214" i="9"/>
  <c r="P215" i="9"/>
  <c r="P216" i="9"/>
  <c r="P217" i="9"/>
  <c r="P218" i="9"/>
  <c r="P219" i="9"/>
  <c r="P220" i="9"/>
  <c r="P222" i="9"/>
  <c r="P223" i="9"/>
  <c r="P224" i="9"/>
  <c r="P226" i="9"/>
  <c r="P227" i="9"/>
  <c r="P228" i="9"/>
  <c r="P229" i="9"/>
  <c r="P230" i="9"/>
  <c r="P231" i="9"/>
  <c r="P232" i="9"/>
  <c r="P233" i="9"/>
  <c r="P234" i="9"/>
  <c r="P235" i="9"/>
  <c r="P236" i="9"/>
  <c r="P237" i="9"/>
  <c r="P238" i="9"/>
  <c r="P239" i="9"/>
  <c r="P240" i="9"/>
  <c r="P241" i="9"/>
  <c r="P242" i="9"/>
  <c r="P243" i="9"/>
  <c r="P244" i="9"/>
  <c r="P245" i="9"/>
  <c r="P246" i="9"/>
  <c r="P247" i="9"/>
  <c r="P248" i="9"/>
  <c r="P249" i="9"/>
  <c r="P250" i="9"/>
  <c r="P251" i="9"/>
  <c r="P252" i="9"/>
  <c r="P253" i="9"/>
  <c r="P254" i="9"/>
  <c r="P255" i="9"/>
  <c r="P256" i="9"/>
  <c r="P257" i="9"/>
  <c r="P258" i="9"/>
  <c r="P259" i="9"/>
  <c r="P260" i="9"/>
  <c r="P262" i="9"/>
  <c r="P263" i="9"/>
  <c r="P264" i="9"/>
  <c r="P265" i="9"/>
  <c r="P266" i="9"/>
  <c r="P267" i="9"/>
  <c r="P268" i="9"/>
  <c r="P269" i="9"/>
  <c r="P270" i="9"/>
  <c r="P271" i="9"/>
  <c r="P272" i="9"/>
  <c r="P273" i="9"/>
  <c r="P274" i="9"/>
  <c r="P275" i="9"/>
  <c r="P276" i="9"/>
  <c r="P277" i="9"/>
  <c r="P278" i="9"/>
  <c r="P279" i="9"/>
  <c r="P280" i="9"/>
  <c r="P281" i="9"/>
  <c r="P282" i="9"/>
  <c r="P283" i="9"/>
  <c r="P284" i="9"/>
  <c r="P285" i="9"/>
  <c r="P286" i="9"/>
  <c r="P287" i="9"/>
  <c r="P288" i="9"/>
  <c r="P289" i="9"/>
  <c r="P6" i="9"/>
  <c r="P7" i="9"/>
  <c r="P8" i="9"/>
  <c r="P10" i="9"/>
  <c r="P11" i="9"/>
  <c r="P12" i="9"/>
  <c r="P13" i="9"/>
  <c r="P14" i="9"/>
  <c r="P15" i="9"/>
  <c r="P16" i="9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" i="9"/>
  <c r="P4" i="9"/>
  <c r="P5" i="9"/>
  <c r="O85" i="11"/>
  <c r="W36" i="12" l="1"/>
  <c r="O502" i="25" s="1"/>
  <c r="M502" i="25"/>
  <c r="W109" i="12"/>
  <c r="O575" i="25" s="1"/>
  <c r="N575" i="25"/>
  <c r="W50" i="12"/>
  <c r="O516" i="25" s="1"/>
  <c r="M516" i="25"/>
  <c r="W113" i="12"/>
  <c r="O579" i="25" s="1"/>
  <c r="M579" i="25"/>
  <c r="W44" i="12"/>
  <c r="O510" i="25" s="1"/>
  <c r="M510" i="25"/>
  <c r="W64" i="12"/>
  <c r="O530" i="25" s="1"/>
  <c r="N530" i="25"/>
  <c r="W74" i="12"/>
  <c r="O540" i="25" s="1"/>
  <c r="N540" i="25"/>
  <c r="W25" i="12"/>
  <c r="O491" i="25" s="1"/>
  <c r="N491" i="25"/>
  <c r="W126" i="12"/>
  <c r="O592" i="25" s="1"/>
  <c r="N592" i="25"/>
  <c r="W79" i="12"/>
  <c r="O545" i="25" s="1"/>
  <c r="M545" i="25"/>
  <c r="W62" i="12"/>
  <c r="O528" i="25" s="1"/>
  <c r="M528" i="25"/>
  <c r="W118" i="12"/>
  <c r="O584" i="25" s="1"/>
  <c r="M584" i="25"/>
  <c r="W43" i="12"/>
  <c r="O509" i="25" s="1"/>
  <c r="M509" i="25"/>
  <c r="W86" i="12"/>
  <c r="O552" i="25" s="1"/>
  <c r="M552" i="25"/>
  <c r="W123" i="12"/>
  <c r="O589" i="25" s="1"/>
  <c r="M589" i="25"/>
  <c r="W70" i="12"/>
  <c r="O536" i="25" s="1"/>
  <c r="N536" i="25"/>
  <c r="W85" i="12"/>
  <c r="O551" i="25" s="1"/>
  <c r="M551" i="25"/>
  <c r="W20" i="12"/>
  <c r="O486" i="25" s="1"/>
  <c r="M486" i="25"/>
  <c r="W88" i="12"/>
  <c r="O554" i="25" s="1"/>
  <c r="M554" i="25"/>
  <c r="W90" i="12"/>
  <c r="O556" i="25" s="1"/>
  <c r="M556" i="25"/>
  <c r="W134" i="12"/>
  <c r="O600" i="25" s="1"/>
  <c r="N600" i="25"/>
  <c r="W26" i="12"/>
  <c r="O492" i="25" s="1"/>
  <c r="M492" i="25"/>
  <c r="W69" i="12"/>
  <c r="O535" i="25" s="1"/>
  <c r="M535" i="25"/>
  <c r="W59" i="12"/>
  <c r="O525" i="25" s="1"/>
  <c r="N525" i="25"/>
  <c r="W7" i="12"/>
  <c r="O473" i="25" s="1"/>
  <c r="N473" i="25"/>
  <c r="W140" i="12"/>
  <c r="O606" i="25" s="1"/>
  <c r="M606" i="25"/>
  <c r="W133" i="12"/>
  <c r="O599" i="25" s="1"/>
  <c r="M599" i="25"/>
  <c r="W77" i="12"/>
  <c r="O543" i="25" s="1"/>
  <c r="N543" i="25"/>
  <c r="W35" i="12"/>
  <c r="O501" i="25" s="1"/>
  <c r="M501" i="25"/>
  <c r="W71" i="12"/>
  <c r="O537" i="25" s="1"/>
  <c r="N537" i="25"/>
  <c r="W101" i="12"/>
  <c r="O567" i="25" s="1"/>
  <c r="N567" i="25"/>
  <c r="W60" i="12"/>
  <c r="O526" i="25" s="1"/>
  <c r="N526" i="25"/>
  <c r="W41" i="12"/>
  <c r="O507" i="25" s="1"/>
  <c r="W52" i="12"/>
  <c r="O518" i="25" s="1"/>
  <c r="W93" i="12"/>
  <c r="O559" i="25" s="1"/>
  <c r="W99" i="12"/>
  <c r="O565" i="25" s="1"/>
  <c r="W49" i="12"/>
  <c r="O515" i="25" s="1"/>
  <c r="W22" i="12"/>
  <c r="O488" i="25" s="1"/>
  <c r="W127" i="12"/>
  <c r="O593" i="25" s="1"/>
  <c r="T692" i="1"/>
  <c r="AB692" i="1"/>
  <c r="R692" i="1"/>
  <c r="T690" i="1"/>
  <c r="R690" i="1"/>
  <c r="AA690" i="1"/>
  <c r="W5" i="12"/>
  <c r="O471" i="25" s="1"/>
  <c r="W124" i="12"/>
  <c r="O590" i="25" s="1"/>
  <c r="W15" i="12"/>
  <c r="O481" i="25" s="1"/>
  <c r="W31" i="12"/>
  <c r="O497" i="25" s="1"/>
  <c r="W129" i="12"/>
  <c r="O595" i="25" s="1"/>
  <c r="W143" i="12"/>
  <c r="O609" i="25" s="1"/>
  <c r="W136" i="12"/>
  <c r="O602" i="25" s="1"/>
  <c r="W23" i="12"/>
  <c r="O489" i="25" s="1"/>
  <c r="W46" i="12"/>
  <c r="O512" i="25" s="1"/>
  <c r="W61" i="12"/>
  <c r="O527" i="25" s="1"/>
  <c r="W122" i="12"/>
  <c r="O588" i="25" s="1"/>
  <c r="W132" i="12"/>
  <c r="O598" i="25" s="1"/>
  <c r="W18" i="12"/>
  <c r="O484" i="25" s="1"/>
  <c r="W89" i="12"/>
  <c r="O555" i="25" s="1"/>
  <c r="W100" i="12"/>
  <c r="O566" i="25" s="1"/>
  <c r="W106" i="12"/>
  <c r="O572" i="25" s="1"/>
  <c r="W146" i="12"/>
  <c r="O612" i="25" s="1"/>
  <c r="W119" i="12"/>
  <c r="O585" i="25" s="1"/>
  <c r="W103" i="12"/>
  <c r="O569" i="25" s="1"/>
  <c r="W13" i="12"/>
  <c r="O479" i="25" s="1"/>
  <c r="W112" i="12"/>
  <c r="O578" i="25" s="1"/>
  <c r="W32" i="12"/>
  <c r="O498" i="25" s="1"/>
  <c r="W137" i="12"/>
  <c r="O603" i="25" s="1"/>
  <c r="W63" i="12"/>
  <c r="O529" i="25" s="1"/>
  <c r="W19" i="12"/>
  <c r="O485" i="25" s="1"/>
  <c r="W51" i="12"/>
  <c r="O517" i="25" s="1"/>
  <c r="W73" i="12"/>
  <c r="O539" i="25" s="1"/>
  <c r="W98" i="12"/>
  <c r="O564" i="25" s="1"/>
  <c r="W97" i="12"/>
  <c r="O563" i="25" s="1"/>
  <c r="W16" i="12"/>
  <c r="O482" i="25" s="1"/>
  <c r="W142" i="12"/>
  <c r="O608" i="25" s="1"/>
  <c r="W105" i="12"/>
  <c r="O571" i="25" s="1"/>
  <c r="W131" i="12"/>
  <c r="O597" i="25" s="1"/>
  <c r="W4" i="12"/>
  <c r="O470" i="25" s="1"/>
  <c r="W135" i="12"/>
  <c r="O601" i="25" s="1"/>
  <c r="W120" i="12"/>
  <c r="O586" i="25" s="1"/>
  <c r="W96" i="12"/>
  <c r="O562" i="25" s="1"/>
  <c r="W11" i="12"/>
  <c r="O477" i="25" s="1"/>
  <c r="W38" i="12"/>
  <c r="O504" i="25" s="1"/>
  <c r="W66" i="12"/>
  <c r="O532" i="25" s="1"/>
  <c r="W145" i="12"/>
  <c r="O611" i="25" s="1"/>
  <c r="W68" i="12"/>
  <c r="O534" i="25" s="1"/>
  <c r="W75" i="12"/>
  <c r="O541" i="25" s="1"/>
  <c r="W116" i="12"/>
  <c r="O582" i="25" s="1"/>
  <c r="W141" i="12"/>
  <c r="O607" i="25" s="1"/>
  <c r="W128" i="12"/>
  <c r="O594" i="25" s="1"/>
  <c r="W80" i="12"/>
  <c r="O546" i="25" s="1"/>
  <c r="W91" i="12"/>
  <c r="O557" i="25" s="1"/>
  <c r="W144" i="12"/>
  <c r="O610" i="25" s="1"/>
  <c r="W87" i="12"/>
  <c r="O553" i="25" s="1"/>
  <c r="W104" i="12"/>
  <c r="O570" i="25" s="1"/>
  <c r="W42" i="12"/>
  <c r="O508" i="25" s="1"/>
  <c r="W17" i="12"/>
  <c r="O483" i="25" s="1"/>
  <c r="W12" i="12"/>
  <c r="O478" i="25" s="1"/>
  <c r="W139" i="12"/>
  <c r="O605" i="25" s="1"/>
  <c r="W95" i="12"/>
  <c r="O561" i="25" s="1"/>
  <c r="W8" i="12"/>
  <c r="O474" i="25" s="1"/>
  <c r="W24" i="12"/>
  <c r="O490" i="25" s="1"/>
  <c r="W28" i="12"/>
  <c r="O494" i="25" s="1"/>
  <c r="W92" i="12"/>
  <c r="O558" i="25" s="1"/>
  <c r="W21" i="12"/>
  <c r="O487" i="25" s="1"/>
  <c r="W2" i="12"/>
  <c r="O468" i="25" s="1"/>
  <c r="W14" i="12"/>
  <c r="O480" i="25" s="1"/>
  <c r="W47" i="12"/>
  <c r="O513" i="25" s="1"/>
  <c r="W54" i="12"/>
  <c r="O520" i="25" s="1"/>
  <c r="W6" i="12"/>
  <c r="O472" i="25" s="1"/>
  <c r="W30" i="12"/>
  <c r="O496" i="25" s="1"/>
  <c r="W78" i="12"/>
  <c r="O544" i="25" s="1"/>
  <c r="W138" i="12"/>
  <c r="O604" i="25" s="1"/>
  <c r="W9" i="12"/>
  <c r="O475" i="25" s="1"/>
  <c r="W76" i="12"/>
  <c r="O542" i="25" s="1"/>
  <c r="W56" i="12"/>
  <c r="O522" i="25" s="1"/>
  <c r="W45" i="12"/>
  <c r="O511" i="25" s="1"/>
  <c r="W114" i="12"/>
  <c r="O580" i="25" s="1"/>
  <c r="W108" i="12"/>
  <c r="O574" i="25" s="1"/>
  <c r="W48" i="12"/>
  <c r="O514" i="25" s="1"/>
  <c r="W40" i="12"/>
  <c r="O506" i="25" s="1"/>
  <c r="W33" i="12"/>
  <c r="O499" i="25" s="1"/>
  <c r="W83" i="12"/>
  <c r="O549" i="25" s="1"/>
  <c r="W27" i="12"/>
  <c r="O493" i="25" s="1"/>
  <c r="W3" i="12"/>
  <c r="O469" i="25" s="1"/>
  <c r="W81" i="12"/>
  <c r="O547" i="25" s="1"/>
  <c r="W94" i="12"/>
  <c r="O560" i="25" s="1"/>
  <c r="W130" i="12"/>
  <c r="O596" i="25" s="1"/>
  <c r="W58" i="12"/>
  <c r="O524" i="25" s="1"/>
  <c r="W72" i="12"/>
  <c r="O538" i="25" s="1"/>
  <c r="W107" i="12"/>
  <c r="O573" i="25" s="1"/>
  <c r="W115" i="12"/>
  <c r="O581" i="25" s="1"/>
  <c r="W67" i="12"/>
  <c r="O533" i="25" s="1"/>
  <c r="W57" i="12"/>
  <c r="O523" i="25" s="1"/>
  <c r="W55" i="12"/>
  <c r="O521" i="25" s="1"/>
  <c r="W121" i="12"/>
  <c r="O587" i="25" s="1"/>
  <c r="W102" i="12"/>
  <c r="O568" i="25" s="1"/>
  <c r="W53" i="12"/>
  <c r="O519" i="25" s="1"/>
  <c r="W39" i="12"/>
  <c r="O505" i="25" s="1"/>
  <c r="W34" i="12"/>
  <c r="O500" i="25" s="1"/>
  <c r="W82" i="12"/>
  <c r="O548" i="25" s="1"/>
  <c r="U14" i="5"/>
  <c r="U16" i="6"/>
  <c r="U12" i="5"/>
  <c r="O237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Y85" i="11"/>
  <c r="Z85" i="11" s="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O102" i="11"/>
  <c r="O103" i="11"/>
  <c r="O104" i="11"/>
  <c r="O105" i="11"/>
  <c r="O106" i="11"/>
  <c r="O107" i="11"/>
  <c r="O108" i="11"/>
  <c r="O109" i="11"/>
  <c r="O110" i="11"/>
  <c r="O111" i="11"/>
  <c r="O112" i="11"/>
  <c r="O113" i="11"/>
  <c r="O114" i="11"/>
  <c r="O115" i="11"/>
  <c r="O116" i="11"/>
  <c r="O117" i="11"/>
  <c r="O118" i="11"/>
  <c r="O119" i="11"/>
  <c r="O120" i="11"/>
  <c r="O121" i="11"/>
  <c r="O122" i="11"/>
  <c r="O123" i="11"/>
  <c r="O124" i="11"/>
  <c r="O125" i="11"/>
  <c r="O126" i="11"/>
  <c r="O127" i="11"/>
  <c r="O128" i="11"/>
  <c r="O129" i="11"/>
  <c r="O130" i="11"/>
  <c r="O131" i="11"/>
  <c r="O132" i="11"/>
  <c r="O133" i="11"/>
  <c r="O134" i="11"/>
  <c r="O135" i="11"/>
  <c r="O136" i="11"/>
  <c r="O137" i="11"/>
  <c r="O138" i="11"/>
  <c r="O139" i="11"/>
  <c r="O140" i="11"/>
  <c r="O141" i="11"/>
  <c r="O142" i="11"/>
  <c r="O143" i="11"/>
  <c r="O144" i="11"/>
  <c r="O145" i="11"/>
  <c r="O146" i="11"/>
  <c r="O147" i="11"/>
  <c r="O148" i="11"/>
  <c r="O149" i="11"/>
  <c r="O150" i="11"/>
  <c r="O151" i="11"/>
  <c r="O152" i="11"/>
  <c r="O153" i="11"/>
  <c r="O154" i="11"/>
  <c r="O155" i="11"/>
  <c r="O156" i="11"/>
  <c r="O157" i="11"/>
  <c r="O158" i="11"/>
  <c r="O160" i="11"/>
  <c r="O161" i="11"/>
  <c r="O162" i="11"/>
  <c r="O163" i="11"/>
  <c r="O164" i="11"/>
  <c r="O165" i="11"/>
  <c r="O166" i="11"/>
  <c r="O167" i="11"/>
  <c r="O168" i="11"/>
  <c r="O169" i="11"/>
  <c r="O170" i="11"/>
  <c r="O171" i="11"/>
  <c r="O172" i="11"/>
  <c r="O173" i="11"/>
  <c r="O174" i="11"/>
  <c r="O175" i="11"/>
  <c r="O176" i="11"/>
  <c r="O177" i="11"/>
  <c r="O178" i="11"/>
  <c r="O179" i="11"/>
  <c r="O180" i="11"/>
  <c r="O181" i="11"/>
  <c r="O182" i="11"/>
  <c r="O183" i="11"/>
  <c r="O184" i="11"/>
  <c r="O185" i="11"/>
  <c r="O186" i="11"/>
  <c r="O187" i="11"/>
  <c r="O189" i="11"/>
  <c r="O190" i="11"/>
  <c r="O191" i="11"/>
  <c r="O192" i="11"/>
  <c r="O193" i="11"/>
  <c r="O194" i="11"/>
  <c r="O195" i="11"/>
  <c r="O196" i="11"/>
  <c r="O197" i="11"/>
  <c r="O198" i="11"/>
  <c r="O199" i="11"/>
  <c r="O200" i="11"/>
  <c r="O201" i="11"/>
  <c r="O202" i="11"/>
  <c r="O203" i="11"/>
  <c r="O204" i="11"/>
  <c r="O205" i="11"/>
  <c r="O206" i="11"/>
  <c r="O207" i="11"/>
  <c r="O208" i="11"/>
  <c r="O209" i="11"/>
  <c r="O210" i="11"/>
  <c r="O211" i="11"/>
  <c r="O212" i="11"/>
  <c r="O213" i="11"/>
  <c r="O214" i="11"/>
  <c r="O215" i="11"/>
  <c r="O216" i="11"/>
  <c r="O217" i="11"/>
  <c r="O218" i="11"/>
  <c r="O219" i="11"/>
  <c r="O220" i="11"/>
  <c r="O221" i="11"/>
  <c r="O222" i="11"/>
  <c r="O223" i="11"/>
  <c r="O224" i="11"/>
  <c r="O225" i="11"/>
  <c r="O227" i="11"/>
  <c r="O228" i="11"/>
  <c r="O229" i="11"/>
  <c r="O230" i="11"/>
  <c r="O231" i="11"/>
  <c r="O232" i="11"/>
  <c r="O233" i="11"/>
  <c r="O234" i="11"/>
  <c r="O235" i="11"/>
  <c r="O236" i="11"/>
  <c r="O238" i="11"/>
  <c r="O239" i="11"/>
  <c r="O240" i="11"/>
  <c r="O241" i="11"/>
  <c r="O242" i="11"/>
  <c r="O243" i="11"/>
  <c r="O244" i="11"/>
  <c r="O245" i="11"/>
  <c r="O246" i="11"/>
  <c r="O247" i="11"/>
  <c r="O248" i="11"/>
  <c r="O249" i="11"/>
  <c r="O250" i="11"/>
  <c r="O251" i="11"/>
  <c r="O252" i="11"/>
  <c r="O253" i="11"/>
  <c r="O254" i="11"/>
  <c r="O255" i="11"/>
  <c r="O256" i="11"/>
  <c r="O257" i="11"/>
  <c r="O258" i="11"/>
  <c r="O259" i="11"/>
  <c r="O260" i="11"/>
  <c r="O261" i="11"/>
  <c r="O262" i="11"/>
  <c r="O263" i="11"/>
  <c r="O264" i="11"/>
  <c r="O265" i="11"/>
  <c r="O266" i="11"/>
  <c r="O267" i="11"/>
  <c r="O268" i="11"/>
  <c r="O269" i="11"/>
  <c r="O270" i="11"/>
  <c r="O271" i="11"/>
  <c r="AA3" i="11"/>
  <c r="AB3" i="11"/>
  <c r="AA4" i="11"/>
  <c r="AB4" i="11"/>
  <c r="AA5" i="11"/>
  <c r="AB5" i="11"/>
  <c r="AA6" i="11"/>
  <c r="AB6" i="11"/>
  <c r="AA7" i="11"/>
  <c r="AB7" i="11"/>
  <c r="AA8" i="11"/>
  <c r="AB8" i="11"/>
  <c r="AA9" i="11"/>
  <c r="AB9" i="11"/>
  <c r="AA10" i="11"/>
  <c r="AB10" i="11"/>
  <c r="AA11" i="11"/>
  <c r="AB11" i="11"/>
  <c r="AA12" i="11"/>
  <c r="AB12" i="11"/>
  <c r="AA13" i="11"/>
  <c r="AB13" i="11"/>
  <c r="AA14" i="11"/>
  <c r="AB14" i="11"/>
  <c r="AA15" i="11"/>
  <c r="AB15" i="11"/>
  <c r="AA16" i="11"/>
  <c r="AB16" i="11"/>
  <c r="AA17" i="11"/>
  <c r="AB17" i="11"/>
  <c r="AA18" i="11"/>
  <c r="AB18" i="11"/>
  <c r="AA19" i="11"/>
  <c r="AB19" i="11"/>
  <c r="AA20" i="11"/>
  <c r="AB20" i="11"/>
  <c r="AA21" i="11"/>
  <c r="AB21" i="11"/>
  <c r="AA22" i="11"/>
  <c r="AB22" i="11"/>
  <c r="AA23" i="11"/>
  <c r="AB23" i="11"/>
  <c r="AA24" i="11"/>
  <c r="AB24" i="11"/>
  <c r="AA25" i="11"/>
  <c r="AB25" i="11"/>
  <c r="AA26" i="11"/>
  <c r="AB26" i="11"/>
  <c r="AA27" i="11"/>
  <c r="AB27" i="11"/>
  <c r="AA28" i="11"/>
  <c r="AB28" i="11"/>
  <c r="AA29" i="11"/>
  <c r="AB29" i="11"/>
  <c r="AA30" i="11"/>
  <c r="AB30" i="11"/>
  <c r="Y31" i="11"/>
  <c r="AA31" i="11"/>
  <c r="AB31" i="11"/>
  <c r="AA32" i="11"/>
  <c r="AB32" i="11"/>
  <c r="AA33" i="11"/>
  <c r="AB33" i="11"/>
  <c r="AA34" i="11"/>
  <c r="AB34" i="11"/>
  <c r="AA35" i="11"/>
  <c r="AB35" i="11"/>
  <c r="AA36" i="11"/>
  <c r="AB36" i="11"/>
  <c r="AA37" i="11"/>
  <c r="AB37" i="11"/>
  <c r="AA38" i="11"/>
  <c r="AB38" i="11"/>
  <c r="AA39" i="11"/>
  <c r="AB39" i="11"/>
  <c r="AA40" i="11"/>
  <c r="AB40" i="11"/>
  <c r="AA41" i="11"/>
  <c r="AB41" i="11"/>
  <c r="AA42" i="11"/>
  <c r="AB42" i="11"/>
  <c r="AA43" i="11"/>
  <c r="AB43" i="11"/>
  <c r="AA44" i="11"/>
  <c r="AB44" i="11"/>
  <c r="AA45" i="11"/>
  <c r="AB45" i="11"/>
  <c r="AA46" i="11"/>
  <c r="AB46" i="11"/>
  <c r="AA47" i="11"/>
  <c r="AB47" i="11"/>
  <c r="AA48" i="11"/>
  <c r="AB48" i="11"/>
  <c r="AA49" i="11"/>
  <c r="AB49" i="11"/>
  <c r="AA50" i="11"/>
  <c r="AB50" i="11"/>
  <c r="AA51" i="11"/>
  <c r="AB51" i="11"/>
  <c r="AA52" i="11"/>
  <c r="AB52" i="11"/>
  <c r="AA53" i="11"/>
  <c r="AB53" i="11"/>
  <c r="AA54" i="11"/>
  <c r="AB54" i="11"/>
  <c r="Y55" i="11"/>
  <c r="AA55" i="11"/>
  <c r="AB55" i="11"/>
  <c r="AA56" i="11"/>
  <c r="AB56" i="11"/>
  <c r="AA57" i="11"/>
  <c r="AB57" i="11"/>
  <c r="AA58" i="11"/>
  <c r="AB58" i="11"/>
  <c r="AA59" i="11"/>
  <c r="AB59" i="11"/>
  <c r="AA60" i="11"/>
  <c r="AB60" i="11"/>
  <c r="AA61" i="11"/>
  <c r="AB61" i="11"/>
  <c r="AA62" i="11"/>
  <c r="AB62" i="11"/>
  <c r="AA63" i="11"/>
  <c r="AB63" i="11"/>
  <c r="AA64" i="11"/>
  <c r="AB64" i="11"/>
  <c r="AA65" i="11"/>
  <c r="AB65" i="11"/>
  <c r="AA66" i="11"/>
  <c r="AB66" i="11"/>
  <c r="AA67" i="11"/>
  <c r="AB67" i="11"/>
  <c r="AA68" i="11"/>
  <c r="AB68" i="11"/>
  <c r="AA69" i="11"/>
  <c r="AB69" i="11"/>
  <c r="Y70" i="11"/>
  <c r="Z70" i="11" s="1"/>
  <c r="AA70" i="11"/>
  <c r="AB70" i="11"/>
  <c r="Y71" i="11"/>
  <c r="AA71" i="11"/>
  <c r="AB71" i="11"/>
  <c r="AA72" i="11"/>
  <c r="AB72" i="11"/>
  <c r="AA73" i="11"/>
  <c r="AB73" i="11"/>
  <c r="AA74" i="11"/>
  <c r="AB74" i="11"/>
  <c r="AA75" i="11"/>
  <c r="AB75" i="11"/>
  <c r="AA76" i="11"/>
  <c r="AB76" i="11"/>
  <c r="AA77" i="11"/>
  <c r="AB77" i="11"/>
  <c r="Y78" i="11"/>
  <c r="Z78" i="11" s="1"/>
  <c r="AA78" i="11"/>
  <c r="AB78" i="11"/>
  <c r="Y79" i="11"/>
  <c r="AA79" i="11"/>
  <c r="AB79" i="11"/>
  <c r="AA80" i="11"/>
  <c r="AB80" i="11"/>
  <c r="AA81" i="11"/>
  <c r="AB81" i="11"/>
  <c r="AA82" i="11"/>
  <c r="AB82" i="11"/>
  <c r="AA83" i="11"/>
  <c r="AB83" i="11"/>
  <c r="AA84" i="11"/>
  <c r="AB84" i="11"/>
  <c r="AA85" i="11"/>
  <c r="AB85" i="11"/>
  <c r="AA86" i="11"/>
  <c r="AB86" i="11"/>
  <c r="AA87" i="11"/>
  <c r="AB87" i="11"/>
  <c r="AA88" i="11"/>
  <c r="AB88" i="11"/>
  <c r="AA89" i="11"/>
  <c r="AB89" i="11"/>
  <c r="AA90" i="11"/>
  <c r="AB90" i="11"/>
  <c r="AA91" i="11"/>
  <c r="AB91" i="11"/>
  <c r="AA92" i="11"/>
  <c r="AB92" i="11"/>
  <c r="AA93" i="11"/>
  <c r="AB93" i="11"/>
  <c r="AA94" i="11"/>
  <c r="AB94" i="11"/>
  <c r="AA95" i="11"/>
  <c r="AB95" i="11"/>
  <c r="AA96" i="11"/>
  <c r="AB96" i="11"/>
  <c r="AA97" i="11"/>
  <c r="AB97" i="11"/>
  <c r="AA98" i="11"/>
  <c r="AB98" i="11"/>
  <c r="AA99" i="11"/>
  <c r="AB99" i="11"/>
  <c r="AA100" i="11"/>
  <c r="AB100" i="11"/>
  <c r="AA101" i="11"/>
  <c r="AB101" i="11"/>
  <c r="Y102" i="11"/>
  <c r="Z102" i="11" s="1"/>
  <c r="AA102" i="11"/>
  <c r="AB102" i="11"/>
  <c r="Y103" i="11"/>
  <c r="Z103" i="11" s="1"/>
  <c r="AA103" i="11"/>
  <c r="AB103" i="11"/>
  <c r="AA104" i="11"/>
  <c r="AB104" i="11"/>
  <c r="AA105" i="11"/>
  <c r="AB105" i="11"/>
  <c r="AA106" i="11"/>
  <c r="AB106" i="11"/>
  <c r="AA107" i="11"/>
  <c r="AB107" i="11"/>
  <c r="AA108" i="11"/>
  <c r="AB108" i="11"/>
  <c r="AA109" i="11"/>
  <c r="AB109" i="11"/>
  <c r="AA110" i="11"/>
  <c r="AB110" i="11"/>
  <c r="AA111" i="11"/>
  <c r="AB111" i="11"/>
  <c r="AA112" i="11"/>
  <c r="AB112" i="11"/>
  <c r="AA113" i="11"/>
  <c r="AB113" i="11"/>
  <c r="AA114" i="11"/>
  <c r="AB114" i="11"/>
  <c r="AA115" i="11"/>
  <c r="AB115" i="11"/>
  <c r="AA116" i="11"/>
  <c r="AB116" i="11"/>
  <c r="AA117" i="11"/>
  <c r="AB117" i="11"/>
  <c r="AA118" i="11"/>
  <c r="AB118" i="11"/>
  <c r="AA119" i="11"/>
  <c r="AB119" i="11"/>
  <c r="AA120" i="11"/>
  <c r="AB120" i="11"/>
  <c r="AA121" i="11"/>
  <c r="AB121" i="11"/>
  <c r="AA122" i="11"/>
  <c r="AB122" i="11"/>
  <c r="AA123" i="11"/>
  <c r="AB123" i="11"/>
  <c r="AA124" i="11"/>
  <c r="AB124" i="11"/>
  <c r="AA125" i="11"/>
  <c r="AB125" i="11"/>
  <c r="Y126" i="11"/>
  <c r="AA126" i="11"/>
  <c r="AB126" i="11"/>
  <c r="Y127" i="11"/>
  <c r="Z127" i="11" s="1"/>
  <c r="AA127" i="11"/>
  <c r="AB127" i="11"/>
  <c r="AA128" i="11"/>
  <c r="AB128" i="11"/>
  <c r="AA129" i="11"/>
  <c r="AB129" i="11"/>
  <c r="AA130" i="11"/>
  <c r="AB130" i="11"/>
  <c r="AA131" i="11"/>
  <c r="AB131" i="11"/>
  <c r="AA132" i="11"/>
  <c r="AB132" i="11"/>
  <c r="AA133" i="11"/>
  <c r="AB133" i="11"/>
  <c r="AA134" i="11"/>
  <c r="AB134" i="11"/>
  <c r="AA135" i="11"/>
  <c r="AB135" i="11"/>
  <c r="AA136" i="11"/>
  <c r="AB136" i="11"/>
  <c r="AA137" i="11"/>
  <c r="AB137" i="11"/>
  <c r="AA138" i="11"/>
  <c r="AB138" i="11"/>
  <c r="AA139" i="11"/>
  <c r="AB139" i="11"/>
  <c r="AA140" i="11"/>
  <c r="AB140" i="11"/>
  <c r="AA141" i="11"/>
  <c r="AB141" i="11"/>
  <c r="AA142" i="11"/>
  <c r="AB142" i="11"/>
  <c r="AA143" i="11"/>
  <c r="AB143" i="11"/>
  <c r="AA144" i="11"/>
  <c r="AB144" i="11"/>
  <c r="AA145" i="11"/>
  <c r="AB145" i="11"/>
  <c r="AA146" i="11"/>
  <c r="AB146" i="11"/>
  <c r="AA147" i="11"/>
  <c r="AB147" i="11"/>
  <c r="AA148" i="11"/>
  <c r="AB148" i="11"/>
  <c r="AA149" i="11"/>
  <c r="AB149" i="11"/>
  <c r="Y150" i="11"/>
  <c r="AA150" i="11"/>
  <c r="AB150" i="11"/>
  <c r="Y151" i="11"/>
  <c r="Z151" i="11" s="1"/>
  <c r="AA151" i="11"/>
  <c r="AB151" i="11"/>
  <c r="AA152" i="11"/>
  <c r="AB152" i="11"/>
  <c r="AA153" i="11"/>
  <c r="AB153" i="11"/>
  <c r="AA154" i="11"/>
  <c r="AB154" i="11"/>
  <c r="AA155" i="11"/>
  <c r="AB155" i="11"/>
  <c r="AA156" i="11"/>
  <c r="AB156" i="11"/>
  <c r="AA157" i="11"/>
  <c r="AB157" i="11"/>
  <c r="AA158" i="11"/>
  <c r="AB158" i="11"/>
  <c r="AA160" i="11"/>
  <c r="AB160" i="11"/>
  <c r="AA161" i="11"/>
  <c r="AB161" i="11"/>
  <c r="AA162" i="11"/>
  <c r="AB162" i="11"/>
  <c r="AA163" i="11"/>
  <c r="AB163" i="11"/>
  <c r="AA164" i="11"/>
  <c r="AB164" i="11"/>
  <c r="AA165" i="11"/>
  <c r="AB165" i="11"/>
  <c r="AA166" i="11"/>
  <c r="AB166" i="11"/>
  <c r="AA167" i="11"/>
  <c r="AB167" i="11"/>
  <c r="Y168" i="11"/>
  <c r="Z168" i="11" s="1"/>
  <c r="AA168" i="11"/>
  <c r="AB168" i="11"/>
  <c r="AA169" i="11"/>
  <c r="AB169" i="11"/>
  <c r="AA170" i="11"/>
  <c r="AB170" i="11"/>
  <c r="AA171" i="11"/>
  <c r="AB171" i="11"/>
  <c r="AA172" i="11"/>
  <c r="AB172" i="11"/>
  <c r="AA173" i="11"/>
  <c r="AB173" i="11"/>
  <c r="AA174" i="11"/>
  <c r="AB174" i="11"/>
  <c r="Y175" i="11"/>
  <c r="Z175" i="11" s="1"/>
  <c r="AA175" i="11"/>
  <c r="AB175" i="11"/>
  <c r="Y176" i="11"/>
  <c r="AA176" i="11"/>
  <c r="AB176" i="11"/>
  <c r="AA177" i="11"/>
  <c r="AB177" i="11"/>
  <c r="AA178" i="11"/>
  <c r="AB178" i="11"/>
  <c r="AA179" i="11"/>
  <c r="AB179" i="11"/>
  <c r="AA180" i="11"/>
  <c r="AB180" i="11"/>
  <c r="AA181" i="11"/>
  <c r="AB181" i="11"/>
  <c r="AA182" i="11"/>
  <c r="AB182" i="11"/>
  <c r="AA183" i="11"/>
  <c r="AB183" i="11"/>
  <c r="AA184" i="11"/>
  <c r="AB184" i="11"/>
  <c r="AA185" i="11"/>
  <c r="AB185" i="11"/>
  <c r="AA186" i="11"/>
  <c r="AB186" i="11"/>
  <c r="AA187" i="11"/>
  <c r="AB187" i="11"/>
  <c r="AA189" i="11"/>
  <c r="AB189" i="11"/>
  <c r="AA190" i="11"/>
  <c r="AB190" i="11"/>
  <c r="AA191" i="11"/>
  <c r="AB191" i="11"/>
  <c r="AA192" i="11"/>
  <c r="AB192" i="11"/>
  <c r="AA193" i="11"/>
  <c r="AB193" i="11"/>
  <c r="AA194" i="11"/>
  <c r="AB194" i="11"/>
  <c r="AA195" i="11"/>
  <c r="AB195" i="11"/>
  <c r="AA196" i="11"/>
  <c r="AB196" i="11"/>
  <c r="AA197" i="11"/>
  <c r="AB197" i="11"/>
  <c r="AA198" i="11"/>
  <c r="AB198" i="11"/>
  <c r="Y199" i="11"/>
  <c r="Z199" i="11" s="1"/>
  <c r="AA199" i="11"/>
  <c r="AB199" i="11"/>
  <c r="AA200" i="11"/>
  <c r="AB200" i="11"/>
  <c r="AA201" i="11"/>
  <c r="AB201" i="11"/>
  <c r="AA202" i="11"/>
  <c r="AB202" i="11"/>
  <c r="AA203" i="11"/>
  <c r="AB203" i="11"/>
  <c r="AA204" i="11"/>
  <c r="AB204" i="11"/>
  <c r="AA205" i="11"/>
  <c r="AB205" i="11"/>
  <c r="AA206" i="11"/>
  <c r="AB206" i="11"/>
  <c r="AA207" i="11"/>
  <c r="AB207" i="11"/>
  <c r="AA208" i="11"/>
  <c r="AB208" i="11"/>
  <c r="AA209" i="11"/>
  <c r="AB209" i="11"/>
  <c r="AA210" i="11"/>
  <c r="AB210" i="11"/>
  <c r="AA211" i="11"/>
  <c r="AB211" i="11"/>
  <c r="AA212" i="11"/>
  <c r="AB212" i="11"/>
  <c r="AA213" i="11"/>
  <c r="AB213" i="11"/>
  <c r="AA214" i="11"/>
  <c r="AB214" i="11"/>
  <c r="AA215" i="11"/>
  <c r="AB215" i="11"/>
  <c r="AA216" i="11"/>
  <c r="AB216" i="11"/>
  <c r="AA217" i="11"/>
  <c r="AB217" i="11"/>
  <c r="AA218" i="11"/>
  <c r="AB218" i="11"/>
  <c r="AA219" i="11"/>
  <c r="AB219" i="11"/>
  <c r="AA220" i="11"/>
  <c r="AB220" i="11"/>
  <c r="AA221" i="11"/>
  <c r="AB221" i="11"/>
  <c r="AA222" i="11"/>
  <c r="AB222" i="11"/>
  <c r="AA223" i="11"/>
  <c r="AB223" i="11"/>
  <c r="AA224" i="11"/>
  <c r="AB224" i="11"/>
  <c r="Y225" i="11"/>
  <c r="AA225" i="11"/>
  <c r="AB225" i="11"/>
  <c r="AA227" i="11"/>
  <c r="AB227" i="11"/>
  <c r="AA228" i="11"/>
  <c r="AB228" i="11"/>
  <c r="AA229" i="11"/>
  <c r="AB229" i="11"/>
  <c r="AA230" i="11"/>
  <c r="AB230" i="11"/>
  <c r="AA231" i="11"/>
  <c r="AB231" i="11"/>
  <c r="AA232" i="11"/>
  <c r="AB232" i="11"/>
  <c r="AA233" i="11"/>
  <c r="AB233" i="11"/>
  <c r="AA234" i="11"/>
  <c r="AB234" i="11"/>
  <c r="AA235" i="11"/>
  <c r="AB235" i="11"/>
  <c r="AA236" i="11"/>
  <c r="AB236" i="11"/>
  <c r="AA237" i="11"/>
  <c r="AB237" i="11"/>
  <c r="AA238" i="11"/>
  <c r="AB238" i="11"/>
  <c r="AA239" i="11"/>
  <c r="AB239" i="11"/>
  <c r="AA240" i="11"/>
  <c r="AB240" i="11"/>
  <c r="AA241" i="11"/>
  <c r="AB241" i="11"/>
  <c r="Y242" i="11"/>
  <c r="AA242" i="11"/>
  <c r="AB242" i="11"/>
  <c r="AA243" i="11"/>
  <c r="AB243" i="11"/>
  <c r="AA244" i="11"/>
  <c r="AB244" i="11"/>
  <c r="AA245" i="11"/>
  <c r="AB245" i="11"/>
  <c r="AA246" i="11"/>
  <c r="AB246" i="11"/>
  <c r="AA247" i="11"/>
  <c r="AB247" i="11"/>
  <c r="AA248" i="11"/>
  <c r="AB248" i="11"/>
  <c r="AA249" i="11"/>
  <c r="AB249" i="11"/>
  <c r="Y250" i="11"/>
  <c r="AA250" i="11"/>
  <c r="AB250" i="11"/>
  <c r="AA251" i="11"/>
  <c r="AB251" i="11"/>
  <c r="AA252" i="11"/>
  <c r="AB252" i="11"/>
  <c r="AA253" i="11"/>
  <c r="AB253" i="11"/>
  <c r="AA254" i="11"/>
  <c r="AB254" i="11"/>
  <c r="AA255" i="11"/>
  <c r="AB255" i="11"/>
  <c r="AA256" i="11"/>
  <c r="AB256" i="11"/>
  <c r="AA257" i="11"/>
  <c r="AB257" i="11"/>
  <c r="AA258" i="11"/>
  <c r="AB258" i="11"/>
  <c r="AA259" i="11"/>
  <c r="AB259" i="11"/>
  <c r="AA260" i="11"/>
  <c r="AB260" i="11"/>
  <c r="AA261" i="11"/>
  <c r="AB261" i="11"/>
  <c r="AA262" i="11"/>
  <c r="AB262" i="11"/>
  <c r="AA263" i="11"/>
  <c r="AB263" i="11"/>
  <c r="AA264" i="11"/>
  <c r="AB264" i="11"/>
  <c r="AA265" i="11"/>
  <c r="AB265" i="11"/>
  <c r="Y266" i="11"/>
  <c r="AA266" i="11"/>
  <c r="AB266" i="11"/>
  <c r="AA267" i="11"/>
  <c r="AB267" i="11"/>
  <c r="AA268" i="11"/>
  <c r="AB268" i="11"/>
  <c r="AA269" i="11"/>
  <c r="AB269" i="11"/>
  <c r="AA270" i="11"/>
  <c r="AB270" i="11"/>
  <c r="AA271" i="11"/>
  <c r="AB271" i="11"/>
  <c r="AA272" i="11"/>
  <c r="AB272" i="11"/>
  <c r="AA273" i="11"/>
  <c r="AB273" i="11"/>
  <c r="AA274" i="11"/>
  <c r="AB274" i="11"/>
  <c r="AA275" i="11"/>
  <c r="AB275" i="11"/>
  <c r="AA276" i="11"/>
  <c r="AB276" i="11"/>
  <c r="AA277" i="11"/>
  <c r="AB277" i="11"/>
  <c r="AA278" i="11"/>
  <c r="AB278" i="11"/>
  <c r="AA279" i="11"/>
  <c r="AB279" i="11"/>
  <c r="AA280" i="11"/>
  <c r="AB280" i="11"/>
  <c r="AA281" i="11"/>
  <c r="AB281" i="11"/>
  <c r="AA282" i="11"/>
  <c r="AB282" i="11"/>
  <c r="AA283" i="11"/>
  <c r="AB283" i="11"/>
  <c r="AA284" i="11"/>
  <c r="AB284" i="11"/>
  <c r="AA285" i="11"/>
  <c r="AB285" i="11"/>
  <c r="AA286" i="11"/>
  <c r="AB286" i="11"/>
  <c r="AA287" i="11"/>
  <c r="AB287" i="11"/>
  <c r="AA288" i="11"/>
  <c r="AB288" i="11"/>
  <c r="AA289" i="11"/>
  <c r="AB289" i="11"/>
  <c r="O272" i="11"/>
  <c r="O273" i="11"/>
  <c r="O274" i="11"/>
  <c r="O275" i="11"/>
  <c r="O276" i="11"/>
  <c r="O277" i="11"/>
  <c r="O278" i="11"/>
  <c r="O279" i="11"/>
  <c r="O280" i="11"/>
  <c r="O281" i="11"/>
  <c r="O282" i="11"/>
  <c r="O283" i="11"/>
  <c r="O284" i="11"/>
  <c r="O285" i="11"/>
  <c r="O286" i="11"/>
  <c r="O287" i="11"/>
  <c r="O288" i="11"/>
  <c r="O289" i="11"/>
  <c r="Y2" i="11"/>
  <c r="Z2" i="11" s="1"/>
  <c r="O3" i="11"/>
  <c r="Y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AB2" i="11"/>
  <c r="AA2" i="11"/>
  <c r="Y17" i="11" l="1"/>
  <c r="Y9" i="11"/>
  <c r="Y289" i="11"/>
  <c r="Y281" i="11"/>
  <c r="Y273" i="11"/>
  <c r="Y271" i="11"/>
  <c r="Z271" i="11" s="1"/>
  <c r="Y263" i="11"/>
  <c r="Z263" i="11" s="1"/>
  <c r="Y255" i="11"/>
  <c r="Z255" i="11" s="1"/>
  <c r="Y247" i="11"/>
  <c r="Z247" i="11" s="1"/>
  <c r="Y239" i="11"/>
  <c r="Y230" i="11"/>
  <c r="Y221" i="11"/>
  <c r="U221" i="11" s="1"/>
  <c r="Y213" i="11"/>
  <c r="Y205" i="11"/>
  <c r="Y197" i="11"/>
  <c r="Z197" i="11" s="1"/>
  <c r="Y189" i="11"/>
  <c r="Z189" i="11" s="1"/>
  <c r="Y180" i="11"/>
  <c r="Y172" i="11"/>
  <c r="Y164" i="11"/>
  <c r="Y155" i="11"/>
  <c r="S155" i="11" s="1"/>
  <c r="AC155" i="11" s="1"/>
  <c r="Y147" i="11"/>
  <c r="Y139" i="11"/>
  <c r="Z139" i="11" s="1"/>
  <c r="Y131" i="11"/>
  <c r="Z131" i="11" s="1"/>
  <c r="Y123" i="11"/>
  <c r="Z123" i="11" s="1"/>
  <c r="Y115" i="11"/>
  <c r="Y107" i="11"/>
  <c r="Z107" i="11" s="1"/>
  <c r="Y99" i="11"/>
  <c r="Z99" i="11" s="1"/>
  <c r="Y91" i="11"/>
  <c r="U91" i="11" s="1"/>
  <c r="Y83" i="11"/>
  <c r="Y75" i="11"/>
  <c r="Y67" i="11"/>
  <c r="Z67" i="11" s="1"/>
  <c r="Y59" i="11"/>
  <c r="Z59" i="11" s="1"/>
  <c r="Y51" i="11"/>
  <c r="Z51" i="11" s="1"/>
  <c r="Y43" i="11"/>
  <c r="Y35" i="11"/>
  <c r="Z35" i="11" s="1"/>
  <c r="Y27" i="11"/>
  <c r="Z27" i="11" s="1"/>
  <c r="Y16" i="11"/>
  <c r="Y8" i="11"/>
  <c r="Y288" i="11"/>
  <c r="Y280" i="11"/>
  <c r="S280" i="11" s="1"/>
  <c r="AC280" i="11" s="1"/>
  <c r="Y272" i="11"/>
  <c r="Y270" i="11"/>
  <c r="Z270" i="11" s="1"/>
  <c r="Y262" i="11"/>
  <c r="Y254" i="11"/>
  <c r="U254" i="11" s="1"/>
  <c r="V254" i="11" s="1"/>
  <c r="N1298" i="25" s="1"/>
  <c r="Y246" i="11"/>
  <c r="Y238" i="11"/>
  <c r="Y229" i="11"/>
  <c r="Z229" i="11" s="1"/>
  <c r="Y220" i="11"/>
  <c r="Z220" i="11" s="1"/>
  <c r="Y212" i="11"/>
  <c r="Y204" i="11"/>
  <c r="Y196" i="11"/>
  <c r="Y187" i="11"/>
  <c r="Z187" i="11" s="1"/>
  <c r="Y179" i="11"/>
  <c r="Y171" i="11"/>
  <c r="Y163" i="11"/>
  <c r="Y154" i="11"/>
  <c r="S154" i="11" s="1"/>
  <c r="AC154" i="11" s="1"/>
  <c r="Y146" i="11"/>
  <c r="Y138" i="11"/>
  <c r="Y130" i="11"/>
  <c r="Y122" i="11"/>
  <c r="Z122" i="11" s="1"/>
  <c r="Y114" i="11"/>
  <c r="Y106" i="11"/>
  <c r="Z106" i="11" s="1"/>
  <c r="Y98" i="11"/>
  <c r="Y90" i="11"/>
  <c r="U90" i="11" s="1"/>
  <c r="AD90" i="11" s="1"/>
  <c r="Y82" i="11"/>
  <c r="Y74" i="11"/>
  <c r="Y66" i="11"/>
  <c r="Y58" i="11"/>
  <c r="Z58" i="11" s="1"/>
  <c r="Y50" i="11"/>
  <c r="Y42" i="11"/>
  <c r="Y34" i="11"/>
  <c r="Y26" i="11"/>
  <c r="Z26" i="11" s="1"/>
  <c r="Y15" i="11"/>
  <c r="Y7" i="11"/>
  <c r="Y287" i="11"/>
  <c r="Z287" i="11" s="1"/>
  <c r="Y279" i="11"/>
  <c r="Z279" i="11" s="1"/>
  <c r="Y269" i="11"/>
  <c r="Z269" i="11" s="1"/>
  <c r="Y261" i="11"/>
  <c r="Z261" i="11" s="1"/>
  <c r="Y253" i="11"/>
  <c r="Z253" i="11" s="1"/>
  <c r="Y245" i="11"/>
  <c r="Z245" i="11" s="1"/>
  <c r="Y236" i="11"/>
  <c r="Y228" i="11"/>
  <c r="Y219" i="11"/>
  <c r="Z219" i="11" s="1"/>
  <c r="Y211" i="11"/>
  <c r="Z211" i="11" s="1"/>
  <c r="Y203" i="11"/>
  <c r="Z203" i="11" s="1"/>
  <c r="Y195" i="11"/>
  <c r="Y186" i="11"/>
  <c r="Z186" i="11" s="1"/>
  <c r="Y178" i="11"/>
  <c r="Z178" i="11" s="1"/>
  <c r="Y170" i="11"/>
  <c r="Y162" i="11"/>
  <c r="Z162" i="11" s="1"/>
  <c r="Y153" i="11"/>
  <c r="Z153" i="11" s="1"/>
  <c r="Y145" i="11"/>
  <c r="Z145" i="11" s="1"/>
  <c r="Y137" i="11"/>
  <c r="Y129" i="11"/>
  <c r="Y121" i="11"/>
  <c r="Y113" i="11"/>
  <c r="S113" i="11" s="1"/>
  <c r="AC113" i="11" s="1"/>
  <c r="Y105" i="11"/>
  <c r="Y97" i="11"/>
  <c r="Y89" i="11"/>
  <c r="Y81" i="11"/>
  <c r="Z81" i="11" s="1"/>
  <c r="Y73" i="11"/>
  <c r="Y65" i="11"/>
  <c r="Y57" i="11"/>
  <c r="Y49" i="11"/>
  <c r="S49" i="11" s="1"/>
  <c r="AC49" i="11" s="1"/>
  <c r="Y41" i="11"/>
  <c r="Y33" i="11"/>
  <c r="Y25" i="11"/>
  <c r="Y18" i="11"/>
  <c r="U18" i="11" s="1"/>
  <c r="V18" i="11" s="1"/>
  <c r="N1062" i="25" s="1"/>
  <c r="Y14" i="11"/>
  <c r="Y6" i="11"/>
  <c r="Y286" i="11"/>
  <c r="Z286" i="11" s="1"/>
  <c r="Y278" i="11"/>
  <c r="Z278" i="11" s="1"/>
  <c r="Y268" i="11"/>
  <c r="Z268" i="11" s="1"/>
  <c r="Y260" i="11"/>
  <c r="Y252" i="11"/>
  <c r="Y244" i="11"/>
  <c r="Z244" i="11" s="1"/>
  <c r="Y235" i="11"/>
  <c r="Z235" i="11" s="1"/>
  <c r="Y227" i="11"/>
  <c r="Z227" i="11" s="1"/>
  <c r="Y218" i="11"/>
  <c r="Y210" i="11"/>
  <c r="Z210" i="11" s="1"/>
  <c r="Y202" i="11"/>
  <c r="Z202" i="11" s="1"/>
  <c r="Y194" i="11"/>
  <c r="Z194" i="11" s="1"/>
  <c r="Y185" i="11"/>
  <c r="Z185" i="11" s="1"/>
  <c r="Y177" i="11"/>
  <c r="Z177" i="11" s="1"/>
  <c r="Y169" i="11"/>
  <c r="Y161" i="11"/>
  <c r="Z161" i="11" s="1"/>
  <c r="Y152" i="11"/>
  <c r="Z152" i="11" s="1"/>
  <c r="Y144" i="11"/>
  <c r="S144" i="11" s="1"/>
  <c r="T144" i="11" s="1"/>
  <c r="M1188" i="25" s="1"/>
  <c r="Y136" i="11"/>
  <c r="Y128" i="11"/>
  <c r="Y120" i="11"/>
  <c r="Y112" i="11"/>
  <c r="Z112" i="11" s="1"/>
  <c r="Y104" i="11"/>
  <c r="Y96" i="11"/>
  <c r="Y88" i="11"/>
  <c r="Y80" i="11"/>
  <c r="Z80" i="11" s="1"/>
  <c r="Y72" i="11"/>
  <c r="Y64" i="11"/>
  <c r="Y56" i="11"/>
  <c r="Y48" i="11"/>
  <c r="Z48" i="11" s="1"/>
  <c r="Y40" i="11"/>
  <c r="Y32" i="11"/>
  <c r="Y24" i="11"/>
  <c r="Y21" i="11"/>
  <c r="S21" i="11" s="1"/>
  <c r="Y13" i="11"/>
  <c r="Y5" i="11"/>
  <c r="Y285" i="11"/>
  <c r="Z285" i="11" s="1"/>
  <c r="Y277" i="11"/>
  <c r="Z277" i="11" s="1"/>
  <c r="Y267" i="11"/>
  <c r="Z267" i="11" s="1"/>
  <c r="Y259" i="11"/>
  <c r="Z259" i="11" s="1"/>
  <c r="Y251" i="11"/>
  <c r="Z251" i="11" s="1"/>
  <c r="Y243" i="11"/>
  <c r="Z243" i="11" s="1"/>
  <c r="Y234" i="11"/>
  <c r="Z234" i="11" s="1"/>
  <c r="Y217" i="11"/>
  <c r="Y209" i="11"/>
  <c r="Z209" i="11" s="1"/>
  <c r="Y201" i="11"/>
  <c r="Z201" i="11" s="1"/>
  <c r="Y193" i="11"/>
  <c r="Z193" i="11" s="1"/>
  <c r="Y184" i="11"/>
  <c r="Z184" i="11" s="1"/>
  <c r="Y160" i="11"/>
  <c r="Z160" i="11" s="1"/>
  <c r="Y143" i="11"/>
  <c r="Z143" i="11" s="1"/>
  <c r="Y135" i="11"/>
  <c r="Y119" i="11"/>
  <c r="Z119" i="11" s="1"/>
  <c r="Y111" i="11"/>
  <c r="Y95" i="11"/>
  <c r="S95" i="11" s="1"/>
  <c r="AC95" i="11" s="1"/>
  <c r="Y87" i="11"/>
  <c r="Y63" i="11"/>
  <c r="Y47" i="11"/>
  <c r="Y39" i="11"/>
  <c r="S39" i="11" s="1"/>
  <c r="AC39" i="11" s="1"/>
  <c r="Y23" i="11"/>
  <c r="Y20" i="11"/>
  <c r="Y12" i="11"/>
  <c r="Y284" i="11"/>
  <c r="Z284" i="11" s="1"/>
  <c r="Y276" i="11"/>
  <c r="Z276" i="11" s="1"/>
  <c r="Y258" i="11"/>
  <c r="Z258" i="11" s="1"/>
  <c r="Y233" i="11"/>
  <c r="Z233" i="11" s="1"/>
  <c r="Y224" i="11"/>
  <c r="S224" i="11" s="1"/>
  <c r="AC224" i="11" s="1"/>
  <c r="Y216" i="11"/>
  <c r="Y208" i="11"/>
  <c r="Y200" i="11"/>
  <c r="Z200" i="11" s="1"/>
  <c r="Y192" i="11"/>
  <c r="Z192" i="11" s="1"/>
  <c r="Y183" i="11"/>
  <c r="Z183" i="11" s="1"/>
  <c r="Y167" i="11"/>
  <c r="Z167" i="11" s="1"/>
  <c r="Y158" i="11"/>
  <c r="Y142" i="11"/>
  <c r="S142" i="11" s="1"/>
  <c r="AC142" i="11" s="1"/>
  <c r="Y134" i="11"/>
  <c r="Y118" i="11"/>
  <c r="Z118" i="11" s="1"/>
  <c r="Y110" i="11"/>
  <c r="Y94" i="11"/>
  <c r="Z94" i="11" s="1"/>
  <c r="Y86" i="11"/>
  <c r="Z86" i="11" s="1"/>
  <c r="Y62" i="11"/>
  <c r="Z62" i="11" s="1"/>
  <c r="Y54" i="11"/>
  <c r="S54" i="11" s="1"/>
  <c r="Y46" i="11"/>
  <c r="Z46" i="11" s="1"/>
  <c r="Y38" i="11"/>
  <c r="Y30" i="11"/>
  <c r="Z30" i="11" s="1"/>
  <c r="Y22" i="11"/>
  <c r="Z22" i="11" s="1"/>
  <c r="Y19" i="11"/>
  <c r="Z19" i="11" s="1"/>
  <c r="Y11" i="11"/>
  <c r="Y3" i="11"/>
  <c r="Y283" i="11"/>
  <c r="Z283" i="11" s="1"/>
  <c r="Y275" i="11"/>
  <c r="Z275" i="11" s="1"/>
  <c r="Y265" i="11"/>
  <c r="Y257" i="11"/>
  <c r="Y249" i="11"/>
  <c r="Y241" i="11"/>
  <c r="S241" i="11" s="1"/>
  <c r="AC241" i="11" s="1"/>
  <c r="Y232" i="11"/>
  <c r="Y223" i="11"/>
  <c r="Z223" i="11" s="1"/>
  <c r="Y215" i="11"/>
  <c r="Z215" i="11" s="1"/>
  <c r="Y207" i="11"/>
  <c r="Z207" i="11" s="1"/>
  <c r="Y191" i="11"/>
  <c r="Z191" i="11" s="1"/>
  <c r="Y182" i="11"/>
  <c r="Z182" i="11" s="1"/>
  <c r="Y174" i="11"/>
  <c r="Z174" i="11" s="1"/>
  <c r="Y166" i="11"/>
  <c r="Z166" i="11" s="1"/>
  <c r="Y157" i="11"/>
  <c r="Z157" i="11" s="1"/>
  <c r="Y149" i="11"/>
  <c r="Y141" i="11"/>
  <c r="Y133" i="11"/>
  <c r="Z133" i="11" s="1"/>
  <c r="Y125" i="11"/>
  <c r="Y117" i="11"/>
  <c r="Y109" i="11"/>
  <c r="Y101" i="11"/>
  <c r="U101" i="11" s="1"/>
  <c r="AD101" i="11" s="1"/>
  <c r="Y93" i="11"/>
  <c r="Y77" i="11"/>
  <c r="Y69" i="11"/>
  <c r="Y61" i="11"/>
  <c r="S61" i="11" s="1"/>
  <c r="AC61" i="11" s="1"/>
  <c r="Y53" i="11"/>
  <c r="Y45" i="11"/>
  <c r="Y37" i="11"/>
  <c r="Y29" i="11"/>
  <c r="Z29" i="11" s="1"/>
  <c r="Y237" i="11"/>
  <c r="Z237" i="11" s="1"/>
  <c r="Y10" i="11"/>
  <c r="Z10" i="11" s="1"/>
  <c r="Y282" i="11"/>
  <c r="Z282" i="11" s="1"/>
  <c r="Y274" i="11"/>
  <c r="Z274" i="11" s="1"/>
  <c r="Y264" i="11"/>
  <c r="Y256" i="11"/>
  <c r="Z256" i="11" s="1"/>
  <c r="Y248" i="11"/>
  <c r="Y240" i="11"/>
  <c r="Z240" i="11" s="1"/>
  <c r="Y231" i="11"/>
  <c r="Y222" i="11"/>
  <c r="Z222" i="11" s="1"/>
  <c r="Y214" i="11"/>
  <c r="Z214" i="11" s="1"/>
  <c r="Y206" i="11"/>
  <c r="Z206" i="11" s="1"/>
  <c r="Y198" i="11"/>
  <c r="Z198" i="11" s="1"/>
  <c r="Y190" i="11"/>
  <c r="Z190" i="11" s="1"/>
  <c r="Y181" i="11"/>
  <c r="Y173" i="11"/>
  <c r="Z173" i="11" s="1"/>
  <c r="Y165" i="11"/>
  <c r="Y156" i="11"/>
  <c r="Y148" i="11"/>
  <c r="S148" i="11" s="1"/>
  <c r="AC148" i="11" s="1"/>
  <c r="Y140" i="11"/>
  <c r="S140" i="11" s="1"/>
  <c r="AC140" i="11" s="1"/>
  <c r="Y132" i="11"/>
  <c r="Z132" i="11" s="1"/>
  <c r="Y124" i="11"/>
  <c r="Y116" i="11"/>
  <c r="Y108" i="11"/>
  <c r="Z108" i="11" s="1"/>
  <c r="Y100" i="11"/>
  <c r="Y92" i="11"/>
  <c r="Z92" i="11" s="1"/>
  <c r="Y84" i="11"/>
  <c r="Y76" i="11"/>
  <c r="S76" i="11" s="1"/>
  <c r="AC76" i="11" s="1"/>
  <c r="Y68" i="11"/>
  <c r="Y60" i="11"/>
  <c r="Y52" i="11"/>
  <c r="Y44" i="11"/>
  <c r="S44" i="11" s="1"/>
  <c r="AC44" i="11" s="1"/>
  <c r="Y36" i="11"/>
  <c r="Y28" i="11"/>
  <c r="U692" i="1"/>
  <c r="U690" i="1"/>
  <c r="S55" i="11"/>
  <c r="AC55" i="11" s="1"/>
  <c r="U209" i="11"/>
  <c r="AD209" i="11" s="1"/>
  <c r="S209" i="11"/>
  <c r="AC209" i="11" s="1"/>
  <c r="U135" i="11"/>
  <c r="AD135" i="11" s="1"/>
  <c r="U33" i="11"/>
  <c r="AD33" i="11" s="1"/>
  <c r="S78" i="11"/>
  <c r="T78" i="11" s="1"/>
  <c r="M1122" i="25" s="1"/>
  <c r="S102" i="11"/>
  <c r="AC102" i="11" s="1"/>
  <c r="S104" i="11"/>
  <c r="AC104" i="11" s="1"/>
  <c r="S219" i="11"/>
  <c r="AC219" i="11" s="1"/>
  <c r="S162" i="11"/>
  <c r="AC162" i="11" s="1"/>
  <c r="U40" i="11"/>
  <c r="AD40" i="11" s="1"/>
  <c r="U230" i="11"/>
  <c r="AD230" i="11" s="1"/>
  <c r="U75" i="11"/>
  <c r="AD75" i="11" s="1"/>
  <c r="U83" i="11"/>
  <c r="AD83" i="11" s="1"/>
  <c r="S161" i="11"/>
  <c r="AC161" i="11" s="1"/>
  <c r="U153" i="11"/>
  <c r="AD153" i="11" s="1"/>
  <c r="U200" i="11"/>
  <c r="AD200" i="11" s="1"/>
  <c r="S80" i="11"/>
  <c r="T80" i="11" s="1"/>
  <c r="M1124" i="25" s="1"/>
  <c r="S270" i="11"/>
  <c r="AC270" i="11" s="1"/>
  <c r="U203" i="11"/>
  <c r="AD203" i="11" s="1"/>
  <c r="U103" i="11"/>
  <c r="AD103" i="11" s="1"/>
  <c r="U289" i="11"/>
  <c r="AD289" i="11" s="1"/>
  <c r="U273" i="11"/>
  <c r="AD273" i="11" s="1"/>
  <c r="U219" i="11"/>
  <c r="V219" i="11" s="1"/>
  <c r="N1263" i="25" s="1"/>
  <c r="U127" i="11"/>
  <c r="V127" i="11" s="1"/>
  <c r="N1171" i="25" s="1"/>
  <c r="U120" i="11"/>
  <c r="AD120" i="11" s="1"/>
  <c r="S114" i="11"/>
  <c r="AC114" i="11" s="1"/>
  <c r="U62" i="11"/>
  <c r="AD62" i="11" s="1"/>
  <c r="S146" i="11"/>
  <c r="AC146" i="11" s="1"/>
  <c r="Z146" i="11"/>
  <c r="U42" i="11"/>
  <c r="V42" i="11" s="1"/>
  <c r="N1086" i="25" s="1"/>
  <c r="Z42" i="11"/>
  <c r="U104" i="11"/>
  <c r="AD104" i="11" s="1"/>
  <c r="S246" i="11"/>
  <c r="T246" i="11" s="1"/>
  <c r="M1290" i="25" s="1"/>
  <c r="S147" i="11"/>
  <c r="AC147" i="11" s="1"/>
  <c r="S138" i="11"/>
  <c r="AC138" i="11" s="1"/>
  <c r="U281" i="11"/>
  <c r="AD281" i="11" s="1"/>
  <c r="S258" i="11"/>
  <c r="AC258" i="11" s="1"/>
  <c r="U163" i="11"/>
  <c r="AD163" i="11" s="1"/>
  <c r="S62" i="11"/>
  <c r="AC62" i="11" s="1"/>
  <c r="U57" i="11"/>
  <c r="AD57" i="11" s="1"/>
  <c r="U96" i="11"/>
  <c r="AD96" i="11" s="1"/>
  <c r="U64" i="11"/>
  <c r="AD64" i="11" s="1"/>
  <c r="U224" i="11"/>
  <c r="AD224" i="11" s="1"/>
  <c r="S183" i="11"/>
  <c r="AC183" i="11" s="1"/>
  <c r="S96" i="11"/>
  <c r="AC96" i="11" s="1"/>
  <c r="S32" i="11"/>
  <c r="AC32" i="11" s="1"/>
  <c r="S136" i="11"/>
  <c r="T136" i="11" s="1"/>
  <c r="M1180" i="25" s="1"/>
  <c r="U79" i="11"/>
  <c r="AD79" i="11" s="1"/>
  <c r="S185" i="11"/>
  <c r="AC185" i="11" s="1"/>
  <c r="U56" i="11"/>
  <c r="AD56" i="11" s="1"/>
  <c r="S50" i="11"/>
  <c r="AC50" i="11" s="1"/>
  <c r="U34" i="11"/>
  <c r="AD34" i="11" s="1"/>
  <c r="S7" i="11"/>
  <c r="AC7" i="11" s="1"/>
  <c r="S232" i="11"/>
  <c r="AC232" i="11" s="1"/>
  <c r="S93" i="11"/>
  <c r="AC93" i="11" s="1"/>
  <c r="U86" i="11"/>
  <c r="AD86" i="11" s="1"/>
  <c r="S238" i="11"/>
  <c r="AC238" i="11" s="1"/>
  <c r="U238" i="11"/>
  <c r="AD238" i="11" s="1"/>
  <c r="Z264" i="11"/>
  <c r="S264" i="11"/>
  <c r="AC264" i="11" s="1"/>
  <c r="S262" i="11"/>
  <c r="AC262" i="11" s="1"/>
  <c r="S195" i="11"/>
  <c r="AC195" i="11" s="1"/>
  <c r="S56" i="11"/>
  <c r="AC56" i="11" s="1"/>
  <c r="U166" i="11"/>
  <c r="AD166" i="11" s="1"/>
  <c r="U107" i="11"/>
  <c r="AD107" i="11" s="1"/>
  <c r="S97" i="11"/>
  <c r="T97" i="11" s="1"/>
  <c r="M1141" i="25" s="1"/>
  <c r="S242" i="11"/>
  <c r="AC242" i="11" s="1"/>
  <c r="S191" i="11"/>
  <c r="AC191" i="11" s="1"/>
  <c r="U162" i="11"/>
  <c r="AD162" i="11" s="1"/>
  <c r="Z147" i="11"/>
  <c r="S75" i="11"/>
  <c r="AC75" i="11" s="1"/>
  <c r="S70" i="11"/>
  <c r="T70" i="11" s="1"/>
  <c r="M1114" i="25" s="1"/>
  <c r="S43" i="11"/>
  <c r="AC43" i="11" s="1"/>
  <c r="U270" i="11"/>
  <c r="AD270" i="11" s="1"/>
  <c r="U213" i="11"/>
  <c r="AD213" i="11" s="1"/>
  <c r="S14" i="11"/>
  <c r="T14" i="11" s="1"/>
  <c r="M1058" i="25" s="1"/>
  <c r="U147" i="11"/>
  <c r="V147" i="11" s="1"/>
  <c r="N1191" i="25" s="1"/>
  <c r="U136" i="11"/>
  <c r="AD136" i="11" s="1"/>
  <c r="U199" i="11"/>
  <c r="V199" i="11" s="1"/>
  <c r="N1243" i="25" s="1"/>
  <c r="U168" i="11"/>
  <c r="AD168" i="11" s="1"/>
  <c r="S152" i="11"/>
  <c r="T152" i="11" s="1"/>
  <c r="M1196" i="25" s="1"/>
  <c r="U119" i="11"/>
  <c r="AD119" i="11" s="1"/>
  <c r="S256" i="11"/>
  <c r="AC256" i="11" s="1"/>
  <c r="U99" i="11"/>
  <c r="AD99" i="11" s="1"/>
  <c r="U216" i="11"/>
  <c r="V216" i="11" s="1"/>
  <c r="N1260" i="25" s="1"/>
  <c r="U32" i="11"/>
  <c r="AD32" i="11" s="1"/>
  <c r="U262" i="11"/>
  <c r="V262" i="11" s="1"/>
  <c r="N1306" i="25" s="1"/>
  <c r="S199" i="11"/>
  <c r="AC199" i="11" s="1"/>
  <c r="S16" i="11"/>
  <c r="AC16" i="11" s="1"/>
  <c r="U16" i="11"/>
  <c r="AD16" i="11" s="1"/>
  <c r="Z288" i="11"/>
  <c r="Z280" i="11"/>
  <c r="Z272" i="11"/>
  <c r="S231" i="11"/>
  <c r="AC231" i="11" s="1"/>
  <c r="U5" i="11"/>
  <c r="AD5" i="11" s="1"/>
  <c r="S286" i="11"/>
  <c r="AC286" i="11" s="1"/>
  <c r="S276" i="11"/>
  <c r="AC276" i="11" s="1"/>
  <c r="Z6" i="11"/>
  <c r="S6" i="11"/>
  <c r="AC6" i="11" s="1"/>
  <c r="S272" i="11"/>
  <c r="AC272" i="11" s="1"/>
  <c r="U8" i="11"/>
  <c r="AD8" i="11" s="1"/>
  <c r="Z11" i="11"/>
  <c r="U69" i="11"/>
  <c r="AD69" i="11" s="1"/>
  <c r="U13" i="11"/>
  <c r="AD13" i="11" s="1"/>
  <c r="Z13" i="11"/>
  <c r="Z5" i="11"/>
  <c r="S282" i="11"/>
  <c r="AC282" i="11" s="1"/>
  <c r="S12" i="11"/>
  <c r="AC12" i="11" s="1"/>
  <c r="U10" i="11"/>
  <c r="V10" i="11" s="1"/>
  <c r="N1054" i="25" s="1"/>
  <c r="S20" i="11"/>
  <c r="AC20" i="11" s="1"/>
  <c r="Z20" i="11"/>
  <c r="Z12" i="11"/>
  <c r="U4" i="11"/>
  <c r="AD4" i="11" s="1"/>
  <c r="Z4" i="11"/>
  <c r="S288" i="11"/>
  <c r="AC288" i="11" s="1"/>
  <c r="S278" i="11"/>
  <c r="T278" i="11" s="1"/>
  <c r="M1322" i="25" s="1"/>
  <c r="Z54" i="11"/>
  <c r="U54" i="11"/>
  <c r="AD54" i="11" s="1"/>
  <c r="U256" i="11"/>
  <c r="AD256" i="11" s="1"/>
  <c r="Z246" i="11"/>
  <c r="S227" i="11"/>
  <c r="AC227" i="11" s="1"/>
  <c r="U176" i="11"/>
  <c r="U173" i="11"/>
  <c r="AD173" i="11" s="1"/>
  <c r="U128" i="11"/>
  <c r="AD128" i="11" s="1"/>
  <c r="S38" i="11"/>
  <c r="AC38" i="11" s="1"/>
  <c r="Z14" i="11"/>
  <c r="U11" i="11"/>
  <c r="AD11" i="11" s="1"/>
  <c r="U7" i="11"/>
  <c r="AD7" i="11" s="1"/>
  <c r="U85" i="11"/>
  <c r="V85" i="11" s="1"/>
  <c r="N1129" i="25" s="1"/>
  <c r="U282" i="11"/>
  <c r="V282" i="11" s="1"/>
  <c r="N1326" i="25" s="1"/>
  <c r="U286" i="11"/>
  <c r="V286" i="11" s="1"/>
  <c r="N1330" i="25" s="1"/>
  <c r="S266" i="11"/>
  <c r="AC266" i="11" s="1"/>
  <c r="U227" i="11"/>
  <c r="V227" i="11" s="1"/>
  <c r="N1271" i="25" s="1"/>
  <c r="U28" i="11"/>
  <c r="AD28" i="11" s="1"/>
  <c r="S23" i="11"/>
  <c r="AC23" i="11" s="1"/>
  <c r="S4" i="11"/>
  <c r="AC4" i="11" s="1"/>
  <c r="U172" i="11"/>
  <c r="AD172" i="11" s="1"/>
  <c r="U288" i="11"/>
  <c r="AD288" i="11" s="1"/>
  <c r="U12" i="11"/>
  <c r="AD12" i="11" s="1"/>
  <c r="U280" i="11"/>
  <c r="AD280" i="11" s="1"/>
  <c r="S248" i="11"/>
  <c r="AC248" i="11" s="1"/>
  <c r="U276" i="11"/>
  <c r="AD276" i="11" s="1"/>
  <c r="U272" i="11"/>
  <c r="AD272" i="11" s="1"/>
  <c r="S213" i="11"/>
  <c r="AC213" i="11" s="1"/>
  <c r="S205" i="11"/>
  <c r="AC205" i="11" s="1"/>
  <c r="U151" i="11"/>
  <c r="AD151" i="11" s="1"/>
  <c r="S87" i="11"/>
  <c r="AC87" i="11" s="1"/>
  <c r="U77" i="11"/>
  <c r="AD77" i="11" s="1"/>
  <c r="S72" i="11"/>
  <c r="AC72" i="11" s="1"/>
  <c r="U15" i="11"/>
  <c r="AD15" i="11" s="1"/>
  <c r="U130" i="11"/>
  <c r="AD130" i="11" s="1"/>
  <c r="U74" i="11"/>
  <c r="AD74" i="11" s="1"/>
  <c r="U50" i="11"/>
  <c r="U20" i="11"/>
  <c r="AD20" i="11" s="1"/>
  <c r="U6" i="11"/>
  <c r="AD6" i="11" s="1"/>
  <c r="S236" i="11"/>
  <c r="AC236" i="11" s="1"/>
  <c r="S203" i="11"/>
  <c r="T203" i="11" s="1"/>
  <c r="M1247" i="25" s="1"/>
  <c r="S121" i="11"/>
  <c r="T121" i="11" s="1"/>
  <c r="M1165" i="25" s="1"/>
  <c r="U25" i="11"/>
  <c r="AD25" i="11" s="1"/>
  <c r="U264" i="11"/>
  <c r="AD264" i="11" s="1"/>
  <c r="S250" i="11"/>
  <c r="AC250" i="11" s="1"/>
  <c r="U225" i="11"/>
  <c r="AD225" i="11" s="1"/>
  <c r="U182" i="11"/>
  <c r="V182" i="11" s="1"/>
  <c r="N1226" i="25" s="1"/>
  <c r="U152" i="11"/>
  <c r="U78" i="11"/>
  <c r="V78" i="11" s="1"/>
  <c r="N1122" i="25" s="1"/>
  <c r="U3" i="11"/>
  <c r="AD3" i="11" s="1"/>
  <c r="S11" i="11"/>
  <c r="AC11" i="11" s="1"/>
  <c r="U246" i="11"/>
  <c r="V246" i="11" s="1"/>
  <c r="N1290" i="25" s="1"/>
  <c r="U217" i="11"/>
  <c r="AD217" i="11" s="1"/>
  <c r="U198" i="11"/>
  <c r="V198" i="11" s="1"/>
  <c r="N1242" i="25" s="1"/>
  <c r="U14" i="11"/>
  <c r="AD14" i="11" s="1"/>
  <c r="S3" i="11"/>
  <c r="AC3" i="11" s="1"/>
  <c r="S193" i="11"/>
  <c r="AC193" i="11" s="1"/>
  <c r="S157" i="11"/>
  <c r="AC157" i="11" s="1"/>
  <c r="U146" i="11"/>
  <c r="AD146" i="11" s="1"/>
  <c r="S109" i="11"/>
  <c r="AC109" i="11" s="1"/>
  <c r="S86" i="11"/>
  <c r="T86" i="11" s="1"/>
  <c r="M1130" i="25" s="1"/>
  <c r="U70" i="11"/>
  <c r="AD70" i="11" s="1"/>
  <c r="U265" i="11"/>
  <c r="AD265" i="11" s="1"/>
  <c r="U257" i="11"/>
  <c r="AD257" i="11" s="1"/>
  <c r="U249" i="11"/>
  <c r="AD249" i="11" s="1"/>
  <c r="S110" i="11"/>
  <c r="AC110" i="11" s="1"/>
  <c r="U45" i="11"/>
  <c r="AD45" i="11" s="1"/>
  <c r="Z45" i="11"/>
  <c r="U29" i="11"/>
  <c r="AD29" i="11" s="1"/>
  <c r="S124" i="11"/>
  <c r="AC124" i="11" s="1"/>
  <c r="Z124" i="11"/>
  <c r="S116" i="11"/>
  <c r="AC116" i="11" s="1"/>
  <c r="Z116" i="11"/>
  <c r="Z100" i="11"/>
  <c r="Z115" i="11"/>
  <c r="U115" i="11"/>
  <c r="Z260" i="11"/>
  <c r="S260" i="11"/>
  <c r="AC260" i="11" s="1"/>
  <c r="Z212" i="11"/>
  <c r="Z164" i="11"/>
  <c r="S164" i="11"/>
  <c r="U164" i="11"/>
  <c r="AD164" i="11" s="1"/>
  <c r="Z218" i="11"/>
  <c r="U218" i="11"/>
  <c r="AD218" i="11" s="1"/>
  <c r="U98" i="11"/>
  <c r="AD98" i="11" s="1"/>
  <c r="Z98" i="11"/>
  <c r="Z90" i="11"/>
  <c r="S52" i="11"/>
  <c r="AC52" i="11" s="1"/>
  <c r="Z52" i="11"/>
  <c r="S169" i="11"/>
  <c r="AC169" i="11" s="1"/>
  <c r="Z169" i="11"/>
  <c r="S137" i="11"/>
  <c r="AC137" i="11" s="1"/>
  <c r="Z137" i="11"/>
  <c r="Z252" i="11"/>
  <c r="S252" i="11"/>
  <c r="AC252" i="11" s="1"/>
  <c r="Z204" i="11"/>
  <c r="S60" i="11"/>
  <c r="AC60" i="11" s="1"/>
  <c r="Z60" i="11"/>
  <c r="S180" i="11"/>
  <c r="AC180" i="11" s="1"/>
  <c r="Z266" i="11"/>
  <c r="U260" i="11"/>
  <c r="AD260" i="11" s="1"/>
  <c r="U252" i="11"/>
  <c r="AD252" i="11" s="1"/>
  <c r="Z250" i="11"/>
  <c r="Z248" i="11"/>
  <c r="Z242" i="11"/>
  <c r="U228" i="11"/>
  <c r="AD228" i="11" s="1"/>
  <c r="S217" i="11"/>
  <c r="AC217" i="11" s="1"/>
  <c r="Z205" i="11"/>
  <c r="Z195" i="11"/>
  <c r="U177" i="11"/>
  <c r="AD177" i="11" s="1"/>
  <c r="Z138" i="11"/>
  <c r="V135" i="11"/>
  <c r="N1179" i="25" s="1"/>
  <c r="Z135" i="11"/>
  <c r="Z87" i="11"/>
  <c r="S53" i="11"/>
  <c r="AC53" i="11" s="1"/>
  <c r="Z38" i="11"/>
  <c r="U36" i="11"/>
  <c r="AD36" i="11" s="1"/>
  <c r="U37" i="11"/>
  <c r="AD37" i="11" s="1"/>
  <c r="Z37" i="11"/>
  <c r="Z196" i="11"/>
  <c r="S68" i="11"/>
  <c r="T68" i="11" s="1"/>
  <c r="M1112" i="25" s="1"/>
  <c r="Z68" i="11"/>
  <c r="Z36" i="11"/>
  <c r="Z28" i="11"/>
  <c r="S268" i="11"/>
  <c r="AC268" i="11" s="1"/>
  <c r="Z262" i="11"/>
  <c r="Z213" i="11"/>
  <c r="S197" i="11"/>
  <c r="U190" i="11"/>
  <c r="V190" i="11" s="1"/>
  <c r="N1234" i="25" s="1"/>
  <c r="U184" i="11"/>
  <c r="AD184" i="11" s="1"/>
  <c r="S150" i="11"/>
  <c r="AC150" i="11" s="1"/>
  <c r="U148" i="11"/>
  <c r="V148" i="11" s="1"/>
  <c r="N1192" i="25" s="1"/>
  <c r="U139" i="11"/>
  <c r="AD139" i="11" s="1"/>
  <c r="U137" i="11"/>
  <c r="AD137" i="11" s="1"/>
  <c r="Z136" i="11"/>
  <c r="U132" i="11"/>
  <c r="AD132" i="11" s="1"/>
  <c r="S120" i="11"/>
  <c r="AC120" i="11" s="1"/>
  <c r="S79" i="11"/>
  <c r="AC79" i="11" s="1"/>
  <c r="S77" i="11"/>
  <c r="AC77" i="11" s="1"/>
  <c r="U52" i="11"/>
  <c r="AD52" i="11" s="1"/>
  <c r="S36" i="11"/>
  <c r="AC36" i="11" s="1"/>
  <c r="S30" i="11"/>
  <c r="T30" i="11" s="1"/>
  <c r="M1074" i="25" s="1"/>
  <c r="U23" i="11"/>
  <c r="AD23" i="11" s="1"/>
  <c r="S22" i="11"/>
  <c r="AC22" i="11" s="1"/>
  <c r="Z83" i="11"/>
  <c r="Z75" i="11"/>
  <c r="Z43" i="11"/>
  <c r="S132" i="11"/>
  <c r="S100" i="11"/>
  <c r="T100" i="11" s="1"/>
  <c r="M1144" i="25" s="1"/>
  <c r="S98" i="11"/>
  <c r="AC98" i="11" s="1"/>
  <c r="U92" i="11"/>
  <c r="AD92" i="11" s="1"/>
  <c r="U68" i="11"/>
  <c r="AD68" i="11" s="1"/>
  <c r="U35" i="11"/>
  <c r="V35" i="11" s="1"/>
  <c r="N1079" i="25" s="1"/>
  <c r="S28" i="11"/>
  <c r="AC28" i="11" s="1"/>
  <c r="U114" i="11"/>
  <c r="AD114" i="11" s="1"/>
  <c r="Z114" i="11"/>
  <c r="Z34" i="11"/>
  <c r="Z156" i="11"/>
  <c r="S156" i="11"/>
  <c r="AC156" i="11" s="1"/>
  <c r="S88" i="11"/>
  <c r="AC88" i="11" s="1"/>
  <c r="S45" i="11"/>
  <c r="S90" i="11"/>
  <c r="AC90" i="11" s="1"/>
  <c r="Z66" i="11"/>
  <c r="S35" i="11"/>
  <c r="T35" i="11" s="1"/>
  <c r="M1079" i="25" s="1"/>
  <c r="U235" i="11"/>
  <c r="AD235" i="11" s="1"/>
  <c r="U223" i="11"/>
  <c r="AD223" i="11" s="1"/>
  <c r="S204" i="11"/>
  <c r="AC204" i="11" s="1"/>
  <c r="S196" i="11"/>
  <c r="AC196" i="11" s="1"/>
  <c r="U193" i="11"/>
  <c r="AD193" i="11" s="1"/>
  <c r="U191" i="11"/>
  <c r="V191" i="11" s="1"/>
  <c r="N1235" i="25" s="1"/>
  <c r="U183" i="11"/>
  <c r="V183" i="11" s="1"/>
  <c r="N1227" i="25" s="1"/>
  <c r="U174" i="11"/>
  <c r="AD174" i="11" s="1"/>
  <c r="U161" i="11"/>
  <c r="AD161" i="11" s="1"/>
  <c r="U156" i="11"/>
  <c r="AD156" i="11" s="1"/>
  <c r="S153" i="11"/>
  <c r="S151" i="11"/>
  <c r="AC151" i="11" s="1"/>
  <c r="S139" i="11"/>
  <c r="AC139" i="11" s="1"/>
  <c r="S134" i="11"/>
  <c r="AC134" i="11" s="1"/>
  <c r="U131" i="11"/>
  <c r="U110" i="11"/>
  <c r="AD110" i="11" s="1"/>
  <c r="U106" i="11"/>
  <c r="AD106" i="11" s="1"/>
  <c r="U88" i="11"/>
  <c r="V88" i="11" s="1"/>
  <c r="N1132" i="25" s="1"/>
  <c r="S83" i="11"/>
  <c r="U67" i="11"/>
  <c r="U66" i="11"/>
  <c r="AD66" i="11" s="1"/>
  <c r="Z50" i="11"/>
  <c r="U43" i="11"/>
  <c r="V43" i="11" s="1"/>
  <c r="N1087" i="25" s="1"/>
  <c r="Z232" i="11"/>
  <c r="U169" i="11"/>
  <c r="AD169" i="11" s="1"/>
  <c r="U108" i="11"/>
  <c r="AD108" i="11" s="1"/>
  <c r="S218" i="11"/>
  <c r="U266" i="11"/>
  <c r="AD266" i="11" s="1"/>
  <c r="U250" i="11"/>
  <c r="V250" i="11" s="1"/>
  <c r="N1294" i="25" s="1"/>
  <c r="U248" i="11"/>
  <c r="AD248" i="11" s="1"/>
  <c r="U242" i="11"/>
  <c r="V242" i="11" s="1"/>
  <c r="N1286" i="25" s="1"/>
  <c r="U205" i="11"/>
  <c r="U201" i="11"/>
  <c r="AD201" i="11" s="1"/>
  <c r="U197" i="11"/>
  <c r="AD197" i="11" s="1"/>
  <c r="U195" i="11"/>
  <c r="V195" i="11" s="1"/>
  <c r="N1239" i="25" s="1"/>
  <c r="U185" i="11"/>
  <c r="AD185" i="11" s="1"/>
  <c r="U138" i="11"/>
  <c r="AD138" i="11" s="1"/>
  <c r="S131" i="11"/>
  <c r="AC131" i="11" s="1"/>
  <c r="S92" i="11"/>
  <c r="AC92" i="11" s="1"/>
  <c r="U53" i="11"/>
  <c r="AD53" i="11" s="1"/>
  <c r="S233" i="11"/>
  <c r="AC233" i="11" s="1"/>
  <c r="U268" i="11"/>
  <c r="AD268" i="11" s="1"/>
  <c r="Z221" i="11"/>
  <c r="Z176" i="11"/>
  <c r="U93" i="11"/>
  <c r="AD93" i="11" s="1"/>
  <c r="U258" i="11"/>
  <c r="AD258" i="11" s="1"/>
  <c r="U233" i="11"/>
  <c r="AD233" i="11" s="1"/>
  <c r="U181" i="11"/>
  <c r="AD181" i="11" s="1"/>
  <c r="U157" i="11"/>
  <c r="AD157" i="11" s="1"/>
  <c r="U154" i="11"/>
  <c r="AD154" i="11" s="1"/>
  <c r="S135" i="11"/>
  <c r="AC135" i="11" s="1"/>
  <c r="S37" i="11"/>
  <c r="AC37" i="11" s="1"/>
  <c r="S34" i="11"/>
  <c r="AC34" i="11" s="1"/>
  <c r="U22" i="11"/>
  <c r="U220" i="11"/>
  <c r="AD220" i="11" s="1"/>
  <c r="U212" i="11"/>
  <c r="AD212" i="11" s="1"/>
  <c r="U124" i="11"/>
  <c r="AD124" i="11" s="1"/>
  <c r="U116" i="11"/>
  <c r="AD116" i="11" s="1"/>
  <c r="S106" i="11"/>
  <c r="AC106" i="11" s="1"/>
  <c r="S66" i="11"/>
  <c r="AC66" i="11" s="1"/>
  <c r="U51" i="11"/>
  <c r="AD51" i="11" s="1"/>
  <c r="U47" i="11"/>
  <c r="AD47" i="11" s="1"/>
  <c r="U30" i="11"/>
  <c r="U102" i="11"/>
  <c r="AD102" i="11" s="1"/>
  <c r="U100" i="11"/>
  <c r="AD100" i="11" s="1"/>
  <c r="U84" i="11"/>
  <c r="AD84" i="11" s="1"/>
  <c r="U73" i="11"/>
  <c r="AD73" i="11" s="1"/>
  <c r="S69" i="11"/>
  <c r="AC69" i="11" s="1"/>
  <c r="U60" i="11"/>
  <c r="AD60" i="11" s="1"/>
  <c r="U38" i="11"/>
  <c r="AD38" i="11" s="1"/>
  <c r="U283" i="11"/>
  <c r="U267" i="11"/>
  <c r="U259" i="11"/>
  <c r="U251" i="11"/>
  <c r="U240" i="11"/>
  <c r="Z238" i="11"/>
  <c r="S237" i="11"/>
  <c r="U237" i="11"/>
  <c r="U234" i="11"/>
  <c r="AD234" i="11" s="1"/>
  <c r="Z228" i="11"/>
  <c r="S222" i="11"/>
  <c r="U208" i="11"/>
  <c r="AD208" i="11" s="1"/>
  <c r="Z180" i="11"/>
  <c r="U180" i="11"/>
  <c r="AD180" i="11" s="1"/>
  <c r="S170" i="11"/>
  <c r="AC170" i="11" s="1"/>
  <c r="S289" i="11"/>
  <c r="AC289" i="11" s="1"/>
  <c r="S273" i="11"/>
  <c r="AC273" i="11" s="1"/>
  <c r="U271" i="11"/>
  <c r="AD271" i="11" s="1"/>
  <c r="U263" i="11"/>
  <c r="AD263" i="11" s="1"/>
  <c r="U247" i="11"/>
  <c r="AD247" i="11" s="1"/>
  <c r="S215" i="11"/>
  <c r="AC215" i="11" s="1"/>
  <c r="S172" i="11"/>
  <c r="Z170" i="11"/>
  <c r="U287" i="11"/>
  <c r="AD287" i="11" s="1"/>
  <c r="S281" i="11"/>
  <c r="AC281" i="11" s="1"/>
  <c r="S265" i="11"/>
  <c r="AC265" i="11" s="1"/>
  <c r="S257" i="11"/>
  <c r="AC257" i="11" s="1"/>
  <c r="S249" i="11"/>
  <c r="AC249" i="11" s="1"/>
  <c r="Z239" i="11"/>
  <c r="Z289" i="11"/>
  <c r="S287" i="11"/>
  <c r="S285" i="11"/>
  <c r="Z281" i="11"/>
  <c r="S279" i="11"/>
  <c r="Z273" i="11"/>
  <c r="S271" i="11"/>
  <c r="S269" i="11"/>
  <c r="Z265" i="11"/>
  <c r="S263" i="11"/>
  <c r="S261" i="11"/>
  <c r="Z257" i="11"/>
  <c r="S253" i="11"/>
  <c r="Z249" i="11"/>
  <c r="S247" i="11"/>
  <c r="U232" i="11"/>
  <c r="AD232" i="11" s="1"/>
  <c r="Z230" i="11"/>
  <c r="S229" i="11"/>
  <c r="U229" i="11"/>
  <c r="S228" i="11"/>
  <c r="AC228" i="11" s="1"/>
  <c r="Z216" i="11"/>
  <c r="Z208" i="11"/>
  <c r="Z149" i="11"/>
  <c r="U149" i="11"/>
  <c r="AD149" i="11" s="1"/>
  <c r="Z113" i="11"/>
  <c r="T276" i="11"/>
  <c r="M1320" i="25" s="1"/>
  <c r="U239" i="11"/>
  <c r="AD239" i="11" s="1"/>
  <c r="Z231" i="11"/>
  <c r="S223" i="11"/>
  <c r="AC223" i="11" s="1"/>
  <c r="U215" i="11"/>
  <c r="AD215" i="11" s="1"/>
  <c r="AD198" i="11"/>
  <c r="U236" i="11"/>
  <c r="AD236" i="11" s="1"/>
  <c r="Z224" i="11"/>
  <c r="Z141" i="11"/>
  <c r="U141" i="11"/>
  <c r="AD141" i="11" s="1"/>
  <c r="S239" i="11"/>
  <c r="AC239" i="11" s="1"/>
  <c r="S235" i="11"/>
  <c r="Z217" i="11"/>
  <c r="S181" i="11"/>
  <c r="AC181" i="11" s="1"/>
  <c r="U285" i="11"/>
  <c r="AD285" i="11" s="1"/>
  <c r="S283" i="11"/>
  <c r="U269" i="11"/>
  <c r="AD269" i="11" s="1"/>
  <c r="S267" i="11"/>
  <c r="U261" i="11"/>
  <c r="AD261" i="11" s="1"/>
  <c r="S259" i="11"/>
  <c r="U253" i="11"/>
  <c r="AD253" i="11" s="1"/>
  <c r="S251" i="11"/>
  <c r="U231" i="11"/>
  <c r="AD231" i="11" s="1"/>
  <c r="S230" i="11"/>
  <c r="AC230" i="11" s="1"/>
  <c r="S225" i="11"/>
  <c r="AC225" i="11" s="1"/>
  <c r="S216" i="11"/>
  <c r="AC216" i="11" s="1"/>
  <c r="S214" i="11"/>
  <c r="AC214" i="11" s="1"/>
  <c r="S160" i="11"/>
  <c r="AC160" i="11" s="1"/>
  <c r="Z125" i="11"/>
  <c r="S125" i="11"/>
  <c r="AC125" i="11" s="1"/>
  <c r="Z117" i="11"/>
  <c r="S117" i="11"/>
  <c r="AC117" i="11" s="1"/>
  <c r="Z236" i="11"/>
  <c r="Z225" i="11"/>
  <c r="S210" i="11"/>
  <c r="Z171" i="11"/>
  <c r="S171" i="11"/>
  <c r="AC171" i="11" s="1"/>
  <c r="Z65" i="11"/>
  <c r="U65" i="11"/>
  <c r="AD65" i="11" s="1"/>
  <c r="S212" i="11"/>
  <c r="U204" i="11"/>
  <c r="AD204" i="11" s="1"/>
  <c r="S198" i="11"/>
  <c r="AC198" i="11" s="1"/>
  <c r="U196" i="11"/>
  <c r="AD196" i="11" s="1"/>
  <c r="S190" i="11"/>
  <c r="AC190" i="11" s="1"/>
  <c r="S182" i="11"/>
  <c r="AC182" i="11" s="1"/>
  <c r="Z181" i="11"/>
  <c r="Z172" i="11"/>
  <c r="U165" i="11"/>
  <c r="U118" i="11"/>
  <c r="AD118" i="11" s="1"/>
  <c r="S84" i="11"/>
  <c r="AC84" i="11" s="1"/>
  <c r="Z84" i="11"/>
  <c r="Z71" i="11"/>
  <c r="S71" i="11"/>
  <c r="AC71" i="11" s="1"/>
  <c r="Z55" i="11"/>
  <c r="Z163" i="11"/>
  <c r="Z129" i="11"/>
  <c r="U129" i="11"/>
  <c r="AD129" i="11" s="1"/>
  <c r="U111" i="11"/>
  <c r="AD111" i="11" s="1"/>
  <c r="Z111" i="11"/>
  <c r="Z109" i="11"/>
  <c r="S105" i="11"/>
  <c r="Z9" i="11"/>
  <c r="U9" i="11"/>
  <c r="AD9" i="11" s="1"/>
  <c r="S202" i="11"/>
  <c r="S194" i="11"/>
  <c r="S186" i="11"/>
  <c r="U160" i="11"/>
  <c r="AD160" i="11" s="1"/>
  <c r="T209" i="11"/>
  <c r="M1253" i="25" s="1"/>
  <c r="V209" i="11"/>
  <c r="N1253" i="25" s="1"/>
  <c r="U175" i="11"/>
  <c r="AD175" i="11" s="1"/>
  <c r="S174" i="11"/>
  <c r="Z165" i="11"/>
  <c r="Z150" i="11"/>
  <c r="U150" i="11"/>
  <c r="AD150" i="11" s="1"/>
  <c r="Z134" i="11"/>
  <c r="U134" i="11"/>
  <c r="AD134" i="11" s="1"/>
  <c r="S127" i="11"/>
  <c r="AC127" i="11" s="1"/>
  <c r="Z126" i="11"/>
  <c r="S126" i="11"/>
  <c r="AC126" i="11" s="1"/>
  <c r="S89" i="11"/>
  <c r="S74" i="11"/>
  <c r="AC74" i="11" s="1"/>
  <c r="Z64" i="11"/>
  <c r="S64" i="11"/>
  <c r="AC64" i="11" s="1"/>
  <c r="U167" i="11"/>
  <c r="AD167" i="11" s="1"/>
  <c r="S118" i="11"/>
  <c r="AC118" i="11" s="1"/>
  <c r="S67" i="11"/>
  <c r="S175" i="11"/>
  <c r="S234" i="11"/>
  <c r="AC234" i="11" s="1"/>
  <c r="U222" i="11"/>
  <c r="AD222" i="11" s="1"/>
  <c r="U214" i="11"/>
  <c r="AD214" i="11" s="1"/>
  <c r="U210" i="11"/>
  <c r="S208" i="11"/>
  <c r="AC208" i="11" s="1"/>
  <c r="U202" i="11"/>
  <c r="S200" i="11"/>
  <c r="AC200" i="11" s="1"/>
  <c r="U194" i="11"/>
  <c r="U186" i="11"/>
  <c r="S184" i="11"/>
  <c r="AC184" i="11" s="1"/>
  <c r="U179" i="11"/>
  <c r="AD179" i="11" s="1"/>
  <c r="S167" i="11"/>
  <c r="AC167" i="11" s="1"/>
  <c r="S165" i="11"/>
  <c r="AC165" i="11" s="1"/>
  <c r="S163" i="11"/>
  <c r="AC163" i="11" s="1"/>
  <c r="Z130" i="11"/>
  <c r="Z97" i="11"/>
  <c r="U171" i="11"/>
  <c r="AD171" i="11" s="1"/>
  <c r="U117" i="11"/>
  <c r="AD117" i="11" s="1"/>
  <c r="Z110" i="11"/>
  <c r="U82" i="11"/>
  <c r="AD82" i="11" s="1"/>
  <c r="Z82" i="11"/>
  <c r="Z179" i="11"/>
  <c r="S179" i="11"/>
  <c r="AC179" i="11" s="1"/>
  <c r="Z158" i="11"/>
  <c r="U158" i="11"/>
  <c r="S149" i="11"/>
  <c r="AC149" i="11" s="1"/>
  <c r="S141" i="11"/>
  <c r="AC141" i="11" s="1"/>
  <c r="Z128" i="11"/>
  <c r="S101" i="11"/>
  <c r="AD78" i="11"/>
  <c r="Z41" i="11"/>
  <c r="U41" i="11"/>
  <c r="AD41" i="11" s="1"/>
  <c r="Z31" i="11"/>
  <c r="S31" i="11"/>
  <c r="AC31" i="11" s="1"/>
  <c r="S158" i="11"/>
  <c r="AC158" i="11" s="1"/>
  <c r="S128" i="11"/>
  <c r="AC128" i="11" s="1"/>
  <c r="Z89" i="11"/>
  <c r="Z73" i="11"/>
  <c r="S73" i="11"/>
  <c r="Z47" i="11"/>
  <c r="S47" i="11"/>
  <c r="AC47" i="11" s="1"/>
  <c r="S176" i="11"/>
  <c r="AC176" i="11" s="1"/>
  <c r="S168" i="11"/>
  <c r="AC168" i="11" s="1"/>
  <c r="S129" i="11"/>
  <c r="AC129" i="11" s="1"/>
  <c r="U125" i="11"/>
  <c r="AD125" i="11" s="1"/>
  <c r="Z105" i="11"/>
  <c r="S17" i="11"/>
  <c r="AC17" i="11" s="1"/>
  <c r="U170" i="11"/>
  <c r="AD170" i="11" s="1"/>
  <c r="Z148" i="11"/>
  <c r="U126" i="11"/>
  <c r="Z121" i="11"/>
  <c r="U109" i="11"/>
  <c r="AD109" i="11" s="1"/>
  <c r="Z93" i="11"/>
  <c r="S82" i="11"/>
  <c r="AC82" i="11" s="1"/>
  <c r="Z74" i="11"/>
  <c r="Z72" i="11"/>
  <c r="U72" i="11"/>
  <c r="AD72" i="11" s="1"/>
  <c r="S51" i="11"/>
  <c r="Z57" i="11"/>
  <c r="V57" i="11"/>
  <c r="N1101" i="25" s="1"/>
  <c r="Z40" i="11"/>
  <c r="S40" i="11"/>
  <c r="AC40" i="11" s="1"/>
  <c r="Z63" i="11"/>
  <c r="S59" i="11"/>
  <c r="S42" i="11"/>
  <c r="AC42" i="11" s="1"/>
  <c r="S33" i="11"/>
  <c r="AC33" i="11" s="1"/>
  <c r="Z25" i="11"/>
  <c r="Z23" i="11"/>
  <c r="S10" i="11"/>
  <c r="AC10" i="11" s="1"/>
  <c r="V11" i="11"/>
  <c r="N1055" i="25" s="1"/>
  <c r="S130" i="11"/>
  <c r="U121" i="11"/>
  <c r="AD121" i="11" s="1"/>
  <c r="S119" i="11"/>
  <c r="AC119" i="11" s="1"/>
  <c r="S115" i="11"/>
  <c r="S111" i="11"/>
  <c r="AC111" i="11" s="1"/>
  <c r="S107" i="11"/>
  <c r="U105" i="11"/>
  <c r="AD105" i="11" s="1"/>
  <c r="S103" i="11"/>
  <c r="AC103" i="11" s="1"/>
  <c r="S99" i="11"/>
  <c r="U97" i="11"/>
  <c r="AD97" i="11" s="1"/>
  <c r="U89" i="11"/>
  <c r="AD89" i="11" s="1"/>
  <c r="S85" i="11"/>
  <c r="S63" i="11"/>
  <c r="AC63" i="11" s="1"/>
  <c r="Z56" i="11"/>
  <c r="Z17" i="11"/>
  <c r="U17" i="11"/>
  <c r="AD17" i="11" s="1"/>
  <c r="Z15" i="11"/>
  <c r="S15" i="11"/>
  <c r="AC15" i="11" s="1"/>
  <c r="Z8" i="11"/>
  <c r="S8" i="11"/>
  <c r="AC8" i="11" s="1"/>
  <c r="Z79" i="11"/>
  <c r="Z24" i="11"/>
  <c r="S24" i="11"/>
  <c r="AC24" i="11" s="1"/>
  <c r="U24" i="11"/>
  <c r="AD24" i="11" s="1"/>
  <c r="Z120" i="11"/>
  <c r="Z104" i="11"/>
  <c r="Z96" i="11"/>
  <c r="Z88" i="11"/>
  <c r="U87" i="11"/>
  <c r="AD87" i="11" s="1"/>
  <c r="Z77" i="11"/>
  <c r="U71" i="11"/>
  <c r="AD71" i="11" s="1"/>
  <c r="Z69" i="11"/>
  <c r="U63" i="11"/>
  <c r="U55" i="11"/>
  <c r="AD55" i="11" s="1"/>
  <c r="Z53" i="11"/>
  <c r="Z33" i="11"/>
  <c r="U31" i="11"/>
  <c r="AD31" i="11" s="1"/>
  <c r="Z7" i="11"/>
  <c r="S25" i="11"/>
  <c r="AC25" i="11" s="1"/>
  <c r="Z16" i="11"/>
  <c r="S65" i="11"/>
  <c r="AC65" i="11" s="1"/>
  <c r="S57" i="11"/>
  <c r="AC57" i="11" s="1"/>
  <c r="S41" i="11"/>
  <c r="AC41" i="11" s="1"/>
  <c r="Z32" i="11"/>
  <c r="S9" i="11"/>
  <c r="AC9" i="11" s="1"/>
  <c r="S13" i="11"/>
  <c r="S5" i="11"/>
  <c r="Z3" i="11"/>
  <c r="U2" i="11"/>
  <c r="AD2" i="11" s="1"/>
  <c r="S2" i="11"/>
  <c r="AC2" i="11" s="1"/>
  <c r="T54" i="11" l="1"/>
  <c r="M1098" i="25" s="1"/>
  <c r="AC54" i="11"/>
  <c r="Z140" i="11"/>
  <c r="Z101" i="11"/>
  <c r="Z76" i="11"/>
  <c r="S173" i="11"/>
  <c r="AC173" i="11" s="1"/>
  <c r="Z95" i="11"/>
  <c r="U279" i="11"/>
  <c r="AD279" i="11" s="1"/>
  <c r="U255" i="11"/>
  <c r="AD255" i="11" s="1"/>
  <c r="U243" i="11"/>
  <c r="U244" i="11"/>
  <c r="AD244" i="11" s="1"/>
  <c r="Z144" i="11"/>
  <c r="S108" i="11"/>
  <c r="T108" i="11" s="1"/>
  <c r="M1152" i="25" s="1"/>
  <c r="Z44" i="11"/>
  <c r="S18" i="11"/>
  <c r="AC18" i="11" s="1"/>
  <c r="S201" i="11"/>
  <c r="AC201" i="11" s="1"/>
  <c r="U39" i="11"/>
  <c r="AD39" i="11" s="1"/>
  <c r="S112" i="11"/>
  <c r="AC112" i="11" s="1"/>
  <c r="U80" i="11"/>
  <c r="V80" i="11" s="1"/>
  <c r="N1124" i="25" s="1"/>
  <c r="S274" i="11"/>
  <c r="AC274" i="11" s="1"/>
  <c r="U76" i="11"/>
  <c r="AD76" i="11" s="1"/>
  <c r="S206" i="11"/>
  <c r="AC206" i="11" s="1"/>
  <c r="U95" i="11"/>
  <c r="AD95" i="11" s="1"/>
  <c r="Z241" i="11"/>
  <c r="U144" i="11"/>
  <c r="U207" i="11"/>
  <c r="S189" i="11"/>
  <c r="AC189" i="11" s="1"/>
  <c r="U44" i="11"/>
  <c r="AD44" i="11" s="1"/>
  <c r="S143" i="11"/>
  <c r="AC143" i="11" s="1"/>
  <c r="S221" i="11"/>
  <c r="AC221" i="11" s="1"/>
  <c r="U192" i="11"/>
  <c r="AD192" i="11" s="1"/>
  <c r="U155" i="11"/>
  <c r="V155" i="11" s="1"/>
  <c r="N1199" i="25" s="1"/>
  <c r="S177" i="11"/>
  <c r="AC177" i="11" s="1"/>
  <c r="S91" i="11"/>
  <c r="Z39" i="11"/>
  <c r="Z155" i="11"/>
  <c r="S192" i="11"/>
  <c r="AC192" i="11" s="1"/>
  <c r="U142" i="11"/>
  <c r="AD142" i="11" s="1"/>
  <c r="S19" i="11"/>
  <c r="T55" i="11"/>
  <c r="M1099" i="25" s="1"/>
  <c r="U133" i="11"/>
  <c r="AD133" i="11" s="1"/>
  <c r="S245" i="11"/>
  <c r="U81" i="11"/>
  <c r="AD81" i="11" s="1"/>
  <c r="S178" i="11"/>
  <c r="AC178" i="11" s="1"/>
  <c r="S244" i="11"/>
  <c r="AC244" i="11" s="1"/>
  <c r="U61" i="11"/>
  <c r="AD61" i="11" s="1"/>
  <c r="S254" i="11"/>
  <c r="AC254" i="11" s="1"/>
  <c r="Z18" i="11"/>
  <c r="U113" i="11"/>
  <c r="AD113" i="11" s="1"/>
  <c r="V79" i="11"/>
  <c r="N1123" i="25" s="1"/>
  <c r="U49" i="11"/>
  <c r="AD49" i="11" s="1"/>
  <c r="U178" i="11"/>
  <c r="T155" i="11"/>
  <c r="M1199" i="25" s="1"/>
  <c r="Z142" i="11"/>
  <c r="S220" i="11"/>
  <c r="S133" i="11"/>
  <c r="AC133" i="11" s="1"/>
  <c r="U59" i="11"/>
  <c r="S27" i="11"/>
  <c r="Z254" i="11"/>
  <c r="Z154" i="11"/>
  <c r="S211" i="11"/>
  <c r="T211" i="11" s="1"/>
  <c r="M1255" i="25" s="1"/>
  <c r="U274" i="11"/>
  <c r="V274" i="11" s="1"/>
  <c r="N1318" i="25" s="1"/>
  <c r="Z21" i="11"/>
  <c r="U27" i="11"/>
  <c r="AD27" i="11" s="1"/>
  <c r="U21" i="11"/>
  <c r="AD21" i="11" s="1"/>
  <c r="U48" i="11"/>
  <c r="AD48" i="11" s="1"/>
  <c r="S284" i="11"/>
  <c r="AC284" i="11" s="1"/>
  <c r="Z49" i="11"/>
  <c r="U94" i="11"/>
  <c r="AD94" i="11" s="1"/>
  <c r="S26" i="11"/>
  <c r="AC26" i="11" s="1"/>
  <c r="S240" i="11"/>
  <c r="U275" i="11"/>
  <c r="U189" i="11"/>
  <c r="V189" i="11" s="1"/>
  <c r="N1233" i="25" s="1"/>
  <c r="Z91" i="11"/>
  <c r="U140" i="11"/>
  <c r="AD140" i="11" s="1"/>
  <c r="U241" i="11"/>
  <c r="AD241" i="11" s="1"/>
  <c r="S145" i="11"/>
  <c r="AC145" i="11" s="1"/>
  <c r="U206" i="11"/>
  <c r="V206" i="11" s="1"/>
  <c r="N1250" i="25" s="1"/>
  <c r="U19" i="11"/>
  <c r="V19" i="11" s="1"/>
  <c r="N1063" i="25" s="1"/>
  <c r="U112" i="11"/>
  <c r="V112" i="11" s="1"/>
  <c r="N1156" i="25" s="1"/>
  <c r="S207" i="11"/>
  <c r="AC207" i="11" s="1"/>
  <c r="U46" i="11"/>
  <c r="AD46" i="11" s="1"/>
  <c r="S94" i="11"/>
  <c r="AC94" i="11" s="1"/>
  <c r="U278" i="11"/>
  <c r="V278" i="11" s="1"/>
  <c r="N1322" i="25" s="1"/>
  <c r="S48" i="11"/>
  <c r="AC48" i="11" s="1"/>
  <c r="S123" i="11"/>
  <c r="AC123" i="11" s="1"/>
  <c r="S58" i="11"/>
  <c r="AC58" i="11" s="1"/>
  <c r="Z61" i="11"/>
  <c r="S122" i="11"/>
  <c r="AC122" i="11" s="1"/>
  <c r="S243" i="11"/>
  <c r="S275" i="11"/>
  <c r="S29" i="11"/>
  <c r="AC29" i="11" s="1"/>
  <c r="U123" i="11"/>
  <c r="AD123" i="11" s="1"/>
  <c r="S81" i="11"/>
  <c r="S166" i="11"/>
  <c r="U245" i="11"/>
  <c r="AD245" i="11" s="1"/>
  <c r="U277" i="11"/>
  <c r="AD277" i="11" s="1"/>
  <c r="S255" i="11"/>
  <c r="S277" i="11"/>
  <c r="U145" i="11"/>
  <c r="U187" i="11"/>
  <c r="AD187" i="11" s="1"/>
  <c r="U58" i="11"/>
  <c r="AD58" i="11" s="1"/>
  <c r="U122" i="11"/>
  <c r="AD122" i="11" s="1"/>
  <c r="S187" i="11"/>
  <c r="AC187" i="11" s="1"/>
  <c r="U26" i="11"/>
  <c r="AD26" i="11" s="1"/>
  <c r="U211" i="11"/>
  <c r="V211" i="11" s="1"/>
  <c r="N1255" i="25" s="1"/>
  <c r="S46" i="11"/>
  <c r="T46" i="11" s="1"/>
  <c r="M1090" i="25" s="1"/>
  <c r="U284" i="11"/>
  <c r="AD284" i="11" s="1"/>
  <c r="U143" i="11"/>
  <c r="AD143" i="11" s="1"/>
  <c r="V25" i="11"/>
  <c r="N1069" i="25" s="1"/>
  <c r="AC78" i="11"/>
  <c r="V119" i="11"/>
  <c r="N1163" i="25" s="1"/>
  <c r="V74" i="11"/>
  <c r="N1118" i="25" s="1"/>
  <c r="V12" i="11"/>
  <c r="N1056" i="25" s="1"/>
  <c r="V288" i="11"/>
  <c r="N1332" i="25" s="1"/>
  <c r="AD227" i="11"/>
  <c r="V33" i="11"/>
  <c r="N1077" i="25" s="1"/>
  <c r="V96" i="11"/>
  <c r="N1140" i="25" s="1"/>
  <c r="V224" i="11"/>
  <c r="N1268" i="25" s="1"/>
  <c r="T39" i="11"/>
  <c r="M1083" i="25" s="1"/>
  <c r="V103" i="11"/>
  <c r="N1147" i="25" s="1"/>
  <c r="T147" i="11"/>
  <c r="V174" i="11"/>
  <c r="N1218" i="25" s="1"/>
  <c r="AD219" i="11"/>
  <c r="AD42" i="11"/>
  <c r="T102" i="11"/>
  <c r="M1146" i="25" s="1"/>
  <c r="T213" i="11"/>
  <c r="M1257" i="25" s="1"/>
  <c r="V265" i="11"/>
  <c r="N1309" i="25" s="1"/>
  <c r="T162" i="11"/>
  <c r="M1206" i="25" s="1"/>
  <c r="T146" i="11"/>
  <c r="M1190" i="25" s="1"/>
  <c r="T254" i="11"/>
  <c r="V99" i="11"/>
  <c r="N1143" i="25" s="1"/>
  <c r="AC136" i="11"/>
  <c r="T219" i="11"/>
  <c r="V153" i="11"/>
  <c r="N1197" i="25" s="1"/>
  <c r="AD254" i="11"/>
  <c r="AC14" i="11"/>
  <c r="T93" i="11"/>
  <c r="M1137" i="25" s="1"/>
  <c r="T224" i="11"/>
  <c r="M1268" i="25" s="1"/>
  <c r="V39" i="11"/>
  <c r="N1083" i="25" s="1"/>
  <c r="T7" i="11"/>
  <c r="M1051" i="25" s="1"/>
  <c r="T177" i="11"/>
  <c r="M1221" i="25" s="1"/>
  <c r="T116" i="11"/>
  <c r="M1160" i="25" s="1"/>
  <c r="T148" i="11"/>
  <c r="V26" i="11"/>
  <c r="N1070" i="25" s="1"/>
  <c r="T79" i="11"/>
  <c r="V68" i="11"/>
  <c r="V138" i="11"/>
  <c r="N1182" i="25" s="1"/>
  <c r="T106" i="11"/>
  <c r="M1150" i="25" s="1"/>
  <c r="T199" i="11"/>
  <c r="T258" i="11"/>
  <c r="M1302" i="25" s="1"/>
  <c r="V258" i="11"/>
  <c r="N1302" i="25" s="1"/>
  <c r="T96" i="11"/>
  <c r="M1140" i="25" s="1"/>
  <c r="V204" i="11"/>
  <c r="N1248" i="25" s="1"/>
  <c r="V75" i="11"/>
  <c r="N1119" i="25" s="1"/>
  <c r="T142" i="11"/>
  <c r="M1186" i="25" s="1"/>
  <c r="V120" i="11"/>
  <c r="N1164" i="25" s="1"/>
  <c r="V238" i="11"/>
  <c r="N1282" i="25" s="1"/>
  <c r="T123" i="11"/>
  <c r="M1167" i="25" s="1"/>
  <c r="T58" i="11"/>
  <c r="M1102" i="25" s="1"/>
  <c r="T150" i="11"/>
  <c r="M1194" i="25" s="1"/>
  <c r="T50" i="11"/>
  <c r="M1094" i="25" s="1"/>
  <c r="V185" i="11"/>
  <c r="N1229" i="25" s="1"/>
  <c r="AC278" i="11"/>
  <c r="V163" i="11"/>
  <c r="N1207" i="25" s="1"/>
  <c r="AC97" i="11"/>
  <c r="V104" i="11"/>
  <c r="N1148" i="25" s="1"/>
  <c r="V197" i="11"/>
  <c r="N1241" i="25" s="1"/>
  <c r="T32" i="11"/>
  <c r="M1076" i="25" s="1"/>
  <c r="AC70" i="11"/>
  <c r="V128" i="11"/>
  <c r="N1172" i="25" s="1"/>
  <c r="T195" i="11"/>
  <c r="V173" i="11"/>
  <c r="N1217" i="25" s="1"/>
  <c r="AC121" i="11"/>
  <c r="V281" i="11"/>
  <c r="N1325" i="25" s="1"/>
  <c r="V280" i="11"/>
  <c r="N1324" i="25" s="1"/>
  <c r="T104" i="11"/>
  <c r="M1148" i="25" s="1"/>
  <c r="V86" i="11"/>
  <c r="V177" i="11"/>
  <c r="V83" i="11"/>
  <c r="N1127" i="25" s="1"/>
  <c r="V230" i="11"/>
  <c r="N1274" i="25" s="1"/>
  <c r="T94" i="11"/>
  <c r="M1138" i="25" s="1"/>
  <c r="V46" i="11"/>
  <c r="V203" i="11"/>
  <c r="V187" i="11"/>
  <c r="N1231" i="25" s="1"/>
  <c r="T75" i="11"/>
  <c r="M1119" i="25" s="1"/>
  <c r="V151" i="11"/>
  <c r="N1195" i="25" s="1"/>
  <c r="V62" i="11"/>
  <c r="N1106" i="25" s="1"/>
  <c r="T62" i="11"/>
  <c r="M1106" i="25" s="1"/>
  <c r="V263" i="11"/>
  <c r="N1307" i="25" s="1"/>
  <c r="T161" i="11"/>
  <c r="M1205" i="25" s="1"/>
  <c r="W80" i="11"/>
  <c r="O1124" i="25" s="1"/>
  <c r="AD199" i="11"/>
  <c r="V201" i="11"/>
  <c r="N1245" i="25" s="1"/>
  <c r="AD278" i="11"/>
  <c r="T114" i="11"/>
  <c r="M1158" i="25" s="1"/>
  <c r="T12" i="11"/>
  <c r="M1056" i="25" s="1"/>
  <c r="AD18" i="11"/>
  <c r="T20" i="11"/>
  <c r="M1064" i="25" s="1"/>
  <c r="T274" i="11"/>
  <c r="V270" i="11"/>
  <c r="N1314" i="25" s="1"/>
  <c r="T232" i="11"/>
  <c r="M1276" i="25" s="1"/>
  <c r="V40" i="11"/>
  <c r="N1084" i="25" s="1"/>
  <c r="T112" i="11"/>
  <c r="AD80" i="11"/>
  <c r="V7" i="11"/>
  <c r="N1051" i="25" s="1"/>
  <c r="V64" i="11"/>
  <c r="N1108" i="25" s="1"/>
  <c r="V289" i="11"/>
  <c r="N1333" i="25" s="1"/>
  <c r="V273" i="11"/>
  <c r="N1317" i="25" s="1"/>
  <c r="T143" i="11"/>
  <c r="M1187" i="25" s="1"/>
  <c r="T110" i="11"/>
  <c r="M1154" i="25" s="1"/>
  <c r="V140" i="11"/>
  <c r="N1184" i="25" s="1"/>
  <c r="T154" i="11"/>
  <c r="M1198" i="25" s="1"/>
  <c r="V16" i="11"/>
  <c r="N1060" i="25" s="1"/>
  <c r="T38" i="11"/>
  <c r="M1082" i="25" s="1"/>
  <c r="V130" i="11"/>
  <c r="N1174" i="25" s="1"/>
  <c r="T22" i="11"/>
  <c r="M1066" i="25" s="1"/>
  <c r="T207" i="11"/>
  <c r="M1251" i="25" s="1"/>
  <c r="V107" i="11"/>
  <c r="N1151" i="25" s="1"/>
  <c r="T87" i="11"/>
  <c r="M1131" i="25" s="1"/>
  <c r="AC203" i="11"/>
  <c r="V15" i="11"/>
  <c r="N1059" i="25" s="1"/>
  <c r="V172" i="11"/>
  <c r="N1216" i="25" s="1"/>
  <c r="T256" i="11"/>
  <c r="M1300" i="25" s="1"/>
  <c r="AC46" i="11"/>
  <c r="V14" i="11"/>
  <c r="AD183" i="11"/>
  <c r="V143" i="11"/>
  <c r="N1187" i="25" s="1"/>
  <c r="T145" i="11"/>
  <c r="M1189" i="25" s="1"/>
  <c r="V208" i="11"/>
  <c r="N1252" i="25" s="1"/>
  <c r="T137" i="11"/>
  <c r="M1181" i="25" s="1"/>
  <c r="V276" i="11"/>
  <c r="AD147" i="11"/>
  <c r="W211" i="11"/>
  <c r="O1255" i="25" s="1"/>
  <c r="V284" i="11"/>
  <c r="N1328" i="25" s="1"/>
  <c r="V106" i="11"/>
  <c r="N1150" i="25" s="1"/>
  <c r="T183" i="11"/>
  <c r="AD127" i="11"/>
  <c r="V142" i="11"/>
  <c r="N1186" i="25" s="1"/>
  <c r="AD211" i="11"/>
  <c r="T185" i="11"/>
  <c r="M1229" i="25" s="1"/>
  <c r="V248" i="11"/>
  <c r="N1292" i="25" s="1"/>
  <c r="T113" i="11"/>
  <c r="M1157" i="25" s="1"/>
  <c r="T236" i="11"/>
  <c r="M1280" i="25" s="1"/>
  <c r="AD250" i="11"/>
  <c r="V56" i="11"/>
  <c r="N1100" i="25" s="1"/>
  <c r="V38" i="11"/>
  <c r="N1082" i="25" s="1"/>
  <c r="V93" i="11"/>
  <c r="N1137" i="25" s="1"/>
  <c r="T138" i="11"/>
  <c r="M1182" i="25" s="1"/>
  <c r="W78" i="11"/>
  <c r="O1122" i="25" s="1"/>
  <c r="V200" i="11"/>
  <c r="N1244" i="25" s="1"/>
  <c r="V252" i="11"/>
  <c r="N1296" i="25" s="1"/>
  <c r="V139" i="11"/>
  <c r="N1183" i="25" s="1"/>
  <c r="T286" i="11"/>
  <c r="T238" i="11"/>
  <c r="M1282" i="25" s="1"/>
  <c r="AD262" i="11"/>
  <c r="V61" i="11"/>
  <c r="N1105" i="25" s="1"/>
  <c r="AC80" i="11"/>
  <c r="V241" i="11"/>
  <c r="N1285" i="25" s="1"/>
  <c r="V257" i="11"/>
  <c r="N1301" i="25" s="1"/>
  <c r="T270" i="11"/>
  <c r="M1314" i="25" s="1"/>
  <c r="T205" i="11"/>
  <c r="M1249" i="25" s="1"/>
  <c r="V28" i="11"/>
  <c r="N1072" i="25" s="1"/>
  <c r="T280" i="11"/>
  <c r="M1324" i="25" s="1"/>
  <c r="AC246" i="11"/>
  <c r="V34" i="11"/>
  <c r="N1078" i="25" s="1"/>
  <c r="AD189" i="11"/>
  <c r="V92" i="11"/>
  <c r="N1136" i="25" s="1"/>
  <c r="V136" i="11"/>
  <c r="T60" i="11"/>
  <c r="M1104" i="25" s="1"/>
  <c r="V21" i="11"/>
  <c r="N1065" i="25" s="1"/>
  <c r="V27" i="11"/>
  <c r="N1071" i="25" s="1"/>
  <c r="T217" i="11"/>
  <c r="M1261" i="25" s="1"/>
  <c r="V48" i="11"/>
  <c r="N1092" i="25" s="1"/>
  <c r="V90" i="11"/>
  <c r="N1134" i="25" s="1"/>
  <c r="AC30" i="11"/>
  <c r="T284" i="11"/>
  <c r="M1328" i="25" s="1"/>
  <c r="T2" i="11"/>
  <c r="M1046" i="25" s="1"/>
  <c r="AC68" i="11"/>
  <c r="T4" i="11"/>
  <c r="M1048" i="25" s="1"/>
  <c r="V167" i="11"/>
  <c r="N1211" i="25" s="1"/>
  <c r="T187" i="11"/>
  <c r="M1231" i="25" s="1"/>
  <c r="V196" i="11"/>
  <c r="N1240" i="25" s="1"/>
  <c r="V181" i="11"/>
  <c r="N1225" i="25" s="1"/>
  <c r="T257" i="11"/>
  <c r="M1301" i="25" s="1"/>
  <c r="V70" i="11"/>
  <c r="T36" i="11"/>
  <c r="M1080" i="25" s="1"/>
  <c r="T10" i="11"/>
  <c r="AD112" i="11"/>
  <c r="AD190" i="11"/>
  <c r="T88" i="11"/>
  <c r="V166" i="11"/>
  <c r="N1210" i="25" s="1"/>
  <c r="V249" i="11"/>
  <c r="N1293" i="25" s="1"/>
  <c r="T180" i="11"/>
  <c r="M1224" i="25" s="1"/>
  <c r="V37" i="11"/>
  <c r="N1081" i="25" s="1"/>
  <c r="AC86" i="11"/>
  <c r="T56" i="11"/>
  <c r="M1100" i="25" s="1"/>
  <c r="AC211" i="11"/>
  <c r="AC100" i="11"/>
  <c r="V146" i="11"/>
  <c r="N1190" i="25" s="1"/>
  <c r="T26" i="11"/>
  <c r="M1070" i="25" s="1"/>
  <c r="V217" i="11"/>
  <c r="N1261" i="25" s="1"/>
  <c r="V149" i="11"/>
  <c r="N1193" i="25" s="1"/>
  <c r="V213" i="11"/>
  <c r="AD182" i="11"/>
  <c r="AD274" i="11"/>
  <c r="V156" i="11"/>
  <c r="N1200" i="25" s="1"/>
  <c r="T43" i="11"/>
  <c r="T71" i="11"/>
  <c r="M1115" i="25" s="1"/>
  <c r="V5" i="11"/>
  <c r="N1049" i="25" s="1"/>
  <c r="V51" i="11"/>
  <c r="N1095" i="25" s="1"/>
  <c r="V193" i="11"/>
  <c r="N1237" i="25" s="1"/>
  <c r="V114" i="11"/>
  <c r="N1158" i="25" s="1"/>
  <c r="AD43" i="11"/>
  <c r="T193" i="11"/>
  <c r="M1237" i="25" s="1"/>
  <c r="AD88" i="11"/>
  <c r="AD148" i="11"/>
  <c r="T242" i="11"/>
  <c r="AD286" i="11"/>
  <c r="AD216" i="11"/>
  <c r="V162" i="11"/>
  <c r="T264" i="11"/>
  <c r="M1308" i="25" s="1"/>
  <c r="AC152" i="11"/>
  <c r="T16" i="11"/>
  <c r="M1060" i="25" s="1"/>
  <c r="T139" i="11"/>
  <c r="M1183" i="25" s="1"/>
  <c r="V256" i="11"/>
  <c r="N1300" i="25" s="1"/>
  <c r="T17" i="11"/>
  <c r="M1061" i="25" s="1"/>
  <c r="T72" i="11"/>
  <c r="M1116" i="25" s="1"/>
  <c r="T122" i="11"/>
  <c r="M1166" i="25" s="1"/>
  <c r="T178" i="11"/>
  <c r="M1222" i="25" s="1"/>
  <c r="T191" i="11"/>
  <c r="V168" i="11"/>
  <c r="N1212" i="25" s="1"/>
  <c r="T262" i="11"/>
  <c r="AD19" i="11"/>
  <c r="AD35" i="11"/>
  <c r="T33" i="11"/>
  <c r="M1077" i="25" s="1"/>
  <c r="T140" i="11"/>
  <c r="M1184" i="25" s="1"/>
  <c r="T157" i="11"/>
  <c r="M1201" i="25" s="1"/>
  <c r="V110" i="11"/>
  <c r="N1154" i="25" s="1"/>
  <c r="V47" i="11"/>
  <c r="N1091" i="25" s="1"/>
  <c r="T169" i="11"/>
  <c r="M1213" i="25" s="1"/>
  <c r="AD195" i="11"/>
  <c r="T268" i="11"/>
  <c r="M1312" i="25" s="1"/>
  <c r="T221" i="11"/>
  <c r="M1265" i="25" s="1"/>
  <c r="V215" i="11"/>
  <c r="N1259" i="25" s="1"/>
  <c r="T227" i="11"/>
  <c r="V123" i="11"/>
  <c r="N1167" i="25" s="1"/>
  <c r="V44" i="11"/>
  <c r="N1088" i="25" s="1"/>
  <c r="V218" i="11"/>
  <c r="N1262" i="25" s="1"/>
  <c r="V69" i="11"/>
  <c r="N1113" i="25" s="1"/>
  <c r="V4" i="11"/>
  <c r="N1048" i="25" s="1"/>
  <c r="V29" i="11"/>
  <c r="N1073" i="25" s="1"/>
  <c r="V73" i="11"/>
  <c r="N1117" i="25" s="1"/>
  <c r="W155" i="11"/>
  <c r="O1199" i="25" s="1"/>
  <c r="T92" i="11"/>
  <c r="M1136" i="25" s="1"/>
  <c r="T171" i="11"/>
  <c r="M1215" i="25" s="1"/>
  <c r="V225" i="11"/>
  <c r="N1269" i="25" s="1"/>
  <c r="T231" i="11"/>
  <c r="M1275" i="25" s="1"/>
  <c r="T15" i="11"/>
  <c r="M1059" i="25" s="1"/>
  <c r="V98" i="11"/>
  <c r="N1142" i="25" s="1"/>
  <c r="V32" i="11"/>
  <c r="N1076" i="25" s="1"/>
  <c r="V81" i="11"/>
  <c r="N1125" i="25" s="1"/>
  <c r="AD155" i="11"/>
  <c r="V272" i="11"/>
  <c r="N1316" i="25" s="1"/>
  <c r="AD206" i="11"/>
  <c r="T266" i="11"/>
  <c r="M1310" i="25" s="1"/>
  <c r="T282" i="11"/>
  <c r="W278" i="11"/>
  <c r="O1322" i="25" s="1"/>
  <c r="T151" i="11"/>
  <c r="M1195" i="25" s="1"/>
  <c r="V58" i="11"/>
  <c r="N1102" i="25" s="1"/>
  <c r="T11" i="11"/>
  <c r="V154" i="11"/>
  <c r="N1198" i="25" s="1"/>
  <c r="V111" i="11"/>
  <c r="N1155" i="25" s="1"/>
  <c r="W246" i="11"/>
  <c r="O1290" i="25" s="1"/>
  <c r="T34" i="11"/>
  <c r="M1078" i="25" s="1"/>
  <c r="V50" i="11"/>
  <c r="N1094" i="25" s="1"/>
  <c r="AD50" i="11"/>
  <c r="AC35" i="11"/>
  <c r="T8" i="11"/>
  <c r="M1052" i="25" s="1"/>
  <c r="T76" i="11"/>
  <c r="M1120" i="25" s="1"/>
  <c r="T118" i="11"/>
  <c r="M1162" i="25" s="1"/>
  <c r="V192" i="11"/>
  <c r="N1236" i="25" s="1"/>
  <c r="T160" i="11"/>
  <c r="M1204" i="25" s="1"/>
  <c r="T9" i="11"/>
  <c r="M1053" i="25" s="1"/>
  <c r="T265" i="11"/>
  <c r="M1309" i="25" s="1"/>
  <c r="T289" i="11"/>
  <c r="M1333" i="25" s="1"/>
  <c r="V264" i="11"/>
  <c r="N1308" i="25" s="1"/>
  <c r="T252" i="11"/>
  <c r="M1296" i="25" s="1"/>
  <c r="V228" i="11"/>
  <c r="N1272" i="25" s="1"/>
  <c r="T233" i="11"/>
  <c r="M1277" i="25" s="1"/>
  <c r="AD246" i="11"/>
  <c r="V66" i="11"/>
  <c r="N1110" i="25" s="1"/>
  <c r="T135" i="11"/>
  <c r="T248" i="11"/>
  <c r="M1292" i="25" s="1"/>
  <c r="V36" i="11"/>
  <c r="N1080" i="25" s="1"/>
  <c r="T204" i="11"/>
  <c r="M1248" i="25" s="1"/>
  <c r="V13" i="11"/>
  <c r="N1057" i="25" s="1"/>
  <c r="V6" i="11"/>
  <c r="N1050" i="25" s="1"/>
  <c r="T3" i="11"/>
  <c r="M1047" i="25" s="1"/>
  <c r="T66" i="11"/>
  <c r="M1110" i="25" s="1"/>
  <c r="V8" i="11"/>
  <c r="N1052" i="25" s="1"/>
  <c r="T48" i="11"/>
  <c r="M1092" i="25" s="1"/>
  <c r="AC144" i="11"/>
  <c r="V247" i="11"/>
  <c r="N1291" i="25" s="1"/>
  <c r="T189" i="11"/>
  <c r="V77" i="11"/>
  <c r="N1121" i="25" s="1"/>
  <c r="AD176" i="11"/>
  <c r="V176" i="11"/>
  <c r="N1220" i="25" s="1"/>
  <c r="V20" i="11"/>
  <c r="N1064" i="25" s="1"/>
  <c r="V3" i="11"/>
  <c r="N1047" i="25" s="1"/>
  <c r="T288" i="11"/>
  <c r="V23" i="11"/>
  <c r="N1067" i="25" s="1"/>
  <c r="V84" i="11"/>
  <c r="N1128" i="25" s="1"/>
  <c r="V169" i="11"/>
  <c r="N1213" i="25" s="1"/>
  <c r="T29" i="11"/>
  <c r="M1073" i="25" s="1"/>
  <c r="AD152" i="11"/>
  <c r="V152" i="11"/>
  <c r="AD10" i="11"/>
  <c r="T49" i="11"/>
  <c r="M1093" i="25" s="1"/>
  <c r="T77" i="11"/>
  <c r="M1121" i="25" s="1"/>
  <c r="V124" i="11"/>
  <c r="N1168" i="25" s="1"/>
  <c r="T23" i="11"/>
  <c r="M1067" i="25" s="1"/>
  <c r="V157" i="11"/>
  <c r="N1201" i="25" s="1"/>
  <c r="T109" i="11"/>
  <c r="M1153" i="25" s="1"/>
  <c r="AD85" i="11"/>
  <c r="T133" i="11"/>
  <c r="M1177" i="25" s="1"/>
  <c r="V234" i="11"/>
  <c r="N1278" i="25" s="1"/>
  <c r="V271" i="11"/>
  <c r="N1315" i="25" s="1"/>
  <c r="V231" i="11"/>
  <c r="N1275" i="25" s="1"/>
  <c r="V260" i="11"/>
  <c r="N1304" i="25" s="1"/>
  <c r="T208" i="11"/>
  <c r="M1252" i="25" s="1"/>
  <c r="T158" i="11"/>
  <c r="M1202" i="25" s="1"/>
  <c r="V220" i="11"/>
  <c r="N1264" i="25" s="1"/>
  <c r="V116" i="11"/>
  <c r="N1160" i="25" s="1"/>
  <c r="T6" i="11"/>
  <c r="M1050" i="25" s="1"/>
  <c r="V45" i="11"/>
  <c r="N1089" i="25" s="1"/>
  <c r="T198" i="11"/>
  <c r="T250" i="11"/>
  <c r="AD282" i="11"/>
  <c r="T18" i="11"/>
  <c r="V54" i="11"/>
  <c r="V122" i="11"/>
  <c r="N1166" i="25" s="1"/>
  <c r="T201" i="11"/>
  <c r="M1245" i="25" s="1"/>
  <c r="V232" i="11"/>
  <c r="N1276" i="25" s="1"/>
  <c r="V268" i="11"/>
  <c r="N1312" i="25" s="1"/>
  <c r="V266" i="11"/>
  <c r="N1310" i="25" s="1"/>
  <c r="T52" i="11"/>
  <c r="M1096" i="25" s="1"/>
  <c r="T272" i="11"/>
  <c r="M1316" i="25" s="1"/>
  <c r="T167" i="11"/>
  <c r="M1211" i="25" s="1"/>
  <c r="V49" i="11"/>
  <c r="N1093" i="25" s="1"/>
  <c r="V52" i="11"/>
  <c r="N1096" i="25" s="1"/>
  <c r="V102" i="11"/>
  <c r="N1146" i="25" s="1"/>
  <c r="T176" i="11"/>
  <c r="M1220" i="25" s="1"/>
  <c r="V118" i="11"/>
  <c r="N1162" i="25" s="1"/>
  <c r="T241" i="11"/>
  <c r="M1285" i="25" s="1"/>
  <c r="AD191" i="11"/>
  <c r="T179" i="11"/>
  <c r="M1223" i="25" s="1"/>
  <c r="V223" i="11"/>
  <c r="N1267" i="25" s="1"/>
  <c r="T244" i="11"/>
  <c r="M1288" i="25" s="1"/>
  <c r="V239" i="11"/>
  <c r="N1283" i="25" s="1"/>
  <c r="V236" i="11"/>
  <c r="N1280" i="25" s="1"/>
  <c r="AD242" i="11"/>
  <c r="T53" i="11"/>
  <c r="M1097" i="25" s="1"/>
  <c r="T218" i="11"/>
  <c r="M1262" i="25" s="1"/>
  <c r="AC218" i="11"/>
  <c r="AD67" i="11"/>
  <c r="V67" i="11"/>
  <c r="N1111" i="25" s="1"/>
  <c r="T44" i="11"/>
  <c r="M1088" i="25" s="1"/>
  <c r="T131" i="11"/>
  <c r="M1175" i="25" s="1"/>
  <c r="T90" i="11"/>
  <c r="M1134" i="25" s="1"/>
  <c r="V164" i="11"/>
  <c r="N1208" i="25" s="1"/>
  <c r="V115" i="11"/>
  <c r="N1159" i="25" s="1"/>
  <c r="AD115" i="11"/>
  <c r="V221" i="11"/>
  <c r="N1265" i="25" s="1"/>
  <c r="AD221" i="11"/>
  <c r="V108" i="11"/>
  <c r="V87" i="11"/>
  <c r="N1131" i="25" s="1"/>
  <c r="T47" i="11"/>
  <c r="M1091" i="25" s="1"/>
  <c r="V41" i="11"/>
  <c r="N1085" i="25" s="1"/>
  <c r="T82" i="11"/>
  <c r="M1126" i="25" s="1"/>
  <c r="T223" i="11"/>
  <c r="M1267" i="25" s="1"/>
  <c r="T182" i="11"/>
  <c r="T37" i="11"/>
  <c r="M1081" i="25" s="1"/>
  <c r="AD144" i="11"/>
  <c r="V144" i="11"/>
  <c r="V207" i="11"/>
  <c r="N1251" i="25" s="1"/>
  <c r="AD207" i="11"/>
  <c r="AC27" i="11"/>
  <c r="T27" i="11"/>
  <c r="M1071" i="25" s="1"/>
  <c r="AD131" i="11"/>
  <c r="V131" i="11"/>
  <c r="N1175" i="25" s="1"/>
  <c r="T69" i="11"/>
  <c r="M1113" i="25" s="1"/>
  <c r="T196" i="11"/>
  <c r="M1240" i="25" s="1"/>
  <c r="T164" i="11"/>
  <c r="M1208" i="25" s="1"/>
  <c r="AC164" i="11"/>
  <c r="T124" i="11"/>
  <c r="M1168" i="25" s="1"/>
  <c r="V60" i="11"/>
  <c r="N1104" i="25" s="1"/>
  <c r="T119" i="11"/>
  <c r="AC108" i="11"/>
  <c r="T173" i="11"/>
  <c r="M1217" i="25" s="1"/>
  <c r="T234" i="11"/>
  <c r="M1278" i="25" s="1"/>
  <c r="AD145" i="11"/>
  <c r="V145" i="11"/>
  <c r="N1189" i="25" s="1"/>
  <c r="V235" i="11"/>
  <c r="N1279" i="25" s="1"/>
  <c r="T132" i="11"/>
  <c r="M1176" i="25" s="1"/>
  <c r="AC132" i="11"/>
  <c r="V91" i="11"/>
  <c r="N1135" i="25" s="1"/>
  <c r="AD91" i="11"/>
  <c r="T120" i="11"/>
  <c r="M1164" i="25" s="1"/>
  <c r="V150" i="11"/>
  <c r="N1194" i="25" s="1"/>
  <c r="T156" i="11"/>
  <c r="M1200" i="25" s="1"/>
  <c r="T230" i="11"/>
  <c r="M1274" i="25" s="1"/>
  <c r="AD22" i="11"/>
  <c r="V22" i="11"/>
  <c r="N1066" i="25" s="1"/>
  <c r="T83" i="11"/>
  <c r="M1127" i="25" s="1"/>
  <c r="AC83" i="11"/>
  <c r="T61" i="11"/>
  <c r="M1105" i="25" s="1"/>
  <c r="AD30" i="11"/>
  <c r="V30" i="11"/>
  <c r="V129" i="11"/>
  <c r="N1173" i="25" s="1"/>
  <c r="V233" i="11"/>
  <c r="N1277" i="25" s="1"/>
  <c r="V24" i="11"/>
  <c r="N1068" i="25" s="1"/>
  <c r="T192" i="11"/>
  <c r="M1236" i="25" s="1"/>
  <c r="V160" i="11"/>
  <c r="N1204" i="25" s="1"/>
  <c r="V184" i="11"/>
  <c r="N1228" i="25" s="1"/>
  <c r="V95" i="11"/>
  <c r="N1139" i="25" s="1"/>
  <c r="T216" i="11"/>
  <c r="V180" i="11"/>
  <c r="N1224" i="25" s="1"/>
  <c r="T228" i="11"/>
  <c r="M1272" i="25" s="1"/>
  <c r="AC197" i="11"/>
  <c r="T197" i="11"/>
  <c r="M1241" i="25" s="1"/>
  <c r="V137" i="11"/>
  <c r="N1181" i="25" s="1"/>
  <c r="V212" i="11"/>
  <c r="N1256" i="25" s="1"/>
  <c r="V100" i="11"/>
  <c r="V205" i="11"/>
  <c r="N1249" i="25" s="1"/>
  <c r="AD205" i="11"/>
  <c r="V161" i="11"/>
  <c r="N1205" i="25" s="1"/>
  <c r="V132" i="11"/>
  <c r="N1176" i="25" s="1"/>
  <c r="T153" i="11"/>
  <c r="M1197" i="25" s="1"/>
  <c r="AC153" i="11"/>
  <c r="T45" i="11"/>
  <c r="M1089" i="25" s="1"/>
  <c r="AC45" i="11"/>
  <c r="T98" i="11"/>
  <c r="M1142" i="25" s="1"/>
  <c r="T42" i="11"/>
  <c r="W35" i="11"/>
  <c r="O1079" i="25" s="1"/>
  <c r="T25" i="11"/>
  <c r="T74" i="11"/>
  <c r="M1118" i="25" s="1"/>
  <c r="V101" i="11"/>
  <c r="N1145" i="25" s="1"/>
  <c r="V76" i="11"/>
  <c r="N1120" i="25" s="1"/>
  <c r="V175" i="11"/>
  <c r="N1219" i="25" s="1"/>
  <c r="T134" i="11"/>
  <c r="M1178" i="25" s="1"/>
  <c r="W209" i="11"/>
  <c r="O1253" i="25" s="1"/>
  <c r="T181" i="11"/>
  <c r="M1225" i="25" s="1"/>
  <c r="T225" i="11"/>
  <c r="M1269" i="25" s="1"/>
  <c r="V245" i="11"/>
  <c r="N1289" i="25" s="1"/>
  <c r="V244" i="11"/>
  <c r="N1288" i="25" s="1"/>
  <c r="T260" i="11"/>
  <c r="M1304" i="25" s="1"/>
  <c r="AD59" i="11"/>
  <c r="V59" i="11"/>
  <c r="N1103" i="25" s="1"/>
  <c r="V53" i="11"/>
  <c r="N1097" i="25" s="1"/>
  <c r="T28" i="11"/>
  <c r="M1072" i="25" s="1"/>
  <c r="AC175" i="11"/>
  <c r="T175" i="11"/>
  <c r="M1219" i="25" s="1"/>
  <c r="AC166" i="11"/>
  <c r="T166" i="11"/>
  <c r="M1210" i="25" s="1"/>
  <c r="AC174" i="11"/>
  <c r="T174" i="11"/>
  <c r="M1218" i="25" s="1"/>
  <c r="V109" i="11"/>
  <c r="N1153" i="25" s="1"/>
  <c r="AC220" i="11"/>
  <c r="T220" i="11"/>
  <c r="M1264" i="25" s="1"/>
  <c r="T65" i="11"/>
  <c r="M1109" i="25" s="1"/>
  <c r="AC210" i="11"/>
  <c r="T210" i="11"/>
  <c r="M1254" i="25" s="1"/>
  <c r="T243" i="11"/>
  <c r="M1287" i="25" s="1"/>
  <c r="AC243" i="11"/>
  <c r="T259" i="11"/>
  <c r="M1303" i="25" s="1"/>
  <c r="AC259" i="11"/>
  <c r="T275" i="11"/>
  <c r="M1319" i="25" s="1"/>
  <c r="AC275" i="11"/>
  <c r="T271" i="11"/>
  <c r="M1315" i="25" s="1"/>
  <c r="AC271" i="11"/>
  <c r="AC285" i="11"/>
  <c r="T285" i="11"/>
  <c r="M1329" i="25" s="1"/>
  <c r="T31" i="11"/>
  <c r="M1075" i="25" s="1"/>
  <c r="V82" i="11"/>
  <c r="N1126" i="25" s="1"/>
  <c r="T168" i="11"/>
  <c r="M1212" i="25" s="1"/>
  <c r="AD186" i="11"/>
  <c r="V186" i="11"/>
  <c r="N1230" i="25" s="1"/>
  <c r="T184" i="11"/>
  <c r="M1228" i="25" s="1"/>
  <c r="T64" i="11"/>
  <c r="M1108" i="25" s="1"/>
  <c r="T126" i="11"/>
  <c r="M1170" i="25" s="1"/>
  <c r="V134" i="11"/>
  <c r="N1178" i="25" s="1"/>
  <c r="T186" i="11"/>
  <c r="M1230" i="25" s="1"/>
  <c r="AC186" i="11"/>
  <c r="V9" i="11"/>
  <c r="N1053" i="25" s="1"/>
  <c r="V65" i="11"/>
  <c r="N1109" i="25" s="1"/>
  <c r="T95" i="11"/>
  <c r="M1139" i="25" s="1"/>
  <c r="V171" i="11"/>
  <c r="N1215" i="25" s="1"/>
  <c r="V117" i="11"/>
  <c r="N1161" i="25" s="1"/>
  <c r="V277" i="11"/>
  <c r="N1321" i="25" s="1"/>
  <c r="T190" i="11"/>
  <c r="V261" i="11"/>
  <c r="N1305" i="25" s="1"/>
  <c r="T247" i="11"/>
  <c r="M1291" i="25" s="1"/>
  <c r="AC247" i="11"/>
  <c r="T261" i="11"/>
  <c r="M1305" i="25" s="1"/>
  <c r="AC261" i="11"/>
  <c r="V170" i="11"/>
  <c r="N1214" i="25" s="1"/>
  <c r="AD240" i="11"/>
  <c r="V240" i="11"/>
  <c r="N1284" i="25" s="1"/>
  <c r="AD63" i="11"/>
  <c r="V63" i="11"/>
  <c r="N1107" i="25" s="1"/>
  <c r="T59" i="11"/>
  <c r="M1103" i="25" s="1"/>
  <c r="AC59" i="11"/>
  <c r="T51" i="11"/>
  <c r="M1095" i="25" s="1"/>
  <c r="AC51" i="11"/>
  <c r="V121" i="11"/>
  <c r="AC101" i="11"/>
  <c r="T101" i="11"/>
  <c r="M1145" i="25" s="1"/>
  <c r="V210" i="11"/>
  <c r="N1254" i="25" s="1"/>
  <c r="AD210" i="11"/>
  <c r="V71" i="11"/>
  <c r="N1115" i="25" s="1"/>
  <c r="V279" i="11"/>
  <c r="N1323" i="25" s="1"/>
  <c r="AC287" i="11"/>
  <c r="T287" i="11"/>
  <c r="M1331" i="25" s="1"/>
  <c r="AD243" i="11"/>
  <c r="V243" i="11"/>
  <c r="N1287" i="25" s="1"/>
  <c r="AC91" i="11"/>
  <c r="T91" i="11"/>
  <c r="M1135" i="25" s="1"/>
  <c r="T57" i="11"/>
  <c r="AC73" i="11"/>
  <c r="T73" i="11"/>
  <c r="M1117" i="25" s="1"/>
  <c r="T13" i="11"/>
  <c r="M1057" i="25" s="1"/>
  <c r="AC13" i="11"/>
  <c r="T24" i="11"/>
  <c r="M1068" i="25" s="1"/>
  <c r="T127" i="11"/>
  <c r="AC130" i="11"/>
  <c r="T130" i="11"/>
  <c r="M1174" i="25" s="1"/>
  <c r="T63" i="11"/>
  <c r="M1107" i="25" s="1"/>
  <c r="T40" i="11"/>
  <c r="M1084" i="25" s="1"/>
  <c r="T128" i="11"/>
  <c r="M1172" i="25" s="1"/>
  <c r="T103" i="11"/>
  <c r="M1147" i="25" s="1"/>
  <c r="T67" i="11"/>
  <c r="M1111" i="25" s="1"/>
  <c r="AC67" i="11"/>
  <c r="V125" i="11"/>
  <c r="N1169" i="25" s="1"/>
  <c r="T206" i="11"/>
  <c r="T249" i="11"/>
  <c r="M1293" i="25" s="1"/>
  <c r="T281" i="11"/>
  <c r="M1325" i="25" s="1"/>
  <c r="AC235" i="11"/>
  <c r="T235" i="11"/>
  <c r="M1279" i="25" s="1"/>
  <c r="V269" i="11"/>
  <c r="N1313" i="25" s="1"/>
  <c r="T149" i="11"/>
  <c r="M1193" i="25" s="1"/>
  <c r="T263" i="11"/>
  <c r="M1307" i="25" s="1"/>
  <c r="AC263" i="11"/>
  <c r="T277" i="11"/>
  <c r="M1321" i="25" s="1"/>
  <c r="AC277" i="11"/>
  <c r="T170" i="11"/>
  <c r="M1214" i="25" s="1"/>
  <c r="AD251" i="11"/>
  <c r="V251" i="11"/>
  <c r="N1295" i="25" s="1"/>
  <c r="AD178" i="11"/>
  <c r="V178" i="11"/>
  <c r="N1222" i="25" s="1"/>
  <c r="AD194" i="11"/>
  <c r="V194" i="11"/>
  <c r="N1238" i="25" s="1"/>
  <c r="T89" i="11"/>
  <c r="M1133" i="25" s="1"/>
  <c r="AC89" i="11"/>
  <c r="T194" i="11"/>
  <c r="M1238" i="25" s="1"/>
  <c r="AC194" i="11"/>
  <c r="V133" i="11"/>
  <c r="N1177" i="25" s="1"/>
  <c r="T251" i="11"/>
  <c r="M1295" i="25" s="1"/>
  <c r="AC251" i="11"/>
  <c r="T267" i="11"/>
  <c r="M1311" i="25" s="1"/>
  <c r="AC267" i="11"/>
  <c r="T283" i="11"/>
  <c r="M1327" i="25" s="1"/>
  <c r="AC283" i="11"/>
  <c r="V113" i="11"/>
  <c r="N1157" i="25" s="1"/>
  <c r="V222" i="11"/>
  <c r="N1266" i="25" s="1"/>
  <c r="T253" i="11"/>
  <c r="M1297" i="25" s="1"/>
  <c r="AC253" i="11"/>
  <c r="AC172" i="11"/>
  <c r="T172" i="11"/>
  <c r="M1216" i="25" s="1"/>
  <c r="T214" i="11"/>
  <c r="M1258" i="25" s="1"/>
  <c r="AD237" i="11"/>
  <c r="V237" i="11"/>
  <c r="N1281" i="25" s="1"/>
  <c r="AD259" i="11"/>
  <c r="V259" i="11"/>
  <c r="N1303" i="25" s="1"/>
  <c r="AC99" i="11"/>
  <c r="T99" i="11"/>
  <c r="M1143" i="25" s="1"/>
  <c r="AC115" i="11"/>
  <c r="T115" i="11"/>
  <c r="M1159" i="25" s="1"/>
  <c r="V126" i="11"/>
  <c r="N1170" i="25" s="1"/>
  <c r="AD126" i="11"/>
  <c r="V94" i="11"/>
  <c r="N1138" i="25" s="1"/>
  <c r="T165" i="11"/>
  <c r="M1209" i="25" s="1"/>
  <c r="T105" i="11"/>
  <c r="M1149" i="25" s="1"/>
  <c r="AC105" i="11"/>
  <c r="T111" i="11"/>
  <c r="M1155" i="25" s="1"/>
  <c r="T84" i="11"/>
  <c r="M1128" i="25" s="1"/>
  <c r="V179" i="11"/>
  <c r="N1223" i="25" s="1"/>
  <c r="V285" i="11"/>
  <c r="N1329" i="25" s="1"/>
  <c r="AC279" i="11"/>
  <c r="T279" i="11"/>
  <c r="M1323" i="25" s="1"/>
  <c r="AC237" i="11"/>
  <c r="T237" i="11"/>
  <c r="M1281" i="25" s="1"/>
  <c r="AD267" i="11"/>
  <c r="V267" i="11"/>
  <c r="N1311" i="25" s="1"/>
  <c r="V214" i="11"/>
  <c r="N1258" i="25" s="1"/>
  <c r="AC81" i="11"/>
  <c r="T81" i="11"/>
  <c r="M1125" i="25" s="1"/>
  <c r="T41" i="11"/>
  <c r="M1085" i="25" s="1"/>
  <c r="V17" i="11"/>
  <c r="N1061" i="25" s="1"/>
  <c r="AC107" i="11"/>
  <c r="T107" i="11"/>
  <c r="M1151" i="25" s="1"/>
  <c r="V72" i="11"/>
  <c r="AD158" i="11"/>
  <c r="V158" i="11"/>
  <c r="N1202" i="25" s="1"/>
  <c r="V97" i="11"/>
  <c r="T200" i="11"/>
  <c r="M1244" i="25" s="1"/>
  <c r="T129" i="11"/>
  <c r="M1173" i="25" s="1"/>
  <c r="T202" i="11"/>
  <c r="M1246" i="25" s="1"/>
  <c r="AC202" i="11"/>
  <c r="T163" i="11"/>
  <c r="M1207" i="25" s="1"/>
  <c r="V55" i="11"/>
  <c r="V165" i="11"/>
  <c r="N1209" i="25" s="1"/>
  <c r="AD165" i="11"/>
  <c r="T125" i="11"/>
  <c r="M1169" i="25" s="1"/>
  <c r="T240" i="11"/>
  <c r="M1284" i="25" s="1"/>
  <c r="AC240" i="11"/>
  <c r="V255" i="11"/>
  <c r="N1299" i="25" s="1"/>
  <c r="V287" i="11"/>
  <c r="N1331" i="25" s="1"/>
  <c r="V141" i="11"/>
  <c r="N1185" i="25" s="1"/>
  <c r="AD229" i="11"/>
  <c r="V229" i="11"/>
  <c r="N1273" i="25" s="1"/>
  <c r="AC255" i="11"/>
  <c r="T255" i="11"/>
  <c r="M1299" i="25" s="1"/>
  <c r="AC269" i="11"/>
  <c r="T269" i="11"/>
  <c r="M1313" i="25" s="1"/>
  <c r="T239" i="11"/>
  <c r="M1283" i="25" s="1"/>
  <c r="T215" i="11"/>
  <c r="M1259" i="25" s="1"/>
  <c r="AC222" i="11"/>
  <c r="T222" i="11"/>
  <c r="M1266" i="25" s="1"/>
  <c r="AD275" i="11"/>
  <c r="V275" i="11"/>
  <c r="N1319" i="25" s="1"/>
  <c r="AC5" i="11"/>
  <c r="T5" i="11"/>
  <c r="M1049" i="25" s="1"/>
  <c r="AC21" i="11"/>
  <c r="T21" i="11"/>
  <c r="M1065" i="25" s="1"/>
  <c r="AC85" i="11"/>
  <c r="T85" i="11"/>
  <c r="V105" i="11"/>
  <c r="N1149" i="25" s="1"/>
  <c r="V89" i="11"/>
  <c r="N1133" i="25" s="1"/>
  <c r="V31" i="11"/>
  <c r="N1075" i="25" s="1"/>
  <c r="AD202" i="11"/>
  <c r="V202" i="11"/>
  <c r="N1246" i="25" s="1"/>
  <c r="T19" i="11"/>
  <c r="AC19" i="11"/>
  <c r="T212" i="11"/>
  <c r="M1256" i="25" s="1"/>
  <c r="AC212" i="11"/>
  <c r="T117" i="11"/>
  <c r="M1161" i="25" s="1"/>
  <c r="T273" i="11"/>
  <c r="M1317" i="25" s="1"/>
  <c r="T141" i="11"/>
  <c r="M1185" i="25" s="1"/>
  <c r="V253" i="11"/>
  <c r="N1297" i="25" s="1"/>
  <c r="AC229" i="11"/>
  <c r="T229" i="11"/>
  <c r="M1273" i="25" s="1"/>
  <c r="T245" i="11"/>
  <c r="M1289" i="25" s="1"/>
  <c r="AC245" i="11"/>
  <c r="AD283" i="11"/>
  <c r="V283" i="11"/>
  <c r="N1327" i="25" s="1"/>
  <c r="V2" i="11"/>
  <c r="N1046" i="25" s="1"/>
  <c r="W206" i="11" l="1"/>
  <c r="O1250" i="25" s="1"/>
  <c r="M1250" i="25"/>
  <c r="W198" i="11"/>
  <c r="O1242" i="25" s="1"/>
  <c r="M1242" i="25"/>
  <c r="W189" i="11"/>
  <c r="O1233" i="25" s="1"/>
  <c r="M1233" i="25"/>
  <c r="W262" i="11"/>
  <c r="O1306" i="25" s="1"/>
  <c r="M1306" i="25"/>
  <c r="W195" i="11"/>
  <c r="O1239" i="25" s="1"/>
  <c r="M1239" i="25"/>
  <c r="W288" i="11"/>
  <c r="O1332" i="25" s="1"/>
  <c r="M1332" i="25"/>
  <c r="W191" i="11"/>
  <c r="O1235" i="25" s="1"/>
  <c r="M1235" i="25"/>
  <c r="W254" i="11"/>
  <c r="O1298" i="25" s="1"/>
  <c r="M1298" i="25"/>
  <c r="W227" i="11"/>
  <c r="O1271" i="25" s="1"/>
  <c r="M1271" i="25"/>
  <c r="W190" i="11"/>
  <c r="O1234" i="25" s="1"/>
  <c r="M1234" i="25"/>
  <c r="W213" i="11"/>
  <c r="O1257" i="25" s="1"/>
  <c r="N1257" i="25"/>
  <c r="W276" i="11"/>
  <c r="O1320" i="25" s="1"/>
  <c r="N1320" i="25"/>
  <c r="W274" i="11"/>
  <c r="O1318" i="25" s="1"/>
  <c r="M1318" i="25"/>
  <c r="W203" i="11"/>
  <c r="O1247" i="25" s="1"/>
  <c r="N1247" i="25"/>
  <c r="W216" i="11"/>
  <c r="O1260" i="25" s="1"/>
  <c r="M1260" i="25"/>
  <c r="W282" i="11"/>
  <c r="O1326" i="25" s="1"/>
  <c r="M1326" i="25"/>
  <c r="W250" i="11"/>
  <c r="O1294" i="25" s="1"/>
  <c r="M1294" i="25"/>
  <c r="W242" i="11"/>
  <c r="O1286" i="25" s="1"/>
  <c r="M1286" i="25"/>
  <c r="W286" i="11"/>
  <c r="O1330" i="25" s="1"/>
  <c r="M1330" i="25"/>
  <c r="W199" i="11"/>
  <c r="O1243" i="25" s="1"/>
  <c r="M1243" i="25"/>
  <c r="W219" i="11"/>
  <c r="O1263" i="25" s="1"/>
  <c r="M1263" i="25"/>
  <c r="W177" i="11"/>
  <c r="O1221" i="25" s="1"/>
  <c r="N1221" i="25"/>
  <c r="W182" i="11"/>
  <c r="O1226" i="25" s="1"/>
  <c r="M1226" i="25"/>
  <c r="W162" i="11"/>
  <c r="O1206" i="25" s="1"/>
  <c r="N1206" i="25"/>
  <c r="W183" i="11"/>
  <c r="O1227" i="25" s="1"/>
  <c r="M1227" i="25"/>
  <c r="W57" i="11"/>
  <c r="O1101" i="25" s="1"/>
  <c r="M1101" i="25"/>
  <c r="W144" i="11"/>
  <c r="O1188" i="25" s="1"/>
  <c r="N1188" i="25"/>
  <c r="W136" i="11"/>
  <c r="O1180" i="25" s="1"/>
  <c r="N1180" i="25"/>
  <c r="W108" i="11"/>
  <c r="O1152" i="25" s="1"/>
  <c r="N1152" i="25"/>
  <c r="W43" i="11"/>
  <c r="O1087" i="25" s="1"/>
  <c r="M1087" i="25"/>
  <c r="W112" i="11"/>
  <c r="O1156" i="25" s="1"/>
  <c r="M1156" i="25"/>
  <c r="W85" i="11"/>
  <c r="O1129" i="25" s="1"/>
  <c r="M1129" i="25"/>
  <c r="W127" i="11"/>
  <c r="O1171" i="25" s="1"/>
  <c r="M1171" i="25"/>
  <c r="W11" i="11"/>
  <c r="O1055" i="25" s="1"/>
  <c r="M1055" i="25"/>
  <c r="W88" i="11"/>
  <c r="O1132" i="25" s="1"/>
  <c r="M1132" i="25"/>
  <c r="W68" i="11"/>
  <c r="O1112" i="25" s="1"/>
  <c r="N1112" i="25"/>
  <c r="W97" i="11"/>
  <c r="O1141" i="25" s="1"/>
  <c r="N1141" i="25"/>
  <c r="W25" i="11"/>
  <c r="O1069" i="25" s="1"/>
  <c r="M1069" i="25"/>
  <c r="W119" i="11"/>
  <c r="O1163" i="25" s="1"/>
  <c r="M1163" i="25"/>
  <c r="W14" i="11"/>
  <c r="O1058" i="25" s="1"/>
  <c r="N1058" i="25"/>
  <c r="W86" i="11"/>
  <c r="O1130" i="25" s="1"/>
  <c r="N1130" i="25"/>
  <c r="W79" i="11"/>
  <c r="O1123" i="25" s="1"/>
  <c r="M1123" i="25"/>
  <c r="W147" i="11"/>
  <c r="O1191" i="25" s="1"/>
  <c r="M1191" i="25"/>
  <c r="W19" i="11"/>
  <c r="O1063" i="25" s="1"/>
  <c r="M1063" i="25"/>
  <c r="W55" i="11"/>
  <c r="O1099" i="25" s="1"/>
  <c r="N1099" i="25"/>
  <c r="W54" i="11"/>
  <c r="O1098" i="25" s="1"/>
  <c r="N1098" i="25"/>
  <c r="W152" i="11"/>
  <c r="O1196" i="25" s="1"/>
  <c r="N1196" i="25"/>
  <c r="W135" i="11"/>
  <c r="O1179" i="25" s="1"/>
  <c r="M1179" i="25"/>
  <c r="W72" i="11"/>
  <c r="O1116" i="25" s="1"/>
  <c r="N1116" i="25"/>
  <c r="W121" i="11"/>
  <c r="O1165" i="25" s="1"/>
  <c r="N1165" i="25"/>
  <c r="W42" i="11"/>
  <c r="O1086" i="25" s="1"/>
  <c r="M1086" i="25"/>
  <c r="W18" i="11"/>
  <c r="O1062" i="25" s="1"/>
  <c r="M1062" i="25"/>
  <c r="W10" i="11"/>
  <c r="O1054" i="25" s="1"/>
  <c r="M1054" i="25"/>
  <c r="W148" i="11"/>
  <c r="O1192" i="25" s="1"/>
  <c r="M1192" i="25"/>
  <c r="W30" i="11"/>
  <c r="O1074" i="25" s="1"/>
  <c r="N1074" i="25"/>
  <c r="W46" i="11"/>
  <c r="O1090" i="25" s="1"/>
  <c r="N1090" i="25"/>
  <c r="W100" i="11"/>
  <c r="O1144" i="25" s="1"/>
  <c r="N1144" i="25"/>
  <c r="W70" i="11"/>
  <c r="O1114" i="25" s="1"/>
  <c r="N1114" i="25"/>
  <c r="W138" i="11"/>
  <c r="O1182" i="25" s="1"/>
  <c r="W33" i="11"/>
  <c r="O1077" i="25" s="1"/>
  <c r="W83" i="11"/>
  <c r="O1127" i="25" s="1"/>
  <c r="W104" i="11"/>
  <c r="O1148" i="25" s="1"/>
  <c r="W102" i="11"/>
  <c r="O1146" i="25" s="1"/>
  <c r="W93" i="11"/>
  <c r="O1137" i="25" s="1"/>
  <c r="W74" i="11"/>
  <c r="O1118" i="25" s="1"/>
  <c r="W50" i="11"/>
  <c r="O1094" i="25" s="1"/>
  <c r="W12" i="11"/>
  <c r="O1056" i="25" s="1"/>
  <c r="W96" i="11"/>
  <c r="O1140" i="25" s="1"/>
  <c r="W39" i="11"/>
  <c r="O1083" i="25" s="1"/>
  <c r="W174" i="11"/>
  <c r="O1218" i="25" s="1"/>
  <c r="W224" i="11"/>
  <c r="O1268" i="25" s="1"/>
  <c r="W99" i="11"/>
  <c r="O1143" i="25" s="1"/>
  <c r="W103" i="11"/>
  <c r="O1147" i="25" s="1"/>
  <c r="W153" i="11"/>
  <c r="O1197" i="25" s="1"/>
  <c r="W265" i="11"/>
  <c r="O1309" i="25" s="1"/>
  <c r="W87" i="11"/>
  <c r="O1131" i="25" s="1"/>
  <c r="W204" i="11"/>
  <c r="O1248" i="25" s="1"/>
  <c r="W7" i="11"/>
  <c r="O1051" i="25" s="1"/>
  <c r="W146" i="11"/>
  <c r="O1190" i="25" s="1"/>
  <c r="W26" i="11"/>
  <c r="O1070" i="25" s="1"/>
  <c r="W258" i="11"/>
  <c r="O1302" i="25" s="1"/>
  <c r="W157" i="11"/>
  <c r="O1201" i="25" s="1"/>
  <c r="W140" i="11"/>
  <c r="O1184" i="25" s="1"/>
  <c r="W58" i="11"/>
  <c r="O1102" i="25" s="1"/>
  <c r="W123" i="11"/>
  <c r="O1167" i="25" s="1"/>
  <c r="W179" i="11"/>
  <c r="O1223" i="25" s="1"/>
  <c r="W90" i="11"/>
  <c r="O1134" i="25" s="1"/>
  <c r="W281" i="11"/>
  <c r="O1325" i="25" s="1"/>
  <c r="W40" i="11"/>
  <c r="O1084" i="25" s="1"/>
  <c r="W106" i="11"/>
  <c r="O1150" i="25" s="1"/>
  <c r="W200" i="11"/>
  <c r="O1244" i="25" s="1"/>
  <c r="W116" i="11"/>
  <c r="O1160" i="25" s="1"/>
  <c r="W2" i="11"/>
  <c r="O1046" i="25" s="1"/>
  <c r="W263" i="11"/>
  <c r="O1307" i="25" s="1"/>
  <c r="W142" i="11"/>
  <c r="O1186" i="25" s="1"/>
  <c r="W161" i="11"/>
  <c r="O1205" i="25" s="1"/>
  <c r="W230" i="11"/>
  <c r="O1274" i="25" s="1"/>
  <c r="W15" i="11"/>
  <c r="O1059" i="25" s="1"/>
  <c r="W56" i="11"/>
  <c r="O1100" i="25" s="1"/>
  <c r="W20" i="11"/>
  <c r="O1064" i="25" s="1"/>
  <c r="W154" i="11"/>
  <c r="O1198" i="25" s="1"/>
  <c r="W163" i="11"/>
  <c r="O1207" i="25" s="1"/>
  <c r="W173" i="11"/>
  <c r="O1217" i="25" s="1"/>
  <c r="W22" i="11"/>
  <c r="O1066" i="25" s="1"/>
  <c r="W27" i="11"/>
  <c r="O1071" i="25" s="1"/>
  <c r="W32" i="11"/>
  <c r="O1076" i="25" s="1"/>
  <c r="W150" i="11"/>
  <c r="O1194" i="25" s="1"/>
  <c r="W187" i="11"/>
  <c r="O1231" i="25" s="1"/>
  <c r="W110" i="11"/>
  <c r="O1154" i="25" s="1"/>
  <c r="W75" i="11"/>
  <c r="O1119" i="25" s="1"/>
  <c r="W62" i="11"/>
  <c r="O1106" i="25" s="1"/>
  <c r="W107" i="11"/>
  <c r="O1151" i="25" s="1"/>
  <c r="W128" i="11"/>
  <c r="O1172" i="25" s="1"/>
  <c r="W248" i="11"/>
  <c r="O1292" i="25" s="1"/>
  <c r="W238" i="11"/>
  <c r="O1282" i="25" s="1"/>
  <c r="W49" i="11"/>
  <c r="O1093" i="25" s="1"/>
  <c r="W94" i="11"/>
  <c r="O1138" i="25" s="1"/>
  <c r="W120" i="11"/>
  <c r="O1164" i="25" s="1"/>
  <c r="W4" i="11"/>
  <c r="O1048" i="25" s="1"/>
  <c r="W114" i="11"/>
  <c r="O1158" i="25" s="1"/>
  <c r="W280" i="11"/>
  <c r="O1324" i="25" s="1"/>
  <c r="W197" i="11"/>
  <c r="O1241" i="25" s="1"/>
  <c r="W166" i="11"/>
  <c r="O1210" i="25" s="1"/>
  <c r="W180" i="11"/>
  <c r="O1224" i="25" s="1"/>
  <c r="W60" i="11"/>
  <c r="O1104" i="25" s="1"/>
  <c r="W217" i="11"/>
  <c r="O1261" i="25" s="1"/>
  <c r="W66" i="11"/>
  <c r="O1110" i="25" s="1"/>
  <c r="W247" i="11"/>
  <c r="O1291" i="25" s="1"/>
  <c r="W151" i="11"/>
  <c r="O1195" i="25" s="1"/>
  <c r="W185" i="11"/>
  <c r="O1229" i="25" s="1"/>
  <c r="W143" i="11"/>
  <c r="O1187" i="25" s="1"/>
  <c r="W273" i="11"/>
  <c r="O1317" i="25" s="1"/>
  <c r="W208" i="11"/>
  <c r="O1252" i="25" s="1"/>
  <c r="W268" i="11"/>
  <c r="O1312" i="25" s="1"/>
  <c r="W38" i="11"/>
  <c r="O1082" i="25" s="1"/>
  <c r="W181" i="11"/>
  <c r="O1225" i="25" s="1"/>
  <c r="W201" i="11"/>
  <c r="O1245" i="25" s="1"/>
  <c r="W171" i="11"/>
  <c r="O1215" i="25" s="1"/>
  <c r="W270" i="11"/>
  <c r="O1314" i="25" s="1"/>
  <c r="W245" i="11"/>
  <c r="O1289" i="25" s="1"/>
  <c r="W172" i="11"/>
  <c r="O1216" i="25" s="1"/>
  <c r="W137" i="11"/>
  <c r="O1181" i="25" s="1"/>
  <c r="W289" i="11"/>
  <c r="O1333" i="25" s="1"/>
  <c r="W64" i="11"/>
  <c r="O1108" i="25" s="1"/>
  <c r="W130" i="11"/>
  <c r="O1174" i="25" s="1"/>
  <c r="W241" i="11"/>
  <c r="O1285" i="25" s="1"/>
  <c r="W44" i="11"/>
  <c r="O1088" i="25" s="1"/>
  <c r="W236" i="11"/>
  <c r="O1280" i="25" s="1"/>
  <c r="W16" i="11"/>
  <c r="O1060" i="25" s="1"/>
  <c r="W17" i="11"/>
  <c r="O1061" i="25" s="1"/>
  <c r="W158" i="11"/>
  <c r="O1202" i="25" s="1"/>
  <c r="W28" i="11"/>
  <c r="O1072" i="25" s="1"/>
  <c r="W145" i="11"/>
  <c r="O1189" i="25" s="1"/>
  <c r="W232" i="11"/>
  <c r="O1276" i="25" s="1"/>
  <c r="W193" i="11"/>
  <c r="O1237" i="25" s="1"/>
  <c r="W256" i="11"/>
  <c r="O1300" i="25" s="1"/>
  <c r="W51" i="11"/>
  <c r="O1095" i="25" s="1"/>
  <c r="W252" i="11"/>
  <c r="O1296" i="25" s="1"/>
  <c r="W149" i="11"/>
  <c r="O1193" i="25" s="1"/>
  <c r="W196" i="11"/>
  <c r="O1240" i="25" s="1"/>
  <c r="W207" i="11"/>
  <c r="O1251" i="25" s="1"/>
  <c r="W284" i="11"/>
  <c r="O1328" i="25" s="1"/>
  <c r="W212" i="11"/>
  <c r="O1256" i="25" s="1"/>
  <c r="W235" i="11"/>
  <c r="O1279" i="25" s="1"/>
  <c r="W61" i="11"/>
  <c r="O1105" i="25" s="1"/>
  <c r="W34" i="11"/>
  <c r="O1078" i="25" s="1"/>
  <c r="W84" i="11"/>
  <c r="O1128" i="25" s="1"/>
  <c r="W115" i="11"/>
  <c r="O1159" i="25" s="1"/>
  <c r="W169" i="11"/>
  <c r="O1213" i="25" s="1"/>
  <c r="W47" i="11"/>
  <c r="O1091" i="25" s="1"/>
  <c r="W21" i="11"/>
  <c r="O1065" i="25" s="1"/>
  <c r="W257" i="11"/>
  <c r="O1301" i="25" s="1"/>
  <c r="W249" i="11"/>
  <c r="O1293" i="25" s="1"/>
  <c r="W73" i="11"/>
  <c r="O1117" i="25" s="1"/>
  <c r="W205" i="11"/>
  <c r="O1249" i="25" s="1"/>
  <c r="W139" i="11"/>
  <c r="O1183" i="25" s="1"/>
  <c r="W111" i="11"/>
  <c r="O1155" i="25" s="1"/>
  <c r="W233" i="11"/>
  <c r="O1277" i="25" s="1"/>
  <c r="W220" i="11"/>
  <c r="O1264" i="25" s="1"/>
  <c r="W76" i="11"/>
  <c r="O1120" i="25" s="1"/>
  <c r="W92" i="11"/>
  <c r="O1136" i="25" s="1"/>
  <c r="W215" i="11"/>
  <c r="O1259" i="25" s="1"/>
  <c r="W168" i="11"/>
  <c r="O1212" i="25" s="1"/>
  <c r="W133" i="11"/>
  <c r="O1177" i="25" s="1"/>
  <c r="W29" i="11"/>
  <c r="O1073" i="25" s="1"/>
  <c r="W113" i="11"/>
  <c r="O1157" i="25" s="1"/>
  <c r="W95" i="11"/>
  <c r="O1139" i="25" s="1"/>
  <c r="W45" i="11"/>
  <c r="O1089" i="25" s="1"/>
  <c r="W36" i="11"/>
  <c r="O1080" i="25" s="1"/>
  <c r="W24" i="11"/>
  <c r="O1068" i="25" s="1"/>
  <c r="W37" i="11"/>
  <c r="O1081" i="25" s="1"/>
  <c r="W167" i="11"/>
  <c r="O1211" i="25" s="1"/>
  <c r="W48" i="11"/>
  <c r="O1092" i="25" s="1"/>
  <c r="W272" i="11"/>
  <c r="O1316" i="25" s="1"/>
  <c r="W82" i="11"/>
  <c r="O1126" i="25" s="1"/>
  <c r="W266" i="11"/>
  <c r="O1310" i="25" s="1"/>
  <c r="W41" i="11"/>
  <c r="O1085" i="25" s="1"/>
  <c r="W81" i="11"/>
  <c r="O1125" i="25" s="1"/>
  <c r="W218" i="11"/>
  <c r="O1262" i="25" s="1"/>
  <c r="W122" i="11"/>
  <c r="O1166" i="25" s="1"/>
  <c r="W9" i="11"/>
  <c r="O1053" i="25" s="1"/>
  <c r="W260" i="11"/>
  <c r="O1304" i="25" s="1"/>
  <c r="W69" i="11"/>
  <c r="O1113" i="25" s="1"/>
  <c r="W176" i="11"/>
  <c r="O1220" i="25" s="1"/>
  <c r="W118" i="11"/>
  <c r="O1162" i="25" s="1"/>
  <c r="W71" i="11"/>
  <c r="O1115" i="25" s="1"/>
  <c r="W231" i="11"/>
  <c r="O1275" i="25" s="1"/>
  <c r="W221" i="11"/>
  <c r="O1265" i="25" s="1"/>
  <c r="W13" i="11"/>
  <c r="O1057" i="25" s="1"/>
  <c r="W271" i="11"/>
  <c r="O1315" i="25" s="1"/>
  <c r="W160" i="11"/>
  <c r="O1204" i="25" s="1"/>
  <c r="W117" i="11"/>
  <c r="O1161" i="25" s="1"/>
  <c r="W239" i="11"/>
  <c r="O1283" i="25" s="1"/>
  <c r="W5" i="11"/>
  <c r="O1049" i="25" s="1"/>
  <c r="W98" i="11"/>
  <c r="O1142" i="25" s="1"/>
  <c r="W192" i="11"/>
  <c r="O1236" i="25" s="1"/>
  <c r="W156" i="11"/>
  <c r="O1200" i="25" s="1"/>
  <c r="W264" i="11"/>
  <c r="O1308" i="25" s="1"/>
  <c r="W178" i="11"/>
  <c r="O1222" i="25" s="1"/>
  <c r="W225" i="11"/>
  <c r="O1269" i="25" s="1"/>
  <c r="W52" i="11"/>
  <c r="O1096" i="25" s="1"/>
  <c r="W23" i="11"/>
  <c r="O1067" i="25" s="1"/>
  <c r="W229" i="11"/>
  <c r="O1273" i="25" s="1"/>
  <c r="W228" i="11"/>
  <c r="O1272" i="25" s="1"/>
  <c r="W124" i="11"/>
  <c r="O1168" i="25" s="1"/>
  <c r="W223" i="11"/>
  <c r="O1267" i="25" s="1"/>
  <c r="W234" i="11"/>
  <c r="O1278" i="25" s="1"/>
  <c r="W222" i="11"/>
  <c r="O1266" i="25" s="1"/>
  <c r="W125" i="11"/>
  <c r="O1169" i="25" s="1"/>
  <c r="W91" i="11"/>
  <c r="O1135" i="25" s="1"/>
  <c r="W184" i="11"/>
  <c r="O1228" i="25" s="1"/>
  <c r="W109" i="11"/>
  <c r="O1153" i="25" s="1"/>
  <c r="W3" i="11"/>
  <c r="O1047" i="25" s="1"/>
  <c r="W59" i="11"/>
  <c r="O1103" i="25" s="1"/>
  <c r="W8" i="11"/>
  <c r="O1052" i="25" s="1"/>
  <c r="W67" i="11"/>
  <c r="O1111" i="25" s="1"/>
  <c r="W6" i="11"/>
  <c r="O1050" i="25" s="1"/>
  <c r="W77" i="11"/>
  <c r="O1121" i="25" s="1"/>
  <c r="W287" i="11"/>
  <c r="O1331" i="25" s="1"/>
  <c r="W129" i="11"/>
  <c r="O1173" i="25" s="1"/>
  <c r="W194" i="11"/>
  <c r="O1238" i="25" s="1"/>
  <c r="W132" i="11"/>
  <c r="O1176" i="25" s="1"/>
  <c r="W164" i="11"/>
  <c r="O1208" i="25" s="1"/>
  <c r="W53" i="11"/>
  <c r="O1097" i="25" s="1"/>
  <c r="W131" i="11"/>
  <c r="O1175" i="25" s="1"/>
  <c r="W240" i="11"/>
  <c r="O1284" i="25" s="1"/>
  <c r="W101" i="11"/>
  <c r="O1145" i="25" s="1"/>
  <c r="W210" i="11"/>
  <c r="O1254" i="25" s="1"/>
  <c r="W244" i="11"/>
  <c r="O1288" i="25" s="1"/>
  <c r="W134" i="11"/>
  <c r="O1178" i="25" s="1"/>
  <c r="W31" i="11"/>
  <c r="O1075" i="25" s="1"/>
  <c r="W175" i="11"/>
  <c r="O1219" i="25" s="1"/>
  <c r="W126" i="11"/>
  <c r="O1170" i="25" s="1"/>
  <c r="W214" i="11"/>
  <c r="O1258" i="25" s="1"/>
  <c r="W283" i="11"/>
  <c r="O1327" i="25" s="1"/>
  <c r="W170" i="11"/>
  <c r="O1214" i="25" s="1"/>
  <c r="W65" i="11"/>
  <c r="O1109" i="25" s="1"/>
  <c r="W269" i="11"/>
  <c r="O1313" i="25" s="1"/>
  <c r="W237" i="11"/>
  <c r="O1281" i="25" s="1"/>
  <c r="W89" i="11"/>
  <c r="O1133" i="25" s="1"/>
  <c r="W261" i="11"/>
  <c r="O1305" i="25" s="1"/>
  <c r="W275" i="11"/>
  <c r="O1319" i="25" s="1"/>
  <c r="W267" i="11"/>
  <c r="O1311" i="25" s="1"/>
  <c r="W277" i="11"/>
  <c r="O1321" i="25" s="1"/>
  <c r="W255" i="11"/>
  <c r="O1299" i="25" s="1"/>
  <c r="W279" i="11"/>
  <c r="O1323" i="25" s="1"/>
  <c r="W105" i="11"/>
  <c r="O1149" i="25" s="1"/>
  <c r="W285" i="11"/>
  <c r="O1329" i="25" s="1"/>
  <c r="W259" i="11"/>
  <c r="O1303" i="25" s="1"/>
  <c r="W202" i="11"/>
  <c r="O1246" i="25" s="1"/>
  <c r="W165" i="11"/>
  <c r="O1209" i="25" s="1"/>
  <c r="W253" i="11"/>
  <c r="O1297" i="25" s="1"/>
  <c r="W251" i="11"/>
  <c r="O1295" i="25" s="1"/>
  <c r="W141" i="11"/>
  <c r="O1185" i="25" s="1"/>
  <c r="W63" i="11"/>
  <c r="O1107" i="25" s="1"/>
  <c r="W186" i="11"/>
  <c r="O1230" i="25" s="1"/>
  <c r="W243" i="11"/>
  <c r="O1287" i="25" s="1"/>
  <c r="Y3" i="9" l="1"/>
  <c r="Y4" i="9"/>
  <c r="Y6" i="9"/>
  <c r="Y8" i="9"/>
  <c r="Y9" i="9"/>
  <c r="Y10" i="9"/>
  <c r="Y12" i="9"/>
  <c r="Y14" i="9"/>
  <c r="Y15" i="9"/>
  <c r="Y16" i="9"/>
  <c r="Z16" i="9" s="1"/>
  <c r="Y17" i="9"/>
  <c r="Y18" i="9"/>
  <c r="AA3" i="9"/>
  <c r="AB3" i="9"/>
  <c r="AA4" i="9"/>
  <c r="AB4" i="9"/>
  <c r="Y5" i="9"/>
  <c r="Z5" i="9" s="1"/>
  <c r="AA5" i="9"/>
  <c r="AB5" i="9"/>
  <c r="AA6" i="9"/>
  <c r="AB6" i="9"/>
  <c r="Y7" i="9"/>
  <c r="Z7" i="9" s="1"/>
  <c r="AA7" i="9"/>
  <c r="AB7" i="9"/>
  <c r="AA8" i="9"/>
  <c r="AB8" i="9"/>
  <c r="AA9" i="9"/>
  <c r="AB9" i="9"/>
  <c r="AA10" i="9"/>
  <c r="AB10" i="9"/>
  <c r="Y11" i="9"/>
  <c r="Z11" i="9" s="1"/>
  <c r="AA11" i="9"/>
  <c r="AB11" i="9"/>
  <c r="AA12" i="9"/>
  <c r="AB12" i="9"/>
  <c r="Y13" i="9"/>
  <c r="AA13" i="9"/>
  <c r="AB13" i="9"/>
  <c r="AA14" i="9"/>
  <c r="AB14" i="9"/>
  <c r="AA15" i="9"/>
  <c r="AB15" i="9"/>
  <c r="AA16" i="9"/>
  <c r="AB16" i="9"/>
  <c r="AA17" i="9"/>
  <c r="AB17" i="9"/>
  <c r="AA18" i="9"/>
  <c r="AB18" i="9"/>
  <c r="AA19" i="9"/>
  <c r="AB19" i="9"/>
  <c r="AA20" i="9"/>
  <c r="AB20" i="9"/>
  <c r="AA21" i="9"/>
  <c r="AB21" i="9"/>
  <c r="AA22" i="9"/>
  <c r="AB22" i="9"/>
  <c r="AA23" i="9"/>
  <c r="AB23" i="9"/>
  <c r="AA24" i="9"/>
  <c r="AB24" i="9"/>
  <c r="AA25" i="9"/>
  <c r="AB25" i="9"/>
  <c r="AA26" i="9"/>
  <c r="AB26" i="9"/>
  <c r="AA27" i="9"/>
  <c r="AB27" i="9"/>
  <c r="AA28" i="9"/>
  <c r="AB28" i="9"/>
  <c r="AA29" i="9"/>
  <c r="AB29" i="9"/>
  <c r="AA30" i="9"/>
  <c r="AB30" i="9"/>
  <c r="AA31" i="9"/>
  <c r="AB31" i="9"/>
  <c r="AA32" i="9"/>
  <c r="AB32" i="9"/>
  <c r="AA33" i="9"/>
  <c r="AB33" i="9"/>
  <c r="AA34" i="9"/>
  <c r="AB34" i="9"/>
  <c r="AA35" i="9"/>
  <c r="AB35" i="9"/>
  <c r="AA36" i="9"/>
  <c r="AB36" i="9"/>
  <c r="AA37" i="9"/>
  <c r="AB37" i="9"/>
  <c r="AA38" i="9"/>
  <c r="AB38" i="9"/>
  <c r="AA39" i="9"/>
  <c r="AB39" i="9"/>
  <c r="AA40" i="9"/>
  <c r="AB40" i="9"/>
  <c r="AA41" i="9"/>
  <c r="AB41" i="9"/>
  <c r="AA42" i="9"/>
  <c r="AB42" i="9"/>
  <c r="AA43" i="9"/>
  <c r="AB43" i="9"/>
  <c r="AA44" i="9"/>
  <c r="AB44" i="9"/>
  <c r="AA45" i="9"/>
  <c r="AB45" i="9"/>
  <c r="AA46" i="9"/>
  <c r="AB46" i="9"/>
  <c r="AA47" i="9"/>
  <c r="AB47" i="9"/>
  <c r="AA48" i="9"/>
  <c r="AB48" i="9"/>
  <c r="AA49" i="9"/>
  <c r="AB49" i="9"/>
  <c r="AA50" i="9"/>
  <c r="AB50" i="9"/>
  <c r="AA51" i="9"/>
  <c r="AB51" i="9"/>
  <c r="AA52" i="9"/>
  <c r="AB52" i="9"/>
  <c r="AA53" i="9"/>
  <c r="AB53" i="9"/>
  <c r="AA54" i="9"/>
  <c r="AB54" i="9"/>
  <c r="AA55" i="9"/>
  <c r="AB55" i="9"/>
  <c r="AA56" i="9"/>
  <c r="AB56" i="9"/>
  <c r="AA57" i="9"/>
  <c r="AB57" i="9"/>
  <c r="AA58" i="9"/>
  <c r="AB58" i="9"/>
  <c r="AA59" i="9"/>
  <c r="AB59" i="9"/>
  <c r="AA60" i="9"/>
  <c r="AB60" i="9"/>
  <c r="AA61" i="9"/>
  <c r="AB61" i="9"/>
  <c r="AA62" i="9"/>
  <c r="AB62" i="9"/>
  <c r="AA63" i="9"/>
  <c r="AB63" i="9"/>
  <c r="AA64" i="9"/>
  <c r="AB64" i="9"/>
  <c r="AA65" i="9"/>
  <c r="AB65" i="9"/>
  <c r="AA66" i="9"/>
  <c r="AB66" i="9"/>
  <c r="Y67" i="9"/>
  <c r="AA67" i="9"/>
  <c r="AB67" i="9"/>
  <c r="AA68" i="9"/>
  <c r="AB68" i="9"/>
  <c r="AA69" i="9"/>
  <c r="AB69" i="9"/>
  <c r="AA70" i="9"/>
  <c r="AB70" i="9"/>
  <c r="AA71" i="9"/>
  <c r="AB71" i="9"/>
  <c r="AA72" i="9"/>
  <c r="AB72" i="9"/>
  <c r="AA73" i="9"/>
  <c r="AB73" i="9"/>
  <c r="AA74" i="9"/>
  <c r="AB74" i="9"/>
  <c r="AA75" i="9"/>
  <c r="AB75" i="9"/>
  <c r="AA76" i="9"/>
  <c r="AB76" i="9"/>
  <c r="AA77" i="9"/>
  <c r="AB77" i="9"/>
  <c r="AA78" i="9"/>
  <c r="AB78" i="9"/>
  <c r="Y79" i="9"/>
  <c r="AA79" i="9"/>
  <c r="AB79" i="9"/>
  <c r="AA80" i="9"/>
  <c r="AB80" i="9"/>
  <c r="AA81" i="9"/>
  <c r="AB81" i="9"/>
  <c r="AA82" i="9"/>
  <c r="AB82" i="9"/>
  <c r="Y83" i="9"/>
  <c r="AA83" i="9"/>
  <c r="AB83" i="9"/>
  <c r="AA84" i="9"/>
  <c r="AB84" i="9"/>
  <c r="AA85" i="9"/>
  <c r="AB85" i="9"/>
  <c r="AA86" i="9"/>
  <c r="AB86" i="9"/>
  <c r="AA87" i="9"/>
  <c r="AB87" i="9"/>
  <c r="AA88" i="9"/>
  <c r="AB88" i="9"/>
  <c r="Y89" i="9"/>
  <c r="AA89" i="9"/>
  <c r="AB89" i="9"/>
  <c r="AA90" i="9"/>
  <c r="AB90" i="9"/>
  <c r="AA91" i="9"/>
  <c r="AB91" i="9"/>
  <c r="AA92" i="9"/>
  <c r="AB92" i="9"/>
  <c r="AA93" i="9"/>
  <c r="AB93" i="9"/>
  <c r="AA94" i="9"/>
  <c r="AB94" i="9"/>
  <c r="Y95" i="9"/>
  <c r="AA95" i="9"/>
  <c r="AB95" i="9"/>
  <c r="AA96" i="9"/>
  <c r="AB96" i="9"/>
  <c r="AA97" i="9"/>
  <c r="AB97" i="9"/>
  <c r="AA98" i="9"/>
  <c r="AB98" i="9"/>
  <c r="AA99" i="9"/>
  <c r="AB99" i="9"/>
  <c r="AA100" i="9"/>
  <c r="AB100" i="9"/>
  <c r="AA101" i="9"/>
  <c r="AB101" i="9"/>
  <c r="AA102" i="9"/>
  <c r="AB102" i="9"/>
  <c r="AA103" i="9"/>
  <c r="AB103" i="9"/>
  <c r="AA104" i="9"/>
  <c r="AB104" i="9"/>
  <c r="AA105" i="9"/>
  <c r="AB105" i="9"/>
  <c r="AA106" i="9"/>
  <c r="AB106" i="9"/>
  <c r="AA107" i="9"/>
  <c r="AB107" i="9"/>
  <c r="AA108" i="9"/>
  <c r="AB108" i="9"/>
  <c r="AA109" i="9"/>
  <c r="AB109" i="9"/>
  <c r="AA110" i="9"/>
  <c r="AB110" i="9"/>
  <c r="AA111" i="9"/>
  <c r="AB111" i="9"/>
  <c r="AA112" i="9"/>
  <c r="AB112" i="9"/>
  <c r="AA113" i="9"/>
  <c r="AB113" i="9"/>
  <c r="AA114" i="9"/>
  <c r="AB114" i="9"/>
  <c r="AA115" i="9"/>
  <c r="AB115" i="9"/>
  <c r="AA116" i="9"/>
  <c r="AB116" i="9"/>
  <c r="AA117" i="9"/>
  <c r="AB117" i="9"/>
  <c r="AA118" i="9"/>
  <c r="AB118" i="9"/>
  <c r="AA119" i="9"/>
  <c r="AB119" i="9"/>
  <c r="AA120" i="9"/>
  <c r="AB120" i="9"/>
  <c r="AA121" i="9"/>
  <c r="AB121" i="9"/>
  <c r="AA122" i="9"/>
  <c r="AB122" i="9"/>
  <c r="AA123" i="9"/>
  <c r="AB123" i="9"/>
  <c r="AA124" i="9"/>
  <c r="AB124" i="9"/>
  <c r="AA125" i="9"/>
  <c r="AB125" i="9"/>
  <c r="AA126" i="9"/>
  <c r="AB126" i="9"/>
  <c r="AA127" i="9"/>
  <c r="AB127" i="9"/>
  <c r="AA128" i="9"/>
  <c r="AB128" i="9"/>
  <c r="AA129" i="9"/>
  <c r="AB129" i="9"/>
  <c r="AA130" i="9"/>
  <c r="AB130" i="9"/>
  <c r="AA131" i="9"/>
  <c r="AB131" i="9"/>
  <c r="AA132" i="9"/>
  <c r="AB132" i="9"/>
  <c r="AA133" i="9"/>
  <c r="AB133" i="9"/>
  <c r="AA134" i="9"/>
  <c r="AB134" i="9"/>
  <c r="Y135" i="9"/>
  <c r="AA135" i="9"/>
  <c r="AB135" i="9"/>
  <c r="AA136" i="9"/>
  <c r="AB136" i="9"/>
  <c r="Y137" i="9"/>
  <c r="AA137" i="9"/>
  <c r="AB137" i="9"/>
  <c r="AA138" i="9"/>
  <c r="AB138" i="9"/>
  <c r="AA139" i="9"/>
  <c r="AB139" i="9"/>
  <c r="AA140" i="9"/>
  <c r="AB140" i="9"/>
  <c r="AA141" i="9"/>
  <c r="AB141" i="9"/>
  <c r="AA142" i="9"/>
  <c r="AB142" i="9"/>
  <c r="AA143" i="9"/>
  <c r="AB143" i="9"/>
  <c r="AA144" i="9"/>
  <c r="AB144" i="9"/>
  <c r="AA145" i="9"/>
  <c r="AB145" i="9"/>
  <c r="AA146" i="9"/>
  <c r="AB146" i="9"/>
  <c r="AA147" i="9"/>
  <c r="AB147" i="9"/>
  <c r="AA148" i="9"/>
  <c r="AB148" i="9"/>
  <c r="AA149" i="9"/>
  <c r="AB149" i="9"/>
  <c r="AA150" i="9"/>
  <c r="AB150" i="9"/>
  <c r="AA151" i="9"/>
  <c r="AB151" i="9"/>
  <c r="AA152" i="9"/>
  <c r="AB152" i="9"/>
  <c r="AA153" i="9"/>
  <c r="AB153" i="9"/>
  <c r="AA154" i="9"/>
  <c r="AB154" i="9"/>
  <c r="AA155" i="9"/>
  <c r="AB155" i="9"/>
  <c r="AA156" i="9"/>
  <c r="AB156" i="9"/>
  <c r="AA157" i="9"/>
  <c r="AB157" i="9"/>
  <c r="AA158" i="9"/>
  <c r="AB158" i="9"/>
  <c r="AA159" i="9"/>
  <c r="AB159" i="9"/>
  <c r="AA160" i="9"/>
  <c r="AB160" i="9"/>
  <c r="AA161" i="9"/>
  <c r="AB161" i="9"/>
  <c r="AA162" i="9"/>
  <c r="AB162" i="9"/>
  <c r="AA163" i="9"/>
  <c r="AB163" i="9"/>
  <c r="AA164" i="9"/>
  <c r="AB164" i="9"/>
  <c r="AA165" i="9"/>
  <c r="AB165" i="9"/>
  <c r="AA166" i="9"/>
  <c r="AB166" i="9"/>
  <c r="Y167" i="9"/>
  <c r="AA167" i="9"/>
  <c r="AB167" i="9"/>
  <c r="AA168" i="9"/>
  <c r="AB168" i="9"/>
  <c r="AA169" i="9"/>
  <c r="AB169" i="9"/>
  <c r="AA170" i="9"/>
  <c r="AB170" i="9"/>
  <c r="AA171" i="9"/>
  <c r="AB171" i="9"/>
  <c r="AA172" i="9"/>
  <c r="AB172" i="9"/>
  <c r="AA173" i="9"/>
  <c r="AB173" i="9"/>
  <c r="AA174" i="9"/>
  <c r="AB174" i="9"/>
  <c r="AA175" i="9"/>
  <c r="AB175" i="9"/>
  <c r="AA176" i="9"/>
  <c r="AB176" i="9"/>
  <c r="AA177" i="9"/>
  <c r="AB177" i="9"/>
  <c r="Y178" i="9"/>
  <c r="Z178" i="9" s="1"/>
  <c r="AA178" i="9"/>
  <c r="AB178" i="9"/>
  <c r="AA179" i="9"/>
  <c r="AB179" i="9"/>
  <c r="AA180" i="9"/>
  <c r="AB180" i="9"/>
  <c r="AA181" i="9"/>
  <c r="AB181" i="9"/>
  <c r="AA182" i="9"/>
  <c r="AB182" i="9"/>
  <c r="Y183" i="9"/>
  <c r="AA183" i="9"/>
  <c r="AB183" i="9"/>
  <c r="AA184" i="9"/>
  <c r="AB184" i="9"/>
  <c r="AA185" i="9"/>
  <c r="AB185" i="9"/>
  <c r="AA186" i="9"/>
  <c r="AB186" i="9"/>
  <c r="AA187" i="9"/>
  <c r="AB187" i="9"/>
  <c r="AA188" i="9"/>
  <c r="AB188" i="9"/>
  <c r="AA189" i="9"/>
  <c r="AB189" i="9"/>
  <c r="AA190" i="9"/>
  <c r="AB190" i="9"/>
  <c r="AA191" i="9"/>
  <c r="AB191" i="9"/>
  <c r="AA192" i="9"/>
  <c r="AB192" i="9"/>
  <c r="AA193" i="9"/>
  <c r="AB193" i="9"/>
  <c r="AA194" i="9"/>
  <c r="AB194" i="9"/>
  <c r="AA195" i="9"/>
  <c r="AB195" i="9"/>
  <c r="AA196" i="9"/>
  <c r="AB196" i="9"/>
  <c r="AA197" i="9"/>
  <c r="AB197" i="9"/>
  <c r="AA198" i="9"/>
  <c r="AB198" i="9"/>
  <c r="AA199" i="9"/>
  <c r="AB199" i="9"/>
  <c r="AA200" i="9"/>
  <c r="AB200" i="9"/>
  <c r="AA201" i="9"/>
  <c r="AB201" i="9"/>
  <c r="AA202" i="9"/>
  <c r="AB202" i="9"/>
  <c r="AA203" i="9"/>
  <c r="AB203" i="9"/>
  <c r="AA204" i="9"/>
  <c r="AB204" i="9"/>
  <c r="AA205" i="9"/>
  <c r="AB205" i="9"/>
  <c r="AA206" i="9"/>
  <c r="AB206" i="9"/>
  <c r="AA207" i="9"/>
  <c r="AB207" i="9"/>
  <c r="AA208" i="9"/>
  <c r="AB208" i="9"/>
  <c r="AA209" i="9"/>
  <c r="AB209" i="9"/>
  <c r="AA210" i="9"/>
  <c r="AB210" i="9"/>
  <c r="AA211" i="9"/>
  <c r="AB211" i="9"/>
  <c r="AA212" i="9"/>
  <c r="AB212" i="9"/>
  <c r="AA213" i="9"/>
  <c r="AB213" i="9"/>
  <c r="AA214" i="9"/>
  <c r="AB214" i="9"/>
  <c r="AA215" i="9"/>
  <c r="AB215" i="9"/>
  <c r="AA216" i="9"/>
  <c r="AB216" i="9"/>
  <c r="AA217" i="9"/>
  <c r="AB217" i="9"/>
  <c r="AA218" i="9"/>
  <c r="AB218" i="9"/>
  <c r="AA219" i="9"/>
  <c r="AB219" i="9"/>
  <c r="AA220" i="9"/>
  <c r="AB220" i="9"/>
  <c r="AA221" i="9"/>
  <c r="AB221" i="9"/>
  <c r="AA222" i="9"/>
  <c r="AB222" i="9"/>
  <c r="AA223" i="9"/>
  <c r="AB223" i="9"/>
  <c r="AA224" i="9"/>
  <c r="AB224" i="9"/>
  <c r="AA225" i="9"/>
  <c r="AB225" i="9"/>
  <c r="AA226" i="9"/>
  <c r="AB226" i="9"/>
  <c r="AA227" i="9"/>
  <c r="AB227" i="9"/>
  <c r="AA228" i="9"/>
  <c r="AB228" i="9"/>
  <c r="AA229" i="9"/>
  <c r="AB229" i="9"/>
  <c r="AA230" i="9"/>
  <c r="AB230" i="9"/>
  <c r="Y231" i="9"/>
  <c r="AA231" i="9"/>
  <c r="AB231" i="9"/>
  <c r="AA232" i="9"/>
  <c r="AB232" i="9"/>
  <c r="AA233" i="9"/>
  <c r="AB233" i="9"/>
  <c r="AA234" i="9"/>
  <c r="AB234" i="9"/>
  <c r="AA235" i="9"/>
  <c r="AB235" i="9"/>
  <c r="AA236" i="9"/>
  <c r="AB236" i="9"/>
  <c r="AA237" i="9"/>
  <c r="AB237" i="9"/>
  <c r="AA238" i="9"/>
  <c r="AB238" i="9"/>
  <c r="Y239" i="9"/>
  <c r="Z239" i="9" s="1"/>
  <c r="AA239" i="9"/>
  <c r="AB239" i="9"/>
  <c r="AA240" i="9"/>
  <c r="AB240" i="9"/>
  <c r="AA241" i="9"/>
  <c r="AB241" i="9"/>
  <c r="AA242" i="9"/>
  <c r="AB242" i="9"/>
  <c r="AA243" i="9"/>
  <c r="AB243" i="9"/>
  <c r="AA244" i="9"/>
  <c r="AB244" i="9"/>
  <c r="AA245" i="9"/>
  <c r="AB245" i="9"/>
  <c r="AA246" i="9"/>
  <c r="AB246" i="9"/>
  <c r="AA247" i="9"/>
  <c r="AB247" i="9"/>
  <c r="AA248" i="9"/>
  <c r="AB248" i="9"/>
  <c r="AA249" i="9"/>
  <c r="AB249" i="9"/>
  <c r="AA250" i="9"/>
  <c r="AB250" i="9"/>
  <c r="AA251" i="9"/>
  <c r="AB251" i="9"/>
  <c r="AA252" i="9"/>
  <c r="AB252" i="9"/>
  <c r="AA253" i="9"/>
  <c r="AB253" i="9"/>
  <c r="AA254" i="9"/>
  <c r="AB254" i="9"/>
  <c r="AA255" i="9"/>
  <c r="AB255" i="9"/>
  <c r="AA256" i="9"/>
  <c r="AB256" i="9"/>
  <c r="Y257" i="9"/>
  <c r="AA257" i="9"/>
  <c r="AB257" i="9"/>
  <c r="AA258" i="9"/>
  <c r="AB258" i="9"/>
  <c r="AA259" i="9"/>
  <c r="AB259" i="9"/>
  <c r="AA260" i="9"/>
  <c r="AB260" i="9"/>
  <c r="AA261" i="9"/>
  <c r="AB261" i="9"/>
  <c r="AA262" i="9"/>
  <c r="AB262" i="9"/>
  <c r="AA263" i="9"/>
  <c r="AB263" i="9"/>
  <c r="AA264" i="9"/>
  <c r="AB264" i="9"/>
  <c r="AA265" i="9"/>
  <c r="AB265" i="9"/>
  <c r="AA266" i="9"/>
  <c r="AB266" i="9"/>
  <c r="AA267" i="9"/>
  <c r="AB267" i="9"/>
  <c r="AA268" i="9"/>
  <c r="AB268" i="9"/>
  <c r="AA269" i="9"/>
  <c r="AB269" i="9"/>
  <c r="AA270" i="9"/>
  <c r="AB270" i="9"/>
  <c r="AA271" i="9"/>
  <c r="AB271" i="9"/>
  <c r="AA272" i="9"/>
  <c r="AB272" i="9"/>
  <c r="AA273" i="9"/>
  <c r="AB273" i="9"/>
  <c r="AA274" i="9"/>
  <c r="AB274" i="9"/>
  <c r="Y275" i="9"/>
  <c r="Z275" i="9" s="1"/>
  <c r="AA275" i="9"/>
  <c r="AB275" i="9"/>
  <c r="AA276" i="9"/>
  <c r="AB276" i="9"/>
  <c r="AA277" i="9"/>
  <c r="AB277" i="9"/>
  <c r="AA278" i="9"/>
  <c r="AB278" i="9"/>
  <c r="AA279" i="9"/>
  <c r="AB279" i="9"/>
  <c r="Y280" i="9"/>
  <c r="AA280" i="9"/>
  <c r="AB280" i="9"/>
  <c r="Y281" i="9"/>
  <c r="Z281" i="9" s="1"/>
  <c r="AA281" i="9"/>
  <c r="AB281" i="9"/>
  <c r="AA282" i="9"/>
  <c r="AB282" i="9"/>
  <c r="AA283" i="9"/>
  <c r="AB283" i="9"/>
  <c r="AA284" i="9"/>
  <c r="AB284" i="9"/>
  <c r="AA285" i="9"/>
  <c r="AB285" i="9"/>
  <c r="AA286" i="9"/>
  <c r="AB286" i="9"/>
  <c r="Y287" i="9"/>
  <c r="AA287" i="9"/>
  <c r="AB287" i="9"/>
  <c r="AA288" i="9"/>
  <c r="AB288" i="9"/>
  <c r="AA289" i="9"/>
  <c r="AB289" i="9"/>
  <c r="Y19" i="9"/>
  <c r="Y20" i="9"/>
  <c r="Y21" i="9"/>
  <c r="Y22" i="9"/>
  <c r="Y23" i="9"/>
  <c r="S23" i="9" s="1"/>
  <c r="AC23" i="9" s="1"/>
  <c r="Y24" i="9"/>
  <c r="Y25" i="9"/>
  <c r="Y26" i="9"/>
  <c r="Z26" i="9" s="1"/>
  <c r="Y27" i="9"/>
  <c r="Y28" i="9"/>
  <c r="Y29" i="9"/>
  <c r="Y30" i="9"/>
  <c r="Y31" i="9"/>
  <c r="Y32" i="9"/>
  <c r="Z32" i="9" s="1"/>
  <c r="Y33" i="9"/>
  <c r="Y34" i="9"/>
  <c r="Z34" i="9" s="1"/>
  <c r="Y35" i="9"/>
  <c r="Y36" i="9"/>
  <c r="Y37" i="9"/>
  <c r="Y38" i="9"/>
  <c r="Y39" i="9"/>
  <c r="Y40" i="9"/>
  <c r="Z40" i="9" s="1"/>
  <c r="Y41" i="9"/>
  <c r="Y42" i="9"/>
  <c r="Y43" i="9"/>
  <c r="Y44" i="9"/>
  <c r="Y45" i="9"/>
  <c r="Y46" i="9"/>
  <c r="Y47" i="9"/>
  <c r="Y48" i="9"/>
  <c r="Z48" i="9" s="1"/>
  <c r="Y49" i="9"/>
  <c r="U49" i="9" s="1"/>
  <c r="AD49" i="9" s="1"/>
  <c r="Y50" i="9"/>
  <c r="Z50" i="9" s="1"/>
  <c r="Y51" i="9"/>
  <c r="Y52" i="9"/>
  <c r="Z52" i="9" s="1"/>
  <c r="Y53" i="9"/>
  <c r="Y54" i="9"/>
  <c r="Y55" i="9"/>
  <c r="Y56" i="9"/>
  <c r="Z56" i="9" s="1"/>
  <c r="Y57" i="9"/>
  <c r="Y58" i="9"/>
  <c r="Z58" i="9" s="1"/>
  <c r="Y59" i="9"/>
  <c r="Y60" i="9"/>
  <c r="Z60" i="9" s="1"/>
  <c r="Y61" i="9"/>
  <c r="Y62" i="9"/>
  <c r="Y63" i="9"/>
  <c r="Y64" i="9"/>
  <c r="Z64" i="9" s="1"/>
  <c r="Y65" i="9"/>
  <c r="Y66" i="9"/>
  <c r="Y68" i="9"/>
  <c r="Z68" i="9" s="1"/>
  <c r="Y69" i="9"/>
  <c r="Y70" i="9"/>
  <c r="Y71" i="9"/>
  <c r="Y72" i="9"/>
  <c r="Z72" i="9" s="1"/>
  <c r="Y73" i="9"/>
  <c r="Z73" i="9" s="1"/>
  <c r="Y74" i="9"/>
  <c r="Z74" i="9" s="1"/>
  <c r="Y75" i="9"/>
  <c r="Y76" i="9"/>
  <c r="Z76" i="9" s="1"/>
  <c r="Y77" i="9"/>
  <c r="Y78" i="9"/>
  <c r="Y80" i="9"/>
  <c r="Y81" i="9"/>
  <c r="Y82" i="9"/>
  <c r="Y84" i="9"/>
  <c r="Y85" i="9"/>
  <c r="Y86" i="9"/>
  <c r="S86" i="9" s="1"/>
  <c r="AC86" i="9" s="1"/>
  <c r="Y87" i="9"/>
  <c r="Y88" i="9"/>
  <c r="Z88" i="9" s="1"/>
  <c r="Y90" i="9"/>
  <c r="Y91" i="9"/>
  <c r="Y92" i="9"/>
  <c r="Y93" i="9"/>
  <c r="Y94" i="9"/>
  <c r="Y96" i="9"/>
  <c r="Y97" i="9"/>
  <c r="Z97" i="9" s="1"/>
  <c r="Y98" i="9"/>
  <c r="Z98" i="9" s="1"/>
  <c r="Y99" i="9"/>
  <c r="Y100" i="9"/>
  <c r="Y101" i="9"/>
  <c r="Y102" i="9"/>
  <c r="Y103" i="9"/>
  <c r="Z103" i="9" s="1"/>
  <c r="Y104" i="9"/>
  <c r="Z104" i="9" s="1"/>
  <c r="Y105" i="9"/>
  <c r="Y106" i="9"/>
  <c r="Z106" i="9" s="1"/>
  <c r="Y107" i="9"/>
  <c r="Y108" i="9"/>
  <c r="Z108" i="9" s="1"/>
  <c r="Y109" i="9"/>
  <c r="U109" i="9" s="1"/>
  <c r="AD109" i="9" s="1"/>
  <c r="Y110" i="9"/>
  <c r="Y111" i="9"/>
  <c r="Y112" i="9"/>
  <c r="Z112" i="9" s="1"/>
  <c r="Y113" i="9"/>
  <c r="Z113" i="9" s="1"/>
  <c r="Y114" i="9"/>
  <c r="Z114" i="9" s="1"/>
  <c r="Y115" i="9"/>
  <c r="Y116" i="9"/>
  <c r="Y117" i="9"/>
  <c r="Y118" i="9"/>
  <c r="Y119" i="9"/>
  <c r="Z119" i="9" s="1"/>
  <c r="Y120" i="9"/>
  <c r="Y121" i="9"/>
  <c r="Z121" i="9" s="1"/>
  <c r="Y122" i="9"/>
  <c r="Y123" i="9"/>
  <c r="Y124" i="9"/>
  <c r="Z124" i="9" s="1"/>
  <c r="Y125" i="9"/>
  <c r="Y126" i="9"/>
  <c r="S126" i="9" s="1"/>
  <c r="AC126" i="9" s="1"/>
  <c r="Y127" i="9"/>
  <c r="Y128" i="9"/>
  <c r="Y129" i="9"/>
  <c r="Y130" i="9"/>
  <c r="Z130" i="9" s="1"/>
  <c r="Y131" i="9"/>
  <c r="Y132" i="9"/>
  <c r="Y133" i="9"/>
  <c r="Y134" i="9"/>
  <c r="Y136" i="9"/>
  <c r="Y138" i="9"/>
  <c r="Z138" i="9" s="1"/>
  <c r="Y139" i="9"/>
  <c r="Y140" i="9"/>
  <c r="Z140" i="9" s="1"/>
  <c r="Y141" i="9"/>
  <c r="Y142" i="9"/>
  <c r="Z142" i="9" s="1"/>
  <c r="Y143" i="9"/>
  <c r="Z143" i="9" s="1"/>
  <c r="Y144" i="9"/>
  <c r="Y145" i="9"/>
  <c r="Y146" i="9"/>
  <c r="Y147" i="9"/>
  <c r="Y148" i="9"/>
  <c r="Y149" i="9"/>
  <c r="Y150" i="9"/>
  <c r="Y151" i="9"/>
  <c r="Y152" i="9"/>
  <c r="Z152" i="9" s="1"/>
  <c r="Y153" i="9"/>
  <c r="Y154" i="9"/>
  <c r="Z154" i="9" s="1"/>
  <c r="Y155" i="9"/>
  <c r="S155" i="9" s="1"/>
  <c r="AC155" i="9" s="1"/>
  <c r="Y156" i="9"/>
  <c r="Y157" i="9"/>
  <c r="Z157" i="9" s="1"/>
  <c r="Y158" i="9"/>
  <c r="Z158" i="9" s="1"/>
  <c r="Y159" i="9"/>
  <c r="Z159" i="9" s="1"/>
  <c r="Y160" i="9"/>
  <c r="Y161" i="9"/>
  <c r="Y162" i="9"/>
  <c r="Y163" i="9"/>
  <c r="Z163" i="9" s="1"/>
  <c r="Y164" i="9"/>
  <c r="Z164" i="9" s="1"/>
  <c r="Y165" i="9"/>
  <c r="Z165" i="9" s="1"/>
  <c r="Y166" i="9"/>
  <c r="Y168" i="9"/>
  <c r="Z168" i="9" s="1"/>
  <c r="Y169" i="9"/>
  <c r="Y170" i="9"/>
  <c r="Z170" i="9" s="1"/>
  <c r="Y171" i="9"/>
  <c r="Y172" i="9"/>
  <c r="Y173" i="9"/>
  <c r="Y174" i="9"/>
  <c r="Z174" i="9" s="1"/>
  <c r="Y175" i="9"/>
  <c r="Y176" i="9"/>
  <c r="Z176" i="9" s="1"/>
  <c r="Y177" i="9"/>
  <c r="Y179" i="9"/>
  <c r="Y180" i="9"/>
  <c r="Y181" i="9"/>
  <c r="Y182" i="9"/>
  <c r="Z182" i="9" s="1"/>
  <c r="Y184" i="9"/>
  <c r="Z184" i="9" s="1"/>
  <c r="Y185" i="9"/>
  <c r="Y186" i="9"/>
  <c r="Z186" i="9" s="1"/>
  <c r="Y187" i="9"/>
  <c r="Z187" i="9" s="1"/>
  <c r="Y188" i="9"/>
  <c r="Y189" i="9"/>
  <c r="Y190" i="9"/>
  <c r="Y191" i="9"/>
  <c r="Z191" i="9" s="1"/>
  <c r="Y192" i="9"/>
  <c r="Y193" i="9"/>
  <c r="Y194" i="9"/>
  <c r="Z194" i="9" s="1"/>
  <c r="Y195" i="9"/>
  <c r="Z195" i="9" s="1"/>
  <c r="Y196" i="9"/>
  <c r="Y197" i="9"/>
  <c r="Y198" i="9"/>
  <c r="Y199" i="9"/>
  <c r="Y200" i="9"/>
  <c r="Y201" i="9"/>
  <c r="Y202" i="9"/>
  <c r="Z202" i="9" s="1"/>
  <c r="Y203" i="9"/>
  <c r="Y204" i="9"/>
  <c r="Y205" i="9"/>
  <c r="Y206" i="9"/>
  <c r="Z206" i="9" s="1"/>
  <c r="Y207" i="9"/>
  <c r="Z207" i="9" s="1"/>
  <c r="Y208" i="9"/>
  <c r="Y209" i="9"/>
  <c r="Y210" i="9"/>
  <c r="Z210" i="9" s="1"/>
  <c r="Y211" i="9"/>
  <c r="Y212" i="9"/>
  <c r="Y213" i="9"/>
  <c r="Y214" i="9"/>
  <c r="Y215" i="9"/>
  <c r="Y216" i="9"/>
  <c r="Z216" i="9" s="1"/>
  <c r="Y217" i="9"/>
  <c r="Z217" i="9" s="1"/>
  <c r="Y218" i="9"/>
  <c r="Y219" i="9"/>
  <c r="Y220" i="9"/>
  <c r="Y221" i="9"/>
  <c r="Y222" i="9"/>
  <c r="Y223" i="9"/>
  <c r="Z223" i="9" s="1"/>
  <c r="Y224" i="9"/>
  <c r="Z224" i="9" s="1"/>
  <c r="Y225" i="9"/>
  <c r="Z225" i="9" s="1"/>
  <c r="Y226" i="9"/>
  <c r="Y227" i="9"/>
  <c r="Z227" i="9" s="1"/>
  <c r="Y228" i="9"/>
  <c r="Y229" i="9"/>
  <c r="Y230" i="9"/>
  <c r="Y232" i="9"/>
  <c r="Y233" i="9"/>
  <c r="Z233" i="9" s="1"/>
  <c r="Y234" i="9"/>
  <c r="Y235" i="9"/>
  <c r="Y236" i="9"/>
  <c r="Y237" i="9"/>
  <c r="Y238" i="9"/>
  <c r="Y240" i="9"/>
  <c r="Z240" i="9" s="1"/>
  <c r="Y241" i="9"/>
  <c r="Z241" i="9" s="1"/>
  <c r="Y242" i="9"/>
  <c r="Y243" i="9"/>
  <c r="Y244" i="9"/>
  <c r="Y245" i="9"/>
  <c r="Y246" i="9"/>
  <c r="Y247" i="9"/>
  <c r="Z247" i="9" s="1"/>
  <c r="Y248" i="9"/>
  <c r="Z248" i="9" s="1"/>
  <c r="Y249" i="9"/>
  <c r="Z249" i="9" s="1"/>
  <c r="Y250" i="9"/>
  <c r="Y251" i="9"/>
  <c r="Y252" i="9"/>
  <c r="Y253" i="9"/>
  <c r="S253" i="9" s="1"/>
  <c r="AC253" i="9" s="1"/>
  <c r="Y254" i="9"/>
  <c r="Y255" i="9"/>
  <c r="Z255" i="9" s="1"/>
  <c r="Y256" i="9"/>
  <c r="Z256" i="9" s="1"/>
  <c r="Y258" i="9"/>
  <c r="Y259" i="9"/>
  <c r="Y260" i="9"/>
  <c r="Y261" i="9"/>
  <c r="Y262" i="9"/>
  <c r="Y263" i="9"/>
  <c r="Z263" i="9" s="1"/>
  <c r="Y264" i="9"/>
  <c r="Y265" i="9"/>
  <c r="Y266" i="9"/>
  <c r="Z266" i="9" s="1"/>
  <c r="Y267" i="9"/>
  <c r="Y268" i="9"/>
  <c r="Y269" i="9"/>
  <c r="Y270" i="9"/>
  <c r="Y271" i="9"/>
  <c r="Z271" i="9" s="1"/>
  <c r="Y272" i="9"/>
  <c r="U272" i="9" s="1"/>
  <c r="AD272" i="9" s="1"/>
  <c r="Y273" i="9"/>
  <c r="Z273" i="9" s="1"/>
  <c r="Y274" i="9"/>
  <c r="Z274" i="9" s="1"/>
  <c r="Y276" i="9"/>
  <c r="Z276" i="9" s="1"/>
  <c r="Y277" i="9"/>
  <c r="Y278" i="9"/>
  <c r="Y279" i="9"/>
  <c r="Z279" i="9" s="1"/>
  <c r="Y282" i="9"/>
  <c r="Z282" i="9" s="1"/>
  <c r="Y283" i="9"/>
  <c r="S283" i="9" s="1"/>
  <c r="AC283" i="9" s="1"/>
  <c r="Y284" i="9"/>
  <c r="Z284" i="9" s="1"/>
  <c r="Y285" i="9"/>
  <c r="Y286" i="9"/>
  <c r="Y288" i="9"/>
  <c r="Y289" i="9"/>
  <c r="AB2" i="9"/>
  <c r="AA2" i="9"/>
  <c r="Y2" i="9"/>
  <c r="Z2" i="9" s="1"/>
  <c r="AA145" i="8"/>
  <c r="Z145" i="8"/>
  <c r="X145" i="8"/>
  <c r="AA144" i="8"/>
  <c r="T144" i="8" s="1"/>
  <c r="AC144" i="8" s="1"/>
  <c r="Z144" i="8"/>
  <c r="X144" i="8"/>
  <c r="Y144" i="8" s="1"/>
  <c r="AA143" i="8"/>
  <c r="T143" i="8" s="1"/>
  <c r="AC143" i="8" s="1"/>
  <c r="Z143" i="8"/>
  <c r="X143" i="8"/>
  <c r="AA142" i="8"/>
  <c r="Z142" i="8"/>
  <c r="X142" i="8"/>
  <c r="AA141" i="8"/>
  <c r="Z141" i="8"/>
  <c r="Y141" i="8"/>
  <c r="X141" i="8"/>
  <c r="AA140" i="8"/>
  <c r="Z140" i="8"/>
  <c r="X140" i="8"/>
  <c r="Y140" i="8" s="1"/>
  <c r="AA139" i="8"/>
  <c r="Z139" i="8"/>
  <c r="X139" i="8"/>
  <c r="R139" i="8" s="1"/>
  <c r="AB139" i="8" s="1"/>
  <c r="AA138" i="8"/>
  <c r="Z138" i="8"/>
  <c r="X138" i="8"/>
  <c r="Y138" i="8" s="1"/>
  <c r="AA137" i="8"/>
  <c r="Z137" i="8"/>
  <c r="X137" i="8"/>
  <c r="Y137" i="8" s="1"/>
  <c r="AA136" i="8"/>
  <c r="Z136" i="8"/>
  <c r="X136" i="8"/>
  <c r="Y136" i="8" s="1"/>
  <c r="AA135" i="8"/>
  <c r="Z135" i="8"/>
  <c r="X135" i="8"/>
  <c r="AA134" i="8"/>
  <c r="Z134" i="8"/>
  <c r="X134" i="8"/>
  <c r="Y134" i="8" s="1"/>
  <c r="AA133" i="8"/>
  <c r="T133" i="8" s="1"/>
  <c r="Z133" i="8"/>
  <c r="X133" i="8"/>
  <c r="Y133" i="8" s="1"/>
  <c r="AA132" i="8"/>
  <c r="Z132" i="8"/>
  <c r="X132" i="8"/>
  <c r="Y132" i="8" s="1"/>
  <c r="AA131" i="8"/>
  <c r="Z131" i="8"/>
  <c r="X131" i="8"/>
  <c r="Y131" i="8" s="1"/>
  <c r="AA130" i="8"/>
  <c r="Z130" i="8"/>
  <c r="X130" i="8"/>
  <c r="Y130" i="8" s="1"/>
  <c r="AA129" i="8"/>
  <c r="Z129" i="8"/>
  <c r="X129" i="8"/>
  <c r="AA128" i="8"/>
  <c r="Z128" i="8"/>
  <c r="X128" i="8"/>
  <c r="Y128" i="8" s="1"/>
  <c r="AA127" i="8"/>
  <c r="Z127" i="8"/>
  <c r="X127" i="8"/>
  <c r="AA126" i="8"/>
  <c r="Z126" i="8"/>
  <c r="X126" i="8"/>
  <c r="Y126" i="8" s="1"/>
  <c r="AA125" i="8"/>
  <c r="Z125" i="8"/>
  <c r="X125" i="8"/>
  <c r="T125" i="8" s="1"/>
  <c r="AA124" i="8"/>
  <c r="Z124" i="8"/>
  <c r="Y124" i="8"/>
  <c r="X124" i="8"/>
  <c r="AA123" i="8"/>
  <c r="Z123" i="8"/>
  <c r="X123" i="8"/>
  <c r="Y123" i="8" s="1"/>
  <c r="AA122" i="8"/>
  <c r="Z122" i="8"/>
  <c r="Y122" i="8"/>
  <c r="X122" i="8"/>
  <c r="R122" i="8" s="1"/>
  <c r="AB122" i="8" s="1"/>
  <c r="AA121" i="8"/>
  <c r="Z121" i="8"/>
  <c r="X121" i="8"/>
  <c r="AA120" i="8"/>
  <c r="Z120" i="8"/>
  <c r="Y120" i="8"/>
  <c r="X120" i="8"/>
  <c r="AA119" i="8"/>
  <c r="T119" i="8" s="1"/>
  <c r="Z119" i="8"/>
  <c r="X119" i="8"/>
  <c r="AA118" i="8"/>
  <c r="Z118" i="8"/>
  <c r="X118" i="8"/>
  <c r="AA117" i="8"/>
  <c r="Z117" i="8"/>
  <c r="X117" i="8"/>
  <c r="R117" i="8" s="1"/>
  <c r="S117" i="8" s="1"/>
  <c r="AA116" i="8"/>
  <c r="Z116" i="8"/>
  <c r="X116" i="8"/>
  <c r="Y116" i="8" s="1"/>
  <c r="AA115" i="8"/>
  <c r="Z115" i="8"/>
  <c r="X115" i="8"/>
  <c r="AA114" i="8"/>
  <c r="Z114" i="8"/>
  <c r="X114" i="8"/>
  <c r="AA113" i="8"/>
  <c r="Z113" i="8"/>
  <c r="X113" i="8"/>
  <c r="AA112" i="8"/>
  <c r="T112" i="8" s="1"/>
  <c r="Z112" i="8"/>
  <c r="R112" i="8" s="1"/>
  <c r="S112" i="8" s="1"/>
  <c r="X112" i="8"/>
  <c r="Y112" i="8" s="1"/>
  <c r="AA111" i="8"/>
  <c r="Z111" i="8"/>
  <c r="X111" i="8"/>
  <c r="AA110" i="8"/>
  <c r="Z110" i="8"/>
  <c r="X110" i="8"/>
  <c r="Y110" i="8" s="1"/>
  <c r="AA109" i="8"/>
  <c r="Z109" i="8"/>
  <c r="X109" i="8"/>
  <c r="AA108" i="8"/>
  <c r="Z108" i="8"/>
  <c r="R108" i="8" s="1"/>
  <c r="AB108" i="8" s="1"/>
  <c r="X108" i="8"/>
  <c r="AA107" i="8"/>
  <c r="Z107" i="8"/>
  <c r="X107" i="8"/>
  <c r="Y107" i="8" s="1"/>
  <c r="AA106" i="8"/>
  <c r="Z106" i="8"/>
  <c r="X106" i="8"/>
  <c r="AA105" i="8"/>
  <c r="Z105" i="8"/>
  <c r="Y105" i="8"/>
  <c r="X105" i="8"/>
  <c r="AA104" i="8"/>
  <c r="Z104" i="8"/>
  <c r="X104" i="8"/>
  <c r="Y104" i="8" s="1"/>
  <c r="R104" i="8"/>
  <c r="AB104" i="8" s="1"/>
  <c r="AA103" i="8"/>
  <c r="Z103" i="8"/>
  <c r="X103" i="8"/>
  <c r="AA102" i="8"/>
  <c r="Z102" i="8"/>
  <c r="X102" i="8"/>
  <c r="Y102" i="8" s="1"/>
  <c r="AA101" i="8"/>
  <c r="Z101" i="8"/>
  <c r="X101" i="8"/>
  <c r="T101" i="8"/>
  <c r="AC101" i="8" s="1"/>
  <c r="AA100" i="8"/>
  <c r="Z100" i="8"/>
  <c r="X100" i="8"/>
  <c r="Y100" i="8" s="1"/>
  <c r="AA99" i="8"/>
  <c r="Z99" i="8"/>
  <c r="X99" i="8"/>
  <c r="T99" i="8" s="1"/>
  <c r="U99" i="8" s="1"/>
  <c r="AA98" i="8"/>
  <c r="Z98" i="8"/>
  <c r="X98" i="8"/>
  <c r="AA97" i="8"/>
  <c r="Z97" i="8"/>
  <c r="X97" i="8"/>
  <c r="AA96" i="8"/>
  <c r="T96" i="8" s="1"/>
  <c r="AC96" i="8" s="1"/>
  <c r="Z96" i="8"/>
  <c r="X96" i="8"/>
  <c r="Y96" i="8" s="1"/>
  <c r="AA95" i="8"/>
  <c r="Z95" i="8"/>
  <c r="X95" i="8"/>
  <c r="Y95" i="8" s="1"/>
  <c r="AA94" i="8"/>
  <c r="Z94" i="8"/>
  <c r="X94" i="8"/>
  <c r="Y94" i="8" s="1"/>
  <c r="AA93" i="8"/>
  <c r="Z93" i="8"/>
  <c r="X93" i="8"/>
  <c r="AA92" i="8"/>
  <c r="Z92" i="8"/>
  <c r="X92" i="8"/>
  <c r="Y92" i="8" s="1"/>
  <c r="AA91" i="8"/>
  <c r="Z91" i="8"/>
  <c r="X91" i="8"/>
  <c r="Y91" i="8" s="1"/>
  <c r="T91" i="8"/>
  <c r="AA90" i="8"/>
  <c r="Z90" i="8"/>
  <c r="X90" i="8"/>
  <c r="AA89" i="8"/>
  <c r="Z89" i="8"/>
  <c r="X89" i="8"/>
  <c r="AA88" i="8"/>
  <c r="Z88" i="8"/>
  <c r="X88" i="8"/>
  <c r="Y88" i="8" s="1"/>
  <c r="AA87" i="8"/>
  <c r="Z87" i="8"/>
  <c r="X87" i="8"/>
  <c r="AA86" i="8"/>
  <c r="Z86" i="8"/>
  <c r="X86" i="8"/>
  <c r="Y86" i="8" s="1"/>
  <c r="AA85" i="8"/>
  <c r="Z85" i="8"/>
  <c r="X85" i="8"/>
  <c r="T85" i="8" s="1"/>
  <c r="AC85" i="8" s="1"/>
  <c r="AA84" i="8"/>
  <c r="Z84" i="8"/>
  <c r="X84" i="8"/>
  <c r="AA83" i="8"/>
  <c r="T83" i="8" s="1"/>
  <c r="U83" i="8" s="1"/>
  <c r="Z83" i="8"/>
  <c r="X83" i="8"/>
  <c r="Y83" i="8" s="1"/>
  <c r="AA82" i="8"/>
  <c r="Z82" i="8"/>
  <c r="X82" i="8"/>
  <c r="Y82" i="8" s="1"/>
  <c r="AA81" i="8"/>
  <c r="Z81" i="8"/>
  <c r="X81" i="8"/>
  <c r="R81" i="8" s="1"/>
  <c r="AB81" i="8" s="1"/>
  <c r="AA80" i="8"/>
  <c r="Z80" i="8"/>
  <c r="R80" i="8" s="1"/>
  <c r="X80" i="8"/>
  <c r="Y80" i="8" s="1"/>
  <c r="AA79" i="8"/>
  <c r="Z79" i="8"/>
  <c r="X79" i="8"/>
  <c r="Y79" i="8" s="1"/>
  <c r="AA78" i="8"/>
  <c r="Z78" i="8"/>
  <c r="Y78" i="8"/>
  <c r="X78" i="8"/>
  <c r="AA77" i="8"/>
  <c r="Z77" i="8"/>
  <c r="X77" i="8"/>
  <c r="AA76" i="8"/>
  <c r="Z76" i="8"/>
  <c r="X76" i="8"/>
  <c r="Y76" i="8" s="1"/>
  <c r="AA75" i="8"/>
  <c r="Z75" i="8"/>
  <c r="X75" i="8"/>
  <c r="AA74" i="8"/>
  <c r="Z74" i="8"/>
  <c r="X74" i="8"/>
  <c r="Y74" i="8" s="1"/>
  <c r="AA73" i="8"/>
  <c r="Z73" i="8"/>
  <c r="Y73" i="8"/>
  <c r="X73" i="8"/>
  <c r="AA72" i="8"/>
  <c r="Z72" i="8"/>
  <c r="X72" i="8"/>
  <c r="Y72" i="8" s="1"/>
  <c r="AA71" i="8"/>
  <c r="Z71" i="8"/>
  <c r="X71" i="8"/>
  <c r="AA70" i="8"/>
  <c r="Z70" i="8"/>
  <c r="R70" i="8" s="1"/>
  <c r="AB70" i="8" s="1"/>
  <c r="X70" i="8"/>
  <c r="Y70" i="8" s="1"/>
  <c r="AA69" i="8"/>
  <c r="Z69" i="8"/>
  <c r="Y69" i="8"/>
  <c r="X69" i="8"/>
  <c r="AA68" i="8"/>
  <c r="Z68" i="8"/>
  <c r="X68" i="8"/>
  <c r="AA67" i="8"/>
  <c r="Z67" i="8"/>
  <c r="X67" i="8"/>
  <c r="AA66" i="8"/>
  <c r="Z66" i="8"/>
  <c r="X66" i="8"/>
  <c r="Y66" i="8" s="1"/>
  <c r="AA65" i="8"/>
  <c r="Z65" i="8"/>
  <c r="X65" i="8"/>
  <c r="Y65" i="8" s="1"/>
  <c r="AA64" i="8"/>
  <c r="Z64" i="8"/>
  <c r="X64" i="8"/>
  <c r="Y64" i="8" s="1"/>
  <c r="AA63" i="8"/>
  <c r="Z63" i="8"/>
  <c r="X63" i="8"/>
  <c r="Y63" i="8" s="1"/>
  <c r="AA62" i="8"/>
  <c r="Z62" i="8"/>
  <c r="X62" i="8"/>
  <c r="Y62" i="8" s="1"/>
  <c r="AA61" i="8"/>
  <c r="Z61" i="8"/>
  <c r="X61" i="8"/>
  <c r="AA60" i="8"/>
  <c r="Z60" i="8"/>
  <c r="X60" i="8"/>
  <c r="AA59" i="8"/>
  <c r="Z59" i="8"/>
  <c r="X59" i="8"/>
  <c r="AA58" i="8"/>
  <c r="Z58" i="8"/>
  <c r="X58" i="8"/>
  <c r="R58" i="8" s="1"/>
  <c r="AB58" i="8" s="1"/>
  <c r="AA57" i="8"/>
  <c r="Z57" i="8"/>
  <c r="X57" i="8"/>
  <c r="AA56" i="8"/>
  <c r="Z56" i="8"/>
  <c r="X56" i="8"/>
  <c r="AA55" i="8"/>
  <c r="Z55" i="8"/>
  <c r="X55" i="8"/>
  <c r="AA54" i="8"/>
  <c r="Z54" i="8"/>
  <c r="Y54" i="8"/>
  <c r="X54" i="8"/>
  <c r="R54" i="8"/>
  <c r="S54" i="8" s="1"/>
  <c r="AA53" i="8"/>
  <c r="T53" i="8" s="1"/>
  <c r="AC53" i="8" s="1"/>
  <c r="Z53" i="8"/>
  <c r="R53" i="8" s="1"/>
  <c r="AB53" i="8" s="1"/>
  <c r="X53" i="8"/>
  <c r="AA52" i="8"/>
  <c r="T52" i="8" s="1"/>
  <c r="AC52" i="8" s="1"/>
  <c r="Z52" i="8"/>
  <c r="X52" i="8"/>
  <c r="AA51" i="8"/>
  <c r="Z51" i="8"/>
  <c r="X51" i="8"/>
  <c r="AA50" i="8"/>
  <c r="Z50" i="8"/>
  <c r="X50" i="8"/>
  <c r="Y50" i="8" s="1"/>
  <c r="AA49" i="8"/>
  <c r="Z49" i="8"/>
  <c r="X49" i="8"/>
  <c r="Y49" i="8" s="1"/>
  <c r="AA48" i="8"/>
  <c r="Z48" i="8"/>
  <c r="X48" i="8"/>
  <c r="Y48" i="8" s="1"/>
  <c r="AA47" i="8"/>
  <c r="T47" i="8" s="1"/>
  <c r="AC47" i="8" s="1"/>
  <c r="Z47" i="8"/>
  <c r="R47" i="8" s="1"/>
  <c r="AB47" i="8" s="1"/>
  <c r="X47" i="8"/>
  <c r="Y47" i="8" s="1"/>
  <c r="AA46" i="8"/>
  <c r="Z46" i="8"/>
  <c r="X46" i="8"/>
  <c r="Y46" i="8" s="1"/>
  <c r="AA45" i="8"/>
  <c r="Z45" i="8"/>
  <c r="X45" i="8"/>
  <c r="AA44" i="8"/>
  <c r="Z44" i="8"/>
  <c r="X44" i="8"/>
  <c r="Y44" i="8" s="1"/>
  <c r="AA43" i="8"/>
  <c r="Z43" i="8"/>
  <c r="X43" i="8"/>
  <c r="Y43" i="8" s="1"/>
  <c r="AA42" i="8"/>
  <c r="Z42" i="8"/>
  <c r="X42" i="8"/>
  <c r="Y42" i="8" s="1"/>
  <c r="AA41" i="8"/>
  <c r="Z41" i="8"/>
  <c r="X41" i="8"/>
  <c r="Y41" i="8" s="1"/>
  <c r="AA40" i="8"/>
  <c r="Z40" i="8"/>
  <c r="R40" i="8" s="1"/>
  <c r="AB40" i="8" s="1"/>
  <c r="X40" i="8"/>
  <c r="Y40" i="8" s="1"/>
  <c r="AA39" i="8"/>
  <c r="T39" i="8" s="1"/>
  <c r="AC39" i="8" s="1"/>
  <c r="Z39" i="8"/>
  <c r="X39" i="8"/>
  <c r="Y39" i="8" s="1"/>
  <c r="AA38" i="8"/>
  <c r="Z38" i="8"/>
  <c r="X38" i="8"/>
  <c r="Y38" i="8" s="1"/>
  <c r="AA37" i="8"/>
  <c r="Z37" i="8"/>
  <c r="X37" i="8"/>
  <c r="AA36" i="8"/>
  <c r="Z36" i="8"/>
  <c r="X36" i="8"/>
  <c r="AA35" i="8"/>
  <c r="Z35" i="8"/>
  <c r="X35" i="8"/>
  <c r="Y35" i="8" s="1"/>
  <c r="AA34" i="8"/>
  <c r="Z34" i="8"/>
  <c r="X34" i="8"/>
  <c r="Y34" i="8" s="1"/>
  <c r="AA33" i="8"/>
  <c r="Z33" i="8"/>
  <c r="R33" i="8" s="1"/>
  <c r="Y33" i="8"/>
  <c r="X33" i="8"/>
  <c r="AA32" i="8"/>
  <c r="Z32" i="8"/>
  <c r="X32" i="8"/>
  <c r="Y32" i="8" s="1"/>
  <c r="AA31" i="8"/>
  <c r="Z31" i="8"/>
  <c r="X31" i="8"/>
  <c r="Y31" i="8" s="1"/>
  <c r="AA30" i="8"/>
  <c r="Z30" i="8"/>
  <c r="X30" i="8"/>
  <c r="Y30" i="8" s="1"/>
  <c r="AA29" i="8"/>
  <c r="Z29" i="8"/>
  <c r="X29" i="8"/>
  <c r="AA28" i="8"/>
  <c r="Z28" i="8"/>
  <c r="Y28" i="8"/>
  <c r="X28" i="8"/>
  <c r="AA27" i="8"/>
  <c r="T27" i="8" s="1"/>
  <c r="Z27" i="8"/>
  <c r="Y27" i="8"/>
  <c r="X27" i="8"/>
  <c r="AA26" i="8"/>
  <c r="Z26" i="8"/>
  <c r="X26" i="8"/>
  <c r="Y26" i="8" s="1"/>
  <c r="AA25" i="8"/>
  <c r="Z25" i="8"/>
  <c r="R25" i="8" s="1"/>
  <c r="AB25" i="8" s="1"/>
  <c r="X25" i="8"/>
  <c r="Y25" i="8" s="1"/>
  <c r="AA24" i="8"/>
  <c r="Z24" i="8"/>
  <c r="X24" i="8"/>
  <c r="AA23" i="8"/>
  <c r="Z23" i="8"/>
  <c r="X23" i="8"/>
  <c r="AA22" i="8"/>
  <c r="Z22" i="8"/>
  <c r="X22" i="8"/>
  <c r="Y22" i="8" s="1"/>
  <c r="AA21" i="8"/>
  <c r="Z21" i="8"/>
  <c r="X21" i="8"/>
  <c r="AA20" i="8"/>
  <c r="Z20" i="8"/>
  <c r="X20" i="8"/>
  <c r="AA19" i="8"/>
  <c r="Z19" i="8"/>
  <c r="X19" i="8"/>
  <c r="Y19" i="8" s="1"/>
  <c r="AA18" i="8"/>
  <c r="Z18" i="8"/>
  <c r="X18" i="8"/>
  <c r="Y18" i="8" s="1"/>
  <c r="AA17" i="8"/>
  <c r="Z17" i="8"/>
  <c r="X17" i="8"/>
  <c r="Y17" i="8" s="1"/>
  <c r="AA16" i="8"/>
  <c r="Z16" i="8"/>
  <c r="X16" i="8"/>
  <c r="AA15" i="8"/>
  <c r="Z15" i="8"/>
  <c r="Y15" i="8"/>
  <c r="X15" i="8"/>
  <c r="R15" i="8"/>
  <c r="S15" i="8" s="1"/>
  <c r="AA14" i="8"/>
  <c r="Z14" i="8"/>
  <c r="X14" i="8"/>
  <c r="AA13" i="8"/>
  <c r="Z13" i="8"/>
  <c r="Y13" i="8"/>
  <c r="X13" i="8"/>
  <c r="AA12" i="8"/>
  <c r="Z12" i="8"/>
  <c r="X12" i="8"/>
  <c r="Y12" i="8" s="1"/>
  <c r="AA11" i="8"/>
  <c r="T11" i="8" s="1"/>
  <c r="AC11" i="8" s="1"/>
  <c r="Z11" i="8"/>
  <c r="R11" i="8" s="1"/>
  <c r="AB11" i="8" s="1"/>
  <c r="X11" i="8"/>
  <c r="AA10" i="8"/>
  <c r="Z10" i="8"/>
  <c r="X10" i="8"/>
  <c r="Y10" i="8" s="1"/>
  <c r="AA9" i="8"/>
  <c r="Z9" i="8"/>
  <c r="X9" i="8"/>
  <c r="AA8" i="8"/>
  <c r="Z8" i="8"/>
  <c r="X8" i="8"/>
  <c r="AA7" i="8"/>
  <c r="Z7" i="8"/>
  <c r="X7" i="8"/>
  <c r="Y7" i="8" s="1"/>
  <c r="AA6" i="8"/>
  <c r="Z6" i="8"/>
  <c r="R6" i="8" s="1"/>
  <c r="AB6" i="8" s="1"/>
  <c r="X6" i="8"/>
  <c r="T6" i="8" s="1"/>
  <c r="AA5" i="8"/>
  <c r="Z5" i="8"/>
  <c r="X5" i="8"/>
  <c r="Y5" i="8" s="1"/>
  <c r="AA4" i="8"/>
  <c r="Z4" i="8"/>
  <c r="X4" i="8"/>
  <c r="Y4" i="8" s="1"/>
  <c r="AA3" i="8"/>
  <c r="Z3" i="8"/>
  <c r="X3" i="8"/>
  <c r="AA2" i="8"/>
  <c r="Z2" i="8"/>
  <c r="X2" i="8"/>
  <c r="Y2" i="8" s="1"/>
  <c r="U82" i="9" l="1"/>
  <c r="AD82" i="9" s="1"/>
  <c r="U93" i="9"/>
  <c r="AD93" i="9" s="1"/>
  <c r="U65" i="9"/>
  <c r="AD65" i="9" s="1"/>
  <c r="U22" i="9"/>
  <c r="AD22" i="9" s="1"/>
  <c r="S211" i="9"/>
  <c r="AC211" i="9" s="1"/>
  <c r="U261" i="9"/>
  <c r="AD261" i="9" s="1"/>
  <c r="S171" i="9"/>
  <c r="AC171" i="9" s="1"/>
  <c r="S246" i="9"/>
  <c r="AC246" i="9" s="1"/>
  <c r="U117" i="9"/>
  <c r="AD117" i="9" s="1"/>
  <c r="U105" i="9"/>
  <c r="AD105" i="9" s="1"/>
  <c r="S193" i="9"/>
  <c r="AC193" i="9" s="1"/>
  <c r="U191" i="9"/>
  <c r="AD191" i="9" s="1"/>
  <c r="S185" i="9"/>
  <c r="AC185" i="9" s="1"/>
  <c r="U13" i="9"/>
  <c r="AD13" i="9" s="1"/>
  <c r="S201" i="9"/>
  <c r="AC201" i="9" s="1"/>
  <c r="U149" i="9"/>
  <c r="AD149" i="9" s="1"/>
  <c r="S141" i="9"/>
  <c r="AC141" i="9" s="1"/>
  <c r="U137" i="9"/>
  <c r="AD137" i="9" s="1"/>
  <c r="U17" i="9"/>
  <c r="AD17" i="9" s="1"/>
  <c r="S119" i="9"/>
  <c r="AC119" i="9" s="1"/>
  <c r="S258" i="9"/>
  <c r="AC258" i="9" s="1"/>
  <c r="U53" i="9"/>
  <c r="AD53" i="9" s="1"/>
  <c r="U45" i="9"/>
  <c r="AD45" i="9" s="1"/>
  <c r="U181" i="9"/>
  <c r="AD181" i="9" s="1"/>
  <c r="S205" i="9"/>
  <c r="AC205" i="9" s="1"/>
  <c r="U180" i="9"/>
  <c r="AD180" i="9" s="1"/>
  <c r="R4" i="8"/>
  <c r="T28" i="8"/>
  <c r="AC28" i="8" s="1"/>
  <c r="T33" i="8"/>
  <c r="T46" i="8"/>
  <c r="T51" i="8"/>
  <c r="AC51" i="8" s="1"/>
  <c r="R56" i="8"/>
  <c r="AB56" i="8" s="1"/>
  <c r="T80" i="8"/>
  <c r="U80" i="8" s="1"/>
  <c r="R88" i="8"/>
  <c r="AB88" i="8" s="1"/>
  <c r="R105" i="8"/>
  <c r="AB105" i="8" s="1"/>
  <c r="T21" i="8"/>
  <c r="AC21" i="8" s="1"/>
  <c r="T54" i="8"/>
  <c r="AC54" i="8" s="1"/>
  <c r="Y56" i="8"/>
  <c r="T78" i="8"/>
  <c r="AC78" i="8" s="1"/>
  <c r="T88" i="8"/>
  <c r="AC88" i="8" s="1"/>
  <c r="T120" i="8"/>
  <c r="AC120" i="8" s="1"/>
  <c r="T122" i="8"/>
  <c r="U122" i="8" s="1"/>
  <c r="T124" i="8"/>
  <c r="U124" i="8" s="1"/>
  <c r="T141" i="8"/>
  <c r="R144" i="8"/>
  <c r="R17" i="8"/>
  <c r="AB17" i="8" s="1"/>
  <c r="R27" i="8"/>
  <c r="AB27" i="8" s="1"/>
  <c r="T29" i="8"/>
  <c r="AC29" i="8" s="1"/>
  <c r="R74" i="8"/>
  <c r="AB74" i="8" s="1"/>
  <c r="Y125" i="8"/>
  <c r="R142" i="8"/>
  <c r="AB142" i="8" s="1"/>
  <c r="R50" i="8"/>
  <c r="AB50" i="8" s="1"/>
  <c r="T64" i="8"/>
  <c r="T5" i="8"/>
  <c r="AC5" i="8" s="1"/>
  <c r="R57" i="8"/>
  <c r="T94" i="8"/>
  <c r="AC94" i="8" s="1"/>
  <c r="Y117" i="8"/>
  <c r="T123" i="8"/>
  <c r="AC123" i="8" s="1"/>
  <c r="T10" i="8"/>
  <c r="T59" i="8"/>
  <c r="U59" i="8" s="1"/>
  <c r="T89" i="8"/>
  <c r="AC89" i="8" s="1"/>
  <c r="T3" i="8"/>
  <c r="AC3" i="8" s="1"/>
  <c r="T35" i="8"/>
  <c r="T57" i="8"/>
  <c r="AC57" i="8" s="1"/>
  <c r="T63" i="8"/>
  <c r="AC63" i="8" s="1"/>
  <c r="R115" i="8"/>
  <c r="AB115" i="8" s="1"/>
  <c r="T128" i="8"/>
  <c r="AC128" i="8" s="1"/>
  <c r="R133" i="8"/>
  <c r="U263" i="9"/>
  <c r="AD263" i="9" s="1"/>
  <c r="U231" i="9"/>
  <c r="AD231" i="9" s="1"/>
  <c r="U176" i="9"/>
  <c r="AD176" i="9" s="1"/>
  <c r="U5" i="9"/>
  <c r="V5" i="9" s="1"/>
  <c r="U211" i="9"/>
  <c r="AD211" i="9" s="1"/>
  <c r="U113" i="9"/>
  <c r="AD113" i="9" s="1"/>
  <c r="U159" i="9"/>
  <c r="AD159" i="9" s="1"/>
  <c r="S31" i="9"/>
  <c r="AC31" i="9" s="1"/>
  <c r="S262" i="9"/>
  <c r="AC262" i="9" s="1"/>
  <c r="U179" i="9"/>
  <c r="AD179" i="9" s="1"/>
  <c r="U271" i="9"/>
  <c r="AD271" i="9" s="1"/>
  <c r="U184" i="9"/>
  <c r="AD184" i="9" s="1"/>
  <c r="S167" i="9"/>
  <c r="AC167" i="9" s="1"/>
  <c r="U236" i="9"/>
  <c r="AD236" i="9" s="1"/>
  <c r="S195" i="9"/>
  <c r="AC195" i="9" s="1"/>
  <c r="U63" i="9"/>
  <c r="AD63" i="9" s="1"/>
  <c r="U209" i="9"/>
  <c r="AD209" i="9" s="1"/>
  <c r="S209" i="9"/>
  <c r="AC209" i="9" s="1"/>
  <c r="S143" i="9"/>
  <c r="AC143" i="9" s="1"/>
  <c r="U153" i="9"/>
  <c r="AD153" i="9" s="1"/>
  <c r="S265" i="9"/>
  <c r="AC265" i="9" s="1"/>
  <c r="U57" i="9"/>
  <c r="AD57" i="9" s="1"/>
  <c r="S278" i="9"/>
  <c r="AC278" i="9" s="1"/>
  <c r="S153" i="9"/>
  <c r="AC153" i="9" s="1"/>
  <c r="U287" i="9"/>
  <c r="AD287" i="9" s="1"/>
  <c r="S281" i="9"/>
  <c r="AC281" i="9" s="1"/>
  <c r="U227" i="9"/>
  <c r="AD227" i="9" s="1"/>
  <c r="S189" i="9"/>
  <c r="AC189" i="9" s="1"/>
  <c r="S214" i="9"/>
  <c r="AC214" i="9" s="1"/>
  <c r="S190" i="9"/>
  <c r="AC190" i="9" s="1"/>
  <c r="S94" i="9"/>
  <c r="AC94" i="9" s="1"/>
  <c r="S286" i="9"/>
  <c r="AC286" i="9" s="1"/>
  <c r="U193" i="9"/>
  <c r="AD193" i="9" s="1"/>
  <c r="S5" i="9"/>
  <c r="AC5" i="9" s="1"/>
  <c r="S83" i="9"/>
  <c r="AC83" i="9" s="1"/>
  <c r="U197" i="9"/>
  <c r="AD197" i="9" s="1"/>
  <c r="U279" i="9"/>
  <c r="AD279" i="9" s="1"/>
  <c r="U207" i="9"/>
  <c r="AD207" i="9" s="1"/>
  <c r="S197" i="9"/>
  <c r="AC197" i="9" s="1"/>
  <c r="S139" i="9"/>
  <c r="AC139" i="9" s="1"/>
  <c r="U87" i="9"/>
  <c r="AD87" i="9" s="1"/>
  <c r="U182" i="9"/>
  <c r="AD182" i="9" s="1"/>
  <c r="S198" i="9"/>
  <c r="T198" i="9" s="1"/>
  <c r="U161" i="9"/>
  <c r="S274" i="9"/>
  <c r="AC274" i="9" s="1"/>
  <c r="U255" i="9"/>
  <c r="AD255" i="9" s="1"/>
  <c r="U201" i="9"/>
  <c r="AD201" i="9" s="1"/>
  <c r="S181" i="9"/>
  <c r="AC181" i="9" s="1"/>
  <c r="S160" i="9"/>
  <c r="AC160" i="9" s="1"/>
  <c r="U138" i="9"/>
  <c r="AD138" i="9" s="1"/>
  <c r="U123" i="9"/>
  <c r="AD123" i="9" s="1"/>
  <c r="S103" i="9"/>
  <c r="AC103" i="9" s="1"/>
  <c r="U9" i="9"/>
  <c r="AD9" i="9" s="1"/>
  <c r="U247" i="9"/>
  <c r="AD247" i="9" s="1"/>
  <c r="S247" i="9"/>
  <c r="AC247" i="9" s="1"/>
  <c r="S221" i="9"/>
  <c r="AC221" i="9" s="1"/>
  <c r="Z65" i="9"/>
  <c r="S273" i="9"/>
  <c r="AC273" i="9" s="1"/>
  <c r="U223" i="9"/>
  <c r="AD223" i="9" s="1"/>
  <c r="S180" i="9"/>
  <c r="AC180" i="9" s="1"/>
  <c r="U122" i="9"/>
  <c r="AD122" i="9" s="1"/>
  <c r="Z213" i="9"/>
  <c r="S213" i="9"/>
  <c r="AC213" i="9" s="1"/>
  <c r="Z85" i="9"/>
  <c r="U85" i="9"/>
  <c r="AD85" i="9" s="1"/>
  <c r="U77" i="9"/>
  <c r="AD77" i="9" s="1"/>
  <c r="S69" i="9"/>
  <c r="AC69" i="9" s="1"/>
  <c r="U69" i="9"/>
  <c r="AD69" i="9" s="1"/>
  <c r="Z267" i="9"/>
  <c r="Z259" i="9"/>
  <c r="S259" i="9"/>
  <c r="AC259" i="9" s="1"/>
  <c r="Z251" i="9"/>
  <c r="U251" i="9"/>
  <c r="AD251" i="9" s="1"/>
  <c r="Z235" i="9"/>
  <c r="Z219" i="9"/>
  <c r="U219" i="9"/>
  <c r="AD219" i="9" s="1"/>
  <c r="S203" i="9"/>
  <c r="AC203" i="9" s="1"/>
  <c r="Z203" i="9"/>
  <c r="U267" i="9"/>
  <c r="AD267" i="9" s="1"/>
  <c r="U212" i="9"/>
  <c r="AD212" i="9" s="1"/>
  <c r="Z268" i="9"/>
  <c r="U268" i="9"/>
  <c r="AD268" i="9" s="1"/>
  <c r="S252" i="9"/>
  <c r="AC252" i="9" s="1"/>
  <c r="Z162" i="9"/>
  <c r="Z90" i="9"/>
  <c r="U90" i="9"/>
  <c r="AD90" i="9" s="1"/>
  <c r="U172" i="9"/>
  <c r="AD172" i="9" s="1"/>
  <c r="S282" i="9"/>
  <c r="AC282" i="9" s="1"/>
  <c r="Z289" i="9"/>
  <c r="S289" i="9"/>
  <c r="AC289" i="9" s="1"/>
  <c r="Z288" i="9"/>
  <c r="Z264" i="9"/>
  <c r="U264" i="9"/>
  <c r="AD264" i="9" s="1"/>
  <c r="Z232" i="9"/>
  <c r="U232" i="9"/>
  <c r="Z208" i="9"/>
  <c r="U208" i="9"/>
  <c r="AD208" i="9" s="1"/>
  <c r="Z200" i="9"/>
  <c r="U200" i="9"/>
  <c r="AD200" i="9" s="1"/>
  <c r="Z192" i="9"/>
  <c r="U160" i="9"/>
  <c r="AD160" i="9" s="1"/>
  <c r="U144" i="9"/>
  <c r="AD144" i="9" s="1"/>
  <c r="Z144" i="9"/>
  <c r="Z136" i="9"/>
  <c r="Z120" i="9"/>
  <c r="Z96" i="9"/>
  <c r="Z24" i="9"/>
  <c r="U288" i="9"/>
  <c r="AD288" i="9" s="1"/>
  <c r="S85" i="9"/>
  <c r="AC85" i="9" s="1"/>
  <c r="S92" i="9"/>
  <c r="AC92" i="9" s="1"/>
  <c r="Z92" i="9"/>
  <c r="Z215" i="9"/>
  <c r="U215" i="9"/>
  <c r="AD215" i="9" s="1"/>
  <c r="U175" i="9"/>
  <c r="AD175" i="9" s="1"/>
  <c r="Z175" i="9"/>
  <c r="S54" i="9"/>
  <c r="AC54" i="9" s="1"/>
  <c r="U54" i="9"/>
  <c r="AD54" i="9" s="1"/>
  <c r="U278" i="9"/>
  <c r="AD278" i="9" s="1"/>
  <c r="S109" i="9"/>
  <c r="AC109" i="9" s="1"/>
  <c r="S150" i="9"/>
  <c r="AC150" i="9" s="1"/>
  <c r="Z150" i="9"/>
  <c r="Z287" i="9"/>
  <c r="S285" i="9"/>
  <c r="AC285" i="9" s="1"/>
  <c r="V272" i="9"/>
  <c r="Z272" i="9"/>
  <c r="S236" i="9"/>
  <c r="AC236" i="9" s="1"/>
  <c r="S206" i="9"/>
  <c r="T206" i="9" s="1"/>
  <c r="U195" i="9"/>
  <c r="AD195" i="9" s="1"/>
  <c r="S174" i="9"/>
  <c r="AC174" i="9" s="1"/>
  <c r="U163" i="9"/>
  <c r="AD163" i="9" s="1"/>
  <c r="S134" i="9"/>
  <c r="AC134" i="9" s="1"/>
  <c r="U126" i="9"/>
  <c r="AD126" i="9" s="1"/>
  <c r="S88" i="9"/>
  <c r="AC88" i="9" s="1"/>
  <c r="Z79" i="9"/>
  <c r="S79" i="9"/>
  <c r="Z243" i="9"/>
  <c r="S148" i="9"/>
  <c r="AC148" i="9" s="1"/>
  <c r="Z148" i="9"/>
  <c r="U36" i="9"/>
  <c r="AD36" i="9" s="1"/>
  <c r="Z36" i="9"/>
  <c r="U28" i="9"/>
  <c r="AD28" i="9" s="1"/>
  <c r="Z28" i="9"/>
  <c r="U20" i="9"/>
  <c r="AD20" i="9" s="1"/>
  <c r="Z20" i="9"/>
  <c r="S288" i="9"/>
  <c r="AC288" i="9" s="1"/>
  <c r="U286" i="9"/>
  <c r="AD286" i="9" s="1"/>
  <c r="U284" i="9"/>
  <c r="AD284" i="9" s="1"/>
  <c r="T283" i="9"/>
  <c r="U280" i="9"/>
  <c r="S276" i="9"/>
  <c r="AC276" i="9" s="1"/>
  <c r="U275" i="9"/>
  <c r="AD275" i="9" s="1"/>
  <c r="S264" i="9"/>
  <c r="AC264" i="9" s="1"/>
  <c r="S245" i="9"/>
  <c r="AC245" i="9" s="1"/>
  <c r="U243" i="9"/>
  <c r="AD243" i="9" s="1"/>
  <c r="U239" i="9"/>
  <c r="U235" i="9"/>
  <c r="AD235" i="9" s="1"/>
  <c r="Z231" i="9"/>
  <c r="U192" i="9"/>
  <c r="AD192" i="9" s="1"/>
  <c r="U177" i="9"/>
  <c r="AD177" i="9" s="1"/>
  <c r="U173" i="9"/>
  <c r="AD173" i="9" s="1"/>
  <c r="Z167" i="9"/>
  <c r="U167" i="9"/>
  <c r="U162" i="9"/>
  <c r="AD162" i="9" s="1"/>
  <c r="U147" i="9"/>
  <c r="AD147" i="9" s="1"/>
  <c r="U130" i="9"/>
  <c r="U125" i="9"/>
  <c r="AD125" i="9" s="1"/>
  <c r="U80" i="9"/>
  <c r="AD80" i="9" s="1"/>
  <c r="U34" i="9"/>
  <c r="U276" i="9"/>
  <c r="V276" i="9" s="1"/>
  <c r="S284" i="9"/>
  <c r="T284" i="9" s="1"/>
  <c r="U242" i="9"/>
  <c r="AD242" i="9" s="1"/>
  <c r="S220" i="9"/>
  <c r="AC220" i="9" s="1"/>
  <c r="U188" i="9"/>
  <c r="AD188" i="9" s="1"/>
  <c r="S184" i="9"/>
  <c r="T184" i="9" s="1"/>
  <c r="S175" i="9"/>
  <c r="AC175" i="9" s="1"/>
  <c r="S173" i="9"/>
  <c r="AC173" i="9" s="1"/>
  <c r="S125" i="9"/>
  <c r="AC125" i="9" s="1"/>
  <c r="U106" i="9"/>
  <c r="V106" i="9" s="1"/>
  <c r="S104" i="9"/>
  <c r="U74" i="9"/>
  <c r="AD74" i="9" s="1"/>
  <c r="U66" i="9"/>
  <c r="AD66" i="9" s="1"/>
  <c r="U58" i="9"/>
  <c r="S4" i="9"/>
  <c r="AC4" i="9" s="1"/>
  <c r="Z128" i="9"/>
  <c r="Z66" i="9"/>
  <c r="U258" i="9"/>
  <c r="AD258" i="9" s="1"/>
  <c r="U248" i="9"/>
  <c r="U224" i="9"/>
  <c r="V224" i="9" s="1"/>
  <c r="U198" i="9"/>
  <c r="AD198" i="9" s="1"/>
  <c r="U190" i="9"/>
  <c r="AD190" i="9" s="1"/>
  <c r="Z171" i="9"/>
  <c r="U168" i="9"/>
  <c r="AD168" i="9" s="1"/>
  <c r="S120" i="9"/>
  <c r="AC120" i="9" s="1"/>
  <c r="U114" i="9"/>
  <c r="U98" i="9"/>
  <c r="U94" i="9"/>
  <c r="U84" i="9"/>
  <c r="AD84" i="9" s="1"/>
  <c r="Z80" i="9"/>
  <c r="U75" i="9"/>
  <c r="AD75" i="9" s="1"/>
  <c r="S71" i="9"/>
  <c r="AC71" i="9" s="1"/>
  <c r="U37" i="9"/>
  <c r="AD37" i="9" s="1"/>
  <c r="U21" i="9"/>
  <c r="AD21" i="9" s="1"/>
  <c r="S21" i="9"/>
  <c r="AC21" i="9" s="1"/>
  <c r="U216" i="9"/>
  <c r="U155" i="9"/>
  <c r="AD155" i="9" s="1"/>
  <c r="U115" i="9"/>
  <c r="AD115" i="9" s="1"/>
  <c r="U92" i="9"/>
  <c r="AD92" i="9" s="1"/>
  <c r="Z146" i="9"/>
  <c r="U146" i="9"/>
  <c r="U42" i="9"/>
  <c r="V42" i="9" s="1"/>
  <c r="Z42" i="9"/>
  <c r="U289" i="9"/>
  <c r="AD289" i="9" s="1"/>
  <c r="S257" i="9"/>
  <c r="AC257" i="9" s="1"/>
  <c r="Z257" i="9"/>
  <c r="Z265" i="9"/>
  <c r="U256" i="9"/>
  <c r="AD256" i="9" s="1"/>
  <c r="U234" i="9"/>
  <c r="AD234" i="9" s="1"/>
  <c r="S215" i="9"/>
  <c r="AC215" i="9" s="1"/>
  <c r="U213" i="9"/>
  <c r="AD213" i="9" s="1"/>
  <c r="Z179" i="9"/>
  <c r="Z122" i="9"/>
  <c r="U110" i="9"/>
  <c r="AD110" i="9" s="1"/>
  <c r="U91" i="9"/>
  <c r="AD91" i="9" s="1"/>
  <c r="S84" i="9"/>
  <c r="AC84" i="9" s="1"/>
  <c r="Z82" i="9"/>
  <c r="S77" i="9"/>
  <c r="AC77" i="9" s="1"/>
  <c r="U73" i="9"/>
  <c r="AD73" i="9" s="1"/>
  <c r="U48" i="9"/>
  <c r="AD48" i="9" s="1"/>
  <c r="U29" i="9"/>
  <c r="AD29" i="9" s="1"/>
  <c r="U240" i="9"/>
  <c r="V240" i="9" s="1"/>
  <c r="U165" i="9"/>
  <c r="AD165" i="9" s="1"/>
  <c r="S53" i="9"/>
  <c r="AC53" i="9" s="1"/>
  <c r="S280" i="9"/>
  <c r="AC280" i="9" s="1"/>
  <c r="S268" i="9"/>
  <c r="T268" i="9" s="1"/>
  <c r="U266" i="9"/>
  <c r="AD266" i="9" s="1"/>
  <c r="Z258" i="9"/>
  <c r="S256" i="9"/>
  <c r="T256" i="9" s="1"/>
  <c r="Z211" i="9"/>
  <c r="U204" i="9"/>
  <c r="AD204" i="9" s="1"/>
  <c r="Z198" i="9"/>
  <c r="Z190" i="9"/>
  <c r="U112" i="9"/>
  <c r="AD112" i="9" s="1"/>
  <c r="V82" i="9"/>
  <c r="S40" i="9"/>
  <c r="AC40" i="9" s="1"/>
  <c r="U26" i="9"/>
  <c r="T253" i="9"/>
  <c r="V263" i="9"/>
  <c r="Z63" i="9"/>
  <c r="U285" i="9"/>
  <c r="AD285" i="9" s="1"/>
  <c r="U281" i="9"/>
  <c r="AD281" i="9" s="1"/>
  <c r="Z280" i="9"/>
  <c r="S277" i="9"/>
  <c r="AC277" i="9" s="1"/>
  <c r="S272" i="9"/>
  <c r="AC272" i="9" s="1"/>
  <c r="S266" i="9"/>
  <c r="AC266" i="9" s="1"/>
  <c r="S239" i="9"/>
  <c r="AC239" i="9" s="1"/>
  <c r="S208" i="9"/>
  <c r="T208" i="9" s="1"/>
  <c r="U206" i="9"/>
  <c r="AD206" i="9" s="1"/>
  <c r="S196" i="9"/>
  <c r="AC196" i="9" s="1"/>
  <c r="S176" i="9"/>
  <c r="T176" i="9" s="1"/>
  <c r="S159" i="9"/>
  <c r="T159" i="9" s="1"/>
  <c r="U154" i="9"/>
  <c r="AD154" i="9" s="1"/>
  <c r="U128" i="9"/>
  <c r="AD128" i="9" s="1"/>
  <c r="S93" i="9"/>
  <c r="AC93" i="9" s="1"/>
  <c r="S56" i="9"/>
  <c r="T56" i="9" s="1"/>
  <c r="U50" i="9"/>
  <c r="V50" i="9" s="1"/>
  <c r="S32" i="9"/>
  <c r="AC32" i="9" s="1"/>
  <c r="U25" i="9"/>
  <c r="AD25" i="9" s="1"/>
  <c r="U19" i="9"/>
  <c r="AD19" i="9" s="1"/>
  <c r="U35" i="9"/>
  <c r="AD35" i="9" s="1"/>
  <c r="U32" i="9"/>
  <c r="AD32" i="9" s="1"/>
  <c r="U15" i="9"/>
  <c r="AD15" i="9" s="1"/>
  <c r="U273" i="9"/>
  <c r="AD273" i="9" s="1"/>
  <c r="U259" i="9"/>
  <c r="AD259" i="9" s="1"/>
  <c r="S231" i="9"/>
  <c r="AC231" i="9" s="1"/>
  <c r="U196" i="9"/>
  <c r="AD196" i="9" s="1"/>
  <c r="S191" i="9"/>
  <c r="AC191" i="9" s="1"/>
  <c r="U189" i="9"/>
  <c r="AD189" i="9" s="1"/>
  <c r="U185" i="9"/>
  <c r="AD185" i="9" s="1"/>
  <c r="S168" i="9"/>
  <c r="T168" i="9" s="1"/>
  <c r="U152" i="9"/>
  <c r="AD152" i="9" s="1"/>
  <c r="S136" i="9"/>
  <c r="AC136" i="9" s="1"/>
  <c r="U120" i="9"/>
  <c r="AD120" i="9" s="1"/>
  <c r="S112" i="9"/>
  <c r="AC112" i="9" s="1"/>
  <c r="U103" i="9"/>
  <c r="AD103" i="9" s="1"/>
  <c r="U88" i="9"/>
  <c r="AD88" i="9" s="1"/>
  <c r="S80" i="9"/>
  <c r="AC80" i="9" s="1"/>
  <c r="U39" i="9"/>
  <c r="AD39" i="9" s="1"/>
  <c r="U23" i="9"/>
  <c r="V23" i="9" s="1"/>
  <c r="S39" i="9"/>
  <c r="AC39" i="9" s="1"/>
  <c r="U274" i="9"/>
  <c r="AD274" i="9" s="1"/>
  <c r="U265" i="9"/>
  <c r="AD265" i="9" s="1"/>
  <c r="S212" i="9"/>
  <c r="AC212" i="9" s="1"/>
  <c r="S192" i="9"/>
  <c r="T192" i="9" s="1"/>
  <c r="S187" i="9"/>
  <c r="AC187" i="9" s="1"/>
  <c r="S179" i="9"/>
  <c r="AC179" i="9" s="1"/>
  <c r="S177" i="9"/>
  <c r="AC177" i="9" s="1"/>
  <c r="U166" i="9"/>
  <c r="V166" i="9" s="1"/>
  <c r="S162" i="9"/>
  <c r="AC162" i="9" s="1"/>
  <c r="U156" i="9"/>
  <c r="AD156" i="9" s="1"/>
  <c r="S128" i="9"/>
  <c r="AC128" i="9" s="1"/>
  <c r="U100" i="9"/>
  <c r="AD100" i="9" s="1"/>
  <c r="S96" i="9"/>
  <c r="AC96" i="9" s="1"/>
  <c r="U72" i="9"/>
  <c r="AD72" i="9" s="1"/>
  <c r="S63" i="9"/>
  <c r="T63" i="9" s="1"/>
  <c r="S223" i="9"/>
  <c r="AC223" i="9" s="1"/>
  <c r="S207" i="9"/>
  <c r="AC207" i="9" s="1"/>
  <c r="U205" i="9"/>
  <c r="AD205" i="9" s="1"/>
  <c r="S182" i="9"/>
  <c r="AC182" i="9" s="1"/>
  <c r="U174" i="9"/>
  <c r="AD174" i="9" s="1"/>
  <c r="U143" i="9"/>
  <c r="AD143" i="9" s="1"/>
  <c r="U141" i="9"/>
  <c r="AD141" i="9" s="1"/>
  <c r="U136" i="9"/>
  <c r="AD136" i="9" s="1"/>
  <c r="U119" i="9"/>
  <c r="AD119" i="9" s="1"/>
  <c r="U104" i="9"/>
  <c r="AD104" i="9" s="1"/>
  <c r="U96" i="9"/>
  <c r="AD96" i="9" s="1"/>
  <c r="U51" i="9"/>
  <c r="AD51" i="9" s="1"/>
  <c r="U31" i="9"/>
  <c r="AD31" i="9" s="1"/>
  <c r="U24" i="9"/>
  <c r="AD24" i="9" s="1"/>
  <c r="S200" i="9"/>
  <c r="T200" i="9" s="1"/>
  <c r="S161" i="9"/>
  <c r="AC161" i="9" s="1"/>
  <c r="U157" i="9"/>
  <c r="AD157" i="9" s="1"/>
  <c r="U131" i="9"/>
  <c r="AD131" i="9" s="1"/>
  <c r="U111" i="9"/>
  <c r="U99" i="9"/>
  <c r="AD99" i="9" s="1"/>
  <c r="U64" i="9"/>
  <c r="AD64" i="9" s="1"/>
  <c r="U56" i="9"/>
  <c r="AD56" i="9" s="1"/>
  <c r="U40" i="9"/>
  <c r="AD40" i="9" s="1"/>
  <c r="S24" i="9"/>
  <c r="AC24" i="9" s="1"/>
  <c r="U18" i="9"/>
  <c r="AD18" i="9" s="1"/>
  <c r="Z18" i="9"/>
  <c r="Z10" i="9"/>
  <c r="U10" i="9"/>
  <c r="Z8" i="9"/>
  <c r="U12" i="9"/>
  <c r="V12" i="9" s="1"/>
  <c r="Z12" i="9"/>
  <c r="Z3" i="9"/>
  <c r="U8" i="9"/>
  <c r="AD8" i="9" s="1"/>
  <c r="S8" i="9"/>
  <c r="AC8" i="9" s="1"/>
  <c r="U4" i="9"/>
  <c r="AD4" i="9" s="1"/>
  <c r="S3" i="9"/>
  <c r="AC3" i="9" s="1"/>
  <c r="U7" i="9"/>
  <c r="Z4" i="9"/>
  <c r="U16" i="9"/>
  <c r="AD16" i="9" s="1"/>
  <c r="S16" i="9"/>
  <c r="AC16" i="9" s="1"/>
  <c r="S10" i="9"/>
  <c r="AC10" i="9" s="1"/>
  <c r="Z229" i="9"/>
  <c r="U229" i="9"/>
  <c r="AD229" i="9" s="1"/>
  <c r="S172" i="9"/>
  <c r="AC172" i="9" s="1"/>
  <c r="Z277" i="9"/>
  <c r="S243" i="9"/>
  <c r="Z238" i="9"/>
  <c r="Z228" i="9"/>
  <c r="U199" i="9"/>
  <c r="AD199" i="9" s="1"/>
  <c r="Z199" i="9"/>
  <c r="S154" i="9"/>
  <c r="U283" i="9"/>
  <c r="AD283" i="9" s="1"/>
  <c r="S267" i="9"/>
  <c r="AC267" i="9" s="1"/>
  <c r="S260" i="9"/>
  <c r="AC260" i="9" s="1"/>
  <c r="S251" i="9"/>
  <c r="S248" i="9"/>
  <c r="Z246" i="9"/>
  <c r="Z236" i="9"/>
  <c r="S228" i="9"/>
  <c r="AC228" i="9" s="1"/>
  <c r="S219" i="9"/>
  <c r="S216" i="9"/>
  <c r="Z214" i="9"/>
  <c r="S156" i="9"/>
  <c r="AC156" i="9" s="1"/>
  <c r="Z156" i="9"/>
  <c r="Z260" i="9"/>
  <c r="S271" i="9"/>
  <c r="Z254" i="9"/>
  <c r="S227" i="9"/>
  <c r="S224" i="9"/>
  <c r="Z222" i="9"/>
  <c r="S204" i="9"/>
  <c r="AC204" i="9" s="1"/>
  <c r="Z135" i="9"/>
  <c r="S135" i="9"/>
  <c r="AC135" i="9" s="1"/>
  <c r="Z107" i="9"/>
  <c r="S107" i="9"/>
  <c r="AC107" i="9" s="1"/>
  <c r="Z269" i="9"/>
  <c r="Z244" i="9"/>
  <c r="U282" i="9"/>
  <c r="AD282" i="9" s="1"/>
  <c r="Z270" i="9"/>
  <c r="S270" i="9"/>
  <c r="S269" i="9"/>
  <c r="AC269" i="9" s="1"/>
  <c r="S261" i="9"/>
  <c r="AC261" i="9" s="1"/>
  <c r="S254" i="9"/>
  <c r="AC254" i="9" s="1"/>
  <c r="U244" i="9"/>
  <c r="AD244" i="9" s="1"/>
  <c r="Z237" i="9"/>
  <c r="U237" i="9"/>
  <c r="AD237" i="9" s="1"/>
  <c r="S234" i="9"/>
  <c r="AC234" i="9" s="1"/>
  <c r="Z234" i="9"/>
  <c r="S229" i="9"/>
  <c r="AC229" i="9" s="1"/>
  <c r="S222" i="9"/>
  <c r="AC222" i="9" s="1"/>
  <c r="U183" i="9"/>
  <c r="AD183" i="9" s="1"/>
  <c r="Z183" i="9"/>
  <c r="S110" i="9"/>
  <c r="AC110" i="9" s="1"/>
  <c r="Z101" i="9"/>
  <c r="U101" i="9"/>
  <c r="AD101" i="9" s="1"/>
  <c r="S226" i="9"/>
  <c r="AC226" i="9" s="1"/>
  <c r="Z226" i="9"/>
  <c r="Z118" i="9"/>
  <c r="U118" i="9"/>
  <c r="AD118" i="9" s="1"/>
  <c r="U262" i="9"/>
  <c r="AD262" i="9" s="1"/>
  <c r="Z261" i="9"/>
  <c r="Z252" i="9"/>
  <c r="S244" i="9"/>
  <c r="AC244" i="9" s="1"/>
  <c r="S235" i="9"/>
  <c r="S232" i="9"/>
  <c r="Z230" i="9"/>
  <c r="Z220" i="9"/>
  <c r="S255" i="9"/>
  <c r="U277" i="9"/>
  <c r="AD277" i="9" s="1"/>
  <c r="S287" i="9"/>
  <c r="Z285" i="9"/>
  <c r="Z283" i="9"/>
  <c r="S275" i="9"/>
  <c r="AC275" i="9" s="1"/>
  <c r="U270" i="9"/>
  <c r="AD270" i="9" s="1"/>
  <c r="S263" i="9"/>
  <c r="U252" i="9"/>
  <c r="AD252" i="9" s="1"/>
  <c r="U250" i="9"/>
  <c r="AD250" i="9" s="1"/>
  <c r="Z245" i="9"/>
  <c r="U245" i="9"/>
  <c r="AD245" i="9" s="1"/>
  <c r="S242" i="9"/>
  <c r="AC242" i="9" s="1"/>
  <c r="Z242" i="9"/>
  <c r="S237" i="9"/>
  <c r="AC237" i="9" s="1"/>
  <c r="S230" i="9"/>
  <c r="AC230" i="9" s="1"/>
  <c r="U220" i="9"/>
  <c r="AD220" i="9" s="1"/>
  <c r="U218" i="9"/>
  <c r="AD218" i="9" s="1"/>
  <c r="Z133" i="9"/>
  <c r="U133" i="9"/>
  <c r="AD133" i="9" s="1"/>
  <c r="Z262" i="9"/>
  <c r="Z286" i="9"/>
  <c r="S279" i="9"/>
  <c r="S240" i="9"/>
  <c r="Z278" i="9"/>
  <c r="U269" i="9"/>
  <c r="AD269" i="9" s="1"/>
  <c r="U260" i="9"/>
  <c r="AD260" i="9" s="1"/>
  <c r="Z253" i="9"/>
  <c r="U253" i="9"/>
  <c r="AD253" i="9" s="1"/>
  <c r="S250" i="9"/>
  <c r="AC250" i="9" s="1"/>
  <c r="Z250" i="9"/>
  <c r="S238" i="9"/>
  <c r="AC238" i="9" s="1"/>
  <c r="U228" i="9"/>
  <c r="AD228" i="9" s="1"/>
  <c r="U226" i="9"/>
  <c r="AD226" i="9" s="1"/>
  <c r="Z221" i="9"/>
  <c r="U221" i="9"/>
  <c r="AD221" i="9" s="1"/>
  <c r="S218" i="9"/>
  <c r="AC218" i="9" s="1"/>
  <c r="Z218" i="9"/>
  <c r="S188" i="9"/>
  <c r="AC188" i="9" s="1"/>
  <c r="U249" i="9"/>
  <c r="AD249" i="9" s="1"/>
  <c r="U241" i="9"/>
  <c r="AD241" i="9" s="1"/>
  <c r="U233" i="9"/>
  <c r="AD233" i="9" s="1"/>
  <c r="U225" i="9"/>
  <c r="AD225" i="9" s="1"/>
  <c r="S210" i="9"/>
  <c r="AC210" i="9" s="1"/>
  <c r="Z201" i="9"/>
  <c r="S194" i="9"/>
  <c r="AC194" i="9" s="1"/>
  <c r="Z185" i="9"/>
  <c r="S178" i="9"/>
  <c r="AC178" i="9" s="1"/>
  <c r="U169" i="9"/>
  <c r="AD169" i="9" s="1"/>
  <c r="Z169" i="9"/>
  <c r="S163" i="9"/>
  <c r="U158" i="9"/>
  <c r="AD158" i="9" s="1"/>
  <c r="Z153" i="9"/>
  <c r="U151" i="9"/>
  <c r="AD151" i="9" s="1"/>
  <c r="Z147" i="9"/>
  <c r="S147" i="9"/>
  <c r="AC147" i="9" s="1"/>
  <c r="S133" i="9"/>
  <c r="AC133" i="9" s="1"/>
  <c r="Z123" i="9"/>
  <c r="S118" i="9"/>
  <c r="AC118" i="9" s="1"/>
  <c r="AC104" i="9"/>
  <c r="T104" i="9"/>
  <c r="Z70" i="9"/>
  <c r="U70" i="9"/>
  <c r="AD70" i="9" s="1"/>
  <c r="S43" i="9"/>
  <c r="AC43" i="9" s="1"/>
  <c r="S157" i="9"/>
  <c r="AC157" i="9" s="1"/>
  <c r="Z151" i="9"/>
  <c r="S151" i="9"/>
  <c r="AC151" i="9" s="1"/>
  <c r="S144" i="9"/>
  <c r="U140" i="9"/>
  <c r="AD140" i="9" s="1"/>
  <c r="S140" i="9"/>
  <c r="AC140" i="9" s="1"/>
  <c r="Z127" i="9"/>
  <c r="S127" i="9"/>
  <c r="AC127" i="9" s="1"/>
  <c r="S122" i="9"/>
  <c r="U121" i="9"/>
  <c r="AD121" i="9" s="1"/>
  <c r="Z33" i="9"/>
  <c r="U33" i="9"/>
  <c r="AD33" i="9" s="1"/>
  <c r="U230" i="9"/>
  <c r="AD230" i="9" s="1"/>
  <c r="U222" i="9"/>
  <c r="AD222" i="9" s="1"/>
  <c r="U214" i="9"/>
  <c r="AD214" i="9" s="1"/>
  <c r="U210" i="9"/>
  <c r="AD210" i="9" s="1"/>
  <c r="Z205" i="9"/>
  <c r="U194" i="9"/>
  <c r="AD194" i="9" s="1"/>
  <c r="Z189" i="9"/>
  <c r="U178" i="9"/>
  <c r="AD178" i="9" s="1"/>
  <c r="Z173" i="9"/>
  <c r="S152" i="9"/>
  <c r="Z131" i="9"/>
  <c r="S131" i="9"/>
  <c r="AC131" i="9" s="1"/>
  <c r="S114" i="9"/>
  <c r="S98" i="9"/>
  <c r="U97" i="9"/>
  <c r="AD97" i="9" s="1"/>
  <c r="Z47" i="9"/>
  <c r="S47" i="9"/>
  <c r="AC47" i="9" s="1"/>
  <c r="U246" i="9"/>
  <c r="AD246" i="9" s="1"/>
  <c r="U257" i="9"/>
  <c r="AD257" i="9" s="1"/>
  <c r="Z209" i="9"/>
  <c r="V209" i="9"/>
  <c r="S202" i="9"/>
  <c r="AC202" i="9" s="1"/>
  <c r="Z193" i="9"/>
  <c r="S186" i="9"/>
  <c r="AC186" i="9" s="1"/>
  <c r="Z177" i="9"/>
  <c r="S170" i="9"/>
  <c r="AC170" i="9" s="1"/>
  <c r="S164" i="9"/>
  <c r="U164" i="9"/>
  <c r="AD164" i="9" s="1"/>
  <c r="Z141" i="9"/>
  <c r="Z102" i="9"/>
  <c r="U102" i="9"/>
  <c r="AD102" i="9" s="1"/>
  <c r="S100" i="9"/>
  <c r="AC100" i="9" s="1"/>
  <c r="Z100" i="9"/>
  <c r="S75" i="9"/>
  <c r="AC75" i="9" s="1"/>
  <c r="U254" i="9"/>
  <c r="AD254" i="9" s="1"/>
  <c r="U238" i="9"/>
  <c r="AD238" i="9" s="1"/>
  <c r="S249" i="9"/>
  <c r="AC249" i="9" s="1"/>
  <c r="S241" i="9"/>
  <c r="AC241" i="9" s="1"/>
  <c r="S233" i="9"/>
  <c r="AC233" i="9" s="1"/>
  <c r="S225" i="9"/>
  <c r="AC225" i="9" s="1"/>
  <c r="S217" i="9"/>
  <c r="AC217" i="9" s="1"/>
  <c r="U203" i="9"/>
  <c r="AD203" i="9" s="1"/>
  <c r="U187" i="9"/>
  <c r="AD187" i="9" s="1"/>
  <c r="U171" i="9"/>
  <c r="AD171" i="9" s="1"/>
  <c r="S166" i="9"/>
  <c r="AC166" i="9" s="1"/>
  <c r="Z166" i="9"/>
  <c r="Z155" i="9"/>
  <c r="T155" i="9"/>
  <c r="Z149" i="9"/>
  <c r="S149" i="9"/>
  <c r="AC149" i="9" s="1"/>
  <c r="Z134" i="9"/>
  <c r="U134" i="9"/>
  <c r="AD134" i="9" s="1"/>
  <c r="S102" i="9"/>
  <c r="AC102" i="9" s="1"/>
  <c r="Z87" i="9"/>
  <c r="S87" i="9"/>
  <c r="U44" i="9"/>
  <c r="AD44" i="9" s="1"/>
  <c r="S44" i="9"/>
  <c r="Z44" i="9"/>
  <c r="Z212" i="9"/>
  <c r="S158" i="9"/>
  <c r="AC158" i="9" s="1"/>
  <c r="Z145" i="9"/>
  <c r="U145" i="9"/>
  <c r="AD145" i="9" s="1"/>
  <c r="S142" i="9"/>
  <c r="AC142" i="9" s="1"/>
  <c r="U132" i="9"/>
  <c r="AD132" i="9" s="1"/>
  <c r="S132" i="9"/>
  <c r="AC132" i="9" s="1"/>
  <c r="Z132" i="9"/>
  <c r="Z117" i="9"/>
  <c r="S117" i="9"/>
  <c r="AC117" i="9" s="1"/>
  <c r="U89" i="9"/>
  <c r="AD89" i="9" s="1"/>
  <c r="Z89" i="9"/>
  <c r="S82" i="9"/>
  <c r="Z78" i="9"/>
  <c r="U78" i="9"/>
  <c r="AD78" i="9" s="1"/>
  <c r="S78" i="9"/>
  <c r="AC78" i="9" s="1"/>
  <c r="S64" i="9"/>
  <c r="U217" i="9"/>
  <c r="AD217" i="9" s="1"/>
  <c r="U202" i="9"/>
  <c r="AD202" i="9" s="1"/>
  <c r="S199" i="9"/>
  <c r="AC199" i="9" s="1"/>
  <c r="Z197" i="9"/>
  <c r="U186" i="9"/>
  <c r="AD186" i="9" s="1"/>
  <c r="S183" i="9"/>
  <c r="AC183" i="9" s="1"/>
  <c r="Z181" i="9"/>
  <c r="U170" i="9"/>
  <c r="AD170" i="9" s="1"/>
  <c r="S169" i="9"/>
  <c r="Z160" i="9"/>
  <c r="Z139" i="9"/>
  <c r="U135" i="9"/>
  <c r="AD135" i="9" s="1"/>
  <c r="S130" i="9"/>
  <c r="Z129" i="9"/>
  <c r="U129" i="9"/>
  <c r="AD129" i="9" s="1"/>
  <c r="S115" i="9"/>
  <c r="AC115" i="9" s="1"/>
  <c r="S99" i="9"/>
  <c r="AC99" i="9" s="1"/>
  <c r="S90" i="9"/>
  <c r="S37" i="9"/>
  <c r="AC37" i="9" s="1"/>
  <c r="S165" i="9"/>
  <c r="AC165" i="9" s="1"/>
  <c r="Z137" i="9"/>
  <c r="Z95" i="9"/>
  <c r="S95" i="9"/>
  <c r="Z91" i="9"/>
  <c r="S72" i="9"/>
  <c r="Z51" i="9"/>
  <c r="Z27" i="9"/>
  <c r="S123" i="9"/>
  <c r="AC123" i="9" s="1"/>
  <c r="Z111" i="9"/>
  <c r="S111" i="9"/>
  <c r="AC111" i="9" s="1"/>
  <c r="U108" i="9"/>
  <c r="AD108" i="9" s="1"/>
  <c r="S108" i="9"/>
  <c r="S81" i="9"/>
  <c r="AC81" i="9" s="1"/>
  <c r="Z19" i="9"/>
  <c r="Z204" i="9"/>
  <c r="Z196" i="9"/>
  <c r="Z188" i="9"/>
  <c r="Z180" i="9"/>
  <c r="Z172" i="9"/>
  <c r="Z161" i="9"/>
  <c r="U150" i="9"/>
  <c r="U148" i="9"/>
  <c r="U142" i="9"/>
  <c r="U139" i="9"/>
  <c r="AD139" i="9" s="1"/>
  <c r="S138" i="9"/>
  <c r="U116" i="9"/>
  <c r="S116" i="9"/>
  <c r="Z116" i="9"/>
  <c r="Z109" i="9"/>
  <c r="V109" i="9"/>
  <c r="Z105" i="9"/>
  <c r="Z99" i="9"/>
  <c r="T86" i="9"/>
  <c r="Z86" i="9"/>
  <c r="U86" i="9"/>
  <c r="S61" i="9"/>
  <c r="AC61" i="9" s="1"/>
  <c r="U47" i="9"/>
  <c r="AD47" i="9" s="1"/>
  <c r="Z41" i="9"/>
  <c r="U41" i="9"/>
  <c r="AD41" i="9" s="1"/>
  <c r="Z30" i="9"/>
  <c r="U30" i="9"/>
  <c r="AD30" i="9" s="1"/>
  <c r="Z110" i="9"/>
  <c r="U83" i="9"/>
  <c r="AD83" i="9" s="1"/>
  <c r="Z61" i="9"/>
  <c r="U61" i="9"/>
  <c r="S58" i="9"/>
  <c r="Z57" i="9"/>
  <c r="S51" i="9"/>
  <c r="AC51" i="9" s="1"/>
  <c r="S48" i="9"/>
  <c r="S26" i="9"/>
  <c r="Z22" i="9"/>
  <c r="V22" i="9"/>
  <c r="Z14" i="9"/>
  <c r="U14" i="9"/>
  <c r="AD14" i="9" s="1"/>
  <c r="Z83" i="9"/>
  <c r="Z81" i="9"/>
  <c r="S62" i="9"/>
  <c r="AC62" i="9" s="1"/>
  <c r="S59" i="9"/>
  <c r="AC59" i="9" s="1"/>
  <c r="Z55" i="9"/>
  <c r="S55" i="9"/>
  <c r="AC55" i="9" s="1"/>
  <c r="S13" i="9"/>
  <c r="AC13" i="9" s="1"/>
  <c r="U127" i="9"/>
  <c r="AD127" i="9" s="1"/>
  <c r="Z125" i="9"/>
  <c r="U124" i="9"/>
  <c r="AD124" i="9" s="1"/>
  <c r="S124" i="9"/>
  <c r="Z115" i="9"/>
  <c r="U107" i="9"/>
  <c r="AD107" i="9" s="1"/>
  <c r="S106" i="9"/>
  <c r="U95" i="9"/>
  <c r="Z93" i="9"/>
  <c r="S91" i="9"/>
  <c r="AC91" i="9" s="1"/>
  <c r="U81" i="9"/>
  <c r="AD81" i="9" s="1"/>
  <c r="S67" i="9"/>
  <c r="AC67" i="9" s="1"/>
  <c r="Z62" i="9"/>
  <c r="Z46" i="9"/>
  <c r="U46" i="9"/>
  <c r="AD46" i="9" s="1"/>
  <c r="Z35" i="9"/>
  <c r="U27" i="9"/>
  <c r="AD27" i="9" s="1"/>
  <c r="S146" i="9"/>
  <c r="T126" i="9"/>
  <c r="Z126" i="9"/>
  <c r="S101" i="9"/>
  <c r="AC101" i="9" s="1"/>
  <c r="Z94" i="9"/>
  <c r="V93" i="9"/>
  <c r="Z84" i="9"/>
  <c r="Z71" i="9"/>
  <c r="U62" i="9"/>
  <c r="AD62" i="9" s="1"/>
  <c r="S46" i="9"/>
  <c r="AC46" i="9" s="1"/>
  <c r="Z38" i="9"/>
  <c r="U38" i="9"/>
  <c r="AD38" i="9" s="1"/>
  <c r="S30" i="9"/>
  <c r="AC30" i="9" s="1"/>
  <c r="S29" i="9"/>
  <c r="AC29" i="9" s="1"/>
  <c r="S18" i="9"/>
  <c r="Z15" i="9"/>
  <c r="S15" i="9"/>
  <c r="AC15" i="9" s="1"/>
  <c r="S74" i="9"/>
  <c r="U60" i="9"/>
  <c r="S60" i="9"/>
  <c r="AC60" i="9" s="1"/>
  <c r="S42" i="9"/>
  <c r="S34" i="9"/>
  <c r="S145" i="9"/>
  <c r="AC145" i="9" s="1"/>
  <c r="S137" i="9"/>
  <c r="AC137" i="9" s="1"/>
  <c r="S129" i="9"/>
  <c r="AC129" i="9" s="1"/>
  <c r="S121" i="9"/>
  <c r="AC121" i="9" s="1"/>
  <c r="S113" i="9"/>
  <c r="AC113" i="9" s="1"/>
  <c r="S105" i="9"/>
  <c r="AC105" i="9" s="1"/>
  <c r="S97" i="9"/>
  <c r="AC97" i="9" s="1"/>
  <c r="S89" i="9"/>
  <c r="AC89" i="9" s="1"/>
  <c r="U71" i="9"/>
  <c r="Z69" i="9"/>
  <c r="U68" i="9"/>
  <c r="S68" i="9"/>
  <c r="Z59" i="9"/>
  <c r="U55" i="9"/>
  <c r="AD55" i="9" s="1"/>
  <c r="Z54" i="9"/>
  <c r="S50" i="9"/>
  <c r="V49" i="9"/>
  <c r="Z49" i="9"/>
  <c r="Z39" i="9"/>
  <c r="Z25" i="9"/>
  <c r="S22" i="9"/>
  <c r="AC22" i="9" s="1"/>
  <c r="U79" i="9"/>
  <c r="Z75" i="9"/>
  <c r="S70" i="9"/>
  <c r="AC70" i="9" s="1"/>
  <c r="U67" i="9"/>
  <c r="S66" i="9"/>
  <c r="S45" i="9"/>
  <c r="AC45" i="9" s="1"/>
  <c r="U43" i="9"/>
  <c r="S38" i="9"/>
  <c r="AC38" i="9" s="1"/>
  <c r="Z23" i="9"/>
  <c r="T23" i="9"/>
  <c r="S14" i="9"/>
  <c r="AC14" i="9" s="1"/>
  <c r="Z6" i="9"/>
  <c r="S6" i="9"/>
  <c r="AC6" i="9" s="1"/>
  <c r="U6" i="9"/>
  <c r="AD6" i="9" s="1"/>
  <c r="Z77" i="9"/>
  <c r="U76" i="9"/>
  <c r="S76" i="9"/>
  <c r="Z67" i="9"/>
  <c r="U59" i="9"/>
  <c r="U52" i="9"/>
  <c r="S52" i="9"/>
  <c r="AC52" i="9" s="1"/>
  <c r="Z43" i="9"/>
  <c r="Z31" i="9"/>
  <c r="S73" i="9"/>
  <c r="AC73" i="9" s="1"/>
  <c r="S65" i="9"/>
  <c r="AC65" i="9" s="1"/>
  <c r="S57" i="9"/>
  <c r="AC57" i="9" s="1"/>
  <c r="Z53" i="9"/>
  <c r="S49" i="9"/>
  <c r="AC49" i="9" s="1"/>
  <c r="Z45" i="9"/>
  <c r="S41" i="9"/>
  <c r="AC41" i="9" s="1"/>
  <c r="Z37" i="9"/>
  <c r="S36" i="9"/>
  <c r="S33" i="9"/>
  <c r="AC33" i="9" s="1"/>
  <c r="Z29" i="9"/>
  <c r="S28" i="9"/>
  <c r="S25" i="9"/>
  <c r="AC25" i="9" s="1"/>
  <c r="Z21" i="9"/>
  <c r="S20" i="9"/>
  <c r="S17" i="9"/>
  <c r="AC17" i="9" s="1"/>
  <c r="Z13" i="9"/>
  <c r="S12" i="9"/>
  <c r="S9" i="9"/>
  <c r="AC9" i="9" s="1"/>
  <c r="U3" i="9"/>
  <c r="S35" i="9"/>
  <c r="AC35" i="9" s="1"/>
  <c r="S27" i="9"/>
  <c r="AC27" i="9" s="1"/>
  <c r="S19" i="9"/>
  <c r="AC19" i="9" s="1"/>
  <c r="Z17" i="9"/>
  <c r="S11" i="9"/>
  <c r="AC11" i="9" s="1"/>
  <c r="Z9" i="9"/>
  <c r="U11" i="9"/>
  <c r="S7" i="9"/>
  <c r="AC7" i="9" s="1"/>
  <c r="S2" i="9"/>
  <c r="AC2" i="9" s="1"/>
  <c r="U2" i="9"/>
  <c r="T4" i="8"/>
  <c r="U4" i="8" s="1"/>
  <c r="T17" i="8"/>
  <c r="AC17" i="8" s="1"/>
  <c r="R19" i="8"/>
  <c r="AB19" i="8" s="1"/>
  <c r="R22" i="8"/>
  <c r="AB22" i="8" s="1"/>
  <c r="T23" i="8"/>
  <c r="AC23" i="8" s="1"/>
  <c r="R44" i="8"/>
  <c r="AB44" i="8" s="1"/>
  <c r="T62" i="8"/>
  <c r="T70" i="8"/>
  <c r="T72" i="8"/>
  <c r="U72" i="8" s="1"/>
  <c r="T74" i="8"/>
  <c r="AC74" i="8" s="1"/>
  <c r="T76" i="8"/>
  <c r="Y99" i="8"/>
  <c r="T116" i="8"/>
  <c r="U116" i="8" s="1"/>
  <c r="T8" i="8"/>
  <c r="AC8" i="8" s="1"/>
  <c r="T13" i="8"/>
  <c r="AC13" i="8" s="1"/>
  <c r="T15" i="8"/>
  <c r="U15" i="8" s="1"/>
  <c r="V15" i="8" s="1"/>
  <c r="R18" i="8"/>
  <c r="AB18" i="8" s="1"/>
  <c r="T19" i="8"/>
  <c r="AC19" i="8" s="1"/>
  <c r="T22" i="8"/>
  <c r="T30" i="8"/>
  <c r="AC30" i="8" s="1"/>
  <c r="R35" i="8"/>
  <c r="AB35" i="8" s="1"/>
  <c r="T37" i="8"/>
  <c r="AC37" i="8" s="1"/>
  <c r="T44" i="8"/>
  <c r="AC44" i="8" s="1"/>
  <c r="T60" i="8"/>
  <c r="AC60" i="8" s="1"/>
  <c r="R66" i="8"/>
  <c r="AB66" i="8" s="1"/>
  <c r="R92" i="8"/>
  <c r="AB92" i="8" s="1"/>
  <c r="T109" i="8"/>
  <c r="AC109" i="8" s="1"/>
  <c r="T114" i="8"/>
  <c r="AC114" i="8" s="1"/>
  <c r="R137" i="8"/>
  <c r="AB137" i="8" s="1"/>
  <c r="T107" i="8"/>
  <c r="U107" i="8" s="1"/>
  <c r="S104" i="8"/>
  <c r="S36" i="8"/>
  <c r="T2" i="8"/>
  <c r="T9" i="8"/>
  <c r="U9" i="8" s="1"/>
  <c r="R12" i="8"/>
  <c r="T16" i="8"/>
  <c r="AC16" i="8" s="1"/>
  <c r="T20" i="8"/>
  <c r="AC20" i="8" s="1"/>
  <c r="T25" i="8"/>
  <c r="U25" i="8" s="1"/>
  <c r="T31" i="8"/>
  <c r="AC31" i="8" s="1"/>
  <c r="Y36" i="8"/>
  <c r="T38" i="8"/>
  <c r="R43" i="8"/>
  <c r="AB43" i="8" s="1"/>
  <c r="T45" i="8"/>
  <c r="AC45" i="8" s="1"/>
  <c r="R48" i="8"/>
  <c r="AB48" i="8" s="1"/>
  <c r="T50" i="8"/>
  <c r="U50" i="8" s="1"/>
  <c r="T56" i="8"/>
  <c r="U56" i="8" s="1"/>
  <c r="T61" i="8"/>
  <c r="AC61" i="8" s="1"/>
  <c r="T69" i="8"/>
  <c r="U69" i="8" s="1"/>
  <c r="T73" i="8"/>
  <c r="R76" i="8"/>
  <c r="AB76" i="8" s="1"/>
  <c r="R84" i="8"/>
  <c r="AB84" i="8" s="1"/>
  <c r="R86" i="8"/>
  <c r="T104" i="8"/>
  <c r="AC104" i="8" s="1"/>
  <c r="R7" i="8"/>
  <c r="S7" i="8" s="1"/>
  <c r="T12" i="8"/>
  <c r="U12" i="8" s="1"/>
  <c r="T18" i="8"/>
  <c r="AC18" i="8" s="1"/>
  <c r="R36" i="8"/>
  <c r="AB36" i="8" s="1"/>
  <c r="R41" i="8"/>
  <c r="T43" i="8"/>
  <c r="U43" i="8" s="1"/>
  <c r="R65" i="8"/>
  <c r="AB65" i="8" s="1"/>
  <c r="S70" i="8"/>
  <c r="T86" i="8"/>
  <c r="AC86" i="8" s="1"/>
  <c r="R100" i="8"/>
  <c r="AB100" i="8" s="1"/>
  <c r="R102" i="8"/>
  <c r="T110" i="8"/>
  <c r="AC110" i="8" s="1"/>
  <c r="T117" i="8"/>
  <c r="U117" i="8" s="1"/>
  <c r="R130" i="8"/>
  <c r="AB130" i="8" s="1"/>
  <c r="R138" i="8"/>
  <c r="AB138" i="8" s="1"/>
  <c r="T140" i="8"/>
  <c r="R145" i="8"/>
  <c r="AB145" i="8" s="1"/>
  <c r="R14" i="8"/>
  <c r="AB14" i="8" s="1"/>
  <c r="R31" i="8"/>
  <c r="AB31" i="8" s="1"/>
  <c r="R3" i="8"/>
  <c r="AB3" i="8" s="1"/>
  <c r="T7" i="8"/>
  <c r="R10" i="8"/>
  <c r="AB10" i="8" s="1"/>
  <c r="R32" i="8"/>
  <c r="AB32" i="8" s="1"/>
  <c r="T36" i="8"/>
  <c r="AC36" i="8" s="1"/>
  <c r="R39" i="8"/>
  <c r="AB39" i="8" s="1"/>
  <c r="T41" i="8"/>
  <c r="U41" i="8" s="1"/>
  <c r="T65" i="8"/>
  <c r="AC65" i="8" s="1"/>
  <c r="R96" i="8"/>
  <c r="T100" i="8"/>
  <c r="AC100" i="8" s="1"/>
  <c r="T102" i="8"/>
  <c r="AC102" i="8" s="1"/>
  <c r="T130" i="8"/>
  <c r="U130" i="8" s="1"/>
  <c r="T132" i="8"/>
  <c r="AC132" i="8" s="1"/>
  <c r="R134" i="8"/>
  <c r="AB134" i="8" s="1"/>
  <c r="T136" i="8"/>
  <c r="AC136" i="8" s="1"/>
  <c r="T138" i="8"/>
  <c r="U138" i="8" s="1"/>
  <c r="AB33" i="8"/>
  <c r="S33" i="8"/>
  <c r="U76" i="8"/>
  <c r="AC76" i="8"/>
  <c r="U141" i="8"/>
  <c r="AC141" i="8"/>
  <c r="S144" i="8"/>
  <c r="AB144" i="8"/>
  <c r="U33" i="8"/>
  <c r="AC33" i="8"/>
  <c r="U112" i="8"/>
  <c r="V112" i="8" s="1"/>
  <c r="AC112" i="8"/>
  <c r="U119" i="8"/>
  <c r="AC119" i="8"/>
  <c r="U64" i="8"/>
  <c r="AC64" i="8"/>
  <c r="AC107" i="8"/>
  <c r="AB41" i="8"/>
  <c r="S41" i="8"/>
  <c r="AB102" i="8"/>
  <c r="S102" i="8"/>
  <c r="S57" i="8"/>
  <c r="AB57" i="8"/>
  <c r="S96" i="8"/>
  <c r="AB96" i="8"/>
  <c r="S122" i="8"/>
  <c r="U13" i="8"/>
  <c r="U101" i="8"/>
  <c r="U11" i="8"/>
  <c r="AB54" i="8"/>
  <c r="U128" i="8"/>
  <c r="AC83" i="8"/>
  <c r="T55" i="8"/>
  <c r="U88" i="8"/>
  <c r="T14" i="8"/>
  <c r="U14" i="8" s="1"/>
  <c r="R37" i="8"/>
  <c r="AB37" i="8" s="1"/>
  <c r="T71" i="8"/>
  <c r="AC71" i="8" s="1"/>
  <c r="U143" i="8"/>
  <c r="S86" i="8"/>
  <c r="V86" i="8" s="1"/>
  <c r="AB86" i="8"/>
  <c r="AC6" i="8"/>
  <c r="U6" i="8"/>
  <c r="U8" i="8"/>
  <c r="AC27" i="8"/>
  <c r="U27" i="8"/>
  <c r="AC35" i="8"/>
  <c r="U35" i="8"/>
  <c r="U10" i="8"/>
  <c r="AC10" i="8"/>
  <c r="AB4" i="8"/>
  <c r="S4" i="8"/>
  <c r="V4" i="8" s="1"/>
  <c r="AC38" i="8"/>
  <c r="U38" i="8"/>
  <c r="U46" i="8"/>
  <c r="AC46" i="8"/>
  <c r="AC2" i="8"/>
  <c r="U2" i="8"/>
  <c r="U5" i="8"/>
  <c r="U19" i="8"/>
  <c r="AC138" i="8"/>
  <c r="S12" i="8"/>
  <c r="AB12" i="8"/>
  <c r="S133" i="8"/>
  <c r="AB133" i="8"/>
  <c r="AC7" i="8"/>
  <c r="U7" i="8"/>
  <c r="V7" i="8" s="1"/>
  <c r="U3" i="8"/>
  <c r="AC14" i="8"/>
  <c r="U29" i="8"/>
  <c r="U125" i="8"/>
  <c r="AC125" i="8"/>
  <c r="Y37" i="8"/>
  <c r="Y11" i="8"/>
  <c r="Y20" i="8"/>
  <c r="R23" i="8"/>
  <c r="R24" i="8"/>
  <c r="AB24" i="8" s="1"/>
  <c r="S27" i="8"/>
  <c r="V27" i="8" s="1"/>
  <c r="S43" i="8"/>
  <c r="R67" i="8"/>
  <c r="Y67" i="8"/>
  <c r="T67" i="8"/>
  <c r="T68" i="8"/>
  <c r="AC68" i="8" s="1"/>
  <c r="S76" i="8"/>
  <c r="R85" i="8"/>
  <c r="AB85" i="8" s="1"/>
  <c r="Y85" i="8"/>
  <c r="U85" i="8"/>
  <c r="R91" i="8"/>
  <c r="U94" i="8"/>
  <c r="AB112" i="8"/>
  <c r="Y115" i="8"/>
  <c r="T118" i="8"/>
  <c r="AC118" i="8" s="1"/>
  <c r="AC9" i="8"/>
  <c r="R52" i="8"/>
  <c r="AB52" i="8" s="1"/>
  <c r="R69" i="8"/>
  <c r="AB69" i="8" s="1"/>
  <c r="Y45" i="8"/>
  <c r="R68" i="8"/>
  <c r="AB68" i="8" s="1"/>
  <c r="R5" i="8"/>
  <c r="U71" i="8"/>
  <c r="Y71" i="8"/>
  <c r="R73" i="8"/>
  <c r="T87" i="8"/>
  <c r="AC87" i="8" s="1"/>
  <c r="Y87" i="8"/>
  <c r="S90" i="8"/>
  <c r="R90" i="8"/>
  <c r="AB90" i="8" s="1"/>
  <c r="T90" i="8"/>
  <c r="AC90" i="8" s="1"/>
  <c r="R98" i="8"/>
  <c r="AB98" i="8" s="1"/>
  <c r="T98" i="8"/>
  <c r="AC98" i="8" s="1"/>
  <c r="R109" i="8"/>
  <c r="AB109" i="8" s="1"/>
  <c r="Y109" i="8"/>
  <c r="U109" i="8"/>
  <c r="S109" i="8"/>
  <c r="R110" i="8"/>
  <c r="R114" i="8"/>
  <c r="AB114" i="8" s="1"/>
  <c r="Y114" i="8"/>
  <c r="R128" i="8"/>
  <c r="R136" i="8"/>
  <c r="S139" i="8"/>
  <c r="R106" i="8"/>
  <c r="AB106" i="8" s="1"/>
  <c r="T106" i="8"/>
  <c r="AC106" i="8" s="1"/>
  <c r="Y118" i="8"/>
  <c r="AC4" i="8"/>
  <c r="Y8" i="8"/>
  <c r="U21" i="8"/>
  <c r="Y29" i="8"/>
  <c r="U39" i="8"/>
  <c r="S39" i="8"/>
  <c r="V39" i="8" s="1"/>
  <c r="S56" i="8"/>
  <c r="S18" i="8"/>
  <c r="Y6" i="8"/>
  <c r="Y9" i="8"/>
  <c r="Y21" i="8"/>
  <c r="AC73" i="8"/>
  <c r="U73" i="8"/>
  <c r="R87" i="8"/>
  <c r="AB87" i="8" s="1"/>
  <c r="R93" i="8"/>
  <c r="AB93" i="8" s="1"/>
  <c r="Y93" i="8"/>
  <c r="T93" i="8"/>
  <c r="R107" i="8"/>
  <c r="Y51" i="8"/>
  <c r="U51" i="8"/>
  <c r="Y68" i="8"/>
  <c r="R97" i="8"/>
  <c r="AB97" i="8" s="1"/>
  <c r="T111" i="8"/>
  <c r="AC111" i="8" s="1"/>
  <c r="Y111" i="8"/>
  <c r="R129" i="8"/>
  <c r="AB129" i="8" s="1"/>
  <c r="R2" i="8"/>
  <c r="S2" i="8" s="1"/>
  <c r="AB15" i="8"/>
  <c r="Y24" i="8"/>
  <c r="U31" i="8"/>
  <c r="S31" i="8"/>
  <c r="Y106" i="8"/>
  <c r="R8" i="8"/>
  <c r="AB8" i="8" s="1"/>
  <c r="U18" i="8"/>
  <c r="R28" i="8"/>
  <c r="AB28" i="8" s="1"/>
  <c r="R29" i="8"/>
  <c r="AB29" i="8" s="1"/>
  <c r="R45" i="8"/>
  <c r="AB45" i="8" s="1"/>
  <c r="T49" i="8"/>
  <c r="U54" i="8"/>
  <c r="V54" i="8" s="1"/>
  <c r="R71" i="8"/>
  <c r="S81" i="8"/>
  <c r="Y90" i="8"/>
  <c r="R94" i="8"/>
  <c r="Y98" i="8"/>
  <c r="T103" i="8"/>
  <c r="AC103" i="8" s="1"/>
  <c r="Y103" i="8"/>
  <c r="T115" i="8"/>
  <c r="AC115" i="8" s="1"/>
  <c r="R120" i="8"/>
  <c r="R127" i="8"/>
  <c r="Y127" i="8"/>
  <c r="T127" i="8"/>
  <c r="AC127" i="8" s="1"/>
  <c r="R131" i="8"/>
  <c r="R135" i="8"/>
  <c r="Y135" i="8"/>
  <c r="T135" i="8"/>
  <c r="AC135" i="8" s="1"/>
  <c r="Y139" i="8"/>
  <c r="S3" i="8"/>
  <c r="S11" i="8"/>
  <c r="V11" i="8" s="1"/>
  <c r="R20" i="8"/>
  <c r="AB20" i="8" s="1"/>
  <c r="T24" i="8"/>
  <c r="AC24" i="8" s="1"/>
  <c r="R30" i="8"/>
  <c r="AB30" i="8" s="1"/>
  <c r="R38" i="8"/>
  <c r="AB38" i="8" s="1"/>
  <c r="R46" i="8"/>
  <c r="AB46" i="8" s="1"/>
  <c r="Y53" i="8"/>
  <c r="U53" i="8"/>
  <c r="S53" i="8"/>
  <c r="Y55" i="8"/>
  <c r="Y57" i="8"/>
  <c r="U57" i="8"/>
  <c r="R75" i="8"/>
  <c r="T75" i="8"/>
  <c r="Y75" i="8"/>
  <c r="R78" i="8"/>
  <c r="S80" i="8"/>
  <c r="AB80" i="8"/>
  <c r="Y81" i="8"/>
  <c r="S84" i="8"/>
  <c r="Y84" i="8"/>
  <c r="AC99" i="8"/>
  <c r="T105" i="8"/>
  <c r="AC105" i="8" s="1"/>
  <c r="AB117" i="8"/>
  <c r="R119" i="8"/>
  <c r="AB119" i="8" s="1"/>
  <c r="Y119" i="8"/>
  <c r="R123" i="8"/>
  <c r="T131" i="8"/>
  <c r="AC131" i="8" s="1"/>
  <c r="AC133" i="8"/>
  <c r="U133" i="8"/>
  <c r="R141" i="8"/>
  <c r="R121" i="8"/>
  <c r="AB121" i="8" s="1"/>
  <c r="AB7" i="8"/>
  <c r="Y16" i="8"/>
  <c r="U47" i="8"/>
  <c r="S47" i="8"/>
  <c r="V47" i="8" s="1"/>
  <c r="T95" i="8"/>
  <c r="AC95" i="8" s="1"/>
  <c r="S105" i="8"/>
  <c r="R111" i="8"/>
  <c r="AB111" i="8" s="1"/>
  <c r="Y3" i="8"/>
  <c r="R16" i="8"/>
  <c r="AB16" i="8" s="1"/>
  <c r="S19" i="8"/>
  <c r="S6" i="8"/>
  <c r="V6" i="8" s="1"/>
  <c r="R26" i="8"/>
  <c r="S40" i="8"/>
  <c r="R42" i="8"/>
  <c r="U45" i="8"/>
  <c r="U52" i="8"/>
  <c r="S52" i="8"/>
  <c r="V52" i="8" s="1"/>
  <c r="R101" i="8"/>
  <c r="AB101" i="8" s="1"/>
  <c r="Y101" i="8"/>
  <c r="R126" i="8"/>
  <c r="AB126" i="8" s="1"/>
  <c r="T139" i="8"/>
  <c r="AC139" i="8" s="1"/>
  <c r="R143" i="8"/>
  <c r="Y143" i="8"/>
  <c r="R83" i="8"/>
  <c r="R13" i="8"/>
  <c r="Y14" i="8"/>
  <c r="S58" i="8"/>
  <c r="Y58" i="8"/>
  <c r="R9" i="8"/>
  <c r="AB9" i="8" s="1"/>
  <c r="U28" i="8"/>
  <c r="R34" i="8"/>
  <c r="U37" i="8"/>
  <c r="U44" i="8"/>
  <c r="R51" i="8"/>
  <c r="AB51" i="8" s="1"/>
  <c r="AC59" i="8"/>
  <c r="R61" i="8"/>
  <c r="AB61" i="8" s="1"/>
  <c r="R77" i="8"/>
  <c r="AB77" i="8" s="1"/>
  <c r="Y77" i="8"/>
  <c r="T77" i="8"/>
  <c r="AC77" i="8" s="1"/>
  <c r="U86" i="8"/>
  <c r="U89" i="8"/>
  <c r="S108" i="8"/>
  <c r="Y108" i="8"/>
  <c r="R113" i="8"/>
  <c r="AC117" i="8"/>
  <c r="AC124" i="8"/>
  <c r="S17" i="8"/>
  <c r="R21" i="8"/>
  <c r="AB21" i="8" s="1"/>
  <c r="Y23" i="8"/>
  <c r="S25" i="8"/>
  <c r="V25" i="8" s="1"/>
  <c r="T26" i="8"/>
  <c r="T32" i="8"/>
  <c r="T34" i="8"/>
  <c r="T40" i="8"/>
  <c r="T42" i="8"/>
  <c r="T48" i="8"/>
  <c r="R49" i="8"/>
  <c r="Y52" i="8"/>
  <c r="R60" i="8"/>
  <c r="S61" i="8"/>
  <c r="Y61" i="8"/>
  <c r="U61" i="8"/>
  <c r="AC72" i="8"/>
  <c r="T81" i="8"/>
  <c r="AC81" i="8" s="1"/>
  <c r="Y89" i="8"/>
  <c r="AC91" i="8"/>
  <c r="U91" i="8"/>
  <c r="U96" i="8"/>
  <c r="Y97" i="8"/>
  <c r="R118" i="8"/>
  <c r="AB118" i="8" s="1"/>
  <c r="T121" i="8"/>
  <c r="AC121" i="8" s="1"/>
  <c r="S121" i="8"/>
  <c r="Y121" i="8"/>
  <c r="R125" i="8"/>
  <c r="T129" i="8"/>
  <c r="Y129" i="8"/>
  <c r="T137" i="8"/>
  <c r="AC137" i="8" s="1"/>
  <c r="AC140" i="8"/>
  <c r="U140" i="8"/>
  <c r="R55" i="8"/>
  <c r="U63" i="8"/>
  <c r="R63" i="8"/>
  <c r="T79" i="8"/>
  <c r="R89" i="8"/>
  <c r="AB89" i="8" s="1"/>
  <c r="R95" i="8"/>
  <c r="AB95" i="8" s="1"/>
  <c r="T126" i="8"/>
  <c r="AC126" i="8" s="1"/>
  <c r="S134" i="8"/>
  <c r="U144" i="8"/>
  <c r="T145" i="8"/>
  <c r="S145" i="8"/>
  <c r="Y145" i="8"/>
  <c r="S50" i="8"/>
  <c r="R59" i="8"/>
  <c r="Y59" i="8"/>
  <c r="Y60" i="8"/>
  <c r="R62" i="8"/>
  <c r="S66" i="8"/>
  <c r="U74" i="8"/>
  <c r="U78" i="8"/>
  <c r="R79" i="8"/>
  <c r="AB79" i="8" s="1"/>
  <c r="R82" i="8"/>
  <c r="AB82" i="8" s="1"/>
  <c r="T82" i="8"/>
  <c r="T84" i="8"/>
  <c r="AC84" i="8" s="1"/>
  <c r="S92" i="8"/>
  <c r="U100" i="8"/>
  <c r="S100" i="8"/>
  <c r="Y113" i="8"/>
  <c r="V117" i="8"/>
  <c r="R132" i="8"/>
  <c r="AB132" i="8" s="1"/>
  <c r="U132" i="8"/>
  <c r="R140" i="8"/>
  <c r="AB140" i="8" s="1"/>
  <c r="S142" i="8"/>
  <c r="Y142" i="8"/>
  <c r="T58" i="8"/>
  <c r="AC58" i="8" s="1"/>
  <c r="T66" i="8"/>
  <c r="T92" i="8"/>
  <c r="AC92" i="8" s="1"/>
  <c r="T97" i="8"/>
  <c r="AC97" i="8" s="1"/>
  <c r="R103" i="8"/>
  <c r="AB103" i="8" s="1"/>
  <c r="R116" i="8"/>
  <c r="AB116" i="8" s="1"/>
  <c r="T134" i="8"/>
  <c r="AC134" i="8" s="1"/>
  <c r="R64" i="8"/>
  <c r="R72" i="8"/>
  <c r="R99" i="8"/>
  <c r="T108" i="8"/>
  <c r="AC108" i="8" s="1"/>
  <c r="T113" i="8"/>
  <c r="AC113" i="8" s="1"/>
  <c r="R124" i="8"/>
  <c r="AB124" i="8" s="1"/>
  <c r="T142" i="8"/>
  <c r="AC142" i="8" s="1"/>
  <c r="V65" i="9" l="1"/>
  <c r="T211" i="9"/>
  <c r="T141" i="9"/>
  <c r="T246" i="9"/>
  <c r="V261" i="9"/>
  <c r="V137" i="9"/>
  <c r="T5" i="9"/>
  <c r="W5" i="9" s="1"/>
  <c r="T181" i="9"/>
  <c r="V197" i="9"/>
  <c r="T282" i="9"/>
  <c r="V17" i="9"/>
  <c r="T171" i="9"/>
  <c r="V182" i="9"/>
  <c r="V190" i="9"/>
  <c r="T69" i="9"/>
  <c r="V141" i="9"/>
  <c r="V45" i="9"/>
  <c r="V180" i="9"/>
  <c r="V105" i="9"/>
  <c r="V168" i="9"/>
  <c r="W168" i="9" s="1"/>
  <c r="T85" i="9"/>
  <c r="V191" i="9"/>
  <c r="T193" i="9"/>
  <c r="V227" i="9"/>
  <c r="AD12" i="9"/>
  <c r="V181" i="9"/>
  <c r="T201" i="9"/>
  <c r="T258" i="9"/>
  <c r="T125" i="9"/>
  <c r="V115" i="9"/>
  <c r="V40" i="9"/>
  <c r="V117" i="9"/>
  <c r="T167" i="9"/>
  <c r="V13" i="9"/>
  <c r="T153" i="9"/>
  <c r="V159" i="9"/>
  <c r="W159" i="9" s="1"/>
  <c r="T109" i="9"/>
  <c r="W109" i="9" s="1"/>
  <c r="T40" i="9"/>
  <c r="V162" i="9"/>
  <c r="V211" i="9"/>
  <c r="W211" i="9" s="1"/>
  <c r="AC63" i="9"/>
  <c r="AC284" i="9"/>
  <c r="V125" i="9"/>
  <c r="T205" i="9"/>
  <c r="T185" i="9"/>
  <c r="V195" i="9"/>
  <c r="AC206" i="9"/>
  <c r="V53" i="9"/>
  <c r="V149" i="9"/>
  <c r="T277" i="9"/>
  <c r="V231" i="9"/>
  <c r="V25" i="9"/>
  <c r="AC184" i="9"/>
  <c r="T220" i="9"/>
  <c r="V51" i="9"/>
  <c r="AC256" i="9"/>
  <c r="V19" i="9"/>
  <c r="AD5" i="9"/>
  <c r="V28" i="9"/>
  <c r="T77" i="9"/>
  <c r="V152" i="9"/>
  <c r="V143" i="9"/>
  <c r="T197" i="9"/>
  <c r="V268" i="9"/>
  <c r="W268" i="9" s="1"/>
  <c r="AD23" i="9"/>
  <c r="V163" i="9"/>
  <c r="T203" i="9"/>
  <c r="T150" i="9"/>
  <c r="V170" i="9"/>
  <c r="V77" i="9"/>
  <c r="T119" i="9"/>
  <c r="T160" i="9"/>
  <c r="T259" i="9"/>
  <c r="V259" i="9"/>
  <c r="U104" i="8"/>
  <c r="V104" i="8" s="1"/>
  <c r="S74" i="8"/>
  <c r="V74" i="8" s="1"/>
  <c r="U102" i="8"/>
  <c r="V102" i="8" s="1"/>
  <c r="S46" i="8"/>
  <c r="V46" i="8" s="1"/>
  <c r="S115" i="8"/>
  <c r="S22" i="8"/>
  <c r="U136" i="8"/>
  <c r="AC15" i="8"/>
  <c r="AC130" i="8"/>
  <c r="S88" i="8"/>
  <c r="V88" i="8" s="1"/>
  <c r="S137" i="8"/>
  <c r="U36" i="8"/>
  <c r="V36" i="8" s="1"/>
  <c r="AC25" i="8"/>
  <c r="V80" i="8"/>
  <c r="S24" i="8"/>
  <c r="U30" i="8"/>
  <c r="U114" i="8"/>
  <c r="S69" i="8"/>
  <c r="V69" i="8" s="1"/>
  <c r="S68" i="8"/>
  <c r="S32" i="8"/>
  <c r="AC116" i="8"/>
  <c r="V3" i="8"/>
  <c r="S130" i="8"/>
  <c r="V130" i="8" s="1"/>
  <c r="AC80" i="8"/>
  <c r="S10" i="8"/>
  <c r="AC122" i="8"/>
  <c r="U20" i="8"/>
  <c r="U123" i="8"/>
  <c r="AC56" i="8"/>
  <c r="AC50" i="8"/>
  <c r="S65" i="8"/>
  <c r="U68" i="8"/>
  <c r="V68" i="8" s="1"/>
  <c r="S138" i="8"/>
  <c r="U23" i="8"/>
  <c r="S48" i="8"/>
  <c r="V76" i="8"/>
  <c r="U16" i="8"/>
  <c r="AC43" i="8"/>
  <c r="V122" i="8"/>
  <c r="U120" i="8"/>
  <c r="V198" i="9"/>
  <c r="W198" i="9" s="1"/>
  <c r="T31" i="9"/>
  <c r="AD42" i="9"/>
  <c r="T143" i="9"/>
  <c r="T75" i="9"/>
  <c r="V83" i="9"/>
  <c r="T88" i="9"/>
  <c r="T148" i="9"/>
  <c r="V100" i="9"/>
  <c r="T209" i="9"/>
  <c r="W209" i="9" s="1"/>
  <c r="V289" i="9"/>
  <c r="T272" i="9"/>
  <c r="W272" i="9" s="1"/>
  <c r="V63" i="9"/>
  <c r="W63" i="9" s="1"/>
  <c r="V196" i="9"/>
  <c r="T128" i="9"/>
  <c r="T39" i="9"/>
  <c r="AD50" i="9"/>
  <c r="V113" i="9"/>
  <c r="V69" i="9"/>
  <c r="V119" i="9"/>
  <c r="T166" i="9"/>
  <c r="W166" i="9" s="1"/>
  <c r="AC268" i="9"/>
  <c r="V208" i="9"/>
  <c r="W208" i="9" s="1"/>
  <c r="T196" i="9"/>
  <c r="T265" i="9"/>
  <c r="T71" i="9"/>
  <c r="V185" i="9"/>
  <c r="T274" i="9"/>
  <c r="V255" i="9"/>
  <c r="AC198" i="9"/>
  <c r="V271" i="9"/>
  <c r="V247" i="9"/>
  <c r="V177" i="9"/>
  <c r="AD106" i="9"/>
  <c r="T93" i="9"/>
  <c r="W93" i="9" s="1"/>
  <c r="V193" i="9"/>
  <c r="V112" i="9"/>
  <c r="AC56" i="9"/>
  <c r="V128" i="9"/>
  <c r="T94" i="9"/>
  <c r="T81" i="9"/>
  <c r="T175" i="9"/>
  <c r="V176" i="9"/>
  <c r="W176" i="9" s="1"/>
  <c r="V64" i="9"/>
  <c r="V91" i="9"/>
  <c r="T194" i="9"/>
  <c r="T134" i="9"/>
  <c r="T177" i="9"/>
  <c r="T247" i="9"/>
  <c r="V153" i="9"/>
  <c r="V179" i="9"/>
  <c r="T10" i="9"/>
  <c r="T21" i="9"/>
  <c r="V16" i="9"/>
  <c r="T17" i="9"/>
  <c r="V30" i="9"/>
  <c r="V204" i="9"/>
  <c r="V72" i="9"/>
  <c r="V80" i="9"/>
  <c r="T204" i="9"/>
  <c r="V136" i="9"/>
  <c r="V99" i="9"/>
  <c r="V243" i="9"/>
  <c r="T286" i="9"/>
  <c r="T273" i="9"/>
  <c r="V32" i="9"/>
  <c r="T62" i="9"/>
  <c r="T115" i="9"/>
  <c r="V175" i="9"/>
  <c r="T223" i="9"/>
  <c r="V102" i="9"/>
  <c r="V202" i="9"/>
  <c r="V282" i="9"/>
  <c r="W282" i="9" s="1"/>
  <c r="T195" i="9"/>
  <c r="T131" i="9"/>
  <c r="V242" i="9"/>
  <c r="T252" i="9"/>
  <c r="V56" i="9"/>
  <c r="W56" i="9" s="1"/>
  <c r="V75" i="9"/>
  <c r="V57" i="9"/>
  <c r="T239" i="9"/>
  <c r="AC168" i="9"/>
  <c r="V253" i="9"/>
  <c r="W253" i="9" s="1"/>
  <c r="V133" i="9"/>
  <c r="V265" i="9"/>
  <c r="V274" i="9"/>
  <c r="AD224" i="9"/>
  <c r="V279" i="9"/>
  <c r="V184" i="9"/>
  <c r="W184" i="9" s="1"/>
  <c r="V96" i="9"/>
  <c r="T172" i="9"/>
  <c r="V138" i="9"/>
  <c r="T83" i="9"/>
  <c r="T191" i="9"/>
  <c r="T147" i="9"/>
  <c r="V160" i="9"/>
  <c r="V201" i="9"/>
  <c r="V236" i="9"/>
  <c r="T262" i="9"/>
  <c r="V48" i="9"/>
  <c r="T84" i="9"/>
  <c r="V70" i="9"/>
  <c r="V283" i="9"/>
  <c r="W283" i="9" s="1"/>
  <c r="T289" i="9"/>
  <c r="V66" i="9"/>
  <c r="T221" i="9"/>
  <c r="T278" i="9"/>
  <c r="V87" i="9"/>
  <c r="V213" i="9"/>
  <c r="T215" i="9"/>
  <c r="T218" i="9"/>
  <c r="T92" i="9"/>
  <c r="T281" i="9"/>
  <c r="V54" i="9"/>
  <c r="V36" i="9"/>
  <c r="T142" i="9"/>
  <c r="T180" i="9"/>
  <c r="V132" i="9"/>
  <c r="V155" i="9"/>
  <c r="W155" i="9" s="1"/>
  <c r="T189" i="9"/>
  <c r="AC159" i="9"/>
  <c r="V205" i="9"/>
  <c r="AD240" i="9"/>
  <c r="AD276" i="9"/>
  <c r="V251" i="9"/>
  <c r="V4" i="9"/>
  <c r="V92" i="9"/>
  <c r="V174" i="9"/>
  <c r="V245" i="9"/>
  <c r="T24" i="9"/>
  <c r="T59" i="9"/>
  <c r="V35" i="9"/>
  <c r="V85" i="9"/>
  <c r="T190" i="9"/>
  <c r="V287" i="9"/>
  <c r="V284" i="9"/>
  <c r="W284" i="9" s="1"/>
  <c r="V275" i="9"/>
  <c r="V144" i="9"/>
  <c r="V158" i="9"/>
  <c r="T53" i="9"/>
  <c r="V73" i="9"/>
  <c r="T178" i="9"/>
  <c r="V154" i="9"/>
  <c r="V173" i="9"/>
  <c r="T182" i="9"/>
  <c r="T217" i="9"/>
  <c r="V256" i="9"/>
  <c r="W256" i="9" s="1"/>
  <c r="T261" i="9"/>
  <c r="T135" i="9"/>
  <c r="T236" i="9"/>
  <c r="V288" i="9"/>
  <c r="T80" i="9"/>
  <c r="V122" i="9"/>
  <c r="V237" i="9"/>
  <c r="V223" i="9"/>
  <c r="T96" i="9"/>
  <c r="V278" i="9"/>
  <c r="V285" i="9"/>
  <c r="V9" i="9"/>
  <c r="V206" i="9"/>
  <c r="W206" i="9" s="1"/>
  <c r="V207" i="9"/>
  <c r="V157" i="9"/>
  <c r="AD166" i="9"/>
  <c r="V172" i="9"/>
  <c r="AD161" i="9"/>
  <c r="V161" i="9"/>
  <c r="T139" i="9"/>
  <c r="T67" i="9"/>
  <c r="V103" i="9"/>
  <c r="V210" i="9"/>
  <c r="T212" i="9"/>
  <c r="T173" i="9"/>
  <c r="T157" i="9"/>
  <c r="AC200" i="9"/>
  <c r="T127" i="9"/>
  <c r="T187" i="9"/>
  <c r="AC192" i="9"/>
  <c r="V165" i="9"/>
  <c r="T276" i="9"/>
  <c r="W276" i="9" s="1"/>
  <c r="V123" i="9"/>
  <c r="T47" i="9"/>
  <c r="V24" i="9"/>
  <c r="V88" i="9"/>
  <c r="T112" i="9"/>
  <c r="V18" i="9"/>
  <c r="T179" i="9"/>
  <c r="V218" i="9"/>
  <c r="V286" i="9"/>
  <c r="V234" i="9"/>
  <c r="T214" i="9"/>
  <c r="T103" i="9"/>
  <c r="V219" i="9"/>
  <c r="T43" i="9"/>
  <c r="V108" i="9"/>
  <c r="T89" i="9"/>
  <c r="T149" i="9"/>
  <c r="T170" i="9"/>
  <c r="V225" i="9"/>
  <c r="AD111" i="9"/>
  <c r="V111" i="9"/>
  <c r="V29" i="9"/>
  <c r="V146" i="9"/>
  <c r="AD146" i="9"/>
  <c r="V98" i="9"/>
  <c r="AD98" i="9"/>
  <c r="V15" i="9"/>
  <c r="T280" i="9"/>
  <c r="T136" i="9"/>
  <c r="V200" i="9"/>
  <c r="W200" i="9" s="1"/>
  <c r="V264" i="9"/>
  <c r="V258" i="9"/>
  <c r="V188" i="9"/>
  <c r="T30" i="9"/>
  <c r="T188" i="9"/>
  <c r="T32" i="9"/>
  <c r="V58" i="9"/>
  <c r="AD58" i="9"/>
  <c r="AD167" i="9"/>
  <c r="V167" i="9"/>
  <c r="V110" i="9"/>
  <c r="V215" i="9"/>
  <c r="V114" i="9"/>
  <c r="AD114" i="9"/>
  <c r="T9" i="9"/>
  <c r="V104" i="9"/>
  <c r="W104" i="9" s="1"/>
  <c r="T60" i="9"/>
  <c r="V62" i="9"/>
  <c r="T61" i="9"/>
  <c r="V78" i="9"/>
  <c r="T285" i="9"/>
  <c r="V139" i="9"/>
  <c r="V241" i="9"/>
  <c r="T260" i="9"/>
  <c r="T257" i="9"/>
  <c r="V34" i="9"/>
  <c r="AD34" i="9"/>
  <c r="AD239" i="9"/>
  <c r="V239" i="9"/>
  <c r="AC79" i="9"/>
  <c r="T79" i="9"/>
  <c r="V126" i="9"/>
  <c r="W126" i="9" s="1"/>
  <c r="T264" i="9"/>
  <c r="V84" i="9"/>
  <c r="T51" i="9"/>
  <c r="V187" i="9"/>
  <c r="V266" i="9"/>
  <c r="V220" i="9"/>
  <c r="T241" i="9"/>
  <c r="T8" i="9"/>
  <c r="V31" i="9"/>
  <c r="V74" i="9"/>
  <c r="V90" i="9"/>
  <c r="T4" i="9"/>
  <c r="AD280" i="9"/>
  <c r="V280" i="9"/>
  <c r="V120" i="9"/>
  <c r="T99" i="9"/>
  <c r="V27" i="9"/>
  <c r="V194" i="9"/>
  <c r="T210" i="9"/>
  <c r="V164" i="9"/>
  <c r="T161" i="9"/>
  <c r="V121" i="9"/>
  <c r="T250" i="9"/>
  <c r="V262" i="9"/>
  <c r="V273" i="9"/>
  <c r="T237" i="9"/>
  <c r="V156" i="9"/>
  <c r="V281" i="9"/>
  <c r="V39" i="9"/>
  <c r="V26" i="9"/>
  <c r="AD26" i="9"/>
  <c r="V216" i="9"/>
  <c r="AD216" i="9"/>
  <c r="T288" i="9"/>
  <c r="V235" i="9"/>
  <c r="V267" i="9"/>
  <c r="T213" i="9"/>
  <c r="V248" i="9"/>
  <c r="AD248" i="9"/>
  <c r="T231" i="9"/>
  <c r="AC176" i="9"/>
  <c r="T120" i="9"/>
  <c r="V232" i="9"/>
  <c r="AD232" i="9"/>
  <c r="T162" i="9"/>
  <c r="V147" i="9"/>
  <c r="T29" i="9"/>
  <c r="T54" i="9"/>
  <c r="T57" i="9"/>
  <c r="T207" i="9"/>
  <c r="T174" i="9"/>
  <c r="V131" i="9"/>
  <c r="V189" i="9"/>
  <c r="AC208" i="9"/>
  <c r="T275" i="9"/>
  <c r="T244" i="9"/>
  <c r="V257" i="9"/>
  <c r="V238" i="9"/>
  <c r="V21" i="9"/>
  <c r="V94" i="9"/>
  <c r="AD94" i="9"/>
  <c r="V37" i="9"/>
  <c r="T266" i="9"/>
  <c r="V130" i="9"/>
  <c r="AD130" i="9"/>
  <c r="V20" i="9"/>
  <c r="V192" i="9"/>
  <c r="W192" i="9" s="1"/>
  <c r="V212" i="9"/>
  <c r="T245" i="9"/>
  <c r="V8" i="9"/>
  <c r="T16" i="9"/>
  <c r="T13" i="9"/>
  <c r="T3" i="9"/>
  <c r="AD7" i="9"/>
  <c r="V7" i="9"/>
  <c r="V10" i="9"/>
  <c r="AD10" i="9"/>
  <c r="T7" i="9"/>
  <c r="T2" i="9"/>
  <c r="AD11" i="9"/>
  <c r="V11" i="9"/>
  <c r="T76" i="9"/>
  <c r="AC76" i="9"/>
  <c r="T34" i="9"/>
  <c r="AC34" i="9"/>
  <c r="T35" i="9"/>
  <c r="T26" i="9"/>
  <c r="AC26" i="9"/>
  <c r="T116" i="9"/>
  <c r="AC116" i="9"/>
  <c r="AD148" i="9"/>
  <c r="V148" i="9"/>
  <c r="AC95" i="9"/>
  <c r="T95" i="9"/>
  <c r="V178" i="9"/>
  <c r="T78" i="9"/>
  <c r="T100" i="9"/>
  <c r="AC164" i="9"/>
  <c r="T164" i="9"/>
  <c r="M2360" i="25" s="1"/>
  <c r="V203" i="9"/>
  <c r="T163" i="9"/>
  <c r="AC163" i="9"/>
  <c r="T225" i="9"/>
  <c r="V249" i="9"/>
  <c r="T132" i="9"/>
  <c r="AC232" i="9"/>
  <c r="T232" i="9"/>
  <c r="T118" i="9"/>
  <c r="T101" i="9"/>
  <c r="T270" i="9"/>
  <c r="AC270" i="9"/>
  <c r="V107" i="9"/>
  <c r="T224" i="9"/>
  <c r="W224" i="9" s="1"/>
  <c r="AC224" i="9"/>
  <c r="T271" i="9"/>
  <c r="AC271" i="9"/>
  <c r="V214" i="9"/>
  <c r="T20" i="9"/>
  <c r="AC20" i="9"/>
  <c r="T18" i="9"/>
  <c r="AC18" i="9"/>
  <c r="T73" i="9"/>
  <c r="AC42" i="9"/>
  <c r="T42" i="9"/>
  <c r="W42" i="9" s="1"/>
  <c r="T55" i="9"/>
  <c r="V81" i="9"/>
  <c r="T14" i="9"/>
  <c r="T37" i="9"/>
  <c r="T27" i="9"/>
  <c r="V129" i="9"/>
  <c r="T145" i="9"/>
  <c r="T82" i="9"/>
  <c r="W82" i="9" s="1"/>
  <c r="AC82" i="9"/>
  <c r="T117" i="9"/>
  <c r="V145" i="9"/>
  <c r="AC87" i="9"/>
  <c r="T87" i="9"/>
  <c r="V186" i="9"/>
  <c r="V169" i="9"/>
  <c r="AC279" i="9"/>
  <c r="T279" i="9"/>
  <c r="V217" i="9"/>
  <c r="AC235" i="9"/>
  <c r="T235" i="9"/>
  <c r="V226" i="9"/>
  <c r="T107" i="9"/>
  <c r="AC227" i="9"/>
  <c r="T227" i="9"/>
  <c r="T156" i="9"/>
  <c r="V199" i="9"/>
  <c r="T243" i="9"/>
  <c r="AC243" i="9"/>
  <c r="V229" i="9"/>
  <c r="AD3" i="9"/>
  <c r="V3" i="9"/>
  <c r="AD76" i="9"/>
  <c r="V76" i="9"/>
  <c r="AD150" i="9"/>
  <c r="V150" i="9"/>
  <c r="T249" i="9"/>
  <c r="T216" i="9"/>
  <c r="AC216" i="9"/>
  <c r="AD59" i="9"/>
  <c r="V59" i="9"/>
  <c r="T6" i="9"/>
  <c r="AD43" i="9"/>
  <c r="V43" i="9"/>
  <c r="AD71" i="9"/>
  <c r="V71" i="9"/>
  <c r="T146" i="9"/>
  <c r="AC146" i="9"/>
  <c r="V46" i="9"/>
  <c r="T113" i="9"/>
  <c r="AC58" i="9"/>
  <c r="T58" i="9"/>
  <c r="V41" i="9"/>
  <c r="AD86" i="9"/>
  <c r="V86" i="9"/>
  <c r="W86" i="9" s="1"/>
  <c r="T105" i="9"/>
  <c r="T52" i="9"/>
  <c r="T111" i="9"/>
  <c r="T129" i="9"/>
  <c r="AC64" i="9"/>
  <c r="T64" i="9"/>
  <c r="T165" i="9"/>
  <c r="V171" i="9"/>
  <c r="AC98" i="9"/>
  <c r="T98" i="9"/>
  <c r="V140" i="9"/>
  <c r="V33" i="9"/>
  <c r="T122" i="9"/>
  <c r="AC122" i="9"/>
  <c r="AC144" i="9"/>
  <c r="T144" i="9"/>
  <c r="T186" i="9"/>
  <c r="T242" i="9"/>
  <c r="T226" i="9"/>
  <c r="T234" i="9"/>
  <c r="V233" i="9"/>
  <c r="AC219" i="9"/>
  <c r="T219" i="9"/>
  <c r="T199" i="9"/>
  <c r="AC74" i="9"/>
  <c r="T74" i="9"/>
  <c r="AC28" i="9"/>
  <c r="T28" i="9"/>
  <c r="AD61" i="9"/>
  <c r="V61" i="9"/>
  <c r="T41" i="9"/>
  <c r="AC72" i="9"/>
  <c r="T72" i="9"/>
  <c r="T33" i="9"/>
  <c r="V127" i="9"/>
  <c r="T70" i="9"/>
  <c r="T123" i="9"/>
  <c r="T233" i="9"/>
  <c r="T229" i="9"/>
  <c r="V246" i="9"/>
  <c r="W246" i="9" s="1"/>
  <c r="V228" i="9"/>
  <c r="T11" i="9"/>
  <c r="AC48" i="9"/>
  <c r="T48" i="9"/>
  <c r="T110" i="9"/>
  <c r="AC138" i="9"/>
  <c r="T138" i="9"/>
  <c r="T12" i="9"/>
  <c r="W12" i="9" s="1"/>
  <c r="AC12" i="9"/>
  <c r="T65" i="9"/>
  <c r="W65" i="9" s="1"/>
  <c r="W23" i="9"/>
  <c r="V79" i="9"/>
  <c r="AD79" i="9"/>
  <c r="T25" i="9"/>
  <c r="T49" i="9"/>
  <c r="W49" i="9" s="1"/>
  <c r="T15" i="9"/>
  <c r="V124" i="9"/>
  <c r="T46" i="9"/>
  <c r="V95" i="9"/>
  <c r="AD95" i="9"/>
  <c r="T45" i="9"/>
  <c r="T19" i="9"/>
  <c r="T137" i="9"/>
  <c r="AC130" i="9"/>
  <c r="T130" i="9"/>
  <c r="V89" i="9"/>
  <c r="T158" i="9"/>
  <c r="V44" i="9"/>
  <c r="T102" i="9"/>
  <c r="AC114" i="9"/>
  <c r="T114" i="9"/>
  <c r="V151" i="9"/>
  <c r="V97" i="9"/>
  <c r="T151" i="9"/>
  <c r="T202" i="9"/>
  <c r="V221" i="9"/>
  <c r="V250" i="9"/>
  <c r="T133" i="9"/>
  <c r="T263" i="9"/>
  <c r="W263" i="9" s="1"/>
  <c r="AC263" i="9"/>
  <c r="T230" i="9"/>
  <c r="V118" i="9"/>
  <c r="V101" i="9"/>
  <c r="V183" i="9"/>
  <c r="T222" i="9"/>
  <c r="T254" i="9"/>
  <c r="V260" i="9"/>
  <c r="AC248" i="9"/>
  <c r="T248" i="9"/>
  <c r="T267" i="9"/>
  <c r="V277" i="9"/>
  <c r="AD52" i="9"/>
  <c r="V52" i="9"/>
  <c r="AD116" i="9"/>
  <c r="V116" i="9"/>
  <c r="T121" i="9"/>
  <c r="T66" i="9"/>
  <c r="AC66" i="9"/>
  <c r="AC68" i="9"/>
  <c r="T68" i="9"/>
  <c r="AD60" i="9"/>
  <c r="V60" i="9"/>
  <c r="V55" i="9"/>
  <c r="AC124" i="9"/>
  <c r="T124" i="9"/>
  <c r="W124" i="9" s="1"/>
  <c r="T22" i="9"/>
  <c r="W22" i="9" s="1"/>
  <c r="AD142" i="9"/>
  <c r="V142" i="9"/>
  <c r="T91" i="9"/>
  <c r="AC169" i="9"/>
  <c r="T169" i="9"/>
  <c r="V47" i="9"/>
  <c r="T97" i="9"/>
  <c r="T240" i="9"/>
  <c r="W240" i="9" s="1"/>
  <c r="AC240" i="9"/>
  <c r="V252" i="9"/>
  <c r="T183" i="9"/>
  <c r="V244" i="9"/>
  <c r="V269" i="9"/>
  <c r="T154" i="9"/>
  <c r="AC154" i="9"/>
  <c r="T228" i="9"/>
  <c r="T38" i="9"/>
  <c r="AC108" i="9"/>
  <c r="T108" i="9"/>
  <c r="T90" i="9"/>
  <c r="AC90" i="9"/>
  <c r="AC36" i="9"/>
  <c r="T36" i="9"/>
  <c r="V6" i="9"/>
  <c r="AD67" i="9"/>
  <c r="V67" i="9"/>
  <c r="AC50" i="9"/>
  <c r="T50" i="9"/>
  <c r="W50" i="9" s="1"/>
  <c r="AD68" i="9"/>
  <c r="V68" i="9"/>
  <c r="V38" i="9"/>
  <c r="T106" i="9"/>
  <c r="W106" i="9" s="1"/>
  <c r="AC106" i="9"/>
  <c r="V14" i="9"/>
  <c r="AC44" i="9"/>
  <c r="T44" i="9"/>
  <c r="V134" i="9"/>
  <c r="AC152" i="9"/>
  <c r="T152" i="9"/>
  <c r="T140" i="9"/>
  <c r="T287" i="9"/>
  <c r="AC287" i="9"/>
  <c r="T255" i="9"/>
  <c r="AC255" i="9"/>
  <c r="V230" i="9"/>
  <c r="V270" i="9"/>
  <c r="T269" i="9"/>
  <c r="V135" i="9"/>
  <c r="V222" i="9"/>
  <c r="V254" i="9"/>
  <c r="T251" i="9"/>
  <c r="AC251" i="9"/>
  <c r="T238" i="9"/>
  <c r="AD2" i="9"/>
  <c r="V2" i="9"/>
  <c r="U70" i="8"/>
  <c r="AC70" i="8"/>
  <c r="U121" i="8"/>
  <c r="AC69" i="8"/>
  <c r="V133" i="8"/>
  <c r="AC41" i="8"/>
  <c r="U62" i="8"/>
  <c r="AC62" i="8"/>
  <c r="V61" i="8"/>
  <c r="V70" i="8"/>
  <c r="S37" i="8"/>
  <c r="S14" i="8"/>
  <c r="V14" i="8" s="1"/>
  <c r="V12" i="8"/>
  <c r="AC12" i="8"/>
  <c r="U60" i="8"/>
  <c r="V19" i="8"/>
  <c r="U65" i="8"/>
  <c r="V65" i="8" s="1"/>
  <c r="U22" i="8"/>
  <c r="V22" i="8" s="1"/>
  <c r="AC22" i="8"/>
  <c r="V138" i="8"/>
  <c r="V43" i="8"/>
  <c r="U126" i="8"/>
  <c r="S77" i="8"/>
  <c r="U84" i="8"/>
  <c r="V84" i="8" s="1"/>
  <c r="V57" i="8"/>
  <c r="V56" i="8"/>
  <c r="S35" i="8"/>
  <c r="V35" i="8" s="1"/>
  <c r="U17" i="8"/>
  <c r="V17" i="8" s="1"/>
  <c r="U110" i="8"/>
  <c r="V41" i="8"/>
  <c r="S44" i="8"/>
  <c r="V44" i="8" s="1"/>
  <c r="S114" i="8"/>
  <c r="V114" i="8" s="1"/>
  <c r="V10" i="8"/>
  <c r="U90" i="8"/>
  <c r="V90" i="8" s="1"/>
  <c r="S132" i="8"/>
  <c r="V132" i="8" s="1"/>
  <c r="V144" i="8"/>
  <c r="V53" i="8"/>
  <c r="S106" i="8"/>
  <c r="V109" i="8"/>
  <c r="V121" i="8"/>
  <c r="S30" i="8"/>
  <c r="S101" i="8"/>
  <c r="V101" i="8" s="1"/>
  <c r="S126" i="8"/>
  <c r="V126" i="8" s="1"/>
  <c r="U111" i="8"/>
  <c r="U97" i="8"/>
  <c r="AC55" i="8"/>
  <c r="U55" i="8"/>
  <c r="V33" i="8"/>
  <c r="S124" i="8"/>
  <c r="V124" i="8" s="1"/>
  <c r="V50" i="8"/>
  <c r="V96" i="8"/>
  <c r="V37" i="8"/>
  <c r="V31" i="8"/>
  <c r="U98" i="8"/>
  <c r="AB83" i="8"/>
  <c r="S83" i="8"/>
  <c r="V83" i="8" s="1"/>
  <c r="S75" i="8"/>
  <c r="AB75" i="8"/>
  <c r="AB127" i="8"/>
  <c r="S127" i="8"/>
  <c r="AB94" i="8"/>
  <c r="S94" i="8"/>
  <c r="V94" i="8" s="1"/>
  <c r="AC49" i="8"/>
  <c r="U49" i="8"/>
  <c r="AB2" i="8"/>
  <c r="V2" i="8"/>
  <c r="U135" i="8"/>
  <c r="S89" i="8"/>
  <c r="V89" i="8" s="1"/>
  <c r="S64" i="8"/>
  <c r="V64" i="8" s="1"/>
  <c r="AB64" i="8"/>
  <c r="U142" i="8"/>
  <c r="V142" i="8" s="1"/>
  <c r="U113" i="8"/>
  <c r="S82" i="8"/>
  <c r="AB62" i="8"/>
  <c r="S62" i="8"/>
  <c r="AC145" i="8"/>
  <c r="U145" i="8"/>
  <c r="AB55" i="8"/>
  <c r="S55" i="8"/>
  <c r="S129" i="8"/>
  <c r="AC32" i="8"/>
  <c r="U32" i="8"/>
  <c r="V32" i="8" s="1"/>
  <c r="S26" i="8"/>
  <c r="AB26" i="8"/>
  <c r="AB120" i="8"/>
  <c r="S120" i="8"/>
  <c r="V120" i="8" s="1"/>
  <c r="V18" i="8"/>
  <c r="S91" i="8"/>
  <c r="V91" i="8" s="1"/>
  <c r="AB91" i="8"/>
  <c r="U103" i="8"/>
  <c r="U77" i="8"/>
  <c r="AC34" i="8"/>
  <c r="U34" i="8"/>
  <c r="V100" i="8"/>
  <c r="AC129" i="8"/>
  <c r="U129" i="8"/>
  <c r="S60" i="8"/>
  <c r="AB60" i="8"/>
  <c r="AC26" i="8"/>
  <c r="U26" i="8"/>
  <c r="S113" i="8"/>
  <c r="AB113" i="8"/>
  <c r="S95" i="8"/>
  <c r="AB135" i="8"/>
  <c r="S135" i="8"/>
  <c r="V135" i="8" s="1"/>
  <c r="S51" i="8"/>
  <c r="V51" i="8" s="1"/>
  <c r="U87" i="8"/>
  <c r="S21" i="8"/>
  <c r="V21" i="8" s="1"/>
  <c r="AC67" i="8"/>
  <c r="U67" i="8"/>
  <c r="U58" i="8"/>
  <c r="V58" i="8" s="1"/>
  <c r="AB131" i="8"/>
  <c r="S131" i="8"/>
  <c r="U139" i="8"/>
  <c r="V139" i="8" s="1"/>
  <c r="S87" i="8"/>
  <c r="AB5" i="8"/>
  <c r="S5" i="8"/>
  <c r="V5" i="8" s="1"/>
  <c r="S85" i="8"/>
  <c r="V85" i="8" s="1"/>
  <c r="V145" i="8"/>
  <c r="S141" i="8"/>
  <c r="V141" i="8" s="1"/>
  <c r="AB141" i="8"/>
  <c r="AB49" i="8"/>
  <c r="S49" i="8"/>
  <c r="AB78" i="8"/>
  <c r="S78" i="8"/>
  <c r="V78" i="8" s="1"/>
  <c r="S111" i="8"/>
  <c r="S118" i="8"/>
  <c r="S136" i="8"/>
  <c r="V136" i="8" s="1"/>
  <c r="AB136" i="8"/>
  <c r="S98" i="8"/>
  <c r="S67" i="8"/>
  <c r="AB67" i="8"/>
  <c r="S72" i="8"/>
  <c r="V72" i="8" s="1"/>
  <c r="AB72" i="8"/>
  <c r="AC66" i="8"/>
  <c r="U66" i="8"/>
  <c r="V66" i="8" s="1"/>
  <c r="S42" i="8"/>
  <c r="AB42" i="8"/>
  <c r="S123" i="8"/>
  <c r="V123" i="8" s="1"/>
  <c r="AB123" i="8"/>
  <c r="U81" i="8"/>
  <c r="V81" i="8" s="1"/>
  <c r="S110" i="8"/>
  <c r="V110" i="8" s="1"/>
  <c r="AB110" i="8"/>
  <c r="S116" i="8"/>
  <c r="V116" i="8" s="1"/>
  <c r="U92" i="8"/>
  <c r="V92" i="8" s="1"/>
  <c r="S59" i="8"/>
  <c r="V59" i="8" s="1"/>
  <c r="AB59" i="8"/>
  <c r="S79" i="8"/>
  <c r="U137" i="8"/>
  <c r="V137" i="8" s="1"/>
  <c r="S125" i="8"/>
  <c r="V125" i="8" s="1"/>
  <c r="AB125" i="8"/>
  <c r="AC48" i="8"/>
  <c r="U48" i="8"/>
  <c r="V48" i="8" s="1"/>
  <c r="S29" i="8"/>
  <c r="V29" i="8" s="1"/>
  <c r="U115" i="8"/>
  <c r="V115" i="8" s="1"/>
  <c r="U127" i="8"/>
  <c r="S103" i="8"/>
  <c r="V103" i="8" s="1"/>
  <c r="AB71" i="8"/>
  <c r="S71" i="8"/>
  <c r="V71" i="8" s="1"/>
  <c r="S16" i="8"/>
  <c r="V16" i="8" s="1"/>
  <c r="S107" i="8"/>
  <c r="V107" i="8" s="1"/>
  <c r="AB107" i="8"/>
  <c r="U118" i="8"/>
  <c r="S73" i="8"/>
  <c r="V73" i="8" s="1"/>
  <c r="AB73" i="8"/>
  <c r="S45" i="8"/>
  <c r="V45" i="8" s="1"/>
  <c r="S23" i="8"/>
  <c r="V23" i="8" s="1"/>
  <c r="AB23" i="8"/>
  <c r="S93" i="8"/>
  <c r="U134" i="8"/>
  <c r="V134" i="8" s="1"/>
  <c r="U95" i="8"/>
  <c r="AC42" i="8"/>
  <c r="U42" i="8"/>
  <c r="S119" i="8"/>
  <c r="V119" i="8" s="1"/>
  <c r="S8" i="8"/>
  <c r="V8" i="8" s="1"/>
  <c r="AC93" i="8"/>
  <c r="U93" i="8"/>
  <c r="S128" i="8"/>
  <c r="V128" i="8" s="1"/>
  <c r="AB128" i="8"/>
  <c r="U105" i="8"/>
  <c r="V105" i="8" s="1"/>
  <c r="S9" i="8"/>
  <c r="V9" i="8" s="1"/>
  <c r="S28" i="8"/>
  <c r="V28" i="8" s="1"/>
  <c r="U24" i="8"/>
  <c r="V24" i="8" s="1"/>
  <c r="S140" i="8"/>
  <c r="V140" i="8" s="1"/>
  <c r="AC79" i="8"/>
  <c r="U79" i="8"/>
  <c r="U108" i="8"/>
  <c r="V108" i="8" s="1"/>
  <c r="S38" i="8"/>
  <c r="V38" i="8" s="1"/>
  <c r="AB99" i="8"/>
  <c r="S99" i="8"/>
  <c r="V99" i="8" s="1"/>
  <c r="AC82" i="8"/>
  <c r="U82" i="8"/>
  <c r="AB63" i="8"/>
  <c r="S63" i="8"/>
  <c r="V63" i="8" s="1"/>
  <c r="AC40" i="8"/>
  <c r="U40" i="8"/>
  <c r="V40" i="8" s="1"/>
  <c r="U106" i="8"/>
  <c r="V106" i="8" s="1"/>
  <c r="AB34" i="8"/>
  <c r="S34" i="8"/>
  <c r="S13" i="8"/>
  <c r="V13" i="8" s="1"/>
  <c r="AB13" i="8"/>
  <c r="AB143" i="8"/>
  <c r="S143" i="8"/>
  <c r="V143" i="8" s="1"/>
  <c r="AC75" i="8"/>
  <c r="U75" i="8"/>
  <c r="U131" i="8"/>
  <c r="S97" i="8"/>
  <c r="V97" i="8" s="1"/>
  <c r="S20" i="8"/>
  <c r="V20" i="8" s="1"/>
  <c r="W181" i="9" l="1"/>
  <c r="W141" i="9"/>
  <c r="W105" i="9"/>
  <c r="W261" i="9"/>
  <c r="W137" i="9"/>
  <c r="W162" i="9"/>
  <c r="W153" i="9"/>
  <c r="W115" i="9"/>
  <c r="W171" i="9"/>
  <c r="W190" i="9"/>
  <c r="W182" i="9"/>
  <c r="W17" i="9"/>
  <c r="W69" i="9"/>
  <c r="W274" i="9"/>
  <c r="W144" i="9"/>
  <c r="W193" i="9"/>
  <c r="W227" i="9"/>
  <c r="W180" i="9"/>
  <c r="W45" i="9"/>
  <c r="W277" i="9"/>
  <c r="W40" i="9"/>
  <c r="W62" i="9"/>
  <c r="W197" i="9"/>
  <c r="W239" i="9"/>
  <c r="W167" i="9"/>
  <c r="W191" i="9"/>
  <c r="W72" i="9"/>
  <c r="W13" i="9"/>
  <c r="W125" i="9"/>
  <c r="W25" i="9"/>
  <c r="W195" i="9"/>
  <c r="W258" i="9"/>
  <c r="W85" i="9"/>
  <c r="W80" i="9"/>
  <c r="W194" i="9"/>
  <c r="W88" i="9"/>
  <c r="W117" i="9"/>
  <c r="W231" i="9"/>
  <c r="W281" i="9"/>
  <c r="W251" i="9"/>
  <c r="W74" i="9"/>
  <c r="W119" i="9"/>
  <c r="W163" i="9"/>
  <c r="W152" i="9"/>
  <c r="W66" i="9"/>
  <c r="W43" i="9"/>
  <c r="W51" i="9"/>
  <c r="W205" i="9"/>
  <c r="W143" i="9"/>
  <c r="W161" i="9"/>
  <c r="W220" i="9"/>
  <c r="W214" i="9"/>
  <c r="W201" i="9"/>
  <c r="W185" i="9"/>
  <c r="W2" i="9"/>
  <c r="W164" i="9"/>
  <c r="O2360" i="25" s="1"/>
  <c r="W135" i="9"/>
  <c r="W204" i="9"/>
  <c r="W113" i="9"/>
  <c r="W149" i="9"/>
  <c r="W10" i="9"/>
  <c r="W179" i="9"/>
  <c r="W221" i="9"/>
  <c r="W28" i="9"/>
  <c r="W53" i="9"/>
  <c r="W255" i="9"/>
  <c r="W210" i="9"/>
  <c r="W112" i="9"/>
  <c r="W19" i="9"/>
  <c r="W136" i="9"/>
  <c r="W202" i="9"/>
  <c r="W123" i="9"/>
  <c r="W39" i="9"/>
  <c r="W24" i="9"/>
  <c r="W259" i="9"/>
  <c r="W217" i="9"/>
  <c r="W77" i="9"/>
  <c r="W71" i="9"/>
  <c r="W31" i="9"/>
  <c r="W150" i="9"/>
  <c r="W139" i="9"/>
  <c r="W213" i="9"/>
  <c r="W16" i="9"/>
  <c r="W75" i="9"/>
  <c r="W83" i="9"/>
  <c r="W160" i="9"/>
  <c r="W21" i="9"/>
  <c r="W247" i="9"/>
  <c r="W70" i="9"/>
  <c r="W265" i="9"/>
  <c r="W128" i="9"/>
  <c r="W8" i="9"/>
  <c r="W57" i="9"/>
  <c r="W285" i="9"/>
  <c r="W223" i="9"/>
  <c r="W98" i="9"/>
  <c r="W203" i="9"/>
  <c r="W94" i="9"/>
  <c r="W189" i="9"/>
  <c r="W238" i="9"/>
  <c r="W134" i="9"/>
  <c r="W169" i="9"/>
  <c r="W30" i="9"/>
  <c r="W170" i="9"/>
  <c r="W218" i="9"/>
  <c r="V77" i="8"/>
  <c r="V60" i="8"/>
  <c r="V30" i="8"/>
  <c r="W67" i="9"/>
  <c r="W138" i="9"/>
  <c r="W165" i="9"/>
  <c r="W99" i="9"/>
  <c r="W147" i="9"/>
  <c r="W157" i="9"/>
  <c r="W102" i="9"/>
  <c r="W18" i="9"/>
  <c r="W212" i="9"/>
  <c r="W175" i="9"/>
  <c r="W151" i="9"/>
  <c r="W177" i="9"/>
  <c r="W107" i="9"/>
  <c r="W183" i="9"/>
  <c r="W114" i="9"/>
  <c r="W280" i="9"/>
  <c r="W127" i="9"/>
  <c r="W89" i="9"/>
  <c r="W91" i="9"/>
  <c r="W121" i="9"/>
  <c r="W236" i="9"/>
  <c r="W289" i="9"/>
  <c r="W234" i="9"/>
  <c r="W148" i="9"/>
  <c r="W100" i="9"/>
  <c r="W287" i="9"/>
  <c r="W267" i="9"/>
  <c r="W81" i="9"/>
  <c r="W225" i="9"/>
  <c r="W196" i="9"/>
  <c r="W84" i="9"/>
  <c r="W111" i="9"/>
  <c r="W271" i="9"/>
  <c r="W64" i="9"/>
  <c r="W87" i="9"/>
  <c r="W187" i="9"/>
  <c r="W11" i="9"/>
  <c r="W73" i="9"/>
  <c r="W174" i="9"/>
  <c r="W273" i="9"/>
  <c r="W207" i="9"/>
  <c r="W262" i="9"/>
  <c r="W286" i="9"/>
  <c r="W252" i="9"/>
  <c r="W35" i="9"/>
  <c r="W237" i="9"/>
  <c r="W46" i="9"/>
  <c r="W279" i="9"/>
  <c r="W110" i="9"/>
  <c r="W59" i="9"/>
  <c r="W232" i="9"/>
  <c r="W178" i="9"/>
  <c r="W188" i="9"/>
  <c r="W108" i="9"/>
  <c r="W158" i="9"/>
  <c r="W15" i="9"/>
  <c r="W48" i="9"/>
  <c r="W243" i="9"/>
  <c r="W20" i="9"/>
  <c r="W288" i="9"/>
  <c r="W32" i="9"/>
  <c r="W219" i="9"/>
  <c r="W47" i="9"/>
  <c r="W132" i="9"/>
  <c r="W245" i="9"/>
  <c r="W278" i="9"/>
  <c r="W131" i="9"/>
  <c r="W228" i="9"/>
  <c r="W133" i="9"/>
  <c r="W130" i="9"/>
  <c r="W242" i="9"/>
  <c r="W215" i="9"/>
  <c r="W172" i="9"/>
  <c r="W96" i="9"/>
  <c r="W9" i="9"/>
  <c r="W27" i="9"/>
  <c r="W154" i="9"/>
  <c r="W248" i="9"/>
  <c r="W60" i="9"/>
  <c r="W156" i="9"/>
  <c r="W250" i="9"/>
  <c r="W260" i="9"/>
  <c r="W103" i="9"/>
  <c r="W129" i="9"/>
  <c r="W4" i="9"/>
  <c r="W36" i="9"/>
  <c r="W244" i="9"/>
  <c r="W78" i="9"/>
  <c r="W52" i="9"/>
  <c r="W7" i="9"/>
  <c r="W275" i="9"/>
  <c r="W54" i="9"/>
  <c r="W142" i="9"/>
  <c r="W122" i="9"/>
  <c r="W173" i="9"/>
  <c r="W3" i="9"/>
  <c r="W235" i="9"/>
  <c r="W29" i="9"/>
  <c r="W92" i="9"/>
  <c r="W34" i="9"/>
  <c r="W266" i="9"/>
  <c r="W37" i="9"/>
  <c r="W264" i="9"/>
  <c r="W44" i="9"/>
  <c r="W199" i="9"/>
  <c r="W120" i="9"/>
  <c r="W90" i="9"/>
  <c r="W61" i="9"/>
  <c r="W146" i="9"/>
  <c r="W26" i="9"/>
  <c r="W230" i="9"/>
  <c r="W216" i="9"/>
  <c r="W270" i="9"/>
  <c r="W269" i="9"/>
  <c r="W140" i="9"/>
  <c r="W79" i="9"/>
  <c r="W58" i="9"/>
  <c r="W249" i="9"/>
  <c r="W145" i="9"/>
  <c r="W101" i="9"/>
  <c r="W257" i="9"/>
  <c r="W241" i="9"/>
  <c r="W6" i="9"/>
  <c r="W95" i="9"/>
  <c r="W118" i="9"/>
  <c r="W33" i="9"/>
  <c r="W226" i="9"/>
  <c r="W38" i="9"/>
  <c r="W97" i="9"/>
  <c r="W254" i="9"/>
  <c r="W222" i="9"/>
  <c r="W186" i="9"/>
  <c r="W14" i="9"/>
  <c r="W76" i="9"/>
  <c r="W68" i="9"/>
  <c r="W229" i="9"/>
  <c r="W41" i="9"/>
  <c r="W116" i="9"/>
  <c r="W233" i="9"/>
  <c r="W55" i="9"/>
  <c r="V34" i="8"/>
  <c r="V75" i="8"/>
  <c r="V67" i="8"/>
  <c r="V49" i="8"/>
  <c r="V87" i="8"/>
  <c r="V62" i="8"/>
  <c r="V129" i="8"/>
  <c r="V111" i="8"/>
  <c r="V55" i="8"/>
  <c r="V98" i="8"/>
  <c r="V95" i="8"/>
  <c r="V79" i="8"/>
  <c r="V82" i="8"/>
  <c r="V113" i="8"/>
  <c r="V42" i="8"/>
  <c r="V131" i="8"/>
  <c r="V93" i="8"/>
  <c r="V118" i="8"/>
  <c r="V26" i="8"/>
  <c r="V127" i="8"/>
  <c r="N728" i="1" l="1"/>
  <c r="W728" i="1" s="1"/>
  <c r="N727" i="1"/>
  <c r="W727" i="1" s="1"/>
  <c r="AB137" i="7"/>
  <c r="AA137" i="7"/>
  <c r="Y137" i="7"/>
  <c r="AB136" i="7"/>
  <c r="AA136" i="7"/>
  <c r="Y136" i="7"/>
  <c r="Z136" i="7" s="1"/>
  <c r="AB41" i="7"/>
  <c r="AA41" i="7"/>
  <c r="Y41" i="7"/>
  <c r="AB61" i="7"/>
  <c r="AA61" i="7"/>
  <c r="Y61" i="7"/>
  <c r="AB129" i="7"/>
  <c r="AA129" i="7"/>
  <c r="Y129" i="7"/>
  <c r="AB17" i="7"/>
  <c r="AA17" i="7"/>
  <c r="Y17" i="7"/>
  <c r="Z17" i="7" s="1"/>
  <c r="AB40" i="7"/>
  <c r="AA40" i="7"/>
  <c r="Y40" i="7"/>
  <c r="AB39" i="7"/>
  <c r="AA39" i="7"/>
  <c r="Y39" i="7"/>
  <c r="AB85" i="7"/>
  <c r="AA85" i="7"/>
  <c r="Y85" i="7"/>
  <c r="AB16" i="7"/>
  <c r="AA16" i="7"/>
  <c r="Y16" i="7"/>
  <c r="Z16" i="7" s="1"/>
  <c r="AB128" i="7"/>
  <c r="AA128" i="7"/>
  <c r="Y128" i="7"/>
  <c r="AB15" i="7"/>
  <c r="AA15" i="7"/>
  <c r="Y15" i="7"/>
  <c r="AB21" i="7"/>
  <c r="AA21" i="7"/>
  <c r="Y21" i="7"/>
  <c r="AB14" i="7"/>
  <c r="AA14" i="7"/>
  <c r="Y14" i="7"/>
  <c r="Z14" i="7" s="1"/>
  <c r="AB20" i="7"/>
  <c r="AA20" i="7"/>
  <c r="Y20" i="7"/>
  <c r="Z20" i="7" s="1"/>
  <c r="AB127" i="7"/>
  <c r="AA127" i="7"/>
  <c r="Y127" i="7"/>
  <c r="Z127" i="7" s="1"/>
  <c r="AB38" i="7"/>
  <c r="AA38" i="7"/>
  <c r="Y38" i="7"/>
  <c r="AB60" i="7"/>
  <c r="AA60" i="7"/>
  <c r="Y60" i="7"/>
  <c r="Z60" i="7" s="1"/>
  <c r="AB113" i="7"/>
  <c r="AA113" i="7"/>
  <c r="Y113" i="7"/>
  <c r="AB59" i="7"/>
  <c r="AA59" i="7"/>
  <c r="Y59" i="7"/>
  <c r="AB19" i="7"/>
  <c r="AA19" i="7"/>
  <c r="Y19" i="7"/>
  <c r="AB18" i="7"/>
  <c r="AA18" i="7"/>
  <c r="Y18" i="7"/>
  <c r="Z18" i="7" s="1"/>
  <c r="AB126" i="7"/>
  <c r="AA126" i="7"/>
  <c r="Y126" i="7"/>
  <c r="AB58" i="7"/>
  <c r="AA58" i="7"/>
  <c r="Y58" i="7"/>
  <c r="Z58" i="7" s="1"/>
  <c r="AB101" i="7"/>
  <c r="AA101" i="7"/>
  <c r="Y101" i="7"/>
  <c r="AB57" i="7"/>
  <c r="AA57" i="7"/>
  <c r="Y57" i="7"/>
  <c r="Z57" i="7" s="1"/>
  <c r="AB25" i="7"/>
  <c r="AA25" i="7"/>
  <c r="Y25" i="7"/>
  <c r="AB33" i="7"/>
  <c r="AA33" i="7"/>
  <c r="Y33" i="7"/>
  <c r="AB117" i="7"/>
  <c r="U117" i="7" s="1"/>
  <c r="AD117" i="7" s="1"/>
  <c r="AA117" i="7"/>
  <c r="Y117" i="7"/>
  <c r="AB37" i="7"/>
  <c r="AA37" i="7"/>
  <c r="Y37" i="7"/>
  <c r="Z37" i="7" s="1"/>
  <c r="AB121" i="7"/>
  <c r="AA121" i="7"/>
  <c r="Y121" i="7"/>
  <c r="Z121" i="7" s="1"/>
  <c r="AB100" i="7"/>
  <c r="AA100" i="7"/>
  <c r="Y100" i="7"/>
  <c r="Z100" i="7" s="1"/>
  <c r="AB141" i="7"/>
  <c r="AA141" i="7"/>
  <c r="Y141" i="7"/>
  <c r="Z141" i="7" s="1"/>
  <c r="AB49" i="7"/>
  <c r="AA49" i="7"/>
  <c r="Y49" i="7"/>
  <c r="AB77" i="7"/>
  <c r="AA77" i="7"/>
  <c r="Y77" i="7"/>
  <c r="Z77" i="7" s="1"/>
  <c r="AB32" i="7"/>
  <c r="AA32" i="7"/>
  <c r="Y32" i="7"/>
  <c r="Z32" i="7" s="1"/>
  <c r="AB84" i="7"/>
  <c r="AA84" i="7"/>
  <c r="Y84" i="7"/>
  <c r="AB105" i="7"/>
  <c r="AA105" i="7"/>
  <c r="Y105" i="7"/>
  <c r="AB73" i="7"/>
  <c r="AA73" i="7"/>
  <c r="Y73" i="7"/>
  <c r="Z73" i="7" s="1"/>
  <c r="AB145" i="7"/>
  <c r="AA145" i="7"/>
  <c r="Y145" i="7"/>
  <c r="AB144" i="7"/>
  <c r="AA144" i="7"/>
  <c r="Y144" i="7"/>
  <c r="AB53" i="7"/>
  <c r="AA53" i="7"/>
  <c r="Y53" i="7"/>
  <c r="AB125" i="7"/>
  <c r="AA125" i="7"/>
  <c r="Y125" i="7"/>
  <c r="Z125" i="7" s="1"/>
  <c r="AB104" i="7"/>
  <c r="AA104" i="7"/>
  <c r="Y104" i="7"/>
  <c r="AB89" i="7"/>
  <c r="AA89" i="7"/>
  <c r="Y89" i="7"/>
  <c r="Z89" i="7" s="1"/>
  <c r="AB72" i="7"/>
  <c r="AA72" i="7"/>
  <c r="Y72" i="7"/>
  <c r="Z72" i="7" s="1"/>
  <c r="AB48" i="7"/>
  <c r="AA48" i="7"/>
  <c r="Y48" i="7"/>
  <c r="AB52" i="7"/>
  <c r="AA52" i="7"/>
  <c r="Y52" i="7"/>
  <c r="AB124" i="7"/>
  <c r="AA124" i="7"/>
  <c r="Y124" i="7"/>
  <c r="AB123" i="7"/>
  <c r="AA123" i="7"/>
  <c r="Y123" i="7"/>
  <c r="Z123" i="7" s="1"/>
  <c r="AB135" i="7"/>
  <c r="AA135" i="7"/>
  <c r="Y135" i="7"/>
  <c r="AB83" i="7"/>
  <c r="AA83" i="7"/>
  <c r="Y83" i="7"/>
  <c r="Z83" i="7" s="1"/>
  <c r="AB103" i="7"/>
  <c r="AA103" i="7"/>
  <c r="Y103" i="7"/>
  <c r="Z103" i="7" s="1"/>
  <c r="AB112" i="7"/>
  <c r="AA112" i="7"/>
  <c r="Y112" i="7"/>
  <c r="Z112" i="7" s="1"/>
  <c r="AB143" i="7"/>
  <c r="AA143" i="7"/>
  <c r="Y143" i="7"/>
  <c r="AB134" i="7"/>
  <c r="AA134" i="7"/>
  <c r="Y134" i="7"/>
  <c r="Z134" i="7" s="1"/>
  <c r="AB111" i="7"/>
  <c r="AA111" i="7"/>
  <c r="Y111" i="7"/>
  <c r="Z111" i="7" s="1"/>
  <c r="AB122" i="7"/>
  <c r="AA122" i="7"/>
  <c r="Y122" i="7"/>
  <c r="AB142" i="7"/>
  <c r="AA142" i="7"/>
  <c r="Y142" i="7"/>
  <c r="Z142" i="7" s="1"/>
  <c r="AB109" i="7"/>
  <c r="AA109" i="7"/>
  <c r="Y109" i="7"/>
  <c r="Z109" i="7" s="1"/>
  <c r="AB56" i="7"/>
  <c r="AA56" i="7"/>
  <c r="Y56" i="7"/>
  <c r="Z56" i="7" s="1"/>
  <c r="AB5" i="7"/>
  <c r="AA5" i="7"/>
  <c r="Y5" i="7"/>
  <c r="AB29" i="7"/>
  <c r="AA29" i="7"/>
  <c r="Y29" i="7"/>
  <c r="AB9" i="7"/>
  <c r="AA9" i="7"/>
  <c r="Y9" i="7"/>
  <c r="AB82" i="7"/>
  <c r="AA82" i="7"/>
  <c r="Y82" i="7"/>
  <c r="AB81" i="7"/>
  <c r="AA81" i="7"/>
  <c r="Y81" i="7"/>
  <c r="Z81" i="7" s="1"/>
  <c r="AB110" i="7"/>
  <c r="AA110" i="7"/>
  <c r="Y110" i="7"/>
  <c r="Z110" i="7" s="1"/>
  <c r="AB28" i="7"/>
  <c r="AA28" i="7"/>
  <c r="Y28" i="7"/>
  <c r="AB8" i="7"/>
  <c r="AA8" i="7"/>
  <c r="Y8" i="7"/>
  <c r="Z8" i="7" s="1"/>
  <c r="AB80" i="7"/>
  <c r="AA80" i="7"/>
  <c r="Y80" i="7"/>
  <c r="AB79" i="7"/>
  <c r="AA79" i="7"/>
  <c r="Y79" i="7"/>
  <c r="AB97" i="7"/>
  <c r="AA97" i="7"/>
  <c r="Y97" i="7"/>
  <c r="Z97" i="7" s="1"/>
  <c r="AB108" i="7"/>
  <c r="AA108" i="7"/>
  <c r="Y108" i="7"/>
  <c r="AB27" i="7"/>
  <c r="AA27" i="7"/>
  <c r="Y27" i="7"/>
  <c r="AB107" i="7"/>
  <c r="AA107" i="7"/>
  <c r="Y107" i="7"/>
  <c r="Z107" i="7" s="1"/>
  <c r="AB26" i="7"/>
  <c r="AA26" i="7"/>
  <c r="Y26" i="7"/>
  <c r="Z26" i="7" s="1"/>
  <c r="AB106" i="7"/>
  <c r="AA106" i="7"/>
  <c r="Y106" i="7"/>
  <c r="AB51" i="7"/>
  <c r="AA51" i="7"/>
  <c r="Y51" i="7"/>
  <c r="Z51" i="7" s="1"/>
  <c r="AB102" i="7"/>
  <c r="AA102" i="7"/>
  <c r="Y102" i="7"/>
  <c r="AB4" i="7"/>
  <c r="AA4" i="7"/>
  <c r="Y4" i="7"/>
  <c r="Z4" i="7" s="1"/>
  <c r="AB50" i="7"/>
  <c r="AA50" i="7"/>
  <c r="Y50" i="7"/>
  <c r="AB45" i="7"/>
  <c r="AA45" i="7"/>
  <c r="Y45" i="7"/>
  <c r="Z45" i="7" s="1"/>
  <c r="AB44" i="7"/>
  <c r="AA44" i="7"/>
  <c r="Y44" i="7"/>
  <c r="AB24" i="7"/>
  <c r="AA24" i="7"/>
  <c r="Y24" i="7"/>
  <c r="Z24" i="7" s="1"/>
  <c r="AB140" i="7"/>
  <c r="AA140" i="7"/>
  <c r="Y140" i="7"/>
  <c r="AB13" i="7"/>
  <c r="AA13" i="7"/>
  <c r="Y13" i="7"/>
  <c r="AB12" i="7"/>
  <c r="AA12" i="7"/>
  <c r="Y12" i="7"/>
  <c r="AB116" i="7"/>
  <c r="AA116" i="7"/>
  <c r="Y116" i="7"/>
  <c r="Z116" i="7" s="1"/>
  <c r="AB47" i="7"/>
  <c r="AA47" i="7"/>
  <c r="Y47" i="7"/>
  <c r="Z47" i="7" s="1"/>
  <c r="AB88" i="7"/>
  <c r="AA88" i="7"/>
  <c r="Y88" i="7"/>
  <c r="AB65" i="7"/>
  <c r="AA65" i="7"/>
  <c r="Y65" i="7"/>
  <c r="AB76" i="7"/>
  <c r="AA76" i="7"/>
  <c r="Y76" i="7"/>
  <c r="Z76" i="7" s="1"/>
  <c r="AB120" i="7"/>
  <c r="AA120" i="7"/>
  <c r="Y120" i="7"/>
  <c r="Z120" i="7" s="1"/>
  <c r="AB64" i="7"/>
  <c r="AA64" i="7"/>
  <c r="Y64" i="7"/>
  <c r="Z64" i="7" s="1"/>
  <c r="AB31" i="7"/>
  <c r="AA31" i="7"/>
  <c r="Y31" i="7"/>
  <c r="Z31" i="7" s="1"/>
  <c r="AB69" i="7"/>
  <c r="AA69" i="7"/>
  <c r="Y69" i="7"/>
  <c r="Z69" i="7" s="1"/>
  <c r="AB96" i="7"/>
  <c r="AA96" i="7"/>
  <c r="Y96" i="7"/>
  <c r="AB36" i="7"/>
  <c r="AA36" i="7"/>
  <c r="Y36" i="7"/>
  <c r="Z36" i="7" s="1"/>
  <c r="AB115" i="7"/>
  <c r="AA115" i="7"/>
  <c r="Y115" i="7"/>
  <c r="Z115" i="7" s="1"/>
  <c r="AB30" i="7"/>
  <c r="AA30" i="7"/>
  <c r="Y30" i="7"/>
  <c r="Z30" i="7" s="1"/>
  <c r="AB71" i="7"/>
  <c r="AA71" i="7"/>
  <c r="Y71" i="7"/>
  <c r="Z71" i="7" s="1"/>
  <c r="AB99" i="7"/>
  <c r="AA99" i="7"/>
  <c r="Y99" i="7"/>
  <c r="AB7" i="7"/>
  <c r="AA7" i="7"/>
  <c r="Y7" i="7"/>
  <c r="Z7" i="7" s="1"/>
  <c r="AB139" i="7"/>
  <c r="AA139" i="7"/>
  <c r="Y139" i="7"/>
  <c r="Z139" i="7" s="1"/>
  <c r="AB98" i="7"/>
  <c r="AA98" i="7"/>
  <c r="Y98" i="7"/>
  <c r="Z98" i="7" s="1"/>
  <c r="AB35" i="7"/>
  <c r="AA35" i="7"/>
  <c r="Y35" i="7"/>
  <c r="AB55" i="7"/>
  <c r="AA55" i="7"/>
  <c r="Y55" i="7"/>
  <c r="AB95" i="7"/>
  <c r="AA95" i="7"/>
  <c r="Y95" i="7"/>
  <c r="Z95" i="7" s="1"/>
  <c r="AB94" i="7"/>
  <c r="AA94" i="7"/>
  <c r="Y94" i="7"/>
  <c r="AB6" i="7"/>
  <c r="AA6" i="7"/>
  <c r="Y6" i="7"/>
  <c r="Z6" i="7" s="1"/>
  <c r="AB133" i="7"/>
  <c r="AA133" i="7"/>
  <c r="Y133" i="7"/>
  <c r="Z133" i="7" s="1"/>
  <c r="AB78" i="7"/>
  <c r="AA78" i="7"/>
  <c r="Y78" i="7"/>
  <c r="Z78" i="7" s="1"/>
  <c r="AB3" i="7"/>
  <c r="AA3" i="7"/>
  <c r="Y3" i="7"/>
  <c r="AB34" i="7"/>
  <c r="AA34" i="7"/>
  <c r="Y34" i="7"/>
  <c r="AB70" i="7"/>
  <c r="AA70" i="7"/>
  <c r="Y70" i="7"/>
  <c r="Z70" i="7" s="1"/>
  <c r="AB2" i="7"/>
  <c r="AA2" i="7"/>
  <c r="Y2" i="7"/>
  <c r="AB43" i="7"/>
  <c r="AA43" i="7"/>
  <c r="Y43" i="7"/>
  <c r="AB54" i="7"/>
  <c r="AA54" i="7"/>
  <c r="Y54" i="7"/>
  <c r="AB132" i="7"/>
  <c r="AA132" i="7"/>
  <c r="Y132" i="7"/>
  <c r="AB63" i="7"/>
  <c r="AA63" i="7"/>
  <c r="Y63" i="7"/>
  <c r="Z63" i="7" s="1"/>
  <c r="AB92" i="7"/>
  <c r="AA92" i="7"/>
  <c r="Y92" i="7"/>
  <c r="Z92" i="7" s="1"/>
  <c r="AB91" i="7"/>
  <c r="AA91" i="7"/>
  <c r="Y91" i="7"/>
  <c r="AB23" i="7"/>
  <c r="AA23" i="7"/>
  <c r="Y23" i="7"/>
  <c r="Z23" i="7" s="1"/>
  <c r="AB68" i="7"/>
  <c r="AA68" i="7"/>
  <c r="Y68" i="7"/>
  <c r="Z68" i="7" s="1"/>
  <c r="AB90" i="7"/>
  <c r="AA90" i="7"/>
  <c r="Y90" i="7"/>
  <c r="Z90" i="7" s="1"/>
  <c r="AB119" i="7"/>
  <c r="AA119" i="7"/>
  <c r="Y119" i="7"/>
  <c r="AB22" i="7"/>
  <c r="AA22" i="7"/>
  <c r="Y22" i="7"/>
  <c r="AB11" i="7"/>
  <c r="AA11" i="7"/>
  <c r="Y11" i="7"/>
  <c r="Z11" i="7" s="1"/>
  <c r="AB87" i="7"/>
  <c r="AA87" i="7"/>
  <c r="Y87" i="7"/>
  <c r="Z87" i="7" s="1"/>
  <c r="AB67" i="7"/>
  <c r="AA67" i="7"/>
  <c r="Y67" i="7"/>
  <c r="Z67" i="7" s="1"/>
  <c r="AB75" i="7"/>
  <c r="AA75" i="7"/>
  <c r="Y75" i="7"/>
  <c r="Z75" i="7" s="1"/>
  <c r="AB66" i="7"/>
  <c r="AA66" i="7"/>
  <c r="Y66" i="7"/>
  <c r="AB74" i="7"/>
  <c r="AA74" i="7"/>
  <c r="Y74" i="7"/>
  <c r="Z74" i="7" s="1"/>
  <c r="AB138" i="7"/>
  <c r="AA138" i="7"/>
  <c r="Y138" i="7"/>
  <c r="Z138" i="7" s="1"/>
  <c r="AB62" i="7"/>
  <c r="AA62" i="7"/>
  <c r="Y62" i="7"/>
  <c r="Z62" i="7" s="1"/>
  <c r="AB46" i="7"/>
  <c r="AA46" i="7"/>
  <c r="Y46" i="7"/>
  <c r="AB86" i="7"/>
  <c r="AA86" i="7"/>
  <c r="Y86" i="7"/>
  <c r="Z86" i="7" s="1"/>
  <c r="AB131" i="7"/>
  <c r="AA131" i="7"/>
  <c r="Y131" i="7"/>
  <c r="Z131" i="7" s="1"/>
  <c r="AB114" i="7"/>
  <c r="AA114" i="7"/>
  <c r="Y114" i="7"/>
  <c r="Z114" i="7" s="1"/>
  <c r="AB42" i="7"/>
  <c r="AA42" i="7"/>
  <c r="Y42" i="7"/>
  <c r="AB10" i="7"/>
  <c r="AA10" i="7"/>
  <c r="Y10" i="7"/>
  <c r="Z10" i="7" s="1"/>
  <c r="AB130" i="7"/>
  <c r="AA130" i="7"/>
  <c r="Y130" i="7"/>
  <c r="Z130" i="7" s="1"/>
  <c r="AB118" i="7"/>
  <c r="AA118" i="7"/>
  <c r="Y118" i="7"/>
  <c r="Z118" i="7" s="1"/>
  <c r="N13" i="6"/>
  <c r="W13" i="6" s="1"/>
  <c r="E13" i="6"/>
  <c r="N12" i="6"/>
  <c r="W12" i="6" s="1"/>
  <c r="E12" i="6"/>
  <c r="N11" i="6"/>
  <c r="W11" i="6" s="1"/>
  <c r="E11" i="6"/>
  <c r="N10" i="6"/>
  <c r="W10" i="6" s="1"/>
  <c r="E10" i="6"/>
  <c r="N9" i="6"/>
  <c r="W9" i="6" s="1"/>
  <c r="E9" i="6"/>
  <c r="N8" i="6"/>
  <c r="W8" i="6" s="1"/>
  <c r="E8" i="6"/>
  <c r="N7" i="6"/>
  <c r="W7" i="6" s="1"/>
  <c r="E7" i="6"/>
  <c r="N6" i="6"/>
  <c r="W6" i="6" s="1"/>
  <c r="E6" i="6"/>
  <c r="N5" i="6"/>
  <c r="W5" i="6" s="1"/>
  <c r="E5" i="6"/>
  <c r="N4" i="6"/>
  <c r="W4" i="6" s="1"/>
  <c r="E4" i="6"/>
  <c r="N3" i="6"/>
  <c r="W3" i="6" s="1"/>
  <c r="E3" i="6"/>
  <c r="N2" i="6"/>
  <c r="W2" i="6" s="1"/>
  <c r="E2" i="6"/>
  <c r="Q727" i="1" l="1"/>
  <c r="AA727" i="1" s="1"/>
  <c r="X727" i="1"/>
  <c r="S727" i="1"/>
  <c r="AB727" i="1" s="1"/>
  <c r="X728" i="1"/>
  <c r="Q728" i="1"/>
  <c r="S728" i="1"/>
  <c r="U101" i="7"/>
  <c r="V101" i="7" s="1"/>
  <c r="U85" i="7"/>
  <c r="AD85" i="7" s="1"/>
  <c r="S6" i="6"/>
  <c r="AB6" i="6" s="1"/>
  <c r="Q6" i="6"/>
  <c r="AA6" i="6" s="1"/>
  <c r="X6" i="6"/>
  <c r="X8" i="6"/>
  <c r="Q8" i="6"/>
  <c r="AA8" i="6" s="1"/>
  <c r="S8" i="6"/>
  <c r="AB8" i="6" s="1"/>
  <c r="X2" i="6"/>
  <c r="Q2" i="6"/>
  <c r="AA2" i="6" s="1"/>
  <c r="S2" i="6"/>
  <c r="AB2" i="6" s="1"/>
  <c r="T2" i="6"/>
  <c r="X3" i="6"/>
  <c r="Q3" i="6"/>
  <c r="AA3" i="6" s="1"/>
  <c r="S3" i="6"/>
  <c r="AB3" i="6" s="1"/>
  <c r="X11" i="6"/>
  <c r="Q11" i="6"/>
  <c r="AA11" i="6" s="1"/>
  <c r="S11" i="6"/>
  <c r="AB11" i="6" s="1"/>
  <c r="X9" i="6"/>
  <c r="S9" i="6"/>
  <c r="AB9" i="6" s="1"/>
  <c r="Q9" i="6"/>
  <c r="AA9" i="6" s="1"/>
  <c r="X4" i="6"/>
  <c r="Q4" i="6"/>
  <c r="AA4" i="6" s="1"/>
  <c r="S4" i="6"/>
  <c r="AB4" i="6" s="1"/>
  <c r="X12" i="6"/>
  <c r="Q12" i="6"/>
  <c r="AA12" i="6" s="1"/>
  <c r="S12" i="6"/>
  <c r="AB12" i="6" s="1"/>
  <c r="X7" i="6"/>
  <c r="Q7" i="6"/>
  <c r="AA7" i="6" s="1"/>
  <c r="S7" i="6"/>
  <c r="AB7" i="6" s="1"/>
  <c r="S10" i="6"/>
  <c r="AB10" i="6" s="1"/>
  <c r="X10" i="6"/>
  <c r="Q10" i="6"/>
  <c r="AA10" i="6" s="1"/>
  <c r="Q5" i="6"/>
  <c r="AA5" i="6" s="1"/>
  <c r="X5" i="6"/>
  <c r="S5" i="6"/>
  <c r="AB5" i="6" s="1"/>
  <c r="X13" i="6"/>
  <c r="S13" i="6"/>
  <c r="AB13" i="6" s="1"/>
  <c r="Q13" i="6"/>
  <c r="AA13" i="6" s="1"/>
  <c r="AD74" i="7"/>
  <c r="U80" i="7"/>
  <c r="AD80" i="7" s="1"/>
  <c r="U90" i="7"/>
  <c r="AD90" i="7" s="1"/>
  <c r="U69" i="7"/>
  <c r="AD69" i="7" s="1"/>
  <c r="U4" i="7"/>
  <c r="AD4" i="7" s="1"/>
  <c r="S27" i="7"/>
  <c r="AC27" i="7" s="1"/>
  <c r="S143" i="7"/>
  <c r="AC143" i="7" s="1"/>
  <c r="S48" i="7"/>
  <c r="AC48" i="7" s="1"/>
  <c r="U86" i="7"/>
  <c r="AD86" i="7" s="1"/>
  <c r="U29" i="7"/>
  <c r="V29" i="7" s="1"/>
  <c r="U99" i="7"/>
  <c r="AD99" i="7" s="1"/>
  <c r="U76" i="7"/>
  <c r="V76" i="7" s="1"/>
  <c r="S108" i="7"/>
  <c r="AC108" i="7" s="1"/>
  <c r="S8" i="7"/>
  <c r="T8" i="7" s="1"/>
  <c r="U103" i="7"/>
  <c r="AD103" i="7" s="1"/>
  <c r="S95" i="7"/>
  <c r="T95" i="7" s="1"/>
  <c r="U108" i="7"/>
  <c r="AD108" i="7" s="1"/>
  <c r="U22" i="7"/>
  <c r="AD22" i="7" s="1"/>
  <c r="S17" i="7"/>
  <c r="AC17" i="7" s="1"/>
  <c r="U8" i="7"/>
  <c r="AD8" i="7" s="1"/>
  <c r="U109" i="7"/>
  <c r="AD109" i="7" s="1"/>
  <c r="U134" i="7"/>
  <c r="AD134" i="7" s="1"/>
  <c r="U14" i="7"/>
  <c r="V14" i="7" s="1"/>
  <c r="U145" i="7"/>
  <c r="AD145" i="7" s="1"/>
  <c r="U16" i="7"/>
  <c r="AD16" i="7" s="1"/>
  <c r="U62" i="7"/>
  <c r="AD62" i="7" s="1"/>
  <c r="S55" i="7"/>
  <c r="AC55" i="7" s="1"/>
  <c r="S72" i="7"/>
  <c r="AC72" i="7" s="1"/>
  <c r="U64" i="7"/>
  <c r="AD64" i="7" s="1"/>
  <c r="U21" i="7"/>
  <c r="AD21" i="7" s="1"/>
  <c r="AC130" i="7"/>
  <c r="U95" i="7"/>
  <c r="AD95" i="7" s="1"/>
  <c r="S65" i="7"/>
  <c r="AC65" i="7" s="1"/>
  <c r="U45" i="7"/>
  <c r="V45" i="7" s="1"/>
  <c r="S107" i="7"/>
  <c r="T107" i="7" s="1"/>
  <c r="S28" i="7"/>
  <c r="AC28" i="7" s="1"/>
  <c r="U56" i="7"/>
  <c r="AD56" i="7" s="1"/>
  <c r="U73" i="7"/>
  <c r="AD73" i="7" s="1"/>
  <c r="S29" i="7"/>
  <c r="AC29" i="7" s="1"/>
  <c r="S30" i="7"/>
  <c r="T30" i="7" s="1"/>
  <c r="S76" i="7"/>
  <c r="T76" i="7" s="1"/>
  <c r="U65" i="7"/>
  <c r="AD65" i="7" s="1"/>
  <c r="U126" i="7"/>
  <c r="AD126" i="7" s="1"/>
  <c r="S142" i="7"/>
  <c r="AC142" i="7" s="1"/>
  <c r="S133" i="7"/>
  <c r="AC133" i="7" s="1"/>
  <c r="U120" i="7"/>
  <c r="AD120" i="7" s="1"/>
  <c r="S109" i="7"/>
  <c r="AC109" i="7" s="1"/>
  <c r="U142" i="7"/>
  <c r="AD142" i="7" s="1"/>
  <c r="U129" i="7"/>
  <c r="AD129" i="7" s="1"/>
  <c r="S138" i="7"/>
  <c r="AC138" i="7" s="1"/>
  <c r="S2" i="7"/>
  <c r="U3" i="7"/>
  <c r="AD3" i="7" s="1"/>
  <c r="S16" i="7"/>
  <c r="T16" i="7" s="1"/>
  <c r="U75" i="7"/>
  <c r="S35" i="7"/>
  <c r="AC35" i="7" s="1"/>
  <c r="S123" i="7"/>
  <c r="U10" i="7"/>
  <c r="V10" i="7" s="1"/>
  <c r="U87" i="7"/>
  <c r="AD87" i="7" s="1"/>
  <c r="U54" i="7"/>
  <c r="AD54" i="7" s="1"/>
  <c r="U34" i="7"/>
  <c r="AD34" i="7" s="1"/>
  <c r="U133" i="7"/>
  <c r="AD133" i="7" s="1"/>
  <c r="U6" i="7"/>
  <c r="AD6" i="7" s="1"/>
  <c r="S47" i="7"/>
  <c r="S13" i="7"/>
  <c r="AC13" i="7" s="1"/>
  <c r="T28" i="7"/>
  <c r="S110" i="7"/>
  <c r="T110" i="7" s="1"/>
  <c r="U84" i="7"/>
  <c r="AD84" i="7" s="1"/>
  <c r="U32" i="7"/>
  <c r="AD32" i="7" s="1"/>
  <c r="S7" i="7"/>
  <c r="AC7" i="7" s="1"/>
  <c r="S78" i="7"/>
  <c r="AC78" i="7" s="1"/>
  <c r="S98" i="7"/>
  <c r="T98" i="7" s="1"/>
  <c r="U9" i="7"/>
  <c r="AD9" i="7" s="1"/>
  <c r="Z29" i="7"/>
  <c r="S136" i="7"/>
  <c r="T136" i="7" s="1"/>
  <c r="U114" i="7"/>
  <c r="AD114" i="7" s="1"/>
  <c r="U47" i="7"/>
  <c r="V47" i="7" s="1"/>
  <c r="U116" i="7"/>
  <c r="AD116" i="7" s="1"/>
  <c r="U13" i="7"/>
  <c r="AD13" i="7" s="1"/>
  <c r="S51" i="7"/>
  <c r="AC51" i="7" s="1"/>
  <c r="U110" i="7"/>
  <c r="V110" i="7" s="1"/>
  <c r="S111" i="7"/>
  <c r="AC111" i="7" s="1"/>
  <c r="S134" i="7"/>
  <c r="AC134" i="7" s="1"/>
  <c r="S83" i="7"/>
  <c r="AC83" i="7" s="1"/>
  <c r="U139" i="7"/>
  <c r="AD139" i="7" s="1"/>
  <c r="S67" i="7"/>
  <c r="AC67" i="7" s="1"/>
  <c r="S34" i="7"/>
  <c r="AC34" i="7" s="1"/>
  <c r="S6" i="7"/>
  <c r="T6" i="7" s="1"/>
  <c r="U118" i="7"/>
  <c r="U92" i="7"/>
  <c r="V92" i="7" s="1"/>
  <c r="U55" i="7"/>
  <c r="AD55" i="7" s="1"/>
  <c r="U71" i="7"/>
  <c r="AD71" i="7" s="1"/>
  <c r="U30" i="7"/>
  <c r="S115" i="7"/>
  <c r="AC115" i="7" s="1"/>
  <c r="U88" i="7"/>
  <c r="AD88" i="7" s="1"/>
  <c r="U28" i="7"/>
  <c r="AD28" i="7" s="1"/>
  <c r="U121" i="7"/>
  <c r="AD121" i="7" s="1"/>
  <c r="U137" i="7"/>
  <c r="AD137" i="7" s="1"/>
  <c r="AD76" i="7"/>
  <c r="Z43" i="7"/>
  <c r="S131" i="7"/>
  <c r="AC131" i="7" s="1"/>
  <c r="U43" i="7"/>
  <c r="AD43" i="7" s="1"/>
  <c r="S26" i="7"/>
  <c r="Z28" i="7"/>
  <c r="S81" i="7"/>
  <c r="AC81" i="7" s="1"/>
  <c r="U89" i="7"/>
  <c r="AD89" i="7" s="1"/>
  <c r="S77" i="7"/>
  <c r="T77" i="7" s="1"/>
  <c r="S37" i="7"/>
  <c r="T37" i="7" s="1"/>
  <c r="S59" i="7"/>
  <c r="AC59" i="7" s="1"/>
  <c r="Z22" i="7"/>
  <c r="U35" i="7"/>
  <c r="AD35" i="7" s="1"/>
  <c r="Z9" i="7"/>
  <c r="V117" i="7"/>
  <c r="Z2" i="7"/>
  <c r="U26" i="7"/>
  <c r="S80" i="7"/>
  <c r="AC80" i="7" s="1"/>
  <c r="Z143" i="7"/>
  <c r="S57" i="7"/>
  <c r="T57" i="7" s="1"/>
  <c r="S20" i="7"/>
  <c r="AC20" i="7" s="1"/>
  <c r="U48" i="7"/>
  <c r="AD48" i="7" s="1"/>
  <c r="U72" i="7"/>
  <c r="V72" i="7" s="1"/>
  <c r="U77" i="7"/>
  <c r="V77" i="7" s="1"/>
  <c r="U37" i="7"/>
  <c r="U78" i="7"/>
  <c r="AD78" i="7" s="1"/>
  <c r="S31" i="7"/>
  <c r="T31" i="7" s="1"/>
  <c r="U81" i="7"/>
  <c r="AD81" i="7" s="1"/>
  <c r="U104" i="7"/>
  <c r="U2" i="7"/>
  <c r="AD2" i="7" s="1"/>
  <c r="S139" i="7"/>
  <c r="Z99" i="7"/>
  <c r="U31" i="7"/>
  <c r="AD31" i="7" s="1"/>
  <c r="U107" i="7"/>
  <c r="AD107" i="7" s="1"/>
  <c r="U111" i="7"/>
  <c r="AD111" i="7" s="1"/>
  <c r="U143" i="7"/>
  <c r="AD143" i="7" s="1"/>
  <c r="U123" i="7"/>
  <c r="AD123" i="7" s="1"/>
  <c r="U105" i="7"/>
  <c r="AD105" i="7" s="1"/>
  <c r="Z3" i="7"/>
  <c r="V3" i="7"/>
  <c r="Z65" i="7"/>
  <c r="S12" i="7"/>
  <c r="AC12" i="7" s="1"/>
  <c r="S97" i="7"/>
  <c r="T97" i="7" s="1"/>
  <c r="S9" i="7"/>
  <c r="AC9" i="7" s="1"/>
  <c r="U60" i="7"/>
  <c r="V60" i="7" s="1"/>
  <c r="S40" i="7"/>
  <c r="AC40" i="7" s="1"/>
  <c r="U17" i="7"/>
  <c r="V17" i="7" s="1"/>
  <c r="S41" i="7"/>
  <c r="T41" i="7" s="1"/>
  <c r="U136" i="7"/>
  <c r="V136" i="7" s="1"/>
  <c r="U36" i="7"/>
  <c r="AD36" i="7" s="1"/>
  <c r="U97" i="7"/>
  <c r="AD97" i="7" s="1"/>
  <c r="U125" i="7"/>
  <c r="V125" i="7" s="1"/>
  <c r="U57" i="7"/>
  <c r="AD57" i="7" s="1"/>
  <c r="S68" i="7"/>
  <c r="U115" i="7"/>
  <c r="AD115" i="7" s="1"/>
  <c r="S4" i="7"/>
  <c r="AC4" i="7" s="1"/>
  <c r="U51" i="7"/>
  <c r="AD51" i="7" s="1"/>
  <c r="U25" i="7"/>
  <c r="AD25" i="7" s="1"/>
  <c r="U18" i="7"/>
  <c r="AD18" i="7" s="1"/>
  <c r="U98" i="7"/>
  <c r="AD98" i="7" s="1"/>
  <c r="U7" i="7"/>
  <c r="AD7" i="7" s="1"/>
  <c r="S135" i="7"/>
  <c r="AC135" i="7" s="1"/>
  <c r="S43" i="7"/>
  <c r="Z94" i="7"/>
  <c r="S94" i="7"/>
  <c r="AC94" i="7" s="1"/>
  <c r="Z42" i="7"/>
  <c r="AC42" i="7"/>
  <c r="Z46" i="7"/>
  <c r="S46" i="7"/>
  <c r="AC46" i="7" s="1"/>
  <c r="Z66" i="7"/>
  <c r="S66" i="7"/>
  <c r="AC66" i="7" s="1"/>
  <c r="S99" i="7"/>
  <c r="AC99" i="7" s="1"/>
  <c r="S11" i="7"/>
  <c r="S119" i="7"/>
  <c r="AC119" i="7" s="1"/>
  <c r="Z91" i="7"/>
  <c r="S91" i="7"/>
  <c r="AC91" i="7" s="1"/>
  <c r="AD29" i="7"/>
  <c r="U11" i="7"/>
  <c r="AD11" i="7" s="1"/>
  <c r="S22" i="7"/>
  <c r="AC22" i="7" s="1"/>
  <c r="U119" i="7"/>
  <c r="AD119" i="7" s="1"/>
  <c r="U23" i="7"/>
  <c r="Z54" i="7"/>
  <c r="S3" i="7"/>
  <c r="Z55" i="7"/>
  <c r="V71" i="7"/>
  <c r="S71" i="7"/>
  <c r="Z106" i="7"/>
  <c r="U106" i="7"/>
  <c r="AD106" i="7" s="1"/>
  <c r="S106" i="7"/>
  <c r="AC106" i="7" s="1"/>
  <c r="AD42" i="7"/>
  <c r="U46" i="7"/>
  <c r="AD46" i="7" s="1"/>
  <c r="U66" i="7"/>
  <c r="AD66" i="7" s="1"/>
  <c r="U91" i="7"/>
  <c r="AD91" i="7" s="1"/>
  <c r="U132" i="7"/>
  <c r="AD132" i="7" s="1"/>
  <c r="Z34" i="7"/>
  <c r="U94" i="7"/>
  <c r="AD94" i="7" s="1"/>
  <c r="S36" i="7"/>
  <c r="AC36" i="7" s="1"/>
  <c r="S118" i="7"/>
  <c r="S114" i="7"/>
  <c r="S62" i="7"/>
  <c r="S75" i="7"/>
  <c r="S23" i="7"/>
  <c r="AC23" i="7" s="1"/>
  <c r="Z132" i="7"/>
  <c r="U70" i="7"/>
  <c r="S96" i="7"/>
  <c r="AC96" i="7" s="1"/>
  <c r="S5" i="7"/>
  <c r="AC5" i="7" s="1"/>
  <c r="Z5" i="7"/>
  <c r="S132" i="7"/>
  <c r="AC132" i="7" s="1"/>
  <c r="Z96" i="7"/>
  <c r="S64" i="7"/>
  <c r="AC64" i="7" s="1"/>
  <c r="S88" i="7"/>
  <c r="AC88" i="7" s="1"/>
  <c r="Z12" i="7"/>
  <c r="Z44" i="7"/>
  <c r="S44" i="7"/>
  <c r="AC44" i="7" s="1"/>
  <c r="Z102" i="7"/>
  <c r="U68" i="7"/>
  <c r="AD68" i="7" s="1"/>
  <c r="S63" i="7"/>
  <c r="AC63" i="7" s="1"/>
  <c r="S70" i="7"/>
  <c r="AC70" i="7" s="1"/>
  <c r="Z35" i="7"/>
  <c r="V120" i="7"/>
  <c r="S120" i="7"/>
  <c r="Z13" i="7"/>
  <c r="S102" i="7"/>
  <c r="AC102" i="7" s="1"/>
  <c r="Z82" i="7"/>
  <c r="U131" i="7"/>
  <c r="U138" i="7"/>
  <c r="U67" i="7"/>
  <c r="V22" i="7"/>
  <c r="S90" i="7"/>
  <c r="U63" i="7"/>
  <c r="U96" i="7"/>
  <c r="AD96" i="7" s="1"/>
  <c r="S69" i="7"/>
  <c r="Z140" i="7"/>
  <c r="S140" i="7"/>
  <c r="AC140" i="7" s="1"/>
  <c r="S45" i="7"/>
  <c r="S82" i="7"/>
  <c r="AC82" i="7" s="1"/>
  <c r="S10" i="7"/>
  <c r="S86" i="7"/>
  <c r="S87" i="7"/>
  <c r="Z119" i="7"/>
  <c r="S92" i="7"/>
  <c r="S54" i="7"/>
  <c r="U24" i="7"/>
  <c r="AD24" i="7" s="1"/>
  <c r="Z88" i="7"/>
  <c r="V116" i="7"/>
  <c r="U50" i="7"/>
  <c r="AD50" i="7" s="1"/>
  <c r="T27" i="7"/>
  <c r="U27" i="7"/>
  <c r="Z27" i="7"/>
  <c r="S112" i="7"/>
  <c r="AC112" i="7" s="1"/>
  <c r="Z135" i="7"/>
  <c r="U135" i="7"/>
  <c r="AD135" i="7" s="1"/>
  <c r="U12" i="7"/>
  <c r="AD12" i="7" s="1"/>
  <c r="U140" i="7"/>
  <c r="AD140" i="7" s="1"/>
  <c r="U102" i="7"/>
  <c r="AD102" i="7" s="1"/>
  <c r="S79" i="7"/>
  <c r="AC79" i="7" s="1"/>
  <c r="Z79" i="7"/>
  <c r="U79" i="7"/>
  <c r="U82" i="7"/>
  <c r="AD82" i="7" s="1"/>
  <c r="Z122" i="7"/>
  <c r="S122" i="7"/>
  <c r="AC122" i="7" s="1"/>
  <c r="V31" i="7"/>
  <c r="V65" i="7"/>
  <c r="U44" i="7"/>
  <c r="AD44" i="7" s="1"/>
  <c r="Z50" i="7"/>
  <c r="S50" i="7"/>
  <c r="S103" i="7"/>
  <c r="Z124" i="7"/>
  <c r="U124" i="7"/>
  <c r="AD124" i="7" s="1"/>
  <c r="S116" i="7"/>
  <c r="S24" i="7"/>
  <c r="AC24" i="7" s="1"/>
  <c r="T108" i="7"/>
  <c r="Z108" i="7"/>
  <c r="U5" i="7"/>
  <c r="AD5" i="7" s="1"/>
  <c r="U112" i="7"/>
  <c r="AD112" i="7" s="1"/>
  <c r="S18" i="7"/>
  <c r="V80" i="7"/>
  <c r="Z80" i="7"/>
  <c r="S56" i="7"/>
  <c r="AC56" i="7" s="1"/>
  <c r="S125" i="7"/>
  <c r="S145" i="7"/>
  <c r="AC97" i="7"/>
  <c r="U122" i="7"/>
  <c r="AD122" i="7" s="1"/>
  <c r="S124" i="7"/>
  <c r="AC124" i="7" s="1"/>
  <c r="Z53" i="7"/>
  <c r="S53" i="7"/>
  <c r="AC53" i="7" s="1"/>
  <c r="U53" i="7"/>
  <c r="U15" i="7"/>
  <c r="AD15" i="7" s="1"/>
  <c r="Z15" i="7"/>
  <c r="Z144" i="7"/>
  <c r="U144" i="7"/>
  <c r="AD144" i="7" s="1"/>
  <c r="S141" i="7"/>
  <c r="AC141" i="7" s="1"/>
  <c r="S25" i="7"/>
  <c r="Z52" i="7"/>
  <c r="T72" i="7"/>
  <c r="S73" i="7"/>
  <c r="S32" i="7"/>
  <c r="Z128" i="7"/>
  <c r="S128" i="7"/>
  <c r="AC128" i="7" s="1"/>
  <c r="Z105" i="7"/>
  <c r="S105" i="7"/>
  <c r="AC105" i="7" s="1"/>
  <c r="S121" i="7"/>
  <c r="Z126" i="7"/>
  <c r="U83" i="7"/>
  <c r="Z84" i="7"/>
  <c r="U141" i="7"/>
  <c r="AD141" i="7" s="1"/>
  <c r="S58" i="7"/>
  <c r="AC58" i="7" s="1"/>
  <c r="S100" i="7"/>
  <c r="AC100" i="7" s="1"/>
  <c r="S113" i="7"/>
  <c r="S52" i="7"/>
  <c r="AC52" i="7" s="1"/>
  <c r="Z48" i="7"/>
  <c r="S89" i="7"/>
  <c r="AC89" i="7" s="1"/>
  <c r="Z104" i="7"/>
  <c r="U100" i="7"/>
  <c r="AD100" i="7" s="1"/>
  <c r="S21" i="7"/>
  <c r="AC21" i="7" s="1"/>
  <c r="Z21" i="7"/>
  <c r="U52" i="7"/>
  <c r="S104" i="7"/>
  <c r="AC104" i="7" s="1"/>
  <c r="S49" i="7"/>
  <c r="Z49" i="7"/>
  <c r="U49" i="7"/>
  <c r="AD49" i="7" s="1"/>
  <c r="S19" i="7"/>
  <c r="AC19" i="7" s="1"/>
  <c r="Z19" i="7"/>
  <c r="U59" i="7"/>
  <c r="AD59" i="7" s="1"/>
  <c r="Z59" i="7"/>
  <c r="Z113" i="7"/>
  <c r="S38" i="7"/>
  <c r="AC38" i="7" s="1"/>
  <c r="Z38" i="7"/>
  <c r="U127" i="7"/>
  <c r="U113" i="7"/>
  <c r="AD113" i="7" s="1"/>
  <c r="S127" i="7"/>
  <c r="AC127" i="7" s="1"/>
  <c r="S85" i="7"/>
  <c r="Z85" i="7"/>
  <c r="S129" i="7"/>
  <c r="Z129" i="7"/>
  <c r="S137" i="7"/>
  <c r="Z137" i="7"/>
  <c r="S117" i="7"/>
  <c r="Z117" i="7"/>
  <c r="U33" i="7"/>
  <c r="U20" i="7"/>
  <c r="AD20" i="7" s="1"/>
  <c r="S15" i="7"/>
  <c r="AC15" i="7" s="1"/>
  <c r="Z39" i="7"/>
  <c r="Z40" i="7"/>
  <c r="Z61" i="7"/>
  <c r="Z41" i="7"/>
  <c r="S144" i="7"/>
  <c r="AC144" i="7" s="1"/>
  <c r="S84" i="7"/>
  <c r="AC84" i="7" s="1"/>
  <c r="Z33" i="7"/>
  <c r="S126" i="7"/>
  <c r="AC126" i="7" s="1"/>
  <c r="U19" i="7"/>
  <c r="AD19" i="7" s="1"/>
  <c r="S60" i="7"/>
  <c r="U128" i="7"/>
  <c r="AD128" i="7" s="1"/>
  <c r="S39" i="7"/>
  <c r="AC39" i="7" s="1"/>
  <c r="S61" i="7"/>
  <c r="AC61" i="7" s="1"/>
  <c r="Z145" i="7"/>
  <c r="S33" i="7"/>
  <c r="AC33" i="7" s="1"/>
  <c r="Z25" i="7"/>
  <c r="S101" i="7"/>
  <c r="Z101" i="7"/>
  <c r="U58" i="7"/>
  <c r="U38" i="7"/>
  <c r="S14" i="7"/>
  <c r="U39" i="7"/>
  <c r="AD39" i="7" s="1"/>
  <c r="U40" i="7"/>
  <c r="AD40" i="7" s="1"/>
  <c r="U61" i="7"/>
  <c r="AD61" i="7" s="1"/>
  <c r="U41" i="7"/>
  <c r="AD41" i="7" s="1"/>
  <c r="N713" i="1"/>
  <c r="W713" i="1" s="1"/>
  <c r="R727" i="1" l="1"/>
  <c r="R728" i="1"/>
  <c r="AA728" i="1"/>
  <c r="X713" i="1"/>
  <c r="Q713" i="1"/>
  <c r="AA713" i="1" s="1"/>
  <c r="S713" i="1"/>
  <c r="T727" i="1"/>
  <c r="T728" i="1"/>
  <c r="AB728" i="1"/>
  <c r="AC30" i="7"/>
  <c r="V103" i="7"/>
  <c r="T48" i="7"/>
  <c r="T141" i="7"/>
  <c r="AC98" i="7"/>
  <c r="T143" i="7"/>
  <c r="T109" i="7"/>
  <c r="V84" i="7"/>
  <c r="V126" i="7"/>
  <c r="T35" i="7"/>
  <c r="AD14" i="7"/>
  <c r="V99" i="7"/>
  <c r="T135" i="7"/>
  <c r="V89" i="7"/>
  <c r="V57" i="7"/>
  <c r="AD110" i="7"/>
  <c r="AD45" i="7"/>
  <c r="V4" i="7"/>
  <c r="AC37" i="7"/>
  <c r="AD10" i="7"/>
  <c r="V85" i="7"/>
  <c r="T59" i="7"/>
  <c r="AD17" i="7"/>
  <c r="AC76" i="7"/>
  <c r="AD101" i="7"/>
  <c r="V108" i="7"/>
  <c r="W108" i="7" s="1"/>
  <c r="V69" i="7"/>
  <c r="AC16" i="7"/>
  <c r="W110" i="7"/>
  <c r="R5" i="6"/>
  <c r="T12" i="6"/>
  <c r="R2" i="6"/>
  <c r="R3" i="6"/>
  <c r="T8" i="6"/>
  <c r="U2" i="6"/>
  <c r="R12" i="6"/>
  <c r="U12" i="6" s="1"/>
  <c r="R4" i="6"/>
  <c r="R6" i="6"/>
  <c r="T9" i="6"/>
  <c r="T3" i="6"/>
  <c r="R11" i="6"/>
  <c r="R7" i="6"/>
  <c r="T5" i="6"/>
  <c r="U5" i="6" s="1"/>
  <c r="T7" i="6"/>
  <c r="R9" i="6"/>
  <c r="U9" i="6" s="1"/>
  <c r="R13" i="6"/>
  <c r="R10" i="6"/>
  <c r="T4" i="6"/>
  <c r="T13" i="6"/>
  <c r="T10" i="6"/>
  <c r="T11" i="6"/>
  <c r="U11" i="6" s="1"/>
  <c r="R8" i="6"/>
  <c r="T6" i="6"/>
  <c r="V32" i="7"/>
  <c r="V55" i="7"/>
  <c r="V137" i="7"/>
  <c r="V114" i="7"/>
  <c r="AD47" i="7"/>
  <c r="T65" i="7"/>
  <c r="W65" i="7" s="1"/>
  <c r="V90" i="7"/>
  <c r="AC95" i="7"/>
  <c r="V145" i="7"/>
  <c r="V133" i="7"/>
  <c r="V86" i="7"/>
  <c r="T17" i="7"/>
  <c r="W17" i="7" s="1"/>
  <c r="AC107" i="7"/>
  <c r="V16" i="7"/>
  <c r="W16" i="7" s="1"/>
  <c r="T13" i="7"/>
  <c r="V134" i="7"/>
  <c r="V64" i="7"/>
  <c r="V56" i="7"/>
  <c r="V115" i="7"/>
  <c r="AC8" i="7"/>
  <c r="V139" i="7"/>
  <c r="V21" i="7"/>
  <c r="V9" i="7"/>
  <c r="V25" i="7"/>
  <c r="V8" i="7"/>
  <c r="V109" i="7"/>
  <c r="W109" i="7" s="1"/>
  <c r="T80" i="7"/>
  <c r="W80" i="7" s="1"/>
  <c r="T55" i="7"/>
  <c r="V87" i="7"/>
  <c r="T142" i="7"/>
  <c r="V73" i="7"/>
  <c r="T111" i="7"/>
  <c r="V123" i="7"/>
  <c r="AC6" i="7"/>
  <c r="T44" i="7"/>
  <c r="T67" i="7"/>
  <c r="V62" i="7"/>
  <c r="T78" i="7"/>
  <c r="V98" i="7"/>
  <c r="W98" i="7" s="1"/>
  <c r="T83" i="7"/>
  <c r="AD92" i="7"/>
  <c r="AC31" i="7"/>
  <c r="V48" i="7"/>
  <c r="W48" i="7" s="1"/>
  <c r="T81" i="7"/>
  <c r="V142" i="7"/>
  <c r="V105" i="7"/>
  <c r="W72" i="7"/>
  <c r="V18" i="7"/>
  <c r="V95" i="7"/>
  <c r="W95" i="7" s="1"/>
  <c r="V15" i="7"/>
  <c r="T115" i="7"/>
  <c r="W115" i="7" s="1"/>
  <c r="V88" i="7"/>
  <c r="W76" i="7"/>
  <c r="T134" i="7"/>
  <c r="V121" i="7"/>
  <c r="T29" i="7"/>
  <c r="W29" i="7" s="1"/>
  <c r="V94" i="7"/>
  <c r="V6" i="7"/>
  <c r="W6" i="7" s="1"/>
  <c r="W77" i="7"/>
  <c r="V129" i="7"/>
  <c r="W136" i="7"/>
  <c r="T133" i="7"/>
  <c r="T53" i="7"/>
  <c r="T52" i="7"/>
  <c r="AD77" i="7"/>
  <c r="V34" i="7"/>
  <c r="T119" i="7"/>
  <c r="T51" i="7"/>
  <c r="AD125" i="7"/>
  <c r="V59" i="7"/>
  <c r="AC41" i="7"/>
  <c r="V128" i="7"/>
  <c r="V81" i="7"/>
  <c r="AC110" i="7"/>
  <c r="AC57" i="7"/>
  <c r="T22" i="7"/>
  <c r="W22" i="7" s="1"/>
  <c r="V143" i="7"/>
  <c r="W143" i="7" s="1"/>
  <c r="T138" i="7"/>
  <c r="T34" i="7"/>
  <c r="T7" i="7"/>
  <c r="V51" i="7"/>
  <c r="V30" i="7"/>
  <c r="W30" i="7" s="1"/>
  <c r="AD30" i="7"/>
  <c r="AD75" i="7"/>
  <c r="V75" i="7"/>
  <c r="V28" i="7"/>
  <c r="W28" i="7" s="1"/>
  <c r="AD60" i="7"/>
  <c r="V111" i="7"/>
  <c r="AC77" i="7"/>
  <c r="V11" i="7"/>
  <c r="V107" i="7"/>
  <c r="W107" i="7" s="1"/>
  <c r="T131" i="7"/>
  <c r="V132" i="7"/>
  <c r="AC136" i="7"/>
  <c r="AC47" i="7"/>
  <c r="T47" i="7"/>
  <c r="W47" i="7" s="1"/>
  <c r="T20" i="7"/>
  <c r="T79" i="7"/>
  <c r="V13" i="7"/>
  <c r="AD136" i="7"/>
  <c r="AD72" i="7"/>
  <c r="V54" i="7"/>
  <c r="V35" i="7"/>
  <c r="AD118" i="7"/>
  <c r="V118" i="7"/>
  <c r="AC123" i="7"/>
  <c r="T123" i="7"/>
  <c r="W123" i="7" s="1"/>
  <c r="AC2" i="7"/>
  <c r="T2" i="7"/>
  <c r="T38" i="7"/>
  <c r="T40" i="7"/>
  <c r="T144" i="7"/>
  <c r="T56" i="7"/>
  <c r="W56" i="7" s="1"/>
  <c r="V97" i="7"/>
  <c r="W97" i="7" s="1"/>
  <c r="V78" i="7"/>
  <c r="V2" i="7"/>
  <c r="V36" i="7"/>
  <c r="T94" i="7"/>
  <c r="V26" i="7"/>
  <c r="AD26" i="7"/>
  <c r="T122" i="7"/>
  <c r="V12" i="7"/>
  <c r="V106" i="7"/>
  <c r="V37" i="7"/>
  <c r="W37" i="7" s="1"/>
  <c r="AD37" i="7"/>
  <c r="T26" i="7"/>
  <c r="AC26" i="7"/>
  <c r="T12" i="7"/>
  <c r="T19" i="7"/>
  <c r="T21" i="7"/>
  <c r="T4" i="7"/>
  <c r="V7" i="7"/>
  <c r="T99" i="7"/>
  <c r="AC68" i="7"/>
  <c r="T68" i="7"/>
  <c r="T102" i="7"/>
  <c r="T96" i="7"/>
  <c r="V43" i="7"/>
  <c r="T9" i="7"/>
  <c r="V19" i="7"/>
  <c r="T127" i="7"/>
  <c r="T88" i="7"/>
  <c r="V119" i="7"/>
  <c r="V82" i="7"/>
  <c r="T91" i="7"/>
  <c r="AC139" i="7"/>
  <c r="T139" i="7"/>
  <c r="AD104" i="7"/>
  <c r="V104" i="7"/>
  <c r="AC85" i="7"/>
  <c r="T85" i="7"/>
  <c r="AD83" i="7"/>
  <c r="V83" i="7"/>
  <c r="AD38" i="7"/>
  <c r="V38" i="7"/>
  <c r="AC101" i="7"/>
  <c r="T101" i="7"/>
  <c r="V20" i="7"/>
  <c r="T49" i="7"/>
  <c r="AC49" i="7"/>
  <c r="AC113" i="7"/>
  <c r="T113" i="7"/>
  <c r="T84" i="7"/>
  <c r="T105" i="7"/>
  <c r="V100" i="7"/>
  <c r="T145" i="7"/>
  <c r="AC145" i="7"/>
  <c r="AC50" i="7"/>
  <c r="T50" i="7"/>
  <c r="V135" i="7"/>
  <c r="T86" i="7"/>
  <c r="AC86" i="7"/>
  <c r="T90" i="7"/>
  <c r="AC90" i="7"/>
  <c r="V44" i="7"/>
  <c r="T118" i="7"/>
  <c r="AC118" i="7"/>
  <c r="T3" i="7"/>
  <c r="AC3" i="7"/>
  <c r="T23" i="7"/>
  <c r="T121" i="7"/>
  <c r="AC121" i="7"/>
  <c r="AD23" i="7"/>
  <c r="V23" i="7"/>
  <c r="T60" i="7"/>
  <c r="AC60" i="7"/>
  <c r="T33" i="7"/>
  <c r="V40" i="7"/>
  <c r="AD127" i="7"/>
  <c r="V127" i="7"/>
  <c r="V113" i="7"/>
  <c r="W57" i="7"/>
  <c r="W8" i="7"/>
  <c r="T125" i="7"/>
  <c r="W125" i="7" s="1"/>
  <c r="AC125" i="7"/>
  <c r="T103" i="7"/>
  <c r="AC103" i="7"/>
  <c r="V112" i="7"/>
  <c r="T82" i="7"/>
  <c r="T75" i="7"/>
  <c r="AC75" i="7"/>
  <c r="V68" i="7"/>
  <c r="T46" i="7"/>
  <c r="T36" i="7"/>
  <c r="T73" i="7"/>
  <c r="AC73" i="7"/>
  <c r="T18" i="7"/>
  <c r="AC18" i="7"/>
  <c r="T39" i="7"/>
  <c r="T128" i="7"/>
  <c r="AD53" i="7"/>
  <c r="V53" i="7"/>
  <c r="T112" i="7"/>
  <c r="V24" i="7"/>
  <c r="AC74" i="7"/>
  <c r="AD67" i="7"/>
  <c r="V67" i="7"/>
  <c r="V102" i="7"/>
  <c r="V5" i="7"/>
  <c r="T70" i="7"/>
  <c r="V91" i="7"/>
  <c r="V46" i="7"/>
  <c r="T24" i="7"/>
  <c r="AD33" i="7"/>
  <c r="V33" i="7"/>
  <c r="V41" i="7"/>
  <c r="T58" i="7"/>
  <c r="T61" i="7"/>
  <c r="V39" i="7"/>
  <c r="V141" i="7"/>
  <c r="W141" i="7" s="1"/>
  <c r="T89" i="7"/>
  <c r="V61" i="7"/>
  <c r="V144" i="7"/>
  <c r="V27" i="7"/>
  <c r="AD27" i="7"/>
  <c r="AD63" i="7"/>
  <c r="V63" i="7"/>
  <c r="AD138" i="7"/>
  <c r="V138" i="7"/>
  <c r="V50" i="7"/>
  <c r="T5" i="7"/>
  <c r="AD70" i="7"/>
  <c r="V70" i="7"/>
  <c r="T62" i="7"/>
  <c r="AC62" i="7"/>
  <c r="T140" i="7"/>
  <c r="T124" i="7"/>
  <c r="AD79" i="7"/>
  <c r="V79" i="7"/>
  <c r="AC54" i="7"/>
  <c r="T54" i="7"/>
  <c r="T10" i="7"/>
  <c r="AC10" i="7"/>
  <c r="T45" i="7"/>
  <c r="AC45" i="7"/>
  <c r="AD131" i="7"/>
  <c r="V131" i="7"/>
  <c r="V96" i="7"/>
  <c r="T64" i="7"/>
  <c r="W31" i="7"/>
  <c r="T66" i="7"/>
  <c r="AD52" i="7"/>
  <c r="V52" i="7"/>
  <c r="AC14" i="7"/>
  <c r="T14" i="7"/>
  <c r="AC117" i="7"/>
  <c r="T117" i="7"/>
  <c r="AC129" i="7"/>
  <c r="T129" i="7"/>
  <c r="V49" i="7"/>
  <c r="T116" i="7"/>
  <c r="AC116" i="7"/>
  <c r="V124" i="7"/>
  <c r="V122" i="7"/>
  <c r="T92" i="7"/>
  <c r="AC92" i="7"/>
  <c r="T87" i="7"/>
  <c r="AC87" i="7"/>
  <c r="AD130" i="7"/>
  <c r="T114" i="7"/>
  <c r="AC114" i="7"/>
  <c r="T63" i="7"/>
  <c r="T11" i="7"/>
  <c r="AC11" i="7"/>
  <c r="V66" i="7"/>
  <c r="T43" i="7"/>
  <c r="AC43" i="7"/>
  <c r="AD58" i="7"/>
  <c r="V58" i="7"/>
  <c r="AC137" i="7"/>
  <c r="T137" i="7"/>
  <c r="T104" i="7"/>
  <c r="T126" i="7"/>
  <c r="T32" i="7"/>
  <c r="AC32" i="7"/>
  <c r="T25" i="7"/>
  <c r="AC25" i="7"/>
  <c r="T15" i="7"/>
  <c r="T100" i="7"/>
  <c r="V140" i="7"/>
  <c r="AC69" i="7"/>
  <c r="T69" i="7"/>
  <c r="AC120" i="7"/>
  <c r="T120" i="7"/>
  <c r="T132" i="7"/>
  <c r="T106" i="7"/>
  <c r="AC71" i="7"/>
  <c r="T71" i="7"/>
  <c r="R713" i="1" l="1"/>
  <c r="U727" i="1"/>
  <c r="T713" i="1"/>
  <c r="AB713" i="1"/>
  <c r="U728" i="1"/>
  <c r="W78" i="7"/>
  <c r="W21" i="7"/>
  <c r="W99" i="7"/>
  <c r="W9" i="7"/>
  <c r="W139" i="7"/>
  <c r="W4" i="7"/>
  <c r="W35" i="7"/>
  <c r="W135" i="7"/>
  <c r="W55" i="7"/>
  <c r="W111" i="7"/>
  <c r="W81" i="7"/>
  <c r="W102" i="7"/>
  <c r="W59" i="7"/>
  <c r="W13" i="7"/>
  <c r="W79" i="7"/>
  <c r="W52" i="7"/>
  <c r="W133" i="7"/>
  <c r="U3" i="6"/>
  <c r="U6" i="6"/>
  <c r="U8" i="6"/>
  <c r="U4" i="6"/>
  <c r="U7" i="6"/>
  <c r="U10" i="6"/>
  <c r="U13" i="6"/>
  <c r="W134" i="7"/>
  <c r="W142" i="7"/>
  <c r="W12" i="7"/>
  <c r="W7" i="7"/>
  <c r="W88" i="7"/>
  <c r="W94" i="7"/>
  <c r="W127" i="7"/>
  <c r="W19" i="7"/>
  <c r="W119" i="7"/>
  <c r="W38" i="7"/>
  <c r="W131" i="7"/>
  <c r="W2" i="7"/>
  <c r="W51" i="7"/>
  <c r="W34" i="7"/>
  <c r="W39" i="7"/>
  <c r="W104" i="7"/>
  <c r="W26" i="7"/>
  <c r="W66" i="7"/>
  <c r="W45" i="7"/>
  <c r="W18" i="7"/>
  <c r="W60" i="7"/>
  <c r="W90" i="7"/>
  <c r="W113" i="7"/>
  <c r="W120" i="7"/>
  <c r="W82" i="7"/>
  <c r="W106" i="7"/>
  <c r="W124" i="7"/>
  <c r="W73" i="7"/>
  <c r="W46" i="7"/>
  <c r="W103" i="7"/>
  <c r="W138" i="7"/>
  <c r="W86" i="7"/>
  <c r="W40" i="7"/>
  <c r="W11" i="7"/>
  <c r="W49" i="7"/>
  <c r="W71" i="7"/>
  <c r="W32" i="7"/>
  <c r="W114" i="7"/>
  <c r="W10" i="7"/>
  <c r="W116" i="7"/>
  <c r="W53" i="7"/>
  <c r="W27" i="7"/>
  <c r="W122" i="7"/>
  <c r="W14" i="7"/>
  <c r="W118" i="7"/>
  <c r="W15" i="7"/>
  <c r="W132" i="7"/>
  <c r="W89" i="7"/>
  <c r="W128" i="7"/>
  <c r="W121" i="7"/>
  <c r="W23" i="7"/>
  <c r="W63" i="7"/>
  <c r="W144" i="7"/>
  <c r="W75" i="7"/>
  <c r="W67" i="7"/>
  <c r="W137" i="7"/>
  <c r="W70" i="7"/>
  <c r="W112" i="7"/>
  <c r="W36" i="7"/>
  <c r="W3" i="7"/>
  <c r="W50" i="7"/>
  <c r="W84" i="7"/>
  <c r="W83" i="7"/>
  <c r="W126" i="7"/>
  <c r="W62" i="7"/>
  <c r="W58" i="7"/>
  <c r="W87" i="7"/>
  <c r="W117" i="7"/>
  <c r="W140" i="7"/>
  <c r="W41" i="7"/>
  <c r="W145" i="7"/>
  <c r="W105" i="7"/>
  <c r="W101" i="7"/>
  <c r="W25" i="7"/>
  <c r="W43" i="7"/>
  <c r="W92" i="7"/>
  <c r="W64" i="7"/>
  <c r="W5" i="7"/>
  <c r="W24" i="7"/>
  <c r="W96" i="7"/>
  <c r="W33" i="7"/>
  <c r="W20" i="7"/>
  <c r="W100" i="7"/>
  <c r="W129" i="7"/>
  <c r="W69" i="7"/>
  <c r="W91" i="7"/>
  <c r="W44" i="7"/>
  <c r="W54" i="7"/>
  <c r="W61" i="7"/>
  <c r="W68" i="7"/>
  <c r="W85" i="7"/>
  <c r="Y42" i="2"/>
  <c r="Z42" i="2" s="1"/>
  <c r="AA42" i="2"/>
  <c r="AB42" i="2"/>
  <c r="Y6" i="2"/>
  <c r="AA6" i="2"/>
  <c r="AB6" i="2"/>
  <c r="Y7" i="2"/>
  <c r="AA7" i="2"/>
  <c r="AB7" i="2"/>
  <c r="Y43" i="2"/>
  <c r="AA43" i="2"/>
  <c r="AB43" i="2"/>
  <c r="Y44" i="2"/>
  <c r="Z44" i="2" s="1"/>
  <c r="AA44" i="2"/>
  <c r="AB44" i="2"/>
  <c r="Y98" i="2"/>
  <c r="Z98" i="2" s="1"/>
  <c r="AA98" i="2"/>
  <c r="AB98" i="2"/>
  <c r="Y14" i="2"/>
  <c r="Z14" i="2" s="1"/>
  <c r="AA14" i="2"/>
  <c r="AB14" i="2"/>
  <c r="Y62" i="2"/>
  <c r="Z62" i="2" s="1"/>
  <c r="AA62" i="2"/>
  <c r="AB62" i="2"/>
  <c r="Y99" i="2"/>
  <c r="Z99" i="2" s="1"/>
  <c r="AA99" i="2"/>
  <c r="AB99" i="2"/>
  <c r="Y138" i="2"/>
  <c r="AA138" i="2"/>
  <c r="AB138" i="2"/>
  <c r="Y126" i="2"/>
  <c r="AA126" i="2"/>
  <c r="AB126" i="2"/>
  <c r="Y78" i="2"/>
  <c r="AA78" i="2"/>
  <c r="AB78" i="2"/>
  <c r="Y139" i="2"/>
  <c r="AA139" i="2"/>
  <c r="AB139" i="2"/>
  <c r="Y8" i="2"/>
  <c r="Z8" i="2" s="1"/>
  <c r="AA8" i="2"/>
  <c r="AB8" i="2"/>
  <c r="Y2" i="2"/>
  <c r="Z2" i="2" s="1"/>
  <c r="AA2" i="2"/>
  <c r="AB2" i="2"/>
  <c r="Y106" i="2"/>
  <c r="Z106" i="2" s="1"/>
  <c r="AA106" i="2"/>
  <c r="AB106" i="2"/>
  <c r="Y46" i="2"/>
  <c r="Z46" i="2" s="1"/>
  <c r="AA46" i="2"/>
  <c r="AB46" i="2"/>
  <c r="Y70" i="2"/>
  <c r="Z70" i="2" s="1"/>
  <c r="AA70" i="2"/>
  <c r="AB70" i="2"/>
  <c r="Y22" i="2"/>
  <c r="Z22" i="2" s="1"/>
  <c r="AA22" i="2"/>
  <c r="AB22" i="2"/>
  <c r="Y23" i="2"/>
  <c r="Z23" i="2" s="1"/>
  <c r="AA23" i="2"/>
  <c r="AB23" i="2"/>
  <c r="Y47" i="2"/>
  <c r="Z47" i="2" s="1"/>
  <c r="AA47" i="2"/>
  <c r="AB47" i="2"/>
  <c r="Y63" i="2"/>
  <c r="AA63" i="2"/>
  <c r="AB63" i="2"/>
  <c r="Y140" i="2"/>
  <c r="Z140" i="2" s="1"/>
  <c r="AA140" i="2"/>
  <c r="AB140" i="2"/>
  <c r="Y71" i="2"/>
  <c r="AA71" i="2"/>
  <c r="AB71" i="2"/>
  <c r="Y15" i="2"/>
  <c r="Z15" i="2" s="1"/>
  <c r="AA15" i="2"/>
  <c r="AB15" i="2"/>
  <c r="Y100" i="2"/>
  <c r="Z100" i="2" s="1"/>
  <c r="AA100" i="2"/>
  <c r="AB100" i="2"/>
  <c r="Y102" i="2"/>
  <c r="Z102" i="2" s="1"/>
  <c r="AA102" i="2"/>
  <c r="AB102" i="2"/>
  <c r="Y50" i="2"/>
  <c r="Z50" i="2" s="1"/>
  <c r="AA50" i="2"/>
  <c r="AB50" i="2"/>
  <c r="Y72" i="2"/>
  <c r="Z72" i="2" s="1"/>
  <c r="AA72" i="2"/>
  <c r="AB72" i="2"/>
  <c r="Y10" i="2"/>
  <c r="Z10" i="2" s="1"/>
  <c r="AA10" i="2"/>
  <c r="AB10" i="2"/>
  <c r="Y48" i="2"/>
  <c r="AA48" i="2"/>
  <c r="AB48" i="2"/>
  <c r="Y64" i="2"/>
  <c r="Z64" i="2" s="1"/>
  <c r="AA64" i="2"/>
  <c r="AB64" i="2"/>
  <c r="Y51" i="2"/>
  <c r="Z51" i="2" s="1"/>
  <c r="AA51" i="2"/>
  <c r="AB51" i="2"/>
  <c r="Y141" i="2"/>
  <c r="AA141" i="2"/>
  <c r="AB141" i="2"/>
  <c r="Y82" i="2"/>
  <c r="Z82" i="2" s="1"/>
  <c r="AA82" i="2"/>
  <c r="AB82" i="2"/>
  <c r="Y73" i="2"/>
  <c r="Z73" i="2" s="1"/>
  <c r="AA73" i="2"/>
  <c r="AB73" i="2"/>
  <c r="Y94" i="2"/>
  <c r="Z94" i="2" s="1"/>
  <c r="AA94" i="2"/>
  <c r="AB94" i="2"/>
  <c r="Y11" i="2"/>
  <c r="AA11" i="2"/>
  <c r="AB11" i="2"/>
  <c r="Y103" i="2"/>
  <c r="AA103" i="2"/>
  <c r="AB103" i="2"/>
  <c r="Y86" i="2"/>
  <c r="Z86" i="2" s="1"/>
  <c r="AA86" i="2"/>
  <c r="AB86" i="2"/>
  <c r="Y122" i="2"/>
  <c r="AA122" i="2"/>
  <c r="AB122" i="2"/>
  <c r="Y127" i="2"/>
  <c r="Z127" i="2" s="1"/>
  <c r="AA127" i="2"/>
  <c r="AB127" i="2"/>
  <c r="Y118" i="2"/>
  <c r="Z118" i="2" s="1"/>
  <c r="AA118" i="2"/>
  <c r="AB118" i="2"/>
  <c r="Y49" i="2"/>
  <c r="Z49" i="2" s="1"/>
  <c r="AA49" i="2"/>
  <c r="AB49" i="2"/>
  <c r="Y130" i="2"/>
  <c r="Z130" i="2" s="1"/>
  <c r="AA130" i="2"/>
  <c r="AB130" i="2"/>
  <c r="Y58" i="2"/>
  <c r="AA58" i="2"/>
  <c r="AB58" i="2"/>
  <c r="Y12" i="2"/>
  <c r="AA12" i="2"/>
  <c r="AB12" i="2"/>
  <c r="Y13" i="2"/>
  <c r="Z13" i="2" s="1"/>
  <c r="AA13" i="2"/>
  <c r="AB13" i="2"/>
  <c r="Y30" i="2"/>
  <c r="Z30" i="2" s="1"/>
  <c r="AA30" i="2"/>
  <c r="AB30" i="2"/>
  <c r="Y119" i="2"/>
  <c r="AA119" i="2"/>
  <c r="AB119" i="2"/>
  <c r="Y101" i="2"/>
  <c r="AA101" i="2"/>
  <c r="AB101" i="2"/>
  <c r="Y26" i="2"/>
  <c r="AA26" i="2"/>
  <c r="AB26" i="2"/>
  <c r="Y59" i="2"/>
  <c r="Z59" i="2" s="1"/>
  <c r="AA59" i="2"/>
  <c r="AB59" i="2"/>
  <c r="Y83" i="2"/>
  <c r="Z83" i="2" s="1"/>
  <c r="AA83" i="2"/>
  <c r="AB83" i="2"/>
  <c r="Y39" i="2"/>
  <c r="Z39" i="2" s="1"/>
  <c r="AA39" i="2"/>
  <c r="AB39" i="2"/>
  <c r="Y104" i="2"/>
  <c r="Z104" i="2" s="1"/>
  <c r="AA104" i="2"/>
  <c r="AB104" i="2"/>
  <c r="Y95" i="2"/>
  <c r="AA95" i="2"/>
  <c r="AB95" i="2"/>
  <c r="Y87" i="2"/>
  <c r="AA87" i="2"/>
  <c r="AB87" i="2"/>
  <c r="Y31" i="2"/>
  <c r="Z31" i="2" s="1"/>
  <c r="AA31" i="2"/>
  <c r="AB31" i="2"/>
  <c r="Y84" i="2"/>
  <c r="Z84" i="2" s="1"/>
  <c r="AA84" i="2"/>
  <c r="AB84" i="2"/>
  <c r="Y128" i="2"/>
  <c r="Z128" i="2" s="1"/>
  <c r="AA128" i="2"/>
  <c r="AB128" i="2"/>
  <c r="Y134" i="2"/>
  <c r="Z134" i="2" s="1"/>
  <c r="AA134" i="2"/>
  <c r="AB134" i="2"/>
  <c r="Y9" i="2"/>
  <c r="Z9" i="2" s="1"/>
  <c r="AA9" i="2"/>
  <c r="AB9" i="2"/>
  <c r="Y131" i="2"/>
  <c r="Z131" i="2" s="1"/>
  <c r="AA131" i="2"/>
  <c r="AB131" i="2"/>
  <c r="Y96" i="2"/>
  <c r="Z96" i="2" s="1"/>
  <c r="AA96" i="2"/>
  <c r="AB96" i="2"/>
  <c r="Y16" i="2"/>
  <c r="Z16" i="2" s="1"/>
  <c r="AA16" i="2"/>
  <c r="AB16" i="2"/>
  <c r="Y52" i="2"/>
  <c r="Z52" i="2" s="1"/>
  <c r="AA52" i="2"/>
  <c r="AB52" i="2"/>
  <c r="Y88" i="2"/>
  <c r="AA88" i="2"/>
  <c r="AB88" i="2"/>
  <c r="Y123" i="2"/>
  <c r="AA123" i="2"/>
  <c r="AB123" i="2"/>
  <c r="Y120" i="2"/>
  <c r="Z120" i="2" s="1"/>
  <c r="AA120" i="2"/>
  <c r="AB120" i="2"/>
  <c r="Y60" i="2"/>
  <c r="AA60" i="2"/>
  <c r="AB60" i="2"/>
  <c r="Y65" i="2"/>
  <c r="Z65" i="2" s="1"/>
  <c r="AA65" i="2"/>
  <c r="AB65" i="2"/>
  <c r="Y40" i="2"/>
  <c r="Z40" i="2" s="1"/>
  <c r="AA40" i="2"/>
  <c r="AB40" i="2"/>
  <c r="Y27" i="2"/>
  <c r="AA27" i="2"/>
  <c r="AB27" i="2"/>
  <c r="AA41" i="2"/>
  <c r="AB41" i="2"/>
  <c r="Y66" i="2"/>
  <c r="Z66" i="2" s="1"/>
  <c r="AA66" i="2"/>
  <c r="AB66" i="2"/>
  <c r="Y45" i="2"/>
  <c r="AA45" i="2"/>
  <c r="AB45" i="2"/>
  <c r="Y17" i="2"/>
  <c r="Z17" i="2" s="1"/>
  <c r="AA17" i="2"/>
  <c r="AB17" i="2"/>
  <c r="Y34" i="2"/>
  <c r="Z34" i="2" s="1"/>
  <c r="AA34" i="2"/>
  <c r="AB34" i="2"/>
  <c r="Y54" i="2"/>
  <c r="Z54" i="2" s="1"/>
  <c r="AA54" i="2"/>
  <c r="AB54" i="2"/>
  <c r="Y32" i="2"/>
  <c r="AA32" i="2"/>
  <c r="AB32" i="2"/>
  <c r="Y67" i="2"/>
  <c r="AA67" i="2"/>
  <c r="AB67" i="2"/>
  <c r="Y107" i="2"/>
  <c r="Z107" i="2" s="1"/>
  <c r="AA107" i="2"/>
  <c r="AB107" i="2"/>
  <c r="Y35" i="2"/>
  <c r="AA35" i="2"/>
  <c r="AB35" i="2"/>
  <c r="Y142" i="2"/>
  <c r="Z142" i="2" s="1"/>
  <c r="AA142" i="2"/>
  <c r="AB142" i="2"/>
  <c r="Y110" i="2"/>
  <c r="Z110" i="2" s="1"/>
  <c r="AA110" i="2"/>
  <c r="AB110" i="2"/>
  <c r="Y111" i="2"/>
  <c r="Z111" i="2" s="1"/>
  <c r="AA111" i="2"/>
  <c r="AB111" i="2"/>
  <c r="Y143" i="2"/>
  <c r="AA143" i="2"/>
  <c r="AB143" i="2"/>
  <c r="Y124" i="2"/>
  <c r="AA124" i="2"/>
  <c r="AB124" i="2"/>
  <c r="Y36" i="2"/>
  <c r="Z36" i="2" s="1"/>
  <c r="AA36" i="2"/>
  <c r="AB36" i="2"/>
  <c r="Y125" i="2"/>
  <c r="AA125" i="2"/>
  <c r="AB125" i="2"/>
  <c r="Y144" i="2"/>
  <c r="Z144" i="2" s="1"/>
  <c r="AA144" i="2"/>
  <c r="AB144" i="2"/>
  <c r="Y112" i="2"/>
  <c r="Z112" i="2" s="1"/>
  <c r="AA112" i="2"/>
  <c r="AB112" i="2"/>
  <c r="Y79" i="2"/>
  <c r="Z79" i="2" s="1"/>
  <c r="AA79" i="2"/>
  <c r="AB79" i="2"/>
  <c r="Y80" i="2"/>
  <c r="Z80" i="2" s="1"/>
  <c r="AA80" i="2"/>
  <c r="AB80" i="2"/>
  <c r="Y28" i="2"/>
  <c r="Z28" i="2" s="1"/>
  <c r="AA28" i="2"/>
  <c r="AB28" i="2"/>
  <c r="Y24" i="2"/>
  <c r="Z24" i="2" s="1"/>
  <c r="AA24" i="2"/>
  <c r="AB24" i="2"/>
  <c r="Y29" i="2"/>
  <c r="Z29" i="2" s="1"/>
  <c r="AA29" i="2"/>
  <c r="AB29" i="2"/>
  <c r="Y108" i="2"/>
  <c r="Z108" i="2" s="1"/>
  <c r="AA108" i="2"/>
  <c r="AB108" i="2"/>
  <c r="Y135" i="2"/>
  <c r="Z135" i="2" s="1"/>
  <c r="AA135" i="2"/>
  <c r="AB135" i="2"/>
  <c r="Y90" i="2"/>
  <c r="Z90" i="2" s="1"/>
  <c r="AA90" i="2"/>
  <c r="AB90" i="2"/>
  <c r="Y145" i="2"/>
  <c r="Z145" i="2" s="1"/>
  <c r="AA145" i="2"/>
  <c r="AB145" i="2"/>
  <c r="Y25" i="2"/>
  <c r="Z25" i="2" s="1"/>
  <c r="AA25" i="2"/>
  <c r="AB25" i="2"/>
  <c r="Y132" i="2"/>
  <c r="Z132" i="2" s="1"/>
  <c r="AA132" i="2"/>
  <c r="AB132" i="2"/>
  <c r="Y109" i="2"/>
  <c r="Z109" i="2" s="1"/>
  <c r="AA109" i="2"/>
  <c r="AB109" i="2"/>
  <c r="Y68" i="2"/>
  <c r="Z68" i="2" s="1"/>
  <c r="AA68" i="2"/>
  <c r="AB68" i="2"/>
  <c r="Y3" i="2"/>
  <c r="AA3" i="2"/>
  <c r="AB3" i="2"/>
  <c r="Y18" i="2"/>
  <c r="Z18" i="2" s="1"/>
  <c r="AA18" i="2"/>
  <c r="AB18" i="2"/>
  <c r="Y19" i="2"/>
  <c r="Z19" i="2" s="1"/>
  <c r="AA19" i="2"/>
  <c r="AB19" i="2"/>
  <c r="Y136" i="2"/>
  <c r="Z136" i="2" s="1"/>
  <c r="AA136" i="2"/>
  <c r="AB136" i="2"/>
  <c r="Y74" i="2"/>
  <c r="Z74" i="2" s="1"/>
  <c r="AA74" i="2"/>
  <c r="AB74" i="2"/>
  <c r="Y114" i="2"/>
  <c r="Z114" i="2" s="1"/>
  <c r="AA114" i="2"/>
  <c r="AB114" i="2"/>
  <c r="AA115" i="2"/>
  <c r="AB115" i="2"/>
  <c r="Y91" i="2"/>
  <c r="Z91" i="2" s="1"/>
  <c r="AA91" i="2"/>
  <c r="AB91" i="2"/>
  <c r="Y81" i="2"/>
  <c r="Z81" i="2" s="1"/>
  <c r="AA81" i="2"/>
  <c r="AB81" i="2"/>
  <c r="Y92" i="2"/>
  <c r="Z92" i="2" s="1"/>
  <c r="AA92" i="2"/>
  <c r="AB92" i="2"/>
  <c r="Y113" i="2"/>
  <c r="AA113" i="2"/>
  <c r="AB113" i="2"/>
  <c r="Y20" i="2"/>
  <c r="Z20" i="2" s="1"/>
  <c r="AA20" i="2"/>
  <c r="AB20" i="2"/>
  <c r="Y116" i="2"/>
  <c r="Z116" i="2" s="1"/>
  <c r="AA116" i="2"/>
  <c r="AB116" i="2"/>
  <c r="Y69" i="2"/>
  <c r="AA69" i="2"/>
  <c r="AB69" i="2"/>
  <c r="Y75" i="2"/>
  <c r="AA75" i="2"/>
  <c r="AB75" i="2"/>
  <c r="Y93" i="2"/>
  <c r="Z93" i="2" s="1"/>
  <c r="AA93" i="2"/>
  <c r="AB93" i="2"/>
  <c r="Y117" i="2"/>
  <c r="Z117" i="2" s="1"/>
  <c r="AA117" i="2"/>
  <c r="AB117" i="2"/>
  <c r="Y129" i="2"/>
  <c r="AA129" i="2"/>
  <c r="AB129" i="2"/>
  <c r="Y55" i="2"/>
  <c r="AA55" i="2"/>
  <c r="AB55" i="2"/>
  <c r="Y21" i="2"/>
  <c r="Z21" i="2" s="1"/>
  <c r="AA21" i="2"/>
  <c r="AB21" i="2"/>
  <c r="Y76" i="2"/>
  <c r="Z76" i="2" s="1"/>
  <c r="AA76" i="2"/>
  <c r="AB76" i="2"/>
  <c r="Y121" i="2"/>
  <c r="AA121" i="2"/>
  <c r="AB121" i="2"/>
  <c r="Y77" i="2"/>
  <c r="Z77" i="2" s="1"/>
  <c r="AA77" i="2"/>
  <c r="AB77" i="2"/>
  <c r="Y97" i="2"/>
  <c r="Z97" i="2" s="1"/>
  <c r="AA97" i="2"/>
  <c r="AB97" i="2"/>
  <c r="Y133" i="2"/>
  <c r="Z133" i="2" s="1"/>
  <c r="AA133" i="2"/>
  <c r="AB133" i="2"/>
  <c r="Y56" i="2"/>
  <c r="Z56" i="2" s="1"/>
  <c r="AA56" i="2"/>
  <c r="AB56" i="2"/>
  <c r="Y4" i="2"/>
  <c r="AA4" i="2"/>
  <c r="AB4" i="2"/>
  <c r="Y5" i="2"/>
  <c r="Z5" i="2" s="1"/>
  <c r="AA5" i="2"/>
  <c r="AB5" i="2"/>
  <c r="Y57" i="2"/>
  <c r="Z57" i="2" s="1"/>
  <c r="AA57" i="2"/>
  <c r="AB57" i="2"/>
  <c r="Y89" i="2"/>
  <c r="Z89" i="2" s="1"/>
  <c r="AA89" i="2"/>
  <c r="AB89" i="2"/>
  <c r="Y105" i="2"/>
  <c r="Z105" i="2" s="1"/>
  <c r="AA105" i="2"/>
  <c r="AB105" i="2"/>
  <c r="Y137" i="2"/>
  <c r="AA137" i="2"/>
  <c r="AB137" i="2"/>
  <c r="Y33" i="2"/>
  <c r="Z33" i="2" s="1"/>
  <c r="AA33" i="2"/>
  <c r="AB33" i="2"/>
  <c r="Y37" i="2"/>
  <c r="AA37" i="2"/>
  <c r="AB37" i="2"/>
  <c r="Y61" i="2"/>
  <c r="Z61" i="2" s="1"/>
  <c r="AA61" i="2"/>
  <c r="AB61" i="2"/>
  <c r="Y85" i="2"/>
  <c r="Z85" i="2" s="1"/>
  <c r="AA85" i="2"/>
  <c r="AB85" i="2"/>
  <c r="Y53" i="2"/>
  <c r="Z53" i="2" s="1"/>
  <c r="AA53" i="2"/>
  <c r="AB53" i="2"/>
  <c r="U713" i="1" l="1"/>
  <c r="U46" i="2"/>
  <c r="AD46" i="2" s="1"/>
  <c r="U99" i="2"/>
  <c r="AD99" i="2" s="1"/>
  <c r="U91" i="2"/>
  <c r="AD91" i="2" s="1"/>
  <c r="U74" i="2"/>
  <c r="AD74" i="2" s="1"/>
  <c r="U52" i="2"/>
  <c r="U10" i="2"/>
  <c r="V10" i="2" s="1"/>
  <c r="U28" i="2"/>
  <c r="AD28" i="2" s="1"/>
  <c r="U113" i="2"/>
  <c r="AD113" i="2" s="1"/>
  <c r="S113" i="2"/>
  <c r="AC113" i="2" s="1"/>
  <c r="S60" i="2"/>
  <c r="AC60" i="2" s="1"/>
  <c r="S120" i="2"/>
  <c r="AC120" i="2" s="1"/>
  <c r="U82" i="2"/>
  <c r="V82" i="2" s="1"/>
  <c r="U102" i="2"/>
  <c r="AD102" i="2" s="1"/>
  <c r="U8" i="2"/>
  <c r="AD8" i="2" s="1"/>
  <c r="U144" i="2"/>
  <c r="AD144" i="2" s="1"/>
  <c r="U111" i="2"/>
  <c r="AD111" i="2" s="1"/>
  <c r="S104" i="2"/>
  <c r="AC104" i="2" s="1"/>
  <c r="U94" i="2"/>
  <c r="AD94" i="2" s="1"/>
  <c r="U64" i="2"/>
  <c r="AD64" i="2" s="1"/>
  <c r="S8" i="2"/>
  <c r="AC8" i="2" s="1"/>
  <c r="S42" i="2"/>
  <c r="AC42" i="2" s="1"/>
  <c r="S111" i="2"/>
  <c r="T111" i="2" s="1"/>
  <c r="U16" i="2"/>
  <c r="V16" i="2" s="1"/>
  <c r="U127" i="2"/>
  <c r="V127" i="2" s="1"/>
  <c r="S16" i="2"/>
  <c r="AC16" i="2" s="1"/>
  <c r="S127" i="2"/>
  <c r="AC127" i="2" s="1"/>
  <c r="S137" i="2"/>
  <c r="AC137" i="2" s="1"/>
  <c r="U36" i="2"/>
  <c r="AD36" i="2" s="1"/>
  <c r="U107" i="2"/>
  <c r="AD107" i="2" s="1"/>
  <c r="S96" i="2"/>
  <c r="AC96" i="2" s="1"/>
  <c r="S139" i="2"/>
  <c r="AC139" i="2" s="1"/>
  <c r="S69" i="2"/>
  <c r="AC69" i="2" s="1"/>
  <c r="U47" i="2"/>
  <c r="AD47" i="2" s="1"/>
  <c r="S136" i="2"/>
  <c r="AC136" i="2" s="1"/>
  <c r="S100" i="2"/>
  <c r="AC100" i="2" s="1"/>
  <c r="S126" i="2"/>
  <c r="AC126" i="2" s="1"/>
  <c r="S57" i="2"/>
  <c r="T57" i="2" s="1"/>
  <c r="S114" i="2"/>
  <c r="AC114" i="2" s="1"/>
  <c r="S135" i="2"/>
  <c r="AC135" i="2" s="1"/>
  <c r="S143" i="2"/>
  <c r="T143" i="2" s="1"/>
  <c r="S88" i="2"/>
  <c r="T88" i="2" s="1"/>
  <c r="S59" i="2"/>
  <c r="AC59" i="2" s="1"/>
  <c r="U51" i="2"/>
  <c r="V51" i="2" s="1"/>
  <c r="S140" i="2"/>
  <c r="AC140" i="2" s="1"/>
  <c r="U139" i="2"/>
  <c r="AD139" i="2" s="1"/>
  <c r="S105" i="2"/>
  <c r="AC105" i="2" s="1"/>
  <c r="S132" i="2"/>
  <c r="AC132" i="2" s="1"/>
  <c r="U90" i="2"/>
  <c r="AD90" i="2" s="1"/>
  <c r="U104" i="2"/>
  <c r="V104" i="2" s="1"/>
  <c r="U83" i="2"/>
  <c r="AD83" i="2" s="1"/>
  <c r="S102" i="2"/>
  <c r="AC102" i="2" s="1"/>
  <c r="U22" i="2"/>
  <c r="AD22" i="2" s="1"/>
  <c r="S53" i="2"/>
  <c r="AC53" i="2" s="1"/>
  <c r="S89" i="2"/>
  <c r="AC89" i="2" s="1"/>
  <c r="S27" i="2"/>
  <c r="AC27" i="2" s="1"/>
  <c r="U11" i="2"/>
  <c r="AD11" i="2" s="1"/>
  <c r="U100" i="2"/>
  <c r="AD100" i="2" s="1"/>
  <c r="U121" i="2"/>
  <c r="AD121" i="2" s="1"/>
  <c r="U60" i="2"/>
  <c r="AD60" i="2" s="1"/>
  <c r="U37" i="2"/>
  <c r="AD37" i="2" s="1"/>
  <c r="U57" i="2"/>
  <c r="V57" i="2" s="1"/>
  <c r="S133" i="2"/>
  <c r="AC133" i="2" s="1"/>
  <c r="S81" i="2"/>
  <c r="AC81" i="2" s="1"/>
  <c r="U114" i="2"/>
  <c r="AD114" i="2" s="1"/>
  <c r="U3" i="2"/>
  <c r="V3" i="2" s="1"/>
  <c r="U109" i="2"/>
  <c r="AD109" i="2" s="1"/>
  <c r="U143" i="2"/>
  <c r="AD143" i="2" s="1"/>
  <c r="U110" i="2"/>
  <c r="AD110" i="2" s="1"/>
  <c r="U32" i="2"/>
  <c r="AD32" i="2" s="1"/>
  <c r="S37" i="2"/>
  <c r="AC37" i="2" s="1"/>
  <c r="U97" i="2"/>
  <c r="AD97" i="2" s="1"/>
  <c r="S121" i="2"/>
  <c r="AC121" i="2" s="1"/>
  <c r="S3" i="2"/>
  <c r="AC3" i="2" s="1"/>
  <c r="S28" i="2"/>
  <c r="AC28" i="2" s="1"/>
  <c r="U79" i="2"/>
  <c r="AD79" i="2" s="1"/>
  <c r="S36" i="2"/>
  <c r="T36" i="2" s="1"/>
  <c r="S110" i="2"/>
  <c r="AC110" i="2" s="1"/>
  <c r="U35" i="2"/>
  <c r="AD35" i="2" s="1"/>
  <c r="S32" i="2"/>
  <c r="AC32" i="2" s="1"/>
  <c r="U66" i="2"/>
  <c r="AD66" i="2" s="1"/>
  <c r="S119" i="2"/>
  <c r="AC119" i="2" s="1"/>
  <c r="S82" i="2"/>
  <c r="T82" i="2" s="1"/>
  <c r="U6" i="2"/>
  <c r="AD6" i="2" s="1"/>
  <c r="Z37" i="2"/>
  <c r="Z121" i="2"/>
  <c r="S25" i="2"/>
  <c r="AC25" i="2" s="1"/>
  <c r="Z60" i="2"/>
  <c r="S134" i="2"/>
  <c r="AC134" i="2" s="1"/>
  <c r="U119" i="2"/>
  <c r="AD119" i="2" s="1"/>
  <c r="U138" i="2"/>
  <c r="AD138" i="2" s="1"/>
  <c r="U137" i="2"/>
  <c r="AD137" i="2" s="1"/>
  <c r="S74" i="2"/>
  <c r="AC74" i="2" s="1"/>
  <c r="S54" i="2"/>
  <c r="AC54" i="2" s="1"/>
  <c r="U58" i="2"/>
  <c r="AD58" i="2" s="1"/>
  <c r="S49" i="2"/>
  <c r="T49" i="2" s="1"/>
  <c r="U106" i="2"/>
  <c r="AD106" i="2" s="1"/>
  <c r="U7" i="2"/>
  <c r="AD7" i="2" s="1"/>
  <c r="U105" i="2"/>
  <c r="AD105" i="2" s="1"/>
  <c r="S77" i="2"/>
  <c r="AC77" i="2" s="1"/>
  <c r="U69" i="2"/>
  <c r="AD69" i="2" s="1"/>
  <c r="U81" i="2"/>
  <c r="V81" i="2" s="1"/>
  <c r="U80" i="2"/>
  <c r="V80" i="2" s="1"/>
  <c r="S112" i="2"/>
  <c r="AC112" i="2" s="1"/>
  <c r="S9" i="2"/>
  <c r="AC9" i="2" s="1"/>
  <c r="U87" i="2"/>
  <c r="AD87" i="2" s="1"/>
  <c r="S58" i="2"/>
  <c r="AC58" i="2" s="1"/>
  <c r="U73" i="2"/>
  <c r="AD73" i="2" s="1"/>
  <c r="S55" i="2"/>
  <c r="AC55" i="2" s="1"/>
  <c r="U89" i="2"/>
  <c r="AD89" i="2" s="1"/>
  <c r="U76" i="2"/>
  <c r="V76" i="2" s="1"/>
  <c r="U45" i="2"/>
  <c r="AD45" i="2" s="1"/>
  <c r="U120" i="2"/>
  <c r="AD120" i="2" s="1"/>
  <c r="Z58" i="2"/>
  <c r="U118" i="2"/>
  <c r="V118" i="2" s="1"/>
  <c r="S5" i="2"/>
  <c r="U53" i="2"/>
  <c r="AD53" i="2" s="1"/>
  <c r="U4" i="2"/>
  <c r="AD4" i="2" s="1"/>
  <c r="U129" i="2"/>
  <c r="AD129" i="2" s="1"/>
  <c r="U93" i="2"/>
  <c r="AD93" i="2" s="1"/>
  <c r="U18" i="2"/>
  <c r="AD18" i="2" s="1"/>
  <c r="Z3" i="2"/>
  <c r="S90" i="2"/>
  <c r="AC90" i="2" s="1"/>
  <c r="S80" i="2"/>
  <c r="Z143" i="2"/>
  <c r="Z32" i="2"/>
  <c r="Z88" i="2"/>
  <c r="U96" i="2"/>
  <c r="AD96" i="2" s="1"/>
  <c r="U134" i="2"/>
  <c r="U59" i="2"/>
  <c r="AD59" i="2" s="1"/>
  <c r="Z119" i="2"/>
  <c r="U86" i="2"/>
  <c r="AD86" i="2" s="1"/>
  <c r="U141" i="2"/>
  <c r="AD141" i="2" s="1"/>
  <c r="U140" i="2"/>
  <c r="U63" i="2"/>
  <c r="U70" i="2"/>
  <c r="AD70" i="2" s="1"/>
  <c r="Z126" i="2"/>
  <c r="U98" i="2"/>
  <c r="AD98" i="2" s="1"/>
  <c r="Z6" i="2"/>
  <c r="U31" i="2"/>
  <c r="AD31" i="2" s="1"/>
  <c r="U39" i="2"/>
  <c r="AD39" i="2" s="1"/>
  <c r="S61" i="2"/>
  <c r="AC61" i="2" s="1"/>
  <c r="Z137" i="2"/>
  <c r="U55" i="2"/>
  <c r="AD55" i="2" s="1"/>
  <c r="U136" i="2"/>
  <c r="AD136" i="2" s="1"/>
  <c r="S87" i="2"/>
  <c r="AC87" i="2" s="1"/>
  <c r="S10" i="2"/>
  <c r="AC10" i="2" s="1"/>
  <c r="S50" i="2"/>
  <c r="AC50" i="2" s="1"/>
  <c r="U2" i="2"/>
  <c r="AD2" i="2" s="1"/>
  <c r="U117" i="2"/>
  <c r="AD117" i="2" s="1"/>
  <c r="U125" i="2"/>
  <c r="AD125" i="2" s="1"/>
  <c r="S56" i="2"/>
  <c r="AC56" i="2" s="1"/>
  <c r="U5" i="2"/>
  <c r="U145" i="2"/>
  <c r="AD145" i="2" s="1"/>
  <c r="S31" i="2"/>
  <c r="AC31" i="2" s="1"/>
  <c r="S130" i="2"/>
  <c r="AC130" i="2" s="1"/>
  <c r="S2" i="2"/>
  <c r="AC2" i="2" s="1"/>
  <c r="U33" i="2"/>
  <c r="AD33" i="2" s="1"/>
  <c r="U56" i="2"/>
  <c r="AD56" i="2" s="1"/>
  <c r="U133" i="2"/>
  <c r="U75" i="2"/>
  <c r="AD75" i="2" s="1"/>
  <c r="S145" i="2"/>
  <c r="AC145" i="2" s="1"/>
  <c r="S125" i="2"/>
  <c r="AC125" i="2" s="1"/>
  <c r="U142" i="2"/>
  <c r="AD142" i="2" s="1"/>
  <c r="S107" i="2"/>
  <c r="AC107" i="2" s="1"/>
  <c r="U40" i="2"/>
  <c r="AD40" i="2" s="1"/>
  <c r="U30" i="2"/>
  <c r="AD30" i="2" s="1"/>
  <c r="U50" i="2"/>
  <c r="AD50" i="2" s="1"/>
  <c r="S117" i="2"/>
  <c r="AC117" i="2" s="1"/>
  <c r="U92" i="2"/>
  <c r="AD92" i="2" s="1"/>
  <c r="S91" i="2"/>
  <c r="AC91" i="2" s="1"/>
  <c r="U19" i="2"/>
  <c r="AD19" i="2" s="1"/>
  <c r="U25" i="2"/>
  <c r="AD25" i="2" s="1"/>
  <c r="U85" i="2"/>
  <c r="AD85" i="2" s="1"/>
  <c r="S92" i="2"/>
  <c r="AC92" i="2" s="1"/>
  <c r="U68" i="2"/>
  <c r="U135" i="2"/>
  <c r="AD135" i="2" s="1"/>
  <c r="Z125" i="2"/>
  <c r="U54" i="2"/>
  <c r="AD54" i="2" s="1"/>
  <c r="S45" i="2"/>
  <c r="AC45" i="2" s="1"/>
  <c r="S12" i="2"/>
  <c r="AC12" i="2" s="1"/>
  <c r="S106" i="2"/>
  <c r="AC106" i="2" s="1"/>
  <c r="U88" i="2"/>
  <c r="AD88" i="2" s="1"/>
  <c r="U131" i="2"/>
  <c r="AD131" i="2" s="1"/>
  <c r="Z87" i="2"/>
  <c r="U49" i="2"/>
  <c r="S72" i="2"/>
  <c r="AC72" i="2" s="1"/>
  <c r="S46" i="2"/>
  <c r="AC46" i="2" s="1"/>
  <c r="U126" i="2"/>
  <c r="V126" i="2" s="1"/>
  <c r="Z139" i="2"/>
  <c r="U62" i="2"/>
  <c r="AD62" i="2" s="1"/>
  <c r="U42" i="2"/>
  <c r="AD42" i="2" s="1"/>
  <c r="S85" i="2"/>
  <c r="AC85" i="2" s="1"/>
  <c r="S20" i="2"/>
  <c r="AC20" i="2" s="1"/>
  <c r="S4" i="2"/>
  <c r="AC4" i="2" s="1"/>
  <c r="Z4" i="2"/>
  <c r="U21" i="2"/>
  <c r="AD21" i="2" s="1"/>
  <c r="Z75" i="2"/>
  <c r="S75" i="2"/>
  <c r="AC75" i="2" s="1"/>
  <c r="S116" i="2"/>
  <c r="AC116" i="2" s="1"/>
  <c r="S109" i="2"/>
  <c r="S79" i="2"/>
  <c r="S15" i="2"/>
  <c r="AC15" i="2" s="1"/>
  <c r="U15" i="2"/>
  <c r="AD15" i="2" s="1"/>
  <c r="AD82" i="2"/>
  <c r="S97" i="2"/>
  <c r="AC97" i="2" s="1"/>
  <c r="S93" i="2"/>
  <c r="S68" i="2"/>
  <c r="Z122" i="2"/>
  <c r="S122" i="2"/>
  <c r="AC122" i="2" s="1"/>
  <c r="S48" i="2"/>
  <c r="AC48" i="2" s="1"/>
  <c r="S118" i="2"/>
  <c r="U20" i="2"/>
  <c r="AD20" i="2" s="1"/>
  <c r="Z101" i="2"/>
  <c r="S70" i="2"/>
  <c r="AC70" i="2" s="1"/>
  <c r="S30" i="2"/>
  <c r="AC30" i="2" s="1"/>
  <c r="S144" i="2"/>
  <c r="AC144" i="2" s="1"/>
  <c r="S94" i="2"/>
  <c r="S76" i="2"/>
  <c r="S19" i="2"/>
  <c r="U24" i="2"/>
  <c r="AD24" i="2" s="1"/>
  <c r="S66" i="2"/>
  <c r="AD52" i="2"/>
  <c r="V52" i="2"/>
  <c r="U103" i="2"/>
  <c r="AD103" i="2" s="1"/>
  <c r="Z35" i="2"/>
  <c r="Z71" i="2"/>
  <c r="S71" i="2"/>
  <c r="AC71" i="2" s="1"/>
  <c r="U71" i="2"/>
  <c r="AD71" i="2" s="1"/>
  <c r="S21" i="2"/>
  <c r="AC21" i="2" s="1"/>
  <c r="Z124" i="2"/>
  <c r="U124" i="2"/>
  <c r="AD124" i="2" s="1"/>
  <c r="Z67" i="2"/>
  <c r="S67" i="2"/>
  <c r="AC67" i="2" s="1"/>
  <c r="U67" i="2"/>
  <c r="AD67" i="2" s="1"/>
  <c r="S40" i="2"/>
  <c r="S142" i="2"/>
  <c r="AC142" i="2" s="1"/>
  <c r="S6" i="2"/>
  <c r="U108" i="2"/>
  <c r="AD108" i="2" s="1"/>
  <c r="U17" i="2"/>
  <c r="AD17" i="2" s="1"/>
  <c r="S103" i="2"/>
  <c r="AC103" i="2" s="1"/>
  <c r="S17" i="2"/>
  <c r="AC17" i="2" s="1"/>
  <c r="U84" i="2"/>
  <c r="AD84" i="2" s="1"/>
  <c r="Z12" i="2"/>
  <c r="U12" i="2"/>
  <c r="AD12" i="2" s="1"/>
  <c r="S18" i="2"/>
  <c r="AC18" i="2" s="1"/>
  <c r="S124" i="2"/>
  <c r="AC124" i="2" s="1"/>
  <c r="AD51" i="2"/>
  <c r="S29" i="2"/>
  <c r="AC29" i="2" s="1"/>
  <c r="U29" i="2"/>
  <c r="AD29" i="2" s="1"/>
  <c r="S129" i="2"/>
  <c r="AC129" i="2" s="1"/>
  <c r="S131" i="2"/>
  <c r="AC131" i="2" s="1"/>
  <c r="S33" i="2"/>
  <c r="AC33" i="2" s="1"/>
  <c r="S24" i="2"/>
  <c r="AC24" i="2" s="1"/>
  <c r="S84" i="2"/>
  <c r="AC84" i="2" s="1"/>
  <c r="S83" i="2"/>
  <c r="Z103" i="2"/>
  <c r="Z48" i="2"/>
  <c r="U72" i="2"/>
  <c r="AD72" i="2" s="1"/>
  <c r="S14" i="2"/>
  <c r="AC14" i="2" s="1"/>
  <c r="U44" i="2"/>
  <c r="AD44" i="2" s="1"/>
  <c r="Z26" i="2"/>
  <c r="S141" i="2"/>
  <c r="AC141" i="2" s="1"/>
  <c r="Z78" i="2"/>
  <c r="S78" i="2"/>
  <c r="AC78" i="2" s="1"/>
  <c r="U78" i="2"/>
  <c r="AD78" i="2" s="1"/>
  <c r="S62" i="2"/>
  <c r="AC62" i="2" s="1"/>
  <c r="S52" i="2"/>
  <c r="Z129" i="2"/>
  <c r="Z43" i="2"/>
  <c r="U43" i="2"/>
  <c r="AD43" i="2" s="1"/>
  <c r="U101" i="2"/>
  <c r="AD101" i="2" s="1"/>
  <c r="Z11" i="2"/>
  <c r="S64" i="2"/>
  <c r="AC64" i="2" s="1"/>
  <c r="S23" i="2"/>
  <c r="AC23" i="2" s="1"/>
  <c r="Z123" i="2"/>
  <c r="S123" i="2"/>
  <c r="AC123" i="2" s="1"/>
  <c r="U123" i="2"/>
  <c r="AD123" i="2" s="1"/>
  <c r="U116" i="2"/>
  <c r="AD116" i="2" s="1"/>
  <c r="Z113" i="2"/>
  <c r="S35" i="2"/>
  <c r="AC35" i="2" s="1"/>
  <c r="S101" i="2"/>
  <c r="AC101" i="2" s="1"/>
  <c r="U13" i="2"/>
  <c r="AD13" i="2" s="1"/>
  <c r="S63" i="2"/>
  <c r="AC63" i="2" s="1"/>
  <c r="S138" i="2"/>
  <c r="AC138" i="2" s="1"/>
  <c r="Z7" i="2"/>
  <c r="S98" i="2"/>
  <c r="AC98" i="2" s="1"/>
  <c r="U61" i="2"/>
  <c r="AD61" i="2" s="1"/>
  <c r="U77" i="2"/>
  <c r="AD77" i="2" s="1"/>
  <c r="Z55" i="2"/>
  <c r="V69" i="2"/>
  <c r="Z69" i="2"/>
  <c r="V74" i="2"/>
  <c r="S108" i="2"/>
  <c r="AC108" i="2" s="1"/>
  <c r="S34" i="2"/>
  <c r="AC34" i="2" s="1"/>
  <c r="S22" i="2"/>
  <c r="AC22" i="2" s="1"/>
  <c r="S7" i="2"/>
  <c r="AC7" i="2" s="1"/>
  <c r="U34" i="2"/>
  <c r="AD34" i="2" s="1"/>
  <c r="Z27" i="2"/>
  <c r="Z95" i="2"/>
  <c r="U95" i="2"/>
  <c r="AD95" i="2" s="1"/>
  <c r="U26" i="2"/>
  <c r="AD26" i="2" s="1"/>
  <c r="Z45" i="2"/>
  <c r="U65" i="2"/>
  <c r="AD65" i="2" s="1"/>
  <c r="U128" i="2"/>
  <c r="AD128" i="2" s="1"/>
  <c r="S95" i="2"/>
  <c r="AC95" i="2" s="1"/>
  <c r="S26" i="2"/>
  <c r="AC26" i="2" s="1"/>
  <c r="S13" i="2"/>
  <c r="AC13" i="2" s="1"/>
  <c r="U48" i="2"/>
  <c r="AD48" i="2" s="1"/>
  <c r="U132" i="2"/>
  <c r="AD132" i="2" s="1"/>
  <c r="U112" i="2"/>
  <c r="AD112" i="2" s="1"/>
  <c r="U27" i="2"/>
  <c r="AD27" i="2" s="1"/>
  <c r="S65" i="2"/>
  <c r="AC65" i="2" s="1"/>
  <c r="S128" i="2"/>
  <c r="AC128" i="2" s="1"/>
  <c r="S39" i="2"/>
  <c r="S86" i="2"/>
  <c r="AC86" i="2" s="1"/>
  <c r="S73" i="2"/>
  <c r="AC73" i="2" s="1"/>
  <c r="S47" i="2"/>
  <c r="S44" i="2"/>
  <c r="AC44" i="2" s="1"/>
  <c r="S99" i="2"/>
  <c r="U122" i="2"/>
  <c r="AD122" i="2" s="1"/>
  <c r="S11" i="2"/>
  <c r="AC11" i="2" s="1"/>
  <c r="S51" i="2"/>
  <c r="U23" i="2"/>
  <c r="AD23" i="2" s="1"/>
  <c r="U14" i="2"/>
  <c r="AD14" i="2" s="1"/>
  <c r="S43" i="2"/>
  <c r="AC43" i="2" s="1"/>
  <c r="U9" i="2"/>
  <c r="U130" i="2"/>
  <c r="AD130" i="2" s="1"/>
  <c r="Z141" i="2"/>
  <c r="Z63" i="2"/>
  <c r="Z138" i="2"/>
  <c r="AB38" i="2"/>
  <c r="AA38" i="2"/>
  <c r="Y38" i="2"/>
  <c r="Z38" i="2" s="1"/>
  <c r="Y3" i="1"/>
  <c r="Z3" i="1"/>
  <c r="Y4" i="1"/>
  <c r="Z4" i="1"/>
  <c r="Y5" i="1"/>
  <c r="Z5" i="1"/>
  <c r="Y6" i="1"/>
  <c r="Z6" i="1"/>
  <c r="Y7" i="1"/>
  <c r="Z7" i="1"/>
  <c r="Y8" i="1"/>
  <c r="Z8" i="1"/>
  <c r="Y9" i="1"/>
  <c r="Z9" i="1"/>
  <c r="Y10" i="1"/>
  <c r="Z10" i="1"/>
  <c r="Y11" i="1"/>
  <c r="Z11" i="1"/>
  <c r="Y12" i="1"/>
  <c r="Z12" i="1"/>
  <c r="Y13" i="1"/>
  <c r="Z13" i="1"/>
  <c r="Y14" i="1"/>
  <c r="Z14" i="1"/>
  <c r="Y15" i="1"/>
  <c r="Z15" i="1"/>
  <c r="Y16" i="1"/>
  <c r="Z16" i="1"/>
  <c r="Y17" i="1"/>
  <c r="Z17" i="1"/>
  <c r="Y18" i="1"/>
  <c r="Z18" i="1"/>
  <c r="Y19" i="1"/>
  <c r="Z19" i="1"/>
  <c r="Y20" i="1"/>
  <c r="Z20" i="1"/>
  <c r="Y21" i="1"/>
  <c r="Z21" i="1"/>
  <c r="Y22" i="1"/>
  <c r="Z22" i="1"/>
  <c r="Y23" i="1"/>
  <c r="Z23" i="1"/>
  <c r="Y24" i="1"/>
  <c r="Z24" i="1"/>
  <c r="Y25" i="1"/>
  <c r="Z25" i="1"/>
  <c r="Y26" i="1"/>
  <c r="Z26" i="1"/>
  <c r="Y27" i="1"/>
  <c r="Z27" i="1"/>
  <c r="Y28" i="1"/>
  <c r="Z28" i="1"/>
  <c r="Y29" i="1"/>
  <c r="Z29" i="1"/>
  <c r="Y30" i="1"/>
  <c r="Z30" i="1"/>
  <c r="Y31" i="1"/>
  <c r="Z31" i="1"/>
  <c r="Y32" i="1"/>
  <c r="Z32" i="1"/>
  <c r="Y33" i="1"/>
  <c r="Z33" i="1"/>
  <c r="Y34" i="1"/>
  <c r="Z34" i="1"/>
  <c r="Y35" i="1"/>
  <c r="Z35" i="1"/>
  <c r="Y36" i="1"/>
  <c r="Z36" i="1"/>
  <c r="Y37" i="1"/>
  <c r="Z37" i="1"/>
  <c r="Y38" i="1"/>
  <c r="Z38" i="1"/>
  <c r="Y39" i="1"/>
  <c r="Z39" i="1"/>
  <c r="Y40" i="1"/>
  <c r="Z40" i="1"/>
  <c r="Y41" i="1"/>
  <c r="Z41" i="1"/>
  <c r="Y42" i="1"/>
  <c r="Z42" i="1"/>
  <c r="Y43" i="1"/>
  <c r="Z43" i="1"/>
  <c r="Y44" i="1"/>
  <c r="Z44" i="1"/>
  <c r="Y45" i="1"/>
  <c r="Z45" i="1"/>
  <c r="Y46" i="1"/>
  <c r="Z46" i="1"/>
  <c r="Y47" i="1"/>
  <c r="Z47" i="1"/>
  <c r="Y48" i="1"/>
  <c r="Z48" i="1"/>
  <c r="Y49" i="1"/>
  <c r="Z49" i="1"/>
  <c r="Y50" i="1"/>
  <c r="Z50" i="1"/>
  <c r="Y51" i="1"/>
  <c r="Z51" i="1"/>
  <c r="Y52" i="1"/>
  <c r="Z52" i="1"/>
  <c r="Y53" i="1"/>
  <c r="Z53" i="1"/>
  <c r="Y54" i="1"/>
  <c r="Z54" i="1"/>
  <c r="Y55" i="1"/>
  <c r="Z55" i="1"/>
  <c r="Y56" i="1"/>
  <c r="Z56" i="1"/>
  <c r="Y57" i="1"/>
  <c r="Z57" i="1"/>
  <c r="Y58" i="1"/>
  <c r="Z58" i="1"/>
  <c r="Y59" i="1"/>
  <c r="Z59" i="1"/>
  <c r="Y60" i="1"/>
  <c r="Z60" i="1"/>
  <c r="Y61" i="1"/>
  <c r="Z61" i="1"/>
  <c r="Y62" i="1"/>
  <c r="Z62" i="1"/>
  <c r="Y63" i="1"/>
  <c r="Z63" i="1"/>
  <c r="Y64" i="1"/>
  <c r="Z64" i="1"/>
  <c r="Y65" i="1"/>
  <c r="Z65" i="1"/>
  <c r="Y66" i="1"/>
  <c r="Z66" i="1"/>
  <c r="Y67" i="1"/>
  <c r="Z67" i="1"/>
  <c r="Y68" i="1"/>
  <c r="Z68" i="1"/>
  <c r="Y69" i="1"/>
  <c r="Z69" i="1"/>
  <c r="Y70" i="1"/>
  <c r="Z70" i="1"/>
  <c r="Y71" i="1"/>
  <c r="Z71" i="1"/>
  <c r="Y72" i="1"/>
  <c r="Z72" i="1"/>
  <c r="Y73" i="1"/>
  <c r="Z73" i="1"/>
  <c r="Y74" i="1"/>
  <c r="Z74" i="1"/>
  <c r="Y75" i="1"/>
  <c r="Z75" i="1"/>
  <c r="Y76" i="1"/>
  <c r="Z76" i="1"/>
  <c r="Y77" i="1"/>
  <c r="Z77" i="1"/>
  <c r="Y78" i="1"/>
  <c r="Z78" i="1"/>
  <c r="Y79" i="1"/>
  <c r="Z79" i="1"/>
  <c r="Y80" i="1"/>
  <c r="Z80" i="1"/>
  <c r="Y81" i="1"/>
  <c r="Z81" i="1"/>
  <c r="Y82" i="1"/>
  <c r="Z82" i="1"/>
  <c r="Y83" i="1"/>
  <c r="Z83" i="1"/>
  <c r="Y84" i="1"/>
  <c r="Z84" i="1"/>
  <c r="Y85" i="1"/>
  <c r="Z85" i="1"/>
  <c r="Y86" i="1"/>
  <c r="Z86" i="1"/>
  <c r="Y87" i="1"/>
  <c r="Z87" i="1"/>
  <c r="Y88" i="1"/>
  <c r="Z88" i="1"/>
  <c r="Y89" i="1"/>
  <c r="Z89" i="1"/>
  <c r="Y90" i="1"/>
  <c r="Z90" i="1"/>
  <c r="Y91" i="1"/>
  <c r="Z91" i="1"/>
  <c r="Y92" i="1"/>
  <c r="Z92" i="1"/>
  <c r="Y93" i="1"/>
  <c r="Z93" i="1"/>
  <c r="Y94" i="1"/>
  <c r="Z94" i="1"/>
  <c r="Y95" i="1"/>
  <c r="Z95" i="1"/>
  <c r="Y96" i="1"/>
  <c r="Z96" i="1"/>
  <c r="Y97" i="1"/>
  <c r="Z97" i="1"/>
  <c r="Y98" i="1"/>
  <c r="Z98" i="1"/>
  <c r="Y99" i="1"/>
  <c r="Z99" i="1"/>
  <c r="Y100" i="1"/>
  <c r="Z100" i="1"/>
  <c r="Y101" i="1"/>
  <c r="Z101" i="1"/>
  <c r="Y102" i="1"/>
  <c r="Z102" i="1"/>
  <c r="Y103" i="1"/>
  <c r="Z103" i="1"/>
  <c r="Y104" i="1"/>
  <c r="Z104" i="1"/>
  <c r="Y105" i="1"/>
  <c r="Z105" i="1"/>
  <c r="Y106" i="1"/>
  <c r="Z106" i="1"/>
  <c r="Y107" i="1"/>
  <c r="Z107" i="1"/>
  <c r="Y108" i="1"/>
  <c r="Z108" i="1"/>
  <c r="Y109" i="1"/>
  <c r="Z109" i="1"/>
  <c r="Y110" i="1"/>
  <c r="Z110" i="1"/>
  <c r="Y111" i="1"/>
  <c r="Z111" i="1"/>
  <c r="Y112" i="1"/>
  <c r="Z112" i="1"/>
  <c r="Y113" i="1"/>
  <c r="Z113" i="1"/>
  <c r="Y114" i="1"/>
  <c r="Z114" i="1"/>
  <c r="Y115" i="1"/>
  <c r="Z115" i="1"/>
  <c r="Y116" i="1"/>
  <c r="Z116" i="1"/>
  <c r="Y117" i="1"/>
  <c r="Z117" i="1"/>
  <c r="Y118" i="1"/>
  <c r="Z118" i="1"/>
  <c r="Y119" i="1"/>
  <c r="Z119" i="1"/>
  <c r="Y120" i="1"/>
  <c r="Z120" i="1"/>
  <c r="Y121" i="1"/>
  <c r="Z121" i="1"/>
  <c r="Y122" i="1"/>
  <c r="Z122" i="1"/>
  <c r="Y123" i="1"/>
  <c r="Z123" i="1"/>
  <c r="Y124" i="1"/>
  <c r="Z124" i="1"/>
  <c r="Y125" i="1"/>
  <c r="Z125" i="1"/>
  <c r="Y126" i="1"/>
  <c r="Z126" i="1"/>
  <c r="Y127" i="1"/>
  <c r="Z127" i="1"/>
  <c r="Y128" i="1"/>
  <c r="Z128" i="1"/>
  <c r="Y129" i="1"/>
  <c r="Z129" i="1"/>
  <c r="Y130" i="1"/>
  <c r="Z130" i="1"/>
  <c r="Y131" i="1"/>
  <c r="Z131" i="1"/>
  <c r="Y132" i="1"/>
  <c r="Z132" i="1"/>
  <c r="Y133" i="1"/>
  <c r="Z133" i="1"/>
  <c r="Y134" i="1"/>
  <c r="Z134" i="1"/>
  <c r="Y135" i="1"/>
  <c r="Z135" i="1"/>
  <c r="Y136" i="1"/>
  <c r="Z136" i="1"/>
  <c r="Y137" i="1"/>
  <c r="Z137" i="1"/>
  <c r="Y138" i="1"/>
  <c r="Z138" i="1"/>
  <c r="Y139" i="1"/>
  <c r="Z139" i="1"/>
  <c r="Y140" i="1"/>
  <c r="Z140" i="1"/>
  <c r="Y141" i="1"/>
  <c r="Z141" i="1"/>
  <c r="Y142" i="1"/>
  <c r="Z142" i="1"/>
  <c r="Y143" i="1"/>
  <c r="Z143" i="1"/>
  <c r="Y144" i="1"/>
  <c r="Z144" i="1"/>
  <c r="Y145" i="1"/>
  <c r="Z145" i="1"/>
  <c r="Y146" i="1"/>
  <c r="Z146" i="1"/>
  <c r="Y147" i="1"/>
  <c r="Z147" i="1"/>
  <c r="Y148" i="1"/>
  <c r="Z148" i="1"/>
  <c r="Y149" i="1"/>
  <c r="Z149" i="1"/>
  <c r="Y150" i="1"/>
  <c r="Z150" i="1"/>
  <c r="Y151" i="1"/>
  <c r="Z151" i="1"/>
  <c r="Y152" i="1"/>
  <c r="Z152" i="1"/>
  <c r="Y153" i="1"/>
  <c r="Z153" i="1"/>
  <c r="Y154" i="1"/>
  <c r="Z154" i="1"/>
  <c r="Y155" i="1"/>
  <c r="Z155" i="1"/>
  <c r="Y156" i="1"/>
  <c r="Z156" i="1"/>
  <c r="Y157" i="1"/>
  <c r="Z157" i="1"/>
  <c r="Y158" i="1"/>
  <c r="Z158" i="1"/>
  <c r="Y159" i="1"/>
  <c r="Z159" i="1"/>
  <c r="Y160" i="1"/>
  <c r="Z160" i="1"/>
  <c r="Y161" i="1"/>
  <c r="Z161" i="1"/>
  <c r="Y162" i="1"/>
  <c r="Z162" i="1"/>
  <c r="Y163" i="1"/>
  <c r="Z163" i="1"/>
  <c r="Y164" i="1"/>
  <c r="Z164" i="1"/>
  <c r="Y165" i="1"/>
  <c r="Z165" i="1"/>
  <c r="Y166" i="1"/>
  <c r="Z166" i="1"/>
  <c r="Y167" i="1"/>
  <c r="Z167" i="1"/>
  <c r="Y168" i="1"/>
  <c r="Z168" i="1"/>
  <c r="Y169" i="1"/>
  <c r="Z169" i="1"/>
  <c r="Y170" i="1"/>
  <c r="Z170" i="1"/>
  <c r="Y171" i="1"/>
  <c r="Z171" i="1"/>
  <c r="Y172" i="1"/>
  <c r="Z172" i="1"/>
  <c r="Y173" i="1"/>
  <c r="Z173" i="1"/>
  <c r="Y174" i="1"/>
  <c r="Z174" i="1"/>
  <c r="Y175" i="1"/>
  <c r="Z175" i="1"/>
  <c r="Y176" i="1"/>
  <c r="Z176" i="1"/>
  <c r="Y177" i="1"/>
  <c r="Z177" i="1"/>
  <c r="Y178" i="1"/>
  <c r="Z178" i="1"/>
  <c r="Y179" i="1"/>
  <c r="Z179" i="1"/>
  <c r="Y180" i="1"/>
  <c r="Z180" i="1"/>
  <c r="Y181" i="1"/>
  <c r="Z181" i="1"/>
  <c r="Y182" i="1"/>
  <c r="Z182" i="1"/>
  <c r="Y183" i="1"/>
  <c r="Z183" i="1"/>
  <c r="Y184" i="1"/>
  <c r="Z184" i="1"/>
  <c r="Y185" i="1"/>
  <c r="Z185" i="1"/>
  <c r="Y186" i="1"/>
  <c r="Z186" i="1"/>
  <c r="Y187" i="1"/>
  <c r="Z187" i="1"/>
  <c r="Y188" i="1"/>
  <c r="Z188" i="1"/>
  <c r="Y189" i="1"/>
  <c r="Z189" i="1"/>
  <c r="Y190" i="1"/>
  <c r="Z190" i="1"/>
  <c r="Y191" i="1"/>
  <c r="Z191" i="1"/>
  <c r="Y192" i="1"/>
  <c r="Z192" i="1"/>
  <c r="Y193" i="1"/>
  <c r="Z193" i="1"/>
  <c r="Y194" i="1"/>
  <c r="Z194" i="1"/>
  <c r="Y195" i="1"/>
  <c r="Z195" i="1"/>
  <c r="Y196" i="1"/>
  <c r="Z196" i="1"/>
  <c r="Y197" i="1"/>
  <c r="Z197" i="1"/>
  <c r="Y198" i="1"/>
  <c r="Z198" i="1"/>
  <c r="Y199" i="1"/>
  <c r="Z199" i="1"/>
  <c r="Y200" i="1"/>
  <c r="Z200" i="1"/>
  <c r="Y201" i="1"/>
  <c r="Z201" i="1"/>
  <c r="Y202" i="1"/>
  <c r="Z202" i="1"/>
  <c r="Y203" i="1"/>
  <c r="Z203" i="1"/>
  <c r="Y204" i="1"/>
  <c r="Z204" i="1"/>
  <c r="Y205" i="1"/>
  <c r="Z205" i="1"/>
  <c r="Y206" i="1"/>
  <c r="Z206" i="1"/>
  <c r="Y207" i="1"/>
  <c r="Z207" i="1"/>
  <c r="Y208" i="1"/>
  <c r="Z208" i="1"/>
  <c r="Y209" i="1"/>
  <c r="Z209" i="1"/>
  <c r="Y210" i="1"/>
  <c r="Z210" i="1"/>
  <c r="Y211" i="1"/>
  <c r="Z211" i="1"/>
  <c r="Y212" i="1"/>
  <c r="Z212" i="1"/>
  <c r="Y213" i="1"/>
  <c r="Z213" i="1"/>
  <c r="Y214" i="1"/>
  <c r="Z214" i="1"/>
  <c r="Y215" i="1"/>
  <c r="Z215" i="1"/>
  <c r="Y216" i="1"/>
  <c r="Z216" i="1"/>
  <c r="Y217" i="1"/>
  <c r="Z217" i="1"/>
  <c r="Y218" i="1"/>
  <c r="Z218" i="1"/>
  <c r="Y219" i="1"/>
  <c r="Z219" i="1"/>
  <c r="Y220" i="1"/>
  <c r="Z220" i="1"/>
  <c r="Y221" i="1"/>
  <c r="Z221" i="1"/>
  <c r="Y222" i="1"/>
  <c r="Z222" i="1"/>
  <c r="Y223" i="1"/>
  <c r="Z223" i="1"/>
  <c r="Y224" i="1"/>
  <c r="Z224" i="1"/>
  <c r="Y225" i="1"/>
  <c r="Z225" i="1"/>
  <c r="Y226" i="1"/>
  <c r="Z226" i="1"/>
  <c r="Y227" i="1"/>
  <c r="Z227" i="1"/>
  <c r="Y228" i="1"/>
  <c r="Z228" i="1"/>
  <c r="Y229" i="1"/>
  <c r="Z229" i="1"/>
  <c r="Y230" i="1"/>
  <c r="Z230" i="1"/>
  <c r="Y231" i="1"/>
  <c r="Z231" i="1"/>
  <c r="Y232" i="1"/>
  <c r="Z232" i="1"/>
  <c r="Y233" i="1"/>
  <c r="Z233" i="1"/>
  <c r="Y234" i="1"/>
  <c r="Z234" i="1"/>
  <c r="Y235" i="1"/>
  <c r="Z235" i="1"/>
  <c r="Y236" i="1"/>
  <c r="Z236" i="1"/>
  <c r="Y237" i="1"/>
  <c r="Z237" i="1"/>
  <c r="Y238" i="1"/>
  <c r="Z238" i="1"/>
  <c r="Y239" i="1"/>
  <c r="Z239" i="1"/>
  <c r="Y240" i="1"/>
  <c r="Z240" i="1"/>
  <c r="Y241" i="1"/>
  <c r="Z241" i="1"/>
  <c r="Y242" i="1"/>
  <c r="Z242" i="1"/>
  <c r="Y243" i="1"/>
  <c r="Z243" i="1"/>
  <c r="Y244" i="1"/>
  <c r="Z244" i="1"/>
  <c r="Y245" i="1"/>
  <c r="Z245" i="1"/>
  <c r="Y246" i="1"/>
  <c r="Z246" i="1"/>
  <c r="Y247" i="1"/>
  <c r="Z247" i="1"/>
  <c r="Y248" i="1"/>
  <c r="Z248" i="1"/>
  <c r="Y249" i="1"/>
  <c r="Z249" i="1"/>
  <c r="Y250" i="1"/>
  <c r="Z250" i="1"/>
  <c r="Y251" i="1"/>
  <c r="Z251" i="1"/>
  <c r="Y252" i="1"/>
  <c r="Z252" i="1"/>
  <c r="Y253" i="1"/>
  <c r="Z253" i="1"/>
  <c r="Y254" i="1"/>
  <c r="Z254" i="1"/>
  <c r="Y255" i="1"/>
  <c r="Z255" i="1"/>
  <c r="Y256" i="1"/>
  <c r="Z256" i="1"/>
  <c r="Y257" i="1"/>
  <c r="Z257" i="1"/>
  <c r="Y258" i="1"/>
  <c r="Z258" i="1"/>
  <c r="Y259" i="1"/>
  <c r="Z259" i="1"/>
  <c r="Y260" i="1"/>
  <c r="Z260" i="1"/>
  <c r="Y261" i="1"/>
  <c r="Z261" i="1"/>
  <c r="Y262" i="1"/>
  <c r="Z262" i="1"/>
  <c r="Y263" i="1"/>
  <c r="Z263" i="1"/>
  <c r="Y264" i="1"/>
  <c r="Z264" i="1"/>
  <c r="Y265" i="1"/>
  <c r="Z265" i="1"/>
  <c r="Y266" i="1"/>
  <c r="Z266" i="1"/>
  <c r="Y267" i="1"/>
  <c r="Z267" i="1"/>
  <c r="Y268" i="1"/>
  <c r="Z268" i="1"/>
  <c r="Y269" i="1"/>
  <c r="Z269" i="1"/>
  <c r="Y270" i="1"/>
  <c r="Z270" i="1"/>
  <c r="Y271" i="1"/>
  <c r="Z271" i="1"/>
  <c r="Y272" i="1"/>
  <c r="Z272" i="1"/>
  <c r="Y273" i="1"/>
  <c r="Z273" i="1"/>
  <c r="Y274" i="1"/>
  <c r="Z274" i="1"/>
  <c r="Y275" i="1"/>
  <c r="Z275" i="1"/>
  <c r="Y276" i="1"/>
  <c r="Z276" i="1"/>
  <c r="Y277" i="1"/>
  <c r="Z277" i="1"/>
  <c r="Y278" i="1"/>
  <c r="Z278" i="1"/>
  <c r="Y279" i="1"/>
  <c r="Z279" i="1"/>
  <c r="Y280" i="1"/>
  <c r="Z280" i="1"/>
  <c r="Y281" i="1"/>
  <c r="Z281" i="1"/>
  <c r="Y282" i="1"/>
  <c r="Z282" i="1"/>
  <c r="Y283" i="1"/>
  <c r="Z283" i="1"/>
  <c r="Y284" i="1"/>
  <c r="Z284" i="1"/>
  <c r="Y285" i="1"/>
  <c r="Z285" i="1"/>
  <c r="Y286" i="1"/>
  <c r="Z286" i="1"/>
  <c r="Y287" i="1"/>
  <c r="Z287" i="1"/>
  <c r="Y288" i="1"/>
  <c r="Z288" i="1"/>
  <c r="Y289" i="1"/>
  <c r="Z289" i="1"/>
  <c r="Y290" i="1"/>
  <c r="Z290" i="1"/>
  <c r="Y291" i="1"/>
  <c r="Z291" i="1"/>
  <c r="Y292" i="1"/>
  <c r="Z292" i="1"/>
  <c r="Y293" i="1"/>
  <c r="Z293" i="1"/>
  <c r="Y294" i="1"/>
  <c r="Z294" i="1"/>
  <c r="Y295" i="1"/>
  <c r="Z295" i="1"/>
  <c r="Y296" i="1"/>
  <c r="Z296" i="1"/>
  <c r="Y297" i="1"/>
  <c r="Z297" i="1"/>
  <c r="Y298" i="1"/>
  <c r="Z298" i="1"/>
  <c r="Y299" i="1"/>
  <c r="Z299" i="1"/>
  <c r="Y300" i="1"/>
  <c r="Z300" i="1"/>
  <c r="Y301" i="1"/>
  <c r="Z301" i="1"/>
  <c r="Y302" i="1"/>
  <c r="Z302" i="1"/>
  <c r="Y303" i="1"/>
  <c r="Z303" i="1"/>
  <c r="Y304" i="1"/>
  <c r="Z304" i="1"/>
  <c r="Y305" i="1"/>
  <c r="Z305" i="1"/>
  <c r="Y306" i="1"/>
  <c r="Z306" i="1"/>
  <c r="Y307" i="1"/>
  <c r="Z307" i="1"/>
  <c r="Y308" i="1"/>
  <c r="Z308" i="1"/>
  <c r="Y309" i="1"/>
  <c r="Z309" i="1"/>
  <c r="Y310" i="1"/>
  <c r="Z310" i="1"/>
  <c r="Y311" i="1"/>
  <c r="Z311" i="1"/>
  <c r="Y312" i="1"/>
  <c r="Z312" i="1"/>
  <c r="Y313" i="1"/>
  <c r="Z313" i="1"/>
  <c r="Y314" i="1"/>
  <c r="Z314" i="1"/>
  <c r="Y315" i="1"/>
  <c r="Z315" i="1"/>
  <c r="Y316" i="1"/>
  <c r="Z316" i="1"/>
  <c r="Y317" i="1"/>
  <c r="Z317" i="1"/>
  <c r="Y318" i="1"/>
  <c r="Z318" i="1"/>
  <c r="Y319" i="1"/>
  <c r="Z319" i="1"/>
  <c r="Y320" i="1"/>
  <c r="Z320" i="1"/>
  <c r="Y321" i="1"/>
  <c r="Z321" i="1"/>
  <c r="Y322" i="1"/>
  <c r="Z322" i="1"/>
  <c r="Y323" i="1"/>
  <c r="Z323" i="1"/>
  <c r="Y324" i="1"/>
  <c r="Z324" i="1"/>
  <c r="Y325" i="1"/>
  <c r="Z325" i="1"/>
  <c r="Y326" i="1"/>
  <c r="Z326" i="1"/>
  <c r="Y327" i="1"/>
  <c r="Z327" i="1"/>
  <c r="Y328" i="1"/>
  <c r="Z328" i="1"/>
  <c r="Y329" i="1"/>
  <c r="Z329" i="1"/>
  <c r="Y330" i="1"/>
  <c r="Z330" i="1"/>
  <c r="Y331" i="1"/>
  <c r="Z331" i="1"/>
  <c r="Y332" i="1"/>
  <c r="Z332" i="1"/>
  <c r="Y333" i="1"/>
  <c r="Z333" i="1"/>
  <c r="Y334" i="1"/>
  <c r="Z334" i="1"/>
  <c r="Y335" i="1"/>
  <c r="Z335" i="1"/>
  <c r="Y336" i="1"/>
  <c r="Z336" i="1"/>
  <c r="Y337" i="1"/>
  <c r="Z337" i="1"/>
  <c r="Y338" i="1"/>
  <c r="Z338" i="1"/>
  <c r="Y339" i="1"/>
  <c r="Z339" i="1"/>
  <c r="Y340" i="1"/>
  <c r="Z340" i="1"/>
  <c r="Y341" i="1"/>
  <c r="Z341" i="1"/>
  <c r="Y342" i="1"/>
  <c r="Z342" i="1"/>
  <c r="Y343" i="1"/>
  <c r="Z343" i="1"/>
  <c r="Y344" i="1"/>
  <c r="Z344" i="1"/>
  <c r="Y345" i="1"/>
  <c r="Z345" i="1"/>
  <c r="Y346" i="1"/>
  <c r="Z346" i="1"/>
  <c r="Y347" i="1"/>
  <c r="Z347" i="1"/>
  <c r="Y348" i="1"/>
  <c r="Z348" i="1"/>
  <c r="Y349" i="1"/>
  <c r="Z349" i="1"/>
  <c r="Y350" i="1"/>
  <c r="Z350" i="1"/>
  <c r="Y351" i="1"/>
  <c r="Z351" i="1"/>
  <c r="Y352" i="1"/>
  <c r="Z352" i="1"/>
  <c r="Y353" i="1"/>
  <c r="Z353" i="1"/>
  <c r="Y354" i="1"/>
  <c r="Z354" i="1"/>
  <c r="Y355" i="1"/>
  <c r="Z355" i="1"/>
  <c r="Y356" i="1"/>
  <c r="Z356" i="1"/>
  <c r="Y357" i="1"/>
  <c r="Z357" i="1"/>
  <c r="Y358" i="1"/>
  <c r="Z358" i="1"/>
  <c r="Y359" i="1"/>
  <c r="Z359" i="1"/>
  <c r="Y360" i="1"/>
  <c r="Z360" i="1"/>
  <c r="Y361" i="1"/>
  <c r="Z361" i="1"/>
  <c r="Y362" i="1"/>
  <c r="Z362" i="1"/>
  <c r="Y363" i="1"/>
  <c r="Z363" i="1"/>
  <c r="Y364" i="1"/>
  <c r="Z364" i="1"/>
  <c r="Y365" i="1"/>
  <c r="Z365" i="1"/>
  <c r="Y366" i="1"/>
  <c r="Z366" i="1"/>
  <c r="Y367" i="1"/>
  <c r="Z367" i="1"/>
  <c r="Y368" i="1"/>
  <c r="Z368" i="1"/>
  <c r="Y369" i="1"/>
  <c r="Z369" i="1"/>
  <c r="Y370" i="1"/>
  <c r="Z370" i="1"/>
  <c r="Y371" i="1"/>
  <c r="Z371" i="1"/>
  <c r="Y372" i="1"/>
  <c r="Z372" i="1"/>
  <c r="Y373" i="1"/>
  <c r="Z373" i="1"/>
  <c r="Y374" i="1"/>
  <c r="Z374" i="1"/>
  <c r="Y375" i="1"/>
  <c r="Z375" i="1"/>
  <c r="Y376" i="1"/>
  <c r="Z376" i="1"/>
  <c r="Y377" i="1"/>
  <c r="Z377" i="1"/>
  <c r="Y378" i="1"/>
  <c r="Z378" i="1"/>
  <c r="Y379" i="1"/>
  <c r="Z379" i="1"/>
  <c r="Y380" i="1"/>
  <c r="Z380" i="1"/>
  <c r="Y381" i="1"/>
  <c r="Z381" i="1"/>
  <c r="Y382" i="1"/>
  <c r="Z382" i="1"/>
  <c r="Y383" i="1"/>
  <c r="Z383" i="1"/>
  <c r="Y384" i="1"/>
  <c r="Z384" i="1"/>
  <c r="Y385" i="1"/>
  <c r="Z385" i="1"/>
  <c r="Y386" i="1"/>
  <c r="Z386" i="1"/>
  <c r="Y387" i="1"/>
  <c r="Z387" i="1"/>
  <c r="Y388" i="1"/>
  <c r="Z388" i="1"/>
  <c r="Y389" i="1"/>
  <c r="Z389" i="1"/>
  <c r="Y390" i="1"/>
  <c r="Z390" i="1"/>
  <c r="Y391" i="1"/>
  <c r="Z391" i="1"/>
  <c r="Y392" i="1"/>
  <c r="Z392" i="1"/>
  <c r="Y393" i="1"/>
  <c r="Z393" i="1"/>
  <c r="Y394" i="1"/>
  <c r="Z394" i="1"/>
  <c r="Y395" i="1"/>
  <c r="Z395" i="1"/>
  <c r="Y396" i="1"/>
  <c r="Z396" i="1"/>
  <c r="Y397" i="1"/>
  <c r="Z397" i="1"/>
  <c r="Y398" i="1"/>
  <c r="Z398" i="1"/>
  <c r="Y399" i="1"/>
  <c r="Z399" i="1"/>
  <c r="Y400" i="1"/>
  <c r="Z400" i="1"/>
  <c r="Y401" i="1"/>
  <c r="Z401" i="1"/>
  <c r="Y402" i="1"/>
  <c r="Z402" i="1"/>
  <c r="Y403" i="1"/>
  <c r="Z403" i="1"/>
  <c r="Y404" i="1"/>
  <c r="Z404" i="1"/>
  <c r="Y405" i="1"/>
  <c r="Z405" i="1"/>
  <c r="Y406" i="1"/>
  <c r="Z406" i="1"/>
  <c r="Y407" i="1"/>
  <c r="Z407" i="1"/>
  <c r="Y408" i="1"/>
  <c r="Z408" i="1"/>
  <c r="Y409" i="1"/>
  <c r="Z409" i="1"/>
  <c r="Y410" i="1"/>
  <c r="Z410" i="1"/>
  <c r="Y411" i="1"/>
  <c r="Z411" i="1"/>
  <c r="Y412" i="1"/>
  <c r="Z412" i="1"/>
  <c r="Y413" i="1"/>
  <c r="Z413" i="1"/>
  <c r="Y414" i="1"/>
  <c r="Z414" i="1"/>
  <c r="Y415" i="1"/>
  <c r="Z415" i="1"/>
  <c r="Y416" i="1"/>
  <c r="Z416" i="1"/>
  <c r="Y417" i="1"/>
  <c r="Z417" i="1"/>
  <c r="Y418" i="1"/>
  <c r="Z418" i="1"/>
  <c r="Y419" i="1"/>
  <c r="Z419" i="1"/>
  <c r="Y420" i="1"/>
  <c r="Z420" i="1"/>
  <c r="Y421" i="1"/>
  <c r="Z421" i="1"/>
  <c r="Y422" i="1"/>
  <c r="Z422" i="1"/>
  <c r="Y423" i="1"/>
  <c r="Z423" i="1"/>
  <c r="Y424" i="1"/>
  <c r="Z424" i="1"/>
  <c r="Y425" i="1"/>
  <c r="Z425" i="1"/>
  <c r="Y426" i="1"/>
  <c r="Z426" i="1"/>
  <c r="Y427" i="1"/>
  <c r="Z427" i="1"/>
  <c r="Y428" i="1"/>
  <c r="Z428" i="1"/>
  <c r="Y429" i="1"/>
  <c r="Z429" i="1"/>
  <c r="Y430" i="1"/>
  <c r="Z430" i="1"/>
  <c r="Y431" i="1"/>
  <c r="Z431" i="1"/>
  <c r="Y432" i="1"/>
  <c r="Z432" i="1"/>
  <c r="Y433" i="1"/>
  <c r="Z433" i="1"/>
  <c r="Y434" i="1"/>
  <c r="Z434" i="1"/>
  <c r="Y435" i="1"/>
  <c r="Z435" i="1"/>
  <c r="Y436" i="1"/>
  <c r="Z436" i="1"/>
  <c r="Y437" i="1"/>
  <c r="Z437" i="1"/>
  <c r="Y438" i="1"/>
  <c r="Z438" i="1"/>
  <c r="Y439" i="1"/>
  <c r="Z439" i="1"/>
  <c r="Y440" i="1"/>
  <c r="Z440" i="1"/>
  <c r="Y441" i="1"/>
  <c r="Z441" i="1"/>
  <c r="Y442" i="1"/>
  <c r="Z442" i="1"/>
  <c r="Y443" i="1"/>
  <c r="Z443" i="1"/>
  <c r="Y444" i="1"/>
  <c r="Z444" i="1"/>
  <c r="Y445" i="1"/>
  <c r="Z445" i="1"/>
  <c r="Y446" i="1"/>
  <c r="Z446" i="1"/>
  <c r="Y447" i="1"/>
  <c r="Z447" i="1"/>
  <c r="Y448" i="1"/>
  <c r="Z448" i="1"/>
  <c r="Y449" i="1"/>
  <c r="Z449" i="1"/>
  <c r="Y450" i="1"/>
  <c r="Z450" i="1"/>
  <c r="Y451" i="1"/>
  <c r="Z451" i="1"/>
  <c r="Y452" i="1"/>
  <c r="Z452" i="1"/>
  <c r="Y453" i="1"/>
  <c r="Z453" i="1"/>
  <c r="Y454" i="1"/>
  <c r="Z454" i="1"/>
  <c r="Y455" i="1"/>
  <c r="Z455" i="1"/>
  <c r="Z2" i="1"/>
  <c r="Y2" i="1"/>
  <c r="AD16" i="2" l="1"/>
  <c r="T135" i="2"/>
  <c r="V28" i="2"/>
  <c r="T54" i="2"/>
  <c r="V59" i="2"/>
  <c r="T102" i="2"/>
  <c r="V99" i="2"/>
  <c r="V64" i="2"/>
  <c r="T100" i="2"/>
  <c r="V141" i="2"/>
  <c r="V117" i="2"/>
  <c r="V46" i="2"/>
  <c r="T120" i="2"/>
  <c r="V91" i="2"/>
  <c r="T137" i="2"/>
  <c r="T112" i="2"/>
  <c r="T121" i="2"/>
  <c r="V113" i="2"/>
  <c r="T59" i="2"/>
  <c r="V94" i="2"/>
  <c r="V83" i="2"/>
  <c r="T127" i="2"/>
  <c r="W127" i="2" s="1"/>
  <c r="AD10" i="2"/>
  <c r="V55" i="2"/>
  <c r="T136" i="2"/>
  <c r="V129" i="2"/>
  <c r="V109" i="2"/>
  <c r="V97" i="2"/>
  <c r="T55" i="2"/>
  <c r="T113" i="2"/>
  <c r="W113" i="2" s="1"/>
  <c r="W57" i="2"/>
  <c r="T89" i="2"/>
  <c r="AC36" i="2"/>
  <c r="T116" i="2"/>
  <c r="T117" i="2"/>
  <c r="W117" i="2" s="1"/>
  <c r="V66" i="2"/>
  <c r="V100" i="2"/>
  <c r="V98" i="2"/>
  <c r="T63" i="2"/>
  <c r="V36" i="2"/>
  <c r="W36" i="2" s="1"/>
  <c r="T8" i="2"/>
  <c r="V102" i="2"/>
  <c r="T25" i="2"/>
  <c r="V107" i="2"/>
  <c r="AC57" i="2"/>
  <c r="V22" i="2"/>
  <c r="V30" i="2"/>
  <c r="V79" i="2"/>
  <c r="V32" i="2"/>
  <c r="AD118" i="2"/>
  <c r="T140" i="2"/>
  <c r="AC111" i="2"/>
  <c r="V8" i="2"/>
  <c r="V139" i="2"/>
  <c r="T61" i="2"/>
  <c r="V58" i="2"/>
  <c r="T119" i="2"/>
  <c r="T53" i="2"/>
  <c r="V47" i="2"/>
  <c r="AD76" i="2"/>
  <c r="T105" i="2"/>
  <c r="T126" i="2"/>
  <c r="W126" i="2" s="1"/>
  <c r="T42" i="2"/>
  <c r="T16" i="2"/>
  <c r="W16" i="2" s="1"/>
  <c r="T60" i="2"/>
  <c r="V110" i="2"/>
  <c r="AD80" i="2"/>
  <c r="AD57" i="2"/>
  <c r="T96" i="2"/>
  <c r="V106" i="2"/>
  <c r="V144" i="2"/>
  <c r="T27" i="2"/>
  <c r="V72" i="2"/>
  <c r="T114" i="2"/>
  <c r="T20" i="2"/>
  <c r="AD127" i="2"/>
  <c r="V70" i="2"/>
  <c r="V6" i="2"/>
  <c r="AC143" i="2"/>
  <c r="V86" i="2"/>
  <c r="T139" i="2"/>
  <c r="V62" i="2"/>
  <c r="T133" i="2"/>
  <c r="V111" i="2"/>
  <c r="W111" i="2" s="1"/>
  <c r="T122" i="2"/>
  <c r="AC49" i="2"/>
  <c r="AD126" i="2"/>
  <c r="T132" i="2"/>
  <c r="T69" i="2"/>
  <c r="W69" i="2" s="1"/>
  <c r="T10" i="2"/>
  <c r="W10" i="2" s="1"/>
  <c r="V53" i="2"/>
  <c r="T104" i="2"/>
  <c r="W104" i="2" s="1"/>
  <c r="V45" i="2"/>
  <c r="V96" i="2"/>
  <c r="V123" i="2"/>
  <c r="T85" i="2"/>
  <c r="V120" i="2"/>
  <c r="V7" i="2"/>
  <c r="V90" i="2"/>
  <c r="T110" i="2"/>
  <c r="T9" i="2"/>
  <c r="V114" i="2"/>
  <c r="V37" i="2"/>
  <c r="V11" i="2"/>
  <c r="V138" i="2"/>
  <c r="V89" i="2"/>
  <c r="T64" i="2"/>
  <c r="T106" i="2"/>
  <c r="V42" i="2"/>
  <c r="T65" i="2"/>
  <c r="T145" i="2"/>
  <c r="T14" i="2"/>
  <c r="V18" i="2"/>
  <c r="V4" i="2"/>
  <c r="V60" i="2"/>
  <c r="AD81" i="2"/>
  <c r="T81" i="2"/>
  <c r="W81" i="2" s="1"/>
  <c r="V33" i="2"/>
  <c r="V135" i="2"/>
  <c r="W135" i="2" s="1"/>
  <c r="V35" i="2"/>
  <c r="AD3" i="2"/>
  <c r="AC88" i="2"/>
  <c r="T30" i="2"/>
  <c r="AD104" i="2"/>
  <c r="V131" i="2"/>
  <c r="V137" i="2"/>
  <c r="T15" i="2"/>
  <c r="T32" i="2"/>
  <c r="V121" i="2"/>
  <c r="W121" i="2" s="1"/>
  <c r="V142" i="2"/>
  <c r="T37" i="2"/>
  <c r="T23" i="2"/>
  <c r="V67" i="2"/>
  <c r="T71" i="2"/>
  <c r="V87" i="2"/>
  <c r="V143" i="2"/>
  <c r="T128" i="2"/>
  <c r="V43" i="2"/>
  <c r="T72" i="2"/>
  <c r="V75" i="2"/>
  <c r="V21" i="2"/>
  <c r="T28" i="2"/>
  <c r="W28" i="2" s="1"/>
  <c r="T12" i="2"/>
  <c r="V2" i="2"/>
  <c r="W82" i="2"/>
  <c r="T46" i="2"/>
  <c r="V50" i="2"/>
  <c r="T45" i="2"/>
  <c r="T97" i="2"/>
  <c r="V122" i="2"/>
  <c r="T92" i="2"/>
  <c r="V105" i="2"/>
  <c r="T130" i="2"/>
  <c r="T77" i="2"/>
  <c r="T3" i="2"/>
  <c r="T62" i="2"/>
  <c r="V73" i="2"/>
  <c r="V145" i="2"/>
  <c r="T67" i="2"/>
  <c r="V119" i="2"/>
  <c r="AC82" i="2"/>
  <c r="T58" i="2"/>
  <c r="T134" i="2"/>
  <c r="V25" i="2"/>
  <c r="T74" i="2"/>
  <c r="W74" i="2" s="1"/>
  <c r="T2" i="2"/>
  <c r="V85" i="2"/>
  <c r="V12" i="2"/>
  <c r="V93" i="2"/>
  <c r="V31" i="2"/>
  <c r="V27" i="2"/>
  <c r="V128" i="2"/>
  <c r="T78" i="2"/>
  <c r="V65" i="2"/>
  <c r="V29" i="2"/>
  <c r="V84" i="2"/>
  <c r="V108" i="2"/>
  <c r="T35" i="2"/>
  <c r="V133" i="2"/>
  <c r="AD133" i="2"/>
  <c r="T107" i="2"/>
  <c r="V125" i="2"/>
  <c r="AD140" i="2"/>
  <c r="V140" i="2"/>
  <c r="T80" i="2"/>
  <c r="AC80" i="2"/>
  <c r="V88" i="2"/>
  <c r="V95" i="2"/>
  <c r="V34" i="2"/>
  <c r="T29" i="2"/>
  <c r="V136" i="2"/>
  <c r="V134" i="2"/>
  <c r="AD134" i="2"/>
  <c r="T4" i="2"/>
  <c r="V40" i="2"/>
  <c r="V68" i="2"/>
  <c r="AD68" i="2"/>
  <c r="T56" i="2"/>
  <c r="T125" i="2"/>
  <c r="V112" i="2"/>
  <c r="T129" i="2"/>
  <c r="T138" i="2"/>
  <c r="T50" i="2"/>
  <c r="T91" i="2"/>
  <c r="V130" i="2"/>
  <c r="T90" i="2"/>
  <c r="V23" i="2"/>
  <c r="T70" i="2"/>
  <c r="T48" i="2"/>
  <c r="V54" i="2"/>
  <c r="T5" i="2"/>
  <c r="AC5" i="2"/>
  <c r="T103" i="2"/>
  <c r="V92" i="2"/>
  <c r="V5" i="2"/>
  <c r="AD5" i="2"/>
  <c r="V19" i="2"/>
  <c r="V26" i="2"/>
  <c r="T24" i="2"/>
  <c r="T124" i="2"/>
  <c r="V49" i="2"/>
  <c r="AD49" i="2"/>
  <c r="T31" i="2"/>
  <c r="T87" i="2"/>
  <c r="V56" i="2"/>
  <c r="V63" i="2"/>
  <c r="AD63" i="2"/>
  <c r="V39" i="2"/>
  <c r="V20" i="2"/>
  <c r="T75" i="2"/>
  <c r="V77" i="2"/>
  <c r="T109" i="2"/>
  <c r="AC109" i="2"/>
  <c r="AC66" i="2"/>
  <c r="T66" i="2"/>
  <c r="V14" i="2"/>
  <c r="T68" i="2"/>
  <c r="AC68" i="2"/>
  <c r="T18" i="2"/>
  <c r="AC83" i="2"/>
  <c r="T83" i="2"/>
  <c r="AC40" i="2"/>
  <c r="T40" i="2"/>
  <c r="V15" i="2"/>
  <c r="V48" i="2"/>
  <c r="T26" i="2"/>
  <c r="AC93" i="2"/>
  <c r="T93" i="2"/>
  <c r="AD9" i="2"/>
  <c r="V9" i="2"/>
  <c r="T98" i="2"/>
  <c r="T141" i="2"/>
  <c r="W141" i="2" s="1"/>
  <c r="AC51" i="2"/>
  <c r="T51" i="2"/>
  <c r="T7" i="2"/>
  <c r="T73" i="2"/>
  <c r="T43" i="2"/>
  <c r="V17" i="2"/>
  <c r="T108" i="2"/>
  <c r="AC76" i="2"/>
  <c r="T76" i="2"/>
  <c r="AC99" i="2"/>
  <c r="T99" i="2"/>
  <c r="T95" i="2"/>
  <c r="T142" i="2"/>
  <c r="T123" i="2"/>
  <c r="V101" i="2"/>
  <c r="T17" i="2"/>
  <c r="AC6" i="2"/>
  <c r="T6" i="2"/>
  <c r="T21" i="2"/>
  <c r="T86" i="2"/>
  <c r="T118" i="2"/>
  <c r="AC118" i="2"/>
  <c r="AC39" i="2"/>
  <c r="T39" i="2"/>
  <c r="T33" i="2"/>
  <c r="AC19" i="2"/>
  <c r="T19" i="2"/>
  <c r="T34" i="2"/>
  <c r="T84" i="2"/>
  <c r="V24" i="2"/>
  <c r="T11" i="2"/>
  <c r="V132" i="2"/>
  <c r="V71" i="2"/>
  <c r="T101" i="2"/>
  <c r="T44" i="2"/>
  <c r="T94" i="2"/>
  <c r="AC94" i="2"/>
  <c r="T52" i="2"/>
  <c r="AC52" i="2"/>
  <c r="T79" i="2"/>
  <c r="AC79" i="2"/>
  <c r="T144" i="2"/>
  <c r="T13" i="2"/>
  <c r="T22" i="2"/>
  <c r="AC47" i="2"/>
  <c r="T47" i="2"/>
  <c r="V13" i="2"/>
  <c r="V78" i="2"/>
  <c r="V44" i="2"/>
  <c r="V116" i="2"/>
  <c r="T131" i="2"/>
  <c r="V124" i="2"/>
  <c r="V103" i="2"/>
  <c r="V61" i="2"/>
  <c r="S38" i="2"/>
  <c r="AC38" i="2" s="1"/>
  <c r="U38" i="2"/>
  <c r="AD38" i="2" s="1"/>
  <c r="N729" i="1"/>
  <c r="W729" i="1" s="1"/>
  <c r="N730" i="1"/>
  <c r="W730" i="1" s="1"/>
  <c r="N731" i="1"/>
  <c r="W731" i="1" s="1"/>
  <c r="N726" i="1"/>
  <c r="W726" i="1" s="1"/>
  <c r="Y115" i="2"/>
  <c r="Y41" i="2"/>
  <c r="E320" i="1"/>
  <c r="E317" i="1"/>
  <c r="E314" i="1"/>
  <c r="N9" i="5"/>
  <c r="W9" i="5" s="1"/>
  <c r="E9" i="5"/>
  <c r="D9" i="5"/>
  <c r="N8" i="5"/>
  <c r="W8" i="5" s="1"/>
  <c r="E8" i="5"/>
  <c r="D8" i="5"/>
  <c r="N7" i="5"/>
  <c r="W7" i="5" s="1"/>
  <c r="E7" i="5"/>
  <c r="D7" i="5"/>
  <c r="N6" i="5"/>
  <c r="W6" i="5" s="1"/>
  <c r="E6" i="5"/>
  <c r="D6" i="5"/>
  <c r="N5" i="5"/>
  <c r="W5" i="5" s="1"/>
  <c r="E5" i="5"/>
  <c r="D5" i="5"/>
  <c r="N4" i="5"/>
  <c r="W4" i="5" s="1"/>
  <c r="E4" i="5"/>
  <c r="D4" i="5"/>
  <c r="N3" i="5"/>
  <c r="W3" i="5" s="1"/>
  <c r="E3" i="5"/>
  <c r="D3" i="5"/>
  <c r="N2" i="5"/>
  <c r="W2" i="5" s="1"/>
  <c r="E2" i="5"/>
  <c r="D2" i="5"/>
  <c r="X726" i="1" l="1"/>
  <c r="S726" i="1"/>
  <c r="AB726" i="1" s="1"/>
  <c r="Q726" i="1"/>
  <c r="AA726" i="1" s="1"/>
  <c r="X730" i="1"/>
  <c r="S730" i="1"/>
  <c r="AB730" i="1" s="1"/>
  <c r="Q730" i="1"/>
  <c r="AA730" i="1" s="1"/>
  <c r="X729" i="1"/>
  <c r="S729" i="1"/>
  <c r="AB729" i="1" s="1"/>
  <c r="Q729" i="1"/>
  <c r="AA729" i="1" s="1"/>
  <c r="X731" i="1"/>
  <c r="Q731" i="1"/>
  <c r="AA731" i="1" s="1"/>
  <c r="S731" i="1"/>
  <c r="AB731" i="1" s="1"/>
  <c r="W91" i="2"/>
  <c r="W100" i="2"/>
  <c r="W25" i="2"/>
  <c r="W102" i="2"/>
  <c r="W59" i="2"/>
  <c r="W46" i="2"/>
  <c r="W55" i="2"/>
  <c r="X3" i="5"/>
  <c r="S3" i="5"/>
  <c r="AB3" i="5" s="1"/>
  <c r="T3" i="5"/>
  <c r="Q3" i="5"/>
  <c r="AA3" i="5" s="1"/>
  <c r="R6" i="5"/>
  <c r="S6" i="5"/>
  <c r="AB6" i="5" s="1"/>
  <c r="X6" i="5"/>
  <c r="Q6" i="5"/>
  <c r="AA6" i="5" s="1"/>
  <c r="X9" i="5"/>
  <c r="Q9" i="5"/>
  <c r="AA9" i="5" s="1"/>
  <c r="S9" i="5"/>
  <c r="AB9" i="5" s="1"/>
  <c r="T8" i="5"/>
  <c r="X8" i="5"/>
  <c r="Q8" i="5"/>
  <c r="AA8" i="5" s="1"/>
  <c r="S8" i="5"/>
  <c r="AB8" i="5" s="1"/>
  <c r="X4" i="5"/>
  <c r="Q4" i="5"/>
  <c r="AA4" i="5" s="1"/>
  <c r="S4" i="5"/>
  <c r="AB4" i="5" s="1"/>
  <c r="S7" i="5"/>
  <c r="AB7" i="5" s="1"/>
  <c r="X7" i="5"/>
  <c r="Q7" i="5"/>
  <c r="AA7" i="5" s="1"/>
  <c r="X2" i="5"/>
  <c r="S2" i="5"/>
  <c r="AB2" i="5" s="1"/>
  <c r="Q2" i="5"/>
  <c r="AA2" i="5" s="1"/>
  <c r="R2" i="5"/>
  <c r="Q5" i="5"/>
  <c r="AA5" i="5" s="1"/>
  <c r="X5" i="5"/>
  <c r="S5" i="5"/>
  <c r="AB5" i="5" s="1"/>
  <c r="W85" i="2"/>
  <c r="W137" i="2"/>
  <c r="W114" i="2"/>
  <c r="W64" i="2"/>
  <c r="W120" i="2"/>
  <c r="W42" i="2"/>
  <c r="W106" i="2"/>
  <c r="W110" i="2"/>
  <c r="W4" i="2"/>
  <c r="W139" i="2"/>
  <c r="W72" i="2"/>
  <c r="W37" i="2"/>
  <c r="W8" i="2"/>
  <c r="W30" i="2"/>
  <c r="W53" i="2"/>
  <c r="W14" i="2"/>
  <c r="W89" i="2"/>
  <c r="W50" i="2"/>
  <c r="W133" i="2"/>
  <c r="W96" i="2"/>
  <c r="W67" i="2"/>
  <c r="W145" i="2"/>
  <c r="W122" i="2"/>
  <c r="W15" i="2"/>
  <c r="W62" i="2"/>
  <c r="W70" i="2"/>
  <c r="W45" i="2"/>
  <c r="W128" i="2"/>
  <c r="W20" i="2"/>
  <c r="W60" i="2"/>
  <c r="W119" i="2"/>
  <c r="W97" i="2"/>
  <c r="W9" i="2"/>
  <c r="W32" i="2"/>
  <c r="W2" i="2"/>
  <c r="W65" i="2"/>
  <c r="W143" i="2"/>
  <c r="W134" i="2"/>
  <c r="W58" i="2"/>
  <c r="W27" i="2"/>
  <c r="W48" i="2"/>
  <c r="W129" i="2"/>
  <c r="W136" i="2"/>
  <c r="T38" i="2"/>
  <c r="W92" i="2"/>
  <c r="W105" i="2"/>
  <c r="W23" i="2"/>
  <c r="W63" i="2"/>
  <c r="W12" i="2"/>
  <c r="W138" i="2"/>
  <c r="W3" i="2"/>
  <c r="Z41" i="2"/>
  <c r="U41" i="2"/>
  <c r="AD41" i="2" s="1"/>
  <c r="S41" i="2"/>
  <c r="AC41" i="2" s="1"/>
  <c r="V38" i="2"/>
  <c r="W31" i="2"/>
  <c r="W56" i="2"/>
  <c r="W5" i="2"/>
  <c r="W80" i="2"/>
  <c r="W49" i="2"/>
  <c r="W140" i="2"/>
  <c r="W29" i="2"/>
  <c r="W78" i="2"/>
  <c r="W35" i="2"/>
  <c r="W107" i="2"/>
  <c r="W90" i="2"/>
  <c r="Z115" i="2"/>
  <c r="U115" i="2"/>
  <c r="AD115" i="2" s="1"/>
  <c r="S115" i="2"/>
  <c r="AC115" i="2" s="1"/>
  <c r="W130" i="2"/>
  <c r="W112" i="2"/>
  <c r="W87" i="2"/>
  <c r="W125" i="2"/>
  <c r="W88" i="2"/>
  <c r="W54" i="2"/>
  <c r="W13" i="2"/>
  <c r="W71" i="2"/>
  <c r="W123" i="2"/>
  <c r="W95" i="2"/>
  <c r="W131" i="2"/>
  <c r="W21" i="2"/>
  <c r="W40" i="2"/>
  <c r="W86" i="2"/>
  <c r="W43" i="2"/>
  <c r="W22" i="2"/>
  <c r="W11" i="2"/>
  <c r="W73" i="2"/>
  <c r="W68" i="2"/>
  <c r="W75" i="2"/>
  <c r="W79" i="2"/>
  <c r="W84" i="2"/>
  <c r="W18" i="2"/>
  <c r="W34" i="2"/>
  <c r="W132" i="2"/>
  <c r="W77" i="2"/>
  <c r="W52" i="2"/>
  <c r="W19" i="2"/>
  <c r="W94" i="2"/>
  <c r="W33" i="2"/>
  <c r="W6" i="2"/>
  <c r="W76" i="2"/>
  <c r="W7" i="2"/>
  <c r="W93" i="2"/>
  <c r="W24" i="2"/>
  <c r="W61" i="2"/>
  <c r="W66" i="2"/>
  <c r="W39" i="2"/>
  <c r="W51" i="2"/>
  <c r="W124" i="2"/>
  <c r="W101" i="2"/>
  <c r="W83" i="2"/>
  <c r="W144" i="2"/>
  <c r="W103" i="2"/>
  <c r="W47" i="2"/>
  <c r="W99" i="2"/>
  <c r="W17" i="2"/>
  <c r="W26" i="2"/>
  <c r="W108" i="2"/>
  <c r="W118" i="2"/>
  <c r="W142" i="2"/>
  <c r="W98" i="2"/>
  <c r="W116" i="2"/>
  <c r="W44" i="2"/>
  <c r="W109" i="2"/>
  <c r="T730" i="1" l="1"/>
  <c r="R730" i="1"/>
  <c r="U730" i="1" s="1"/>
  <c r="T726" i="1"/>
  <c r="R729" i="1"/>
  <c r="T729" i="1"/>
  <c r="T731" i="1"/>
  <c r="R726" i="1"/>
  <c r="U726" i="1" s="1"/>
  <c r="R731" i="1"/>
  <c r="T9" i="5"/>
  <c r="T6" i="5"/>
  <c r="U6" i="5" s="1"/>
  <c r="R5" i="5"/>
  <c r="R7" i="5"/>
  <c r="U7" i="5" s="1"/>
  <c r="R4" i="5"/>
  <c r="R9" i="5"/>
  <c r="U9" i="5" s="1"/>
  <c r="R3" i="5"/>
  <c r="U3" i="5" s="1"/>
  <c r="T5" i="5"/>
  <c r="T2" i="5"/>
  <c r="U2" i="5" s="1"/>
  <c r="T7" i="5"/>
  <c r="R8" i="5"/>
  <c r="U8" i="5" s="1"/>
  <c r="T4" i="5"/>
  <c r="T115" i="2"/>
  <c r="W38" i="2"/>
  <c r="T41" i="2"/>
  <c r="V41" i="2"/>
  <c r="V115" i="2"/>
  <c r="D322" i="1"/>
  <c r="E322" i="1"/>
  <c r="F322" i="1"/>
  <c r="D323" i="1"/>
  <c r="E323" i="1"/>
  <c r="F323" i="1"/>
  <c r="D324" i="1"/>
  <c r="E324" i="1"/>
  <c r="F324" i="1"/>
  <c r="D325" i="1"/>
  <c r="E325" i="1"/>
  <c r="F325" i="1"/>
  <c r="D326" i="1"/>
  <c r="E326" i="1"/>
  <c r="F326" i="1"/>
  <c r="D327" i="1"/>
  <c r="E327" i="1"/>
  <c r="F327" i="1"/>
  <c r="D328" i="1"/>
  <c r="E328" i="1"/>
  <c r="F328" i="1"/>
  <c r="D329" i="1"/>
  <c r="E329" i="1"/>
  <c r="F329" i="1"/>
  <c r="D330" i="1"/>
  <c r="E330" i="1"/>
  <c r="F330" i="1"/>
  <c r="D331" i="1"/>
  <c r="E331" i="1"/>
  <c r="F331" i="1"/>
  <c r="D332" i="1"/>
  <c r="E332" i="1"/>
  <c r="F332" i="1"/>
  <c r="D333" i="1"/>
  <c r="E333" i="1"/>
  <c r="F333" i="1"/>
  <c r="D334" i="1"/>
  <c r="E334" i="1"/>
  <c r="F334" i="1"/>
  <c r="D335" i="1"/>
  <c r="E335" i="1"/>
  <c r="F335" i="1"/>
  <c r="D336" i="1"/>
  <c r="E336" i="1"/>
  <c r="F336" i="1"/>
  <c r="D337" i="1"/>
  <c r="E337" i="1"/>
  <c r="F337" i="1"/>
  <c r="D338" i="1"/>
  <c r="E338" i="1"/>
  <c r="F338" i="1"/>
  <c r="D339" i="1"/>
  <c r="E339" i="1"/>
  <c r="F339" i="1"/>
  <c r="D340" i="1"/>
  <c r="E340" i="1"/>
  <c r="F340" i="1"/>
  <c r="D341" i="1"/>
  <c r="E341" i="1"/>
  <c r="F341" i="1"/>
  <c r="D342" i="1"/>
  <c r="E342" i="1"/>
  <c r="F342" i="1"/>
  <c r="D343" i="1"/>
  <c r="E343" i="1"/>
  <c r="F343" i="1"/>
  <c r="D344" i="1"/>
  <c r="E344" i="1"/>
  <c r="F344" i="1"/>
  <c r="D345" i="1"/>
  <c r="E345" i="1"/>
  <c r="F345" i="1"/>
  <c r="D346" i="1"/>
  <c r="E346" i="1"/>
  <c r="F346" i="1"/>
  <c r="D347" i="1"/>
  <c r="E347" i="1"/>
  <c r="F347" i="1"/>
  <c r="D348" i="1"/>
  <c r="E348" i="1"/>
  <c r="F348" i="1"/>
  <c r="D349" i="1"/>
  <c r="E349" i="1"/>
  <c r="F349" i="1"/>
  <c r="D350" i="1"/>
  <c r="E350" i="1"/>
  <c r="F350" i="1"/>
  <c r="D351" i="1"/>
  <c r="E351" i="1"/>
  <c r="F351" i="1"/>
  <c r="D352" i="1"/>
  <c r="E352" i="1"/>
  <c r="F352" i="1"/>
  <c r="D353" i="1"/>
  <c r="E353" i="1"/>
  <c r="F353" i="1"/>
  <c r="D354" i="1"/>
  <c r="E354" i="1"/>
  <c r="F354" i="1"/>
  <c r="D355" i="1"/>
  <c r="E355" i="1"/>
  <c r="F355" i="1"/>
  <c r="D356" i="1"/>
  <c r="E356" i="1"/>
  <c r="F356" i="1"/>
  <c r="D357" i="1"/>
  <c r="E357" i="1"/>
  <c r="F357" i="1"/>
  <c r="D358" i="1"/>
  <c r="E358" i="1"/>
  <c r="F358" i="1"/>
  <c r="D359" i="1"/>
  <c r="E359" i="1"/>
  <c r="F359" i="1"/>
  <c r="D360" i="1"/>
  <c r="E360" i="1"/>
  <c r="F360" i="1"/>
  <c r="D361" i="1"/>
  <c r="E361" i="1"/>
  <c r="F361" i="1"/>
  <c r="D362" i="1"/>
  <c r="E362" i="1"/>
  <c r="F362" i="1"/>
  <c r="D363" i="1"/>
  <c r="E363" i="1"/>
  <c r="F363" i="1"/>
  <c r="D364" i="1"/>
  <c r="E364" i="1"/>
  <c r="F364" i="1"/>
  <c r="D365" i="1"/>
  <c r="E365" i="1"/>
  <c r="F365" i="1"/>
  <c r="D366" i="1"/>
  <c r="E366" i="1"/>
  <c r="F366" i="1"/>
  <c r="D367" i="1"/>
  <c r="E367" i="1"/>
  <c r="F367" i="1"/>
  <c r="D368" i="1"/>
  <c r="E368" i="1"/>
  <c r="F368" i="1"/>
  <c r="D369" i="1"/>
  <c r="E369" i="1"/>
  <c r="F369" i="1"/>
  <c r="D370" i="1"/>
  <c r="E370" i="1"/>
  <c r="F370" i="1"/>
  <c r="D371" i="1"/>
  <c r="E371" i="1"/>
  <c r="F371" i="1"/>
  <c r="D372" i="1"/>
  <c r="E372" i="1"/>
  <c r="F372" i="1"/>
  <c r="D373" i="1"/>
  <c r="E373" i="1"/>
  <c r="F373" i="1"/>
  <c r="D374" i="1"/>
  <c r="E374" i="1"/>
  <c r="F374" i="1"/>
  <c r="D375" i="1"/>
  <c r="E375" i="1"/>
  <c r="F375" i="1"/>
  <c r="D376" i="1"/>
  <c r="E376" i="1"/>
  <c r="F376" i="1"/>
  <c r="D377" i="1"/>
  <c r="E377" i="1"/>
  <c r="F377" i="1"/>
  <c r="D378" i="1"/>
  <c r="E378" i="1"/>
  <c r="F378" i="1"/>
  <c r="D379" i="1"/>
  <c r="E379" i="1"/>
  <c r="F379" i="1"/>
  <c r="D380" i="1"/>
  <c r="E380" i="1"/>
  <c r="F380" i="1"/>
  <c r="D381" i="1"/>
  <c r="E381" i="1"/>
  <c r="F381" i="1"/>
  <c r="D382" i="1"/>
  <c r="E382" i="1"/>
  <c r="F382" i="1"/>
  <c r="D383" i="1"/>
  <c r="E383" i="1"/>
  <c r="F383" i="1"/>
  <c r="D384" i="1"/>
  <c r="E384" i="1"/>
  <c r="F384" i="1"/>
  <c r="D385" i="1"/>
  <c r="E385" i="1"/>
  <c r="F385" i="1"/>
  <c r="D386" i="1"/>
  <c r="E386" i="1"/>
  <c r="F386" i="1"/>
  <c r="D387" i="1"/>
  <c r="E387" i="1"/>
  <c r="F387" i="1"/>
  <c r="D388" i="1"/>
  <c r="E388" i="1"/>
  <c r="F388" i="1"/>
  <c r="D389" i="1"/>
  <c r="E389" i="1"/>
  <c r="F389" i="1"/>
  <c r="D390" i="1"/>
  <c r="E390" i="1"/>
  <c r="F390" i="1"/>
  <c r="D391" i="1"/>
  <c r="E391" i="1"/>
  <c r="F391" i="1"/>
  <c r="D392" i="1"/>
  <c r="E392" i="1"/>
  <c r="F392" i="1"/>
  <c r="D393" i="1"/>
  <c r="E393" i="1"/>
  <c r="F393" i="1"/>
  <c r="D394" i="1"/>
  <c r="E394" i="1"/>
  <c r="F394" i="1"/>
  <c r="D395" i="1"/>
  <c r="E395" i="1"/>
  <c r="F395" i="1"/>
  <c r="D396" i="1"/>
  <c r="E396" i="1"/>
  <c r="F396" i="1"/>
  <c r="D397" i="1"/>
  <c r="E397" i="1"/>
  <c r="F397" i="1"/>
  <c r="D398" i="1"/>
  <c r="E398" i="1"/>
  <c r="F398" i="1"/>
  <c r="D399" i="1"/>
  <c r="E399" i="1"/>
  <c r="F399" i="1"/>
  <c r="D400" i="1"/>
  <c r="E400" i="1"/>
  <c r="F400" i="1"/>
  <c r="D401" i="1"/>
  <c r="E401" i="1"/>
  <c r="F401" i="1"/>
  <c r="D402" i="1"/>
  <c r="E402" i="1"/>
  <c r="F402" i="1"/>
  <c r="D403" i="1"/>
  <c r="E403" i="1"/>
  <c r="F403" i="1"/>
  <c r="D404" i="1"/>
  <c r="E404" i="1"/>
  <c r="F404" i="1"/>
  <c r="D405" i="1"/>
  <c r="E405" i="1"/>
  <c r="F405" i="1"/>
  <c r="D406" i="1"/>
  <c r="E406" i="1"/>
  <c r="F406" i="1"/>
  <c r="D407" i="1"/>
  <c r="E407" i="1"/>
  <c r="F407" i="1"/>
  <c r="D408" i="1"/>
  <c r="E408" i="1"/>
  <c r="F408" i="1"/>
  <c r="D409" i="1"/>
  <c r="E409" i="1"/>
  <c r="F409" i="1"/>
  <c r="D410" i="1"/>
  <c r="E410" i="1"/>
  <c r="F410" i="1"/>
  <c r="D411" i="1"/>
  <c r="E411" i="1"/>
  <c r="F411" i="1"/>
  <c r="D412" i="1"/>
  <c r="E412" i="1"/>
  <c r="F412" i="1"/>
  <c r="D413" i="1"/>
  <c r="E413" i="1"/>
  <c r="F413" i="1"/>
  <c r="D414" i="1"/>
  <c r="E414" i="1"/>
  <c r="F414" i="1"/>
  <c r="D415" i="1"/>
  <c r="E415" i="1"/>
  <c r="F415" i="1"/>
  <c r="D416" i="1"/>
  <c r="E416" i="1"/>
  <c r="F416" i="1"/>
  <c r="D417" i="1"/>
  <c r="E417" i="1"/>
  <c r="F417" i="1"/>
  <c r="D418" i="1"/>
  <c r="E418" i="1"/>
  <c r="F418" i="1"/>
  <c r="D419" i="1"/>
  <c r="E419" i="1"/>
  <c r="F419" i="1"/>
  <c r="D420" i="1"/>
  <c r="E420" i="1"/>
  <c r="F420" i="1"/>
  <c r="D421" i="1"/>
  <c r="E421" i="1"/>
  <c r="F421" i="1"/>
  <c r="D422" i="1"/>
  <c r="E422" i="1"/>
  <c r="F422" i="1"/>
  <c r="D423" i="1"/>
  <c r="E423" i="1"/>
  <c r="F423" i="1"/>
  <c r="D424" i="1"/>
  <c r="E424" i="1"/>
  <c r="F424" i="1"/>
  <c r="D425" i="1"/>
  <c r="E425" i="1"/>
  <c r="F425" i="1"/>
  <c r="D426" i="1"/>
  <c r="E426" i="1"/>
  <c r="F426" i="1"/>
  <c r="D427" i="1"/>
  <c r="E427" i="1"/>
  <c r="F427" i="1"/>
  <c r="D428" i="1"/>
  <c r="E428" i="1"/>
  <c r="F428" i="1"/>
  <c r="D429" i="1"/>
  <c r="E429" i="1"/>
  <c r="F429" i="1"/>
  <c r="D430" i="1"/>
  <c r="E430" i="1"/>
  <c r="F430" i="1"/>
  <c r="D431" i="1"/>
  <c r="E431" i="1"/>
  <c r="F431" i="1"/>
  <c r="D432" i="1"/>
  <c r="E432" i="1"/>
  <c r="F432" i="1"/>
  <c r="D433" i="1"/>
  <c r="E433" i="1"/>
  <c r="F433" i="1"/>
  <c r="D434" i="1"/>
  <c r="E434" i="1"/>
  <c r="F434" i="1"/>
  <c r="D435" i="1"/>
  <c r="E435" i="1"/>
  <c r="F435" i="1"/>
  <c r="D436" i="1"/>
  <c r="E436" i="1"/>
  <c r="F436" i="1"/>
  <c r="D437" i="1"/>
  <c r="E437" i="1"/>
  <c r="F437" i="1"/>
  <c r="D438" i="1"/>
  <c r="E438" i="1"/>
  <c r="F438" i="1"/>
  <c r="D439" i="1"/>
  <c r="E439" i="1"/>
  <c r="F439" i="1"/>
  <c r="D440" i="1"/>
  <c r="E440" i="1"/>
  <c r="F440" i="1"/>
  <c r="D441" i="1"/>
  <c r="E441" i="1"/>
  <c r="F441" i="1"/>
  <c r="D442" i="1"/>
  <c r="E442" i="1"/>
  <c r="F442" i="1"/>
  <c r="D443" i="1"/>
  <c r="E443" i="1"/>
  <c r="F443" i="1"/>
  <c r="D444" i="1"/>
  <c r="E444" i="1"/>
  <c r="F444" i="1"/>
  <c r="D445" i="1"/>
  <c r="E445" i="1"/>
  <c r="F445" i="1"/>
  <c r="D446" i="1"/>
  <c r="E446" i="1"/>
  <c r="F446" i="1"/>
  <c r="D447" i="1"/>
  <c r="E447" i="1"/>
  <c r="F447" i="1"/>
  <c r="D448" i="1"/>
  <c r="E448" i="1"/>
  <c r="F448" i="1"/>
  <c r="D449" i="1"/>
  <c r="E449" i="1"/>
  <c r="F449" i="1"/>
  <c r="D450" i="1"/>
  <c r="E450" i="1"/>
  <c r="F450" i="1"/>
  <c r="D451" i="1"/>
  <c r="E451" i="1"/>
  <c r="F451" i="1"/>
  <c r="D452" i="1"/>
  <c r="E452" i="1"/>
  <c r="F452" i="1"/>
  <c r="D453" i="1"/>
  <c r="E453" i="1"/>
  <c r="F453" i="1"/>
  <c r="D454" i="1"/>
  <c r="E454" i="1"/>
  <c r="F454" i="1"/>
  <c r="D455" i="1"/>
  <c r="E455" i="1"/>
  <c r="F455" i="1"/>
  <c r="D456" i="1"/>
  <c r="E456" i="1"/>
  <c r="F456" i="1"/>
  <c r="D457" i="1"/>
  <c r="E457" i="1"/>
  <c r="F457" i="1"/>
  <c r="D458" i="1"/>
  <c r="E458" i="1"/>
  <c r="F458" i="1"/>
  <c r="D459" i="1"/>
  <c r="E459" i="1"/>
  <c r="F459" i="1"/>
  <c r="D460" i="1"/>
  <c r="E460" i="1"/>
  <c r="F460" i="1"/>
  <c r="D461" i="1"/>
  <c r="E461" i="1"/>
  <c r="F461" i="1"/>
  <c r="D462" i="1"/>
  <c r="E462" i="1"/>
  <c r="F462" i="1"/>
  <c r="D463" i="1"/>
  <c r="E463" i="1"/>
  <c r="F463" i="1"/>
  <c r="D464" i="1"/>
  <c r="E464" i="1"/>
  <c r="F464" i="1"/>
  <c r="D465" i="1"/>
  <c r="E465" i="1"/>
  <c r="F465" i="1"/>
  <c r="D466" i="1"/>
  <c r="E466" i="1"/>
  <c r="F466" i="1"/>
  <c r="D467" i="1"/>
  <c r="E467" i="1"/>
  <c r="F467" i="1"/>
  <c r="D468" i="1"/>
  <c r="E468" i="1"/>
  <c r="F468" i="1"/>
  <c r="D469" i="1"/>
  <c r="E469" i="1"/>
  <c r="F469" i="1"/>
  <c r="D470" i="1"/>
  <c r="E470" i="1"/>
  <c r="F470" i="1"/>
  <c r="D471" i="1"/>
  <c r="E471" i="1"/>
  <c r="F471" i="1"/>
  <c r="D472" i="1"/>
  <c r="E472" i="1"/>
  <c r="F472" i="1"/>
  <c r="D473" i="1"/>
  <c r="E473" i="1"/>
  <c r="F473" i="1"/>
  <c r="D474" i="1"/>
  <c r="E474" i="1"/>
  <c r="F474" i="1"/>
  <c r="D475" i="1"/>
  <c r="E475" i="1"/>
  <c r="F475" i="1"/>
  <c r="D476" i="1"/>
  <c r="E476" i="1"/>
  <c r="F476" i="1"/>
  <c r="D477" i="1"/>
  <c r="E477" i="1"/>
  <c r="F477" i="1"/>
  <c r="D478" i="1"/>
  <c r="E478" i="1"/>
  <c r="F478" i="1"/>
  <c r="D479" i="1"/>
  <c r="E479" i="1"/>
  <c r="F479" i="1"/>
  <c r="D480" i="1"/>
  <c r="E480" i="1"/>
  <c r="F480" i="1"/>
  <c r="D481" i="1"/>
  <c r="E481" i="1"/>
  <c r="F481" i="1"/>
  <c r="D482" i="1"/>
  <c r="E482" i="1"/>
  <c r="F482" i="1"/>
  <c r="D483" i="1"/>
  <c r="E483" i="1"/>
  <c r="F483" i="1"/>
  <c r="D484" i="1"/>
  <c r="E484" i="1"/>
  <c r="F484" i="1"/>
  <c r="D485" i="1"/>
  <c r="E485" i="1"/>
  <c r="F485" i="1"/>
  <c r="D486" i="1"/>
  <c r="E486" i="1"/>
  <c r="F486" i="1"/>
  <c r="D487" i="1"/>
  <c r="E487" i="1"/>
  <c r="F487" i="1"/>
  <c r="D488" i="1"/>
  <c r="E488" i="1"/>
  <c r="F488" i="1"/>
  <c r="D489" i="1"/>
  <c r="E489" i="1"/>
  <c r="F489" i="1"/>
  <c r="D490" i="1"/>
  <c r="E490" i="1"/>
  <c r="F490" i="1"/>
  <c r="D491" i="1"/>
  <c r="E491" i="1"/>
  <c r="F491" i="1"/>
  <c r="D492" i="1"/>
  <c r="E492" i="1"/>
  <c r="F492" i="1"/>
  <c r="D493" i="1"/>
  <c r="E493" i="1"/>
  <c r="F493" i="1"/>
  <c r="D494" i="1"/>
  <c r="E494" i="1"/>
  <c r="F494" i="1"/>
  <c r="D495" i="1"/>
  <c r="E495" i="1"/>
  <c r="F495" i="1"/>
  <c r="D496" i="1"/>
  <c r="E496" i="1"/>
  <c r="F496" i="1"/>
  <c r="D497" i="1"/>
  <c r="E497" i="1"/>
  <c r="F497" i="1"/>
  <c r="D498" i="1"/>
  <c r="E498" i="1"/>
  <c r="F498" i="1"/>
  <c r="D499" i="1"/>
  <c r="E499" i="1"/>
  <c r="F499" i="1"/>
  <c r="D500" i="1"/>
  <c r="E500" i="1"/>
  <c r="F500" i="1"/>
  <c r="D501" i="1"/>
  <c r="E501" i="1"/>
  <c r="F501" i="1"/>
  <c r="D502" i="1"/>
  <c r="E502" i="1"/>
  <c r="F502" i="1"/>
  <c r="D503" i="1"/>
  <c r="E503" i="1"/>
  <c r="F503" i="1"/>
  <c r="D504" i="1"/>
  <c r="E504" i="1"/>
  <c r="F504" i="1"/>
  <c r="D505" i="1"/>
  <c r="E505" i="1"/>
  <c r="F505" i="1"/>
  <c r="D506" i="1"/>
  <c r="E506" i="1"/>
  <c r="F506" i="1"/>
  <c r="D507" i="1"/>
  <c r="E507" i="1"/>
  <c r="F507" i="1"/>
  <c r="D508" i="1"/>
  <c r="E508" i="1"/>
  <c r="F508" i="1"/>
  <c r="D509" i="1"/>
  <c r="E509" i="1"/>
  <c r="F509" i="1"/>
  <c r="D510" i="1"/>
  <c r="E510" i="1"/>
  <c r="F510" i="1"/>
  <c r="D511" i="1"/>
  <c r="E511" i="1"/>
  <c r="F511" i="1"/>
  <c r="D512" i="1"/>
  <c r="E512" i="1"/>
  <c r="F512" i="1"/>
  <c r="D513" i="1"/>
  <c r="E513" i="1"/>
  <c r="F513" i="1"/>
  <c r="D514" i="1"/>
  <c r="E514" i="1"/>
  <c r="F514" i="1"/>
  <c r="D515" i="1"/>
  <c r="E515" i="1"/>
  <c r="F515" i="1"/>
  <c r="D516" i="1"/>
  <c r="E516" i="1"/>
  <c r="F516" i="1"/>
  <c r="D517" i="1"/>
  <c r="E517" i="1"/>
  <c r="F517" i="1"/>
  <c r="D518" i="1"/>
  <c r="E518" i="1"/>
  <c r="F518" i="1"/>
  <c r="D519" i="1"/>
  <c r="E519" i="1"/>
  <c r="F519" i="1"/>
  <c r="D520" i="1"/>
  <c r="E520" i="1"/>
  <c r="F520" i="1"/>
  <c r="D521" i="1"/>
  <c r="E521" i="1"/>
  <c r="F521" i="1"/>
  <c r="D522" i="1"/>
  <c r="E522" i="1"/>
  <c r="F522" i="1"/>
  <c r="D523" i="1"/>
  <c r="E523" i="1"/>
  <c r="F523" i="1"/>
  <c r="D524" i="1"/>
  <c r="E524" i="1"/>
  <c r="F524" i="1"/>
  <c r="D525" i="1"/>
  <c r="E525" i="1"/>
  <c r="F525" i="1"/>
  <c r="D526" i="1"/>
  <c r="E526" i="1"/>
  <c r="F526" i="1"/>
  <c r="D527" i="1"/>
  <c r="E527" i="1"/>
  <c r="F527" i="1"/>
  <c r="D528" i="1"/>
  <c r="E528" i="1"/>
  <c r="F528" i="1"/>
  <c r="D529" i="1"/>
  <c r="E529" i="1"/>
  <c r="F529" i="1"/>
  <c r="D530" i="1"/>
  <c r="E530" i="1"/>
  <c r="F530" i="1"/>
  <c r="D531" i="1"/>
  <c r="E531" i="1"/>
  <c r="F531" i="1"/>
  <c r="D532" i="1"/>
  <c r="E532" i="1"/>
  <c r="F532" i="1"/>
  <c r="D533" i="1"/>
  <c r="E533" i="1"/>
  <c r="F533" i="1"/>
  <c r="D534" i="1"/>
  <c r="E534" i="1"/>
  <c r="F534" i="1"/>
  <c r="D535" i="1"/>
  <c r="E535" i="1"/>
  <c r="F535" i="1"/>
  <c r="D536" i="1"/>
  <c r="E536" i="1"/>
  <c r="F536" i="1"/>
  <c r="D537" i="1"/>
  <c r="E537" i="1"/>
  <c r="F537" i="1"/>
  <c r="D538" i="1"/>
  <c r="E538" i="1"/>
  <c r="F538" i="1"/>
  <c r="D539" i="1"/>
  <c r="E539" i="1"/>
  <c r="F539" i="1"/>
  <c r="D540" i="1"/>
  <c r="E540" i="1"/>
  <c r="F540" i="1"/>
  <c r="D541" i="1"/>
  <c r="E541" i="1"/>
  <c r="F541" i="1"/>
  <c r="D542" i="1"/>
  <c r="E542" i="1"/>
  <c r="F542" i="1"/>
  <c r="D543" i="1"/>
  <c r="E543" i="1"/>
  <c r="F543" i="1"/>
  <c r="D544" i="1"/>
  <c r="E544" i="1"/>
  <c r="F544" i="1"/>
  <c r="D545" i="1"/>
  <c r="E545" i="1"/>
  <c r="F545" i="1"/>
  <c r="D546" i="1"/>
  <c r="E546" i="1"/>
  <c r="F546" i="1"/>
  <c r="D547" i="1"/>
  <c r="E547" i="1"/>
  <c r="F547" i="1"/>
  <c r="D548" i="1"/>
  <c r="E548" i="1"/>
  <c r="F548" i="1"/>
  <c r="D549" i="1"/>
  <c r="E549" i="1"/>
  <c r="F549" i="1"/>
  <c r="D550" i="1"/>
  <c r="E550" i="1"/>
  <c r="F550" i="1"/>
  <c r="D551" i="1"/>
  <c r="E551" i="1"/>
  <c r="F551" i="1"/>
  <c r="D552" i="1"/>
  <c r="E552" i="1"/>
  <c r="F552" i="1"/>
  <c r="D553" i="1"/>
  <c r="E553" i="1"/>
  <c r="F553" i="1"/>
  <c r="D554" i="1"/>
  <c r="E554" i="1"/>
  <c r="F554" i="1"/>
  <c r="D555" i="1"/>
  <c r="E555" i="1"/>
  <c r="F555" i="1"/>
  <c r="D556" i="1"/>
  <c r="E556" i="1"/>
  <c r="F556" i="1"/>
  <c r="D557" i="1"/>
  <c r="E557" i="1"/>
  <c r="F557" i="1"/>
  <c r="D558" i="1"/>
  <c r="E558" i="1"/>
  <c r="F558" i="1"/>
  <c r="D559" i="1"/>
  <c r="E559" i="1"/>
  <c r="F559" i="1"/>
  <c r="D560" i="1"/>
  <c r="E560" i="1"/>
  <c r="F560" i="1"/>
  <c r="D561" i="1"/>
  <c r="E561" i="1"/>
  <c r="F561" i="1"/>
  <c r="D562" i="1"/>
  <c r="E562" i="1"/>
  <c r="F562" i="1"/>
  <c r="D563" i="1"/>
  <c r="E563" i="1"/>
  <c r="F563" i="1"/>
  <c r="D564" i="1"/>
  <c r="E564" i="1"/>
  <c r="F564" i="1"/>
  <c r="D565" i="1"/>
  <c r="E565" i="1"/>
  <c r="F565" i="1"/>
  <c r="D566" i="1"/>
  <c r="E566" i="1"/>
  <c r="F566" i="1"/>
  <c r="D567" i="1"/>
  <c r="E567" i="1"/>
  <c r="F567" i="1"/>
  <c r="D568" i="1"/>
  <c r="E568" i="1"/>
  <c r="F568" i="1"/>
  <c r="D569" i="1"/>
  <c r="E569" i="1"/>
  <c r="F569" i="1"/>
  <c r="D570" i="1"/>
  <c r="E570" i="1"/>
  <c r="F570" i="1"/>
  <c r="D571" i="1"/>
  <c r="E571" i="1"/>
  <c r="F571" i="1"/>
  <c r="D572" i="1"/>
  <c r="E572" i="1"/>
  <c r="F572" i="1"/>
  <c r="D573" i="1"/>
  <c r="E573" i="1"/>
  <c r="F573" i="1"/>
  <c r="D574" i="1"/>
  <c r="E574" i="1"/>
  <c r="F574" i="1"/>
  <c r="D575" i="1"/>
  <c r="E575" i="1"/>
  <c r="F575" i="1"/>
  <c r="D576" i="1"/>
  <c r="E576" i="1"/>
  <c r="F576" i="1"/>
  <c r="D577" i="1"/>
  <c r="E577" i="1"/>
  <c r="F577" i="1"/>
  <c r="D578" i="1"/>
  <c r="E578" i="1"/>
  <c r="F578" i="1"/>
  <c r="D579" i="1"/>
  <c r="E579" i="1"/>
  <c r="F579" i="1"/>
  <c r="D580" i="1"/>
  <c r="E580" i="1"/>
  <c r="F580" i="1"/>
  <c r="D581" i="1"/>
  <c r="E581" i="1"/>
  <c r="F581" i="1"/>
  <c r="D582" i="1"/>
  <c r="E582" i="1"/>
  <c r="F582" i="1"/>
  <c r="D583" i="1"/>
  <c r="E583" i="1"/>
  <c r="F583" i="1"/>
  <c r="D584" i="1"/>
  <c r="E584" i="1"/>
  <c r="F584" i="1"/>
  <c r="D585" i="1"/>
  <c r="E585" i="1"/>
  <c r="F585" i="1"/>
  <c r="D586" i="1"/>
  <c r="E586" i="1"/>
  <c r="F586" i="1"/>
  <c r="D587" i="1"/>
  <c r="E587" i="1"/>
  <c r="F587" i="1"/>
  <c r="D588" i="1"/>
  <c r="E588" i="1"/>
  <c r="F588" i="1"/>
  <c r="D589" i="1"/>
  <c r="E589" i="1"/>
  <c r="F589" i="1"/>
  <c r="D590" i="1"/>
  <c r="E590" i="1"/>
  <c r="F590" i="1"/>
  <c r="D591" i="1"/>
  <c r="E591" i="1"/>
  <c r="F591" i="1"/>
  <c r="D592" i="1"/>
  <c r="E592" i="1"/>
  <c r="F592" i="1"/>
  <c r="D593" i="1"/>
  <c r="E593" i="1"/>
  <c r="F593" i="1"/>
  <c r="D594" i="1"/>
  <c r="E594" i="1"/>
  <c r="F594" i="1"/>
  <c r="D595" i="1"/>
  <c r="E595" i="1"/>
  <c r="F595" i="1"/>
  <c r="D596" i="1"/>
  <c r="E596" i="1"/>
  <c r="F596" i="1"/>
  <c r="D597" i="1"/>
  <c r="E597" i="1"/>
  <c r="F597" i="1"/>
  <c r="D598" i="1"/>
  <c r="E598" i="1"/>
  <c r="F598" i="1"/>
  <c r="D599" i="1"/>
  <c r="E599" i="1"/>
  <c r="F599" i="1"/>
  <c r="D600" i="1"/>
  <c r="E600" i="1"/>
  <c r="F600" i="1"/>
  <c r="D601" i="1"/>
  <c r="E601" i="1"/>
  <c r="F601" i="1"/>
  <c r="D602" i="1"/>
  <c r="E602" i="1"/>
  <c r="F602" i="1"/>
  <c r="D603" i="1"/>
  <c r="E603" i="1"/>
  <c r="F603" i="1"/>
  <c r="D604" i="1"/>
  <c r="E604" i="1"/>
  <c r="F604" i="1"/>
  <c r="D605" i="1"/>
  <c r="E605" i="1"/>
  <c r="F605" i="1"/>
  <c r="D606" i="1"/>
  <c r="E606" i="1"/>
  <c r="F606" i="1"/>
  <c r="D607" i="1"/>
  <c r="E607" i="1"/>
  <c r="F607" i="1"/>
  <c r="D608" i="1"/>
  <c r="E608" i="1"/>
  <c r="F608" i="1"/>
  <c r="D609" i="1"/>
  <c r="E609" i="1"/>
  <c r="F609" i="1"/>
  <c r="D610" i="1"/>
  <c r="E610" i="1"/>
  <c r="F610" i="1"/>
  <c r="D611" i="1"/>
  <c r="E611" i="1"/>
  <c r="F611" i="1"/>
  <c r="D612" i="1"/>
  <c r="E612" i="1"/>
  <c r="F612" i="1"/>
  <c r="D613" i="1"/>
  <c r="E613" i="1"/>
  <c r="F613" i="1"/>
  <c r="D614" i="1"/>
  <c r="E614" i="1"/>
  <c r="F614" i="1"/>
  <c r="D615" i="1"/>
  <c r="E615" i="1"/>
  <c r="F615" i="1"/>
  <c r="D616" i="1"/>
  <c r="E616" i="1"/>
  <c r="F616" i="1"/>
  <c r="D617" i="1"/>
  <c r="E617" i="1"/>
  <c r="F617" i="1"/>
  <c r="D618" i="1"/>
  <c r="E618" i="1"/>
  <c r="F618" i="1"/>
  <c r="D619" i="1"/>
  <c r="E619" i="1"/>
  <c r="F619" i="1"/>
  <c r="D620" i="1"/>
  <c r="E620" i="1"/>
  <c r="F620" i="1"/>
  <c r="D621" i="1"/>
  <c r="E621" i="1"/>
  <c r="F621" i="1"/>
  <c r="D622" i="1"/>
  <c r="E622" i="1"/>
  <c r="F622" i="1"/>
  <c r="D623" i="1"/>
  <c r="E623" i="1"/>
  <c r="F623" i="1"/>
  <c r="D624" i="1"/>
  <c r="E624" i="1"/>
  <c r="F624" i="1"/>
  <c r="D625" i="1"/>
  <c r="E625" i="1"/>
  <c r="F625" i="1"/>
  <c r="D626" i="1"/>
  <c r="E626" i="1"/>
  <c r="F626" i="1"/>
  <c r="D627" i="1"/>
  <c r="E627" i="1"/>
  <c r="F627" i="1"/>
  <c r="D628" i="1"/>
  <c r="E628" i="1"/>
  <c r="F628" i="1"/>
  <c r="D629" i="1"/>
  <c r="E629" i="1"/>
  <c r="F629" i="1"/>
  <c r="D630" i="1"/>
  <c r="E630" i="1"/>
  <c r="F630" i="1"/>
  <c r="D631" i="1"/>
  <c r="E631" i="1"/>
  <c r="F631" i="1"/>
  <c r="D632" i="1"/>
  <c r="E632" i="1"/>
  <c r="F632" i="1"/>
  <c r="D633" i="1"/>
  <c r="E633" i="1"/>
  <c r="F633" i="1"/>
  <c r="D634" i="1"/>
  <c r="E634" i="1"/>
  <c r="F634" i="1"/>
  <c r="D635" i="1"/>
  <c r="E635" i="1"/>
  <c r="F635" i="1"/>
  <c r="D636" i="1"/>
  <c r="E636" i="1"/>
  <c r="F636" i="1"/>
  <c r="D637" i="1"/>
  <c r="E637" i="1"/>
  <c r="F637" i="1"/>
  <c r="D638" i="1"/>
  <c r="E638" i="1"/>
  <c r="F638" i="1"/>
  <c r="D641" i="1"/>
  <c r="E641" i="1"/>
  <c r="F641" i="1"/>
  <c r="D642" i="1"/>
  <c r="E642" i="1"/>
  <c r="F642" i="1"/>
  <c r="D643" i="1"/>
  <c r="E643" i="1"/>
  <c r="F643" i="1"/>
  <c r="D644" i="1"/>
  <c r="E644" i="1"/>
  <c r="F644" i="1"/>
  <c r="D645" i="1"/>
  <c r="E645" i="1"/>
  <c r="F645" i="1"/>
  <c r="D646" i="1"/>
  <c r="E646" i="1"/>
  <c r="F646" i="1"/>
  <c r="D647" i="1"/>
  <c r="E647" i="1"/>
  <c r="F647" i="1"/>
  <c r="D648" i="1"/>
  <c r="E648" i="1"/>
  <c r="F648" i="1"/>
  <c r="D649" i="1"/>
  <c r="E649" i="1"/>
  <c r="F649" i="1"/>
  <c r="D650" i="1"/>
  <c r="E650" i="1"/>
  <c r="F650" i="1"/>
  <c r="D651" i="1"/>
  <c r="E651" i="1"/>
  <c r="F651" i="1"/>
  <c r="D652" i="1"/>
  <c r="E652" i="1"/>
  <c r="F652" i="1"/>
  <c r="D653" i="1"/>
  <c r="E653" i="1"/>
  <c r="F653" i="1"/>
  <c r="D654" i="1"/>
  <c r="E654" i="1"/>
  <c r="F654" i="1"/>
  <c r="D655" i="1"/>
  <c r="E655" i="1"/>
  <c r="F655" i="1"/>
  <c r="D656" i="1"/>
  <c r="E656" i="1"/>
  <c r="F656" i="1"/>
  <c r="D657" i="1"/>
  <c r="E657" i="1"/>
  <c r="F657" i="1"/>
  <c r="D658" i="1"/>
  <c r="E658" i="1"/>
  <c r="F658" i="1"/>
  <c r="D659" i="1"/>
  <c r="E659" i="1"/>
  <c r="F659" i="1"/>
  <c r="D660" i="1"/>
  <c r="E660" i="1"/>
  <c r="F660" i="1"/>
  <c r="D661" i="1"/>
  <c r="E661" i="1"/>
  <c r="F661" i="1"/>
  <c r="D662" i="1"/>
  <c r="E662" i="1"/>
  <c r="F662" i="1"/>
  <c r="D663" i="1"/>
  <c r="E663" i="1"/>
  <c r="F663" i="1"/>
  <c r="D664" i="1"/>
  <c r="E664" i="1"/>
  <c r="F664" i="1"/>
  <c r="D665" i="1"/>
  <c r="E665" i="1"/>
  <c r="F665" i="1"/>
  <c r="D666" i="1"/>
  <c r="E666" i="1"/>
  <c r="F666" i="1"/>
  <c r="D667" i="1"/>
  <c r="E667" i="1"/>
  <c r="F667" i="1"/>
  <c r="D668" i="1"/>
  <c r="E668" i="1"/>
  <c r="F668" i="1"/>
  <c r="D669" i="1"/>
  <c r="E669" i="1"/>
  <c r="F669" i="1"/>
  <c r="D670" i="1"/>
  <c r="E670" i="1"/>
  <c r="F670" i="1"/>
  <c r="D671" i="1"/>
  <c r="E671" i="1"/>
  <c r="F671" i="1"/>
  <c r="D672" i="1"/>
  <c r="E672" i="1"/>
  <c r="F672" i="1"/>
  <c r="D673" i="1"/>
  <c r="E673" i="1"/>
  <c r="F673" i="1"/>
  <c r="D674" i="1"/>
  <c r="E674" i="1"/>
  <c r="F674" i="1"/>
  <c r="D675" i="1"/>
  <c r="E675" i="1"/>
  <c r="F675" i="1"/>
  <c r="D676" i="1"/>
  <c r="E676" i="1"/>
  <c r="F676" i="1"/>
  <c r="D677" i="1"/>
  <c r="E677" i="1"/>
  <c r="F677" i="1"/>
  <c r="D678" i="1"/>
  <c r="E678" i="1"/>
  <c r="F678" i="1"/>
  <c r="D679" i="1"/>
  <c r="E679" i="1"/>
  <c r="F679" i="1"/>
  <c r="D680" i="1"/>
  <c r="E680" i="1"/>
  <c r="F680" i="1"/>
  <c r="D681" i="1"/>
  <c r="E681" i="1"/>
  <c r="F681" i="1"/>
  <c r="D682" i="1"/>
  <c r="E682" i="1"/>
  <c r="F682" i="1"/>
  <c r="D683" i="1"/>
  <c r="E683" i="1"/>
  <c r="F683" i="1"/>
  <c r="D684" i="1"/>
  <c r="E684" i="1"/>
  <c r="F684" i="1"/>
  <c r="D685" i="1"/>
  <c r="E685" i="1"/>
  <c r="F685" i="1"/>
  <c r="D686" i="1"/>
  <c r="E686" i="1"/>
  <c r="F686" i="1"/>
  <c r="D687" i="1"/>
  <c r="E687" i="1"/>
  <c r="F687" i="1"/>
  <c r="D688" i="1"/>
  <c r="E688" i="1"/>
  <c r="F688" i="1"/>
  <c r="D689" i="1"/>
  <c r="E689" i="1"/>
  <c r="F689" i="1"/>
  <c r="D690" i="1"/>
  <c r="E690" i="1"/>
  <c r="F690" i="1"/>
  <c r="D691" i="1"/>
  <c r="E691" i="1"/>
  <c r="F691" i="1"/>
  <c r="D692" i="1"/>
  <c r="E692" i="1"/>
  <c r="F692" i="1"/>
  <c r="D693" i="1"/>
  <c r="E693" i="1"/>
  <c r="F693" i="1"/>
  <c r="D694" i="1"/>
  <c r="E694" i="1"/>
  <c r="F694" i="1"/>
  <c r="D695" i="1"/>
  <c r="E695" i="1"/>
  <c r="F695" i="1"/>
  <c r="D696" i="1"/>
  <c r="E696" i="1"/>
  <c r="F696" i="1"/>
  <c r="D697" i="1"/>
  <c r="E697" i="1"/>
  <c r="F697" i="1"/>
  <c r="D698" i="1"/>
  <c r="E698" i="1"/>
  <c r="F698" i="1"/>
  <c r="D699" i="1"/>
  <c r="E699" i="1"/>
  <c r="F699" i="1"/>
  <c r="D700" i="1"/>
  <c r="E700" i="1"/>
  <c r="F700" i="1"/>
  <c r="D701" i="1"/>
  <c r="E701" i="1"/>
  <c r="F701" i="1"/>
  <c r="D702" i="1"/>
  <c r="E702" i="1"/>
  <c r="F702" i="1"/>
  <c r="D703" i="1"/>
  <c r="E703" i="1"/>
  <c r="F703" i="1"/>
  <c r="D704" i="1"/>
  <c r="E704" i="1"/>
  <c r="F704" i="1"/>
  <c r="D705" i="1"/>
  <c r="E705" i="1"/>
  <c r="F705" i="1"/>
  <c r="D706" i="1"/>
  <c r="E706" i="1"/>
  <c r="F706" i="1"/>
  <c r="D707" i="1"/>
  <c r="E707" i="1"/>
  <c r="F707" i="1"/>
  <c r="D708" i="1"/>
  <c r="E708" i="1"/>
  <c r="F708" i="1"/>
  <c r="D709" i="1"/>
  <c r="E709" i="1"/>
  <c r="F709" i="1"/>
  <c r="D710" i="1"/>
  <c r="E710" i="1"/>
  <c r="F710" i="1"/>
  <c r="D711" i="1"/>
  <c r="E711" i="1"/>
  <c r="F711" i="1"/>
  <c r="D712" i="1"/>
  <c r="E712" i="1"/>
  <c r="F712" i="1"/>
  <c r="D713" i="1"/>
  <c r="E713" i="1"/>
  <c r="F713" i="1"/>
  <c r="D714" i="1"/>
  <c r="E714" i="1"/>
  <c r="F714" i="1"/>
  <c r="D715" i="1"/>
  <c r="E715" i="1"/>
  <c r="F715" i="1"/>
  <c r="D716" i="1"/>
  <c r="E716" i="1"/>
  <c r="F716" i="1"/>
  <c r="D717" i="1"/>
  <c r="E717" i="1"/>
  <c r="F717" i="1"/>
  <c r="D718" i="1"/>
  <c r="E718" i="1"/>
  <c r="F718" i="1"/>
  <c r="D719" i="1"/>
  <c r="E719" i="1"/>
  <c r="F719" i="1"/>
  <c r="D720" i="1"/>
  <c r="E720" i="1"/>
  <c r="F720" i="1"/>
  <c r="D721" i="1"/>
  <c r="E721" i="1"/>
  <c r="F721" i="1"/>
  <c r="D722" i="1"/>
  <c r="E722" i="1"/>
  <c r="F722" i="1"/>
  <c r="D723" i="1"/>
  <c r="E723" i="1"/>
  <c r="F723" i="1"/>
  <c r="D724" i="1"/>
  <c r="E724" i="1"/>
  <c r="F724" i="1"/>
  <c r="D725" i="1"/>
  <c r="E725" i="1"/>
  <c r="F725" i="1"/>
  <c r="D726" i="1"/>
  <c r="E726" i="1"/>
  <c r="F726" i="1"/>
  <c r="D727" i="1"/>
  <c r="E727" i="1"/>
  <c r="F727" i="1"/>
  <c r="D728" i="1"/>
  <c r="E728" i="1"/>
  <c r="F728" i="1"/>
  <c r="D729" i="1"/>
  <c r="E729" i="1"/>
  <c r="F729" i="1"/>
  <c r="D730" i="1"/>
  <c r="E730" i="1"/>
  <c r="F730" i="1"/>
  <c r="D731" i="1"/>
  <c r="E731" i="1"/>
  <c r="F731" i="1"/>
  <c r="D732" i="1"/>
  <c r="E732" i="1"/>
  <c r="F732" i="1"/>
  <c r="D733" i="1"/>
  <c r="E733" i="1"/>
  <c r="F733" i="1"/>
  <c r="D734" i="1"/>
  <c r="E734" i="1"/>
  <c r="F734" i="1"/>
  <c r="D735" i="1"/>
  <c r="E735" i="1"/>
  <c r="F735" i="1"/>
  <c r="D736" i="1"/>
  <c r="E736" i="1"/>
  <c r="F736" i="1"/>
  <c r="D737" i="1"/>
  <c r="E737" i="1"/>
  <c r="F737" i="1"/>
  <c r="D738" i="1"/>
  <c r="E738" i="1"/>
  <c r="F738" i="1"/>
  <c r="D739" i="1"/>
  <c r="E739" i="1"/>
  <c r="F739" i="1"/>
  <c r="D740" i="1"/>
  <c r="E740" i="1"/>
  <c r="F740" i="1"/>
  <c r="D741" i="1"/>
  <c r="E741" i="1"/>
  <c r="F741" i="1"/>
  <c r="D742" i="1"/>
  <c r="E742" i="1"/>
  <c r="F742" i="1"/>
  <c r="D743" i="1"/>
  <c r="E743" i="1"/>
  <c r="F743" i="1"/>
  <c r="D744" i="1"/>
  <c r="E744" i="1"/>
  <c r="F744" i="1"/>
  <c r="D745" i="1"/>
  <c r="E745" i="1"/>
  <c r="F745" i="1"/>
  <c r="D746" i="1"/>
  <c r="E746" i="1"/>
  <c r="F746" i="1"/>
  <c r="D747" i="1"/>
  <c r="E747" i="1"/>
  <c r="F747" i="1"/>
  <c r="D748" i="1"/>
  <c r="E748" i="1"/>
  <c r="F748" i="1"/>
  <c r="D749" i="1"/>
  <c r="E749" i="1"/>
  <c r="F749" i="1"/>
  <c r="D750" i="1"/>
  <c r="E750" i="1"/>
  <c r="F750" i="1"/>
  <c r="D751" i="1"/>
  <c r="E751" i="1"/>
  <c r="F751" i="1"/>
  <c r="D752" i="1"/>
  <c r="E752" i="1"/>
  <c r="F752" i="1"/>
  <c r="D753" i="1"/>
  <c r="E753" i="1"/>
  <c r="F753" i="1"/>
  <c r="D754" i="1"/>
  <c r="E754" i="1"/>
  <c r="F754" i="1"/>
  <c r="D755" i="1"/>
  <c r="E755" i="1"/>
  <c r="F755" i="1"/>
  <c r="D756" i="1"/>
  <c r="E756" i="1"/>
  <c r="F756" i="1"/>
  <c r="D757" i="1"/>
  <c r="E757" i="1"/>
  <c r="F757" i="1"/>
  <c r="D758" i="1"/>
  <c r="E758" i="1"/>
  <c r="F758" i="1"/>
  <c r="F759" i="1"/>
  <c r="E759" i="1"/>
  <c r="D759" i="1"/>
  <c r="D314" i="1"/>
  <c r="D315" i="1"/>
  <c r="E315" i="1"/>
  <c r="D316" i="1"/>
  <c r="E316" i="1"/>
  <c r="D317" i="1"/>
  <c r="D318" i="1"/>
  <c r="E318" i="1"/>
  <c r="D319" i="1"/>
  <c r="E319" i="1"/>
  <c r="D320" i="1"/>
  <c r="D321" i="1"/>
  <c r="E321" i="1"/>
  <c r="D288" i="1"/>
  <c r="E288" i="1"/>
  <c r="D289" i="1"/>
  <c r="E289" i="1"/>
  <c r="D290" i="1"/>
  <c r="E290" i="1"/>
  <c r="D291" i="1"/>
  <c r="E291" i="1"/>
  <c r="D292" i="1"/>
  <c r="E292" i="1"/>
  <c r="D293" i="1"/>
  <c r="E293" i="1"/>
  <c r="D294" i="1"/>
  <c r="E294" i="1"/>
  <c r="D295" i="1"/>
  <c r="E295" i="1"/>
  <c r="D296" i="1"/>
  <c r="E296" i="1"/>
  <c r="D297" i="1"/>
  <c r="E297" i="1"/>
  <c r="D298" i="1"/>
  <c r="E298" i="1"/>
  <c r="D299" i="1"/>
  <c r="E299" i="1"/>
  <c r="D300" i="1"/>
  <c r="E300" i="1"/>
  <c r="D301" i="1"/>
  <c r="E301" i="1"/>
  <c r="D302" i="1"/>
  <c r="E302" i="1"/>
  <c r="D303" i="1"/>
  <c r="E303" i="1"/>
  <c r="D304" i="1"/>
  <c r="E304" i="1"/>
  <c r="D305" i="1"/>
  <c r="E305" i="1"/>
  <c r="D306" i="1"/>
  <c r="E306" i="1"/>
  <c r="D307" i="1"/>
  <c r="E307" i="1"/>
  <c r="D308" i="1"/>
  <c r="E308" i="1"/>
  <c r="D309" i="1"/>
  <c r="E309" i="1"/>
  <c r="D310" i="1"/>
  <c r="E310" i="1"/>
  <c r="D311" i="1"/>
  <c r="E311" i="1"/>
  <c r="D312" i="1"/>
  <c r="E312" i="1"/>
  <c r="D313" i="1"/>
  <c r="E313" i="1"/>
  <c r="E287" i="1"/>
  <c r="D3" i="1"/>
  <c r="E3" i="1"/>
  <c r="D4" i="1"/>
  <c r="E4" i="1"/>
  <c r="D5" i="1"/>
  <c r="E5" i="1"/>
  <c r="D6" i="1"/>
  <c r="E6" i="1"/>
  <c r="D7" i="1"/>
  <c r="E7" i="1"/>
  <c r="D8" i="1"/>
  <c r="E8" i="1"/>
  <c r="D9" i="1"/>
  <c r="E9" i="1"/>
  <c r="D10" i="1"/>
  <c r="E10" i="1"/>
  <c r="D11" i="1"/>
  <c r="E11" i="1"/>
  <c r="D12" i="1"/>
  <c r="E12" i="1"/>
  <c r="D13" i="1"/>
  <c r="E13" i="1"/>
  <c r="D14" i="1"/>
  <c r="E14" i="1"/>
  <c r="D15" i="1"/>
  <c r="E15" i="1"/>
  <c r="D16" i="1"/>
  <c r="E16" i="1"/>
  <c r="D17" i="1"/>
  <c r="E17" i="1"/>
  <c r="D18" i="1"/>
  <c r="E18" i="1"/>
  <c r="D19" i="1"/>
  <c r="E19" i="1"/>
  <c r="D20" i="1"/>
  <c r="E20" i="1"/>
  <c r="D21" i="1"/>
  <c r="E21" i="1"/>
  <c r="D22" i="1"/>
  <c r="E22" i="1"/>
  <c r="D23" i="1"/>
  <c r="E23" i="1"/>
  <c r="D24" i="1"/>
  <c r="E24" i="1"/>
  <c r="D25" i="1"/>
  <c r="E25" i="1"/>
  <c r="D26" i="1"/>
  <c r="E26" i="1"/>
  <c r="D27" i="1"/>
  <c r="E27" i="1"/>
  <c r="D28" i="1"/>
  <c r="E28" i="1"/>
  <c r="D29" i="1"/>
  <c r="E29" i="1"/>
  <c r="D30" i="1"/>
  <c r="E30" i="1"/>
  <c r="D31" i="1"/>
  <c r="E31" i="1"/>
  <c r="D32" i="1"/>
  <c r="E32" i="1"/>
  <c r="D33" i="1"/>
  <c r="E33" i="1"/>
  <c r="D34" i="1"/>
  <c r="E34" i="1"/>
  <c r="D35" i="1"/>
  <c r="E35" i="1"/>
  <c r="D36" i="1"/>
  <c r="E36" i="1"/>
  <c r="D37" i="1"/>
  <c r="E37" i="1"/>
  <c r="D38" i="1"/>
  <c r="E38" i="1"/>
  <c r="D39" i="1"/>
  <c r="E39" i="1"/>
  <c r="D40" i="1"/>
  <c r="E40" i="1"/>
  <c r="D41" i="1"/>
  <c r="E41" i="1"/>
  <c r="D42" i="1"/>
  <c r="E42" i="1"/>
  <c r="D43" i="1"/>
  <c r="E43" i="1"/>
  <c r="D44" i="1"/>
  <c r="E44" i="1"/>
  <c r="D45" i="1"/>
  <c r="E45" i="1"/>
  <c r="D46" i="1"/>
  <c r="E46" i="1"/>
  <c r="D47" i="1"/>
  <c r="E47" i="1"/>
  <c r="D48" i="1"/>
  <c r="E48" i="1"/>
  <c r="D49" i="1"/>
  <c r="E49" i="1"/>
  <c r="D50" i="1"/>
  <c r="E50" i="1"/>
  <c r="D51" i="1"/>
  <c r="E51" i="1"/>
  <c r="D52" i="1"/>
  <c r="E52" i="1"/>
  <c r="D53" i="1"/>
  <c r="E53" i="1"/>
  <c r="D54" i="1"/>
  <c r="E54" i="1"/>
  <c r="D55" i="1"/>
  <c r="E55" i="1"/>
  <c r="D56" i="1"/>
  <c r="E56" i="1"/>
  <c r="D57" i="1"/>
  <c r="E57" i="1"/>
  <c r="D58" i="1"/>
  <c r="E58" i="1"/>
  <c r="D59" i="1"/>
  <c r="E59" i="1"/>
  <c r="D60" i="1"/>
  <c r="E60" i="1"/>
  <c r="D61" i="1"/>
  <c r="E61" i="1"/>
  <c r="D62" i="1"/>
  <c r="E62" i="1"/>
  <c r="D63" i="1"/>
  <c r="E63" i="1"/>
  <c r="D64" i="1"/>
  <c r="E64" i="1"/>
  <c r="D65" i="1"/>
  <c r="E65" i="1"/>
  <c r="D66" i="1"/>
  <c r="E66" i="1"/>
  <c r="D67" i="1"/>
  <c r="E67" i="1"/>
  <c r="D68" i="1"/>
  <c r="E68" i="1"/>
  <c r="D69" i="1"/>
  <c r="E69" i="1"/>
  <c r="D70" i="1"/>
  <c r="E70" i="1"/>
  <c r="D71" i="1"/>
  <c r="E71" i="1"/>
  <c r="D72" i="1"/>
  <c r="E72" i="1"/>
  <c r="D73" i="1"/>
  <c r="E73" i="1"/>
  <c r="D74" i="1"/>
  <c r="E74" i="1"/>
  <c r="D75" i="1"/>
  <c r="E75" i="1"/>
  <c r="D76" i="1"/>
  <c r="E76" i="1"/>
  <c r="D77" i="1"/>
  <c r="E77" i="1"/>
  <c r="D78" i="1"/>
  <c r="E78" i="1"/>
  <c r="D79" i="1"/>
  <c r="E79" i="1"/>
  <c r="D80" i="1"/>
  <c r="E80" i="1"/>
  <c r="D81" i="1"/>
  <c r="E81" i="1"/>
  <c r="D82" i="1"/>
  <c r="E82" i="1"/>
  <c r="D83" i="1"/>
  <c r="E83" i="1"/>
  <c r="D84" i="1"/>
  <c r="E84" i="1"/>
  <c r="D85" i="1"/>
  <c r="E85" i="1"/>
  <c r="D86" i="1"/>
  <c r="E86" i="1"/>
  <c r="D87" i="1"/>
  <c r="E87" i="1"/>
  <c r="D88" i="1"/>
  <c r="E88" i="1"/>
  <c r="D89" i="1"/>
  <c r="E89" i="1"/>
  <c r="D90" i="1"/>
  <c r="E90" i="1"/>
  <c r="D91" i="1"/>
  <c r="E91" i="1"/>
  <c r="D92" i="1"/>
  <c r="E92" i="1"/>
  <c r="D93" i="1"/>
  <c r="E93" i="1"/>
  <c r="D94" i="1"/>
  <c r="E94" i="1"/>
  <c r="D95" i="1"/>
  <c r="E95" i="1"/>
  <c r="D96" i="1"/>
  <c r="E96" i="1"/>
  <c r="D97" i="1"/>
  <c r="E97" i="1"/>
  <c r="D98" i="1"/>
  <c r="E98" i="1"/>
  <c r="D99" i="1"/>
  <c r="E99" i="1"/>
  <c r="D100" i="1"/>
  <c r="E100" i="1"/>
  <c r="D101" i="1"/>
  <c r="E101" i="1"/>
  <c r="D102" i="1"/>
  <c r="E102" i="1"/>
  <c r="D103" i="1"/>
  <c r="E103" i="1"/>
  <c r="D104" i="1"/>
  <c r="E104" i="1"/>
  <c r="D105" i="1"/>
  <c r="E105" i="1"/>
  <c r="D106" i="1"/>
  <c r="E106" i="1"/>
  <c r="D107" i="1"/>
  <c r="E107" i="1"/>
  <c r="D108" i="1"/>
  <c r="E108" i="1"/>
  <c r="D109" i="1"/>
  <c r="E109" i="1"/>
  <c r="D110" i="1"/>
  <c r="E110" i="1"/>
  <c r="D111" i="1"/>
  <c r="E111" i="1"/>
  <c r="D112" i="1"/>
  <c r="E112" i="1"/>
  <c r="D113" i="1"/>
  <c r="E113" i="1"/>
  <c r="D114" i="1"/>
  <c r="E114" i="1"/>
  <c r="D115" i="1"/>
  <c r="E115" i="1"/>
  <c r="D116" i="1"/>
  <c r="E116" i="1"/>
  <c r="D117" i="1"/>
  <c r="E117" i="1"/>
  <c r="D118" i="1"/>
  <c r="E118" i="1"/>
  <c r="D119" i="1"/>
  <c r="E119" i="1"/>
  <c r="D120" i="1"/>
  <c r="E120" i="1"/>
  <c r="D121" i="1"/>
  <c r="E121" i="1"/>
  <c r="D122" i="1"/>
  <c r="E122" i="1"/>
  <c r="D123" i="1"/>
  <c r="E123" i="1"/>
  <c r="D124" i="1"/>
  <c r="E124" i="1"/>
  <c r="D125" i="1"/>
  <c r="E125" i="1"/>
  <c r="D126" i="1"/>
  <c r="E126" i="1"/>
  <c r="D127" i="1"/>
  <c r="E127" i="1"/>
  <c r="D128" i="1"/>
  <c r="E128" i="1"/>
  <c r="D129" i="1"/>
  <c r="E129" i="1"/>
  <c r="D130" i="1"/>
  <c r="E130" i="1"/>
  <c r="D131" i="1"/>
  <c r="E131" i="1"/>
  <c r="D132" i="1"/>
  <c r="E132" i="1"/>
  <c r="D133" i="1"/>
  <c r="E133" i="1"/>
  <c r="D134" i="1"/>
  <c r="E134" i="1"/>
  <c r="D135" i="1"/>
  <c r="E135" i="1"/>
  <c r="D136" i="1"/>
  <c r="E136" i="1"/>
  <c r="D137" i="1"/>
  <c r="E137" i="1"/>
  <c r="D138" i="1"/>
  <c r="E138" i="1"/>
  <c r="D139" i="1"/>
  <c r="E139" i="1"/>
  <c r="D140" i="1"/>
  <c r="E140" i="1"/>
  <c r="D141" i="1"/>
  <c r="E141" i="1"/>
  <c r="D142" i="1"/>
  <c r="E142" i="1"/>
  <c r="D143" i="1"/>
  <c r="E143" i="1"/>
  <c r="D144" i="1"/>
  <c r="E144" i="1"/>
  <c r="D145" i="1"/>
  <c r="E145" i="1"/>
  <c r="D146" i="1"/>
  <c r="E146" i="1"/>
  <c r="D147" i="1"/>
  <c r="E147" i="1"/>
  <c r="D148" i="1"/>
  <c r="E148" i="1"/>
  <c r="D149" i="1"/>
  <c r="E149" i="1"/>
  <c r="D150" i="1"/>
  <c r="E150" i="1"/>
  <c r="D151" i="1"/>
  <c r="E151" i="1"/>
  <c r="D152" i="1"/>
  <c r="E152" i="1"/>
  <c r="D153" i="1"/>
  <c r="E153" i="1"/>
  <c r="D154" i="1"/>
  <c r="E154" i="1"/>
  <c r="D155" i="1"/>
  <c r="E155" i="1"/>
  <c r="D156" i="1"/>
  <c r="E156" i="1"/>
  <c r="D157" i="1"/>
  <c r="E157" i="1"/>
  <c r="D158" i="1"/>
  <c r="E158" i="1"/>
  <c r="D159" i="1"/>
  <c r="E159" i="1"/>
  <c r="D160" i="1"/>
  <c r="E160" i="1"/>
  <c r="D161" i="1"/>
  <c r="E161" i="1"/>
  <c r="D162" i="1"/>
  <c r="E162" i="1"/>
  <c r="D163" i="1"/>
  <c r="E163" i="1"/>
  <c r="D164" i="1"/>
  <c r="E164" i="1"/>
  <c r="D165" i="1"/>
  <c r="E165" i="1"/>
  <c r="D166" i="1"/>
  <c r="E166" i="1"/>
  <c r="D167" i="1"/>
  <c r="E167" i="1"/>
  <c r="D168" i="1"/>
  <c r="E168" i="1"/>
  <c r="D169" i="1"/>
  <c r="E169" i="1"/>
  <c r="D170" i="1"/>
  <c r="E170" i="1"/>
  <c r="D171" i="1"/>
  <c r="E171" i="1"/>
  <c r="D172" i="1"/>
  <c r="E172" i="1"/>
  <c r="D173" i="1"/>
  <c r="E173" i="1"/>
  <c r="D174" i="1"/>
  <c r="E174" i="1"/>
  <c r="D175" i="1"/>
  <c r="E175" i="1"/>
  <c r="D176" i="1"/>
  <c r="E176" i="1"/>
  <c r="D177" i="1"/>
  <c r="E177" i="1"/>
  <c r="D178" i="1"/>
  <c r="E178" i="1"/>
  <c r="D179" i="1"/>
  <c r="E179" i="1"/>
  <c r="D180" i="1"/>
  <c r="E180" i="1"/>
  <c r="D181" i="1"/>
  <c r="E181" i="1"/>
  <c r="D182" i="1"/>
  <c r="E182" i="1"/>
  <c r="D183" i="1"/>
  <c r="E183" i="1"/>
  <c r="D184" i="1"/>
  <c r="E184" i="1"/>
  <c r="D185" i="1"/>
  <c r="E185" i="1"/>
  <c r="D186" i="1"/>
  <c r="E186" i="1"/>
  <c r="D187" i="1"/>
  <c r="E187" i="1"/>
  <c r="D188" i="1"/>
  <c r="E188" i="1"/>
  <c r="D189" i="1"/>
  <c r="E189" i="1"/>
  <c r="D190" i="1"/>
  <c r="E190" i="1"/>
  <c r="D191" i="1"/>
  <c r="E191" i="1"/>
  <c r="D192" i="1"/>
  <c r="E192" i="1"/>
  <c r="D193" i="1"/>
  <c r="E193" i="1"/>
  <c r="D194" i="1"/>
  <c r="E194" i="1"/>
  <c r="D195" i="1"/>
  <c r="E195" i="1"/>
  <c r="D196" i="1"/>
  <c r="E196" i="1"/>
  <c r="D197" i="1"/>
  <c r="E197" i="1"/>
  <c r="D198" i="1"/>
  <c r="E198" i="1"/>
  <c r="D199" i="1"/>
  <c r="E199" i="1"/>
  <c r="D200" i="1"/>
  <c r="E200" i="1"/>
  <c r="D201" i="1"/>
  <c r="E201" i="1"/>
  <c r="D202" i="1"/>
  <c r="E202" i="1"/>
  <c r="D203" i="1"/>
  <c r="E203" i="1"/>
  <c r="D204" i="1"/>
  <c r="E204" i="1"/>
  <c r="D205" i="1"/>
  <c r="E205" i="1"/>
  <c r="D206" i="1"/>
  <c r="E206" i="1"/>
  <c r="D207" i="1"/>
  <c r="E207" i="1"/>
  <c r="D208" i="1"/>
  <c r="E208" i="1"/>
  <c r="D209" i="1"/>
  <c r="E209" i="1"/>
  <c r="D210" i="1"/>
  <c r="E210" i="1"/>
  <c r="D211" i="1"/>
  <c r="E211" i="1"/>
  <c r="D212" i="1"/>
  <c r="E212" i="1"/>
  <c r="D213" i="1"/>
  <c r="E213" i="1"/>
  <c r="D214" i="1"/>
  <c r="E214" i="1"/>
  <c r="D215" i="1"/>
  <c r="E215" i="1"/>
  <c r="D216" i="1"/>
  <c r="E216" i="1"/>
  <c r="D217" i="1"/>
  <c r="E217" i="1"/>
  <c r="D218" i="1"/>
  <c r="E218" i="1"/>
  <c r="D219" i="1"/>
  <c r="E219" i="1"/>
  <c r="D220" i="1"/>
  <c r="E220" i="1"/>
  <c r="D221" i="1"/>
  <c r="E221" i="1"/>
  <c r="D222" i="1"/>
  <c r="E222" i="1"/>
  <c r="D223" i="1"/>
  <c r="E223" i="1"/>
  <c r="D224" i="1"/>
  <c r="E224" i="1"/>
  <c r="D225" i="1"/>
  <c r="E225" i="1"/>
  <c r="D226" i="1"/>
  <c r="E226" i="1"/>
  <c r="D227" i="1"/>
  <c r="E227" i="1"/>
  <c r="D228" i="1"/>
  <c r="E228" i="1"/>
  <c r="D229" i="1"/>
  <c r="E229" i="1"/>
  <c r="D230" i="1"/>
  <c r="E230" i="1"/>
  <c r="D231" i="1"/>
  <c r="E231" i="1"/>
  <c r="D232" i="1"/>
  <c r="E232" i="1"/>
  <c r="D233" i="1"/>
  <c r="E233" i="1"/>
  <c r="D234" i="1"/>
  <c r="E234" i="1"/>
  <c r="D235" i="1"/>
  <c r="E235" i="1"/>
  <c r="D236" i="1"/>
  <c r="E236" i="1"/>
  <c r="D237" i="1"/>
  <c r="E237" i="1"/>
  <c r="D238" i="1"/>
  <c r="E238" i="1"/>
  <c r="D239" i="1"/>
  <c r="E239" i="1"/>
  <c r="D240" i="1"/>
  <c r="E240" i="1"/>
  <c r="D241" i="1"/>
  <c r="E241" i="1"/>
  <c r="D242" i="1"/>
  <c r="E242" i="1"/>
  <c r="D243" i="1"/>
  <c r="E243" i="1"/>
  <c r="D244" i="1"/>
  <c r="E244" i="1"/>
  <c r="D245" i="1"/>
  <c r="E245" i="1"/>
  <c r="D246" i="1"/>
  <c r="E246" i="1"/>
  <c r="D247" i="1"/>
  <c r="E247" i="1"/>
  <c r="D248" i="1"/>
  <c r="E248" i="1"/>
  <c r="D249" i="1"/>
  <c r="E249" i="1"/>
  <c r="D250" i="1"/>
  <c r="E250" i="1"/>
  <c r="D251" i="1"/>
  <c r="E251" i="1"/>
  <c r="D252" i="1"/>
  <c r="E252" i="1"/>
  <c r="D253" i="1"/>
  <c r="E253" i="1"/>
  <c r="D254" i="1"/>
  <c r="E254" i="1"/>
  <c r="D255" i="1"/>
  <c r="E255" i="1"/>
  <c r="D256" i="1"/>
  <c r="E256" i="1"/>
  <c r="D257" i="1"/>
  <c r="E257" i="1"/>
  <c r="D258" i="1"/>
  <c r="E258" i="1"/>
  <c r="D259" i="1"/>
  <c r="E259" i="1"/>
  <c r="D260" i="1"/>
  <c r="E260" i="1"/>
  <c r="D261" i="1"/>
  <c r="E261" i="1"/>
  <c r="D262" i="1"/>
  <c r="E262" i="1"/>
  <c r="D263" i="1"/>
  <c r="E263" i="1"/>
  <c r="D264" i="1"/>
  <c r="E264" i="1"/>
  <c r="D265" i="1"/>
  <c r="E265" i="1"/>
  <c r="D266" i="1"/>
  <c r="E266" i="1"/>
  <c r="D267" i="1"/>
  <c r="E267" i="1"/>
  <c r="D268" i="1"/>
  <c r="E268" i="1"/>
  <c r="D269" i="1"/>
  <c r="E269" i="1"/>
  <c r="D270" i="1"/>
  <c r="E270" i="1"/>
  <c r="D271" i="1"/>
  <c r="E271" i="1"/>
  <c r="D272" i="1"/>
  <c r="E272" i="1"/>
  <c r="D273" i="1"/>
  <c r="E273" i="1"/>
  <c r="D274" i="1"/>
  <c r="E274" i="1"/>
  <c r="D275" i="1"/>
  <c r="E275" i="1"/>
  <c r="D276" i="1"/>
  <c r="E276" i="1"/>
  <c r="D277" i="1"/>
  <c r="E277" i="1"/>
  <c r="D278" i="1"/>
  <c r="E278" i="1"/>
  <c r="D279" i="1"/>
  <c r="E279" i="1"/>
  <c r="D280" i="1"/>
  <c r="E280" i="1"/>
  <c r="D281" i="1"/>
  <c r="E281" i="1"/>
  <c r="D282" i="1"/>
  <c r="E282" i="1"/>
  <c r="D283" i="1"/>
  <c r="E283" i="1"/>
  <c r="D284" i="1"/>
  <c r="E284" i="1"/>
  <c r="D285" i="1"/>
  <c r="E285" i="1"/>
  <c r="D286" i="1"/>
  <c r="E286" i="1"/>
  <c r="D287" i="1"/>
  <c r="E2" i="1"/>
  <c r="D2" i="1"/>
  <c r="U731" i="1" l="1"/>
  <c r="U729" i="1"/>
  <c r="U5" i="5"/>
  <c r="U4" i="5"/>
  <c r="W115" i="2"/>
  <c r="W41" i="2"/>
  <c r="N376" i="1"/>
  <c r="W376" i="1" s="1"/>
  <c r="N375" i="1"/>
  <c r="W375" i="1" s="1"/>
  <c r="X375" i="1" l="1"/>
  <c r="S375" i="1"/>
  <c r="AB375" i="1" s="1"/>
  <c r="Q375" i="1"/>
  <c r="AA375" i="1" s="1"/>
  <c r="X376" i="1"/>
  <c r="Q376" i="1"/>
  <c r="AA376" i="1" s="1"/>
  <c r="S376" i="1"/>
  <c r="AB376" i="1" s="1"/>
  <c r="N3" i="1"/>
  <c r="W3" i="1" s="1"/>
  <c r="N4" i="1"/>
  <c r="W4" i="1" s="1"/>
  <c r="N5" i="1"/>
  <c r="W5" i="1" s="1"/>
  <c r="N6" i="1"/>
  <c r="W6" i="1" s="1"/>
  <c r="N7" i="1"/>
  <c r="W7" i="1" s="1"/>
  <c r="N8" i="1"/>
  <c r="W8" i="1" s="1"/>
  <c r="N9" i="1"/>
  <c r="W9" i="1" s="1"/>
  <c r="N10" i="1"/>
  <c r="W10" i="1" s="1"/>
  <c r="N11" i="1"/>
  <c r="W11" i="1" s="1"/>
  <c r="N12" i="1"/>
  <c r="W12" i="1" s="1"/>
  <c r="N13" i="1"/>
  <c r="W13" i="1" s="1"/>
  <c r="N14" i="1"/>
  <c r="W14" i="1" s="1"/>
  <c r="N15" i="1"/>
  <c r="W15" i="1" s="1"/>
  <c r="N16" i="1"/>
  <c r="W16" i="1" s="1"/>
  <c r="N17" i="1"/>
  <c r="W17" i="1" s="1"/>
  <c r="N18" i="1"/>
  <c r="W18" i="1" s="1"/>
  <c r="N19" i="1"/>
  <c r="W19" i="1" s="1"/>
  <c r="N20" i="1"/>
  <c r="W20" i="1" s="1"/>
  <c r="N21" i="1"/>
  <c r="W21" i="1" s="1"/>
  <c r="N22" i="1"/>
  <c r="W22" i="1" s="1"/>
  <c r="N23" i="1"/>
  <c r="W23" i="1" s="1"/>
  <c r="N24" i="1"/>
  <c r="W24" i="1" s="1"/>
  <c r="N25" i="1"/>
  <c r="W25" i="1" s="1"/>
  <c r="N26" i="1"/>
  <c r="W26" i="1" s="1"/>
  <c r="N27" i="1"/>
  <c r="W27" i="1" s="1"/>
  <c r="N28" i="1"/>
  <c r="W28" i="1" s="1"/>
  <c r="N29" i="1"/>
  <c r="W29" i="1" s="1"/>
  <c r="N30" i="1"/>
  <c r="W30" i="1" s="1"/>
  <c r="N31" i="1"/>
  <c r="W31" i="1" s="1"/>
  <c r="N32" i="1"/>
  <c r="W32" i="1" s="1"/>
  <c r="N33" i="1"/>
  <c r="W33" i="1" s="1"/>
  <c r="N34" i="1"/>
  <c r="W34" i="1" s="1"/>
  <c r="N35" i="1"/>
  <c r="W35" i="1" s="1"/>
  <c r="N36" i="1"/>
  <c r="W36" i="1" s="1"/>
  <c r="N37" i="1"/>
  <c r="W37" i="1" s="1"/>
  <c r="N38" i="1"/>
  <c r="W38" i="1" s="1"/>
  <c r="N39" i="1"/>
  <c r="W39" i="1" s="1"/>
  <c r="N40" i="1"/>
  <c r="W40" i="1" s="1"/>
  <c r="N41" i="1"/>
  <c r="W41" i="1" s="1"/>
  <c r="N42" i="1"/>
  <c r="W42" i="1" s="1"/>
  <c r="N43" i="1"/>
  <c r="W43" i="1" s="1"/>
  <c r="N44" i="1"/>
  <c r="W44" i="1" s="1"/>
  <c r="N45" i="1"/>
  <c r="W45" i="1" s="1"/>
  <c r="N46" i="1"/>
  <c r="W46" i="1" s="1"/>
  <c r="N47" i="1"/>
  <c r="W47" i="1" s="1"/>
  <c r="N48" i="1"/>
  <c r="W48" i="1" s="1"/>
  <c r="N49" i="1"/>
  <c r="W49" i="1" s="1"/>
  <c r="N50" i="1"/>
  <c r="W50" i="1" s="1"/>
  <c r="N51" i="1"/>
  <c r="W51" i="1" s="1"/>
  <c r="N52" i="1"/>
  <c r="W52" i="1" s="1"/>
  <c r="N53" i="1"/>
  <c r="W53" i="1" s="1"/>
  <c r="N54" i="1"/>
  <c r="W54" i="1" s="1"/>
  <c r="N55" i="1"/>
  <c r="W55" i="1" s="1"/>
  <c r="N56" i="1"/>
  <c r="W56" i="1" s="1"/>
  <c r="N57" i="1"/>
  <c r="W57" i="1" s="1"/>
  <c r="N58" i="1"/>
  <c r="W58" i="1" s="1"/>
  <c r="N59" i="1"/>
  <c r="W59" i="1" s="1"/>
  <c r="N60" i="1"/>
  <c r="W60" i="1" s="1"/>
  <c r="N61" i="1"/>
  <c r="W61" i="1" s="1"/>
  <c r="N62" i="1"/>
  <c r="W62" i="1" s="1"/>
  <c r="N63" i="1"/>
  <c r="W63" i="1" s="1"/>
  <c r="N64" i="1"/>
  <c r="W64" i="1" s="1"/>
  <c r="N65" i="1"/>
  <c r="W65" i="1" s="1"/>
  <c r="N66" i="1"/>
  <c r="W66" i="1" s="1"/>
  <c r="N67" i="1"/>
  <c r="W67" i="1" s="1"/>
  <c r="N68" i="1"/>
  <c r="W68" i="1" s="1"/>
  <c r="N69" i="1"/>
  <c r="W69" i="1" s="1"/>
  <c r="N70" i="1"/>
  <c r="W70" i="1" s="1"/>
  <c r="N71" i="1"/>
  <c r="W71" i="1" s="1"/>
  <c r="N72" i="1"/>
  <c r="W72" i="1" s="1"/>
  <c r="N73" i="1"/>
  <c r="W73" i="1" s="1"/>
  <c r="N74" i="1"/>
  <c r="W74" i="1" s="1"/>
  <c r="N75" i="1"/>
  <c r="W75" i="1" s="1"/>
  <c r="N76" i="1"/>
  <c r="W76" i="1" s="1"/>
  <c r="N77" i="1"/>
  <c r="W77" i="1" s="1"/>
  <c r="N78" i="1"/>
  <c r="W78" i="1" s="1"/>
  <c r="N79" i="1"/>
  <c r="W79" i="1" s="1"/>
  <c r="N80" i="1"/>
  <c r="W80" i="1" s="1"/>
  <c r="N81" i="1"/>
  <c r="W81" i="1" s="1"/>
  <c r="N82" i="1"/>
  <c r="W82" i="1" s="1"/>
  <c r="N83" i="1"/>
  <c r="W83" i="1" s="1"/>
  <c r="N84" i="1"/>
  <c r="W84" i="1" s="1"/>
  <c r="N85" i="1"/>
  <c r="W85" i="1" s="1"/>
  <c r="N86" i="1"/>
  <c r="W86" i="1" s="1"/>
  <c r="N87" i="1"/>
  <c r="W87" i="1" s="1"/>
  <c r="N88" i="1"/>
  <c r="W88" i="1" s="1"/>
  <c r="N89" i="1"/>
  <c r="W89" i="1" s="1"/>
  <c r="N90" i="1"/>
  <c r="W90" i="1" s="1"/>
  <c r="N91" i="1"/>
  <c r="W91" i="1" s="1"/>
  <c r="N92" i="1"/>
  <c r="W92" i="1" s="1"/>
  <c r="N93" i="1"/>
  <c r="W93" i="1" s="1"/>
  <c r="N94" i="1"/>
  <c r="W94" i="1" s="1"/>
  <c r="N95" i="1"/>
  <c r="W95" i="1" s="1"/>
  <c r="N96" i="1"/>
  <c r="W96" i="1" s="1"/>
  <c r="N97" i="1"/>
  <c r="W97" i="1" s="1"/>
  <c r="N98" i="1"/>
  <c r="W98" i="1" s="1"/>
  <c r="N99" i="1"/>
  <c r="W99" i="1" s="1"/>
  <c r="N100" i="1"/>
  <c r="W100" i="1" s="1"/>
  <c r="N101" i="1"/>
  <c r="W101" i="1" s="1"/>
  <c r="N102" i="1"/>
  <c r="W102" i="1" s="1"/>
  <c r="N103" i="1"/>
  <c r="W103" i="1" s="1"/>
  <c r="N104" i="1"/>
  <c r="W104" i="1" s="1"/>
  <c r="N105" i="1"/>
  <c r="W105" i="1" s="1"/>
  <c r="N106" i="1"/>
  <c r="W106" i="1" s="1"/>
  <c r="N107" i="1"/>
  <c r="W107" i="1" s="1"/>
  <c r="N108" i="1"/>
  <c r="W108" i="1" s="1"/>
  <c r="N109" i="1"/>
  <c r="W109" i="1" s="1"/>
  <c r="N110" i="1"/>
  <c r="W110" i="1" s="1"/>
  <c r="N111" i="1"/>
  <c r="W111" i="1" s="1"/>
  <c r="N112" i="1"/>
  <c r="W112" i="1" s="1"/>
  <c r="N113" i="1"/>
  <c r="W113" i="1" s="1"/>
  <c r="N114" i="1"/>
  <c r="W114" i="1" s="1"/>
  <c r="N115" i="1"/>
  <c r="W115" i="1" s="1"/>
  <c r="N116" i="1"/>
  <c r="W116" i="1" s="1"/>
  <c r="N117" i="1"/>
  <c r="W117" i="1" s="1"/>
  <c r="N118" i="1"/>
  <c r="W118" i="1" s="1"/>
  <c r="N119" i="1"/>
  <c r="W119" i="1" s="1"/>
  <c r="N120" i="1"/>
  <c r="W120" i="1" s="1"/>
  <c r="N121" i="1"/>
  <c r="W121" i="1" s="1"/>
  <c r="N122" i="1"/>
  <c r="W122" i="1" s="1"/>
  <c r="N123" i="1"/>
  <c r="W123" i="1" s="1"/>
  <c r="N124" i="1"/>
  <c r="W124" i="1" s="1"/>
  <c r="N125" i="1"/>
  <c r="W125" i="1" s="1"/>
  <c r="N126" i="1"/>
  <c r="W126" i="1" s="1"/>
  <c r="N127" i="1"/>
  <c r="W127" i="1" s="1"/>
  <c r="N128" i="1"/>
  <c r="W128" i="1" s="1"/>
  <c r="N129" i="1"/>
  <c r="W129" i="1" s="1"/>
  <c r="N130" i="1"/>
  <c r="W130" i="1" s="1"/>
  <c r="N131" i="1"/>
  <c r="W131" i="1" s="1"/>
  <c r="N132" i="1"/>
  <c r="W132" i="1" s="1"/>
  <c r="N133" i="1"/>
  <c r="W133" i="1" s="1"/>
  <c r="N134" i="1"/>
  <c r="W134" i="1" s="1"/>
  <c r="N135" i="1"/>
  <c r="W135" i="1" s="1"/>
  <c r="N136" i="1"/>
  <c r="W136" i="1" s="1"/>
  <c r="N137" i="1"/>
  <c r="W137" i="1" s="1"/>
  <c r="N138" i="1"/>
  <c r="W138" i="1" s="1"/>
  <c r="N139" i="1"/>
  <c r="W139" i="1" s="1"/>
  <c r="N140" i="1"/>
  <c r="W140" i="1" s="1"/>
  <c r="N141" i="1"/>
  <c r="W141" i="1" s="1"/>
  <c r="N142" i="1"/>
  <c r="W142" i="1" s="1"/>
  <c r="N143" i="1"/>
  <c r="W143" i="1" s="1"/>
  <c r="N144" i="1"/>
  <c r="W144" i="1" s="1"/>
  <c r="N145" i="1"/>
  <c r="W145" i="1" s="1"/>
  <c r="N146" i="1"/>
  <c r="W146" i="1" s="1"/>
  <c r="N147" i="1"/>
  <c r="W147" i="1" s="1"/>
  <c r="N148" i="1"/>
  <c r="W148" i="1" s="1"/>
  <c r="N149" i="1"/>
  <c r="W149" i="1" s="1"/>
  <c r="N150" i="1"/>
  <c r="W150" i="1" s="1"/>
  <c r="N151" i="1"/>
  <c r="W151" i="1" s="1"/>
  <c r="N152" i="1"/>
  <c r="W152" i="1" s="1"/>
  <c r="N153" i="1"/>
  <c r="W153" i="1" s="1"/>
  <c r="N154" i="1"/>
  <c r="W154" i="1" s="1"/>
  <c r="N155" i="1"/>
  <c r="W155" i="1" s="1"/>
  <c r="N156" i="1"/>
  <c r="W156" i="1" s="1"/>
  <c r="N157" i="1"/>
  <c r="W157" i="1" s="1"/>
  <c r="N158" i="1"/>
  <c r="W158" i="1" s="1"/>
  <c r="N159" i="1"/>
  <c r="W159" i="1" s="1"/>
  <c r="N160" i="1"/>
  <c r="W160" i="1" s="1"/>
  <c r="N161" i="1"/>
  <c r="W161" i="1" s="1"/>
  <c r="N162" i="1"/>
  <c r="W162" i="1" s="1"/>
  <c r="N163" i="1"/>
  <c r="W163" i="1" s="1"/>
  <c r="N164" i="1"/>
  <c r="W164" i="1" s="1"/>
  <c r="N165" i="1"/>
  <c r="W165" i="1" s="1"/>
  <c r="N166" i="1"/>
  <c r="W166" i="1" s="1"/>
  <c r="N167" i="1"/>
  <c r="W167" i="1" s="1"/>
  <c r="N168" i="1"/>
  <c r="W168" i="1" s="1"/>
  <c r="N169" i="1"/>
  <c r="W169" i="1" s="1"/>
  <c r="N170" i="1"/>
  <c r="W170" i="1" s="1"/>
  <c r="N171" i="1"/>
  <c r="W171" i="1" s="1"/>
  <c r="N172" i="1"/>
  <c r="W172" i="1" s="1"/>
  <c r="N173" i="1"/>
  <c r="W173" i="1" s="1"/>
  <c r="N174" i="1"/>
  <c r="W174" i="1" s="1"/>
  <c r="N175" i="1"/>
  <c r="W175" i="1" s="1"/>
  <c r="N176" i="1"/>
  <c r="W176" i="1" s="1"/>
  <c r="N177" i="1"/>
  <c r="W177" i="1" s="1"/>
  <c r="N178" i="1"/>
  <c r="W178" i="1" s="1"/>
  <c r="N179" i="1"/>
  <c r="W179" i="1" s="1"/>
  <c r="N180" i="1"/>
  <c r="W180" i="1" s="1"/>
  <c r="N181" i="1"/>
  <c r="W181" i="1" s="1"/>
  <c r="N182" i="1"/>
  <c r="W182" i="1" s="1"/>
  <c r="N183" i="1"/>
  <c r="W183" i="1" s="1"/>
  <c r="N184" i="1"/>
  <c r="W184" i="1" s="1"/>
  <c r="N185" i="1"/>
  <c r="W185" i="1" s="1"/>
  <c r="N186" i="1"/>
  <c r="W186" i="1" s="1"/>
  <c r="N187" i="1"/>
  <c r="W187" i="1" s="1"/>
  <c r="N188" i="1"/>
  <c r="W188" i="1" s="1"/>
  <c r="N189" i="1"/>
  <c r="W189" i="1" s="1"/>
  <c r="N190" i="1"/>
  <c r="W190" i="1" s="1"/>
  <c r="N191" i="1"/>
  <c r="W191" i="1" s="1"/>
  <c r="N192" i="1"/>
  <c r="W192" i="1" s="1"/>
  <c r="N193" i="1"/>
  <c r="W193" i="1" s="1"/>
  <c r="N194" i="1"/>
  <c r="W194" i="1" s="1"/>
  <c r="N195" i="1"/>
  <c r="W195" i="1" s="1"/>
  <c r="N196" i="1"/>
  <c r="W196" i="1" s="1"/>
  <c r="N197" i="1"/>
  <c r="W197" i="1" s="1"/>
  <c r="N198" i="1"/>
  <c r="W198" i="1" s="1"/>
  <c r="N199" i="1"/>
  <c r="W199" i="1" s="1"/>
  <c r="N200" i="1"/>
  <c r="W200" i="1" s="1"/>
  <c r="N201" i="1"/>
  <c r="W201" i="1" s="1"/>
  <c r="N202" i="1"/>
  <c r="W202" i="1" s="1"/>
  <c r="N203" i="1"/>
  <c r="W203" i="1" s="1"/>
  <c r="N204" i="1"/>
  <c r="W204" i="1" s="1"/>
  <c r="N205" i="1"/>
  <c r="W205" i="1" s="1"/>
  <c r="N206" i="1"/>
  <c r="W206" i="1" s="1"/>
  <c r="N207" i="1"/>
  <c r="W207" i="1" s="1"/>
  <c r="N208" i="1"/>
  <c r="W208" i="1" s="1"/>
  <c r="N209" i="1"/>
  <c r="W209" i="1" s="1"/>
  <c r="N210" i="1"/>
  <c r="W210" i="1" s="1"/>
  <c r="N211" i="1"/>
  <c r="W211" i="1" s="1"/>
  <c r="N212" i="1"/>
  <c r="W212" i="1" s="1"/>
  <c r="N213" i="1"/>
  <c r="W213" i="1" s="1"/>
  <c r="N214" i="1"/>
  <c r="W214" i="1" s="1"/>
  <c r="N215" i="1"/>
  <c r="W215" i="1" s="1"/>
  <c r="N216" i="1"/>
  <c r="W216" i="1" s="1"/>
  <c r="N217" i="1"/>
  <c r="W217" i="1" s="1"/>
  <c r="N218" i="1"/>
  <c r="W218" i="1" s="1"/>
  <c r="N219" i="1"/>
  <c r="W219" i="1" s="1"/>
  <c r="N220" i="1"/>
  <c r="W220" i="1" s="1"/>
  <c r="N221" i="1"/>
  <c r="W221" i="1" s="1"/>
  <c r="N222" i="1"/>
  <c r="W222" i="1" s="1"/>
  <c r="N223" i="1"/>
  <c r="W223" i="1" s="1"/>
  <c r="N224" i="1"/>
  <c r="W224" i="1" s="1"/>
  <c r="N225" i="1"/>
  <c r="W225" i="1" s="1"/>
  <c r="N226" i="1"/>
  <c r="W226" i="1" s="1"/>
  <c r="N227" i="1"/>
  <c r="W227" i="1" s="1"/>
  <c r="N228" i="1"/>
  <c r="W228" i="1" s="1"/>
  <c r="N229" i="1"/>
  <c r="W229" i="1" s="1"/>
  <c r="N230" i="1"/>
  <c r="W230" i="1" s="1"/>
  <c r="N231" i="1"/>
  <c r="W231" i="1" s="1"/>
  <c r="N232" i="1"/>
  <c r="W232" i="1" s="1"/>
  <c r="N233" i="1"/>
  <c r="W233" i="1" s="1"/>
  <c r="N234" i="1"/>
  <c r="W234" i="1" s="1"/>
  <c r="N235" i="1"/>
  <c r="W235" i="1" s="1"/>
  <c r="N236" i="1"/>
  <c r="W236" i="1" s="1"/>
  <c r="N237" i="1"/>
  <c r="W237" i="1" s="1"/>
  <c r="N238" i="1"/>
  <c r="W238" i="1" s="1"/>
  <c r="N239" i="1"/>
  <c r="W239" i="1" s="1"/>
  <c r="N240" i="1"/>
  <c r="W240" i="1" s="1"/>
  <c r="N241" i="1"/>
  <c r="W241" i="1" s="1"/>
  <c r="N242" i="1"/>
  <c r="W242" i="1" s="1"/>
  <c r="N243" i="1"/>
  <c r="W243" i="1" s="1"/>
  <c r="N244" i="1"/>
  <c r="W244" i="1" s="1"/>
  <c r="N245" i="1"/>
  <c r="W245" i="1" s="1"/>
  <c r="N246" i="1"/>
  <c r="W246" i="1" s="1"/>
  <c r="N247" i="1"/>
  <c r="W247" i="1" s="1"/>
  <c r="N248" i="1"/>
  <c r="W248" i="1" s="1"/>
  <c r="N249" i="1"/>
  <c r="W249" i="1" s="1"/>
  <c r="N250" i="1"/>
  <c r="W250" i="1" s="1"/>
  <c r="N251" i="1"/>
  <c r="W251" i="1" s="1"/>
  <c r="N252" i="1"/>
  <c r="W252" i="1" s="1"/>
  <c r="N253" i="1"/>
  <c r="W253" i="1" s="1"/>
  <c r="N254" i="1"/>
  <c r="W254" i="1" s="1"/>
  <c r="N255" i="1"/>
  <c r="W255" i="1" s="1"/>
  <c r="N256" i="1"/>
  <c r="W256" i="1" s="1"/>
  <c r="N257" i="1"/>
  <c r="W257" i="1" s="1"/>
  <c r="N258" i="1"/>
  <c r="W258" i="1" s="1"/>
  <c r="N259" i="1"/>
  <c r="W259" i="1" s="1"/>
  <c r="N260" i="1"/>
  <c r="W260" i="1" s="1"/>
  <c r="N261" i="1"/>
  <c r="W261" i="1" s="1"/>
  <c r="N262" i="1"/>
  <c r="W262" i="1" s="1"/>
  <c r="N263" i="1"/>
  <c r="W263" i="1" s="1"/>
  <c r="N264" i="1"/>
  <c r="W264" i="1" s="1"/>
  <c r="N265" i="1"/>
  <c r="W265" i="1" s="1"/>
  <c r="N266" i="1"/>
  <c r="W266" i="1" s="1"/>
  <c r="N267" i="1"/>
  <c r="W267" i="1" s="1"/>
  <c r="N268" i="1"/>
  <c r="W268" i="1" s="1"/>
  <c r="N269" i="1"/>
  <c r="W269" i="1" s="1"/>
  <c r="N270" i="1"/>
  <c r="W270" i="1" s="1"/>
  <c r="N271" i="1"/>
  <c r="W271" i="1" s="1"/>
  <c r="N272" i="1"/>
  <c r="W272" i="1" s="1"/>
  <c r="N273" i="1"/>
  <c r="W273" i="1" s="1"/>
  <c r="N274" i="1"/>
  <c r="W274" i="1" s="1"/>
  <c r="N275" i="1"/>
  <c r="W275" i="1" s="1"/>
  <c r="N276" i="1"/>
  <c r="W276" i="1" s="1"/>
  <c r="N277" i="1"/>
  <c r="W277" i="1" s="1"/>
  <c r="N278" i="1"/>
  <c r="W278" i="1" s="1"/>
  <c r="N279" i="1"/>
  <c r="W279" i="1" s="1"/>
  <c r="N280" i="1"/>
  <c r="W280" i="1" s="1"/>
  <c r="N281" i="1"/>
  <c r="W281" i="1" s="1"/>
  <c r="N282" i="1"/>
  <c r="W282" i="1" s="1"/>
  <c r="N283" i="1"/>
  <c r="W283" i="1" s="1"/>
  <c r="N284" i="1"/>
  <c r="W284" i="1" s="1"/>
  <c r="N285" i="1"/>
  <c r="W285" i="1" s="1"/>
  <c r="N286" i="1"/>
  <c r="W286" i="1" s="1"/>
  <c r="N287" i="1"/>
  <c r="W287" i="1" s="1"/>
  <c r="N288" i="1"/>
  <c r="W288" i="1" s="1"/>
  <c r="N289" i="1"/>
  <c r="W289" i="1" s="1"/>
  <c r="N290" i="1"/>
  <c r="W290" i="1" s="1"/>
  <c r="N291" i="1"/>
  <c r="W291" i="1" s="1"/>
  <c r="N292" i="1"/>
  <c r="W292" i="1" s="1"/>
  <c r="N293" i="1"/>
  <c r="W293" i="1" s="1"/>
  <c r="N294" i="1"/>
  <c r="W294" i="1" s="1"/>
  <c r="N295" i="1"/>
  <c r="W295" i="1" s="1"/>
  <c r="N296" i="1"/>
  <c r="W296" i="1" s="1"/>
  <c r="N297" i="1"/>
  <c r="W297" i="1" s="1"/>
  <c r="N298" i="1"/>
  <c r="W298" i="1" s="1"/>
  <c r="N299" i="1"/>
  <c r="W299" i="1" s="1"/>
  <c r="N300" i="1"/>
  <c r="W300" i="1" s="1"/>
  <c r="N301" i="1"/>
  <c r="W301" i="1" s="1"/>
  <c r="N302" i="1"/>
  <c r="W302" i="1" s="1"/>
  <c r="N303" i="1"/>
  <c r="W303" i="1" s="1"/>
  <c r="N304" i="1"/>
  <c r="W304" i="1" s="1"/>
  <c r="N305" i="1"/>
  <c r="W305" i="1" s="1"/>
  <c r="N306" i="1"/>
  <c r="W306" i="1" s="1"/>
  <c r="N307" i="1"/>
  <c r="W307" i="1" s="1"/>
  <c r="N308" i="1"/>
  <c r="W308" i="1" s="1"/>
  <c r="N309" i="1"/>
  <c r="W309" i="1" s="1"/>
  <c r="N310" i="1"/>
  <c r="W310" i="1" s="1"/>
  <c r="N311" i="1"/>
  <c r="W311" i="1" s="1"/>
  <c r="N312" i="1"/>
  <c r="W312" i="1" s="1"/>
  <c r="N313" i="1"/>
  <c r="W313" i="1" s="1"/>
  <c r="N314" i="1"/>
  <c r="W314" i="1" s="1"/>
  <c r="N315" i="1"/>
  <c r="W315" i="1" s="1"/>
  <c r="N316" i="1"/>
  <c r="W316" i="1" s="1"/>
  <c r="N317" i="1"/>
  <c r="W317" i="1" s="1"/>
  <c r="N318" i="1"/>
  <c r="W318" i="1" s="1"/>
  <c r="N319" i="1"/>
  <c r="W319" i="1" s="1"/>
  <c r="N320" i="1"/>
  <c r="W320" i="1" s="1"/>
  <c r="N321" i="1"/>
  <c r="W321" i="1" s="1"/>
  <c r="N322" i="1"/>
  <c r="W322" i="1" s="1"/>
  <c r="N323" i="1"/>
  <c r="W323" i="1" s="1"/>
  <c r="N324" i="1"/>
  <c r="W324" i="1" s="1"/>
  <c r="N325" i="1"/>
  <c r="W325" i="1" s="1"/>
  <c r="Q325" i="1" s="1"/>
  <c r="N326" i="1"/>
  <c r="W326" i="1" s="1"/>
  <c r="N327" i="1"/>
  <c r="W327" i="1" s="1"/>
  <c r="N328" i="1"/>
  <c r="W328" i="1" s="1"/>
  <c r="N329" i="1"/>
  <c r="W329" i="1" s="1"/>
  <c r="N330" i="1"/>
  <c r="W330" i="1" s="1"/>
  <c r="N331" i="1"/>
  <c r="W331" i="1" s="1"/>
  <c r="N332" i="1"/>
  <c r="W332" i="1" s="1"/>
  <c r="N333" i="1"/>
  <c r="W333" i="1" s="1"/>
  <c r="N334" i="1"/>
  <c r="W334" i="1" s="1"/>
  <c r="N335" i="1"/>
  <c r="W335" i="1" s="1"/>
  <c r="N336" i="1"/>
  <c r="W336" i="1" s="1"/>
  <c r="N337" i="1"/>
  <c r="W337" i="1" s="1"/>
  <c r="N338" i="1"/>
  <c r="W338" i="1" s="1"/>
  <c r="N339" i="1"/>
  <c r="W339" i="1" s="1"/>
  <c r="N340" i="1"/>
  <c r="W340" i="1" s="1"/>
  <c r="N341" i="1"/>
  <c r="W341" i="1" s="1"/>
  <c r="N342" i="1"/>
  <c r="W342" i="1" s="1"/>
  <c r="N343" i="1"/>
  <c r="W343" i="1" s="1"/>
  <c r="N344" i="1"/>
  <c r="W344" i="1" s="1"/>
  <c r="N345" i="1"/>
  <c r="W345" i="1" s="1"/>
  <c r="N346" i="1"/>
  <c r="W346" i="1" s="1"/>
  <c r="N347" i="1"/>
  <c r="W347" i="1" s="1"/>
  <c r="N348" i="1"/>
  <c r="W348" i="1" s="1"/>
  <c r="N349" i="1"/>
  <c r="W349" i="1" s="1"/>
  <c r="N350" i="1"/>
  <c r="W350" i="1" s="1"/>
  <c r="N351" i="1"/>
  <c r="W351" i="1" s="1"/>
  <c r="N352" i="1"/>
  <c r="W352" i="1" s="1"/>
  <c r="N353" i="1"/>
  <c r="W353" i="1" s="1"/>
  <c r="N354" i="1"/>
  <c r="W354" i="1" s="1"/>
  <c r="N355" i="1"/>
  <c r="W355" i="1" s="1"/>
  <c r="N356" i="1"/>
  <c r="W356" i="1" s="1"/>
  <c r="N357" i="1"/>
  <c r="W357" i="1" s="1"/>
  <c r="N358" i="1"/>
  <c r="W358" i="1" s="1"/>
  <c r="N359" i="1"/>
  <c r="W359" i="1" s="1"/>
  <c r="N360" i="1"/>
  <c r="W360" i="1" s="1"/>
  <c r="N361" i="1"/>
  <c r="W361" i="1" s="1"/>
  <c r="N362" i="1"/>
  <c r="W362" i="1" s="1"/>
  <c r="N363" i="1"/>
  <c r="W363" i="1" s="1"/>
  <c r="N364" i="1"/>
  <c r="W364" i="1" s="1"/>
  <c r="N365" i="1"/>
  <c r="W365" i="1" s="1"/>
  <c r="N366" i="1"/>
  <c r="W366" i="1" s="1"/>
  <c r="N367" i="1"/>
  <c r="W367" i="1" s="1"/>
  <c r="N368" i="1"/>
  <c r="W368" i="1" s="1"/>
  <c r="N369" i="1"/>
  <c r="W369" i="1" s="1"/>
  <c r="N370" i="1"/>
  <c r="W370" i="1" s="1"/>
  <c r="N371" i="1"/>
  <c r="W371" i="1" s="1"/>
  <c r="N372" i="1"/>
  <c r="W372" i="1" s="1"/>
  <c r="N373" i="1"/>
  <c r="W373" i="1" s="1"/>
  <c r="N374" i="1"/>
  <c r="W374" i="1" s="1"/>
  <c r="N377" i="1"/>
  <c r="W377" i="1" s="1"/>
  <c r="N378" i="1"/>
  <c r="W378" i="1" s="1"/>
  <c r="N379" i="1"/>
  <c r="W379" i="1" s="1"/>
  <c r="N380" i="1"/>
  <c r="W380" i="1" s="1"/>
  <c r="N381" i="1"/>
  <c r="W381" i="1" s="1"/>
  <c r="N382" i="1"/>
  <c r="W382" i="1" s="1"/>
  <c r="N383" i="1"/>
  <c r="W383" i="1" s="1"/>
  <c r="N384" i="1"/>
  <c r="W384" i="1" s="1"/>
  <c r="N385" i="1"/>
  <c r="W385" i="1" s="1"/>
  <c r="N386" i="1"/>
  <c r="W386" i="1" s="1"/>
  <c r="N387" i="1"/>
  <c r="W387" i="1" s="1"/>
  <c r="N388" i="1"/>
  <c r="W388" i="1" s="1"/>
  <c r="N389" i="1"/>
  <c r="W389" i="1" s="1"/>
  <c r="N390" i="1"/>
  <c r="W390" i="1" s="1"/>
  <c r="N391" i="1"/>
  <c r="W391" i="1" s="1"/>
  <c r="N392" i="1"/>
  <c r="W392" i="1" s="1"/>
  <c r="N393" i="1"/>
  <c r="W393" i="1" s="1"/>
  <c r="N394" i="1"/>
  <c r="W394" i="1" s="1"/>
  <c r="N395" i="1"/>
  <c r="W395" i="1" s="1"/>
  <c r="N396" i="1"/>
  <c r="W396" i="1" s="1"/>
  <c r="N397" i="1"/>
  <c r="W397" i="1" s="1"/>
  <c r="N398" i="1"/>
  <c r="W398" i="1" s="1"/>
  <c r="N399" i="1"/>
  <c r="W399" i="1" s="1"/>
  <c r="N400" i="1"/>
  <c r="W400" i="1" s="1"/>
  <c r="N401" i="1"/>
  <c r="W401" i="1" s="1"/>
  <c r="N402" i="1"/>
  <c r="W402" i="1" s="1"/>
  <c r="N403" i="1"/>
  <c r="W403" i="1" s="1"/>
  <c r="N404" i="1"/>
  <c r="W404" i="1" s="1"/>
  <c r="N405" i="1"/>
  <c r="W405" i="1" s="1"/>
  <c r="N406" i="1"/>
  <c r="W406" i="1" s="1"/>
  <c r="N407" i="1"/>
  <c r="W407" i="1" s="1"/>
  <c r="N408" i="1"/>
  <c r="W408" i="1" s="1"/>
  <c r="N409" i="1"/>
  <c r="W409" i="1" s="1"/>
  <c r="N410" i="1"/>
  <c r="W410" i="1" s="1"/>
  <c r="N411" i="1"/>
  <c r="W411" i="1" s="1"/>
  <c r="N412" i="1"/>
  <c r="W412" i="1" s="1"/>
  <c r="N413" i="1"/>
  <c r="W413" i="1" s="1"/>
  <c r="N414" i="1"/>
  <c r="W414" i="1" s="1"/>
  <c r="N415" i="1"/>
  <c r="W415" i="1" s="1"/>
  <c r="N416" i="1"/>
  <c r="W416" i="1" s="1"/>
  <c r="N417" i="1"/>
  <c r="W417" i="1" s="1"/>
  <c r="N418" i="1"/>
  <c r="W418" i="1" s="1"/>
  <c r="N419" i="1"/>
  <c r="W419" i="1" s="1"/>
  <c r="N420" i="1"/>
  <c r="W420" i="1" s="1"/>
  <c r="N421" i="1"/>
  <c r="W421" i="1" s="1"/>
  <c r="N422" i="1"/>
  <c r="W422" i="1" s="1"/>
  <c r="N423" i="1"/>
  <c r="W423" i="1" s="1"/>
  <c r="N424" i="1"/>
  <c r="W424" i="1" s="1"/>
  <c r="N425" i="1"/>
  <c r="W425" i="1" s="1"/>
  <c r="N426" i="1"/>
  <c r="W426" i="1" s="1"/>
  <c r="N427" i="1"/>
  <c r="W427" i="1" s="1"/>
  <c r="N428" i="1"/>
  <c r="W428" i="1" s="1"/>
  <c r="N429" i="1"/>
  <c r="W429" i="1" s="1"/>
  <c r="N430" i="1"/>
  <c r="W430" i="1" s="1"/>
  <c r="N431" i="1"/>
  <c r="W431" i="1" s="1"/>
  <c r="N432" i="1"/>
  <c r="W432" i="1" s="1"/>
  <c r="N433" i="1"/>
  <c r="W433" i="1" s="1"/>
  <c r="N434" i="1"/>
  <c r="W434" i="1" s="1"/>
  <c r="N435" i="1"/>
  <c r="W435" i="1" s="1"/>
  <c r="N436" i="1"/>
  <c r="W436" i="1" s="1"/>
  <c r="N437" i="1"/>
  <c r="W437" i="1" s="1"/>
  <c r="N438" i="1"/>
  <c r="W438" i="1" s="1"/>
  <c r="N439" i="1"/>
  <c r="W439" i="1" s="1"/>
  <c r="N440" i="1"/>
  <c r="W440" i="1" s="1"/>
  <c r="N441" i="1"/>
  <c r="W441" i="1" s="1"/>
  <c r="N442" i="1"/>
  <c r="W442" i="1" s="1"/>
  <c r="N443" i="1"/>
  <c r="W443" i="1" s="1"/>
  <c r="N444" i="1"/>
  <c r="W444" i="1" s="1"/>
  <c r="N445" i="1"/>
  <c r="W445" i="1" s="1"/>
  <c r="N446" i="1"/>
  <c r="W446" i="1" s="1"/>
  <c r="N447" i="1"/>
  <c r="W447" i="1" s="1"/>
  <c r="N448" i="1"/>
  <c r="W448" i="1" s="1"/>
  <c r="N449" i="1"/>
  <c r="W449" i="1" s="1"/>
  <c r="N450" i="1"/>
  <c r="W450" i="1" s="1"/>
  <c r="N451" i="1"/>
  <c r="W451" i="1" s="1"/>
  <c r="N452" i="1"/>
  <c r="W452" i="1" s="1"/>
  <c r="N453" i="1"/>
  <c r="W453" i="1" s="1"/>
  <c r="N454" i="1"/>
  <c r="W454" i="1" s="1"/>
  <c r="N455" i="1"/>
  <c r="W455" i="1" s="1"/>
  <c r="N456" i="1"/>
  <c r="W456" i="1" s="1"/>
  <c r="N457" i="1"/>
  <c r="W457" i="1" s="1"/>
  <c r="N458" i="1"/>
  <c r="W458" i="1" s="1"/>
  <c r="N459" i="1"/>
  <c r="W459" i="1" s="1"/>
  <c r="N460" i="1"/>
  <c r="W460" i="1" s="1"/>
  <c r="N461" i="1"/>
  <c r="W461" i="1" s="1"/>
  <c r="N462" i="1"/>
  <c r="W462" i="1" s="1"/>
  <c r="N463" i="1"/>
  <c r="W463" i="1" s="1"/>
  <c r="N464" i="1"/>
  <c r="W464" i="1" s="1"/>
  <c r="N465" i="1"/>
  <c r="W465" i="1" s="1"/>
  <c r="N466" i="1"/>
  <c r="W466" i="1" s="1"/>
  <c r="N467" i="1"/>
  <c r="W467" i="1" s="1"/>
  <c r="N468" i="1"/>
  <c r="W468" i="1" s="1"/>
  <c r="N469" i="1"/>
  <c r="W469" i="1" s="1"/>
  <c r="N470" i="1"/>
  <c r="W470" i="1" s="1"/>
  <c r="N471" i="1"/>
  <c r="W471" i="1" s="1"/>
  <c r="N472" i="1"/>
  <c r="W472" i="1" s="1"/>
  <c r="N473" i="1"/>
  <c r="W473" i="1" s="1"/>
  <c r="N474" i="1"/>
  <c r="W474" i="1" s="1"/>
  <c r="N475" i="1"/>
  <c r="W475" i="1" s="1"/>
  <c r="N476" i="1"/>
  <c r="W476" i="1" s="1"/>
  <c r="N477" i="1"/>
  <c r="W477" i="1" s="1"/>
  <c r="N478" i="1"/>
  <c r="W478" i="1" s="1"/>
  <c r="N479" i="1"/>
  <c r="W479" i="1" s="1"/>
  <c r="N480" i="1"/>
  <c r="W480" i="1" s="1"/>
  <c r="N481" i="1"/>
  <c r="W481" i="1" s="1"/>
  <c r="N482" i="1"/>
  <c r="W482" i="1" s="1"/>
  <c r="N483" i="1"/>
  <c r="W483" i="1" s="1"/>
  <c r="N484" i="1"/>
  <c r="W484" i="1" s="1"/>
  <c r="N485" i="1"/>
  <c r="W485" i="1" s="1"/>
  <c r="N486" i="1"/>
  <c r="W486" i="1" s="1"/>
  <c r="N487" i="1"/>
  <c r="W487" i="1" s="1"/>
  <c r="N488" i="1"/>
  <c r="W488" i="1" s="1"/>
  <c r="N489" i="1"/>
  <c r="W489" i="1" s="1"/>
  <c r="N490" i="1"/>
  <c r="W490" i="1" s="1"/>
  <c r="N491" i="1"/>
  <c r="W491" i="1" s="1"/>
  <c r="N492" i="1"/>
  <c r="W492" i="1" s="1"/>
  <c r="N493" i="1"/>
  <c r="W493" i="1" s="1"/>
  <c r="N494" i="1"/>
  <c r="W494" i="1" s="1"/>
  <c r="N495" i="1"/>
  <c r="W495" i="1" s="1"/>
  <c r="N496" i="1"/>
  <c r="W496" i="1" s="1"/>
  <c r="N497" i="1"/>
  <c r="W497" i="1" s="1"/>
  <c r="N498" i="1"/>
  <c r="W498" i="1" s="1"/>
  <c r="N499" i="1"/>
  <c r="W499" i="1" s="1"/>
  <c r="N500" i="1"/>
  <c r="W500" i="1" s="1"/>
  <c r="N501" i="1"/>
  <c r="W501" i="1" s="1"/>
  <c r="N502" i="1"/>
  <c r="W502" i="1" s="1"/>
  <c r="N503" i="1"/>
  <c r="W503" i="1" s="1"/>
  <c r="N504" i="1"/>
  <c r="W504" i="1" s="1"/>
  <c r="N505" i="1"/>
  <c r="W505" i="1" s="1"/>
  <c r="N506" i="1"/>
  <c r="W506" i="1" s="1"/>
  <c r="N507" i="1"/>
  <c r="W507" i="1" s="1"/>
  <c r="N508" i="1"/>
  <c r="W508" i="1" s="1"/>
  <c r="N509" i="1"/>
  <c r="W509" i="1" s="1"/>
  <c r="N510" i="1"/>
  <c r="W510" i="1" s="1"/>
  <c r="N511" i="1"/>
  <c r="W511" i="1" s="1"/>
  <c r="N512" i="1"/>
  <c r="W512" i="1" s="1"/>
  <c r="N513" i="1"/>
  <c r="W513" i="1" s="1"/>
  <c r="N514" i="1"/>
  <c r="W514" i="1" s="1"/>
  <c r="N515" i="1"/>
  <c r="W515" i="1" s="1"/>
  <c r="N516" i="1"/>
  <c r="W516" i="1" s="1"/>
  <c r="N517" i="1"/>
  <c r="W517" i="1" s="1"/>
  <c r="N518" i="1"/>
  <c r="W518" i="1" s="1"/>
  <c r="N519" i="1"/>
  <c r="W519" i="1" s="1"/>
  <c r="N520" i="1"/>
  <c r="W520" i="1" s="1"/>
  <c r="N521" i="1"/>
  <c r="W521" i="1" s="1"/>
  <c r="N522" i="1"/>
  <c r="W522" i="1" s="1"/>
  <c r="N523" i="1"/>
  <c r="W523" i="1" s="1"/>
  <c r="N524" i="1"/>
  <c r="W524" i="1" s="1"/>
  <c r="N525" i="1"/>
  <c r="W525" i="1" s="1"/>
  <c r="N526" i="1"/>
  <c r="W526" i="1" s="1"/>
  <c r="N527" i="1"/>
  <c r="W527" i="1" s="1"/>
  <c r="N528" i="1"/>
  <c r="W528" i="1" s="1"/>
  <c r="N529" i="1"/>
  <c r="W529" i="1" s="1"/>
  <c r="N530" i="1"/>
  <c r="W530" i="1" s="1"/>
  <c r="N531" i="1"/>
  <c r="W531" i="1" s="1"/>
  <c r="N532" i="1"/>
  <c r="W532" i="1" s="1"/>
  <c r="N533" i="1"/>
  <c r="W533" i="1" s="1"/>
  <c r="N534" i="1"/>
  <c r="W534" i="1" s="1"/>
  <c r="N535" i="1"/>
  <c r="W535" i="1" s="1"/>
  <c r="N536" i="1"/>
  <c r="W536" i="1" s="1"/>
  <c r="N537" i="1"/>
  <c r="W537" i="1" s="1"/>
  <c r="N538" i="1"/>
  <c r="W538" i="1" s="1"/>
  <c r="N539" i="1"/>
  <c r="W539" i="1" s="1"/>
  <c r="N540" i="1"/>
  <c r="W540" i="1" s="1"/>
  <c r="N541" i="1"/>
  <c r="W541" i="1" s="1"/>
  <c r="N542" i="1"/>
  <c r="W542" i="1" s="1"/>
  <c r="N543" i="1"/>
  <c r="W543" i="1" s="1"/>
  <c r="N544" i="1"/>
  <c r="W544" i="1" s="1"/>
  <c r="N545" i="1"/>
  <c r="W545" i="1" s="1"/>
  <c r="N546" i="1"/>
  <c r="W546" i="1" s="1"/>
  <c r="N547" i="1"/>
  <c r="W547" i="1" s="1"/>
  <c r="N548" i="1"/>
  <c r="W548" i="1" s="1"/>
  <c r="N549" i="1"/>
  <c r="W549" i="1" s="1"/>
  <c r="N550" i="1"/>
  <c r="W550" i="1" s="1"/>
  <c r="N551" i="1"/>
  <c r="W551" i="1" s="1"/>
  <c r="N552" i="1"/>
  <c r="W552" i="1" s="1"/>
  <c r="N553" i="1"/>
  <c r="W553" i="1" s="1"/>
  <c r="N554" i="1"/>
  <c r="W554" i="1" s="1"/>
  <c r="N555" i="1"/>
  <c r="W555" i="1" s="1"/>
  <c r="N556" i="1"/>
  <c r="W556" i="1" s="1"/>
  <c r="N557" i="1"/>
  <c r="W557" i="1" s="1"/>
  <c r="N558" i="1"/>
  <c r="W558" i="1" s="1"/>
  <c r="N559" i="1"/>
  <c r="W559" i="1" s="1"/>
  <c r="N560" i="1"/>
  <c r="W560" i="1" s="1"/>
  <c r="N561" i="1"/>
  <c r="W561" i="1" s="1"/>
  <c r="N562" i="1"/>
  <c r="W562" i="1" s="1"/>
  <c r="N563" i="1"/>
  <c r="W563" i="1" s="1"/>
  <c r="N564" i="1"/>
  <c r="W564" i="1" s="1"/>
  <c r="N565" i="1"/>
  <c r="W565" i="1" s="1"/>
  <c r="N566" i="1"/>
  <c r="W566" i="1" s="1"/>
  <c r="N567" i="1"/>
  <c r="W567" i="1" s="1"/>
  <c r="N568" i="1"/>
  <c r="W568" i="1" s="1"/>
  <c r="N569" i="1"/>
  <c r="W569" i="1" s="1"/>
  <c r="N570" i="1"/>
  <c r="W570" i="1" s="1"/>
  <c r="N571" i="1"/>
  <c r="W571" i="1" s="1"/>
  <c r="N572" i="1"/>
  <c r="W572" i="1" s="1"/>
  <c r="N573" i="1"/>
  <c r="W573" i="1" s="1"/>
  <c r="N574" i="1"/>
  <c r="W574" i="1" s="1"/>
  <c r="N575" i="1"/>
  <c r="W575" i="1" s="1"/>
  <c r="N576" i="1"/>
  <c r="W576" i="1" s="1"/>
  <c r="N577" i="1"/>
  <c r="W577" i="1" s="1"/>
  <c r="N578" i="1"/>
  <c r="W578" i="1" s="1"/>
  <c r="N579" i="1"/>
  <c r="W579" i="1" s="1"/>
  <c r="N580" i="1"/>
  <c r="W580" i="1" s="1"/>
  <c r="N581" i="1"/>
  <c r="W581" i="1" s="1"/>
  <c r="N582" i="1"/>
  <c r="W582" i="1" s="1"/>
  <c r="N583" i="1"/>
  <c r="W583" i="1" s="1"/>
  <c r="N584" i="1"/>
  <c r="W584" i="1" s="1"/>
  <c r="N585" i="1"/>
  <c r="W585" i="1" s="1"/>
  <c r="N586" i="1"/>
  <c r="W586" i="1" s="1"/>
  <c r="N587" i="1"/>
  <c r="W587" i="1" s="1"/>
  <c r="N588" i="1"/>
  <c r="W588" i="1" s="1"/>
  <c r="N589" i="1"/>
  <c r="W589" i="1" s="1"/>
  <c r="N590" i="1"/>
  <c r="W590" i="1" s="1"/>
  <c r="N591" i="1"/>
  <c r="W591" i="1" s="1"/>
  <c r="N592" i="1"/>
  <c r="W592" i="1" s="1"/>
  <c r="N593" i="1"/>
  <c r="W593" i="1" s="1"/>
  <c r="N594" i="1"/>
  <c r="W594" i="1" s="1"/>
  <c r="N595" i="1"/>
  <c r="W595" i="1" s="1"/>
  <c r="N596" i="1"/>
  <c r="W596" i="1" s="1"/>
  <c r="N597" i="1"/>
  <c r="W597" i="1" s="1"/>
  <c r="N598" i="1"/>
  <c r="W598" i="1" s="1"/>
  <c r="N599" i="1"/>
  <c r="W599" i="1" s="1"/>
  <c r="N600" i="1"/>
  <c r="W600" i="1" s="1"/>
  <c r="N601" i="1"/>
  <c r="W601" i="1" s="1"/>
  <c r="N602" i="1"/>
  <c r="W602" i="1" s="1"/>
  <c r="N603" i="1"/>
  <c r="W603" i="1" s="1"/>
  <c r="N604" i="1"/>
  <c r="W604" i="1" s="1"/>
  <c r="N605" i="1"/>
  <c r="W605" i="1" s="1"/>
  <c r="N606" i="1"/>
  <c r="W606" i="1" s="1"/>
  <c r="N607" i="1"/>
  <c r="W607" i="1" s="1"/>
  <c r="N608" i="1"/>
  <c r="W608" i="1" s="1"/>
  <c r="N609" i="1"/>
  <c r="W609" i="1" s="1"/>
  <c r="N610" i="1"/>
  <c r="W610" i="1" s="1"/>
  <c r="N611" i="1"/>
  <c r="W611" i="1" s="1"/>
  <c r="N612" i="1"/>
  <c r="W612" i="1" s="1"/>
  <c r="N613" i="1"/>
  <c r="W613" i="1" s="1"/>
  <c r="N614" i="1"/>
  <c r="W614" i="1" s="1"/>
  <c r="N615" i="1"/>
  <c r="W615" i="1" s="1"/>
  <c r="N616" i="1"/>
  <c r="W616" i="1" s="1"/>
  <c r="N617" i="1"/>
  <c r="W617" i="1" s="1"/>
  <c r="N618" i="1"/>
  <c r="W618" i="1" s="1"/>
  <c r="N619" i="1"/>
  <c r="W619" i="1" s="1"/>
  <c r="N620" i="1"/>
  <c r="W620" i="1" s="1"/>
  <c r="N621" i="1"/>
  <c r="W621" i="1" s="1"/>
  <c r="N622" i="1"/>
  <c r="W622" i="1" s="1"/>
  <c r="N623" i="1"/>
  <c r="W623" i="1" s="1"/>
  <c r="N624" i="1"/>
  <c r="W624" i="1" s="1"/>
  <c r="N625" i="1"/>
  <c r="W625" i="1" s="1"/>
  <c r="N626" i="1"/>
  <c r="W626" i="1" s="1"/>
  <c r="N627" i="1"/>
  <c r="W627" i="1" s="1"/>
  <c r="N628" i="1"/>
  <c r="W628" i="1" s="1"/>
  <c r="N629" i="1"/>
  <c r="W629" i="1" s="1"/>
  <c r="N630" i="1"/>
  <c r="W630" i="1" s="1"/>
  <c r="N631" i="1"/>
  <c r="W631" i="1" s="1"/>
  <c r="N632" i="1"/>
  <c r="W632" i="1" s="1"/>
  <c r="N633" i="1"/>
  <c r="W633" i="1" s="1"/>
  <c r="N634" i="1"/>
  <c r="W634" i="1" s="1"/>
  <c r="N635" i="1"/>
  <c r="W635" i="1" s="1"/>
  <c r="N636" i="1"/>
  <c r="W636" i="1" s="1"/>
  <c r="N637" i="1"/>
  <c r="W637" i="1" s="1"/>
  <c r="N638" i="1"/>
  <c r="W638" i="1" s="1"/>
  <c r="N641" i="1"/>
  <c r="W641" i="1" s="1"/>
  <c r="N642" i="1"/>
  <c r="W642" i="1" s="1"/>
  <c r="N643" i="1"/>
  <c r="W643" i="1" s="1"/>
  <c r="N644" i="1"/>
  <c r="W644" i="1" s="1"/>
  <c r="N645" i="1"/>
  <c r="W645" i="1" s="1"/>
  <c r="N646" i="1"/>
  <c r="W646" i="1" s="1"/>
  <c r="N647" i="1"/>
  <c r="W647" i="1" s="1"/>
  <c r="N648" i="1"/>
  <c r="W648" i="1" s="1"/>
  <c r="N649" i="1"/>
  <c r="W649" i="1" s="1"/>
  <c r="N650" i="1"/>
  <c r="W650" i="1" s="1"/>
  <c r="N651" i="1"/>
  <c r="W651" i="1" s="1"/>
  <c r="N652" i="1"/>
  <c r="W652" i="1" s="1"/>
  <c r="N653" i="1"/>
  <c r="W653" i="1" s="1"/>
  <c r="N654" i="1"/>
  <c r="W654" i="1" s="1"/>
  <c r="N655" i="1"/>
  <c r="W655" i="1" s="1"/>
  <c r="N656" i="1"/>
  <c r="W656" i="1" s="1"/>
  <c r="N657" i="1"/>
  <c r="W657" i="1" s="1"/>
  <c r="N658" i="1"/>
  <c r="W658" i="1" s="1"/>
  <c r="N659" i="1"/>
  <c r="W659" i="1" s="1"/>
  <c r="N660" i="1"/>
  <c r="W660" i="1" s="1"/>
  <c r="N661" i="1"/>
  <c r="W661" i="1" s="1"/>
  <c r="N662" i="1"/>
  <c r="W662" i="1" s="1"/>
  <c r="N663" i="1"/>
  <c r="W663" i="1" s="1"/>
  <c r="N664" i="1"/>
  <c r="W664" i="1" s="1"/>
  <c r="N665" i="1"/>
  <c r="W665" i="1" s="1"/>
  <c r="N666" i="1"/>
  <c r="W666" i="1" s="1"/>
  <c r="N667" i="1"/>
  <c r="W667" i="1" s="1"/>
  <c r="N668" i="1"/>
  <c r="W668" i="1" s="1"/>
  <c r="N669" i="1"/>
  <c r="W669" i="1" s="1"/>
  <c r="N670" i="1"/>
  <c r="W670" i="1" s="1"/>
  <c r="N671" i="1"/>
  <c r="W671" i="1" s="1"/>
  <c r="N672" i="1"/>
  <c r="W672" i="1" s="1"/>
  <c r="N673" i="1"/>
  <c r="W673" i="1" s="1"/>
  <c r="N674" i="1"/>
  <c r="W674" i="1" s="1"/>
  <c r="N675" i="1"/>
  <c r="W675" i="1" s="1"/>
  <c r="N676" i="1"/>
  <c r="W676" i="1" s="1"/>
  <c r="N677" i="1"/>
  <c r="W677" i="1" s="1"/>
  <c r="N678" i="1"/>
  <c r="W678" i="1" s="1"/>
  <c r="N679" i="1"/>
  <c r="W679" i="1" s="1"/>
  <c r="N680" i="1"/>
  <c r="W680" i="1" s="1"/>
  <c r="N681" i="1"/>
  <c r="W681" i="1" s="1"/>
  <c r="N682" i="1"/>
  <c r="W682" i="1" s="1"/>
  <c r="N683" i="1"/>
  <c r="W683" i="1" s="1"/>
  <c r="N684" i="1"/>
  <c r="W684" i="1" s="1"/>
  <c r="N685" i="1"/>
  <c r="W685" i="1" s="1"/>
  <c r="N686" i="1"/>
  <c r="W686" i="1" s="1"/>
  <c r="N687" i="1"/>
  <c r="W687" i="1" s="1"/>
  <c r="N688" i="1"/>
  <c r="W688" i="1" s="1"/>
  <c r="N689" i="1"/>
  <c r="W689" i="1" s="1"/>
  <c r="N691" i="1"/>
  <c r="W691" i="1" s="1"/>
  <c r="N693" i="1"/>
  <c r="W693" i="1" s="1"/>
  <c r="N694" i="1"/>
  <c r="W694" i="1" s="1"/>
  <c r="N695" i="1"/>
  <c r="W695" i="1" s="1"/>
  <c r="N696" i="1"/>
  <c r="W696" i="1" s="1"/>
  <c r="N697" i="1"/>
  <c r="W697" i="1" s="1"/>
  <c r="N698" i="1"/>
  <c r="W698" i="1" s="1"/>
  <c r="N699" i="1"/>
  <c r="W699" i="1" s="1"/>
  <c r="N700" i="1"/>
  <c r="W700" i="1" s="1"/>
  <c r="N701" i="1"/>
  <c r="W701" i="1" s="1"/>
  <c r="N702" i="1"/>
  <c r="W702" i="1" s="1"/>
  <c r="N703" i="1"/>
  <c r="W703" i="1" s="1"/>
  <c r="N704" i="1"/>
  <c r="W704" i="1" s="1"/>
  <c r="N705" i="1"/>
  <c r="W705" i="1" s="1"/>
  <c r="N706" i="1"/>
  <c r="W706" i="1" s="1"/>
  <c r="N707" i="1"/>
  <c r="W707" i="1" s="1"/>
  <c r="N708" i="1"/>
  <c r="W708" i="1" s="1"/>
  <c r="N709" i="1"/>
  <c r="W709" i="1" s="1"/>
  <c r="N710" i="1"/>
  <c r="W710" i="1" s="1"/>
  <c r="N711" i="1"/>
  <c r="W711" i="1" s="1"/>
  <c r="N712" i="1"/>
  <c r="W712" i="1" s="1"/>
  <c r="N714" i="1"/>
  <c r="W714" i="1" s="1"/>
  <c r="N715" i="1"/>
  <c r="W715" i="1" s="1"/>
  <c r="N716" i="1"/>
  <c r="W716" i="1" s="1"/>
  <c r="N717" i="1"/>
  <c r="W717" i="1" s="1"/>
  <c r="N718" i="1"/>
  <c r="W718" i="1" s="1"/>
  <c r="N719" i="1"/>
  <c r="W719" i="1" s="1"/>
  <c r="N720" i="1"/>
  <c r="W720" i="1" s="1"/>
  <c r="N721" i="1"/>
  <c r="W721" i="1" s="1"/>
  <c r="N722" i="1"/>
  <c r="W722" i="1" s="1"/>
  <c r="N723" i="1"/>
  <c r="W723" i="1" s="1"/>
  <c r="N724" i="1"/>
  <c r="W724" i="1" s="1"/>
  <c r="N725" i="1"/>
  <c r="W725" i="1" s="1"/>
  <c r="N732" i="1"/>
  <c r="W732" i="1" s="1"/>
  <c r="N733" i="1"/>
  <c r="W733" i="1" s="1"/>
  <c r="N734" i="1"/>
  <c r="W734" i="1" s="1"/>
  <c r="N735" i="1"/>
  <c r="W735" i="1" s="1"/>
  <c r="N736" i="1"/>
  <c r="W736" i="1" s="1"/>
  <c r="N737" i="1"/>
  <c r="W737" i="1" s="1"/>
  <c r="N738" i="1"/>
  <c r="W738" i="1" s="1"/>
  <c r="N739" i="1"/>
  <c r="W739" i="1" s="1"/>
  <c r="N740" i="1"/>
  <c r="W740" i="1" s="1"/>
  <c r="N741" i="1"/>
  <c r="W741" i="1" s="1"/>
  <c r="N742" i="1"/>
  <c r="W742" i="1" s="1"/>
  <c r="N743" i="1"/>
  <c r="W743" i="1" s="1"/>
  <c r="N744" i="1"/>
  <c r="W744" i="1" s="1"/>
  <c r="N745" i="1"/>
  <c r="W745" i="1" s="1"/>
  <c r="N746" i="1"/>
  <c r="W746" i="1" s="1"/>
  <c r="N747" i="1"/>
  <c r="W747" i="1" s="1"/>
  <c r="N748" i="1"/>
  <c r="W748" i="1" s="1"/>
  <c r="N749" i="1"/>
  <c r="W749" i="1" s="1"/>
  <c r="N750" i="1"/>
  <c r="W750" i="1" s="1"/>
  <c r="N751" i="1"/>
  <c r="W751" i="1" s="1"/>
  <c r="N752" i="1"/>
  <c r="W752" i="1" s="1"/>
  <c r="N753" i="1"/>
  <c r="W753" i="1" s="1"/>
  <c r="N754" i="1"/>
  <c r="W754" i="1" s="1"/>
  <c r="N755" i="1"/>
  <c r="W755" i="1" s="1"/>
  <c r="N756" i="1"/>
  <c r="W756" i="1" s="1"/>
  <c r="N757" i="1"/>
  <c r="W757" i="1" s="1"/>
  <c r="N758" i="1"/>
  <c r="W758" i="1" s="1"/>
  <c r="N759" i="1"/>
  <c r="W759" i="1" s="1"/>
  <c r="N2" i="1"/>
  <c r="W2" i="1" s="1"/>
  <c r="X715" i="1" l="1"/>
  <c r="Q715" i="1"/>
  <c r="AA715" i="1" s="1"/>
  <c r="S715" i="1"/>
  <c r="AB715" i="1" s="1"/>
  <c r="X656" i="1"/>
  <c r="S656" i="1"/>
  <c r="AB656" i="1" s="1"/>
  <c r="Q656" i="1"/>
  <c r="AA656" i="1" s="1"/>
  <c r="X598" i="1"/>
  <c r="Q598" i="1"/>
  <c r="AA598" i="1" s="1"/>
  <c r="S598" i="1"/>
  <c r="X542" i="1"/>
  <c r="Q542" i="1"/>
  <c r="AA542" i="1" s="1"/>
  <c r="S542" i="1"/>
  <c r="AB542" i="1" s="1"/>
  <c r="X486" i="1"/>
  <c r="Q486" i="1"/>
  <c r="AA486" i="1" s="1"/>
  <c r="S486" i="1"/>
  <c r="AB486" i="1" s="1"/>
  <c r="X752" i="1"/>
  <c r="S752" i="1"/>
  <c r="AB752" i="1" s="1"/>
  <c r="Q752" i="1"/>
  <c r="AA752" i="1" s="1"/>
  <c r="S744" i="1"/>
  <c r="AB744" i="1" s="1"/>
  <c r="X744" i="1"/>
  <c r="Q744" i="1"/>
  <c r="AA744" i="1" s="1"/>
  <c r="X736" i="1"/>
  <c r="S736" i="1"/>
  <c r="AB736" i="1" s="1"/>
  <c r="Q736" i="1"/>
  <c r="AA736" i="1" s="1"/>
  <c r="X722" i="1"/>
  <c r="S722" i="1"/>
  <c r="AB722" i="1" s="1"/>
  <c r="Q722" i="1"/>
  <c r="AA722" i="1" s="1"/>
  <c r="X714" i="1"/>
  <c r="Q714" i="1"/>
  <c r="AA714" i="1" s="1"/>
  <c r="S714" i="1"/>
  <c r="AB714" i="1" s="1"/>
  <c r="X705" i="1"/>
  <c r="S705" i="1"/>
  <c r="AB705" i="1" s="1"/>
  <c r="Q705" i="1"/>
  <c r="AA705" i="1" s="1"/>
  <c r="S697" i="1"/>
  <c r="AB697" i="1" s="1"/>
  <c r="Q697" i="1"/>
  <c r="AA697" i="1" s="1"/>
  <c r="X697" i="1"/>
  <c r="X687" i="1"/>
  <c r="Q687" i="1"/>
  <c r="AA687" i="1" s="1"/>
  <c r="S687" i="1"/>
  <c r="AB687" i="1" s="1"/>
  <c r="X679" i="1"/>
  <c r="S679" i="1"/>
  <c r="AB679" i="1" s="1"/>
  <c r="Q679" i="1"/>
  <c r="AA679" i="1" s="1"/>
  <c r="X671" i="1"/>
  <c r="S671" i="1"/>
  <c r="AB671" i="1" s="1"/>
  <c r="Q671" i="1"/>
  <c r="AA671" i="1" s="1"/>
  <c r="X663" i="1"/>
  <c r="S663" i="1"/>
  <c r="AB663" i="1" s="1"/>
  <c r="Q663" i="1"/>
  <c r="AA663" i="1" s="1"/>
  <c r="Q655" i="1"/>
  <c r="AA655" i="1" s="1"/>
  <c r="X655" i="1"/>
  <c r="S655" i="1"/>
  <c r="AB655" i="1" s="1"/>
  <c r="X647" i="1"/>
  <c r="Q647" i="1"/>
  <c r="AA647" i="1" s="1"/>
  <c r="S647" i="1"/>
  <c r="AB647" i="1" s="1"/>
  <c r="X637" i="1"/>
  <c r="S637" i="1"/>
  <c r="Q637" i="1"/>
  <c r="AA637" i="1" s="1"/>
  <c r="X629" i="1"/>
  <c r="S629" i="1"/>
  <c r="AB629" i="1" s="1"/>
  <c r="Q629" i="1"/>
  <c r="AA629" i="1" s="1"/>
  <c r="S621" i="1"/>
  <c r="AB621" i="1" s="1"/>
  <c r="X621" i="1"/>
  <c r="Q621" i="1"/>
  <c r="AA621" i="1" s="1"/>
  <c r="X613" i="1"/>
  <c r="S613" i="1"/>
  <c r="AB613" i="1" s="1"/>
  <c r="Q613" i="1"/>
  <c r="AA613" i="1" s="1"/>
  <c r="X605" i="1"/>
  <c r="S605" i="1"/>
  <c r="AB605" i="1" s="1"/>
  <c r="Q605" i="1"/>
  <c r="AA605" i="1" s="1"/>
  <c r="X597" i="1"/>
  <c r="Q597" i="1"/>
  <c r="AA597" i="1" s="1"/>
  <c r="S597" i="1"/>
  <c r="AB597" i="1" s="1"/>
  <c r="X589" i="1"/>
  <c r="Q589" i="1"/>
  <c r="AA589" i="1" s="1"/>
  <c r="S589" i="1"/>
  <c r="AB589" i="1" s="1"/>
  <c r="X581" i="1"/>
  <c r="S581" i="1"/>
  <c r="AB581" i="1" s="1"/>
  <c r="Q581" i="1"/>
  <c r="AA581" i="1" s="1"/>
  <c r="X573" i="1"/>
  <c r="S573" i="1"/>
  <c r="AB573" i="1" s="1"/>
  <c r="Q573" i="1"/>
  <c r="AA573" i="1" s="1"/>
  <c r="X565" i="1"/>
  <c r="Q565" i="1"/>
  <c r="AA565" i="1" s="1"/>
  <c r="S565" i="1"/>
  <c r="AB565" i="1" s="1"/>
  <c r="X557" i="1"/>
  <c r="S557" i="1"/>
  <c r="Q557" i="1"/>
  <c r="AA557" i="1" s="1"/>
  <c r="Q549" i="1"/>
  <c r="AA549" i="1" s="1"/>
  <c r="X549" i="1"/>
  <c r="S549" i="1"/>
  <c r="AB549" i="1" s="1"/>
  <c r="S541" i="1"/>
  <c r="AB541" i="1" s="1"/>
  <c r="X541" i="1"/>
  <c r="Q541" i="1"/>
  <c r="AA541" i="1" s="1"/>
  <c r="X533" i="1"/>
  <c r="S533" i="1"/>
  <c r="AB533" i="1" s="1"/>
  <c r="Q533" i="1"/>
  <c r="AA533" i="1" s="1"/>
  <c r="X525" i="1"/>
  <c r="S525" i="1"/>
  <c r="AB525" i="1" s="1"/>
  <c r="Q525" i="1"/>
  <c r="AA525" i="1" s="1"/>
  <c r="X517" i="1"/>
  <c r="S517" i="1"/>
  <c r="AB517" i="1" s="1"/>
  <c r="Q517" i="1"/>
  <c r="AA517" i="1" s="1"/>
  <c r="Q509" i="1"/>
  <c r="AA509" i="1" s="1"/>
  <c r="S509" i="1"/>
  <c r="AB509" i="1" s="1"/>
  <c r="X509" i="1"/>
  <c r="X501" i="1"/>
  <c r="S501" i="1"/>
  <c r="AB501" i="1" s="1"/>
  <c r="Q501" i="1"/>
  <c r="AA501" i="1" s="1"/>
  <c r="X493" i="1"/>
  <c r="S493" i="1"/>
  <c r="AB493" i="1" s="1"/>
  <c r="Q493" i="1"/>
  <c r="AA493" i="1" s="1"/>
  <c r="X485" i="1"/>
  <c r="Q485" i="1"/>
  <c r="AA485" i="1" s="1"/>
  <c r="S485" i="1"/>
  <c r="AB485" i="1" s="1"/>
  <c r="X477" i="1"/>
  <c r="S477" i="1"/>
  <c r="AB477" i="1" s="1"/>
  <c r="Q477" i="1"/>
  <c r="AA477" i="1" s="1"/>
  <c r="X469" i="1"/>
  <c r="S469" i="1"/>
  <c r="AB469" i="1" s="1"/>
  <c r="Q469" i="1"/>
  <c r="AA469" i="1" s="1"/>
  <c r="X461" i="1"/>
  <c r="S461" i="1"/>
  <c r="AB461" i="1" s="1"/>
  <c r="Q461" i="1"/>
  <c r="AA461" i="1" s="1"/>
  <c r="Q723" i="1"/>
  <c r="AA723" i="1" s="1"/>
  <c r="X723" i="1"/>
  <c r="S723" i="1"/>
  <c r="AB723" i="1" s="1"/>
  <c r="X672" i="1"/>
  <c r="S672" i="1"/>
  <c r="AB672" i="1" s="1"/>
  <c r="Q672" i="1"/>
  <c r="AA672" i="1" s="1"/>
  <c r="X622" i="1"/>
  <c r="S622" i="1"/>
  <c r="AB622" i="1" s="1"/>
  <c r="Q622" i="1"/>
  <c r="AA622" i="1" s="1"/>
  <c r="X566" i="1"/>
  <c r="S566" i="1"/>
  <c r="AB566" i="1" s="1"/>
  <c r="Q566" i="1"/>
  <c r="AA566" i="1" s="1"/>
  <c r="S510" i="1"/>
  <c r="AB510" i="1" s="1"/>
  <c r="Q510" i="1"/>
  <c r="AA510" i="1" s="1"/>
  <c r="X510" i="1"/>
  <c r="S462" i="1"/>
  <c r="AB462" i="1" s="1"/>
  <c r="Q462" i="1"/>
  <c r="AA462" i="1" s="1"/>
  <c r="X462" i="1"/>
  <c r="X759" i="1"/>
  <c r="Q759" i="1"/>
  <c r="AA759" i="1" s="1"/>
  <c r="S759" i="1"/>
  <c r="AB759" i="1" s="1"/>
  <c r="Q751" i="1"/>
  <c r="AA751" i="1" s="1"/>
  <c r="X751" i="1"/>
  <c r="S751" i="1"/>
  <c r="AB751" i="1" s="1"/>
  <c r="X743" i="1"/>
  <c r="Q743" i="1"/>
  <c r="AA743" i="1" s="1"/>
  <c r="S743" i="1"/>
  <c r="AB743" i="1" s="1"/>
  <c r="X735" i="1"/>
  <c r="S735" i="1"/>
  <c r="AB735" i="1" s="1"/>
  <c r="Q735" i="1"/>
  <c r="AA735" i="1" s="1"/>
  <c r="X721" i="1"/>
  <c r="S721" i="1"/>
  <c r="AB721" i="1" s="1"/>
  <c r="Q721" i="1"/>
  <c r="AA721" i="1" s="1"/>
  <c r="X712" i="1"/>
  <c r="S712" i="1"/>
  <c r="AB712" i="1" s="1"/>
  <c r="Q712" i="1"/>
  <c r="AA712" i="1" s="1"/>
  <c r="X704" i="1"/>
  <c r="Q704" i="1"/>
  <c r="AA704" i="1" s="1"/>
  <c r="S704" i="1"/>
  <c r="AB704" i="1" s="1"/>
  <c r="X696" i="1"/>
  <c r="S696" i="1"/>
  <c r="AB696" i="1" s="1"/>
  <c r="Q696" i="1"/>
  <c r="AA696" i="1" s="1"/>
  <c r="X686" i="1"/>
  <c r="S686" i="1"/>
  <c r="AB686" i="1" s="1"/>
  <c r="Q686" i="1"/>
  <c r="AA686" i="1" s="1"/>
  <c r="X678" i="1"/>
  <c r="S678" i="1"/>
  <c r="Q678" i="1"/>
  <c r="AA678" i="1" s="1"/>
  <c r="S670" i="1"/>
  <c r="AB670" i="1" s="1"/>
  <c r="X670" i="1"/>
  <c r="Q670" i="1"/>
  <c r="AA670" i="1" s="1"/>
  <c r="X662" i="1"/>
  <c r="Q662" i="1"/>
  <c r="AA662" i="1" s="1"/>
  <c r="S662" i="1"/>
  <c r="AB662" i="1" s="1"/>
  <c r="X654" i="1"/>
  <c r="Q654" i="1"/>
  <c r="AA654" i="1" s="1"/>
  <c r="S654" i="1"/>
  <c r="AB654" i="1" s="1"/>
  <c r="X646" i="1"/>
  <c r="S646" i="1"/>
  <c r="AB646" i="1" s="1"/>
  <c r="Q646" i="1"/>
  <c r="AA646" i="1" s="1"/>
  <c r="X636" i="1"/>
  <c r="Q636" i="1"/>
  <c r="AA636" i="1" s="1"/>
  <c r="S636" i="1"/>
  <c r="AB636" i="1" s="1"/>
  <c r="S628" i="1"/>
  <c r="AB628" i="1" s="1"/>
  <c r="X628" i="1"/>
  <c r="Q628" i="1"/>
  <c r="AA628" i="1" s="1"/>
  <c r="X620" i="1"/>
  <c r="Q620" i="1"/>
  <c r="AA620" i="1" s="1"/>
  <c r="S620" i="1"/>
  <c r="AB620" i="1" s="1"/>
  <c r="Q612" i="1"/>
  <c r="AA612" i="1" s="1"/>
  <c r="X612" i="1"/>
  <c r="S612" i="1"/>
  <c r="AB612" i="1" s="1"/>
  <c r="X604" i="1"/>
  <c r="S604" i="1"/>
  <c r="AB604" i="1" s="1"/>
  <c r="Q604" i="1"/>
  <c r="AA604" i="1" s="1"/>
  <c r="X596" i="1"/>
  <c r="S596" i="1"/>
  <c r="AB596" i="1" s="1"/>
  <c r="Q596" i="1"/>
  <c r="AA596" i="1" s="1"/>
  <c r="Q588" i="1"/>
  <c r="AA588" i="1" s="1"/>
  <c r="X588" i="1"/>
  <c r="S588" i="1"/>
  <c r="X580" i="1"/>
  <c r="Q580" i="1"/>
  <c r="AA580" i="1" s="1"/>
  <c r="S580" i="1"/>
  <c r="AB580" i="1" s="1"/>
  <c r="X572" i="1"/>
  <c r="S572" i="1"/>
  <c r="AB572" i="1" s="1"/>
  <c r="Q572" i="1"/>
  <c r="AA572" i="1" s="1"/>
  <c r="X564" i="1"/>
  <c r="S564" i="1"/>
  <c r="AB564" i="1" s="1"/>
  <c r="Q564" i="1"/>
  <c r="AA564" i="1" s="1"/>
  <c r="X556" i="1"/>
  <c r="S556" i="1"/>
  <c r="AB556" i="1" s="1"/>
  <c r="Q556" i="1"/>
  <c r="X548" i="1"/>
  <c r="S548" i="1"/>
  <c r="AB548" i="1" s="1"/>
  <c r="Q548" i="1"/>
  <c r="AA548" i="1" s="1"/>
  <c r="X540" i="1"/>
  <c r="Q540" i="1"/>
  <c r="AA540" i="1" s="1"/>
  <c r="S540" i="1"/>
  <c r="AB540" i="1" s="1"/>
  <c r="S532" i="1"/>
  <c r="AB532" i="1" s="1"/>
  <c r="X532" i="1"/>
  <c r="Q532" i="1"/>
  <c r="AA532" i="1" s="1"/>
  <c r="S524" i="1"/>
  <c r="AB524" i="1" s="1"/>
  <c r="X524" i="1"/>
  <c r="Q524" i="1"/>
  <c r="AA524" i="1" s="1"/>
  <c r="S516" i="1"/>
  <c r="AB516" i="1" s="1"/>
  <c r="X516" i="1"/>
  <c r="Q516" i="1"/>
  <c r="AA516" i="1" s="1"/>
  <c r="S508" i="1"/>
  <c r="AB508" i="1" s="1"/>
  <c r="X508" i="1"/>
  <c r="Q508" i="1"/>
  <c r="AA508" i="1" s="1"/>
  <c r="S500" i="1"/>
  <c r="AB500" i="1" s="1"/>
  <c r="X500" i="1"/>
  <c r="Q500" i="1"/>
  <c r="AA500" i="1" s="1"/>
  <c r="X492" i="1"/>
  <c r="Q492" i="1"/>
  <c r="AA492" i="1" s="1"/>
  <c r="S492" i="1"/>
  <c r="AB492" i="1" s="1"/>
  <c r="X484" i="1"/>
  <c r="S484" i="1"/>
  <c r="AB484" i="1" s="1"/>
  <c r="Q484" i="1"/>
  <c r="AA484" i="1" s="1"/>
  <c r="X476" i="1"/>
  <c r="S476" i="1"/>
  <c r="AB476" i="1" s="1"/>
  <c r="Q476" i="1"/>
  <c r="AA476" i="1" s="1"/>
  <c r="S468" i="1"/>
  <c r="AB468" i="1" s="1"/>
  <c r="Q468" i="1"/>
  <c r="AA468" i="1" s="1"/>
  <c r="X468" i="1"/>
  <c r="S460" i="1"/>
  <c r="Q460" i="1"/>
  <c r="AA460" i="1" s="1"/>
  <c r="X460" i="1"/>
  <c r="X706" i="1"/>
  <c r="Q706" i="1"/>
  <c r="AA706" i="1" s="1"/>
  <c r="S706" i="1"/>
  <c r="AB706" i="1" s="1"/>
  <c r="S648" i="1"/>
  <c r="AB648" i="1" s="1"/>
  <c r="Q648" i="1"/>
  <c r="AA648" i="1" s="1"/>
  <c r="X648" i="1"/>
  <c r="X590" i="1"/>
  <c r="Q590" i="1"/>
  <c r="AA590" i="1" s="1"/>
  <c r="S590" i="1"/>
  <c r="AB590" i="1" s="1"/>
  <c r="S534" i="1"/>
  <c r="AB534" i="1" s="1"/>
  <c r="X534" i="1"/>
  <c r="Q534" i="1"/>
  <c r="AA534" i="1" s="1"/>
  <c r="X478" i="1"/>
  <c r="Q478" i="1"/>
  <c r="AA478" i="1" s="1"/>
  <c r="S478" i="1"/>
  <c r="AB478" i="1" s="1"/>
  <c r="X758" i="1"/>
  <c r="S758" i="1"/>
  <c r="AB758" i="1" s="1"/>
  <c r="Q758" i="1"/>
  <c r="AA758" i="1" s="1"/>
  <c r="X750" i="1"/>
  <c r="Q750" i="1"/>
  <c r="AA750" i="1" s="1"/>
  <c r="S750" i="1"/>
  <c r="X742" i="1"/>
  <c r="S742" i="1"/>
  <c r="AB742" i="1" s="1"/>
  <c r="Q742" i="1"/>
  <c r="AA742" i="1" s="1"/>
  <c r="S734" i="1"/>
  <c r="AB734" i="1" s="1"/>
  <c r="Q734" i="1"/>
  <c r="AA734" i="1" s="1"/>
  <c r="X734" i="1"/>
  <c r="X720" i="1"/>
  <c r="S720" i="1"/>
  <c r="AB720" i="1" s="1"/>
  <c r="Q720" i="1"/>
  <c r="AA720" i="1" s="1"/>
  <c r="X711" i="1"/>
  <c r="S711" i="1"/>
  <c r="AB711" i="1" s="1"/>
  <c r="Q711" i="1"/>
  <c r="AA711" i="1" s="1"/>
  <c r="Q703" i="1"/>
  <c r="AA703" i="1" s="1"/>
  <c r="S703" i="1"/>
  <c r="AB703" i="1" s="1"/>
  <c r="X703" i="1"/>
  <c r="X695" i="1"/>
  <c r="Q695" i="1"/>
  <c r="AA695" i="1" s="1"/>
  <c r="S695" i="1"/>
  <c r="AB695" i="1" s="1"/>
  <c r="X685" i="1"/>
  <c r="S685" i="1"/>
  <c r="AB685" i="1" s="1"/>
  <c r="Q685" i="1"/>
  <c r="AA685" i="1" s="1"/>
  <c r="X677" i="1"/>
  <c r="S677" i="1"/>
  <c r="Q677" i="1"/>
  <c r="AA677" i="1" s="1"/>
  <c r="X669" i="1"/>
  <c r="Q669" i="1"/>
  <c r="AA669" i="1" s="1"/>
  <c r="S669" i="1"/>
  <c r="AB669" i="1" s="1"/>
  <c r="X661" i="1"/>
  <c r="Q661" i="1"/>
  <c r="AA661" i="1" s="1"/>
  <c r="S661" i="1"/>
  <c r="AB661" i="1" s="1"/>
  <c r="X653" i="1"/>
  <c r="Q653" i="1"/>
  <c r="AA653" i="1" s="1"/>
  <c r="S653" i="1"/>
  <c r="AB653" i="1" s="1"/>
  <c r="Q645" i="1"/>
  <c r="AA645" i="1" s="1"/>
  <c r="X645" i="1"/>
  <c r="S645" i="1"/>
  <c r="X635" i="1"/>
  <c r="Q635" i="1"/>
  <c r="AA635" i="1" s="1"/>
  <c r="S635" i="1"/>
  <c r="AB635" i="1" s="1"/>
  <c r="S627" i="1"/>
  <c r="AB627" i="1" s="1"/>
  <c r="X627" i="1"/>
  <c r="Q627" i="1"/>
  <c r="AA627" i="1" s="1"/>
  <c r="R619" i="1"/>
  <c r="T619" i="1"/>
  <c r="S619" i="1"/>
  <c r="AB619" i="1" s="1"/>
  <c r="X619" i="1"/>
  <c r="Q619" i="1"/>
  <c r="AA619" i="1" s="1"/>
  <c r="Q611" i="1"/>
  <c r="AA611" i="1" s="1"/>
  <c r="S611" i="1"/>
  <c r="AB611" i="1" s="1"/>
  <c r="X611" i="1"/>
  <c r="X603" i="1"/>
  <c r="Q603" i="1"/>
  <c r="AA603" i="1" s="1"/>
  <c r="S603" i="1"/>
  <c r="AB603" i="1" s="1"/>
  <c r="X595" i="1"/>
  <c r="S595" i="1"/>
  <c r="AB595" i="1" s="1"/>
  <c r="Q595" i="1"/>
  <c r="AA595" i="1" s="1"/>
  <c r="Q587" i="1"/>
  <c r="AA587" i="1" s="1"/>
  <c r="X587" i="1"/>
  <c r="S587" i="1"/>
  <c r="AB587" i="1" s="1"/>
  <c r="X579" i="1"/>
  <c r="Q579" i="1"/>
  <c r="AA579" i="1" s="1"/>
  <c r="S579" i="1"/>
  <c r="AB579" i="1" s="1"/>
  <c r="Q571" i="1"/>
  <c r="AA571" i="1" s="1"/>
  <c r="S571" i="1"/>
  <c r="AB571" i="1" s="1"/>
  <c r="X571" i="1"/>
  <c r="X563" i="1"/>
  <c r="Q563" i="1"/>
  <c r="AA563" i="1" s="1"/>
  <c r="S563" i="1"/>
  <c r="AB563" i="1" s="1"/>
  <c r="Q555" i="1"/>
  <c r="AA555" i="1" s="1"/>
  <c r="S555" i="1"/>
  <c r="AB555" i="1" s="1"/>
  <c r="X555" i="1"/>
  <c r="X547" i="1"/>
  <c r="Q547" i="1"/>
  <c r="AA547" i="1" s="1"/>
  <c r="S547" i="1"/>
  <c r="AB547" i="1" s="1"/>
  <c r="X539" i="1"/>
  <c r="S539" i="1"/>
  <c r="AB539" i="1" s="1"/>
  <c r="Q539" i="1"/>
  <c r="AA539" i="1" s="1"/>
  <c r="S531" i="1"/>
  <c r="AB531" i="1" s="1"/>
  <c r="Q531" i="1"/>
  <c r="AA531" i="1" s="1"/>
  <c r="X531" i="1"/>
  <c r="X523" i="1"/>
  <c r="S523" i="1"/>
  <c r="AB523" i="1" s="1"/>
  <c r="Q523" i="1"/>
  <c r="AA523" i="1" s="1"/>
  <c r="X515" i="1"/>
  <c r="Q515" i="1"/>
  <c r="AA515" i="1" s="1"/>
  <c r="S515" i="1"/>
  <c r="AB515" i="1" s="1"/>
  <c r="X507" i="1"/>
  <c r="S507" i="1"/>
  <c r="AB507" i="1" s="1"/>
  <c r="Q507" i="1"/>
  <c r="AA507" i="1" s="1"/>
  <c r="S499" i="1"/>
  <c r="AB499" i="1" s="1"/>
  <c r="X499" i="1"/>
  <c r="Q499" i="1"/>
  <c r="AA499" i="1" s="1"/>
  <c r="X491" i="1"/>
  <c r="S491" i="1"/>
  <c r="AB491" i="1" s="1"/>
  <c r="Q491" i="1"/>
  <c r="AA491" i="1" s="1"/>
  <c r="Q483" i="1"/>
  <c r="AA483" i="1" s="1"/>
  <c r="X483" i="1"/>
  <c r="S483" i="1"/>
  <c r="AB483" i="1" s="1"/>
  <c r="X475" i="1"/>
  <c r="Q475" i="1"/>
  <c r="AA475" i="1" s="1"/>
  <c r="S475" i="1"/>
  <c r="AB475" i="1" s="1"/>
  <c r="X467" i="1"/>
  <c r="S467" i="1"/>
  <c r="AB467" i="1" s="1"/>
  <c r="Q467" i="1"/>
  <c r="AA467" i="1" s="1"/>
  <c r="Q459" i="1"/>
  <c r="AA459" i="1" s="1"/>
  <c r="X459" i="1"/>
  <c r="S459" i="1"/>
  <c r="AB459" i="1" s="1"/>
  <c r="X753" i="1"/>
  <c r="Q753" i="1"/>
  <c r="AA753" i="1" s="1"/>
  <c r="S753" i="1"/>
  <c r="X680" i="1"/>
  <c r="S680" i="1"/>
  <c r="AB680" i="1" s="1"/>
  <c r="Q680" i="1"/>
  <c r="AA680" i="1" s="1"/>
  <c r="X606" i="1"/>
  <c r="Q606" i="1"/>
  <c r="AA606" i="1" s="1"/>
  <c r="S606" i="1"/>
  <c r="AB606" i="1" s="1"/>
  <c r="X550" i="1"/>
  <c r="S550" i="1"/>
  <c r="AB550" i="1" s="1"/>
  <c r="Q550" i="1"/>
  <c r="AA550" i="1" s="1"/>
  <c r="X494" i="1"/>
  <c r="Q494" i="1"/>
  <c r="AA494" i="1" s="1"/>
  <c r="S494" i="1"/>
  <c r="AB494" i="1" s="1"/>
  <c r="X733" i="1"/>
  <c r="S733" i="1"/>
  <c r="AB733" i="1" s="1"/>
  <c r="Q733" i="1"/>
  <c r="AA733" i="1" s="1"/>
  <c r="X719" i="1"/>
  <c r="Q719" i="1"/>
  <c r="S719" i="1"/>
  <c r="AB719" i="1" s="1"/>
  <c r="X710" i="1"/>
  <c r="Q710" i="1"/>
  <c r="AA710" i="1" s="1"/>
  <c r="S710" i="1"/>
  <c r="AB710" i="1" s="1"/>
  <c r="X702" i="1"/>
  <c r="S702" i="1"/>
  <c r="Q702" i="1"/>
  <c r="AA702" i="1" s="1"/>
  <c r="X694" i="1"/>
  <c r="S694" i="1"/>
  <c r="AB694" i="1" s="1"/>
  <c r="Q694" i="1"/>
  <c r="AA694" i="1" s="1"/>
  <c r="X684" i="1"/>
  <c r="Q684" i="1"/>
  <c r="AA684" i="1" s="1"/>
  <c r="S684" i="1"/>
  <c r="AB684" i="1" s="1"/>
  <c r="S676" i="1"/>
  <c r="AB676" i="1" s="1"/>
  <c r="X676" i="1"/>
  <c r="Q676" i="1"/>
  <c r="AA676" i="1" s="1"/>
  <c r="X668" i="1"/>
  <c r="Q668" i="1"/>
  <c r="AA668" i="1" s="1"/>
  <c r="S668" i="1"/>
  <c r="AB668" i="1" s="1"/>
  <c r="S660" i="1"/>
  <c r="AB660" i="1" s="1"/>
  <c r="X660" i="1"/>
  <c r="Q660" i="1"/>
  <c r="AA660" i="1" s="1"/>
  <c r="X652" i="1"/>
  <c r="S652" i="1"/>
  <c r="AB652" i="1" s="1"/>
  <c r="Q652" i="1"/>
  <c r="AA652" i="1" s="1"/>
  <c r="S644" i="1"/>
  <c r="AB644" i="1" s="1"/>
  <c r="X644" i="1"/>
  <c r="Q644" i="1"/>
  <c r="AA644" i="1" s="1"/>
  <c r="X634" i="1"/>
  <c r="Q634" i="1"/>
  <c r="AA634" i="1" s="1"/>
  <c r="S634" i="1"/>
  <c r="AB634" i="1" s="1"/>
  <c r="X626" i="1"/>
  <c r="S626" i="1"/>
  <c r="AB626" i="1" s="1"/>
  <c r="Q626" i="1"/>
  <c r="AA626" i="1" s="1"/>
  <c r="X618" i="1"/>
  <c r="Q618" i="1"/>
  <c r="AA618" i="1" s="1"/>
  <c r="S618" i="1"/>
  <c r="AB618" i="1" s="1"/>
  <c r="X610" i="1"/>
  <c r="S610" i="1"/>
  <c r="Q610" i="1"/>
  <c r="AA610" i="1" s="1"/>
  <c r="X602" i="1"/>
  <c r="Q602" i="1"/>
  <c r="AA602" i="1" s="1"/>
  <c r="S602" i="1"/>
  <c r="AB602" i="1" s="1"/>
  <c r="X594" i="1"/>
  <c r="S594" i="1"/>
  <c r="AB594" i="1" s="1"/>
  <c r="Q594" i="1"/>
  <c r="AA594" i="1" s="1"/>
  <c r="X586" i="1"/>
  <c r="Q586" i="1"/>
  <c r="AA586" i="1" s="1"/>
  <c r="S586" i="1"/>
  <c r="AB586" i="1" s="1"/>
  <c r="Q578" i="1"/>
  <c r="AA578" i="1" s="1"/>
  <c r="X578" i="1"/>
  <c r="S578" i="1"/>
  <c r="AB578" i="1" s="1"/>
  <c r="X570" i="1"/>
  <c r="Q570" i="1"/>
  <c r="AA570" i="1" s="1"/>
  <c r="S570" i="1"/>
  <c r="AB570" i="1" s="1"/>
  <c r="X562" i="1"/>
  <c r="S562" i="1"/>
  <c r="AB562" i="1" s="1"/>
  <c r="Q562" i="1"/>
  <c r="AA562" i="1" s="1"/>
  <c r="X554" i="1"/>
  <c r="Q554" i="1"/>
  <c r="AA554" i="1" s="1"/>
  <c r="S554" i="1"/>
  <c r="AB554" i="1" s="1"/>
  <c r="X546" i="1"/>
  <c r="S546" i="1"/>
  <c r="Q546" i="1"/>
  <c r="AA546" i="1" s="1"/>
  <c r="Q538" i="1"/>
  <c r="AA538" i="1" s="1"/>
  <c r="S538" i="1"/>
  <c r="AB538" i="1" s="1"/>
  <c r="X538" i="1"/>
  <c r="X530" i="1"/>
  <c r="Q530" i="1"/>
  <c r="AA530" i="1" s="1"/>
  <c r="S530" i="1"/>
  <c r="AB530" i="1" s="1"/>
  <c r="X522" i="1"/>
  <c r="Q522" i="1"/>
  <c r="AA522" i="1" s="1"/>
  <c r="S522" i="1"/>
  <c r="AB522" i="1" s="1"/>
  <c r="X514" i="1"/>
  <c r="Q514" i="1"/>
  <c r="AA514" i="1" s="1"/>
  <c r="S514" i="1"/>
  <c r="AB514" i="1" s="1"/>
  <c r="X506" i="1"/>
  <c r="Q506" i="1"/>
  <c r="AA506" i="1" s="1"/>
  <c r="S506" i="1"/>
  <c r="AB506" i="1" s="1"/>
  <c r="X498" i="1"/>
  <c r="Q498" i="1"/>
  <c r="AA498" i="1" s="1"/>
  <c r="S498" i="1"/>
  <c r="AB498" i="1" s="1"/>
  <c r="X490" i="1"/>
  <c r="Q490" i="1"/>
  <c r="AA490" i="1" s="1"/>
  <c r="S490" i="1"/>
  <c r="AB490" i="1" s="1"/>
  <c r="X482" i="1"/>
  <c r="Q482" i="1"/>
  <c r="AA482" i="1" s="1"/>
  <c r="S482" i="1"/>
  <c r="AB482" i="1" s="1"/>
  <c r="Q474" i="1"/>
  <c r="AA474" i="1" s="1"/>
  <c r="X474" i="1"/>
  <c r="S474" i="1"/>
  <c r="AB474" i="1" s="1"/>
  <c r="Q466" i="1"/>
  <c r="AA466" i="1" s="1"/>
  <c r="S466" i="1"/>
  <c r="AB466" i="1" s="1"/>
  <c r="X466" i="1"/>
  <c r="X458" i="1"/>
  <c r="Q458" i="1"/>
  <c r="AA458" i="1" s="1"/>
  <c r="S458" i="1"/>
  <c r="AB458" i="1" s="1"/>
  <c r="X698" i="1"/>
  <c r="Q698" i="1"/>
  <c r="AA698" i="1" s="1"/>
  <c r="S698" i="1"/>
  <c r="AB698" i="1" s="1"/>
  <c r="X638" i="1"/>
  <c r="Q638" i="1"/>
  <c r="AA638" i="1" s="1"/>
  <c r="S638" i="1"/>
  <c r="AB638" i="1" s="1"/>
  <c r="X582" i="1"/>
  <c r="Q582" i="1"/>
  <c r="AA582" i="1" s="1"/>
  <c r="S582" i="1"/>
  <c r="AB582" i="1" s="1"/>
  <c r="X526" i="1"/>
  <c r="S526" i="1"/>
  <c r="AB526" i="1" s="1"/>
  <c r="Q526" i="1"/>
  <c r="AA526" i="1" s="1"/>
  <c r="X470" i="1"/>
  <c r="S470" i="1"/>
  <c r="AB470" i="1" s="1"/>
  <c r="Q470" i="1"/>
  <c r="AA470" i="1" s="1"/>
  <c r="X749" i="1"/>
  <c r="Q749" i="1"/>
  <c r="AA749" i="1" s="1"/>
  <c r="S749" i="1"/>
  <c r="AB749" i="1" s="1"/>
  <c r="Q756" i="1"/>
  <c r="AA756" i="1" s="1"/>
  <c r="X756" i="1"/>
  <c r="S756" i="1"/>
  <c r="AB756" i="1" s="1"/>
  <c r="Q740" i="1"/>
  <c r="AA740" i="1" s="1"/>
  <c r="X740" i="1"/>
  <c r="S740" i="1"/>
  <c r="AB740" i="1" s="1"/>
  <c r="X732" i="1"/>
  <c r="Q732" i="1"/>
  <c r="AA732" i="1" s="1"/>
  <c r="S732" i="1"/>
  <c r="AB732" i="1" s="1"/>
  <c r="X718" i="1"/>
  <c r="Q718" i="1"/>
  <c r="AA718" i="1" s="1"/>
  <c r="S718" i="1"/>
  <c r="AB718" i="1" s="1"/>
  <c r="S709" i="1"/>
  <c r="AB709" i="1" s="1"/>
  <c r="X709" i="1"/>
  <c r="Q709" i="1"/>
  <c r="AA709" i="1" s="1"/>
  <c r="X701" i="1"/>
  <c r="S701" i="1"/>
  <c r="AB701" i="1" s="1"/>
  <c r="Q701" i="1"/>
  <c r="AA701" i="1" s="1"/>
  <c r="X693" i="1"/>
  <c r="S693" i="1"/>
  <c r="Q693" i="1"/>
  <c r="AA693" i="1" s="1"/>
  <c r="S683" i="1"/>
  <c r="AB683" i="1" s="1"/>
  <c r="X683" i="1"/>
  <c r="Q683" i="1"/>
  <c r="AA683" i="1" s="1"/>
  <c r="X675" i="1"/>
  <c r="Q675" i="1"/>
  <c r="AA675" i="1" s="1"/>
  <c r="S675" i="1"/>
  <c r="AB675" i="1" s="1"/>
  <c r="X667" i="1"/>
  <c r="S667" i="1"/>
  <c r="AB667" i="1" s="1"/>
  <c r="Q667" i="1"/>
  <c r="AA667" i="1" s="1"/>
  <c r="X659" i="1"/>
  <c r="Q659" i="1"/>
  <c r="AA659" i="1" s="1"/>
  <c r="S659" i="1"/>
  <c r="AB659" i="1" s="1"/>
  <c r="X651" i="1"/>
  <c r="Q651" i="1"/>
  <c r="AA651" i="1" s="1"/>
  <c r="S651" i="1"/>
  <c r="AB651" i="1" s="1"/>
  <c r="X643" i="1"/>
  <c r="Q643" i="1"/>
  <c r="AA643" i="1" s="1"/>
  <c r="S643" i="1"/>
  <c r="AB643" i="1" s="1"/>
  <c r="X633" i="1"/>
  <c r="Q633" i="1"/>
  <c r="AA633" i="1" s="1"/>
  <c r="S633" i="1"/>
  <c r="AB633" i="1" s="1"/>
  <c r="X625" i="1"/>
  <c r="S625" i="1"/>
  <c r="AB625" i="1" s="1"/>
  <c r="Q625" i="1"/>
  <c r="AA625" i="1" s="1"/>
  <c r="X617" i="1"/>
  <c r="S617" i="1"/>
  <c r="AB617" i="1" s="1"/>
  <c r="Q617" i="1"/>
  <c r="AA617" i="1" s="1"/>
  <c r="X609" i="1"/>
  <c r="Q609" i="1"/>
  <c r="AA609" i="1" s="1"/>
  <c r="S609" i="1"/>
  <c r="AB609" i="1" s="1"/>
  <c r="X601" i="1"/>
  <c r="S601" i="1"/>
  <c r="Q601" i="1"/>
  <c r="AA601" i="1" s="1"/>
  <c r="X593" i="1"/>
  <c r="S593" i="1"/>
  <c r="AB593" i="1" s="1"/>
  <c r="Q593" i="1"/>
  <c r="AA593" i="1" s="1"/>
  <c r="Q585" i="1"/>
  <c r="AA585" i="1" s="1"/>
  <c r="X585" i="1"/>
  <c r="S585" i="1"/>
  <c r="AB585" i="1" s="1"/>
  <c r="X577" i="1"/>
  <c r="Q577" i="1"/>
  <c r="AA577" i="1" s="1"/>
  <c r="S577" i="1"/>
  <c r="AB577" i="1" s="1"/>
  <c r="X569" i="1"/>
  <c r="Q569" i="1"/>
  <c r="AA569" i="1" s="1"/>
  <c r="S569" i="1"/>
  <c r="AB569" i="1" s="1"/>
  <c r="X561" i="1"/>
  <c r="S561" i="1"/>
  <c r="AB561" i="1" s="1"/>
  <c r="Q561" i="1"/>
  <c r="AA561" i="1" s="1"/>
  <c r="X553" i="1"/>
  <c r="Q553" i="1"/>
  <c r="AA553" i="1" s="1"/>
  <c r="S553" i="1"/>
  <c r="AB553" i="1" s="1"/>
  <c r="X545" i="1"/>
  <c r="Q545" i="1"/>
  <c r="AA545" i="1" s="1"/>
  <c r="S545" i="1"/>
  <c r="AB545" i="1" s="1"/>
  <c r="Q537" i="1"/>
  <c r="AA537" i="1" s="1"/>
  <c r="X537" i="1"/>
  <c r="S537" i="1"/>
  <c r="AB537" i="1" s="1"/>
  <c r="X529" i="1"/>
  <c r="S529" i="1"/>
  <c r="AB529" i="1" s="1"/>
  <c r="Q529" i="1"/>
  <c r="AA529" i="1" s="1"/>
  <c r="X521" i="1"/>
  <c r="Q521" i="1"/>
  <c r="AA521" i="1" s="1"/>
  <c r="S521" i="1"/>
  <c r="AB521" i="1" s="1"/>
  <c r="X513" i="1"/>
  <c r="S513" i="1"/>
  <c r="AB513" i="1" s="1"/>
  <c r="Q513" i="1"/>
  <c r="AA513" i="1" s="1"/>
  <c r="X505" i="1"/>
  <c r="Q505" i="1"/>
  <c r="AA505" i="1" s="1"/>
  <c r="S505" i="1"/>
  <c r="AB505" i="1" s="1"/>
  <c r="X497" i="1"/>
  <c r="Q497" i="1"/>
  <c r="AA497" i="1" s="1"/>
  <c r="S497" i="1"/>
  <c r="X489" i="1"/>
  <c r="S489" i="1"/>
  <c r="AB489" i="1" s="1"/>
  <c r="Q489" i="1"/>
  <c r="AA489" i="1" s="1"/>
  <c r="X481" i="1"/>
  <c r="S481" i="1"/>
  <c r="AB481" i="1" s="1"/>
  <c r="Q481" i="1"/>
  <c r="AA481" i="1" s="1"/>
  <c r="X473" i="1"/>
  <c r="S473" i="1"/>
  <c r="AB473" i="1" s="1"/>
  <c r="Q473" i="1"/>
  <c r="AA473" i="1" s="1"/>
  <c r="Q465" i="1"/>
  <c r="AA465" i="1" s="1"/>
  <c r="S465" i="1"/>
  <c r="AB465" i="1" s="1"/>
  <c r="X465" i="1"/>
  <c r="X457" i="1"/>
  <c r="S457" i="1"/>
  <c r="AB457" i="1" s="1"/>
  <c r="Q457" i="1"/>
  <c r="AA457" i="1" s="1"/>
  <c r="X745" i="1"/>
  <c r="S745" i="1"/>
  <c r="AB745" i="1" s="1"/>
  <c r="Q745" i="1"/>
  <c r="AA745" i="1" s="1"/>
  <c r="X688" i="1"/>
  <c r="Q688" i="1"/>
  <c r="AA688" i="1" s="1"/>
  <c r="S688" i="1"/>
  <c r="AB688" i="1" s="1"/>
  <c r="X630" i="1"/>
  <c r="S630" i="1"/>
  <c r="AB630" i="1" s="1"/>
  <c r="Q630" i="1"/>
  <c r="AA630" i="1" s="1"/>
  <c r="X574" i="1"/>
  <c r="S574" i="1"/>
  <c r="AB574" i="1" s="1"/>
  <c r="Q574" i="1"/>
  <c r="AA574" i="1" s="1"/>
  <c r="X518" i="1"/>
  <c r="Q518" i="1"/>
  <c r="AA518" i="1" s="1"/>
  <c r="S518" i="1"/>
  <c r="AB518" i="1" s="1"/>
  <c r="X757" i="1"/>
  <c r="Q757" i="1"/>
  <c r="AA757" i="1" s="1"/>
  <c r="S757" i="1"/>
  <c r="AB757" i="1" s="1"/>
  <c r="X741" i="1"/>
  <c r="S741" i="1"/>
  <c r="AB741" i="1" s="1"/>
  <c r="Q741" i="1"/>
  <c r="X748" i="1"/>
  <c r="S748" i="1"/>
  <c r="AB748" i="1" s="1"/>
  <c r="Q748" i="1"/>
  <c r="AA748" i="1" s="1"/>
  <c r="X755" i="1"/>
  <c r="Q755" i="1"/>
  <c r="AA755" i="1" s="1"/>
  <c r="S755" i="1"/>
  <c r="AB755" i="1" s="1"/>
  <c r="X747" i="1"/>
  <c r="S747" i="1"/>
  <c r="AB747" i="1" s="1"/>
  <c r="Q747" i="1"/>
  <c r="AA747" i="1" s="1"/>
  <c r="Q739" i="1"/>
  <c r="AA739" i="1" s="1"/>
  <c r="S739" i="1"/>
  <c r="AB739" i="1" s="1"/>
  <c r="X739" i="1"/>
  <c r="X725" i="1"/>
  <c r="S725" i="1"/>
  <c r="AB725" i="1" s="1"/>
  <c r="Q725" i="1"/>
  <c r="AA725" i="1" s="1"/>
  <c r="X717" i="1"/>
  <c r="S717" i="1"/>
  <c r="AB717" i="1" s="1"/>
  <c r="Q717" i="1"/>
  <c r="AA717" i="1" s="1"/>
  <c r="X708" i="1"/>
  <c r="Q708" i="1"/>
  <c r="AA708" i="1" s="1"/>
  <c r="S708" i="1"/>
  <c r="AB708" i="1" s="1"/>
  <c r="X700" i="1"/>
  <c r="S700" i="1"/>
  <c r="AB700" i="1" s="1"/>
  <c r="Q700" i="1"/>
  <c r="AA700" i="1" s="1"/>
  <c r="S691" i="1"/>
  <c r="AB691" i="1" s="1"/>
  <c r="Q691" i="1"/>
  <c r="AA691" i="1" s="1"/>
  <c r="X691" i="1"/>
  <c r="X682" i="1"/>
  <c r="S682" i="1"/>
  <c r="AB682" i="1" s="1"/>
  <c r="Q682" i="1"/>
  <c r="AA682" i="1" s="1"/>
  <c r="Q674" i="1"/>
  <c r="AA674" i="1" s="1"/>
  <c r="X674" i="1"/>
  <c r="S674" i="1"/>
  <c r="AB674" i="1" s="1"/>
  <c r="Q666" i="1"/>
  <c r="AA666" i="1" s="1"/>
  <c r="X666" i="1"/>
  <c r="S666" i="1"/>
  <c r="AB666" i="1" s="1"/>
  <c r="S658" i="1"/>
  <c r="AB658" i="1" s="1"/>
  <c r="X658" i="1"/>
  <c r="Q658" i="1"/>
  <c r="AA658" i="1" s="1"/>
  <c r="X650" i="1"/>
  <c r="Q650" i="1"/>
  <c r="AA650" i="1" s="1"/>
  <c r="S650" i="1"/>
  <c r="AB650" i="1" s="1"/>
  <c r="X642" i="1"/>
  <c r="S642" i="1"/>
  <c r="AB642" i="1" s="1"/>
  <c r="Q642" i="1"/>
  <c r="AA642" i="1" s="1"/>
  <c r="X632" i="1"/>
  <c r="Q632" i="1"/>
  <c r="AA632" i="1" s="1"/>
  <c r="S632" i="1"/>
  <c r="AB632" i="1" s="1"/>
  <c r="X624" i="1"/>
  <c r="Q624" i="1"/>
  <c r="AA624" i="1" s="1"/>
  <c r="S624" i="1"/>
  <c r="AB624" i="1" s="1"/>
  <c r="X616" i="1"/>
  <c r="Q616" i="1"/>
  <c r="AA616" i="1" s="1"/>
  <c r="S616" i="1"/>
  <c r="AB616" i="1" s="1"/>
  <c r="X608" i="1"/>
  <c r="Q608" i="1"/>
  <c r="AA608" i="1" s="1"/>
  <c r="S608" i="1"/>
  <c r="AB608" i="1" s="1"/>
  <c r="Q600" i="1"/>
  <c r="AA600" i="1" s="1"/>
  <c r="X600" i="1"/>
  <c r="S600" i="1"/>
  <c r="AB600" i="1" s="1"/>
  <c r="X592" i="1"/>
  <c r="Q592" i="1"/>
  <c r="AA592" i="1" s="1"/>
  <c r="S592" i="1"/>
  <c r="AB592" i="1" s="1"/>
  <c r="X584" i="1"/>
  <c r="Q584" i="1"/>
  <c r="AA584" i="1" s="1"/>
  <c r="S584" i="1"/>
  <c r="AB584" i="1" s="1"/>
  <c r="X576" i="1"/>
  <c r="S576" i="1"/>
  <c r="AB576" i="1" s="1"/>
  <c r="Q576" i="1"/>
  <c r="AA576" i="1" s="1"/>
  <c r="X568" i="1"/>
  <c r="S568" i="1"/>
  <c r="AB568" i="1" s="1"/>
  <c r="Q568" i="1"/>
  <c r="AA568" i="1" s="1"/>
  <c r="X560" i="1"/>
  <c r="Q560" i="1"/>
  <c r="AA560" i="1" s="1"/>
  <c r="S560" i="1"/>
  <c r="AB560" i="1" s="1"/>
  <c r="X552" i="1"/>
  <c r="Q552" i="1"/>
  <c r="AA552" i="1" s="1"/>
  <c r="S552" i="1"/>
  <c r="AB552" i="1" s="1"/>
  <c r="X544" i="1"/>
  <c r="Q544" i="1"/>
  <c r="AA544" i="1" s="1"/>
  <c r="S544" i="1"/>
  <c r="X536" i="1"/>
  <c r="Q536" i="1"/>
  <c r="AA536" i="1" s="1"/>
  <c r="S536" i="1"/>
  <c r="AB536" i="1" s="1"/>
  <c r="X528" i="1"/>
  <c r="Q528" i="1"/>
  <c r="AA528" i="1" s="1"/>
  <c r="S528" i="1"/>
  <c r="AB528" i="1" s="1"/>
  <c r="X520" i="1"/>
  <c r="S520" i="1"/>
  <c r="Q520" i="1"/>
  <c r="X512" i="1"/>
  <c r="Q512" i="1"/>
  <c r="AA512" i="1" s="1"/>
  <c r="S512" i="1"/>
  <c r="AB512" i="1" s="1"/>
  <c r="X504" i="1"/>
  <c r="S504" i="1"/>
  <c r="AB504" i="1" s="1"/>
  <c r="Q504" i="1"/>
  <c r="AA504" i="1" s="1"/>
  <c r="X496" i="1"/>
  <c r="S496" i="1"/>
  <c r="AB496" i="1" s="1"/>
  <c r="Q496" i="1"/>
  <c r="AA496" i="1" s="1"/>
  <c r="X488" i="1"/>
  <c r="Q488" i="1"/>
  <c r="AA488" i="1" s="1"/>
  <c r="S488" i="1"/>
  <c r="AB488" i="1" s="1"/>
  <c r="Q480" i="1"/>
  <c r="AA480" i="1" s="1"/>
  <c r="X480" i="1"/>
  <c r="S480" i="1"/>
  <c r="AB480" i="1" s="1"/>
  <c r="S472" i="1"/>
  <c r="AB472" i="1" s="1"/>
  <c r="X472" i="1"/>
  <c r="Q472" i="1"/>
  <c r="AA472" i="1" s="1"/>
  <c r="X464" i="1"/>
  <c r="S464" i="1"/>
  <c r="AB464" i="1" s="1"/>
  <c r="Q464" i="1"/>
  <c r="AA464" i="1" s="1"/>
  <c r="X456" i="1"/>
  <c r="S456" i="1"/>
  <c r="AB456" i="1" s="1"/>
  <c r="Q456" i="1"/>
  <c r="AA456" i="1" s="1"/>
  <c r="X737" i="1"/>
  <c r="Q737" i="1"/>
  <c r="AA737" i="1" s="1"/>
  <c r="S737" i="1"/>
  <c r="X664" i="1"/>
  <c r="Q664" i="1"/>
  <c r="AA664" i="1" s="1"/>
  <c r="S664" i="1"/>
  <c r="AB664" i="1" s="1"/>
  <c r="X614" i="1"/>
  <c r="S614" i="1"/>
  <c r="AB614" i="1" s="1"/>
  <c r="Q614" i="1"/>
  <c r="AA614" i="1" s="1"/>
  <c r="X558" i="1"/>
  <c r="Q558" i="1"/>
  <c r="AA558" i="1" s="1"/>
  <c r="S558" i="1"/>
  <c r="AB558" i="1" s="1"/>
  <c r="X502" i="1"/>
  <c r="S502" i="1"/>
  <c r="AB502" i="1" s="1"/>
  <c r="Q502" i="1"/>
  <c r="AA502" i="1" s="1"/>
  <c r="X754" i="1"/>
  <c r="Q754" i="1"/>
  <c r="AA754" i="1" s="1"/>
  <c r="S754" i="1"/>
  <c r="AB754" i="1" s="1"/>
  <c r="X746" i="1"/>
  <c r="S746" i="1"/>
  <c r="AB746" i="1" s="1"/>
  <c r="Q746" i="1"/>
  <c r="AA746" i="1" s="1"/>
  <c r="X738" i="1"/>
  <c r="Q738" i="1"/>
  <c r="AA738" i="1" s="1"/>
  <c r="S738" i="1"/>
  <c r="AB738" i="1" s="1"/>
  <c r="X724" i="1"/>
  <c r="S724" i="1"/>
  <c r="AB724" i="1" s="1"/>
  <c r="Q724" i="1"/>
  <c r="AA724" i="1" s="1"/>
  <c r="X716" i="1"/>
  <c r="Q716" i="1"/>
  <c r="AA716" i="1" s="1"/>
  <c r="S716" i="1"/>
  <c r="AB716" i="1" s="1"/>
  <c r="X707" i="1"/>
  <c r="Q707" i="1"/>
  <c r="S707" i="1"/>
  <c r="AB707" i="1" s="1"/>
  <c r="X699" i="1"/>
  <c r="Q699" i="1"/>
  <c r="AA699" i="1" s="1"/>
  <c r="S699" i="1"/>
  <c r="AB699" i="1" s="1"/>
  <c r="X689" i="1"/>
  <c r="S689" i="1"/>
  <c r="AB689" i="1" s="1"/>
  <c r="Q689" i="1"/>
  <c r="AA689" i="1" s="1"/>
  <c r="X681" i="1"/>
  <c r="Q681" i="1"/>
  <c r="AA681" i="1" s="1"/>
  <c r="S681" i="1"/>
  <c r="AB681" i="1" s="1"/>
  <c r="S673" i="1"/>
  <c r="AB673" i="1" s="1"/>
  <c r="X673" i="1"/>
  <c r="Q673" i="1"/>
  <c r="AA673" i="1" s="1"/>
  <c r="X665" i="1"/>
  <c r="Q665" i="1"/>
  <c r="AA665" i="1" s="1"/>
  <c r="S665" i="1"/>
  <c r="AB665" i="1" s="1"/>
  <c r="S657" i="1"/>
  <c r="X657" i="1"/>
  <c r="Q657" i="1"/>
  <c r="AA657" i="1" s="1"/>
  <c r="X649" i="1"/>
  <c r="S649" i="1"/>
  <c r="AB649" i="1" s="1"/>
  <c r="Q649" i="1"/>
  <c r="AA649" i="1" s="1"/>
  <c r="X641" i="1"/>
  <c r="S641" i="1"/>
  <c r="AB641" i="1" s="1"/>
  <c r="Q641" i="1"/>
  <c r="AA641" i="1" s="1"/>
  <c r="X631" i="1"/>
  <c r="Q631" i="1"/>
  <c r="AA631" i="1" s="1"/>
  <c r="S631" i="1"/>
  <c r="AB631" i="1" s="1"/>
  <c r="X623" i="1"/>
  <c r="S623" i="1"/>
  <c r="AB623" i="1" s="1"/>
  <c r="Q623" i="1"/>
  <c r="AA623" i="1" s="1"/>
  <c r="X615" i="1"/>
  <c r="S615" i="1"/>
  <c r="AB615" i="1" s="1"/>
  <c r="Q615" i="1"/>
  <c r="AA615" i="1" s="1"/>
  <c r="X607" i="1"/>
  <c r="S607" i="1"/>
  <c r="AB607" i="1" s="1"/>
  <c r="Q607" i="1"/>
  <c r="AA607" i="1" s="1"/>
  <c r="X599" i="1"/>
  <c r="Q599" i="1"/>
  <c r="AA599" i="1" s="1"/>
  <c r="S599" i="1"/>
  <c r="AB599" i="1" s="1"/>
  <c r="X591" i="1"/>
  <c r="S591" i="1"/>
  <c r="AB591" i="1" s="1"/>
  <c r="Q591" i="1"/>
  <c r="AA591" i="1" s="1"/>
  <c r="X583" i="1"/>
  <c r="Q583" i="1"/>
  <c r="AA583" i="1" s="1"/>
  <c r="S583" i="1"/>
  <c r="AB583" i="1" s="1"/>
  <c r="X575" i="1"/>
  <c r="Q575" i="1"/>
  <c r="AA575" i="1" s="1"/>
  <c r="S575" i="1"/>
  <c r="AB575" i="1" s="1"/>
  <c r="S567" i="1"/>
  <c r="AB567" i="1" s="1"/>
  <c r="X567" i="1"/>
  <c r="Q567" i="1"/>
  <c r="AA567" i="1" s="1"/>
  <c r="X559" i="1"/>
  <c r="Q559" i="1"/>
  <c r="AA559" i="1" s="1"/>
  <c r="S559" i="1"/>
  <c r="AB559" i="1" s="1"/>
  <c r="X551" i="1"/>
  <c r="S551" i="1"/>
  <c r="AB551" i="1" s="1"/>
  <c r="Q551" i="1"/>
  <c r="AA551" i="1" s="1"/>
  <c r="Q543" i="1"/>
  <c r="AA543" i="1" s="1"/>
  <c r="X543" i="1"/>
  <c r="S543" i="1"/>
  <c r="AB543" i="1" s="1"/>
  <c r="X535" i="1"/>
  <c r="S535" i="1"/>
  <c r="AB535" i="1" s="1"/>
  <c r="Q535" i="1"/>
  <c r="AA535" i="1" s="1"/>
  <c r="X527" i="1"/>
  <c r="Q527" i="1"/>
  <c r="AA527" i="1" s="1"/>
  <c r="S527" i="1"/>
  <c r="AB527" i="1" s="1"/>
  <c r="Q519" i="1"/>
  <c r="AA519" i="1" s="1"/>
  <c r="S519" i="1"/>
  <c r="AB519" i="1" s="1"/>
  <c r="X519" i="1"/>
  <c r="X511" i="1"/>
  <c r="Q511" i="1"/>
  <c r="AA511" i="1" s="1"/>
  <c r="S511" i="1"/>
  <c r="AB511" i="1" s="1"/>
  <c r="X503" i="1"/>
  <c r="Q503" i="1"/>
  <c r="AA503" i="1" s="1"/>
  <c r="S503" i="1"/>
  <c r="AB503" i="1" s="1"/>
  <c r="Q495" i="1"/>
  <c r="AA495" i="1" s="1"/>
  <c r="X495" i="1"/>
  <c r="S495" i="1"/>
  <c r="AB495" i="1" s="1"/>
  <c r="X487" i="1"/>
  <c r="S487" i="1"/>
  <c r="AB487" i="1" s="1"/>
  <c r="Q487" i="1"/>
  <c r="AA487" i="1" s="1"/>
  <c r="X479" i="1"/>
  <c r="S479" i="1"/>
  <c r="AB479" i="1" s="1"/>
  <c r="Q479" i="1"/>
  <c r="AA479" i="1" s="1"/>
  <c r="Q471" i="1"/>
  <c r="AA471" i="1" s="1"/>
  <c r="S471" i="1"/>
  <c r="AB471" i="1" s="1"/>
  <c r="X471" i="1"/>
  <c r="S463" i="1"/>
  <c r="AB463" i="1" s="1"/>
  <c r="Q463" i="1"/>
  <c r="AA463" i="1" s="1"/>
  <c r="X463" i="1"/>
  <c r="R375" i="1"/>
  <c r="X441" i="1"/>
  <c r="S441" i="1"/>
  <c r="AB441" i="1" s="1"/>
  <c r="Q441" i="1"/>
  <c r="AA441" i="1" s="1"/>
  <c r="S385" i="1"/>
  <c r="AB385" i="1" s="1"/>
  <c r="Q385" i="1"/>
  <c r="AA385" i="1" s="1"/>
  <c r="X385" i="1"/>
  <c r="S327" i="1"/>
  <c r="AB327" i="1" s="1"/>
  <c r="Q327" i="1"/>
  <c r="AA327" i="1" s="1"/>
  <c r="X327" i="1"/>
  <c r="S271" i="1"/>
  <c r="AB271" i="1" s="1"/>
  <c r="Q271" i="1"/>
  <c r="AA271" i="1" s="1"/>
  <c r="X271" i="1"/>
  <c r="Q143" i="1"/>
  <c r="AA143" i="1" s="1"/>
  <c r="S143" i="1"/>
  <c r="AB143" i="1" s="1"/>
  <c r="X143" i="1"/>
  <c r="X31" i="1"/>
  <c r="S31" i="1"/>
  <c r="Q31" i="1"/>
  <c r="AA31" i="1" s="1"/>
  <c r="X450" i="1"/>
  <c r="S450" i="1"/>
  <c r="AB450" i="1" s="1"/>
  <c r="Q450" i="1"/>
  <c r="AA450" i="1" s="1"/>
  <c r="X442" i="1"/>
  <c r="Q442" i="1"/>
  <c r="AA442" i="1" s="1"/>
  <c r="S442" i="1"/>
  <c r="AB442" i="1" s="1"/>
  <c r="X434" i="1"/>
  <c r="S434" i="1"/>
  <c r="AB434" i="1" s="1"/>
  <c r="Q434" i="1"/>
  <c r="AA434" i="1" s="1"/>
  <c r="S426" i="1"/>
  <c r="AB426" i="1" s="1"/>
  <c r="X426" i="1"/>
  <c r="Q426" i="1"/>
  <c r="AA426" i="1" s="1"/>
  <c r="X418" i="1"/>
  <c r="S418" i="1"/>
  <c r="AB418" i="1" s="1"/>
  <c r="Q418" i="1"/>
  <c r="AA418" i="1" s="1"/>
  <c r="S410" i="1"/>
  <c r="AB410" i="1" s="1"/>
  <c r="X410" i="1"/>
  <c r="Q410" i="1"/>
  <c r="AA410" i="1" s="1"/>
  <c r="S402" i="1"/>
  <c r="AB402" i="1" s="1"/>
  <c r="X402" i="1"/>
  <c r="Q402" i="1"/>
  <c r="AA402" i="1" s="1"/>
  <c r="X394" i="1"/>
  <c r="Q394" i="1"/>
  <c r="AA394" i="1" s="1"/>
  <c r="S394" i="1"/>
  <c r="AB394" i="1" s="1"/>
  <c r="X386" i="1"/>
  <c r="Q386" i="1"/>
  <c r="AA386" i="1" s="1"/>
  <c r="S386" i="1"/>
  <c r="AB386" i="1" s="1"/>
  <c r="X378" i="1"/>
  <c r="Q378" i="1"/>
  <c r="AA378" i="1" s="1"/>
  <c r="S378" i="1"/>
  <c r="AB378" i="1" s="1"/>
  <c r="S368" i="1"/>
  <c r="AB368" i="1" s="1"/>
  <c r="X368" i="1"/>
  <c r="Q368" i="1"/>
  <c r="AA368" i="1" s="1"/>
  <c r="S360" i="1"/>
  <c r="AB360" i="1" s="1"/>
  <c r="X360" i="1"/>
  <c r="Q360" i="1"/>
  <c r="AA360" i="1" s="1"/>
  <c r="X352" i="1"/>
  <c r="Q352" i="1"/>
  <c r="AA352" i="1" s="1"/>
  <c r="S352" i="1"/>
  <c r="AB352" i="1" s="1"/>
  <c r="X344" i="1"/>
  <c r="S344" i="1"/>
  <c r="Q344" i="1"/>
  <c r="AA344" i="1" s="1"/>
  <c r="Q336" i="1"/>
  <c r="AA336" i="1" s="1"/>
  <c r="S336" i="1"/>
  <c r="AB336" i="1" s="1"/>
  <c r="X336" i="1"/>
  <c r="X328" i="1"/>
  <c r="Q328" i="1"/>
  <c r="AA328" i="1" s="1"/>
  <c r="S328" i="1"/>
  <c r="AB328" i="1" s="1"/>
  <c r="X320" i="1"/>
  <c r="S320" i="1"/>
  <c r="AB320" i="1" s="1"/>
  <c r="Q320" i="1"/>
  <c r="AA320" i="1" s="1"/>
  <c r="X312" i="1"/>
  <c r="S312" i="1"/>
  <c r="AB312" i="1" s="1"/>
  <c r="Q312" i="1"/>
  <c r="AA312" i="1" s="1"/>
  <c r="X304" i="1"/>
  <c r="S304" i="1"/>
  <c r="AB304" i="1" s="1"/>
  <c r="Q304" i="1"/>
  <c r="AA304" i="1" s="1"/>
  <c r="S296" i="1"/>
  <c r="AB296" i="1" s="1"/>
  <c r="X296" i="1"/>
  <c r="Q296" i="1"/>
  <c r="AA296" i="1" s="1"/>
  <c r="X288" i="1"/>
  <c r="S288" i="1"/>
  <c r="AB288" i="1" s="1"/>
  <c r="Q288" i="1"/>
  <c r="AA288" i="1" s="1"/>
  <c r="X280" i="1"/>
  <c r="Q280" i="1"/>
  <c r="AA280" i="1" s="1"/>
  <c r="S280" i="1"/>
  <c r="AB280" i="1" s="1"/>
  <c r="X272" i="1"/>
  <c r="S272" i="1"/>
  <c r="AB272" i="1" s="1"/>
  <c r="Q272" i="1"/>
  <c r="AA272" i="1" s="1"/>
  <c r="X264" i="1"/>
  <c r="S264" i="1"/>
  <c r="AB264" i="1" s="1"/>
  <c r="Q264" i="1"/>
  <c r="AA264" i="1" s="1"/>
  <c r="X256" i="1"/>
  <c r="S256" i="1"/>
  <c r="AB256" i="1" s="1"/>
  <c r="Q256" i="1"/>
  <c r="AA256" i="1" s="1"/>
  <c r="S248" i="1"/>
  <c r="AB248" i="1" s="1"/>
  <c r="X248" i="1"/>
  <c r="Q248" i="1"/>
  <c r="AA248" i="1" s="1"/>
  <c r="Q240" i="1"/>
  <c r="AA240" i="1" s="1"/>
  <c r="S240" i="1"/>
  <c r="AB240" i="1" s="1"/>
  <c r="X240" i="1"/>
  <c r="Q232" i="1"/>
  <c r="AA232" i="1" s="1"/>
  <c r="S232" i="1"/>
  <c r="AB232" i="1" s="1"/>
  <c r="X232" i="1"/>
  <c r="X224" i="1"/>
  <c r="Q224" i="1"/>
  <c r="AA224" i="1" s="1"/>
  <c r="S224" i="1"/>
  <c r="AB224" i="1" s="1"/>
  <c r="S216" i="1"/>
  <c r="AB216" i="1" s="1"/>
  <c r="Q216" i="1"/>
  <c r="AA216" i="1" s="1"/>
  <c r="X216" i="1"/>
  <c r="X208" i="1"/>
  <c r="Q208" i="1"/>
  <c r="AA208" i="1" s="1"/>
  <c r="S208" i="1"/>
  <c r="AB208" i="1" s="1"/>
  <c r="X200" i="1"/>
  <c r="S200" i="1"/>
  <c r="AB200" i="1" s="1"/>
  <c r="Q200" i="1"/>
  <c r="AA200" i="1" s="1"/>
  <c r="X192" i="1"/>
  <c r="S192" i="1"/>
  <c r="AB192" i="1" s="1"/>
  <c r="Q192" i="1"/>
  <c r="AA192" i="1" s="1"/>
  <c r="X184" i="1"/>
  <c r="S184" i="1"/>
  <c r="AB184" i="1" s="1"/>
  <c r="Q184" i="1"/>
  <c r="AA184" i="1" s="1"/>
  <c r="X176" i="1"/>
  <c r="Q176" i="1"/>
  <c r="AA176" i="1" s="1"/>
  <c r="S176" i="1"/>
  <c r="AB176" i="1" s="1"/>
  <c r="X168" i="1"/>
  <c r="S168" i="1"/>
  <c r="AB168" i="1" s="1"/>
  <c r="Q168" i="1"/>
  <c r="AA168" i="1" s="1"/>
  <c r="X160" i="1"/>
  <c r="Q160" i="1"/>
  <c r="AA160" i="1" s="1"/>
  <c r="S160" i="1"/>
  <c r="AB160" i="1" s="1"/>
  <c r="X152" i="1"/>
  <c r="S152" i="1"/>
  <c r="AB152" i="1" s="1"/>
  <c r="Q152" i="1"/>
  <c r="AA152" i="1" s="1"/>
  <c r="Q144" i="1"/>
  <c r="AA144" i="1" s="1"/>
  <c r="X144" i="1"/>
  <c r="S144" i="1"/>
  <c r="AB144" i="1" s="1"/>
  <c r="X136" i="1"/>
  <c r="Q136" i="1"/>
  <c r="AA136" i="1" s="1"/>
  <c r="S136" i="1"/>
  <c r="AB136" i="1" s="1"/>
  <c r="X128" i="1"/>
  <c r="Q128" i="1"/>
  <c r="AA128" i="1" s="1"/>
  <c r="S128" i="1"/>
  <c r="AB128" i="1" s="1"/>
  <c r="X120" i="1"/>
  <c r="S120" i="1"/>
  <c r="AB120" i="1" s="1"/>
  <c r="Q120" i="1"/>
  <c r="AA120" i="1" s="1"/>
  <c r="X112" i="1"/>
  <c r="Q112" i="1"/>
  <c r="AA112" i="1" s="1"/>
  <c r="S112" i="1"/>
  <c r="AB112" i="1" s="1"/>
  <c r="X104" i="1"/>
  <c r="Q104" i="1"/>
  <c r="S104" i="1"/>
  <c r="X96" i="1"/>
  <c r="Q96" i="1"/>
  <c r="AA96" i="1" s="1"/>
  <c r="S96" i="1"/>
  <c r="AB96" i="1" s="1"/>
  <c r="X88" i="1"/>
  <c r="S88" i="1"/>
  <c r="AB88" i="1" s="1"/>
  <c r="Q88" i="1"/>
  <c r="AA88" i="1" s="1"/>
  <c r="X80" i="1"/>
  <c r="Q80" i="1"/>
  <c r="AA80" i="1" s="1"/>
  <c r="S80" i="1"/>
  <c r="S72" i="1"/>
  <c r="AB72" i="1" s="1"/>
  <c r="Q72" i="1"/>
  <c r="AA72" i="1" s="1"/>
  <c r="X72" i="1"/>
  <c r="X64" i="1"/>
  <c r="Q64" i="1"/>
  <c r="AA64" i="1" s="1"/>
  <c r="S64" i="1"/>
  <c r="AB64" i="1" s="1"/>
  <c r="X56" i="1"/>
  <c r="Q56" i="1"/>
  <c r="AA56" i="1" s="1"/>
  <c r="S56" i="1"/>
  <c r="AB56" i="1" s="1"/>
  <c r="Q48" i="1"/>
  <c r="AA48" i="1" s="1"/>
  <c r="X48" i="1"/>
  <c r="S48" i="1"/>
  <c r="AB48" i="1" s="1"/>
  <c r="Q40" i="1"/>
  <c r="AA40" i="1" s="1"/>
  <c r="S40" i="1"/>
  <c r="AB40" i="1" s="1"/>
  <c r="X40" i="1"/>
  <c r="X32" i="1"/>
  <c r="S32" i="1"/>
  <c r="AB32" i="1" s="1"/>
  <c r="Q32" i="1"/>
  <c r="AA32" i="1" s="1"/>
  <c r="Q24" i="1"/>
  <c r="AA24" i="1" s="1"/>
  <c r="S24" i="1"/>
  <c r="AB24" i="1" s="1"/>
  <c r="X24" i="1"/>
  <c r="X16" i="1"/>
  <c r="S16" i="1"/>
  <c r="AB16" i="1" s="1"/>
  <c r="Q16" i="1"/>
  <c r="AA16" i="1" s="1"/>
  <c r="X8" i="1"/>
  <c r="S8" i="1"/>
  <c r="Q8" i="1"/>
  <c r="AA8" i="1" s="1"/>
  <c r="R376" i="1"/>
  <c r="S409" i="1"/>
  <c r="AB409" i="1" s="1"/>
  <c r="X409" i="1"/>
  <c r="Q409" i="1"/>
  <c r="AA409" i="1" s="1"/>
  <c r="S351" i="1"/>
  <c r="AB351" i="1" s="1"/>
  <c r="X351" i="1"/>
  <c r="Q351" i="1"/>
  <c r="AA351" i="1" s="1"/>
  <c r="Q295" i="1"/>
  <c r="AA295" i="1" s="1"/>
  <c r="X295" i="1"/>
  <c r="S295" i="1"/>
  <c r="AB295" i="1" s="1"/>
  <c r="X255" i="1"/>
  <c r="S255" i="1"/>
  <c r="AB255" i="1" s="1"/>
  <c r="Q255" i="1"/>
  <c r="AA255" i="1" s="1"/>
  <c r="X119" i="1"/>
  <c r="S119" i="1"/>
  <c r="AB119" i="1" s="1"/>
  <c r="Q119" i="1"/>
  <c r="AA119" i="1" s="1"/>
  <c r="X23" i="1"/>
  <c r="S23" i="1"/>
  <c r="AB23" i="1" s="1"/>
  <c r="Q23" i="1"/>
  <c r="AA23" i="1" s="1"/>
  <c r="X448" i="1"/>
  <c r="Q448" i="1"/>
  <c r="AA448" i="1" s="1"/>
  <c r="S448" i="1"/>
  <c r="AB448" i="1" s="1"/>
  <c r="X440" i="1"/>
  <c r="S440" i="1"/>
  <c r="AB440" i="1" s="1"/>
  <c r="Q440" i="1"/>
  <c r="AA440" i="1" s="1"/>
  <c r="X432" i="1"/>
  <c r="Q432" i="1"/>
  <c r="AA432" i="1" s="1"/>
  <c r="S432" i="1"/>
  <c r="AB432" i="1" s="1"/>
  <c r="X424" i="1"/>
  <c r="Q424" i="1"/>
  <c r="AA424" i="1" s="1"/>
  <c r="S424" i="1"/>
  <c r="AB424" i="1" s="1"/>
  <c r="X416" i="1"/>
  <c r="Q416" i="1"/>
  <c r="AA416" i="1" s="1"/>
  <c r="S416" i="1"/>
  <c r="AB416" i="1" s="1"/>
  <c r="X408" i="1"/>
  <c r="S408" i="1"/>
  <c r="AB408" i="1" s="1"/>
  <c r="Q408" i="1"/>
  <c r="AA408" i="1" s="1"/>
  <c r="X400" i="1"/>
  <c r="S400" i="1"/>
  <c r="AB400" i="1" s="1"/>
  <c r="Q400" i="1"/>
  <c r="AA400" i="1" s="1"/>
  <c r="X392" i="1"/>
  <c r="Q392" i="1"/>
  <c r="AA392" i="1" s="1"/>
  <c r="S392" i="1"/>
  <c r="AB392" i="1" s="1"/>
  <c r="X384" i="1"/>
  <c r="Q384" i="1"/>
  <c r="AA384" i="1" s="1"/>
  <c r="S384" i="1"/>
  <c r="AB384" i="1" s="1"/>
  <c r="X374" i="1"/>
  <c r="S374" i="1"/>
  <c r="AB374" i="1" s="1"/>
  <c r="Q374" i="1"/>
  <c r="AA374" i="1" s="1"/>
  <c r="X366" i="1"/>
  <c r="Q366" i="1"/>
  <c r="AA366" i="1" s="1"/>
  <c r="S366" i="1"/>
  <c r="AB366" i="1" s="1"/>
  <c r="X358" i="1"/>
  <c r="Q358" i="1"/>
  <c r="AA358" i="1" s="1"/>
  <c r="S358" i="1"/>
  <c r="AB358" i="1" s="1"/>
  <c r="X350" i="1"/>
  <c r="S350" i="1"/>
  <c r="AB350" i="1" s="1"/>
  <c r="Q350" i="1"/>
  <c r="AA350" i="1" s="1"/>
  <c r="S342" i="1"/>
  <c r="AB342" i="1" s="1"/>
  <c r="Q342" i="1"/>
  <c r="AA342" i="1" s="1"/>
  <c r="X342" i="1"/>
  <c r="S334" i="1"/>
  <c r="AB334" i="1" s="1"/>
  <c r="X334" i="1"/>
  <c r="Q334" i="1"/>
  <c r="AA334" i="1" s="1"/>
  <c r="X326" i="1"/>
  <c r="S326" i="1"/>
  <c r="AB326" i="1" s="1"/>
  <c r="Q326" i="1"/>
  <c r="AA326" i="1" s="1"/>
  <c r="X318" i="1"/>
  <c r="Q318" i="1"/>
  <c r="AA318" i="1" s="1"/>
  <c r="S318" i="1"/>
  <c r="AB318" i="1" s="1"/>
  <c r="X310" i="1"/>
  <c r="S310" i="1"/>
  <c r="AB310" i="1" s="1"/>
  <c r="Q310" i="1"/>
  <c r="AA310" i="1" s="1"/>
  <c r="X302" i="1"/>
  <c r="S302" i="1"/>
  <c r="AB302" i="1" s="1"/>
  <c r="Q302" i="1"/>
  <c r="AA302" i="1" s="1"/>
  <c r="Q294" i="1"/>
  <c r="AA294" i="1" s="1"/>
  <c r="S294" i="1"/>
  <c r="AB294" i="1" s="1"/>
  <c r="X294" i="1"/>
  <c r="X286" i="1"/>
  <c r="Q286" i="1"/>
  <c r="AA286" i="1" s="1"/>
  <c r="S286" i="1"/>
  <c r="AB286" i="1" s="1"/>
  <c r="X278" i="1"/>
  <c r="S278" i="1"/>
  <c r="AB278" i="1" s="1"/>
  <c r="Q278" i="1"/>
  <c r="AA278" i="1" s="1"/>
  <c r="X270" i="1"/>
  <c r="S270" i="1"/>
  <c r="AB270" i="1" s="1"/>
  <c r="Q270" i="1"/>
  <c r="AA270" i="1" s="1"/>
  <c r="X262" i="1"/>
  <c r="S262" i="1"/>
  <c r="AB262" i="1" s="1"/>
  <c r="Q262" i="1"/>
  <c r="AA262" i="1" s="1"/>
  <c r="Q254" i="1"/>
  <c r="AA254" i="1" s="1"/>
  <c r="X254" i="1"/>
  <c r="S254" i="1"/>
  <c r="AB254" i="1" s="1"/>
  <c r="S246" i="1"/>
  <c r="AB246" i="1" s="1"/>
  <c r="X246" i="1"/>
  <c r="Q246" i="1"/>
  <c r="AA246" i="1" s="1"/>
  <c r="X238" i="1"/>
  <c r="S238" i="1"/>
  <c r="AB238" i="1" s="1"/>
  <c r="Q238" i="1"/>
  <c r="AA238" i="1" s="1"/>
  <c r="X230" i="1"/>
  <c r="S230" i="1"/>
  <c r="AB230" i="1" s="1"/>
  <c r="Q230" i="1"/>
  <c r="X222" i="1"/>
  <c r="S222" i="1"/>
  <c r="AB222" i="1" s="1"/>
  <c r="Q222" i="1"/>
  <c r="AA222" i="1" s="1"/>
  <c r="X214" i="1"/>
  <c r="Q214" i="1"/>
  <c r="AA214" i="1" s="1"/>
  <c r="S214" i="1"/>
  <c r="AB214" i="1" s="1"/>
  <c r="X206" i="1"/>
  <c r="Q206" i="1"/>
  <c r="S206" i="1"/>
  <c r="S198" i="1"/>
  <c r="AB198" i="1" s="1"/>
  <c r="Q198" i="1"/>
  <c r="AA198" i="1" s="1"/>
  <c r="X198" i="1"/>
  <c r="X190" i="1"/>
  <c r="Q190" i="1"/>
  <c r="AA190" i="1" s="1"/>
  <c r="S190" i="1"/>
  <c r="AB190" i="1" s="1"/>
  <c r="Q182" i="1"/>
  <c r="AA182" i="1" s="1"/>
  <c r="S182" i="1"/>
  <c r="AB182" i="1" s="1"/>
  <c r="X182" i="1"/>
  <c r="X174" i="1"/>
  <c r="S174" i="1"/>
  <c r="AB174" i="1" s="1"/>
  <c r="Q174" i="1"/>
  <c r="AA174" i="1" s="1"/>
  <c r="X166" i="1"/>
  <c r="Q166" i="1"/>
  <c r="AA166" i="1" s="1"/>
  <c r="S166" i="1"/>
  <c r="X158" i="1"/>
  <c r="Q158" i="1"/>
  <c r="S158" i="1"/>
  <c r="X150" i="1"/>
  <c r="Q150" i="1"/>
  <c r="AA150" i="1" s="1"/>
  <c r="S150" i="1"/>
  <c r="AB150" i="1" s="1"/>
  <c r="X142" i="1"/>
  <c r="Q142" i="1"/>
  <c r="AA142" i="1" s="1"/>
  <c r="S142" i="1"/>
  <c r="S134" i="1"/>
  <c r="AB134" i="1" s="1"/>
  <c r="X134" i="1"/>
  <c r="Q134" i="1"/>
  <c r="AA134" i="1" s="1"/>
  <c r="Q126" i="1"/>
  <c r="AA126" i="1" s="1"/>
  <c r="S126" i="1"/>
  <c r="AB126" i="1" s="1"/>
  <c r="X126" i="1"/>
  <c r="S118" i="1"/>
  <c r="AB118" i="1" s="1"/>
  <c r="Q118" i="1"/>
  <c r="X118" i="1"/>
  <c r="Q110" i="1"/>
  <c r="AA110" i="1" s="1"/>
  <c r="X110" i="1"/>
  <c r="S110" i="1"/>
  <c r="AB110" i="1" s="1"/>
  <c r="X102" i="1"/>
  <c r="S102" i="1"/>
  <c r="AB102" i="1" s="1"/>
  <c r="Q102" i="1"/>
  <c r="AA102" i="1" s="1"/>
  <c r="Q94" i="1"/>
  <c r="AA94" i="1" s="1"/>
  <c r="S94" i="1"/>
  <c r="AB94" i="1" s="1"/>
  <c r="X94" i="1"/>
  <c r="X86" i="1"/>
  <c r="S86" i="1"/>
  <c r="AB86" i="1" s="1"/>
  <c r="Q86" i="1"/>
  <c r="AA86" i="1" s="1"/>
  <c r="X78" i="1"/>
  <c r="S78" i="1"/>
  <c r="Q78" i="1"/>
  <c r="AA78" i="1" s="1"/>
  <c r="X70" i="1"/>
  <c r="S70" i="1"/>
  <c r="AB70" i="1" s="1"/>
  <c r="Q70" i="1"/>
  <c r="AA70" i="1" s="1"/>
  <c r="X62" i="1"/>
  <c r="Q62" i="1"/>
  <c r="AA62" i="1" s="1"/>
  <c r="S62" i="1"/>
  <c r="AB62" i="1" s="1"/>
  <c r="X54" i="1"/>
  <c r="S54" i="1"/>
  <c r="AB54" i="1" s="1"/>
  <c r="Q54" i="1"/>
  <c r="AA54" i="1" s="1"/>
  <c r="S46" i="1"/>
  <c r="X46" i="1"/>
  <c r="Q46" i="1"/>
  <c r="AA46" i="1" s="1"/>
  <c r="X38" i="1"/>
  <c r="S38" i="1"/>
  <c r="Q38" i="1"/>
  <c r="AA38" i="1" s="1"/>
  <c r="X30" i="1"/>
  <c r="S30" i="1"/>
  <c r="AB30" i="1" s="1"/>
  <c r="Q30" i="1"/>
  <c r="AA30" i="1" s="1"/>
  <c r="X22" i="1"/>
  <c r="Q22" i="1"/>
  <c r="AA22" i="1" s="1"/>
  <c r="S22" i="1"/>
  <c r="AB22" i="1" s="1"/>
  <c r="X14" i="1"/>
  <c r="S14" i="1"/>
  <c r="Q14" i="1"/>
  <c r="AA14" i="1" s="1"/>
  <c r="X6" i="1"/>
  <c r="S6" i="1"/>
  <c r="AB6" i="1" s="1"/>
  <c r="Q6" i="1"/>
  <c r="AA6" i="1" s="1"/>
  <c r="X425" i="1"/>
  <c r="S425" i="1"/>
  <c r="AB425" i="1" s="1"/>
  <c r="Q425" i="1"/>
  <c r="AA425" i="1" s="1"/>
  <c r="Q367" i="1"/>
  <c r="AA367" i="1" s="1"/>
  <c r="X367" i="1"/>
  <c r="S367" i="1"/>
  <c r="AB367" i="1" s="1"/>
  <c r="S311" i="1"/>
  <c r="AB311" i="1" s="1"/>
  <c r="Q311" i="1"/>
  <c r="AA311" i="1" s="1"/>
  <c r="X311" i="1"/>
  <c r="Q247" i="1"/>
  <c r="X247" i="1"/>
  <c r="S247" i="1"/>
  <c r="AB247" i="1" s="1"/>
  <c r="X127" i="1"/>
  <c r="Q127" i="1"/>
  <c r="AA127" i="1" s="1"/>
  <c r="S127" i="1"/>
  <c r="AB127" i="1" s="1"/>
  <c r="X103" i="1"/>
  <c r="S103" i="1"/>
  <c r="AB103" i="1" s="1"/>
  <c r="Q103" i="1"/>
  <c r="AA103" i="1" s="1"/>
  <c r="X87" i="1"/>
  <c r="Q87" i="1"/>
  <c r="AA87" i="1" s="1"/>
  <c r="S87" i="1"/>
  <c r="AB87" i="1" s="1"/>
  <c r="X79" i="1"/>
  <c r="Q79" i="1"/>
  <c r="AA79" i="1" s="1"/>
  <c r="S79" i="1"/>
  <c r="S71" i="1"/>
  <c r="AB71" i="1" s="1"/>
  <c r="X71" i="1"/>
  <c r="Q71" i="1"/>
  <c r="AA71" i="1" s="1"/>
  <c r="X63" i="1"/>
  <c r="S63" i="1"/>
  <c r="AB63" i="1" s="1"/>
  <c r="Q63" i="1"/>
  <c r="AA63" i="1" s="1"/>
  <c r="X55" i="1"/>
  <c r="Q55" i="1"/>
  <c r="AA55" i="1" s="1"/>
  <c r="S55" i="1"/>
  <c r="AB55" i="1" s="1"/>
  <c r="X15" i="1"/>
  <c r="Q15" i="1"/>
  <c r="S15" i="1"/>
  <c r="AB15" i="1" s="1"/>
  <c r="X455" i="1"/>
  <c r="S455" i="1"/>
  <c r="Q455" i="1"/>
  <c r="AA455" i="1" s="1"/>
  <c r="X447" i="1"/>
  <c r="S447" i="1"/>
  <c r="AB447" i="1" s="1"/>
  <c r="Q447" i="1"/>
  <c r="AA447" i="1" s="1"/>
  <c r="X439" i="1"/>
  <c r="S439" i="1"/>
  <c r="AB439" i="1" s="1"/>
  <c r="Q439" i="1"/>
  <c r="X431" i="1"/>
  <c r="S431" i="1"/>
  <c r="Q431" i="1"/>
  <c r="AA431" i="1" s="1"/>
  <c r="X423" i="1"/>
  <c r="S423" i="1"/>
  <c r="AB423" i="1" s="1"/>
  <c r="Q423" i="1"/>
  <c r="X415" i="1"/>
  <c r="Q415" i="1"/>
  <c r="AA415" i="1" s="1"/>
  <c r="S415" i="1"/>
  <c r="AB415" i="1" s="1"/>
  <c r="X407" i="1"/>
  <c r="S407" i="1"/>
  <c r="Q407" i="1"/>
  <c r="AA407" i="1" s="1"/>
  <c r="X399" i="1"/>
  <c r="Q399" i="1"/>
  <c r="AA399" i="1" s="1"/>
  <c r="S399" i="1"/>
  <c r="AB399" i="1" s="1"/>
  <c r="X391" i="1"/>
  <c r="Q391" i="1"/>
  <c r="AA391" i="1" s="1"/>
  <c r="S391" i="1"/>
  <c r="AB391" i="1" s="1"/>
  <c r="X383" i="1"/>
  <c r="S383" i="1"/>
  <c r="AB383" i="1" s="1"/>
  <c r="Q383" i="1"/>
  <c r="X373" i="1"/>
  <c r="S373" i="1"/>
  <c r="AB373" i="1" s="1"/>
  <c r="Q373" i="1"/>
  <c r="AA373" i="1" s="1"/>
  <c r="X365" i="1"/>
  <c r="S365" i="1"/>
  <c r="Q365" i="1"/>
  <c r="AA365" i="1" s="1"/>
  <c r="S357" i="1"/>
  <c r="AB357" i="1" s="1"/>
  <c r="X357" i="1"/>
  <c r="Q357" i="1"/>
  <c r="AA357" i="1" s="1"/>
  <c r="X349" i="1"/>
  <c r="S349" i="1"/>
  <c r="AB349" i="1" s="1"/>
  <c r="Q349" i="1"/>
  <c r="AA349" i="1" s="1"/>
  <c r="X341" i="1"/>
  <c r="Q341" i="1"/>
  <c r="AA341" i="1" s="1"/>
  <c r="S341" i="1"/>
  <c r="Q333" i="1"/>
  <c r="AA333" i="1" s="1"/>
  <c r="S333" i="1"/>
  <c r="AB333" i="1" s="1"/>
  <c r="X333" i="1"/>
  <c r="X325" i="1"/>
  <c r="S325" i="1"/>
  <c r="AB325" i="1" s="1"/>
  <c r="AA325" i="1"/>
  <c r="X317" i="1"/>
  <c r="S317" i="1"/>
  <c r="AB317" i="1" s="1"/>
  <c r="Q317" i="1"/>
  <c r="AA317" i="1" s="1"/>
  <c r="X309" i="1"/>
  <c r="S309" i="1"/>
  <c r="AB309" i="1" s="1"/>
  <c r="Q309" i="1"/>
  <c r="AA309" i="1" s="1"/>
  <c r="X301" i="1"/>
  <c r="Q301" i="1"/>
  <c r="AA301" i="1" s="1"/>
  <c r="S301" i="1"/>
  <c r="AB301" i="1" s="1"/>
  <c r="X293" i="1"/>
  <c r="Q293" i="1"/>
  <c r="S293" i="1"/>
  <c r="AB293" i="1" s="1"/>
  <c r="X285" i="1"/>
  <c r="Q285" i="1"/>
  <c r="S285" i="1"/>
  <c r="AB285" i="1" s="1"/>
  <c r="S277" i="1"/>
  <c r="AB277" i="1" s="1"/>
  <c r="Q277" i="1"/>
  <c r="AA277" i="1" s="1"/>
  <c r="X277" i="1"/>
  <c r="X269" i="1"/>
  <c r="Q269" i="1"/>
  <c r="AA269" i="1" s="1"/>
  <c r="S269" i="1"/>
  <c r="AB269" i="1" s="1"/>
  <c r="X261" i="1"/>
  <c r="S261" i="1"/>
  <c r="Q261" i="1"/>
  <c r="AA261" i="1" s="1"/>
  <c r="Q253" i="1"/>
  <c r="AA253" i="1" s="1"/>
  <c r="X253" i="1"/>
  <c r="S253" i="1"/>
  <c r="AB253" i="1" s="1"/>
  <c r="Q245" i="1"/>
  <c r="S245" i="1"/>
  <c r="AB245" i="1" s="1"/>
  <c r="X245" i="1"/>
  <c r="X237" i="1"/>
  <c r="Q237" i="1"/>
  <c r="AA237" i="1" s="1"/>
  <c r="S237" i="1"/>
  <c r="AB237" i="1" s="1"/>
  <c r="X229" i="1"/>
  <c r="Q229" i="1"/>
  <c r="AA229" i="1" s="1"/>
  <c r="S229" i="1"/>
  <c r="AB229" i="1" s="1"/>
  <c r="Q221" i="1"/>
  <c r="X221" i="1"/>
  <c r="S221" i="1"/>
  <c r="AB221" i="1" s="1"/>
  <c r="Q213" i="1"/>
  <c r="AA213" i="1" s="1"/>
  <c r="X213" i="1"/>
  <c r="S213" i="1"/>
  <c r="AB213" i="1" s="1"/>
  <c r="X205" i="1"/>
  <c r="Q205" i="1"/>
  <c r="AA205" i="1" s="1"/>
  <c r="S205" i="1"/>
  <c r="AB205" i="1" s="1"/>
  <c r="Q197" i="1"/>
  <c r="AA197" i="1" s="1"/>
  <c r="X197" i="1"/>
  <c r="S197" i="1"/>
  <c r="S189" i="1"/>
  <c r="AB189" i="1" s="1"/>
  <c r="Q189" i="1"/>
  <c r="AA189" i="1" s="1"/>
  <c r="X189" i="1"/>
  <c r="X181" i="1"/>
  <c r="Q181" i="1"/>
  <c r="AA181" i="1" s="1"/>
  <c r="S181" i="1"/>
  <c r="AB181" i="1" s="1"/>
  <c r="X173" i="1"/>
  <c r="Q173" i="1"/>
  <c r="AA173" i="1" s="1"/>
  <c r="S173" i="1"/>
  <c r="X165" i="1"/>
  <c r="S165" i="1"/>
  <c r="AB165" i="1" s="1"/>
  <c r="Q165" i="1"/>
  <c r="AA165" i="1" s="1"/>
  <c r="X157" i="1"/>
  <c r="Q157" i="1"/>
  <c r="AA157" i="1" s="1"/>
  <c r="S157" i="1"/>
  <c r="S149" i="1"/>
  <c r="AB149" i="1" s="1"/>
  <c r="Q149" i="1"/>
  <c r="AA149" i="1" s="1"/>
  <c r="X149" i="1"/>
  <c r="S141" i="1"/>
  <c r="AB141" i="1" s="1"/>
  <c r="Q141" i="1"/>
  <c r="X141" i="1"/>
  <c r="X133" i="1"/>
  <c r="S133" i="1"/>
  <c r="AB133" i="1" s="1"/>
  <c r="Q133" i="1"/>
  <c r="AA133" i="1" s="1"/>
  <c r="X125" i="1"/>
  <c r="S125" i="1"/>
  <c r="AB125" i="1" s="1"/>
  <c r="Q125" i="1"/>
  <c r="AA125" i="1" s="1"/>
  <c r="X117" i="1"/>
  <c r="Q117" i="1"/>
  <c r="S117" i="1"/>
  <c r="X109" i="1"/>
  <c r="Q109" i="1"/>
  <c r="AA109" i="1" s="1"/>
  <c r="S109" i="1"/>
  <c r="AB109" i="1" s="1"/>
  <c r="Q101" i="1"/>
  <c r="AA101" i="1" s="1"/>
  <c r="S101" i="1"/>
  <c r="AB101" i="1" s="1"/>
  <c r="X101" i="1"/>
  <c r="X93" i="1"/>
  <c r="Q93" i="1"/>
  <c r="AA93" i="1" s="1"/>
  <c r="S93" i="1"/>
  <c r="AB93" i="1" s="1"/>
  <c r="X85" i="1"/>
  <c r="Q85" i="1"/>
  <c r="S85" i="1"/>
  <c r="AB85" i="1" s="1"/>
  <c r="Q77" i="1"/>
  <c r="AA77" i="1" s="1"/>
  <c r="X77" i="1"/>
  <c r="S77" i="1"/>
  <c r="X69" i="1"/>
  <c r="Q69" i="1"/>
  <c r="AA69" i="1" s="1"/>
  <c r="S69" i="1"/>
  <c r="AB69" i="1" s="1"/>
  <c r="S61" i="1"/>
  <c r="AB61" i="1" s="1"/>
  <c r="X61" i="1"/>
  <c r="Q61" i="1"/>
  <c r="AA61" i="1" s="1"/>
  <c r="Q53" i="1"/>
  <c r="AA53" i="1" s="1"/>
  <c r="X53" i="1"/>
  <c r="S53" i="1"/>
  <c r="AB53" i="1" s="1"/>
  <c r="X45" i="1"/>
  <c r="S45" i="1"/>
  <c r="AB45" i="1" s="1"/>
  <c r="Q45" i="1"/>
  <c r="AA45" i="1" s="1"/>
  <c r="Q37" i="1"/>
  <c r="AA37" i="1" s="1"/>
  <c r="X37" i="1"/>
  <c r="S37" i="1"/>
  <c r="AB37" i="1" s="1"/>
  <c r="Q29" i="1"/>
  <c r="AA29" i="1" s="1"/>
  <c r="X29" i="1"/>
  <c r="S29" i="1"/>
  <c r="AB29" i="1" s="1"/>
  <c r="X21" i="1"/>
  <c r="Q21" i="1"/>
  <c r="AA21" i="1" s="1"/>
  <c r="S21" i="1"/>
  <c r="AB21" i="1" s="1"/>
  <c r="X13" i="1"/>
  <c r="S13" i="1"/>
  <c r="AB13" i="1" s="1"/>
  <c r="Q13" i="1"/>
  <c r="AA13" i="1" s="1"/>
  <c r="S5" i="1"/>
  <c r="AB5" i="1" s="1"/>
  <c r="X5" i="1"/>
  <c r="Q5" i="1"/>
  <c r="AA5" i="1" s="1"/>
  <c r="Q449" i="1"/>
  <c r="S449" i="1"/>
  <c r="X449" i="1"/>
  <c r="X393" i="1"/>
  <c r="Q393" i="1"/>
  <c r="AA393" i="1" s="1"/>
  <c r="S393" i="1"/>
  <c r="AB393" i="1" s="1"/>
  <c r="X335" i="1"/>
  <c r="Q335" i="1"/>
  <c r="S335" i="1"/>
  <c r="AB335" i="1" s="1"/>
  <c r="Q279" i="1"/>
  <c r="AA279" i="1" s="1"/>
  <c r="S279" i="1"/>
  <c r="X279" i="1"/>
  <c r="X151" i="1"/>
  <c r="S151" i="1"/>
  <c r="Q151" i="1"/>
  <c r="AA151" i="1" s="1"/>
  <c r="Q7" i="1"/>
  <c r="AA7" i="1" s="1"/>
  <c r="X7" i="1"/>
  <c r="S7" i="1"/>
  <c r="X454" i="1"/>
  <c r="Q454" i="1"/>
  <c r="AA454" i="1" s="1"/>
  <c r="S454" i="1"/>
  <c r="X438" i="1"/>
  <c r="Q438" i="1"/>
  <c r="AA438" i="1" s="1"/>
  <c r="S438" i="1"/>
  <c r="X422" i="1"/>
  <c r="Q422" i="1"/>
  <c r="AA422" i="1" s="1"/>
  <c r="S422" i="1"/>
  <c r="AB422" i="1" s="1"/>
  <c r="X414" i="1"/>
  <c r="Q414" i="1"/>
  <c r="AA414" i="1" s="1"/>
  <c r="S414" i="1"/>
  <c r="AB414" i="1" s="1"/>
  <c r="X406" i="1"/>
  <c r="Q406" i="1"/>
  <c r="AA406" i="1" s="1"/>
  <c r="S406" i="1"/>
  <c r="AB406" i="1" s="1"/>
  <c r="X398" i="1"/>
  <c r="S398" i="1"/>
  <c r="AB398" i="1" s="1"/>
  <c r="Q398" i="1"/>
  <c r="AA398" i="1" s="1"/>
  <c r="X390" i="1"/>
  <c r="S390" i="1"/>
  <c r="AB390" i="1" s="1"/>
  <c r="Q390" i="1"/>
  <c r="AA390" i="1" s="1"/>
  <c r="X382" i="1"/>
  <c r="S382" i="1"/>
  <c r="AB382" i="1" s="1"/>
  <c r="Q382" i="1"/>
  <c r="AA382" i="1" s="1"/>
  <c r="X372" i="1"/>
  <c r="S372" i="1"/>
  <c r="AB372" i="1" s="1"/>
  <c r="Q372" i="1"/>
  <c r="AA372" i="1" s="1"/>
  <c r="X364" i="1"/>
  <c r="Q364" i="1"/>
  <c r="S364" i="1"/>
  <c r="AB364" i="1" s="1"/>
  <c r="X356" i="1"/>
  <c r="Q356" i="1"/>
  <c r="AA356" i="1" s="1"/>
  <c r="S356" i="1"/>
  <c r="AB356" i="1" s="1"/>
  <c r="X340" i="1"/>
  <c r="Q340" i="1"/>
  <c r="AA340" i="1" s="1"/>
  <c r="S340" i="1"/>
  <c r="AB340" i="1" s="1"/>
  <c r="S332" i="1"/>
  <c r="AB332" i="1" s="1"/>
  <c r="Q332" i="1"/>
  <c r="AA332" i="1" s="1"/>
  <c r="X332" i="1"/>
  <c r="X324" i="1"/>
  <c r="Q324" i="1"/>
  <c r="AA324" i="1" s="1"/>
  <c r="S324" i="1"/>
  <c r="AB324" i="1" s="1"/>
  <c r="X316" i="1"/>
  <c r="S316" i="1"/>
  <c r="AB316" i="1" s="1"/>
  <c r="Q316" i="1"/>
  <c r="X308" i="1"/>
  <c r="Q308" i="1"/>
  <c r="AA308" i="1" s="1"/>
  <c r="S308" i="1"/>
  <c r="AB308" i="1" s="1"/>
  <c r="X300" i="1"/>
  <c r="S300" i="1"/>
  <c r="AB300" i="1" s="1"/>
  <c r="Q300" i="1"/>
  <c r="AA300" i="1" s="1"/>
  <c r="X292" i="1"/>
  <c r="S292" i="1"/>
  <c r="Q292" i="1"/>
  <c r="S284" i="1"/>
  <c r="AB284" i="1" s="1"/>
  <c r="Q284" i="1"/>
  <c r="AA284" i="1" s="1"/>
  <c r="X284" i="1"/>
  <c r="Q276" i="1"/>
  <c r="AA276" i="1" s="1"/>
  <c r="X276" i="1"/>
  <c r="S276" i="1"/>
  <c r="AB276" i="1" s="1"/>
  <c r="X268" i="1"/>
  <c r="S268" i="1"/>
  <c r="Q268" i="1"/>
  <c r="AA268" i="1" s="1"/>
  <c r="X260" i="1"/>
  <c r="Q260" i="1"/>
  <c r="AA260" i="1" s="1"/>
  <c r="S260" i="1"/>
  <c r="AB260" i="1" s="1"/>
  <c r="S252" i="1"/>
  <c r="AB252" i="1" s="1"/>
  <c r="X252" i="1"/>
  <c r="Q252" i="1"/>
  <c r="AA252" i="1" s="1"/>
  <c r="X244" i="1"/>
  <c r="Q244" i="1"/>
  <c r="AA244" i="1" s="1"/>
  <c r="S244" i="1"/>
  <c r="AB244" i="1" s="1"/>
  <c r="S236" i="1"/>
  <c r="AB236" i="1" s="1"/>
  <c r="Q236" i="1"/>
  <c r="AA236" i="1" s="1"/>
  <c r="X236" i="1"/>
  <c r="X228" i="1"/>
  <c r="S228" i="1"/>
  <c r="AB228" i="1" s="1"/>
  <c r="Q228" i="1"/>
  <c r="AA228" i="1" s="1"/>
  <c r="Q220" i="1"/>
  <c r="AA220" i="1" s="1"/>
  <c r="X220" i="1"/>
  <c r="S220" i="1"/>
  <c r="AB220" i="1" s="1"/>
  <c r="X212" i="1"/>
  <c r="Q212" i="1"/>
  <c r="AA212" i="1" s="1"/>
  <c r="S212" i="1"/>
  <c r="AB212" i="1" s="1"/>
  <c r="X204" i="1"/>
  <c r="Q204" i="1"/>
  <c r="AA204" i="1" s="1"/>
  <c r="S204" i="1"/>
  <c r="AB204" i="1" s="1"/>
  <c r="X196" i="1"/>
  <c r="S196" i="1"/>
  <c r="Q196" i="1"/>
  <c r="X188" i="1"/>
  <c r="S188" i="1"/>
  <c r="AB188" i="1" s="1"/>
  <c r="Q188" i="1"/>
  <c r="AA188" i="1" s="1"/>
  <c r="X180" i="1"/>
  <c r="Q180" i="1"/>
  <c r="AA180" i="1" s="1"/>
  <c r="S180" i="1"/>
  <c r="AB180" i="1" s="1"/>
  <c r="X172" i="1"/>
  <c r="Q172" i="1"/>
  <c r="AA172" i="1" s="1"/>
  <c r="S172" i="1"/>
  <c r="AB172" i="1" s="1"/>
  <c r="X164" i="1"/>
  <c r="S164" i="1"/>
  <c r="AB164" i="1" s="1"/>
  <c r="Q164" i="1"/>
  <c r="AA164" i="1" s="1"/>
  <c r="X156" i="1"/>
  <c r="Q156" i="1"/>
  <c r="AA156" i="1" s="1"/>
  <c r="S156" i="1"/>
  <c r="X148" i="1"/>
  <c r="S148" i="1"/>
  <c r="AB148" i="1" s="1"/>
  <c r="Q148" i="1"/>
  <c r="X140" i="1"/>
  <c r="S140" i="1"/>
  <c r="Q140" i="1"/>
  <c r="AA140" i="1" s="1"/>
  <c r="X132" i="1"/>
  <c r="Q132" i="1"/>
  <c r="AA132" i="1" s="1"/>
  <c r="S132" i="1"/>
  <c r="X124" i="1"/>
  <c r="S124" i="1"/>
  <c r="AB124" i="1" s="1"/>
  <c r="Q124" i="1"/>
  <c r="AA124" i="1" s="1"/>
  <c r="X116" i="1"/>
  <c r="S116" i="1"/>
  <c r="AB116" i="1" s="1"/>
  <c r="Q116" i="1"/>
  <c r="S108" i="1"/>
  <c r="AB108" i="1" s="1"/>
  <c r="X108" i="1"/>
  <c r="Q108" i="1"/>
  <c r="AA108" i="1" s="1"/>
  <c r="S100" i="1"/>
  <c r="AB100" i="1" s="1"/>
  <c r="X100" i="1"/>
  <c r="Q100" i="1"/>
  <c r="AA100" i="1" s="1"/>
  <c r="X92" i="1"/>
  <c r="Q92" i="1"/>
  <c r="AA92" i="1" s="1"/>
  <c r="S92" i="1"/>
  <c r="AB92" i="1" s="1"/>
  <c r="S84" i="1"/>
  <c r="AB84" i="1" s="1"/>
  <c r="Q84" i="1"/>
  <c r="AA84" i="1" s="1"/>
  <c r="X84" i="1"/>
  <c r="X76" i="1"/>
  <c r="Q76" i="1"/>
  <c r="AA76" i="1" s="1"/>
  <c r="S76" i="1"/>
  <c r="X68" i="1"/>
  <c r="Q68" i="1"/>
  <c r="AA68" i="1" s="1"/>
  <c r="S68" i="1"/>
  <c r="AB68" i="1" s="1"/>
  <c r="X60" i="1"/>
  <c r="S60" i="1"/>
  <c r="AB60" i="1" s="1"/>
  <c r="Q60" i="1"/>
  <c r="AA60" i="1" s="1"/>
  <c r="X52" i="1"/>
  <c r="Q52" i="1"/>
  <c r="AA52" i="1" s="1"/>
  <c r="S52" i="1"/>
  <c r="AB52" i="1" s="1"/>
  <c r="X44" i="1"/>
  <c r="Q44" i="1"/>
  <c r="AA44" i="1" s="1"/>
  <c r="S44" i="1"/>
  <c r="AB44" i="1" s="1"/>
  <c r="X36" i="1"/>
  <c r="S36" i="1"/>
  <c r="AB36" i="1" s="1"/>
  <c r="Q36" i="1"/>
  <c r="AA36" i="1" s="1"/>
  <c r="S28" i="1"/>
  <c r="AB28" i="1" s="1"/>
  <c r="X28" i="1"/>
  <c r="Q28" i="1"/>
  <c r="AA28" i="1" s="1"/>
  <c r="X20" i="1"/>
  <c r="Q20" i="1"/>
  <c r="AA20" i="1" s="1"/>
  <c r="S20" i="1"/>
  <c r="X12" i="1"/>
  <c r="Q12" i="1"/>
  <c r="AA12" i="1" s="1"/>
  <c r="S12" i="1"/>
  <c r="X4" i="1"/>
  <c r="Q4" i="1"/>
  <c r="AA4" i="1" s="1"/>
  <c r="S4" i="1"/>
  <c r="AB4" i="1" s="1"/>
  <c r="T375" i="1"/>
  <c r="X401" i="1"/>
  <c r="Q401" i="1"/>
  <c r="AA401" i="1" s="1"/>
  <c r="S401" i="1"/>
  <c r="X343" i="1"/>
  <c r="S343" i="1"/>
  <c r="AB343" i="1" s="1"/>
  <c r="Q343" i="1"/>
  <c r="AA343" i="1" s="1"/>
  <c r="X287" i="1"/>
  <c r="Q287" i="1"/>
  <c r="AA287" i="1" s="1"/>
  <c r="S287" i="1"/>
  <c r="AB287" i="1" s="1"/>
  <c r="X263" i="1"/>
  <c r="S263" i="1"/>
  <c r="AB263" i="1" s="1"/>
  <c r="Q263" i="1"/>
  <c r="X223" i="1"/>
  <c r="Q223" i="1"/>
  <c r="AA223" i="1" s="1"/>
  <c r="S223" i="1"/>
  <c r="AB223" i="1" s="1"/>
  <c r="X215" i="1"/>
  <c r="Q215" i="1"/>
  <c r="AA215" i="1" s="1"/>
  <c r="S215" i="1"/>
  <c r="AB215" i="1" s="1"/>
  <c r="Q207" i="1"/>
  <c r="AA207" i="1" s="1"/>
  <c r="X207" i="1"/>
  <c r="S207" i="1"/>
  <c r="AB207" i="1" s="1"/>
  <c r="X199" i="1"/>
  <c r="Q199" i="1"/>
  <c r="AA199" i="1" s="1"/>
  <c r="S199" i="1"/>
  <c r="AB199" i="1" s="1"/>
  <c r="X191" i="1"/>
  <c r="S191" i="1"/>
  <c r="AB191" i="1" s="1"/>
  <c r="Q191" i="1"/>
  <c r="AA191" i="1" s="1"/>
  <c r="Q183" i="1"/>
  <c r="AA183" i="1" s="1"/>
  <c r="S183" i="1"/>
  <c r="AB183" i="1" s="1"/>
  <c r="X183" i="1"/>
  <c r="Q175" i="1"/>
  <c r="AA175" i="1" s="1"/>
  <c r="S175" i="1"/>
  <c r="AB175" i="1" s="1"/>
  <c r="X175" i="1"/>
  <c r="Q167" i="1"/>
  <c r="AA167" i="1" s="1"/>
  <c r="S167" i="1"/>
  <c r="X167" i="1"/>
  <c r="X159" i="1"/>
  <c r="Q159" i="1"/>
  <c r="AA159" i="1" s="1"/>
  <c r="S159" i="1"/>
  <c r="AB159" i="1" s="1"/>
  <c r="X2" i="1"/>
  <c r="S2" i="1"/>
  <c r="AB2" i="1" s="1"/>
  <c r="Q2" i="1"/>
  <c r="AA2" i="1" s="1"/>
  <c r="S446" i="1"/>
  <c r="AB446" i="1" s="1"/>
  <c r="Q446" i="1"/>
  <c r="X446" i="1"/>
  <c r="X430" i="1"/>
  <c r="S430" i="1"/>
  <c r="AB430" i="1" s="1"/>
  <c r="Q430" i="1"/>
  <c r="AA430" i="1" s="1"/>
  <c r="X348" i="1"/>
  <c r="S348" i="1"/>
  <c r="AB348" i="1" s="1"/>
  <c r="Q348" i="1"/>
  <c r="AA348" i="1" s="1"/>
  <c r="S453" i="1"/>
  <c r="AB453" i="1" s="1"/>
  <c r="Q453" i="1"/>
  <c r="AA453" i="1" s="1"/>
  <c r="X453" i="1"/>
  <c r="Q445" i="1"/>
  <c r="AA445" i="1" s="1"/>
  <c r="X445" i="1"/>
  <c r="S445" i="1"/>
  <c r="AB445" i="1" s="1"/>
  <c r="X437" i="1"/>
  <c r="S437" i="1"/>
  <c r="AB437" i="1" s="1"/>
  <c r="Q437" i="1"/>
  <c r="AA437" i="1" s="1"/>
  <c r="X429" i="1"/>
  <c r="S429" i="1"/>
  <c r="AB429" i="1" s="1"/>
  <c r="Q429" i="1"/>
  <c r="AA429" i="1" s="1"/>
  <c r="X421" i="1"/>
  <c r="S421" i="1"/>
  <c r="AB421" i="1" s="1"/>
  <c r="Q421" i="1"/>
  <c r="AA421" i="1" s="1"/>
  <c r="X413" i="1"/>
  <c r="S413" i="1"/>
  <c r="AB413" i="1" s="1"/>
  <c r="Q413" i="1"/>
  <c r="X405" i="1"/>
  <c r="S405" i="1"/>
  <c r="AB405" i="1" s="1"/>
  <c r="Q405" i="1"/>
  <c r="AA405" i="1" s="1"/>
  <c r="X397" i="1"/>
  <c r="S397" i="1"/>
  <c r="Q397" i="1"/>
  <c r="AA397" i="1" s="1"/>
  <c r="X389" i="1"/>
  <c r="Q389" i="1"/>
  <c r="AA389" i="1" s="1"/>
  <c r="S389" i="1"/>
  <c r="S381" i="1"/>
  <c r="AB381" i="1" s="1"/>
  <c r="X381" i="1"/>
  <c r="Q381" i="1"/>
  <c r="AA381" i="1" s="1"/>
  <c r="X371" i="1"/>
  <c r="S371" i="1"/>
  <c r="AB371" i="1" s="1"/>
  <c r="Q371" i="1"/>
  <c r="S363" i="1"/>
  <c r="AB363" i="1" s="1"/>
  <c r="X363" i="1"/>
  <c r="Q363" i="1"/>
  <c r="AA363" i="1" s="1"/>
  <c r="S355" i="1"/>
  <c r="AB355" i="1" s="1"/>
  <c r="Q355" i="1"/>
  <c r="AA355" i="1" s="1"/>
  <c r="X355" i="1"/>
  <c r="X347" i="1"/>
  <c r="S347" i="1"/>
  <c r="AB347" i="1" s="1"/>
  <c r="Q347" i="1"/>
  <c r="AA347" i="1" s="1"/>
  <c r="X339" i="1"/>
  <c r="Q339" i="1"/>
  <c r="AA339" i="1" s="1"/>
  <c r="S339" i="1"/>
  <c r="AB339" i="1" s="1"/>
  <c r="Q331" i="1"/>
  <c r="X331" i="1"/>
  <c r="S331" i="1"/>
  <c r="AB331" i="1" s="1"/>
  <c r="X323" i="1"/>
  <c r="S323" i="1"/>
  <c r="AB323" i="1" s="1"/>
  <c r="Q323" i="1"/>
  <c r="AA323" i="1" s="1"/>
  <c r="X315" i="1"/>
  <c r="S315" i="1"/>
  <c r="AB315" i="1" s="1"/>
  <c r="Q315" i="1"/>
  <c r="AA315" i="1" s="1"/>
  <c r="X307" i="1"/>
  <c r="Q307" i="1"/>
  <c r="AA307" i="1" s="1"/>
  <c r="S307" i="1"/>
  <c r="X299" i="1"/>
  <c r="Q299" i="1"/>
  <c r="AA299" i="1" s="1"/>
  <c r="S299" i="1"/>
  <c r="AB299" i="1" s="1"/>
  <c r="Q291" i="1"/>
  <c r="AA291" i="1" s="1"/>
  <c r="S291" i="1"/>
  <c r="AB291" i="1" s="1"/>
  <c r="X291" i="1"/>
  <c r="X283" i="1"/>
  <c r="Q283" i="1"/>
  <c r="AA283" i="1" s="1"/>
  <c r="S283" i="1"/>
  <c r="X275" i="1"/>
  <c r="Q275" i="1"/>
  <c r="AA275" i="1" s="1"/>
  <c r="S275" i="1"/>
  <c r="AB275" i="1" s="1"/>
  <c r="Q267" i="1"/>
  <c r="S267" i="1"/>
  <c r="X267" i="1"/>
  <c r="X259" i="1"/>
  <c r="S259" i="1"/>
  <c r="AB259" i="1" s="1"/>
  <c r="Q259" i="1"/>
  <c r="AA259" i="1" s="1"/>
  <c r="X251" i="1"/>
  <c r="S251" i="1"/>
  <c r="AB251" i="1" s="1"/>
  <c r="Q251" i="1"/>
  <c r="AA251" i="1" s="1"/>
  <c r="Q243" i="1"/>
  <c r="AA243" i="1" s="1"/>
  <c r="S243" i="1"/>
  <c r="AB243" i="1" s="1"/>
  <c r="X243" i="1"/>
  <c r="X235" i="1"/>
  <c r="S235" i="1"/>
  <c r="AB235" i="1" s="1"/>
  <c r="Q235" i="1"/>
  <c r="AA235" i="1" s="1"/>
  <c r="X227" i="1"/>
  <c r="S227" i="1"/>
  <c r="Q227" i="1"/>
  <c r="AA227" i="1" s="1"/>
  <c r="Q219" i="1"/>
  <c r="AA219" i="1" s="1"/>
  <c r="X219" i="1"/>
  <c r="S219" i="1"/>
  <c r="AB219" i="1" s="1"/>
  <c r="Q211" i="1"/>
  <c r="AA211" i="1" s="1"/>
  <c r="X211" i="1"/>
  <c r="S211" i="1"/>
  <c r="AB211" i="1" s="1"/>
  <c r="X203" i="1"/>
  <c r="Q203" i="1"/>
  <c r="AA203" i="1" s="1"/>
  <c r="S203" i="1"/>
  <c r="AB203" i="1" s="1"/>
  <c r="Q195" i="1"/>
  <c r="AA195" i="1" s="1"/>
  <c r="S195" i="1"/>
  <c r="AB195" i="1" s="1"/>
  <c r="X195" i="1"/>
  <c r="X187" i="1"/>
  <c r="Q187" i="1"/>
  <c r="S187" i="1"/>
  <c r="X179" i="1"/>
  <c r="S179" i="1"/>
  <c r="AB179" i="1" s="1"/>
  <c r="Q179" i="1"/>
  <c r="X171" i="1"/>
  <c r="S171" i="1"/>
  <c r="Q171" i="1"/>
  <c r="AA171" i="1" s="1"/>
  <c r="X163" i="1"/>
  <c r="Q163" i="1"/>
  <c r="AA163" i="1" s="1"/>
  <c r="S163" i="1"/>
  <c r="AB163" i="1" s="1"/>
  <c r="X155" i="1"/>
  <c r="S155" i="1"/>
  <c r="AB155" i="1" s="1"/>
  <c r="Q155" i="1"/>
  <c r="AA155" i="1" s="1"/>
  <c r="X147" i="1"/>
  <c r="S147" i="1"/>
  <c r="Q147" i="1"/>
  <c r="AA147" i="1" s="1"/>
  <c r="X139" i="1"/>
  <c r="Q139" i="1"/>
  <c r="AA139" i="1" s="1"/>
  <c r="S139" i="1"/>
  <c r="AB139" i="1" s="1"/>
  <c r="S131" i="1"/>
  <c r="Q131" i="1"/>
  <c r="AA131" i="1" s="1"/>
  <c r="X131" i="1"/>
  <c r="X123" i="1"/>
  <c r="Q123" i="1"/>
  <c r="AA123" i="1" s="1"/>
  <c r="S123" i="1"/>
  <c r="AB123" i="1" s="1"/>
  <c r="Q115" i="1"/>
  <c r="AA115" i="1" s="1"/>
  <c r="S115" i="1"/>
  <c r="AB115" i="1" s="1"/>
  <c r="X115" i="1"/>
  <c r="Q107" i="1"/>
  <c r="AA107" i="1" s="1"/>
  <c r="X107" i="1"/>
  <c r="S107" i="1"/>
  <c r="AB107" i="1" s="1"/>
  <c r="X99" i="1"/>
  <c r="S99" i="1"/>
  <c r="AB99" i="1" s="1"/>
  <c r="Q99" i="1"/>
  <c r="AA99" i="1" s="1"/>
  <c r="X91" i="1"/>
  <c r="S91" i="1"/>
  <c r="Q91" i="1"/>
  <c r="AA91" i="1" s="1"/>
  <c r="X83" i="1"/>
  <c r="S83" i="1"/>
  <c r="AB83" i="1" s="1"/>
  <c r="Q83" i="1"/>
  <c r="AA83" i="1" s="1"/>
  <c r="Q75" i="1"/>
  <c r="AA75" i="1" s="1"/>
  <c r="X75" i="1"/>
  <c r="S75" i="1"/>
  <c r="AB75" i="1" s="1"/>
  <c r="X67" i="1"/>
  <c r="Q67" i="1"/>
  <c r="AA67" i="1" s="1"/>
  <c r="S67" i="1"/>
  <c r="AB67" i="1" s="1"/>
  <c r="S59" i="1"/>
  <c r="AB59" i="1" s="1"/>
  <c r="X59" i="1"/>
  <c r="Q59" i="1"/>
  <c r="AA59" i="1" s="1"/>
  <c r="X51" i="1"/>
  <c r="S51" i="1"/>
  <c r="AB51" i="1" s="1"/>
  <c r="Q51" i="1"/>
  <c r="AA51" i="1" s="1"/>
  <c r="X43" i="1"/>
  <c r="S43" i="1"/>
  <c r="Q43" i="1"/>
  <c r="AA43" i="1" s="1"/>
  <c r="Q35" i="1"/>
  <c r="AA35" i="1" s="1"/>
  <c r="X35" i="1"/>
  <c r="S35" i="1"/>
  <c r="AB35" i="1" s="1"/>
  <c r="X27" i="1"/>
  <c r="S27" i="1"/>
  <c r="AB27" i="1" s="1"/>
  <c r="Q27" i="1"/>
  <c r="AA27" i="1" s="1"/>
  <c r="X19" i="1"/>
  <c r="S19" i="1"/>
  <c r="Q19" i="1"/>
  <c r="AA19" i="1" s="1"/>
  <c r="S11" i="1"/>
  <c r="AB11" i="1" s="1"/>
  <c r="X11" i="1"/>
  <c r="Q11" i="1"/>
  <c r="AA11" i="1" s="1"/>
  <c r="S3" i="1"/>
  <c r="AB3" i="1" s="1"/>
  <c r="Q3" i="1"/>
  <c r="X3" i="1"/>
  <c r="Q417" i="1"/>
  <c r="AA417" i="1" s="1"/>
  <c r="S417" i="1"/>
  <c r="AB417" i="1" s="1"/>
  <c r="X417" i="1"/>
  <c r="X359" i="1"/>
  <c r="Q359" i="1"/>
  <c r="AA359" i="1" s="1"/>
  <c r="S359" i="1"/>
  <c r="AB359" i="1" s="1"/>
  <c r="Q303" i="1"/>
  <c r="AA303" i="1" s="1"/>
  <c r="S303" i="1"/>
  <c r="X303" i="1"/>
  <c r="Q231" i="1"/>
  <c r="AA231" i="1" s="1"/>
  <c r="S231" i="1"/>
  <c r="AB231" i="1" s="1"/>
  <c r="X231" i="1"/>
  <c r="X111" i="1"/>
  <c r="S111" i="1"/>
  <c r="AB111" i="1" s="1"/>
  <c r="Q111" i="1"/>
  <c r="AA111" i="1" s="1"/>
  <c r="X47" i="1"/>
  <c r="Q47" i="1"/>
  <c r="AA47" i="1" s="1"/>
  <c r="S47" i="1"/>
  <c r="AB47" i="1" s="1"/>
  <c r="X452" i="1"/>
  <c r="S452" i="1"/>
  <c r="AB452" i="1" s="1"/>
  <c r="Q452" i="1"/>
  <c r="AA452" i="1" s="1"/>
  <c r="X444" i="1"/>
  <c r="Q444" i="1"/>
  <c r="AA444" i="1" s="1"/>
  <c r="S444" i="1"/>
  <c r="AB444" i="1" s="1"/>
  <c r="X436" i="1"/>
  <c r="Q436" i="1"/>
  <c r="AA436" i="1" s="1"/>
  <c r="S436" i="1"/>
  <c r="AB436" i="1" s="1"/>
  <c r="X428" i="1"/>
  <c r="S428" i="1"/>
  <c r="AB428" i="1" s="1"/>
  <c r="Q428" i="1"/>
  <c r="AA428" i="1" s="1"/>
  <c r="S420" i="1"/>
  <c r="AB420" i="1" s="1"/>
  <c r="Q420" i="1"/>
  <c r="AA420" i="1" s="1"/>
  <c r="X420" i="1"/>
  <c r="X412" i="1"/>
  <c r="S412" i="1"/>
  <c r="AB412" i="1" s="1"/>
  <c r="Q412" i="1"/>
  <c r="AA412" i="1" s="1"/>
  <c r="X404" i="1"/>
  <c r="S404" i="1"/>
  <c r="AB404" i="1" s="1"/>
  <c r="Q404" i="1"/>
  <c r="AA404" i="1" s="1"/>
  <c r="X396" i="1"/>
  <c r="Q396" i="1"/>
  <c r="AA396" i="1" s="1"/>
  <c r="S396" i="1"/>
  <c r="AB396" i="1" s="1"/>
  <c r="X388" i="1"/>
  <c r="S388" i="1"/>
  <c r="AB388" i="1" s="1"/>
  <c r="Q388" i="1"/>
  <c r="AA388" i="1" s="1"/>
  <c r="X380" i="1"/>
  <c r="S380" i="1"/>
  <c r="AB380" i="1" s="1"/>
  <c r="Q380" i="1"/>
  <c r="X370" i="1"/>
  <c r="Q370" i="1"/>
  <c r="AA370" i="1" s="1"/>
  <c r="S370" i="1"/>
  <c r="AB370" i="1" s="1"/>
  <c r="X362" i="1"/>
  <c r="Q362" i="1"/>
  <c r="AA362" i="1" s="1"/>
  <c r="S362" i="1"/>
  <c r="AB362" i="1" s="1"/>
  <c r="Q354" i="1"/>
  <c r="AA354" i="1" s="1"/>
  <c r="S354" i="1"/>
  <c r="AB354" i="1" s="1"/>
  <c r="X354" i="1"/>
  <c r="X346" i="1"/>
  <c r="Q346" i="1"/>
  <c r="AA346" i="1" s="1"/>
  <c r="S346" i="1"/>
  <c r="AB346" i="1" s="1"/>
  <c r="X338" i="1"/>
  <c r="Q338" i="1"/>
  <c r="S338" i="1"/>
  <c r="AB338" i="1" s="1"/>
  <c r="Q330" i="1"/>
  <c r="AA330" i="1" s="1"/>
  <c r="S330" i="1"/>
  <c r="AB330" i="1" s="1"/>
  <c r="X330" i="1"/>
  <c r="X322" i="1"/>
  <c r="Q322" i="1"/>
  <c r="AA322" i="1" s="1"/>
  <c r="S322" i="1"/>
  <c r="AB322" i="1" s="1"/>
  <c r="X314" i="1"/>
  <c r="Q314" i="1"/>
  <c r="AA314" i="1" s="1"/>
  <c r="S314" i="1"/>
  <c r="AB314" i="1" s="1"/>
  <c r="Q306" i="1"/>
  <c r="AA306" i="1" s="1"/>
  <c r="X306" i="1"/>
  <c r="S306" i="1"/>
  <c r="AB306" i="1" s="1"/>
  <c r="S298" i="1"/>
  <c r="X298" i="1"/>
  <c r="Q298" i="1"/>
  <c r="AA298" i="1" s="1"/>
  <c r="X290" i="1"/>
  <c r="S290" i="1"/>
  <c r="AB290" i="1" s="1"/>
  <c r="Q290" i="1"/>
  <c r="AA290" i="1" s="1"/>
  <c r="X282" i="1"/>
  <c r="S282" i="1"/>
  <c r="AB282" i="1" s="1"/>
  <c r="Q282" i="1"/>
  <c r="AA282" i="1" s="1"/>
  <c r="X274" i="1"/>
  <c r="S274" i="1"/>
  <c r="AB274" i="1" s="1"/>
  <c r="Q274" i="1"/>
  <c r="X266" i="1"/>
  <c r="Q266" i="1"/>
  <c r="AA266" i="1" s="1"/>
  <c r="S266" i="1"/>
  <c r="AB266" i="1" s="1"/>
  <c r="X258" i="1"/>
  <c r="Q258" i="1"/>
  <c r="AA258" i="1" s="1"/>
  <c r="S258" i="1"/>
  <c r="AB258" i="1" s="1"/>
  <c r="X250" i="1"/>
  <c r="Q250" i="1"/>
  <c r="AA250" i="1" s="1"/>
  <c r="S250" i="1"/>
  <c r="X242" i="1"/>
  <c r="Q242" i="1"/>
  <c r="S242" i="1"/>
  <c r="AB242" i="1" s="1"/>
  <c r="X234" i="1"/>
  <c r="S234" i="1"/>
  <c r="AB234" i="1" s="1"/>
  <c r="Q234" i="1"/>
  <c r="AA234" i="1" s="1"/>
  <c r="X226" i="1"/>
  <c r="Q226" i="1"/>
  <c r="AA226" i="1" s="1"/>
  <c r="S226" i="1"/>
  <c r="AB226" i="1" s="1"/>
  <c r="X218" i="1"/>
  <c r="Q218" i="1"/>
  <c r="AA218" i="1" s="1"/>
  <c r="S218" i="1"/>
  <c r="S210" i="1"/>
  <c r="AB210" i="1" s="1"/>
  <c r="Q210" i="1"/>
  <c r="AA210" i="1" s="1"/>
  <c r="X210" i="1"/>
  <c r="Q202" i="1"/>
  <c r="AA202" i="1" s="1"/>
  <c r="S202" i="1"/>
  <c r="AB202" i="1" s="1"/>
  <c r="X202" i="1"/>
  <c r="X194" i="1"/>
  <c r="Q194" i="1"/>
  <c r="S194" i="1"/>
  <c r="X186" i="1"/>
  <c r="S186" i="1"/>
  <c r="AB186" i="1" s="1"/>
  <c r="Q186" i="1"/>
  <c r="AA186" i="1" s="1"/>
  <c r="Q178" i="1"/>
  <c r="AA178" i="1" s="1"/>
  <c r="X178" i="1"/>
  <c r="S178" i="1"/>
  <c r="AB178" i="1" s="1"/>
  <c r="Q170" i="1"/>
  <c r="AA170" i="1" s="1"/>
  <c r="S170" i="1"/>
  <c r="AB170" i="1" s="1"/>
  <c r="X170" i="1"/>
  <c r="X162" i="1"/>
  <c r="S162" i="1"/>
  <c r="AB162" i="1" s="1"/>
  <c r="Q162" i="1"/>
  <c r="AA162" i="1" s="1"/>
  <c r="X154" i="1"/>
  <c r="Q154" i="1"/>
  <c r="AA154" i="1" s="1"/>
  <c r="S154" i="1"/>
  <c r="AB154" i="1" s="1"/>
  <c r="X146" i="1"/>
  <c r="Q146" i="1"/>
  <c r="AA146" i="1" s="1"/>
  <c r="S146" i="1"/>
  <c r="AB146" i="1" s="1"/>
  <c r="Q138" i="1"/>
  <c r="AA138" i="1" s="1"/>
  <c r="S138" i="1"/>
  <c r="X138" i="1"/>
  <c r="X130" i="1"/>
  <c r="Q130" i="1"/>
  <c r="S130" i="1"/>
  <c r="S122" i="1"/>
  <c r="AB122" i="1" s="1"/>
  <c r="Q122" i="1"/>
  <c r="X122" i="1"/>
  <c r="X114" i="1"/>
  <c r="Q114" i="1"/>
  <c r="AA114" i="1" s="1"/>
  <c r="S114" i="1"/>
  <c r="AB114" i="1" s="1"/>
  <c r="X106" i="1"/>
  <c r="Q106" i="1"/>
  <c r="AA106" i="1" s="1"/>
  <c r="S106" i="1"/>
  <c r="S98" i="1"/>
  <c r="AB98" i="1" s="1"/>
  <c r="X98" i="1"/>
  <c r="Q98" i="1"/>
  <c r="X90" i="1"/>
  <c r="S90" i="1"/>
  <c r="AB90" i="1" s="1"/>
  <c r="Q90" i="1"/>
  <c r="AA90" i="1" s="1"/>
  <c r="X82" i="1"/>
  <c r="Q82" i="1"/>
  <c r="S82" i="1"/>
  <c r="AB82" i="1" s="1"/>
  <c r="X74" i="1"/>
  <c r="Q74" i="1"/>
  <c r="AA74" i="1" s="1"/>
  <c r="S74" i="1"/>
  <c r="AB74" i="1" s="1"/>
  <c r="X66" i="1"/>
  <c r="Q66" i="1"/>
  <c r="AA66" i="1" s="1"/>
  <c r="S66" i="1"/>
  <c r="AB66" i="1" s="1"/>
  <c r="S58" i="1"/>
  <c r="AB58" i="1" s="1"/>
  <c r="Q58" i="1"/>
  <c r="X58" i="1"/>
  <c r="S50" i="1"/>
  <c r="AB50" i="1" s="1"/>
  <c r="Q50" i="1"/>
  <c r="AA50" i="1" s="1"/>
  <c r="X50" i="1"/>
  <c r="X42" i="1"/>
  <c r="S42" i="1"/>
  <c r="AB42" i="1" s="1"/>
  <c r="Q42" i="1"/>
  <c r="AA42" i="1" s="1"/>
  <c r="X34" i="1"/>
  <c r="S34" i="1"/>
  <c r="Q34" i="1"/>
  <c r="X26" i="1"/>
  <c r="S26" i="1"/>
  <c r="AB26" i="1" s="1"/>
  <c r="Q26" i="1"/>
  <c r="AA26" i="1" s="1"/>
  <c r="X18" i="1"/>
  <c r="Q18" i="1"/>
  <c r="S18" i="1"/>
  <c r="AB18" i="1" s="1"/>
  <c r="X10" i="1"/>
  <c r="Q10" i="1"/>
  <c r="AA10" i="1" s="1"/>
  <c r="S10" i="1"/>
  <c r="AB10" i="1" s="1"/>
  <c r="T376" i="1"/>
  <c r="Q433" i="1"/>
  <c r="AA433" i="1" s="1"/>
  <c r="X433" i="1"/>
  <c r="S433" i="1"/>
  <c r="AB433" i="1" s="1"/>
  <c r="X377" i="1"/>
  <c r="Q377" i="1"/>
  <c r="AA377" i="1" s="1"/>
  <c r="S377" i="1"/>
  <c r="AB377" i="1" s="1"/>
  <c r="X319" i="1"/>
  <c r="Q319" i="1"/>
  <c r="AA319" i="1" s="1"/>
  <c r="S319" i="1"/>
  <c r="AB319" i="1" s="1"/>
  <c r="X239" i="1"/>
  <c r="Q239" i="1"/>
  <c r="AA239" i="1" s="1"/>
  <c r="S239" i="1"/>
  <c r="AB239" i="1" s="1"/>
  <c r="S135" i="1"/>
  <c r="AB135" i="1" s="1"/>
  <c r="Q135" i="1"/>
  <c r="AA135" i="1" s="1"/>
  <c r="X135" i="1"/>
  <c r="X95" i="1"/>
  <c r="S95" i="1"/>
  <c r="AB95" i="1" s="1"/>
  <c r="Q95" i="1"/>
  <c r="AA95" i="1" s="1"/>
  <c r="S39" i="1"/>
  <c r="Q39" i="1"/>
  <c r="AA39" i="1" s="1"/>
  <c r="X39" i="1"/>
  <c r="X451" i="1"/>
  <c r="S451" i="1"/>
  <c r="AB451" i="1" s="1"/>
  <c r="Q451" i="1"/>
  <c r="X443" i="1"/>
  <c r="Q443" i="1"/>
  <c r="AA443" i="1" s="1"/>
  <c r="S443" i="1"/>
  <c r="X435" i="1"/>
  <c r="Q435" i="1"/>
  <c r="AA435" i="1" s="1"/>
  <c r="S435" i="1"/>
  <c r="AB435" i="1" s="1"/>
  <c r="X427" i="1"/>
  <c r="S427" i="1"/>
  <c r="Q427" i="1"/>
  <c r="AA427" i="1" s="1"/>
  <c r="X419" i="1"/>
  <c r="S419" i="1"/>
  <c r="Q419" i="1"/>
  <c r="X411" i="1"/>
  <c r="S411" i="1"/>
  <c r="AB411" i="1" s="1"/>
  <c r="Q411" i="1"/>
  <c r="AA411" i="1" s="1"/>
  <c r="X403" i="1"/>
  <c r="Q403" i="1"/>
  <c r="AA403" i="1" s="1"/>
  <c r="S403" i="1"/>
  <c r="AB403" i="1" s="1"/>
  <c r="X395" i="1"/>
  <c r="S395" i="1"/>
  <c r="AB395" i="1" s="1"/>
  <c r="Q395" i="1"/>
  <c r="AA395" i="1" s="1"/>
  <c r="X387" i="1"/>
  <c r="S387" i="1"/>
  <c r="AB387" i="1" s="1"/>
  <c r="Q387" i="1"/>
  <c r="AA387" i="1" s="1"/>
  <c r="X379" i="1"/>
  <c r="S379" i="1"/>
  <c r="AB379" i="1" s="1"/>
  <c r="Q379" i="1"/>
  <c r="X369" i="1"/>
  <c r="Q369" i="1"/>
  <c r="AA369" i="1" s="1"/>
  <c r="S369" i="1"/>
  <c r="AB369" i="1" s="1"/>
  <c r="X361" i="1"/>
  <c r="S361" i="1"/>
  <c r="Q361" i="1"/>
  <c r="AA361" i="1" s="1"/>
  <c r="X353" i="1"/>
  <c r="S353" i="1"/>
  <c r="AB353" i="1" s="1"/>
  <c r="Q353" i="1"/>
  <c r="Q345" i="1"/>
  <c r="X345" i="1"/>
  <c r="S345" i="1"/>
  <c r="AB345" i="1" s="1"/>
  <c r="X337" i="1"/>
  <c r="S337" i="1"/>
  <c r="AB337" i="1" s="1"/>
  <c r="Q337" i="1"/>
  <c r="AA337" i="1" s="1"/>
  <c r="X329" i="1"/>
  <c r="S329" i="1"/>
  <c r="AB329" i="1" s="1"/>
  <c r="Q329" i="1"/>
  <c r="X321" i="1"/>
  <c r="S321" i="1"/>
  <c r="AB321" i="1" s="1"/>
  <c r="Q321" i="1"/>
  <c r="AA321" i="1" s="1"/>
  <c r="X313" i="1"/>
  <c r="S313" i="1"/>
  <c r="AB313" i="1" s="1"/>
  <c r="Q313" i="1"/>
  <c r="AA313" i="1" s="1"/>
  <c r="X305" i="1"/>
  <c r="Q305" i="1"/>
  <c r="AA305" i="1" s="1"/>
  <c r="S305" i="1"/>
  <c r="AB305" i="1" s="1"/>
  <c r="X297" i="1"/>
  <c r="Q297" i="1"/>
  <c r="AA297" i="1" s="1"/>
  <c r="S297" i="1"/>
  <c r="AB297" i="1" s="1"/>
  <c r="Q289" i="1"/>
  <c r="AA289" i="1" s="1"/>
  <c r="S289" i="1"/>
  <c r="AB289" i="1" s="1"/>
  <c r="X289" i="1"/>
  <c r="Q281" i="1"/>
  <c r="AA281" i="1" s="1"/>
  <c r="X281" i="1"/>
  <c r="S281" i="1"/>
  <c r="AB281" i="1" s="1"/>
  <c r="Q273" i="1"/>
  <c r="AA273" i="1" s="1"/>
  <c r="X273" i="1"/>
  <c r="S273" i="1"/>
  <c r="AB273" i="1" s="1"/>
  <c r="X265" i="1"/>
  <c r="S265" i="1"/>
  <c r="AB265" i="1" s="1"/>
  <c r="Q265" i="1"/>
  <c r="AA265" i="1" s="1"/>
  <c r="X257" i="1"/>
  <c r="Q257" i="1"/>
  <c r="AA257" i="1" s="1"/>
  <c r="S257" i="1"/>
  <c r="Q249" i="1"/>
  <c r="AA249" i="1" s="1"/>
  <c r="X249" i="1"/>
  <c r="S249" i="1"/>
  <c r="AB249" i="1" s="1"/>
  <c r="X241" i="1"/>
  <c r="Q241" i="1"/>
  <c r="AA241" i="1" s="1"/>
  <c r="S241" i="1"/>
  <c r="AB241" i="1" s="1"/>
  <c r="X233" i="1"/>
  <c r="S233" i="1"/>
  <c r="Q233" i="1"/>
  <c r="X225" i="1"/>
  <c r="Q225" i="1"/>
  <c r="AA225" i="1" s="1"/>
  <c r="S225" i="1"/>
  <c r="AB225" i="1" s="1"/>
  <c r="Q217" i="1"/>
  <c r="AA217" i="1" s="1"/>
  <c r="X217" i="1"/>
  <c r="S217" i="1"/>
  <c r="Q209" i="1"/>
  <c r="AA209" i="1" s="1"/>
  <c r="X209" i="1"/>
  <c r="S209" i="1"/>
  <c r="AB209" i="1" s="1"/>
  <c r="S201" i="1"/>
  <c r="Q201" i="1"/>
  <c r="AA201" i="1" s="1"/>
  <c r="X201" i="1"/>
  <c r="X193" i="1"/>
  <c r="S193" i="1"/>
  <c r="Q193" i="1"/>
  <c r="AA193" i="1" s="1"/>
  <c r="S185" i="1"/>
  <c r="AB185" i="1" s="1"/>
  <c r="Q185" i="1"/>
  <c r="AA185" i="1" s="1"/>
  <c r="X185" i="1"/>
  <c r="X177" i="1"/>
  <c r="Q177" i="1"/>
  <c r="AA177" i="1" s="1"/>
  <c r="S177" i="1"/>
  <c r="AB177" i="1" s="1"/>
  <c r="X169" i="1"/>
  <c r="S169" i="1"/>
  <c r="AB169" i="1" s="1"/>
  <c r="Q169" i="1"/>
  <c r="AA169" i="1" s="1"/>
  <c r="S161" i="1"/>
  <c r="X161" i="1"/>
  <c r="Q161" i="1"/>
  <c r="AA161" i="1" s="1"/>
  <c r="Q153" i="1"/>
  <c r="AA153" i="1" s="1"/>
  <c r="X153" i="1"/>
  <c r="S153" i="1"/>
  <c r="X145" i="1"/>
  <c r="S145" i="1"/>
  <c r="AB145" i="1" s="1"/>
  <c r="Q145" i="1"/>
  <c r="AA145" i="1" s="1"/>
  <c r="S137" i="1"/>
  <c r="AB137" i="1" s="1"/>
  <c r="Q137" i="1"/>
  <c r="X137" i="1"/>
  <c r="Q129" i="1"/>
  <c r="AA129" i="1" s="1"/>
  <c r="X129" i="1"/>
  <c r="S129" i="1"/>
  <c r="AB129" i="1" s="1"/>
  <c r="S121" i="1"/>
  <c r="AB121" i="1" s="1"/>
  <c r="X121" i="1"/>
  <c r="Q121" i="1"/>
  <c r="AA121" i="1" s="1"/>
  <c r="Q113" i="1"/>
  <c r="AA113" i="1" s="1"/>
  <c r="X113" i="1"/>
  <c r="S113" i="1"/>
  <c r="AB113" i="1" s="1"/>
  <c r="X105" i="1"/>
  <c r="Q105" i="1"/>
  <c r="AA105" i="1" s="1"/>
  <c r="S105" i="1"/>
  <c r="AB105" i="1" s="1"/>
  <c r="S97" i="1"/>
  <c r="AB97" i="1" s="1"/>
  <c r="X97" i="1"/>
  <c r="Q97" i="1"/>
  <c r="AA97" i="1" s="1"/>
  <c r="X89" i="1"/>
  <c r="Q89" i="1"/>
  <c r="AA89" i="1" s="1"/>
  <c r="S89" i="1"/>
  <c r="X81" i="1"/>
  <c r="Q81" i="1"/>
  <c r="AA81" i="1" s="1"/>
  <c r="S81" i="1"/>
  <c r="AB81" i="1" s="1"/>
  <c r="X73" i="1"/>
  <c r="S73" i="1"/>
  <c r="AB73" i="1" s="1"/>
  <c r="Q73" i="1"/>
  <c r="AA73" i="1" s="1"/>
  <c r="X65" i="1"/>
  <c r="S65" i="1"/>
  <c r="AB65" i="1" s="1"/>
  <c r="Q65" i="1"/>
  <c r="AA65" i="1" s="1"/>
  <c r="Q57" i="1"/>
  <c r="AA57" i="1" s="1"/>
  <c r="S57" i="1"/>
  <c r="AB57" i="1" s="1"/>
  <c r="X57" i="1"/>
  <c r="S49" i="1"/>
  <c r="AB49" i="1" s="1"/>
  <c r="Q49" i="1"/>
  <c r="X49" i="1"/>
  <c r="X41" i="1"/>
  <c r="Q41" i="1"/>
  <c r="S41" i="1"/>
  <c r="AB41" i="1" s="1"/>
  <c r="X33" i="1"/>
  <c r="Q33" i="1"/>
  <c r="S33" i="1"/>
  <c r="AB33" i="1" s="1"/>
  <c r="S25" i="1"/>
  <c r="AB25" i="1" s="1"/>
  <c r="Q25" i="1"/>
  <c r="AA25" i="1" s="1"/>
  <c r="X25" i="1"/>
  <c r="X17" i="1"/>
  <c r="S17" i="1"/>
  <c r="AB17" i="1" s="1"/>
  <c r="Q17" i="1"/>
  <c r="AA17" i="1" s="1"/>
  <c r="S9" i="1"/>
  <c r="AB9" i="1" s="1"/>
  <c r="X9" i="1"/>
  <c r="Q9" i="1"/>
  <c r="R598" i="1" l="1"/>
  <c r="R535" i="1"/>
  <c r="T486" i="1"/>
  <c r="R653" i="1"/>
  <c r="R647" i="1"/>
  <c r="R746" i="1"/>
  <c r="R570" i="1"/>
  <c r="R635" i="1"/>
  <c r="R486" i="1"/>
  <c r="R663" i="1"/>
  <c r="T732" i="1"/>
  <c r="T552" i="1"/>
  <c r="T653" i="1"/>
  <c r="T707" i="1"/>
  <c r="R711" i="1"/>
  <c r="T487" i="1"/>
  <c r="R678" i="1"/>
  <c r="R696" i="1"/>
  <c r="R506" i="1"/>
  <c r="T594" i="1"/>
  <c r="R561" i="1"/>
  <c r="T721" i="1"/>
  <c r="R687" i="1"/>
  <c r="T673" i="1"/>
  <c r="T670" i="1"/>
  <c r="T495" i="1"/>
  <c r="R519" i="1"/>
  <c r="R614" i="1"/>
  <c r="T676" i="1"/>
  <c r="R735" i="1"/>
  <c r="T709" i="1"/>
  <c r="T459" i="1"/>
  <c r="R580" i="1"/>
  <c r="R691" i="1"/>
  <c r="T742" i="1"/>
  <c r="R742" i="1"/>
  <c r="R504" i="1"/>
  <c r="T545" i="1"/>
  <c r="T746" i="1"/>
  <c r="R594" i="1"/>
  <c r="T631" i="1"/>
  <c r="T626" i="1"/>
  <c r="R734" i="1"/>
  <c r="T551" i="1"/>
  <c r="R548" i="1"/>
  <c r="R461" i="1"/>
  <c r="T512" i="1"/>
  <c r="T666" i="1"/>
  <c r="R522" i="1"/>
  <c r="R756" i="1"/>
  <c r="R571" i="1"/>
  <c r="T652" i="1"/>
  <c r="R495" i="1"/>
  <c r="R683" i="1"/>
  <c r="T580" i="1"/>
  <c r="R616" i="1"/>
  <c r="U375" i="1"/>
  <c r="R623" i="1"/>
  <c r="T649" i="1"/>
  <c r="R676" i="1"/>
  <c r="T547" i="1"/>
  <c r="T720" i="1"/>
  <c r="R654" i="1"/>
  <c r="R569" i="1"/>
  <c r="R699" i="1"/>
  <c r="R745" i="1"/>
  <c r="R667" i="1"/>
  <c r="T474" i="1"/>
  <c r="R618" i="1"/>
  <c r="R516" i="1"/>
  <c r="T548" i="1"/>
  <c r="T549" i="1"/>
  <c r="T581" i="1"/>
  <c r="R621" i="1"/>
  <c r="T614" i="1"/>
  <c r="T725" i="1"/>
  <c r="T506" i="1"/>
  <c r="R652" i="1"/>
  <c r="R723" i="1"/>
  <c r="T479" i="1"/>
  <c r="R681" i="1"/>
  <c r="T616" i="1"/>
  <c r="T755" i="1"/>
  <c r="T688" i="1"/>
  <c r="T667" i="1"/>
  <c r="R732" i="1"/>
  <c r="U732" i="1" s="1"/>
  <c r="R546" i="1"/>
  <c r="T694" i="1"/>
  <c r="T680" i="1"/>
  <c r="R672" i="1"/>
  <c r="R573" i="1"/>
  <c r="T705" i="1"/>
  <c r="R739" i="1"/>
  <c r="T593" i="1"/>
  <c r="R675" i="1"/>
  <c r="R466" i="1"/>
  <c r="T695" i="1"/>
  <c r="T501" i="1"/>
  <c r="T541" i="1"/>
  <c r="T613" i="1"/>
  <c r="R631" i="1"/>
  <c r="T464" i="1"/>
  <c r="R700" i="1"/>
  <c r="T717" i="1"/>
  <c r="R601" i="1"/>
  <c r="T643" i="1"/>
  <c r="T749" i="1"/>
  <c r="T482" i="1"/>
  <c r="T538" i="1"/>
  <c r="R459" i="1"/>
  <c r="T603" i="1"/>
  <c r="R695" i="1"/>
  <c r="R596" i="1"/>
  <c r="R715" i="1"/>
  <c r="T642" i="1"/>
  <c r="R630" i="1"/>
  <c r="T745" i="1"/>
  <c r="T648" i="1"/>
  <c r="R646" i="1"/>
  <c r="R581" i="1"/>
  <c r="R582" i="1"/>
  <c r="T571" i="1"/>
  <c r="R661" i="1"/>
  <c r="T469" i="1"/>
  <c r="R551" i="1"/>
  <c r="T583" i="1"/>
  <c r="T599" i="1"/>
  <c r="T681" i="1"/>
  <c r="R464" i="1"/>
  <c r="T472" i="1"/>
  <c r="R560" i="1"/>
  <c r="T592" i="1"/>
  <c r="T473" i="1"/>
  <c r="T521" i="1"/>
  <c r="T553" i="1"/>
  <c r="R585" i="1"/>
  <c r="R709" i="1"/>
  <c r="R718" i="1"/>
  <c r="T570" i="1"/>
  <c r="R578" i="1"/>
  <c r="T644" i="1"/>
  <c r="T710" i="1"/>
  <c r="T523" i="1"/>
  <c r="R685" i="1"/>
  <c r="T703" i="1"/>
  <c r="R758" i="1"/>
  <c r="T572" i="1"/>
  <c r="R620" i="1"/>
  <c r="R629" i="1"/>
  <c r="R736" i="1"/>
  <c r="T503" i="1"/>
  <c r="T735" i="1"/>
  <c r="R542" i="1"/>
  <c r="T535" i="1"/>
  <c r="U535" i="1" s="1"/>
  <c r="R689" i="1"/>
  <c r="T528" i="1"/>
  <c r="T650" i="1"/>
  <c r="R755" i="1"/>
  <c r="T481" i="1"/>
  <c r="R693" i="1"/>
  <c r="T586" i="1"/>
  <c r="R694" i="1"/>
  <c r="R587" i="1"/>
  <c r="R669" i="1"/>
  <c r="R656" i="1"/>
  <c r="R511" i="1"/>
  <c r="R527" i="1"/>
  <c r="R575" i="1"/>
  <c r="R591" i="1"/>
  <c r="R641" i="1"/>
  <c r="R724" i="1"/>
  <c r="T496" i="1"/>
  <c r="R552" i="1"/>
  <c r="T560" i="1"/>
  <c r="T584" i="1"/>
  <c r="R650" i="1"/>
  <c r="R682" i="1"/>
  <c r="T465" i="1"/>
  <c r="T513" i="1"/>
  <c r="T529" i="1"/>
  <c r="T569" i="1"/>
  <c r="T609" i="1"/>
  <c r="T466" i="1"/>
  <c r="R602" i="1"/>
  <c r="R634" i="1"/>
  <c r="T684" i="1"/>
  <c r="R494" i="1"/>
  <c r="T515" i="1"/>
  <c r="T531" i="1"/>
  <c r="T563" i="1"/>
  <c r="T579" i="1"/>
  <c r="R611" i="1"/>
  <c r="T627" i="1"/>
  <c r="R645" i="1"/>
  <c r="R484" i="1"/>
  <c r="R508" i="1"/>
  <c r="T517" i="1"/>
  <c r="R557" i="1"/>
  <c r="T573" i="1"/>
  <c r="U573" i="1" s="1"/>
  <c r="T605" i="1"/>
  <c r="T687" i="1"/>
  <c r="R705" i="1"/>
  <c r="T722" i="1"/>
  <c r="R543" i="1"/>
  <c r="T456" i="1"/>
  <c r="T480" i="1"/>
  <c r="T504" i="1"/>
  <c r="R536" i="1"/>
  <c r="R584" i="1"/>
  <c r="R457" i="1"/>
  <c r="R497" i="1"/>
  <c r="R513" i="1"/>
  <c r="T475" i="1"/>
  <c r="T758" i="1"/>
  <c r="T540" i="1"/>
  <c r="T654" i="1"/>
  <c r="R704" i="1"/>
  <c r="R721" i="1"/>
  <c r="T621" i="1"/>
  <c r="R463" i="1"/>
  <c r="R487" i="1"/>
  <c r="T689" i="1"/>
  <c r="T600" i="1"/>
  <c r="R666" i="1"/>
  <c r="T747" i="1"/>
  <c r="T574" i="1"/>
  <c r="T457" i="1"/>
  <c r="R465" i="1"/>
  <c r="R505" i="1"/>
  <c r="R633" i="1"/>
  <c r="T683" i="1"/>
  <c r="T718" i="1"/>
  <c r="R638" i="1"/>
  <c r="R562" i="1"/>
  <c r="R475" i="1"/>
  <c r="R478" i="1"/>
  <c r="R476" i="1"/>
  <c r="T596" i="1"/>
  <c r="T612" i="1"/>
  <c r="T628" i="1"/>
  <c r="T704" i="1"/>
  <c r="R743" i="1"/>
  <c r="R566" i="1"/>
  <c r="T672" i="1"/>
  <c r="R477" i="1"/>
  <c r="T485" i="1"/>
  <c r="T509" i="1"/>
  <c r="R671" i="1"/>
  <c r="T716" i="1"/>
  <c r="T754" i="1"/>
  <c r="R558" i="1"/>
  <c r="R748" i="1"/>
  <c r="T537" i="1"/>
  <c r="R553" i="1"/>
  <c r="R749" i="1"/>
  <c r="R610" i="1"/>
  <c r="R626" i="1"/>
  <c r="U626" i="1" s="1"/>
  <c r="T555" i="1"/>
  <c r="R460" i="1"/>
  <c r="R628" i="1"/>
  <c r="T646" i="1"/>
  <c r="T696" i="1"/>
  <c r="R712" i="1"/>
  <c r="R462" i="1"/>
  <c r="T477" i="1"/>
  <c r="R589" i="1"/>
  <c r="T663" i="1"/>
  <c r="T671" i="1"/>
  <c r="R744" i="1"/>
  <c r="T645" i="1"/>
  <c r="AB645" i="1"/>
  <c r="T463" i="1"/>
  <c r="R471" i="1"/>
  <c r="R503" i="1"/>
  <c r="T527" i="1"/>
  <c r="T567" i="1"/>
  <c r="T591" i="1"/>
  <c r="T615" i="1"/>
  <c r="R657" i="1"/>
  <c r="R673" i="1"/>
  <c r="T699" i="1"/>
  <c r="T664" i="1"/>
  <c r="T488" i="1"/>
  <c r="R600" i="1"/>
  <c r="R608" i="1"/>
  <c r="T624" i="1"/>
  <c r="T632" i="1"/>
  <c r="T739" i="1"/>
  <c r="R757" i="1"/>
  <c r="T518" i="1"/>
  <c r="T630" i="1"/>
  <c r="R473" i="1"/>
  <c r="R521" i="1"/>
  <c r="R537" i="1"/>
  <c r="R577" i="1"/>
  <c r="R617" i="1"/>
  <c r="R698" i="1"/>
  <c r="R498" i="1"/>
  <c r="T514" i="1"/>
  <c r="R554" i="1"/>
  <c r="T562" i="1"/>
  <c r="T618" i="1"/>
  <c r="R644" i="1"/>
  <c r="R660" i="1"/>
  <c r="R684" i="1"/>
  <c r="T733" i="1"/>
  <c r="R550" i="1"/>
  <c r="R753" i="1"/>
  <c r="R467" i="1"/>
  <c r="T491" i="1"/>
  <c r="R531" i="1"/>
  <c r="T539" i="1"/>
  <c r="T595" i="1"/>
  <c r="T669" i="1"/>
  <c r="T750" i="1"/>
  <c r="AB750" i="1"/>
  <c r="R648" i="1"/>
  <c r="T484" i="1"/>
  <c r="R532" i="1"/>
  <c r="T588" i="1"/>
  <c r="AB588" i="1"/>
  <c r="R612" i="1"/>
  <c r="R517" i="1"/>
  <c r="R541" i="1"/>
  <c r="T629" i="1"/>
  <c r="U486" i="1"/>
  <c r="T497" i="1"/>
  <c r="AB497" i="1"/>
  <c r="T678" i="1"/>
  <c r="U678" i="1" s="1"/>
  <c r="AB678" i="1"/>
  <c r="R479" i="1"/>
  <c r="R567" i="1"/>
  <c r="T607" i="1"/>
  <c r="T641" i="1"/>
  <c r="R502" i="1"/>
  <c r="T558" i="1"/>
  <c r="R456" i="1"/>
  <c r="R520" i="1"/>
  <c r="AA520" i="1"/>
  <c r="T536" i="1"/>
  <c r="R544" i="1"/>
  <c r="T576" i="1"/>
  <c r="R624" i="1"/>
  <c r="R642" i="1"/>
  <c r="T674" i="1"/>
  <c r="T691" i="1"/>
  <c r="R708" i="1"/>
  <c r="R717" i="1"/>
  <c r="T748" i="1"/>
  <c r="T757" i="1"/>
  <c r="T561" i="1"/>
  <c r="T577" i="1"/>
  <c r="T601" i="1"/>
  <c r="AB601" i="1"/>
  <c r="T617" i="1"/>
  <c r="R643" i="1"/>
  <c r="T659" i="1"/>
  <c r="R701" i="1"/>
  <c r="R740" i="1"/>
  <c r="R526" i="1"/>
  <c r="T582" i="1"/>
  <c r="U582" i="1" s="1"/>
  <c r="T698" i="1"/>
  <c r="R474" i="1"/>
  <c r="T490" i="1"/>
  <c r="R514" i="1"/>
  <c r="R538" i="1"/>
  <c r="T554" i="1"/>
  <c r="T602" i="1"/>
  <c r="T634" i="1"/>
  <c r="R668" i="1"/>
  <c r="R702" i="1"/>
  <c r="R491" i="1"/>
  <c r="R507" i="1"/>
  <c r="U571" i="1"/>
  <c r="R595" i="1"/>
  <c r="T635" i="1"/>
  <c r="U635" i="1" s="1"/>
  <c r="T661" i="1"/>
  <c r="R677" i="1"/>
  <c r="R720" i="1"/>
  <c r="R750" i="1"/>
  <c r="T478" i="1"/>
  <c r="T534" i="1"/>
  <c r="T468" i="1"/>
  <c r="T508" i="1"/>
  <c r="R524" i="1"/>
  <c r="R564" i="1"/>
  <c r="R588" i="1"/>
  <c r="T604" i="1"/>
  <c r="T622" i="1"/>
  <c r="T744" i="1"/>
  <c r="T693" i="1"/>
  <c r="AB693" i="1"/>
  <c r="T753" i="1"/>
  <c r="AB753" i="1"/>
  <c r="R607" i="1"/>
  <c r="T657" i="1"/>
  <c r="AB657" i="1"/>
  <c r="R716" i="1"/>
  <c r="R664" i="1"/>
  <c r="R496" i="1"/>
  <c r="T520" i="1"/>
  <c r="AB520" i="1"/>
  <c r="R576" i="1"/>
  <c r="T708" i="1"/>
  <c r="R574" i="1"/>
  <c r="R489" i="1"/>
  <c r="R593" i="1"/>
  <c r="R759" i="1"/>
  <c r="T462" i="1"/>
  <c r="T566" i="1"/>
  <c r="T723" i="1"/>
  <c r="R469" i="1"/>
  <c r="R493" i="1"/>
  <c r="R533" i="1"/>
  <c r="R597" i="1"/>
  <c r="R637" i="1"/>
  <c r="T679" i="1"/>
  <c r="T714" i="1"/>
  <c r="T736" i="1"/>
  <c r="R752" i="1"/>
  <c r="T598" i="1"/>
  <c r="U598" i="1" s="1"/>
  <c r="AB598" i="1"/>
  <c r="T715" i="1"/>
  <c r="T578" i="1"/>
  <c r="T702" i="1"/>
  <c r="AB702" i="1"/>
  <c r="T719" i="1"/>
  <c r="T550" i="1"/>
  <c r="R555" i="1"/>
  <c r="U619" i="1"/>
  <c r="T677" i="1"/>
  <c r="AB677" i="1"/>
  <c r="R703" i="1"/>
  <c r="R686" i="1"/>
  <c r="T743" i="1"/>
  <c r="T493" i="1"/>
  <c r="T557" i="1"/>
  <c r="AB557" i="1"/>
  <c r="T597" i="1"/>
  <c r="R655" i="1"/>
  <c r="T471" i="1"/>
  <c r="T543" i="1"/>
  <c r="T559" i="1"/>
  <c r="R599" i="1"/>
  <c r="T623" i="1"/>
  <c r="R649" i="1"/>
  <c r="T502" i="1"/>
  <c r="R480" i="1"/>
  <c r="R528" i="1"/>
  <c r="R568" i="1"/>
  <c r="R592" i="1"/>
  <c r="R741" i="1"/>
  <c r="AA741" i="1"/>
  <c r="R688" i="1"/>
  <c r="T489" i="1"/>
  <c r="T505" i="1"/>
  <c r="R529" i="1"/>
  <c r="R545" i="1"/>
  <c r="R609" i="1"/>
  <c r="T651" i="1"/>
  <c r="R659" i="1"/>
  <c r="T675" i="1"/>
  <c r="T756" i="1"/>
  <c r="R470" i="1"/>
  <c r="T526" i="1"/>
  <c r="R482" i="1"/>
  <c r="R586" i="1"/>
  <c r="T660" i="1"/>
  <c r="R719" i="1"/>
  <c r="AA719" i="1"/>
  <c r="T494" i="1"/>
  <c r="T467" i="1"/>
  <c r="T499" i="1"/>
  <c r="R563" i="1"/>
  <c r="T711" i="1"/>
  <c r="T564" i="1"/>
  <c r="R604" i="1"/>
  <c r="R662" i="1"/>
  <c r="T712" i="1"/>
  <c r="R510" i="1"/>
  <c r="R549" i="1"/>
  <c r="T637" i="1"/>
  <c r="AB637" i="1"/>
  <c r="T697" i="1"/>
  <c r="T511" i="1"/>
  <c r="R559" i="1"/>
  <c r="T575" i="1"/>
  <c r="R583" i="1"/>
  <c r="R665" i="1"/>
  <c r="T724" i="1"/>
  <c r="T738" i="1"/>
  <c r="R737" i="1"/>
  <c r="R472" i="1"/>
  <c r="R488" i="1"/>
  <c r="T568" i="1"/>
  <c r="T608" i="1"/>
  <c r="R632" i="1"/>
  <c r="T658" i="1"/>
  <c r="R674" i="1"/>
  <c r="T682" i="1"/>
  <c r="R725" i="1"/>
  <c r="R747" i="1"/>
  <c r="T741" i="1"/>
  <c r="R518" i="1"/>
  <c r="R481" i="1"/>
  <c r="T585" i="1"/>
  <c r="T625" i="1"/>
  <c r="T633" i="1"/>
  <c r="R651" i="1"/>
  <c r="T701" i="1"/>
  <c r="T740" i="1"/>
  <c r="T638" i="1"/>
  <c r="R458" i="1"/>
  <c r="R490" i="1"/>
  <c r="T522" i="1"/>
  <c r="R530" i="1"/>
  <c r="T546" i="1"/>
  <c r="AB546" i="1"/>
  <c r="T610" i="1"/>
  <c r="AB610" i="1"/>
  <c r="T668" i="1"/>
  <c r="R710" i="1"/>
  <c r="R606" i="1"/>
  <c r="R680" i="1"/>
  <c r="R483" i="1"/>
  <c r="R499" i="1"/>
  <c r="T507" i="1"/>
  <c r="R539" i="1"/>
  <c r="U539" i="1" s="1"/>
  <c r="R547" i="1"/>
  <c r="T587" i="1"/>
  <c r="T611" i="1"/>
  <c r="R627" i="1"/>
  <c r="T685" i="1"/>
  <c r="T590" i="1"/>
  <c r="T706" i="1"/>
  <c r="T460" i="1"/>
  <c r="AB460" i="1"/>
  <c r="R492" i="1"/>
  <c r="R500" i="1"/>
  <c r="T516" i="1"/>
  <c r="T524" i="1"/>
  <c r="R540" i="1"/>
  <c r="T556" i="1"/>
  <c r="T620" i="1"/>
  <c r="R636" i="1"/>
  <c r="R670" i="1"/>
  <c r="T751" i="1"/>
  <c r="T759" i="1"/>
  <c r="R525" i="1"/>
  <c r="T533" i="1"/>
  <c r="T565" i="1"/>
  <c r="R679" i="1"/>
  <c r="R697" i="1"/>
  <c r="R722" i="1"/>
  <c r="T752" i="1"/>
  <c r="T519" i="1"/>
  <c r="R615" i="1"/>
  <c r="T665" i="1"/>
  <c r="R707" i="1"/>
  <c r="AA707" i="1"/>
  <c r="R738" i="1"/>
  <c r="R754" i="1"/>
  <c r="T737" i="1"/>
  <c r="AB737" i="1"/>
  <c r="R512" i="1"/>
  <c r="T544" i="1"/>
  <c r="AB544" i="1"/>
  <c r="R658" i="1"/>
  <c r="T700" i="1"/>
  <c r="R625" i="1"/>
  <c r="T470" i="1"/>
  <c r="T458" i="1"/>
  <c r="T498" i="1"/>
  <c r="T530" i="1"/>
  <c r="R733" i="1"/>
  <c r="T606" i="1"/>
  <c r="T483" i="1"/>
  <c r="R515" i="1"/>
  <c r="R523" i="1"/>
  <c r="R579" i="1"/>
  <c r="R603" i="1"/>
  <c r="T734" i="1"/>
  <c r="R534" i="1"/>
  <c r="R590" i="1"/>
  <c r="R706" i="1"/>
  <c r="R468" i="1"/>
  <c r="T476" i="1"/>
  <c r="T492" i="1"/>
  <c r="T500" i="1"/>
  <c r="T532" i="1"/>
  <c r="R556" i="1"/>
  <c r="AA556" i="1"/>
  <c r="R572" i="1"/>
  <c r="T636" i="1"/>
  <c r="T662" i="1"/>
  <c r="T686" i="1"/>
  <c r="R751" i="1"/>
  <c r="T510" i="1"/>
  <c r="R622" i="1"/>
  <c r="T461" i="1"/>
  <c r="R485" i="1"/>
  <c r="R501" i="1"/>
  <c r="R509" i="1"/>
  <c r="T525" i="1"/>
  <c r="R565" i="1"/>
  <c r="T589" i="1"/>
  <c r="R605" i="1"/>
  <c r="R613" i="1"/>
  <c r="T647" i="1"/>
  <c r="T655" i="1"/>
  <c r="R714" i="1"/>
  <c r="T542" i="1"/>
  <c r="T656" i="1"/>
  <c r="R132" i="1"/>
  <c r="R24" i="1"/>
  <c r="R437" i="1"/>
  <c r="T3" i="1"/>
  <c r="T413" i="1"/>
  <c r="T316" i="1"/>
  <c r="R129" i="1"/>
  <c r="T221" i="1"/>
  <c r="R150" i="1"/>
  <c r="R425" i="1"/>
  <c r="R146" i="1"/>
  <c r="T253" i="1"/>
  <c r="R152" i="1"/>
  <c r="R86" i="1"/>
  <c r="T340" i="1"/>
  <c r="T258" i="1"/>
  <c r="T135" i="1"/>
  <c r="T66" i="1"/>
  <c r="R181" i="1"/>
  <c r="T317" i="1"/>
  <c r="T347" i="1"/>
  <c r="R7" i="1"/>
  <c r="T384" i="1"/>
  <c r="R237" i="1"/>
  <c r="R253" i="1"/>
  <c r="R392" i="1"/>
  <c r="R305" i="1"/>
  <c r="R352" i="1"/>
  <c r="T73" i="1"/>
  <c r="T97" i="1"/>
  <c r="R113" i="1"/>
  <c r="R193" i="1"/>
  <c r="T231" i="1"/>
  <c r="T308" i="1"/>
  <c r="T165" i="1"/>
  <c r="R455" i="1"/>
  <c r="T214" i="1"/>
  <c r="T374" i="1"/>
  <c r="T88" i="1"/>
  <c r="R50" i="1"/>
  <c r="R114" i="1"/>
  <c r="R47" i="1"/>
  <c r="R51" i="1"/>
  <c r="R131" i="1"/>
  <c r="R211" i="1"/>
  <c r="R28" i="1"/>
  <c r="T60" i="1"/>
  <c r="R212" i="1"/>
  <c r="R390" i="1"/>
  <c r="T269" i="1"/>
  <c r="R432" i="1"/>
  <c r="R295" i="1"/>
  <c r="T336" i="1"/>
  <c r="R268" i="1"/>
  <c r="R356" i="1"/>
  <c r="R367" i="1"/>
  <c r="R256" i="1"/>
  <c r="R394" i="1"/>
  <c r="T95" i="1"/>
  <c r="R428" i="1"/>
  <c r="R35" i="1"/>
  <c r="R299" i="1"/>
  <c r="R276" i="1"/>
  <c r="T53" i="1"/>
  <c r="R189" i="1"/>
  <c r="T262" i="1"/>
  <c r="T23" i="1"/>
  <c r="T442" i="1"/>
  <c r="R327" i="1"/>
  <c r="T105" i="1"/>
  <c r="T99" i="1"/>
  <c r="T13" i="1"/>
  <c r="R53" i="1"/>
  <c r="R93" i="1"/>
  <c r="T424" i="1"/>
  <c r="T440" i="1"/>
  <c r="R23" i="1"/>
  <c r="T96" i="1"/>
  <c r="T395" i="1"/>
  <c r="R435" i="1"/>
  <c r="R319" i="1"/>
  <c r="R266" i="1"/>
  <c r="R322" i="1"/>
  <c r="T428" i="1"/>
  <c r="R203" i="1"/>
  <c r="R2" i="1"/>
  <c r="R391" i="1"/>
  <c r="R350" i="1"/>
  <c r="T25" i="1"/>
  <c r="T57" i="1"/>
  <c r="T129" i="1"/>
  <c r="T249" i="1"/>
  <c r="R265" i="1"/>
  <c r="R337" i="1"/>
  <c r="T433" i="1"/>
  <c r="T74" i="1"/>
  <c r="T186" i="1"/>
  <c r="T111" i="1"/>
  <c r="T355" i="1"/>
  <c r="R381" i="1"/>
  <c r="T175" i="1"/>
  <c r="R60" i="1"/>
  <c r="T92" i="1"/>
  <c r="T188" i="1"/>
  <c r="T382" i="1"/>
  <c r="R414" i="1"/>
  <c r="T285" i="1"/>
  <c r="T301" i="1"/>
  <c r="T349" i="1"/>
  <c r="R54" i="1"/>
  <c r="R134" i="1"/>
  <c r="R32" i="1"/>
  <c r="T208" i="1"/>
  <c r="R248" i="1"/>
  <c r="T264" i="1"/>
  <c r="R65" i="1"/>
  <c r="R249" i="1"/>
  <c r="R321" i="1"/>
  <c r="T114" i="1"/>
  <c r="T210" i="1"/>
  <c r="R75" i="1"/>
  <c r="T115" i="1"/>
  <c r="R171" i="1"/>
  <c r="T381" i="1"/>
  <c r="T159" i="1"/>
  <c r="R343" i="1"/>
  <c r="T244" i="1"/>
  <c r="T134" i="1"/>
  <c r="T150" i="1"/>
  <c r="R402" i="1"/>
  <c r="R154" i="1"/>
  <c r="T83" i="1"/>
  <c r="T195" i="1"/>
  <c r="R215" i="1"/>
  <c r="T383" i="1"/>
  <c r="R399" i="1"/>
  <c r="T55" i="1"/>
  <c r="T32" i="1"/>
  <c r="T441" i="1"/>
  <c r="T33" i="1"/>
  <c r="R443" i="1"/>
  <c r="R39" i="1"/>
  <c r="R234" i="1"/>
  <c r="T346" i="1"/>
  <c r="R444" i="1"/>
  <c r="R27" i="1"/>
  <c r="T446" i="1"/>
  <c r="T212" i="1"/>
  <c r="T228" i="1"/>
  <c r="R393" i="1"/>
  <c r="R21" i="1"/>
  <c r="R173" i="1"/>
  <c r="R309" i="1"/>
  <c r="R63" i="1"/>
  <c r="T118" i="1"/>
  <c r="T190" i="1"/>
  <c r="R222" i="1"/>
  <c r="R262" i="1"/>
  <c r="R342" i="1"/>
  <c r="R416" i="1"/>
  <c r="R136" i="1"/>
  <c r="T426" i="1"/>
  <c r="T327" i="1"/>
  <c r="R163" i="1"/>
  <c r="R52" i="1"/>
  <c r="R84" i="1"/>
  <c r="R77" i="1"/>
  <c r="T326" i="1"/>
  <c r="T120" i="1"/>
  <c r="T312" i="1"/>
  <c r="R314" i="1"/>
  <c r="R89" i="1"/>
  <c r="R153" i="1"/>
  <c r="R297" i="1"/>
  <c r="R313" i="1"/>
  <c r="R369" i="1"/>
  <c r="R10" i="1"/>
  <c r="T396" i="1"/>
  <c r="R19" i="1"/>
  <c r="R251" i="1"/>
  <c r="T291" i="1"/>
  <c r="T429" i="1"/>
  <c r="T183" i="1"/>
  <c r="T287" i="1"/>
  <c r="T68" i="1"/>
  <c r="R124" i="1"/>
  <c r="T390" i="1"/>
  <c r="T406" i="1"/>
  <c r="R5" i="1"/>
  <c r="T45" i="1"/>
  <c r="R213" i="1"/>
  <c r="R229" i="1"/>
  <c r="T245" i="1"/>
  <c r="T325" i="1"/>
  <c r="T87" i="1"/>
  <c r="T174" i="1"/>
  <c r="T246" i="1"/>
  <c r="R88" i="1"/>
  <c r="T296" i="1"/>
  <c r="R355" i="1"/>
  <c r="T207" i="1"/>
  <c r="T223" i="1"/>
  <c r="R164" i="1"/>
  <c r="R279" i="1"/>
  <c r="T29" i="1"/>
  <c r="R214" i="1"/>
  <c r="R336" i="1"/>
  <c r="T377" i="1"/>
  <c r="T178" i="1"/>
  <c r="T226" i="1"/>
  <c r="T290" i="1"/>
  <c r="T243" i="1"/>
  <c r="T259" i="1"/>
  <c r="R291" i="1"/>
  <c r="R389" i="1"/>
  <c r="T453" i="1"/>
  <c r="T199" i="1"/>
  <c r="R4" i="1"/>
  <c r="R252" i="1"/>
  <c r="T300" i="1"/>
  <c r="T372" i="1"/>
  <c r="T69" i="1"/>
  <c r="T85" i="1"/>
  <c r="T101" i="1"/>
  <c r="R125" i="1"/>
  <c r="T133" i="1"/>
  <c r="T399" i="1"/>
  <c r="R415" i="1"/>
  <c r="R431" i="1"/>
  <c r="R6" i="1"/>
  <c r="T22" i="1"/>
  <c r="R38" i="1"/>
  <c r="T70" i="1"/>
  <c r="T102" i="1"/>
  <c r="T182" i="1"/>
  <c r="R198" i="1"/>
  <c r="R254" i="1"/>
  <c r="R270" i="1"/>
  <c r="R286" i="1"/>
  <c r="T302" i="1"/>
  <c r="R318" i="1"/>
  <c r="R448" i="1"/>
  <c r="T64" i="1"/>
  <c r="R144" i="1"/>
  <c r="T160" i="1"/>
  <c r="T192" i="1"/>
  <c r="T200" i="1"/>
  <c r="T272" i="1"/>
  <c r="R320" i="1"/>
  <c r="T385" i="1"/>
  <c r="R20" i="1"/>
  <c r="T36" i="1"/>
  <c r="R284" i="1"/>
  <c r="R447" i="1"/>
  <c r="R304" i="1"/>
  <c r="T177" i="1"/>
  <c r="T42" i="1"/>
  <c r="R362" i="1"/>
  <c r="T412" i="1"/>
  <c r="R359" i="1"/>
  <c r="R429" i="1"/>
  <c r="T284" i="1"/>
  <c r="T332" i="1"/>
  <c r="T277" i="1"/>
  <c r="T103" i="1"/>
  <c r="R408" i="1"/>
  <c r="R160" i="1"/>
  <c r="T352" i="1"/>
  <c r="R161" i="1"/>
  <c r="R97" i="1"/>
  <c r="R74" i="1"/>
  <c r="T420" i="1"/>
  <c r="T417" i="1"/>
  <c r="R147" i="1"/>
  <c r="T211" i="1"/>
  <c r="T124" i="1"/>
  <c r="T181" i="1"/>
  <c r="T357" i="1"/>
  <c r="R365" i="1"/>
  <c r="T447" i="1"/>
  <c r="T63" i="1"/>
  <c r="T247" i="1"/>
  <c r="R110" i="1"/>
  <c r="T136" i="1"/>
  <c r="T224" i="1"/>
  <c r="R442" i="1"/>
  <c r="T9" i="1"/>
  <c r="T113" i="1"/>
  <c r="T281" i="1"/>
  <c r="R387" i="1"/>
  <c r="R25" i="1"/>
  <c r="R121" i="1"/>
  <c r="R169" i="1"/>
  <c r="R185" i="1"/>
  <c r="R241" i="1"/>
  <c r="R273" i="1"/>
  <c r="T353" i="1"/>
  <c r="T369" i="1"/>
  <c r="T403" i="1"/>
  <c r="T319" i="1"/>
  <c r="R433" i="1"/>
  <c r="T50" i="1"/>
  <c r="T234" i="1"/>
  <c r="T282" i="1"/>
  <c r="T338" i="1"/>
  <c r="T362" i="1"/>
  <c r="R436" i="1"/>
  <c r="R417" i="1"/>
  <c r="R11" i="1"/>
  <c r="T219" i="1"/>
  <c r="T315" i="1"/>
  <c r="R421" i="1"/>
  <c r="R453" i="1"/>
  <c r="R348" i="1"/>
  <c r="R175" i="1"/>
  <c r="R191" i="1"/>
  <c r="R260" i="1"/>
  <c r="R324" i="1"/>
  <c r="R133" i="1"/>
  <c r="R277" i="1"/>
  <c r="R325" i="1"/>
  <c r="R357" i="1"/>
  <c r="R407" i="1"/>
  <c r="R71" i="1"/>
  <c r="R127" i="1"/>
  <c r="R311" i="1"/>
  <c r="R14" i="1"/>
  <c r="T30" i="1"/>
  <c r="R46" i="1"/>
  <c r="T62" i="1"/>
  <c r="T110" i="1"/>
  <c r="R174" i="1"/>
  <c r="T222" i="1"/>
  <c r="T230" i="1"/>
  <c r="T392" i="1"/>
  <c r="T408" i="1"/>
  <c r="T56" i="1"/>
  <c r="T72" i="1"/>
  <c r="R168" i="1"/>
  <c r="T184" i="1"/>
  <c r="R200" i="1"/>
  <c r="T360" i="1"/>
  <c r="R378" i="1"/>
  <c r="T434" i="1"/>
  <c r="T121" i="1"/>
  <c r="T225" i="1"/>
  <c r="T321" i="1"/>
  <c r="R395" i="1"/>
  <c r="R178" i="1"/>
  <c r="R186" i="1"/>
  <c r="R210" i="1"/>
  <c r="R226" i="1"/>
  <c r="R258" i="1"/>
  <c r="R290" i="1"/>
  <c r="R298" i="1"/>
  <c r="R354" i="1"/>
  <c r="T404" i="1"/>
  <c r="T11" i="1"/>
  <c r="R43" i="1"/>
  <c r="R59" i="1"/>
  <c r="R67" i="1"/>
  <c r="R123" i="1"/>
  <c r="T139" i="1"/>
  <c r="R155" i="1"/>
  <c r="T235" i="1"/>
  <c r="R315" i="1"/>
  <c r="T331" i="1"/>
  <c r="T430" i="1"/>
  <c r="T2" i="1"/>
  <c r="R223" i="1"/>
  <c r="R44" i="1"/>
  <c r="T148" i="1"/>
  <c r="T180" i="1"/>
  <c r="T204" i="1"/>
  <c r="T236" i="1"/>
  <c r="T252" i="1"/>
  <c r="T5" i="1"/>
  <c r="R29" i="1"/>
  <c r="T423" i="1"/>
  <c r="R87" i="1"/>
  <c r="R142" i="1"/>
  <c r="T238" i="1"/>
  <c r="T278" i="1"/>
  <c r="T342" i="1"/>
  <c r="T295" i="1"/>
  <c r="R409" i="1"/>
  <c r="T16" i="1"/>
  <c r="T48" i="1"/>
  <c r="R56" i="1"/>
  <c r="R328" i="1"/>
  <c r="R143" i="1"/>
  <c r="T239" i="1"/>
  <c r="R42" i="1"/>
  <c r="R162" i="1"/>
  <c r="R396" i="1"/>
  <c r="T359" i="1"/>
  <c r="T59" i="1"/>
  <c r="R91" i="1"/>
  <c r="T275" i="1"/>
  <c r="R323" i="1"/>
  <c r="T339" i="1"/>
  <c r="T343" i="1"/>
  <c r="T172" i="1"/>
  <c r="R300" i="1"/>
  <c r="T422" i="1"/>
  <c r="T205" i="1"/>
  <c r="R317" i="1"/>
  <c r="R349" i="1"/>
  <c r="R102" i="1"/>
  <c r="T286" i="1"/>
  <c r="R302" i="1"/>
  <c r="T334" i="1"/>
  <c r="R64" i="1"/>
  <c r="R128" i="1"/>
  <c r="T144" i="1"/>
  <c r="T168" i="1"/>
  <c r="R232" i="1"/>
  <c r="R288" i="1"/>
  <c r="T402" i="1"/>
  <c r="AB279" i="1"/>
  <c r="T279" i="1"/>
  <c r="AA137" i="1"/>
  <c r="R137" i="1"/>
  <c r="AA451" i="1"/>
  <c r="R451" i="1"/>
  <c r="T194" i="1"/>
  <c r="AB194" i="1"/>
  <c r="AB43" i="1"/>
  <c r="T43" i="1"/>
  <c r="AB171" i="1"/>
  <c r="T171" i="1"/>
  <c r="AB167" i="1"/>
  <c r="T167" i="1"/>
  <c r="AA263" i="1"/>
  <c r="R263" i="1"/>
  <c r="AB156" i="1"/>
  <c r="T156" i="1"/>
  <c r="AB157" i="1"/>
  <c r="T157" i="1"/>
  <c r="AA49" i="1"/>
  <c r="R49" i="1"/>
  <c r="AA233" i="1"/>
  <c r="R233" i="1"/>
  <c r="AA345" i="1"/>
  <c r="R345" i="1"/>
  <c r="AA58" i="1"/>
  <c r="R58" i="1"/>
  <c r="AB227" i="1"/>
  <c r="T227" i="1"/>
  <c r="AA413" i="1"/>
  <c r="R413" i="1"/>
  <c r="AB140" i="1"/>
  <c r="T140" i="1"/>
  <c r="AA285" i="1"/>
  <c r="R285" i="1"/>
  <c r="AA15" i="1"/>
  <c r="R15" i="1"/>
  <c r="AA118" i="1"/>
  <c r="R118" i="1"/>
  <c r="AA98" i="1"/>
  <c r="R98" i="1"/>
  <c r="AB250" i="1"/>
  <c r="T250" i="1"/>
  <c r="AA3" i="1"/>
  <c r="R3" i="1"/>
  <c r="AB147" i="1"/>
  <c r="T147" i="1"/>
  <c r="AB283" i="1"/>
  <c r="T283" i="1"/>
  <c r="AA446" i="1"/>
  <c r="R446" i="1"/>
  <c r="AB438" i="1"/>
  <c r="T438" i="1"/>
  <c r="AA141" i="1"/>
  <c r="R141" i="1"/>
  <c r="AA247" i="1"/>
  <c r="R247" i="1"/>
  <c r="AB38" i="1"/>
  <c r="T38" i="1"/>
  <c r="AA380" i="1"/>
  <c r="R380" i="1"/>
  <c r="AA383" i="1"/>
  <c r="R383" i="1"/>
  <c r="AB77" i="1"/>
  <c r="T77" i="1"/>
  <c r="T197" i="1"/>
  <c r="AB197" i="1"/>
  <c r="AB341" i="1"/>
  <c r="T341" i="1"/>
  <c r="AB419" i="1"/>
  <c r="T419" i="1"/>
  <c r="R33" i="1"/>
  <c r="AA33" i="1"/>
  <c r="AB161" i="1"/>
  <c r="T161" i="1"/>
  <c r="AA34" i="1"/>
  <c r="R34" i="1"/>
  <c r="AB397" i="1"/>
  <c r="T397" i="1"/>
  <c r="AB12" i="1"/>
  <c r="T12" i="1"/>
  <c r="AB76" i="1"/>
  <c r="T76" i="1"/>
  <c r="AB196" i="1"/>
  <c r="T196" i="1"/>
  <c r="AB153" i="1"/>
  <c r="T153" i="1"/>
  <c r="AB138" i="1"/>
  <c r="T138" i="1"/>
  <c r="AB298" i="1"/>
  <c r="T298" i="1"/>
  <c r="AB303" i="1"/>
  <c r="T303" i="1"/>
  <c r="AB131" i="1"/>
  <c r="T131" i="1"/>
  <c r="AB267" i="1"/>
  <c r="T267" i="1"/>
  <c r="AA331" i="1"/>
  <c r="R331" i="1"/>
  <c r="AA116" i="1"/>
  <c r="R116" i="1"/>
  <c r="AA364" i="1"/>
  <c r="R364" i="1"/>
  <c r="AA449" i="1"/>
  <c r="R449" i="1"/>
  <c r="AB261" i="1"/>
  <c r="T261" i="1"/>
  <c r="AA423" i="1"/>
  <c r="R423" i="1"/>
  <c r="AA439" i="1"/>
  <c r="R439" i="1"/>
  <c r="AA221" i="1"/>
  <c r="R221" i="1"/>
  <c r="AB89" i="1"/>
  <c r="T89" i="1"/>
  <c r="AA245" i="1"/>
  <c r="R245" i="1"/>
  <c r="AB78" i="1"/>
  <c r="T78" i="1"/>
  <c r="AB217" i="1"/>
  <c r="T217" i="1"/>
  <c r="AA9" i="1"/>
  <c r="R9" i="1"/>
  <c r="AB257" i="1"/>
  <c r="T257" i="1"/>
  <c r="AB39" i="1"/>
  <c r="T39" i="1"/>
  <c r="AA82" i="1"/>
  <c r="R82" i="1"/>
  <c r="AA187" i="1"/>
  <c r="R187" i="1"/>
  <c r="AB201" i="1"/>
  <c r="T201" i="1"/>
  <c r="AA379" i="1"/>
  <c r="R379" i="1"/>
  <c r="AA18" i="1"/>
  <c r="R18" i="1"/>
  <c r="AA122" i="1"/>
  <c r="R122" i="1"/>
  <c r="AA274" i="1"/>
  <c r="R274" i="1"/>
  <c r="R338" i="1"/>
  <c r="AA338" i="1"/>
  <c r="AB307" i="1"/>
  <c r="T307" i="1"/>
  <c r="R371" i="1"/>
  <c r="AA371" i="1"/>
  <c r="AB389" i="1"/>
  <c r="T389" i="1"/>
  <c r="AA117" i="1"/>
  <c r="R117" i="1"/>
  <c r="T407" i="1"/>
  <c r="AB407" i="1"/>
  <c r="AB14" i="1"/>
  <c r="T14" i="1"/>
  <c r="T132" i="1"/>
  <c r="AB132" i="1"/>
  <c r="R292" i="1"/>
  <c r="AA292" i="1"/>
  <c r="T166" i="1"/>
  <c r="AB166" i="1"/>
  <c r="T206" i="1"/>
  <c r="AB206" i="1"/>
  <c r="R310" i="1"/>
  <c r="T8" i="1"/>
  <c r="AB8" i="1"/>
  <c r="T152" i="1"/>
  <c r="T143" i="1"/>
  <c r="T344" i="1"/>
  <c r="AB344" i="1"/>
  <c r="T233" i="1"/>
  <c r="AB233" i="1"/>
  <c r="T34" i="1"/>
  <c r="AB34" i="1"/>
  <c r="T41" i="1"/>
  <c r="T65" i="1"/>
  <c r="R81" i="1"/>
  <c r="R105" i="1"/>
  <c r="U105" i="1" s="1"/>
  <c r="R145" i="1"/>
  <c r="T169" i="1"/>
  <c r="T193" i="1"/>
  <c r="AB193" i="1"/>
  <c r="T273" i="1"/>
  <c r="T313" i="1"/>
  <c r="T411" i="1"/>
  <c r="T451" i="1"/>
  <c r="R95" i="1"/>
  <c r="T10" i="1"/>
  <c r="T18" i="1"/>
  <c r="R90" i="1"/>
  <c r="T98" i="1"/>
  <c r="T130" i="1"/>
  <c r="AB130" i="1"/>
  <c r="R170" i="1"/>
  <c r="R306" i="1"/>
  <c r="T330" i="1"/>
  <c r="R370" i="1"/>
  <c r="R412" i="1"/>
  <c r="T436" i="1"/>
  <c r="R303" i="1"/>
  <c r="T19" i="1"/>
  <c r="AB19" i="1"/>
  <c r="T35" i="1"/>
  <c r="T75" i="1"/>
  <c r="R99" i="1"/>
  <c r="R115" i="1"/>
  <c r="R139" i="1"/>
  <c r="T179" i="1"/>
  <c r="R259" i="1"/>
  <c r="R267" i="1"/>
  <c r="AA267" i="1"/>
  <c r="R283" i="1"/>
  <c r="T299" i="1"/>
  <c r="R307" i="1"/>
  <c r="T323" i="1"/>
  <c r="R347" i="1"/>
  <c r="R363" i="1"/>
  <c r="T405" i="1"/>
  <c r="R167" i="1"/>
  <c r="T4" i="1"/>
  <c r="R92" i="1"/>
  <c r="R108" i="1"/>
  <c r="R148" i="1"/>
  <c r="AA148" i="1"/>
  <c r="R172" i="1"/>
  <c r="R188" i="1"/>
  <c r="R228" i="1"/>
  <c r="T260" i="1"/>
  <c r="T292" i="1"/>
  <c r="AB292" i="1"/>
  <c r="R308" i="1"/>
  <c r="T324" i="1"/>
  <c r="T356" i="1"/>
  <c r="T364" i="1"/>
  <c r="R382" i="1"/>
  <c r="T398" i="1"/>
  <c r="T393" i="1"/>
  <c r="R13" i="1"/>
  <c r="T37" i="1"/>
  <c r="T93" i="1"/>
  <c r="R109" i="1"/>
  <c r="R149" i="1"/>
  <c r="T173" i="1"/>
  <c r="AB173" i="1"/>
  <c r="T229" i="1"/>
  <c r="R261" i="1"/>
  <c r="T333" i="1"/>
  <c r="T15" i="1"/>
  <c r="T79" i="1"/>
  <c r="AB79" i="1"/>
  <c r="T127" i="1"/>
  <c r="T367" i="1"/>
  <c r="T6" i="1"/>
  <c r="R70" i="1"/>
  <c r="R190" i="1"/>
  <c r="R206" i="1"/>
  <c r="AA206" i="1"/>
  <c r="R238" i="1"/>
  <c r="R366" i="1"/>
  <c r="T416" i="1"/>
  <c r="T119" i="1"/>
  <c r="T24" i="1"/>
  <c r="R48" i="1"/>
  <c r="R72" i="1"/>
  <c r="T104" i="1"/>
  <c r="AB104" i="1"/>
  <c r="R120" i="1"/>
  <c r="T216" i="1"/>
  <c r="R296" i="1"/>
  <c r="R209" i="1"/>
  <c r="R329" i="1"/>
  <c r="AA329" i="1"/>
  <c r="R427" i="1"/>
  <c r="T26" i="1"/>
  <c r="R66" i="1"/>
  <c r="R130" i="1"/>
  <c r="AA130" i="1"/>
  <c r="T146" i="1"/>
  <c r="T242" i="1"/>
  <c r="R282" i="1"/>
  <c r="T388" i="1"/>
  <c r="R231" i="1"/>
  <c r="T163" i="1"/>
  <c r="R179" i="1"/>
  <c r="AA179" i="1"/>
  <c r="R195" i="1"/>
  <c r="R235" i="1"/>
  <c r="R243" i="1"/>
  <c r="R339" i="1"/>
  <c r="T445" i="1"/>
  <c r="R430" i="1"/>
  <c r="R183" i="1"/>
  <c r="T28" i="1"/>
  <c r="T116" i="1"/>
  <c r="T164" i="1"/>
  <c r="R204" i="1"/>
  <c r="R372" i="1"/>
  <c r="R406" i="1"/>
  <c r="R422" i="1"/>
  <c r="T454" i="1"/>
  <c r="AB454" i="1"/>
  <c r="T189" i="1"/>
  <c r="R205" i="1"/>
  <c r="T293" i="1"/>
  <c r="T309" i="1"/>
  <c r="R341" i="1"/>
  <c r="T373" i="1"/>
  <c r="T415" i="1"/>
  <c r="T439" i="1"/>
  <c r="T455" i="1"/>
  <c r="AB455" i="1"/>
  <c r="R79" i="1"/>
  <c r="R103" i="1"/>
  <c r="T311" i="1"/>
  <c r="R30" i="1"/>
  <c r="R62" i="1"/>
  <c r="R94" i="1"/>
  <c r="R166" i="1"/>
  <c r="R182" i="1"/>
  <c r="R246" i="1"/>
  <c r="R278" i="1"/>
  <c r="R326" i="1"/>
  <c r="T350" i="1"/>
  <c r="T432" i="1"/>
  <c r="R255" i="1"/>
  <c r="R8" i="1"/>
  <c r="R40" i="1"/>
  <c r="R104" i="1"/>
  <c r="AA104" i="1"/>
  <c r="R184" i="1"/>
  <c r="R208" i="1"/>
  <c r="R312" i="1"/>
  <c r="T320" i="1"/>
  <c r="T378" i="1"/>
  <c r="T394" i="1"/>
  <c r="R418" i="1"/>
  <c r="R31" i="1"/>
  <c r="R17" i="1"/>
  <c r="R41" i="1"/>
  <c r="AA41" i="1"/>
  <c r="R201" i="1"/>
  <c r="T265" i="1"/>
  <c r="T345" i="1"/>
  <c r="T106" i="1"/>
  <c r="AB106" i="1"/>
  <c r="T452" i="1"/>
  <c r="T47" i="1"/>
  <c r="T27" i="1"/>
  <c r="T51" i="1"/>
  <c r="T155" i="1"/>
  <c r="R275" i="1"/>
  <c r="T363" i="1"/>
  <c r="R287" i="1"/>
  <c r="T20" i="1"/>
  <c r="AB20" i="1"/>
  <c r="T268" i="1"/>
  <c r="AB268" i="1"/>
  <c r="T151" i="1"/>
  <c r="AB151" i="1"/>
  <c r="T125" i="1"/>
  <c r="T213" i="1"/>
  <c r="R293" i="1"/>
  <c r="AA293" i="1"/>
  <c r="T425" i="1"/>
  <c r="R22" i="1"/>
  <c r="R384" i="1"/>
  <c r="T409" i="1"/>
  <c r="R80" i="1"/>
  <c r="T232" i="1"/>
  <c r="R272" i="1"/>
  <c r="T288" i="1"/>
  <c r="T368" i="1"/>
  <c r="T271" i="1"/>
  <c r="R194" i="1"/>
  <c r="AA194" i="1"/>
  <c r="R57" i="1"/>
  <c r="R225" i="1"/>
  <c r="R289" i="1"/>
  <c r="T17" i="1"/>
  <c r="R73" i="1"/>
  <c r="T81" i="1"/>
  <c r="T137" i="1"/>
  <c r="T145" i="1"/>
  <c r="T209" i="1"/>
  <c r="T241" i="1"/>
  <c r="R281" i="1"/>
  <c r="T289" i="1"/>
  <c r="R361" i="1"/>
  <c r="T387" i="1"/>
  <c r="R411" i="1"/>
  <c r="T427" i="1"/>
  <c r="AB427" i="1"/>
  <c r="T443" i="1"/>
  <c r="AB443" i="1"/>
  <c r="R26" i="1"/>
  <c r="T82" i="1"/>
  <c r="R106" i="1"/>
  <c r="T122" i="1"/>
  <c r="R138" i="1"/>
  <c r="T162" i="1"/>
  <c r="T170" i="1"/>
  <c r="T202" i="1"/>
  <c r="R218" i="1"/>
  <c r="R242" i="1"/>
  <c r="AA242" i="1"/>
  <c r="T266" i="1"/>
  <c r="T306" i="1"/>
  <c r="R330" i="1"/>
  <c r="R346" i="1"/>
  <c r="T370" i="1"/>
  <c r="R388" i="1"/>
  <c r="R404" i="1"/>
  <c r="R452" i="1"/>
  <c r="R111" i="1"/>
  <c r="T67" i="1"/>
  <c r="T107" i="1"/>
  <c r="R219" i="1"/>
  <c r="T251" i="1"/>
  <c r="R397" i="1"/>
  <c r="R405" i="1"/>
  <c r="T421" i="1"/>
  <c r="R445" i="1"/>
  <c r="T348" i="1"/>
  <c r="R159" i="1"/>
  <c r="T191" i="1"/>
  <c r="R199" i="1"/>
  <c r="T215" i="1"/>
  <c r="T401" i="1"/>
  <c r="AB401" i="1"/>
  <c r="R36" i="1"/>
  <c r="T44" i="1"/>
  <c r="R68" i="1"/>
  <c r="R100" i="1"/>
  <c r="T108" i="1"/>
  <c r="R140" i="1"/>
  <c r="R220" i="1"/>
  <c r="R398" i="1"/>
  <c r="T414" i="1"/>
  <c r="R151" i="1"/>
  <c r="R335" i="1"/>
  <c r="AA335" i="1"/>
  <c r="T21" i="1"/>
  <c r="R61" i="1"/>
  <c r="R69" i="1"/>
  <c r="R85" i="1"/>
  <c r="AA85" i="1"/>
  <c r="R101" i="1"/>
  <c r="T109" i="1"/>
  <c r="T149" i="1"/>
  <c r="R165" i="1"/>
  <c r="R333" i="1"/>
  <c r="R373" i="1"/>
  <c r="T391" i="1"/>
  <c r="T71" i="1"/>
  <c r="T46" i="1"/>
  <c r="AB46" i="1"/>
  <c r="R78" i="1"/>
  <c r="T86" i="1"/>
  <c r="T126" i="1"/>
  <c r="T142" i="1"/>
  <c r="AB142" i="1"/>
  <c r="R294" i="1"/>
  <c r="T358" i="1"/>
  <c r="T366" i="1"/>
  <c r="R424" i="1"/>
  <c r="T255" i="1"/>
  <c r="R351" i="1"/>
  <c r="R16" i="1"/>
  <c r="T40" i="1"/>
  <c r="T80" i="1"/>
  <c r="AB80" i="1"/>
  <c r="R96" i="1"/>
  <c r="T112" i="1"/>
  <c r="T176" i="1"/>
  <c r="T240" i="1"/>
  <c r="T248" i="1"/>
  <c r="R264" i="1"/>
  <c r="T304" i="1"/>
  <c r="T328" i="1"/>
  <c r="R368" i="1"/>
  <c r="R410" i="1"/>
  <c r="R434" i="1"/>
  <c r="T31" i="1"/>
  <c r="AB31" i="1"/>
  <c r="R271" i="1"/>
  <c r="R353" i="1"/>
  <c r="AA353" i="1"/>
  <c r="R177" i="1"/>
  <c r="T329" i="1"/>
  <c r="R377" i="1"/>
  <c r="T58" i="1"/>
  <c r="T90" i="1"/>
  <c r="T218" i="1"/>
  <c r="AB218" i="1"/>
  <c r="T274" i="1"/>
  <c r="T91" i="1"/>
  <c r="AB91" i="1"/>
  <c r="R107" i="1"/>
  <c r="T437" i="1"/>
  <c r="T100" i="1"/>
  <c r="R156" i="1"/>
  <c r="R316" i="1"/>
  <c r="AA316" i="1"/>
  <c r="R454" i="1"/>
  <c r="R37" i="1"/>
  <c r="R45" i="1"/>
  <c r="T61" i="1"/>
  <c r="R269" i="1"/>
  <c r="T431" i="1"/>
  <c r="AB431" i="1"/>
  <c r="T54" i="1"/>
  <c r="T158" i="1"/>
  <c r="AB158" i="1"/>
  <c r="T198" i="1"/>
  <c r="R230" i="1"/>
  <c r="AA230" i="1"/>
  <c r="T270" i="1"/>
  <c r="T294" i="1"/>
  <c r="R358" i="1"/>
  <c r="R400" i="1"/>
  <c r="T448" i="1"/>
  <c r="T351" i="1"/>
  <c r="R216" i="1"/>
  <c r="T280" i="1"/>
  <c r="T386" i="1"/>
  <c r="T410" i="1"/>
  <c r="T418" i="1"/>
  <c r="R450" i="1"/>
  <c r="R441" i="1"/>
  <c r="T49" i="1"/>
  <c r="T185" i="1"/>
  <c r="R217" i="1"/>
  <c r="R257" i="1"/>
  <c r="T297" i="1"/>
  <c r="T305" i="1"/>
  <c r="T337" i="1"/>
  <c r="T361" i="1"/>
  <c r="AB361" i="1"/>
  <c r="T379" i="1"/>
  <c r="R403" i="1"/>
  <c r="R419" i="1"/>
  <c r="AA419" i="1"/>
  <c r="T435" i="1"/>
  <c r="R135" i="1"/>
  <c r="R239" i="1"/>
  <c r="T154" i="1"/>
  <c r="R202" i="1"/>
  <c r="R250" i="1"/>
  <c r="T314" i="1"/>
  <c r="T322" i="1"/>
  <c r="T354" i="1"/>
  <c r="T380" i="1"/>
  <c r="R420" i="1"/>
  <c r="T444" i="1"/>
  <c r="R83" i="1"/>
  <c r="T123" i="1"/>
  <c r="T187" i="1"/>
  <c r="AB187" i="1"/>
  <c r="T203" i="1"/>
  <c r="R227" i="1"/>
  <c r="T371" i="1"/>
  <c r="R207" i="1"/>
  <c r="T263" i="1"/>
  <c r="R401" i="1"/>
  <c r="R12" i="1"/>
  <c r="T52" i="1"/>
  <c r="R76" i="1"/>
  <c r="T84" i="1"/>
  <c r="R180" i="1"/>
  <c r="R196" i="1"/>
  <c r="AA196" i="1"/>
  <c r="T220" i="1"/>
  <c r="R236" i="1"/>
  <c r="R244" i="1"/>
  <c r="T276" i="1"/>
  <c r="R332" i="1"/>
  <c r="R340" i="1"/>
  <c r="R438" i="1"/>
  <c r="T7" i="1"/>
  <c r="AB7" i="1"/>
  <c r="T335" i="1"/>
  <c r="T449" i="1"/>
  <c r="AB449" i="1"/>
  <c r="T117" i="1"/>
  <c r="AB117" i="1"/>
  <c r="T141" i="1"/>
  <c r="R157" i="1"/>
  <c r="R197" i="1"/>
  <c r="T237" i="1"/>
  <c r="R301" i="1"/>
  <c r="T365" i="1"/>
  <c r="AB365" i="1"/>
  <c r="R55" i="1"/>
  <c r="T94" i="1"/>
  <c r="R126" i="1"/>
  <c r="R158" i="1"/>
  <c r="AA158" i="1"/>
  <c r="T254" i="1"/>
  <c r="T310" i="1"/>
  <c r="T318" i="1"/>
  <c r="R334" i="1"/>
  <c r="R374" i="1"/>
  <c r="T400" i="1"/>
  <c r="R440" i="1"/>
  <c r="R119" i="1"/>
  <c r="U376" i="1"/>
  <c r="R112" i="1"/>
  <c r="T128" i="1"/>
  <c r="R176" i="1"/>
  <c r="R192" i="1"/>
  <c r="R224" i="1"/>
  <c r="R240" i="1"/>
  <c r="T256" i="1"/>
  <c r="R280" i="1"/>
  <c r="R344" i="1"/>
  <c r="R360" i="1"/>
  <c r="R386" i="1"/>
  <c r="R426" i="1"/>
  <c r="T450" i="1"/>
  <c r="R385" i="1"/>
  <c r="U746" i="1" l="1"/>
  <c r="U653" i="1"/>
  <c r="U610" i="1"/>
  <c r="U546" i="1"/>
  <c r="U570" i="1"/>
  <c r="U614" i="1"/>
  <c r="U647" i="1"/>
  <c r="U547" i="1"/>
  <c r="U465" i="1"/>
  <c r="U742" i="1"/>
  <c r="U563" i="1"/>
  <c r="U511" i="1"/>
  <c r="U552" i="1"/>
  <c r="U629" i="1"/>
  <c r="U699" i="1"/>
  <c r="U480" i="1"/>
  <c r="U473" i="1"/>
  <c r="U695" i="1"/>
  <c r="U495" i="1"/>
  <c r="U609" i="1"/>
  <c r="U663" i="1"/>
  <c r="U621" i="1"/>
  <c r="U707" i="1"/>
  <c r="U711" i="1"/>
  <c r="U685" i="1"/>
  <c r="U756" i="1"/>
  <c r="U667" i="1"/>
  <c r="U645" i="1"/>
  <c r="U694" i="1"/>
  <c r="U718" i="1"/>
  <c r="U672" i="1"/>
  <c r="U652" i="1"/>
  <c r="U594" i="1"/>
  <c r="U476" i="1"/>
  <c r="U613" i="1"/>
  <c r="U590" i="1"/>
  <c r="U622" i="1"/>
  <c r="U150" i="1"/>
  <c r="U676" i="1"/>
  <c r="U733" i="1"/>
  <c r="U656" i="1"/>
  <c r="U603" i="1"/>
  <c r="U471" i="1"/>
  <c r="U478" i="1"/>
  <c r="U696" i="1"/>
  <c r="U616" i="1"/>
  <c r="U611" i="1"/>
  <c r="U687" i="1"/>
  <c r="U549" i="1"/>
  <c r="U475" i="1"/>
  <c r="U723" i="1"/>
  <c r="U580" i="1"/>
  <c r="U487" i="1"/>
  <c r="U551" i="1"/>
  <c r="U506" i="1"/>
  <c r="U522" i="1"/>
  <c r="U529" i="1"/>
  <c r="U572" i="1"/>
  <c r="U460" i="1"/>
  <c r="U618" i="1"/>
  <c r="U463" i="1"/>
  <c r="U569" i="1"/>
  <c r="U472" i="1"/>
  <c r="U588" i="1"/>
  <c r="U484" i="1"/>
  <c r="U561" i="1"/>
  <c r="U504" i="1"/>
  <c r="U579" i="1"/>
  <c r="U670" i="1"/>
  <c r="U575" i="1"/>
  <c r="U482" i="1"/>
  <c r="U688" i="1"/>
  <c r="U543" i="1"/>
  <c r="U721" i="1"/>
  <c r="U641" i="1"/>
  <c r="U528" i="1"/>
  <c r="U498" i="1"/>
  <c r="U673" i="1"/>
  <c r="U532" i="1"/>
  <c r="U523" i="1"/>
  <c r="U710" i="1"/>
  <c r="U691" i="1"/>
  <c r="U531" i="1"/>
  <c r="U527" i="1"/>
  <c r="U709" i="1"/>
  <c r="U724" i="1"/>
  <c r="U545" i="1"/>
  <c r="U485" i="1"/>
  <c r="U725" i="1"/>
  <c r="U654" i="1"/>
  <c r="U518" i="1"/>
  <c r="U509" i="1"/>
  <c r="U541" i="1"/>
  <c r="U459" i="1"/>
  <c r="U501" i="1"/>
  <c r="U517" i="1"/>
  <c r="U703" i="1"/>
  <c r="U750" i="1"/>
  <c r="U602" i="1"/>
  <c r="U642" i="1"/>
  <c r="U558" i="1"/>
  <c r="U734" i="1"/>
  <c r="U714" i="1"/>
  <c r="U469" i="1"/>
  <c r="U720" i="1"/>
  <c r="U553" i="1"/>
  <c r="U519" i="1"/>
  <c r="U538" i="1"/>
  <c r="U644" i="1"/>
  <c r="U464" i="1"/>
  <c r="U681" i="1"/>
  <c r="U631" i="1"/>
  <c r="U174" i="1"/>
  <c r="U650" i="1"/>
  <c r="U735" i="1"/>
  <c r="U548" i="1"/>
  <c r="U722" i="1"/>
  <c r="U754" i="1"/>
  <c r="U715" i="1"/>
  <c r="U745" i="1"/>
  <c r="U693" i="1"/>
  <c r="U717" i="1"/>
  <c r="U683" i="1"/>
  <c r="U669" i="1"/>
  <c r="U747" i="1"/>
  <c r="U739" i="1"/>
  <c r="U758" i="1"/>
  <c r="U658" i="1"/>
  <c r="U680" i="1"/>
  <c r="U749" i="1"/>
  <c r="U605" i="1"/>
  <c r="U512" i="1"/>
  <c r="U638" i="1"/>
  <c r="U557" i="1"/>
  <c r="U503" i="1"/>
  <c r="U712" i="1"/>
  <c r="U462" i="1"/>
  <c r="U496" i="1"/>
  <c r="U479" i="1"/>
  <c r="U646" i="1"/>
  <c r="U649" i="1"/>
  <c r="U661" i="1"/>
  <c r="U601" i="1"/>
  <c r="U755" i="1"/>
  <c r="U596" i="1"/>
  <c r="U534" i="1"/>
  <c r="U584" i="1"/>
  <c r="U632" i="1"/>
  <c r="U623" i="1"/>
  <c r="U593" i="1"/>
  <c r="U359" i="1"/>
  <c r="U515" i="1"/>
  <c r="U633" i="1"/>
  <c r="U608" i="1"/>
  <c r="U505" i="1"/>
  <c r="U599" i="1"/>
  <c r="U474" i="1"/>
  <c r="U536" i="1"/>
  <c r="U537" i="1"/>
  <c r="U615" i="1"/>
  <c r="U675" i="1"/>
  <c r="U583" i="1"/>
  <c r="U743" i="1"/>
  <c r="U736" i="1"/>
  <c r="U542" i="1"/>
  <c r="U461" i="1"/>
  <c r="U684" i="1"/>
  <c r="U521" i="1"/>
  <c r="U666" i="1"/>
  <c r="U643" i="1"/>
  <c r="U674" i="1"/>
  <c r="U587" i="1"/>
  <c r="U585" i="1"/>
  <c r="U488" i="1"/>
  <c r="U574" i="1"/>
  <c r="U497" i="1"/>
  <c r="U705" i="1"/>
  <c r="U589" i="1"/>
  <c r="U494" i="1"/>
  <c r="U42" i="1"/>
  <c r="U222" i="1"/>
  <c r="U468" i="1"/>
  <c r="U700" i="1"/>
  <c r="U516" i="1"/>
  <c r="U481" i="1"/>
  <c r="U508" i="1"/>
  <c r="U491" i="1"/>
  <c r="U748" i="1"/>
  <c r="U456" i="1"/>
  <c r="U630" i="1"/>
  <c r="U612" i="1"/>
  <c r="U620" i="1"/>
  <c r="U578" i="1"/>
  <c r="U625" i="1"/>
  <c r="U664" i="1"/>
  <c r="U634" i="1"/>
  <c r="U682" i="1"/>
  <c r="U738" i="1"/>
  <c r="U555" i="1"/>
  <c r="U576" i="1"/>
  <c r="U577" i="1"/>
  <c r="U648" i="1"/>
  <c r="U562" i="1"/>
  <c r="U457" i="1"/>
  <c r="U466" i="1"/>
  <c r="U606" i="1"/>
  <c r="U559" i="1"/>
  <c r="U595" i="1"/>
  <c r="U651" i="1"/>
  <c r="U600" i="1"/>
  <c r="U628" i="1"/>
  <c r="U513" i="1"/>
  <c r="U581" i="1"/>
  <c r="U565" i="1"/>
  <c r="U556" i="1"/>
  <c r="U716" i="1"/>
  <c r="U677" i="1"/>
  <c r="U668" i="1"/>
  <c r="U567" i="1"/>
  <c r="U560" i="1"/>
  <c r="U540" i="1"/>
  <c r="U741" i="1"/>
  <c r="U403" i="1"/>
  <c r="U432" i="1"/>
  <c r="U493" i="1"/>
  <c r="U671" i="1"/>
  <c r="U437" i="1"/>
  <c r="U744" i="1"/>
  <c r="U704" i="1"/>
  <c r="U500" i="1"/>
  <c r="U627" i="1"/>
  <c r="U607" i="1"/>
  <c r="U657" i="1"/>
  <c r="U697" i="1"/>
  <c r="U586" i="1"/>
  <c r="U592" i="1"/>
  <c r="U566" i="1"/>
  <c r="U467" i="1"/>
  <c r="U624" i="1"/>
  <c r="U477" i="1"/>
  <c r="U689" i="1"/>
  <c r="U499" i="1"/>
  <c r="U591" i="1"/>
  <c r="U751" i="1"/>
  <c r="U568" i="1"/>
  <c r="U752" i="1"/>
  <c r="U524" i="1"/>
  <c r="U708" i="1"/>
  <c r="U753" i="1"/>
  <c r="U554" i="1"/>
  <c r="U525" i="1"/>
  <c r="U470" i="1"/>
  <c r="U526" i="1"/>
  <c r="U520" i="1"/>
  <c r="U550" i="1"/>
  <c r="U514" i="1"/>
  <c r="U483" i="1"/>
  <c r="U740" i="1"/>
  <c r="U530" i="1"/>
  <c r="U737" i="1"/>
  <c r="U510" i="1"/>
  <c r="U679" i="1"/>
  <c r="U701" i="1"/>
  <c r="U698" i="1"/>
  <c r="U757" i="1"/>
  <c r="U706" i="1"/>
  <c r="U492" i="1"/>
  <c r="U719" i="1"/>
  <c r="U637" i="1"/>
  <c r="U759" i="1"/>
  <c r="U507" i="1"/>
  <c r="U659" i="1"/>
  <c r="U502" i="1"/>
  <c r="U660" i="1"/>
  <c r="U617" i="1"/>
  <c r="U636" i="1"/>
  <c r="U662" i="1"/>
  <c r="U597" i="1"/>
  <c r="U604" i="1"/>
  <c r="U490" i="1"/>
  <c r="U564" i="1"/>
  <c r="U458" i="1"/>
  <c r="U665" i="1"/>
  <c r="U655" i="1"/>
  <c r="U686" i="1"/>
  <c r="U533" i="1"/>
  <c r="U489" i="1"/>
  <c r="U702" i="1"/>
  <c r="U544" i="1"/>
  <c r="U352" i="1"/>
  <c r="U322" i="1"/>
  <c r="U277" i="1"/>
  <c r="U23" i="1"/>
  <c r="U118" i="1"/>
  <c r="U146" i="1"/>
  <c r="U230" i="1"/>
  <c r="U215" i="1"/>
  <c r="U246" i="1"/>
  <c r="U219" i="1"/>
  <c r="U159" i="1"/>
  <c r="U52" i="1"/>
  <c r="U24" i="1"/>
  <c r="U385" i="1"/>
  <c r="U217" i="1"/>
  <c r="U73" i="1"/>
  <c r="U425" i="1"/>
  <c r="U35" i="1"/>
  <c r="U203" i="1"/>
  <c r="U265" i="1"/>
  <c r="U195" i="1"/>
  <c r="U152" i="1"/>
  <c r="U447" i="1"/>
  <c r="U154" i="1"/>
  <c r="U165" i="1"/>
  <c r="U446" i="1"/>
  <c r="U441" i="1"/>
  <c r="U424" i="1"/>
  <c r="U227" i="1"/>
  <c r="U181" i="1"/>
  <c r="U318" i="1"/>
  <c r="U135" i="1"/>
  <c r="U305" i="1"/>
  <c r="U314" i="1"/>
  <c r="U264" i="1"/>
  <c r="U51" i="1"/>
  <c r="U140" i="1"/>
  <c r="U422" i="1"/>
  <c r="U283" i="1"/>
  <c r="U132" i="1"/>
  <c r="U349" i="1"/>
  <c r="U252" i="1"/>
  <c r="U355" i="1"/>
  <c r="U443" i="1"/>
  <c r="U214" i="1"/>
  <c r="U347" i="1"/>
  <c r="U12" i="1"/>
  <c r="U431" i="1"/>
  <c r="U20" i="1"/>
  <c r="U95" i="1"/>
  <c r="U171" i="1"/>
  <c r="U284" i="1"/>
  <c r="U87" i="1"/>
  <c r="U192" i="1"/>
  <c r="U374" i="1"/>
  <c r="U45" i="1"/>
  <c r="U86" i="1"/>
  <c r="U161" i="1"/>
  <c r="U336" i="1"/>
  <c r="U360" i="1"/>
  <c r="U128" i="1"/>
  <c r="U96" i="1"/>
  <c r="U54" i="1"/>
  <c r="U297" i="1"/>
  <c r="U316" i="1"/>
  <c r="U413" i="1"/>
  <c r="U337" i="1"/>
  <c r="U29" i="1"/>
  <c r="U7" i="1"/>
  <c r="U268" i="1"/>
  <c r="U5" i="1"/>
  <c r="U77" i="1"/>
  <c r="U356" i="1"/>
  <c r="U250" i="1"/>
  <c r="U270" i="1"/>
  <c r="U137" i="1"/>
  <c r="U313" i="1"/>
  <c r="U185" i="1"/>
  <c r="U391" i="1"/>
  <c r="U85" i="1"/>
  <c r="U22" i="1"/>
  <c r="U28" i="1"/>
  <c r="U153" i="1"/>
  <c r="U175" i="1"/>
  <c r="U211" i="1"/>
  <c r="U327" i="1"/>
  <c r="U129" i="1"/>
  <c r="U340" i="1"/>
  <c r="U296" i="1"/>
  <c r="U183" i="1"/>
  <c r="U365" i="1"/>
  <c r="U2" i="1"/>
  <c r="U346" i="1"/>
  <c r="U232" i="1"/>
  <c r="U287" i="1"/>
  <c r="U324" i="1"/>
  <c r="U212" i="1"/>
  <c r="U421" i="1"/>
  <c r="U70" i="1"/>
  <c r="U343" i="1"/>
  <c r="U362" i="1"/>
  <c r="U237" i="1"/>
  <c r="U66" i="1"/>
  <c r="U38" i="1"/>
  <c r="U225" i="1"/>
  <c r="U401" i="1"/>
  <c r="U57" i="1"/>
  <c r="U194" i="1"/>
  <c r="U144" i="1"/>
  <c r="U253" i="1"/>
  <c r="U377" i="1"/>
  <c r="U350" i="1"/>
  <c r="U30" i="1"/>
  <c r="U430" i="1"/>
  <c r="U13" i="1"/>
  <c r="U369" i="1"/>
  <c r="U334" i="1"/>
  <c r="U272" i="1"/>
  <c r="U326" i="1"/>
  <c r="U416" i="1"/>
  <c r="U367" i="1"/>
  <c r="U229" i="1"/>
  <c r="U193" i="1"/>
  <c r="U3" i="1"/>
  <c r="U258" i="1"/>
  <c r="U453" i="1"/>
  <c r="U53" i="1"/>
  <c r="U330" i="1"/>
  <c r="U173" i="1"/>
  <c r="U101" i="1"/>
  <c r="U282" i="1"/>
  <c r="U50" i="1"/>
  <c r="U291" i="1"/>
  <c r="U420" i="1"/>
  <c r="U221" i="1"/>
  <c r="U435" i="1"/>
  <c r="U148" i="1"/>
  <c r="U323" i="1"/>
  <c r="U399" i="1"/>
  <c r="U184" i="1"/>
  <c r="U191" i="1"/>
  <c r="U440" i="1"/>
  <c r="U198" i="1"/>
  <c r="U295" i="1"/>
  <c r="U121" i="1"/>
  <c r="U417" i="1"/>
  <c r="U354" i="1"/>
  <c r="U317" i="1"/>
  <c r="U71" i="1"/>
  <c r="U36" i="1"/>
  <c r="U155" i="1"/>
  <c r="U419" i="1"/>
  <c r="U48" i="1"/>
  <c r="U33" i="1"/>
  <c r="U162" i="1"/>
  <c r="U448" i="1"/>
  <c r="U348" i="1"/>
  <c r="U409" i="1"/>
  <c r="U325" i="1"/>
  <c r="U63" i="1"/>
  <c r="U390" i="1"/>
  <c r="U426" i="1"/>
  <c r="U414" i="1"/>
  <c r="U111" i="1"/>
  <c r="U266" i="1"/>
  <c r="U72" i="1"/>
  <c r="U257" i="1"/>
  <c r="U387" i="1"/>
  <c r="U201" i="1"/>
  <c r="U392" i="1"/>
  <c r="U389" i="1"/>
  <c r="U342" i="1"/>
  <c r="U60" i="1"/>
  <c r="U113" i="1"/>
  <c r="U438" i="1"/>
  <c r="U123" i="1"/>
  <c r="U107" i="1"/>
  <c r="U27" i="1"/>
  <c r="U93" i="1"/>
  <c r="U247" i="1"/>
  <c r="U62" i="1"/>
  <c r="U147" i="1"/>
  <c r="U396" i="1"/>
  <c r="U344" i="1"/>
  <c r="U384" i="1"/>
  <c r="U31" i="1"/>
  <c r="U103" i="1"/>
  <c r="U309" i="1"/>
  <c r="U88" i="1"/>
  <c r="U321" i="1"/>
  <c r="U276" i="1"/>
  <c r="U92" i="1"/>
  <c r="U99" i="1"/>
  <c r="U178" i="1"/>
  <c r="U200" i="1"/>
  <c r="U11" i="1"/>
  <c r="U433" i="1"/>
  <c r="U21" i="1"/>
  <c r="U199" i="1"/>
  <c r="U75" i="1"/>
  <c r="U383" i="1"/>
  <c r="U395" i="1"/>
  <c r="U381" i="1"/>
  <c r="U249" i="1"/>
  <c r="U428" i="1"/>
  <c r="U197" i="1"/>
  <c r="U241" i="1"/>
  <c r="U213" i="1"/>
  <c r="U166" i="1"/>
  <c r="U338" i="1"/>
  <c r="U286" i="1"/>
  <c r="U160" i="1"/>
  <c r="U256" i="1"/>
  <c r="U244" i="1"/>
  <c r="U55" i="1"/>
  <c r="U68" i="1"/>
  <c r="U208" i="1"/>
  <c r="U223" i="1"/>
  <c r="U124" i="1"/>
  <c r="U402" i="1"/>
  <c r="U394" i="1"/>
  <c r="U353" i="1"/>
  <c r="U46" i="1"/>
  <c r="U44" i="1"/>
  <c r="U67" i="1"/>
  <c r="U125" i="1"/>
  <c r="U172" i="1"/>
  <c r="U245" i="1"/>
  <c r="U423" i="1"/>
  <c r="U164" i="1"/>
  <c r="U269" i="1"/>
  <c r="U139" i="1"/>
  <c r="U298" i="1"/>
  <c r="U47" i="1"/>
  <c r="U308" i="1"/>
  <c r="U280" i="1"/>
  <c r="U254" i="1"/>
  <c r="U207" i="1"/>
  <c r="U444" i="1"/>
  <c r="U248" i="1"/>
  <c r="U16" i="1"/>
  <c r="U69" i="1"/>
  <c r="U339" i="1"/>
  <c r="U231" i="1"/>
  <c r="U6" i="1"/>
  <c r="U436" i="1"/>
  <c r="U65" i="1"/>
  <c r="U143" i="1"/>
  <c r="U32" i="1"/>
  <c r="U83" i="1"/>
  <c r="U119" i="1"/>
  <c r="U301" i="1"/>
  <c r="U84" i="1"/>
  <c r="U239" i="1"/>
  <c r="U177" i="1"/>
  <c r="U288" i="1"/>
  <c r="U312" i="1"/>
  <c r="U455" i="1"/>
  <c r="U189" i="1"/>
  <c r="U243" i="1"/>
  <c r="U120" i="1"/>
  <c r="U393" i="1"/>
  <c r="U299" i="1"/>
  <c r="U64" i="1"/>
  <c r="U186" i="1"/>
  <c r="U442" i="1"/>
  <c r="U357" i="1"/>
  <c r="U97" i="1"/>
  <c r="U114" i="1"/>
  <c r="U56" i="1"/>
  <c r="U262" i="1"/>
  <c r="U251" i="1"/>
  <c r="U281" i="1"/>
  <c r="U407" i="1"/>
  <c r="U10" i="1"/>
  <c r="U39" i="1"/>
  <c r="U131" i="1"/>
  <c r="U302" i="1"/>
  <c r="U319" i="1"/>
  <c r="U136" i="1"/>
  <c r="U328" i="1"/>
  <c r="U138" i="1"/>
  <c r="U311" i="1"/>
  <c r="U406" i="1"/>
  <c r="U115" i="1"/>
  <c r="U81" i="1"/>
  <c r="U134" i="1"/>
  <c r="U332" i="1"/>
  <c r="U180" i="1"/>
  <c r="U304" i="1"/>
  <c r="U294" i="1"/>
  <c r="U411" i="1"/>
  <c r="U293" i="1"/>
  <c r="U372" i="1"/>
  <c r="U163" i="1"/>
  <c r="U127" i="1"/>
  <c r="U273" i="1"/>
  <c r="U102" i="1"/>
  <c r="U25" i="1"/>
  <c r="U429" i="1"/>
  <c r="U275" i="1"/>
  <c r="U204" i="1"/>
  <c r="U130" i="1"/>
  <c r="U238" i="1"/>
  <c r="U260" i="1"/>
  <c r="U4" i="1"/>
  <c r="U89" i="1"/>
  <c r="U290" i="1"/>
  <c r="U224" i="1"/>
  <c r="U216" i="1"/>
  <c r="U142" i="1"/>
  <c r="U405" i="1"/>
  <c r="U404" i="1"/>
  <c r="U320" i="1"/>
  <c r="U8" i="1"/>
  <c r="U382" i="1"/>
  <c r="U228" i="1"/>
  <c r="U285" i="1"/>
  <c r="U188" i="1"/>
  <c r="U226" i="1"/>
  <c r="U408" i="1"/>
  <c r="U450" i="1"/>
  <c r="U37" i="1"/>
  <c r="U434" i="1"/>
  <c r="U176" i="1"/>
  <c r="U17" i="1"/>
  <c r="U235" i="1"/>
  <c r="U190" i="1"/>
  <c r="U19" i="1"/>
  <c r="U169" i="1"/>
  <c r="U279" i="1"/>
  <c r="U91" i="1"/>
  <c r="U43" i="1"/>
  <c r="U210" i="1"/>
  <c r="U133" i="1"/>
  <c r="U234" i="1"/>
  <c r="U74" i="1"/>
  <c r="U371" i="1"/>
  <c r="U158" i="1"/>
  <c r="U412" i="1"/>
  <c r="U90" i="1"/>
  <c r="U315" i="1"/>
  <c r="U368" i="1"/>
  <c r="U278" i="1"/>
  <c r="U445" i="1"/>
  <c r="U331" i="1"/>
  <c r="U300" i="1"/>
  <c r="U156" i="1"/>
  <c r="U151" i="1"/>
  <c r="U378" i="1"/>
  <c r="U40" i="1"/>
  <c r="U449" i="1"/>
  <c r="U182" i="1"/>
  <c r="U149" i="1"/>
  <c r="U451" i="1"/>
  <c r="U168" i="1"/>
  <c r="U110" i="1"/>
  <c r="U452" i="1"/>
  <c r="U106" i="1"/>
  <c r="U205" i="1"/>
  <c r="U259" i="1"/>
  <c r="U14" i="1"/>
  <c r="U454" i="1"/>
  <c r="U373" i="1"/>
  <c r="U220" i="1"/>
  <c r="U26" i="1"/>
  <c r="U386" i="1"/>
  <c r="U236" i="1"/>
  <c r="U202" i="1"/>
  <c r="U415" i="1"/>
  <c r="U388" i="1"/>
  <c r="U303" i="1"/>
  <c r="U9" i="1"/>
  <c r="U59" i="1"/>
  <c r="U255" i="1"/>
  <c r="U108" i="1"/>
  <c r="U379" i="1"/>
  <c r="U196" i="1"/>
  <c r="U58" i="1"/>
  <c r="U427" i="1"/>
  <c r="U398" i="1"/>
  <c r="U370" i="1"/>
  <c r="U274" i="1"/>
  <c r="U76" i="1"/>
  <c r="U141" i="1"/>
  <c r="U345" i="1"/>
  <c r="U418" i="1"/>
  <c r="U242" i="1"/>
  <c r="U329" i="1"/>
  <c r="U366" i="1"/>
  <c r="U41" i="1"/>
  <c r="U439" i="1"/>
  <c r="U364" i="1"/>
  <c r="U267" i="1"/>
  <c r="U380" i="1"/>
  <c r="U15" i="1"/>
  <c r="U361" i="1"/>
  <c r="U306" i="1"/>
  <c r="U122" i="1"/>
  <c r="U187" i="1"/>
  <c r="U233" i="1"/>
  <c r="U400" i="1"/>
  <c r="U94" i="1"/>
  <c r="U335" i="1"/>
  <c r="U358" i="1"/>
  <c r="U240" i="1"/>
  <c r="U351" i="1"/>
  <c r="U126" i="1"/>
  <c r="U61" i="1"/>
  <c r="U397" i="1"/>
  <c r="U218" i="1"/>
  <c r="U80" i="1"/>
  <c r="U104" i="1"/>
  <c r="U341" i="1"/>
  <c r="U209" i="1"/>
  <c r="U333" i="1"/>
  <c r="U109" i="1"/>
  <c r="U363" i="1"/>
  <c r="U170" i="1"/>
  <c r="U117" i="1"/>
  <c r="U98" i="1"/>
  <c r="U263" i="1"/>
  <c r="U34" i="1"/>
  <c r="U179" i="1"/>
  <c r="U310" i="1"/>
  <c r="U292" i="1"/>
  <c r="U307" i="1"/>
  <c r="U18" i="1"/>
  <c r="U116" i="1"/>
  <c r="U49" i="1"/>
  <c r="U157" i="1"/>
  <c r="U410" i="1"/>
  <c r="U112" i="1"/>
  <c r="U78" i="1"/>
  <c r="U100" i="1"/>
  <c r="U289" i="1"/>
  <c r="U271" i="1"/>
  <c r="U79" i="1"/>
  <c r="U206" i="1"/>
  <c r="U145" i="1"/>
  <c r="U82" i="1"/>
  <c r="U261" i="1"/>
  <c r="U167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tc={B8088B3E-24E5-48F4-9902-0A267C30E5EF}</author>
  </authors>
  <commentList>
    <comment ref="L80" authorId="0" shapeId="0" xr:uid="{B8088B3E-24E5-48F4-9902-0A267C30E5EF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NW 79 und NW 80 vertauscht</t>
      </text>
    </comment>
  </commentList>
</comments>
</file>

<file path=xl/sharedStrings.xml><?xml version="1.0" encoding="utf-8"?>
<sst xmlns="http://schemas.openxmlformats.org/spreadsheetml/2006/main" count="34103" uniqueCount="2304">
  <si>
    <t xml:space="preserve">trocken g. </t>
  </si>
  <si>
    <t xml:space="preserve">feucht g. </t>
  </si>
  <si>
    <t>Tara</t>
  </si>
  <si>
    <t>Behälter</t>
  </si>
  <si>
    <t>lf.Nr</t>
  </si>
  <si>
    <t>Tiefe</t>
  </si>
  <si>
    <t>Plot</t>
  </si>
  <si>
    <t>Datum</t>
  </si>
  <si>
    <t>90-120</t>
  </si>
  <si>
    <t>TM [%]</t>
  </si>
  <si>
    <t>0-30</t>
  </si>
  <si>
    <t>30-60</t>
  </si>
  <si>
    <t>60-90</t>
  </si>
  <si>
    <t>A</t>
  </si>
  <si>
    <t>B</t>
  </si>
  <si>
    <t>C</t>
  </si>
  <si>
    <t>D</t>
  </si>
  <si>
    <t>S20</t>
  </si>
  <si>
    <t>S12</t>
  </si>
  <si>
    <t>S21</t>
  </si>
  <si>
    <t>S10</t>
  </si>
  <si>
    <t>S14</t>
  </si>
  <si>
    <t>S29</t>
  </si>
  <si>
    <t>S13</t>
  </si>
  <si>
    <t>S33</t>
  </si>
  <si>
    <t>S23</t>
  </si>
  <si>
    <t>S27</t>
  </si>
  <si>
    <t>S15</t>
  </si>
  <si>
    <t>S3</t>
  </si>
  <si>
    <t>S22</t>
  </si>
  <si>
    <t>S31</t>
  </si>
  <si>
    <t>S4</t>
  </si>
  <si>
    <t>S28</t>
  </si>
  <si>
    <t>S30</t>
  </si>
  <si>
    <t>S11</t>
  </si>
  <si>
    <t>S2</t>
  </si>
  <si>
    <t>S19</t>
  </si>
  <si>
    <t>S1</t>
  </si>
  <si>
    <t>S24</t>
  </si>
  <si>
    <t>S5</t>
  </si>
  <si>
    <t>S6</t>
  </si>
  <si>
    <t>S18</t>
  </si>
  <si>
    <t>S32</t>
  </si>
  <si>
    <t>N637</t>
  </si>
  <si>
    <t>N640</t>
  </si>
  <si>
    <t>BA3</t>
  </si>
  <si>
    <t>N641</t>
  </si>
  <si>
    <t>BC6</t>
  </si>
  <si>
    <t>N642</t>
  </si>
  <si>
    <t>BA7</t>
  </si>
  <si>
    <t>N643</t>
  </si>
  <si>
    <t>BD2</t>
  </si>
  <si>
    <t>N644</t>
  </si>
  <si>
    <t>BD7</t>
  </si>
  <si>
    <t>N645</t>
  </si>
  <si>
    <t>BB9</t>
  </si>
  <si>
    <t>N646</t>
  </si>
  <si>
    <t>BA5</t>
  </si>
  <si>
    <t>N647</t>
  </si>
  <si>
    <t>N648</t>
  </si>
  <si>
    <t>BC4</t>
  </si>
  <si>
    <t>N649</t>
  </si>
  <si>
    <t>BA4</t>
  </si>
  <si>
    <t>N650</t>
  </si>
  <si>
    <t>BB8</t>
  </si>
  <si>
    <t>N651</t>
  </si>
  <si>
    <t>N652</t>
  </si>
  <si>
    <t>SA2</t>
  </si>
  <si>
    <t>N653</t>
  </si>
  <si>
    <t>BA9</t>
  </si>
  <si>
    <t>N654</t>
  </si>
  <si>
    <t>N655</t>
  </si>
  <si>
    <t>BB6</t>
  </si>
  <si>
    <t>N656</t>
  </si>
  <si>
    <t>N657</t>
  </si>
  <si>
    <t>N658</t>
  </si>
  <si>
    <t>N659</t>
  </si>
  <si>
    <t>BA6</t>
  </si>
  <si>
    <t>N660</t>
  </si>
  <si>
    <t>N661</t>
  </si>
  <si>
    <t>N662</t>
  </si>
  <si>
    <t>BD4</t>
  </si>
  <si>
    <t>N663</t>
  </si>
  <si>
    <t>BD8</t>
  </si>
  <si>
    <t>N664</t>
  </si>
  <si>
    <t>BC9</t>
  </si>
  <si>
    <t>N665</t>
  </si>
  <si>
    <t>N666</t>
  </si>
  <si>
    <t>N667</t>
  </si>
  <si>
    <t>BD3</t>
  </si>
  <si>
    <t>N668</t>
  </si>
  <si>
    <t>BB7</t>
  </si>
  <si>
    <t>N669</t>
  </si>
  <si>
    <t>N670</t>
  </si>
  <si>
    <t>N671</t>
  </si>
  <si>
    <t>BC3</t>
  </si>
  <si>
    <t>N672</t>
  </si>
  <si>
    <t>BB1</t>
  </si>
  <si>
    <t>N673</t>
  </si>
  <si>
    <t>BC8</t>
  </si>
  <si>
    <t>N674</t>
  </si>
  <si>
    <t>BC5</t>
  </si>
  <si>
    <t>N675</t>
  </si>
  <si>
    <t>N676</t>
  </si>
  <si>
    <t>N677</t>
  </si>
  <si>
    <t>SD2</t>
  </si>
  <si>
    <t>N678</t>
  </si>
  <si>
    <t>SB4</t>
  </si>
  <si>
    <t>N679</t>
  </si>
  <si>
    <t>N680</t>
  </si>
  <si>
    <t>SD4</t>
  </si>
  <si>
    <t>N681</t>
  </si>
  <si>
    <t>N682</t>
  </si>
  <si>
    <t>BC2</t>
  </si>
  <si>
    <t>N683</t>
  </si>
  <si>
    <t>BD5</t>
  </si>
  <si>
    <t>N684</t>
  </si>
  <si>
    <t>N685</t>
  </si>
  <si>
    <t>BB2</t>
  </si>
  <si>
    <t>N686</t>
  </si>
  <si>
    <t>BB3</t>
  </si>
  <si>
    <t>N687</t>
  </si>
  <si>
    <t>N688</t>
  </si>
  <si>
    <t>BA2</t>
  </si>
  <si>
    <t>N689</t>
  </si>
  <si>
    <t>N690</t>
  </si>
  <si>
    <t>N691</t>
  </si>
  <si>
    <t>N692</t>
  </si>
  <si>
    <t>N693</t>
  </si>
  <si>
    <t>N694</t>
  </si>
  <si>
    <t>N695</t>
  </si>
  <si>
    <t>BD1</t>
  </si>
  <si>
    <t>N696</t>
  </si>
  <si>
    <t>N697</t>
  </si>
  <si>
    <t>N698</t>
  </si>
  <si>
    <t>N699</t>
  </si>
  <si>
    <t>N700</t>
  </si>
  <si>
    <t>N701</t>
  </si>
  <si>
    <t>BB4</t>
  </si>
  <si>
    <t>N702</t>
  </si>
  <si>
    <t>N703</t>
  </si>
  <si>
    <t>N704</t>
  </si>
  <si>
    <t>N705</t>
  </si>
  <si>
    <t>N706</t>
  </si>
  <si>
    <t>N707</t>
  </si>
  <si>
    <t>N708</t>
  </si>
  <si>
    <t>SA9</t>
  </si>
  <si>
    <t>N709</t>
  </si>
  <si>
    <t>SC8</t>
  </si>
  <si>
    <t>N710</t>
  </si>
  <si>
    <t>N711</t>
  </si>
  <si>
    <t>BC1</t>
  </si>
  <si>
    <t>N712</t>
  </si>
  <si>
    <t>N713</t>
  </si>
  <si>
    <t>BD6</t>
  </si>
  <si>
    <t>N714</t>
  </si>
  <si>
    <t>BC7</t>
  </si>
  <si>
    <t>N715</t>
  </si>
  <si>
    <t>N716</t>
  </si>
  <si>
    <t>N717</t>
  </si>
  <si>
    <t>N718</t>
  </si>
  <si>
    <t>N719</t>
  </si>
  <si>
    <t>N720</t>
  </si>
  <si>
    <t>N721</t>
  </si>
  <si>
    <t>N722</t>
  </si>
  <si>
    <t>N723</t>
  </si>
  <si>
    <t>N724</t>
  </si>
  <si>
    <t>N725</t>
  </si>
  <si>
    <t>N726</t>
  </si>
  <si>
    <t>N727</t>
  </si>
  <si>
    <t>N728</t>
  </si>
  <si>
    <t>BB5</t>
  </si>
  <si>
    <t>N729</t>
  </si>
  <si>
    <t>N730</t>
  </si>
  <si>
    <t>N731</t>
  </si>
  <si>
    <t>N732</t>
  </si>
  <si>
    <t>N733</t>
  </si>
  <si>
    <t>N734</t>
  </si>
  <si>
    <t>N735</t>
  </si>
  <si>
    <t>N736</t>
  </si>
  <si>
    <t>N737</t>
  </si>
  <si>
    <t>N738</t>
  </si>
  <si>
    <t>N739</t>
  </si>
  <si>
    <t>N740</t>
  </si>
  <si>
    <t>N741</t>
  </si>
  <si>
    <t>N742</t>
  </si>
  <si>
    <t>N743</t>
  </si>
  <si>
    <t>N744</t>
  </si>
  <si>
    <t>N745</t>
  </si>
  <si>
    <t>N746</t>
  </si>
  <si>
    <t>N747</t>
  </si>
  <si>
    <t>N748</t>
  </si>
  <si>
    <t>N749</t>
  </si>
  <si>
    <t>N750</t>
  </si>
  <si>
    <t>N751</t>
  </si>
  <si>
    <t>N752</t>
  </si>
  <si>
    <t>N753</t>
  </si>
  <si>
    <t>N754</t>
  </si>
  <si>
    <t>N755</t>
  </si>
  <si>
    <t>N756</t>
  </si>
  <si>
    <t>N757</t>
  </si>
  <si>
    <t>N758</t>
  </si>
  <si>
    <t>BA8</t>
  </si>
  <si>
    <t>S7</t>
  </si>
  <si>
    <t>S16</t>
  </si>
  <si>
    <t>S9</t>
  </si>
  <si>
    <t>S36</t>
  </si>
  <si>
    <t>S25</t>
  </si>
  <si>
    <t>S34</t>
  </si>
  <si>
    <t>S8</t>
  </si>
  <si>
    <t>S17</t>
  </si>
  <si>
    <t>S26</t>
  </si>
  <si>
    <t>S35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</si>
  <si>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</si>
  <si>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</si>
  <si>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</si>
  <si>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</si>
  <si>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</si>
  <si>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</si>
  <si>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</si>
  <si>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</si>
  <si>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</si>
  <si>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</si>
  <si>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</si>
  <si>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</si>
  <si>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</si>
  <si>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</si>
  <si>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</si>
  <si>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</si>
  <si>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</si>
  <si>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</si>
  <si>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</si>
  <si>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</si>
  <si>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</si>
  <si>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</si>
  <si>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</si>
  <si>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</si>
  <si>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</si>
  <si>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</si>
  <si>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</si>
  <si>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</si>
  <si>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</si>
  <si>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</si>
  <si>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</si>
  <si>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</si>
  <si>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</si>
  <si>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</si>
  <si>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</si>
  <si>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</si>
  <si>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</si>
  <si>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</si>
  <si>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</si>
  <si>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</si>
  <si>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</si>
  <si>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</si>
  <si>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</si>
  <si>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</si>
  <si>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</si>
  <si>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</si>
  <si>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</si>
  <si>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</si>
  <si>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</si>
  <si>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</si>
  <si>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</si>
  <si>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</si>
  <si>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</si>
  <si>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N54</t>
  </si>
  <si>
    <t>N55</t>
  </si>
  <si>
    <t>N56</t>
  </si>
  <si>
    <t>N57</t>
  </si>
  <si>
    <t>N58</t>
  </si>
  <si>
    <t>N59</t>
  </si>
  <si>
    <t>N60</t>
  </si>
  <si>
    <t>N61</t>
  </si>
  <si>
    <t>N62</t>
  </si>
  <si>
    <t>N63</t>
  </si>
  <si>
    <t>N64</t>
  </si>
  <si>
    <t>N65</t>
  </si>
  <si>
    <t>N66</t>
  </si>
  <si>
    <t>N67</t>
  </si>
  <si>
    <t>N68</t>
  </si>
  <si>
    <t>N69</t>
  </si>
  <si>
    <t>N70</t>
  </si>
  <si>
    <t>N71</t>
  </si>
  <si>
    <t>N72</t>
  </si>
  <si>
    <t>N73</t>
  </si>
  <si>
    <t>N74</t>
  </si>
  <si>
    <t>N75</t>
  </si>
  <si>
    <t>N76</t>
  </si>
  <si>
    <t>N77</t>
  </si>
  <si>
    <t>N78</t>
  </si>
  <si>
    <t>N79</t>
  </si>
  <si>
    <t>N80</t>
  </si>
  <si>
    <t>N81</t>
  </si>
  <si>
    <t>N82</t>
  </si>
  <si>
    <t>N83</t>
  </si>
  <si>
    <t>N84</t>
  </si>
  <si>
    <t>N85</t>
  </si>
  <si>
    <t>N86</t>
  </si>
  <si>
    <t>N87</t>
  </si>
  <si>
    <t>N88</t>
  </si>
  <si>
    <t>N89</t>
  </si>
  <si>
    <t>N90</t>
  </si>
  <si>
    <t>N91</t>
  </si>
  <si>
    <t>N92</t>
  </si>
  <si>
    <t>N93</t>
  </si>
  <si>
    <t>N94</t>
  </si>
  <si>
    <t>N95</t>
  </si>
  <si>
    <t>N96</t>
  </si>
  <si>
    <t>N97</t>
  </si>
  <si>
    <t>N98</t>
  </si>
  <si>
    <t>N99</t>
  </si>
  <si>
    <t>N100</t>
  </si>
  <si>
    <t>N101</t>
  </si>
  <si>
    <t>N102</t>
  </si>
  <si>
    <t>N103</t>
  </si>
  <si>
    <t>N104</t>
  </si>
  <si>
    <t>N105</t>
  </si>
  <si>
    <t>N106</t>
  </si>
  <si>
    <t>N107</t>
  </si>
  <si>
    <t>N108</t>
  </si>
  <si>
    <t>N109</t>
  </si>
  <si>
    <t>N110</t>
  </si>
  <si>
    <t>N111</t>
  </si>
  <si>
    <t>N112</t>
  </si>
  <si>
    <t>N113</t>
  </si>
  <si>
    <t>N114</t>
  </si>
  <si>
    <t>N115</t>
  </si>
  <si>
    <t>N116</t>
  </si>
  <si>
    <t>N117</t>
  </si>
  <si>
    <t>N118</t>
  </si>
  <si>
    <t>N119</t>
  </si>
  <si>
    <t>N120</t>
  </si>
  <si>
    <t>N121</t>
  </si>
  <si>
    <t>N122</t>
  </si>
  <si>
    <t>N123</t>
  </si>
  <si>
    <t>N124</t>
  </si>
  <si>
    <t>N125</t>
  </si>
  <si>
    <t>N126</t>
  </si>
  <si>
    <t>N127</t>
  </si>
  <si>
    <t>N128</t>
  </si>
  <si>
    <t>N129</t>
  </si>
  <si>
    <t>N130</t>
  </si>
  <si>
    <t>N131</t>
  </si>
  <si>
    <t>N132</t>
  </si>
  <si>
    <t>N133</t>
  </si>
  <si>
    <t>N134</t>
  </si>
  <si>
    <t>N135</t>
  </si>
  <si>
    <t>N136</t>
  </si>
  <si>
    <t>N137</t>
  </si>
  <si>
    <t>N138</t>
  </si>
  <si>
    <t>N139</t>
  </si>
  <si>
    <t>N140</t>
  </si>
  <si>
    <t>N141</t>
  </si>
  <si>
    <t>N142</t>
  </si>
  <si>
    <t>N143</t>
  </si>
  <si>
    <t>N144</t>
  </si>
  <si>
    <t>N145</t>
  </si>
  <si>
    <t>N146</t>
  </si>
  <si>
    <t>N147</t>
  </si>
  <si>
    <t>N148</t>
  </si>
  <si>
    <t>N149</t>
  </si>
  <si>
    <t>N150</t>
  </si>
  <si>
    <t>N151</t>
  </si>
  <si>
    <t>N152</t>
  </si>
  <si>
    <t>N153</t>
  </si>
  <si>
    <t>N154</t>
  </si>
  <si>
    <t>N155</t>
  </si>
  <si>
    <t>N156</t>
  </si>
  <si>
    <t>N157</t>
  </si>
  <si>
    <t>N158</t>
  </si>
  <si>
    <t>N159</t>
  </si>
  <si>
    <t>N160</t>
  </si>
  <si>
    <t>N161</t>
  </si>
  <si>
    <t>N162</t>
  </si>
  <si>
    <t>N163</t>
  </si>
  <si>
    <t>N164</t>
  </si>
  <si>
    <t>N165</t>
  </si>
  <si>
    <t>N166</t>
  </si>
  <si>
    <t>N167</t>
  </si>
  <si>
    <t>N168</t>
  </si>
  <si>
    <t>N169</t>
  </si>
  <si>
    <t>N170</t>
  </si>
  <si>
    <t>N171</t>
  </si>
  <si>
    <t>N172</t>
  </si>
  <si>
    <t>N173</t>
  </si>
  <si>
    <t>N174</t>
  </si>
  <si>
    <t>N175</t>
  </si>
  <si>
    <t>N176</t>
  </si>
  <si>
    <t>N177</t>
  </si>
  <si>
    <t>N178</t>
  </si>
  <si>
    <t>N179</t>
  </si>
  <si>
    <t>N180</t>
  </si>
  <si>
    <t>N181</t>
  </si>
  <si>
    <t>N182</t>
  </si>
  <si>
    <t>N183</t>
  </si>
  <si>
    <t>N184</t>
  </si>
  <si>
    <t>N185</t>
  </si>
  <si>
    <t>N186</t>
  </si>
  <si>
    <t>N187</t>
  </si>
  <si>
    <t>N188</t>
  </si>
  <si>
    <t>N189</t>
  </si>
  <si>
    <t>N190</t>
  </si>
  <si>
    <t>N191</t>
  </si>
  <si>
    <t>N192</t>
  </si>
  <si>
    <t>N193</t>
  </si>
  <si>
    <t>N194</t>
  </si>
  <si>
    <t>N195</t>
  </si>
  <si>
    <t>N196</t>
  </si>
  <si>
    <t>N197</t>
  </si>
  <si>
    <t>N198</t>
  </si>
  <si>
    <t>N199</t>
  </si>
  <si>
    <t>N200</t>
  </si>
  <si>
    <t>N201</t>
  </si>
  <si>
    <t>N202</t>
  </si>
  <si>
    <t>N203</t>
  </si>
  <si>
    <t>N204</t>
  </si>
  <si>
    <t>N205</t>
  </si>
  <si>
    <t>N206</t>
  </si>
  <si>
    <t>N207</t>
  </si>
  <si>
    <t>N208</t>
  </si>
  <si>
    <t>N209</t>
  </si>
  <si>
    <t>N210</t>
  </si>
  <si>
    <t>N211</t>
  </si>
  <si>
    <t>N212</t>
  </si>
  <si>
    <t>N213</t>
  </si>
  <si>
    <t>N214</t>
  </si>
  <si>
    <t>N215</t>
  </si>
  <si>
    <t>N216</t>
  </si>
  <si>
    <t>N217</t>
  </si>
  <si>
    <t>N218</t>
  </si>
  <si>
    <t>N219</t>
  </si>
  <si>
    <t>N220</t>
  </si>
  <si>
    <t>N221</t>
  </si>
  <si>
    <t>N222</t>
  </si>
  <si>
    <t>N223</t>
  </si>
  <si>
    <t>N224</t>
  </si>
  <si>
    <t>N225</t>
  </si>
  <si>
    <t>N226</t>
  </si>
  <si>
    <t>N227</t>
  </si>
  <si>
    <t>N228</t>
  </si>
  <si>
    <t>N229</t>
  </si>
  <si>
    <t>N230</t>
  </si>
  <si>
    <t>N231</t>
  </si>
  <si>
    <t>N232</t>
  </si>
  <si>
    <t>N233</t>
  </si>
  <si>
    <t>N234</t>
  </si>
  <si>
    <t>N235</t>
  </si>
  <si>
    <t>N236</t>
  </si>
  <si>
    <t>N237</t>
  </si>
  <si>
    <t>N238</t>
  </si>
  <si>
    <t>N239</t>
  </si>
  <si>
    <t>N240</t>
  </si>
  <si>
    <t>N241</t>
  </si>
  <si>
    <t>N242</t>
  </si>
  <si>
    <t>N243</t>
  </si>
  <si>
    <t>N244</t>
  </si>
  <si>
    <t>N245</t>
  </si>
  <si>
    <t>N246</t>
  </si>
  <si>
    <t>N247</t>
  </si>
  <si>
    <t>N248</t>
  </si>
  <si>
    <t>N249</t>
  </si>
  <si>
    <t>N250</t>
  </si>
  <si>
    <t>N251</t>
  </si>
  <si>
    <t>N252</t>
  </si>
  <si>
    <t>N253</t>
  </si>
  <si>
    <t>N254</t>
  </si>
  <si>
    <t>N255</t>
  </si>
  <si>
    <t>N256</t>
  </si>
  <si>
    <t>N257</t>
  </si>
  <si>
    <t>N258</t>
  </si>
  <si>
    <t>N259</t>
  </si>
  <si>
    <t>N260</t>
  </si>
  <si>
    <t>N261</t>
  </si>
  <si>
    <t>N262</t>
  </si>
  <si>
    <t>N263</t>
  </si>
  <si>
    <t>N264</t>
  </si>
  <si>
    <t>N265</t>
  </si>
  <si>
    <t>N266</t>
  </si>
  <si>
    <t>N267</t>
  </si>
  <si>
    <t>N268</t>
  </si>
  <si>
    <t>N269</t>
  </si>
  <si>
    <t>N270</t>
  </si>
  <si>
    <t>N271</t>
  </si>
  <si>
    <t>N272</t>
  </si>
  <si>
    <t>N273</t>
  </si>
  <si>
    <t>N274</t>
  </si>
  <si>
    <t>N275</t>
  </si>
  <si>
    <t>N276</t>
  </si>
  <si>
    <t>N277</t>
  </si>
  <si>
    <t>N278</t>
  </si>
  <si>
    <t>N279</t>
  </si>
  <si>
    <t>N280</t>
  </si>
  <si>
    <t>N281</t>
  </si>
  <si>
    <t>N282</t>
  </si>
  <si>
    <t>N283</t>
  </si>
  <si>
    <t>N284</t>
  </si>
  <si>
    <t>N285</t>
  </si>
  <si>
    <t>N286</t>
  </si>
  <si>
    <t>N287</t>
  </si>
  <si>
    <t>N288</t>
  </si>
  <si>
    <t>N289</t>
  </si>
  <si>
    <t>N290</t>
  </si>
  <si>
    <t>N291</t>
  </si>
  <si>
    <t>N292</t>
  </si>
  <si>
    <t>N293</t>
  </si>
  <si>
    <t>N294</t>
  </si>
  <si>
    <t>N295</t>
  </si>
  <si>
    <t>N296</t>
  </si>
  <si>
    <t>N297</t>
  </si>
  <si>
    <t>N298</t>
  </si>
  <si>
    <t>N299</t>
  </si>
  <si>
    <t>N300</t>
  </si>
  <si>
    <t>N301</t>
  </si>
  <si>
    <t>N302</t>
  </si>
  <si>
    <t>N303</t>
  </si>
  <si>
    <t>N304</t>
  </si>
  <si>
    <t>N305</t>
  </si>
  <si>
    <t>N306</t>
  </si>
  <si>
    <t>N307</t>
  </si>
  <si>
    <t>N308</t>
  </si>
  <si>
    <t>N309</t>
  </si>
  <si>
    <t>N310</t>
  </si>
  <si>
    <t>N311</t>
  </si>
  <si>
    <t>N312</t>
  </si>
  <si>
    <t>N313</t>
  </si>
  <si>
    <t>N314</t>
  </si>
  <si>
    <t>N315</t>
  </si>
  <si>
    <t>N316</t>
  </si>
  <si>
    <t>N317</t>
  </si>
  <si>
    <t>N318</t>
  </si>
  <si>
    <t>N319</t>
  </si>
  <si>
    <t>N320</t>
  </si>
  <si>
    <t>N321</t>
  </si>
  <si>
    <t>N322</t>
  </si>
  <si>
    <t>N323</t>
  </si>
  <si>
    <t>N324</t>
  </si>
  <si>
    <t>N325</t>
  </si>
  <si>
    <t>N326</t>
  </si>
  <si>
    <t>N327</t>
  </si>
  <si>
    <t>N328</t>
  </si>
  <si>
    <t>N329</t>
  </si>
  <si>
    <t>N330</t>
  </si>
  <si>
    <t>N331</t>
  </si>
  <si>
    <t>N332</t>
  </si>
  <si>
    <t>N333</t>
  </si>
  <si>
    <t>N334</t>
  </si>
  <si>
    <t>N335</t>
  </si>
  <si>
    <t>N336</t>
  </si>
  <si>
    <t>N337</t>
  </si>
  <si>
    <t>N338</t>
  </si>
  <si>
    <t>N339</t>
  </si>
  <si>
    <t>N340</t>
  </si>
  <si>
    <t>N341</t>
  </si>
  <si>
    <t>N342</t>
  </si>
  <si>
    <t>N343</t>
  </si>
  <si>
    <t>N344</t>
  </si>
  <si>
    <t>N345</t>
  </si>
  <si>
    <t>N346</t>
  </si>
  <si>
    <t>N347</t>
  </si>
  <si>
    <t>N348</t>
  </si>
  <si>
    <t>N349</t>
  </si>
  <si>
    <t>N350</t>
  </si>
  <si>
    <t>N351</t>
  </si>
  <si>
    <t>N352</t>
  </si>
  <si>
    <t>N353</t>
  </si>
  <si>
    <t>N354</t>
  </si>
  <si>
    <t>N355</t>
  </si>
  <si>
    <t>N356</t>
  </si>
  <si>
    <t>N357</t>
  </si>
  <si>
    <t>N358</t>
  </si>
  <si>
    <t>N359</t>
  </si>
  <si>
    <t>N360</t>
  </si>
  <si>
    <t>N361</t>
  </si>
  <si>
    <t>N362</t>
  </si>
  <si>
    <t>N363</t>
  </si>
  <si>
    <t>N364</t>
  </si>
  <si>
    <t>N365</t>
  </si>
  <si>
    <t>N366</t>
  </si>
  <si>
    <t>N367</t>
  </si>
  <si>
    <t>N368</t>
  </si>
  <si>
    <t>N369</t>
  </si>
  <si>
    <t>N370</t>
  </si>
  <si>
    <t>N371</t>
  </si>
  <si>
    <t>N372</t>
  </si>
  <si>
    <t>N373</t>
  </si>
  <si>
    <t>N374</t>
  </si>
  <si>
    <t>N375</t>
  </si>
  <si>
    <t>N376</t>
  </si>
  <si>
    <t>N377</t>
  </si>
  <si>
    <t>N378</t>
  </si>
  <si>
    <t>N379</t>
  </si>
  <si>
    <t>N380</t>
  </si>
  <si>
    <t>N381</t>
  </si>
  <si>
    <t>N382</t>
  </si>
  <si>
    <t>N383</t>
  </si>
  <si>
    <t>N384</t>
  </si>
  <si>
    <t>N385</t>
  </si>
  <si>
    <t>N386</t>
  </si>
  <si>
    <t>N387</t>
  </si>
  <si>
    <t>N388</t>
  </si>
  <si>
    <t>N389</t>
  </si>
  <si>
    <t>N390</t>
  </si>
  <si>
    <t>N391</t>
  </si>
  <si>
    <t>N392</t>
  </si>
  <si>
    <t>N393</t>
  </si>
  <si>
    <t>N394</t>
  </si>
  <si>
    <t>N395</t>
  </si>
  <si>
    <t>N396</t>
  </si>
  <si>
    <t>N397</t>
  </si>
  <si>
    <t>N398</t>
  </si>
  <si>
    <t>N399</t>
  </si>
  <si>
    <t>N400</t>
  </si>
  <si>
    <t>N401</t>
  </si>
  <si>
    <t>N402</t>
  </si>
  <si>
    <t>N403</t>
  </si>
  <si>
    <t>N404</t>
  </si>
  <si>
    <t>N405</t>
  </si>
  <si>
    <t>N406</t>
  </si>
  <si>
    <t>N407</t>
  </si>
  <si>
    <t>N408</t>
  </si>
  <si>
    <t>N409</t>
  </si>
  <si>
    <t>N410</t>
  </si>
  <si>
    <t>N411</t>
  </si>
  <si>
    <t>N412</t>
  </si>
  <si>
    <t>N413</t>
  </si>
  <si>
    <t>N414</t>
  </si>
  <si>
    <t>N415</t>
  </si>
  <si>
    <t>N416</t>
  </si>
  <si>
    <t>N417</t>
  </si>
  <si>
    <t>N418</t>
  </si>
  <si>
    <t>N419</t>
  </si>
  <si>
    <t>N420</t>
  </si>
  <si>
    <t>N421</t>
  </si>
  <si>
    <t>N422</t>
  </si>
  <si>
    <t>N423</t>
  </si>
  <si>
    <t>N424</t>
  </si>
  <si>
    <t>N425</t>
  </si>
  <si>
    <t>N426</t>
  </si>
  <si>
    <t>N427</t>
  </si>
  <si>
    <t>N428</t>
  </si>
  <si>
    <t>N429</t>
  </si>
  <si>
    <t>N430</t>
  </si>
  <si>
    <t>N431</t>
  </si>
  <si>
    <t>N432</t>
  </si>
  <si>
    <t>N433</t>
  </si>
  <si>
    <t>N434</t>
  </si>
  <si>
    <t>N435</t>
  </si>
  <si>
    <t>N436</t>
  </si>
  <si>
    <t>N437</t>
  </si>
  <si>
    <t>N438</t>
  </si>
  <si>
    <t>N439</t>
  </si>
  <si>
    <t>N440</t>
  </si>
  <si>
    <t>N441</t>
  </si>
  <si>
    <t>N442</t>
  </si>
  <si>
    <t>N443</t>
  </si>
  <si>
    <t>N444</t>
  </si>
  <si>
    <t>N445</t>
  </si>
  <si>
    <t>N446</t>
  </si>
  <si>
    <t>N447</t>
  </si>
  <si>
    <t>N448</t>
  </si>
  <si>
    <t>N449</t>
  </si>
  <si>
    <t>N450</t>
  </si>
  <si>
    <t>N451</t>
  </si>
  <si>
    <t>N452</t>
  </si>
  <si>
    <t>N453</t>
  </si>
  <si>
    <t>N454</t>
  </si>
  <si>
    <t>N455</t>
  </si>
  <si>
    <t>N456</t>
  </si>
  <si>
    <t>N457</t>
  </si>
  <si>
    <t>N458</t>
  </si>
  <si>
    <t>N459</t>
  </si>
  <si>
    <t>N460</t>
  </si>
  <si>
    <t>N461</t>
  </si>
  <si>
    <t>N462</t>
  </si>
  <si>
    <t>N463</t>
  </si>
  <si>
    <t>N464</t>
  </si>
  <si>
    <t>N465</t>
  </si>
  <si>
    <t>N466</t>
  </si>
  <si>
    <t>N467</t>
  </si>
  <si>
    <t>N468</t>
  </si>
  <si>
    <t>N469</t>
  </si>
  <si>
    <t>N470</t>
  </si>
  <si>
    <t>N471</t>
  </si>
  <si>
    <t>N472</t>
  </si>
  <si>
    <t>N473</t>
  </si>
  <si>
    <t>N474</t>
  </si>
  <si>
    <t>N475</t>
  </si>
  <si>
    <t>N476</t>
  </si>
  <si>
    <t>N477</t>
  </si>
  <si>
    <t>N478</t>
  </si>
  <si>
    <t>N479</t>
  </si>
  <si>
    <t>N480</t>
  </si>
  <si>
    <t>N481</t>
  </si>
  <si>
    <t>N482</t>
  </si>
  <si>
    <t>N483</t>
  </si>
  <si>
    <t>N484</t>
  </si>
  <si>
    <t>N485</t>
  </si>
  <si>
    <t>N486</t>
  </si>
  <si>
    <t>N487</t>
  </si>
  <si>
    <t>N488</t>
  </si>
  <si>
    <t>N489</t>
  </si>
  <si>
    <t>N490</t>
  </si>
  <si>
    <t>N491</t>
  </si>
  <si>
    <t>N492</t>
  </si>
  <si>
    <t>N493</t>
  </si>
  <si>
    <t>N494</t>
  </si>
  <si>
    <t>N495</t>
  </si>
  <si>
    <t>N496</t>
  </si>
  <si>
    <t>N497</t>
  </si>
  <si>
    <t>N498</t>
  </si>
  <si>
    <t>N499</t>
  </si>
  <si>
    <t>N500</t>
  </si>
  <si>
    <t>N501</t>
  </si>
  <si>
    <t>N502</t>
  </si>
  <si>
    <t>N503</t>
  </si>
  <si>
    <t>N504</t>
  </si>
  <si>
    <t>N505</t>
  </si>
  <si>
    <t>N506</t>
  </si>
  <si>
    <t>N507</t>
  </si>
  <si>
    <t>N508</t>
  </si>
  <si>
    <t>N509</t>
  </si>
  <si>
    <t>N510</t>
  </si>
  <si>
    <t>N511</t>
  </si>
  <si>
    <t>N512</t>
  </si>
  <si>
    <t>N513</t>
  </si>
  <si>
    <t>N514</t>
  </si>
  <si>
    <t>N515</t>
  </si>
  <si>
    <t>N516</t>
  </si>
  <si>
    <t>N517</t>
  </si>
  <si>
    <t>N518</t>
  </si>
  <si>
    <t>N519</t>
  </si>
  <si>
    <t>N520</t>
  </si>
  <si>
    <t>N521</t>
  </si>
  <si>
    <t>N522</t>
  </si>
  <si>
    <t>N523</t>
  </si>
  <si>
    <t>N524</t>
  </si>
  <si>
    <t>N525</t>
  </si>
  <si>
    <t>N526</t>
  </si>
  <si>
    <t>N527</t>
  </si>
  <si>
    <t>N528</t>
  </si>
  <si>
    <t>N529</t>
  </si>
  <si>
    <t>N530</t>
  </si>
  <si>
    <t>N531</t>
  </si>
  <si>
    <t>N532</t>
  </si>
  <si>
    <t>N533</t>
  </si>
  <si>
    <t>N534</t>
  </si>
  <si>
    <t>N535</t>
  </si>
  <si>
    <t>N536</t>
  </si>
  <si>
    <t>N537</t>
  </si>
  <si>
    <t>N538</t>
  </si>
  <si>
    <t>N539</t>
  </si>
  <si>
    <t>N540</t>
  </si>
  <si>
    <t>N541</t>
  </si>
  <si>
    <t>N542</t>
  </si>
  <si>
    <t>N543</t>
  </si>
  <si>
    <t>N544</t>
  </si>
  <si>
    <t>N545</t>
  </si>
  <si>
    <t>N546</t>
  </si>
  <si>
    <t>N547</t>
  </si>
  <si>
    <t>N548</t>
  </si>
  <si>
    <t>N549</t>
  </si>
  <si>
    <t>N550</t>
  </si>
  <si>
    <t>N551</t>
  </si>
  <si>
    <t>N552</t>
  </si>
  <si>
    <t>N553</t>
  </si>
  <si>
    <t>N554</t>
  </si>
  <si>
    <t>N555</t>
  </si>
  <si>
    <t>N556</t>
  </si>
  <si>
    <t>N557</t>
  </si>
  <si>
    <t>N558</t>
  </si>
  <si>
    <t>N559</t>
  </si>
  <si>
    <t>N560</t>
  </si>
  <si>
    <t>N561</t>
  </si>
  <si>
    <t>N562</t>
  </si>
  <si>
    <t>N563</t>
  </si>
  <si>
    <t>N564</t>
  </si>
  <si>
    <t>N565</t>
  </si>
  <si>
    <t>N566</t>
  </si>
  <si>
    <t>N567</t>
  </si>
  <si>
    <t>N568</t>
  </si>
  <si>
    <t>N569</t>
  </si>
  <si>
    <t>N570</t>
  </si>
  <si>
    <t>N571</t>
  </si>
  <si>
    <t>N572</t>
  </si>
  <si>
    <t>N573</t>
  </si>
  <si>
    <t>N574</t>
  </si>
  <si>
    <t>N575</t>
  </si>
  <si>
    <t>N576</t>
  </si>
  <si>
    <t>N577</t>
  </si>
  <si>
    <t>N578</t>
  </si>
  <si>
    <t>N579</t>
  </si>
  <si>
    <t>N580</t>
  </si>
  <si>
    <t>N581</t>
  </si>
  <si>
    <t>N582</t>
  </si>
  <si>
    <t>N583</t>
  </si>
  <si>
    <t>N584</t>
  </si>
  <si>
    <t>N585</t>
  </si>
  <si>
    <t>N586</t>
  </si>
  <si>
    <t>N587</t>
  </si>
  <si>
    <t>N588</t>
  </si>
  <si>
    <t>N589</t>
  </si>
  <si>
    <t>N590</t>
  </si>
  <si>
    <t>N591</t>
  </si>
  <si>
    <t>N592</t>
  </si>
  <si>
    <t>N593</t>
  </si>
  <si>
    <t>N594</t>
  </si>
  <si>
    <t>N595</t>
  </si>
  <si>
    <t>N596</t>
  </si>
  <si>
    <t>N597</t>
  </si>
  <si>
    <t>N598</t>
  </si>
  <si>
    <t>N599</t>
  </si>
  <si>
    <t>N600</t>
  </si>
  <si>
    <t>N601</t>
  </si>
  <si>
    <t>N602</t>
  </si>
  <si>
    <t>N603</t>
  </si>
  <si>
    <t>N604</t>
  </si>
  <si>
    <t>N605</t>
  </si>
  <si>
    <t>N606</t>
  </si>
  <si>
    <t>N607</t>
  </si>
  <si>
    <t>N608</t>
  </si>
  <si>
    <t>N609</t>
  </si>
  <si>
    <t>N610</t>
  </si>
  <si>
    <t>N611</t>
  </si>
  <si>
    <t>N612</t>
  </si>
  <si>
    <t>N613</t>
  </si>
  <si>
    <t>N614</t>
  </si>
  <si>
    <t>N615</t>
  </si>
  <si>
    <t>N616</t>
  </si>
  <si>
    <t>N617</t>
  </si>
  <si>
    <t>N618</t>
  </si>
  <si>
    <t>N619</t>
  </si>
  <si>
    <t>N620</t>
  </si>
  <si>
    <t>N621</t>
  </si>
  <si>
    <t>N622</t>
  </si>
  <si>
    <t>N623</t>
  </si>
  <si>
    <t>N624</t>
  </si>
  <si>
    <t>N625</t>
  </si>
  <si>
    <t>N626</t>
  </si>
  <si>
    <t>N627</t>
  </si>
  <si>
    <t>N628</t>
  </si>
  <si>
    <t>N629</t>
  </si>
  <si>
    <t>N630</t>
  </si>
  <si>
    <t>N631</t>
  </si>
  <si>
    <t>N632</t>
  </si>
  <si>
    <t>N633</t>
  </si>
  <si>
    <t>N634</t>
  </si>
  <si>
    <t>N635</t>
  </si>
  <si>
    <t>N636</t>
  </si>
  <si>
    <t>vertauscht</t>
  </si>
  <si>
    <t>*</t>
  </si>
  <si>
    <t>SB2</t>
  </si>
  <si>
    <t>S-Bl-2</t>
  </si>
  <si>
    <t>S-Bl-4</t>
  </si>
  <si>
    <t>SD3</t>
  </si>
  <si>
    <t>SB9</t>
  </si>
  <si>
    <t>SB8</t>
  </si>
  <si>
    <t>SD5</t>
  </si>
  <si>
    <t>SA3</t>
  </si>
  <si>
    <t>SA7</t>
  </si>
  <si>
    <t>SB6</t>
  </si>
  <si>
    <t>SC6</t>
  </si>
  <si>
    <t>SD1</t>
  </si>
  <si>
    <t>SC9</t>
  </si>
  <si>
    <t>SA4</t>
  </si>
  <si>
    <t>SA8</t>
  </si>
  <si>
    <t>SB1</t>
  </si>
  <si>
    <t>SA5</t>
  </si>
  <si>
    <t>SC7</t>
  </si>
  <si>
    <t>SC1</t>
  </si>
  <si>
    <t>SB3</t>
  </si>
  <si>
    <t>SC3</t>
  </si>
  <si>
    <t>SD8</t>
  </si>
  <si>
    <t>SC2</t>
  </si>
  <si>
    <t>SD7</t>
  </si>
  <si>
    <t>SA6</t>
  </si>
  <si>
    <t>SC5</t>
  </si>
  <si>
    <t>S-Bl-3</t>
  </si>
  <si>
    <t>S-Bl-1</t>
  </si>
  <si>
    <t>SB5</t>
  </si>
  <si>
    <t>SB7</t>
  </si>
  <si>
    <t>SD9</t>
  </si>
  <si>
    <t>SC4</t>
  </si>
  <si>
    <t>SD6</t>
  </si>
  <si>
    <t>SA1</t>
  </si>
  <si>
    <t>BA1</t>
  </si>
  <si>
    <t>BD9</t>
  </si>
  <si>
    <t>Block</t>
  </si>
  <si>
    <t>Variante</t>
  </si>
  <si>
    <t>Standort</t>
  </si>
  <si>
    <t>B10</t>
  </si>
  <si>
    <t>B22</t>
  </si>
  <si>
    <t>B12</t>
  </si>
  <si>
    <t>B3</t>
  </si>
  <si>
    <t>B32</t>
  </si>
  <si>
    <t>B31</t>
  </si>
  <si>
    <t>B21</t>
  </si>
  <si>
    <t>B30</t>
  </si>
  <si>
    <t>B36</t>
  </si>
  <si>
    <t>B 9</t>
  </si>
  <si>
    <t>B24</t>
  </si>
  <si>
    <t>B33</t>
  </si>
  <si>
    <t>B15</t>
  </si>
  <si>
    <t>B18</t>
  </si>
  <si>
    <t>B13</t>
  </si>
  <si>
    <t>B6</t>
  </si>
  <si>
    <t>B19</t>
  </si>
  <si>
    <t>B4</t>
  </si>
  <si>
    <t>B28</t>
  </si>
  <si>
    <t>B11</t>
  </si>
  <si>
    <t>B27</t>
  </si>
  <si>
    <t>B2</t>
  </si>
  <si>
    <t>B1</t>
  </si>
  <si>
    <t>B20</t>
  </si>
  <si>
    <t>B29</t>
  </si>
  <si>
    <t>B23</t>
  </si>
  <si>
    <t>B14</t>
  </si>
  <si>
    <t>B5</t>
  </si>
  <si>
    <t>B7</t>
  </si>
  <si>
    <t>B16</t>
  </si>
  <si>
    <t>B34</t>
  </si>
  <si>
    <t>B35</t>
  </si>
  <si>
    <t>B26</t>
  </si>
  <si>
    <t>B9</t>
  </si>
  <si>
    <t>B8</t>
  </si>
  <si>
    <t>B25</t>
  </si>
  <si>
    <t>B17</t>
  </si>
  <si>
    <t>B-Bl-4</t>
  </si>
  <si>
    <t>B-Bl-2</t>
  </si>
  <si>
    <t>B-Bl-1</t>
  </si>
  <si>
    <t>B-Bl-3</t>
  </si>
  <si>
    <t>B-Bl-?</t>
  </si>
  <si>
    <t>S</t>
  </si>
  <si>
    <t>AA3</t>
  </si>
  <si>
    <t>zettel vermischt</t>
  </si>
  <si>
    <t>zettelvermischt</t>
  </si>
  <si>
    <t>3</t>
  </si>
  <si>
    <t>4</t>
  </si>
  <si>
    <t>geändert zu dez von 1.9</t>
  </si>
  <si>
    <t>NO3 (mg N/100 g Bo)</t>
  </si>
  <si>
    <t xml:space="preserve">NO3 N (kg/ha) </t>
  </si>
  <si>
    <t xml:space="preserve">NH4 (mg N/100 g Bo) </t>
  </si>
  <si>
    <t xml:space="preserve">NH4 N (kg/ha) </t>
  </si>
  <si>
    <t>N min kg/ha       (NO3-N+NH4-N)</t>
  </si>
  <si>
    <t>Schichtdicke</t>
  </si>
  <si>
    <t>Wassergehalt %</t>
  </si>
  <si>
    <t>Faktor  Wasser</t>
  </si>
  <si>
    <t xml:space="preserve">NO3 (mg N/l Extr.) </t>
  </si>
  <si>
    <t>NH4 (mg N/l Extr.)</t>
  </si>
  <si>
    <t>NO3 (mg N/kg</t>
  </si>
  <si>
    <t>NH4 (mg N/kg</t>
  </si>
  <si>
    <t>geändert von 1.9</t>
  </si>
  <si>
    <t>E</t>
  </si>
  <si>
    <t>Versuchsjahr</t>
  </si>
  <si>
    <t>82,63</t>
  </si>
  <si>
    <t>81,65</t>
  </si>
  <si>
    <t>80,76</t>
  </si>
  <si>
    <t>82,36</t>
  </si>
  <si>
    <t>82,87</t>
  </si>
  <si>
    <t>79,88</t>
  </si>
  <si>
    <t>76,74</t>
  </si>
  <si>
    <t>77,18</t>
  </si>
  <si>
    <t>96,49</t>
  </si>
  <si>
    <t>83,83</t>
  </si>
  <si>
    <t>84,81</t>
  </si>
  <si>
    <t>85,58</t>
  </si>
  <si>
    <t>79,18</t>
  </si>
  <si>
    <t>89,33</t>
  </si>
  <si>
    <t>107,27</t>
  </si>
  <si>
    <t>82,31</t>
  </si>
  <si>
    <t>81,67</t>
  </si>
  <si>
    <t>82,77</t>
  </si>
  <si>
    <t>92,71</t>
  </si>
  <si>
    <t>92,72</t>
  </si>
  <si>
    <t>97,75</t>
  </si>
  <si>
    <t>86,78</t>
  </si>
  <si>
    <t>87,65</t>
  </si>
  <si>
    <t>87,06</t>
  </si>
  <si>
    <t>92,81</t>
  </si>
  <si>
    <t>88,39</t>
  </si>
  <si>
    <t>100,97</t>
  </si>
  <si>
    <t>77,74</t>
  </si>
  <si>
    <t>98,14</t>
  </si>
  <si>
    <t>87,45</t>
  </si>
  <si>
    <t>77,54</t>
  </si>
  <si>
    <t>80,58</t>
  </si>
  <si>
    <t>83,22</t>
  </si>
  <si>
    <t>86,40</t>
  </si>
  <si>
    <t>Ente</t>
  </si>
  <si>
    <t>ID</t>
  </si>
  <si>
    <t>M</t>
  </si>
  <si>
    <t>TM</t>
  </si>
  <si>
    <t>R100</t>
  </si>
  <si>
    <t>R75/W25</t>
  </si>
  <si>
    <t>R50/W50</t>
  </si>
  <si>
    <t>R25/W75</t>
  </si>
  <si>
    <t>W100</t>
  </si>
  <si>
    <t>R75/S25</t>
  </si>
  <si>
    <t>R50/S50</t>
  </si>
  <si>
    <t>R25/S75</t>
  </si>
  <si>
    <t>S100</t>
  </si>
  <si>
    <t>Variante_Nr</t>
  </si>
  <si>
    <t>Nitrat-N [mg/l]</t>
  </si>
  <si>
    <t>Ammonium-N [mg/l]</t>
  </si>
  <si>
    <t>9</t>
  </si>
  <si>
    <t>8</t>
  </si>
  <si>
    <t>5</t>
  </si>
  <si>
    <t>7</t>
  </si>
  <si>
    <t>6</t>
  </si>
  <si>
    <t>1</t>
  </si>
  <si>
    <t>2</t>
  </si>
  <si>
    <t>Ernte</t>
  </si>
  <si>
    <t xml:space="preserve"> 9</t>
  </si>
  <si>
    <t>zuviel</t>
  </si>
  <si>
    <t xml:space="preserve">NO3_N_kg/ha </t>
  </si>
  <si>
    <t>NH4_N_kg/ha</t>
  </si>
  <si>
    <t>N_min_kg/ha_NO3-N+NH4-N</t>
  </si>
  <si>
    <t>NO3_NH4_kg/ha</t>
  </si>
  <si>
    <t>Notizen</t>
  </si>
  <si>
    <t>11,16</t>
  </si>
  <si>
    <t>101,32</t>
  </si>
  <si>
    <t>11,30</t>
  </si>
  <si>
    <t>93,01</t>
  </si>
  <si>
    <t>zuweni</t>
  </si>
  <si>
    <t>x</t>
  </si>
  <si>
    <t>107,31</t>
  </si>
  <si>
    <t>11,31</t>
  </si>
  <si>
    <t>11,25</t>
  </si>
  <si>
    <t>99,55</t>
  </si>
  <si>
    <t>11,28</t>
  </si>
  <si>
    <t>106,19</t>
  </si>
  <si>
    <t>11,33</t>
  </si>
  <si>
    <t>91,33</t>
  </si>
  <si>
    <t>100,42</t>
  </si>
  <si>
    <t>86,84</t>
  </si>
  <si>
    <t>11,29</t>
  </si>
  <si>
    <t>88,37</t>
  </si>
  <si>
    <t>11,24</t>
  </si>
  <si>
    <t>95,98</t>
  </si>
  <si>
    <t>91,85</t>
  </si>
  <si>
    <t>11,19</t>
  </si>
  <si>
    <t>101,73</t>
  </si>
  <si>
    <t>114,67</t>
  </si>
  <si>
    <t>10,96</t>
  </si>
  <si>
    <t>86,08</t>
  </si>
  <si>
    <t>11,26</t>
  </si>
  <si>
    <t>116,05</t>
  </si>
  <si>
    <t>11,23</t>
  </si>
  <si>
    <t>108,05</t>
  </si>
  <si>
    <t>10,83</t>
  </si>
  <si>
    <t>116,65</t>
  </si>
  <si>
    <t>100,63</t>
  </si>
  <si>
    <t>10,94</t>
  </si>
  <si>
    <t>95,4</t>
  </si>
  <si>
    <t>91,78</t>
  </si>
  <si>
    <t>doppelte  ID 675</t>
  </si>
  <si>
    <t xml:space="preserve">doppelte  ID </t>
  </si>
  <si>
    <t>doppelte  ID 638</t>
  </si>
  <si>
    <t>doppelte ID 639</t>
  </si>
  <si>
    <t>doppelte  ID 676</t>
  </si>
  <si>
    <t>doppelte  ID 679</t>
  </si>
  <si>
    <t>doppelte  ID 680</t>
  </si>
  <si>
    <t>doppelte  ID 681</t>
  </si>
  <si>
    <t>doppelte  ID 677</t>
  </si>
  <si>
    <t>doppelte  ID 657</t>
  </si>
  <si>
    <t>doppelt 316</t>
  </si>
  <si>
    <t>NW1153</t>
  </si>
  <si>
    <t>NW1154</t>
  </si>
  <si>
    <t>NW1155</t>
  </si>
  <si>
    <t>NW1156</t>
  </si>
  <si>
    <t>NW1157</t>
  </si>
  <si>
    <t>NW1158</t>
  </si>
  <si>
    <t>NW1159</t>
  </si>
  <si>
    <t>NW1160</t>
  </si>
  <si>
    <t>NW1161</t>
  </si>
  <si>
    <t>NW1162</t>
  </si>
  <si>
    <t>NW1163</t>
  </si>
  <si>
    <t>NW1164</t>
  </si>
  <si>
    <t>NW1165</t>
  </si>
  <si>
    <t>NW1166</t>
  </si>
  <si>
    <t>NW1167</t>
  </si>
  <si>
    <t>NW1168</t>
  </si>
  <si>
    <t>NW1169</t>
  </si>
  <si>
    <t>NW1170</t>
  </si>
  <si>
    <t>NW1171</t>
  </si>
  <si>
    <t>NW1172</t>
  </si>
  <si>
    <t>NW1173</t>
  </si>
  <si>
    <t>NW1174</t>
  </si>
  <si>
    <t>NW1175</t>
  </si>
  <si>
    <t>NW1176</t>
  </si>
  <si>
    <t>NW1177</t>
  </si>
  <si>
    <t>NW1178</t>
  </si>
  <si>
    <t>NW1179</t>
  </si>
  <si>
    <t>NW1180</t>
  </si>
  <si>
    <t>NW1181</t>
  </si>
  <si>
    <t>NW1182</t>
  </si>
  <si>
    <t>NW1183</t>
  </si>
  <si>
    <t>NW1184</t>
  </si>
  <si>
    <t>NW1185</t>
  </si>
  <si>
    <t>NW1186</t>
  </si>
  <si>
    <t>NW1187</t>
  </si>
  <si>
    <t>NW1188</t>
  </si>
  <si>
    <t>NW1189</t>
  </si>
  <si>
    <t>NW1190</t>
  </si>
  <si>
    <t>NW1191</t>
  </si>
  <si>
    <t>NW1192</t>
  </si>
  <si>
    <t>NW1193</t>
  </si>
  <si>
    <t>NW1194</t>
  </si>
  <si>
    <t>NW1195</t>
  </si>
  <si>
    <t>NW1196</t>
  </si>
  <si>
    <t>NW1197</t>
  </si>
  <si>
    <t>NW1198</t>
  </si>
  <si>
    <t>NW1199</t>
  </si>
  <si>
    <t>NW1200</t>
  </si>
  <si>
    <t>NW1201</t>
  </si>
  <si>
    <t>NW1202</t>
  </si>
  <si>
    <t>NW1203</t>
  </si>
  <si>
    <t>NW1204</t>
  </si>
  <si>
    <t>NW1205</t>
  </si>
  <si>
    <t>NW1206</t>
  </si>
  <si>
    <t>NW1207</t>
  </si>
  <si>
    <t>NW1208</t>
  </si>
  <si>
    <t>NW1209</t>
  </si>
  <si>
    <t>NW1210</t>
  </si>
  <si>
    <t>NW1211</t>
  </si>
  <si>
    <t>NW1212</t>
  </si>
  <si>
    <t>NW1213</t>
  </si>
  <si>
    <t>NW1214</t>
  </si>
  <si>
    <t>NW1215</t>
  </si>
  <si>
    <t>NW1216</t>
  </si>
  <si>
    <t>NW1217</t>
  </si>
  <si>
    <t>NW1218</t>
  </si>
  <si>
    <t>NW1219</t>
  </si>
  <si>
    <t>NW1220</t>
  </si>
  <si>
    <t>NW1221</t>
  </si>
  <si>
    <t>NW1222</t>
  </si>
  <si>
    <t>NW1223</t>
  </si>
  <si>
    <t>NW1224</t>
  </si>
  <si>
    <t>NW1225</t>
  </si>
  <si>
    <t>NW1226</t>
  </si>
  <si>
    <t>NW1227</t>
  </si>
  <si>
    <t>NW1228</t>
  </si>
  <si>
    <t>NW1229</t>
  </si>
  <si>
    <t>NW1230</t>
  </si>
  <si>
    <t>NW1231</t>
  </si>
  <si>
    <t>NW1232</t>
  </si>
  <si>
    <t>NW1233</t>
  </si>
  <si>
    <t>NW1234</t>
  </si>
  <si>
    <t>NW1235</t>
  </si>
  <si>
    <t>NW1236</t>
  </si>
  <si>
    <t>NW1237</t>
  </si>
  <si>
    <t>NW1238</t>
  </si>
  <si>
    <t>NW1239</t>
  </si>
  <si>
    <t>NW1240</t>
  </si>
  <si>
    <t>NW1241</t>
  </si>
  <si>
    <t>NW1242</t>
  </si>
  <si>
    <t>NW1243</t>
  </si>
  <si>
    <t>NW1244</t>
  </si>
  <si>
    <t>NW1245</t>
  </si>
  <si>
    <t>NW1246</t>
  </si>
  <si>
    <t>NW1247</t>
  </si>
  <si>
    <t>NW1248</t>
  </si>
  <si>
    <t>NW1249</t>
  </si>
  <si>
    <t>NW1250</t>
  </si>
  <si>
    <t>NW1251</t>
  </si>
  <si>
    <t>NW1252</t>
  </si>
  <si>
    <t>NW1253</t>
  </si>
  <si>
    <t>NW1254</t>
  </si>
  <si>
    <t>NW1255</t>
  </si>
  <si>
    <t>NW1256</t>
  </si>
  <si>
    <t>NW1257</t>
  </si>
  <si>
    <t>NW1258</t>
  </si>
  <si>
    <t>NW1259</t>
  </si>
  <si>
    <t>NW1260</t>
  </si>
  <si>
    <t>NW1261</t>
  </si>
  <si>
    <t>NW1262</t>
  </si>
  <si>
    <t>NW1263</t>
  </si>
  <si>
    <t>NW1264</t>
  </si>
  <si>
    <t>NW1265</t>
  </si>
  <si>
    <t>NW1266</t>
  </si>
  <si>
    <t>NW1267</t>
  </si>
  <si>
    <t>NW1268</t>
  </si>
  <si>
    <t>NW1269</t>
  </si>
  <si>
    <t>NW1270</t>
  </si>
  <si>
    <t>NW1271</t>
  </si>
  <si>
    <t>NW1272</t>
  </si>
  <si>
    <t>NW1273</t>
  </si>
  <si>
    <t>NW1274</t>
  </si>
  <si>
    <t>NW1275</t>
  </si>
  <si>
    <t>NW1276</t>
  </si>
  <si>
    <t>NW1277</t>
  </si>
  <si>
    <t>NW1278</t>
  </si>
  <si>
    <t>NW1279</t>
  </si>
  <si>
    <t>NW1280</t>
  </si>
  <si>
    <t>NW1281</t>
  </si>
  <si>
    <t>NW1282</t>
  </si>
  <si>
    <t>NW1283</t>
  </si>
  <si>
    <t>NW1284</t>
  </si>
  <si>
    <t>NW1285</t>
  </si>
  <si>
    <t>NW1286</t>
  </si>
  <si>
    <t>NW1287</t>
  </si>
  <si>
    <t>NW1288</t>
  </si>
  <si>
    <t>NW1289</t>
  </si>
  <si>
    <t>NW1290</t>
  </si>
  <si>
    <t>NW1291</t>
  </si>
  <si>
    <t>NW1292</t>
  </si>
  <si>
    <t>NW1293</t>
  </si>
  <si>
    <t>NW1294</t>
  </si>
  <si>
    <t>NW1295</t>
  </si>
  <si>
    <t>NW1296</t>
  </si>
  <si>
    <t>NW1297</t>
  </si>
  <si>
    <t>NW1298</t>
  </si>
  <si>
    <t>NW1299</t>
  </si>
  <si>
    <t>NW1300</t>
  </si>
  <si>
    <t>NW1301</t>
  </si>
  <si>
    <t>NW1302</t>
  </si>
  <si>
    <t>NW1303</t>
  </si>
  <si>
    <t>NW1304</t>
  </si>
  <si>
    <t>NW1305</t>
  </si>
  <si>
    <t>NW1306</t>
  </si>
  <si>
    <t>NW1307</t>
  </si>
  <si>
    <t>NW1308</t>
  </si>
  <si>
    <t>NW1309</t>
  </si>
  <si>
    <t>NW1310</t>
  </si>
  <si>
    <t>NW1311</t>
  </si>
  <si>
    <t>NW1312</t>
  </si>
  <si>
    <t>NW1313</t>
  </si>
  <si>
    <t>NW1314</t>
  </si>
  <si>
    <t>NW1315</t>
  </si>
  <si>
    <t>NW1316</t>
  </si>
  <si>
    <t>NW1317</t>
  </si>
  <si>
    <t>NW1318</t>
  </si>
  <si>
    <t>NW1319</t>
  </si>
  <si>
    <t>NW1320</t>
  </si>
  <si>
    <t>NW1321</t>
  </si>
  <si>
    <t>NW1322</t>
  </si>
  <si>
    <t>NW1323</t>
  </si>
  <si>
    <t>NW1324</t>
  </si>
  <si>
    <t>NW1325</t>
  </si>
  <si>
    <t>NW1326</t>
  </si>
  <si>
    <t>NW1327</t>
  </si>
  <si>
    <t>NW1328</t>
  </si>
  <si>
    <t>NW1329</t>
  </si>
  <si>
    <t>NW1330</t>
  </si>
  <si>
    <t>NW1331</t>
  </si>
  <si>
    <t>NW1332</t>
  </si>
  <si>
    <t>NW1333</t>
  </si>
  <si>
    <t>NW1334</t>
  </si>
  <si>
    <t>NW1335</t>
  </si>
  <si>
    <t>NW1336</t>
  </si>
  <si>
    <t>NW1337</t>
  </si>
  <si>
    <t>NW1338</t>
  </si>
  <si>
    <t>NW1339</t>
  </si>
  <si>
    <t>NW1340</t>
  </si>
  <si>
    <t>NW1341</t>
  </si>
  <si>
    <t>NW1342</t>
  </si>
  <si>
    <t>NW1343</t>
  </si>
  <si>
    <t>NW1344</t>
  </si>
  <si>
    <t>NW1345</t>
  </si>
  <si>
    <t>NW1346</t>
  </si>
  <si>
    <t>NW1347</t>
  </si>
  <si>
    <t>NW1348</t>
  </si>
  <si>
    <t>NW1349</t>
  </si>
  <si>
    <t>NW1350</t>
  </si>
  <si>
    <t>NW1351</t>
  </si>
  <si>
    <t>NW1352</t>
  </si>
  <si>
    <t>NW1353</t>
  </si>
  <si>
    <t>NW1354</t>
  </si>
  <si>
    <t>NW1355</t>
  </si>
  <si>
    <t>NW1356</t>
  </si>
  <si>
    <t>NW1357</t>
  </si>
  <si>
    <t>NW1358</t>
  </si>
  <si>
    <t>NW1359</t>
  </si>
  <si>
    <t>NW1360</t>
  </si>
  <si>
    <t>NW1361</t>
  </si>
  <si>
    <t>NW1362</t>
  </si>
  <si>
    <t>NW1363</t>
  </si>
  <si>
    <t>NW1364</t>
  </si>
  <si>
    <t>NW1365</t>
  </si>
  <si>
    <t>NW1366</t>
  </si>
  <si>
    <t>NW1367</t>
  </si>
  <si>
    <t>NW1368</t>
  </si>
  <si>
    <t>NW1369</t>
  </si>
  <si>
    <t>NW1370</t>
  </si>
  <si>
    <t>NW1371</t>
  </si>
  <si>
    <t>NW1372</t>
  </si>
  <si>
    <t>NW1373</t>
  </si>
  <si>
    <t>NW1374</t>
  </si>
  <si>
    <t>NW1375</t>
  </si>
  <si>
    <t>NW1376</t>
  </si>
  <si>
    <t>NW1377</t>
  </si>
  <si>
    <t>NW1378</t>
  </si>
  <si>
    <t>NW1379</t>
  </si>
  <si>
    <t>NW1380</t>
  </si>
  <si>
    <t>NW1381</t>
  </si>
  <si>
    <t>NW1382</t>
  </si>
  <si>
    <t>NW1383</t>
  </si>
  <si>
    <t>NW1384</t>
  </si>
  <si>
    <t>NW1385</t>
  </si>
  <si>
    <t>NW1386</t>
  </si>
  <si>
    <t>NW1387</t>
  </si>
  <si>
    <t>NW1388</t>
  </si>
  <si>
    <t>NW1389</t>
  </si>
  <si>
    <t>NW1390</t>
  </si>
  <si>
    <t>NW1391</t>
  </si>
  <si>
    <t>NW1392</t>
  </si>
  <si>
    <t>NW1393</t>
  </si>
  <si>
    <t>NW1394</t>
  </si>
  <si>
    <t>NW1395</t>
  </si>
  <si>
    <t>NW1396</t>
  </si>
  <si>
    <t>NW1397</t>
  </si>
  <si>
    <t>NW1398</t>
  </si>
  <si>
    <t>NW1399</t>
  </si>
  <si>
    <t>NW1400</t>
  </si>
  <si>
    <t>NW1401</t>
  </si>
  <si>
    <t>NW1402</t>
  </si>
  <si>
    <t>NW1403</t>
  </si>
  <si>
    <t>NW1404</t>
  </si>
  <si>
    <t>NW1405</t>
  </si>
  <si>
    <t>NW1406</t>
  </si>
  <si>
    <t>NW1407</t>
  </si>
  <si>
    <t>NW1408</t>
  </si>
  <si>
    <t>NW1409</t>
  </si>
  <si>
    <t>NW1410</t>
  </si>
  <si>
    <t>NW1411</t>
  </si>
  <si>
    <t>NW1412</t>
  </si>
  <si>
    <t>NW1413</t>
  </si>
  <si>
    <t>NW1414</t>
  </si>
  <si>
    <t>NW1415</t>
  </si>
  <si>
    <t>NW1416</t>
  </si>
  <si>
    <t>NW1417</t>
  </si>
  <si>
    <t>NW1418</t>
  </si>
  <si>
    <t>NW1419</t>
  </si>
  <si>
    <t>NW1420</t>
  </si>
  <si>
    <t>NW1421</t>
  </si>
  <si>
    <t>NW1422</t>
  </si>
  <si>
    <t>NW1423</t>
  </si>
  <si>
    <t>NW1424</t>
  </si>
  <si>
    <t>NW1425</t>
  </si>
  <si>
    <t>NW1426</t>
  </si>
  <si>
    <t>NW1427</t>
  </si>
  <si>
    <t>NW1428</t>
  </si>
  <si>
    <t>NW1429</t>
  </si>
  <si>
    <t>NW1430</t>
  </si>
  <si>
    <t>NW1431</t>
  </si>
  <si>
    <t>NW1432</t>
  </si>
  <si>
    <t>NW1433</t>
  </si>
  <si>
    <t>NW1434</t>
  </si>
  <si>
    <t>NW1435</t>
  </si>
  <si>
    <t>NW1436</t>
  </si>
  <si>
    <t>NW1437</t>
  </si>
  <si>
    <t>NW1438</t>
  </si>
  <si>
    <t>NW1439</t>
  </si>
  <si>
    <t>NW1440</t>
  </si>
  <si>
    <t>92,45</t>
  </si>
  <si>
    <t>121,1</t>
  </si>
  <si>
    <t>62,93</t>
  </si>
  <si>
    <t>11,46</t>
  </si>
  <si>
    <t>54,23</t>
  </si>
  <si>
    <t>85,82</t>
  </si>
  <si>
    <t>10,97</t>
  </si>
  <si>
    <t>89,32</t>
  </si>
  <si>
    <t>110,28</t>
  </si>
  <si>
    <t>10,87</t>
  </si>
  <si>
    <t>97,14</t>
  </si>
  <si>
    <t>38,39</t>
  </si>
  <si>
    <t>76,25</t>
  </si>
  <si>
    <t>10,9</t>
  </si>
  <si>
    <t>105,11</t>
  </si>
  <si>
    <t>11,22</t>
  </si>
  <si>
    <t>106,62</t>
  </si>
  <si>
    <t>10,91</t>
  </si>
  <si>
    <t>87,64</t>
  </si>
  <si>
    <t>96,8</t>
  </si>
  <si>
    <t>11,18</t>
  </si>
  <si>
    <t>92,64</t>
  </si>
  <si>
    <t>93,78</t>
  </si>
  <si>
    <t>10,92</t>
  </si>
  <si>
    <t>102,14</t>
  </si>
  <si>
    <t>90,99</t>
  </si>
  <si>
    <t>86,16</t>
  </si>
  <si>
    <t>60-100</t>
  </si>
  <si>
    <t>101,86</t>
  </si>
  <si>
    <t>10,93</t>
  </si>
  <si>
    <t>75,56</t>
  </si>
  <si>
    <t>83,82</t>
  </si>
  <si>
    <t>92,22</t>
  </si>
  <si>
    <t>90,14</t>
  </si>
  <si>
    <t>86,98</t>
  </si>
  <si>
    <t>10,95</t>
  </si>
  <si>
    <t>101,02</t>
  </si>
  <si>
    <t>105,99</t>
  </si>
  <si>
    <t>81,26</t>
  </si>
  <si>
    <t>106,93</t>
  </si>
  <si>
    <t>87,63</t>
  </si>
  <si>
    <t>94,72</t>
  </si>
  <si>
    <t>92,91</t>
  </si>
  <si>
    <t>11,21</t>
  </si>
  <si>
    <t>80,05</t>
  </si>
  <si>
    <t>Becher</t>
  </si>
  <si>
    <t>92,89</t>
  </si>
  <si>
    <t>NW1</t>
  </si>
  <si>
    <t>NW2</t>
  </si>
  <si>
    <t>NW3</t>
  </si>
  <si>
    <t>NW4</t>
  </si>
  <si>
    <t>NW5</t>
  </si>
  <si>
    <t>NW6</t>
  </si>
  <si>
    <t>NW7</t>
  </si>
  <si>
    <t>NW8</t>
  </si>
  <si>
    <t>NW9</t>
  </si>
  <si>
    <t>NW10</t>
  </si>
  <si>
    <t>NW11</t>
  </si>
  <si>
    <t>NW12</t>
  </si>
  <si>
    <t>NW13</t>
  </si>
  <si>
    <t>NW14</t>
  </si>
  <si>
    <t>NW15</t>
  </si>
  <si>
    <t>NW16</t>
  </si>
  <si>
    <t>NW17</t>
  </si>
  <si>
    <t>NW18</t>
  </si>
  <si>
    <t>NW19</t>
  </si>
  <si>
    <t>NW20</t>
  </si>
  <si>
    <t>NW21</t>
  </si>
  <si>
    <t>NW22</t>
  </si>
  <si>
    <t>NW23</t>
  </si>
  <si>
    <t>NW24</t>
  </si>
  <si>
    <t>NW25</t>
  </si>
  <si>
    <t>NW26</t>
  </si>
  <si>
    <t>NW27</t>
  </si>
  <si>
    <t>NW28</t>
  </si>
  <si>
    <t>NW29</t>
  </si>
  <si>
    <t>NW30</t>
  </si>
  <si>
    <t>NW31</t>
  </si>
  <si>
    <t>NW32</t>
  </si>
  <si>
    <t>NW33</t>
  </si>
  <si>
    <t>NW34</t>
  </si>
  <si>
    <t>NW35</t>
  </si>
  <si>
    <t>NW36</t>
  </si>
  <si>
    <t>NW37</t>
  </si>
  <si>
    <t>NW38</t>
  </si>
  <si>
    <t>NW39</t>
  </si>
  <si>
    <t>NW40</t>
  </si>
  <si>
    <t>NW41</t>
  </si>
  <si>
    <t>NW42</t>
  </si>
  <si>
    <t>NW43</t>
  </si>
  <si>
    <t>NW44</t>
  </si>
  <si>
    <t>NW45</t>
  </si>
  <si>
    <t>NW46</t>
  </si>
  <si>
    <t>NW47</t>
  </si>
  <si>
    <t>NW48</t>
  </si>
  <si>
    <t>NW49</t>
  </si>
  <si>
    <t>NW50</t>
  </si>
  <si>
    <t>NW51</t>
  </si>
  <si>
    <t>NW52</t>
  </si>
  <si>
    <t>NW53</t>
  </si>
  <si>
    <t>NW54</t>
  </si>
  <si>
    <t>NW55</t>
  </si>
  <si>
    <t>NW56</t>
  </si>
  <si>
    <t>NW57</t>
  </si>
  <si>
    <t>NW58</t>
  </si>
  <si>
    <t>NW59</t>
  </si>
  <si>
    <t>NW60</t>
  </si>
  <si>
    <t>NW61</t>
  </si>
  <si>
    <t>NW62</t>
  </si>
  <si>
    <t>NW63</t>
  </si>
  <si>
    <t>NW64</t>
  </si>
  <si>
    <t>NW65</t>
  </si>
  <si>
    <t>NW66</t>
  </si>
  <si>
    <t>NW67</t>
  </si>
  <si>
    <t>NW68</t>
  </si>
  <si>
    <t>NW69</t>
  </si>
  <si>
    <t>NW70</t>
  </si>
  <si>
    <t>NW71</t>
  </si>
  <si>
    <t>NW72</t>
  </si>
  <si>
    <t>NW73</t>
  </si>
  <si>
    <t>NW74</t>
  </si>
  <si>
    <t>NW75</t>
  </si>
  <si>
    <t>NW76</t>
  </si>
  <si>
    <t>NW77</t>
  </si>
  <si>
    <t>NW78</t>
  </si>
  <si>
    <t>NW79</t>
  </si>
  <si>
    <t>NW80</t>
  </si>
  <si>
    <t>NW81</t>
  </si>
  <si>
    <t>NW82</t>
  </si>
  <si>
    <t>NW83</t>
  </si>
  <si>
    <t>NW84</t>
  </si>
  <si>
    <t>NW85</t>
  </si>
  <si>
    <t>NW86</t>
  </si>
  <si>
    <t>NW87</t>
  </si>
  <si>
    <t>NW88</t>
  </si>
  <si>
    <t>NW89</t>
  </si>
  <si>
    <t>NW90</t>
  </si>
  <si>
    <t>NW91</t>
  </si>
  <si>
    <t>NW92</t>
  </si>
  <si>
    <t>NW93</t>
  </si>
  <si>
    <t>NW94</t>
  </si>
  <si>
    <t>NW95</t>
  </si>
  <si>
    <t>NW96</t>
  </si>
  <si>
    <t>NW97</t>
  </si>
  <si>
    <t>NW98</t>
  </si>
  <si>
    <t>NW99</t>
  </si>
  <si>
    <t>NW100</t>
  </si>
  <si>
    <t>NW101</t>
  </si>
  <si>
    <t>NW102</t>
  </si>
  <si>
    <t>NW103</t>
  </si>
  <si>
    <t>NW104</t>
  </si>
  <si>
    <t>NW105</t>
  </si>
  <si>
    <t>NW106</t>
  </si>
  <si>
    <t>NW107</t>
  </si>
  <si>
    <t>NW108</t>
  </si>
  <si>
    <t>NW109</t>
  </si>
  <si>
    <t>NW110</t>
  </si>
  <si>
    <t>NW111</t>
  </si>
  <si>
    <t>NW112</t>
  </si>
  <si>
    <t>NW113</t>
  </si>
  <si>
    <t>NW114</t>
  </si>
  <si>
    <t>NW115</t>
  </si>
  <si>
    <t>NW116</t>
  </si>
  <si>
    <t>NW117</t>
  </si>
  <si>
    <t>NW118</t>
  </si>
  <si>
    <t>NW119</t>
  </si>
  <si>
    <t>NW120</t>
  </si>
  <si>
    <t>NW121</t>
  </si>
  <si>
    <t>NW122</t>
  </si>
  <si>
    <t>NW123</t>
  </si>
  <si>
    <t>NW124</t>
  </si>
  <si>
    <t>NW125</t>
  </si>
  <si>
    <t>NW126</t>
  </si>
  <si>
    <t>NW127</t>
  </si>
  <si>
    <t>NW128</t>
  </si>
  <si>
    <t>NW129</t>
  </si>
  <si>
    <t>NW130</t>
  </si>
  <si>
    <t>NW131</t>
  </si>
  <si>
    <t>NW132</t>
  </si>
  <si>
    <t>NW133</t>
  </si>
  <si>
    <t>NW134</t>
  </si>
  <si>
    <t>NW135</t>
  </si>
  <si>
    <t>NW136</t>
  </si>
  <si>
    <t>NW137</t>
  </si>
  <si>
    <t>NW138</t>
  </si>
  <si>
    <t>NW139</t>
  </si>
  <si>
    <t>NW140</t>
  </si>
  <si>
    <t>NW141</t>
  </si>
  <si>
    <t>NW142</t>
  </si>
  <si>
    <t>NW143</t>
  </si>
  <si>
    <t>NW144</t>
  </si>
  <si>
    <t>NW145</t>
  </si>
  <si>
    <t>NW146</t>
  </si>
  <si>
    <t>NW147</t>
  </si>
  <si>
    <t>NW148</t>
  </si>
  <si>
    <t>NW149</t>
  </si>
  <si>
    <t>NW150</t>
  </si>
  <si>
    <t>NW151</t>
  </si>
  <si>
    <t>NW152</t>
  </si>
  <si>
    <t>NW153</t>
  </si>
  <si>
    <t>NW154</t>
  </si>
  <si>
    <t>NW155</t>
  </si>
  <si>
    <t>NW156</t>
  </si>
  <si>
    <t>NW157</t>
  </si>
  <si>
    <t>NW158</t>
  </si>
  <si>
    <t>NW159</t>
  </si>
  <si>
    <t>NW160</t>
  </si>
  <si>
    <t>NW161</t>
  </si>
  <si>
    <t>NW162</t>
  </si>
  <si>
    <t>NW163</t>
  </si>
  <si>
    <t>NW164</t>
  </si>
  <si>
    <t>NW165</t>
  </si>
  <si>
    <t>NW166</t>
  </si>
  <si>
    <t>NW167</t>
  </si>
  <si>
    <t>NW168</t>
  </si>
  <si>
    <t>NW169</t>
  </si>
  <si>
    <t>NW170</t>
  </si>
  <si>
    <t>NW171</t>
  </si>
  <si>
    <t>NW172</t>
  </si>
  <si>
    <t>NW173</t>
  </si>
  <si>
    <t>NW174</t>
  </si>
  <si>
    <t>NW175</t>
  </si>
  <si>
    <t>NW176</t>
  </si>
  <si>
    <t>NW177</t>
  </si>
  <si>
    <t>NW178</t>
  </si>
  <si>
    <t>NW179</t>
  </si>
  <si>
    <t>NW180</t>
  </si>
  <si>
    <t>NW181</t>
  </si>
  <si>
    <t>NW182</t>
  </si>
  <si>
    <t>NW183</t>
  </si>
  <si>
    <t>NW184</t>
  </si>
  <si>
    <t>NW185</t>
  </si>
  <si>
    <t>NW186</t>
  </si>
  <si>
    <t>NW187</t>
  </si>
  <si>
    <t>NW188</t>
  </si>
  <si>
    <t>NW189</t>
  </si>
  <si>
    <t>NW190</t>
  </si>
  <si>
    <t>NW191</t>
  </si>
  <si>
    <t>NW192</t>
  </si>
  <si>
    <t>NW193</t>
  </si>
  <si>
    <t>NW194</t>
  </si>
  <si>
    <t>NW195</t>
  </si>
  <si>
    <t>NW196</t>
  </si>
  <si>
    <t>NW197</t>
  </si>
  <si>
    <t>NW198</t>
  </si>
  <si>
    <t>NW199</t>
  </si>
  <si>
    <t>NW200</t>
  </si>
  <si>
    <t>NW201</t>
  </si>
  <si>
    <t>NW202</t>
  </si>
  <si>
    <t>NW203</t>
  </si>
  <si>
    <t>NW204</t>
  </si>
  <si>
    <t>NW205</t>
  </si>
  <si>
    <t>NW206</t>
  </si>
  <si>
    <t>NW207</t>
  </si>
  <si>
    <t>NW208</t>
  </si>
  <si>
    <t>NW209</t>
  </si>
  <si>
    <t>NW210</t>
  </si>
  <si>
    <t>NW211</t>
  </si>
  <si>
    <t>NW212</t>
  </si>
  <si>
    <t>NW213</t>
  </si>
  <si>
    <t>NW214</t>
  </si>
  <si>
    <t>NW215</t>
  </si>
  <si>
    <t>NW216</t>
  </si>
  <si>
    <t>NW217</t>
  </si>
  <si>
    <t>NW218</t>
  </si>
  <si>
    <t>NW219</t>
  </si>
  <si>
    <t>NW220</t>
  </si>
  <si>
    <t>NW221</t>
  </si>
  <si>
    <t>NW222</t>
  </si>
  <si>
    <t>NW223</t>
  </si>
  <si>
    <t>NW224</t>
  </si>
  <si>
    <t>NW225</t>
  </si>
  <si>
    <t>NW226</t>
  </si>
  <si>
    <t>NW227</t>
  </si>
  <si>
    <t>NW228</t>
  </si>
  <si>
    <t>NW229</t>
  </si>
  <si>
    <t>NW230</t>
  </si>
  <si>
    <t>NW231</t>
  </si>
  <si>
    <t>NW232</t>
  </si>
  <si>
    <t>NW233</t>
  </si>
  <si>
    <t>NW234</t>
  </si>
  <si>
    <t>NW235</t>
  </si>
  <si>
    <t>NW236</t>
  </si>
  <si>
    <t>NW237</t>
  </si>
  <si>
    <t>NW238</t>
  </si>
  <si>
    <t>NW239</t>
  </si>
  <si>
    <t>NW240</t>
  </si>
  <si>
    <t>NW241</t>
  </si>
  <si>
    <t>NW242</t>
  </si>
  <si>
    <t>NW243</t>
  </si>
  <si>
    <t>NW244</t>
  </si>
  <si>
    <t>NW245</t>
  </si>
  <si>
    <t>NW246</t>
  </si>
  <si>
    <t>NW247</t>
  </si>
  <si>
    <t>NW248</t>
  </si>
  <si>
    <t>NW249</t>
  </si>
  <si>
    <t>NW250</t>
  </si>
  <si>
    <t>NW251</t>
  </si>
  <si>
    <t>NW252</t>
  </si>
  <si>
    <t>NW253</t>
  </si>
  <si>
    <t>NW254</t>
  </si>
  <si>
    <t>NW255</t>
  </si>
  <si>
    <t>NW256</t>
  </si>
  <si>
    <t>NW257</t>
  </si>
  <si>
    <t>NW258</t>
  </si>
  <si>
    <t>NW259</t>
  </si>
  <si>
    <t>NW260</t>
  </si>
  <si>
    <t>NW261</t>
  </si>
  <si>
    <t>NW262</t>
  </si>
  <si>
    <t>NW263</t>
  </si>
  <si>
    <t>NW264</t>
  </si>
  <si>
    <t>NW265</t>
  </si>
  <si>
    <t>NW266</t>
  </si>
  <si>
    <t>NW267</t>
  </si>
  <si>
    <t>NW268</t>
  </si>
  <si>
    <t>NW269</t>
  </si>
  <si>
    <t>NW270</t>
  </si>
  <si>
    <t>NW271</t>
  </si>
  <si>
    <t>NW272</t>
  </si>
  <si>
    <t>NW273</t>
  </si>
  <si>
    <t>NW274</t>
  </si>
  <si>
    <t>NW275</t>
  </si>
  <si>
    <t>NW276</t>
  </si>
  <si>
    <t>NW277</t>
  </si>
  <si>
    <t>NW278</t>
  </si>
  <si>
    <t>NW279</t>
  </si>
  <si>
    <t>NW280</t>
  </si>
  <si>
    <t>NW281</t>
  </si>
  <si>
    <t>NW282</t>
  </si>
  <si>
    <t>NW283</t>
  </si>
  <si>
    <t>NW284</t>
  </si>
  <si>
    <t>NW285</t>
  </si>
  <si>
    <t>NW286</t>
  </si>
  <si>
    <t>NW287</t>
  </si>
  <si>
    <t>NW288</t>
  </si>
  <si>
    <t>NW290</t>
  </si>
  <si>
    <t>NW291</t>
  </si>
  <si>
    <t>NW292</t>
  </si>
  <si>
    <t>NW293</t>
  </si>
  <si>
    <t>NW294</t>
  </si>
  <si>
    <t>NW295</t>
  </si>
  <si>
    <t>NW296</t>
  </si>
  <si>
    <t>NW297</t>
  </si>
  <si>
    <t>NW298</t>
  </si>
  <si>
    <t>NW299</t>
  </si>
  <si>
    <t>NW300</t>
  </si>
  <si>
    <t>NW301</t>
  </si>
  <si>
    <t>NW302</t>
  </si>
  <si>
    <t>NW303</t>
  </si>
  <si>
    <t>NW304</t>
  </si>
  <si>
    <t>NW305</t>
  </si>
  <si>
    <t>NW306</t>
  </si>
  <si>
    <t>NW307</t>
  </si>
  <si>
    <t>NW308</t>
  </si>
  <si>
    <t>NW309</t>
  </si>
  <si>
    <t>NW310</t>
  </si>
  <si>
    <t>NW311</t>
  </si>
  <si>
    <t>NW312</t>
  </si>
  <si>
    <t>NW313</t>
  </si>
  <si>
    <t>NW314</t>
  </si>
  <si>
    <t>NW315</t>
  </si>
  <si>
    <t>NW316</t>
  </si>
  <si>
    <t>NW317</t>
  </si>
  <si>
    <t>NW318</t>
  </si>
  <si>
    <t>NW319</t>
  </si>
  <si>
    <t>NW320</t>
  </si>
  <si>
    <t>NW321</t>
  </si>
  <si>
    <t>NW322</t>
  </si>
  <si>
    <t>NW323</t>
  </si>
  <si>
    <t>NW324</t>
  </si>
  <si>
    <t>NW325</t>
  </si>
  <si>
    <t>NW326</t>
  </si>
  <si>
    <t>NW327</t>
  </si>
  <si>
    <t>NW328</t>
  </si>
  <si>
    <t>NW329</t>
  </si>
  <si>
    <t>NW330</t>
  </si>
  <si>
    <t>NW331</t>
  </si>
  <si>
    <t>NW332</t>
  </si>
  <si>
    <t>NW333</t>
  </si>
  <si>
    <t>NW334</t>
  </si>
  <si>
    <t>NW335</t>
  </si>
  <si>
    <t>NW336</t>
  </si>
  <si>
    <t>NW337</t>
  </si>
  <si>
    <t>NW338</t>
  </si>
  <si>
    <t>NW339</t>
  </si>
  <si>
    <t>NW340</t>
  </si>
  <si>
    <t>NW341</t>
  </si>
  <si>
    <t>NW342</t>
  </si>
  <si>
    <t>NW343</t>
  </si>
  <si>
    <t>NW344</t>
  </si>
  <si>
    <t>NW345</t>
  </si>
  <si>
    <t>NW346</t>
  </si>
  <si>
    <t>NW347</t>
  </si>
  <si>
    <t>NW348</t>
  </si>
  <si>
    <t>NW349</t>
  </si>
  <si>
    <t>NW350</t>
  </si>
  <si>
    <t>NW351</t>
  </si>
  <si>
    <t>NW352</t>
  </si>
  <si>
    <t>NW353</t>
  </si>
  <si>
    <t>NW354</t>
  </si>
  <si>
    <t>NW355</t>
  </si>
  <si>
    <t>NW356</t>
  </si>
  <si>
    <t>NW357</t>
  </si>
  <si>
    <t>NW358</t>
  </si>
  <si>
    <t>NW359</t>
  </si>
  <si>
    <t>NW360</t>
  </si>
  <si>
    <t>NW361</t>
  </si>
  <si>
    <t>NW362</t>
  </si>
  <si>
    <t>NW363</t>
  </si>
  <si>
    <t>NW364</t>
  </si>
  <si>
    <t>NW365</t>
  </si>
  <si>
    <t>NW366</t>
  </si>
  <si>
    <t>NW367</t>
  </si>
  <si>
    <t>NW368</t>
  </si>
  <si>
    <t>NW369</t>
  </si>
  <si>
    <t>NW370</t>
  </si>
  <si>
    <t>NW371</t>
  </si>
  <si>
    <t>NW372</t>
  </si>
  <si>
    <t>NW373</t>
  </si>
  <si>
    <t>NW374</t>
  </si>
  <si>
    <t>NW375</t>
  </si>
  <si>
    <t>NW376</t>
  </si>
  <si>
    <t>NW377</t>
  </si>
  <si>
    <t>NW378</t>
  </si>
  <si>
    <t>NW379</t>
  </si>
  <si>
    <t>NW380</t>
  </si>
  <si>
    <t>NW381</t>
  </si>
  <si>
    <t>NW382</t>
  </si>
  <si>
    <t>NW383</t>
  </si>
  <si>
    <t>NW384</t>
  </si>
  <si>
    <t>NW385</t>
  </si>
  <si>
    <t>NW386</t>
  </si>
  <si>
    <t>NW387</t>
  </si>
  <si>
    <t>NW388</t>
  </si>
  <si>
    <t>NW389</t>
  </si>
  <si>
    <t>NW390</t>
  </si>
  <si>
    <t>NW391</t>
  </si>
  <si>
    <t>NW392</t>
  </si>
  <si>
    <t>NW393</t>
  </si>
  <si>
    <t>NW394</t>
  </si>
  <si>
    <t>NW395</t>
  </si>
  <si>
    <t>NW396</t>
  </si>
  <si>
    <t>NW397</t>
  </si>
  <si>
    <t>NW398</t>
  </si>
  <si>
    <t>NW399</t>
  </si>
  <si>
    <t>NW400</t>
  </si>
  <si>
    <t>NW401</t>
  </si>
  <si>
    <t>NW402</t>
  </si>
  <si>
    <t>NW403</t>
  </si>
  <si>
    <t>NW404</t>
  </si>
  <si>
    <t>NW405</t>
  </si>
  <si>
    <t>NW406</t>
  </si>
  <si>
    <t>NW407</t>
  </si>
  <si>
    <t>NW408</t>
  </si>
  <si>
    <t>NW409</t>
  </si>
  <si>
    <t>NW410</t>
  </si>
  <si>
    <t>NW411</t>
  </si>
  <si>
    <t>NW412</t>
  </si>
  <si>
    <t>NW413</t>
  </si>
  <si>
    <t>NW414</t>
  </si>
  <si>
    <t>NW415</t>
  </si>
  <si>
    <t>NW416</t>
  </si>
  <si>
    <t>NW417</t>
  </si>
  <si>
    <t>NW418</t>
  </si>
  <si>
    <t>NW419</t>
  </si>
  <si>
    <t>NW420</t>
  </si>
  <si>
    <t>NW421</t>
  </si>
  <si>
    <t>NW422</t>
  </si>
  <si>
    <t>NW423</t>
  </si>
  <si>
    <t>NW424</t>
  </si>
  <si>
    <t>NW425</t>
  </si>
  <si>
    <t>NW426</t>
  </si>
  <si>
    <t>NW427</t>
  </si>
  <si>
    <t>NW428</t>
  </si>
  <si>
    <t>NW429</t>
  </si>
  <si>
    <t>NW430</t>
  </si>
  <si>
    <t>NW431</t>
  </si>
  <si>
    <t>NW432</t>
  </si>
  <si>
    <t>NW433</t>
  </si>
  <si>
    <t>NW434</t>
  </si>
  <si>
    <t>NW435</t>
  </si>
  <si>
    <t>NW436</t>
  </si>
  <si>
    <t>NW437</t>
  </si>
  <si>
    <t>NW438</t>
  </si>
  <si>
    <t>NW439</t>
  </si>
  <si>
    <t>NW440</t>
  </si>
  <si>
    <t>NW441</t>
  </si>
  <si>
    <t>NW442</t>
  </si>
  <si>
    <t>NW443</t>
  </si>
  <si>
    <t>NW444</t>
  </si>
  <si>
    <t>NW445</t>
  </si>
  <si>
    <t>NW446</t>
  </si>
  <si>
    <t>NW447</t>
  </si>
  <si>
    <t>NW448</t>
  </si>
  <si>
    <t>NW449</t>
  </si>
  <si>
    <t>NW450</t>
  </si>
  <si>
    <t>NW451</t>
  </si>
  <si>
    <t>NW452</t>
  </si>
  <si>
    <t>NW453</t>
  </si>
  <si>
    <t>NW454</t>
  </si>
  <si>
    <t>NW455</t>
  </si>
  <si>
    <t>NW456</t>
  </si>
  <si>
    <t>NW457</t>
  </si>
  <si>
    <t>NW458</t>
  </si>
  <si>
    <t>NW459</t>
  </si>
  <si>
    <t>NW460</t>
  </si>
  <si>
    <t>NW461</t>
  </si>
  <si>
    <t>NW462</t>
  </si>
  <si>
    <t>NW463</t>
  </si>
  <si>
    <t>NW464</t>
  </si>
  <si>
    <t>NW465</t>
  </si>
  <si>
    <t>NW466</t>
  </si>
  <si>
    <t>NW467</t>
  </si>
  <si>
    <t>NW468</t>
  </si>
  <si>
    <t>NW469</t>
  </si>
  <si>
    <t>NW470</t>
  </si>
  <si>
    <t>NW471</t>
  </si>
  <si>
    <t>NW472</t>
  </si>
  <si>
    <t>NW473</t>
  </si>
  <si>
    <t>NW474</t>
  </si>
  <si>
    <t>NW475</t>
  </si>
  <si>
    <t>NW476</t>
  </si>
  <si>
    <t>NW477</t>
  </si>
  <si>
    <t>NW478</t>
  </si>
  <si>
    <t>NW479</t>
  </si>
  <si>
    <t>NW480</t>
  </si>
  <si>
    <t>NW481</t>
  </si>
  <si>
    <t>NW482</t>
  </si>
  <si>
    <t>NW483</t>
  </si>
  <si>
    <t>NW484</t>
  </si>
  <si>
    <t>NW485</t>
  </si>
  <si>
    <t>NW486</t>
  </si>
  <si>
    <t>NW487</t>
  </si>
  <si>
    <t>NW488</t>
  </si>
  <si>
    <t>NW489</t>
  </si>
  <si>
    <t>NW490</t>
  </si>
  <si>
    <t>NW491</t>
  </si>
  <si>
    <t>NW492</t>
  </si>
  <si>
    <t>NW493</t>
  </si>
  <si>
    <t>NW494</t>
  </si>
  <si>
    <t>NW495</t>
  </si>
  <si>
    <t>NW496</t>
  </si>
  <si>
    <t>NW497</t>
  </si>
  <si>
    <t>NW498</t>
  </si>
  <si>
    <t>NW499</t>
  </si>
  <si>
    <t>NW500</t>
  </si>
  <si>
    <t>NW501</t>
  </si>
  <si>
    <t>NW502</t>
  </si>
  <si>
    <t>NW503</t>
  </si>
  <si>
    <t>NW504</t>
  </si>
  <si>
    <t>NW505</t>
  </si>
  <si>
    <t>NW506</t>
  </si>
  <si>
    <t>NW507</t>
  </si>
  <si>
    <t>NW508</t>
  </si>
  <si>
    <t>NW509</t>
  </si>
  <si>
    <t>NW510</t>
  </si>
  <si>
    <t>NW511</t>
  </si>
  <si>
    <t>NW512</t>
  </si>
  <si>
    <t>NW513</t>
  </si>
  <si>
    <t>NW514</t>
  </si>
  <si>
    <t>NW515</t>
  </si>
  <si>
    <t>NW516</t>
  </si>
  <si>
    <t>NW517</t>
  </si>
  <si>
    <t>NW518</t>
  </si>
  <si>
    <t>NW519</t>
  </si>
  <si>
    <t>NW520</t>
  </si>
  <si>
    <t>NW521</t>
  </si>
  <si>
    <t>NW522</t>
  </si>
  <si>
    <t>NW523</t>
  </si>
  <si>
    <t>NW524</t>
  </si>
  <si>
    <t>NW525</t>
  </si>
  <si>
    <t>NW526</t>
  </si>
  <si>
    <t>NW527</t>
  </si>
  <si>
    <t>NW528</t>
  </si>
  <si>
    <t>NW529</t>
  </si>
  <si>
    <t>NW530</t>
  </si>
  <si>
    <t>NW531</t>
  </si>
  <si>
    <t>NW532</t>
  </si>
  <si>
    <t>NW533</t>
  </si>
  <si>
    <t>NW534</t>
  </si>
  <si>
    <t>NW535</t>
  </si>
  <si>
    <t>NW536</t>
  </si>
  <si>
    <t>NW537</t>
  </si>
  <si>
    <t>NW538</t>
  </si>
  <si>
    <t>NW539</t>
  </si>
  <si>
    <t>NW540</t>
  </si>
  <si>
    <t>NW541</t>
  </si>
  <si>
    <t>NW542</t>
  </si>
  <si>
    <t>NW543</t>
  </si>
  <si>
    <t>NW544</t>
  </si>
  <si>
    <t>NW545</t>
  </si>
  <si>
    <t>NW546</t>
  </si>
  <si>
    <t>NW547</t>
  </si>
  <si>
    <t>NW548</t>
  </si>
  <si>
    <t>NW549</t>
  </si>
  <si>
    <t>NW550</t>
  </si>
  <si>
    <t>NW551</t>
  </si>
  <si>
    <t>NW552</t>
  </si>
  <si>
    <t>NW553</t>
  </si>
  <si>
    <t>NW554</t>
  </si>
  <si>
    <t>NW555</t>
  </si>
  <si>
    <t>NW556</t>
  </si>
  <si>
    <t>NW557</t>
  </si>
  <si>
    <t>NW558</t>
  </si>
  <si>
    <t>NW559</t>
  </si>
  <si>
    <t>NW560</t>
  </si>
  <si>
    <t>NW561</t>
  </si>
  <si>
    <t>NW562</t>
  </si>
  <si>
    <t>NW563</t>
  </si>
  <si>
    <t>NW564</t>
  </si>
  <si>
    <t>NW565</t>
  </si>
  <si>
    <t>NW566</t>
  </si>
  <si>
    <t>NW567</t>
  </si>
  <si>
    <t>NW568</t>
  </si>
  <si>
    <t>NW569</t>
  </si>
  <si>
    <t>NW570</t>
  </si>
  <si>
    <t>NW571</t>
  </si>
  <si>
    <t>NW572</t>
  </si>
  <si>
    <t>NW573</t>
  </si>
  <si>
    <t>NW574</t>
  </si>
  <si>
    <t>NW575</t>
  </si>
  <si>
    <t>NW576</t>
  </si>
  <si>
    <t>NW577</t>
  </si>
  <si>
    <t>NW578</t>
  </si>
  <si>
    <t>NW579</t>
  </si>
  <si>
    <t>NW580</t>
  </si>
  <si>
    <t>NW581</t>
  </si>
  <si>
    <t>NW582</t>
  </si>
  <si>
    <t>NW583</t>
  </si>
  <si>
    <t>NW584</t>
  </si>
  <si>
    <t>NW585</t>
  </si>
  <si>
    <t>NW586</t>
  </si>
  <si>
    <t>NW587</t>
  </si>
  <si>
    <t>NW588</t>
  </si>
  <si>
    <t>NW589</t>
  </si>
  <si>
    <t>NW590</t>
  </si>
  <si>
    <t>NW591</t>
  </si>
  <si>
    <t>NW592</t>
  </si>
  <si>
    <t>NW593</t>
  </si>
  <si>
    <t>NW594</t>
  </si>
  <si>
    <t>NW595</t>
  </si>
  <si>
    <t>NW596</t>
  </si>
  <si>
    <t>NW597</t>
  </si>
  <si>
    <t>NW598</t>
  </si>
  <si>
    <t>NW599</t>
  </si>
  <si>
    <t>NW600</t>
  </si>
  <si>
    <t>NW601</t>
  </si>
  <si>
    <t>NW602</t>
  </si>
  <si>
    <t>NW603</t>
  </si>
  <si>
    <t>NW604</t>
  </si>
  <si>
    <t>NW605</t>
  </si>
  <si>
    <t>NW606</t>
  </si>
  <si>
    <t>NW607</t>
  </si>
  <si>
    <t>NW608</t>
  </si>
  <si>
    <t>NW609</t>
  </si>
  <si>
    <t>NW610</t>
  </si>
  <si>
    <t>NW611</t>
  </si>
  <si>
    <t>NW612</t>
  </si>
  <si>
    <t>NW613</t>
  </si>
  <si>
    <t>NW614</t>
  </si>
  <si>
    <t>NW615</t>
  </si>
  <si>
    <t>NW616</t>
  </si>
  <si>
    <t>NW617</t>
  </si>
  <si>
    <t>NW618</t>
  </si>
  <si>
    <t>NW619</t>
  </si>
  <si>
    <t>NW620</t>
  </si>
  <si>
    <t>NW621</t>
  </si>
  <si>
    <t>NW622</t>
  </si>
  <si>
    <t>NW623</t>
  </si>
  <si>
    <t>NW624</t>
  </si>
  <si>
    <t>NW625</t>
  </si>
  <si>
    <t>NW626</t>
  </si>
  <si>
    <t>NW627</t>
  </si>
  <si>
    <t>NW628</t>
  </si>
  <si>
    <t>NW629</t>
  </si>
  <si>
    <t>NW630</t>
  </si>
  <si>
    <t>NW631</t>
  </si>
  <si>
    <t>NW632</t>
  </si>
  <si>
    <t>NW633</t>
  </si>
  <si>
    <t>NW634</t>
  </si>
  <si>
    <t>NW635</t>
  </si>
  <si>
    <t>NW636</t>
  </si>
  <si>
    <t>NW637</t>
  </si>
  <si>
    <t>NW638</t>
  </si>
  <si>
    <t>NW639</t>
  </si>
  <si>
    <t>NW640</t>
  </si>
  <si>
    <t>NW641</t>
  </si>
  <si>
    <t>NW642</t>
  </si>
  <si>
    <t>NW643</t>
  </si>
  <si>
    <t>NW644</t>
  </si>
  <si>
    <t>NW645</t>
  </si>
  <si>
    <t>NW646</t>
  </si>
  <si>
    <t>NW647</t>
  </si>
  <si>
    <t>NW648</t>
  </si>
  <si>
    <t>NW649</t>
  </si>
  <si>
    <t>NW650</t>
  </si>
  <si>
    <t>NW651</t>
  </si>
  <si>
    <t>NW652</t>
  </si>
  <si>
    <t>NW653</t>
  </si>
  <si>
    <t>NW654</t>
  </si>
  <si>
    <t>NW655</t>
  </si>
  <si>
    <t>NW656</t>
  </si>
  <si>
    <t>NW657</t>
  </si>
  <si>
    <t>NW658</t>
  </si>
  <si>
    <t>NW659</t>
  </si>
  <si>
    <t>NW660</t>
  </si>
  <si>
    <t>NW661</t>
  </si>
  <si>
    <t>NW662</t>
  </si>
  <si>
    <t>NW663</t>
  </si>
  <si>
    <t>NW664</t>
  </si>
  <si>
    <t>NW665</t>
  </si>
  <si>
    <t>NW666</t>
  </si>
  <si>
    <t>NW667</t>
  </si>
  <si>
    <t>NW668</t>
  </si>
  <si>
    <t>NW669</t>
  </si>
  <si>
    <t>NW670</t>
  </si>
  <si>
    <t>NW671</t>
  </si>
  <si>
    <t>NW672</t>
  </si>
  <si>
    <t>NW673</t>
  </si>
  <si>
    <t>NW674</t>
  </si>
  <si>
    <t>NW675</t>
  </si>
  <si>
    <t>NW676</t>
  </si>
  <si>
    <t>NW677</t>
  </si>
  <si>
    <t>NW678</t>
  </si>
  <si>
    <t>NW679</t>
  </si>
  <si>
    <t>NW680</t>
  </si>
  <si>
    <t>NW681</t>
  </si>
  <si>
    <t>NW682</t>
  </si>
  <si>
    <t>NW683</t>
  </si>
  <si>
    <t>NW684</t>
  </si>
  <si>
    <t>NW685</t>
  </si>
  <si>
    <t>NW686</t>
  </si>
  <si>
    <t>NW687</t>
  </si>
  <si>
    <t>NW688</t>
  </si>
  <si>
    <t>NW689</t>
  </si>
  <si>
    <t>NW690</t>
  </si>
  <si>
    <t>NW691</t>
  </si>
  <si>
    <t>NW692</t>
  </si>
  <si>
    <t>NW693</t>
  </si>
  <si>
    <t>NW694</t>
  </si>
  <si>
    <t>NW695</t>
  </si>
  <si>
    <t>NW696</t>
  </si>
  <si>
    <t>NW697</t>
  </si>
  <si>
    <t>NW698</t>
  </si>
  <si>
    <t>NW699</t>
  </si>
  <si>
    <t>NW700</t>
  </si>
  <si>
    <t>NW701</t>
  </si>
  <si>
    <t>NW702</t>
  </si>
  <si>
    <t>NW703</t>
  </si>
  <si>
    <t>NW704</t>
  </si>
  <si>
    <t>NW705</t>
  </si>
  <si>
    <t>NW706</t>
  </si>
  <si>
    <t>NW707</t>
  </si>
  <si>
    <t>NW708</t>
  </si>
  <si>
    <t>NW709</t>
  </si>
  <si>
    <t>NW710</t>
  </si>
  <si>
    <t>NW711</t>
  </si>
  <si>
    <t>NW712</t>
  </si>
  <si>
    <t>NW713</t>
  </si>
  <si>
    <t>NW714</t>
  </si>
  <si>
    <t>NW715</t>
  </si>
  <si>
    <t>NW716</t>
  </si>
  <si>
    <t>NW717</t>
  </si>
  <si>
    <t>NW718</t>
  </si>
  <si>
    <t>NW719</t>
  </si>
  <si>
    <t>NW720</t>
  </si>
  <si>
    <t>NW721</t>
  </si>
  <si>
    <t>NW722</t>
  </si>
  <si>
    <t>NW723</t>
  </si>
  <si>
    <t>NW724</t>
  </si>
  <si>
    <t>NW725</t>
  </si>
  <si>
    <t>NW726</t>
  </si>
  <si>
    <t>NW727</t>
  </si>
  <si>
    <t>NW728</t>
  </si>
  <si>
    <t>NW729</t>
  </si>
  <si>
    <t>NW730</t>
  </si>
  <si>
    <t>NW731</t>
  </si>
  <si>
    <t>NW732</t>
  </si>
  <si>
    <t>NW733</t>
  </si>
  <si>
    <t>NW734</t>
  </si>
  <si>
    <t>NW735</t>
  </si>
  <si>
    <t>NW736</t>
  </si>
  <si>
    <t>NW737</t>
  </si>
  <si>
    <t>NW738</t>
  </si>
  <si>
    <t>NW739</t>
  </si>
  <si>
    <t>NW740</t>
  </si>
  <si>
    <t>NW741</t>
  </si>
  <si>
    <t>NW742</t>
  </si>
  <si>
    <t>NW743</t>
  </si>
  <si>
    <t>NW744</t>
  </si>
  <si>
    <t>NW745</t>
  </si>
  <si>
    <t>NW746</t>
  </si>
  <si>
    <t>NW747</t>
  </si>
  <si>
    <t>NW748</t>
  </si>
  <si>
    <t>NW749</t>
  </si>
  <si>
    <t>NW750</t>
  </si>
  <si>
    <t>NW751</t>
  </si>
  <si>
    <t>NW752</t>
  </si>
  <si>
    <t>NW753</t>
  </si>
  <si>
    <t>NW754</t>
  </si>
  <si>
    <t>NW755</t>
  </si>
  <si>
    <t>NW756</t>
  </si>
  <si>
    <t>NW757</t>
  </si>
  <si>
    <t>NW758</t>
  </si>
  <si>
    <t>NW759</t>
  </si>
  <si>
    <t>NW760</t>
  </si>
  <si>
    <t>NW761</t>
  </si>
  <si>
    <t>NW762</t>
  </si>
  <si>
    <t>NW763</t>
  </si>
  <si>
    <t>NW764</t>
  </si>
  <si>
    <t>NW765</t>
  </si>
  <si>
    <t>NW766</t>
  </si>
  <si>
    <t>NW767</t>
  </si>
  <si>
    <t>NW768</t>
  </si>
  <si>
    <t>NW769</t>
  </si>
  <si>
    <t>NW770</t>
  </si>
  <si>
    <t>NW771</t>
  </si>
  <si>
    <t>NW772</t>
  </si>
  <si>
    <t>NW773</t>
  </si>
  <si>
    <t>NW774</t>
  </si>
  <si>
    <t>NW775</t>
  </si>
  <si>
    <t>NW776</t>
  </si>
  <si>
    <t>NW777</t>
  </si>
  <si>
    <t>NW778</t>
  </si>
  <si>
    <t>NW779</t>
  </si>
  <si>
    <t>NW780</t>
  </si>
  <si>
    <t>NW781</t>
  </si>
  <si>
    <t>NW782</t>
  </si>
  <si>
    <t>NW783</t>
  </si>
  <si>
    <t>NW784</t>
  </si>
  <si>
    <t>NW785</t>
  </si>
  <si>
    <t>NW786</t>
  </si>
  <si>
    <t>NW787</t>
  </si>
  <si>
    <t>NW788</t>
  </si>
  <si>
    <t>NW789</t>
  </si>
  <si>
    <t>NW790</t>
  </si>
  <si>
    <t>NW791</t>
  </si>
  <si>
    <t>NW792</t>
  </si>
  <si>
    <t>NW793</t>
  </si>
  <si>
    <t>NW794</t>
  </si>
  <si>
    <t>NW795</t>
  </si>
  <si>
    <t>NW796</t>
  </si>
  <si>
    <t>NW797</t>
  </si>
  <si>
    <t>NW798</t>
  </si>
  <si>
    <t>NW799</t>
  </si>
  <si>
    <t>NW800</t>
  </si>
  <si>
    <t>NW801</t>
  </si>
  <si>
    <t>NW802</t>
  </si>
  <si>
    <t>NW803</t>
  </si>
  <si>
    <t>NW804</t>
  </si>
  <si>
    <t>NW805</t>
  </si>
  <si>
    <t>NW806</t>
  </si>
  <si>
    <t>NW807</t>
  </si>
  <si>
    <t>NW808</t>
  </si>
  <si>
    <t>NW809</t>
  </si>
  <si>
    <t>NW810</t>
  </si>
  <si>
    <t>NW811</t>
  </si>
  <si>
    <t>NW812</t>
  </si>
  <si>
    <t>NW813</t>
  </si>
  <si>
    <t>NW814</t>
  </si>
  <si>
    <t>NW815</t>
  </si>
  <si>
    <t>NW816</t>
  </si>
  <si>
    <t>NW817</t>
  </si>
  <si>
    <t>NW818</t>
  </si>
  <si>
    <t>NW819</t>
  </si>
  <si>
    <t>NW820</t>
  </si>
  <si>
    <t>NW821</t>
  </si>
  <si>
    <t>NW822</t>
  </si>
  <si>
    <t>NW823</t>
  </si>
  <si>
    <t>NW824</t>
  </si>
  <si>
    <t>NW825</t>
  </si>
  <si>
    <t>NW826</t>
  </si>
  <si>
    <t>NW827</t>
  </si>
  <si>
    <t>NW828</t>
  </si>
  <si>
    <t>NW829</t>
  </si>
  <si>
    <t>NW830</t>
  </si>
  <si>
    <t>NW831</t>
  </si>
  <si>
    <t>NW832</t>
  </si>
  <si>
    <t>NW833</t>
  </si>
  <si>
    <t>NW834</t>
  </si>
  <si>
    <t>NW835</t>
  </si>
  <si>
    <t>NW836</t>
  </si>
  <si>
    <t>NW837</t>
  </si>
  <si>
    <t>NW838</t>
  </si>
  <si>
    <t>NW839</t>
  </si>
  <si>
    <t>NW840</t>
  </si>
  <si>
    <t>NW841</t>
  </si>
  <si>
    <t>NW842</t>
  </si>
  <si>
    <t>NW843</t>
  </si>
  <si>
    <t>NW844</t>
  </si>
  <si>
    <t>NW845</t>
  </si>
  <si>
    <t>NW846</t>
  </si>
  <si>
    <t>NW847</t>
  </si>
  <si>
    <t>NW848</t>
  </si>
  <si>
    <t>NW849</t>
  </si>
  <si>
    <t>NW850</t>
  </si>
  <si>
    <t>NW851</t>
  </si>
  <si>
    <t>NW852</t>
  </si>
  <si>
    <t>NW853</t>
  </si>
  <si>
    <t>NW854</t>
  </si>
  <si>
    <t>NW855</t>
  </si>
  <si>
    <t>NW856</t>
  </si>
  <si>
    <t>NW857</t>
  </si>
  <si>
    <t>NW858</t>
  </si>
  <si>
    <t>NW859</t>
  </si>
  <si>
    <t>NW860</t>
  </si>
  <si>
    <t>NW861</t>
  </si>
  <si>
    <t>NW862</t>
  </si>
  <si>
    <t>NW863</t>
  </si>
  <si>
    <t>NW864</t>
  </si>
  <si>
    <t>NW865A</t>
  </si>
  <si>
    <t>Variante-Nr</t>
  </si>
  <si>
    <t>keine Probe</t>
  </si>
  <si>
    <t>106,27</t>
  </si>
  <si>
    <t>104,70</t>
  </si>
  <si>
    <t>72,60</t>
  </si>
  <si>
    <t xml:space="preserve">S
</t>
  </si>
  <si>
    <t>!!</t>
  </si>
  <si>
    <t>KG20</t>
  </si>
  <si>
    <t>N638</t>
  </si>
  <si>
    <t>N639</t>
  </si>
  <si>
    <t>Nitrat</t>
  </si>
  <si>
    <t>Ammonium</t>
  </si>
  <si>
    <t>101,17</t>
  </si>
  <si>
    <t>11,2</t>
  </si>
  <si>
    <t>105,30</t>
  </si>
  <si>
    <t>98,94</t>
  </si>
  <si>
    <t>87,19</t>
  </si>
  <si>
    <t>98,50</t>
  </si>
  <si>
    <t>11,17</t>
  </si>
  <si>
    <t>10,86</t>
  </si>
  <si>
    <t>110,21</t>
  </si>
  <si>
    <t>10,78</t>
  </si>
  <si>
    <t>98,21</t>
  </si>
  <si>
    <t>94,35</t>
  </si>
  <si>
    <t>98,74</t>
  </si>
  <si>
    <t>95,22</t>
  </si>
  <si>
    <t>99,47</t>
  </si>
  <si>
    <t>11,20</t>
  </si>
  <si>
    <t>106,5</t>
  </si>
  <si>
    <t>81,90</t>
  </si>
  <si>
    <t>88,51</t>
  </si>
  <si>
    <t>11,13</t>
  </si>
  <si>
    <t>94,10</t>
  </si>
  <si>
    <t>Nr</t>
  </si>
  <si>
    <t>N_gesamt</t>
  </si>
  <si>
    <t xml:space="preserve">keine </t>
  </si>
  <si>
    <t>keine</t>
  </si>
  <si>
    <t>Gravimrtrisch</t>
  </si>
  <si>
    <t>Grav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</si>
</sst>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###0.00;\-###0.00"/>
    <numFmt numFmtId="165" formatCode="0.0"/>
    <numFmt numFmtId="166" formatCode="0.000"/>
  </numFmts>
  <fonts count="1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Arial"/>
      <family val="2"/>
    </font>
    <font>
      <sz val="8.25"/>
      <color indexed="8"/>
      <name val="Microsoft Sans Serif"/>
      <family val="2"/>
    </font>
    <font>
      <sz val="8.25"/>
      <name val="Microsoft Sans Serif"/>
      <family val="2"/>
    </font>
    <font>
      <b/>
      <sz val="8.25"/>
      <color indexed="8"/>
      <name val="Microsoft Sans Serif"/>
      <family val="2"/>
    </font>
    <font>
      <b/>
      <sz val="8"/>
      <color indexed="10"/>
      <name val="MS Sans Serif"/>
      <family val="2"/>
    </font>
    <font>
      <b/>
      <sz val="8"/>
      <color indexed="12"/>
      <name val="MS Sans Serif"/>
      <family val="2"/>
    </font>
    <font>
      <b/>
      <sz val="8"/>
      <name val="MS Sans Serif"/>
      <family val="2"/>
    </font>
    <font>
      <b/>
      <sz val="8"/>
      <name val="Arial"/>
      <family val="2"/>
    </font>
    <font>
      <b/>
      <sz val="8"/>
      <color indexed="17"/>
      <name val="Arial"/>
      <family val="2"/>
    </font>
    <font>
      <sz val="10"/>
      <name val="Arial"/>
      <family val="2"/>
    </font>
    <font>
      <sz val="8"/>
      <name val="Arial"/>
      <family val="2"/>
    </font>
    <font>
      <sz val="10"/>
      <name val="Arial"/>
      <family val="2"/>
    </font>
    <font>
      <sz val="8"/>
      <name val="Arial"/>
      <family val="2"/>
    </font>
    <font>
      <sz val="8"/>
      <name val="Calibri"/>
      <family val="2"/>
      <scheme val="minor"/>
    </font>
    <font>
      <sz val="11"/>
      <color indexed="8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2F2FA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30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/>
      <top/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3">
    <xf numFmtId="0" fontId="0" fillId="0" borderId="0"/>
    <xf numFmtId="0" fontId="2" fillId="0" borderId="0"/>
    <xf numFmtId="0" fontId="4" fillId="0" borderId="0">
      <protection locked="0"/>
    </xf>
  </cellStyleXfs>
  <cellXfs count="264">
    <xf numFmtId="0" fontId="0" fillId="0" borderId="0" xfId="0"/>
    <xf numFmtId="0" fontId="0" fillId="0" borderId="2" xfId="0" applyBorder="1"/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Border="1" applyAlignment="1">
      <alignment horizontal="center"/>
    </xf>
    <xf numFmtId="164" fontId="3" fillId="0" borderId="4" xfId="1" applyNumberFormat="1" applyFont="1" applyFill="1" applyBorder="1" applyAlignment="1" applyProtection="1">
      <alignment horizontal="center" vertical="top"/>
      <protection locked="0"/>
    </xf>
    <xf numFmtId="164" fontId="3" fillId="0" borderId="3" xfId="1" applyNumberFormat="1" applyFont="1" applyFill="1" applyBorder="1" applyAlignment="1" applyProtection="1">
      <alignment horizontal="center" vertical="top"/>
      <protection locked="0"/>
    </xf>
    <xf numFmtId="17" fontId="0" fillId="0" borderId="2" xfId="0" applyNumberFormat="1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164" fontId="3" fillId="0" borderId="0" xfId="0" applyNumberFormat="1" applyFont="1" applyFill="1" applyAlignment="1" applyProtection="1">
      <alignment horizontal="center" vertical="top"/>
      <protection locked="0"/>
    </xf>
    <xf numFmtId="14" fontId="0" fillId="0" borderId="2" xfId="0" applyNumberFormat="1" applyBorder="1" applyAlignment="1">
      <alignment horizontal="center"/>
    </xf>
    <xf numFmtId="14" fontId="0" fillId="0" borderId="7" xfId="0" applyNumberForma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7" xfId="0" applyBorder="1" applyAlignment="1">
      <alignment horizontal="center"/>
    </xf>
    <xf numFmtId="14" fontId="0" fillId="0" borderId="9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14" fontId="0" fillId="0" borderId="11" xfId="0" applyNumberFormat="1" applyBorder="1" applyAlignment="1">
      <alignment horizontal="center"/>
    </xf>
    <xf numFmtId="0" fontId="0" fillId="2" borderId="13" xfId="0" quotePrefix="1" applyFill="1" applyBorder="1" applyAlignment="1">
      <alignment horizontal="center" wrapText="1"/>
    </xf>
    <xf numFmtId="0" fontId="0" fillId="2" borderId="7" xfId="0" quotePrefix="1" applyFill="1" applyBorder="1" applyAlignment="1">
      <alignment horizontal="center" wrapText="1"/>
    </xf>
    <xf numFmtId="0" fontId="0" fillId="2" borderId="14" xfId="0" quotePrefix="1" applyFill="1" applyBorder="1" applyAlignment="1">
      <alignment horizontal="center" wrapText="1"/>
    </xf>
    <xf numFmtId="0" fontId="0" fillId="2" borderId="9" xfId="0" quotePrefix="1" applyFill="1" applyBorder="1" applyAlignment="1">
      <alignment horizontal="center" wrapText="1"/>
    </xf>
    <xf numFmtId="0" fontId="0" fillId="2" borderId="15" xfId="0" quotePrefix="1" applyFill="1" applyBorder="1" applyAlignment="1">
      <alignment horizontal="center" wrapText="1"/>
    </xf>
    <xf numFmtId="0" fontId="0" fillId="2" borderId="11" xfId="0" quotePrefix="1" applyFill="1" applyBorder="1" applyAlignment="1">
      <alignment horizontal="center" wrapText="1"/>
    </xf>
    <xf numFmtId="0" fontId="0" fillId="2" borderId="13" xfId="0" applyFill="1" applyBorder="1" applyAlignment="1">
      <alignment horizontal="center" wrapText="1"/>
    </xf>
    <xf numFmtId="165" fontId="0" fillId="0" borderId="0" xfId="0" applyNumberFormat="1" applyAlignment="1">
      <alignment horizontal="center"/>
    </xf>
    <xf numFmtId="165" fontId="0" fillId="0" borderId="0" xfId="0" applyNumberFormat="1" applyFill="1" applyAlignment="1">
      <alignment horizontal="center"/>
    </xf>
    <xf numFmtId="0" fontId="0" fillId="0" borderId="16" xfId="0" applyBorder="1" applyAlignment="1">
      <alignment horizontal="center"/>
    </xf>
    <xf numFmtId="0" fontId="0" fillId="2" borderId="17" xfId="0" quotePrefix="1" applyFill="1" applyBorder="1" applyAlignment="1">
      <alignment horizontal="center" wrapText="1"/>
    </xf>
    <xf numFmtId="0" fontId="0" fillId="0" borderId="16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2" xfId="0" applyFill="1" applyBorder="1" applyAlignment="1">
      <alignment horizontal="center"/>
    </xf>
    <xf numFmtId="0" fontId="0" fillId="0" borderId="17" xfId="0" quotePrefix="1" applyFill="1" applyBorder="1" applyAlignment="1">
      <alignment horizontal="center" wrapText="1"/>
    </xf>
    <xf numFmtId="0" fontId="0" fillId="3" borderId="2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3" fillId="0" borderId="4" xfId="0" applyNumberFormat="1" applyFont="1" applyFill="1" applyBorder="1" applyAlignment="1" applyProtection="1">
      <alignment horizontal="center" vertical="top"/>
      <protection locked="0"/>
    </xf>
    <xf numFmtId="164" fontId="3" fillId="0" borderId="3" xfId="0" applyNumberFormat="1" applyFont="1" applyFill="1" applyBorder="1" applyAlignment="1" applyProtection="1">
      <alignment horizontal="center" vertical="top"/>
      <protection locked="0"/>
    </xf>
    <xf numFmtId="164" fontId="3" fillId="0" borderId="0" xfId="0" applyNumberFormat="1" applyFont="1" applyFill="1" applyBorder="1" applyAlignment="1" applyProtection="1">
      <alignment horizontal="center" vertical="top"/>
      <protection locked="0"/>
    </xf>
    <xf numFmtId="2" fontId="0" fillId="0" borderId="0" xfId="0" applyNumberFormat="1" applyAlignment="1">
      <alignment horizontal="center"/>
    </xf>
    <xf numFmtId="164" fontId="3" fillId="0" borderId="0" xfId="1" applyNumberFormat="1" applyFont="1" applyFill="1" applyBorder="1" applyAlignment="1" applyProtection="1">
      <alignment horizontal="center" vertical="top"/>
      <protection locked="0"/>
    </xf>
    <xf numFmtId="14" fontId="0" fillId="3" borderId="2" xfId="0" applyNumberFormat="1" applyFill="1" applyBorder="1" applyAlignment="1">
      <alignment horizontal="center"/>
    </xf>
    <xf numFmtId="2" fontId="6" fillId="0" borderId="18" xfId="0" applyNumberFormat="1" applyFont="1" applyBorder="1" applyAlignment="1">
      <alignment horizontal="center" vertical="center" textRotation="90"/>
    </xf>
    <xf numFmtId="1" fontId="6" fillId="0" borderId="18" xfId="0" applyNumberFormat="1" applyFont="1" applyBorder="1" applyAlignment="1">
      <alignment horizontal="center" vertical="center" textRotation="90"/>
    </xf>
    <xf numFmtId="2" fontId="7" fillId="0" borderId="18" xfId="0" applyNumberFormat="1" applyFont="1" applyBorder="1" applyAlignment="1">
      <alignment horizontal="center" vertical="center" textRotation="90"/>
    </xf>
    <xf numFmtId="1" fontId="7" fillId="0" borderId="18" xfId="0" applyNumberFormat="1" applyFont="1" applyBorder="1" applyAlignment="1">
      <alignment horizontal="center" vertical="center" textRotation="90"/>
    </xf>
    <xf numFmtId="165" fontId="8" fillId="0" borderId="18" xfId="0" applyNumberFormat="1" applyFont="1" applyBorder="1" applyAlignment="1">
      <alignment horizontal="center" vertical="center" textRotation="90" wrapText="1"/>
    </xf>
    <xf numFmtId="0" fontId="9" fillId="0" borderId="18" xfId="0" applyFont="1" applyBorder="1" applyAlignment="1">
      <alignment horizontal="center" vertical="center" textRotation="90"/>
    </xf>
    <xf numFmtId="0" fontId="10" fillId="0" borderId="18" xfId="0" applyFont="1" applyBorder="1" applyAlignment="1">
      <alignment horizontal="center" vertical="center" textRotation="90"/>
    </xf>
    <xf numFmtId="0" fontId="0" fillId="0" borderId="18" xfId="0" applyBorder="1" applyAlignment="1">
      <alignment vertical="center"/>
    </xf>
    <xf numFmtId="165" fontId="0" fillId="0" borderId="18" xfId="0" applyNumberFormat="1" applyBorder="1" applyAlignment="1">
      <alignment vertical="center"/>
    </xf>
    <xf numFmtId="165" fontId="11" fillId="0" borderId="18" xfId="0" applyNumberFormat="1" applyFont="1" applyBorder="1" applyAlignment="1">
      <alignment horizontal="center" vertical="center"/>
    </xf>
    <xf numFmtId="0" fontId="12" fillId="0" borderId="18" xfId="0" applyFont="1" applyBorder="1" applyAlignment="1">
      <alignment horizontal="center" vertical="center"/>
    </xf>
    <xf numFmtId="0" fontId="11" fillId="0" borderId="18" xfId="0" applyFont="1" applyBorder="1" applyAlignment="1">
      <alignment horizontal="center" vertical="center"/>
    </xf>
    <xf numFmtId="2" fontId="0" fillId="0" borderId="18" xfId="0" applyNumberFormat="1" applyBorder="1" applyAlignment="1">
      <alignment horizontal="center" vertical="center"/>
    </xf>
    <xf numFmtId="164" fontId="0" fillId="0" borderId="18" xfId="0" applyNumberFormat="1" applyBorder="1" applyAlignment="1">
      <alignment horizontal="center" vertical="center"/>
    </xf>
    <xf numFmtId="16" fontId="0" fillId="0" borderId="2" xfId="0" applyNumberFormat="1" applyBorder="1" applyAlignment="1">
      <alignment horizontal="center"/>
    </xf>
    <xf numFmtId="0" fontId="0" fillId="3" borderId="0" xfId="0" applyFill="1" applyAlignment="1">
      <alignment horizontal="center"/>
    </xf>
    <xf numFmtId="165" fontId="13" fillId="0" borderId="18" xfId="0" applyNumberFormat="1" applyFont="1" applyBorder="1" applyAlignment="1">
      <alignment horizontal="center" vertical="center"/>
    </xf>
    <xf numFmtId="0" fontId="14" fillId="0" borderId="18" xfId="0" applyFont="1" applyBorder="1" applyAlignment="1">
      <alignment horizontal="center" vertical="center"/>
    </xf>
    <xf numFmtId="0" fontId="13" fillId="0" borderId="18" xfId="0" applyFont="1" applyBorder="1" applyAlignment="1">
      <alignment horizontal="center" vertical="center"/>
    </xf>
    <xf numFmtId="0" fontId="0" fillId="0" borderId="0" xfId="0" applyNumberFormat="1" applyBorder="1" applyAlignment="1">
      <alignment horizontal="center"/>
    </xf>
    <xf numFmtId="0" fontId="0" fillId="0" borderId="0" xfId="0" applyAlignment="1">
      <alignment horizontal="center"/>
    </xf>
    <xf numFmtId="14" fontId="0" fillId="0" borderId="2" xfId="0" applyNumberFormat="1" applyFill="1" applyBorder="1" applyAlignment="1">
      <alignment horizontal="center"/>
    </xf>
    <xf numFmtId="17" fontId="0" fillId="0" borderId="2" xfId="0" applyNumberFormat="1" applyFill="1" applyBorder="1" applyAlignment="1">
      <alignment horizontal="center"/>
    </xf>
    <xf numFmtId="0" fontId="0" fillId="0" borderId="19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14" fontId="0" fillId="4" borderId="22" xfId="0" applyNumberFormat="1" applyFill="1" applyBorder="1" applyAlignment="1">
      <alignment horizontal="center"/>
    </xf>
    <xf numFmtId="0" fontId="0" fillId="4" borderId="7" xfId="0" applyFill="1" applyBorder="1" applyAlignment="1">
      <alignment horizontal="center"/>
    </xf>
    <xf numFmtId="0" fontId="0" fillId="4" borderId="7" xfId="0" applyFill="1" applyBorder="1" applyAlignment="1">
      <alignment horizontal="center" wrapText="1"/>
    </xf>
    <xf numFmtId="0" fontId="0" fillId="4" borderId="13" xfId="0" applyFill="1" applyBorder="1" applyAlignment="1">
      <alignment horizontal="center"/>
    </xf>
    <xf numFmtId="0" fontId="0" fillId="5" borderId="23" xfId="0" applyFill="1" applyBorder="1" applyAlignment="1">
      <alignment horizontal="center"/>
    </xf>
    <xf numFmtId="0" fontId="0" fillId="0" borderId="4" xfId="0" applyBorder="1"/>
    <xf numFmtId="0" fontId="0" fillId="0" borderId="3" xfId="0" applyBorder="1"/>
    <xf numFmtId="0" fontId="0" fillId="6" borderId="2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0" xfId="0" applyFill="1"/>
    <xf numFmtId="165" fontId="11" fillId="0" borderId="18" xfId="0" applyNumberFormat="1" applyFont="1" applyFill="1" applyBorder="1" applyAlignment="1">
      <alignment horizontal="center" vertical="center"/>
    </xf>
    <xf numFmtId="0" fontId="12" fillId="0" borderId="18" xfId="0" applyFont="1" applyFill="1" applyBorder="1" applyAlignment="1">
      <alignment horizontal="center" vertical="center"/>
    </xf>
    <xf numFmtId="165" fontId="0" fillId="0" borderId="18" xfId="0" applyNumberFormat="1" applyFill="1" applyBorder="1" applyAlignment="1">
      <alignment vertical="center"/>
    </xf>
    <xf numFmtId="0" fontId="11" fillId="0" borderId="18" xfId="0" applyFont="1" applyFill="1" applyBorder="1" applyAlignment="1">
      <alignment horizontal="center" vertical="center"/>
    </xf>
    <xf numFmtId="164" fontId="0" fillId="0" borderId="18" xfId="0" applyNumberFormat="1" applyFill="1" applyBorder="1" applyAlignment="1">
      <alignment horizontal="center" vertical="center"/>
    </xf>
    <xf numFmtId="2" fontId="0" fillId="0" borderId="18" xfId="0" applyNumberFormat="1" applyFill="1" applyBorder="1" applyAlignment="1">
      <alignment horizontal="center" vertical="center"/>
    </xf>
    <xf numFmtId="0" fontId="0" fillId="0" borderId="18" xfId="0" applyFill="1" applyBorder="1" applyAlignment="1">
      <alignment vertical="center"/>
    </xf>
    <xf numFmtId="165" fontId="0" fillId="6" borderId="0" xfId="0" applyNumberFormat="1" applyFill="1" applyAlignment="1">
      <alignment horizontal="center"/>
    </xf>
    <xf numFmtId="0" fontId="0" fillId="0" borderId="0" xfId="0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0" borderId="0" xfId="0" applyBorder="1"/>
    <xf numFmtId="0" fontId="0" fillId="0" borderId="2" xfId="0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49" fontId="5" fillId="0" borderId="6" xfId="2" applyNumberFormat="1" applyFont="1" applyFill="1" applyBorder="1" applyAlignment="1">
      <alignment horizontal="center" vertical="center" textRotation="90"/>
      <protection locked="0"/>
    </xf>
    <xf numFmtId="49" fontId="5" fillId="0" borderId="5" xfId="2" applyNumberFormat="1" applyFont="1" applyFill="1" applyBorder="1" applyAlignment="1">
      <alignment horizontal="center" vertical="center" textRotation="90"/>
      <protection locked="0"/>
    </xf>
    <xf numFmtId="2" fontId="11" fillId="0" borderId="18" xfId="0" applyNumberFormat="1" applyFont="1" applyBorder="1" applyAlignment="1">
      <alignment horizontal="center" vertical="center"/>
    </xf>
    <xf numFmtId="165" fontId="0" fillId="0" borderId="1" xfId="0" applyNumberFormat="1" applyFill="1" applyBorder="1" applyAlignment="1">
      <alignment horizontal="center"/>
    </xf>
    <xf numFmtId="14" fontId="0" fillId="0" borderId="0" xfId="0" applyNumberFormat="1" applyBorder="1" applyAlignment="1">
      <alignment horizontal="center"/>
    </xf>
    <xf numFmtId="0" fontId="0" fillId="0" borderId="2" xfId="0" applyNumberFormat="1" applyFill="1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3" borderId="0" xfId="0" applyFill="1"/>
    <xf numFmtId="165" fontId="1" fillId="0" borderId="24" xfId="0" applyNumberFormat="1" applyFont="1" applyBorder="1" applyAlignment="1">
      <alignment horizontal="center"/>
    </xf>
    <xf numFmtId="165" fontId="1" fillId="0" borderId="0" xfId="0" applyNumberFormat="1" applyFont="1" applyAlignment="1">
      <alignment horizontal="center"/>
    </xf>
    <xf numFmtId="0" fontId="0" fillId="0" borderId="2" xfId="0" applyNumberFormat="1" applyBorder="1" applyAlignment="1">
      <alignment horizontal="center"/>
    </xf>
    <xf numFmtId="0" fontId="0" fillId="3" borderId="2" xfId="0" applyNumberFormat="1" applyFill="1" applyBorder="1" applyAlignment="1">
      <alignment horizontal="center"/>
    </xf>
    <xf numFmtId="0" fontId="0" fillId="0" borderId="0" xfId="0" applyNumberFormat="1"/>
    <xf numFmtId="0" fontId="0" fillId="0" borderId="0" xfId="0" applyNumberFormat="1" applyAlignment="1">
      <alignment horizontal="center" vertical="center"/>
    </xf>
    <xf numFmtId="0" fontId="0" fillId="0" borderId="0" xfId="0" applyFill="1" applyBorder="1"/>
    <xf numFmtId="14" fontId="0" fillId="0" borderId="26" xfId="0" applyNumberFormat="1" applyBorder="1" applyAlignment="1">
      <alignment horizontal="center"/>
    </xf>
    <xf numFmtId="14" fontId="0" fillId="3" borderId="26" xfId="0" applyNumberForma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14" fontId="0" fillId="0" borderId="0" xfId="0" applyNumberFormat="1" applyFill="1" applyBorder="1" applyAlignment="1">
      <alignment horizontal="center"/>
    </xf>
    <xf numFmtId="0" fontId="0" fillId="0" borderId="0" xfId="0" applyNumberFormat="1" applyFill="1" applyBorder="1" applyAlignment="1">
      <alignment horizontal="center"/>
    </xf>
    <xf numFmtId="165" fontId="0" fillId="0" borderId="0" xfId="0" applyNumberFormat="1" applyFill="1" applyBorder="1" applyAlignment="1">
      <alignment horizontal="center"/>
    </xf>
    <xf numFmtId="0" fontId="0" fillId="4" borderId="8" xfId="0" applyNumberFormat="1" applyFill="1" applyBorder="1" applyAlignment="1">
      <alignment horizontal="center"/>
    </xf>
    <xf numFmtId="0" fontId="0" fillId="0" borderId="0" xfId="0" applyNumberFormat="1" applyAlignment="1">
      <alignment horizontal="center"/>
    </xf>
    <xf numFmtId="165" fontId="0" fillId="0" borderId="2" xfId="0" applyNumberForma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2" fontId="0" fillId="0" borderId="2" xfId="0" applyNumberFormat="1" applyFill="1" applyBorder="1" applyAlignment="1">
      <alignment horizontal="center"/>
    </xf>
    <xf numFmtId="0" fontId="0" fillId="0" borderId="18" xfId="0" applyBorder="1"/>
    <xf numFmtId="165" fontId="0" fillId="0" borderId="0" xfId="0" applyNumberFormat="1" applyBorder="1" applyAlignment="1">
      <alignment vertical="center"/>
    </xf>
    <xf numFmtId="164" fontId="0" fillId="0" borderId="0" xfId="0" applyNumberFormat="1" applyBorder="1" applyAlignment="1">
      <alignment horizontal="center" vertical="center"/>
    </xf>
    <xf numFmtId="2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horizontal="center" vertical="center" wrapText="1"/>
    </xf>
    <xf numFmtId="0" fontId="0" fillId="5" borderId="0" xfId="0" applyFill="1" applyBorder="1" applyAlignment="1">
      <alignment horizontal="center"/>
    </xf>
    <xf numFmtId="0" fontId="0" fillId="4" borderId="27" xfId="0" applyFill="1" applyBorder="1" applyAlignment="1">
      <alignment horizontal="center"/>
    </xf>
    <xf numFmtId="0" fontId="0" fillId="0" borderId="7" xfId="0" applyBorder="1"/>
    <xf numFmtId="0" fontId="0" fillId="4" borderId="0" xfId="0" applyFill="1" applyBorder="1" applyAlignment="1">
      <alignment horizontal="center" wrapText="1"/>
    </xf>
    <xf numFmtId="14" fontId="0" fillId="0" borderId="22" xfId="0" applyNumberFormat="1" applyFill="1" applyBorder="1" applyAlignment="1">
      <alignment horizontal="center"/>
    </xf>
    <xf numFmtId="14" fontId="0" fillId="4" borderId="2" xfId="0" applyNumberFormat="1" applyFill="1" applyBorder="1" applyAlignment="1">
      <alignment horizontal="center"/>
    </xf>
    <xf numFmtId="14" fontId="0" fillId="4" borderId="0" xfId="0" applyNumberFormat="1" applyFill="1" applyBorder="1" applyAlignment="1">
      <alignment horizontal="center"/>
    </xf>
    <xf numFmtId="14" fontId="0" fillId="3" borderId="22" xfId="0" applyNumberFormat="1" applyFill="1" applyBorder="1" applyAlignment="1">
      <alignment horizontal="center"/>
    </xf>
    <xf numFmtId="0" fontId="0" fillId="0" borderId="8" xfId="0" applyNumberFormat="1" applyFill="1" applyBorder="1" applyAlignment="1">
      <alignment horizontal="center"/>
    </xf>
    <xf numFmtId="0" fontId="0" fillId="4" borderId="2" xfId="0" applyNumberFormat="1" applyFill="1" applyBorder="1" applyAlignment="1">
      <alignment horizontal="center"/>
    </xf>
    <xf numFmtId="0" fontId="0" fillId="3" borderId="8" xfId="0" applyNumberFormat="1" applyFill="1" applyBorder="1" applyAlignment="1">
      <alignment horizontal="center"/>
    </xf>
    <xf numFmtId="14" fontId="0" fillId="0" borderId="7" xfId="0" applyNumberFormat="1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4" borderId="0" xfId="0" applyFill="1" applyBorder="1" applyAlignment="1">
      <alignment horizontal="center"/>
    </xf>
    <xf numFmtId="14" fontId="0" fillId="3" borderId="7" xfId="0" applyNumberFormat="1" applyFill="1" applyBorder="1" applyAlignment="1">
      <alignment horizontal="center"/>
    </xf>
    <xf numFmtId="0" fontId="0" fillId="4" borderId="2" xfId="0" applyFill="1" applyBorder="1" applyAlignment="1">
      <alignment horizontal="center" wrapText="1"/>
    </xf>
    <xf numFmtId="0" fontId="0" fillId="0" borderId="7" xfId="0" applyNumberFormat="1" applyFill="1" applyBorder="1" applyAlignment="1">
      <alignment horizontal="center"/>
    </xf>
    <xf numFmtId="0" fontId="0" fillId="3" borderId="0" xfId="0" applyNumberFormat="1" applyFill="1" applyBorder="1" applyAlignment="1">
      <alignment horizontal="center"/>
    </xf>
    <xf numFmtId="0" fontId="0" fillId="3" borderId="7" xfId="0" applyNumberFormat="1" applyFill="1" applyBorder="1" applyAlignment="1">
      <alignment horizontal="center"/>
    </xf>
    <xf numFmtId="0" fontId="0" fillId="0" borderId="13" xfId="0" applyNumberFormat="1" applyFill="1" applyBorder="1" applyAlignment="1">
      <alignment horizontal="center"/>
    </xf>
    <xf numFmtId="0" fontId="0" fillId="0" borderId="13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14" fontId="0" fillId="0" borderId="13" xfId="0" applyNumberFormat="1" applyFill="1" applyBorder="1" applyAlignment="1">
      <alignment horizontal="center"/>
    </xf>
    <xf numFmtId="0" fontId="0" fillId="0" borderId="27" xfId="0" applyBorder="1"/>
    <xf numFmtId="0" fontId="0" fillId="3" borderId="0" xfId="0" applyFill="1" applyBorder="1" applyAlignment="1">
      <alignment horizontal="center"/>
    </xf>
    <xf numFmtId="0" fontId="0" fillId="0" borderId="27" xfId="0" applyFill="1" applyBorder="1" applyAlignment="1">
      <alignment horizontal="center"/>
    </xf>
    <xf numFmtId="0" fontId="0" fillId="3" borderId="27" xfId="0" applyFill="1" applyBorder="1" applyAlignment="1">
      <alignment horizontal="center"/>
    </xf>
    <xf numFmtId="14" fontId="0" fillId="0" borderId="23" xfId="0" applyNumberFormat="1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0" fillId="0" borderId="23" xfId="0" applyFill="1" applyBorder="1" applyAlignment="1">
      <alignment horizontal="center"/>
    </xf>
    <xf numFmtId="2" fontId="0" fillId="0" borderId="1" xfId="0" applyNumberFormat="1" applyFill="1" applyBorder="1" applyAlignment="1">
      <alignment horizontal="center"/>
    </xf>
    <xf numFmtId="2" fontId="0" fillId="0" borderId="0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 wrapText="1"/>
    </xf>
    <xf numFmtId="0" fontId="0" fillId="0" borderId="22" xfId="0" applyBorder="1" applyAlignment="1">
      <alignment horizontal="center"/>
    </xf>
    <xf numFmtId="165" fontId="11" fillId="0" borderId="0" xfId="0" applyNumberFormat="1" applyFont="1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0" fontId="11" fillId="0" borderId="0" xfId="0" applyFont="1" applyBorder="1" applyAlignment="1">
      <alignment horizontal="center" vertical="center"/>
    </xf>
    <xf numFmtId="2" fontId="0" fillId="0" borderId="22" xfId="0" applyNumberFormat="1" applyFill="1" applyBorder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0" fillId="0" borderId="0" xfId="0" applyBorder="1" applyAlignment="1">
      <alignment wrapText="1"/>
    </xf>
    <xf numFmtId="0" fontId="0" fillId="0" borderId="0" xfId="0"/>
    <xf numFmtId="0" fontId="0" fillId="0" borderId="7" xfId="0" applyFill="1" applyBorder="1" applyAlignment="1">
      <alignment horizontal="center" wrapText="1"/>
    </xf>
    <xf numFmtId="0" fontId="0" fillId="7" borderId="2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/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/>
    <xf numFmtId="0" fontId="0" fillId="0" borderId="0" xfId="0"/>
    <xf numFmtId="14" fontId="0" fillId="0" borderId="0" xfId="0" applyNumberFormat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0" xfId="0" applyAlignment="1"/>
    <xf numFmtId="0" fontId="0" fillId="0" borderId="0" xfId="0"/>
    <xf numFmtId="0" fontId="0" fillId="6" borderId="0" xfId="0" applyFill="1" applyAlignment="1">
      <alignment horizontal="center"/>
    </xf>
    <xf numFmtId="0" fontId="0" fillId="0" borderId="0" xfId="0"/>
    <xf numFmtId="0" fontId="0" fillId="0" borderId="0" xfId="0" applyAlignment="1"/>
    <xf numFmtId="0" fontId="0" fillId="0" borderId="0" xfId="0"/>
    <xf numFmtId="0" fontId="0" fillId="0" borderId="0" xfId="0" applyAlignment="1">
      <alignment horizontal="center"/>
    </xf>
    <xf numFmtId="0" fontId="0" fillId="0" borderId="0" xfId="0"/>
    <xf numFmtId="2" fontId="0" fillId="0" borderId="0" xfId="0" applyNumberFormat="1"/>
    <xf numFmtId="0" fontId="0" fillId="8" borderId="21" xfId="0" applyFill="1" applyBorder="1" applyAlignment="1">
      <alignment horizontal="center" vertical="center" wrapText="1"/>
    </xf>
    <xf numFmtId="0" fontId="0" fillId="0" borderId="21" xfId="0" applyBorder="1"/>
    <xf numFmtId="0" fontId="0" fillId="0" borderId="0" xfId="0" applyAlignment="1">
      <alignment horizontal="center"/>
    </xf>
    <xf numFmtId="0" fontId="0" fillId="0" borderId="4" xfId="0" applyNumberFormat="1" applyFont="1" applyBorder="1" applyAlignment="1">
      <alignment horizontal="center" vertical="center"/>
    </xf>
    <xf numFmtId="0" fontId="0" fillId="0" borderId="3" xfId="0" applyNumberFormat="1" applyFont="1" applyBorder="1" applyAlignment="1">
      <alignment horizontal="center" vertical="center"/>
    </xf>
    <xf numFmtId="0" fontId="0" fillId="0" borderId="0" xfId="0" applyNumberFormat="1" applyFont="1" applyBorder="1" applyAlignment="1">
      <alignment horizontal="center" vertical="center"/>
    </xf>
    <xf numFmtId="0" fontId="0" fillId="0" borderId="0" xfId="0" applyNumberFormat="1" applyFont="1" applyFill="1" applyBorder="1" applyAlignment="1">
      <alignment horizontal="center" vertical="center"/>
    </xf>
    <xf numFmtId="0" fontId="0" fillId="0" borderId="4" xfId="0" applyNumberFormat="1" applyFont="1" applyFill="1" applyBorder="1" applyAlignment="1">
      <alignment horizontal="center" vertical="center"/>
    </xf>
    <xf numFmtId="0" fontId="0" fillId="0" borderId="3" xfId="0" applyNumberFormat="1" applyFont="1" applyFill="1" applyBorder="1" applyAlignment="1">
      <alignment horizontal="center" vertical="center"/>
    </xf>
    <xf numFmtId="0" fontId="0" fillId="0" borderId="0" xfId="0" applyNumberFormat="1" applyFont="1" applyAlignment="1">
      <alignment horizontal="center" vertical="center"/>
    </xf>
    <xf numFmtId="0" fontId="16" fillId="0" borderId="4" xfId="0" applyNumberFormat="1" applyFont="1" applyFill="1" applyBorder="1" applyAlignment="1" applyProtection="1">
      <alignment horizontal="center" vertical="center"/>
      <protection locked="0"/>
    </xf>
    <xf numFmtId="0" fontId="16" fillId="0" borderId="3" xfId="0" applyNumberFormat="1" applyFont="1" applyFill="1" applyBorder="1" applyAlignment="1" applyProtection="1">
      <alignment horizontal="center" vertical="center"/>
      <protection locked="0"/>
    </xf>
    <xf numFmtId="0" fontId="16" fillId="0" borderId="4" xfId="1" applyNumberFormat="1" applyFont="1" applyFill="1" applyBorder="1" applyAlignment="1" applyProtection="1">
      <alignment horizontal="center" vertical="center"/>
      <protection locked="0"/>
    </xf>
    <xf numFmtId="0" fontId="16" fillId="0" borderId="3" xfId="1" applyNumberFormat="1" applyFont="1" applyFill="1" applyBorder="1" applyAlignment="1" applyProtection="1">
      <alignment horizontal="center" vertical="center"/>
      <protection locked="0"/>
    </xf>
    <xf numFmtId="0" fontId="16" fillId="0" borderId="0" xfId="1" applyNumberFormat="1" applyFont="1" applyFill="1" applyBorder="1" applyAlignment="1" applyProtection="1">
      <alignment horizontal="center" vertical="center"/>
      <protection locked="0"/>
    </xf>
    <xf numFmtId="0" fontId="16" fillId="0" borderId="0" xfId="0" applyNumberFormat="1" applyFont="1" applyFill="1" applyBorder="1" applyAlignment="1" applyProtection="1">
      <alignment horizontal="center" vertical="center"/>
      <protection locked="0"/>
    </xf>
    <xf numFmtId="0" fontId="16" fillId="0" borderId="0" xfId="0" applyNumberFormat="1" applyFont="1" applyFill="1" applyAlignment="1" applyProtection="1">
      <alignment horizontal="center" vertical="center"/>
      <protection locked="0"/>
    </xf>
    <xf numFmtId="0" fontId="0" fillId="0" borderId="0" xfId="0" applyFont="1" applyFill="1" applyBorder="1" applyAlignment="1">
      <alignment horizontal="center"/>
    </xf>
    <xf numFmtId="164" fontId="16" fillId="0" borderId="0" xfId="1" applyNumberFormat="1" applyFont="1" applyFill="1" applyBorder="1" applyAlignment="1" applyProtection="1">
      <alignment horizontal="center" vertical="top"/>
      <protection locked="0"/>
    </xf>
    <xf numFmtId="164" fontId="16" fillId="0" borderId="0" xfId="0" applyNumberFormat="1" applyFont="1" applyFill="1" applyBorder="1" applyAlignment="1" applyProtection="1">
      <alignment horizontal="center" vertical="top"/>
      <protection locked="0"/>
    </xf>
    <xf numFmtId="165" fontId="11" fillId="0" borderId="28" xfId="0" applyNumberFormat="1" applyFont="1" applyBorder="1" applyAlignment="1">
      <alignment horizontal="center" vertical="center"/>
    </xf>
    <xf numFmtId="165" fontId="0" fillId="0" borderId="0" xfId="0" applyNumberFormat="1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0" fillId="0" borderId="0" xfId="0" applyFont="1" applyBorder="1"/>
    <xf numFmtId="0" fontId="0" fillId="0" borderId="0" xfId="0" applyFont="1" applyBorder="1" applyAlignment="1"/>
    <xf numFmtId="165" fontId="0" fillId="6" borderId="1" xfId="0" applyNumberFormat="1" applyFill="1" applyBorder="1" applyAlignment="1">
      <alignment horizontal="center"/>
    </xf>
    <xf numFmtId="0" fontId="0" fillId="10" borderId="0" xfId="0" applyFill="1"/>
    <xf numFmtId="14" fontId="0" fillId="10" borderId="0" xfId="0" applyNumberFormat="1" applyFill="1"/>
    <xf numFmtId="0" fontId="0" fillId="10" borderId="0" xfId="0" applyNumberFormat="1" applyFill="1"/>
    <xf numFmtId="165" fontId="0" fillId="10" borderId="0" xfId="0" applyNumberFormat="1" applyFill="1"/>
    <xf numFmtId="0" fontId="0" fillId="11" borderId="0" xfId="0" applyFill="1"/>
    <xf numFmtId="14" fontId="0" fillId="11" borderId="0" xfId="0" applyNumberFormat="1" applyFill="1"/>
    <xf numFmtId="0" fontId="0" fillId="11" borderId="0" xfId="0" applyNumberFormat="1" applyFill="1"/>
    <xf numFmtId="165" fontId="0" fillId="11" borderId="0" xfId="0" applyNumberFormat="1" applyFill="1"/>
    <xf numFmtId="0" fontId="0" fillId="0" borderId="29" xfId="0" applyFill="1" applyBorder="1"/>
    <xf numFmtId="0" fontId="0" fillId="12" borderId="0" xfId="0" applyFill="1"/>
    <xf numFmtId="14" fontId="0" fillId="12" borderId="0" xfId="0" applyNumberFormat="1" applyFill="1"/>
    <xf numFmtId="0" fontId="0" fillId="12" borderId="0" xfId="0" applyNumberFormat="1" applyFill="1"/>
    <xf numFmtId="165" fontId="0" fillId="12" borderId="0" xfId="0" applyNumberFormat="1" applyFill="1"/>
    <xf numFmtId="0" fontId="0" fillId="9" borderId="0" xfId="0" applyFill="1"/>
    <xf numFmtId="14" fontId="0" fillId="9" borderId="0" xfId="0" applyNumberFormat="1" applyFill="1"/>
    <xf numFmtId="0" fontId="0" fillId="9" borderId="0" xfId="0" applyNumberFormat="1" applyFill="1"/>
    <xf numFmtId="165" fontId="0" fillId="9" borderId="0" xfId="0" applyNumberFormat="1" applyFill="1"/>
    <xf numFmtId="0" fontId="0" fillId="5" borderId="0" xfId="0" applyFill="1"/>
    <xf numFmtId="14" fontId="0" fillId="5" borderId="0" xfId="0" applyNumberFormat="1" applyFill="1"/>
    <xf numFmtId="0" fontId="0" fillId="5" borderId="0" xfId="0" applyNumberFormat="1" applyFill="1"/>
    <xf numFmtId="165" fontId="0" fillId="5" borderId="0" xfId="0" applyNumberFormat="1" applyFill="1"/>
    <xf numFmtId="0" fontId="0" fillId="4" borderId="7" xfId="0" applyNumberFormat="1" applyFill="1" applyBorder="1" applyAlignment="1">
      <alignment horizontal="center" wrapText="1"/>
    </xf>
    <xf numFmtId="14" fontId="0" fillId="11" borderId="11" xfId="0" applyNumberFormat="1" applyFill="1" applyBorder="1" applyAlignment="1">
      <alignment horizontal="center" vertical="center"/>
    </xf>
    <xf numFmtId="0" fontId="0" fillId="11" borderId="11" xfId="0" applyNumberFormat="1" applyFill="1" applyBorder="1" applyAlignment="1">
      <alignment horizontal="center" vertical="center"/>
    </xf>
    <xf numFmtId="0" fontId="0" fillId="11" borderId="11" xfId="0" applyFill="1" applyBorder="1"/>
    <xf numFmtId="165" fontId="0" fillId="11" borderId="11" xfId="0" applyNumberFormat="1" applyFill="1" applyBorder="1"/>
    <xf numFmtId="14" fontId="0" fillId="12" borderId="11" xfId="0" applyNumberFormat="1" applyFill="1" applyBorder="1" applyAlignment="1">
      <alignment horizontal="center" vertical="center"/>
    </xf>
    <xf numFmtId="0" fontId="0" fillId="12" borderId="11" xfId="0" applyNumberFormat="1" applyFill="1" applyBorder="1" applyAlignment="1">
      <alignment horizontal="center" vertical="center"/>
    </xf>
    <xf numFmtId="0" fontId="0" fillId="12" borderId="11" xfId="0" applyFill="1" applyBorder="1"/>
    <xf numFmtId="165" fontId="0" fillId="12" borderId="11" xfId="0" applyNumberFormat="1" applyFill="1" applyBorder="1"/>
    <xf numFmtId="0" fontId="0" fillId="13" borderId="0" xfId="0" applyFill="1"/>
    <xf numFmtId="14" fontId="0" fillId="13" borderId="0" xfId="0" applyNumberFormat="1" applyFill="1"/>
    <xf numFmtId="0" fontId="0" fillId="13" borderId="0" xfId="0" applyNumberFormat="1" applyFill="1"/>
    <xf numFmtId="165" fontId="0" fillId="13" borderId="0" xfId="0" applyNumberFormat="1" applyFill="1"/>
    <xf numFmtId="166" fontId="0" fillId="0" borderId="0" xfId="0" applyNumberFormat="1" applyAlignment="1">
      <alignment horizontal="center"/>
    </xf>
    <xf numFmtId="0" fontId="0" fillId="0" borderId="0" xfId="0" applyAlignment="1">
      <alignment horizontal="center"/>
    </xf>
  </cellXfs>
  <cellStyles count="3">
    <cellStyle name="Standard" xfId="0" builtinId="0"/>
    <cellStyle name="Standard 2" xfId="2" xr:uid="{00000000-0005-0000-0000-000001000000}"/>
    <cellStyle name="Standard 3" xfId="1" xr:uid="{00000000-0005-0000-0000-000002000000}"/>
  </cellStyles>
  <dxfs count="8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1" defaultTableStyle="TableStyleMedium2" defaultPivotStyle="PivotStyleLight16">
    <tableStyle name="Invisible" pivot="0" table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1664260717410319E-2"/>
          <c:y val="0.15782407407407409"/>
          <c:w val="0.87122462817147861"/>
          <c:h val="0.72088764946048411"/>
        </c:manualLayout>
      </c:layout>
      <c:scatterChart>
        <c:scatterStyle val="lineMarker"/>
        <c:varyColors val="0"/>
        <c:ser>
          <c:idx val="0"/>
          <c:order val="0"/>
          <c:tx>
            <c:v>A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'14.12.2019_B'!#REF!</c:f>
            </c:numRef>
          </c:xVal>
          <c:yVal>
            <c:numRef>
              <c:f>'14.12.2019_B'!#REF!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D2-4302-9844-6E898A4712AC}"/>
            </c:ext>
          </c:extLst>
        </c:ser>
        <c:ser>
          <c:idx val="1"/>
          <c:order val="1"/>
          <c:tx>
            <c:v>B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'14.12.2019_B'!#REF!</c:f>
            </c:numRef>
          </c:xVal>
          <c:yVal>
            <c:numRef>
              <c:f>'14.12.2019_B'!#REF!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FD2-4302-9844-6E898A4712AC}"/>
            </c:ext>
          </c:extLst>
        </c:ser>
        <c:ser>
          <c:idx val="2"/>
          <c:order val="2"/>
          <c:tx>
            <c:v>C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'14.12.2019_B'!#REF!</c:f>
            </c:numRef>
          </c:xVal>
          <c:yVal>
            <c:numRef>
              <c:f>'14.12.2019_B'!#REF!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FD2-4302-9844-6E898A4712AC}"/>
            </c:ext>
          </c:extLst>
        </c:ser>
        <c:ser>
          <c:idx val="3"/>
          <c:order val="3"/>
          <c:tx>
            <c:v>D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'14.12.2019_B'!#REF!</c:f>
            </c:numRef>
          </c:xVal>
          <c:yVal>
            <c:numRef>
              <c:f>'14.12.2019_B'!#REF!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FD2-4302-9844-6E898A4712AC}"/>
            </c:ext>
          </c:extLst>
        </c:ser>
        <c:ser>
          <c:idx val="4"/>
          <c:order val="4"/>
          <c:tx>
            <c:v>E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'14.12.2019_B'!#REF!</c:f>
            </c:numRef>
          </c:xVal>
          <c:yVal>
            <c:numRef>
              <c:f>'14.12.2019_B'!#REF!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FD2-4302-9844-6E898A4712AC}"/>
            </c:ext>
          </c:extLst>
        </c:ser>
        <c:ser>
          <c:idx val="5"/>
          <c:order val="5"/>
          <c:tx>
            <c:v>F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'14.12.2019_B'!#REF!</c:f>
            </c:numRef>
          </c:xVal>
          <c:yVal>
            <c:numRef>
              <c:f>'14.12.2019_B'!#REF!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FD2-4302-9844-6E898A4712AC}"/>
            </c:ext>
          </c:extLst>
        </c:ser>
        <c:ser>
          <c:idx val="6"/>
          <c:order val="6"/>
          <c:tx>
            <c:v>G</c:v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'14.12.2019_B'!#REF!</c:f>
            </c:numRef>
          </c:xVal>
          <c:yVal>
            <c:numRef>
              <c:f>'14.12.2019_B'!#REF!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FD2-4302-9844-6E898A4712AC}"/>
            </c:ext>
          </c:extLst>
        </c:ser>
        <c:ser>
          <c:idx val="7"/>
          <c:order val="7"/>
          <c:tx>
            <c:v>H</c:v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'14.12.2019_B'!#REF!</c:f>
            </c:numRef>
          </c:xVal>
          <c:yVal>
            <c:numRef>
              <c:f>'14.12.2019_B'!#REF!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D2-4302-9844-6E898A4712AC}"/>
            </c:ext>
          </c:extLst>
        </c:ser>
        <c:ser>
          <c:idx val="8"/>
          <c:order val="8"/>
          <c:tx>
            <c:v>J</c:v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'14.12.2019_B'!#REF!</c:f>
            </c:numRef>
          </c:xVal>
          <c:yVal>
            <c:numRef>
              <c:f>'14.12.2019_B'!#REF!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D2-4302-9844-6E898A4712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7171423"/>
        <c:axId val="1997180159"/>
      </c:scatterChart>
      <c:valAx>
        <c:axId val="1997171423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97180159"/>
        <c:crosses val="autoZero"/>
        <c:crossBetween val="midCat"/>
      </c:valAx>
      <c:valAx>
        <c:axId val="1997180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971714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1664260717410319E-2"/>
          <c:y val="0.15782407407407409"/>
          <c:w val="0.87122462817147861"/>
          <c:h val="0.72088764946048411"/>
        </c:manualLayout>
      </c:layout>
      <c:scatterChart>
        <c:scatterStyle val="lineMarker"/>
        <c:varyColors val="0"/>
        <c:ser>
          <c:idx val="0"/>
          <c:order val="0"/>
          <c:tx>
            <c:v>A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'14.12.2019_B'!#REF!</c:f>
            </c:numRef>
          </c:xVal>
          <c:yVal>
            <c:numRef>
              <c:f>'14.12.2019_B'!#REF!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C6-42C0-A3AE-511991090B77}"/>
            </c:ext>
          </c:extLst>
        </c:ser>
        <c:ser>
          <c:idx val="1"/>
          <c:order val="1"/>
          <c:tx>
            <c:v>B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'14.12.2019_B'!#REF!</c:f>
            </c:numRef>
          </c:xVal>
          <c:yVal>
            <c:numRef>
              <c:f>'14.12.2019_B'!#REF!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C6-42C0-A3AE-511991090B77}"/>
            </c:ext>
          </c:extLst>
        </c:ser>
        <c:ser>
          <c:idx val="2"/>
          <c:order val="2"/>
          <c:tx>
            <c:v>C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'14.12.2019_B'!#REF!</c:f>
            </c:numRef>
          </c:xVal>
          <c:yVal>
            <c:numRef>
              <c:f>'14.12.2019_B'!#REF!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9C6-42C0-A3AE-511991090B77}"/>
            </c:ext>
          </c:extLst>
        </c:ser>
        <c:ser>
          <c:idx val="3"/>
          <c:order val="3"/>
          <c:tx>
            <c:v>D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'14.12.2019_B'!#REF!</c:f>
            </c:numRef>
          </c:xVal>
          <c:yVal>
            <c:numRef>
              <c:f>'14.12.2019_B'!#REF!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9C6-42C0-A3AE-511991090B77}"/>
            </c:ext>
          </c:extLst>
        </c:ser>
        <c:ser>
          <c:idx val="4"/>
          <c:order val="4"/>
          <c:tx>
            <c:v>E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'14.12.2019_B'!#REF!</c:f>
            </c:numRef>
          </c:xVal>
          <c:yVal>
            <c:numRef>
              <c:f>'14.12.2019_B'!#REF!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9C6-42C0-A3AE-511991090B77}"/>
            </c:ext>
          </c:extLst>
        </c:ser>
        <c:ser>
          <c:idx val="5"/>
          <c:order val="5"/>
          <c:tx>
            <c:v>F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'14.12.2019_B'!#REF!</c:f>
            </c:numRef>
          </c:xVal>
          <c:yVal>
            <c:numRef>
              <c:f>'14.12.2019_B'!#REF!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9C6-42C0-A3AE-511991090B77}"/>
            </c:ext>
          </c:extLst>
        </c:ser>
        <c:ser>
          <c:idx val="6"/>
          <c:order val="6"/>
          <c:tx>
            <c:v>G</c:v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'14.12.2019_B'!#REF!</c:f>
            </c:numRef>
          </c:xVal>
          <c:yVal>
            <c:numRef>
              <c:f>'14.12.2019_B'!#REF!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9C6-42C0-A3AE-511991090B77}"/>
            </c:ext>
          </c:extLst>
        </c:ser>
        <c:ser>
          <c:idx val="7"/>
          <c:order val="7"/>
          <c:tx>
            <c:v>H</c:v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'14.12.2019_B'!#REF!</c:f>
            </c:numRef>
          </c:xVal>
          <c:yVal>
            <c:numRef>
              <c:f>'14.12.2019_B'!#REF!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C6-42C0-A3AE-511991090B77}"/>
            </c:ext>
          </c:extLst>
        </c:ser>
        <c:ser>
          <c:idx val="8"/>
          <c:order val="8"/>
          <c:tx>
            <c:v>J</c:v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'14.12.2019_B'!#REF!</c:f>
            </c:numRef>
          </c:xVal>
          <c:yVal>
            <c:numRef>
              <c:f>'14.12.2019_B'!#REF!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9C6-42C0-A3AE-511991090B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7171423"/>
        <c:axId val="1997180159"/>
      </c:scatterChart>
      <c:valAx>
        <c:axId val="1997171423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97180159"/>
        <c:crosses val="autoZero"/>
        <c:crossBetween val="midCat"/>
      </c:valAx>
      <c:valAx>
        <c:axId val="1997180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971714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1664260717410319E-2"/>
          <c:y val="0.15782407407407409"/>
          <c:w val="0.87122462817147861"/>
          <c:h val="0.72088764946048411"/>
        </c:manualLayout>
      </c:layout>
      <c:scatterChart>
        <c:scatterStyle val="lineMarker"/>
        <c:varyColors val="0"/>
        <c:ser>
          <c:idx val="0"/>
          <c:order val="0"/>
          <c:tx>
            <c:v>A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'14.12.2019_B'!#REF!</c:f>
            </c:numRef>
          </c:xVal>
          <c:yVal>
            <c:numRef>
              <c:f>'14.12.2019_B'!#REF!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CD-40B2-B40B-C3BE940EA5B1}"/>
            </c:ext>
          </c:extLst>
        </c:ser>
        <c:ser>
          <c:idx val="1"/>
          <c:order val="1"/>
          <c:tx>
            <c:v>B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'14.12.2019_B'!#REF!</c:f>
            </c:numRef>
          </c:xVal>
          <c:yVal>
            <c:numRef>
              <c:f>'14.12.2019_B'!#REF!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CD-40B2-B40B-C3BE940EA5B1}"/>
            </c:ext>
          </c:extLst>
        </c:ser>
        <c:ser>
          <c:idx val="2"/>
          <c:order val="2"/>
          <c:tx>
            <c:v>C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'14.12.2019_B'!#REF!</c:f>
            </c:numRef>
          </c:xVal>
          <c:yVal>
            <c:numRef>
              <c:f>'14.12.2019_B'!#REF!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0CD-40B2-B40B-C3BE940EA5B1}"/>
            </c:ext>
          </c:extLst>
        </c:ser>
        <c:ser>
          <c:idx val="3"/>
          <c:order val="3"/>
          <c:tx>
            <c:v>D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'14.12.2019_B'!#REF!</c:f>
            </c:numRef>
          </c:xVal>
          <c:yVal>
            <c:numRef>
              <c:f>'14.12.2019_B'!#REF!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0CD-40B2-B40B-C3BE940EA5B1}"/>
            </c:ext>
          </c:extLst>
        </c:ser>
        <c:ser>
          <c:idx val="4"/>
          <c:order val="4"/>
          <c:tx>
            <c:v>E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'14.12.2019_B'!#REF!</c:f>
            </c:numRef>
          </c:xVal>
          <c:yVal>
            <c:numRef>
              <c:f>'14.12.2019_B'!#REF!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0CD-40B2-B40B-C3BE940EA5B1}"/>
            </c:ext>
          </c:extLst>
        </c:ser>
        <c:ser>
          <c:idx val="5"/>
          <c:order val="5"/>
          <c:tx>
            <c:v>F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'14.12.2019_B'!#REF!</c:f>
            </c:numRef>
          </c:xVal>
          <c:yVal>
            <c:numRef>
              <c:f>'14.12.2019_B'!#REF!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0CD-40B2-B40B-C3BE940EA5B1}"/>
            </c:ext>
          </c:extLst>
        </c:ser>
        <c:ser>
          <c:idx val="6"/>
          <c:order val="6"/>
          <c:tx>
            <c:v>G</c:v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'14.12.2019_B'!#REF!</c:f>
            </c:numRef>
          </c:xVal>
          <c:yVal>
            <c:numRef>
              <c:f>'14.12.2019_B'!#REF!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0CD-40B2-B40B-C3BE940EA5B1}"/>
            </c:ext>
          </c:extLst>
        </c:ser>
        <c:ser>
          <c:idx val="7"/>
          <c:order val="7"/>
          <c:tx>
            <c:v>H</c:v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'14.12.2019_B'!#REF!</c:f>
            </c:numRef>
          </c:xVal>
          <c:yVal>
            <c:numRef>
              <c:f>'14.12.2019_B'!#REF!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CD-40B2-B40B-C3BE940EA5B1}"/>
            </c:ext>
          </c:extLst>
        </c:ser>
        <c:ser>
          <c:idx val="8"/>
          <c:order val="8"/>
          <c:tx>
            <c:v>J</c:v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'14.12.2019_B'!#REF!</c:f>
            </c:numRef>
          </c:xVal>
          <c:yVal>
            <c:numRef>
              <c:f>'14.12.2019_B'!#REF!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CD-40B2-B40B-C3BE940EA5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7171423"/>
        <c:axId val="1997180159"/>
      </c:scatterChart>
      <c:valAx>
        <c:axId val="1997171423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97180159"/>
        <c:crosses val="autoZero"/>
        <c:crossBetween val="midCat"/>
      </c:valAx>
      <c:valAx>
        <c:axId val="1997180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971714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1664260717410319E-2"/>
          <c:y val="0.15782407407407409"/>
          <c:w val="0.87122462817147861"/>
          <c:h val="0.72088764946048411"/>
        </c:manualLayout>
      </c:layout>
      <c:scatterChart>
        <c:scatterStyle val="lineMarker"/>
        <c:varyColors val="0"/>
        <c:ser>
          <c:idx val="0"/>
          <c:order val="0"/>
          <c:tx>
            <c:v>A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'14.12.2019_B'!#REF!</c:f>
            </c:numRef>
          </c:xVal>
          <c:yVal>
            <c:numRef>
              <c:f>'14.12.2019_B'!#REF!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88-491C-8474-C7B73AD67AA6}"/>
            </c:ext>
          </c:extLst>
        </c:ser>
        <c:ser>
          <c:idx val="1"/>
          <c:order val="1"/>
          <c:tx>
            <c:v>B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'14.12.2019_B'!#REF!</c:f>
            </c:numRef>
          </c:xVal>
          <c:yVal>
            <c:numRef>
              <c:f>'14.12.2019_B'!#REF!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88-491C-8474-C7B73AD67AA6}"/>
            </c:ext>
          </c:extLst>
        </c:ser>
        <c:ser>
          <c:idx val="2"/>
          <c:order val="2"/>
          <c:tx>
            <c:v>C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'14.12.2019_B'!#REF!</c:f>
            </c:numRef>
          </c:xVal>
          <c:yVal>
            <c:numRef>
              <c:f>'14.12.2019_B'!#REF!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788-491C-8474-C7B73AD67AA6}"/>
            </c:ext>
          </c:extLst>
        </c:ser>
        <c:ser>
          <c:idx val="3"/>
          <c:order val="3"/>
          <c:tx>
            <c:v>D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'14.12.2019_B'!#REF!</c:f>
            </c:numRef>
          </c:xVal>
          <c:yVal>
            <c:numRef>
              <c:f>'14.12.2019_B'!#REF!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788-491C-8474-C7B73AD67AA6}"/>
            </c:ext>
          </c:extLst>
        </c:ser>
        <c:ser>
          <c:idx val="4"/>
          <c:order val="4"/>
          <c:tx>
            <c:v>E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'14.12.2019_B'!#REF!</c:f>
            </c:numRef>
          </c:xVal>
          <c:yVal>
            <c:numRef>
              <c:f>'14.12.2019_B'!#REF!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788-491C-8474-C7B73AD67AA6}"/>
            </c:ext>
          </c:extLst>
        </c:ser>
        <c:ser>
          <c:idx val="5"/>
          <c:order val="5"/>
          <c:tx>
            <c:v>F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'14.12.2019_B'!#REF!</c:f>
            </c:numRef>
          </c:xVal>
          <c:yVal>
            <c:numRef>
              <c:f>'14.12.2019_B'!#REF!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788-491C-8474-C7B73AD67AA6}"/>
            </c:ext>
          </c:extLst>
        </c:ser>
        <c:ser>
          <c:idx val="6"/>
          <c:order val="6"/>
          <c:tx>
            <c:v>G</c:v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'14.12.2019_B'!#REF!</c:f>
            </c:numRef>
          </c:xVal>
          <c:yVal>
            <c:numRef>
              <c:f>'14.12.2019_B'!#REF!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788-491C-8474-C7B73AD67AA6}"/>
            </c:ext>
          </c:extLst>
        </c:ser>
        <c:ser>
          <c:idx val="7"/>
          <c:order val="7"/>
          <c:tx>
            <c:v>H</c:v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'14.12.2019_B'!#REF!</c:f>
            </c:numRef>
          </c:xVal>
          <c:yVal>
            <c:numRef>
              <c:f>'14.12.2019_B'!#REF!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88-491C-8474-C7B73AD67AA6}"/>
            </c:ext>
          </c:extLst>
        </c:ser>
        <c:ser>
          <c:idx val="8"/>
          <c:order val="8"/>
          <c:tx>
            <c:v>J</c:v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'14.12.2019_B'!#REF!</c:f>
            </c:numRef>
          </c:xVal>
          <c:yVal>
            <c:numRef>
              <c:f>'14.12.2019_B'!#REF!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788-491C-8474-C7B73AD67A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7171423"/>
        <c:axId val="1997180159"/>
      </c:scatterChart>
      <c:valAx>
        <c:axId val="1997171423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97180159"/>
        <c:crosses val="autoZero"/>
        <c:crossBetween val="midCat"/>
      </c:valAx>
      <c:valAx>
        <c:axId val="1997180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971714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1664260717410319E-2"/>
          <c:y val="0.15782407407407409"/>
          <c:w val="0.87122462817147861"/>
          <c:h val="0.72088764946048411"/>
        </c:manualLayout>
      </c:layout>
      <c:scatterChart>
        <c:scatterStyle val="lineMarker"/>
        <c:varyColors val="0"/>
        <c:ser>
          <c:idx val="0"/>
          <c:order val="0"/>
          <c:tx>
            <c:v>A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'14.12.2019_B'!#REF!</c:f>
            </c:numRef>
          </c:xVal>
          <c:yVal>
            <c:numRef>
              <c:f>'14.12.2019_B'!#REF!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A3-4384-BEC8-CAC263177591}"/>
            </c:ext>
          </c:extLst>
        </c:ser>
        <c:ser>
          <c:idx val="1"/>
          <c:order val="1"/>
          <c:tx>
            <c:v>B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'14.12.2019_B'!#REF!</c:f>
            </c:numRef>
          </c:xVal>
          <c:yVal>
            <c:numRef>
              <c:f>'14.12.2019_B'!#REF!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AA3-4384-BEC8-CAC263177591}"/>
            </c:ext>
          </c:extLst>
        </c:ser>
        <c:ser>
          <c:idx val="2"/>
          <c:order val="2"/>
          <c:tx>
            <c:v>C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'14.12.2019_B'!#REF!</c:f>
            </c:numRef>
          </c:xVal>
          <c:yVal>
            <c:numRef>
              <c:f>'14.12.2019_B'!#REF!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AA3-4384-BEC8-CAC263177591}"/>
            </c:ext>
          </c:extLst>
        </c:ser>
        <c:ser>
          <c:idx val="3"/>
          <c:order val="3"/>
          <c:tx>
            <c:v>D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'14.12.2019_B'!#REF!</c:f>
            </c:numRef>
          </c:xVal>
          <c:yVal>
            <c:numRef>
              <c:f>'14.12.2019_B'!#REF!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AA3-4384-BEC8-CAC263177591}"/>
            </c:ext>
          </c:extLst>
        </c:ser>
        <c:ser>
          <c:idx val="4"/>
          <c:order val="4"/>
          <c:tx>
            <c:v>E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'14.12.2019_B'!#REF!</c:f>
            </c:numRef>
          </c:xVal>
          <c:yVal>
            <c:numRef>
              <c:f>'14.12.2019_B'!#REF!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AA3-4384-BEC8-CAC263177591}"/>
            </c:ext>
          </c:extLst>
        </c:ser>
        <c:ser>
          <c:idx val="5"/>
          <c:order val="5"/>
          <c:tx>
            <c:v>F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'14.12.2019_B'!#REF!</c:f>
            </c:numRef>
          </c:xVal>
          <c:yVal>
            <c:numRef>
              <c:f>'14.12.2019_B'!#REF!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AA3-4384-BEC8-CAC263177591}"/>
            </c:ext>
          </c:extLst>
        </c:ser>
        <c:ser>
          <c:idx val="6"/>
          <c:order val="6"/>
          <c:tx>
            <c:v>G</c:v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'14.12.2019_B'!#REF!</c:f>
            </c:numRef>
          </c:xVal>
          <c:yVal>
            <c:numRef>
              <c:f>'14.12.2019_B'!#REF!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AA3-4384-BEC8-CAC263177591}"/>
            </c:ext>
          </c:extLst>
        </c:ser>
        <c:ser>
          <c:idx val="7"/>
          <c:order val="7"/>
          <c:tx>
            <c:v>H</c:v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'14.12.2019_B'!#REF!</c:f>
            </c:numRef>
          </c:xVal>
          <c:yVal>
            <c:numRef>
              <c:f>'14.12.2019_B'!#REF!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A3-4384-BEC8-CAC263177591}"/>
            </c:ext>
          </c:extLst>
        </c:ser>
        <c:ser>
          <c:idx val="8"/>
          <c:order val="8"/>
          <c:tx>
            <c:v>J</c:v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'14.12.2019_B'!#REF!</c:f>
            </c:numRef>
          </c:xVal>
          <c:yVal>
            <c:numRef>
              <c:f>'14.12.2019_B'!#REF!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AA3-4384-BEC8-CAC2631775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7171423"/>
        <c:axId val="1997180159"/>
      </c:scatterChart>
      <c:valAx>
        <c:axId val="1997171423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97180159"/>
        <c:crosses val="autoZero"/>
        <c:crossBetween val="midCat"/>
      </c:valAx>
      <c:valAx>
        <c:axId val="1997180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971714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0</xdr:colOff>
      <xdr:row>0</xdr:row>
      <xdr:rowOff>0</xdr:rowOff>
    </xdr:from>
    <xdr:to>
      <xdr:col>35</xdr:col>
      <xdr:colOff>304801</xdr:colOff>
      <xdr:row>0</xdr:row>
      <xdr:rowOff>696686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43E258-1E21-4CC2-AF9E-10BA244EB4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0</xdr:colOff>
      <xdr:row>0</xdr:row>
      <xdr:rowOff>0</xdr:rowOff>
    </xdr:from>
    <xdr:to>
      <xdr:col>35</xdr:col>
      <xdr:colOff>304801</xdr:colOff>
      <xdr:row>0</xdr:row>
      <xdr:rowOff>696686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F072BD91-AD27-44B9-B409-868EECA02F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0</xdr:colOff>
      <xdr:row>0</xdr:row>
      <xdr:rowOff>0</xdr:rowOff>
    </xdr:from>
    <xdr:to>
      <xdr:col>36</xdr:col>
      <xdr:colOff>304801</xdr:colOff>
      <xdr:row>0</xdr:row>
      <xdr:rowOff>696686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BFA8F8C-887C-41E9-A776-0D1DA9B28D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0</xdr:colOff>
      <xdr:row>0</xdr:row>
      <xdr:rowOff>0</xdr:rowOff>
    </xdr:from>
    <xdr:to>
      <xdr:col>35</xdr:col>
      <xdr:colOff>304801</xdr:colOff>
      <xdr:row>0</xdr:row>
      <xdr:rowOff>696686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D958B4C-02B1-4ECD-9C12-89D34A13BF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0</xdr:colOff>
      <xdr:row>0</xdr:row>
      <xdr:rowOff>0</xdr:rowOff>
    </xdr:from>
    <xdr:to>
      <xdr:col>36</xdr:col>
      <xdr:colOff>304801</xdr:colOff>
      <xdr:row>0</xdr:row>
      <xdr:rowOff>696686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586EB8F7-BEE6-4C64-B187-FA22C07836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Florian Tröber" id="{957E0C57-3DBF-4159-8109-16750A45DA39}" userId="ebc382136b131bf1" providerId="Windows Live"/>
</personList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80" dT="2021-07-13T09:12:05.24" personId="{957E0C57-3DBF-4159-8109-16750A45DA39}" id="{B8088B3E-24E5-48F4-9902-0A267C30E5EF}">
    <text>NW 79 und NW 80 vertauscht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1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5FF29-C034-4454-B375-F3A866EA2F1E}">
  <dimension ref="B1:AB289"/>
  <sheetViews>
    <sheetView topLeftCell="A277" zoomScale="70" zoomScaleNormal="70" workbookViewId="0">
      <selection activeCell="E284" sqref="E284"/>
    </sheetView>
  </sheetViews>
  <sheetFormatPr baseColWidth="10" defaultColWidth="10.90625" defaultRowHeight="14.5" x14ac:dyDescent="0.35"/>
  <cols>
    <col min="1" max="16384" width="10.90625" style="4"/>
  </cols>
  <sheetData>
    <row r="1" spans="2:28" ht="94.5" thickBot="1" x14ac:dyDescent="0.4">
      <c r="B1" s="73" t="s">
        <v>7</v>
      </c>
      <c r="C1" s="73" t="s">
        <v>953</v>
      </c>
      <c r="D1" s="73" t="s">
        <v>889</v>
      </c>
      <c r="E1" s="73" t="s">
        <v>887</v>
      </c>
      <c r="F1" s="73" t="s">
        <v>888</v>
      </c>
      <c r="G1" s="73" t="s">
        <v>988</v>
      </c>
      <c r="H1" s="74" t="s">
        <v>5</v>
      </c>
      <c r="I1" s="75" t="s">
        <v>989</v>
      </c>
      <c r="J1" s="6" t="s">
        <v>3</v>
      </c>
      <c r="K1" s="6" t="s">
        <v>2</v>
      </c>
      <c r="L1" s="6" t="s">
        <v>1</v>
      </c>
      <c r="M1" s="7" t="s">
        <v>0</v>
      </c>
      <c r="N1" s="8" t="s">
        <v>9</v>
      </c>
      <c r="O1" s="101" t="s">
        <v>1002</v>
      </c>
      <c r="P1" s="102" t="s">
        <v>1003</v>
      </c>
      <c r="Q1" s="50" t="s">
        <v>939</v>
      </c>
      <c r="R1" s="51" t="s">
        <v>940</v>
      </c>
      <c r="S1" s="52" t="s">
        <v>941</v>
      </c>
      <c r="T1" s="53" t="s">
        <v>942</v>
      </c>
      <c r="U1" s="54" t="s">
        <v>943</v>
      </c>
      <c r="V1" s="55" t="s">
        <v>944</v>
      </c>
      <c r="W1" s="56" t="s">
        <v>945</v>
      </c>
      <c r="X1" s="55" t="s">
        <v>946</v>
      </c>
      <c r="Y1" s="50" t="s">
        <v>947</v>
      </c>
      <c r="Z1" s="52" t="s">
        <v>948</v>
      </c>
      <c r="AA1" s="50" t="s">
        <v>949</v>
      </c>
      <c r="AB1" s="52" t="s">
        <v>950</v>
      </c>
    </row>
    <row r="2" spans="2:28" x14ac:dyDescent="0.35">
      <c r="B2" s="76">
        <v>43841</v>
      </c>
      <c r="C2" s="125">
        <v>2019</v>
      </c>
      <c r="D2" s="77" t="s">
        <v>932</v>
      </c>
      <c r="E2" s="78" t="s">
        <v>13</v>
      </c>
      <c r="F2" s="78">
        <v>1</v>
      </c>
      <c r="G2" s="77" t="s">
        <v>952</v>
      </c>
      <c r="H2" s="79" t="s">
        <v>8</v>
      </c>
      <c r="I2" s="80">
        <v>1441</v>
      </c>
      <c r="J2" s="39">
        <v>52</v>
      </c>
      <c r="K2" s="39">
        <v>10.97</v>
      </c>
      <c r="L2" s="39">
        <v>86.26</v>
      </c>
      <c r="M2" s="43">
        <v>84.99</v>
      </c>
      <c r="N2" s="33">
        <f t="shared" ref="N2:N65" si="0">100/(L2-K2)*(M2-K2)</f>
        <v>98.313189002523558</v>
      </c>
      <c r="O2" s="44"/>
      <c r="P2" s="45"/>
      <c r="Q2" s="59">
        <f t="shared" ref="Q2:Q65" si="1">Y2*((250+(100*W2/100))/1000)*(100/(100-(100*W2/100)))</f>
        <v>0</v>
      </c>
      <c r="R2" s="59">
        <f t="shared" ref="R2:R65" si="2">IF(W2="","",Q2*(V2/10*15))</f>
        <v>0</v>
      </c>
      <c r="S2" s="59">
        <f t="shared" ref="S2:S65" si="3">Z2*((250+(100*W2/100))/1000)*(100/(100-(100*W2/100)))</f>
        <v>0</v>
      </c>
      <c r="T2" s="59">
        <f t="shared" ref="T2:T65" si="4">IF(W2="","",S2*(V2/10*15))</f>
        <v>0</v>
      </c>
      <c r="U2" s="59">
        <f t="shared" ref="U2:U65" si="5">IF(Y2="","",R2+T2)</f>
        <v>0</v>
      </c>
      <c r="V2" s="60">
        <v>30</v>
      </c>
      <c r="W2" s="58">
        <f t="shared" ref="W2:W65" si="6">100-N2</f>
        <v>1.6868109974764423</v>
      </c>
      <c r="X2" s="61">
        <f t="shared" ref="X2:X65" si="7">IF(W2="","",((400+W2)/1000)*(100/(100-W2)))</f>
        <v>0.40857876249662262</v>
      </c>
      <c r="Y2" s="63">
        <f t="shared" ref="Y2:Y65" si="8">O2</f>
        <v>0</v>
      </c>
      <c r="Z2" s="62">
        <f t="shared" ref="Z2:Z65" si="9">P2</f>
        <v>0</v>
      </c>
      <c r="AA2" s="57">
        <f t="shared" ref="AA2:AA65" si="10">Q2*10</f>
        <v>0</v>
      </c>
      <c r="AB2" s="58">
        <f t="shared" ref="AB2:AB65" si="11">S2*10</f>
        <v>0</v>
      </c>
    </row>
    <row r="3" spans="2:28" x14ac:dyDescent="0.35">
      <c r="B3" s="76">
        <v>43841</v>
      </c>
      <c r="C3" s="125">
        <v>2019</v>
      </c>
      <c r="D3" s="77" t="s">
        <v>932</v>
      </c>
      <c r="E3" s="78" t="s">
        <v>13</v>
      </c>
      <c r="F3" s="78">
        <v>1</v>
      </c>
      <c r="G3" s="77" t="s">
        <v>952</v>
      </c>
      <c r="H3" s="79" t="s">
        <v>12</v>
      </c>
      <c r="I3" s="80">
        <v>1442</v>
      </c>
      <c r="J3" s="39">
        <v>41</v>
      </c>
      <c r="K3" s="39">
        <v>10.9</v>
      </c>
      <c r="L3" s="39">
        <v>94.23</v>
      </c>
      <c r="M3" s="43">
        <v>85.45</v>
      </c>
      <c r="N3" s="33">
        <f t="shared" si="0"/>
        <v>89.463578543141722</v>
      </c>
      <c r="O3" s="10"/>
      <c r="P3" s="11"/>
      <c r="Q3" s="59">
        <f t="shared" si="1"/>
        <v>0</v>
      </c>
      <c r="R3" s="59">
        <f t="shared" si="2"/>
        <v>0</v>
      </c>
      <c r="S3" s="59">
        <f t="shared" si="3"/>
        <v>0</v>
      </c>
      <c r="T3" s="59">
        <f t="shared" si="4"/>
        <v>0</v>
      </c>
      <c r="U3" s="59">
        <f t="shared" si="5"/>
        <v>0</v>
      </c>
      <c r="V3" s="60">
        <v>30</v>
      </c>
      <c r="W3" s="58">
        <f t="shared" si="6"/>
        <v>10.536421456858278</v>
      </c>
      <c r="X3" s="61">
        <f t="shared" si="7"/>
        <v>0.4588866532528505</v>
      </c>
      <c r="Y3" s="63">
        <f t="shared" si="8"/>
        <v>0</v>
      </c>
      <c r="Z3" s="62">
        <f t="shared" si="9"/>
        <v>0</v>
      </c>
      <c r="AA3" s="57">
        <f t="shared" si="10"/>
        <v>0</v>
      </c>
      <c r="AB3" s="58">
        <f t="shared" si="11"/>
        <v>0</v>
      </c>
    </row>
    <row r="4" spans="2:28" x14ac:dyDescent="0.35">
      <c r="B4" s="76">
        <v>43841</v>
      </c>
      <c r="C4" s="125">
        <v>2019</v>
      </c>
      <c r="D4" s="77" t="s">
        <v>932</v>
      </c>
      <c r="E4" s="78" t="s">
        <v>13</v>
      </c>
      <c r="F4" s="78">
        <v>1</v>
      </c>
      <c r="G4" s="77" t="s">
        <v>952</v>
      </c>
      <c r="H4" s="79" t="s">
        <v>11</v>
      </c>
      <c r="I4" s="80">
        <v>1443</v>
      </c>
      <c r="J4" s="39">
        <v>39</v>
      </c>
      <c r="K4" s="39">
        <v>10.86</v>
      </c>
      <c r="L4" s="39">
        <v>96.31</v>
      </c>
      <c r="M4" s="43">
        <v>101.05</v>
      </c>
      <c r="N4" s="33">
        <f t="shared" si="0"/>
        <v>105.5471035693388</v>
      </c>
      <c r="O4" s="10"/>
      <c r="P4" s="11"/>
      <c r="Q4" s="59">
        <f t="shared" si="1"/>
        <v>0</v>
      </c>
      <c r="R4" s="59">
        <f t="shared" si="2"/>
        <v>0</v>
      </c>
      <c r="S4" s="59">
        <f t="shared" si="3"/>
        <v>0</v>
      </c>
      <c r="T4" s="59">
        <f t="shared" si="4"/>
        <v>0</v>
      </c>
      <c r="U4" s="59">
        <f t="shared" si="5"/>
        <v>0</v>
      </c>
      <c r="V4" s="60">
        <v>30</v>
      </c>
      <c r="W4" s="58">
        <f t="shared" si="6"/>
        <v>-5.5471035693388018</v>
      </c>
      <c r="X4" s="61">
        <f t="shared" si="7"/>
        <v>0.37372214214436189</v>
      </c>
      <c r="Y4" s="63">
        <f t="shared" si="8"/>
        <v>0</v>
      </c>
      <c r="Z4" s="62">
        <f t="shared" si="9"/>
        <v>0</v>
      </c>
      <c r="AA4" s="57">
        <f t="shared" si="10"/>
        <v>0</v>
      </c>
      <c r="AB4" s="58">
        <f t="shared" si="11"/>
        <v>0</v>
      </c>
    </row>
    <row r="5" spans="2:28" x14ac:dyDescent="0.35">
      <c r="B5" s="76">
        <v>43841</v>
      </c>
      <c r="C5" s="125">
        <v>2019</v>
      </c>
      <c r="D5" s="77" t="s">
        <v>932</v>
      </c>
      <c r="E5" s="78" t="s">
        <v>13</v>
      </c>
      <c r="F5" s="78">
        <v>1</v>
      </c>
      <c r="G5" s="77" t="s">
        <v>952</v>
      </c>
      <c r="H5" s="79" t="s">
        <v>10</v>
      </c>
      <c r="I5" s="80">
        <v>1444</v>
      </c>
      <c r="J5" s="39">
        <v>37</v>
      </c>
      <c r="K5" s="39">
        <v>10.95</v>
      </c>
      <c r="L5" s="39">
        <v>83.38</v>
      </c>
      <c r="M5" s="43">
        <v>92.2</v>
      </c>
      <c r="N5" s="33">
        <f t="shared" si="0"/>
        <v>112.17727460996826</v>
      </c>
      <c r="O5" s="10"/>
      <c r="P5" s="11"/>
      <c r="Q5" s="59">
        <f t="shared" si="1"/>
        <v>0</v>
      </c>
      <c r="R5" s="59">
        <f t="shared" si="2"/>
        <v>0</v>
      </c>
      <c r="S5" s="59">
        <f t="shared" si="3"/>
        <v>0</v>
      </c>
      <c r="T5" s="59">
        <f t="shared" si="4"/>
        <v>0</v>
      </c>
      <c r="U5" s="59">
        <f t="shared" si="5"/>
        <v>0</v>
      </c>
      <c r="V5" s="60">
        <v>30</v>
      </c>
      <c r="W5" s="58">
        <f t="shared" si="6"/>
        <v>-12.177274609968265</v>
      </c>
      <c r="X5" s="61">
        <f t="shared" si="7"/>
        <v>0.3457230769230768</v>
      </c>
      <c r="Y5" s="63">
        <f t="shared" si="8"/>
        <v>0</v>
      </c>
      <c r="Z5" s="62">
        <f t="shared" si="9"/>
        <v>0</v>
      </c>
      <c r="AA5" s="57">
        <f t="shared" si="10"/>
        <v>0</v>
      </c>
      <c r="AB5" s="58">
        <f t="shared" si="11"/>
        <v>0</v>
      </c>
    </row>
    <row r="6" spans="2:28" x14ac:dyDescent="0.35">
      <c r="B6" s="76">
        <v>43841</v>
      </c>
      <c r="C6" s="125">
        <v>2019</v>
      </c>
      <c r="D6" s="77" t="s">
        <v>932</v>
      </c>
      <c r="E6" s="78" t="s">
        <v>13</v>
      </c>
      <c r="F6" s="78">
        <v>1</v>
      </c>
      <c r="G6" s="77" t="s">
        <v>990</v>
      </c>
      <c r="H6" s="79" t="s">
        <v>8</v>
      </c>
      <c r="I6" s="80">
        <v>1445</v>
      </c>
      <c r="J6" s="39">
        <v>54</v>
      </c>
      <c r="K6" s="39">
        <v>10.95</v>
      </c>
      <c r="L6" s="39">
        <v>89.79</v>
      </c>
      <c r="M6" s="43">
        <v>87.03</v>
      </c>
      <c r="N6" s="33">
        <f t="shared" si="0"/>
        <v>96.499238964992387</v>
      </c>
      <c r="O6" s="44"/>
      <c r="P6" s="45"/>
      <c r="Q6" s="59">
        <f t="shared" si="1"/>
        <v>0</v>
      </c>
      <c r="R6" s="59">
        <f t="shared" si="2"/>
        <v>0</v>
      </c>
      <c r="S6" s="59">
        <f t="shared" si="3"/>
        <v>0</v>
      </c>
      <c r="T6" s="59">
        <f t="shared" si="4"/>
        <v>0</v>
      </c>
      <c r="U6" s="59">
        <f t="shared" si="5"/>
        <v>0</v>
      </c>
      <c r="V6" s="60">
        <v>30</v>
      </c>
      <c r="W6" s="58">
        <f t="shared" si="6"/>
        <v>3.5007610350076135</v>
      </c>
      <c r="X6" s="61">
        <f t="shared" si="7"/>
        <v>0.41813880126182962</v>
      </c>
      <c r="Y6" s="63">
        <f t="shared" si="8"/>
        <v>0</v>
      </c>
      <c r="Z6" s="62">
        <f t="shared" si="9"/>
        <v>0</v>
      </c>
      <c r="AA6" s="57">
        <f t="shared" si="10"/>
        <v>0</v>
      </c>
      <c r="AB6" s="58">
        <f t="shared" si="11"/>
        <v>0</v>
      </c>
    </row>
    <row r="7" spans="2:28" x14ac:dyDescent="0.35">
      <c r="B7" s="76">
        <v>43841</v>
      </c>
      <c r="C7" s="125">
        <v>2019</v>
      </c>
      <c r="D7" s="77" t="s">
        <v>932</v>
      </c>
      <c r="E7" s="78" t="s">
        <v>13</v>
      </c>
      <c r="F7" s="78">
        <v>1</v>
      </c>
      <c r="G7" s="77" t="s">
        <v>990</v>
      </c>
      <c r="H7" s="79" t="s">
        <v>12</v>
      </c>
      <c r="I7" s="80">
        <v>1446</v>
      </c>
      <c r="J7" s="39">
        <v>47</v>
      </c>
      <c r="K7" s="39">
        <v>10.93</v>
      </c>
      <c r="L7" s="39">
        <v>82.23</v>
      </c>
      <c r="M7" s="43">
        <v>105.75</v>
      </c>
      <c r="N7" s="33">
        <f t="shared" si="0"/>
        <v>132.98737727910236</v>
      </c>
      <c r="O7" s="10"/>
      <c r="P7" s="11"/>
      <c r="Q7" s="59">
        <f t="shared" si="1"/>
        <v>0</v>
      </c>
      <c r="R7" s="59">
        <f t="shared" si="2"/>
        <v>0</v>
      </c>
      <c r="S7" s="59">
        <f t="shared" si="3"/>
        <v>0</v>
      </c>
      <c r="T7" s="59">
        <f t="shared" si="4"/>
        <v>0</v>
      </c>
      <c r="U7" s="59">
        <f t="shared" si="5"/>
        <v>0</v>
      </c>
      <c r="V7" s="60">
        <v>30</v>
      </c>
      <c r="W7" s="58">
        <f t="shared" si="6"/>
        <v>-32.987377279102361</v>
      </c>
      <c r="X7" s="61">
        <f t="shared" si="7"/>
        <v>0.27597553258806162</v>
      </c>
      <c r="Y7" s="63">
        <f t="shared" si="8"/>
        <v>0</v>
      </c>
      <c r="Z7" s="62">
        <f t="shared" si="9"/>
        <v>0</v>
      </c>
      <c r="AA7" s="57">
        <f t="shared" si="10"/>
        <v>0</v>
      </c>
      <c r="AB7" s="58">
        <f t="shared" si="11"/>
        <v>0</v>
      </c>
    </row>
    <row r="8" spans="2:28" x14ac:dyDescent="0.35">
      <c r="B8" s="76">
        <v>43841</v>
      </c>
      <c r="C8" s="125">
        <v>2019</v>
      </c>
      <c r="D8" s="77" t="s">
        <v>932</v>
      </c>
      <c r="E8" s="78" t="s">
        <v>13</v>
      </c>
      <c r="F8" s="78">
        <v>1</v>
      </c>
      <c r="G8" s="77" t="s">
        <v>990</v>
      </c>
      <c r="H8" s="79" t="s">
        <v>11</v>
      </c>
      <c r="I8" s="80">
        <v>1447</v>
      </c>
      <c r="J8" s="39">
        <v>42</v>
      </c>
      <c r="K8" s="39">
        <v>11.21</v>
      </c>
      <c r="L8" s="39">
        <v>90.71</v>
      </c>
      <c r="M8" s="43">
        <v>108.05</v>
      </c>
      <c r="N8" s="33">
        <f t="shared" si="0"/>
        <v>121.81132075471697</v>
      </c>
      <c r="O8" s="44"/>
      <c r="P8" s="45"/>
      <c r="Q8" s="59">
        <f t="shared" si="1"/>
        <v>0</v>
      </c>
      <c r="R8" s="59">
        <f t="shared" si="2"/>
        <v>0</v>
      </c>
      <c r="S8" s="59">
        <f t="shared" si="3"/>
        <v>0</v>
      </c>
      <c r="T8" s="59">
        <f t="shared" si="4"/>
        <v>0</v>
      </c>
      <c r="U8" s="59">
        <f t="shared" si="5"/>
        <v>0</v>
      </c>
      <c r="V8" s="60">
        <v>30</v>
      </c>
      <c r="W8" s="58">
        <f t="shared" si="6"/>
        <v>-21.811320754716974</v>
      </c>
      <c r="X8" s="61">
        <f t="shared" si="7"/>
        <v>0.31047087980173488</v>
      </c>
      <c r="Y8" s="63">
        <f t="shared" si="8"/>
        <v>0</v>
      </c>
      <c r="Z8" s="62">
        <f t="shared" si="9"/>
        <v>0</v>
      </c>
      <c r="AA8" s="57">
        <f t="shared" si="10"/>
        <v>0</v>
      </c>
      <c r="AB8" s="58">
        <f t="shared" si="11"/>
        <v>0</v>
      </c>
    </row>
    <row r="9" spans="2:28" x14ac:dyDescent="0.35">
      <c r="B9" s="76">
        <v>43841</v>
      </c>
      <c r="C9" s="125">
        <v>2019</v>
      </c>
      <c r="D9" s="77" t="s">
        <v>932</v>
      </c>
      <c r="E9" s="78" t="s">
        <v>13</v>
      </c>
      <c r="F9" s="78">
        <v>1</v>
      </c>
      <c r="G9" s="77" t="s">
        <v>990</v>
      </c>
      <c r="H9" s="79" t="s">
        <v>10</v>
      </c>
      <c r="I9" s="80">
        <v>1448</v>
      </c>
      <c r="J9" s="39">
        <v>31</v>
      </c>
      <c r="K9" s="39">
        <v>10.92</v>
      </c>
      <c r="L9" s="39">
        <v>73</v>
      </c>
      <c r="M9" s="43">
        <v>90.51</v>
      </c>
      <c r="N9" s="33">
        <f t="shared" si="0"/>
        <v>128.20554123711341</v>
      </c>
      <c r="O9" s="44"/>
      <c r="P9" s="45"/>
      <c r="Q9" s="59">
        <f t="shared" si="1"/>
        <v>0</v>
      </c>
      <c r="R9" s="59">
        <f t="shared" si="2"/>
        <v>0</v>
      </c>
      <c r="S9" s="59">
        <f t="shared" si="3"/>
        <v>0</v>
      </c>
      <c r="T9" s="59">
        <f t="shared" si="4"/>
        <v>0</v>
      </c>
      <c r="U9" s="59">
        <f t="shared" si="5"/>
        <v>0</v>
      </c>
      <c r="V9" s="60">
        <v>30</v>
      </c>
      <c r="W9" s="58">
        <f t="shared" si="6"/>
        <v>-28.205541237113408</v>
      </c>
      <c r="X9" s="61">
        <f t="shared" si="7"/>
        <v>0.28999874356074884</v>
      </c>
      <c r="Y9" s="63">
        <f t="shared" si="8"/>
        <v>0</v>
      </c>
      <c r="Z9" s="62">
        <f t="shared" si="9"/>
        <v>0</v>
      </c>
      <c r="AA9" s="57">
        <f t="shared" si="10"/>
        <v>0</v>
      </c>
      <c r="AB9" s="58">
        <f t="shared" si="11"/>
        <v>0</v>
      </c>
    </row>
    <row r="10" spans="2:28" x14ac:dyDescent="0.35">
      <c r="B10" s="76">
        <v>43841</v>
      </c>
      <c r="C10" s="125">
        <v>2019</v>
      </c>
      <c r="D10" s="77" t="s">
        <v>932</v>
      </c>
      <c r="E10" s="78" t="s">
        <v>14</v>
      </c>
      <c r="F10" s="78">
        <v>7</v>
      </c>
      <c r="G10" s="77" t="s">
        <v>952</v>
      </c>
      <c r="H10" s="79" t="s">
        <v>8</v>
      </c>
      <c r="I10" s="80">
        <v>1449</v>
      </c>
      <c r="J10" s="39">
        <v>30</v>
      </c>
      <c r="K10" s="39">
        <v>10.89</v>
      </c>
      <c r="L10" s="39">
        <v>87.73</v>
      </c>
      <c r="M10" s="43">
        <v>82.83</v>
      </c>
      <c r="N10" s="33">
        <f t="shared" si="0"/>
        <v>93.623112961998956</v>
      </c>
      <c r="O10" s="10"/>
      <c r="P10" s="11"/>
      <c r="Q10" s="59">
        <f t="shared" si="1"/>
        <v>0</v>
      </c>
      <c r="R10" s="59">
        <f t="shared" si="2"/>
        <v>0</v>
      </c>
      <c r="S10" s="59">
        <f t="shared" si="3"/>
        <v>0</v>
      </c>
      <c r="T10" s="59">
        <f t="shared" si="4"/>
        <v>0</v>
      </c>
      <c r="U10" s="59">
        <f t="shared" si="5"/>
        <v>0</v>
      </c>
      <c r="V10" s="60">
        <v>30</v>
      </c>
      <c r="W10" s="58">
        <f t="shared" si="6"/>
        <v>6.3768870380010441</v>
      </c>
      <c r="X10" s="61">
        <f t="shared" si="7"/>
        <v>0.43405615790936886</v>
      </c>
      <c r="Y10" s="63">
        <f t="shared" si="8"/>
        <v>0</v>
      </c>
      <c r="Z10" s="62">
        <f t="shared" si="9"/>
        <v>0</v>
      </c>
      <c r="AA10" s="57">
        <f t="shared" si="10"/>
        <v>0</v>
      </c>
      <c r="AB10" s="58">
        <f t="shared" si="11"/>
        <v>0</v>
      </c>
    </row>
    <row r="11" spans="2:28" x14ac:dyDescent="0.35">
      <c r="B11" s="76">
        <v>43841</v>
      </c>
      <c r="C11" s="125">
        <v>2019</v>
      </c>
      <c r="D11" s="77" t="s">
        <v>932</v>
      </c>
      <c r="E11" s="78" t="s">
        <v>14</v>
      </c>
      <c r="F11" s="78">
        <v>7</v>
      </c>
      <c r="G11" s="77" t="s">
        <v>952</v>
      </c>
      <c r="H11" s="79" t="s">
        <v>12</v>
      </c>
      <c r="I11" s="80">
        <v>1450</v>
      </c>
      <c r="J11" s="39">
        <v>40</v>
      </c>
      <c r="K11" s="39">
        <v>10.95</v>
      </c>
      <c r="L11" s="39">
        <v>89.03</v>
      </c>
      <c r="M11" s="43">
        <v>91.81</v>
      </c>
      <c r="N11" s="33">
        <f t="shared" si="0"/>
        <v>103.56045081967214</v>
      </c>
      <c r="O11" s="13"/>
      <c r="P11" s="14"/>
      <c r="Q11" s="59">
        <f t="shared" si="1"/>
        <v>0</v>
      </c>
      <c r="R11" s="59">
        <f t="shared" si="2"/>
        <v>0</v>
      </c>
      <c r="S11" s="59">
        <f t="shared" si="3"/>
        <v>0</v>
      </c>
      <c r="T11" s="59">
        <f t="shared" si="4"/>
        <v>0</v>
      </c>
      <c r="U11" s="59">
        <f t="shared" si="5"/>
        <v>0</v>
      </c>
      <c r="V11" s="60">
        <v>30</v>
      </c>
      <c r="W11" s="58">
        <f t="shared" si="6"/>
        <v>-3.5604508196721412</v>
      </c>
      <c r="X11" s="61">
        <f t="shared" si="7"/>
        <v>0.3828097947069008</v>
      </c>
      <c r="Y11" s="63">
        <f t="shared" si="8"/>
        <v>0</v>
      </c>
      <c r="Z11" s="62">
        <f t="shared" si="9"/>
        <v>0</v>
      </c>
      <c r="AA11" s="57">
        <f t="shared" si="10"/>
        <v>0</v>
      </c>
      <c r="AB11" s="58">
        <f t="shared" si="11"/>
        <v>0</v>
      </c>
    </row>
    <row r="12" spans="2:28" x14ac:dyDescent="0.35">
      <c r="B12" s="76">
        <v>43841</v>
      </c>
      <c r="C12" s="125">
        <v>2019</v>
      </c>
      <c r="D12" s="77" t="s">
        <v>932</v>
      </c>
      <c r="E12" s="78" t="s">
        <v>14</v>
      </c>
      <c r="F12" s="78">
        <v>7</v>
      </c>
      <c r="G12" s="77" t="s">
        <v>952</v>
      </c>
      <c r="H12" s="79" t="s">
        <v>11</v>
      </c>
      <c r="I12" s="80">
        <v>1451</v>
      </c>
      <c r="J12" s="39">
        <v>35</v>
      </c>
      <c r="K12" s="39">
        <v>11.22</v>
      </c>
      <c r="L12" s="39">
        <v>85.74</v>
      </c>
      <c r="M12" s="43">
        <v>102</v>
      </c>
      <c r="N12" s="33">
        <f t="shared" si="0"/>
        <v>121.81964573268921</v>
      </c>
      <c r="O12" s="13"/>
      <c r="P12" s="14"/>
      <c r="Q12" s="59">
        <f t="shared" si="1"/>
        <v>0</v>
      </c>
      <c r="R12" s="59">
        <f t="shared" si="2"/>
        <v>0</v>
      </c>
      <c r="S12" s="59">
        <f t="shared" si="3"/>
        <v>0</v>
      </c>
      <c r="T12" s="59">
        <f t="shared" si="4"/>
        <v>0</v>
      </c>
      <c r="U12" s="59">
        <f t="shared" si="5"/>
        <v>0</v>
      </c>
      <c r="V12" s="60">
        <v>30</v>
      </c>
      <c r="W12" s="58">
        <f t="shared" si="6"/>
        <v>-21.81964573268921</v>
      </c>
      <c r="X12" s="61">
        <f t="shared" si="7"/>
        <v>0.31044282881692004</v>
      </c>
      <c r="Y12" s="63">
        <f t="shared" si="8"/>
        <v>0</v>
      </c>
      <c r="Z12" s="62">
        <f t="shared" si="9"/>
        <v>0</v>
      </c>
      <c r="AA12" s="57">
        <f t="shared" si="10"/>
        <v>0</v>
      </c>
      <c r="AB12" s="58">
        <f t="shared" si="11"/>
        <v>0</v>
      </c>
    </row>
    <row r="13" spans="2:28" x14ac:dyDescent="0.35">
      <c r="B13" s="76">
        <v>43841</v>
      </c>
      <c r="C13" s="125">
        <v>2019</v>
      </c>
      <c r="D13" s="77" t="s">
        <v>932</v>
      </c>
      <c r="E13" s="78" t="s">
        <v>14</v>
      </c>
      <c r="F13" s="78">
        <v>7</v>
      </c>
      <c r="G13" s="77" t="s">
        <v>952</v>
      </c>
      <c r="H13" s="79" t="s">
        <v>10</v>
      </c>
      <c r="I13" s="80">
        <v>1452</v>
      </c>
      <c r="J13" s="39">
        <v>46</v>
      </c>
      <c r="K13" s="39">
        <v>11.2</v>
      </c>
      <c r="L13" s="39">
        <v>81.23</v>
      </c>
      <c r="M13" s="43">
        <v>90.84</v>
      </c>
      <c r="N13" s="33">
        <f t="shared" si="0"/>
        <v>113.72269027559616</v>
      </c>
      <c r="O13" s="10"/>
      <c r="P13" s="11"/>
      <c r="Q13" s="59">
        <f t="shared" si="1"/>
        <v>0</v>
      </c>
      <c r="R13" s="59">
        <f t="shared" si="2"/>
        <v>0</v>
      </c>
      <c r="S13" s="59">
        <f t="shared" si="3"/>
        <v>0</v>
      </c>
      <c r="T13" s="59">
        <f t="shared" si="4"/>
        <v>0</v>
      </c>
      <c r="U13" s="59">
        <f t="shared" si="5"/>
        <v>0</v>
      </c>
      <c r="V13" s="60">
        <v>30</v>
      </c>
      <c r="W13" s="58">
        <f t="shared" si="6"/>
        <v>-13.722690275596165</v>
      </c>
      <c r="X13" s="61">
        <f t="shared" si="7"/>
        <v>0.33966599698643901</v>
      </c>
      <c r="Y13" s="63">
        <f t="shared" si="8"/>
        <v>0</v>
      </c>
      <c r="Z13" s="62">
        <f t="shared" si="9"/>
        <v>0</v>
      </c>
      <c r="AA13" s="57">
        <f t="shared" si="10"/>
        <v>0</v>
      </c>
      <c r="AB13" s="58">
        <f t="shared" si="11"/>
        <v>0</v>
      </c>
    </row>
    <row r="14" spans="2:28" x14ac:dyDescent="0.35">
      <c r="B14" s="76">
        <v>43841</v>
      </c>
      <c r="C14" s="125">
        <v>2019</v>
      </c>
      <c r="D14" s="77" t="s">
        <v>932</v>
      </c>
      <c r="E14" s="78" t="s">
        <v>14</v>
      </c>
      <c r="F14" s="78">
        <v>7</v>
      </c>
      <c r="G14" s="77" t="s">
        <v>990</v>
      </c>
      <c r="H14" s="79" t="s">
        <v>8</v>
      </c>
      <c r="I14" s="80">
        <v>1453</v>
      </c>
      <c r="J14" s="39">
        <v>33</v>
      </c>
      <c r="K14" s="39">
        <v>10.98</v>
      </c>
      <c r="L14" s="39">
        <v>88.27</v>
      </c>
      <c r="M14" s="43">
        <v>89.33</v>
      </c>
      <c r="N14" s="33">
        <f t="shared" si="0"/>
        <v>101.37145814465002</v>
      </c>
      <c r="O14" s="13"/>
      <c r="P14" s="14"/>
      <c r="Q14" s="59">
        <f t="shared" si="1"/>
        <v>0</v>
      </c>
      <c r="R14" s="59">
        <f t="shared" si="2"/>
        <v>0</v>
      </c>
      <c r="S14" s="59">
        <f t="shared" si="3"/>
        <v>0</v>
      </c>
      <c r="T14" s="59">
        <f t="shared" si="4"/>
        <v>0</v>
      </c>
      <c r="U14" s="59">
        <f t="shared" si="5"/>
        <v>0</v>
      </c>
      <c r="V14" s="60">
        <v>30</v>
      </c>
      <c r="W14" s="58">
        <f t="shared" si="6"/>
        <v>-1.3714581446500205</v>
      </c>
      <c r="X14" s="61">
        <f t="shared" si="7"/>
        <v>0.39323548181238033</v>
      </c>
      <c r="Y14" s="63">
        <f t="shared" si="8"/>
        <v>0</v>
      </c>
      <c r="Z14" s="62">
        <f t="shared" si="9"/>
        <v>0</v>
      </c>
      <c r="AA14" s="57">
        <f t="shared" si="10"/>
        <v>0</v>
      </c>
      <c r="AB14" s="58">
        <f t="shared" si="11"/>
        <v>0</v>
      </c>
    </row>
    <row r="15" spans="2:28" x14ac:dyDescent="0.35">
      <c r="B15" s="76">
        <v>43841</v>
      </c>
      <c r="C15" s="125">
        <v>2019</v>
      </c>
      <c r="D15" s="77" t="s">
        <v>932</v>
      </c>
      <c r="E15" s="78" t="s">
        <v>14</v>
      </c>
      <c r="F15" s="78">
        <v>7</v>
      </c>
      <c r="G15" s="77" t="s">
        <v>990</v>
      </c>
      <c r="H15" s="79" t="s">
        <v>12</v>
      </c>
      <c r="I15" s="80">
        <v>1454</v>
      </c>
      <c r="J15" s="39">
        <v>44</v>
      </c>
      <c r="K15" s="39">
        <v>10.89</v>
      </c>
      <c r="L15" s="39">
        <v>93.65</v>
      </c>
      <c r="M15" s="43">
        <v>109.25</v>
      </c>
      <c r="N15" s="33">
        <f t="shared" si="0"/>
        <v>118.84968583856934</v>
      </c>
      <c r="O15" s="44"/>
      <c r="P15" s="45"/>
      <c r="Q15" s="59">
        <f t="shared" si="1"/>
        <v>0</v>
      </c>
      <c r="R15" s="59">
        <f t="shared" si="2"/>
        <v>0</v>
      </c>
      <c r="S15" s="59">
        <f t="shared" si="3"/>
        <v>0</v>
      </c>
      <c r="T15" s="59">
        <f t="shared" si="4"/>
        <v>0</v>
      </c>
      <c r="U15" s="59">
        <f t="shared" si="5"/>
        <v>0</v>
      </c>
      <c r="V15" s="60">
        <v>30</v>
      </c>
      <c r="W15" s="58">
        <f t="shared" si="6"/>
        <v>-18.849685838569343</v>
      </c>
      <c r="X15" s="61">
        <f t="shared" si="7"/>
        <v>0.32069947132980886</v>
      </c>
      <c r="Y15" s="63">
        <f t="shared" si="8"/>
        <v>0</v>
      </c>
      <c r="Z15" s="62">
        <f t="shared" si="9"/>
        <v>0</v>
      </c>
      <c r="AA15" s="57">
        <f t="shared" si="10"/>
        <v>0</v>
      </c>
      <c r="AB15" s="58">
        <f t="shared" si="11"/>
        <v>0</v>
      </c>
    </row>
    <row r="16" spans="2:28" x14ac:dyDescent="0.35">
      <c r="B16" s="76">
        <v>43841</v>
      </c>
      <c r="C16" s="125">
        <v>2019</v>
      </c>
      <c r="D16" s="77" t="s">
        <v>932</v>
      </c>
      <c r="E16" s="78" t="s">
        <v>14</v>
      </c>
      <c r="F16" s="78">
        <v>7</v>
      </c>
      <c r="G16" s="77" t="s">
        <v>990</v>
      </c>
      <c r="H16" s="79" t="s">
        <v>11</v>
      </c>
      <c r="I16" s="80">
        <v>1455</v>
      </c>
      <c r="J16" s="39">
        <v>25</v>
      </c>
      <c r="K16" s="39">
        <v>10.95</v>
      </c>
      <c r="L16" s="39">
        <v>89.88</v>
      </c>
      <c r="M16" s="43">
        <v>102.24</v>
      </c>
      <c r="N16" s="33">
        <f t="shared" si="0"/>
        <v>115.65944507791714</v>
      </c>
      <c r="O16" s="10"/>
      <c r="P16" s="11"/>
      <c r="Q16" s="59">
        <f t="shared" si="1"/>
        <v>0</v>
      </c>
      <c r="R16" s="59">
        <f t="shared" si="2"/>
        <v>0</v>
      </c>
      <c r="S16" s="59">
        <f t="shared" si="3"/>
        <v>0</v>
      </c>
      <c r="T16" s="59">
        <f t="shared" si="4"/>
        <v>0</v>
      </c>
      <c r="U16" s="59">
        <f t="shared" si="5"/>
        <v>0</v>
      </c>
      <c r="V16" s="60">
        <v>30</v>
      </c>
      <c r="W16" s="58">
        <f t="shared" si="6"/>
        <v>-15.659445077917141</v>
      </c>
      <c r="X16" s="61">
        <f t="shared" si="7"/>
        <v>0.33230364771606968</v>
      </c>
      <c r="Y16" s="63">
        <f t="shared" si="8"/>
        <v>0</v>
      </c>
      <c r="Z16" s="62">
        <f t="shared" si="9"/>
        <v>0</v>
      </c>
      <c r="AA16" s="57">
        <f t="shared" si="10"/>
        <v>0</v>
      </c>
      <c r="AB16" s="58">
        <f t="shared" si="11"/>
        <v>0</v>
      </c>
    </row>
    <row r="17" spans="2:28" x14ac:dyDescent="0.35">
      <c r="B17" s="76">
        <v>43841</v>
      </c>
      <c r="C17" s="125">
        <v>2019</v>
      </c>
      <c r="D17" s="77" t="s">
        <v>932</v>
      </c>
      <c r="E17" s="78" t="s">
        <v>14</v>
      </c>
      <c r="F17" s="78">
        <v>7</v>
      </c>
      <c r="G17" s="77" t="s">
        <v>990</v>
      </c>
      <c r="H17" s="79" t="s">
        <v>10</v>
      </c>
      <c r="I17" s="80">
        <v>1456</v>
      </c>
      <c r="J17" s="39">
        <v>28</v>
      </c>
      <c r="K17" s="39">
        <v>10.88</v>
      </c>
      <c r="L17" s="39">
        <v>81.7</v>
      </c>
      <c r="M17" s="43">
        <v>84.29</v>
      </c>
      <c r="N17" s="33">
        <f t="shared" si="0"/>
        <v>103.65715899463429</v>
      </c>
      <c r="O17" s="44"/>
      <c r="P17" s="45"/>
      <c r="Q17" s="59">
        <f t="shared" si="1"/>
        <v>0</v>
      </c>
      <c r="R17" s="59">
        <f t="shared" si="2"/>
        <v>0</v>
      </c>
      <c r="S17" s="59">
        <f t="shared" si="3"/>
        <v>0</v>
      </c>
      <c r="T17" s="59">
        <f t="shared" si="4"/>
        <v>0</v>
      </c>
      <c r="U17" s="59">
        <f t="shared" si="5"/>
        <v>0</v>
      </c>
      <c r="V17" s="60">
        <v>30</v>
      </c>
      <c r="W17" s="58">
        <f t="shared" si="6"/>
        <v>-3.6571589946342868</v>
      </c>
      <c r="X17" s="61">
        <f t="shared" si="7"/>
        <v>0.38235935158697726</v>
      </c>
      <c r="Y17" s="63">
        <f t="shared" si="8"/>
        <v>0</v>
      </c>
      <c r="Z17" s="62">
        <f t="shared" si="9"/>
        <v>0</v>
      </c>
      <c r="AA17" s="57">
        <f t="shared" si="10"/>
        <v>0</v>
      </c>
      <c r="AB17" s="58">
        <f t="shared" si="11"/>
        <v>0</v>
      </c>
    </row>
    <row r="18" spans="2:28" x14ac:dyDescent="0.35">
      <c r="B18" s="76">
        <v>43841</v>
      </c>
      <c r="C18" s="125">
        <v>2019</v>
      </c>
      <c r="D18" s="77" t="s">
        <v>932</v>
      </c>
      <c r="E18" s="78" t="s">
        <v>15</v>
      </c>
      <c r="F18" s="78">
        <v>4</v>
      </c>
      <c r="G18" s="77" t="s">
        <v>952</v>
      </c>
      <c r="H18" s="79" t="s">
        <v>8</v>
      </c>
      <c r="I18" s="80">
        <v>1457</v>
      </c>
      <c r="J18" s="39">
        <v>36</v>
      </c>
      <c r="K18" s="39">
        <v>10.91</v>
      </c>
      <c r="L18" s="39">
        <v>80.23</v>
      </c>
      <c r="M18" s="43">
        <v>87.63</v>
      </c>
      <c r="N18" s="33">
        <f t="shared" si="0"/>
        <v>110.67512983266012</v>
      </c>
      <c r="O18" s="44"/>
      <c r="P18" s="45"/>
      <c r="Q18" s="59">
        <f t="shared" si="1"/>
        <v>0</v>
      </c>
      <c r="R18" s="59">
        <f t="shared" si="2"/>
        <v>0</v>
      </c>
      <c r="S18" s="59">
        <f t="shared" si="3"/>
        <v>0</v>
      </c>
      <c r="T18" s="59">
        <f t="shared" si="4"/>
        <v>0</v>
      </c>
      <c r="U18" s="59">
        <f t="shared" si="5"/>
        <v>0</v>
      </c>
      <c r="V18" s="60">
        <v>30</v>
      </c>
      <c r="W18" s="58">
        <f t="shared" si="6"/>
        <v>-10.675129832660119</v>
      </c>
      <c r="X18" s="61">
        <f t="shared" si="7"/>
        <v>0.35177267987486971</v>
      </c>
      <c r="Y18" s="63">
        <f t="shared" si="8"/>
        <v>0</v>
      </c>
      <c r="Z18" s="62">
        <f t="shared" si="9"/>
        <v>0</v>
      </c>
      <c r="AA18" s="57">
        <f t="shared" si="10"/>
        <v>0</v>
      </c>
      <c r="AB18" s="58">
        <f t="shared" si="11"/>
        <v>0</v>
      </c>
    </row>
    <row r="19" spans="2:28" x14ac:dyDescent="0.35">
      <c r="B19" s="76">
        <v>43841</v>
      </c>
      <c r="C19" s="125">
        <v>2019</v>
      </c>
      <c r="D19" s="77" t="s">
        <v>932</v>
      </c>
      <c r="E19" s="78" t="s">
        <v>15</v>
      </c>
      <c r="F19" s="78">
        <v>4</v>
      </c>
      <c r="G19" s="77" t="s">
        <v>952</v>
      </c>
      <c r="H19" s="79" t="s">
        <v>12</v>
      </c>
      <c r="I19" s="80">
        <v>1458</v>
      </c>
      <c r="J19" s="39">
        <v>34</v>
      </c>
      <c r="K19" s="39">
        <v>10.96</v>
      </c>
      <c r="L19" s="39">
        <v>79.87</v>
      </c>
      <c r="M19" s="43">
        <v>99.85</v>
      </c>
      <c r="N19" s="33">
        <f t="shared" si="0"/>
        <v>128.99434044405746</v>
      </c>
      <c r="O19" s="44"/>
      <c r="P19" s="45"/>
      <c r="Q19" s="59">
        <f t="shared" si="1"/>
        <v>0</v>
      </c>
      <c r="R19" s="59">
        <f t="shared" si="2"/>
        <v>0</v>
      </c>
      <c r="S19" s="59">
        <f t="shared" si="3"/>
        <v>0</v>
      </c>
      <c r="T19" s="59">
        <f t="shared" si="4"/>
        <v>0</v>
      </c>
      <c r="U19" s="59">
        <f t="shared" si="5"/>
        <v>0</v>
      </c>
      <c r="V19" s="60">
        <v>30</v>
      </c>
      <c r="W19" s="58">
        <f t="shared" si="6"/>
        <v>-28.994340444057457</v>
      </c>
      <c r="X19" s="61">
        <f t="shared" si="7"/>
        <v>0.2876139048261897</v>
      </c>
      <c r="Y19" s="63">
        <f t="shared" si="8"/>
        <v>0</v>
      </c>
      <c r="Z19" s="62">
        <f t="shared" si="9"/>
        <v>0</v>
      </c>
      <c r="AA19" s="57">
        <f t="shared" si="10"/>
        <v>0</v>
      </c>
      <c r="AB19" s="58">
        <f t="shared" si="11"/>
        <v>0</v>
      </c>
    </row>
    <row r="20" spans="2:28" x14ac:dyDescent="0.35">
      <c r="B20" s="76">
        <v>43841</v>
      </c>
      <c r="C20" s="125">
        <v>2019</v>
      </c>
      <c r="D20" s="77" t="s">
        <v>932</v>
      </c>
      <c r="E20" s="78" t="s">
        <v>15</v>
      </c>
      <c r="F20" s="78">
        <v>4</v>
      </c>
      <c r="G20" s="77" t="s">
        <v>952</v>
      </c>
      <c r="H20" s="79" t="s">
        <v>11</v>
      </c>
      <c r="I20" s="80">
        <v>1459</v>
      </c>
      <c r="J20" s="39">
        <v>29</v>
      </c>
      <c r="K20" s="39">
        <v>10.88</v>
      </c>
      <c r="L20" s="39">
        <v>84.01</v>
      </c>
      <c r="M20" s="43">
        <v>87.26</v>
      </c>
      <c r="N20" s="33">
        <f t="shared" si="0"/>
        <v>104.44414057158485</v>
      </c>
      <c r="O20" s="48"/>
      <c r="P20" s="48"/>
      <c r="Q20" s="59">
        <f t="shared" si="1"/>
        <v>0</v>
      </c>
      <c r="R20" s="59">
        <f t="shared" si="2"/>
        <v>0</v>
      </c>
      <c r="S20" s="59">
        <f t="shared" si="3"/>
        <v>0</v>
      </c>
      <c r="T20" s="59">
        <f t="shared" si="4"/>
        <v>0</v>
      </c>
      <c r="U20" s="59">
        <f t="shared" si="5"/>
        <v>0</v>
      </c>
      <c r="V20" s="60">
        <v>30</v>
      </c>
      <c r="W20" s="58">
        <f t="shared" si="6"/>
        <v>-4.4441405715848532</v>
      </c>
      <c r="X20" s="61">
        <f t="shared" si="7"/>
        <v>0.37872479706729512</v>
      </c>
      <c r="Y20" s="63">
        <f t="shared" si="8"/>
        <v>0</v>
      </c>
      <c r="Z20" s="62">
        <f t="shared" si="9"/>
        <v>0</v>
      </c>
      <c r="AA20" s="57">
        <f t="shared" si="10"/>
        <v>0</v>
      </c>
      <c r="AB20" s="58">
        <f t="shared" si="11"/>
        <v>0</v>
      </c>
    </row>
    <row r="21" spans="2:28" x14ac:dyDescent="0.35">
      <c r="B21" s="76">
        <v>43841</v>
      </c>
      <c r="C21" s="125">
        <v>2019</v>
      </c>
      <c r="D21" s="77" t="s">
        <v>932</v>
      </c>
      <c r="E21" s="78" t="s">
        <v>15</v>
      </c>
      <c r="F21" s="78">
        <v>4</v>
      </c>
      <c r="G21" s="77" t="s">
        <v>952</v>
      </c>
      <c r="H21" s="79" t="s">
        <v>10</v>
      </c>
      <c r="I21" s="80">
        <v>1460</v>
      </c>
      <c r="J21" s="39">
        <v>27</v>
      </c>
      <c r="K21" s="39">
        <v>10.85</v>
      </c>
      <c r="L21" s="39">
        <v>82.6</v>
      </c>
      <c r="M21" s="43">
        <v>86.86</v>
      </c>
      <c r="N21" s="33">
        <f t="shared" si="0"/>
        <v>105.93728222996518</v>
      </c>
      <c r="O21" s="48"/>
      <c r="P21" s="48"/>
      <c r="Q21" s="59">
        <f t="shared" si="1"/>
        <v>0</v>
      </c>
      <c r="R21" s="59">
        <f t="shared" si="2"/>
        <v>0</v>
      </c>
      <c r="S21" s="59">
        <f t="shared" si="3"/>
        <v>0</v>
      </c>
      <c r="T21" s="59">
        <f t="shared" si="4"/>
        <v>0</v>
      </c>
      <c r="U21" s="59">
        <f t="shared" si="5"/>
        <v>0</v>
      </c>
      <c r="V21" s="60">
        <v>30</v>
      </c>
      <c r="W21" s="58">
        <f t="shared" si="6"/>
        <v>-5.9372822299651773</v>
      </c>
      <c r="X21" s="61">
        <f t="shared" si="7"/>
        <v>0.37197737139850018</v>
      </c>
      <c r="Y21" s="63">
        <f t="shared" si="8"/>
        <v>0</v>
      </c>
      <c r="Z21" s="62">
        <f t="shared" si="9"/>
        <v>0</v>
      </c>
      <c r="AA21" s="57">
        <f t="shared" si="10"/>
        <v>0</v>
      </c>
      <c r="AB21" s="58">
        <f t="shared" si="11"/>
        <v>0</v>
      </c>
    </row>
    <row r="22" spans="2:28" x14ac:dyDescent="0.35">
      <c r="B22" s="76">
        <v>43841</v>
      </c>
      <c r="C22" s="125">
        <v>2019</v>
      </c>
      <c r="D22" s="77" t="s">
        <v>932</v>
      </c>
      <c r="E22" s="78" t="s">
        <v>15</v>
      </c>
      <c r="F22" s="78">
        <v>4</v>
      </c>
      <c r="G22" s="77" t="s">
        <v>990</v>
      </c>
      <c r="H22" s="79" t="s">
        <v>8</v>
      </c>
      <c r="I22" s="80">
        <v>1461</v>
      </c>
      <c r="J22" s="39">
        <v>32</v>
      </c>
      <c r="K22" s="39">
        <v>10.95</v>
      </c>
      <c r="L22" s="39">
        <v>82.71</v>
      </c>
      <c r="M22" s="43">
        <v>84.62</v>
      </c>
      <c r="N22" s="33">
        <f t="shared" si="0"/>
        <v>102.66164994425866</v>
      </c>
      <c r="O22" s="48"/>
      <c r="P22" s="48"/>
      <c r="Q22" s="59">
        <f t="shared" si="1"/>
        <v>0</v>
      </c>
      <c r="R22" s="59">
        <f t="shared" si="2"/>
        <v>0</v>
      </c>
      <c r="S22" s="59">
        <f t="shared" si="3"/>
        <v>0</v>
      </c>
      <c r="T22" s="59">
        <f t="shared" si="4"/>
        <v>0</v>
      </c>
      <c r="U22" s="59">
        <f t="shared" si="5"/>
        <v>0</v>
      </c>
      <c r="V22" s="60">
        <v>30</v>
      </c>
      <c r="W22" s="58">
        <f t="shared" si="6"/>
        <v>-2.6616499442586559</v>
      </c>
      <c r="X22" s="61">
        <f t="shared" si="7"/>
        <v>0.38703678566580685</v>
      </c>
      <c r="Y22" s="63">
        <f t="shared" si="8"/>
        <v>0</v>
      </c>
      <c r="Z22" s="62">
        <f t="shared" si="9"/>
        <v>0</v>
      </c>
      <c r="AA22" s="57">
        <f t="shared" si="10"/>
        <v>0</v>
      </c>
      <c r="AB22" s="58">
        <f t="shared" si="11"/>
        <v>0</v>
      </c>
    </row>
    <row r="23" spans="2:28" x14ac:dyDescent="0.35">
      <c r="B23" s="76">
        <v>43841</v>
      </c>
      <c r="C23" s="125">
        <v>2019</v>
      </c>
      <c r="D23" s="77" t="s">
        <v>932</v>
      </c>
      <c r="E23" s="78" t="s">
        <v>15</v>
      </c>
      <c r="F23" s="78">
        <v>4</v>
      </c>
      <c r="G23" s="77" t="s">
        <v>990</v>
      </c>
      <c r="H23" s="79" t="s">
        <v>12</v>
      </c>
      <c r="I23" s="80">
        <v>1462</v>
      </c>
      <c r="J23" s="39">
        <v>38</v>
      </c>
      <c r="K23" s="39">
        <v>10.93</v>
      </c>
      <c r="L23" s="39">
        <v>92.05</v>
      </c>
      <c r="M23" s="43">
        <v>84.79</v>
      </c>
      <c r="N23" s="33">
        <f t="shared" si="0"/>
        <v>91.050295857988175</v>
      </c>
      <c r="O23" s="48"/>
      <c r="P23" s="48"/>
      <c r="Q23" s="59">
        <f t="shared" si="1"/>
        <v>0</v>
      </c>
      <c r="R23" s="59">
        <f t="shared" si="2"/>
        <v>0</v>
      </c>
      <c r="S23" s="59">
        <f t="shared" si="3"/>
        <v>0</v>
      </c>
      <c r="T23" s="59">
        <f t="shared" si="4"/>
        <v>0</v>
      </c>
      <c r="U23" s="59">
        <f t="shared" si="5"/>
        <v>0</v>
      </c>
      <c r="V23" s="60">
        <v>30</v>
      </c>
      <c r="W23" s="58">
        <f t="shared" si="6"/>
        <v>8.9497041420118251</v>
      </c>
      <c r="X23" s="61">
        <f t="shared" si="7"/>
        <v>0.44914703493095037</v>
      </c>
      <c r="Y23" s="63">
        <f t="shared" si="8"/>
        <v>0</v>
      </c>
      <c r="Z23" s="62">
        <f t="shared" si="9"/>
        <v>0</v>
      </c>
      <c r="AA23" s="57">
        <f t="shared" si="10"/>
        <v>0</v>
      </c>
      <c r="AB23" s="58">
        <f t="shared" si="11"/>
        <v>0</v>
      </c>
    </row>
    <row r="24" spans="2:28" x14ac:dyDescent="0.35">
      <c r="B24" s="76">
        <v>43841</v>
      </c>
      <c r="C24" s="125">
        <v>2019</v>
      </c>
      <c r="D24" s="77" t="s">
        <v>932</v>
      </c>
      <c r="E24" s="78" t="s">
        <v>15</v>
      </c>
      <c r="F24" s="78">
        <v>4</v>
      </c>
      <c r="G24" s="77" t="s">
        <v>990</v>
      </c>
      <c r="H24" s="79" t="s">
        <v>11</v>
      </c>
      <c r="I24" s="80">
        <v>1463</v>
      </c>
      <c r="J24" s="39">
        <v>92</v>
      </c>
      <c r="K24" s="39">
        <v>10.9</v>
      </c>
      <c r="L24" s="39">
        <v>84.09</v>
      </c>
      <c r="M24" s="43">
        <v>72.03</v>
      </c>
      <c r="N24" s="33">
        <f t="shared" si="0"/>
        <v>83.52233911736576</v>
      </c>
      <c r="O24" s="48"/>
      <c r="P24" s="48"/>
      <c r="Q24" s="59">
        <f t="shared" si="1"/>
        <v>0</v>
      </c>
      <c r="R24" s="59">
        <f t="shared" si="2"/>
        <v>0</v>
      </c>
      <c r="S24" s="59">
        <f t="shared" si="3"/>
        <v>0</v>
      </c>
      <c r="T24" s="59">
        <f t="shared" si="4"/>
        <v>0</v>
      </c>
      <c r="U24" s="59">
        <f t="shared" si="5"/>
        <v>0</v>
      </c>
      <c r="V24" s="60">
        <v>30</v>
      </c>
      <c r="W24" s="58">
        <f t="shared" si="6"/>
        <v>16.47766088263424</v>
      </c>
      <c r="X24" s="61">
        <f t="shared" si="7"/>
        <v>0.49864223785375428</v>
      </c>
      <c r="Y24" s="63">
        <f t="shared" si="8"/>
        <v>0</v>
      </c>
      <c r="Z24" s="62">
        <f t="shared" si="9"/>
        <v>0</v>
      </c>
      <c r="AA24" s="57">
        <f t="shared" si="10"/>
        <v>0</v>
      </c>
      <c r="AB24" s="58">
        <f t="shared" si="11"/>
        <v>0</v>
      </c>
    </row>
    <row r="25" spans="2:28" x14ac:dyDescent="0.35">
      <c r="B25" s="76">
        <v>43841</v>
      </c>
      <c r="C25" s="125">
        <v>2019</v>
      </c>
      <c r="D25" s="77" t="s">
        <v>932</v>
      </c>
      <c r="E25" s="78" t="s">
        <v>15</v>
      </c>
      <c r="F25" s="78">
        <v>4</v>
      </c>
      <c r="G25" s="77" t="s">
        <v>990</v>
      </c>
      <c r="H25" s="79" t="s">
        <v>10</v>
      </c>
      <c r="I25" s="80">
        <v>1464</v>
      </c>
      <c r="J25" s="39">
        <v>26</v>
      </c>
      <c r="K25" s="39">
        <v>10.91</v>
      </c>
      <c r="L25" s="39">
        <v>86</v>
      </c>
      <c r="M25" s="43">
        <v>104.61</v>
      </c>
      <c r="N25" s="33">
        <f t="shared" si="0"/>
        <v>124.78359302170729</v>
      </c>
      <c r="O25" s="48"/>
      <c r="P25" s="48"/>
      <c r="Q25" s="59">
        <f t="shared" si="1"/>
        <v>0</v>
      </c>
      <c r="R25" s="59">
        <f t="shared" si="2"/>
        <v>0</v>
      </c>
      <c r="S25" s="59">
        <f t="shared" si="3"/>
        <v>0</v>
      </c>
      <c r="T25" s="59">
        <f t="shared" si="4"/>
        <v>0</v>
      </c>
      <c r="U25" s="59">
        <f t="shared" si="5"/>
        <v>0</v>
      </c>
      <c r="V25" s="60">
        <v>30</v>
      </c>
      <c r="W25" s="58">
        <f t="shared" si="6"/>
        <v>-24.78359302170729</v>
      </c>
      <c r="X25" s="61">
        <f t="shared" si="7"/>
        <v>0.30069370330843109</v>
      </c>
      <c r="Y25" s="63">
        <f t="shared" si="8"/>
        <v>0</v>
      </c>
      <c r="Z25" s="62">
        <f t="shared" si="9"/>
        <v>0</v>
      </c>
      <c r="AA25" s="57">
        <f t="shared" si="10"/>
        <v>0</v>
      </c>
      <c r="AB25" s="58">
        <f t="shared" si="11"/>
        <v>0</v>
      </c>
    </row>
    <row r="26" spans="2:28" x14ac:dyDescent="0.35">
      <c r="B26" s="76">
        <v>43841</v>
      </c>
      <c r="C26" s="125">
        <v>2019</v>
      </c>
      <c r="D26" s="77" t="s">
        <v>932</v>
      </c>
      <c r="E26" s="78" t="s">
        <v>16</v>
      </c>
      <c r="F26" s="78">
        <v>9</v>
      </c>
      <c r="G26" s="77" t="s">
        <v>952</v>
      </c>
      <c r="H26" s="79" t="s">
        <v>8</v>
      </c>
      <c r="I26" s="80">
        <v>1465</v>
      </c>
      <c r="J26" s="39">
        <v>102</v>
      </c>
      <c r="K26" s="39">
        <v>11.29</v>
      </c>
      <c r="L26" s="39">
        <v>81.58</v>
      </c>
      <c r="M26" s="43">
        <v>71.48</v>
      </c>
      <c r="N26" s="33">
        <f t="shared" si="0"/>
        <v>85.630957461943396</v>
      </c>
      <c r="O26" s="15"/>
      <c r="P26" s="15"/>
      <c r="Q26" s="59">
        <f t="shared" si="1"/>
        <v>0</v>
      </c>
      <c r="R26" s="59">
        <f t="shared" si="2"/>
        <v>0</v>
      </c>
      <c r="S26" s="59">
        <f t="shared" si="3"/>
        <v>0</v>
      </c>
      <c r="T26" s="59">
        <f t="shared" si="4"/>
        <v>0</v>
      </c>
      <c r="U26" s="59">
        <f t="shared" si="5"/>
        <v>0</v>
      </c>
      <c r="V26" s="60">
        <v>30</v>
      </c>
      <c r="W26" s="58">
        <f t="shared" si="6"/>
        <v>14.369042538056604</v>
      </c>
      <c r="X26" s="61">
        <f t="shared" si="7"/>
        <v>0.4839009802292738</v>
      </c>
      <c r="Y26" s="63">
        <f t="shared" si="8"/>
        <v>0</v>
      </c>
      <c r="Z26" s="62">
        <f t="shared" si="9"/>
        <v>0</v>
      </c>
      <c r="AA26" s="57">
        <f t="shared" si="10"/>
        <v>0</v>
      </c>
      <c r="AB26" s="58">
        <f t="shared" si="11"/>
        <v>0</v>
      </c>
    </row>
    <row r="27" spans="2:28" x14ac:dyDescent="0.35">
      <c r="B27" s="76">
        <v>43841</v>
      </c>
      <c r="C27" s="125">
        <v>2019</v>
      </c>
      <c r="D27" s="77" t="s">
        <v>932</v>
      </c>
      <c r="E27" s="78" t="s">
        <v>16</v>
      </c>
      <c r="F27" s="78">
        <v>9</v>
      </c>
      <c r="G27" s="77" t="s">
        <v>952</v>
      </c>
      <c r="H27" s="79" t="s">
        <v>12</v>
      </c>
      <c r="I27" s="80">
        <v>1466</v>
      </c>
      <c r="J27" s="39">
        <v>96</v>
      </c>
      <c r="K27" s="39">
        <v>10.88</v>
      </c>
      <c r="L27" s="39">
        <v>91.09</v>
      </c>
      <c r="M27" s="43">
        <v>78.5</v>
      </c>
      <c r="N27" s="33">
        <f t="shared" si="0"/>
        <v>84.303702780201974</v>
      </c>
      <c r="O27" s="15"/>
      <c r="P27" s="15"/>
      <c r="Q27" s="59">
        <f t="shared" si="1"/>
        <v>0</v>
      </c>
      <c r="R27" s="59">
        <f t="shared" si="2"/>
        <v>0</v>
      </c>
      <c r="S27" s="59">
        <f t="shared" si="3"/>
        <v>0</v>
      </c>
      <c r="T27" s="59">
        <f t="shared" si="4"/>
        <v>0</v>
      </c>
      <c r="U27" s="59">
        <f t="shared" si="5"/>
        <v>0</v>
      </c>
      <c r="V27" s="60">
        <v>30</v>
      </c>
      <c r="W27" s="58">
        <f t="shared" si="6"/>
        <v>15.696297219798026</v>
      </c>
      <c r="X27" s="61">
        <f t="shared" si="7"/>
        <v>0.49309375924282756</v>
      </c>
      <c r="Y27" s="63">
        <f t="shared" si="8"/>
        <v>0</v>
      </c>
      <c r="Z27" s="62">
        <f t="shared" si="9"/>
        <v>0</v>
      </c>
      <c r="AA27" s="57">
        <f t="shared" si="10"/>
        <v>0</v>
      </c>
      <c r="AB27" s="58">
        <f t="shared" si="11"/>
        <v>0</v>
      </c>
    </row>
    <row r="28" spans="2:28" x14ac:dyDescent="0.35">
      <c r="B28" s="76">
        <v>43841</v>
      </c>
      <c r="C28" s="125">
        <v>2019</v>
      </c>
      <c r="D28" s="77" t="s">
        <v>932</v>
      </c>
      <c r="E28" s="78" t="s">
        <v>16</v>
      </c>
      <c r="F28" s="78">
        <v>9</v>
      </c>
      <c r="G28" s="77" t="s">
        <v>952</v>
      </c>
      <c r="H28" s="79" t="s">
        <v>11</v>
      </c>
      <c r="I28" s="80">
        <v>1467</v>
      </c>
      <c r="J28" s="39">
        <v>95</v>
      </c>
      <c r="K28" s="39">
        <v>10.93</v>
      </c>
      <c r="L28" s="39">
        <v>95.75</v>
      </c>
      <c r="M28" s="43">
        <v>81.5</v>
      </c>
      <c r="N28" s="33">
        <f t="shared" si="0"/>
        <v>83.199717047866073</v>
      </c>
      <c r="O28" s="15"/>
      <c r="P28" s="15"/>
      <c r="Q28" s="59">
        <f t="shared" si="1"/>
        <v>0</v>
      </c>
      <c r="R28" s="59">
        <f t="shared" si="2"/>
        <v>0</v>
      </c>
      <c r="S28" s="59">
        <f t="shared" si="3"/>
        <v>0</v>
      </c>
      <c r="T28" s="59">
        <f t="shared" si="4"/>
        <v>0</v>
      </c>
      <c r="U28" s="59">
        <f t="shared" si="5"/>
        <v>0</v>
      </c>
      <c r="V28" s="60">
        <v>30</v>
      </c>
      <c r="W28" s="58">
        <f t="shared" si="6"/>
        <v>16.800282952133927</v>
      </c>
      <c r="X28" s="61">
        <f t="shared" si="7"/>
        <v>0.50096358225875004</v>
      </c>
      <c r="Y28" s="63">
        <f t="shared" si="8"/>
        <v>0</v>
      </c>
      <c r="Z28" s="62">
        <f t="shared" si="9"/>
        <v>0</v>
      </c>
      <c r="AA28" s="57">
        <f t="shared" si="10"/>
        <v>0</v>
      </c>
      <c r="AB28" s="58">
        <f t="shared" si="11"/>
        <v>0</v>
      </c>
    </row>
    <row r="29" spans="2:28" x14ac:dyDescent="0.35">
      <c r="B29" s="76">
        <v>43841</v>
      </c>
      <c r="C29" s="125">
        <v>2019</v>
      </c>
      <c r="D29" s="77" t="s">
        <v>932</v>
      </c>
      <c r="E29" s="78" t="s">
        <v>16</v>
      </c>
      <c r="F29" s="78">
        <v>9</v>
      </c>
      <c r="G29" s="77" t="s">
        <v>952</v>
      </c>
      <c r="H29" s="79" t="s">
        <v>10</v>
      </c>
      <c r="I29" s="80">
        <v>1468</v>
      </c>
      <c r="J29" s="39">
        <v>101</v>
      </c>
      <c r="K29" s="39">
        <v>11.04</v>
      </c>
      <c r="L29" s="39">
        <v>81.14</v>
      </c>
      <c r="M29" s="43">
        <v>66.73</v>
      </c>
      <c r="N29" s="33">
        <f t="shared" si="0"/>
        <v>79.443651925820262</v>
      </c>
      <c r="O29" s="9"/>
      <c r="P29" s="9"/>
      <c r="Q29" s="59">
        <f t="shared" si="1"/>
        <v>0</v>
      </c>
      <c r="R29" s="59">
        <f t="shared" si="2"/>
        <v>0</v>
      </c>
      <c r="S29" s="59">
        <f t="shared" si="3"/>
        <v>0</v>
      </c>
      <c r="T29" s="59">
        <f t="shared" si="4"/>
        <v>0</v>
      </c>
      <c r="U29" s="59">
        <f t="shared" si="5"/>
        <v>0</v>
      </c>
      <c r="V29" s="60">
        <v>30</v>
      </c>
      <c r="W29" s="58">
        <f t="shared" si="6"/>
        <v>20.556348074179738</v>
      </c>
      <c r="X29" s="61">
        <f t="shared" si="7"/>
        <v>0.52937690788292324</v>
      </c>
      <c r="Y29" s="63">
        <f t="shared" si="8"/>
        <v>0</v>
      </c>
      <c r="Z29" s="62">
        <f t="shared" si="9"/>
        <v>0</v>
      </c>
      <c r="AA29" s="57">
        <f t="shared" si="10"/>
        <v>0</v>
      </c>
      <c r="AB29" s="58">
        <f t="shared" si="11"/>
        <v>0</v>
      </c>
    </row>
    <row r="30" spans="2:28" x14ac:dyDescent="0.35">
      <c r="B30" s="76">
        <v>43841</v>
      </c>
      <c r="C30" s="125">
        <v>2019</v>
      </c>
      <c r="D30" s="77" t="s">
        <v>932</v>
      </c>
      <c r="E30" s="78" t="s">
        <v>16</v>
      </c>
      <c r="F30" s="78">
        <v>9</v>
      </c>
      <c r="G30" s="77" t="s">
        <v>990</v>
      </c>
      <c r="H30" s="79" t="s">
        <v>8</v>
      </c>
      <c r="I30" s="80">
        <v>1469</v>
      </c>
      <c r="J30" s="39">
        <v>110</v>
      </c>
      <c r="K30" s="39">
        <v>11.29</v>
      </c>
      <c r="L30" s="39">
        <v>94.43</v>
      </c>
      <c r="M30" s="43">
        <v>82.81</v>
      </c>
      <c r="N30" s="33">
        <f t="shared" si="0"/>
        <v>86.023574693288438</v>
      </c>
      <c r="O30" s="9"/>
      <c r="P30" s="9"/>
      <c r="Q30" s="59">
        <f t="shared" si="1"/>
        <v>0</v>
      </c>
      <c r="R30" s="59">
        <f t="shared" si="2"/>
        <v>0</v>
      </c>
      <c r="S30" s="59">
        <f t="shared" si="3"/>
        <v>0</v>
      </c>
      <c r="T30" s="59">
        <f t="shared" si="4"/>
        <v>0</v>
      </c>
      <c r="U30" s="59">
        <f t="shared" si="5"/>
        <v>0</v>
      </c>
      <c r="V30" s="60">
        <v>30</v>
      </c>
      <c r="W30" s="58">
        <f t="shared" si="6"/>
        <v>13.976425306711562</v>
      </c>
      <c r="X30" s="61">
        <f t="shared" si="7"/>
        <v>0.48123601789709169</v>
      </c>
      <c r="Y30" s="63">
        <f t="shared" si="8"/>
        <v>0</v>
      </c>
      <c r="Z30" s="62">
        <f t="shared" si="9"/>
        <v>0</v>
      </c>
      <c r="AA30" s="57">
        <f t="shared" si="10"/>
        <v>0</v>
      </c>
      <c r="AB30" s="58">
        <f t="shared" si="11"/>
        <v>0</v>
      </c>
    </row>
    <row r="31" spans="2:28" x14ac:dyDescent="0.35">
      <c r="B31" s="76">
        <v>43841</v>
      </c>
      <c r="C31" s="125">
        <v>2019</v>
      </c>
      <c r="D31" s="77" t="s">
        <v>932</v>
      </c>
      <c r="E31" s="78" t="s">
        <v>16</v>
      </c>
      <c r="F31" s="78">
        <v>9</v>
      </c>
      <c r="G31" s="77" t="s">
        <v>990</v>
      </c>
      <c r="H31" s="79" t="s">
        <v>12</v>
      </c>
      <c r="I31" s="80">
        <v>1470</v>
      </c>
      <c r="J31" s="39">
        <v>106</v>
      </c>
      <c r="K31" s="39">
        <v>11.31</v>
      </c>
      <c r="L31" s="39">
        <v>96.65</v>
      </c>
      <c r="M31" s="43">
        <v>83.73</v>
      </c>
      <c r="N31" s="33">
        <f t="shared" si="0"/>
        <v>84.860557768924295</v>
      </c>
      <c r="O31" s="48"/>
      <c r="P31" s="48"/>
      <c r="Q31" s="59">
        <f t="shared" si="1"/>
        <v>0</v>
      </c>
      <c r="R31" s="59">
        <f t="shared" si="2"/>
        <v>0</v>
      </c>
      <c r="S31" s="59">
        <f t="shared" si="3"/>
        <v>0</v>
      </c>
      <c r="T31" s="59">
        <f t="shared" si="4"/>
        <v>0</v>
      </c>
      <c r="U31" s="59">
        <f t="shared" si="5"/>
        <v>0</v>
      </c>
      <c r="V31" s="60">
        <v>30</v>
      </c>
      <c r="W31" s="58">
        <f t="shared" si="6"/>
        <v>15.139442231075705</v>
      </c>
      <c r="X31" s="61">
        <f t="shared" si="7"/>
        <v>0.48920187793427233</v>
      </c>
      <c r="Y31" s="63">
        <f t="shared" si="8"/>
        <v>0</v>
      </c>
      <c r="Z31" s="62">
        <f t="shared" si="9"/>
        <v>0</v>
      </c>
      <c r="AA31" s="57">
        <f t="shared" si="10"/>
        <v>0</v>
      </c>
      <c r="AB31" s="58">
        <f t="shared" si="11"/>
        <v>0</v>
      </c>
    </row>
    <row r="32" spans="2:28" x14ac:dyDescent="0.35">
      <c r="B32" s="76">
        <v>43841</v>
      </c>
      <c r="C32" s="125">
        <v>2019</v>
      </c>
      <c r="D32" s="77" t="s">
        <v>932</v>
      </c>
      <c r="E32" s="78" t="s">
        <v>16</v>
      </c>
      <c r="F32" s="78">
        <v>9</v>
      </c>
      <c r="G32" s="77" t="s">
        <v>990</v>
      </c>
      <c r="H32" s="79" t="s">
        <v>11</v>
      </c>
      <c r="I32" s="80">
        <v>1471</v>
      </c>
      <c r="J32" s="39">
        <v>91</v>
      </c>
      <c r="K32" s="39">
        <v>10.9</v>
      </c>
      <c r="L32" s="39">
        <v>99.74</v>
      </c>
      <c r="M32" s="43">
        <v>85.51</v>
      </c>
      <c r="N32" s="33">
        <f t="shared" si="0"/>
        <v>83.982440342188212</v>
      </c>
      <c r="O32" s="48"/>
      <c r="P32" s="48"/>
      <c r="Q32" s="59">
        <f t="shared" si="1"/>
        <v>0</v>
      </c>
      <c r="R32" s="59">
        <f t="shared" si="2"/>
        <v>0</v>
      </c>
      <c r="S32" s="59">
        <f t="shared" si="3"/>
        <v>0</v>
      </c>
      <c r="T32" s="59">
        <f t="shared" si="4"/>
        <v>0</v>
      </c>
      <c r="U32" s="59">
        <f t="shared" si="5"/>
        <v>0</v>
      </c>
      <c r="V32" s="60">
        <v>30</v>
      </c>
      <c r="W32" s="58">
        <f t="shared" si="6"/>
        <v>16.017559657811788</v>
      </c>
      <c r="X32" s="61">
        <f t="shared" si="7"/>
        <v>0.49536255193673762</v>
      </c>
      <c r="Y32" s="63">
        <f t="shared" si="8"/>
        <v>0</v>
      </c>
      <c r="Z32" s="62">
        <f t="shared" si="9"/>
        <v>0</v>
      </c>
      <c r="AA32" s="57">
        <f t="shared" si="10"/>
        <v>0</v>
      </c>
      <c r="AB32" s="58">
        <f t="shared" si="11"/>
        <v>0</v>
      </c>
    </row>
    <row r="33" spans="2:28" x14ac:dyDescent="0.35">
      <c r="B33" s="76">
        <v>43841</v>
      </c>
      <c r="C33" s="125">
        <v>2019</v>
      </c>
      <c r="D33" s="77" t="s">
        <v>932</v>
      </c>
      <c r="E33" s="78" t="s">
        <v>16</v>
      </c>
      <c r="F33" s="78">
        <v>9</v>
      </c>
      <c r="G33" s="77" t="s">
        <v>990</v>
      </c>
      <c r="H33" s="79" t="s">
        <v>10</v>
      </c>
      <c r="I33" s="80">
        <v>1472</v>
      </c>
      <c r="J33" s="39">
        <v>104</v>
      </c>
      <c r="K33" s="39">
        <v>10.91</v>
      </c>
      <c r="L33" s="39">
        <v>83.93</v>
      </c>
      <c r="M33" s="43">
        <v>69.680000000000007</v>
      </c>
      <c r="N33" s="33">
        <f t="shared" si="0"/>
        <v>80.484798685291707</v>
      </c>
      <c r="O33" s="48"/>
      <c r="P33" s="48"/>
      <c r="Q33" s="59">
        <f t="shared" si="1"/>
        <v>0</v>
      </c>
      <c r="R33" s="59">
        <f t="shared" si="2"/>
        <v>0</v>
      </c>
      <c r="S33" s="59">
        <f t="shared" si="3"/>
        <v>0</v>
      </c>
      <c r="T33" s="59">
        <f t="shared" si="4"/>
        <v>0</v>
      </c>
      <c r="U33" s="59">
        <f t="shared" si="5"/>
        <v>0</v>
      </c>
      <c r="V33" s="60">
        <v>30</v>
      </c>
      <c r="W33" s="58">
        <f t="shared" si="6"/>
        <v>19.515201314708293</v>
      </c>
      <c r="X33" s="61">
        <f t="shared" si="7"/>
        <v>0.52123532414497187</v>
      </c>
      <c r="Y33" s="63">
        <f t="shared" si="8"/>
        <v>0</v>
      </c>
      <c r="Z33" s="62">
        <f t="shared" si="9"/>
        <v>0</v>
      </c>
      <c r="AA33" s="57">
        <f t="shared" si="10"/>
        <v>0</v>
      </c>
      <c r="AB33" s="58">
        <f t="shared" si="11"/>
        <v>0</v>
      </c>
    </row>
    <row r="34" spans="2:28" x14ac:dyDescent="0.35">
      <c r="B34" s="76">
        <v>43841</v>
      </c>
      <c r="C34" s="125">
        <v>2019</v>
      </c>
      <c r="D34" s="77" t="s">
        <v>932</v>
      </c>
      <c r="E34" s="78" t="s">
        <v>16</v>
      </c>
      <c r="F34" s="78">
        <v>6</v>
      </c>
      <c r="G34" s="77" t="s">
        <v>990</v>
      </c>
      <c r="H34" s="79" t="s">
        <v>8</v>
      </c>
      <c r="I34" s="80">
        <v>1473</v>
      </c>
      <c r="J34" s="39">
        <v>120</v>
      </c>
      <c r="K34" s="39">
        <v>11.23</v>
      </c>
      <c r="L34" s="39">
        <v>84.6</v>
      </c>
      <c r="M34" s="43">
        <v>74.209999999999994</v>
      </c>
      <c r="N34" s="33">
        <f t="shared" si="0"/>
        <v>85.838898732451952</v>
      </c>
      <c r="O34" s="48"/>
      <c r="P34" s="48"/>
      <c r="Q34" s="59">
        <f t="shared" si="1"/>
        <v>0</v>
      </c>
      <c r="R34" s="59">
        <f t="shared" si="2"/>
        <v>0</v>
      </c>
      <c r="S34" s="59">
        <f t="shared" si="3"/>
        <v>0</v>
      </c>
      <c r="T34" s="59">
        <f t="shared" si="4"/>
        <v>0</v>
      </c>
      <c r="U34" s="59">
        <f t="shared" si="5"/>
        <v>0</v>
      </c>
      <c r="V34" s="60">
        <v>30</v>
      </c>
      <c r="W34" s="58">
        <f t="shared" si="6"/>
        <v>14.161101267548048</v>
      </c>
      <c r="X34" s="61">
        <f t="shared" si="7"/>
        <v>0.48248650365195295</v>
      </c>
      <c r="Y34" s="63">
        <f t="shared" si="8"/>
        <v>0</v>
      </c>
      <c r="Z34" s="62">
        <f t="shared" si="9"/>
        <v>0</v>
      </c>
      <c r="AA34" s="57">
        <f t="shared" si="10"/>
        <v>0</v>
      </c>
      <c r="AB34" s="58">
        <f t="shared" si="11"/>
        <v>0</v>
      </c>
    </row>
    <row r="35" spans="2:28" x14ac:dyDescent="0.35">
      <c r="B35" s="76">
        <v>43841</v>
      </c>
      <c r="C35" s="125">
        <v>2019</v>
      </c>
      <c r="D35" s="77" t="s">
        <v>932</v>
      </c>
      <c r="E35" s="78" t="s">
        <v>16</v>
      </c>
      <c r="F35" s="78">
        <v>6</v>
      </c>
      <c r="G35" s="77" t="s">
        <v>990</v>
      </c>
      <c r="H35" s="79" t="s">
        <v>12</v>
      </c>
      <c r="I35" s="80">
        <v>1474</v>
      </c>
      <c r="J35" s="39">
        <v>105</v>
      </c>
      <c r="K35" s="39">
        <v>11.29</v>
      </c>
      <c r="L35" s="39">
        <v>94.72</v>
      </c>
      <c r="M35" s="43">
        <v>82.86</v>
      </c>
      <c r="N35" s="33">
        <f t="shared" si="0"/>
        <v>85.784489991609703</v>
      </c>
      <c r="O35" s="15"/>
      <c r="P35" s="15"/>
      <c r="Q35" s="59">
        <f t="shared" si="1"/>
        <v>0</v>
      </c>
      <c r="R35" s="59">
        <f t="shared" si="2"/>
        <v>0</v>
      </c>
      <c r="S35" s="59">
        <f t="shared" si="3"/>
        <v>0</v>
      </c>
      <c r="T35" s="59">
        <f t="shared" si="4"/>
        <v>0</v>
      </c>
      <c r="U35" s="59">
        <f t="shared" si="5"/>
        <v>0</v>
      </c>
      <c r="V35" s="60">
        <v>30</v>
      </c>
      <c r="W35" s="58">
        <f t="shared" si="6"/>
        <v>14.215510008390297</v>
      </c>
      <c r="X35" s="61">
        <f t="shared" si="7"/>
        <v>0.48285594522844788</v>
      </c>
      <c r="Y35" s="63">
        <f t="shared" si="8"/>
        <v>0</v>
      </c>
      <c r="Z35" s="62">
        <f t="shared" si="9"/>
        <v>0</v>
      </c>
      <c r="AA35" s="57">
        <f t="shared" si="10"/>
        <v>0</v>
      </c>
      <c r="AB35" s="58">
        <f t="shared" si="11"/>
        <v>0</v>
      </c>
    </row>
    <row r="36" spans="2:28" x14ac:dyDescent="0.35">
      <c r="B36" s="76">
        <v>43841</v>
      </c>
      <c r="C36" s="125">
        <v>2019</v>
      </c>
      <c r="D36" s="77" t="s">
        <v>932</v>
      </c>
      <c r="E36" s="78" t="s">
        <v>16</v>
      </c>
      <c r="F36" s="78">
        <v>6</v>
      </c>
      <c r="G36" s="77" t="s">
        <v>990</v>
      </c>
      <c r="H36" s="79" t="s">
        <v>11</v>
      </c>
      <c r="I36" s="80">
        <v>1475</v>
      </c>
      <c r="J36" s="39">
        <v>98</v>
      </c>
      <c r="K36" s="39">
        <v>10.89</v>
      </c>
      <c r="L36" s="39">
        <v>92.73</v>
      </c>
      <c r="M36" s="43">
        <v>79.92</v>
      </c>
      <c r="N36" s="33">
        <f t="shared" si="0"/>
        <v>84.347507331378296</v>
      </c>
      <c r="O36" s="15"/>
      <c r="P36" s="15"/>
      <c r="Q36" s="59">
        <f t="shared" si="1"/>
        <v>0</v>
      </c>
      <c r="R36" s="59">
        <f t="shared" si="2"/>
        <v>0</v>
      </c>
      <c r="S36" s="59">
        <f t="shared" si="3"/>
        <v>0</v>
      </c>
      <c r="T36" s="59">
        <f t="shared" si="4"/>
        <v>0</v>
      </c>
      <c r="U36" s="59">
        <f t="shared" si="5"/>
        <v>0</v>
      </c>
      <c r="V36" s="60">
        <v>30</v>
      </c>
      <c r="W36" s="58">
        <f t="shared" si="6"/>
        <v>15.652492668621704</v>
      </c>
      <c r="X36" s="61">
        <f t="shared" si="7"/>
        <v>0.4927857453281182</v>
      </c>
      <c r="Y36" s="63">
        <f t="shared" si="8"/>
        <v>0</v>
      </c>
      <c r="Z36" s="62">
        <f t="shared" si="9"/>
        <v>0</v>
      </c>
      <c r="AA36" s="57">
        <f t="shared" si="10"/>
        <v>0</v>
      </c>
      <c r="AB36" s="58">
        <f t="shared" si="11"/>
        <v>0</v>
      </c>
    </row>
    <row r="37" spans="2:28" x14ac:dyDescent="0.35">
      <c r="B37" s="76">
        <v>43841</v>
      </c>
      <c r="C37" s="125">
        <v>2019</v>
      </c>
      <c r="D37" s="77" t="s">
        <v>932</v>
      </c>
      <c r="E37" s="78" t="s">
        <v>16</v>
      </c>
      <c r="F37" s="78">
        <v>6</v>
      </c>
      <c r="G37" s="77" t="s">
        <v>990</v>
      </c>
      <c r="H37" s="79" t="s">
        <v>10</v>
      </c>
      <c r="I37" s="80">
        <v>1476</v>
      </c>
      <c r="J37" s="39">
        <v>94</v>
      </c>
      <c r="K37" s="39">
        <v>10.92</v>
      </c>
      <c r="L37" s="39">
        <v>88.6</v>
      </c>
      <c r="M37" s="43">
        <v>73.239999999999995</v>
      </c>
      <c r="N37" s="33">
        <f t="shared" si="0"/>
        <v>80.226570545829034</v>
      </c>
      <c r="O37" s="15"/>
      <c r="P37" s="15"/>
      <c r="Q37" s="59">
        <f t="shared" si="1"/>
        <v>0</v>
      </c>
      <c r="R37" s="59">
        <f t="shared" si="2"/>
        <v>0</v>
      </c>
      <c r="S37" s="59">
        <f t="shared" si="3"/>
        <v>0</v>
      </c>
      <c r="T37" s="59">
        <f t="shared" si="4"/>
        <v>0</v>
      </c>
      <c r="U37" s="59">
        <f t="shared" si="5"/>
        <v>0</v>
      </c>
      <c r="V37" s="60">
        <v>30</v>
      </c>
      <c r="W37" s="58">
        <f t="shared" si="6"/>
        <v>19.773429454170966</v>
      </c>
      <c r="X37" s="61">
        <f t="shared" si="7"/>
        <v>0.52323491655969201</v>
      </c>
      <c r="Y37" s="63">
        <f t="shared" si="8"/>
        <v>0</v>
      </c>
      <c r="Z37" s="62">
        <f t="shared" si="9"/>
        <v>0</v>
      </c>
      <c r="AA37" s="57">
        <f t="shared" si="10"/>
        <v>0</v>
      </c>
      <c r="AB37" s="58">
        <f t="shared" si="11"/>
        <v>0</v>
      </c>
    </row>
    <row r="38" spans="2:28" x14ac:dyDescent="0.35">
      <c r="B38" s="76">
        <v>43841</v>
      </c>
      <c r="C38" s="125">
        <v>2019</v>
      </c>
      <c r="D38" s="77" t="s">
        <v>932</v>
      </c>
      <c r="E38" s="78" t="s">
        <v>16</v>
      </c>
      <c r="F38" s="78">
        <v>6</v>
      </c>
      <c r="G38" s="77" t="s">
        <v>952</v>
      </c>
      <c r="H38" s="79" t="s">
        <v>8</v>
      </c>
      <c r="I38" s="80">
        <v>1477</v>
      </c>
      <c r="J38" s="39">
        <v>74</v>
      </c>
      <c r="K38" s="39">
        <v>11.03</v>
      </c>
      <c r="L38" s="39">
        <v>82.53</v>
      </c>
      <c r="M38" s="43">
        <v>71.209999999999994</v>
      </c>
      <c r="N38" s="33">
        <f t="shared" si="0"/>
        <v>84.167832167832159</v>
      </c>
      <c r="O38" s="13"/>
      <c r="P38" s="14"/>
      <c r="Q38" s="59">
        <f t="shared" si="1"/>
        <v>0</v>
      </c>
      <c r="R38" s="59">
        <f t="shared" si="2"/>
        <v>0</v>
      </c>
      <c r="S38" s="59">
        <f t="shared" si="3"/>
        <v>0</v>
      </c>
      <c r="T38" s="59">
        <f t="shared" si="4"/>
        <v>0</v>
      </c>
      <c r="U38" s="59">
        <f t="shared" si="5"/>
        <v>0</v>
      </c>
      <c r="V38" s="60">
        <v>30</v>
      </c>
      <c r="W38" s="58">
        <f t="shared" si="6"/>
        <v>15.832167832167841</v>
      </c>
      <c r="X38" s="61">
        <f t="shared" si="7"/>
        <v>0.49405117979395152</v>
      </c>
      <c r="Y38" s="63">
        <f t="shared" si="8"/>
        <v>0</v>
      </c>
      <c r="Z38" s="62">
        <f t="shared" si="9"/>
        <v>0</v>
      </c>
      <c r="AA38" s="57">
        <f t="shared" si="10"/>
        <v>0</v>
      </c>
      <c r="AB38" s="58">
        <f t="shared" si="11"/>
        <v>0</v>
      </c>
    </row>
    <row r="39" spans="2:28" x14ac:dyDescent="0.35">
      <c r="B39" s="76">
        <v>43841</v>
      </c>
      <c r="C39" s="125">
        <v>2019</v>
      </c>
      <c r="D39" s="77" t="s">
        <v>932</v>
      </c>
      <c r="E39" s="78" t="s">
        <v>16</v>
      </c>
      <c r="F39" s="78">
        <v>6</v>
      </c>
      <c r="G39" s="77" t="s">
        <v>952</v>
      </c>
      <c r="H39" s="79" t="s">
        <v>12</v>
      </c>
      <c r="I39" s="80">
        <v>1478</v>
      </c>
      <c r="J39" s="39">
        <v>88</v>
      </c>
      <c r="K39" s="39">
        <v>11</v>
      </c>
      <c r="L39" s="39">
        <v>94.09</v>
      </c>
      <c r="M39" s="43">
        <v>80.73</v>
      </c>
      <c r="N39" s="33">
        <f t="shared" si="0"/>
        <v>83.921049464436152</v>
      </c>
      <c r="O39" s="13"/>
      <c r="P39" s="14"/>
      <c r="Q39" s="59">
        <f t="shared" si="1"/>
        <v>0</v>
      </c>
      <c r="R39" s="59">
        <f t="shared" si="2"/>
        <v>0</v>
      </c>
      <c r="S39" s="59">
        <f t="shared" si="3"/>
        <v>0</v>
      </c>
      <c r="T39" s="59">
        <f t="shared" si="4"/>
        <v>0</v>
      </c>
      <c r="U39" s="59">
        <f t="shared" si="5"/>
        <v>0</v>
      </c>
      <c r="V39" s="60">
        <v>30</v>
      </c>
      <c r="W39" s="58">
        <f t="shared" si="6"/>
        <v>16.078950535563848</v>
      </c>
      <c r="X39" s="61">
        <f t="shared" si="7"/>
        <v>0.49579807830202216</v>
      </c>
      <c r="Y39" s="63">
        <f t="shared" si="8"/>
        <v>0</v>
      </c>
      <c r="Z39" s="62">
        <f t="shared" si="9"/>
        <v>0</v>
      </c>
      <c r="AA39" s="57">
        <f t="shared" si="10"/>
        <v>0</v>
      </c>
      <c r="AB39" s="58">
        <f t="shared" si="11"/>
        <v>0</v>
      </c>
    </row>
    <row r="40" spans="2:28" x14ac:dyDescent="0.35">
      <c r="B40" s="76">
        <v>43841</v>
      </c>
      <c r="C40" s="125">
        <v>2019</v>
      </c>
      <c r="D40" s="77" t="s">
        <v>932</v>
      </c>
      <c r="E40" s="78" t="s">
        <v>16</v>
      </c>
      <c r="F40" s="78">
        <v>6</v>
      </c>
      <c r="G40" s="77" t="s">
        <v>952</v>
      </c>
      <c r="H40" s="79" t="s">
        <v>11</v>
      </c>
      <c r="I40" s="80">
        <v>1479</v>
      </c>
      <c r="J40" s="39">
        <v>86</v>
      </c>
      <c r="K40" s="39">
        <v>11.39</v>
      </c>
      <c r="L40" s="39">
        <v>90.02</v>
      </c>
      <c r="M40" s="43">
        <v>76.400000000000006</v>
      </c>
      <c r="N40" s="33">
        <f t="shared" si="0"/>
        <v>82.678367035482651</v>
      </c>
      <c r="O40" s="10"/>
      <c r="P40" s="11"/>
      <c r="Q40" s="59">
        <f t="shared" si="1"/>
        <v>0</v>
      </c>
      <c r="R40" s="59">
        <f t="shared" si="2"/>
        <v>0</v>
      </c>
      <c r="S40" s="59">
        <f t="shared" si="3"/>
        <v>0</v>
      </c>
      <c r="T40" s="59">
        <f t="shared" si="4"/>
        <v>0</v>
      </c>
      <c r="U40" s="59">
        <f t="shared" si="5"/>
        <v>0</v>
      </c>
      <c r="V40" s="60">
        <v>30</v>
      </c>
      <c r="W40" s="58">
        <f t="shared" si="6"/>
        <v>17.321632964517349</v>
      </c>
      <c r="X40" s="61">
        <f t="shared" si="7"/>
        <v>0.50475311490539909</v>
      </c>
      <c r="Y40" s="63">
        <f t="shared" si="8"/>
        <v>0</v>
      </c>
      <c r="Z40" s="62">
        <f t="shared" si="9"/>
        <v>0</v>
      </c>
      <c r="AA40" s="57">
        <f t="shared" si="10"/>
        <v>0</v>
      </c>
      <c r="AB40" s="58">
        <f t="shared" si="11"/>
        <v>0</v>
      </c>
    </row>
    <row r="41" spans="2:28" x14ac:dyDescent="0.35">
      <c r="B41" s="76">
        <v>43841</v>
      </c>
      <c r="C41" s="125">
        <v>2019</v>
      </c>
      <c r="D41" s="77" t="s">
        <v>932</v>
      </c>
      <c r="E41" s="78" t="s">
        <v>16</v>
      </c>
      <c r="F41" s="78">
        <v>6</v>
      </c>
      <c r="G41" s="77" t="s">
        <v>952</v>
      </c>
      <c r="H41" s="79" t="s">
        <v>10</v>
      </c>
      <c r="I41" s="80">
        <v>1480</v>
      </c>
      <c r="J41" s="39">
        <v>85</v>
      </c>
      <c r="K41" s="39">
        <v>10.88</v>
      </c>
      <c r="L41" s="39">
        <v>85.24</v>
      </c>
      <c r="M41" s="43">
        <v>70.47</v>
      </c>
      <c r="N41" s="33">
        <f t="shared" si="0"/>
        <v>80.137170521785904</v>
      </c>
      <c r="O41" s="13"/>
      <c r="P41" s="14"/>
      <c r="Q41" s="59">
        <f t="shared" si="1"/>
        <v>0</v>
      </c>
      <c r="R41" s="59">
        <f t="shared" si="2"/>
        <v>0</v>
      </c>
      <c r="S41" s="59">
        <f t="shared" si="3"/>
        <v>0</v>
      </c>
      <c r="T41" s="59">
        <f t="shared" si="4"/>
        <v>0</v>
      </c>
      <c r="U41" s="59">
        <f t="shared" si="5"/>
        <v>0</v>
      </c>
      <c r="V41" s="60">
        <v>30</v>
      </c>
      <c r="W41" s="58">
        <f t="shared" si="6"/>
        <v>19.862829478214096</v>
      </c>
      <c r="X41" s="61">
        <f t="shared" si="7"/>
        <v>0.5239301896291324</v>
      </c>
      <c r="Y41" s="63">
        <f t="shared" si="8"/>
        <v>0</v>
      </c>
      <c r="Z41" s="62">
        <f t="shared" si="9"/>
        <v>0</v>
      </c>
      <c r="AA41" s="57">
        <f t="shared" si="10"/>
        <v>0</v>
      </c>
      <c r="AB41" s="58">
        <f t="shared" si="11"/>
        <v>0</v>
      </c>
    </row>
    <row r="42" spans="2:28" x14ac:dyDescent="0.35">
      <c r="B42" s="76">
        <v>43841</v>
      </c>
      <c r="C42" s="125">
        <v>2019</v>
      </c>
      <c r="D42" s="77" t="s">
        <v>932</v>
      </c>
      <c r="E42" s="78" t="s">
        <v>15</v>
      </c>
      <c r="F42" s="78">
        <v>8</v>
      </c>
      <c r="G42" s="77" t="s">
        <v>990</v>
      </c>
      <c r="H42" s="79" t="s">
        <v>8</v>
      </c>
      <c r="I42" s="80">
        <v>1481</v>
      </c>
      <c r="J42" s="39">
        <v>69</v>
      </c>
      <c r="K42" s="39">
        <v>10.95</v>
      </c>
      <c r="L42" s="39">
        <v>83.05</v>
      </c>
      <c r="M42" s="43">
        <v>71.41</v>
      </c>
      <c r="N42" s="33">
        <f t="shared" si="0"/>
        <v>83.855755894590843</v>
      </c>
      <c r="O42" s="44"/>
      <c r="P42" s="45"/>
      <c r="Q42" s="59">
        <f t="shared" si="1"/>
        <v>0</v>
      </c>
      <c r="R42" s="59">
        <f t="shared" si="2"/>
        <v>0</v>
      </c>
      <c r="S42" s="59">
        <f t="shared" si="3"/>
        <v>0</v>
      </c>
      <c r="T42" s="59">
        <f t="shared" si="4"/>
        <v>0</v>
      </c>
      <c r="U42" s="59">
        <f t="shared" si="5"/>
        <v>0</v>
      </c>
      <c r="V42" s="60">
        <v>30</v>
      </c>
      <c r="W42" s="58">
        <f t="shared" si="6"/>
        <v>16.144244105409157</v>
      </c>
      <c r="X42" s="61">
        <f t="shared" si="7"/>
        <v>0.49626199139927224</v>
      </c>
      <c r="Y42" s="63">
        <f t="shared" si="8"/>
        <v>0</v>
      </c>
      <c r="Z42" s="62">
        <f t="shared" si="9"/>
        <v>0</v>
      </c>
      <c r="AA42" s="57">
        <f t="shared" si="10"/>
        <v>0</v>
      </c>
      <c r="AB42" s="58">
        <f t="shared" si="11"/>
        <v>0</v>
      </c>
    </row>
    <row r="43" spans="2:28" x14ac:dyDescent="0.35">
      <c r="B43" s="76">
        <v>43841</v>
      </c>
      <c r="C43" s="125">
        <v>2019</v>
      </c>
      <c r="D43" s="77" t="s">
        <v>932</v>
      </c>
      <c r="E43" s="78" t="s">
        <v>15</v>
      </c>
      <c r="F43" s="78">
        <v>8</v>
      </c>
      <c r="G43" s="77" t="s">
        <v>990</v>
      </c>
      <c r="H43" s="79" t="s">
        <v>12</v>
      </c>
      <c r="I43" s="80">
        <v>1482</v>
      </c>
      <c r="J43" s="39">
        <v>84</v>
      </c>
      <c r="K43" s="39">
        <v>10.91</v>
      </c>
      <c r="L43" s="39">
        <v>87.11</v>
      </c>
      <c r="M43" s="43">
        <v>75.62</v>
      </c>
      <c r="N43" s="33">
        <f t="shared" si="0"/>
        <v>84.921259842519703</v>
      </c>
      <c r="O43" s="13"/>
      <c r="P43" s="14"/>
      <c r="Q43" s="59">
        <f t="shared" si="1"/>
        <v>0</v>
      </c>
      <c r="R43" s="59">
        <f t="shared" si="2"/>
        <v>0</v>
      </c>
      <c r="S43" s="59">
        <f t="shared" si="3"/>
        <v>0</v>
      </c>
      <c r="T43" s="59">
        <f t="shared" si="4"/>
        <v>0</v>
      </c>
      <c r="U43" s="59">
        <f t="shared" si="5"/>
        <v>0</v>
      </c>
      <c r="V43" s="60">
        <v>30</v>
      </c>
      <c r="W43" s="58">
        <f t="shared" si="6"/>
        <v>15.078740157480297</v>
      </c>
      <c r="X43" s="61">
        <f t="shared" si="7"/>
        <v>0.48878071395456646</v>
      </c>
      <c r="Y43" s="63">
        <f t="shared" si="8"/>
        <v>0</v>
      </c>
      <c r="Z43" s="62">
        <f t="shared" si="9"/>
        <v>0</v>
      </c>
      <c r="AA43" s="57">
        <f t="shared" si="10"/>
        <v>0</v>
      </c>
      <c r="AB43" s="58">
        <f t="shared" si="11"/>
        <v>0</v>
      </c>
    </row>
    <row r="44" spans="2:28" x14ac:dyDescent="0.35">
      <c r="B44" s="76">
        <v>43841</v>
      </c>
      <c r="C44" s="125">
        <v>2019</v>
      </c>
      <c r="D44" s="77" t="s">
        <v>932</v>
      </c>
      <c r="E44" s="78" t="s">
        <v>15</v>
      </c>
      <c r="F44" s="78">
        <v>8</v>
      </c>
      <c r="G44" s="77" t="s">
        <v>990</v>
      </c>
      <c r="H44" s="79" t="s">
        <v>11</v>
      </c>
      <c r="I44" s="80">
        <v>1483</v>
      </c>
      <c r="J44" s="39">
        <v>97</v>
      </c>
      <c r="K44" s="39">
        <v>11.31</v>
      </c>
      <c r="L44" s="39">
        <v>79.819999999999993</v>
      </c>
      <c r="M44" s="43">
        <v>67.62</v>
      </c>
      <c r="N44" s="33">
        <f t="shared" si="0"/>
        <v>82.192380674354112</v>
      </c>
      <c r="O44" s="44"/>
      <c r="P44" s="45"/>
      <c r="Q44" s="59">
        <f t="shared" si="1"/>
        <v>0</v>
      </c>
      <c r="R44" s="59">
        <f t="shared" si="2"/>
        <v>0</v>
      </c>
      <c r="S44" s="59">
        <f t="shared" si="3"/>
        <v>0</v>
      </c>
      <c r="T44" s="59">
        <f t="shared" si="4"/>
        <v>0</v>
      </c>
      <c r="U44" s="59">
        <f t="shared" si="5"/>
        <v>0</v>
      </c>
      <c r="V44" s="60">
        <v>30</v>
      </c>
      <c r="W44" s="58">
        <f t="shared" si="6"/>
        <v>17.807619325645888</v>
      </c>
      <c r="X44" s="61">
        <f t="shared" si="7"/>
        <v>0.50832889362457823</v>
      </c>
      <c r="Y44" s="63">
        <f t="shared" si="8"/>
        <v>0</v>
      </c>
      <c r="Z44" s="62">
        <f t="shared" si="9"/>
        <v>0</v>
      </c>
      <c r="AA44" s="57">
        <f t="shared" si="10"/>
        <v>0</v>
      </c>
      <c r="AB44" s="58">
        <f t="shared" si="11"/>
        <v>0</v>
      </c>
    </row>
    <row r="45" spans="2:28" x14ac:dyDescent="0.35">
      <c r="B45" s="76">
        <v>43841</v>
      </c>
      <c r="C45" s="125">
        <v>2019</v>
      </c>
      <c r="D45" s="77" t="s">
        <v>932</v>
      </c>
      <c r="E45" s="78" t="s">
        <v>15</v>
      </c>
      <c r="F45" s="78">
        <v>8</v>
      </c>
      <c r="G45" s="77" t="s">
        <v>990</v>
      </c>
      <c r="H45" s="79" t="s">
        <v>10</v>
      </c>
      <c r="I45" s="80">
        <v>1484</v>
      </c>
      <c r="J45" s="39">
        <v>87</v>
      </c>
      <c r="K45" s="39">
        <v>10.93</v>
      </c>
      <c r="L45" s="39">
        <v>83.95</v>
      </c>
      <c r="M45" s="43">
        <v>69.36</v>
      </c>
      <c r="N45" s="33">
        <f t="shared" si="0"/>
        <v>80.019172829361807</v>
      </c>
      <c r="O45" s="44"/>
      <c r="P45" s="45"/>
      <c r="Q45" s="59">
        <f t="shared" si="1"/>
        <v>0</v>
      </c>
      <c r="R45" s="59">
        <f t="shared" si="2"/>
        <v>0</v>
      </c>
      <c r="S45" s="59">
        <f t="shared" si="3"/>
        <v>0</v>
      </c>
      <c r="T45" s="59">
        <f t="shared" si="4"/>
        <v>0</v>
      </c>
      <c r="U45" s="59">
        <f t="shared" si="5"/>
        <v>0</v>
      </c>
      <c r="V45" s="60">
        <v>30</v>
      </c>
      <c r="W45" s="58">
        <f t="shared" si="6"/>
        <v>19.980827170638193</v>
      </c>
      <c r="X45" s="61">
        <f t="shared" si="7"/>
        <v>0.52485024816019177</v>
      </c>
      <c r="Y45" s="63">
        <f t="shared" si="8"/>
        <v>0</v>
      </c>
      <c r="Z45" s="62">
        <f t="shared" si="9"/>
        <v>0</v>
      </c>
      <c r="AA45" s="57">
        <f t="shared" si="10"/>
        <v>0</v>
      </c>
      <c r="AB45" s="58">
        <f t="shared" si="11"/>
        <v>0</v>
      </c>
    </row>
    <row r="46" spans="2:28" x14ac:dyDescent="0.35">
      <c r="B46" s="76">
        <v>43841</v>
      </c>
      <c r="C46" s="125">
        <v>2019</v>
      </c>
      <c r="D46" s="77" t="s">
        <v>932</v>
      </c>
      <c r="E46" s="78" t="s">
        <v>15</v>
      </c>
      <c r="F46" s="78">
        <v>8</v>
      </c>
      <c r="G46" s="77" t="s">
        <v>952</v>
      </c>
      <c r="H46" s="79" t="s">
        <v>8</v>
      </c>
      <c r="I46" s="80">
        <v>1485</v>
      </c>
      <c r="J46" s="39">
        <v>75</v>
      </c>
      <c r="K46" s="39">
        <v>10.99</v>
      </c>
      <c r="L46" s="39">
        <v>86.57</v>
      </c>
      <c r="M46" s="43">
        <v>74.87</v>
      </c>
      <c r="N46" s="33">
        <f t="shared" si="0"/>
        <v>84.519714210108503</v>
      </c>
      <c r="O46" s="44"/>
      <c r="P46" s="45"/>
      <c r="Q46" s="59">
        <f t="shared" si="1"/>
        <v>0</v>
      </c>
      <c r="R46" s="59">
        <f t="shared" si="2"/>
        <v>0</v>
      </c>
      <c r="S46" s="59">
        <f t="shared" si="3"/>
        <v>0</v>
      </c>
      <c r="T46" s="59">
        <f t="shared" si="4"/>
        <v>0</v>
      </c>
      <c r="U46" s="59">
        <f t="shared" si="5"/>
        <v>0</v>
      </c>
      <c r="V46" s="60">
        <v>30</v>
      </c>
      <c r="W46" s="58">
        <f t="shared" si="6"/>
        <v>15.480285789891497</v>
      </c>
      <c r="X46" s="61">
        <f t="shared" si="7"/>
        <v>0.49157795867251086</v>
      </c>
      <c r="Y46" s="63">
        <f t="shared" si="8"/>
        <v>0</v>
      </c>
      <c r="Z46" s="62">
        <f t="shared" si="9"/>
        <v>0</v>
      </c>
      <c r="AA46" s="57">
        <f t="shared" si="10"/>
        <v>0</v>
      </c>
      <c r="AB46" s="58">
        <f t="shared" si="11"/>
        <v>0</v>
      </c>
    </row>
    <row r="47" spans="2:28" x14ac:dyDescent="0.35">
      <c r="B47" s="76">
        <v>43841</v>
      </c>
      <c r="C47" s="125">
        <v>2019</v>
      </c>
      <c r="D47" s="77" t="s">
        <v>932</v>
      </c>
      <c r="E47" s="78" t="s">
        <v>15</v>
      </c>
      <c r="F47" s="78">
        <v>8</v>
      </c>
      <c r="G47" s="77" t="s">
        <v>952</v>
      </c>
      <c r="H47" s="79" t="s">
        <v>12</v>
      </c>
      <c r="I47" s="80">
        <v>1486</v>
      </c>
      <c r="J47" s="39">
        <v>81</v>
      </c>
      <c r="K47" s="39">
        <v>10.94</v>
      </c>
      <c r="L47" s="39">
        <v>90.67</v>
      </c>
      <c r="M47" s="43">
        <v>77.92</v>
      </c>
      <c r="N47" s="33">
        <f t="shared" si="0"/>
        <v>84.008528784648192</v>
      </c>
      <c r="O47" s="44"/>
      <c r="P47" s="45"/>
      <c r="Q47" s="59">
        <f t="shared" si="1"/>
        <v>0</v>
      </c>
      <c r="R47" s="59">
        <f t="shared" si="2"/>
        <v>0</v>
      </c>
      <c r="S47" s="59">
        <f t="shared" si="3"/>
        <v>0</v>
      </c>
      <c r="T47" s="59">
        <f t="shared" si="4"/>
        <v>0</v>
      </c>
      <c r="U47" s="59">
        <f t="shared" si="5"/>
        <v>0</v>
      </c>
      <c r="V47" s="60">
        <v>30</v>
      </c>
      <c r="W47" s="58">
        <f t="shared" si="6"/>
        <v>15.991471215351808</v>
      </c>
      <c r="X47" s="61">
        <f t="shared" si="7"/>
        <v>0.49517766497461918</v>
      </c>
      <c r="Y47" s="63">
        <f t="shared" si="8"/>
        <v>0</v>
      </c>
      <c r="Z47" s="62">
        <f t="shared" si="9"/>
        <v>0</v>
      </c>
      <c r="AA47" s="57">
        <f t="shared" si="10"/>
        <v>0</v>
      </c>
      <c r="AB47" s="58">
        <f t="shared" si="11"/>
        <v>0</v>
      </c>
    </row>
    <row r="48" spans="2:28" x14ac:dyDescent="0.35">
      <c r="B48" s="76">
        <v>43841</v>
      </c>
      <c r="C48" s="125">
        <v>2019</v>
      </c>
      <c r="D48" s="77" t="s">
        <v>932</v>
      </c>
      <c r="E48" s="78" t="s">
        <v>15</v>
      </c>
      <c r="F48" s="78">
        <v>8</v>
      </c>
      <c r="G48" s="77" t="s">
        <v>952</v>
      </c>
      <c r="H48" s="79" t="s">
        <v>11</v>
      </c>
      <c r="I48" s="80">
        <v>1487</v>
      </c>
      <c r="J48" s="39">
        <v>79</v>
      </c>
      <c r="K48" s="39">
        <v>10.94</v>
      </c>
      <c r="L48" s="39">
        <v>83.88</v>
      </c>
      <c r="M48" s="43">
        <v>71.58</v>
      </c>
      <c r="N48" s="33">
        <f t="shared" si="0"/>
        <v>83.136824787496579</v>
      </c>
      <c r="O48" s="13"/>
      <c r="P48" s="14"/>
      <c r="Q48" s="59">
        <f t="shared" si="1"/>
        <v>0</v>
      </c>
      <c r="R48" s="59">
        <f t="shared" si="2"/>
        <v>0</v>
      </c>
      <c r="S48" s="59">
        <f t="shared" si="3"/>
        <v>0</v>
      </c>
      <c r="T48" s="59">
        <f t="shared" si="4"/>
        <v>0</v>
      </c>
      <c r="U48" s="59">
        <f t="shared" si="5"/>
        <v>0</v>
      </c>
      <c r="V48" s="60">
        <v>30</v>
      </c>
      <c r="W48" s="58">
        <f t="shared" si="6"/>
        <v>16.863175212503421</v>
      </c>
      <c r="X48" s="61">
        <f t="shared" si="7"/>
        <v>0.50141820580474916</v>
      </c>
      <c r="Y48" s="63">
        <f t="shared" si="8"/>
        <v>0</v>
      </c>
      <c r="Z48" s="62">
        <f t="shared" si="9"/>
        <v>0</v>
      </c>
      <c r="AA48" s="57">
        <f t="shared" si="10"/>
        <v>0</v>
      </c>
      <c r="AB48" s="58">
        <f t="shared" si="11"/>
        <v>0</v>
      </c>
    </row>
    <row r="49" spans="2:28" x14ac:dyDescent="0.35">
      <c r="B49" s="76">
        <v>43841</v>
      </c>
      <c r="C49" s="125">
        <v>2019</v>
      </c>
      <c r="D49" s="77" t="s">
        <v>932</v>
      </c>
      <c r="E49" s="78" t="s">
        <v>15</v>
      </c>
      <c r="F49" s="78">
        <v>8</v>
      </c>
      <c r="G49" s="77" t="s">
        <v>952</v>
      </c>
      <c r="H49" s="79" t="s">
        <v>10</v>
      </c>
      <c r="I49" s="80">
        <v>1488</v>
      </c>
      <c r="J49" s="39">
        <v>89</v>
      </c>
      <c r="K49" s="39">
        <v>10.91</v>
      </c>
      <c r="L49" s="39">
        <v>84.77</v>
      </c>
      <c r="M49" s="43">
        <v>70.47</v>
      </c>
      <c r="N49" s="33">
        <f t="shared" si="0"/>
        <v>80.639046845383163</v>
      </c>
      <c r="O49" s="13"/>
      <c r="P49" s="14"/>
      <c r="Q49" s="59">
        <f t="shared" si="1"/>
        <v>0</v>
      </c>
      <c r="R49" s="59">
        <f t="shared" si="2"/>
        <v>0</v>
      </c>
      <c r="S49" s="59">
        <f t="shared" si="3"/>
        <v>0</v>
      </c>
      <c r="T49" s="59">
        <f t="shared" si="4"/>
        <v>0</v>
      </c>
      <c r="U49" s="59">
        <f t="shared" si="5"/>
        <v>0</v>
      </c>
      <c r="V49" s="60">
        <v>30</v>
      </c>
      <c r="W49" s="58">
        <f t="shared" si="6"/>
        <v>19.360953154616837</v>
      </c>
      <c r="X49" s="61">
        <f t="shared" si="7"/>
        <v>0.52004701141705834</v>
      </c>
      <c r="Y49" s="63">
        <f t="shared" si="8"/>
        <v>0</v>
      </c>
      <c r="Z49" s="62">
        <f t="shared" si="9"/>
        <v>0</v>
      </c>
      <c r="AA49" s="57">
        <f t="shared" si="10"/>
        <v>0</v>
      </c>
      <c r="AB49" s="58">
        <f t="shared" si="11"/>
        <v>0</v>
      </c>
    </row>
    <row r="50" spans="2:28" x14ac:dyDescent="0.35">
      <c r="B50" s="76">
        <v>43841</v>
      </c>
      <c r="C50" s="125">
        <v>2019</v>
      </c>
      <c r="D50" s="77" t="s">
        <v>932</v>
      </c>
      <c r="E50" s="78" t="s">
        <v>14</v>
      </c>
      <c r="F50" s="78">
        <v>5</v>
      </c>
      <c r="G50" s="77" t="s">
        <v>990</v>
      </c>
      <c r="H50" s="79" t="s">
        <v>8</v>
      </c>
      <c r="I50" s="80">
        <v>1489</v>
      </c>
      <c r="J50" s="39">
        <v>76</v>
      </c>
      <c r="K50" s="39">
        <v>10.89</v>
      </c>
      <c r="L50" s="39">
        <v>79.069999999999993</v>
      </c>
      <c r="M50" s="43">
        <v>68.790000000000006</v>
      </c>
      <c r="N50" s="33">
        <f t="shared" si="0"/>
        <v>84.922264593722517</v>
      </c>
      <c r="O50" s="10"/>
      <c r="P50" s="11"/>
      <c r="Q50" s="59">
        <f t="shared" si="1"/>
        <v>0</v>
      </c>
      <c r="R50" s="59">
        <f t="shared" si="2"/>
        <v>0</v>
      </c>
      <c r="S50" s="59">
        <f t="shared" si="3"/>
        <v>0</v>
      </c>
      <c r="T50" s="59">
        <f t="shared" si="4"/>
        <v>0</v>
      </c>
      <c r="U50" s="59">
        <f t="shared" si="5"/>
        <v>0</v>
      </c>
      <c r="V50" s="60">
        <v>30</v>
      </c>
      <c r="W50" s="58">
        <f t="shared" si="6"/>
        <v>15.077735406277483</v>
      </c>
      <c r="X50" s="61">
        <f t="shared" si="7"/>
        <v>0.48877374784110528</v>
      </c>
      <c r="Y50" s="63">
        <f t="shared" si="8"/>
        <v>0</v>
      </c>
      <c r="Z50" s="62">
        <f t="shared" si="9"/>
        <v>0</v>
      </c>
      <c r="AA50" s="57">
        <f t="shared" si="10"/>
        <v>0</v>
      </c>
      <c r="AB50" s="58">
        <f t="shared" si="11"/>
        <v>0</v>
      </c>
    </row>
    <row r="51" spans="2:28" x14ac:dyDescent="0.35">
      <c r="B51" s="76">
        <v>43841</v>
      </c>
      <c r="C51" s="125">
        <v>2019</v>
      </c>
      <c r="D51" s="77" t="s">
        <v>932</v>
      </c>
      <c r="E51" s="78" t="s">
        <v>14</v>
      </c>
      <c r="F51" s="78">
        <v>5</v>
      </c>
      <c r="G51" s="77" t="s">
        <v>990</v>
      </c>
      <c r="H51" s="79" t="s">
        <v>12</v>
      </c>
      <c r="I51" s="80">
        <v>1490</v>
      </c>
      <c r="J51" s="39">
        <v>83</v>
      </c>
      <c r="K51" s="39">
        <v>10.89</v>
      </c>
      <c r="L51" s="39">
        <v>82.12</v>
      </c>
      <c r="M51" s="43">
        <v>70.63</v>
      </c>
      <c r="N51" s="33">
        <f t="shared" si="0"/>
        <v>83.869156254387178</v>
      </c>
      <c r="O51" s="13"/>
      <c r="P51" s="14"/>
      <c r="Q51" s="59">
        <f t="shared" si="1"/>
        <v>0</v>
      </c>
      <c r="R51" s="59">
        <f t="shared" si="2"/>
        <v>0</v>
      </c>
      <c r="S51" s="59">
        <f t="shared" si="3"/>
        <v>0</v>
      </c>
      <c r="T51" s="59">
        <f t="shared" si="4"/>
        <v>0</v>
      </c>
      <c r="U51" s="59">
        <f t="shared" si="5"/>
        <v>0</v>
      </c>
      <c r="V51" s="60">
        <v>30</v>
      </c>
      <c r="W51" s="58">
        <f t="shared" si="6"/>
        <v>16.130843745612822</v>
      </c>
      <c r="X51" s="61">
        <f t="shared" si="7"/>
        <v>0.49616672246401083</v>
      </c>
      <c r="Y51" s="63">
        <f t="shared" si="8"/>
        <v>0</v>
      </c>
      <c r="Z51" s="62">
        <f t="shared" si="9"/>
        <v>0</v>
      </c>
      <c r="AA51" s="57">
        <f t="shared" si="10"/>
        <v>0</v>
      </c>
      <c r="AB51" s="58">
        <f t="shared" si="11"/>
        <v>0</v>
      </c>
    </row>
    <row r="52" spans="2:28" x14ac:dyDescent="0.35">
      <c r="B52" s="76">
        <v>43841</v>
      </c>
      <c r="C52" s="125">
        <v>2019</v>
      </c>
      <c r="D52" s="77" t="s">
        <v>932</v>
      </c>
      <c r="E52" s="78" t="s">
        <v>14</v>
      </c>
      <c r="F52" s="78">
        <v>5</v>
      </c>
      <c r="G52" s="77" t="s">
        <v>990</v>
      </c>
      <c r="H52" s="79" t="s">
        <v>11</v>
      </c>
      <c r="I52" s="80">
        <v>1491</v>
      </c>
      <c r="J52" s="39">
        <v>78</v>
      </c>
      <c r="K52" s="39">
        <v>10.99</v>
      </c>
      <c r="L52" s="39">
        <v>83.2</v>
      </c>
      <c r="M52" s="43">
        <v>70.75</v>
      </c>
      <c r="N52" s="33">
        <f t="shared" si="0"/>
        <v>82.75862068965516</v>
      </c>
      <c r="O52" s="10"/>
      <c r="P52" s="11"/>
      <c r="Q52" s="59">
        <f t="shared" si="1"/>
        <v>0</v>
      </c>
      <c r="R52" s="59">
        <f t="shared" si="2"/>
        <v>0</v>
      </c>
      <c r="S52" s="59">
        <f t="shared" si="3"/>
        <v>0</v>
      </c>
      <c r="T52" s="59">
        <f t="shared" si="4"/>
        <v>0</v>
      </c>
      <c r="U52" s="59">
        <f t="shared" si="5"/>
        <v>0</v>
      </c>
      <c r="V52" s="60">
        <v>30</v>
      </c>
      <c r="W52" s="58">
        <f t="shared" si="6"/>
        <v>17.24137931034484</v>
      </c>
      <c r="X52" s="61">
        <f t="shared" si="7"/>
        <v>0.50416666666666676</v>
      </c>
      <c r="Y52" s="63">
        <f t="shared" si="8"/>
        <v>0</v>
      </c>
      <c r="Z52" s="62">
        <f t="shared" si="9"/>
        <v>0</v>
      </c>
      <c r="AA52" s="57">
        <f t="shared" si="10"/>
        <v>0</v>
      </c>
      <c r="AB52" s="58">
        <f t="shared" si="11"/>
        <v>0</v>
      </c>
    </row>
    <row r="53" spans="2:28" x14ac:dyDescent="0.35">
      <c r="B53" s="76">
        <v>43841</v>
      </c>
      <c r="C53" s="125">
        <v>2019</v>
      </c>
      <c r="D53" s="77" t="s">
        <v>932</v>
      </c>
      <c r="E53" s="78" t="s">
        <v>14</v>
      </c>
      <c r="F53" s="78">
        <v>5</v>
      </c>
      <c r="G53" s="77" t="s">
        <v>990</v>
      </c>
      <c r="H53" s="79" t="s">
        <v>10</v>
      </c>
      <c r="I53" s="80">
        <v>1492</v>
      </c>
      <c r="J53" s="39">
        <v>67</v>
      </c>
      <c r="K53" s="39">
        <v>11.02</v>
      </c>
      <c r="L53" s="39">
        <v>88.58</v>
      </c>
      <c r="M53" s="43">
        <v>73.81</v>
      </c>
      <c r="N53" s="33">
        <f t="shared" si="0"/>
        <v>80.95667870036101</v>
      </c>
      <c r="O53" s="44"/>
      <c r="P53" s="45"/>
      <c r="Q53" s="59">
        <f t="shared" si="1"/>
        <v>0</v>
      </c>
      <c r="R53" s="59">
        <f t="shared" si="2"/>
        <v>0</v>
      </c>
      <c r="S53" s="59">
        <f t="shared" si="3"/>
        <v>0</v>
      </c>
      <c r="T53" s="59">
        <f t="shared" si="4"/>
        <v>0</v>
      </c>
      <c r="U53" s="59">
        <f t="shared" si="5"/>
        <v>0</v>
      </c>
      <c r="V53" s="60">
        <v>30</v>
      </c>
      <c r="W53" s="58">
        <f t="shared" si="6"/>
        <v>19.04332129963899</v>
      </c>
      <c r="X53" s="61">
        <f t="shared" si="7"/>
        <v>0.51761426978818281</v>
      </c>
      <c r="Y53" s="63">
        <f t="shared" si="8"/>
        <v>0</v>
      </c>
      <c r="Z53" s="62">
        <f t="shared" si="9"/>
        <v>0</v>
      </c>
      <c r="AA53" s="57">
        <f t="shared" si="10"/>
        <v>0</v>
      </c>
      <c r="AB53" s="58">
        <f t="shared" si="11"/>
        <v>0</v>
      </c>
    </row>
    <row r="54" spans="2:28" x14ac:dyDescent="0.35">
      <c r="B54" s="76">
        <v>43841</v>
      </c>
      <c r="C54" s="125">
        <v>2019</v>
      </c>
      <c r="D54" s="77" t="s">
        <v>932</v>
      </c>
      <c r="E54" s="78" t="s">
        <v>14</v>
      </c>
      <c r="F54" s="78">
        <v>5</v>
      </c>
      <c r="G54" s="77" t="s">
        <v>952</v>
      </c>
      <c r="H54" s="79" t="s">
        <v>8</v>
      </c>
      <c r="I54" s="80">
        <v>1493</v>
      </c>
      <c r="J54" s="39">
        <v>80</v>
      </c>
      <c r="K54" s="39">
        <v>10.89</v>
      </c>
      <c r="L54" s="39">
        <v>86.95</v>
      </c>
      <c r="M54" s="43">
        <v>76.959999999999994</v>
      </c>
      <c r="N54" s="33">
        <f t="shared" si="0"/>
        <v>86.865632395477249</v>
      </c>
      <c r="O54" s="44"/>
      <c r="P54" s="45"/>
      <c r="Q54" s="59">
        <f t="shared" si="1"/>
        <v>0</v>
      </c>
      <c r="R54" s="59">
        <f t="shared" si="2"/>
        <v>0</v>
      </c>
      <c r="S54" s="59">
        <f t="shared" si="3"/>
        <v>0</v>
      </c>
      <c r="T54" s="59">
        <f t="shared" si="4"/>
        <v>0</v>
      </c>
      <c r="U54" s="59">
        <f t="shared" si="5"/>
        <v>0</v>
      </c>
      <c r="V54" s="60">
        <v>30</v>
      </c>
      <c r="W54" s="58">
        <f t="shared" si="6"/>
        <v>13.134367604522751</v>
      </c>
      <c r="X54" s="61">
        <f t="shared" si="7"/>
        <v>0.47560163462993799</v>
      </c>
      <c r="Y54" s="63">
        <f t="shared" si="8"/>
        <v>0</v>
      </c>
      <c r="Z54" s="62">
        <f t="shared" si="9"/>
        <v>0</v>
      </c>
      <c r="AA54" s="57">
        <f t="shared" si="10"/>
        <v>0</v>
      </c>
      <c r="AB54" s="58">
        <f t="shared" si="11"/>
        <v>0</v>
      </c>
    </row>
    <row r="55" spans="2:28" x14ac:dyDescent="0.35">
      <c r="B55" s="76">
        <v>43841</v>
      </c>
      <c r="C55" s="125">
        <v>2019</v>
      </c>
      <c r="D55" s="77" t="s">
        <v>932</v>
      </c>
      <c r="E55" s="78" t="s">
        <v>14</v>
      </c>
      <c r="F55" s="78">
        <v>5</v>
      </c>
      <c r="G55" s="77" t="s">
        <v>952</v>
      </c>
      <c r="H55" s="79" t="s">
        <v>12</v>
      </c>
      <c r="I55" s="80">
        <v>1494</v>
      </c>
      <c r="J55" s="39">
        <v>66</v>
      </c>
      <c r="K55" s="39">
        <v>10.91</v>
      </c>
      <c r="L55" s="39">
        <v>90.73</v>
      </c>
      <c r="M55" s="43">
        <v>78.209999999999994</v>
      </c>
      <c r="N55" s="33">
        <f t="shared" si="0"/>
        <v>84.314708093209703</v>
      </c>
      <c r="O55" s="44"/>
      <c r="P55" s="45"/>
      <c r="Q55" s="59">
        <f t="shared" si="1"/>
        <v>0</v>
      </c>
      <c r="R55" s="59">
        <f t="shared" si="2"/>
        <v>0</v>
      </c>
      <c r="S55" s="59">
        <f t="shared" si="3"/>
        <v>0</v>
      </c>
      <c r="T55" s="59">
        <f t="shared" si="4"/>
        <v>0</v>
      </c>
      <c r="U55" s="59">
        <f t="shared" si="5"/>
        <v>0</v>
      </c>
      <c r="V55" s="60">
        <v>30</v>
      </c>
      <c r="W55" s="58">
        <f t="shared" si="6"/>
        <v>15.685291906790297</v>
      </c>
      <c r="X55" s="61">
        <f t="shared" si="7"/>
        <v>0.49301634472511158</v>
      </c>
      <c r="Y55" s="63">
        <f t="shared" si="8"/>
        <v>0</v>
      </c>
      <c r="Z55" s="62">
        <f t="shared" si="9"/>
        <v>0</v>
      </c>
      <c r="AA55" s="57">
        <f t="shared" si="10"/>
        <v>0</v>
      </c>
      <c r="AB55" s="58">
        <f t="shared" si="11"/>
        <v>0</v>
      </c>
    </row>
    <row r="56" spans="2:28" x14ac:dyDescent="0.35">
      <c r="B56" s="76">
        <v>43841</v>
      </c>
      <c r="C56" s="125">
        <v>2019</v>
      </c>
      <c r="D56" s="77" t="s">
        <v>932</v>
      </c>
      <c r="E56" s="78" t="s">
        <v>14</v>
      </c>
      <c r="F56" s="78">
        <v>5</v>
      </c>
      <c r="G56" s="77" t="s">
        <v>952</v>
      </c>
      <c r="H56" s="79" t="s">
        <v>11</v>
      </c>
      <c r="I56" s="80">
        <v>1495</v>
      </c>
      <c r="J56" s="39">
        <v>82</v>
      </c>
      <c r="K56" s="39">
        <v>11.24</v>
      </c>
      <c r="L56" s="39">
        <v>82.72</v>
      </c>
      <c r="M56" s="43">
        <v>70.8</v>
      </c>
      <c r="N56" s="33">
        <f t="shared" si="0"/>
        <v>83.324006715165069</v>
      </c>
      <c r="O56" s="48"/>
      <c r="P56" s="48"/>
      <c r="Q56" s="59">
        <f t="shared" si="1"/>
        <v>0</v>
      </c>
      <c r="R56" s="59">
        <f t="shared" si="2"/>
        <v>0</v>
      </c>
      <c r="S56" s="59">
        <f t="shared" si="3"/>
        <v>0</v>
      </c>
      <c r="T56" s="59">
        <f t="shared" si="4"/>
        <v>0</v>
      </c>
      <c r="U56" s="59">
        <f t="shared" si="5"/>
        <v>0</v>
      </c>
      <c r="V56" s="60">
        <v>30</v>
      </c>
      <c r="W56" s="58">
        <f t="shared" si="6"/>
        <v>16.675993284834931</v>
      </c>
      <c r="X56" s="61">
        <f t="shared" si="7"/>
        <v>0.50006715916722644</v>
      </c>
      <c r="Y56" s="63">
        <f t="shared" si="8"/>
        <v>0</v>
      </c>
      <c r="Z56" s="62">
        <f t="shared" si="9"/>
        <v>0</v>
      </c>
      <c r="AA56" s="57">
        <f t="shared" si="10"/>
        <v>0</v>
      </c>
      <c r="AB56" s="58">
        <f t="shared" si="11"/>
        <v>0</v>
      </c>
    </row>
    <row r="57" spans="2:28" x14ac:dyDescent="0.35">
      <c r="B57" s="76">
        <v>43841</v>
      </c>
      <c r="C57" s="125">
        <v>2019</v>
      </c>
      <c r="D57" s="77" t="s">
        <v>932</v>
      </c>
      <c r="E57" s="78" t="s">
        <v>14</v>
      </c>
      <c r="F57" s="78">
        <v>5</v>
      </c>
      <c r="G57" s="77" t="s">
        <v>952</v>
      </c>
      <c r="H57" s="79" t="s">
        <v>10</v>
      </c>
      <c r="I57" s="80">
        <v>1496</v>
      </c>
      <c r="J57" s="39">
        <v>68</v>
      </c>
      <c r="K57" s="39">
        <v>10.9</v>
      </c>
      <c r="L57" s="39">
        <v>73.02</v>
      </c>
      <c r="M57" s="43">
        <v>60.88</v>
      </c>
      <c r="N57" s="33">
        <f t="shared" si="0"/>
        <v>80.457179652285916</v>
      </c>
      <c r="O57" s="9"/>
      <c r="P57" s="9"/>
      <c r="Q57" s="59">
        <f t="shared" si="1"/>
        <v>0</v>
      </c>
      <c r="R57" s="59">
        <f t="shared" si="2"/>
        <v>0</v>
      </c>
      <c r="S57" s="59">
        <f t="shared" si="3"/>
        <v>0</v>
      </c>
      <c r="T57" s="59">
        <f t="shared" si="4"/>
        <v>0</v>
      </c>
      <c r="U57" s="59">
        <f t="shared" si="5"/>
        <v>0</v>
      </c>
      <c r="V57" s="60">
        <v>30</v>
      </c>
      <c r="W57" s="58">
        <f t="shared" si="6"/>
        <v>19.542820347714084</v>
      </c>
      <c r="X57" s="61">
        <f t="shared" si="7"/>
        <v>0.52144857943177259</v>
      </c>
      <c r="Y57" s="63">
        <f t="shared" si="8"/>
        <v>0</v>
      </c>
      <c r="Z57" s="62">
        <f t="shared" si="9"/>
        <v>0</v>
      </c>
      <c r="AA57" s="57">
        <f t="shared" si="10"/>
        <v>0</v>
      </c>
      <c r="AB57" s="58">
        <f t="shared" si="11"/>
        <v>0</v>
      </c>
    </row>
    <row r="58" spans="2:28" x14ac:dyDescent="0.35">
      <c r="B58" s="76">
        <v>43841</v>
      </c>
      <c r="C58" s="125">
        <v>2019</v>
      </c>
      <c r="D58" s="77" t="s">
        <v>932</v>
      </c>
      <c r="E58" s="78" t="s">
        <v>13</v>
      </c>
      <c r="F58" s="78">
        <v>2</v>
      </c>
      <c r="G58" s="77" t="s">
        <v>990</v>
      </c>
      <c r="H58" s="79" t="s">
        <v>8</v>
      </c>
      <c r="I58" s="80">
        <v>1497</v>
      </c>
      <c r="J58" s="39">
        <v>62</v>
      </c>
      <c r="K58" s="39">
        <v>10.91</v>
      </c>
      <c r="L58" s="39">
        <v>78.13</v>
      </c>
      <c r="M58" s="43">
        <v>67.83</v>
      </c>
      <c r="N58" s="33">
        <f t="shared" si="0"/>
        <v>84.677179410889622</v>
      </c>
      <c r="O58" s="48"/>
      <c r="P58" s="48"/>
      <c r="Q58" s="59">
        <f t="shared" si="1"/>
        <v>0</v>
      </c>
      <c r="R58" s="59">
        <f t="shared" si="2"/>
        <v>0</v>
      </c>
      <c r="S58" s="59">
        <f t="shared" si="3"/>
        <v>0</v>
      </c>
      <c r="T58" s="59">
        <f t="shared" si="4"/>
        <v>0</v>
      </c>
      <c r="U58" s="59">
        <f t="shared" si="5"/>
        <v>0</v>
      </c>
      <c r="V58" s="60">
        <v>30</v>
      </c>
      <c r="W58" s="58">
        <f t="shared" si="6"/>
        <v>15.322820589110378</v>
      </c>
      <c r="X58" s="61">
        <f t="shared" si="7"/>
        <v>0.49047786366830637</v>
      </c>
      <c r="Y58" s="63">
        <f t="shared" si="8"/>
        <v>0</v>
      </c>
      <c r="Z58" s="62">
        <f t="shared" si="9"/>
        <v>0</v>
      </c>
      <c r="AA58" s="57">
        <f t="shared" si="10"/>
        <v>0</v>
      </c>
      <c r="AB58" s="58">
        <f t="shared" si="11"/>
        <v>0</v>
      </c>
    </row>
    <row r="59" spans="2:28" x14ac:dyDescent="0.35">
      <c r="B59" s="76">
        <v>43841</v>
      </c>
      <c r="C59" s="125">
        <v>2019</v>
      </c>
      <c r="D59" s="77" t="s">
        <v>932</v>
      </c>
      <c r="E59" s="78" t="s">
        <v>13</v>
      </c>
      <c r="F59" s="78">
        <v>2</v>
      </c>
      <c r="G59" s="77" t="s">
        <v>990</v>
      </c>
      <c r="H59" s="79" t="s">
        <v>12</v>
      </c>
      <c r="I59" s="80">
        <v>1498</v>
      </c>
      <c r="J59" s="39">
        <v>63</v>
      </c>
      <c r="K59" s="39">
        <v>10.92</v>
      </c>
      <c r="L59" s="39">
        <v>87.23</v>
      </c>
      <c r="M59" s="43">
        <v>74.34</v>
      </c>
      <c r="N59" s="33">
        <f t="shared" si="0"/>
        <v>83.108373738697409</v>
      </c>
      <c r="O59" s="48"/>
      <c r="P59" s="48"/>
      <c r="Q59" s="59">
        <f t="shared" si="1"/>
        <v>0</v>
      </c>
      <c r="R59" s="59">
        <f t="shared" si="2"/>
        <v>0</v>
      </c>
      <c r="S59" s="59">
        <f t="shared" si="3"/>
        <v>0</v>
      </c>
      <c r="T59" s="59">
        <f t="shared" si="4"/>
        <v>0</v>
      </c>
      <c r="U59" s="59">
        <f t="shared" si="5"/>
        <v>0</v>
      </c>
      <c r="V59" s="60">
        <v>30</v>
      </c>
      <c r="W59" s="58">
        <f t="shared" si="6"/>
        <v>16.891626261302591</v>
      </c>
      <c r="X59" s="61">
        <f t="shared" si="7"/>
        <v>0.5016240933459476</v>
      </c>
      <c r="Y59" s="63">
        <f t="shared" si="8"/>
        <v>0</v>
      </c>
      <c r="Z59" s="62">
        <f t="shared" si="9"/>
        <v>0</v>
      </c>
      <c r="AA59" s="57">
        <f t="shared" si="10"/>
        <v>0</v>
      </c>
      <c r="AB59" s="58">
        <f t="shared" si="11"/>
        <v>0</v>
      </c>
    </row>
    <row r="60" spans="2:28" x14ac:dyDescent="0.35">
      <c r="B60" s="76">
        <v>43841</v>
      </c>
      <c r="C60" s="125">
        <v>2019</v>
      </c>
      <c r="D60" s="77" t="s">
        <v>932</v>
      </c>
      <c r="E60" s="78" t="s">
        <v>13</v>
      </c>
      <c r="F60" s="78">
        <v>2</v>
      </c>
      <c r="G60" s="77" t="s">
        <v>990</v>
      </c>
      <c r="H60" s="79" t="s">
        <v>11</v>
      </c>
      <c r="I60" s="80">
        <v>1499</v>
      </c>
      <c r="J60" s="39">
        <v>60</v>
      </c>
      <c r="K60" s="39">
        <v>10.99</v>
      </c>
      <c r="L60" s="39">
        <v>82.69</v>
      </c>
      <c r="M60" s="43">
        <v>68.2</v>
      </c>
      <c r="N60" s="33">
        <f t="shared" si="0"/>
        <v>79.790794979079493</v>
      </c>
      <c r="O60" s="15"/>
      <c r="P60" s="15"/>
      <c r="Q60" s="59">
        <f t="shared" si="1"/>
        <v>0</v>
      </c>
      <c r="R60" s="59">
        <f t="shared" si="2"/>
        <v>0</v>
      </c>
      <c r="S60" s="59">
        <f t="shared" si="3"/>
        <v>0</v>
      </c>
      <c r="T60" s="59">
        <f t="shared" si="4"/>
        <v>0</v>
      </c>
      <c r="U60" s="59">
        <f t="shared" si="5"/>
        <v>0</v>
      </c>
      <c r="V60" s="60">
        <v>30</v>
      </c>
      <c r="W60" s="58">
        <f t="shared" si="6"/>
        <v>20.209205020920507</v>
      </c>
      <c r="X60" s="61">
        <f t="shared" si="7"/>
        <v>0.52663869952805464</v>
      </c>
      <c r="Y60" s="63">
        <f t="shared" si="8"/>
        <v>0</v>
      </c>
      <c r="Z60" s="62">
        <f t="shared" si="9"/>
        <v>0</v>
      </c>
      <c r="AA60" s="57">
        <f t="shared" si="10"/>
        <v>0</v>
      </c>
      <c r="AB60" s="58">
        <f t="shared" si="11"/>
        <v>0</v>
      </c>
    </row>
    <row r="61" spans="2:28" x14ac:dyDescent="0.35">
      <c r="B61" s="76">
        <v>43841</v>
      </c>
      <c r="C61" s="125">
        <v>2019</v>
      </c>
      <c r="D61" s="77" t="s">
        <v>932</v>
      </c>
      <c r="E61" s="78" t="s">
        <v>13</v>
      </c>
      <c r="F61" s="78">
        <v>2</v>
      </c>
      <c r="G61" s="77" t="s">
        <v>990</v>
      </c>
      <c r="H61" s="79" t="s">
        <v>10</v>
      </c>
      <c r="I61" s="80">
        <v>1500</v>
      </c>
      <c r="J61" s="39">
        <v>70</v>
      </c>
      <c r="K61" s="39">
        <v>10.92</v>
      </c>
      <c r="L61" s="39">
        <v>72.81</v>
      </c>
      <c r="M61" s="43">
        <v>61.25</v>
      </c>
      <c r="N61" s="33">
        <f t="shared" si="0"/>
        <v>81.321699789949918</v>
      </c>
      <c r="O61" s="15"/>
      <c r="P61" s="15"/>
      <c r="Q61" s="59">
        <f t="shared" si="1"/>
        <v>0</v>
      </c>
      <c r="R61" s="59">
        <f t="shared" si="2"/>
        <v>0</v>
      </c>
      <c r="S61" s="59">
        <f t="shared" si="3"/>
        <v>0</v>
      </c>
      <c r="T61" s="59">
        <f t="shared" si="4"/>
        <v>0</v>
      </c>
      <c r="U61" s="59">
        <f t="shared" si="5"/>
        <v>0</v>
      </c>
      <c r="V61" s="60">
        <v>30</v>
      </c>
      <c r="W61" s="58">
        <f t="shared" si="6"/>
        <v>18.678300210050082</v>
      </c>
      <c r="X61" s="61">
        <f t="shared" si="7"/>
        <v>0.51484204251937216</v>
      </c>
      <c r="Y61" s="63">
        <f t="shared" si="8"/>
        <v>0</v>
      </c>
      <c r="Z61" s="62">
        <f t="shared" si="9"/>
        <v>0</v>
      </c>
      <c r="AA61" s="57">
        <f t="shared" si="10"/>
        <v>0</v>
      </c>
      <c r="AB61" s="58">
        <f t="shared" si="11"/>
        <v>0</v>
      </c>
    </row>
    <row r="62" spans="2:28" x14ac:dyDescent="0.35">
      <c r="B62" s="76">
        <v>43841</v>
      </c>
      <c r="C62" s="125">
        <v>2019</v>
      </c>
      <c r="D62" s="77" t="s">
        <v>932</v>
      </c>
      <c r="E62" s="78" t="s">
        <v>13</v>
      </c>
      <c r="F62" s="78">
        <v>2</v>
      </c>
      <c r="G62" s="77" t="s">
        <v>952</v>
      </c>
      <c r="H62" s="79" t="s">
        <v>8</v>
      </c>
      <c r="I62" s="80">
        <v>1501</v>
      </c>
      <c r="J62" s="39">
        <v>71</v>
      </c>
      <c r="K62" s="39">
        <v>10.9</v>
      </c>
      <c r="L62" s="39">
        <v>85.88</v>
      </c>
      <c r="M62" s="43">
        <v>75.77</v>
      </c>
      <c r="N62" s="33">
        <f t="shared" si="0"/>
        <v>86.516404374499857</v>
      </c>
      <c r="O62" s="15"/>
      <c r="P62" s="15"/>
      <c r="Q62" s="59">
        <f t="shared" si="1"/>
        <v>0</v>
      </c>
      <c r="R62" s="59">
        <f t="shared" si="2"/>
        <v>0</v>
      </c>
      <c r="S62" s="59">
        <f t="shared" si="3"/>
        <v>0</v>
      </c>
      <c r="T62" s="59">
        <f t="shared" si="4"/>
        <v>0</v>
      </c>
      <c r="U62" s="59">
        <f t="shared" si="5"/>
        <v>0</v>
      </c>
      <c r="V62" s="60">
        <v>30</v>
      </c>
      <c r="W62" s="58">
        <f t="shared" si="6"/>
        <v>13.483595625500143</v>
      </c>
      <c r="X62" s="61">
        <f t="shared" si="7"/>
        <v>0.47792508093109304</v>
      </c>
      <c r="Y62" s="63">
        <f t="shared" si="8"/>
        <v>0</v>
      </c>
      <c r="Z62" s="62">
        <f t="shared" si="9"/>
        <v>0</v>
      </c>
      <c r="AA62" s="57">
        <f t="shared" si="10"/>
        <v>0</v>
      </c>
      <c r="AB62" s="58">
        <f t="shared" si="11"/>
        <v>0</v>
      </c>
    </row>
    <row r="63" spans="2:28" x14ac:dyDescent="0.35">
      <c r="B63" s="76">
        <v>43841</v>
      </c>
      <c r="C63" s="125">
        <v>2019</v>
      </c>
      <c r="D63" s="77" t="s">
        <v>932</v>
      </c>
      <c r="E63" s="78" t="s">
        <v>13</v>
      </c>
      <c r="F63" s="78">
        <v>2</v>
      </c>
      <c r="G63" s="77" t="s">
        <v>952</v>
      </c>
      <c r="H63" s="79" t="s">
        <v>12</v>
      </c>
      <c r="I63" s="80">
        <v>1502</v>
      </c>
      <c r="J63" s="39">
        <v>43</v>
      </c>
      <c r="K63" s="39">
        <v>11.25</v>
      </c>
      <c r="L63" s="39">
        <v>86.62</v>
      </c>
      <c r="M63" s="43">
        <v>84.02</v>
      </c>
      <c r="N63" s="33">
        <f t="shared" si="0"/>
        <v>96.550351598779358</v>
      </c>
      <c r="O63" s="46"/>
      <c r="P63" s="46"/>
      <c r="Q63" s="59">
        <f t="shared" si="1"/>
        <v>0</v>
      </c>
      <c r="R63" s="59">
        <f t="shared" si="2"/>
        <v>0</v>
      </c>
      <c r="S63" s="59">
        <f t="shared" si="3"/>
        <v>0</v>
      </c>
      <c r="T63" s="59">
        <f t="shared" si="4"/>
        <v>0</v>
      </c>
      <c r="U63" s="59">
        <f t="shared" si="5"/>
        <v>0</v>
      </c>
      <c r="V63" s="60">
        <v>30</v>
      </c>
      <c r="W63" s="58">
        <f t="shared" si="6"/>
        <v>3.4496484012206423</v>
      </c>
      <c r="X63" s="61">
        <f t="shared" si="7"/>
        <v>0.41786450460354541</v>
      </c>
      <c r="Y63" s="63">
        <f t="shared" si="8"/>
        <v>0</v>
      </c>
      <c r="Z63" s="62">
        <f t="shared" si="9"/>
        <v>0</v>
      </c>
      <c r="AA63" s="57">
        <f t="shared" si="10"/>
        <v>0</v>
      </c>
      <c r="AB63" s="58">
        <f t="shared" si="11"/>
        <v>0</v>
      </c>
    </row>
    <row r="64" spans="2:28" x14ac:dyDescent="0.35">
      <c r="B64" s="76">
        <v>43841</v>
      </c>
      <c r="C64" s="125">
        <v>2019</v>
      </c>
      <c r="D64" s="77" t="s">
        <v>932</v>
      </c>
      <c r="E64" s="78" t="s">
        <v>13</v>
      </c>
      <c r="F64" s="78">
        <v>2</v>
      </c>
      <c r="G64" s="77" t="s">
        <v>952</v>
      </c>
      <c r="H64" s="79" t="s">
        <v>11</v>
      </c>
      <c r="I64" s="80">
        <v>1503</v>
      </c>
      <c r="J64" s="39">
        <v>61</v>
      </c>
      <c r="K64" s="39">
        <v>10.87</v>
      </c>
      <c r="L64" s="39">
        <v>71.209999999999994</v>
      </c>
      <c r="M64" s="43">
        <v>94.62</v>
      </c>
      <c r="N64" s="33">
        <f t="shared" si="0"/>
        <v>138.79681803115679</v>
      </c>
      <c r="O64" s="9"/>
      <c r="P64" s="9"/>
      <c r="Q64" s="59">
        <f t="shared" si="1"/>
        <v>0</v>
      </c>
      <c r="R64" s="59">
        <f t="shared" si="2"/>
        <v>0</v>
      </c>
      <c r="S64" s="59">
        <f t="shared" si="3"/>
        <v>0</v>
      </c>
      <c r="T64" s="59">
        <f t="shared" si="4"/>
        <v>0</v>
      </c>
      <c r="U64" s="59">
        <f t="shared" si="5"/>
        <v>0</v>
      </c>
      <c r="V64" s="60">
        <v>30</v>
      </c>
      <c r="W64" s="58">
        <f t="shared" si="6"/>
        <v>-38.796818031156789</v>
      </c>
      <c r="X64" s="61">
        <f t="shared" si="7"/>
        <v>0.2602388059701492</v>
      </c>
      <c r="Y64" s="63">
        <f t="shared" si="8"/>
        <v>0</v>
      </c>
      <c r="Z64" s="62">
        <f t="shared" si="9"/>
        <v>0</v>
      </c>
      <c r="AA64" s="57">
        <f t="shared" si="10"/>
        <v>0</v>
      </c>
      <c r="AB64" s="58">
        <f t="shared" si="11"/>
        <v>0</v>
      </c>
    </row>
    <row r="65" spans="2:28" x14ac:dyDescent="0.35">
      <c r="B65" s="76">
        <v>43841</v>
      </c>
      <c r="C65" s="125">
        <v>2019</v>
      </c>
      <c r="D65" s="77" t="s">
        <v>932</v>
      </c>
      <c r="E65" s="78" t="s">
        <v>13</v>
      </c>
      <c r="F65" s="78">
        <v>2</v>
      </c>
      <c r="G65" s="77" t="s">
        <v>952</v>
      </c>
      <c r="H65" s="79" t="s">
        <v>10</v>
      </c>
      <c r="I65" s="80">
        <v>1504</v>
      </c>
      <c r="J65" s="39">
        <v>48</v>
      </c>
      <c r="K65" s="39">
        <v>11.24</v>
      </c>
      <c r="L65" s="39">
        <v>79.680000000000007</v>
      </c>
      <c r="M65" s="43">
        <v>101.76</v>
      </c>
      <c r="N65" s="33">
        <f t="shared" si="0"/>
        <v>132.26183518410286</v>
      </c>
      <c r="O65" s="9"/>
      <c r="P65" s="9"/>
      <c r="Q65" s="59">
        <f t="shared" si="1"/>
        <v>0</v>
      </c>
      <c r="R65" s="59">
        <f t="shared" si="2"/>
        <v>0</v>
      </c>
      <c r="S65" s="59">
        <f t="shared" si="3"/>
        <v>0</v>
      </c>
      <c r="T65" s="59">
        <f t="shared" si="4"/>
        <v>0</v>
      </c>
      <c r="U65" s="59">
        <f t="shared" si="5"/>
        <v>0</v>
      </c>
      <c r="V65" s="60">
        <v>30</v>
      </c>
      <c r="W65" s="58">
        <f t="shared" si="6"/>
        <v>-32.261835184102864</v>
      </c>
      <c r="X65" s="61">
        <f t="shared" si="7"/>
        <v>0.27803800265134776</v>
      </c>
      <c r="Y65" s="63">
        <f t="shared" si="8"/>
        <v>0</v>
      </c>
      <c r="Z65" s="62">
        <f t="shared" si="9"/>
        <v>0</v>
      </c>
      <c r="AA65" s="57">
        <f t="shared" si="10"/>
        <v>0</v>
      </c>
      <c r="AB65" s="58">
        <f t="shared" si="11"/>
        <v>0</v>
      </c>
    </row>
    <row r="66" spans="2:28" x14ac:dyDescent="0.35">
      <c r="B66" s="76">
        <v>43841</v>
      </c>
      <c r="C66" s="125">
        <v>2019</v>
      </c>
      <c r="D66" s="77" t="s">
        <v>932</v>
      </c>
      <c r="E66" s="78" t="s">
        <v>13</v>
      </c>
      <c r="F66" s="78">
        <v>3</v>
      </c>
      <c r="G66" s="77" t="s">
        <v>952</v>
      </c>
      <c r="H66" s="79" t="s">
        <v>8</v>
      </c>
      <c r="I66" s="80">
        <v>1505</v>
      </c>
      <c r="J66" s="39">
        <v>49</v>
      </c>
      <c r="K66" s="39">
        <v>11.16</v>
      </c>
      <c r="L66" s="39">
        <v>82.41</v>
      </c>
      <c r="M66" s="43">
        <v>81.709999999999994</v>
      </c>
      <c r="N66" s="33">
        <f t="shared" ref="N66:N129" si="12">100/(L66-K66)*(M66-K66)</f>
        <v>99.017543859649109</v>
      </c>
      <c r="O66" s="48"/>
      <c r="P66" s="48"/>
      <c r="Q66" s="59">
        <f t="shared" ref="Q66:Q129" si="13">Y66*((250+(100*W66/100))/1000)*(100/(100-(100*W66/100)))</f>
        <v>0</v>
      </c>
      <c r="R66" s="59">
        <f t="shared" ref="R66:R129" si="14">IF(W66="","",Q66*(V66/10*15))</f>
        <v>0</v>
      </c>
      <c r="S66" s="59">
        <f t="shared" ref="S66:S129" si="15">Z66*((250+(100*W66/100))/1000)*(100/(100-(100*W66/100)))</f>
        <v>0</v>
      </c>
      <c r="T66" s="59">
        <f t="shared" ref="T66:T129" si="16">IF(W66="","",S66*(V66/10*15))</f>
        <v>0</v>
      </c>
      <c r="U66" s="59">
        <f t="shared" ref="U66:U129" si="17">IF(Y66="","",R66+T66)</f>
        <v>0</v>
      </c>
      <c r="V66" s="60">
        <v>30</v>
      </c>
      <c r="W66" s="58">
        <f t="shared" ref="W66:W129" si="18">100-N66</f>
        <v>0.98245614035089091</v>
      </c>
      <c r="X66" s="61">
        <f t="shared" ref="X66:X129" si="19">IF(W66="","",((400+W66)/1000)*(100/(100-W66)))</f>
        <v>0.40496102055279948</v>
      </c>
      <c r="Y66" s="63">
        <f t="shared" ref="Y66:Y129" si="20">O66</f>
        <v>0</v>
      </c>
      <c r="Z66" s="62">
        <f t="shared" ref="Z66:Z129" si="21">P66</f>
        <v>0</v>
      </c>
      <c r="AA66" s="57">
        <f t="shared" ref="AA66:AA129" si="22">Q66*10</f>
        <v>0</v>
      </c>
      <c r="AB66" s="58">
        <f t="shared" ref="AB66:AB129" si="23">S66*10</f>
        <v>0</v>
      </c>
    </row>
    <row r="67" spans="2:28" x14ac:dyDescent="0.35">
      <c r="B67" s="76">
        <v>43841</v>
      </c>
      <c r="C67" s="125">
        <v>2019</v>
      </c>
      <c r="D67" s="77" t="s">
        <v>932</v>
      </c>
      <c r="E67" s="78" t="s">
        <v>13</v>
      </c>
      <c r="F67" s="78">
        <v>3</v>
      </c>
      <c r="G67" s="77" t="s">
        <v>952</v>
      </c>
      <c r="H67" s="79" t="s">
        <v>12</v>
      </c>
      <c r="I67" s="80">
        <v>1506</v>
      </c>
      <c r="J67" s="39">
        <v>59</v>
      </c>
      <c r="K67" s="39">
        <v>11.23</v>
      </c>
      <c r="L67" s="39">
        <v>83.87</v>
      </c>
      <c r="M67" s="43">
        <v>79</v>
      </c>
      <c r="N67" s="33">
        <f t="shared" si="12"/>
        <v>93.295704845814967</v>
      </c>
      <c r="O67" s="9"/>
      <c r="P67" s="9"/>
      <c r="Q67" s="59">
        <f t="shared" si="13"/>
        <v>0</v>
      </c>
      <c r="R67" s="59">
        <f t="shared" si="14"/>
        <v>0</v>
      </c>
      <c r="S67" s="59">
        <f t="shared" si="15"/>
        <v>0</v>
      </c>
      <c r="T67" s="59">
        <f t="shared" si="16"/>
        <v>0</v>
      </c>
      <c r="U67" s="59">
        <f t="shared" si="17"/>
        <v>0</v>
      </c>
      <c r="V67" s="60">
        <v>30</v>
      </c>
      <c r="W67" s="58">
        <f t="shared" si="18"/>
        <v>6.7042951541850329</v>
      </c>
      <c r="X67" s="61">
        <f t="shared" si="19"/>
        <v>0.43593035266342051</v>
      </c>
      <c r="Y67" s="63">
        <f t="shared" si="20"/>
        <v>0</v>
      </c>
      <c r="Z67" s="62">
        <f t="shared" si="21"/>
        <v>0</v>
      </c>
      <c r="AA67" s="57">
        <f t="shared" si="22"/>
        <v>0</v>
      </c>
      <c r="AB67" s="58">
        <f t="shared" si="23"/>
        <v>0</v>
      </c>
    </row>
    <row r="68" spans="2:28" x14ac:dyDescent="0.35">
      <c r="B68" s="76">
        <v>43841</v>
      </c>
      <c r="C68" s="125">
        <v>2019</v>
      </c>
      <c r="D68" s="77" t="s">
        <v>932</v>
      </c>
      <c r="E68" s="78" t="s">
        <v>13</v>
      </c>
      <c r="F68" s="78">
        <v>3</v>
      </c>
      <c r="G68" s="77" t="s">
        <v>952</v>
      </c>
      <c r="H68" s="79" t="s">
        <v>11</v>
      </c>
      <c r="I68" s="80">
        <v>1507</v>
      </c>
      <c r="J68" s="39">
        <v>64</v>
      </c>
      <c r="K68" s="39">
        <v>10.9</v>
      </c>
      <c r="L68" s="39">
        <v>82.17</v>
      </c>
      <c r="M68" s="43">
        <v>70.44</v>
      </c>
      <c r="N68" s="33">
        <f t="shared" si="12"/>
        <v>83.54146204574154</v>
      </c>
      <c r="O68" s="48"/>
      <c r="P68" s="48"/>
      <c r="Q68" s="59">
        <f t="shared" si="13"/>
        <v>0</v>
      </c>
      <c r="R68" s="59">
        <f t="shared" si="14"/>
        <v>0</v>
      </c>
      <c r="S68" s="59">
        <f t="shared" si="15"/>
        <v>0</v>
      </c>
      <c r="T68" s="59">
        <f t="shared" si="16"/>
        <v>0</v>
      </c>
      <c r="U68" s="59">
        <f t="shared" si="17"/>
        <v>0</v>
      </c>
      <c r="V68" s="60">
        <v>30</v>
      </c>
      <c r="W68" s="58">
        <f t="shared" si="18"/>
        <v>16.45853795425846</v>
      </c>
      <c r="X68" s="61">
        <f t="shared" si="19"/>
        <v>0.49850520658380926</v>
      </c>
      <c r="Y68" s="63">
        <f t="shared" si="20"/>
        <v>0</v>
      </c>
      <c r="Z68" s="62">
        <f t="shared" si="21"/>
        <v>0</v>
      </c>
      <c r="AA68" s="57">
        <f t="shared" si="22"/>
        <v>0</v>
      </c>
      <c r="AB68" s="58">
        <f t="shared" si="23"/>
        <v>0</v>
      </c>
    </row>
    <row r="69" spans="2:28" x14ac:dyDescent="0.35">
      <c r="B69" s="76">
        <v>43841</v>
      </c>
      <c r="C69" s="125">
        <v>2019</v>
      </c>
      <c r="D69" s="77" t="s">
        <v>932</v>
      </c>
      <c r="E69" s="78" t="s">
        <v>13</v>
      </c>
      <c r="F69" s="78">
        <v>3</v>
      </c>
      <c r="G69" s="77" t="s">
        <v>952</v>
      </c>
      <c r="H69" s="79" t="s">
        <v>10</v>
      </c>
      <c r="I69" s="80">
        <v>1508</v>
      </c>
      <c r="J69" s="39">
        <v>72</v>
      </c>
      <c r="K69" s="39">
        <v>10.88</v>
      </c>
      <c r="L69" s="39">
        <v>76.55</v>
      </c>
      <c r="M69" s="43">
        <v>64.06</v>
      </c>
      <c r="N69" s="33">
        <f t="shared" si="12"/>
        <v>80.980660880158368</v>
      </c>
      <c r="O69" s="9"/>
      <c r="P69" s="9"/>
      <c r="Q69" s="59">
        <f t="shared" si="13"/>
        <v>0</v>
      </c>
      <c r="R69" s="59">
        <f t="shared" si="14"/>
        <v>0</v>
      </c>
      <c r="S69" s="59">
        <f t="shared" si="15"/>
        <v>0</v>
      </c>
      <c r="T69" s="59">
        <f t="shared" si="16"/>
        <v>0</v>
      </c>
      <c r="U69" s="59">
        <f t="shared" si="17"/>
        <v>0</v>
      </c>
      <c r="V69" s="60">
        <v>30</v>
      </c>
      <c r="W69" s="58">
        <f t="shared" si="18"/>
        <v>19.019339119841632</v>
      </c>
      <c r="X69" s="61">
        <f t="shared" si="19"/>
        <v>0.51743136517487776</v>
      </c>
      <c r="Y69" s="63">
        <f t="shared" si="20"/>
        <v>0</v>
      </c>
      <c r="Z69" s="62">
        <f t="shared" si="21"/>
        <v>0</v>
      </c>
      <c r="AA69" s="57">
        <f t="shared" si="22"/>
        <v>0</v>
      </c>
      <c r="AB69" s="58">
        <f t="shared" si="23"/>
        <v>0</v>
      </c>
    </row>
    <row r="70" spans="2:28" x14ac:dyDescent="0.35">
      <c r="B70" s="76">
        <v>43841</v>
      </c>
      <c r="C70" s="125">
        <v>2019</v>
      </c>
      <c r="D70" s="77" t="s">
        <v>932</v>
      </c>
      <c r="E70" s="78" t="s">
        <v>13</v>
      </c>
      <c r="F70" s="78">
        <v>3</v>
      </c>
      <c r="G70" s="77" t="s">
        <v>990</v>
      </c>
      <c r="H70" s="79" t="s">
        <v>8</v>
      </c>
      <c r="I70" s="80">
        <v>1509</v>
      </c>
      <c r="J70" s="39">
        <v>51</v>
      </c>
      <c r="K70" s="39">
        <v>10.93</v>
      </c>
      <c r="L70" s="39">
        <v>80.209999999999994</v>
      </c>
      <c r="M70" s="43">
        <v>79.97</v>
      </c>
      <c r="N70" s="33">
        <f t="shared" si="12"/>
        <v>99.653579676674354</v>
      </c>
      <c r="O70" s="48"/>
      <c r="P70" s="48"/>
      <c r="Q70" s="59">
        <f t="shared" si="13"/>
        <v>0</v>
      </c>
      <c r="R70" s="59">
        <f t="shared" si="14"/>
        <v>0</v>
      </c>
      <c r="S70" s="59">
        <f t="shared" si="15"/>
        <v>0</v>
      </c>
      <c r="T70" s="59">
        <f t="shared" si="16"/>
        <v>0</v>
      </c>
      <c r="U70" s="59">
        <f t="shared" si="17"/>
        <v>0</v>
      </c>
      <c r="V70" s="60">
        <v>30</v>
      </c>
      <c r="W70" s="58">
        <f t="shared" si="18"/>
        <v>0.34642032332564554</v>
      </c>
      <c r="X70" s="61">
        <f t="shared" si="19"/>
        <v>0.40173812282734656</v>
      </c>
      <c r="Y70" s="63">
        <f t="shared" si="20"/>
        <v>0</v>
      </c>
      <c r="Z70" s="62">
        <f t="shared" si="21"/>
        <v>0</v>
      </c>
      <c r="AA70" s="57">
        <f t="shared" si="22"/>
        <v>0</v>
      </c>
      <c r="AB70" s="58">
        <f t="shared" si="23"/>
        <v>0</v>
      </c>
    </row>
    <row r="71" spans="2:28" x14ac:dyDescent="0.35">
      <c r="B71" s="76">
        <v>43841</v>
      </c>
      <c r="C71" s="125">
        <v>2019</v>
      </c>
      <c r="D71" s="77" t="s">
        <v>932</v>
      </c>
      <c r="E71" s="78" t="s">
        <v>13</v>
      </c>
      <c r="F71" s="78">
        <v>3</v>
      </c>
      <c r="G71" s="77" t="s">
        <v>990</v>
      </c>
      <c r="H71" s="79" t="s">
        <v>12</v>
      </c>
      <c r="I71" s="80">
        <v>1510</v>
      </c>
      <c r="J71" s="39">
        <v>53</v>
      </c>
      <c r="K71" s="39">
        <v>10.94</v>
      </c>
      <c r="L71" s="39">
        <v>82.62</v>
      </c>
      <c r="M71" s="43">
        <v>100.13</v>
      </c>
      <c r="N71" s="33">
        <f t="shared" si="12"/>
        <v>124.42801339285712</v>
      </c>
      <c r="O71" s="46"/>
      <c r="P71" s="46"/>
      <c r="Q71" s="59">
        <f t="shared" si="13"/>
        <v>0</v>
      </c>
      <c r="R71" s="59">
        <f t="shared" si="14"/>
        <v>0</v>
      </c>
      <c r="S71" s="59">
        <f t="shared" si="15"/>
        <v>0</v>
      </c>
      <c r="T71" s="59">
        <f t="shared" si="16"/>
        <v>0</v>
      </c>
      <c r="U71" s="59">
        <f t="shared" si="17"/>
        <v>0</v>
      </c>
      <c r="V71" s="60">
        <v>30</v>
      </c>
      <c r="W71" s="58">
        <f t="shared" si="18"/>
        <v>-24.428013392857125</v>
      </c>
      <c r="X71" s="61">
        <f t="shared" si="19"/>
        <v>0.30183877116268648</v>
      </c>
      <c r="Y71" s="63">
        <f t="shared" si="20"/>
        <v>0</v>
      </c>
      <c r="Z71" s="62">
        <f t="shared" si="21"/>
        <v>0</v>
      </c>
      <c r="AA71" s="57">
        <f t="shared" si="22"/>
        <v>0</v>
      </c>
      <c r="AB71" s="58">
        <f t="shared" si="23"/>
        <v>0</v>
      </c>
    </row>
    <row r="72" spans="2:28" x14ac:dyDescent="0.35">
      <c r="B72" s="76">
        <v>43841</v>
      </c>
      <c r="C72" s="125">
        <v>2019</v>
      </c>
      <c r="D72" s="77" t="s">
        <v>932</v>
      </c>
      <c r="E72" s="78" t="s">
        <v>13</v>
      </c>
      <c r="F72" s="78">
        <v>3</v>
      </c>
      <c r="G72" s="77" t="s">
        <v>990</v>
      </c>
      <c r="H72" s="79" t="s">
        <v>11</v>
      </c>
      <c r="I72" s="80">
        <v>1511</v>
      </c>
      <c r="J72" s="39">
        <v>57</v>
      </c>
      <c r="K72" s="39">
        <v>10.87</v>
      </c>
      <c r="L72" s="39">
        <v>90.35</v>
      </c>
      <c r="M72" s="43">
        <v>83.45</v>
      </c>
      <c r="N72" s="33">
        <f t="shared" si="12"/>
        <v>91.318570709612501</v>
      </c>
      <c r="O72" s="15"/>
      <c r="P72" s="15"/>
      <c r="Q72" s="59">
        <f t="shared" si="13"/>
        <v>0</v>
      </c>
      <c r="R72" s="59">
        <f t="shared" si="14"/>
        <v>0</v>
      </c>
      <c r="S72" s="59">
        <f t="shared" si="15"/>
        <v>0</v>
      </c>
      <c r="T72" s="59">
        <f t="shared" si="16"/>
        <v>0</v>
      </c>
      <c r="U72" s="59">
        <f t="shared" si="17"/>
        <v>0</v>
      </c>
      <c r="V72" s="60">
        <v>30</v>
      </c>
      <c r="W72" s="58">
        <f t="shared" si="18"/>
        <v>8.6814292903874986</v>
      </c>
      <c r="X72" s="61">
        <f t="shared" si="19"/>
        <v>0.44753375585560745</v>
      </c>
      <c r="Y72" s="63">
        <f t="shared" si="20"/>
        <v>0</v>
      </c>
      <c r="Z72" s="62">
        <f t="shared" si="21"/>
        <v>0</v>
      </c>
      <c r="AA72" s="57">
        <f t="shared" si="22"/>
        <v>0</v>
      </c>
      <c r="AB72" s="58">
        <f t="shared" si="23"/>
        <v>0</v>
      </c>
    </row>
    <row r="73" spans="2:28" x14ac:dyDescent="0.35">
      <c r="B73" s="76">
        <v>43841</v>
      </c>
      <c r="C73" s="125">
        <v>2019</v>
      </c>
      <c r="D73" s="77" t="s">
        <v>932</v>
      </c>
      <c r="E73" s="78" t="s">
        <v>13</v>
      </c>
      <c r="F73" s="78">
        <v>3</v>
      </c>
      <c r="G73" s="77" t="s">
        <v>990</v>
      </c>
      <c r="H73" s="79" t="s">
        <v>10</v>
      </c>
      <c r="I73" s="80">
        <v>1512</v>
      </c>
      <c r="J73" s="39">
        <v>65</v>
      </c>
      <c r="K73" s="39">
        <v>11.02</v>
      </c>
      <c r="L73" s="39">
        <v>87.42</v>
      </c>
      <c r="M73" s="43">
        <v>72.14</v>
      </c>
      <c r="N73" s="33">
        <f t="shared" si="12"/>
        <v>80</v>
      </c>
      <c r="O73" s="48"/>
      <c r="P73" s="48"/>
      <c r="Q73" s="59">
        <f t="shared" si="13"/>
        <v>0</v>
      </c>
      <c r="R73" s="59">
        <f t="shared" si="14"/>
        <v>0</v>
      </c>
      <c r="S73" s="59">
        <f t="shared" si="15"/>
        <v>0</v>
      </c>
      <c r="T73" s="59">
        <f t="shared" si="16"/>
        <v>0</v>
      </c>
      <c r="U73" s="59">
        <f t="shared" si="17"/>
        <v>0</v>
      </c>
      <c r="V73" s="60">
        <v>30</v>
      </c>
      <c r="W73" s="58">
        <f t="shared" si="18"/>
        <v>20</v>
      </c>
      <c r="X73" s="61">
        <f t="shared" si="19"/>
        <v>0.52500000000000002</v>
      </c>
      <c r="Y73" s="63">
        <f t="shared" si="20"/>
        <v>0</v>
      </c>
      <c r="Z73" s="62">
        <f t="shared" si="21"/>
        <v>0</v>
      </c>
      <c r="AA73" s="57">
        <f t="shared" si="22"/>
        <v>0</v>
      </c>
      <c r="AB73" s="58">
        <f t="shared" si="23"/>
        <v>0</v>
      </c>
    </row>
    <row r="74" spans="2:28" x14ac:dyDescent="0.35">
      <c r="B74" s="76">
        <v>43841</v>
      </c>
      <c r="C74" s="125">
        <v>2019</v>
      </c>
      <c r="D74" s="77" t="s">
        <v>932</v>
      </c>
      <c r="E74" s="78" t="s">
        <v>14</v>
      </c>
      <c r="F74" s="78">
        <v>9</v>
      </c>
      <c r="G74" s="77" t="s">
        <v>952</v>
      </c>
      <c r="H74" s="79" t="s">
        <v>8</v>
      </c>
      <c r="I74" s="80">
        <v>1513</v>
      </c>
      <c r="J74" s="39">
        <v>58</v>
      </c>
      <c r="K74" s="39">
        <v>11.22</v>
      </c>
      <c r="L74" s="39">
        <v>84.33</v>
      </c>
      <c r="M74" s="43">
        <v>80.8</v>
      </c>
      <c r="N74" s="33">
        <f t="shared" si="12"/>
        <v>95.171659143755974</v>
      </c>
      <c r="O74" s="10"/>
      <c r="P74" s="11"/>
      <c r="Q74" s="59">
        <f t="shared" si="13"/>
        <v>0</v>
      </c>
      <c r="R74" s="59">
        <f t="shared" si="14"/>
        <v>0</v>
      </c>
      <c r="S74" s="59">
        <f t="shared" si="15"/>
        <v>0</v>
      </c>
      <c r="T74" s="59">
        <f t="shared" si="16"/>
        <v>0</v>
      </c>
      <c r="U74" s="59">
        <f t="shared" si="17"/>
        <v>0</v>
      </c>
      <c r="V74" s="60">
        <v>30</v>
      </c>
      <c r="W74" s="58">
        <f t="shared" si="18"/>
        <v>4.8283408562440258</v>
      </c>
      <c r="X74" s="61">
        <f t="shared" si="19"/>
        <v>0.42536648462201787</v>
      </c>
      <c r="Y74" s="63">
        <f t="shared" si="20"/>
        <v>0</v>
      </c>
      <c r="Z74" s="62">
        <f t="shared" si="21"/>
        <v>0</v>
      </c>
      <c r="AA74" s="57">
        <f t="shared" si="22"/>
        <v>0</v>
      </c>
      <c r="AB74" s="58">
        <f t="shared" si="23"/>
        <v>0</v>
      </c>
    </row>
    <row r="75" spans="2:28" x14ac:dyDescent="0.35">
      <c r="B75" s="76">
        <v>43841</v>
      </c>
      <c r="C75" s="125">
        <v>2019</v>
      </c>
      <c r="D75" s="77" t="s">
        <v>932</v>
      </c>
      <c r="E75" s="78" t="s">
        <v>14</v>
      </c>
      <c r="F75" s="78">
        <v>9</v>
      </c>
      <c r="G75" s="77" t="s">
        <v>952</v>
      </c>
      <c r="H75" s="79" t="s">
        <v>12</v>
      </c>
      <c r="I75" s="80">
        <v>1514</v>
      </c>
      <c r="J75" s="39">
        <v>50</v>
      </c>
      <c r="K75" s="39">
        <v>11.19</v>
      </c>
      <c r="L75" s="39">
        <v>85.16</v>
      </c>
      <c r="M75" s="43">
        <v>88.45</v>
      </c>
      <c r="N75" s="33">
        <f t="shared" si="12"/>
        <v>104.4477490874679</v>
      </c>
      <c r="O75" s="10"/>
      <c r="P75" s="11"/>
      <c r="Q75" s="59">
        <f t="shared" si="13"/>
        <v>0</v>
      </c>
      <c r="R75" s="59">
        <f t="shared" si="14"/>
        <v>0</v>
      </c>
      <c r="S75" s="59">
        <f t="shared" si="15"/>
        <v>0</v>
      </c>
      <c r="T75" s="59">
        <f t="shared" si="16"/>
        <v>0</v>
      </c>
      <c r="U75" s="59">
        <f t="shared" si="17"/>
        <v>0</v>
      </c>
      <c r="V75" s="60">
        <v>30</v>
      </c>
      <c r="W75" s="58">
        <f t="shared" si="18"/>
        <v>-4.4477490874678978</v>
      </c>
      <c r="X75" s="61">
        <f t="shared" si="19"/>
        <v>0.3787082578307015</v>
      </c>
      <c r="Y75" s="63">
        <f t="shared" si="20"/>
        <v>0</v>
      </c>
      <c r="Z75" s="62">
        <f t="shared" si="21"/>
        <v>0</v>
      </c>
      <c r="AA75" s="57">
        <f t="shared" si="22"/>
        <v>0</v>
      </c>
      <c r="AB75" s="58">
        <f t="shared" si="23"/>
        <v>0</v>
      </c>
    </row>
    <row r="76" spans="2:28" x14ac:dyDescent="0.35">
      <c r="B76" s="76">
        <v>43841</v>
      </c>
      <c r="C76" s="125">
        <v>2019</v>
      </c>
      <c r="D76" s="77" t="s">
        <v>932</v>
      </c>
      <c r="E76" s="78" t="s">
        <v>14</v>
      </c>
      <c r="F76" s="78">
        <v>9</v>
      </c>
      <c r="G76" s="77" t="s">
        <v>952</v>
      </c>
      <c r="H76" s="79" t="s">
        <v>11</v>
      </c>
      <c r="I76" s="80">
        <v>1515</v>
      </c>
      <c r="J76" s="39">
        <v>119</v>
      </c>
      <c r="K76" s="39">
        <v>11.31</v>
      </c>
      <c r="L76" s="39">
        <v>91.88</v>
      </c>
      <c r="M76" s="43">
        <v>78.97</v>
      </c>
      <c r="N76" s="33">
        <f t="shared" si="12"/>
        <v>83.976666252947737</v>
      </c>
      <c r="O76" s="10"/>
      <c r="P76" s="11"/>
      <c r="Q76" s="59">
        <f t="shared" si="13"/>
        <v>0</v>
      </c>
      <c r="R76" s="59">
        <f t="shared" si="14"/>
        <v>0</v>
      </c>
      <c r="S76" s="59">
        <f t="shared" si="15"/>
        <v>0</v>
      </c>
      <c r="T76" s="59">
        <f t="shared" si="16"/>
        <v>0</v>
      </c>
      <c r="U76" s="59">
        <f t="shared" si="17"/>
        <v>0</v>
      </c>
      <c r="V76" s="60">
        <v>30</v>
      </c>
      <c r="W76" s="58">
        <f t="shared" si="18"/>
        <v>16.023333747052263</v>
      </c>
      <c r="X76" s="61">
        <f t="shared" si="19"/>
        <v>0.4954034880283773</v>
      </c>
      <c r="Y76" s="63">
        <f t="shared" si="20"/>
        <v>0</v>
      </c>
      <c r="Z76" s="62">
        <f t="shared" si="21"/>
        <v>0</v>
      </c>
      <c r="AA76" s="57">
        <f t="shared" si="22"/>
        <v>0</v>
      </c>
      <c r="AB76" s="58">
        <f t="shared" si="23"/>
        <v>0</v>
      </c>
    </row>
    <row r="77" spans="2:28" x14ac:dyDescent="0.35">
      <c r="B77" s="76">
        <v>43841</v>
      </c>
      <c r="C77" s="125">
        <v>2019</v>
      </c>
      <c r="D77" s="77" t="s">
        <v>932</v>
      </c>
      <c r="E77" s="78" t="s">
        <v>14</v>
      </c>
      <c r="F77" s="78">
        <v>9</v>
      </c>
      <c r="G77" s="77" t="s">
        <v>952</v>
      </c>
      <c r="H77" s="79" t="s">
        <v>10</v>
      </c>
      <c r="I77" s="80">
        <v>1516</v>
      </c>
      <c r="J77" s="39">
        <v>55</v>
      </c>
      <c r="K77" s="39">
        <v>11.35</v>
      </c>
      <c r="L77" s="39">
        <v>79.19</v>
      </c>
      <c r="M77" s="43">
        <v>83.67</v>
      </c>
      <c r="N77" s="33">
        <f t="shared" si="12"/>
        <v>106.60377358490567</v>
      </c>
      <c r="O77" s="46"/>
      <c r="P77" s="46"/>
      <c r="Q77" s="59">
        <f t="shared" si="13"/>
        <v>0</v>
      </c>
      <c r="R77" s="59">
        <f t="shared" si="14"/>
        <v>0</v>
      </c>
      <c r="S77" s="59">
        <f t="shared" si="15"/>
        <v>0</v>
      </c>
      <c r="T77" s="59">
        <f t="shared" si="16"/>
        <v>0</v>
      </c>
      <c r="U77" s="59">
        <f t="shared" si="17"/>
        <v>0</v>
      </c>
      <c r="V77" s="60">
        <v>30</v>
      </c>
      <c r="W77" s="58">
        <f t="shared" si="18"/>
        <v>-6.6037735849056673</v>
      </c>
      <c r="X77" s="61">
        <f t="shared" si="19"/>
        <v>0.36902654867256635</v>
      </c>
      <c r="Y77" s="63">
        <f t="shared" si="20"/>
        <v>0</v>
      </c>
      <c r="Z77" s="62">
        <f t="shared" si="21"/>
        <v>0</v>
      </c>
      <c r="AA77" s="57">
        <f t="shared" si="22"/>
        <v>0</v>
      </c>
      <c r="AB77" s="58">
        <f t="shared" si="23"/>
        <v>0</v>
      </c>
    </row>
    <row r="78" spans="2:28" x14ac:dyDescent="0.35">
      <c r="B78" s="76">
        <v>43841</v>
      </c>
      <c r="C78" s="125">
        <v>2019</v>
      </c>
      <c r="D78" s="77" t="s">
        <v>932</v>
      </c>
      <c r="E78" s="78" t="s">
        <v>14</v>
      </c>
      <c r="F78" s="78">
        <v>9</v>
      </c>
      <c r="G78" s="77" t="s">
        <v>990</v>
      </c>
      <c r="H78" s="79" t="s">
        <v>8</v>
      </c>
      <c r="I78" s="80">
        <v>1517</v>
      </c>
      <c r="J78" s="39">
        <v>108</v>
      </c>
      <c r="K78" s="39">
        <v>11.24</v>
      </c>
      <c r="L78" s="39">
        <v>85.79</v>
      </c>
      <c r="M78" s="43">
        <v>75.81</v>
      </c>
      <c r="N78" s="33">
        <f t="shared" si="12"/>
        <v>86.61301140174379</v>
      </c>
      <c r="O78" s="44"/>
      <c r="P78" s="45"/>
      <c r="Q78" s="59">
        <f t="shared" si="13"/>
        <v>0</v>
      </c>
      <c r="R78" s="59">
        <f t="shared" si="14"/>
        <v>0</v>
      </c>
      <c r="S78" s="59">
        <f t="shared" si="15"/>
        <v>0</v>
      </c>
      <c r="T78" s="59">
        <f t="shared" si="16"/>
        <v>0</v>
      </c>
      <c r="U78" s="59">
        <f t="shared" si="17"/>
        <v>0</v>
      </c>
      <c r="V78" s="60">
        <v>30</v>
      </c>
      <c r="W78" s="58">
        <f t="shared" si="18"/>
        <v>13.38698859825621</v>
      </c>
      <c r="X78" s="61">
        <f t="shared" si="19"/>
        <v>0.4772804708068763</v>
      </c>
      <c r="Y78" s="63">
        <f t="shared" si="20"/>
        <v>0</v>
      </c>
      <c r="Z78" s="62">
        <f t="shared" si="21"/>
        <v>0</v>
      </c>
      <c r="AA78" s="57">
        <f t="shared" si="22"/>
        <v>0</v>
      </c>
      <c r="AB78" s="58">
        <f t="shared" si="23"/>
        <v>0</v>
      </c>
    </row>
    <row r="79" spans="2:28" x14ac:dyDescent="0.35">
      <c r="B79" s="76">
        <v>43841</v>
      </c>
      <c r="C79" s="125">
        <v>2019</v>
      </c>
      <c r="D79" s="77" t="s">
        <v>932</v>
      </c>
      <c r="E79" s="78" t="s">
        <v>14</v>
      </c>
      <c r="F79" s="78">
        <v>9</v>
      </c>
      <c r="G79" s="77" t="s">
        <v>990</v>
      </c>
      <c r="H79" s="79" t="s">
        <v>12</v>
      </c>
      <c r="I79" s="80">
        <v>1518</v>
      </c>
      <c r="J79" s="39">
        <v>100</v>
      </c>
      <c r="K79" s="39">
        <v>11.21</v>
      </c>
      <c r="L79" s="39">
        <v>88.72</v>
      </c>
      <c r="M79" s="43">
        <v>76.45</v>
      </c>
      <c r="N79" s="33">
        <f t="shared" si="12"/>
        <v>84.169784543929836</v>
      </c>
      <c r="O79" s="10"/>
      <c r="P79" s="11"/>
      <c r="Q79" s="59">
        <f t="shared" si="13"/>
        <v>0</v>
      </c>
      <c r="R79" s="59">
        <f t="shared" si="14"/>
        <v>0</v>
      </c>
      <c r="S79" s="59">
        <f t="shared" si="15"/>
        <v>0</v>
      </c>
      <c r="T79" s="59">
        <f t="shared" si="16"/>
        <v>0</v>
      </c>
      <c r="U79" s="59">
        <f t="shared" si="17"/>
        <v>0</v>
      </c>
      <c r="V79" s="60">
        <v>30</v>
      </c>
      <c r="W79" s="58">
        <f t="shared" si="18"/>
        <v>15.830215456070164</v>
      </c>
      <c r="X79" s="61">
        <f t="shared" si="19"/>
        <v>0.49403740036787236</v>
      </c>
      <c r="Y79" s="63">
        <f t="shared" si="20"/>
        <v>0</v>
      </c>
      <c r="Z79" s="62">
        <f t="shared" si="21"/>
        <v>0</v>
      </c>
      <c r="AA79" s="57">
        <f t="shared" si="22"/>
        <v>0</v>
      </c>
      <c r="AB79" s="58">
        <f t="shared" si="23"/>
        <v>0</v>
      </c>
    </row>
    <row r="80" spans="2:28" x14ac:dyDescent="0.35">
      <c r="B80" s="76">
        <v>43841</v>
      </c>
      <c r="C80" s="125">
        <v>2019</v>
      </c>
      <c r="D80" s="77" t="s">
        <v>932</v>
      </c>
      <c r="E80" s="78" t="s">
        <v>14</v>
      </c>
      <c r="F80" s="78">
        <v>9</v>
      </c>
      <c r="G80" s="77" t="s">
        <v>990</v>
      </c>
      <c r="H80" s="79" t="s">
        <v>11</v>
      </c>
      <c r="I80" s="80">
        <v>1519</v>
      </c>
      <c r="J80" s="39">
        <v>107</v>
      </c>
      <c r="K80" s="39">
        <v>10.89</v>
      </c>
      <c r="L80" s="39">
        <v>88.17</v>
      </c>
      <c r="M80" s="43">
        <v>75.17</v>
      </c>
      <c r="N80" s="33">
        <f t="shared" si="12"/>
        <v>83.178053830227753</v>
      </c>
      <c r="O80" s="44"/>
      <c r="P80" s="45"/>
      <c r="Q80" s="59">
        <f t="shared" si="13"/>
        <v>0</v>
      </c>
      <c r="R80" s="59">
        <f t="shared" si="14"/>
        <v>0</v>
      </c>
      <c r="S80" s="59">
        <f t="shared" si="15"/>
        <v>0</v>
      </c>
      <c r="T80" s="59">
        <f t="shared" si="16"/>
        <v>0</v>
      </c>
      <c r="U80" s="59">
        <f t="shared" si="17"/>
        <v>0</v>
      </c>
      <c r="V80" s="60">
        <v>30</v>
      </c>
      <c r="W80" s="58">
        <f t="shared" si="18"/>
        <v>16.821946169772247</v>
      </c>
      <c r="X80" s="61">
        <f t="shared" si="19"/>
        <v>0.50112009956440551</v>
      </c>
      <c r="Y80" s="63">
        <f t="shared" si="20"/>
        <v>0</v>
      </c>
      <c r="Z80" s="62">
        <f t="shared" si="21"/>
        <v>0</v>
      </c>
      <c r="AA80" s="57">
        <f t="shared" si="22"/>
        <v>0</v>
      </c>
      <c r="AB80" s="58">
        <f t="shared" si="23"/>
        <v>0</v>
      </c>
    </row>
    <row r="81" spans="2:28" x14ac:dyDescent="0.35">
      <c r="B81" s="76">
        <v>43841</v>
      </c>
      <c r="C81" s="125">
        <v>2019</v>
      </c>
      <c r="D81" s="77" t="s">
        <v>932</v>
      </c>
      <c r="E81" s="78" t="s">
        <v>14</v>
      </c>
      <c r="F81" s="78">
        <v>9</v>
      </c>
      <c r="G81" s="77" t="s">
        <v>990</v>
      </c>
      <c r="H81" s="79" t="s">
        <v>10</v>
      </c>
      <c r="I81" s="80">
        <v>1520</v>
      </c>
      <c r="J81" s="39">
        <v>117</v>
      </c>
      <c r="K81" s="39">
        <v>11.3</v>
      </c>
      <c r="L81" s="39">
        <v>76.73</v>
      </c>
      <c r="M81" s="43">
        <v>64.510000000000005</v>
      </c>
      <c r="N81" s="33">
        <f t="shared" si="12"/>
        <v>81.323551887513375</v>
      </c>
      <c r="O81" s="44"/>
      <c r="P81" s="45"/>
      <c r="Q81" s="59">
        <f t="shared" si="13"/>
        <v>0</v>
      </c>
      <c r="R81" s="59">
        <f t="shared" si="14"/>
        <v>0</v>
      </c>
      <c r="S81" s="59">
        <f t="shared" si="15"/>
        <v>0</v>
      </c>
      <c r="T81" s="59">
        <f t="shared" si="16"/>
        <v>0</v>
      </c>
      <c r="U81" s="59">
        <f t="shared" si="17"/>
        <v>0</v>
      </c>
      <c r="V81" s="60">
        <v>30</v>
      </c>
      <c r="W81" s="58">
        <f t="shared" si="18"/>
        <v>18.676448112486625</v>
      </c>
      <c r="X81" s="61">
        <f t="shared" si="19"/>
        <v>0.51482803984213499</v>
      </c>
      <c r="Y81" s="63">
        <f t="shared" si="20"/>
        <v>0</v>
      </c>
      <c r="Z81" s="62">
        <f t="shared" si="21"/>
        <v>0</v>
      </c>
      <c r="AA81" s="57">
        <f t="shared" si="22"/>
        <v>0</v>
      </c>
      <c r="AB81" s="58">
        <f t="shared" si="23"/>
        <v>0</v>
      </c>
    </row>
    <row r="82" spans="2:28" x14ac:dyDescent="0.35">
      <c r="B82" s="76">
        <v>43841</v>
      </c>
      <c r="C82" s="125">
        <v>2019</v>
      </c>
      <c r="D82" s="77" t="s">
        <v>932</v>
      </c>
      <c r="E82" s="78" t="s">
        <v>15</v>
      </c>
      <c r="F82" s="78">
        <v>1</v>
      </c>
      <c r="G82" s="77" t="s">
        <v>952</v>
      </c>
      <c r="H82" s="79" t="s">
        <v>8</v>
      </c>
      <c r="I82" s="80">
        <v>1521</v>
      </c>
      <c r="J82" s="39">
        <v>116</v>
      </c>
      <c r="K82" s="39">
        <v>10.86</v>
      </c>
      <c r="L82" s="39">
        <v>79.52</v>
      </c>
      <c r="M82" s="43">
        <v>69.569999999999993</v>
      </c>
      <c r="N82" s="33">
        <f t="shared" si="12"/>
        <v>85.508301776871534</v>
      </c>
      <c r="O82" s="44"/>
      <c r="P82" s="45"/>
      <c r="Q82" s="59">
        <f t="shared" si="13"/>
        <v>0</v>
      </c>
      <c r="R82" s="59">
        <f t="shared" si="14"/>
        <v>0</v>
      </c>
      <c r="S82" s="59">
        <f t="shared" si="15"/>
        <v>0</v>
      </c>
      <c r="T82" s="59">
        <f t="shared" si="16"/>
        <v>0</v>
      </c>
      <c r="U82" s="59">
        <f t="shared" si="17"/>
        <v>0</v>
      </c>
      <c r="V82" s="60">
        <v>30</v>
      </c>
      <c r="W82" s="58">
        <f t="shared" si="18"/>
        <v>14.491698223128466</v>
      </c>
      <c r="X82" s="61">
        <f t="shared" si="19"/>
        <v>0.48473854539260786</v>
      </c>
      <c r="Y82" s="63">
        <f t="shared" si="20"/>
        <v>0</v>
      </c>
      <c r="Z82" s="62">
        <f t="shared" si="21"/>
        <v>0</v>
      </c>
      <c r="AA82" s="57">
        <f t="shared" si="22"/>
        <v>0</v>
      </c>
      <c r="AB82" s="58">
        <f t="shared" si="23"/>
        <v>0</v>
      </c>
    </row>
    <row r="83" spans="2:28" x14ac:dyDescent="0.35">
      <c r="B83" s="76">
        <v>43841</v>
      </c>
      <c r="C83" s="125">
        <v>2019</v>
      </c>
      <c r="D83" s="77" t="s">
        <v>932</v>
      </c>
      <c r="E83" s="78" t="s">
        <v>15</v>
      </c>
      <c r="F83" s="78">
        <v>1</v>
      </c>
      <c r="G83" s="77" t="s">
        <v>952</v>
      </c>
      <c r="H83" s="79" t="s">
        <v>12</v>
      </c>
      <c r="I83" s="80">
        <v>1522</v>
      </c>
      <c r="J83" s="39">
        <v>114</v>
      </c>
      <c r="K83" s="39">
        <v>11.26</v>
      </c>
      <c r="L83" s="39">
        <v>89.97</v>
      </c>
      <c r="M83" s="43">
        <v>77.56</v>
      </c>
      <c r="N83" s="33">
        <f t="shared" si="12"/>
        <v>84.233261339092877</v>
      </c>
      <c r="O83" s="44"/>
      <c r="P83" s="45"/>
      <c r="Q83" s="59">
        <f t="shared" si="13"/>
        <v>0</v>
      </c>
      <c r="R83" s="59">
        <f t="shared" si="14"/>
        <v>0</v>
      </c>
      <c r="S83" s="59">
        <f t="shared" si="15"/>
        <v>0</v>
      </c>
      <c r="T83" s="59">
        <f t="shared" si="16"/>
        <v>0</v>
      </c>
      <c r="U83" s="59">
        <f t="shared" si="17"/>
        <v>0</v>
      </c>
      <c r="V83" s="60">
        <v>30</v>
      </c>
      <c r="W83" s="58">
        <f t="shared" si="18"/>
        <v>15.766738660907123</v>
      </c>
      <c r="X83" s="61">
        <f t="shared" si="19"/>
        <v>0.4935897435897435</v>
      </c>
      <c r="Y83" s="63">
        <f t="shared" si="20"/>
        <v>0</v>
      </c>
      <c r="Z83" s="62">
        <f t="shared" si="21"/>
        <v>0</v>
      </c>
      <c r="AA83" s="57">
        <f t="shared" si="22"/>
        <v>0</v>
      </c>
      <c r="AB83" s="58">
        <f t="shared" si="23"/>
        <v>0</v>
      </c>
    </row>
    <row r="84" spans="2:28" x14ac:dyDescent="0.35">
      <c r="B84" s="76">
        <v>43841</v>
      </c>
      <c r="C84" s="125">
        <v>2019</v>
      </c>
      <c r="D84" s="77" t="s">
        <v>932</v>
      </c>
      <c r="E84" s="78" t="s">
        <v>15</v>
      </c>
      <c r="F84" s="78">
        <v>1</v>
      </c>
      <c r="G84" s="77" t="s">
        <v>952</v>
      </c>
      <c r="H84" s="79" t="s">
        <v>11</v>
      </c>
      <c r="I84" s="80">
        <v>1523</v>
      </c>
      <c r="J84" s="39">
        <v>111</v>
      </c>
      <c r="K84" s="39">
        <v>11.21</v>
      </c>
      <c r="L84" s="39">
        <v>85.22</v>
      </c>
      <c r="M84" s="43">
        <v>73.67</v>
      </c>
      <c r="N84" s="33">
        <f t="shared" si="12"/>
        <v>84.394000810701272</v>
      </c>
      <c r="O84" s="10"/>
      <c r="P84" s="11"/>
      <c r="Q84" s="59">
        <f t="shared" si="13"/>
        <v>0</v>
      </c>
      <c r="R84" s="59">
        <f t="shared" si="14"/>
        <v>0</v>
      </c>
      <c r="S84" s="59">
        <f t="shared" si="15"/>
        <v>0</v>
      </c>
      <c r="T84" s="59">
        <f t="shared" si="16"/>
        <v>0</v>
      </c>
      <c r="U84" s="59">
        <f t="shared" si="17"/>
        <v>0</v>
      </c>
      <c r="V84" s="60">
        <v>30</v>
      </c>
      <c r="W84" s="58">
        <f t="shared" si="18"/>
        <v>15.605999189298728</v>
      </c>
      <c r="X84" s="61">
        <f t="shared" si="19"/>
        <v>0.49245917387127752</v>
      </c>
      <c r="Y84" s="63">
        <f t="shared" si="20"/>
        <v>0</v>
      </c>
      <c r="Z84" s="62">
        <f t="shared" si="21"/>
        <v>0</v>
      </c>
      <c r="AA84" s="57">
        <f t="shared" si="22"/>
        <v>0</v>
      </c>
      <c r="AB84" s="58">
        <f t="shared" si="23"/>
        <v>0</v>
      </c>
    </row>
    <row r="85" spans="2:28" x14ac:dyDescent="0.35">
      <c r="B85" s="76">
        <v>43841</v>
      </c>
      <c r="C85" s="125">
        <v>2019</v>
      </c>
      <c r="D85" s="77" t="s">
        <v>932</v>
      </c>
      <c r="E85" s="78" t="s">
        <v>15</v>
      </c>
      <c r="F85" s="78">
        <v>1</v>
      </c>
      <c r="G85" s="77" t="s">
        <v>952</v>
      </c>
      <c r="H85" s="79" t="s">
        <v>10</v>
      </c>
      <c r="I85" s="80">
        <v>1524</v>
      </c>
      <c r="J85" s="39">
        <v>118</v>
      </c>
      <c r="K85" s="39">
        <v>11.3</v>
      </c>
      <c r="L85" s="39">
        <v>78.73</v>
      </c>
      <c r="M85" s="43">
        <v>65.66</v>
      </c>
      <c r="N85" s="33">
        <f t="shared" si="12"/>
        <v>80.616936081862661</v>
      </c>
      <c r="O85" s="10"/>
      <c r="P85" s="11"/>
      <c r="Q85" s="59">
        <f t="shared" si="13"/>
        <v>0</v>
      </c>
      <c r="R85" s="59">
        <f t="shared" si="14"/>
        <v>0</v>
      </c>
      <c r="S85" s="59">
        <f t="shared" si="15"/>
        <v>0</v>
      </c>
      <c r="T85" s="59">
        <f t="shared" si="16"/>
        <v>0</v>
      </c>
      <c r="U85" s="59">
        <f t="shared" si="17"/>
        <v>0</v>
      </c>
      <c r="V85" s="60">
        <v>30</v>
      </c>
      <c r="W85" s="58">
        <f t="shared" si="18"/>
        <v>19.383063918137339</v>
      </c>
      <c r="X85" s="61">
        <f t="shared" si="19"/>
        <v>0.52021707137601192</v>
      </c>
      <c r="Y85" s="63">
        <f t="shared" si="20"/>
        <v>0</v>
      </c>
      <c r="Z85" s="62">
        <f t="shared" si="21"/>
        <v>0</v>
      </c>
      <c r="AA85" s="57">
        <f t="shared" si="22"/>
        <v>0</v>
      </c>
      <c r="AB85" s="58">
        <f t="shared" si="23"/>
        <v>0</v>
      </c>
    </row>
    <row r="86" spans="2:28" x14ac:dyDescent="0.35">
      <c r="B86" s="76">
        <v>43841</v>
      </c>
      <c r="C86" s="125">
        <v>2019</v>
      </c>
      <c r="D86" s="77" t="s">
        <v>932</v>
      </c>
      <c r="E86" s="78" t="s">
        <v>15</v>
      </c>
      <c r="F86" s="78">
        <v>1</v>
      </c>
      <c r="G86" s="77" t="s">
        <v>990</v>
      </c>
      <c r="H86" s="79" t="s">
        <v>8</v>
      </c>
      <c r="I86" s="80">
        <v>1525</v>
      </c>
      <c r="J86" s="39">
        <v>109</v>
      </c>
      <c r="K86" s="39">
        <v>11.28</v>
      </c>
      <c r="L86" s="39">
        <v>86.26</v>
      </c>
      <c r="M86" s="43">
        <v>75.28</v>
      </c>
      <c r="N86" s="33">
        <f t="shared" si="12"/>
        <v>85.356094958655632</v>
      </c>
      <c r="O86" s="10"/>
      <c r="P86" s="11"/>
      <c r="Q86" s="59">
        <f t="shared" si="13"/>
        <v>0</v>
      </c>
      <c r="R86" s="59">
        <f t="shared" si="14"/>
        <v>0</v>
      </c>
      <c r="S86" s="59">
        <f t="shared" si="15"/>
        <v>0</v>
      </c>
      <c r="T86" s="59">
        <f t="shared" si="16"/>
        <v>0</v>
      </c>
      <c r="U86" s="59">
        <f t="shared" si="17"/>
        <v>0</v>
      </c>
      <c r="V86" s="60">
        <v>30</v>
      </c>
      <c r="W86" s="58">
        <f t="shared" si="18"/>
        <v>14.643905041344368</v>
      </c>
      <c r="X86" s="61">
        <f t="shared" si="19"/>
        <v>0.48578125000000011</v>
      </c>
      <c r="Y86" s="63">
        <f t="shared" si="20"/>
        <v>0</v>
      </c>
      <c r="Z86" s="62">
        <f t="shared" si="21"/>
        <v>0</v>
      </c>
      <c r="AA86" s="57">
        <f t="shared" si="22"/>
        <v>0</v>
      </c>
      <c r="AB86" s="58">
        <f t="shared" si="23"/>
        <v>0</v>
      </c>
    </row>
    <row r="87" spans="2:28" x14ac:dyDescent="0.35">
      <c r="B87" s="76">
        <v>43841</v>
      </c>
      <c r="C87" s="125">
        <v>2019</v>
      </c>
      <c r="D87" s="77" t="s">
        <v>932</v>
      </c>
      <c r="E87" s="78" t="s">
        <v>15</v>
      </c>
      <c r="F87" s="78">
        <v>1</v>
      </c>
      <c r="G87" s="77" t="s">
        <v>990</v>
      </c>
      <c r="H87" s="79" t="s">
        <v>12</v>
      </c>
      <c r="I87" s="80">
        <v>1526</v>
      </c>
      <c r="J87" s="39">
        <v>113</v>
      </c>
      <c r="K87" s="39">
        <v>11</v>
      </c>
      <c r="L87" s="39">
        <v>90</v>
      </c>
      <c r="M87" s="43">
        <v>77.86</v>
      </c>
      <c r="N87" s="33">
        <f t="shared" si="12"/>
        <v>84.632911392405063</v>
      </c>
      <c r="O87" s="44"/>
      <c r="P87" s="45"/>
      <c r="Q87" s="59">
        <f t="shared" si="13"/>
        <v>0</v>
      </c>
      <c r="R87" s="59">
        <f t="shared" si="14"/>
        <v>0</v>
      </c>
      <c r="S87" s="59">
        <f t="shared" si="15"/>
        <v>0</v>
      </c>
      <c r="T87" s="59">
        <f t="shared" si="16"/>
        <v>0</v>
      </c>
      <c r="U87" s="59">
        <f t="shared" si="17"/>
        <v>0</v>
      </c>
      <c r="V87" s="60">
        <v>30</v>
      </c>
      <c r="W87" s="58">
        <f t="shared" si="18"/>
        <v>15.367088607594937</v>
      </c>
      <c r="X87" s="61">
        <f t="shared" si="19"/>
        <v>0.49078671851630273</v>
      </c>
      <c r="Y87" s="63">
        <f t="shared" si="20"/>
        <v>0</v>
      </c>
      <c r="Z87" s="62">
        <f t="shared" si="21"/>
        <v>0</v>
      </c>
      <c r="AA87" s="57">
        <f t="shared" si="22"/>
        <v>0</v>
      </c>
      <c r="AB87" s="58">
        <f t="shared" si="23"/>
        <v>0</v>
      </c>
    </row>
    <row r="88" spans="2:28" x14ac:dyDescent="0.35">
      <c r="B88" s="76">
        <v>43841</v>
      </c>
      <c r="C88" s="125">
        <v>2019</v>
      </c>
      <c r="D88" s="77" t="s">
        <v>932</v>
      </c>
      <c r="E88" s="78" t="s">
        <v>15</v>
      </c>
      <c r="F88" s="78">
        <v>1</v>
      </c>
      <c r="G88" s="77" t="s">
        <v>990</v>
      </c>
      <c r="H88" s="79" t="s">
        <v>11</v>
      </c>
      <c r="I88" s="80">
        <v>1527</v>
      </c>
      <c r="J88" s="39">
        <v>103</v>
      </c>
      <c r="K88" s="39">
        <v>11.34</v>
      </c>
      <c r="L88" s="39">
        <v>87.62</v>
      </c>
      <c r="M88" s="43">
        <v>74.69</v>
      </c>
      <c r="N88" s="33">
        <f t="shared" si="12"/>
        <v>83.04929208180387</v>
      </c>
      <c r="O88" s="10"/>
      <c r="P88" s="11"/>
      <c r="Q88" s="59">
        <f t="shared" si="13"/>
        <v>0</v>
      </c>
      <c r="R88" s="59">
        <f t="shared" si="14"/>
        <v>0</v>
      </c>
      <c r="S88" s="59">
        <f t="shared" si="15"/>
        <v>0</v>
      </c>
      <c r="T88" s="59">
        <f t="shared" si="16"/>
        <v>0</v>
      </c>
      <c r="U88" s="59">
        <f t="shared" si="17"/>
        <v>0</v>
      </c>
      <c r="V88" s="60">
        <v>30</v>
      </c>
      <c r="W88" s="58">
        <f t="shared" si="18"/>
        <v>16.95070791819613</v>
      </c>
      <c r="X88" s="61">
        <f t="shared" si="19"/>
        <v>0.50205209155485409</v>
      </c>
      <c r="Y88" s="63">
        <f t="shared" si="20"/>
        <v>0</v>
      </c>
      <c r="Z88" s="62">
        <f t="shared" si="21"/>
        <v>0</v>
      </c>
      <c r="AA88" s="57">
        <f t="shared" si="22"/>
        <v>0</v>
      </c>
      <c r="AB88" s="58">
        <f t="shared" si="23"/>
        <v>0</v>
      </c>
    </row>
    <row r="89" spans="2:28" x14ac:dyDescent="0.35">
      <c r="B89" s="76">
        <v>43841</v>
      </c>
      <c r="C89" s="125">
        <v>2019</v>
      </c>
      <c r="D89" s="77" t="s">
        <v>932</v>
      </c>
      <c r="E89" s="78" t="s">
        <v>15</v>
      </c>
      <c r="F89" s="78">
        <v>1</v>
      </c>
      <c r="G89" s="77" t="s">
        <v>990</v>
      </c>
      <c r="H89" s="79" t="s">
        <v>10</v>
      </c>
      <c r="I89" s="80">
        <v>1528</v>
      </c>
      <c r="J89" s="39">
        <v>45</v>
      </c>
      <c r="K89" s="39">
        <v>11.22</v>
      </c>
      <c r="L89" s="39">
        <v>82.6</v>
      </c>
      <c r="M89" s="43">
        <v>87.88</v>
      </c>
      <c r="N89" s="33">
        <f t="shared" si="12"/>
        <v>107.39702998038666</v>
      </c>
      <c r="O89" s="44"/>
      <c r="P89" s="45"/>
      <c r="Q89" s="59">
        <f t="shared" si="13"/>
        <v>0</v>
      </c>
      <c r="R89" s="59">
        <f t="shared" si="14"/>
        <v>0</v>
      </c>
      <c r="S89" s="59">
        <f t="shared" si="15"/>
        <v>0</v>
      </c>
      <c r="T89" s="59">
        <f t="shared" si="16"/>
        <v>0</v>
      </c>
      <c r="U89" s="59">
        <f t="shared" si="17"/>
        <v>0</v>
      </c>
      <c r="V89" s="60">
        <v>30</v>
      </c>
      <c r="W89" s="58">
        <f t="shared" si="18"/>
        <v>-7.3970299803866624</v>
      </c>
      <c r="X89" s="61">
        <f t="shared" si="19"/>
        <v>0.36556222280198281</v>
      </c>
      <c r="Y89" s="63">
        <f t="shared" si="20"/>
        <v>0</v>
      </c>
      <c r="Z89" s="62">
        <f t="shared" si="21"/>
        <v>0</v>
      </c>
      <c r="AA89" s="57">
        <f t="shared" si="22"/>
        <v>0</v>
      </c>
      <c r="AB89" s="58">
        <f t="shared" si="23"/>
        <v>0</v>
      </c>
    </row>
    <row r="90" spans="2:28" x14ac:dyDescent="0.35">
      <c r="B90" s="76">
        <v>43841</v>
      </c>
      <c r="C90" s="125">
        <v>2019</v>
      </c>
      <c r="D90" s="77" t="s">
        <v>932</v>
      </c>
      <c r="E90" s="78" t="s">
        <v>16</v>
      </c>
      <c r="F90" s="78">
        <v>5</v>
      </c>
      <c r="G90" s="77" t="s">
        <v>952</v>
      </c>
      <c r="H90" s="79" t="s">
        <v>8</v>
      </c>
      <c r="I90" s="80">
        <v>1529</v>
      </c>
      <c r="J90" s="39">
        <v>93</v>
      </c>
      <c r="K90" s="39">
        <v>11.18</v>
      </c>
      <c r="L90" s="39">
        <v>78.36</v>
      </c>
      <c r="M90" s="43">
        <v>68.040000000000006</v>
      </c>
      <c r="N90" s="33">
        <f t="shared" si="12"/>
        <v>84.63828520392974</v>
      </c>
      <c r="O90" s="44"/>
      <c r="P90" s="45"/>
      <c r="Q90" s="59">
        <f t="shared" si="13"/>
        <v>0</v>
      </c>
      <c r="R90" s="59">
        <f t="shared" si="14"/>
        <v>0</v>
      </c>
      <c r="S90" s="59">
        <f t="shared" si="15"/>
        <v>0</v>
      </c>
      <c r="T90" s="59">
        <f t="shared" si="16"/>
        <v>0</v>
      </c>
      <c r="U90" s="59">
        <f t="shared" si="17"/>
        <v>0</v>
      </c>
      <c r="V90" s="60">
        <v>30</v>
      </c>
      <c r="W90" s="58">
        <f t="shared" si="18"/>
        <v>15.36171479607026</v>
      </c>
      <c r="X90" s="61">
        <f t="shared" si="19"/>
        <v>0.49074920858248328</v>
      </c>
      <c r="Y90" s="63">
        <f t="shared" si="20"/>
        <v>0</v>
      </c>
      <c r="Z90" s="62">
        <f t="shared" si="21"/>
        <v>0</v>
      </c>
      <c r="AA90" s="57">
        <f t="shared" si="22"/>
        <v>0</v>
      </c>
      <c r="AB90" s="58">
        <f t="shared" si="23"/>
        <v>0</v>
      </c>
    </row>
    <row r="91" spans="2:28" x14ac:dyDescent="0.35">
      <c r="B91" s="76">
        <v>43841</v>
      </c>
      <c r="C91" s="125">
        <v>2019</v>
      </c>
      <c r="D91" s="77" t="s">
        <v>932</v>
      </c>
      <c r="E91" s="78" t="s">
        <v>16</v>
      </c>
      <c r="F91" s="78">
        <v>5</v>
      </c>
      <c r="G91" s="77" t="s">
        <v>952</v>
      </c>
      <c r="H91" s="79" t="s">
        <v>12</v>
      </c>
      <c r="I91" s="80">
        <v>1530</v>
      </c>
      <c r="J91" s="39">
        <v>99</v>
      </c>
      <c r="K91" s="39">
        <v>11.31</v>
      </c>
      <c r="L91" s="39">
        <v>88.5</v>
      </c>
      <c r="M91" s="43">
        <v>76.459999999999994</v>
      </c>
      <c r="N91" s="33">
        <f t="shared" si="12"/>
        <v>84.402124627542406</v>
      </c>
      <c r="O91" s="10"/>
      <c r="P91" s="11"/>
      <c r="Q91" s="59">
        <f t="shared" si="13"/>
        <v>0</v>
      </c>
      <c r="R91" s="59">
        <f t="shared" si="14"/>
        <v>0</v>
      </c>
      <c r="S91" s="59">
        <f t="shared" si="15"/>
        <v>0</v>
      </c>
      <c r="T91" s="59">
        <f t="shared" si="16"/>
        <v>0</v>
      </c>
      <c r="U91" s="59">
        <f t="shared" si="17"/>
        <v>0</v>
      </c>
      <c r="V91" s="60">
        <v>30</v>
      </c>
      <c r="W91" s="58">
        <f t="shared" si="18"/>
        <v>15.597875372457594</v>
      </c>
      <c r="X91" s="61">
        <f t="shared" si="19"/>
        <v>0.49240214888718353</v>
      </c>
      <c r="Y91" s="63">
        <f t="shared" si="20"/>
        <v>0</v>
      </c>
      <c r="Z91" s="62">
        <f t="shared" si="21"/>
        <v>0</v>
      </c>
      <c r="AA91" s="57">
        <f t="shared" si="22"/>
        <v>0</v>
      </c>
      <c r="AB91" s="58">
        <f t="shared" si="23"/>
        <v>0</v>
      </c>
    </row>
    <row r="92" spans="2:28" x14ac:dyDescent="0.35">
      <c r="B92" s="76">
        <v>43841</v>
      </c>
      <c r="C92" s="125">
        <v>2019</v>
      </c>
      <c r="D92" s="77" t="s">
        <v>932</v>
      </c>
      <c r="E92" s="78" t="s">
        <v>16</v>
      </c>
      <c r="F92" s="78">
        <v>5</v>
      </c>
      <c r="G92" s="77" t="s">
        <v>952</v>
      </c>
      <c r="H92" s="79" t="s">
        <v>11</v>
      </c>
      <c r="I92" s="80">
        <v>1531</v>
      </c>
      <c r="J92" s="39">
        <v>115</v>
      </c>
      <c r="K92" s="39">
        <v>11.3</v>
      </c>
      <c r="L92" s="39">
        <v>92.88</v>
      </c>
      <c r="M92" s="43">
        <v>80.23</v>
      </c>
      <c r="N92" s="33">
        <f t="shared" si="12"/>
        <v>84.493748467761719</v>
      </c>
      <c r="O92" s="10"/>
      <c r="P92" s="11"/>
      <c r="Q92" s="59">
        <f t="shared" si="13"/>
        <v>0</v>
      </c>
      <c r="R92" s="59">
        <f t="shared" si="14"/>
        <v>0</v>
      </c>
      <c r="S92" s="59">
        <f t="shared" si="15"/>
        <v>0</v>
      </c>
      <c r="T92" s="59">
        <f t="shared" si="16"/>
        <v>0</v>
      </c>
      <c r="U92" s="59">
        <f t="shared" si="17"/>
        <v>0</v>
      </c>
      <c r="V92" s="60">
        <v>30</v>
      </c>
      <c r="W92" s="58">
        <f t="shared" si="18"/>
        <v>15.506251532238281</v>
      </c>
      <c r="X92" s="61">
        <f t="shared" si="19"/>
        <v>0.49175975627448126</v>
      </c>
      <c r="Y92" s="63">
        <f t="shared" si="20"/>
        <v>0</v>
      </c>
      <c r="Z92" s="62">
        <f t="shared" si="21"/>
        <v>0</v>
      </c>
      <c r="AA92" s="57">
        <f t="shared" si="22"/>
        <v>0</v>
      </c>
      <c r="AB92" s="58">
        <f t="shared" si="23"/>
        <v>0</v>
      </c>
    </row>
    <row r="93" spans="2:28" x14ac:dyDescent="0.35">
      <c r="B93" s="76">
        <v>43841</v>
      </c>
      <c r="C93" s="125">
        <v>2019</v>
      </c>
      <c r="D93" s="77" t="s">
        <v>932</v>
      </c>
      <c r="E93" s="78" t="s">
        <v>16</v>
      </c>
      <c r="F93" s="78">
        <v>5</v>
      </c>
      <c r="G93" s="77" t="s">
        <v>952</v>
      </c>
      <c r="H93" s="79" t="s">
        <v>10</v>
      </c>
      <c r="I93" s="80">
        <v>1532</v>
      </c>
      <c r="J93" s="39">
        <v>112</v>
      </c>
      <c r="K93" s="39">
        <v>11.27</v>
      </c>
      <c r="L93" s="39">
        <v>79.680000000000007</v>
      </c>
      <c r="M93" s="43">
        <v>65.849999999999994</v>
      </c>
      <c r="N93" s="33">
        <f t="shared" si="12"/>
        <v>79.783657360035065</v>
      </c>
      <c r="O93" s="48"/>
      <c r="P93" s="48"/>
      <c r="Q93" s="59">
        <f t="shared" si="13"/>
        <v>0</v>
      </c>
      <c r="R93" s="59">
        <f t="shared" si="14"/>
        <v>0</v>
      </c>
      <c r="S93" s="59">
        <f t="shared" si="15"/>
        <v>0</v>
      </c>
      <c r="T93" s="59">
        <f t="shared" si="16"/>
        <v>0</v>
      </c>
      <c r="U93" s="59">
        <f t="shared" si="17"/>
        <v>0</v>
      </c>
      <c r="V93" s="60">
        <v>30</v>
      </c>
      <c r="W93" s="58">
        <f t="shared" si="18"/>
        <v>20.216342639964935</v>
      </c>
      <c r="X93" s="61">
        <f t="shared" si="19"/>
        <v>0.52669475998534276</v>
      </c>
      <c r="Y93" s="63">
        <f t="shared" si="20"/>
        <v>0</v>
      </c>
      <c r="Z93" s="62">
        <f t="shared" si="21"/>
        <v>0</v>
      </c>
      <c r="AA93" s="57">
        <f t="shared" si="22"/>
        <v>0</v>
      </c>
      <c r="AB93" s="58">
        <f t="shared" si="23"/>
        <v>0</v>
      </c>
    </row>
    <row r="94" spans="2:28" x14ac:dyDescent="0.35">
      <c r="B94" s="76">
        <v>43841</v>
      </c>
      <c r="C94" s="125">
        <v>2019</v>
      </c>
      <c r="D94" s="77" t="s">
        <v>932</v>
      </c>
      <c r="E94" s="78" t="s">
        <v>16</v>
      </c>
      <c r="F94" s="78">
        <v>5</v>
      </c>
      <c r="G94" s="77" t="s">
        <v>990</v>
      </c>
      <c r="H94" s="79" t="s">
        <v>8</v>
      </c>
      <c r="I94" s="80">
        <v>1533</v>
      </c>
      <c r="J94" s="39">
        <v>77</v>
      </c>
      <c r="K94" s="39">
        <v>11</v>
      </c>
      <c r="L94" s="39">
        <v>83.22</v>
      </c>
      <c r="M94" s="43">
        <v>72.099999999999994</v>
      </c>
      <c r="N94" s="33">
        <f t="shared" si="12"/>
        <v>84.602603157020212</v>
      </c>
      <c r="O94" s="48"/>
      <c r="P94" s="48"/>
      <c r="Q94" s="59">
        <f t="shared" si="13"/>
        <v>0</v>
      </c>
      <c r="R94" s="59">
        <f t="shared" si="14"/>
        <v>0</v>
      </c>
      <c r="S94" s="59">
        <f t="shared" si="15"/>
        <v>0</v>
      </c>
      <c r="T94" s="59">
        <f t="shared" si="16"/>
        <v>0</v>
      </c>
      <c r="U94" s="59">
        <f t="shared" si="17"/>
        <v>0</v>
      </c>
      <c r="V94" s="60">
        <v>30</v>
      </c>
      <c r="W94" s="58">
        <f t="shared" si="18"/>
        <v>15.397396842979788</v>
      </c>
      <c r="X94" s="61">
        <f t="shared" si="19"/>
        <v>0.49099836333878882</v>
      </c>
      <c r="Y94" s="63">
        <f t="shared" si="20"/>
        <v>0</v>
      </c>
      <c r="Z94" s="62">
        <f t="shared" si="21"/>
        <v>0</v>
      </c>
      <c r="AA94" s="57">
        <f t="shared" si="22"/>
        <v>0</v>
      </c>
      <c r="AB94" s="58">
        <f t="shared" si="23"/>
        <v>0</v>
      </c>
    </row>
    <row r="95" spans="2:28" x14ac:dyDescent="0.35">
      <c r="B95" s="76">
        <v>43841</v>
      </c>
      <c r="C95" s="125">
        <v>2019</v>
      </c>
      <c r="D95" s="77" t="s">
        <v>932</v>
      </c>
      <c r="E95" s="78" t="s">
        <v>16</v>
      </c>
      <c r="F95" s="78">
        <v>5</v>
      </c>
      <c r="G95" s="77" t="s">
        <v>990</v>
      </c>
      <c r="H95" s="79" t="s">
        <v>12</v>
      </c>
      <c r="I95" s="80">
        <v>1534</v>
      </c>
      <c r="J95" s="39">
        <v>56</v>
      </c>
      <c r="K95" s="39">
        <v>11.2</v>
      </c>
      <c r="L95" s="39">
        <v>76.88</v>
      </c>
      <c r="M95" s="43">
        <v>92.05</v>
      </c>
      <c r="N95" s="33">
        <f t="shared" si="12"/>
        <v>123.09683313032887</v>
      </c>
      <c r="O95" s="48"/>
      <c r="P95" s="48"/>
      <c r="Q95" s="59">
        <f t="shared" si="13"/>
        <v>0</v>
      </c>
      <c r="R95" s="59">
        <f t="shared" si="14"/>
        <v>0</v>
      </c>
      <c r="S95" s="59">
        <f t="shared" si="15"/>
        <v>0</v>
      </c>
      <c r="T95" s="59">
        <f t="shared" si="16"/>
        <v>0</v>
      </c>
      <c r="U95" s="59">
        <f t="shared" si="17"/>
        <v>0</v>
      </c>
      <c r="V95" s="60">
        <v>30</v>
      </c>
      <c r="W95" s="58">
        <f t="shared" si="18"/>
        <v>-23.096833130328875</v>
      </c>
      <c r="X95" s="61">
        <f t="shared" si="19"/>
        <v>0.3061842918985776</v>
      </c>
      <c r="Y95" s="63">
        <f t="shared" si="20"/>
        <v>0</v>
      </c>
      <c r="Z95" s="62">
        <f t="shared" si="21"/>
        <v>0</v>
      </c>
      <c r="AA95" s="57">
        <f t="shared" si="22"/>
        <v>0</v>
      </c>
      <c r="AB95" s="58">
        <f t="shared" si="23"/>
        <v>0</v>
      </c>
    </row>
    <row r="96" spans="2:28" x14ac:dyDescent="0.35">
      <c r="B96" s="76">
        <v>43841</v>
      </c>
      <c r="C96" s="125">
        <v>2019</v>
      </c>
      <c r="D96" s="77" t="s">
        <v>932</v>
      </c>
      <c r="E96" s="78" t="s">
        <v>16</v>
      </c>
      <c r="F96" s="78">
        <v>5</v>
      </c>
      <c r="G96" s="77" t="s">
        <v>990</v>
      </c>
      <c r="H96" s="79" t="s">
        <v>11</v>
      </c>
      <c r="I96" s="80">
        <v>1535</v>
      </c>
      <c r="J96" s="39">
        <v>90</v>
      </c>
      <c r="K96" s="39">
        <v>10.92</v>
      </c>
      <c r="L96" s="39">
        <v>82.66</v>
      </c>
      <c r="M96" s="43">
        <v>70.7</v>
      </c>
      <c r="N96" s="33">
        <f t="shared" si="12"/>
        <v>83.328686925006977</v>
      </c>
      <c r="O96" s="46"/>
      <c r="P96" s="46"/>
      <c r="Q96" s="59">
        <f t="shared" si="13"/>
        <v>0</v>
      </c>
      <c r="R96" s="59">
        <f t="shared" si="14"/>
        <v>0</v>
      </c>
      <c r="S96" s="59">
        <f t="shared" si="15"/>
        <v>0</v>
      </c>
      <c r="T96" s="59">
        <f t="shared" si="16"/>
        <v>0</v>
      </c>
      <c r="U96" s="59">
        <f t="shared" si="17"/>
        <v>0</v>
      </c>
      <c r="V96" s="60">
        <v>30</v>
      </c>
      <c r="W96" s="58">
        <f t="shared" si="18"/>
        <v>16.671313074993023</v>
      </c>
      <c r="X96" s="61">
        <f t="shared" si="19"/>
        <v>0.50003345600535287</v>
      </c>
      <c r="Y96" s="63">
        <f t="shared" si="20"/>
        <v>0</v>
      </c>
      <c r="Z96" s="62">
        <f t="shared" si="21"/>
        <v>0</v>
      </c>
      <c r="AA96" s="57">
        <f t="shared" si="22"/>
        <v>0</v>
      </c>
      <c r="AB96" s="58">
        <f t="shared" si="23"/>
        <v>0</v>
      </c>
    </row>
    <row r="97" spans="2:28" x14ac:dyDescent="0.35">
      <c r="B97" s="76">
        <v>43841</v>
      </c>
      <c r="C97" s="125">
        <v>2019</v>
      </c>
      <c r="D97" s="77" t="s">
        <v>932</v>
      </c>
      <c r="E97" s="78" t="s">
        <v>16</v>
      </c>
      <c r="F97" s="78">
        <v>5</v>
      </c>
      <c r="G97" s="77" t="s">
        <v>990</v>
      </c>
      <c r="H97" s="79" t="s">
        <v>10</v>
      </c>
      <c r="I97" s="80">
        <v>1536</v>
      </c>
      <c r="J97" s="39">
        <v>73</v>
      </c>
      <c r="K97" s="39">
        <v>11.21</v>
      </c>
      <c r="L97" s="39">
        <v>83.63</v>
      </c>
      <c r="M97" s="43">
        <v>69.12</v>
      </c>
      <c r="N97" s="33">
        <f t="shared" si="12"/>
        <v>79.9640983153825</v>
      </c>
      <c r="O97" s="15"/>
      <c r="P97" s="15"/>
      <c r="Q97" s="59">
        <f t="shared" si="13"/>
        <v>0</v>
      </c>
      <c r="R97" s="59">
        <f t="shared" si="14"/>
        <v>0</v>
      </c>
      <c r="S97" s="59">
        <f t="shared" si="15"/>
        <v>0</v>
      </c>
      <c r="T97" s="59">
        <f t="shared" si="16"/>
        <v>0</v>
      </c>
      <c r="U97" s="59">
        <f t="shared" si="17"/>
        <v>0</v>
      </c>
      <c r="V97" s="60">
        <v>30</v>
      </c>
      <c r="W97" s="58">
        <f t="shared" si="18"/>
        <v>20.0359016846175</v>
      </c>
      <c r="X97" s="61">
        <f t="shared" si="19"/>
        <v>0.52528060783975128</v>
      </c>
      <c r="Y97" s="63">
        <f t="shared" si="20"/>
        <v>0</v>
      </c>
      <c r="Z97" s="62">
        <f t="shared" si="21"/>
        <v>0</v>
      </c>
      <c r="AA97" s="57">
        <f t="shared" si="22"/>
        <v>0</v>
      </c>
      <c r="AB97" s="58">
        <f t="shared" si="23"/>
        <v>0</v>
      </c>
    </row>
    <row r="98" spans="2:28" x14ac:dyDescent="0.35">
      <c r="B98" s="76">
        <v>43841</v>
      </c>
      <c r="C98" s="125">
        <v>2019</v>
      </c>
      <c r="D98" s="77" t="s">
        <v>932</v>
      </c>
      <c r="E98" s="78" t="s">
        <v>16</v>
      </c>
      <c r="F98" s="78">
        <v>3</v>
      </c>
      <c r="G98" s="77" t="s">
        <v>990</v>
      </c>
      <c r="H98" s="79" t="s">
        <v>8</v>
      </c>
      <c r="I98" s="80">
        <v>1537</v>
      </c>
      <c r="J98" s="39">
        <v>15</v>
      </c>
      <c r="K98" s="39">
        <v>11.25</v>
      </c>
      <c r="L98" s="39">
        <v>79.25</v>
      </c>
      <c r="M98" s="43">
        <v>72.430000000000007</v>
      </c>
      <c r="N98" s="33">
        <f t="shared" si="12"/>
        <v>89.97058823529413</v>
      </c>
      <c r="O98" s="46"/>
      <c r="P98" s="46"/>
      <c r="Q98" s="59">
        <f t="shared" si="13"/>
        <v>0</v>
      </c>
      <c r="R98" s="59">
        <f t="shared" si="14"/>
        <v>0</v>
      </c>
      <c r="S98" s="59">
        <f t="shared" si="15"/>
        <v>0</v>
      </c>
      <c r="T98" s="59">
        <f t="shared" si="16"/>
        <v>0</v>
      </c>
      <c r="U98" s="59">
        <f t="shared" si="17"/>
        <v>0</v>
      </c>
      <c r="V98" s="60">
        <v>30</v>
      </c>
      <c r="W98" s="58">
        <f t="shared" si="18"/>
        <v>10.02941176470587</v>
      </c>
      <c r="X98" s="61">
        <f t="shared" si="19"/>
        <v>0.45573716900948014</v>
      </c>
      <c r="Y98" s="63">
        <f t="shared" si="20"/>
        <v>0</v>
      </c>
      <c r="Z98" s="62">
        <f t="shared" si="21"/>
        <v>0</v>
      </c>
      <c r="AA98" s="57">
        <f t="shared" si="22"/>
        <v>0</v>
      </c>
      <c r="AB98" s="58">
        <f t="shared" si="23"/>
        <v>0</v>
      </c>
    </row>
    <row r="99" spans="2:28" x14ac:dyDescent="0.35">
      <c r="B99" s="76">
        <v>43841</v>
      </c>
      <c r="C99" s="125">
        <v>2019</v>
      </c>
      <c r="D99" s="77" t="s">
        <v>932</v>
      </c>
      <c r="E99" s="78" t="s">
        <v>16</v>
      </c>
      <c r="F99" s="78">
        <v>3</v>
      </c>
      <c r="G99" s="77" t="s">
        <v>990</v>
      </c>
      <c r="H99" s="79" t="s">
        <v>12</v>
      </c>
      <c r="I99" s="80">
        <v>1538</v>
      </c>
      <c r="J99" s="39">
        <v>2</v>
      </c>
      <c r="K99" s="39">
        <v>11.22</v>
      </c>
      <c r="L99" s="39">
        <v>89.63</v>
      </c>
      <c r="M99" s="43">
        <v>79.78</v>
      </c>
      <c r="N99" s="33">
        <f t="shared" si="12"/>
        <v>87.437826807805124</v>
      </c>
      <c r="O99" s="46"/>
      <c r="P99" s="46"/>
      <c r="Q99" s="59">
        <f t="shared" si="13"/>
        <v>0</v>
      </c>
      <c r="R99" s="59">
        <f t="shared" si="14"/>
        <v>0</v>
      </c>
      <c r="S99" s="59">
        <f t="shared" si="15"/>
        <v>0</v>
      </c>
      <c r="T99" s="59">
        <f t="shared" si="16"/>
        <v>0</v>
      </c>
      <c r="U99" s="59">
        <f t="shared" si="17"/>
        <v>0</v>
      </c>
      <c r="V99" s="60">
        <v>30</v>
      </c>
      <c r="W99" s="58">
        <f t="shared" si="18"/>
        <v>12.562173192194876</v>
      </c>
      <c r="X99" s="61">
        <f t="shared" si="19"/>
        <v>0.47183488914819138</v>
      </c>
      <c r="Y99" s="63">
        <f t="shared" si="20"/>
        <v>0</v>
      </c>
      <c r="Z99" s="62">
        <f t="shared" si="21"/>
        <v>0</v>
      </c>
      <c r="AA99" s="57">
        <f t="shared" si="22"/>
        <v>0</v>
      </c>
      <c r="AB99" s="58">
        <f t="shared" si="23"/>
        <v>0</v>
      </c>
    </row>
    <row r="100" spans="2:28" x14ac:dyDescent="0.35">
      <c r="B100" s="76">
        <v>43841</v>
      </c>
      <c r="C100" s="125">
        <v>2019</v>
      </c>
      <c r="D100" s="77" t="s">
        <v>932</v>
      </c>
      <c r="E100" s="78" t="s">
        <v>16</v>
      </c>
      <c r="F100" s="78">
        <v>3</v>
      </c>
      <c r="G100" s="77" t="s">
        <v>990</v>
      </c>
      <c r="H100" s="79" t="s">
        <v>11</v>
      </c>
      <c r="I100" s="80">
        <v>1539</v>
      </c>
      <c r="J100" s="39">
        <v>320</v>
      </c>
      <c r="K100" s="39">
        <v>11.28</v>
      </c>
      <c r="L100" s="39">
        <v>86.12</v>
      </c>
      <c r="M100" s="43">
        <v>71.81</v>
      </c>
      <c r="N100" s="33">
        <f t="shared" si="12"/>
        <v>80.879208979155536</v>
      </c>
      <c r="O100" s="48"/>
      <c r="P100" s="48"/>
      <c r="Q100" s="59">
        <f t="shared" si="13"/>
        <v>0</v>
      </c>
      <c r="R100" s="59">
        <f t="shared" si="14"/>
        <v>0</v>
      </c>
      <c r="S100" s="59">
        <f t="shared" si="15"/>
        <v>0</v>
      </c>
      <c r="T100" s="59">
        <f t="shared" si="16"/>
        <v>0</v>
      </c>
      <c r="U100" s="59">
        <f t="shared" si="17"/>
        <v>0</v>
      </c>
      <c r="V100" s="60">
        <v>30</v>
      </c>
      <c r="W100" s="58">
        <f t="shared" si="18"/>
        <v>19.120791020844464</v>
      </c>
      <c r="X100" s="61">
        <f t="shared" si="19"/>
        <v>0.51820584833966632</v>
      </c>
      <c r="Y100" s="63">
        <f t="shared" si="20"/>
        <v>0</v>
      </c>
      <c r="Z100" s="62">
        <f t="shared" si="21"/>
        <v>0</v>
      </c>
      <c r="AA100" s="57">
        <f t="shared" si="22"/>
        <v>0</v>
      </c>
      <c r="AB100" s="58">
        <f t="shared" si="23"/>
        <v>0</v>
      </c>
    </row>
    <row r="101" spans="2:28" x14ac:dyDescent="0.35">
      <c r="B101" s="76">
        <v>43841</v>
      </c>
      <c r="C101" s="125">
        <v>2019</v>
      </c>
      <c r="D101" s="77" t="s">
        <v>932</v>
      </c>
      <c r="E101" s="78" t="s">
        <v>16</v>
      </c>
      <c r="F101" s="78">
        <v>3</v>
      </c>
      <c r="G101" s="77" t="s">
        <v>990</v>
      </c>
      <c r="H101" s="79" t="s">
        <v>10</v>
      </c>
      <c r="I101" s="80">
        <v>1540</v>
      </c>
      <c r="J101" s="39">
        <v>6</v>
      </c>
      <c r="K101" s="39">
        <v>11.22</v>
      </c>
      <c r="L101" s="39">
        <v>79.62</v>
      </c>
      <c r="M101" s="43">
        <v>81.739999999999995</v>
      </c>
      <c r="N101" s="33">
        <f t="shared" si="12"/>
        <v>103.09941520467834</v>
      </c>
      <c r="O101" s="48"/>
      <c r="P101" s="48"/>
      <c r="Q101" s="59">
        <f t="shared" si="13"/>
        <v>0</v>
      </c>
      <c r="R101" s="59">
        <f t="shared" si="14"/>
        <v>0</v>
      </c>
      <c r="S101" s="59">
        <f t="shared" si="15"/>
        <v>0</v>
      </c>
      <c r="T101" s="59">
        <f t="shared" si="16"/>
        <v>0</v>
      </c>
      <c r="U101" s="59">
        <f t="shared" si="17"/>
        <v>0</v>
      </c>
      <c r="V101" s="60">
        <v>30</v>
      </c>
      <c r="W101" s="58">
        <f t="shared" si="18"/>
        <v>-3.099415204678337</v>
      </c>
      <c r="X101" s="61">
        <f t="shared" si="19"/>
        <v>0.38496880317640392</v>
      </c>
      <c r="Y101" s="63">
        <f t="shared" si="20"/>
        <v>0</v>
      </c>
      <c r="Z101" s="62">
        <f t="shared" si="21"/>
        <v>0</v>
      </c>
      <c r="AA101" s="57">
        <f t="shared" si="22"/>
        <v>0</v>
      </c>
      <c r="AB101" s="58">
        <f t="shared" si="23"/>
        <v>0</v>
      </c>
    </row>
    <row r="102" spans="2:28" x14ac:dyDescent="0.35">
      <c r="B102" s="76">
        <v>43841</v>
      </c>
      <c r="C102" s="125">
        <v>2019</v>
      </c>
      <c r="D102" s="77" t="s">
        <v>932</v>
      </c>
      <c r="E102" s="78" t="s">
        <v>16</v>
      </c>
      <c r="F102" s="78">
        <v>3</v>
      </c>
      <c r="G102" s="77" t="s">
        <v>952</v>
      </c>
      <c r="H102" s="79" t="s">
        <v>8</v>
      </c>
      <c r="I102" s="80">
        <v>1541</v>
      </c>
      <c r="J102" s="39">
        <v>4</v>
      </c>
      <c r="K102" s="39">
        <v>11.2</v>
      </c>
      <c r="L102" s="39">
        <v>81.33</v>
      </c>
      <c r="M102" s="43">
        <v>83.41</v>
      </c>
      <c r="N102" s="33">
        <f t="shared" si="12"/>
        <v>102.96592043348068</v>
      </c>
      <c r="O102" s="46"/>
      <c r="P102" s="46"/>
      <c r="Q102" s="59">
        <f t="shared" si="13"/>
        <v>0</v>
      </c>
      <c r="R102" s="59">
        <f t="shared" si="14"/>
        <v>0</v>
      </c>
      <c r="S102" s="59">
        <f t="shared" si="15"/>
        <v>0</v>
      </c>
      <c r="T102" s="59">
        <f t="shared" si="16"/>
        <v>0</v>
      </c>
      <c r="U102" s="59">
        <f t="shared" si="17"/>
        <v>0</v>
      </c>
      <c r="V102" s="60">
        <v>30</v>
      </c>
      <c r="W102" s="58">
        <f t="shared" si="18"/>
        <v>-2.9659204334806759</v>
      </c>
      <c r="X102" s="61">
        <f t="shared" si="19"/>
        <v>0.38559756266445089</v>
      </c>
      <c r="Y102" s="63">
        <f t="shared" si="20"/>
        <v>0</v>
      </c>
      <c r="Z102" s="62">
        <f t="shared" si="21"/>
        <v>0</v>
      </c>
      <c r="AA102" s="57">
        <f t="shared" si="22"/>
        <v>0</v>
      </c>
      <c r="AB102" s="58">
        <f t="shared" si="23"/>
        <v>0</v>
      </c>
    </row>
    <row r="103" spans="2:28" x14ac:dyDescent="0.35">
      <c r="B103" s="76">
        <v>43841</v>
      </c>
      <c r="C103" s="125">
        <v>2019</v>
      </c>
      <c r="D103" s="77" t="s">
        <v>932</v>
      </c>
      <c r="E103" s="78" t="s">
        <v>16</v>
      </c>
      <c r="F103" s="78">
        <v>3</v>
      </c>
      <c r="G103" s="77" t="s">
        <v>952</v>
      </c>
      <c r="H103" s="79" t="s">
        <v>12</v>
      </c>
      <c r="I103" s="80">
        <v>1542</v>
      </c>
      <c r="J103" s="39">
        <v>17</v>
      </c>
      <c r="K103" s="39">
        <v>10.86</v>
      </c>
      <c r="L103" s="39">
        <v>88.52</v>
      </c>
      <c r="M103" s="43">
        <v>90.31</v>
      </c>
      <c r="N103" s="33">
        <f t="shared" si="12"/>
        <v>102.30491887715684</v>
      </c>
      <c r="O103" s="48"/>
      <c r="P103" s="48"/>
      <c r="Q103" s="59">
        <f t="shared" si="13"/>
        <v>0</v>
      </c>
      <c r="R103" s="59">
        <f t="shared" si="14"/>
        <v>0</v>
      </c>
      <c r="S103" s="59">
        <f t="shared" si="15"/>
        <v>0</v>
      </c>
      <c r="T103" s="59">
        <f t="shared" si="16"/>
        <v>0</v>
      </c>
      <c r="U103" s="59">
        <f t="shared" si="17"/>
        <v>0</v>
      </c>
      <c r="V103" s="60">
        <v>30</v>
      </c>
      <c r="W103" s="58">
        <f t="shared" si="18"/>
        <v>-2.3049188771568367</v>
      </c>
      <c r="X103" s="61">
        <f t="shared" si="19"/>
        <v>0.38873505349276272</v>
      </c>
      <c r="Y103" s="63">
        <f t="shared" si="20"/>
        <v>0</v>
      </c>
      <c r="Z103" s="62">
        <f t="shared" si="21"/>
        <v>0</v>
      </c>
      <c r="AA103" s="57">
        <f t="shared" si="22"/>
        <v>0</v>
      </c>
      <c r="AB103" s="58">
        <f t="shared" si="23"/>
        <v>0</v>
      </c>
    </row>
    <row r="104" spans="2:28" x14ac:dyDescent="0.35">
      <c r="B104" s="76">
        <v>43841</v>
      </c>
      <c r="C104" s="125">
        <v>2019</v>
      </c>
      <c r="D104" s="77" t="s">
        <v>932</v>
      </c>
      <c r="E104" s="78" t="s">
        <v>16</v>
      </c>
      <c r="F104" s="78">
        <v>3</v>
      </c>
      <c r="G104" s="77" t="s">
        <v>952</v>
      </c>
      <c r="H104" s="79" t="s">
        <v>11</v>
      </c>
      <c r="I104" s="80">
        <v>1543</v>
      </c>
      <c r="J104" s="39">
        <v>153</v>
      </c>
      <c r="K104" s="39">
        <v>10.97</v>
      </c>
      <c r="L104" s="39">
        <v>88.67</v>
      </c>
      <c r="M104" s="43">
        <v>76.14</v>
      </c>
      <c r="N104" s="33">
        <f t="shared" si="12"/>
        <v>83.873873873873876</v>
      </c>
      <c r="O104" s="15"/>
      <c r="P104" s="15"/>
      <c r="Q104" s="59">
        <f t="shared" si="13"/>
        <v>0</v>
      </c>
      <c r="R104" s="59">
        <f t="shared" si="14"/>
        <v>0</v>
      </c>
      <c r="S104" s="59">
        <f t="shared" si="15"/>
        <v>0</v>
      </c>
      <c r="T104" s="59">
        <f t="shared" si="16"/>
        <v>0</v>
      </c>
      <c r="U104" s="59">
        <f t="shared" si="17"/>
        <v>0</v>
      </c>
      <c r="V104" s="60">
        <v>30</v>
      </c>
      <c r="W104" s="58">
        <f t="shared" si="18"/>
        <v>16.126126126126124</v>
      </c>
      <c r="X104" s="61">
        <f t="shared" si="19"/>
        <v>0.49613319011815243</v>
      </c>
      <c r="Y104" s="63">
        <f t="shared" si="20"/>
        <v>0</v>
      </c>
      <c r="Z104" s="62">
        <f t="shared" si="21"/>
        <v>0</v>
      </c>
      <c r="AA104" s="57">
        <f t="shared" si="22"/>
        <v>0</v>
      </c>
      <c r="AB104" s="58">
        <f t="shared" si="23"/>
        <v>0</v>
      </c>
    </row>
    <row r="105" spans="2:28" x14ac:dyDescent="0.35">
      <c r="B105" s="76">
        <v>43841</v>
      </c>
      <c r="C105" s="125">
        <v>2019</v>
      </c>
      <c r="D105" s="77" t="s">
        <v>932</v>
      </c>
      <c r="E105" s="78" t="s">
        <v>16</v>
      </c>
      <c r="F105" s="78">
        <v>3</v>
      </c>
      <c r="G105" s="77" t="s">
        <v>952</v>
      </c>
      <c r="H105" s="79" t="s">
        <v>10</v>
      </c>
      <c r="I105" s="80">
        <v>1544</v>
      </c>
      <c r="J105" s="39">
        <v>16</v>
      </c>
      <c r="K105" s="39">
        <v>11.25</v>
      </c>
      <c r="L105" s="39">
        <v>73.959999999999994</v>
      </c>
      <c r="M105" s="43">
        <v>79.27</v>
      </c>
      <c r="N105" s="33">
        <f t="shared" si="12"/>
        <v>108.4675490352416</v>
      </c>
      <c r="O105" s="48"/>
      <c r="P105" s="48"/>
      <c r="Q105" s="59">
        <f t="shared" si="13"/>
        <v>0</v>
      </c>
      <c r="R105" s="59">
        <f t="shared" si="14"/>
        <v>0</v>
      </c>
      <c r="S105" s="59">
        <f t="shared" si="15"/>
        <v>0</v>
      </c>
      <c r="T105" s="59">
        <f t="shared" si="16"/>
        <v>0</v>
      </c>
      <c r="U105" s="59">
        <f t="shared" si="17"/>
        <v>0</v>
      </c>
      <c r="V105" s="60">
        <v>30</v>
      </c>
      <c r="W105" s="58">
        <f t="shared" si="18"/>
        <v>-8.4675490352416034</v>
      </c>
      <c r="X105" s="61">
        <f t="shared" si="19"/>
        <v>0.36096736254042922</v>
      </c>
      <c r="Y105" s="63">
        <f t="shared" si="20"/>
        <v>0</v>
      </c>
      <c r="Z105" s="62">
        <f t="shared" si="21"/>
        <v>0</v>
      </c>
      <c r="AA105" s="57">
        <f t="shared" si="22"/>
        <v>0</v>
      </c>
      <c r="AB105" s="58">
        <f t="shared" si="23"/>
        <v>0</v>
      </c>
    </row>
    <row r="106" spans="2:28" x14ac:dyDescent="0.35">
      <c r="B106" s="76">
        <v>43841</v>
      </c>
      <c r="C106" s="125">
        <v>2019</v>
      </c>
      <c r="D106" s="77" t="s">
        <v>932</v>
      </c>
      <c r="E106" s="78" t="s">
        <v>15</v>
      </c>
      <c r="F106" s="78">
        <v>6</v>
      </c>
      <c r="G106" s="77" t="s">
        <v>990</v>
      </c>
      <c r="H106" s="79" t="s">
        <v>8</v>
      </c>
      <c r="I106" s="80">
        <v>1545</v>
      </c>
      <c r="J106" s="39">
        <v>144</v>
      </c>
      <c r="K106" s="39">
        <v>10.91</v>
      </c>
      <c r="L106" s="39">
        <v>89.12</v>
      </c>
      <c r="M106" s="43">
        <v>77.81</v>
      </c>
      <c r="N106" s="33">
        <f t="shared" si="12"/>
        <v>85.53893364019946</v>
      </c>
      <c r="O106" s="48"/>
      <c r="P106" s="48"/>
      <c r="Q106" s="59">
        <f t="shared" si="13"/>
        <v>0</v>
      </c>
      <c r="R106" s="59">
        <f t="shared" si="14"/>
        <v>0</v>
      </c>
      <c r="S106" s="59">
        <f t="shared" si="15"/>
        <v>0</v>
      </c>
      <c r="T106" s="59">
        <f t="shared" si="16"/>
        <v>0</v>
      </c>
      <c r="U106" s="59">
        <f t="shared" si="17"/>
        <v>0</v>
      </c>
      <c r="V106" s="60">
        <v>30</v>
      </c>
      <c r="W106" s="58">
        <f t="shared" si="18"/>
        <v>14.46106635980054</v>
      </c>
      <c r="X106" s="61">
        <f t="shared" si="19"/>
        <v>0.48452914798206281</v>
      </c>
      <c r="Y106" s="63">
        <f t="shared" si="20"/>
        <v>0</v>
      </c>
      <c r="Z106" s="62">
        <f t="shared" si="21"/>
        <v>0</v>
      </c>
      <c r="AA106" s="57">
        <f t="shared" si="22"/>
        <v>0</v>
      </c>
      <c r="AB106" s="58">
        <f t="shared" si="23"/>
        <v>0</v>
      </c>
    </row>
    <row r="107" spans="2:28" x14ac:dyDescent="0.35">
      <c r="B107" s="76">
        <v>43841</v>
      </c>
      <c r="C107" s="125">
        <v>2019</v>
      </c>
      <c r="D107" s="77" t="s">
        <v>932</v>
      </c>
      <c r="E107" s="78" t="s">
        <v>15</v>
      </c>
      <c r="F107" s="78">
        <v>6</v>
      </c>
      <c r="G107" s="77" t="s">
        <v>990</v>
      </c>
      <c r="H107" s="79" t="s">
        <v>12</v>
      </c>
      <c r="I107" s="80">
        <v>1546</v>
      </c>
      <c r="J107" s="39">
        <v>163</v>
      </c>
      <c r="K107" s="39">
        <v>10.89</v>
      </c>
      <c r="L107" s="39">
        <v>94.29</v>
      </c>
      <c r="M107" s="43">
        <v>81.87</v>
      </c>
      <c r="N107" s="33">
        <f t="shared" si="12"/>
        <v>85.107913669064743</v>
      </c>
      <c r="O107" s="15"/>
      <c r="P107" s="15"/>
      <c r="Q107" s="59">
        <f t="shared" si="13"/>
        <v>0</v>
      </c>
      <c r="R107" s="59">
        <f t="shared" si="14"/>
        <v>0</v>
      </c>
      <c r="S107" s="59">
        <f t="shared" si="15"/>
        <v>0</v>
      </c>
      <c r="T107" s="59">
        <f t="shared" si="16"/>
        <v>0</v>
      </c>
      <c r="U107" s="59">
        <f t="shared" si="17"/>
        <v>0</v>
      </c>
      <c r="V107" s="60">
        <v>30</v>
      </c>
      <c r="W107" s="58">
        <f t="shared" si="18"/>
        <v>14.892086330935257</v>
      </c>
      <c r="X107" s="61">
        <f t="shared" si="19"/>
        <v>0.4874894336432799</v>
      </c>
      <c r="Y107" s="63">
        <f t="shared" si="20"/>
        <v>0</v>
      </c>
      <c r="Z107" s="62">
        <f t="shared" si="21"/>
        <v>0</v>
      </c>
      <c r="AA107" s="57">
        <f t="shared" si="22"/>
        <v>0</v>
      </c>
      <c r="AB107" s="58">
        <f t="shared" si="23"/>
        <v>0</v>
      </c>
    </row>
    <row r="108" spans="2:28" x14ac:dyDescent="0.35">
      <c r="B108" s="76">
        <v>43841</v>
      </c>
      <c r="C108" s="125">
        <v>2019</v>
      </c>
      <c r="D108" s="77" t="s">
        <v>932</v>
      </c>
      <c r="E108" s="78" t="s">
        <v>15</v>
      </c>
      <c r="F108" s="78">
        <v>6</v>
      </c>
      <c r="G108" s="77" t="s">
        <v>990</v>
      </c>
      <c r="H108" s="79" t="s">
        <v>11</v>
      </c>
      <c r="I108" s="80">
        <v>1547</v>
      </c>
      <c r="J108" s="39">
        <v>3</v>
      </c>
      <c r="K108" s="39">
        <v>11.23</v>
      </c>
      <c r="L108" s="39">
        <v>86.85</v>
      </c>
      <c r="M108" s="43">
        <v>90.25</v>
      </c>
      <c r="N108" s="33">
        <f t="shared" si="12"/>
        <v>104.49616503570485</v>
      </c>
      <c r="O108" s="46"/>
      <c r="P108" s="46"/>
      <c r="Q108" s="59">
        <f t="shared" si="13"/>
        <v>0</v>
      </c>
      <c r="R108" s="59">
        <f t="shared" si="14"/>
        <v>0</v>
      </c>
      <c r="S108" s="59">
        <f t="shared" si="15"/>
        <v>0</v>
      </c>
      <c r="T108" s="59">
        <f t="shared" si="16"/>
        <v>0</v>
      </c>
      <c r="U108" s="59">
        <f t="shared" si="17"/>
        <v>0</v>
      </c>
      <c r="V108" s="60">
        <v>30</v>
      </c>
      <c r="W108" s="58">
        <f t="shared" si="18"/>
        <v>-4.4961650357048484</v>
      </c>
      <c r="X108" s="61">
        <f t="shared" si="19"/>
        <v>0.37848645912427226</v>
      </c>
      <c r="Y108" s="63">
        <f t="shared" si="20"/>
        <v>0</v>
      </c>
      <c r="Z108" s="62">
        <f t="shared" si="21"/>
        <v>0</v>
      </c>
      <c r="AA108" s="57">
        <f t="shared" si="22"/>
        <v>0</v>
      </c>
      <c r="AB108" s="58">
        <f t="shared" si="23"/>
        <v>0</v>
      </c>
    </row>
    <row r="109" spans="2:28" x14ac:dyDescent="0.35">
      <c r="B109" s="76">
        <v>43841</v>
      </c>
      <c r="C109" s="125">
        <v>2019</v>
      </c>
      <c r="D109" s="77" t="s">
        <v>932</v>
      </c>
      <c r="E109" s="78" t="s">
        <v>15</v>
      </c>
      <c r="F109" s="78">
        <v>6</v>
      </c>
      <c r="G109" s="77" t="s">
        <v>990</v>
      </c>
      <c r="H109" s="79" t="s">
        <v>10</v>
      </c>
      <c r="I109" s="80">
        <v>1548</v>
      </c>
      <c r="J109" s="39">
        <v>301</v>
      </c>
      <c r="K109" s="39">
        <v>11.19</v>
      </c>
      <c r="L109" s="39">
        <v>82.08</v>
      </c>
      <c r="M109" s="43">
        <v>69.28</v>
      </c>
      <c r="N109" s="33">
        <f t="shared" si="12"/>
        <v>81.943856679362398</v>
      </c>
      <c r="O109" s="15"/>
      <c r="P109" s="15"/>
      <c r="Q109" s="59">
        <f t="shared" si="13"/>
        <v>0</v>
      </c>
      <c r="R109" s="59">
        <f t="shared" si="14"/>
        <v>0</v>
      </c>
      <c r="S109" s="59">
        <f t="shared" si="15"/>
        <v>0</v>
      </c>
      <c r="T109" s="59">
        <f t="shared" si="16"/>
        <v>0</v>
      </c>
      <c r="U109" s="59">
        <f t="shared" si="17"/>
        <v>0</v>
      </c>
      <c r="V109" s="60">
        <v>30</v>
      </c>
      <c r="W109" s="58">
        <f t="shared" si="18"/>
        <v>18.056143320637602</v>
      </c>
      <c r="X109" s="61">
        <f t="shared" si="19"/>
        <v>0.51017386813565158</v>
      </c>
      <c r="Y109" s="63">
        <f t="shared" si="20"/>
        <v>0</v>
      </c>
      <c r="Z109" s="62">
        <f t="shared" si="21"/>
        <v>0</v>
      </c>
      <c r="AA109" s="57">
        <f t="shared" si="22"/>
        <v>0</v>
      </c>
      <c r="AB109" s="58">
        <f t="shared" si="23"/>
        <v>0</v>
      </c>
    </row>
    <row r="110" spans="2:28" x14ac:dyDescent="0.35">
      <c r="B110" s="76">
        <v>43841</v>
      </c>
      <c r="C110" s="125">
        <v>2019</v>
      </c>
      <c r="D110" s="77" t="s">
        <v>932</v>
      </c>
      <c r="E110" s="78" t="s">
        <v>15</v>
      </c>
      <c r="F110" s="78">
        <v>6</v>
      </c>
      <c r="G110" s="77" t="s">
        <v>952</v>
      </c>
      <c r="H110" s="79" t="s">
        <v>8</v>
      </c>
      <c r="I110" s="80">
        <v>1549</v>
      </c>
      <c r="J110" s="39">
        <v>165</v>
      </c>
      <c r="K110" s="39">
        <v>10.88</v>
      </c>
      <c r="L110" s="39">
        <v>86.35</v>
      </c>
      <c r="M110" s="43">
        <v>75.510000000000005</v>
      </c>
      <c r="N110" s="33">
        <f t="shared" si="12"/>
        <v>85.636676825228577</v>
      </c>
      <c r="O110" s="44"/>
      <c r="P110" s="45"/>
      <c r="Q110" s="59">
        <f t="shared" si="13"/>
        <v>0</v>
      </c>
      <c r="R110" s="59">
        <f t="shared" si="14"/>
        <v>0</v>
      </c>
      <c r="S110" s="59">
        <f t="shared" si="15"/>
        <v>0</v>
      </c>
      <c r="T110" s="59">
        <f t="shared" si="16"/>
        <v>0</v>
      </c>
      <c r="U110" s="59">
        <f t="shared" si="17"/>
        <v>0</v>
      </c>
      <c r="V110" s="60">
        <v>30</v>
      </c>
      <c r="W110" s="58">
        <f t="shared" si="18"/>
        <v>14.363323174771423</v>
      </c>
      <c r="X110" s="61">
        <f t="shared" si="19"/>
        <v>0.48386198359894783</v>
      </c>
      <c r="Y110" s="63">
        <f t="shared" si="20"/>
        <v>0</v>
      </c>
      <c r="Z110" s="62">
        <f t="shared" si="21"/>
        <v>0</v>
      </c>
      <c r="AA110" s="57">
        <f t="shared" si="22"/>
        <v>0</v>
      </c>
      <c r="AB110" s="58">
        <f t="shared" si="23"/>
        <v>0</v>
      </c>
    </row>
    <row r="111" spans="2:28" x14ac:dyDescent="0.35">
      <c r="B111" s="76">
        <v>43841</v>
      </c>
      <c r="C111" s="125">
        <v>2019</v>
      </c>
      <c r="D111" s="77" t="s">
        <v>932</v>
      </c>
      <c r="E111" s="78" t="s">
        <v>15</v>
      </c>
      <c r="F111" s="78">
        <v>6</v>
      </c>
      <c r="G111" s="77" t="s">
        <v>952</v>
      </c>
      <c r="H111" s="79" t="s">
        <v>12</v>
      </c>
      <c r="I111" s="80">
        <v>1550</v>
      </c>
      <c r="J111" s="39">
        <v>164</v>
      </c>
      <c r="K111" s="39">
        <v>10.9</v>
      </c>
      <c r="L111" s="39">
        <v>96.87</v>
      </c>
      <c r="M111" s="43">
        <v>84.16</v>
      </c>
      <c r="N111" s="33">
        <f t="shared" si="12"/>
        <v>85.215772944050244</v>
      </c>
      <c r="O111" s="44"/>
      <c r="P111" s="45"/>
      <c r="Q111" s="59">
        <f t="shared" si="13"/>
        <v>0</v>
      </c>
      <c r="R111" s="59">
        <f t="shared" si="14"/>
        <v>0</v>
      </c>
      <c r="S111" s="59">
        <f t="shared" si="15"/>
        <v>0</v>
      </c>
      <c r="T111" s="59">
        <f t="shared" si="16"/>
        <v>0</v>
      </c>
      <c r="U111" s="59">
        <f t="shared" si="17"/>
        <v>0</v>
      </c>
      <c r="V111" s="60">
        <v>30</v>
      </c>
      <c r="W111" s="58">
        <f t="shared" si="18"/>
        <v>14.784227055949756</v>
      </c>
      <c r="X111" s="61">
        <f t="shared" si="19"/>
        <v>0.48674583674583677</v>
      </c>
      <c r="Y111" s="63">
        <f t="shared" si="20"/>
        <v>0</v>
      </c>
      <c r="Z111" s="62">
        <f t="shared" si="21"/>
        <v>0</v>
      </c>
      <c r="AA111" s="57">
        <f t="shared" si="22"/>
        <v>0</v>
      </c>
      <c r="AB111" s="58">
        <f t="shared" si="23"/>
        <v>0</v>
      </c>
    </row>
    <row r="112" spans="2:28" x14ac:dyDescent="0.35">
      <c r="B112" s="76">
        <v>43841</v>
      </c>
      <c r="C112" s="125">
        <v>2019</v>
      </c>
      <c r="D112" s="77" t="s">
        <v>932</v>
      </c>
      <c r="E112" s="78" t="s">
        <v>15</v>
      </c>
      <c r="F112" s="78">
        <v>6</v>
      </c>
      <c r="G112" s="77" t="s">
        <v>952</v>
      </c>
      <c r="H112" s="79" t="s">
        <v>11</v>
      </c>
      <c r="I112" s="80">
        <v>1551</v>
      </c>
      <c r="J112" s="39">
        <v>174</v>
      </c>
      <c r="K112" s="39">
        <v>10.88</v>
      </c>
      <c r="L112" s="39">
        <v>95.84</v>
      </c>
      <c r="M112" s="43">
        <v>83.02</v>
      </c>
      <c r="N112" s="33">
        <f t="shared" si="12"/>
        <v>84.910546139359695</v>
      </c>
      <c r="O112" s="10"/>
      <c r="P112" s="11"/>
      <c r="Q112" s="59">
        <f t="shared" si="13"/>
        <v>0</v>
      </c>
      <c r="R112" s="59">
        <f t="shared" si="14"/>
        <v>0</v>
      </c>
      <c r="S112" s="59">
        <f t="shared" si="15"/>
        <v>0</v>
      </c>
      <c r="T112" s="59">
        <f t="shared" si="16"/>
        <v>0</v>
      </c>
      <c r="U112" s="59">
        <f t="shared" si="17"/>
        <v>0</v>
      </c>
      <c r="V112" s="60">
        <v>30</v>
      </c>
      <c r="W112" s="58">
        <f t="shared" si="18"/>
        <v>15.089453860640305</v>
      </c>
      <c r="X112" s="61">
        <f t="shared" si="19"/>
        <v>0.48885500415858063</v>
      </c>
      <c r="Y112" s="63">
        <f t="shared" si="20"/>
        <v>0</v>
      </c>
      <c r="Z112" s="62">
        <f t="shared" si="21"/>
        <v>0</v>
      </c>
      <c r="AA112" s="57">
        <f t="shared" si="22"/>
        <v>0</v>
      </c>
      <c r="AB112" s="58">
        <f t="shared" si="23"/>
        <v>0</v>
      </c>
    </row>
    <row r="113" spans="2:28" x14ac:dyDescent="0.35">
      <c r="B113" s="76">
        <v>43841</v>
      </c>
      <c r="C113" s="125">
        <v>2019</v>
      </c>
      <c r="D113" s="77" t="s">
        <v>932</v>
      </c>
      <c r="E113" s="78" t="s">
        <v>15</v>
      </c>
      <c r="F113" s="78">
        <v>6</v>
      </c>
      <c r="G113" s="77" t="s">
        <v>952</v>
      </c>
      <c r="H113" s="79" t="s">
        <v>10</v>
      </c>
      <c r="I113" s="80">
        <v>1552</v>
      </c>
      <c r="J113" s="39">
        <v>311</v>
      </c>
      <c r="K113" s="39">
        <v>11.17</v>
      </c>
      <c r="L113" s="39">
        <v>84.32</v>
      </c>
      <c r="M113" s="43">
        <v>71.28</v>
      </c>
      <c r="N113" s="33">
        <f t="shared" si="12"/>
        <v>82.173615857826391</v>
      </c>
      <c r="O113" s="10"/>
      <c r="P113" s="11"/>
      <c r="Q113" s="59">
        <f t="shared" si="13"/>
        <v>0</v>
      </c>
      <c r="R113" s="59">
        <f t="shared" si="14"/>
        <v>0</v>
      </c>
      <c r="S113" s="59">
        <f t="shared" si="15"/>
        <v>0</v>
      </c>
      <c r="T113" s="59">
        <f t="shared" si="16"/>
        <v>0</v>
      </c>
      <c r="U113" s="59">
        <f t="shared" si="17"/>
        <v>0</v>
      </c>
      <c r="V113" s="60">
        <v>30</v>
      </c>
      <c r="W113" s="58">
        <f t="shared" si="18"/>
        <v>17.826384142173609</v>
      </c>
      <c r="X113" s="61">
        <f t="shared" si="19"/>
        <v>0.50846780901680255</v>
      </c>
      <c r="Y113" s="63">
        <f t="shared" si="20"/>
        <v>0</v>
      </c>
      <c r="Z113" s="62">
        <f t="shared" si="21"/>
        <v>0</v>
      </c>
      <c r="AA113" s="57">
        <f t="shared" si="22"/>
        <v>0</v>
      </c>
      <c r="AB113" s="58">
        <f t="shared" si="23"/>
        <v>0</v>
      </c>
    </row>
    <row r="114" spans="2:28" x14ac:dyDescent="0.35">
      <c r="B114" s="76">
        <v>43841</v>
      </c>
      <c r="C114" s="125">
        <v>2019</v>
      </c>
      <c r="D114" s="77" t="s">
        <v>932</v>
      </c>
      <c r="E114" s="78" t="s">
        <v>14</v>
      </c>
      <c r="F114" s="78">
        <v>8</v>
      </c>
      <c r="G114" s="77" t="s">
        <v>990</v>
      </c>
      <c r="H114" s="79" t="s">
        <v>8</v>
      </c>
      <c r="I114" s="80">
        <v>1553</v>
      </c>
      <c r="J114" s="39">
        <v>145</v>
      </c>
      <c r="K114" s="39">
        <v>10.88</v>
      </c>
      <c r="L114" s="39">
        <v>92.45</v>
      </c>
      <c r="M114" s="43">
        <v>81.62</v>
      </c>
      <c r="N114" s="33">
        <f t="shared" si="12"/>
        <v>86.723059948510482</v>
      </c>
      <c r="O114" s="44"/>
      <c r="P114" s="45"/>
      <c r="Q114" s="59">
        <f t="shared" si="13"/>
        <v>0</v>
      </c>
      <c r="R114" s="59">
        <f t="shared" si="14"/>
        <v>0</v>
      </c>
      <c r="S114" s="59">
        <f t="shared" si="15"/>
        <v>0</v>
      </c>
      <c r="T114" s="59">
        <f t="shared" si="16"/>
        <v>0</v>
      </c>
      <c r="U114" s="59">
        <f t="shared" si="17"/>
        <v>0</v>
      </c>
      <c r="V114" s="60">
        <v>30</v>
      </c>
      <c r="W114" s="58">
        <f t="shared" si="18"/>
        <v>13.276940051489518</v>
      </c>
      <c r="X114" s="61">
        <f t="shared" si="19"/>
        <v>0.47654792196776929</v>
      </c>
      <c r="Y114" s="63">
        <f t="shared" si="20"/>
        <v>0</v>
      </c>
      <c r="Z114" s="62">
        <f t="shared" si="21"/>
        <v>0</v>
      </c>
      <c r="AA114" s="57">
        <f t="shared" si="22"/>
        <v>0</v>
      </c>
      <c r="AB114" s="58">
        <f t="shared" si="23"/>
        <v>0</v>
      </c>
    </row>
    <row r="115" spans="2:28" x14ac:dyDescent="0.35">
      <c r="B115" s="76">
        <v>43841</v>
      </c>
      <c r="C115" s="125">
        <v>2019</v>
      </c>
      <c r="D115" s="77" t="s">
        <v>932</v>
      </c>
      <c r="E115" s="78" t="s">
        <v>14</v>
      </c>
      <c r="F115" s="78">
        <v>8</v>
      </c>
      <c r="G115" s="77" t="s">
        <v>990</v>
      </c>
      <c r="H115" s="79" t="s">
        <v>12</v>
      </c>
      <c r="I115" s="80">
        <v>1554</v>
      </c>
      <c r="J115" s="39">
        <v>211</v>
      </c>
      <c r="K115" s="39">
        <v>10.9</v>
      </c>
      <c r="L115" s="39">
        <v>93.75</v>
      </c>
      <c r="M115" s="43"/>
      <c r="N115" s="33">
        <f t="shared" si="12"/>
        <v>-13.15630657815329</v>
      </c>
      <c r="O115" s="15"/>
      <c r="P115" s="15"/>
      <c r="Q115" s="59">
        <f t="shared" si="13"/>
        <v>0</v>
      </c>
      <c r="R115" s="59">
        <f t="shared" si="14"/>
        <v>0</v>
      </c>
      <c r="S115" s="59">
        <f t="shared" si="15"/>
        <v>0</v>
      </c>
      <c r="T115" s="59">
        <f t="shared" si="16"/>
        <v>0</v>
      </c>
      <c r="U115" s="59">
        <f t="shared" si="17"/>
        <v>0</v>
      </c>
      <c r="V115" s="60">
        <v>30</v>
      </c>
      <c r="W115" s="58">
        <f t="shared" si="18"/>
        <v>113.15630657815329</v>
      </c>
      <c r="X115" s="61">
        <f t="shared" si="19"/>
        <v>-3.9004587155963293</v>
      </c>
      <c r="Y115" s="63">
        <f t="shared" si="20"/>
        <v>0</v>
      </c>
      <c r="Z115" s="62">
        <f t="shared" si="21"/>
        <v>0</v>
      </c>
      <c r="AA115" s="57">
        <f t="shared" si="22"/>
        <v>0</v>
      </c>
      <c r="AB115" s="58">
        <f t="shared" si="23"/>
        <v>0</v>
      </c>
    </row>
    <row r="116" spans="2:28" x14ac:dyDescent="0.35">
      <c r="B116" s="76">
        <v>43841</v>
      </c>
      <c r="C116" s="125">
        <v>2019</v>
      </c>
      <c r="D116" s="77" t="s">
        <v>932</v>
      </c>
      <c r="E116" s="78" t="s">
        <v>14</v>
      </c>
      <c r="F116" s="78">
        <v>8</v>
      </c>
      <c r="G116" s="77" t="s">
        <v>990</v>
      </c>
      <c r="H116" s="79" t="s">
        <v>11</v>
      </c>
      <c r="I116" s="80">
        <v>1555</v>
      </c>
      <c r="J116" s="39">
        <v>136</v>
      </c>
      <c r="K116" s="39">
        <v>10.93</v>
      </c>
      <c r="L116" s="39">
        <v>94.81</v>
      </c>
      <c r="M116" s="43">
        <v>81.96</v>
      </c>
      <c r="N116" s="33">
        <f t="shared" si="12"/>
        <v>84.680495946590383</v>
      </c>
      <c r="O116" s="44"/>
      <c r="P116" s="45"/>
      <c r="Q116" s="59">
        <f t="shared" si="13"/>
        <v>0</v>
      </c>
      <c r="R116" s="59">
        <f t="shared" si="14"/>
        <v>0</v>
      </c>
      <c r="S116" s="59">
        <f t="shared" si="15"/>
        <v>0</v>
      </c>
      <c r="T116" s="59">
        <f t="shared" si="16"/>
        <v>0</v>
      </c>
      <c r="U116" s="59">
        <f t="shared" si="17"/>
        <v>0</v>
      </c>
      <c r="V116" s="60">
        <v>30</v>
      </c>
      <c r="W116" s="58">
        <f t="shared" si="18"/>
        <v>15.319504053409617</v>
      </c>
      <c r="X116" s="61">
        <f t="shared" si="19"/>
        <v>0.49045473743488655</v>
      </c>
      <c r="Y116" s="63">
        <f t="shared" si="20"/>
        <v>0</v>
      </c>
      <c r="Z116" s="62">
        <f t="shared" si="21"/>
        <v>0</v>
      </c>
      <c r="AA116" s="57">
        <f t="shared" si="22"/>
        <v>0</v>
      </c>
      <c r="AB116" s="58">
        <f t="shared" si="23"/>
        <v>0</v>
      </c>
    </row>
    <row r="117" spans="2:28" x14ac:dyDescent="0.35">
      <c r="B117" s="76">
        <v>43841</v>
      </c>
      <c r="C117" s="125">
        <v>2019</v>
      </c>
      <c r="D117" s="77" t="s">
        <v>932</v>
      </c>
      <c r="E117" s="78" t="s">
        <v>14</v>
      </c>
      <c r="F117" s="78">
        <v>8</v>
      </c>
      <c r="G117" s="77" t="s">
        <v>990</v>
      </c>
      <c r="H117" s="79" t="s">
        <v>10</v>
      </c>
      <c r="I117" s="80">
        <v>1556</v>
      </c>
      <c r="J117" s="39">
        <v>5</v>
      </c>
      <c r="K117" s="39">
        <v>11.17</v>
      </c>
      <c r="L117" s="39">
        <v>81.56</v>
      </c>
      <c r="M117" s="43">
        <v>78.63</v>
      </c>
      <c r="N117" s="33">
        <f t="shared" si="12"/>
        <v>95.837476914334417</v>
      </c>
      <c r="O117" s="44"/>
      <c r="P117" s="45"/>
      <c r="Q117" s="59">
        <f t="shared" si="13"/>
        <v>0</v>
      </c>
      <c r="R117" s="59">
        <f t="shared" si="14"/>
        <v>0</v>
      </c>
      <c r="S117" s="59">
        <f t="shared" si="15"/>
        <v>0</v>
      </c>
      <c r="T117" s="59">
        <f t="shared" si="16"/>
        <v>0</v>
      </c>
      <c r="U117" s="59">
        <f t="shared" si="17"/>
        <v>0</v>
      </c>
      <c r="V117" s="60">
        <v>30</v>
      </c>
      <c r="W117" s="58">
        <f t="shared" si="18"/>
        <v>4.1625230856655833</v>
      </c>
      <c r="X117" s="61">
        <f t="shared" si="19"/>
        <v>0.42171657278387203</v>
      </c>
      <c r="Y117" s="63">
        <f t="shared" si="20"/>
        <v>0</v>
      </c>
      <c r="Z117" s="62">
        <f t="shared" si="21"/>
        <v>0</v>
      </c>
      <c r="AA117" s="57">
        <f t="shared" si="22"/>
        <v>0</v>
      </c>
      <c r="AB117" s="58">
        <f t="shared" si="23"/>
        <v>0</v>
      </c>
    </row>
    <row r="118" spans="2:28" x14ac:dyDescent="0.35">
      <c r="B118" s="76">
        <v>43841</v>
      </c>
      <c r="C118" s="125">
        <v>2019</v>
      </c>
      <c r="D118" s="77" t="s">
        <v>932</v>
      </c>
      <c r="E118" s="78" t="s">
        <v>14</v>
      </c>
      <c r="F118" s="78">
        <v>8</v>
      </c>
      <c r="G118" s="77" t="s">
        <v>952</v>
      </c>
      <c r="H118" s="79" t="s">
        <v>8</v>
      </c>
      <c r="I118" s="80">
        <v>1557</v>
      </c>
      <c r="J118" s="39">
        <v>155</v>
      </c>
      <c r="K118" s="39">
        <v>10.96</v>
      </c>
      <c r="L118" s="39">
        <v>95.72</v>
      </c>
      <c r="M118" s="43">
        <v>85.58</v>
      </c>
      <c r="N118" s="33">
        <f t="shared" si="12"/>
        <v>88.036809815950932</v>
      </c>
      <c r="O118" s="44"/>
      <c r="P118" s="45"/>
      <c r="Q118" s="59">
        <f t="shared" si="13"/>
        <v>0</v>
      </c>
      <c r="R118" s="59">
        <f t="shared" si="14"/>
        <v>0</v>
      </c>
      <c r="S118" s="59">
        <f t="shared" si="15"/>
        <v>0</v>
      </c>
      <c r="T118" s="59">
        <f t="shared" si="16"/>
        <v>0</v>
      </c>
      <c r="U118" s="59">
        <f t="shared" si="17"/>
        <v>0</v>
      </c>
      <c r="V118" s="60">
        <v>30</v>
      </c>
      <c r="W118" s="58">
        <f t="shared" si="18"/>
        <v>11.963190184049068</v>
      </c>
      <c r="X118" s="61">
        <f t="shared" si="19"/>
        <v>0.46794425087107999</v>
      </c>
      <c r="Y118" s="63">
        <f t="shared" si="20"/>
        <v>0</v>
      </c>
      <c r="Z118" s="62">
        <f t="shared" si="21"/>
        <v>0</v>
      </c>
      <c r="AA118" s="57">
        <f t="shared" si="22"/>
        <v>0</v>
      </c>
      <c r="AB118" s="58">
        <f t="shared" si="23"/>
        <v>0</v>
      </c>
    </row>
    <row r="119" spans="2:28" x14ac:dyDescent="0.35">
      <c r="B119" s="76">
        <v>43841</v>
      </c>
      <c r="C119" s="125">
        <v>2019</v>
      </c>
      <c r="D119" s="77" t="s">
        <v>932</v>
      </c>
      <c r="E119" s="78" t="s">
        <v>14</v>
      </c>
      <c r="F119" s="78">
        <v>8</v>
      </c>
      <c r="G119" s="77" t="s">
        <v>952</v>
      </c>
      <c r="H119" s="79" t="s">
        <v>12</v>
      </c>
      <c r="I119" s="80">
        <v>1558</v>
      </c>
      <c r="J119" s="39">
        <v>134</v>
      </c>
      <c r="K119" s="39">
        <v>10.93</v>
      </c>
      <c r="L119" s="39">
        <v>91.73</v>
      </c>
      <c r="M119" s="43">
        <v>79.069999999999993</v>
      </c>
      <c r="N119" s="33">
        <f t="shared" si="12"/>
        <v>84.3316831683168</v>
      </c>
      <c r="O119" s="10"/>
      <c r="P119" s="11"/>
      <c r="Q119" s="59">
        <f t="shared" si="13"/>
        <v>0</v>
      </c>
      <c r="R119" s="59">
        <f t="shared" si="14"/>
        <v>0</v>
      </c>
      <c r="S119" s="59">
        <f t="shared" si="15"/>
        <v>0</v>
      </c>
      <c r="T119" s="59">
        <f t="shared" si="16"/>
        <v>0</v>
      </c>
      <c r="U119" s="59">
        <f t="shared" si="17"/>
        <v>0</v>
      </c>
      <c r="V119" s="60">
        <v>30</v>
      </c>
      <c r="W119" s="58">
        <f t="shared" si="18"/>
        <v>15.6683168316832</v>
      </c>
      <c r="X119" s="61">
        <f t="shared" si="19"/>
        <v>0.49289697681244515</v>
      </c>
      <c r="Y119" s="63">
        <f t="shared" si="20"/>
        <v>0</v>
      </c>
      <c r="Z119" s="62">
        <f t="shared" si="21"/>
        <v>0</v>
      </c>
      <c r="AA119" s="57">
        <f t="shared" si="22"/>
        <v>0</v>
      </c>
      <c r="AB119" s="58">
        <f t="shared" si="23"/>
        <v>0</v>
      </c>
    </row>
    <row r="120" spans="2:28" x14ac:dyDescent="0.35">
      <c r="B120" s="76">
        <v>43841</v>
      </c>
      <c r="C120" s="125">
        <v>2019</v>
      </c>
      <c r="D120" s="77" t="s">
        <v>932</v>
      </c>
      <c r="E120" s="78" t="s">
        <v>14</v>
      </c>
      <c r="F120" s="78">
        <v>8</v>
      </c>
      <c r="G120" s="77" t="s">
        <v>952</v>
      </c>
      <c r="H120" s="79" t="s">
        <v>11</v>
      </c>
      <c r="I120" s="80">
        <v>1559</v>
      </c>
      <c r="J120" s="39">
        <v>176</v>
      </c>
      <c r="K120" s="39">
        <v>10.89</v>
      </c>
      <c r="L120" s="39">
        <v>93.04</v>
      </c>
      <c r="M120" s="43">
        <v>80.349999999999994</v>
      </c>
      <c r="N120" s="33">
        <f t="shared" si="12"/>
        <v>84.552647595861217</v>
      </c>
      <c r="O120" s="44"/>
      <c r="P120" s="45"/>
      <c r="Q120" s="59">
        <f t="shared" si="13"/>
        <v>0</v>
      </c>
      <c r="R120" s="59">
        <f t="shared" si="14"/>
        <v>0</v>
      </c>
      <c r="S120" s="59">
        <f t="shared" si="15"/>
        <v>0</v>
      </c>
      <c r="T120" s="59">
        <f t="shared" si="16"/>
        <v>0</v>
      </c>
      <c r="U120" s="59">
        <f t="shared" si="17"/>
        <v>0</v>
      </c>
      <c r="V120" s="60">
        <v>30</v>
      </c>
      <c r="W120" s="58">
        <f t="shared" si="18"/>
        <v>15.447352404138783</v>
      </c>
      <c r="X120" s="61">
        <f t="shared" si="19"/>
        <v>0.4913475381514541</v>
      </c>
      <c r="Y120" s="63">
        <f t="shared" si="20"/>
        <v>0</v>
      </c>
      <c r="Z120" s="62">
        <f t="shared" si="21"/>
        <v>0</v>
      </c>
      <c r="AA120" s="57">
        <f t="shared" si="22"/>
        <v>0</v>
      </c>
      <c r="AB120" s="58">
        <f t="shared" si="23"/>
        <v>0</v>
      </c>
    </row>
    <row r="121" spans="2:28" x14ac:dyDescent="0.35">
      <c r="B121" s="76">
        <v>43841</v>
      </c>
      <c r="C121" s="125">
        <v>2019</v>
      </c>
      <c r="D121" s="77" t="s">
        <v>932</v>
      </c>
      <c r="E121" s="78" t="s">
        <v>14</v>
      </c>
      <c r="F121" s="78">
        <v>8</v>
      </c>
      <c r="G121" s="77" t="s">
        <v>952</v>
      </c>
      <c r="H121" s="79" t="s">
        <v>10</v>
      </c>
      <c r="I121" s="80">
        <v>1560</v>
      </c>
      <c r="J121" s="39">
        <v>180</v>
      </c>
      <c r="K121" s="39">
        <v>10.86</v>
      </c>
      <c r="L121" s="39">
        <v>82.32</v>
      </c>
      <c r="M121" s="43">
        <v>69.260000000000005</v>
      </c>
      <c r="N121" s="33">
        <f t="shared" si="12"/>
        <v>81.72404142177443</v>
      </c>
      <c r="O121" s="10"/>
      <c r="P121" s="11"/>
      <c r="Q121" s="59">
        <f t="shared" si="13"/>
        <v>0</v>
      </c>
      <c r="R121" s="59">
        <f t="shared" si="14"/>
        <v>0</v>
      </c>
      <c r="S121" s="59">
        <f t="shared" si="15"/>
        <v>0</v>
      </c>
      <c r="T121" s="59">
        <f t="shared" si="16"/>
        <v>0</v>
      </c>
      <c r="U121" s="59">
        <f t="shared" si="17"/>
        <v>0</v>
      </c>
      <c r="V121" s="60">
        <v>30</v>
      </c>
      <c r="W121" s="58">
        <f t="shared" si="18"/>
        <v>18.27595857822557</v>
      </c>
      <c r="X121" s="61">
        <f t="shared" si="19"/>
        <v>0.51181506849315062</v>
      </c>
      <c r="Y121" s="63">
        <f t="shared" si="20"/>
        <v>0</v>
      </c>
      <c r="Z121" s="62">
        <f t="shared" si="21"/>
        <v>0</v>
      </c>
      <c r="AA121" s="57">
        <f t="shared" si="22"/>
        <v>0</v>
      </c>
      <c r="AB121" s="58">
        <f t="shared" si="23"/>
        <v>0</v>
      </c>
    </row>
    <row r="122" spans="2:28" x14ac:dyDescent="0.35">
      <c r="B122" s="76">
        <v>43841</v>
      </c>
      <c r="C122" s="125">
        <v>2019</v>
      </c>
      <c r="D122" s="77" t="s">
        <v>932</v>
      </c>
      <c r="E122" s="78" t="s">
        <v>13</v>
      </c>
      <c r="F122" s="78">
        <v>4</v>
      </c>
      <c r="G122" s="77" t="s">
        <v>990</v>
      </c>
      <c r="H122" s="79" t="s">
        <v>8</v>
      </c>
      <c r="I122" s="80">
        <v>1561</v>
      </c>
      <c r="J122" s="39">
        <v>152</v>
      </c>
      <c r="K122" s="39">
        <v>10.93</v>
      </c>
      <c r="L122" s="39">
        <v>89.24</v>
      </c>
      <c r="M122" s="43">
        <v>79.14</v>
      </c>
      <c r="N122" s="33">
        <f t="shared" si="12"/>
        <v>87.102541182479897</v>
      </c>
      <c r="O122" s="44"/>
      <c r="P122" s="45"/>
      <c r="Q122" s="59">
        <f t="shared" si="13"/>
        <v>0</v>
      </c>
      <c r="R122" s="59">
        <f t="shared" si="14"/>
        <v>0</v>
      </c>
      <c r="S122" s="59">
        <f t="shared" si="15"/>
        <v>0</v>
      </c>
      <c r="T122" s="59">
        <f t="shared" si="16"/>
        <v>0</v>
      </c>
      <c r="U122" s="59">
        <f t="shared" si="17"/>
        <v>0</v>
      </c>
      <c r="V122" s="60">
        <v>30</v>
      </c>
      <c r="W122" s="58">
        <f t="shared" si="18"/>
        <v>12.897458817520103</v>
      </c>
      <c r="X122" s="61">
        <f t="shared" si="19"/>
        <v>0.47403606509309482</v>
      </c>
      <c r="Y122" s="63">
        <f t="shared" si="20"/>
        <v>0</v>
      </c>
      <c r="Z122" s="62">
        <f t="shared" si="21"/>
        <v>0</v>
      </c>
      <c r="AA122" s="57">
        <f t="shared" si="22"/>
        <v>0</v>
      </c>
      <c r="AB122" s="58">
        <f t="shared" si="23"/>
        <v>0</v>
      </c>
    </row>
    <row r="123" spans="2:28" x14ac:dyDescent="0.35">
      <c r="B123" s="76">
        <v>43841</v>
      </c>
      <c r="C123" s="125">
        <v>2019</v>
      </c>
      <c r="D123" s="77" t="s">
        <v>932</v>
      </c>
      <c r="E123" s="78" t="s">
        <v>13</v>
      </c>
      <c r="F123" s="78">
        <v>4</v>
      </c>
      <c r="G123" s="77" t="s">
        <v>990</v>
      </c>
      <c r="H123" s="79" t="s">
        <v>12</v>
      </c>
      <c r="I123" s="80">
        <v>1562</v>
      </c>
      <c r="J123" s="39">
        <v>167</v>
      </c>
      <c r="K123" s="39">
        <v>10.89</v>
      </c>
      <c r="L123" s="39">
        <v>92.64</v>
      </c>
      <c r="M123" s="43">
        <v>80.569999999999993</v>
      </c>
      <c r="N123" s="33">
        <f t="shared" si="12"/>
        <v>85.235474006116192</v>
      </c>
      <c r="O123" s="44"/>
      <c r="P123" s="45"/>
      <c r="Q123" s="59">
        <f t="shared" si="13"/>
        <v>0</v>
      </c>
      <c r="R123" s="59">
        <f t="shared" si="14"/>
        <v>0</v>
      </c>
      <c r="S123" s="59">
        <f t="shared" si="15"/>
        <v>0</v>
      </c>
      <c r="T123" s="59">
        <f t="shared" si="16"/>
        <v>0</v>
      </c>
      <c r="U123" s="59">
        <f t="shared" si="17"/>
        <v>0</v>
      </c>
      <c r="V123" s="60">
        <v>30</v>
      </c>
      <c r="W123" s="58">
        <f t="shared" si="18"/>
        <v>14.764525993883808</v>
      </c>
      <c r="X123" s="61">
        <f t="shared" si="19"/>
        <v>0.486610218140069</v>
      </c>
      <c r="Y123" s="63">
        <f t="shared" si="20"/>
        <v>0</v>
      </c>
      <c r="Z123" s="62">
        <f t="shared" si="21"/>
        <v>0</v>
      </c>
      <c r="AA123" s="57">
        <f t="shared" si="22"/>
        <v>0</v>
      </c>
      <c r="AB123" s="58">
        <f t="shared" si="23"/>
        <v>0</v>
      </c>
    </row>
    <row r="124" spans="2:28" x14ac:dyDescent="0.35">
      <c r="B124" s="76">
        <v>43841</v>
      </c>
      <c r="C124" s="125">
        <v>2019</v>
      </c>
      <c r="D124" s="77" t="s">
        <v>932</v>
      </c>
      <c r="E124" s="78" t="s">
        <v>13</v>
      </c>
      <c r="F124" s="78">
        <v>4</v>
      </c>
      <c r="G124" s="77" t="s">
        <v>990</v>
      </c>
      <c r="H124" s="79" t="s">
        <v>11</v>
      </c>
      <c r="I124" s="80">
        <v>1563</v>
      </c>
      <c r="J124" s="39">
        <v>157</v>
      </c>
      <c r="K124" s="39">
        <v>10.94</v>
      </c>
      <c r="L124" s="39">
        <v>90.14</v>
      </c>
      <c r="M124" s="43">
        <v>77.23</v>
      </c>
      <c r="N124" s="33">
        <f t="shared" si="12"/>
        <v>83.699494949494948</v>
      </c>
      <c r="O124" s="10"/>
      <c r="P124" s="11"/>
      <c r="Q124" s="59">
        <f t="shared" si="13"/>
        <v>0</v>
      </c>
      <c r="R124" s="59">
        <f t="shared" si="14"/>
        <v>0</v>
      </c>
      <c r="S124" s="59">
        <f t="shared" si="15"/>
        <v>0</v>
      </c>
      <c r="T124" s="59">
        <f t="shared" si="16"/>
        <v>0</v>
      </c>
      <c r="U124" s="59">
        <f t="shared" si="17"/>
        <v>0</v>
      </c>
      <c r="V124" s="60">
        <v>30</v>
      </c>
      <c r="W124" s="58">
        <f t="shared" si="18"/>
        <v>16.300505050505052</v>
      </c>
      <c r="X124" s="61">
        <f t="shared" si="19"/>
        <v>0.49737516970885509</v>
      </c>
      <c r="Y124" s="63">
        <f t="shared" si="20"/>
        <v>0</v>
      </c>
      <c r="Z124" s="62">
        <f t="shared" si="21"/>
        <v>0</v>
      </c>
      <c r="AA124" s="57">
        <f t="shared" si="22"/>
        <v>0</v>
      </c>
      <c r="AB124" s="58">
        <f t="shared" si="23"/>
        <v>0</v>
      </c>
    </row>
    <row r="125" spans="2:28" x14ac:dyDescent="0.35">
      <c r="B125" s="76">
        <v>43841</v>
      </c>
      <c r="C125" s="125">
        <v>2019</v>
      </c>
      <c r="D125" s="77" t="s">
        <v>932</v>
      </c>
      <c r="E125" s="78" t="s">
        <v>13</v>
      </c>
      <c r="F125" s="78">
        <v>4</v>
      </c>
      <c r="G125" s="77" t="s">
        <v>990</v>
      </c>
      <c r="H125" s="79" t="s">
        <v>10</v>
      </c>
      <c r="I125" s="80">
        <v>1564</v>
      </c>
      <c r="J125" s="39">
        <v>175</v>
      </c>
      <c r="K125" s="39">
        <v>10.92</v>
      </c>
      <c r="L125" s="39">
        <v>79.040000000000006</v>
      </c>
      <c r="M125" s="43">
        <v>66.47</v>
      </c>
      <c r="N125" s="33">
        <f t="shared" si="12"/>
        <v>81.547269524368758</v>
      </c>
      <c r="O125" s="44"/>
      <c r="P125" s="45"/>
      <c r="Q125" s="59">
        <f t="shared" si="13"/>
        <v>0</v>
      </c>
      <c r="R125" s="59">
        <f t="shared" si="14"/>
        <v>0</v>
      </c>
      <c r="S125" s="59">
        <f t="shared" si="15"/>
        <v>0</v>
      </c>
      <c r="T125" s="59">
        <f t="shared" si="16"/>
        <v>0</v>
      </c>
      <c r="U125" s="59">
        <f t="shared" si="17"/>
        <v>0</v>
      </c>
      <c r="V125" s="60">
        <v>30</v>
      </c>
      <c r="W125" s="58">
        <f t="shared" si="18"/>
        <v>18.452730475631242</v>
      </c>
      <c r="X125" s="61">
        <f t="shared" si="19"/>
        <v>0.51314131413141317</v>
      </c>
      <c r="Y125" s="63">
        <f t="shared" si="20"/>
        <v>0</v>
      </c>
      <c r="Z125" s="62">
        <f t="shared" si="21"/>
        <v>0</v>
      </c>
      <c r="AA125" s="57">
        <f t="shared" si="22"/>
        <v>0</v>
      </c>
      <c r="AB125" s="58">
        <f t="shared" si="23"/>
        <v>0</v>
      </c>
    </row>
    <row r="126" spans="2:28" x14ac:dyDescent="0.35">
      <c r="B126" s="76">
        <v>43841</v>
      </c>
      <c r="C126" s="125">
        <v>2019</v>
      </c>
      <c r="D126" s="77" t="s">
        <v>932</v>
      </c>
      <c r="E126" s="78" t="s">
        <v>13</v>
      </c>
      <c r="F126" s="78">
        <v>4</v>
      </c>
      <c r="G126" s="77" t="s">
        <v>952</v>
      </c>
      <c r="H126" s="79" t="s">
        <v>8</v>
      </c>
      <c r="I126" s="80">
        <v>1565</v>
      </c>
      <c r="J126" s="39">
        <v>124</v>
      </c>
      <c r="K126" s="39">
        <v>10.93</v>
      </c>
      <c r="L126" s="39">
        <v>89.41</v>
      </c>
      <c r="M126" s="43">
        <v>78.89</v>
      </c>
      <c r="N126" s="33">
        <f t="shared" si="12"/>
        <v>86.595310907237533</v>
      </c>
      <c r="O126" s="44"/>
      <c r="P126" s="45"/>
      <c r="Q126" s="59">
        <f t="shared" si="13"/>
        <v>0</v>
      </c>
      <c r="R126" s="59">
        <f t="shared" si="14"/>
        <v>0</v>
      </c>
      <c r="S126" s="59">
        <f t="shared" si="15"/>
        <v>0</v>
      </c>
      <c r="T126" s="59">
        <f t="shared" si="16"/>
        <v>0</v>
      </c>
      <c r="U126" s="59">
        <f t="shared" si="17"/>
        <v>0</v>
      </c>
      <c r="V126" s="60">
        <v>30</v>
      </c>
      <c r="W126" s="58">
        <f t="shared" si="18"/>
        <v>13.404689092762467</v>
      </c>
      <c r="X126" s="61">
        <f t="shared" si="19"/>
        <v>0.47739846968805161</v>
      </c>
      <c r="Y126" s="63">
        <f t="shared" si="20"/>
        <v>0</v>
      </c>
      <c r="Z126" s="62">
        <f t="shared" si="21"/>
        <v>0</v>
      </c>
      <c r="AA126" s="57">
        <f t="shared" si="22"/>
        <v>0</v>
      </c>
      <c r="AB126" s="58">
        <f t="shared" si="23"/>
        <v>0</v>
      </c>
    </row>
    <row r="127" spans="2:28" x14ac:dyDescent="0.35">
      <c r="B127" s="76">
        <v>43841</v>
      </c>
      <c r="C127" s="125">
        <v>2019</v>
      </c>
      <c r="D127" s="77" t="s">
        <v>932</v>
      </c>
      <c r="E127" s="78" t="s">
        <v>13</v>
      </c>
      <c r="F127" s="78">
        <v>4</v>
      </c>
      <c r="G127" s="77" t="s">
        <v>952</v>
      </c>
      <c r="H127" s="79" t="s">
        <v>12</v>
      </c>
      <c r="I127" s="80">
        <v>1566</v>
      </c>
      <c r="J127" s="39">
        <v>154</v>
      </c>
      <c r="K127" s="39">
        <v>10.91</v>
      </c>
      <c r="L127" s="39">
        <v>84.92</v>
      </c>
      <c r="M127" s="43">
        <v>72.599999999999994</v>
      </c>
      <c r="N127" s="33">
        <f t="shared" si="12"/>
        <v>83.353600864748003</v>
      </c>
      <c r="O127" s="10"/>
      <c r="P127" s="11"/>
      <c r="Q127" s="59">
        <f t="shared" si="13"/>
        <v>0</v>
      </c>
      <c r="R127" s="59">
        <f t="shared" si="14"/>
        <v>0</v>
      </c>
      <c r="S127" s="59">
        <f t="shared" si="15"/>
        <v>0</v>
      </c>
      <c r="T127" s="59">
        <f t="shared" si="16"/>
        <v>0</v>
      </c>
      <c r="U127" s="59">
        <f t="shared" si="17"/>
        <v>0</v>
      </c>
      <c r="V127" s="60">
        <v>30</v>
      </c>
      <c r="W127" s="58">
        <f t="shared" si="18"/>
        <v>16.646399135251997</v>
      </c>
      <c r="X127" s="61">
        <f t="shared" si="19"/>
        <v>0.4998541092559573</v>
      </c>
      <c r="Y127" s="63">
        <f t="shared" si="20"/>
        <v>0</v>
      </c>
      <c r="Z127" s="62">
        <f t="shared" si="21"/>
        <v>0</v>
      </c>
      <c r="AA127" s="57">
        <f t="shared" si="22"/>
        <v>0</v>
      </c>
      <c r="AB127" s="58">
        <f t="shared" si="23"/>
        <v>0</v>
      </c>
    </row>
    <row r="128" spans="2:28" x14ac:dyDescent="0.35">
      <c r="B128" s="76">
        <v>43841</v>
      </c>
      <c r="C128" s="125">
        <v>2019</v>
      </c>
      <c r="D128" s="77" t="s">
        <v>932</v>
      </c>
      <c r="E128" s="78" t="s">
        <v>13</v>
      </c>
      <c r="F128" s="78">
        <v>4</v>
      </c>
      <c r="G128" s="77" t="s">
        <v>952</v>
      </c>
      <c r="H128" s="79" t="s">
        <v>11</v>
      </c>
      <c r="I128" s="80">
        <v>1567</v>
      </c>
      <c r="J128" s="39">
        <v>129</v>
      </c>
      <c r="K128" s="39">
        <v>10.9</v>
      </c>
      <c r="L128" s="39">
        <v>84.39</v>
      </c>
      <c r="M128" s="43">
        <v>72.48</v>
      </c>
      <c r="N128" s="33">
        <f t="shared" si="12"/>
        <v>83.793713430398711</v>
      </c>
      <c r="O128" s="10"/>
      <c r="P128" s="11"/>
      <c r="Q128" s="59">
        <f t="shared" si="13"/>
        <v>0</v>
      </c>
      <c r="R128" s="59">
        <f t="shared" si="14"/>
        <v>0</v>
      </c>
      <c r="S128" s="59">
        <f t="shared" si="15"/>
        <v>0</v>
      </c>
      <c r="T128" s="59">
        <f t="shared" si="16"/>
        <v>0</v>
      </c>
      <c r="U128" s="59">
        <f t="shared" si="17"/>
        <v>0</v>
      </c>
      <c r="V128" s="60">
        <v>30</v>
      </c>
      <c r="W128" s="58">
        <f t="shared" si="18"/>
        <v>16.206286569601289</v>
      </c>
      <c r="X128" s="61">
        <f t="shared" si="19"/>
        <v>0.49670347515427071</v>
      </c>
      <c r="Y128" s="63">
        <f t="shared" si="20"/>
        <v>0</v>
      </c>
      <c r="Z128" s="62">
        <f t="shared" si="21"/>
        <v>0</v>
      </c>
      <c r="AA128" s="57">
        <f t="shared" si="22"/>
        <v>0</v>
      </c>
      <c r="AB128" s="58">
        <f t="shared" si="23"/>
        <v>0</v>
      </c>
    </row>
    <row r="129" spans="2:28" x14ac:dyDescent="0.35">
      <c r="B129" s="76">
        <v>43841</v>
      </c>
      <c r="C129" s="125">
        <v>2019</v>
      </c>
      <c r="D129" s="77" t="s">
        <v>932</v>
      </c>
      <c r="E129" s="78" t="s">
        <v>13</v>
      </c>
      <c r="F129" s="78">
        <v>4</v>
      </c>
      <c r="G129" s="77" t="s">
        <v>952</v>
      </c>
      <c r="H129" s="79" t="s">
        <v>10</v>
      </c>
      <c r="I129" s="80">
        <v>1568</v>
      </c>
      <c r="J129" s="39">
        <v>177</v>
      </c>
      <c r="K129" s="39">
        <v>10.88</v>
      </c>
      <c r="L129" s="39">
        <v>82.88</v>
      </c>
      <c r="M129" s="43">
        <v>70.08</v>
      </c>
      <c r="N129" s="33">
        <f t="shared" si="12"/>
        <v>82.222222222222214</v>
      </c>
      <c r="O129" s="15"/>
      <c r="P129" s="15"/>
      <c r="Q129" s="59">
        <f t="shared" si="13"/>
        <v>0</v>
      </c>
      <c r="R129" s="59">
        <f t="shared" si="14"/>
        <v>0</v>
      </c>
      <c r="S129" s="59">
        <f t="shared" si="15"/>
        <v>0</v>
      </c>
      <c r="T129" s="59">
        <f t="shared" si="16"/>
        <v>0</v>
      </c>
      <c r="U129" s="59">
        <f t="shared" si="17"/>
        <v>0</v>
      </c>
      <c r="V129" s="60">
        <v>30</v>
      </c>
      <c r="W129" s="58">
        <f t="shared" si="18"/>
        <v>17.777777777777786</v>
      </c>
      <c r="X129" s="61">
        <f t="shared" si="19"/>
        <v>0.50810810810810803</v>
      </c>
      <c r="Y129" s="63">
        <f t="shared" si="20"/>
        <v>0</v>
      </c>
      <c r="Z129" s="62">
        <f t="shared" si="21"/>
        <v>0</v>
      </c>
      <c r="AA129" s="57">
        <f t="shared" si="22"/>
        <v>0</v>
      </c>
      <c r="AB129" s="58">
        <f t="shared" si="23"/>
        <v>0</v>
      </c>
    </row>
    <row r="130" spans="2:28" x14ac:dyDescent="0.35">
      <c r="B130" s="76">
        <v>43841</v>
      </c>
      <c r="C130" s="125">
        <v>2019</v>
      </c>
      <c r="D130" s="77" t="s">
        <v>932</v>
      </c>
      <c r="E130" s="78" t="s">
        <v>13</v>
      </c>
      <c r="F130" s="78">
        <v>5</v>
      </c>
      <c r="G130" s="77" t="s">
        <v>952</v>
      </c>
      <c r="H130" s="79" t="s">
        <v>8</v>
      </c>
      <c r="I130" s="80">
        <v>1569</v>
      </c>
      <c r="J130" s="39">
        <v>121</v>
      </c>
      <c r="K130" s="39">
        <v>10.97</v>
      </c>
      <c r="L130" s="39">
        <v>84.26</v>
      </c>
      <c r="M130" s="43">
        <v>70.37</v>
      </c>
      <c r="N130" s="33">
        <f t="shared" ref="N130:N193" si="24">100/(L130-K130)*(M130-K130)</f>
        <v>81.047891936144083</v>
      </c>
      <c r="O130" s="48"/>
      <c r="P130" s="48"/>
      <c r="Q130" s="59">
        <f t="shared" ref="Q130:Q193" si="25">Y130*((250+(100*W130/100))/1000)*(100/(100-(100*W130/100)))</f>
        <v>0</v>
      </c>
      <c r="R130" s="59">
        <f t="shared" ref="R130:R193" si="26">IF(W130="","",Q130*(V130/10*15))</f>
        <v>0</v>
      </c>
      <c r="S130" s="59">
        <f t="shared" ref="S130:S193" si="27">Z130*((250+(100*W130/100))/1000)*(100/(100-(100*W130/100)))</f>
        <v>0</v>
      </c>
      <c r="T130" s="59">
        <f t="shared" ref="T130:T193" si="28">IF(W130="","",S130*(V130/10*15))</f>
        <v>0</v>
      </c>
      <c r="U130" s="59">
        <f t="shared" ref="U130:U193" si="29">IF(Y130="","",R130+T130)</f>
        <v>0</v>
      </c>
      <c r="V130" s="60">
        <v>30</v>
      </c>
      <c r="W130" s="58">
        <f t="shared" ref="W130:W193" si="30">100-N130</f>
        <v>18.952108063855917</v>
      </c>
      <c r="X130" s="61">
        <f t="shared" ref="X130:X193" si="31">IF(W130="","",((400+W130)/1000)*(100/(100-W130)))</f>
        <v>0.516919191919192</v>
      </c>
      <c r="Y130" s="63">
        <f t="shared" ref="Y130:Y193" si="32">O130</f>
        <v>0</v>
      </c>
      <c r="Z130" s="62">
        <f t="shared" ref="Z130:Z193" si="33">P130</f>
        <v>0</v>
      </c>
      <c r="AA130" s="57">
        <f t="shared" ref="AA130:AA193" si="34">Q130*10</f>
        <v>0</v>
      </c>
      <c r="AB130" s="58">
        <f t="shared" ref="AB130:AB193" si="35">S130*10</f>
        <v>0</v>
      </c>
    </row>
    <row r="131" spans="2:28" x14ac:dyDescent="0.35">
      <c r="B131" s="76">
        <v>43841</v>
      </c>
      <c r="C131" s="125">
        <v>2019</v>
      </c>
      <c r="D131" s="77" t="s">
        <v>932</v>
      </c>
      <c r="E131" s="78" t="s">
        <v>13</v>
      </c>
      <c r="F131" s="78">
        <v>5</v>
      </c>
      <c r="G131" s="77" t="s">
        <v>952</v>
      </c>
      <c r="H131" s="79" t="s">
        <v>12</v>
      </c>
      <c r="I131" s="80">
        <v>1570</v>
      </c>
      <c r="J131" s="39">
        <v>162</v>
      </c>
      <c r="K131" s="39">
        <v>10.98</v>
      </c>
      <c r="L131" s="39">
        <v>89.34</v>
      </c>
      <c r="M131" s="43">
        <v>76.84</v>
      </c>
      <c r="N131" s="33">
        <f t="shared" si="24"/>
        <v>84.047983665135277</v>
      </c>
      <c r="O131" s="15"/>
      <c r="P131" s="15"/>
      <c r="Q131" s="59">
        <f t="shared" si="25"/>
        <v>0</v>
      </c>
      <c r="R131" s="59">
        <f t="shared" si="26"/>
        <v>0</v>
      </c>
      <c r="S131" s="59">
        <f t="shared" si="27"/>
        <v>0</v>
      </c>
      <c r="T131" s="59">
        <f t="shared" si="28"/>
        <v>0</v>
      </c>
      <c r="U131" s="59">
        <f t="shared" si="29"/>
        <v>0</v>
      </c>
      <c r="V131" s="60">
        <v>30</v>
      </c>
      <c r="W131" s="58">
        <f t="shared" si="30"/>
        <v>15.952016334864723</v>
      </c>
      <c r="X131" s="61">
        <f t="shared" si="31"/>
        <v>0.49489826905557244</v>
      </c>
      <c r="Y131" s="63">
        <f t="shared" si="32"/>
        <v>0</v>
      </c>
      <c r="Z131" s="62">
        <f t="shared" si="33"/>
        <v>0</v>
      </c>
      <c r="AA131" s="57">
        <f t="shared" si="34"/>
        <v>0</v>
      </c>
      <c r="AB131" s="58">
        <f t="shared" si="35"/>
        <v>0</v>
      </c>
    </row>
    <row r="132" spans="2:28" x14ac:dyDescent="0.35">
      <c r="B132" s="76">
        <v>43841</v>
      </c>
      <c r="C132" s="125">
        <v>2019</v>
      </c>
      <c r="D132" s="77" t="s">
        <v>932</v>
      </c>
      <c r="E132" s="78" t="s">
        <v>13</v>
      </c>
      <c r="F132" s="78">
        <v>5</v>
      </c>
      <c r="G132" s="77" t="s">
        <v>952</v>
      </c>
      <c r="H132" s="79" t="s">
        <v>11</v>
      </c>
      <c r="I132" s="80">
        <v>1571</v>
      </c>
      <c r="J132" s="39">
        <v>122</v>
      </c>
      <c r="K132" s="39">
        <v>10.91</v>
      </c>
      <c r="L132" s="39">
        <v>85.52</v>
      </c>
      <c r="M132" s="43">
        <v>73.55</v>
      </c>
      <c r="N132" s="33">
        <f t="shared" si="24"/>
        <v>83.956574185765973</v>
      </c>
      <c r="O132" s="46"/>
      <c r="P132" s="46"/>
      <c r="Q132" s="59">
        <f t="shared" si="25"/>
        <v>0</v>
      </c>
      <c r="R132" s="59">
        <f t="shared" si="26"/>
        <v>0</v>
      </c>
      <c r="S132" s="59">
        <f t="shared" si="27"/>
        <v>0</v>
      </c>
      <c r="T132" s="59">
        <f t="shared" si="28"/>
        <v>0</v>
      </c>
      <c r="U132" s="59">
        <f t="shared" si="29"/>
        <v>0</v>
      </c>
      <c r="V132" s="60">
        <v>30</v>
      </c>
      <c r="W132" s="58">
        <f t="shared" si="30"/>
        <v>16.043425814234027</v>
      </c>
      <c r="X132" s="61">
        <f t="shared" si="31"/>
        <v>0.49554597701149439</v>
      </c>
      <c r="Y132" s="63">
        <f t="shared" si="32"/>
        <v>0</v>
      </c>
      <c r="Z132" s="62">
        <f t="shared" si="33"/>
        <v>0</v>
      </c>
      <c r="AA132" s="57">
        <f t="shared" si="34"/>
        <v>0</v>
      </c>
      <c r="AB132" s="58">
        <f t="shared" si="35"/>
        <v>0</v>
      </c>
    </row>
    <row r="133" spans="2:28" x14ac:dyDescent="0.35">
      <c r="B133" s="76">
        <v>43841</v>
      </c>
      <c r="C133" s="125">
        <v>2019</v>
      </c>
      <c r="D133" s="77" t="s">
        <v>932</v>
      </c>
      <c r="E133" s="78" t="s">
        <v>13</v>
      </c>
      <c r="F133" s="78">
        <v>5</v>
      </c>
      <c r="G133" s="77" t="s">
        <v>952</v>
      </c>
      <c r="H133" s="79" t="s">
        <v>10</v>
      </c>
      <c r="I133" s="80">
        <v>1572</v>
      </c>
      <c r="J133" s="39">
        <v>220</v>
      </c>
      <c r="K133" s="39">
        <v>10.97</v>
      </c>
      <c r="L133" s="39">
        <v>97.18</v>
      </c>
      <c r="M133" s="43">
        <v>86.51</v>
      </c>
      <c r="N133" s="33">
        <f t="shared" si="24"/>
        <v>87.623245563159728</v>
      </c>
      <c r="O133" s="15"/>
      <c r="P133" s="15"/>
      <c r="Q133" s="59">
        <f t="shared" si="25"/>
        <v>0</v>
      </c>
      <c r="R133" s="59">
        <f t="shared" si="26"/>
        <v>0</v>
      </c>
      <c r="S133" s="59">
        <f t="shared" si="27"/>
        <v>0</v>
      </c>
      <c r="T133" s="59">
        <f t="shared" si="28"/>
        <v>0</v>
      </c>
      <c r="U133" s="59">
        <f t="shared" si="29"/>
        <v>0</v>
      </c>
      <c r="V133" s="60">
        <v>30</v>
      </c>
      <c r="W133" s="58">
        <f t="shared" si="30"/>
        <v>12.376754436840272</v>
      </c>
      <c r="X133" s="61">
        <f t="shared" si="31"/>
        <v>0.47062483452475506</v>
      </c>
      <c r="Y133" s="63">
        <f t="shared" si="32"/>
        <v>0</v>
      </c>
      <c r="Z133" s="62">
        <f t="shared" si="33"/>
        <v>0</v>
      </c>
      <c r="AA133" s="57">
        <f t="shared" si="34"/>
        <v>0</v>
      </c>
      <c r="AB133" s="58">
        <f t="shared" si="35"/>
        <v>0</v>
      </c>
    </row>
    <row r="134" spans="2:28" x14ac:dyDescent="0.35">
      <c r="B134" s="76">
        <v>43841</v>
      </c>
      <c r="C134" s="125">
        <v>2019</v>
      </c>
      <c r="D134" s="77" t="s">
        <v>932</v>
      </c>
      <c r="E134" s="78" t="s">
        <v>13</v>
      </c>
      <c r="F134" s="78">
        <v>5</v>
      </c>
      <c r="G134" s="77" t="s">
        <v>990</v>
      </c>
      <c r="H134" s="79" t="s">
        <v>8</v>
      </c>
      <c r="I134" s="80">
        <v>1573</v>
      </c>
      <c r="J134" s="39">
        <v>141</v>
      </c>
      <c r="K134" s="39">
        <v>10.9</v>
      </c>
      <c r="L134" s="39">
        <v>84.7</v>
      </c>
      <c r="M134" s="43">
        <v>73.62</v>
      </c>
      <c r="N134" s="33">
        <f t="shared" si="24"/>
        <v>84.986449864498653</v>
      </c>
      <c r="O134" s="15"/>
      <c r="P134" s="15"/>
      <c r="Q134" s="59">
        <f t="shared" si="25"/>
        <v>0</v>
      </c>
      <c r="R134" s="59">
        <f t="shared" si="26"/>
        <v>0</v>
      </c>
      <c r="S134" s="59">
        <f t="shared" si="27"/>
        <v>0</v>
      </c>
      <c r="T134" s="59">
        <f t="shared" si="28"/>
        <v>0</v>
      </c>
      <c r="U134" s="59">
        <f t="shared" si="29"/>
        <v>0</v>
      </c>
      <c r="V134" s="60">
        <v>30</v>
      </c>
      <c r="W134" s="58">
        <f t="shared" si="30"/>
        <v>15.013550135501347</v>
      </c>
      <c r="X134" s="61">
        <f t="shared" si="31"/>
        <v>0.48832908163265298</v>
      </c>
      <c r="Y134" s="63">
        <f t="shared" si="32"/>
        <v>0</v>
      </c>
      <c r="Z134" s="62">
        <f t="shared" si="33"/>
        <v>0</v>
      </c>
      <c r="AA134" s="57">
        <f t="shared" si="34"/>
        <v>0</v>
      </c>
      <c r="AB134" s="58">
        <f t="shared" si="35"/>
        <v>0</v>
      </c>
    </row>
    <row r="135" spans="2:28" x14ac:dyDescent="0.35">
      <c r="B135" s="76">
        <v>43841</v>
      </c>
      <c r="C135" s="125">
        <v>2019</v>
      </c>
      <c r="D135" s="77" t="s">
        <v>932</v>
      </c>
      <c r="E135" s="78" t="s">
        <v>13</v>
      </c>
      <c r="F135" s="78">
        <v>5</v>
      </c>
      <c r="G135" s="77" t="s">
        <v>990</v>
      </c>
      <c r="H135" s="79" t="s">
        <v>12</v>
      </c>
      <c r="I135" s="80">
        <v>1574</v>
      </c>
      <c r="J135" s="39">
        <v>161</v>
      </c>
      <c r="K135" s="39">
        <v>10.89</v>
      </c>
      <c r="L135" s="39">
        <v>95.72</v>
      </c>
      <c r="M135" s="43">
        <v>82.8</v>
      </c>
      <c r="N135" s="33">
        <f t="shared" si="24"/>
        <v>84.769539078156299</v>
      </c>
      <c r="O135" s="15"/>
      <c r="P135" s="15"/>
      <c r="Q135" s="59">
        <f t="shared" si="25"/>
        <v>0</v>
      </c>
      <c r="R135" s="59">
        <f t="shared" si="26"/>
        <v>0</v>
      </c>
      <c r="S135" s="59">
        <f t="shared" si="27"/>
        <v>0</v>
      </c>
      <c r="T135" s="59">
        <f t="shared" si="28"/>
        <v>0</v>
      </c>
      <c r="U135" s="59">
        <f t="shared" si="29"/>
        <v>0</v>
      </c>
      <c r="V135" s="60">
        <v>30</v>
      </c>
      <c r="W135" s="58">
        <f t="shared" si="30"/>
        <v>15.230460921843701</v>
      </c>
      <c r="X135" s="61">
        <f t="shared" si="31"/>
        <v>0.48983451536643036</v>
      </c>
      <c r="Y135" s="63">
        <f t="shared" si="32"/>
        <v>0</v>
      </c>
      <c r="Z135" s="62">
        <f t="shared" si="33"/>
        <v>0</v>
      </c>
      <c r="AA135" s="57">
        <f t="shared" si="34"/>
        <v>0</v>
      </c>
      <c r="AB135" s="58">
        <f t="shared" si="35"/>
        <v>0</v>
      </c>
    </row>
    <row r="136" spans="2:28" x14ac:dyDescent="0.35">
      <c r="B136" s="76">
        <v>43841</v>
      </c>
      <c r="C136" s="125">
        <v>2019</v>
      </c>
      <c r="D136" s="77" t="s">
        <v>932</v>
      </c>
      <c r="E136" s="78" t="s">
        <v>13</v>
      </c>
      <c r="F136" s="78">
        <v>5</v>
      </c>
      <c r="G136" s="77" t="s">
        <v>990</v>
      </c>
      <c r="H136" s="79" t="s">
        <v>11</v>
      </c>
      <c r="I136" s="80">
        <v>1575</v>
      </c>
      <c r="J136" s="39">
        <v>151</v>
      </c>
      <c r="K136" s="39">
        <v>10.95</v>
      </c>
      <c r="L136" s="39">
        <v>94.65</v>
      </c>
      <c r="M136" s="43">
        <v>81.849999999999994</v>
      </c>
      <c r="N136" s="33">
        <f t="shared" si="24"/>
        <v>84.707287933094364</v>
      </c>
      <c r="O136" s="15"/>
      <c r="P136" s="15"/>
      <c r="Q136" s="59">
        <f t="shared" si="25"/>
        <v>0</v>
      </c>
      <c r="R136" s="59">
        <f t="shared" si="26"/>
        <v>0</v>
      </c>
      <c r="S136" s="59">
        <f t="shared" si="27"/>
        <v>0</v>
      </c>
      <c r="T136" s="59">
        <f t="shared" si="28"/>
        <v>0</v>
      </c>
      <c r="U136" s="59">
        <f t="shared" si="29"/>
        <v>0</v>
      </c>
      <c r="V136" s="60">
        <v>30</v>
      </c>
      <c r="W136" s="58">
        <f t="shared" si="30"/>
        <v>15.292712066905636</v>
      </c>
      <c r="X136" s="61">
        <f t="shared" si="31"/>
        <v>0.49026798307475339</v>
      </c>
      <c r="Y136" s="63">
        <f t="shared" si="32"/>
        <v>0</v>
      </c>
      <c r="Z136" s="62">
        <f t="shared" si="33"/>
        <v>0</v>
      </c>
      <c r="AA136" s="57">
        <f t="shared" si="34"/>
        <v>0</v>
      </c>
      <c r="AB136" s="58">
        <f t="shared" si="35"/>
        <v>0</v>
      </c>
    </row>
    <row r="137" spans="2:28" x14ac:dyDescent="0.35">
      <c r="B137" s="76">
        <v>43841</v>
      </c>
      <c r="C137" s="125">
        <v>2019</v>
      </c>
      <c r="D137" s="77" t="s">
        <v>932</v>
      </c>
      <c r="E137" s="78" t="s">
        <v>13</v>
      </c>
      <c r="F137" s="78">
        <v>5</v>
      </c>
      <c r="G137" s="77" t="s">
        <v>990</v>
      </c>
      <c r="H137" s="79" t="s">
        <v>10</v>
      </c>
      <c r="I137" s="80">
        <v>1576</v>
      </c>
      <c r="J137" s="39">
        <v>210</v>
      </c>
      <c r="K137" s="39">
        <v>10.88</v>
      </c>
      <c r="L137" s="39">
        <v>84.22</v>
      </c>
      <c r="M137" s="43">
        <v>70.400000000000006</v>
      </c>
      <c r="N137" s="33">
        <f t="shared" si="24"/>
        <v>81.156258521952552</v>
      </c>
      <c r="O137" s="15"/>
      <c r="P137" s="15"/>
      <c r="Q137" s="59">
        <f t="shared" si="25"/>
        <v>0</v>
      </c>
      <c r="R137" s="59">
        <f t="shared" si="26"/>
        <v>0</v>
      </c>
      <c r="S137" s="59">
        <f t="shared" si="27"/>
        <v>0</v>
      </c>
      <c r="T137" s="59">
        <f t="shared" si="28"/>
        <v>0</v>
      </c>
      <c r="U137" s="59">
        <f t="shared" si="29"/>
        <v>0</v>
      </c>
      <c r="V137" s="60">
        <v>30</v>
      </c>
      <c r="W137" s="58">
        <f t="shared" si="30"/>
        <v>18.843741478047448</v>
      </c>
      <c r="X137" s="61">
        <f t="shared" si="31"/>
        <v>0.5160954301075269</v>
      </c>
      <c r="Y137" s="63">
        <f t="shared" si="32"/>
        <v>0</v>
      </c>
      <c r="Z137" s="62">
        <f t="shared" si="33"/>
        <v>0</v>
      </c>
      <c r="AA137" s="57">
        <f t="shared" si="34"/>
        <v>0</v>
      </c>
      <c r="AB137" s="58">
        <f t="shared" si="35"/>
        <v>0</v>
      </c>
    </row>
    <row r="138" spans="2:28" x14ac:dyDescent="0.35">
      <c r="B138" s="76">
        <v>43841</v>
      </c>
      <c r="C138" s="125">
        <v>2019</v>
      </c>
      <c r="D138" s="77" t="s">
        <v>932</v>
      </c>
      <c r="E138" s="78" t="s">
        <v>14</v>
      </c>
      <c r="F138" s="78">
        <v>1</v>
      </c>
      <c r="G138" s="77" t="s">
        <v>952</v>
      </c>
      <c r="H138" s="79" t="s">
        <v>8</v>
      </c>
      <c r="I138" s="80">
        <v>1577</v>
      </c>
      <c r="J138" s="39">
        <v>238</v>
      </c>
      <c r="K138" s="39">
        <v>10.89</v>
      </c>
      <c r="L138" s="39">
        <v>88.83</v>
      </c>
      <c r="M138" s="43">
        <v>78.38</v>
      </c>
      <c r="N138" s="33">
        <f t="shared" si="24"/>
        <v>86.592250449063386</v>
      </c>
      <c r="O138" s="15"/>
      <c r="P138" s="15"/>
      <c r="Q138" s="59">
        <f t="shared" si="25"/>
        <v>0</v>
      </c>
      <c r="R138" s="59">
        <f t="shared" si="26"/>
        <v>0</v>
      </c>
      <c r="S138" s="59">
        <f t="shared" si="27"/>
        <v>0</v>
      </c>
      <c r="T138" s="59">
        <f t="shared" si="28"/>
        <v>0</v>
      </c>
      <c r="U138" s="59">
        <f t="shared" si="29"/>
        <v>0</v>
      </c>
      <c r="V138" s="60">
        <v>30</v>
      </c>
      <c r="W138" s="58">
        <f t="shared" si="30"/>
        <v>13.407749550936614</v>
      </c>
      <c r="X138" s="61">
        <f t="shared" si="31"/>
        <v>0.47741887687064755</v>
      </c>
      <c r="Y138" s="63">
        <f t="shared" si="32"/>
        <v>0</v>
      </c>
      <c r="Z138" s="62">
        <f t="shared" si="33"/>
        <v>0</v>
      </c>
      <c r="AA138" s="57">
        <f t="shared" si="34"/>
        <v>0</v>
      </c>
      <c r="AB138" s="58">
        <f t="shared" si="35"/>
        <v>0</v>
      </c>
    </row>
    <row r="139" spans="2:28" x14ac:dyDescent="0.35">
      <c r="B139" s="76">
        <v>43841</v>
      </c>
      <c r="C139" s="125">
        <v>2019</v>
      </c>
      <c r="D139" s="77" t="s">
        <v>932</v>
      </c>
      <c r="E139" s="78" t="s">
        <v>14</v>
      </c>
      <c r="F139" s="78">
        <v>1</v>
      </c>
      <c r="G139" s="77" t="s">
        <v>952</v>
      </c>
      <c r="H139" s="79" t="s">
        <v>12</v>
      </c>
      <c r="I139" s="80">
        <v>1578</v>
      </c>
      <c r="J139" s="39">
        <v>199</v>
      </c>
      <c r="K139" s="39">
        <v>10.93</v>
      </c>
      <c r="L139" s="39">
        <v>88.91</v>
      </c>
      <c r="M139" s="43">
        <v>76.930000000000007</v>
      </c>
      <c r="N139" s="33">
        <f t="shared" si="24"/>
        <v>84.637086432418585</v>
      </c>
      <c r="O139" s="15"/>
      <c r="P139" s="15"/>
      <c r="Q139" s="59">
        <f t="shared" si="25"/>
        <v>0</v>
      </c>
      <c r="R139" s="59">
        <f t="shared" si="26"/>
        <v>0</v>
      </c>
      <c r="S139" s="59">
        <f t="shared" si="27"/>
        <v>0</v>
      </c>
      <c r="T139" s="59">
        <f t="shared" si="28"/>
        <v>0</v>
      </c>
      <c r="U139" s="59">
        <f t="shared" si="29"/>
        <v>0</v>
      </c>
      <c r="V139" s="60">
        <v>30</v>
      </c>
      <c r="W139" s="58">
        <f t="shared" si="30"/>
        <v>15.362913567581415</v>
      </c>
      <c r="X139" s="61">
        <f t="shared" si="31"/>
        <v>0.49075757575757573</v>
      </c>
      <c r="Y139" s="63">
        <f t="shared" si="32"/>
        <v>0</v>
      </c>
      <c r="Z139" s="62">
        <f t="shared" si="33"/>
        <v>0</v>
      </c>
      <c r="AA139" s="57">
        <f t="shared" si="34"/>
        <v>0</v>
      </c>
      <c r="AB139" s="58">
        <f t="shared" si="35"/>
        <v>0</v>
      </c>
    </row>
    <row r="140" spans="2:28" x14ac:dyDescent="0.35">
      <c r="B140" s="76">
        <v>43841</v>
      </c>
      <c r="C140" s="125">
        <v>2019</v>
      </c>
      <c r="D140" s="77" t="s">
        <v>932</v>
      </c>
      <c r="E140" s="78" t="s">
        <v>14</v>
      </c>
      <c r="F140" s="78">
        <v>1</v>
      </c>
      <c r="G140" s="77" t="s">
        <v>952</v>
      </c>
      <c r="H140" s="79" t="s">
        <v>11</v>
      </c>
      <c r="I140" s="80">
        <v>1579</v>
      </c>
      <c r="J140" s="39">
        <v>239</v>
      </c>
      <c r="K140" s="39">
        <v>10.88</v>
      </c>
      <c r="L140" s="39">
        <v>91.58</v>
      </c>
      <c r="M140" s="43">
        <v>79.06</v>
      </c>
      <c r="N140" s="33">
        <f t="shared" si="24"/>
        <v>84.485749690210653</v>
      </c>
      <c r="O140" s="48"/>
      <c r="P140" s="48"/>
      <c r="Q140" s="59">
        <f t="shared" si="25"/>
        <v>0</v>
      </c>
      <c r="R140" s="59">
        <f t="shared" si="26"/>
        <v>0</v>
      </c>
      <c r="S140" s="59">
        <f t="shared" si="27"/>
        <v>0</v>
      </c>
      <c r="T140" s="59">
        <f t="shared" si="28"/>
        <v>0</v>
      </c>
      <c r="U140" s="59">
        <f t="shared" si="29"/>
        <v>0</v>
      </c>
      <c r="V140" s="60">
        <v>30</v>
      </c>
      <c r="W140" s="58">
        <f t="shared" si="30"/>
        <v>15.514250309789347</v>
      </c>
      <c r="X140" s="61">
        <f t="shared" si="31"/>
        <v>0.49181578175418011</v>
      </c>
      <c r="Y140" s="63">
        <f t="shared" si="32"/>
        <v>0</v>
      </c>
      <c r="Z140" s="62">
        <f t="shared" si="33"/>
        <v>0</v>
      </c>
      <c r="AA140" s="57">
        <f t="shared" si="34"/>
        <v>0</v>
      </c>
      <c r="AB140" s="58">
        <f t="shared" si="35"/>
        <v>0</v>
      </c>
    </row>
    <row r="141" spans="2:28" x14ac:dyDescent="0.35">
      <c r="B141" s="76">
        <v>43841</v>
      </c>
      <c r="C141" s="125">
        <v>2019</v>
      </c>
      <c r="D141" s="77" t="s">
        <v>932</v>
      </c>
      <c r="E141" s="78" t="s">
        <v>14</v>
      </c>
      <c r="F141" s="78">
        <v>1</v>
      </c>
      <c r="G141" s="77" t="s">
        <v>952</v>
      </c>
      <c r="H141" s="79" t="s">
        <v>10</v>
      </c>
      <c r="I141" s="80">
        <v>1580</v>
      </c>
      <c r="J141" s="39">
        <v>230</v>
      </c>
      <c r="K141" s="39">
        <v>10.93</v>
      </c>
      <c r="L141" s="39">
        <v>88.63</v>
      </c>
      <c r="M141" s="43">
        <v>74.63</v>
      </c>
      <c r="N141" s="33">
        <f t="shared" si="24"/>
        <v>81.981981981981988</v>
      </c>
      <c r="O141" s="15"/>
      <c r="P141" s="15"/>
      <c r="Q141" s="59">
        <f t="shared" si="25"/>
        <v>0</v>
      </c>
      <c r="R141" s="59">
        <f t="shared" si="26"/>
        <v>0</v>
      </c>
      <c r="S141" s="59">
        <f t="shared" si="27"/>
        <v>0</v>
      </c>
      <c r="T141" s="59">
        <f t="shared" si="28"/>
        <v>0</v>
      </c>
      <c r="U141" s="59">
        <f t="shared" si="29"/>
        <v>0</v>
      </c>
      <c r="V141" s="60">
        <v>30</v>
      </c>
      <c r="W141" s="58">
        <f t="shared" si="30"/>
        <v>18.018018018018012</v>
      </c>
      <c r="X141" s="61">
        <f t="shared" si="31"/>
        <v>0.50989010989010974</v>
      </c>
      <c r="Y141" s="63">
        <f t="shared" si="32"/>
        <v>0</v>
      </c>
      <c r="Z141" s="62">
        <f t="shared" si="33"/>
        <v>0</v>
      </c>
      <c r="AA141" s="57">
        <f t="shared" si="34"/>
        <v>0</v>
      </c>
      <c r="AB141" s="58">
        <f t="shared" si="35"/>
        <v>0</v>
      </c>
    </row>
    <row r="142" spans="2:28" x14ac:dyDescent="0.35">
      <c r="B142" s="76">
        <v>43841</v>
      </c>
      <c r="C142" s="125">
        <v>2019</v>
      </c>
      <c r="D142" s="77" t="s">
        <v>932</v>
      </c>
      <c r="E142" s="78" t="s">
        <v>14</v>
      </c>
      <c r="F142" s="78">
        <v>1</v>
      </c>
      <c r="G142" s="77" t="s">
        <v>990</v>
      </c>
      <c r="H142" s="79" t="s">
        <v>8</v>
      </c>
      <c r="I142" s="80">
        <v>1581</v>
      </c>
      <c r="J142" s="39">
        <v>217</v>
      </c>
      <c r="K142" s="39">
        <v>10.95</v>
      </c>
      <c r="L142" s="39">
        <v>83.41</v>
      </c>
      <c r="M142" s="43">
        <v>72.680000000000007</v>
      </c>
      <c r="N142" s="33">
        <f t="shared" si="24"/>
        <v>85.191829975158726</v>
      </c>
      <c r="O142" s="48"/>
      <c r="P142" s="48"/>
      <c r="Q142" s="59">
        <f t="shared" si="25"/>
        <v>0</v>
      </c>
      <c r="R142" s="59">
        <f t="shared" si="26"/>
        <v>0</v>
      </c>
      <c r="S142" s="59">
        <f t="shared" si="27"/>
        <v>0</v>
      </c>
      <c r="T142" s="59">
        <f t="shared" si="28"/>
        <v>0</v>
      </c>
      <c r="U142" s="59">
        <f t="shared" si="29"/>
        <v>0</v>
      </c>
      <c r="V142" s="60">
        <v>30</v>
      </c>
      <c r="W142" s="58">
        <f t="shared" si="30"/>
        <v>14.808170024841274</v>
      </c>
      <c r="X142" s="61">
        <f t="shared" si="31"/>
        <v>0.48691074032075154</v>
      </c>
      <c r="Y142" s="63">
        <f t="shared" si="32"/>
        <v>0</v>
      </c>
      <c r="Z142" s="62">
        <f t="shared" si="33"/>
        <v>0</v>
      </c>
      <c r="AA142" s="57">
        <f t="shared" si="34"/>
        <v>0</v>
      </c>
      <c r="AB142" s="58">
        <f t="shared" si="35"/>
        <v>0</v>
      </c>
    </row>
    <row r="143" spans="2:28" x14ac:dyDescent="0.35">
      <c r="B143" s="76">
        <v>43841</v>
      </c>
      <c r="C143" s="125">
        <v>2019</v>
      </c>
      <c r="D143" s="77" t="s">
        <v>932</v>
      </c>
      <c r="E143" s="78" t="s">
        <v>14</v>
      </c>
      <c r="F143" s="78">
        <v>1</v>
      </c>
      <c r="G143" s="77" t="s">
        <v>990</v>
      </c>
      <c r="H143" s="79" t="s">
        <v>12</v>
      </c>
      <c r="I143" s="80">
        <v>1582</v>
      </c>
      <c r="J143" s="39">
        <v>171</v>
      </c>
      <c r="K143" s="39">
        <v>10.82</v>
      </c>
      <c r="L143" s="39">
        <v>83.94</v>
      </c>
      <c r="M143" s="43">
        <v>71.19</v>
      </c>
      <c r="N143" s="33">
        <f t="shared" si="24"/>
        <v>82.562910284463896</v>
      </c>
      <c r="O143" s="15"/>
      <c r="P143" s="15"/>
      <c r="Q143" s="59">
        <f t="shared" si="25"/>
        <v>0</v>
      </c>
      <c r="R143" s="59">
        <f t="shared" si="26"/>
        <v>0</v>
      </c>
      <c r="S143" s="59">
        <f t="shared" si="27"/>
        <v>0</v>
      </c>
      <c r="T143" s="59">
        <f t="shared" si="28"/>
        <v>0</v>
      </c>
      <c r="U143" s="59">
        <f t="shared" si="29"/>
        <v>0</v>
      </c>
      <c r="V143" s="60">
        <v>30</v>
      </c>
      <c r="W143" s="58">
        <f t="shared" si="30"/>
        <v>17.437089715536104</v>
      </c>
      <c r="X143" s="61">
        <f t="shared" si="31"/>
        <v>0.50559880735464635</v>
      </c>
      <c r="Y143" s="63">
        <f t="shared" si="32"/>
        <v>0</v>
      </c>
      <c r="Z143" s="62">
        <f t="shared" si="33"/>
        <v>0</v>
      </c>
      <c r="AA143" s="57">
        <f t="shared" si="34"/>
        <v>0</v>
      </c>
      <c r="AB143" s="58">
        <f t="shared" si="35"/>
        <v>0</v>
      </c>
    </row>
    <row r="144" spans="2:28" x14ac:dyDescent="0.35">
      <c r="B144" s="76">
        <v>43841</v>
      </c>
      <c r="C144" s="125">
        <v>2019</v>
      </c>
      <c r="D144" s="77" t="s">
        <v>932</v>
      </c>
      <c r="E144" s="78" t="s">
        <v>14</v>
      </c>
      <c r="F144" s="78">
        <v>1</v>
      </c>
      <c r="G144" s="77" t="s">
        <v>990</v>
      </c>
      <c r="H144" s="79" t="s">
        <v>11</v>
      </c>
      <c r="I144" s="80">
        <v>1583</v>
      </c>
      <c r="J144" s="39">
        <v>142</v>
      </c>
      <c r="K144" s="39">
        <v>10.93</v>
      </c>
      <c r="L144" s="39">
        <v>86.98</v>
      </c>
      <c r="M144" s="43">
        <v>74.75</v>
      </c>
      <c r="N144" s="33">
        <f t="shared" si="24"/>
        <v>83.918474687705455</v>
      </c>
      <c r="O144" s="15"/>
      <c r="P144" s="15"/>
      <c r="Q144" s="59">
        <f t="shared" si="25"/>
        <v>0</v>
      </c>
      <c r="R144" s="59">
        <f t="shared" si="26"/>
        <v>0</v>
      </c>
      <c r="S144" s="59">
        <f t="shared" si="27"/>
        <v>0</v>
      </c>
      <c r="T144" s="59">
        <f t="shared" si="28"/>
        <v>0</v>
      </c>
      <c r="U144" s="59">
        <f t="shared" si="29"/>
        <v>0</v>
      </c>
      <c r="V144" s="60">
        <v>30</v>
      </c>
      <c r="W144" s="58">
        <f t="shared" si="30"/>
        <v>16.081525312294545</v>
      </c>
      <c r="X144" s="61">
        <f t="shared" si="31"/>
        <v>0.49581635850830469</v>
      </c>
      <c r="Y144" s="63">
        <f t="shared" si="32"/>
        <v>0</v>
      </c>
      <c r="Z144" s="62">
        <f t="shared" si="33"/>
        <v>0</v>
      </c>
      <c r="AA144" s="57">
        <f t="shared" si="34"/>
        <v>0</v>
      </c>
      <c r="AB144" s="58">
        <f t="shared" si="35"/>
        <v>0</v>
      </c>
    </row>
    <row r="145" spans="2:28" x14ac:dyDescent="0.35">
      <c r="B145" s="76">
        <v>43841</v>
      </c>
      <c r="C145" s="125">
        <v>2019</v>
      </c>
      <c r="D145" s="77" t="s">
        <v>932</v>
      </c>
      <c r="E145" s="78" t="s">
        <v>14</v>
      </c>
      <c r="F145" s="78">
        <v>1</v>
      </c>
      <c r="G145" s="77" t="s">
        <v>990</v>
      </c>
      <c r="H145" s="79" t="s">
        <v>10</v>
      </c>
      <c r="I145" s="80">
        <v>1584</v>
      </c>
      <c r="J145" s="39">
        <v>131</v>
      </c>
      <c r="K145" s="39">
        <v>10.92</v>
      </c>
      <c r="L145" s="39">
        <v>88.75</v>
      </c>
      <c r="M145" s="43">
        <v>74.400000000000006</v>
      </c>
      <c r="N145" s="33">
        <f t="shared" si="24"/>
        <v>81.562379545162543</v>
      </c>
      <c r="O145" s="15"/>
      <c r="P145" s="15"/>
      <c r="Q145" s="59">
        <f t="shared" si="25"/>
        <v>0</v>
      </c>
      <c r="R145" s="59">
        <f t="shared" si="26"/>
        <v>0</v>
      </c>
      <c r="S145" s="59">
        <f t="shared" si="27"/>
        <v>0</v>
      </c>
      <c r="T145" s="59">
        <f t="shared" si="28"/>
        <v>0</v>
      </c>
      <c r="U145" s="59">
        <f t="shared" si="29"/>
        <v>0</v>
      </c>
      <c r="V145" s="60">
        <v>30</v>
      </c>
      <c r="W145" s="58">
        <f t="shared" si="30"/>
        <v>18.437620454837457</v>
      </c>
      <c r="X145" s="61">
        <f t="shared" si="31"/>
        <v>0.51302772526780083</v>
      </c>
      <c r="Y145" s="63">
        <f t="shared" si="32"/>
        <v>0</v>
      </c>
      <c r="Z145" s="62">
        <f t="shared" si="33"/>
        <v>0</v>
      </c>
      <c r="AA145" s="57">
        <f t="shared" si="34"/>
        <v>0</v>
      </c>
      <c r="AB145" s="58">
        <f t="shared" si="35"/>
        <v>0</v>
      </c>
    </row>
    <row r="146" spans="2:28" x14ac:dyDescent="0.35">
      <c r="B146" s="76">
        <v>43841</v>
      </c>
      <c r="C146" s="125">
        <v>2019</v>
      </c>
      <c r="D146" s="77" t="s">
        <v>932</v>
      </c>
      <c r="E146" s="78" t="s">
        <v>15</v>
      </c>
      <c r="F146" s="78">
        <v>2</v>
      </c>
      <c r="G146" s="77" t="s">
        <v>952</v>
      </c>
      <c r="H146" s="79" t="s">
        <v>8</v>
      </c>
      <c r="I146" s="80">
        <v>1585</v>
      </c>
      <c r="J146" s="70">
        <v>219</v>
      </c>
      <c r="K146" s="70">
        <v>10.92</v>
      </c>
      <c r="L146" s="70">
        <v>91.98</v>
      </c>
      <c r="M146" s="70">
        <v>80.52</v>
      </c>
      <c r="N146" s="33">
        <f t="shared" si="24"/>
        <v>85.862324204293103</v>
      </c>
      <c r="Q146" s="59">
        <f t="shared" si="25"/>
        <v>0</v>
      </c>
      <c r="R146" s="59">
        <f t="shared" si="26"/>
        <v>0</v>
      </c>
      <c r="S146" s="59">
        <f t="shared" si="27"/>
        <v>0</v>
      </c>
      <c r="T146" s="59">
        <f t="shared" si="28"/>
        <v>0</v>
      </c>
      <c r="U146" s="59">
        <f t="shared" si="29"/>
        <v>0</v>
      </c>
      <c r="V146" s="60">
        <v>30</v>
      </c>
      <c r="W146" s="58">
        <f t="shared" si="30"/>
        <v>14.137675795706897</v>
      </c>
      <c r="X146" s="61">
        <f t="shared" si="31"/>
        <v>0.48232758620689664</v>
      </c>
      <c r="Y146" s="63">
        <f t="shared" si="32"/>
        <v>0</v>
      </c>
      <c r="Z146" s="62">
        <f t="shared" si="33"/>
        <v>0</v>
      </c>
      <c r="AA146" s="57">
        <f t="shared" si="34"/>
        <v>0</v>
      </c>
      <c r="AB146" s="58">
        <f t="shared" si="35"/>
        <v>0</v>
      </c>
    </row>
    <row r="147" spans="2:28" x14ac:dyDescent="0.35">
      <c r="B147" s="76">
        <v>43841</v>
      </c>
      <c r="C147" s="125">
        <v>2019</v>
      </c>
      <c r="D147" s="77" t="s">
        <v>932</v>
      </c>
      <c r="E147" s="78" t="s">
        <v>15</v>
      </c>
      <c r="F147" s="78">
        <v>2</v>
      </c>
      <c r="G147" s="77" t="s">
        <v>952</v>
      </c>
      <c r="H147" s="79" t="s">
        <v>12</v>
      </c>
      <c r="I147" s="80">
        <v>1586</v>
      </c>
      <c r="J147" s="70">
        <v>198</v>
      </c>
      <c r="K147" s="70">
        <v>11</v>
      </c>
      <c r="L147" s="70">
        <v>91.05</v>
      </c>
      <c r="M147" s="70">
        <v>78.180000000000007</v>
      </c>
      <c r="N147" s="33">
        <f t="shared" si="24"/>
        <v>83.922548407245472</v>
      </c>
      <c r="Q147" s="59">
        <f t="shared" si="25"/>
        <v>0</v>
      </c>
      <c r="R147" s="59">
        <f t="shared" si="26"/>
        <v>0</v>
      </c>
      <c r="S147" s="59">
        <f t="shared" si="27"/>
        <v>0</v>
      </c>
      <c r="T147" s="59">
        <f t="shared" si="28"/>
        <v>0</v>
      </c>
      <c r="U147" s="59">
        <f t="shared" si="29"/>
        <v>0</v>
      </c>
      <c r="V147" s="60">
        <v>30</v>
      </c>
      <c r="W147" s="58">
        <f t="shared" si="30"/>
        <v>16.077451592754528</v>
      </c>
      <c r="X147" s="61">
        <f t="shared" si="31"/>
        <v>0.49578743673712411</v>
      </c>
      <c r="Y147" s="63">
        <f t="shared" si="32"/>
        <v>0</v>
      </c>
      <c r="Z147" s="62">
        <f t="shared" si="33"/>
        <v>0</v>
      </c>
      <c r="AA147" s="57">
        <f t="shared" si="34"/>
        <v>0</v>
      </c>
      <c r="AB147" s="58">
        <f t="shared" si="35"/>
        <v>0</v>
      </c>
    </row>
    <row r="148" spans="2:28" x14ac:dyDescent="0.35">
      <c r="B148" s="76">
        <v>43841</v>
      </c>
      <c r="C148" s="125">
        <v>2019</v>
      </c>
      <c r="D148" s="77" t="s">
        <v>932</v>
      </c>
      <c r="E148" s="78" t="s">
        <v>15</v>
      </c>
      <c r="F148" s="78">
        <v>2</v>
      </c>
      <c r="G148" s="77" t="s">
        <v>952</v>
      </c>
      <c r="H148" s="79" t="s">
        <v>11</v>
      </c>
      <c r="I148" s="80">
        <v>1587</v>
      </c>
      <c r="J148" s="70">
        <v>209</v>
      </c>
      <c r="K148" s="70">
        <v>10.96</v>
      </c>
      <c r="L148" s="70">
        <v>88.82</v>
      </c>
      <c r="M148" s="70">
        <v>76.59</v>
      </c>
      <c r="N148" s="33">
        <f t="shared" si="24"/>
        <v>84.292319547906501</v>
      </c>
      <c r="Q148" s="59">
        <f t="shared" si="25"/>
        <v>0</v>
      </c>
      <c r="R148" s="59">
        <f t="shared" si="26"/>
        <v>0</v>
      </c>
      <c r="S148" s="59">
        <f t="shared" si="27"/>
        <v>0</v>
      </c>
      <c r="T148" s="59">
        <f t="shared" si="28"/>
        <v>0</v>
      </c>
      <c r="U148" s="59">
        <f t="shared" si="29"/>
        <v>0</v>
      </c>
      <c r="V148" s="60">
        <v>30</v>
      </c>
      <c r="W148" s="58">
        <f t="shared" si="30"/>
        <v>15.707680452093499</v>
      </c>
      <c r="X148" s="61">
        <f t="shared" si="31"/>
        <v>0.49317385342069175</v>
      </c>
      <c r="Y148" s="63">
        <f t="shared" si="32"/>
        <v>0</v>
      </c>
      <c r="Z148" s="62">
        <f t="shared" si="33"/>
        <v>0</v>
      </c>
      <c r="AA148" s="57">
        <f t="shared" si="34"/>
        <v>0</v>
      </c>
      <c r="AB148" s="58">
        <f t="shared" si="35"/>
        <v>0</v>
      </c>
    </row>
    <row r="149" spans="2:28" x14ac:dyDescent="0.35">
      <c r="B149" s="76">
        <v>43841</v>
      </c>
      <c r="C149" s="125">
        <v>2019</v>
      </c>
      <c r="D149" s="77" t="s">
        <v>932</v>
      </c>
      <c r="E149" s="78" t="s">
        <v>15</v>
      </c>
      <c r="F149" s="78">
        <v>2</v>
      </c>
      <c r="G149" s="77" t="s">
        <v>952</v>
      </c>
      <c r="H149" s="79" t="s">
        <v>10</v>
      </c>
      <c r="I149" s="80">
        <v>1588</v>
      </c>
      <c r="J149" s="70">
        <v>240</v>
      </c>
      <c r="K149" s="70">
        <v>10.95</v>
      </c>
      <c r="L149" s="70">
        <v>82.53</v>
      </c>
      <c r="M149" s="70">
        <v>69.040000000000006</v>
      </c>
      <c r="N149" s="33">
        <f t="shared" si="24"/>
        <v>81.15395361832914</v>
      </c>
      <c r="Q149" s="59">
        <f t="shared" si="25"/>
        <v>0</v>
      </c>
      <c r="R149" s="59">
        <f t="shared" si="26"/>
        <v>0</v>
      </c>
      <c r="S149" s="59">
        <f t="shared" si="27"/>
        <v>0</v>
      </c>
      <c r="T149" s="59">
        <f t="shared" si="28"/>
        <v>0</v>
      </c>
      <c r="U149" s="59">
        <f t="shared" si="29"/>
        <v>0</v>
      </c>
      <c r="V149" s="60">
        <v>30</v>
      </c>
      <c r="W149" s="58">
        <f t="shared" si="30"/>
        <v>18.84604638167086</v>
      </c>
      <c r="X149" s="61">
        <f t="shared" si="31"/>
        <v>0.51611292821483912</v>
      </c>
      <c r="Y149" s="63">
        <f t="shared" si="32"/>
        <v>0</v>
      </c>
      <c r="Z149" s="62">
        <f t="shared" si="33"/>
        <v>0</v>
      </c>
      <c r="AA149" s="57">
        <f t="shared" si="34"/>
        <v>0</v>
      </c>
      <c r="AB149" s="58">
        <f t="shared" si="35"/>
        <v>0</v>
      </c>
    </row>
    <row r="150" spans="2:28" x14ac:dyDescent="0.35">
      <c r="B150" s="76">
        <v>43841</v>
      </c>
      <c r="C150" s="125">
        <v>2019</v>
      </c>
      <c r="D150" s="77" t="s">
        <v>932</v>
      </c>
      <c r="E150" s="78" t="s">
        <v>15</v>
      </c>
      <c r="F150" s="78">
        <v>2</v>
      </c>
      <c r="G150" s="77" t="s">
        <v>990</v>
      </c>
      <c r="H150" s="79" t="s">
        <v>8</v>
      </c>
      <c r="I150" s="80">
        <v>1589</v>
      </c>
      <c r="J150" s="204">
        <v>228</v>
      </c>
      <c r="K150" s="204">
        <v>10.91</v>
      </c>
      <c r="L150" s="204">
        <v>87.09</v>
      </c>
      <c r="M150" s="204">
        <v>76.209999999999994</v>
      </c>
      <c r="N150" s="33">
        <f t="shared" si="24"/>
        <v>85.718036229981621</v>
      </c>
      <c r="O150" s="200"/>
      <c r="P150" s="200"/>
      <c r="Q150" s="59">
        <f t="shared" si="25"/>
        <v>0</v>
      </c>
      <c r="R150" s="59">
        <f t="shared" si="26"/>
        <v>0</v>
      </c>
      <c r="S150" s="59">
        <f t="shared" si="27"/>
        <v>0</v>
      </c>
      <c r="T150" s="59">
        <f t="shared" si="28"/>
        <v>0</v>
      </c>
      <c r="U150" s="59">
        <f t="shared" si="29"/>
        <v>0</v>
      </c>
      <c r="V150" s="60">
        <v>30</v>
      </c>
      <c r="W150" s="58">
        <f t="shared" si="30"/>
        <v>14.281963770018379</v>
      </c>
      <c r="X150" s="61">
        <f t="shared" si="31"/>
        <v>0.48330781010719753</v>
      </c>
      <c r="Y150" s="63">
        <f t="shared" si="32"/>
        <v>0</v>
      </c>
      <c r="Z150" s="62">
        <f t="shared" si="33"/>
        <v>0</v>
      </c>
      <c r="AA150" s="57">
        <f t="shared" si="34"/>
        <v>0</v>
      </c>
      <c r="AB150" s="58">
        <f t="shared" si="35"/>
        <v>0</v>
      </c>
    </row>
    <row r="151" spans="2:28" x14ac:dyDescent="0.35">
      <c r="B151" s="76">
        <v>43841</v>
      </c>
      <c r="C151" s="125">
        <v>2019</v>
      </c>
      <c r="D151" s="77" t="s">
        <v>932</v>
      </c>
      <c r="E151" s="78" t="s">
        <v>15</v>
      </c>
      <c r="F151" s="78">
        <v>2</v>
      </c>
      <c r="G151" s="77" t="s">
        <v>990</v>
      </c>
      <c r="H151" s="79" t="s">
        <v>12</v>
      </c>
      <c r="I151" s="80">
        <v>1590</v>
      </c>
      <c r="J151" s="204">
        <v>229</v>
      </c>
      <c r="K151" s="204">
        <v>10.91</v>
      </c>
      <c r="L151" s="204">
        <v>85.23</v>
      </c>
      <c r="M151" s="204">
        <v>73.87</v>
      </c>
      <c r="N151" s="33">
        <f t="shared" si="24"/>
        <v>84.71474703982777</v>
      </c>
      <c r="O151" s="200"/>
      <c r="P151" s="200"/>
      <c r="Q151" s="59">
        <f t="shared" si="25"/>
        <v>0</v>
      </c>
      <c r="R151" s="59">
        <f t="shared" si="26"/>
        <v>0</v>
      </c>
      <c r="S151" s="59">
        <f t="shared" si="27"/>
        <v>0</v>
      </c>
      <c r="T151" s="59">
        <f t="shared" si="28"/>
        <v>0</v>
      </c>
      <c r="U151" s="59">
        <f t="shared" si="29"/>
        <v>0</v>
      </c>
      <c r="V151" s="60">
        <v>30</v>
      </c>
      <c r="W151" s="58">
        <f t="shared" si="30"/>
        <v>15.28525296017223</v>
      </c>
      <c r="X151" s="61">
        <f t="shared" si="31"/>
        <v>0.49021601016518418</v>
      </c>
      <c r="Y151" s="63">
        <f t="shared" si="32"/>
        <v>0</v>
      </c>
      <c r="Z151" s="62">
        <f t="shared" si="33"/>
        <v>0</v>
      </c>
      <c r="AA151" s="57">
        <f t="shared" si="34"/>
        <v>0</v>
      </c>
      <c r="AB151" s="58">
        <f t="shared" si="35"/>
        <v>0</v>
      </c>
    </row>
    <row r="152" spans="2:28" x14ac:dyDescent="0.35">
      <c r="B152" s="76">
        <v>43841</v>
      </c>
      <c r="C152" s="125">
        <v>2019</v>
      </c>
      <c r="D152" s="77" t="s">
        <v>932</v>
      </c>
      <c r="E152" s="78" t="s">
        <v>15</v>
      </c>
      <c r="F152" s="78">
        <v>2</v>
      </c>
      <c r="G152" s="77" t="s">
        <v>990</v>
      </c>
      <c r="H152" s="79" t="s">
        <v>11</v>
      </c>
      <c r="I152" s="80">
        <v>1591</v>
      </c>
      <c r="J152" s="204">
        <v>189</v>
      </c>
      <c r="K152" s="204">
        <v>10.91</v>
      </c>
      <c r="L152" s="204">
        <v>95.4</v>
      </c>
      <c r="M152" s="204">
        <v>82.7</v>
      </c>
      <c r="N152" s="33">
        <f t="shared" si="24"/>
        <v>84.968635341460526</v>
      </c>
      <c r="O152" s="200"/>
      <c r="P152" s="200"/>
      <c r="Q152" s="59">
        <f t="shared" si="25"/>
        <v>0</v>
      </c>
      <c r="R152" s="59">
        <f t="shared" si="26"/>
        <v>0</v>
      </c>
      <c r="S152" s="59">
        <f t="shared" si="27"/>
        <v>0</v>
      </c>
      <c r="T152" s="59">
        <f t="shared" si="28"/>
        <v>0</v>
      </c>
      <c r="U152" s="59">
        <f t="shared" si="29"/>
        <v>0</v>
      </c>
      <c r="V152" s="60">
        <v>30</v>
      </c>
      <c r="W152" s="58">
        <f t="shared" si="30"/>
        <v>15.031364658539474</v>
      </c>
      <c r="X152" s="61">
        <f t="shared" si="31"/>
        <v>0.48845243070065464</v>
      </c>
      <c r="Y152" s="63">
        <f t="shared" si="32"/>
        <v>0</v>
      </c>
      <c r="Z152" s="62">
        <f t="shared" si="33"/>
        <v>0</v>
      </c>
      <c r="AA152" s="57">
        <f t="shared" si="34"/>
        <v>0</v>
      </c>
      <c r="AB152" s="58">
        <f t="shared" si="35"/>
        <v>0</v>
      </c>
    </row>
    <row r="153" spans="2:28" x14ac:dyDescent="0.35">
      <c r="B153" s="76">
        <v>43841</v>
      </c>
      <c r="C153" s="125">
        <v>2019</v>
      </c>
      <c r="D153" s="77" t="s">
        <v>932</v>
      </c>
      <c r="E153" s="78" t="s">
        <v>15</v>
      </c>
      <c r="F153" s="78">
        <v>2</v>
      </c>
      <c r="G153" s="77" t="s">
        <v>990</v>
      </c>
      <c r="H153" s="79" t="s">
        <v>10</v>
      </c>
      <c r="I153" s="80">
        <v>1592</v>
      </c>
      <c r="J153" s="204">
        <v>188</v>
      </c>
      <c r="K153" s="204">
        <v>10.92</v>
      </c>
      <c r="L153" s="204">
        <v>85.48</v>
      </c>
      <c r="M153" s="204">
        <v>71.66</v>
      </c>
      <c r="N153" s="33">
        <f t="shared" si="24"/>
        <v>81.464592274678097</v>
      </c>
      <c r="O153" s="200"/>
      <c r="P153" s="200"/>
      <c r="Q153" s="59">
        <f t="shared" si="25"/>
        <v>0</v>
      </c>
      <c r="R153" s="59">
        <f t="shared" si="26"/>
        <v>0</v>
      </c>
      <c r="S153" s="59">
        <f t="shared" si="27"/>
        <v>0</v>
      </c>
      <c r="T153" s="59">
        <f t="shared" si="28"/>
        <v>0</v>
      </c>
      <c r="U153" s="59">
        <f t="shared" si="29"/>
        <v>0</v>
      </c>
      <c r="V153" s="60">
        <v>30</v>
      </c>
      <c r="W153" s="58">
        <f t="shared" si="30"/>
        <v>18.535407725321903</v>
      </c>
      <c r="X153" s="61">
        <f t="shared" si="31"/>
        <v>0.51376358248271337</v>
      </c>
      <c r="Y153" s="63">
        <f t="shared" si="32"/>
        <v>0</v>
      </c>
      <c r="Z153" s="62">
        <f t="shared" si="33"/>
        <v>0</v>
      </c>
      <c r="AA153" s="57">
        <f t="shared" si="34"/>
        <v>0</v>
      </c>
      <c r="AB153" s="58">
        <f t="shared" si="35"/>
        <v>0</v>
      </c>
    </row>
    <row r="154" spans="2:28" x14ac:dyDescent="0.35">
      <c r="B154" s="76">
        <v>43841</v>
      </c>
      <c r="C154" s="125">
        <v>2019</v>
      </c>
      <c r="D154" s="77" t="s">
        <v>932</v>
      </c>
      <c r="E154" s="78" t="s">
        <v>16</v>
      </c>
      <c r="F154" s="78">
        <v>7</v>
      </c>
      <c r="G154" s="77" t="s">
        <v>952</v>
      </c>
      <c r="H154" s="79" t="s">
        <v>8</v>
      </c>
      <c r="I154" s="80">
        <v>1593</v>
      </c>
      <c r="J154" s="204">
        <v>197</v>
      </c>
      <c r="K154" s="204">
        <v>10.93</v>
      </c>
      <c r="L154" s="204">
        <v>93.14</v>
      </c>
      <c r="M154" s="204">
        <v>82.28</v>
      </c>
      <c r="N154" s="33">
        <f t="shared" si="24"/>
        <v>86.789928232575093</v>
      </c>
      <c r="O154" s="200"/>
      <c r="P154" s="200"/>
      <c r="Q154" s="59">
        <f t="shared" si="25"/>
        <v>0</v>
      </c>
      <c r="R154" s="59">
        <f t="shared" si="26"/>
        <v>0</v>
      </c>
      <c r="S154" s="59">
        <f t="shared" si="27"/>
        <v>0</v>
      </c>
      <c r="T154" s="59">
        <f t="shared" si="28"/>
        <v>0</v>
      </c>
      <c r="U154" s="59">
        <f t="shared" si="29"/>
        <v>0</v>
      </c>
      <c r="V154" s="60">
        <v>30</v>
      </c>
      <c r="W154" s="58">
        <f t="shared" si="30"/>
        <v>13.210071767424907</v>
      </c>
      <c r="X154" s="61">
        <f t="shared" si="31"/>
        <v>0.47610371408549423</v>
      </c>
      <c r="Y154" s="63">
        <f t="shared" si="32"/>
        <v>0</v>
      </c>
      <c r="Z154" s="62">
        <f t="shared" si="33"/>
        <v>0</v>
      </c>
      <c r="AA154" s="57">
        <f t="shared" si="34"/>
        <v>0</v>
      </c>
      <c r="AB154" s="58">
        <f t="shared" si="35"/>
        <v>0</v>
      </c>
    </row>
    <row r="155" spans="2:28" x14ac:dyDescent="0.35">
      <c r="B155" s="76">
        <v>43841</v>
      </c>
      <c r="C155" s="125">
        <v>2019</v>
      </c>
      <c r="D155" s="77" t="s">
        <v>932</v>
      </c>
      <c r="E155" s="78" t="s">
        <v>16</v>
      </c>
      <c r="F155" s="78">
        <v>7</v>
      </c>
      <c r="G155" s="77" t="s">
        <v>952</v>
      </c>
      <c r="H155" s="79" t="s">
        <v>12</v>
      </c>
      <c r="I155" s="80">
        <v>1594</v>
      </c>
      <c r="J155" s="70">
        <v>190</v>
      </c>
      <c r="K155" s="70">
        <v>10.89</v>
      </c>
      <c r="L155" s="70">
        <v>92.95</v>
      </c>
      <c r="M155" s="70">
        <v>80.94</v>
      </c>
      <c r="N155" s="33">
        <f t="shared" si="24"/>
        <v>85.364367535949299</v>
      </c>
      <c r="Q155" s="59">
        <f t="shared" si="25"/>
        <v>0</v>
      </c>
      <c r="R155" s="59">
        <f t="shared" si="26"/>
        <v>0</v>
      </c>
      <c r="S155" s="59">
        <f t="shared" si="27"/>
        <v>0</v>
      </c>
      <c r="T155" s="59">
        <f t="shared" si="28"/>
        <v>0</v>
      </c>
      <c r="U155" s="59">
        <f t="shared" si="29"/>
        <v>0</v>
      </c>
      <c r="V155" s="60">
        <v>30</v>
      </c>
      <c r="W155" s="58">
        <f t="shared" si="30"/>
        <v>14.635632464050701</v>
      </c>
      <c r="X155" s="61">
        <f t="shared" si="31"/>
        <v>0.48572448251249106</v>
      </c>
      <c r="Y155" s="63">
        <f t="shared" si="32"/>
        <v>0</v>
      </c>
      <c r="Z155" s="62">
        <f t="shared" si="33"/>
        <v>0</v>
      </c>
      <c r="AA155" s="57">
        <f t="shared" si="34"/>
        <v>0</v>
      </c>
      <c r="AB155" s="58">
        <f t="shared" si="35"/>
        <v>0</v>
      </c>
    </row>
    <row r="156" spans="2:28" x14ac:dyDescent="0.35">
      <c r="B156" s="76">
        <v>43841</v>
      </c>
      <c r="C156" s="125">
        <v>2019</v>
      </c>
      <c r="D156" s="77" t="s">
        <v>932</v>
      </c>
      <c r="E156" s="78" t="s">
        <v>16</v>
      </c>
      <c r="F156" s="78">
        <v>7</v>
      </c>
      <c r="G156" s="77" t="s">
        <v>952</v>
      </c>
      <c r="H156" s="79" t="s">
        <v>11</v>
      </c>
      <c r="I156" s="80">
        <v>1595</v>
      </c>
      <c r="J156" s="204">
        <v>218</v>
      </c>
      <c r="K156" s="204">
        <v>10.95</v>
      </c>
      <c r="L156" s="204">
        <v>93.43</v>
      </c>
      <c r="M156" s="204">
        <v>80.88</v>
      </c>
      <c r="N156" s="33">
        <f t="shared" si="24"/>
        <v>84.784190106692506</v>
      </c>
      <c r="O156" s="200"/>
      <c r="P156" s="200"/>
      <c r="Q156" s="59">
        <f t="shared" si="25"/>
        <v>0</v>
      </c>
      <c r="R156" s="59">
        <f t="shared" si="26"/>
        <v>0</v>
      </c>
      <c r="S156" s="59">
        <f t="shared" si="27"/>
        <v>0</v>
      </c>
      <c r="T156" s="59">
        <f t="shared" si="28"/>
        <v>0</v>
      </c>
      <c r="U156" s="59">
        <f t="shared" si="29"/>
        <v>0</v>
      </c>
      <c r="V156" s="60">
        <v>30</v>
      </c>
      <c r="W156" s="58">
        <f t="shared" si="30"/>
        <v>15.215809893307494</v>
      </c>
      <c r="X156" s="61">
        <f t="shared" si="31"/>
        <v>0.48973258973258987</v>
      </c>
      <c r="Y156" s="63">
        <f t="shared" si="32"/>
        <v>0</v>
      </c>
      <c r="Z156" s="62">
        <f t="shared" si="33"/>
        <v>0</v>
      </c>
      <c r="AA156" s="57">
        <f t="shared" si="34"/>
        <v>0</v>
      </c>
      <c r="AB156" s="58">
        <f t="shared" si="35"/>
        <v>0</v>
      </c>
    </row>
    <row r="157" spans="2:28" x14ac:dyDescent="0.35">
      <c r="B157" s="76">
        <v>43841</v>
      </c>
      <c r="C157" s="125">
        <v>2019</v>
      </c>
      <c r="D157" s="77" t="s">
        <v>932</v>
      </c>
      <c r="E157" s="78" t="s">
        <v>16</v>
      </c>
      <c r="F157" s="78">
        <v>7</v>
      </c>
      <c r="G157" s="77" t="s">
        <v>952</v>
      </c>
      <c r="H157" s="79" t="s">
        <v>10</v>
      </c>
      <c r="I157" s="80">
        <v>1596</v>
      </c>
      <c r="J157" s="70">
        <v>208</v>
      </c>
      <c r="K157" s="70">
        <v>10.97</v>
      </c>
      <c r="L157" s="70">
        <v>84.8</v>
      </c>
      <c r="M157" s="70">
        <v>71.19</v>
      </c>
      <c r="N157" s="33">
        <f t="shared" si="24"/>
        <v>81.565759176486523</v>
      </c>
      <c r="Q157" s="59">
        <f t="shared" si="25"/>
        <v>0</v>
      </c>
      <c r="R157" s="59">
        <f t="shared" si="26"/>
        <v>0</v>
      </c>
      <c r="S157" s="59">
        <f t="shared" si="27"/>
        <v>0</v>
      </c>
      <c r="T157" s="59">
        <f t="shared" si="28"/>
        <v>0</v>
      </c>
      <c r="U157" s="59">
        <f t="shared" si="29"/>
        <v>0</v>
      </c>
      <c r="V157" s="60">
        <v>30</v>
      </c>
      <c r="W157" s="58">
        <f t="shared" si="30"/>
        <v>18.434240823513477</v>
      </c>
      <c r="X157" s="61">
        <f t="shared" si="31"/>
        <v>0.51300232480903352</v>
      </c>
      <c r="Y157" s="63">
        <f t="shared" si="32"/>
        <v>0</v>
      </c>
      <c r="Z157" s="62">
        <f t="shared" si="33"/>
        <v>0</v>
      </c>
      <c r="AA157" s="57">
        <f t="shared" si="34"/>
        <v>0</v>
      </c>
      <c r="AB157" s="58">
        <f t="shared" si="35"/>
        <v>0</v>
      </c>
    </row>
    <row r="158" spans="2:28" x14ac:dyDescent="0.35">
      <c r="B158" s="76">
        <v>43841</v>
      </c>
      <c r="C158" s="125">
        <v>2019</v>
      </c>
      <c r="D158" s="77" t="s">
        <v>932</v>
      </c>
      <c r="E158" s="78" t="s">
        <v>16</v>
      </c>
      <c r="F158" s="78">
        <v>7</v>
      </c>
      <c r="G158" s="77" t="s">
        <v>990</v>
      </c>
      <c r="H158" s="79" t="s">
        <v>8</v>
      </c>
      <c r="I158" s="80">
        <v>1597</v>
      </c>
      <c r="J158" s="70">
        <v>207</v>
      </c>
      <c r="K158" s="70">
        <v>10.94</v>
      </c>
      <c r="L158" s="70">
        <v>80.19</v>
      </c>
      <c r="M158" s="70">
        <v>80.900000000000006</v>
      </c>
      <c r="N158" s="33">
        <f t="shared" si="24"/>
        <v>101.02527075812276</v>
      </c>
      <c r="Q158" s="59">
        <f t="shared" si="25"/>
        <v>0</v>
      </c>
      <c r="R158" s="59">
        <f t="shared" si="26"/>
        <v>0</v>
      </c>
      <c r="S158" s="59">
        <f t="shared" si="27"/>
        <v>0</v>
      </c>
      <c r="T158" s="59">
        <f t="shared" si="28"/>
        <v>0</v>
      </c>
      <c r="U158" s="59">
        <f t="shared" si="29"/>
        <v>0</v>
      </c>
      <c r="V158" s="60">
        <v>30</v>
      </c>
      <c r="W158" s="58">
        <f t="shared" si="30"/>
        <v>-1.0252707581227583</v>
      </c>
      <c r="X158" s="61">
        <f t="shared" si="31"/>
        <v>0.39492567181246424</v>
      </c>
      <c r="Y158" s="63">
        <f t="shared" si="32"/>
        <v>0</v>
      </c>
      <c r="Z158" s="62">
        <f t="shared" si="33"/>
        <v>0</v>
      </c>
      <c r="AA158" s="57">
        <f t="shared" si="34"/>
        <v>0</v>
      </c>
      <c r="AB158" s="58">
        <f t="shared" si="35"/>
        <v>0</v>
      </c>
    </row>
    <row r="159" spans="2:28" x14ac:dyDescent="0.35">
      <c r="B159" s="76">
        <v>43841</v>
      </c>
      <c r="C159" s="125">
        <v>2019</v>
      </c>
      <c r="D159" s="77" t="s">
        <v>932</v>
      </c>
      <c r="E159" s="78" t="s">
        <v>16</v>
      </c>
      <c r="F159" s="78">
        <v>7</v>
      </c>
      <c r="G159" s="77" t="s">
        <v>990</v>
      </c>
      <c r="H159" s="79" t="s">
        <v>12</v>
      </c>
      <c r="I159" s="80">
        <v>1598</v>
      </c>
      <c r="J159" s="70">
        <v>187</v>
      </c>
      <c r="K159" s="70">
        <v>10.94</v>
      </c>
      <c r="L159" s="70">
        <v>89.52</v>
      </c>
      <c r="M159" s="70">
        <v>77.53</v>
      </c>
      <c r="N159" s="33">
        <f t="shared" si="24"/>
        <v>84.741664545685936</v>
      </c>
      <c r="Q159" s="59">
        <f t="shared" si="25"/>
        <v>0</v>
      </c>
      <c r="R159" s="59">
        <f t="shared" si="26"/>
        <v>0</v>
      </c>
      <c r="S159" s="59">
        <f t="shared" si="27"/>
        <v>0</v>
      </c>
      <c r="T159" s="59">
        <f t="shared" si="28"/>
        <v>0</v>
      </c>
      <c r="U159" s="59">
        <f t="shared" si="29"/>
        <v>0</v>
      </c>
      <c r="V159" s="60">
        <v>30</v>
      </c>
      <c r="W159" s="58">
        <f t="shared" si="30"/>
        <v>15.258335454314064</v>
      </c>
      <c r="X159" s="61">
        <f t="shared" si="31"/>
        <v>0.49002853281273462</v>
      </c>
      <c r="Y159" s="63">
        <f t="shared" si="32"/>
        <v>0</v>
      </c>
      <c r="Z159" s="62">
        <f t="shared" si="33"/>
        <v>0</v>
      </c>
      <c r="AA159" s="57">
        <f t="shared" si="34"/>
        <v>0</v>
      </c>
      <c r="AB159" s="58">
        <f t="shared" si="35"/>
        <v>0</v>
      </c>
    </row>
    <row r="160" spans="2:28" x14ac:dyDescent="0.35">
      <c r="B160" s="76">
        <v>43841</v>
      </c>
      <c r="C160" s="125">
        <v>2019</v>
      </c>
      <c r="D160" s="77" t="s">
        <v>932</v>
      </c>
      <c r="E160" s="78" t="s">
        <v>16</v>
      </c>
      <c r="F160" s="78">
        <v>7</v>
      </c>
      <c r="G160" s="77" t="s">
        <v>990</v>
      </c>
      <c r="H160" s="79" t="s">
        <v>11</v>
      </c>
      <c r="I160" s="80">
        <v>1599</v>
      </c>
      <c r="J160" s="204">
        <v>236</v>
      </c>
      <c r="K160" s="204">
        <v>10.87</v>
      </c>
      <c r="L160" s="204">
        <v>99.63</v>
      </c>
      <c r="M160" s="204">
        <v>85.9</v>
      </c>
      <c r="N160" s="33">
        <f t="shared" si="24"/>
        <v>84.531320414601183</v>
      </c>
      <c r="O160" s="200"/>
      <c r="P160" s="200"/>
      <c r="Q160" s="59">
        <f t="shared" si="25"/>
        <v>0</v>
      </c>
      <c r="R160" s="59">
        <f t="shared" si="26"/>
        <v>0</v>
      </c>
      <c r="S160" s="59">
        <f t="shared" si="27"/>
        <v>0</v>
      </c>
      <c r="T160" s="59">
        <f t="shared" si="28"/>
        <v>0</v>
      </c>
      <c r="U160" s="59">
        <f t="shared" si="29"/>
        <v>0</v>
      </c>
      <c r="V160" s="60">
        <v>30</v>
      </c>
      <c r="W160" s="58">
        <f t="shared" si="30"/>
        <v>15.468679585398817</v>
      </c>
      <c r="X160" s="61">
        <f t="shared" si="31"/>
        <v>0.49149673463947752</v>
      </c>
      <c r="Y160" s="63">
        <f t="shared" si="32"/>
        <v>0</v>
      </c>
      <c r="Z160" s="62">
        <f t="shared" si="33"/>
        <v>0</v>
      </c>
      <c r="AA160" s="57">
        <f t="shared" si="34"/>
        <v>0</v>
      </c>
      <c r="AB160" s="58">
        <f t="shared" si="35"/>
        <v>0</v>
      </c>
    </row>
    <row r="161" spans="2:28" x14ac:dyDescent="0.35">
      <c r="B161" s="76">
        <v>43841</v>
      </c>
      <c r="C161" s="125">
        <v>2019</v>
      </c>
      <c r="D161" s="77" t="s">
        <v>932</v>
      </c>
      <c r="E161" s="78" t="s">
        <v>16</v>
      </c>
      <c r="F161" s="78">
        <v>7</v>
      </c>
      <c r="G161" s="77" t="s">
        <v>990</v>
      </c>
      <c r="H161" s="79" t="s">
        <v>10</v>
      </c>
      <c r="I161" s="80">
        <v>1600</v>
      </c>
      <c r="J161" s="204">
        <v>200</v>
      </c>
      <c r="K161" s="204">
        <v>10.91</v>
      </c>
      <c r="L161" s="204">
        <v>90.05</v>
      </c>
      <c r="M161" s="204">
        <v>74.81</v>
      </c>
      <c r="N161" s="33">
        <f t="shared" si="24"/>
        <v>80.742987111448073</v>
      </c>
      <c r="O161" s="200"/>
      <c r="P161" s="200"/>
      <c r="Q161" s="59">
        <f t="shared" si="25"/>
        <v>0</v>
      </c>
      <c r="R161" s="59">
        <f t="shared" si="26"/>
        <v>0</v>
      </c>
      <c r="S161" s="59">
        <f t="shared" si="27"/>
        <v>0</v>
      </c>
      <c r="T161" s="59">
        <f t="shared" si="28"/>
        <v>0</v>
      </c>
      <c r="U161" s="59">
        <f t="shared" si="29"/>
        <v>0</v>
      </c>
      <c r="V161" s="60">
        <v>30</v>
      </c>
      <c r="W161" s="58">
        <f t="shared" si="30"/>
        <v>19.257012888551927</v>
      </c>
      <c r="X161" s="61">
        <f t="shared" si="31"/>
        <v>0.51924882629107982</v>
      </c>
      <c r="Y161" s="63">
        <f t="shared" si="32"/>
        <v>0</v>
      </c>
      <c r="Z161" s="62">
        <f t="shared" si="33"/>
        <v>0</v>
      </c>
      <c r="AA161" s="57">
        <f t="shared" si="34"/>
        <v>0</v>
      </c>
      <c r="AB161" s="58">
        <f t="shared" si="35"/>
        <v>0</v>
      </c>
    </row>
    <row r="162" spans="2:28" x14ac:dyDescent="0.35">
      <c r="B162" s="76">
        <v>43841</v>
      </c>
      <c r="C162" s="125">
        <v>2019</v>
      </c>
      <c r="D162" s="77" t="s">
        <v>932</v>
      </c>
      <c r="E162" s="78" t="s">
        <v>16</v>
      </c>
      <c r="F162" s="78">
        <v>2</v>
      </c>
      <c r="G162" s="77" t="s">
        <v>990</v>
      </c>
      <c r="H162" s="79" t="s">
        <v>8</v>
      </c>
      <c r="I162" s="80">
        <v>1601</v>
      </c>
      <c r="J162" s="192">
        <v>140</v>
      </c>
      <c r="K162" s="192">
        <v>10.83</v>
      </c>
      <c r="L162" s="192">
        <v>87.58</v>
      </c>
      <c r="M162" s="192">
        <v>77.599999999999994</v>
      </c>
      <c r="N162" s="33">
        <f t="shared" si="24"/>
        <v>86.996742671009756</v>
      </c>
      <c r="O162" s="200"/>
      <c r="P162" s="200"/>
      <c r="Q162" s="59">
        <f t="shared" si="25"/>
        <v>0</v>
      </c>
      <c r="R162" s="59">
        <f t="shared" si="26"/>
        <v>0</v>
      </c>
      <c r="S162" s="59">
        <f t="shared" si="27"/>
        <v>0</v>
      </c>
      <c r="T162" s="59">
        <f t="shared" si="28"/>
        <v>0</v>
      </c>
      <c r="U162" s="59">
        <f t="shared" si="29"/>
        <v>0</v>
      </c>
      <c r="V162" s="60">
        <v>30</v>
      </c>
      <c r="W162" s="58">
        <f t="shared" si="30"/>
        <v>13.003257328990244</v>
      </c>
      <c r="X162" s="61">
        <f t="shared" si="31"/>
        <v>0.4747341620488244</v>
      </c>
      <c r="Y162" s="63">
        <f t="shared" si="32"/>
        <v>0</v>
      </c>
      <c r="Z162" s="62">
        <f t="shared" si="33"/>
        <v>0</v>
      </c>
      <c r="AA162" s="57">
        <f t="shared" si="34"/>
        <v>0</v>
      </c>
      <c r="AB162" s="58">
        <f t="shared" si="35"/>
        <v>0</v>
      </c>
    </row>
    <row r="163" spans="2:28" x14ac:dyDescent="0.35">
      <c r="B163" s="76">
        <v>43841</v>
      </c>
      <c r="C163" s="125">
        <v>2019</v>
      </c>
      <c r="D163" s="77" t="s">
        <v>932</v>
      </c>
      <c r="E163" s="78" t="s">
        <v>16</v>
      </c>
      <c r="F163" s="78">
        <v>2</v>
      </c>
      <c r="G163" s="77" t="s">
        <v>990</v>
      </c>
      <c r="H163" s="79" t="s">
        <v>12</v>
      </c>
      <c r="I163" s="80">
        <v>1602</v>
      </c>
      <c r="J163" s="204">
        <v>148</v>
      </c>
      <c r="K163" s="204">
        <v>10.9</v>
      </c>
      <c r="L163" s="204">
        <v>86.83</v>
      </c>
      <c r="M163" s="204">
        <v>75.12</v>
      </c>
      <c r="N163" s="33">
        <f t="shared" si="24"/>
        <v>84.577900698011334</v>
      </c>
      <c r="O163" s="200"/>
      <c r="P163" s="200"/>
      <c r="Q163" s="59">
        <f t="shared" si="25"/>
        <v>0</v>
      </c>
      <c r="R163" s="59">
        <f t="shared" si="26"/>
        <v>0</v>
      </c>
      <c r="S163" s="59">
        <f t="shared" si="27"/>
        <v>0</v>
      </c>
      <c r="T163" s="59">
        <f t="shared" si="28"/>
        <v>0</v>
      </c>
      <c r="U163" s="59">
        <f t="shared" si="29"/>
        <v>0</v>
      </c>
      <c r="V163" s="60">
        <v>30</v>
      </c>
      <c r="W163" s="58">
        <f t="shared" si="30"/>
        <v>15.422099301988666</v>
      </c>
      <c r="X163" s="61">
        <f t="shared" si="31"/>
        <v>0.49117097477421356</v>
      </c>
      <c r="Y163" s="63">
        <f t="shared" si="32"/>
        <v>0</v>
      </c>
      <c r="Z163" s="62">
        <f t="shared" si="33"/>
        <v>0</v>
      </c>
      <c r="AA163" s="57">
        <f t="shared" si="34"/>
        <v>0</v>
      </c>
      <c r="AB163" s="58">
        <f t="shared" si="35"/>
        <v>0</v>
      </c>
    </row>
    <row r="164" spans="2:28" x14ac:dyDescent="0.35">
      <c r="B164" s="76">
        <v>43841</v>
      </c>
      <c r="C164" s="125">
        <v>2019</v>
      </c>
      <c r="D164" s="77" t="s">
        <v>932</v>
      </c>
      <c r="E164" s="78" t="s">
        <v>16</v>
      </c>
      <c r="F164" s="78">
        <v>2</v>
      </c>
      <c r="G164" s="77" t="s">
        <v>990</v>
      </c>
      <c r="H164" s="79" t="s">
        <v>11</v>
      </c>
      <c r="I164" s="80">
        <v>1603</v>
      </c>
      <c r="J164" s="204">
        <v>156</v>
      </c>
      <c r="K164" s="204">
        <v>10.94</v>
      </c>
      <c r="L164" s="204">
        <v>90.86</v>
      </c>
      <c r="M164" s="204">
        <v>78.66</v>
      </c>
      <c r="N164" s="33">
        <f t="shared" si="24"/>
        <v>84.734734734734729</v>
      </c>
      <c r="O164" s="200"/>
      <c r="P164" s="200"/>
      <c r="Q164" s="59">
        <f t="shared" si="25"/>
        <v>0</v>
      </c>
      <c r="R164" s="59">
        <f t="shared" si="26"/>
        <v>0</v>
      </c>
      <c r="S164" s="59">
        <f t="shared" si="27"/>
        <v>0</v>
      </c>
      <c r="T164" s="59">
        <f t="shared" si="28"/>
        <v>0</v>
      </c>
      <c r="U164" s="59">
        <f t="shared" si="29"/>
        <v>0</v>
      </c>
      <c r="V164" s="60">
        <v>30</v>
      </c>
      <c r="W164" s="58">
        <f t="shared" si="30"/>
        <v>15.265265265265271</v>
      </c>
      <c r="X164" s="61">
        <f t="shared" si="31"/>
        <v>0.49007678676904903</v>
      </c>
      <c r="Y164" s="63">
        <f t="shared" si="32"/>
        <v>0</v>
      </c>
      <c r="Z164" s="62">
        <f t="shared" si="33"/>
        <v>0</v>
      </c>
      <c r="AA164" s="57">
        <f t="shared" si="34"/>
        <v>0</v>
      </c>
      <c r="AB164" s="58">
        <f t="shared" si="35"/>
        <v>0</v>
      </c>
    </row>
    <row r="165" spans="2:28" x14ac:dyDescent="0.35">
      <c r="B165" s="76">
        <v>43841</v>
      </c>
      <c r="C165" s="125">
        <v>2019</v>
      </c>
      <c r="D165" s="77" t="s">
        <v>932</v>
      </c>
      <c r="E165" s="78" t="s">
        <v>16</v>
      </c>
      <c r="F165" s="78">
        <v>2</v>
      </c>
      <c r="G165" s="77" t="s">
        <v>990</v>
      </c>
      <c r="H165" s="79" t="s">
        <v>10</v>
      </c>
      <c r="I165" s="80">
        <v>1604</v>
      </c>
      <c r="J165" s="192">
        <v>130</v>
      </c>
      <c r="K165" s="192">
        <v>10.88</v>
      </c>
      <c r="L165" s="192">
        <v>82.55</v>
      </c>
      <c r="M165" s="192">
        <v>68.739999999999995</v>
      </c>
      <c r="N165" s="33">
        <f t="shared" si="24"/>
        <v>80.731128784707678</v>
      </c>
      <c r="Q165" s="59">
        <f t="shared" si="25"/>
        <v>0</v>
      </c>
      <c r="R165" s="59">
        <f t="shared" si="26"/>
        <v>0</v>
      </c>
      <c r="S165" s="59">
        <f t="shared" si="27"/>
        <v>0</v>
      </c>
      <c r="T165" s="59">
        <f t="shared" si="28"/>
        <v>0</v>
      </c>
      <c r="U165" s="59">
        <f t="shared" si="29"/>
        <v>0</v>
      </c>
      <c r="V165" s="60">
        <v>30</v>
      </c>
      <c r="W165" s="58">
        <f t="shared" si="30"/>
        <v>19.268871215292322</v>
      </c>
      <c r="X165" s="61">
        <f t="shared" si="31"/>
        <v>0.51933978568959571</v>
      </c>
      <c r="Y165" s="63">
        <f t="shared" si="32"/>
        <v>0</v>
      </c>
      <c r="Z165" s="62">
        <f t="shared" si="33"/>
        <v>0</v>
      </c>
      <c r="AA165" s="57">
        <f t="shared" si="34"/>
        <v>0</v>
      </c>
      <c r="AB165" s="58">
        <f t="shared" si="35"/>
        <v>0</v>
      </c>
    </row>
    <row r="166" spans="2:28" x14ac:dyDescent="0.35">
      <c r="B166" s="76">
        <v>43841</v>
      </c>
      <c r="C166" s="125">
        <v>2019</v>
      </c>
      <c r="D166" s="77" t="s">
        <v>932</v>
      </c>
      <c r="E166" s="78" t="s">
        <v>16</v>
      </c>
      <c r="F166" s="78">
        <v>2</v>
      </c>
      <c r="G166" s="77" t="s">
        <v>952</v>
      </c>
      <c r="H166" s="79" t="s">
        <v>8</v>
      </c>
      <c r="I166" s="80">
        <v>1605</v>
      </c>
      <c r="J166" s="192">
        <v>139</v>
      </c>
      <c r="K166" s="192">
        <v>10.95</v>
      </c>
      <c r="L166" s="192">
        <v>85.51</v>
      </c>
      <c r="M166" s="192">
        <v>76.64</v>
      </c>
      <c r="N166" s="33">
        <f t="shared" si="24"/>
        <v>88.103540772532185</v>
      </c>
      <c r="O166" s="200"/>
      <c r="P166" s="200"/>
      <c r="Q166" s="59">
        <f t="shared" si="25"/>
        <v>0</v>
      </c>
      <c r="R166" s="59">
        <f t="shared" si="26"/>
        <v>0</v>
      </c>
      <c r="S166" s="59">
        <f t="shared" si="27"/>
        <v>0</v>
      </c>
      <c r="T166" s="59">
        <f t="shared" si="28"/>
        <v>0</v>
      </c>
      <c r="U166" s="59">
        <f t="shared" si="29"/>
        <v>0</v>
      </c>
      <c r="V166" s="60">
        <v>30</v>
      </c>
      <c r="W166" s="58">
        <f t="shared" si="30"/>
        <v>11.896459227467815</v>
      </c>
      <c r="X166" s="61">
        <f t="shared" si="31"/>
        <v>0.46751408129091188</v>
      </c>
      <c r="Y166" s="63">
        <f t="shared" si="32"/>
        <v>0</v>
      </c>
      <c r="Z166" s="62">
        <f t="shared" si="33"/>
        <v>0</v>
      </c>
      <c r="AA166" s="57">
        <f t="shared" si="34"/>
        <v>0</v>
      </c>
      <c r="AB166" s="58">
        <f t="shared" si="35"/>
        <v>0</v>
      </c>
    </row>
    <row r="167" spans="2:28" x14ac:dyDescent="0.35">
      <c r="B167" s="76">
        <v>43841</v>
      </c>
      <c r="C167" s="125">
        <v>2019</v>
      </c>
      <c r="D167" s="77" t="s">
        <v>932</v>
      </c>
      <c r="E167" s="78" t="s">
        <v>16</v>
      </c>
      <c r="F167" s="78">
        <v>2</v>
      </c>
      <c r="G167" s="77" t="s">
        <v>952</v>
      </c>
      <c r="H167" s="79" t="s">
        <v>12</v>
      </c>
      <c r="I167" s="80">
        <v>1606</v>
      </c>
      <c r="J167" s="70">
        <v>159</v>
      </c>
      <c r="K167" s="70">
        <v>10.86</v>
      </c>
      <c r="L167" s="70">
        <v>89.12</v>
      </c>
      <c r="M167" s="70">
        <v>76.959999999999994</v>
      </c>
      <c r="N167" s="33">
        <f t="shared" si="24"/>
        <v>84.462049578328632</v>
      </c>
      <c r="Q167" s="59">
        <f t="shared" si="25"/>
        <v>0</v>
      </c>
      <c r="R167" s="59">
        <f t="shared" si="26"/>
        <v>0</v>
      </c>
      <c r="S167" s="59">
        <f t="shared" si="27"/>
        <v>0</v>
      </c>
      <c r="T167" s="59">
        <f t="shared" si="28"/>
        <v>0</v>
      </c>
      <c r="U167" s="59">
        <f t="shared" si="29"/>
        <v>0</v>
      </c>
      <c r="V167" s="60">
        <v>30</v>
      </c>
      <c r="W167" s="58">
        <f t="shared" si="30"/>
        <v>15.537950421671368</v>
      </c>
      <c r="X167" s="61">
        <f t="shared" si="31"/>
        <v>0.49198184568835113</v>
      </c>
      <c r="Y167" s="63">
        <f t="shared" si="32"/>
        <v>0</v>
      </c>
      <c r="Z167" s="62">
        <f t="shared" si="33"/>
        <v>0</v>
      </c>
      <c r="AA167" s="57">
        <f t="shared" si="34"/>
        <v>0</v>
      </c>
      <c r="AB167" s="58">
        <f t="shared" si="35"/>
        <v>0</v>
      </c>
    </row>
    <row r="168" spans="2:28" x14ac:dyDescent="0.35">
      <c r="B168" s="76">
        <v>43841</v>
      </c>
      <c r="C168" s="125">
        <v>2019</v>
      </c>
      <c r="D168" s="77" t="s">
        <v>932</v>
      </c>
      <c r="E168" s="78" t="s">
        <v>16</v>
      </c>
      <c r="F168" s="78">
        <v>2</v>
      </c>
      <c r="G168" s="77" t="s">
        <v>952</v>
      </c>
      <c r="H168" s="79" t="s">
        <v>11</v>
      </c>
      <c r="I168" s="80">
        <v>1607</v>
      </c>
      <c r="J168" s="70">
        <v>179</v>
      </c>
      <c r="K168" s="70">
        <v>10.89</v>
      </c>
      <c r="L168" s="70">
        <v>88.73</v>
      </c>
      <c r="M168" s="70">
        <v>76.98</v>
      </c>
      <c r="N168" s="33">
        <f t="shared" si="24"/>
        <v>84.904933196300107</v>
      </c>
      <c r="Q168" s="59">
        <f t="shared" si="25"/>
        <v>0</v>
      </c>
      <c r="R168" s="59">
        <f t="shared" si="26"/>
        <v>0</v>
      </c>
      <c r="S168" s="59">
        <f t="shared" si="27"/>
        <v>0</v>
      </c>
      <c r="T168" s="59">
        <f t="shared" si="28"/>
        <v>0</v>
      </c>
      <c r="U168" s="59">
        <f t="shared" si="29"/>
        <v>0</v>
      </c>
      <c r="V168" s="60">
        <v>30</v>
      </c>
      <c r="W168" s="58">
        <f t="shared" si="30"/>
        <v>15.095066803699893</v>
      </c>
      <c r="X168" s="61">
        <f t="shared" si="31"/>
        <v>0.48889393251626562</v>
      </c>
      <c r="Y168" s="63">
        <f t="shared" si="32"/>
        <v>0</v>
      </c>
      <c r="Z168" s="62">
        <f t="shared" si="33"/>
        <v>0</v>
      </c>
      <c r="AA168" s="57">
        <f t="shared" si="34"/>
        <v>0</v>
      </c>
      <c r="AB168" s="58">
        <f t="shared" si="35"/>
        <v>0</v>
      </c>
    </row>
    <row r="169" spans="2:28" x14ac:dyDescent="0.35">
      <c r="B169" s="76">
        <v>43841</v>
      </c>
      <c r="C169" s="125">
        <v>2019</v>
      </c>
      <c r="D169" s="77" t="s">
        <v>932</v>
      </c>
      <c r="E169" s="78" t="s">
        <v>16</v>
      </c>
      <c r="F169" s="78">
        <v>2</v>
      </c>
      <c r="G169" s="77" t="s">
        <v>952</v>
      </c>
      <c r="H169" s="79" t="s">
        <v>10</v>
      </c>
      <c r="I169" s="80">
        <v>1608</v>
      </c>
      <c r="J169" s="70">
        <v>150</v>
      </c>
      <c r="K169" s="70">
        <v>10.86</v>
      </c>
      <c r="L169" s="70">
        <v>85.63</v>
      </c>
      <c r="M169" s="70">
        <v>71.87</v>
      </c>
      <c r="N169" s="33">
        <f t="shared" si="24"/>
        <v>81.596897151263889</v>
      </c>
      <c r="Q169" s="59">
        <f t="shared" si="25"/>
        <v>0</v>
      </c>
      <c r="R169" s="59">
        <f t="shared" si="26"/>
        <v>0</v>
      </c>
      <c r="S169" s="59">
        <f t="shared" si="27"/>
        <v>0</v>
      </c>
      <c r="T169" s="59">
        <f t="shared" si="28"/>
        <v>0</v>
      </c>
      <c r="U169" s="59">
        <f t="shared" si="29"/>
        <v>0</v>
      </c>
      <c r="V169" s="60">
        <v>30</v>
      </c>
      <c r="W169" s="58">
        <f t="shared" si="30"/>
        <v>18.403102848736111</v>
      </c>
      <c r="X169" s="61">
        <f t="shared" si="31"/>
        <v>0.51276839862317647</v>
      </c>
      <c r="Y169" s="63">
        <f t="shared" si="32"/>
        <v>0</v>
      </c>
      <c r="Z169" s="62">
        <f t="shared" si="33"/>
        <v>0</v>
      </c>
      <c r="AA169" s="57">
        <f t="shared" si="34"/>
        <v>0</v>
      </c>
      <c r="AB169" s="58">
        <f t="shared" si="35"/>
        <v>0</v>
      </c>
    </row>
    <row r="170" spans="2:28" x14ac:dyDescent="0.35">
      <c r="B170" s="76">
        <v>43841</v>
      </c>
      <c r="C170" s="125">
        <v>2019</v>
      </c>
      <c r="D170" s="77" t="s">
        <v>932</v>
      </c>
      <c r="E170" s="78" t="s">
        <v>15</v>
      </c>
      <c r="F170" s="78">
        <v>5</v>
      </c>
      <c r="G170" s="77" t="s">
        <v>990</v>
      </c>
      <c r="H170" s="79" t="s">
        <v>8</v>
      </c>
      <c r="I170" s="80">
        <v>1609</v>
      </c>
      <c r="J170" s="204">
        <v>183</v>
      </c>
      <c r="K170" s="204">
        <v>10.92</v>
      </c>
      <c r="L170" s="204">
        <v>96.29</v>
      </c>
      <c r="M170" s="204">
        <v>86.91</v>
      </c>
      <c r="N170" s="33">
        <f t="shared" si="24"/>
        <v>89.012533676935675</v>
      </c>
      <c r="O170" s="200"/>
      <c r="P170" s="200"/>
      <c r="Q170" s="59">
        <f t="shared" si="25"/>
        <v>0</v>
      </c>
      <c r="R170" s="59">
        <f t="shared" si="26"/>
        <v>0</v>
      </c>
      <c r="S170" s="59">
        <f t="shared" si="27"/>
        <v>0</v>
      </c>
      <c r="T170" s="59">
        <f t="shared" si="28"/>
        <v>0</v>
      </c>
      <c r="U170" s="59">
        <f t="shared" si="29"/>
        <v>0</v>
      </c>
      <c r="V170" s="60">
        <v>30</v>
      </c>
      <c r="W170" s="58">
        <f t="shared" si="30"/>
        <v>10.987466323064325</v>
      </c>
      <c r="X170" s="61">
        <f t="shared" si="31"/>
        <v>0.46171864719041988</v>
      </c>
      <c r="Y170" s="63">
        <f t="shared" si="32"/>
        <v>0</v>
      </c>
      <c r="Z170" s="62">
        <f t="shared" si="33"/>
        <v>0</v>
      </c>
      <c r="AA170" s="57">
        <f t="shared" si="34"/>
        <v>0</v>
      </c>
      <c r="AB170" s="58">
        <f t="shared" si="35"/>
        <v>0</v>
      </c>
    </row>
    <row r="171" spans="2:28" x14ac:dyDescent="0.35">
      <c r="B171" s="76">
        <v>43841</v>
      </c>
      <c r="C171" s="125">
        <v>2019</v>
      </c>
      <c r="D171" s="77" t="s">
        <v>932</v>
      </c>
      <c r="E171" s="78" t="s">
        <v>15</v>
      </c>
      <c r="F171" s="78">
        <v>5</v>
      </c>
      <c r="G171" s="77" t="s">
        <v>990</v>
      </c>
      <c r="H171" s="79" t="s">
        <v>12</v>
      </c>
      <c r="I171" s="80">
        <v>1610</v>
      </c>
      <c r="J171" s="70">
        <v>226</v>
      </c>
      <c r="K171" s="70">
        <v>10.85</v>
      </c>
      <c r="L171" s="70">
        <v>88.54</v>
      </c>
      <c r="M171" s="70">
        <v>76.33</v>
      </c>
      <c r="N171" s="33">
        <f t="shared" si="24"/>
        <v>84.283691594799848</v>
      </c>
      <c r="Q171" s="59">
        <f t="shared" si="25"/>
        <v>0</v>
      </c>
      <c r="R171" s="59">
        <f t="shared" si="26"/>
        <v>0</v>
      </c>
      <c r="S171" s="59">
        <f t="shared" si="27"/>
        <v>0</v>
      </c>
      <c r="T171" s="59">
        <f t="shared" si="28"/>
        <v>0</v>
      </c>
      <c r="U171" s="59">
        <f t="shared" si="29"/>
        <v>0</v>
      </c>
      <c r="V171" s="60">
        <v>30</v>
      </c>
      <c r="W171" s="58">
        <f t="shared" si="30"/>
        <v>15.716308405200152</v>
      </c>
      <c r="X171" s="61">
        <f t="shared" si="31"/>
        <v>0.49323457544288324</v>
      </c>
      <c r="Y171" s="63">
        <f t="shared" si="32"/>
        <v>0</v>
      </c>
      <c r="Z171" s="62">
        <f t="shared" si="33"/>
        <v>0</v>
      </c>
      <c r="AA171" s="57">
        <f t="shared" si="34"/>
        <v>0</v>
      </c>
      <c r="AB171" s="58">
        <f t="shared" si="35"/>
        <v>0</v>
      </c>
    </row>
    <row r="172" spans="2:28" x14ac:dyDescent="0.35">
      <c r="B172" s="76">
        <v>43841</v>
      </c>
      <c r="C172" s="125">
        <v>2019</v>
      </c>
      <c r="D172" s="77" t="s">
        <v>932</v>
      </c>
      <c r="E172" s="78" t="s">
        <v>15</v>
      </c>
      <c r="F172" s="78">
        <v>5</v>
      </c>
      <c r="G172" s="77" t="s">
        <v>990</v>
      </c>
      <c r="H172" s="79" t="s">
        <v>11</v>
      </c>
      <c r="I172" s="80">
        <v>1611</v>
      </c>
      <c r="J172" s="70">
        <v>166</v>
      </c>
      <c r="K172" s="70">
        <v>10.93</v>
      </c>
      <c r="L172" s="70">
        <v>88.47</v>
      </c>
      <c r="M172" s="70">
        <v>76.680000000000007</v>
      </c>
      <c r="N172" s="33">
        <f t="shared" si="24"/>
        <v>84.794944544751104</v>
      </c>
      <c r="Q172" s="59">
        <f t="shared" si="25"/>
        <v>0</v>
      </c>
      <c r="R172" s="59">
        <f t="shared" si="26"/>
        <v>0</v>
      </c>
      <c r="S172" s="59">
        <f t="shared" si="27"/>
        <v>0</v>
      </c>
      <c r="T172" s="59">
        <f t="shared" si="28"/>
        <v>0</v>
      </c>
      <c r="U172" s="59">
        <f t="shared" si="29"/>
        <v>0</v>
      </c>
      <c r="V172" s="60">
        <v>30</v>
      </c>
      <c r="W172" s="58">
        <f t="shared" si="30"/>
        <v>15.205055455248896</v>
      </c>
      <c r="X172" s="61">
        <f t="shared" si="31"/>
        <v>0.48965779467680598</v>
      </c>
      <c r="Y172" s="63">
        <f t="shared" si="32"/>
        <v>0</v>
      </c>
      <c r="Z172" s="62">
        <f t="shared" si="33"/>
        <v>0</v>
      </c>
      <c r="AA172" s="57">
        <f t="shared" si="34"/>
        <v>0</v>
      </c>
      <c r="AB172" s="58">
        <f t="shared" si="35"/>
        <v>0</v>
      </c>
    </row>
    <row r="173" spans="2:28" x14ac:dyDescent="0.35">
      <c r="B173" s="76">
        <v>43841</v>
      </c>
      <c r="C173" s="125">
        <v>2019</v>
      </c>
      <c r="D173" s="77" t="s">
        <v>932</v>
      </c>
      <c r="E173" s="78" t="s">
        <v>15</v>
      </c>
      <c r="F173" s="78">
        <v>5</v>
      </c>
      <c r="G173" s="77" t="s">
        <v>990</v>
      </c>
      <c r="H173" s="79" t="s">
        <v>10</v>
      </c>
      <c r="I173" s="80">
        <v>1612</v>
      </c>
      <c r="J173" s="204">
        <v>169</v>
      </c>
      <c r="K173" s="204">
        <v>10.94</v>
      </c>
      <c r="L173" s="204">
        <v>85.66</v>
      </c>
      <c r="M173" s="204">
        <v>71.349999999999994</v>
      </c>
      <c r="N173" s="33">
        <f t="shared" si="24"/>
        <v>80.848501070663815</v>
      </c>
      <c r="O173" s="200"/>
      <c r="P173" s="200"/>
      <c r="Q173" s="59">
        <f t="shared" si="25"/>
        <v>0</v>
      </c>
      <c r="R173" s="59">
        <f t="shared" si="26"/>
        <v>0</v>
      </c>
      <c r="S173" s="59">
        <f t="shared" si="27"/>
        <v>0</v>
      </c>
      <c r="T173" s="59">
        <f t="shared" si="28"/>
        <v>0</v>
      </c>
      <c r="U173" s="59">
        <f t="shared" si="29"/>
        <v>0</v>
      </c>
      <c r="V173" s="60">
        <v>30</v>
      </c>
      <c r="W173" s="58">
        <f t="shared" si="30"/>
        <v>19.151498929336185</v>
      </c>
      <c r="X173" s="61">
        <f t="shared" si="31"/>
        <v>0.51844065552060914</v>
      </c>
      <c r="Y173" s="63">
        <f t="shared" si="32"/>
        <v>0</v>
      </c>
      <c r="Z173" s="62">
        <f t="shared" si="33"/>
        <v>0</v>
      </c>
      <c r="AA173" s="57">
        <f t="shared" si="34"/>
        <v>0</v>
      </c>
      <c r="AB173" s="58">
        <f t="shared" si="35"/>
        <v>0</v>
      </c>
    </row>
    <row r="174" spans="2:28" x14ac:dyDescent="0.35">
      <c r="B174" s="76">
        <v>43841</v>
      </c>
      <c r="C174" s="125">
        <v>2019</v>
      </c>
      <c r="D174" s="77" t="s">
        <v>932</v>
      </c>
      <c r="E174" s="78" t="s">
        <v>15</v>
      </c>
      <c r="F174" s="78">
        <v>5</v>
      </c>
      <c r="G174" s="77" t="s">
        <v>952</v>
      </c>
      <c r="H174" s="79" t="s">
        <v>8</v>
      </c>
      <c r="I174" s="80">
        <v>1613</v>
      </c>
      <c r="J174" s="204">
        <v>205</v>
      </c>
      <c r="K174" s="204">
        <v>10.95</v>
      </c>
      <c r="L174" s="204">
        <v>80.98</v>
      </c>
      <c r="M174" s="204">
        <v>69.5</v>
      </c>
      <c r="N174" s="33">
        <f t="shared" si="24"/>
        <v>83.607025560474071</v>
      </c>
      <c r="O174" s="200"/>
      <c r="P174" s="200"/>
      <c r="Q174" s="59">
        <f t="shared" si="25"/>
        <v>0</v>
      </c>
      <c r="R174" s="59">
        <f t="shared" si="26"/>
        <v>0</v>
      </c>
      <c r="S174" s="59">
        <f t="shared" si="27"/>
        <v>0</v>
      </c>
      <c r="T174" s="59">
        <f t="shared" si="28"/>
        <v>0</v>
      </c>
      <c r="U174" s="59">
        <f t="shared" si="29"/>
        <v>0</v>
      </c>
      <c r="V174" s="60">
        <v>30</v>
      </c>
      <c r="W174" s="58">
        <f t="shared" si="30"/>
        <v>16.392974439525929</v>
      </c>
      <c r="X174" s="61">
        <f t="shared" si="31"/>
        <v>0.49803586678052958</v>
      </c>
      <c r="Y174" s="63">
        <f t="shared" si="32"/>
        <v>0</v>
      </c>
      <c r="Z174" s="62">
        <f t="shared" si="33"/>
        <v>0</v>
      </c>
      <c r="AA174" s="57">
        <f t="shared" si="34"/>
        <v>0</v>
      </c>
      <c r="AB174" s="58">
        <f t="shared" si="35"/>
        <v>0</v>
      </c>
    </row>
    <row r="175" spans="2:28" x14ac:dyDescent="0.35">
      <c r="B175" s="76">
        <v>43841</v>
      </c>
      <c r="C175" s="125">
        <v>2019</v>
      </c>
      <c r="D175" s="77" t="s">
        <v>932</v>
      </c>
      <c r="E175" s="78" t="s">
        <v>15</v>
      </c>
      <c r="F175" s="78">
        <v>5</v>
      </c>
      <c r="G175" s="77" t="s">
        <v>952</v>
      </c>
      <c r="H175" s="79" t="s">
        <v>12</v>
      </c>
      <c r="I175" s="80">
        <v>1614</v>
      </c>
      <c r="J175" s="204">
        <v>184</v>
      </c>
      <c r="K175" s="204">
        <v>10.92</v>
      </c>
      <c r="L175" s="204">
        <v>88.55</v>
      </c>
      <c r="M175" s="204">
        <v>75.92</v>
      </c>
      <c r="N175" s="33">
        <f t="shared" si="24"/>
        <v>83.730516552879052</v>
      </c>
      <c r="O175" s="200"/>
      <c r="P175" s="200"/>
      <c r="Q175" s="59">
        <f t="shared" si="25"/>
        <v>0</v>
      </c>
      <c r="R175" s="59">
        <f t="shared" si="26"/>
        <v>0</v>
      </c>
      <c r="S175" s="59">
        <f t="shared" si="27"/>
        <v>0</v>
      </c>
      <c r="T175" s="59">
        <f t="shared" si="28"/>
        <v>0</v>
      </c>
      <c r="U175" s="59">
        <f t="shared" si="29"/>
        <v>0</v>
      </c>
      <c r="V175" s="60">
        <v>30</v>
      </c>
      <c r="W175" s="58">
        <f t="shared" si="30"/>
        <v>16.269483447120948</v>
      </c>
      <c r="X175" s="61">
        <f t="shared" si="31"/>
        <v>0.49715384615384606</v>
      </c>
      <c r="Y175" s="63">
        <f t="shared" si="32"/>
        <v>0</v>
      </c>
      <c r="Z175" s="62">
        <f t="shared" si="33"/>
        <v>0</v>
      </c>
      <c r="AA175" s="57">
        <f t="shared" si="34"/>
        <v>0</v>
      </c>
      <c r="AB175" s="58">
        <f t="shared" si="35"/>
        <v>0</v>
      </c>
    </row>
    <row r="176" spans="2:28" x14ac:dyDescent="0.35">
      <c r="B176" s="76">
        <v>43841</v>
      </c>
      <c r="C176" s="125">
        <v>2019</v>
      </c>
      <c r="D176" s="77" t="s">
        <v>932</v>
      </c>
      <c r="E176" s="78" t="s">
        <v>15</v>
      </c>
      <c r="F176" s="78">
        <v>5</v>
      </c>
      <c r="G176" s="77" t="s">
        <v>952</v>
      </c>
      <c r="H176" s="79" t="s">
        <v>11</v>
      </c>
      <c r="I176" s="80">
        <v>1615</v>
      </c>
      <c r="J176" s="204">
        <v>237</v>
      </c>
      <c r="K176" s="204">
        <v>10.88</v>
      </c>
      <c r="L176" s="204">
        <v>96.75</v>
      </c>
      <c r="M176" s="204">
        <v>83.88</v>
      </c>
      <c r="N176" s="33">
        <f t="shared" si="24"/>
        <v>85.012227786188419</v>
      </c>
      <c r="O176" s="200"/>
      <c r="P176" s="200"/>
      <c r="Q176" s="59">
        <f t="shared" si="25"/>
        <v>0</v>
      </c>
      <c r="R176" s="59">
        <f t="shared" si="26"/>
        <v>0</v>
      </c>
      <c r="S176" s="59">
        <f t="shared" si="27"/>
        <v>0</v>
      </c>
      <c r="T176" s="59">
        <f t="shared" si="28"/>
        <v>0</v>
      </c>
      <c r="U176" s="59">
        <f t="shared" si="29"/>
        <v>0</v>
      </c>
      <c r="V176" s="60">
        <v>30</v>
      </c>
      <c r="W176" s="58">
        <f t="shared" si="30"/>
        <v>14.987772213811581</v>
      </c>
      <c r="X176" s="61">
        <f t="shared" si="31"/>
        <v>0.48815068493150687</v>
      </c>
      <c r="Y176" s="63">
        <f t="shared" si="32"/>
        <v>0</v>
      </c>
      <c r="Z176" s="62">
        <f t="shared" si="33"/>
        <v>0</v>
      </c>
      <c r="AA176" s="57">
        <f t="shared" si="34"/>
        <v>0</v>
      </c>
      <c r="AB176" s="58">
        <f t="shared" si="35"/>
        <v>0</v>
      </c>
    </row>
    <row r="177" spans="2:28" x14ac:dyDescent="0.35">
      <c r="B177" s="76">
        <v>43841</v>
      </c>
      <c r="C177" s="125">
        <v>2019</v>
      </c>
      <c r="D177" s="77" t="s">
        <v>932</v>
      </c>
      <c r="E177" s="78" t="s">
        <v>15</v>
      </c>
      <c r="F177" s="78">
        <v>5</v>
      </c>
      <c r="G177" s="77" t="s">
        <v>952</v>
      </c>
      <c r="H177" s="79" t="s">
        <v>10</v>
      </c>
      <c r="I177" s="80">
        <v>1616</v>
      </c>
      <c r="J177" s="70">
        <v>194</v>
      </c>
      <c r="K177" s="70">
        <v>10.9</v>
      </c>
      <c r="L177" s="70">
        <v>89</v>
      </c>
      <c r="M177" s="70">
        <v>74.739999999999995</v>
      </c>
      <c r="N177" s="33">
        <f t="shared" si="24"/>
        <v>81.741357234314989</v>
      </c>
      <c r="Q177" s="59">
        <f t="shared" si="25"/>
        <v>0</v>
      </c>
      <c r="R177" s="59">
        <f t="shared" si="26"/>
        <v>0</v>
      </c>
      <c r="S177" s="59">
        <f t="shared" si="27"/>
        <v>0</v>
      </c>
      <c r="T177" s="59">
        <f t="shared" si="28"/>
        <v>0</v>
      </c>
      <c r="U177" s="59">
        <f t="shared" si="29"/>
        <v>0</v>
      </c>
      <c r="V177" s="60">
        <v>30</v>
      </c>
      <c r="W177" s="58">
        <f t="shared" si="30"/>
        <v>18.258642765685011</v>
      </c>
      <c r="X177" s="61">
        <f t="shared" si="31"/>
        <v>0.5116854636591478</v>
      </c>
      <c r="Y177" s="63">
        <f t="shared" si="32"/>
        <v>0</v>
      </c>
      <c r="Z177" s="62">
        <f t="shared" si="33"/>
        <v>0</v>
      </c>
      <c r="AA177" s="57">
        <f t="shared" si="34"/>
        <v>0</v>
      </c>
      <c r="AB177" s="58">
        <f t="shared" si="35"/>
        <v>0</v>
      </c>
    </row>
    <row r="178" spans="2:28" x14ac:dyDescent="0.35">
      <c r="B178" s="76">
        <v>43841</v>
      </c>
      <c r="C178" s="125">
        <v>2019</v>
      </c>
      <c r="D178" s="77" t="s">
        <v>932</v>
      </c>
      <c r="E178" s="78" t="s">
        <v>14</v>
      </c>
      <c r="F178" s="78">
        <v>3</v>
      </c>
      <c r="G178" s="77" t="s">
        <v>990</v>
      </c>
      <c r="H178" s="79" t="s">
        <v>8</v>
      </c>
      <c r="I178" s="80">
        <v>1617</v>
      </c>
      <c r="J178" s="70">
        <v>213</v>
      </c>
      <c r="K178" s="70">
        <v>10.96</v>
      </c>
      <c r="L178" s="70">
        <v>84.48</v>
      </c>
      <c r="M178" s="70">
        <v>74.599999999999994</v>
      </c>
      <c r="N178" s="33">
        <f t="shared" si="24"/>
        <v>86.561479869423266</v>
      </c>
      <c r="Q178" s="59">
        <f t="shared" si="25"/>
        <v>0</v>
      </c>
      <c r="R178" s="59">
        <f t="shared" si="26"/>
        <v>0</v>
      </c>
      <c r="S178" s="59">
        <f t="shared" si="27"/>
        <v>0</v>
      </c>
      <c r="T178" s="59">
        <f t="shared" si="28"/>
        <v>0</v>
      </c>
      <c r="U178" s="59">
        <f t="shared" si="29"/>
        <v>0</v>
      </c>
      <c r="V178" s="60">
        <v>30</v>
      </c>
      <c r="W178" s="58">
        <f t="shared" si="30"/>
        <v>13.438520130576734</v>
      </c>
      <c r="X178" s="61">
        <f t="shared" si="31"/>
        <v>0.4776241357636708</v>
      </c>
      <c r="Y178" s="63">
        <f t="shared" si="32"/>
        <v>0</v>
      </c>
      <c r="Z178" s="62">
        <f t="shared" si="33"/>
        <v>0</v>
      </c>
      <c r="AA178" s="57">
        <f t="shared" si="34"/>
        <v>0</v>
      </c>
      <c r="AB178" s="58">
        <f t="shared" si="35"/>
        <v>0</v>
      </c>
    </row>
    <row r="179" spans="2:28" x14ac:dyDescent="0.35">
      <c r="B179" s="76">
        <v>43841</v>
      </c>
      <c r="C179" s="125">
        <v>2019</v>
      </c>
      <c r="D179" s="77" t="s">
        <v>932</v>
      </c>
      <c r="E179" s="78" t="s">
        <v>14</v>
      </c>
      <c r="F179" s="78">
        <v>3</v>
      </c>
      <c r="G179" s="77" t="s">
        <v>990</v>
      </c>
      <c r="H179" s="79" t="s">
        <v>12</v>
      </c>
      <c r="I179" s="80">
        <v>1618</v>
      </c>
      <c r="J179" s="204">
        <v>214</v>
      </c>
      <c r="K179" s="204">
        <v>10.84</v>
      </c>
      <c r="L179" s="204">
        <v>91.59</v>
      </c>
      <c r="M179" s="204">
        <v>79.13</v>
      </c>
      <c r="N179" s="33">
        <f t="shared" si="24"/>
        <v>84.569659442724458</v>
      </c>
      <c r="O179" s="200"/>
      <c r="P179" s="200"/>
      <c r="Q179" s="59">
        <f t="shared" si="25"/>
        <v>0</v>
      </c>
      <c r="R179" s="59">
        <f t="shared" si="26"/>
        <v>0</v>
      </c>
      <c r="S179" s="59">
        <f t="shared" si="27"/>
        <v>0</v>
      </c>
      <c r="T179" s="59">
        <f t="shared" si="28"/>
        <v>0</v>
      </c>
      <c r="U179" s="59">
        <f t="shared" si="29"/>
        <v>0</v>
      </c>
      <c r="V179" s="60">
        <v>30</v>
      </c>
      <c r="W179" s="58">
        <f t="shared" si="30"/>
        <v>15.430340557275542</v>
      </c>
      <c r="X179" s="61">
        <f t="shared" si="31"/>
        <v>0.49122858398008495</v>
      </c>
      <c r="Y179" s="63">
        <f t="shared" si="32"/>
        <v>0</v>
      </c>
      <c r="Z179" s="62">
        <f t="shared" si="33"/>
        <v>0</v>
      </c>
      <c r="AA179" s="57">
        <f t="shared" si="34"/>
        <v>0</v>
      </c>
      <c r="AB179" s="58">
        <f t="shared" si="35"/>
        <v>0</v>
      </c>
    </row>
    <row r="180" spans="2:28" x14ac:dyDescent="0.35">
      <c r="B180" s="76">
        <v>43841</v>
      </c>
      <c r="C180" s="125">
        <v>2019</v>
      </c>
      <c r="D180" s="77" t="s">
        <v>932</v>
      </c>
      <c r="E180" s="78" t="s">
        <v>14</v>
      </c>
      <c r="F180" s="78">
        <v>3</v>
      </c>
      <c r="G180" s="77" t="s">
        <v>990</v>
      </c>
      <c r="H180" s="79" t="s">
        <v>11</v>
      </c>
      <c r="I180" s="80">
        <v>1619</v>
      </c>
      <c r="J180" s="70">
        <v>233</v>
      </c>
      <c r="K180" s="70">
        <v>10.97</v>
      </c>
      <c r="L180" s="70">
        <v>87.85</v>
      </c>
      <c r="M180" s="70">
        <v>76.36</v>
      </c>
      <c r="N180" s="33">
        <f t="shared" si="24"/>
        <v>85.05463059313216</v>
      </c>
      <c r="Q180" s="59">
        <f t="shared" si="25"/>
        <v>0</v>
      </c>
      <c r="R180" s="59">
        <f t="shared" si="26"/>
        <v>0</v>
      </c>
      <c r="S180" s="59">
        <f t="shared" si="27"/>
        <v>0</v>
      </c>
      <c r="T180" s="59">
        <f t="shared" si="28"/>
        <v>0</v>
      </c>
      <c r="U180" s="59">
        <f t="shared" si="29"/>
        <v>0</v>
      </c>
      <c r="V180" s="60">
        <v>30</v>
      </c>
      <c r="W180" s="58">
        <f t="shared" si="30"/>
        <v>14.94536940686784</v>
      </c>
      <c r="X180" s="61">
        <f t="shared" si="31"/>
        <v>0.48785747056124779</v>
      </c>
      <c r="Y180" s="63">
        <f t="shared" si="32"/>
        <v>0</v>
      </c>
      <c r="Z180" s="62">
        <f t="shared" si="33"/>
        <v>0</v>
      </c>
      <c r="AA180" s="57">
        <f t="shared" si="34"/>
        <v>0</v>
      </c>
      <c r="AB180" s="58">
        <f t="shared" si="35"/>
        <v>0</v>
      </c>
    </row>
    <row r="181" spans="2:28" x14ac:dyDescent="0.35">
      <c r="B181" s="76">
        <v>43841</v>
      </c>
      <c r="C181" s="125">
        <v>2019</v>
      </c>
      <c r="D181" s="77" t="s">
        <v>932</v>
      </c>
      <c r="E181" s="78" t="s">
        <v>14</v>
      </c>
      <c r="F181" s="78">
        <v>3</v>
      </c>
      <c r="G181" s="77" t="s">
        <v>990</v>
      </c>
      <c r="H181" s="79" t="s">
        <v>10</v>
      </c>
      <c r="I181" s="80">
        <v>1620</v>
      </c>
      <c r="J181" s="70">
        <v>234</v>
      </c>
      <c r="K181" s="70">
        <v>10.97</v>
      </c>
      <c r="L181" s="70">
        <v>104.86</v>
      </c>
      <c r="M181" s="70">
        <v>88.01</v>
      </c>
      <c r="N181" s="33">
        <f t="shared" si="24"/>
        <v>82.053466822877837</v>
      </c>
      <c r="Q181" s="59">
        <f t="shared" si="25"/>
        <v>0</v>
      </c>
      <c r="R181" s="59">
        <f t="shared" si="26"/>
        <v>0</v>
      </c>
      <c r="S181" s="59">
        <f t="shared" si="27"/>
        <v>0</v>
      </c>
      <c r="T181" s="59">
        <f t="shared" si="28"/>
        <v>0</v>
      </c>
      <c r="U181" s="59">
        <f t="shared" si="29"/>
        <v>0</v>
      </c>
      <c r="V181" s="60">
        <v>30</v>
      </c>
      <c r="W181" s="58">
        <f t="shared" si="30"/>
        <v>17.946533177122163</v>
      </c>
      <c r="X181" s="61">
        <f t="shared" si="31"/>
        <v>0.509358774662513</v>
      </c>
      <c r="Y181" s="63">
        <f t="shared" si="32"/>
        <v>0</v>
      </c>
      <c r="Z181" s="62">
        <f t="shared" si="33"/>
        <v>0</v>
      </c>
      <c r="AA181" s="57">
        <f t="shared" si="34"/>
        <v>0</v>
      </c>
      <c r="AB181" s="58">
        <f t="shared" si="35"/>
        <v>0</v>
      </c>
    </row>
    <row r="182" spans="2:28" x14ac:dyDescent="0.35">
      <c r="B182" s="76">
        <v>43841</v>
      </c>
      <c r="C182" s="125">
        <v>2019</v>
      </c>
      <c r="D182" s="77" t="s">
        <v>932</v>
      </c>
      <c r="E182" s="78" t="s">
        <v>14</v>
      </c>
      <c r="F182" s="78">
        <v>3</v>
      </c>
      <c r="G182" s="77" t="s">
        <v>952</v>
      </c>
      <c r="H182" s="79" t="s">
        <v>8</v>
      </c>
      <c r="I182" s="80">
        <v>1621</v>
      </c>
      <c r="J182" s="70">
        <v>203</v>
      </c>
      <c r="K182" s="70">
        <v>10.94</v>
      </c>
      <c r="L182" s="70">
        <v>86.76</v>
      </c>
      <c r="M182" s="70">
        <v>75.45</v>
      </c>
      <c r="N182" s="33">
        <f t="shared" si="24"/>
        <v>85.083091532577157</v>
      </c>
      <c r="Q182" s="59">
        <f t="shared" si="25"/>
        <v>0</v>
      </c>
      <c r="R182" s="59">
        <f t="shared" si="26"/>
        <v>0</v>
      </c>
      <c r="S182" s="59">
        <f t="shared" si="27"/>
        <v>0</v>
      </c>
      <c r="T182" s="59">
        <f t="shared" si="28"/>
        <v>0</v>
      </c>
      <c r="U182" s="59">
        <f t="shared" si="29"/>
        <v>0</v>
      </c>
      <c r="V182" s="60">
        <v>30</v>
      </c>
      <c r="W182" s="58">
        <f t="shared" si="30"/>
        <v>14.916908467422843</v>
      </c>
      <c r="X182" s="61">
        <f t="shared" si="31"/>
        <v>0.48766082777863895</v>
      </c>
      <c r="Y182" s="63">
        <f t="shared" si="32"/>
        <v>0</v>
      </c>
      <c r="Z182" s="62">
        <f t="shared" si="33"/>
        <v>0</v>
      </c>
      <c r="AA182" s="57">
        <f t="shared" si="34"/>
        <v>0</v>
      </c>
      <c r="AB182" s="58">
        <f t="shared" si="35"/>
        <v>0</v>
      </c>
    </row>
    <row r="183" spans="2:28" x14ac:dyDescent="0.35">
      <c r="B183" s="76">
        <v>43841</v>
      </c>
      <c r="C183" s="125">
        <v>2019</v>
      </c>
      <c r="D183" s="77" t="s">
        <v>932</v>
      </c>
      <c r="E183" s="78" t="s">
        <v>14</v>
      </c>
      <c r="F183" s="78">
        <v>3</v>
      </c>
      <c r="G183" s="77" t="s">
        <v>952</v>
      </c>
      <c r="H183" s="79" t="s">
        <v>12</v>
      </c>
      <c r="I183" s="80">
        <v>1622</v>
      </c>
      <c r="J183" s="70">
        <v>224</v>
      </c>
      <c r="K183" s="70">
        <v>10.95</v>
      </c>
      <c r="L183" s="70">
        <v>94.02</v>
      </c>
      <c r="M183" s="70">
        <v>81.39</v>
      </c>
      <c r="N183" s="33">
        <f t="shared" si="24"/>
        <v>84.795955218490434</v>
      </c>
      <c r="Q183" s="59">
        <f t="shared" si="25"/>
        <v>0</v>
      </c>
      <c r="R183" s="59">
        <f t="shared" si="26"/>
        <v>0</v>
      </c>
      <c r="S183" s="59">
        <f t="shared" si="27"/>
        <v>0</v>
      </c>
      <c r="T183" s="59">
        <f t="shared" si="28"/>
        <v>0</v>
      </c>
      <c r="U183" s="59">
        <f t="shared" si="29"/>
        <v>0</v>
      </c>
      <c r="V183" s="60">
        <v>30</v>
      </c>
      <c r="W183" s="58">
        <f t="shared" si="30"/>
        <v>15.204044781509566</v>
      </c>
      <c r="X183" s="61">
        <f t="shared" si="31"/>
        <v>0.48965076660988066</v>
      </c>
      <c r="Y183" s="63">
        <f t="shared" si="32"/>
        <v>0</v>
      </c>
      <c r="Z183" s="62">
        <f t="shared" si="33"/>
        <v>0</v>
      </c>
      <c r="AA183" s="57">
        <f t="shared" si="34"/>
        <v>0</v>
      </c>
      <c r="AB183" s="58">
        <f t="shared" si="35"/>
        <v>0</v>
      </c>
    </row>
    <row r="184" spans="2:28" x14ac:dyDescent="0.35">
      <c r="B184" s="76">
        <v>43841</v>
      </c>
      <c r="C184" s="125">
        <v>2019</v>
      </c>
      <c r="D184" s="77" t="s">
        <v>932</v>
      </c>
      <c r="E184" s="78" t="s">
        <v>14</v>
      </c>
      <c r="F184" s="78">
        <v>3</v>
      </c>
      <c r="G184" s="77" t="s">
        <v>952</v>
      </c>
      <c r="H184" s="79" t="s">
        <v>11</v>
      </c>
      <c r="I184" s="80">
        <v>1623</v>
      </c>
      <c r="J184" s="70">
        <v>195</v>
      </c>
      <c r="K184" s="70">
        <v>10.92</v>
      </c>
      <c r="L184" s="70">
        <v>95.78</v>
      </c>
      <c r="M184" s="70">
        <v>83.33</v>
      </c>
      <c r="N184" s="33">
        <f t="shared" si="24"/>
        <v>85.328776808861647</v>
      </c>
      <c r="Q184" s="59">
        <f t="shared" si="25"/>
        <v>0</v>
      </c>
      <c r="R184" s="59">
        <f t="shared" si="26"/>
        <v>0</v>
      </c>
      <c r="S184" s="59">
        <f t="shared" si="27"/>
        <v>0</v>
      </c>
      <c r="T184" s="59">
        <f t="shared" si="28"/>
        <v>0</v>
      </c>
      <c r="U184" s="59">
        <f t="shared" si="29"/>
        <v>0</v>
      </c>
      <c r="V184" s="60">
        <v>30</v>
      </c>
      <c r="W184" s="58">
        <f t="shared" si="30"/>
        <v>14.671223191138353</v>
      </c>
      <c r="X184" s="61">
        <f t="shared" si="31"/>
        <v>0.48596878884132028</v>
      </c>
      <c r="Y184" s="63">
        <f t="shared" si="32"/>
        <v>0</v>
      </c>
      <c r="Z184" s="62">
        <f t="shared" si="33"/>
        <v>0</v>
      </c>
      <c r="AA184" s="57">
        <f t="shared" si="34"/>
        <v>0</v>
      </c>
      <c r="AB184" s="58">
        <f t="shared" si="35"/>
        <v>0</v>
      </c>
    </row>
    <row r="185" spans="2:28" x14ac:dyDescent="0.35">
      <c r="B185" s="76">
        <v>43841</v>
      </c>
      <c r="C185" s="125">
        <v>2019</v>
      </c>
      <c r="D185" s="77" t="s">
        <v>932</v>
      </c>
      <c r="E185" s="78" t="s">
        <v>14</v>
      </c>
      <c r="F185" s="78">
        <v>3</v>
      </c>
      <c r="G185" s="77" t="s">
        <v>952</v>
      </c>
      <c r="H185" s="79" t="s">
        <v>10</v>
      </c>
      <c r="I185" s="80">
        <v>1624</v>
      </c>
      <c r="J185" s="70">
        <v>196</v>
      </c>
      <c r="K185" s="70">
        <v>10.93</v>
      </c>
      <c r="L185" s="70">
        <v>83.42</v>
      </c>
      <c r="M185" s="70">
        <v>70.23</v>
      </c>
      <c r="N185" s="33">
        <f t="shared" si="24"/>
        <v>81.804386811974055</v>
      </c>
      <c r="Q185" s="59">
        <f t="shared" si="25"/>
        <v>0</v>
      </c>
      <c r="R185" s="59">
        <f t="shared" si="26"/>
        <v>0</v>
      </c>
      <c r="S185" s="59">
        <f t="shared" si="27"/>
        <v>0</v>
      </c>
      <c r="T185" s="59">
        <f t="shared" si="28"/>
        <v>0</v>
      </c>
      <c r="U185" s="59">
        <f t="shared" si="29"/>
        <v>0</v>
      </c>
      <c r="V185" s="60">
        <v>30</v>
      </c>
      <c r="W185" s="58">
        <f t="shared" si="30"/>
        <v>18.195613188025945</v>
      </c>
      <c r="X185" s="61">
        <f t="shared" si="31"/>
        <v>0.51121416526138286</v>
      </c>
      <c r="Y185" s="63">
        <f t="shared" si="32"/>
        <v>0</v>
      </c>
      <c r="Z185" s="62">
        <f t="shared" si="33"/>
        <v>0</v>
      </c>
      <c r="AA185" s="57">
        <f t="shared" si="34"/>
        <v>0</v>
      </c>
      <c r="AB185" s="58">
        <f t="shared" si="35"/>
        <v>0</v>
      </c>
    </row>
    <row r="186" spans="2:28" x14ac:dyDescent="0.35">
      <c r="B186" s="76">
        <v>43841</v>
      </c>
      <c r="C186" s="125">
        <v>2019</v>
      </c>
      <c r="D186" s="77" t="s">
        <v>932</v>
      </c>
      <c r="E186" s="78" t="s">
        <v>13</v>
      </c>
      <c r="F186" s="78">
        <v>6</v>
      </c>
      <c r="G186" s="77" t="s">
        <v>990</v>
      </c>
      <c r="H186" s="79" t="s">
        <v>8</v>
      </c>
      <c r="I186" s="80">
        <v>1625</v>
      </c>
      <c r="J186" s="70">
        <v>346</v>
      </c>
      <c r="K186" s="70">
        <v>11.18</v>
      </c>
      <c r="L186" s="70">
        <v>81.06</v>
      </c>
      <c r="M186" s="70">
        <v>70.83</v>
      </c>
      <c r="N186" s="33">
        <f t="shared" si="24"/>
        <v>85.360618202633091</v>
      </c>
      <c r="Q186" s="59">
        <f t="shared" si="25"/>
        <v>0</v>
      </c>
      <c r="R186" s="59">
        <f t="shared" si="26"/>
        <v>0</v>
      </c>
      <c r="S186" s="59">
        <f t="shared" si="27"/>
        <v>0</v>
      </c>
      <c r="T186" s="59">
        <f t="shared" si="28"/>
        <v>0</v>
      </c>
      <c r="U186" s="59">
        <f t="shared" si="29"/>
        <v>0</v>
      </c>
      <c r="V186" s="60">
        <v>30</v>
      </c>
      <c r="W186" s="58">
        <f t="shared" si="30"/>
        <v>14.639381797366909</v>
      </c>
      <c r="X186" s="61">
        <f t="shared" si="31"/>
        <v>0.48575020955574177</v>
      </c>
      <c r="Y186" s="63">
        <f t="shared" si="32"/>
        <v>0</v>
      </c>
      <c r="Z186" s="62">
        <f t="shared" si="33"/>
        <v>0</v>
      </c>
      <c r="AA186" s="57">
        <f t="shared" si="34"/>
        <v>0</v>
      </c>
      <c r="AB186" s="58">
        <f t="shared" si="35"/>
        <v>0</v>
      </c>
    </row>
    <row r="187" spans="2:28" x14ac:dyDescent="0.35">
      <c r="B187" s="76">
        <v>43841</v>
      </c>
      <c r="C187" s="125">
        <v>2019</v>
      </c>
      <c r="D187" s="77" t="s">
        <v>932</v>
      </c>
      <c r="E187" s="78" t="s">
        <v>13</v>
      </c>
      <c r="F187" s="78">
        <v>6</v>
      </c>
      <c r="G187" s="77" t="s">
        <v>990</v>
      </c>
      <c r="H187" s="79" t="s">
        <v>12</v>
      </c>
      <c r="I187" s="80">
        <v>1626</v>
      </c>
      <c r="J187" s="70">
        <v>223</v>
      </c>
      <c r="K187" s="70">
        <v>10.89</v>
      </c>
      <c r="L187" s="70">
        <v>100.02</v>
      </c>
      <c r="M187" s="70">
        <v>85.73</v>
      </c>
      <c r="N187" s="33">
        <f t="shared" si="24"/>
        <v>83.967238864579826</v>
      </c>
      <c r="Q187" s="59">
        <f t="shared" si="25"/>
        <v>0</v>
      </c>
      <c r="R187" s="59">
        <f t="shared" si="26"/>
        <v>0</v>
      </c>
      <c r="S187" s="59">
        <f t="shared" si="27"/>
        <v>0</v>
      </c>
      <c r="T187" s="59">
        <f t="shared" si="28"/>
        <v>0</v>
      </c>
      <c r="U187" s="59">
        <f t="shared" si="29"/>
        <v>0</v>
      </c>
      <c r="V187" s="60">
        <v>30</v>
      </c>
      <c r="W187" s="58">
        <f t="shared" si="30"/>
        <v>16.032761135420174</v>
      </c>
      <c r="X187" s="61">
        <f t="shared" si="31"/>
        <v>0.49547033671833246</v>
      </c>
      <c r="Y187" s="63">
        <f t="shared" si="32"/>
        <v>0</v>
      </c>
      <c r="Z187" s="62">
        <f t="shared" si="33"/>
        <v>0</v>
      </c>
      <c r="AA187" s="57">
        <f t="shared" si="34"/>
        <v>0</v>
      </c>
      <c r="AB187" s="58">
        <f t="shared" si="35"/>
        <v>0</v>
      </c>
    </row>
    <row r="188" spans="2:28" x14ac:dyDescent="0.35">
      <c r="B188" s="76">
        <v>43841</v>
      </c>
      <c r="C188" s="125">
        <v>2019</v>
      </c>
      <c r="D188" s="77" t="s">
        <v>932</v>
      </c>
      <c r="E188" s="78" t="s">
        <v>13</v>
      </c>
      <c r="F188" s="78">
        <v>6</v>
      </c>
      <c r="G188" s="77" t="s">
        <v>990</v>
      </c>
      <c r="H188" s="79" t="s">
        <v>11</v>
      </c>
      <c r="I188" s="80">
        <v>1627</v>
      </c>
      <c r="J188" s="70">
        <v>329</v>
      </c>
      <c r="K188" s="70">
        <v>11.28</v>
      </c>
      <c r="L188" s="70">
        <v>81.849999999999994</v>
      </c>
      <c r="M188" s="70">
        <v>61.95</v>
      </c>
      <c r="N188" s="33">
        <f t="shared" si="24"/>
        <v>71.801048604222771</v>
      </c>
      <c r="Q188" s="59">
        <f t="shared" si="25"/>
        <v>0</v>
      </c>
      <c r="R188" s="59">
        <f t="shared" si="26"/>
        <v>0</v>
      </c>
      <c r="S188" s="59">
        <f t="shared" si="27"/>
        <v>0</v>
      </c>
      <c r="T188" s="59">
        <f t="shared" si="28"/>
        <v>0</v>
      </c>
      <c r="U188" s="59">
        <f t="shared" si="29"/>
        <v>0</v>
      </c>
      <c r="V188" s="60">
        <v>30</v>
      </c>
      <c r="W188" s="58">
        <f t="shared" si="30"/>
        <v>28.198951395777229</v>
      </c>
      <c r="X188" s="61">
        <f t="shared" si="31"/>
        <v>0.59636865995658173</v>
      </c>
      <c r="Y188" s="63">
        <f t="shared" si="32"/>
        <v>0</v>
      </c>
      <c r="Z188" s="62">
        <f t="shared" si="33"/>
        <v>0</v>
      </c>
      <c r="AA188" s="57">
        <f t="shared" si="34"/>
        <v>0</v>
      </c>
      <c r="AB188" s="58">
        <f t="shared" si="35"/>
        <v>0</v>
      </c>
    </row>
    <row r="189" spans="2:28" x14ac:dyDescent="0.35">
      <c r="B189" s="76">
        <v>43841</v>
      </c>
      <c r="C189" s="125">
        <v>2019</v>
      </c>
      <c r="D189" s="77" t="s">
        <v>932</v>
      </c>
      <c r="E189" s="78" t="s">
        <v>13</v>
      </c>
      <c r="F189" s="78">
        <v>6</v>
      </c>
      <c r="G189" s="77" t="s">
        <v>990</v>
      </c>
      <c r="H189" s="79" t="s">
        <v>10</v>
      </c>
      <c r="I189" s="80">
        <v>1628</v>
      </c>
      <c r="J189" s="70">
        <v>206</v>
      </c>
      <c r="K189" s="70">
        <v>10.91</v>
      </c>
      <c r="L189" s="70">
        <v>86.11</v>
      </c>
      <c r="M189" s="70">
        <v>72.23</v>
      </c>
      <c r="N189" s="33">
        <f t="shared" si="24"/>
        <v>81.542553191489375</v>
      </c>
      <c r="Q189" s="59">
        <f t="shared" si="25"/>
        <v>0</v>
      </c>
      <c r="R189" s="59">
        <f t="shared" si="26"/>
        <v>0</v>
      </c>
      <c r="S189" s="59">
        <f t="shared" si="27"/>
        <v>0</v>
      </c>
      <c r="T189" s="59">
        <f t="shared" si="28"/>
        <v>0</v>
      </c>
      <c r="U189" s="59">
        <f t="shared" si="29"/>
        <v>0</v>
      </c>
      <c r="V189" s="60">
        <v>30</v>
      </c>
      <c r="W189" s="58">
        <f t="shared" si="30"/>
        <v>18.457446808510625</v>
      </c>
      <c r="X189" s="61">
        <f t="shared" si="31"/>
        <v>0.51317677756033908</v>
      </c>
      <c r="Y189" s="63">
        <f t="shared" si="32"/>
        <v>0</v>
      </c>
      <c r="Z189" s="62">
        <f t="shared" si="33"/>
        <v>0</v>
      </c>
      <c r="AA189" s="57">
        <f t="shared" si="34"/>
        <v>0</v>
      </c>
      <c r="AB189" s="58">
        <f t="shared" si="35"/>
        <v>0</v>
      </c>
    </row>
    <row r="190" spans="2:28" x14ac:dyDescent="0.35">
      <c r="B190" s="76">
        <v>43841</v>
      </c>
      <c r="C190" s="125">
        <v>2019</v>
      </c>
      <c r="D190" s="77" t="s">
        <v>932</v>
      </c>
      <c r="E190" s="78" t="s">
        <v>13</v>
      </c>
      <c r="F190" s="78">
        <v>6</v>
      </c>
      <c r="G190" s="77" t="s">
        <v>952</v>
      </c>
      <c r="H190" s="79" t="s">
        <v>8</v>
      </c>
      <c r="I190" s="80">
        <v>1629</v>
      </c>
      <c r="J190" s="70">
        <v>327</v>
      </c>
      <c r="K190" s="70">
        <v>11.28</v>
      </c>
      <c r="L190" s="70">
        <v>87.98</v>
      </c>
      <c r="M190" s="70">
        <v>65.22</v>
      </c>
      <c r="N190" s="33">
        <f t="shared" si="24"/>
        <v>70.325945241199477</v>
      </c>
      <c r="Q190" s="59">
        <f t="shared" si="25"/>
        <v>0</v>
      </c>
      <c r="R190" s="59">
        <f t="shared" si="26"/>
        <v>0</v>
      </c>
      <c r="S190" s="59">
        <f t="shared" si="27"/>
        <v>0</v>
      </c>
      <c r="T190" s="59">
        <f t="shared" si="28"/>
        <v>0</v>
      </c>
      <c r="U190" s="59">
        <f t="shared" si="29"/>
        <v>0</v>
      </c>
      <c r="V190" s="60">
        <v>30</v>
      </c>
      <c r="W190" s="58">
        <f t="shared" si="30"/>
        <v>29.674054758800523</v>
      </c>
      <c r="X190" s="61">
        <f t="shared" si="31"/>
        <v>0.6109751575824991</v>
      </c>
      <c r="Y190" s="63">
        <f t="shared" si="32"/>
        <v>0</v>
      </c>
      <c r="Z190" s="62">
        <f t="shared" si="33"/>
        <v>0</v>
      </c>
      <c r="AA190" s="57">
        <f t="shared" si="34"/>
        <v>0</v>
      </c>
      <c r="AB190" s="58">
        <f t="shared" si="35"/>
        <v>0</v>
      </c>
    </row>
    <row r="191" spans="2:28" x14ac:dyDescent="0.35">
      <c r="B191" s="76">
        <v>43841</v>
      </c>
      <c r="C191" s="125">
        <v>2019</v>
      </c>
      <c r="D191" s="77" t="s">
        <v>932</v>
      </c>
      <c r="E191" s="78" t="s">
        <v>13</v>
      </c>
      <c r="F191" s="78">
        <v>6</v>
      </c>
      <c r="G191" s="77" t="s">
        <v>952</v>
      </c>
      <c r="H191" s="79" t="s">
        <v>12</v>
      </c>
      <c r="I191" s="80">
        <v>1630</v>
      </c>
      <c r="J191" s="70">
        <v>307</v>
      </c>
      <c r="K191" s="70">
        <v>11.39</v>
      </c>
      <c r="L191" s="70">
        <v>86.91</v>
      </c>
      <c r="M191" s="70">
        <v>75.42</v>
      </c>
      <c r="N191" s="33">
        <f t="shared" si="24"/>
        <v>84.785487288135599</v>
      </c>
      <c r="Q191" s="59">
        <f t="shared" si="25"/>
        <v>0</v>
      </c>
      <c r="R191" s="59">
        <f t="shared" si="26"/>
        <v>0</v>
      </c>
      <c r="S191" s="59">
        <f t="shared" si="27"/>
        <v>0</v>
      </c>
      <c r="T191" s="59">
        <f t="shared" si="28"/>
        <v>0</v>
      </c>
      <c r="U191" s="59">
        <f t="shared" si="29"/>
        <v>0</v>
      </c>
      <c r="V191" s="60">
        <v>30</v>
      </c>
      <c r="W191" s="58">
        <f t="shared" si="30"/>
        <v>15.214512711864401</v>
      </c>
      <c r="X191" s="61">
        <f t="shared" si="31"/>
        <v>0.48972356707793219</v>
      </c>
      <c r="Y191" s="63">
        <f t="shared" si="32"/>
        <v>0</v>
      </c>
      <c r="Z191" s="62">
        <f t="shared" si="33"/>
        <v>0</v>
      </c>
      <c r="AA191" s="57">
        <f t="shared" si="34"/>
        <v>0</v>
      </c>
      <c r="AB191" s="58">
        <f t="shared" si="35"/>
        <v>0</v>
      </c>
    </row>
    <row r="192" spans="2:28" x14ac:dyDescent="0.35">
      <c r="B192" s="76">
        <v>43841</v>
      </c>
      <c r="C192" s="125">
        <v>2019</v>
      </c>
      <c r="D192" s="77" t="s">
        <v>932</v>
      </c>
      <c r="E192" s="78" t="s">
        <v>13</v>
      </c>
      <c r="F192" s="78">
        <v>6</v>
      </c>
      <c r="G192" s="77" t="s">
        <v>952</v>
      </c>
      <c r="H192" s="79" t="s">
        <v>11</v>
      </c>
      <c r="I192" s="80">
        <v>1631</v>
      </c>
      <c r="J192" s="70">
        <v>215</v>
      </c>
      <c r="K192" s="70">
        <v>10.91</v>
      </c>
      <c r="L192" s="70">
        <v>91.31</v>
      </c>
      <c r="M192" s="70">
        <v>79.25</v>
      </c>
      <c r="N192" s="33">
        <f t="shared" si="24"/>
        <v>85</v>
      </c>
      <c r="Q192" s="59">
        <f t="shared" si="25"/>
        <v>0</v>
      </c>
      <c r="R192" s="59">
        <f t="shared" si="26"/>
        <v>0</v>
      </c>
      <c r="S192" s="59">
        <f t="shared" si="27"/>
        <v>0</v>
      </c>
      <c r="T192" s="59">
        <f t="shared" si="28"/>
        <v>0</v>
      </c>
      <c r="U192" s="59">
        <f t="shared" si="29"/>
        <v>0</v>
      </c>
      <c r="V192" s="60">
        <v>30</v>
      </c>
      <c r="W192" s="58">
        <f t="shared" si="30"/>
        <v>15</v>
      </c>
      <c r="X192" s="61">
        <f t="shared" si="31"/>
        <v>0.48823529411764705</v>
      </c>
      <c r="Y192" s="63">
        <f t="shared" si="32"/>
        <v>0</v>
      </c>
      <c r="Z192" s="62">
        <f t="shared" si="33"/>
        <v>0</v>
      </c>
      <c r="AA192" s="57">
        <f t="shared" si="34"/>
        <v>0</v>
      </c>
      <c r="AB192" s="58">
        <f t="shared" si="35"/>
        <v>0</v>
      </c>
    </row>
    <row r="193" spans="2:28" x14ac:dyDescent="0.35">
      <c r="B193" s="76">
        <v>43841</v>
      </c>
      <c r="C193" s="125">
        <v>2019</v>
      </c>
      <c r="D193" s="77" t="s">
        <v>932</v>
      </c>
      <c r="E193" s="78" t="s">
        <v>13</v>
      </c>
      <c r="F193" s="78">
        <v>6</v>
      </c>
      <c r="G193" s="77" t="s">
        <v>952</v>
      </c>
      <c r="H193" s="79" t="s">
        <v>10</v>
      </c>
      <c r="I193" s="80">
        <v>1632</v>
      </c>
      <c r="J193" s="192">
        <v>18</v>
      </c>
      <c r="K193" s="192">
        <v>11.21</v>
      </c>
      <c r="L193" s="192">
        <v>82.66</v>
      </c>
      <c r="M193" s="192">
        <v>76.900000000000006</v>
      </c>
      <c r="N193" s="33">
        <f t="shared" si="24"/>
        <v>91.938418474457677</v>
      </c>
      <c r="O193" s="191"/>
      <c r="P193" s="191"/>
      <c r="Q193" s="59">
        <f t="shared" si="25"/>
        <v>0</v>
      </c>
      <c r="R193" s="59">
        <f t="shared" si="26"/>
        <v>0</v>
      </c>
      <c r="S193" s="59">
        <f t="shared" si="27"/>
        <v>0</v>
      </c>
      <c r="T193" s="59">
        <f t="shared" si="28"/>
        <v>0</v>
      </c>
      <c r="U193" s="59">
        <f t="shared" si="29"/>
        <v>0</v>
      </c>
      <c r="V193" s="60">
        <v>30</v>
      </c>
      <c r="W193" s="58">
        <f t="shared" si="30"/>
        <v>8.0615815255423229</v>
      </c>
      <c r="X193" s="61">
        <f t="shared" si="31"/>
        <v>0.44384228954178717</v>
      </c>
      <c r="Y193" s="63">
        <f t="shared" si="32"/>
        <v>0</v>
      </c>
      <c r="Z193" s="62">
        <f t="shared" si="33"/>
        <v>0</v>
      </c>
      <c r="AA193" s="57">
        <f t="shared" si="34"/>
        <v>0</v>
      </c>
      <c r="AB193" s="58">
        <f t="shared" si="35"/>
        <v>0</v>
      </c>
    </row>
    <row r="194" spans="2:28" x14ac:dyDescent="0.35">
      <c r="B194" s="76">
        <v>43841</v>
      </c>
      <c r="C194" s="125">
        <v>2019</v>
      </c>
      <c r="D194" s="77" t="s">
        <v>932</v>
      </c>
      <c r="E194" s="78" t="s">
        <v>13</v>
      </c>
      <c r="F194" s="78">
        <v>7</v>
      </c>
      <c r="G194" s="77" t="s">
        <v>952</v>
      </c>
      <c r="H194" s="79" t="s">
        <v>8</v>
      </c>
      <c r="I194" s="80">
        <v>1633</v>
      </c>
      <c r="J194" s="204">
        <v>306</v>
      </c>
      <c r="K194" s="204">
        <v>11.18</v>
      </c>
      <c r="L194" s="204">
        <v>82.18</v>
      </c>
      <c r="M194" s="204">
        <v>74.91</v>
      </c>
      <c r="N194" s="33">
        <f t="shared" ref="N194:N257" si="36">100/(L194-K194)*(M194-K194)</f>
        <v>89.760563380281681</v>
      </c>
      <c r="O194" s="200"/>
      <c r="P194" s="200"/>
      <c r="Q194" s="59">
        <f t="shared" ref="Q194:Q257" si="37">Y194*((250+(100*W194/100))/1000)*(100/(100-(100*W194/100)))</f>
        <v>0</v>
      </c>
      <c r="R194" s="59">
        <f t="shared" ref="R194:R257" si="38">IF(W194="","",Q194*(V194/10*15))</f>
        <v>0</v>
      </c>
      <c r="S194" s="59">
        <f t="shared" ref="S194:S257" si="39">Z194*((250+(100*W194/100))/1000)*(100/(100-(100*W194/100)))</f>
        <v>0</v>
      </c>
      <c r="T194" s="59">
        <f t="shared" ref="T194:T257" si="40">IF(W194="","",S194*(V194/10*15))</f>
        <v>0</v>
      </c>
      <c r="U194" s="59">
        <f t="shared" ref="U194:U257" si="41">IF(Y194="","",R194+T194)</f>
        <v>0</v>
      </c>
      <c r="V194" s="60">
        <v>30</v>
      </c>
      <c r="W194" s="58">
        <f t="shared" ref="W194:W257" si="42">100-N194</f>
        <v>10.239436619718319</v>
      </c>
      <c r="X194" s="61">
        <f t="shared" ref="X194:X257" si="43">IF(W194="","",((400+W194)/1000)*(100/(100-W194)))</f>
        <v>0.45703750196139969</v>
      </c>
      <c r="Y194" s="63">
        <f t="shared" ref="Y194:Y257" si="44">O194</f>
        <v>0</v>
      </c>
      <c r="Z194" s="62">
        <f t="shared" ref="Z194:Z257" si="45">P194</f>
        <v>0</v>
      </c>
      <c r="AA194" s="57">
        <f t="shared" ref="AA194:AA257" si="46">Q194*10</f>
        <v>0</v>
      </c>
      <c r="AB194" s="58">
        <f t="shared" ref="AB194:AB257" si="47">S194*10</f>
        <v>0</v>
      </c>
    </row>
    <row r="195" spans="2:28" x14ac:dyDescent="0.35">
      <c r="B195" s="76">
        <v>43841</v>
      </c>
      <c r="C195" s="125">
        <v>2019</v>
      </c>
      <c r="D195" s="77" t="s">
        <v>932</v>
      </c>
      <c r="E195" s="78" t="s">
        <v>13</v>
      </c>
      <c r="F195" s="78">
        <v>7</v>
      </c>
      <c r="G195" s="77" t="s">
        <v>952</v>
      </c>
      <c r="H195" s="79" t="s">
        <v>12</v>
      </c>
      <c r="I195" s="80">
        <v>1634</v>
      </c>
      <c r="J195" s="192">
        <v>13</v>
      </c>
      <c r="K195" s="192">
        <v>11.21</v>
      </c>
      <c r="L195" s="192">
        <v>79.459999999999994</v>
      </c>
      <c r="M195" s="192">
        <v>90.87</v>
      </c>
      <c r="N195" s="33">
        <f t="shared" si="36"/>
        <v>116.7179487179487</v>
      </c>
      <c r="O195" s="191"/>
      <c r="P195" s="191"/>
      <c r="Q195" s="59">
        <f t="shared" si="37"/>
        <v>0</v>
      </c>
      <c r="R195" s="59">
        <f t="shared" si="38"/>
        <v>0</v>
      </c>
      <c r="S195" s="59">
        <f t="shared" si="39"/>
        <v>0</v>
      </c>
      <c r="T195" s="59">
        <f t="shared" si="40"/>
        <v>0</v>
      </c>
      <c r="U195" s="59">
        <f t="shared" si="41"/>
        <v>0</v>
      </c>
      <c r="V195" s="60">
        <v>30</v>
      </c>
      <c r="W195" s="58">
        <f t="shared" si="42"/>
        <v>-16.717948717948701</v>
      </c>
      <c r="X195" s="61">
        <f t="shared" si="43"/>
        <v>0.32838312829525484</v>
      </c>
      <c r="Y195" s="63">
        <f t="shared" si="44"/>
        <v>0</v>
      </c>
      <c r="Z195" s="62">
        <f t="shared" si="45"/>
        <v>0</v>
      </c>
      <c r="AA195" s="57">
        <f t="shared" si="46"/>
        <v>0</v>
      </c>
      <c r="AB195" s="58">
        <f t="shared" si="47"/>
        <v>0</v>
      </c>
    </row>
    <row r="196" spans="2:28" x14ac:dyDescent="0.35">
      <c r="B196" s="76">
        <v>43841</v>
      </c>
      <c r="C196" s="125">
        <v>2019</v>
      </c>
      <c r="D196" s="77" t="s">
        <v>932</v>
      </c>
      <c r="E196" s="78" t="s">
        <v>13</v>
      </c>
      <c r="F196" s="78">
        <v>7</v>
      </c>
      <c r="G196" s="77" t="s">
        <v>952</v>
      </c>
      <c r="H196" s="79" t="s">
        <v>11</v>
      </c>
      <c r="I196" s="80">
        <v>1635</v>
      </c>
      <c r="J196" s="70">
        <v>316</v>
      </c>
      <c r="K196" s="70">
        <v>10.87</v>
      </c>
      <c r="L196" s="70"/>
      <c r="M196" s="70">
        <v>68.930000000000007</v>
      </c>
      <c r="N196" s="33">
        <f t="shared" si="36"/>
        <v>-534.13063477460923</v>
      </c>
      <c r="Q196" s="59">
        <f t="shared" si="37"/>
        <v>0</v>
      </c>
      <c r="R196" s="59">
        <f t="shared" si="38"/>
        <v>0</v>
      </c>
      <c r="S196" s="59">
        <f t="shared" si="39"/>
        <v>0</v>
      </c>
      <c r="T196" s="59">
        <f t="shared" si="40"/>
        <v>0</v>
      </c>
      <c r="U196" s="59">
        <f t="shared" si="41"/>
        <v>0</v>
      </c>
      <c r="V196" s="60">
        <v>30</v>
      </c>
      <c r="W196" s="58">
        <f t="shared" si="42"/>
        <v>634.13063477460923</v>
      </c>
      <c r="X196" s="61">
        <f t="shared" si="43"/>
        <v>-0.19361005856011021</v>
      </c>
      <c r="Y196" s="63">
        <f t="shared" si="44"/>
        <v>0</v>
      </c>
      <c r="Z196" s="62">
        <f t="shared" si="45"/>
        <v>0</v>
      </c>
      <c r="AA196" s="57">
        <f t="shared" si="46"/>
        <v>0</v>
      </c>
      <c r="AB196" s="58">
        <f t="shared" si="47"/>
        <v>0</v>
      </c>
    </row>
    <row r="197" spans="2:28" x14ac:dyDescent="0.35">
      <c r="B197" s="76">
        <v>43841</v>
      </c>
      <c r="C197" s="125">
        <v>2019</v>
      </c>
      <c r="D197" s="77" t="s">
        <v>932</v>
      </c>
      <c r="E197" s="78" t="s">
        <v>13</v>
      </c>
      <c r="F197" s="78">
        <v>7</v>
      </c>
      <c r="G197" s="77" t="s">
        <v>952</v>
      </c>
      <c r="H197" s="79" t="s">
        <v>10</v>
      </c>
      <c r="I197" s="80">
        <v>1636</v>
      </c>
      <c r="J197" s="70">
        <v>316</v>
      </c>
      <c r="K197" s="70">
        <v>11.27</v>
      </c>
      <c r="L197" s="70">
        <v>81.64</v>
      </c>
      <c r="M197" s="70">
        <v>74.83</v>
      </c>
      <c r="N197" s="33">
        <f t="shared" si="36"/>
        <v>90.322580645161295</v>
      </c>
      <c r="Q197" s="59">
        <f t="shared" si="37"/>
        <v>0</v>
      </c>
      <c r="R197" s="59">
        <f t="shared" si="38"/>
        <v>0</v>
      </c>
      <c r="S197" s="59">
        <f t="shared" si="39"/>
        <v>0</v>
      </c>
      <c r="T197" s="59">
        <f t="shared" si="40"/>
        <v>0</v>
      </c>
      <c r="U197" s="59">
        <f t="shared" si="41"/>
        <v>0</v>
      </c>
      <c r="V197" s="60">
        <v>30</v>
      </c>
      <c r="W197" s="58">
        <f t="shared" si="42"/>
        <v>9.6774193548387046</v>
      </c>
      <c r="X197" s="61">
        <f t="shared" si="43"/>
        <v>0.45357142857142851</v>
      </c>
      <c r="Y197" s="63">
        <f t="shared" si="44"/>
        <v>0</v>
      </c>
      <c r="Z197" s="62">
        <f t="shared" si="45"/>
        <v>0</v>
      </c>
      <c r="AA197" s="57">
        <f t="shared" si="46"/>
        <v>0</v>
      </c>
      <c r="AB197" s="58">
        <f t="shared" si="47"/>
        <v>0</v>
      </c>
    </row>
    <row r="198" spans="2:28" x14ac:dyDescent="0.35">
      <c r="B198" s="76">
        <v>43841</v>
      </c>
      <c r="C198" s="125">
        <v>2019</v>
      </c>
      <c r="D198" s="77" t="s">
        <v>932</v>
      </c>
      <c r="E198" s="78" t="s">
        <v>13</v>
      </c>
      <c r="F198" s="78">
        <v>7</v>
      </c>
      <c r="G198" s="77" t="s">
        <v>990</v>
      </c>
      <c r="H198" s="79" t="s">
        <v>8</v>
      </c>
      <c r="I198" s="80">
        <v>1637</v>
      </c>
      <c r="J198" s="70">
        <v>309</v>
      </c>
      <c r="K198" s="70">
        <v>11.19</v>
      </c>
      <c r="L198" s="70">
        <v>90.36</v>
      </c>
      <c r="M198" s="70">
        <v>81.93</v>
      </c>
      <c r="N198" s="33">
        <f t="shared" si="36"/>
        <v>89.352027283061773</v>
      </c>
      <c r="Q198" s="59">
        <f t="shared" si="37"/>
        <v>0</v>
      </c>
      <c r="R198" s="59">
        <f t="shared" si="38"/>
        <v>0</v>
      </c>
      <c r="S198" s="59">
        <f t="shared" si="39"/>
        <v>0</v>
      </c>
      <c r="T198" s="59">
        <f t="shared" si="40"/>
        <v>0</v>
      </c>
      <c r="U198" s="59">
        <f t="shared" si="41"/>
        <v>0</v>
      </c>
      <c r="V198" s="60">
        <v>30</v>
      </c>
      <c r="W198" s="58">
        <f t="shared" si="42"/>
        <v>10.647972716938227</v>
      </c>
      <c r="X198" s="61">
        <f t="shared" si="43"/>
        <v>0.45958439355385911</v>
      </c>
      <c r="Y198" s="63">
        <f t="shared" si="44"/>
        <v>0</v>
      </c>
      <c r="Z198" s="62">
        <f t="shared" si="45"/>
        <v>0</v>
      </c>
      <c r="AA198" s="57">
        <f t="shared" si="46"/>
        <v>0</v>
      </c>
      <c r="AB198" s="58">
        <f t="shared" si="47"/>
        <v>0</v>
      </c>
    </row>
    <row r="199" spans="2:28" x14ac:dyDescent="0.35">
      <c r="B199" s="76">
        <v>43841</v>
      </c>
      <c r="C199" s="125">
        <v>2019</v>
      </c>
      <c r="D199" s="77" t="s">
        <v>932</v>
      </c>
      <c r="E199" s="78" t="s">
        <v>13</v>
      </c>
      <c r="F199" s="78">
        <v>7</v>
      </c>
      <c r="G199" s="77" t="s">
        <v>990</v>
      </c>
      <c r="H199" s="79" t="s">
        <v>12</v>
      </c>
      <c r="I199" s="80">
        <v>1638</v>
      </c>
      <c r="J199" s="70">
        <v>337</v>
      </c>
      <c r="K199" s="70">
        <v>11.24</v>
      </c>
      <c r="L199" s="70">
        <v>80.09</v>
      </c>
      <c r="M199" s="70">
        <v>73.31</v>
      </c>
      <c r="N199" s="33">
        <f t="shared" si="36"/>
        <v>90.152505446623081</v>
      </c>
      <c r="Q199" s="59">
        <f t="shared" si="37"/>
        <v>0</v>
      </c>
      <c r="R199" s="59">
        <f t="shared" si="38"/>
        <v>0</v>
      </c>
      <c r="S199" s="59">
        <f t="shared" si="39"/>
        <v>0</v>
      </c>
      <c r="T199" s="59">
        <f t="shared" si="40"/>
        <v>0</v>
      </c>
      <c r="U199" s="59">
        <f t="shared" si="41"/>
        <v>0</v>
      </c>
      <c r="V199" s="60">
        <v>30</v>
      </c>
      <c r="W199" s="58">
        <f t="shared" si="42"/>
        <v>9.8474945533769187</v>
      </c>
      <c r="X199" s="61">
        <f t="shared" si="43"/>
        <v>0.45461575640406005</v>
      </c>
      <c r="Y199" s="63">
        <f t="shared" si="44"/>
        <v>0</v>
      </c>
      <c r="Z199" s="62">
        <f t="shared" si="45"/>
        <v>0</v>
      </c>
      <c r="AA199" s="57">
        <f t="shared" si="46"/>
        <v>0</v>
      </c>
      <c r="AB199" s="58">
        <f t="shared" si="47"/>
        <v>0</v>
      </c>
    </row>
    <row r="200" spans="2:28" x14ac:dyDescent="0.35">
      <c r="B200" s="76">
        <v>43841</v>
      </c>
      <c r="C200" s="125">
        <v>2019</v>
      </c>
      <c r="D200" s="77" t="s">
        <v>932</v>
      </c>
      <c r="E200" s="78" t="s">
        <v>13</v>
      </c>
      <c r="F200" s="78">
        <v>7</v>
      </c>
      <c r="G200" s="77" t="s">
        <v>990</v>
      </c>
      <c r="H200" s="79" t="s">
        <v>11</v>
      </c>
      <c r="I200" s="80">
        <v>1639</v>
      </c>
      <c r="J200" s="192">
        <v>11</v>
      </c>
      <c r="K200" s="192">
        <v>11.2</v>
      </c>
      <c r="L200" s="192">
        <v>83.29</v>
      </c>
      <c r="M200" s="192">
        <v>89.12</v>
      </c>
      <c r="N200" s="33">
        <f t="shared" si="36"/>
        <v>108.08711333055903</v>
      </c>
      <c r="O200" s="191"/>
      <c r="P200" s="191"/>
      <c r="Q200" s="59">
        <f t="shared" si="37"/>
        <v>0</v>
      </c>
      <c r="R200" s="59">
        <f t="shared" si="38"/>
        <v>0</v>
      </c>
      <c r="S200" s="59">
        <f t="shared" si="39"/>
        <v>0</v>
      </c>
      <c r="T200" s="59">
        <f t="shared" si="40"/>
        <v>0</v>
      </c>
      <c r="U200" s="59">
        <f t="shared" si="41"/>
        <v>0</v>
      </c>
      <c r="V200" s="60">
        <v>30</v>
      </c>
      <c r="W200" s="58">
        <f t="shared" si="42"/>
        <v>-8.0871133305590348</v>
      </c>
      <c r="X200" s="61">
        <f t="shared" si="43"/>
        <v>0.36258983572895276</v>
      </c>
      <c r="Y200" s="63">
        <f t="shared" si="44"/>
        <v>0</v>
      </c>
      <c r="Z200" s="62">
        <f t="shared" si="45"/>
        <v>0</v>
      </c>
      <c r="AA200" s="57">
        <f t="shared" si="46"/>
        <v>0</v>
      </c>
      <c r="AB200" s="58">
        <f t="shared" si="47"/>
        <v>0</v>
      </c>
    </row>
    <row r="201" spans="2:28" x14ac:dyDescent="0.35">
      <c r="B201" s="76">
        <v>43841</v>
      </c>
      <c r="C201" s="125">
        <v>2019</v>
      </c>
      <c r="D201" s="77" t="s">
        <v>932</v>
      </c>
      <c r="E201" s="78" t="s">
        <v>13</v>
      </c>
      <c r="F201" s="78">
        <v>7</v>
      </c>
      <c r="G201" s="77" t="s">
        <v>990</v>
      </c>
      <c r="H201" s="79" t="s">
        <v>10</v>
      </c>
      <c r="I201" s="80">
        <v>1640</v>
      </c>
      <c r="J201" s="70">
        <v>328</v>
      </c>
      <c r="K201" s="70">
        <v>11.28</v>
      </c>
      <c r="L201" s="70">
        <v>77.61</v>
      </c>
      <c r="M201" s="70">
        <v>71.290000000000006</v>
      </c>
      <c r="N201" s="33">
        <f t="shared" si="36"/>
        <v>90.471883009196446</v>
      </c>
      <c r="Q201" s="59">
        <f t="shared" si="37"/>
        <v>0</v>
      </c>
      <c r="R201" s="59">
        <f t="shared" si="38"/>
        <v>0</v>
      </c>
      <c r="S201" s="59">
        <f t="shared" si="39"/>
        <v>0</v>
      </c>
      <c r="T201" s="59">
        <f t="shared" si="40"/>
        <v>0</v>
      </c>
      <c r="U201" s="59">
        <f t="shared" si="41"/>
        <v>0</v>
      </c>
      <c r="V201" s="60">
        <v>30</v>
      </c>
      <c r="W201" s="58">
        <f t="shared" si="42"/>
        <v>9.5281169908035537</v>
      </c>
      <c r="X201" s="61">
        <f t="shared" si="43"/>
        <v>0.45265789035160803</v>
      </c>
      <c r="Y201" s="63">
        <f t="shared" si="44"/>
        <v>0</v>
      </c>
      <c r="Z201" s="62">
        <f t="shared" si="45"/>
        <v>0</v>
      </c>
      <c r="AA201" s="57">
        <f t="shared" si="46"/>
        <v>0</v>
      </c>
      <c r="AB201" s="58">
        <f t="shared" si="47"/>
        <v>0</v>
      </c>
    </row>
    <row r="202" spans="2:28" x14ac:dyDescent="0.35">
      <c r="B202" s="76">
        <v>43841</v>
      </c>
      <c r="C202" s="125">
        <v>2019</v>
      </c>
      <c r="D202" s="77" t="s">
        <v>932</v>
      </c>
      <c r="E202" s="78" t="s">
        <v>14</v>
      </c>
      <c r="F202" s="78">
        <v>6</v>
      </c>
      <c r="G202" s="77" t="s">
        <v>952</v>
      </c>
      <c r="H202" s="79" t="s">
        <v>8</v>
      </c>
      <c r="I202" s="80">
        <v>1641</v>
      </c>
      <c r="J202" s="70">
        <v>357</v>
      </c>
      <c r="K202" s="70">
        <v>11.26</v>
      </c>
      <c r="L202" s="70">
        <v>82.21</v>
      </c>
      <c r="M202" s="70">
        <v>66.010000000000005</v>
      </c>
      <c r="N202" s="33">
        <f t="shared" si="36"/>
        <v>77.167019027484159</v>
      </c>
      <c r="Q202" s="59">
        <f t="shared" si="37"/>
        <v>0</v>
      </c>
      <c r="R202" s="59">
        <f t="shared" si="38"/>
        <v>0</v>
      </c>
      <c r="S202" s="59">
        <f t="shared" si="39"/>
        <v>0</v>
      </c>
      <c r="T202" s="59">
        <f t="shared" si="40"/>
        <v>0</v>
      </c>
      <c r="U202" s="59">
        <f t="shared" si="41"/>
        <v>0</v>
      </c>
      <c r="V202" s="60">
        <v>30</v>
      </c>
      <c r="W202" s="58">
        <f t="shared" si="42"/>
        <v>22.832980972515841</v>
      </c>
      <c r="X202" s="61">
        <f t="shared" si="43"/>
        <v>0.54794520547945191</v>
      </c>
      <c r="Y202" s="63">
        <f t="shared" si="44"/>
        <v>0</v>
      </c>
      <c r="Z202" s="62">
        <f t="shared" si="45"/>
        <v>0</v>
      </c>
      <c r="AA202" s="57">
        <f t="shared" si="46"/>
        <v>0</v>
      </c>
      <c r="AB202" s="58">
        <f t="shared" si="47"/>
        <v>0</v>
      </c>
    </row>
    <row r="203" spans="2:28" x14ac:dyDescent="0.35">
      <c r="B203" s="76">
        <v>43841</v>
      </c>
      <c r="C203" s="125">
        <v>2019</v>
      </c>
      <c r="D203" s="77" t="s">
        <v>932</v>
      </c>
      <c r="E203" s="78" t="s">
        <v>14</v>
      </c>
      <c r="F203" s="78">
        <v>6</v>
      </c>
      <c r="G203" s="77" t="s">
        <v>952</v>
      </c>
      <c r="H203" s="79" t="s">
        <v>12</v>
      </c>
      <c r="I203" s="80">
        <v>1642</v>
      </c>
      <c r="J203" s="204">
        <v>339</v>
      </c>
      <c r="K203" s="204">
        <v>10.92</v>
      </c>
      <c r="L203" s="204">
        <v>83.29</v>
      </c>
      <c r="M203" s="204">
        <v>66.489999999999995</v>
      </c>
      <c r="N203" s="33">
        <f t="shared" si="36"/>
        <v>76.785961033577436</v>
      </c>
      <c r="O203" s="200"/>
      <c r="P203" s="200"/>
      <c r="Q203" s="59">
        <f t="shared" si="37"/>
        <v>0</v>
      </c>
      <c r="R203" s="59">
        <f t="shared" si="38"/>
        <v>0</v>
      </c>
      <c r="S203" s="59">
        <f t="shared" si="39"/>
        <v>0</v>
      </c>
      <c r="T203" s="59">
        <f t="shared" si="40"/>
        <v>0</v>
      </c>
      <c r="U203" s="59">
        <f t="shared" si="41"/>
        <v>0</v>
      </c>
      <c r="V203" s="60">
        <v>30</v>
      </c>
      <c r="W203" s="58">
        <f t="shared" si="42"/>
        <v>23.214038966422564</v>
      </c>
      <c r="X203" s="61">
        <f t="shared" si="43"/>
        <v>0.55116069821846336</v>
      </c>
      <c r="Y203" s="63">
        <f t="shared" si="44"/>
        <v>0</v>
      </c>
      <c r="Z203" s="62">
        <f t="shared" si="45"/>
        <v>0</v>
      </c>
      <c r="AA203" s="57">
        <f t="shared" si="46"/>
        <v>0</v>
      </c>
      <c r="AB203" s="58">
        <f t="shared" si="47"/>
        <v>0</v>
      </c>
    </row>
    <row r="204" spans="2:28" x14ac:dyDescent="0.35">
      <c r="B204" s="76">
        <v>43841</v>
      </c>
      <c r="C204" s="125">
        <v>2019</v>
      </c>
      <c r="D204" s="77" t="s">
        <v>932</v>
      </c>
      <c r="E204" s="78" t="s">
        <v>14</v>
      </c>
      <c r="F204" s="78">
        <v>6</v>
      </c>
      <c r="G204" s="77" t="s">
        <v>952</v>
      </c>
      <c r="H204" s="79" t="s">
        <v>11</v>
      </c>
      <c r="I204" s="80">
        <v>1643</v>
      </c>
      <c r="J204" s="204">
        <v>360</v>
      </c>
      <c r="K204" s="204">
        <v>11.29</v>
      </c>
      <c r="L204" s="204">
        <v>88.14</v>
      </c>
      <c r="M204" s="204">
        <v>73.53</v>
      </c>
      <c r="N204" s="33">
        <f t="shared" si="36"/>
        <v>80.9889394925179</v>
      </c>
      <c r="O204" s="200"/>
      <c r="P204" s="200"/>
      <c r="Q204" s="59">
        <f t="shared" si="37"/>
        <v>0</v>
      </c>
      <c r="R204" s="59">
        <f t="shared" si="38"/>
        <v>0</v>
      </c>
      <c r="S204" s="59">
        <f t="shared" si="39"/>
        <v>0</v>
      </c>
      <c r="T204" s="59">
        <f t="shared" si="40"/>
        <v>0</v>
      </c>
      <c r="U204" s="59">
        <f t="shared" si="41"/>
        <v>0</v>
      </c>
      <c r="V204" s="60">
        <v>30</v>
      </c>
      <c r="W204" s="58">
        <f t="shared" si="42"/>
        <v>19.0110605074821</v>
      </c>
      <c r="X204" s="61">
        <f t="shared" si="43"/>
        <v>0.5173682519280205</v>
      </c>
      <c r="Y204" s="63">
        <f t="shared" si="44"/>
        <v>0</v>
      </c>
      <c r="Z204" s="62">
        <f t="shared" si="45"/>
        <v>0</v>
      </c>
      <c r="AA204" s="57">
        <f t="shared" si="46"/>
        <v>0</v>
      </c>
      <c r="AB204" s="58">
        <f t="shared" si="47"/>
        <v>0</v>
      </c>
    </row>
    <row r="205" spans="2:28" x14ac:dyDescent="0.35">
      <c r="B205" s="76">
        <v>43841</v>
      </c>
      <c r="C205" s="125">
        <v>2019</v>
      </c>
      <c r="D205" s="77" t="s">
        <v>932</v>
      </c>
      <c r="E205" s="78" t="s">
        <v>14</v>
      </c>
      <c r="F205" s="78">
        <v>6</v>
      </c>
      <c r="G205" s="77" t="s">
        <v>952</v>
      </c>
      <c r="H205" s="79" t="s">
        <v>10</v>
      </c>
      <c r="I205" s="80">
        <v>1644</v>
      </c>
      <c r="J205" s="70">
        <v>358</v>
      </c>
      <c r="K205" s="70">
        <v>11.25</v>
      </c>
      <c r="L205" s="70">
        <v>78</v>
      </c>
      <c r="M205" s="70">
        <v>67.75</v>
      </c>
      <c r="N205" s="33">
        <f t="shared" si="36"/>
        <v>84.644194756554313</v>
      </c>
      <c r="Q205" s="59">
        <f t="shared" si="37"/>
        <v>0</v>
      </c>
      <c r="R205" s="59">
        <f t="shared" si="38"/>
        <v>0</v>
      </c>
      <c r="S205" s="59">
        <f t="shared" si="39"/>
        <v>0</v>
      </c>
      <c r="T205" s="59">
        <f t="shared" si="40"/>
        <v>0</v>
      </c>
      <c r="U205" s="59">
        <f t="shared" si="41"/>
        <v>0</v>
      </c>
      <c r="V205" s="60">
        <v>30</v>
      </c>
      <c r="W205" s="58">
        <f t="shared" si="42"/>
        <v>15.355805243445687</v>
      </c>
      <c r="X205" s="61">
        <f t="shared" si="43"/>
        <v>0.49070796460176985</v>
      </c>
      <c r="Y205" s="63">
        <f t="shared" si="44"/>
        <v>0</v>
      </c>
      <c r="Z205" s="62">
        <f t="shared" si="45"/>
        <v>0</v>
      </c>
      <c r="AA205" s="57">
        <f t="shared" si="46"/>
        <v>0</v>
      </c>
      <c r="AB205" s="58">
        <f t="shared" si="47"/>
        <v>0</v>
      </c>
    </row>
    <row r="206" spans="2:28" x14ac:dyDescent="0.35">
      <c r="B206" s="76">
        <v>43841</v>
      </c>
      <c r="C206" s="125">
        <v>2019</v>
      </c>
      <c r="D206" s="77" t="s">
        <v>932</v>
      </c>
      <c r="E206" s="78" t="s">
        <v>14</v>
      </c>
      <c r="F206" s="78">
        <v>6</v>
      </c>
      <c r="G206" s="77" t="s">
        <v>990</v>
      </c>
      <c r="H206" s="79" t="s">
        <v>8</v>
      </c>
      <c r="I206" s="80">
        <v>1645</v>
      </c>
      <c r="J206" s="70">
        <v>359</v>
      </c>
      <c r="K206" s="70">
        <v>11.28</v>
      </c>
      <c r="L206" s="70">
        <v>79.89</v>
      </c>
      <c r="M206" s="70">
        <v>76.489999999999995</v>
      </c>
      <c r="N206" s="33">
        <f t="shared" si="36"/>
        <v>95.044454161200974</v>
      </c>
      <c r="Q206" s="59">
        <f t="shared" si="37"/>
        <v>0</v>
      </c>
      <c r="R206" s="59">
        <f t="shared" si="38"/>
        <v>0</v>
      </c>
      <c r="S206" s="59">
        <f t="shared" si="39"/>
        <v>0</v>
      </c>
      <c r="T206" s="59">
        <f t="shared" si="40"/>
        <v>0</v>
      </c>
      <c r="U206" s="59">
        <f t="shared" si="41"/>
        <v>0</v>
      </c>
      <c r="V206" s="60">
        <v>30</v>
      </c>
      <c r="W206" s="58">
        <f t="shared" si="42"/>
        <v>4.9555458387990257</v>
      </c>
      <c r="X206" s="61">
        <f t="shared" si="43"/>
        <v>0.42606962122373876</v>
      </c>
      <c r="Y206" s="63">
        <f t="shared" si="44"/>
        <v>0</v>
      </c>
      <c r="Z206" s="62">
        <f t="shared" si="45"/>
        <v>0</v>
      </c>
      <c r="AA206" s="57">
        <f t="shared" si="46"/>
        <v>0</v>
      </c>
      <c r="AB206" s="58">
        <f t="shared" si="47"/>
        <v>0</v>
      </c>
    </row>
    <row r="207" spans="2:28" x14ac:dyDescent="0.35">
      <c r="B207" s="76">
        <v>43841</v>
      </c>
      <c r="C207" s="125">
        <v>2019</v>
      </c>
      <c r="D207" s="77" t="s">
        <v>932</v>
      </c>
      <c r="E207" s="78" t="s">
        <v>14</v>
      </c>
      <c r="F207" s="78">
        <v>6</v>
      </c>
      <c r="G207" s="77" t="s">
        <v>990</v>
      </c>
      <c r="H207" s="79" t="s">
        <v>12</v>
      </c>
      <c r="I207" s="80">
        <v>1646</v>
      </c>
      <c r="J207" s="70">
        <v>310</v>
      </c>
      <c r="K207" s="70">
        <v>11.26</v>
      </c>
      <c r="L207" s="70">
        <v>83.99</v>
      </c>
      <c r="M207" s="70">
        <v>72.75</v>
      </c>
      <c r="N207" s="33">
        <f t="shared" si="36"/>
        <v>84.545579540767235</v>
      </c>
      <c r="Q207" s="59">
        <f t="shared" si="37"/>
        <v>0</v>
      </c>
      <c r="R207" s="59">
        <f t="shared" si="38"/>
        <v>0</v>
      </c>
      <c r="S207" s="59">
        <f t="shared" si="39"/>
        <v>0</v>
      </c>
      <c r="T207" s="59">
        <f t="shared" si="40"/>
        <v>0</v>
      </c>
      <c r="U207" s="59">
        <f t="shared" si="41"/>
        <v>0</v>
      </c>
      <c r="V207" s="60">
        <v>30</v>
      </c>
      <c r="W207" s="58">
        <f t="shared" si="42"/>
        <v>15.454420459232765</v>
      </c>
      <c r="X207" s="61">
        <f t="shared" si="43"/>
        <v>0.4913969751179052</v>
      </c>
      <c r="Y207" s="63">
        <f t="shared" si="44"/>
        <v>0</v>
      </c>
      <c r="Z207" s="62">
        <f t="shared" si="45"/>
        <v>0</v>
      </c>
      <c r="AA207" s="57">
        <f t="shared" si="46"/>
        <v>0</v>
      </c>
      <c r="AB207" s="58">
        <f t="shared" si="47"/>
        <v>0</v>
      </c>
    </row>
    <row r="208" spans="2:28" x14ac:dyDescent="0.35">
      <c r="B208" s="76">
        <v>43841</v>
      </c>
      <c r="C208" s="125">
        <v>2019</v>
      </c>
      <c r="D208" s="77" t="s">
        <v>932</v>
      </c>
      <c r="E208" s="78" t="s">
        <v>14</v>
      </c>
      <c r="F208" s="78">
        <v>6</v>
      </c>
      <c r="G208" s="77" t="s">
        <v>990</v>
      </c>
      <c r="H208" s="79" t="s">
        <v>11</v>
      </c>
      <c r="I208" s="80">
        <v>1647</v>
      </c>
      <c r="J208" s="70">
        <v>347</v>
      </c>
      <c r="K208" s="70">
        <v>11.23</v>
      </c>
      <c r="L208" s="70">
        <v>81.099999999999994</v>
      </c>
      <c r="M208" s="70">
        <v>74.72</v>
      </c>
      <c r="N208" s="33">
        <f t="shared" si="36"/>
        <v>90.868756261628747</v>
      </c>
      <c r="Q208" s="59">
        <f t="shared" si="37"/>
        <v>0</v>
      </c>
      <c r="R208" s="59">
        <f t="shared" si="38"/>
        <v>0</v>
      </c>
      <c r="S208" s="59">
        <f t="shared" si="39"/>
        <v>0</v>
      </c>
      <c r="T208" s="59">
        <f t="shared" si="40"/>
        <v>0</v>
      </c>
      <c r="U208" s="59">
        <f t="shared" si="41"/>
        <v>0</v>
      </c>
      <c r="V208" s="60">
        <v>30</v>
      </c>
      <c r="W208" s="58">
        <f t="shared" si="42"/>
        <v>9.1312437383712535</v>
      </c>
      <c r="X208" s="61">
        <f t="shared" si="43"/>
        <v>0.45024413293432031</v>
      </c>
      <c r="Y208" s="63">
        <f t="shared" si="44"/>
        <v>0</v>
      </c>
      <c r="Z208" s="62">
        <f t="shared" si="45"/>
        <v>0</v>
      </c>
      <c r="AA208" s="57">
        <f t="shared" si="46"/>
        <v>0</v>
      </c>
      <c r="AB208" s="58">
        <f t="shared" si="47"/>
        <v>0</v>
      </c>
    </row>
    <row r="209" spans="2:28" x14ac:dyDescent="0.35">
      <c r="B209" s="76">
        <v>43841</v>
      </c>
      <c r="C209" s="125">
        <v>2019</v>
      </c>
      <c r="D209" s="77" t="s">
        <v>932</v>
      </c>
      <c r="E209" s="78" t="s">
        <v>14</v>
      </c>
      <c r="F209" s="78">
        <v>6</v>
      </c>
      <c r="G209" s="77" t="s">
        <v>990</v>
      </c>
      <c r="H209" s="79" t="s">
        <v>10</v>
      </c>
      <c r="I209" s="80">
        <v>1648</v>
      </c>
      <c r="J209" s="70">
        <v>348</v>
      </c>
      <c r="K209" s="70">
        <v>11.28</v>
      </c>
      <c r="L209" s="70">
        <v>85.16</v>
      </c>
      <c r="M209" s="70">
        <v>75.86</v>
      </c>
      <c r="N209" s="33">
        <f t="shared" si="36"/>
        <v>87.412019491066602</v>
      </c>
      <c r="Q209" s="59">
        <f t="shared" si="37"/>
        <v>0</v>
      </c>
      <c r="R209" s="59">
        <f t="shared" si="38"/>
        <v>0</v>
      </c>
      <c r="S209" s="59">
        <f t="shared" si="39"/>
        <v>0</v>
      </c>
      <c r="T209" s="59">
        <f t="shared" si="40"/>
        <v>0</v>
      </c>
      <c r="U209" s="59">
        <f t="shared" si="41"/>
        <v>0</v>
      </c>
      <c r="V209" s="60">
        <v>30</v>
      </c>
      <c r="W209" s="58">
        <f t="shared" si="42"/>
        <v>12.587980508933398</v>
      </c>
      <c r="X209" s="61">
        <f t="shared" si="43"/>
        <v>0.47200371632084237</v>
      </c>
      <c r="Y209" s="63">
        <f t="shared" si="44"/>
        <v>0</v>
      </c>
      <c r="Z209" s="62">
        <f t="shared" si="45"/>
        <v>0</v>
      </c>
      <c r="AA209" s="57">
        <f t="shared" si="46"/>
        <v>0</v>
      </c>
      <c r="AB209" s="58">
        <f t="shared" si="47"/>
        <v>0</v>
      </c>
    </row>
    <row r="210" spans="2:28" x14ac:dyDescent="0.35">
      <c r="B210" s="76">
        <v>43841</v>
      </c>
      <c r="C210" s="125">
        <v>2019</v>
      </c>
      <c r="D210" s="77" t="s">
        <v>932</v>
      </c>
      <c r="E210" s="78" t="s">
        <v>15</v>
      </c>
      <c r="F210" s="78">
        <v>9</v>
      </c>
      <c r="G210" s="77" t="s">
        <v>952</v>
      </c>
      <c r="H210" s="79" t="s">
        <v>8</v>
      </c>
      <c r="I210" s="80">
        <v>1649</v>
      </c>
      <c r="J210" s="204">
        <v>308</v>
      </c>
      <c r="K210" s="204">
        <v>11.15</v>
      </c>
      <c r="L210" s="204">
        <v>85.49</v>
      </c>
      <c r="M210" s="204">
        <v>75.83</v>
      </c>
      <c r="N210" s="33">
        <f t="shared" si="36"/>
        <v>87.005649717514132</v>
      </c>
      <c r="O210" s="200"/>
      <c r="P210" s="200"/>
      <c r="Q210" s="59">
        <f t="shared" si="37"/>
        <v>0</v>
      </c>
      <c r="R210" s="59">
        <f t="shared" si="38"/>
        <v>0</v>
      </c>
      <c r="S210" s="59">
        <f t="shared" si="39"/>
        <v>0</v>
      </c>
      <c r="T210" s="59">
        <f t="shared" si="40"/>
        <v>0</v>
      </c>
      <c r="U210" s="59">
        <f t="shared" si="41"/>
        <v>0</v>
      </c>
      <c r="V210" s="60">
        <v>30</v>
      </c>
      <c r="W210" s="58">
        <f t="shared" si="42"/>
        <v>12.994350282485868</v>
      </c>
      <c r="X210" s="61">
        <f t="shared" si="43"/>
        <v>0.47467532467532469</v>
      </c>
      <c r="Y210" s="63">
        <f t="shared" si="44"/>
        <v>0</v>
      </c>
      <c r="Z210" s="62">
        <f t="shared" si="45"/>
        <v>0</v>
      </c>
      <c r="AA210" s="57">
        <f t="shared" si="46"/>
        <v>0</v>
      </c>
      <c r="AB210" s="58">
        <f t="shared" si="47"/>
        <v>0</v>
      </c>
    </row>
    <row r="211" spans="2:28" x14ac:dyDescent="0.35">
      <c r="B211" s="76">
        <v>43841</v>
      </c>
      <c r="C211" s="125">
        <v>2019</v>
      </c>
      <c r="D211" s="77" t="s">
        <v>932</v>
      </c>
      <c r="E211" s="78" t="s">
        <v>15</v>
      </c>
      <c r="F211" s="78">
        <v>9</v>
      </c>
      <c r="G211" s="77" t="s">
        <v>952</v>
      </c>
      <c r="H211" s="79" t="s">
        <v>12</v>
      </c>
      <c r="I211" s="80">
        <v>1650</v>
      </c>
      <c r="J211" s="70">
        <v>318</v>
      </c>
      <c r="K211" s="70">
        <v>11.21</v>
      </c>
      <c r="L211" s="70">
        <v>85.87</v>
      </c>
      <c r="M211" s="70">
        <v>68.61</v>
      </c>
      <c r="N211" s="33">
        <f t="shared" si="36"/>
        <v>76.881864452183223</v>
      </c>
      <c r="Q211" s="59">
        <f t="shared" si="37"/>
        <v>0</v>
      </c>
      <c r="R211" s="59">
        <f t="shared" si="38"/>
        <v>0</v>
      </c>
      <c r="S211" s="59">
        <f t="shared" si="39"/>
        <v>0</v>
      </c>
      <c r="T211" s="59">
        <f t="shared" si="40"/>
        <v>0</v>
      </c>
      <c r="U211" s="59">
        <f t="shared" si="41"/>
        <v>0</v>
      </c>
      <c r="V211" s="60">
        <v>30</v>
      </c>
      <c r="W211" s="58">
        <f t="shared" si="42"/>
        <v>23.118135547816777</v>
      </c>
      <c r="X211" s="61">
        <f t="shared" si="43"/>
        <v>0.55034843205574924</v>
      </c>
      <c r="Y211" s="63">
        <f t="shared" si="44"/>
        <v>0</v>
      </c>
      <c r="Z211" s="62">
        <f t="shared" si="45"/>
        <v>0</v>
      </c>
      <c r="AA211" s="57">
        <f t="shared" si="46"/>
        <v>0</v>
      </c>
      <c r="AB211" s="58">
        <f t="shared" si="47"/>
        <v>0</v>
      </c>
    </row>
    <row r="212" spans="2:28" x14ac:dyDescent="0.35">
      <c r="B212" s="76">
        <v>43841</v>
      </c>
      <c r="C212" s="125">
        <v>2019</v>
      </c>
      <c r="D212" s="77" t="s">
        <v>932</v>
      </c>
      <c r="E212" s="78" t="s">
        <v>15</v>
      </c>
      <c r="F212" s="78">
        <v>9</v>
      </c>
      <c r="G212" s="77" t="s">
        <v>952</v>
      </c>
      <c r="H212" s="79" t="s">
        <v>11</v>
      </c>
      <c r="I212" s="80">
        <v>1651</v>
      </c>
      <c r="J212" s="70">
        <v>349</v>
      </c>
      <c r="K212" s="70">
        <v>11.3</v>
      </c>
      <c r="L212" s="70">
        <v>88.25</v>
      </c>
      <c r="M212" s="70">
        <v>74.55</v>
      </c>
      <c r="N212" s="33">
        <f t="shared" si="36"/>
        <v>82.196231319038333</v>
      </c>
      <c r="Q212" s="59">
        <f t="shared" si="37"/>
        <v>0</v>
      </c>
      <c r="R212" s="59">
        <f t="shared" si="38"/>
        <v>0</v>
      </c>
      <c r="S212" s="59">
        <f t="shared" si="39"/>
        <v>0</v>
      </c>
      <c r="T212" s="59">
        <f t="shared" si="40"/>
        <v>0</v>
      </c>
      <c r="U212" s="59">
        <f t="shared" si="41"/>
        <v>0</v>
      </c>
      <c r="V212" s="60">
        <v>30</v>
      </c>
      <c r="W212" s="58">
        <f t="shared" si="42"/>
        <v>17.803768680961667</v>
      </c>
      <c r="X212" s="61">
        <f t="shared" si="43"/>
        <v>0.50830039525691695</v>
      </c>
      <c r="Y212" s="63">
        <f t="shared" si="44"/>
        <v>0</v>
      </c>
      <c r="Z212" s="62">
        <f t="shared" si="45"/>
        <v>0</v>
      </c>
      <c r="AA212" s="57">
        <f t="shared" si="46"/>
        <v>0</v>
      </c>
      <c r="AB212" s="58">
        <f t="shared" si="47"/>
        <v>0</v>
      </c>
    </row>
    <row r="213" spans="2:28" x14ac:dyDescent="0.35">
      <c r="B213" s="76">
        <v>43841</v>
      </c>
      <c r="C213" s="125">
        <v>2019</v>
      </c>
      <c r="D213" s="77" t="s">
        <v>932</v>
      </c>
      <c r="E213" s="78" t="s">
        <v>15</v>
      </c>
      <c r="F213" s="78">
        <v>9</v>
      </c>
      <c r="G213" s="77" t="s">
        <v>952</v>
      </c>
      <c r="H213" s="79" t="s">
        <v>10</v>
      </c>
      <c r="I213" s="80">
        <v>1652</v>
      </c>
      <c r="J213" s="192">
        <v>12</v>
      </c>
      <c r="K213" s="192">
        <v>11.17</v>
      </c>
      <c r="L213" s="192">
        <v>75.36</v>
      </c>
      <c r="M213" s="192">
        <v>91.13</v>
      </c>
      <c r="N213" s="33">
        <f t="shared" si="36"/>
        <v>124.56768967128835</v>
      </c>
      <c r="O213" s="191"/>
      <c r="P213" s="191"/>
      <c r="Q213" s="59">
        <f t="shared" si="37"/>
        <v>0</v>
      </c>
      <c r="R213" s="59">
        <f t="shared" si="38"/>
        <v>0</v>
      </c>
      <c r="S213" s="59">
        <f t="shared" si="39"/>
        <v>0</v>
      </c>
      <c r="T213" s="59">
        <f t="shared" si="40"/>
        <v>0</v>
      </c>
      <c r="U213" s="59">
        <f t="shared" si="41"/>
        <v>0</v>
      </c>
      <c r="V213" s="60">
        <v>30</v>
      </c>
      <c r="W213" s="58">
        <f t="shared" si="42"/>
        <v>-24.567689671288349</v>
      </c>
      <c r="X213" s="61">
        <f t="shared" si="43"/>
        <v>0.30138819409704859</v>
      </c>
      <c r="Y213" s="63">
        <f t="shared" si="44"/>
        <v>0</v>
      </c>
      <c r="Z213" s="62">
        <f t="shared" si="45"/>
        <v>0</v>
      </c>
      <c r="AA213" s="57">
        <f t="shared" si="46"/>
        <v>0</v>
      </c>
      <c r="AB213" s="58">
        <f t="shared" si="47"/>
        <v>0</v>
      </c>
    </row>
    <row r="214" spans="2:28" x14ac:dyDescent="0.35">
      <c r="B214" s="76">
        <v>43841</v>
      </c>
      <c r="C214" s="125">
        <v>2019</v>
      </c>
      <c r="D214" s="77" t="s">
        <v>932</v>
      </c>
      <c r="E214" s="78" t="s">
        <v>15</v>
      </c>
      <c r="F214" s="78">
        <v>9</v>
      </c>
      <c r="G214" s="77" t="s">
        <v>990</v>
      </c>
      <c r="H214" s="79" t="s">
        <v>8</v>
      </c>
      <c r="I214" s="80">
        <v>1653</v>
      </c>
      <c r="J214" s="70">
        <v>340</v>
      </c>
      <c r="K214" s="70">
        <v>11.28</v>
      </c>
      <c r="L214" s="70">
        <v>79.2</v>
      </c>
      <c r="M214" s="70">
        <v>67.180000000000007</v>
      </c>
      <c r="N214" s="33">
        <f t="shared" si="36"/>
        <v>82.302709069493531</v>
      </c>
      <c r="Q214" s="59">
        <f t="shared" si="37"/>
        <v>0</v>
      </c>
      <c r="R214" s="59">
        <f t="shared" si="38"/>
        <v>0</v>
      </c>
      <c r="S214" s="59">
        <f t="shared" si="39"/>
        <v>0</v>
      </c>
      <c r="T214" s="59">
        <f t="shared" si="40"/>
        <v>0</v>
      </c>
      <c r="U214" s="59">
        <f t="shared" si="41"/>
        <v>0</v>
      </c>
      <c r="V214" s="60">
        <v>30</v>
      </c>
      <c r="W214" s="58">
        <f t="shared" si="42"/>
        <v>17.697290930506469</v>
      </c>
      <c r="X214" s="61">
        <f t="shared" si="43"/>
        <v>0.50751341681574236</v>
      </c>
      <c r="Y214" s="63">
        <f t="shared" si="44"/>
        <v>0</v>
      </c>
      <c r="Z214" s="62">
        <f t="shared" si="45"/>
        <v>0</v>
      </c>
      <c r="AA214" s="57">
        <f t="shared" si="46"/>
        <v>0</v>
      </c>
      <c r="AB214" s="58">
        <f t="shared" si="47"/>
        <v>0</v>
      </c>
    </row>
    <row r="215" spans="2:28" x14ac:dyDescent="0.35">
      <c r="B215" s="76">
        <v>43841</v>
      </c>
      <c r="C215" s="125">
        <v>2019</v>
      </c>
      <c r="D215" s="77" t="s">
        <v>932</v>
      </c>
      <c r="E215" s="78" t="s">
        <v>15</v>
      </c>
      <c r="F215" s="78">
        <v>9</v>
      </c>
      <c r="G215" s="77" t="s">
        <v>990</v>
      </c>
      <c r="H215" s="79" t="s">
        <v>12</v>
      </c>
      <c r="I215" s="80">
        <v>1654</v>
      </c>
      <c r="J215" s="192">
        <v>22</v>
      </c>
      <c r="K215" s="192">
        <v>11.24</v>
      </c>
      <c r="L215" s="192">
        <v>82.06</v>
      </c>
      <c r="M215" s="192">
        <v>93.09</v>
      </c>
      <c r="N215" s="33">
        <f t="shared" si="36"/>
        <v>115.57469641344252</v>
      </c>
      <c r="Q215" s="59">
        <f t="shared" si="37"/>
        <v>0</v>
      </c>
      <c r="R215" s="59">
        <f t="shared" si="38"/>
        <v>0</v>
      </c>
      <c r="S215" s="59">
        <f t="shared" si="39"/>
        <v>0</v>
      </c>
      <c r="T215" s="59">
        <f t="shared" si="40"/>
        <v>0</v>
      </c>
      <c r="U215" s="59">
        <f t="shared" si="41"/>
        <v>0</v>
      </c>
      <c r="V215" s="60">
        <v>30</v>
      </c>
      <c r="W215" s="58">
        <f t="shared" si="42"/>
        <v>-15.574696413442524</v>
      </c>
      <c r="X215" s="61">
        <f t="shared" si="43"/>
        <v>0.33262064752596215</v>
      </c>
      <c r="Y215" s="63">
        <f t="shared" si="44"/>
        <v>0</v>
      </c>
      <c r="Z215" s="62">
        <f t="shared" si="45"/>
        <v>0</v>
      </c>
      <c r="AA215" s="57">
        <f t="shared" si="46"/>
        <v>0</v>
      </c>
      <c r="AB215" s="58">
        <f t="shared" si="47"/>
        <v>0</v>
      </c>
    </row>
    <row r="216" spans="2:28" x14ac:dyDescent="0.35">
      <c r="B216" s="76">
        <v>43841</v>
      </c>
      <c r="C216" s="125">
        <v>2019</v>
      </c>
      <c r="D216" s="77" t="s">
        <v>932</v>
      </c>
      <c r="E216" s="78" t="s">
        <v>15</v>
      </c>
      <c r="F216" s="78">
        <v>9</v>
      </c>
      <c r="G216" s="77" t="s">
        <v>990</v>
      </c>
      <c r="H216" s="79" t="s">
        <v>11</v>
      </c>
      <c r="I216" s="80">
        <v>1655</v>
      </c>
      <c r="J216" s="192">
        <v>23</v>
      </c>
      <c r="K216" s="192">
        <v>10.85</v>
      </c>
      <c r="L216" s="192">
        <v>74.540000000000006</v>
      </c>
      <c r="M216" s="192">
        <v>91.6</v>
      </c>
      <c r="N216" s="33">
        <f t="shared" si="36"/>
        <v>126.78599466164232</v>
      </c>
      <c r="Q216" s="59">
        <f t="shared" si="37"/>
        <v>0</v>
      </c>
      <c r="R216" s="59">
        <f t="shared" si="38"/>
        <v>0</v>
      </c>
      <c r="S216" s="59">
        <f t="shared" si="39"/>
        <v>0</v>
      </c>
      <c r="T216" s="59">
        <f t="shared" si="40"/>
        <v>0</v>
      </c>
      <c r="U216" s="59">
        <f t="shared" si="41"/>
        <v>0</v>
      </c>
      <c r="V216" s="60">
        <v>30</v>
      </c>
      <c r="W216" s="58">
        <f t="shared" si="42"/>
        <v>-26.78599466164232</v>
      </c>
      <c r="X216" s="61">
        <f t="shared" si="43"/>
        <v>0.29436532507739938</v>
      </c>
      <c r="Y216" s="63">
        <f t="shared" si="44"/>
        <v>0</v>
      </c>
      <c r="Z216" s="62">
        <f t="shared" si="45"/>
        <v>0</v>
      </c>
      <c r="AA216" s="57">
        <f t="shared" si="46"/>
        <v>0</v>
      </c>
      <c r="AB216" s="58">
        <f t="shared" si="47"/>
        <v>0</v>
      </c>
    </row>
    <row r="217" spans="2:28" x14ac:dyDescent="0.35">
      <c r="B217" s="76">
        <v>43841</v>
      </c>
      <c r="C217" s="125">
        <v>2019</v>
      </c>
      <c r="D217" s="77" t="s">
        <v>932</v>
      </c>
      <c r="E217" s="78" t="s">
        <v>15</v>
      </c>
      <c r="F217" s="78">
        <v>9</v>
      </c>
      <c r="G217" s="77" t="s">
        <v>990</v>
      </c>
      <c r="H217" s="79" t="s">
        <v>10</v>
      </c>
      <c r="I217" s="80">
        <v>1656</v>
      </c>
      <c r="J217" s="192">
        <v>19</v>
      </c>
      <c r="K217" s="192">
        <v>11.19</v>
      </c>
      <c r="L217" s="192">
        <v>80.84</v>
      </c>
      <c r="M217" s="192">
        <v>95</v>
      </c>
      <c r="N217" s="33">
        <f t="shared" si="36"/>
        <v>120.33022254127782</v>
      </c>
      <c r="Q217" s="59">
        <f t="shared" si="37"/>
        <v>0</v>
      </c>
      <c r="R217" s="59">
        <f t="shared" si="38"/>
        <v>0</v>
      </c>
      <c r="S217" s="59">
        <f t="shared" si="39"/>
        <v>0</v>
      </c>
      <c r="T217" s="59">
        <f t="shared" si="40"/>
        <v>0</v>
      </c>
      <c r="U217" s="59">
        <f t="shared" si="41"/>
        <v>0</v>
      </c>
      <c r="V217" s="60">
        <v>30</v>
      </c>
      <c r="W217" s="58">
        <f t="shared" si="42"/>
        <v>-20.33022254127782</v>
      </c>
      <c r="X217" s="61">
        <f t="shared" si="43"/>
        <v>0.31552320725450422</v>
      </c>
      <c r="Y217" s="63">
        <f t="shared" si="44"/>
        <v>0</v>
      </c>
      <c r="Z217" s="62">
        <f t="shared" si="45"/>
        <v>0</v>
      </c>
      <c r="AA217" s="57">
        <f t="shared" si="46"/>
        <v>0</v>
      </c>
      <c r="AB217" s="58">
        <f t="shared" si="47"/>
        <v>0</v>
      </c>
    </row>
    <row r="218" spans="2:28" x14ac:dyDescent="0.35">
      <c r="B218" s="76">
        <v>43841</v>
      </c>
      <c r="C218" s="125">
        <v>2019</v>
      </c>
      <c r="D218" s="77" t="s">
        <v>932</v>
      </c>
      <c r="E218" s="78" t="s">
        <v>16</v>
      </c>
      <c r="F218" s="78">
        <v>4</v>
      </c>
      <c r="G218" s="77" t="s">
        <v>952</v>
      </c>
      <c r="H218" s="79" t="s">
        <v>8</v>
      </c>
      <c r="I218" s="80">
        <v>1657</v>
      </c>
      <c r="J218" s="70">
        <v>338</v>
      </c>
      <c r="K218" s="70">
        <v>11.27</v>
      </c>
      <c r="L218" s="70">
        <v>81.63</v>
      </c>
      <c r="M218" s="70">
        <v>73.03</v>
      </c>
      <c r="N218" s="33">
        <f t="shared" si="36"/>
        <v>87.777146105741906</v>
      </c>
      <c r="Q218" s="59">
        <f t="shared" si="37"/>
        <v>0</v>
      </c>
      <c r="R218" s="59">
        <f t="shared" si="38"/>
        <v>0</v>
      </c>
      <c r="S218" s="59">
        <f t="shared" si="39"/>
        <v>0</v>
      </c>
      <c r="T218" s="59">
        <f t="shared" si="40"/>
        <v>0</v>
      </c>
      <c r="U218" s="59">
        <f t="shared" si="41"/>
        <v>0</v>
      </c>
      <c r="V218" s="60">
        <v>30</v>
      </c>
      <c r="W218" s="58">
        <f t="shared" si="42"/>
        <v>12.222853894258094</v>
      </c>
      <c r="X218" s="61">
        <f t="shared" si="43"/>
        <v>0.46962435233160615</v>
      </c>
      <c r="Y218" s="63">
        <f t="shared" si="44"/>
        <v>0</v>
      </c>
      <c r="Z218" s="62">
        <f t="shared" si="45"/>
        <v>0</v>
      </c>
      <c r="AA218" s="57">
        <f t="shared" si="46"/>
        <v>0</v>
      </c>
      <c r="AB218" s="58">
        <f t="shared" si="47"/>
        <v>0</v>
      </c>
    </row>
    <row r="219" spans="2:28" x14ac:dyDescent="0.35">
      <c r="B219" s="76">
        <v>43841</v>
      </c>
      <c r="C219" s="125">
        <v>2019</v>
      </c>
      <c r="D219" s="77" t="s">
        <v>932</v>
      </c>
      <c r="E219" s="78" t="s">
        <v>16</v>
      </c>
      <c r="F219" s="78">
        <v>4</v>
      </c>
      <c r="G219" s="77" t="s">
        <v>952</v>
      </c>
      <c r="H219" s="79" t="s">
        <v>12</v>
      </c>
      <c r="I219" s="80">
        <v>1658</v>
      </c>
      <c r="J219" s="192">
        <v>8</v>
      </c>
      <c r="K219" s="192">
        <v>10.84</v>
      </c>
      <c r="L219" s="192">
        <v>79.900000000000006</v>
      </c>
      <c r="M219" s="192">
        <v>78</v>
      </c>
      <c r="N219" s="33">
        <f t="shared" si="36"/>
        <v>97.248769186214886</v>
      </c>
      <c r="O219" s="191"/>
      <c r="P219" s="191"/>
      <c r="Q219" s="59">
        <f t="shared" si="37"/>
        <v>0</v>
      </c>
      <c r="R219" s="59">
        <f t="shared" si="38"/>
        <v>0</v>
      </c>
      <c r="S219" s="59">
        <f t="shared" si="39"/>
        <v>0</v>
      </c>
      <c r="T219" s="59">
        <f t="shared" si="40"/>
        <v>0</v>
      </c>
      <c r="U219" s="59">
        <f t="shared" si="41"/>
        <v>0</v>
      </c>
      <c r="V219" s="60">
        <v>30</v>
      </c>
      <c r="W219" s="58">
        <f t="shared" si="42"/>
        <v>2.7512308137851136</v>
      </c>
      <c r="X219" s="61">
        <f t="shared" si="43"/>
        <v>0.41414532459797498</v>
      </c>
      <c r="Y219" s="63">
        <f t="shared" si="44"/>
        <v>0</v>
      </c>
      <c r="Z219" s="62">
        <f t="shared" si="45"/>
        <v>0</v>
      </c>
      <c r="AA219" s="57">
        <f t="shared" si="46"/>
        <v>0</v>
      </c>
      <c r="AB219" s="58">
        <f t="shared" si="47"/>
        <v>0</v>
      </c>
    </row>
    <row r="220" spans="2:28" x14ac:dyDescent="0.35">
      <c r="B220" s="76">
        <v>43841</v>
      </c>
      <c r="C220" s="125">
        <v>2019</v>
      </c>
      <c r="D220" s="77" t="s">
        <v>932</v>
      </c>
      <c r="E220" s="78" t="s">
        <v>16</v>
      </c>
      <c r="F220" s="78">
        <v>4</v>
      </c>
      <c r="G220" s="77" t="s">
        <v>952</v>
      </c>
      <c r="H220" s="79" t="s">
        <v>11</v>
      </c>
      <c r="I220" s="80">
        <v>1659</v>
      </c>
      <c r="J220" s="192">
        <v>24</v>
      </c>
      <c r="K220" s="192">
        <v>11.03</v>
      </c>
      <c r="L220" s="192">
        <v>78.83</v>
      </c>
      <c r="M220" s="192">
        <v>97.3</v>
      </c>
      <c r="N220" s="33">
        <f t="shared" si="36"/>
        <v>127.24188790560473</v>
      </c>
      <c r="Q220" s="59">
        <f t="shared" si="37"/>
        <v>0</v>
      </c>
      <c r="R220" s="59">
        <f t="shared" si="38"/>
        <v>0</v>
      </c>
      <c r="S220" s="59">
        <f t="shared" si="39"/>
        <v>0</v>
      </c>
      <c r="T220" s="59">
        <f t="shared" si="40"/>
        <v>0</v>
      </c>
      <c r="U220" s="59">
        <f t="shared" si="41"/>
        <v>0</v>
      </c>
      <c r="V220" s="60">
        <v>30</v>
      </c>
      <c r="W220" s="58">
        <f t="shared" si="42"/>
        <v>-27.241887905604727</v>
      </c>
      <c r="X220" s="61">
        <f t="shared" si="43"/>
        <v>0.29295235887330473</v>
      </c>
      <c r="Y220" s="63">
        <f t="shared" si="44"/>
        <v>0</v>
      </c>
      <c r="Z220" s="62">
        <f t="shared" si="45"/>
        <v>0</v>
      </c>
      <c r="AA220" s="57">
        <f t="shared" si="46"/>
        <v>0</v>
      </c>
      <c r="AB220" s="58">
        <f t="shared" si="47"/>
        <v>0</v>
      </c>
    </row>
    <row r="221" spans="2:28" x14ac:dyDescent="0.35">
      <c r="B221" s="76">
        <v>43841</v>
      </c>
      <c r="C221" s="125">
        <v>2019</v>
      </c>
      <c r="D221" s="77" t="s">
        <v>932</v>
      </c>
      <c r="E221" s="78" t="s">
        <v>16</v>
      </c>
      <c r="F221" s="78">
        <v>4</v>
      </c>
      <c r="G221" s="77" t="s">
        <v>952</v>
      </c>
      <c r="H221" s="79" t="s">
        <v>10</v>
      </c>
      <c r="I221" s="80">
        <v>1660</v>
      </c>
      <c r="J221" s="204">
        <v>212</v>
      </c>
      <c r="K221" s="204">
        <v>10.89</v>
      </c>
      <c r="L221" s="204">
        <v>80.81</v>
      </c>
      <c r="M221" s="204"/>
      <c r="N221" s="33">
        <f t="shared" si="36"/>
        <v>-15.574942791762014</v>
      </c>
      <c r="O221" s="200"/>
      <c r="P221" s="200"/>
      <c r="Q221" s="59">
        <f t="shared" si="37"/>
        <v>0</v>
      </c>
      <c r="R221" s="59">
        <f t="shared" si="38"/>
        <v>0</v>
      </c>
      <c r="S221" s="59">
        <f t="shared" si="39"/>
        <v>0</v>
      </c>
      <c r="T221" s="59">
        <f t="shared" si="40"/>
        <v>0</v>
      </c>
      <c r="U221" s="59">
        <f t="shared" si="41"/>
        <v>0</v>
      </c>
      <c r="V221" s="60">
        <v>30</v>
      </c>
      <c r="W221" s="58">
        <f t="shared" si="42"/>
        <v>115.57494279176201</v>
      </c>
      <c r="X221" s="61">
        <f t="shared" si="43"/>
        <v>-3.3102846648301201</v>
      </c>
      <c r="Y221" s="63">
        <f t="shared" si="44"/>
        <v>0</v>
      </c>
      <c r="Z221" s="62">
        <f t="shared" si="45"/>
        <v>0</v>
      </c>
      <c r="AA221" s="57">
        <f t="shared" si="46"/>
        <v>0</v>
      </c>
      <c r="AB221" s="58">
        <f t="shared" si="47"/>
        <v>0</v>
      </c>
    </row>
    <row r="222" spans="2:28" x14ac:dyDescent="0.35">
      <c r="B222" s="76">
        <v>43841</v>
      </c>
      <c r="C222" s="125">
        <v>2019</v>
      </c>
      <c r="D222" s="77" t="s">
        <v>932</v>
      </c>
      <c r="E222" s="78" t="s">
        <v>16</v>
      </c>
      <c r="F222" s="78">
        <v>4</v>
      </c>
      <c r="G222" s="77" t="s">
        <v>990</v>
      </c>
      <c r="H222" s="79" t="s">
        <v>8</v>
      </c>
      <c r="I222" s="80">
        <v>1661</v>
      </c>
      <c r="J222" s="70">
        <v>319</v>
      </c>
      <c r="K222" s="70">
        <v>11.3</v>
      </c>
      <c r="L222" s="70">
        <v>78.900000000000006</v>
      </c>
      <c r="M222" s="70">
        <v>74.430000000000007</v>
      </c>
      <c r="N222" s="33">
        <f t="shared" si="36"/>
        <v>93.387573964497037</v>
      </c>
      <c r="Q222" s="59">
        <f t="shared" si="37"/>
        <v>0</v>
      </c>
      <c r="R222" s="59">
        <f t="shared" si="38"/>
        <v>0</v>
      </c>
      <c r="S222" s="59">
        <f t="shared" si="39"/>
        <v>0</v>
      </c>
      <c r="T222" s="59">
        <f t="shared" si="40"/>
        <v>0</v>
      </c>
      <c r="U222" s="59">
        <f t="shared" si="41"/>
        <v>0</v>
      </c>
      <c r="V222" s="60">
        <v>30</v>
      </c>
      <c r="W222" s="58">
        <f t="shared" si="42"/>
        <v>6.6124260355029634</v>
      </c>
      <c r="X222" s="61">
        <f t="shared" si="43"/>
        <v>0.43540313638523687</v>
      </c>
      <c r="Y222" s="63">
        <f t="shared" si="44"/>
        <v>0</v>
      </c>
      <c r="Z222" s="62">
        <f t="shared" si="45"/>
        <v>0</v>
      </c>
      <c r="AA222" s="57">
        <f t="shared" si="46"/>
        <v>0</v>
      </c>
      <c r="AB222" s="58">
        <f t="shared" si="47"/>
        <v>0</v>
      </c>
    </row>
    <row r="223" spans="2:28" x14ac:dyDescent="0.35">
      <c r="B223" s="76">
        <v>43841</v>
      </c>
      <c r="C223" s="125">
        <v>2019</v>
      </c>
      <c r="D223" s="77" t="s">
        <v>932</v>
      </c>
      <c r="E223" s="78" t="s">
        <v>16</v>
      </c>
      <c r="F223" s="78">
        <v>4</v>
      </c>
      <c r="G223" s="77" t="s">
        <v>990</v>
      </c>
      <c r="H223" s="79" t="s">
        <v>12</v>
      </c>
      <c r="I223" s="80">
        <v>1662</v>
      </c>
      <c r="J223" s="192">
        <v>10</v>
      </c>
      <c r="K223" s="192">
        <v>11.21</v>
      </c>
      <c r="L223" s="192">
        <v>82.76</v>
      </c>
      <c r="M223" s="192">
        <v>83.82</v>
      </c>
      <c r="N223" s="33">
        <f t="shared" si="36"/>
        <v>101.48148148148145</v>
      </c>
      <c r="O223" s="191"/>
      <c r="P223" s="191"/>
      <c r="Q223" s="59">
        <f t="shared" si="37"/>
        <v>0</v>
      </c>
      <c r="R223" s="59">
        <f t="shared" si="38"/>
        <v>0</v>
      </c>
      <c r="S223" s="59">
        <f t="shared" si="39"/>
        <v>0</v>
      </c>
      <c r="T223" s="59">
        <f t="shared" si="40"/>
        <v>0</v>
      </c>
      <c r="U223" s="59">
        <f t="shared" si="41"/>
        <v>0</v>
      </c>
      <c r="V223" s="60">
        <v>30</v>
      </c>
      <c r="W223" s="58">
        <f t="shared" si="42"/>
        <v>-1.4814814814814525</v>
      </c>
      <c r="X223" s="61">
        <f t="shared" si="43"/>
        <v>0.39270072992700744</v>
      </c>
      <c r="Y223" s="63">
        <f t="shared" si="44"/>
        <v>0</v>
      </c>
      <c r="Z223" s="62">
        <f t="shared" si="45"/>
        <v>0</v>
      </c>
      <c r="AA223" s="57">
        <f t="shared" si="46"/>
        <v>0</v>
      </c>
      <c r="AB223" s="58">
        <f t="shared" si="47"/>
        <v>0</v>
      </c>
    </row>
    <row r="224" spans="2:28" x14ac:dyDescent="0.35">
      <c r="B224" s="76">
        <v>43841</v>
      </c>
      <c r="C224" s="125">
        <v>2019</v>
      </c>
      <c r="D224" s="77" t="s">
        <v>932</v>
      </c>
      <c r="E224" s="78" t="s">
        <v>16</v>
      </c>
      <c r="F224" s="78">
        <v>4</v>
      </c>
      <c r="G224" s="77" t="s">
        <v>990</v>
      </c>
      <c r="H224" s="79" t="s">
        <v>11</v>
      </c>
      <c r="I224" s="80">
        <v>1663</v>
      </c>
      <c r="J224" s="192">
        <v>9</v>
      </c>
      <c r="K224" s="192">
        <v>10.89</v>
      </c>
      <c r="L224" s="192">
        <v>80.62</v>
      </c>
      <c r="M224" s="192">
        <v>90.65</v>
      </c>
      <c r="N224" s="33">
        <f t="shared" si="36"/>
        <v>114.38405277498926</v>
      </c>
      <c r="O224" s="191"/>
      <c r="P224" s="191"/>
      <c r="Q224" s="59">
        <f t="shared" si="37"/>
        <v>0</v>
      </c>
      <c r="R224" s="59">
        <f t="shared" si="38"/>
        <v>0</v>
      </c>
      <c r="S224" s="59">
        <f t="shared" si="39"/>
        <v>0</v>
      </c>
      <c r="T224" s="59">
        <f t="shared" si="40"/>
        <v>0</v>
      </c>
      <c r="U224" s="59">
        <f t="shared" si="41"/>
        <v>0</v>
      </c>
      <c r="V224" s="60">
        <v>30</v>
      </c>
      <c r="W224" s="58">
        <f t="shared" si="42"/>
        <v>-14.384052774989257</v>
      </c>
      <c r="X224" s="61">
        <f t="shared" si="43"/>
        <v>0.33712387161484453</v>
      </c>
      <c r="Y224" s="63">
        <f t="shared" si="44"/>
        <v>0</v>
      </c>
      <c r="Z224" s="62">
        <f t="shared" si="45"/>
        <v>0</v>
      </c>
      <c r="AA224" s="57">
        <f t="shared" si="46"/>
        <v>0</v>
      </c>
      <c r="AB224" s="58">
        <f t="shared" si="47"/>
        <v>0</v>
      </c>
    </row>
    <row r="225" spans="2:28" x14ac:dyDescent="0.35">
      <c r="B225" s="76">
        <v>43841</v>
      </c>
      <c r="C225" s="125">
        <v>2019</v>
      </c>
      <c r="D225" s="77" t="s">
        <v>932</v>
      </c>
      <c r="E225" s="78" t="s">
        <v>16</v>
      </c>
      <c r="F225" s="78">
        <v>4</v>
      </c>
      <c r="G225" s="77" t="s">
        <v>990</v>
      </c>
      <c r="H225" s="79" t="s">
        <v>10</v>
      </c>
      <c r="I225" s="80">
        <v>1664</v>
      </c>
      <c r="J225" s="192">
        <v>1</v>
      </c>
      <c r="K225" s="192">
        <v>11.25</v>
      </c>
      <c r="L225" s="192">
        <v>72.69</v>
      </c>
      <c r="M225" s="192">
        <v>84.83</v>
      </c>
      <c r="N225" s="33">
        <f t="shared" si="36"/>
        <v>119.75911458333334</v>
      </c>
      <c r="O225" s="191"/>
      <c r="P225" s="191"/>
      <c r="Q225" s="59">
        <f t="shared" si="37"/>
        <v>0</v>
      </c>
      <c r="R225" s="59">
        <f t="shared" si="38"/>
        <v>0</v>
      </c>
      <c r="S225" s="59">
        <f t="shared" si="39"/>
        <v>0</v>
      </c>
      <c r="T225" s="59">
        <f t="shared" si="40"/>
        <v>0</v>
      </c>
      <c r="U225" s="59">
        <f t="shared" si="41"/>
        <v>0</v>
      </c>
      <c r="V225" s="60">
        <v>30</v>
      </c>
      <c r="W225" s="58">
        <f t="shared" si="42"/>
        <v>-19.759114583333343</v>
      </c>
      <c r="X225" s="61">
        <f t="shared" si="43"/>
        <v>0.3175047567273715</v>
      </c>
      <c r="Y225" s="63">
        <f t="shared" si="44"/>
        <v>0</v>
      </c>
      <c r="Z225" s="62">
        <f t="shared" si="45"/>
        <v>0</v>
      </c>
      <c r="AA225" s="57">
        <f t="shared" si="46"/>
        <v>0</v>
      </c>
      <c r="AB225" s="58">
        <f t="shared" si="47"/>
        <v>0</v>
      </c>
    </row>
    <row r="226" spans="2:28" x14ac:dyDescent="0.35">
      <c r="B226" s="76">
        <v>43841</v>
      </c>
      <c r="C226" s="125">
        <v>2019</v>
      </c>
      <c r="D226" s="77" t="s">
        <v>932</v>
      </c>
      <c r="E226" s="78" t="s">
        <v>16</v>
      </c>
      <c r="F226" s="78">
        <v>1</v>
      </c>
      <c r="G226" s="77" t="s">
        <v>990</v>
      </c>
      <c r="H226" s="79" t="s">
        <v>8</v>
      </c>
      <c r="I226" s="80">
        <v>1665</v>
      </c>
      <c r="J226" s="70">
        <v>323</v>
      </c>
      <c r="K226" s="70">
        <v>11.25</v>
      </c>
      <c r="L226" s="70">
        <v>83.39</v>
      </c>
      <c r="M226" s="70">
        <v>78.290000000000006</v>
      </c>
      <c r="N226" s="33">
        <f t="shared" si="36"/>
        <v>92.930413085666771</v>
      </c>
      <c r="Q226" s="59">
        <f t="shared" si="37"/>
        <v>0</v>
      </c>
      <c r="R226" s="59">
        <f t="shared" si="38"/>
        <v>0</v>
      </c>
      <c r="S226" s="59">
        <f t="shared" si="39"/>
        <v>0</v>
      </c>
      <c r="T226" s="59">
        <f t="shared" si="40"/>
        <v>0</v>
      </c>
      <c r="U226" s="59">
        <f t="shared" si="41"/>
        <v>0</v>
      </c>
      <c r="V226" s="60">
        <v>30</v>
      </c>
      <c r="W226" s="58">
        <f t="shared" si="42"/>
        <v>7.0695869143332288</v>
      </c>
      <c r="X226" s="61">
        <f t="shared" si="43"/>
        <v>0.4380369928400954</v>
      </c>
      <c r="Y226" s="63">
        <f t="shared" si="44"/>
        <v>0</v>
      </c>
      <c r="Z226" s="62">
        <f t="shared" si="45"/>
        <v>0</v>
      </c>
      <c r="AA226" s="57">
        <f t="shared" si="46"/>
        <v>0</v>
      </c>
      <c r="AB226" s="58">
        <f t="shared" si="47"/>
        <v>0</v>
      </c>
    </row>
    <row r="227" spans="2:28" x14ac:dyDescent="0.35">
      <c r="B227" s="76">
        <v>43841</v>
      </c>
      <c r="C227" s="125">
        <v>2019</v>
      </c>
      <c r="D227" s="77" t="s">
        <v>932</v>
      </c>
      <c r="E227" s="78" t="s">
        <v>16</v>
      </c>
      <c r="F227" s="78">
        <v>1</v>
      </c>
      <c r="G227" s="77" t="s">
        <v>990</v>
      </c>
      <c r="H227" s="79" t="s">
        <v>12</v>
      </c>
      <c r="I227" s="80">
        <v>1666</v>
      </c>
      <c r="J227" s="204">
        <v>355</v>
      </c>
      <c r="K227" s="204">
        <v>11.27</v>
      </c>
      <c r="L227" s="204">
        <v>87.18</v>
      </c>
      <c r="M227" s="204">
        <v>75.62</v>
      </c>
      <c r="N227" s="33">
        <f t="shared" si="36"/>
        <v>84.771439862995649</v>
      </c>
      <c r="O227" s="200"/>
      <c r="P227" s="200"/>
      <c r="Q227" s="59">
        <f t="shared" si="37"/>
        <v>0</v>
      </c>
      <c r="R227" s="59">
        <f t="shared" si="38"/>
        <v>0</v>
      </c>
      <c r="S227" s="59">
        <f t="shared" si="39"/>
        <v>0</v>
      </c>
      <c r="T227" s="59">
        <f t="shared" si="40"/>
        <v>0</v>
      </c>
      <c r="U227" s="59">
        <f t="shared" si="41"/>
        <v>0</v>
      </c>
      <c r="V227" s="60">
        <v>30</v>
      </c>
      <c r="W227" s="58">
        <f t="shared" si="42"/>
        <v>15.228560137004351</v>
      </c>
      <c r="X227" s="61">
        <f t="shared" si="43"/>
        <v>0.48982128982128992</v>
      </c>
      <c r="Y227" s="63">
        <f t="shared" si="44"/>
        <v>0</v>
      </c>
      <c r="Z227" s="62">
        <f t="shared" si="45"/>
        <v>0</v>
      </c>
      <c r="AA227" s="57">
        <f t="shared" si="46"/>
        <v>0</v>
      </c>
      <c r="AB227" s="58">
        <f t="shared" si="47"/>
        <v>0</v>
      </c>
    </row>
    <row r="228" spans="2:28" x14ac:dyDescent="0.35">
      <c r="B228" s="76">
        <v>43841</v>
      </c>
      <c r="C228" s="125">
        <v>2019</v>
      </c>
      <c r="D228" s="77" t="s">
        <v>932</v>
      </c>
      <c r="E228" s="78" t="s">
        <v>16</v>
      </c>
      <c r="F228" s="78">
        <v>1</v>
      </c>
      <c r="G228" s="77" t="s">
        <v>990</v>
      </c>
      <c r="H228" s="79" t="s">
        <v>11</v>
      </c>
      <c r="I228" s="80">
        <v>1667</v>
      </c>
      <c r="J228" s="204">
        <v>356</v>
      </c>
      <c r="K228" s="204">
        <v>11.3</v>
      </c>
      <c r="L228" s="204">
        <v>85.92</v>
      </c>
      <c r="M228" s="204">
        <v>73.41</v>
      </c>
      <c r="N228" s="33">
        <f t="shared" si="36"/>
        <v>83.235057625301522</v>
      </c>
      <c r="O228" s="200"/>
      <c r="P228" s="200"/>
      <c r="Q228" s="59">
        <f t="shared" si="37"/>
        <v>0</v>
      </c>
      <c r="R228" s="59">
        <f t="shared" si="38"/>
        <v>0</v>
      </c>
      <c r="S228" s="59">
        <f t="shared" si="39"/>
        <v>0</v>
      </c>
      <c r="T228" s="59">
        <f t="shared" si="40"/>
        <v>0</v>
      </c>
      <c r="U228" s="59">
        <f t="shared" si="41"/>
        <v>0</v>
      </c>
      <c r="V228" s="60">
        <v>30</v>
      </c>
      <c r="W228" s="58">
        <f t="shared" si="42"/>
        <v>16.764942374698478</v>
      </c>
      <c r="X228" s="61">
        <f t="shared" si="43"/>
        <v>0.50070842054419584</v>
      </c>
      <c r="Y228" s="63">
        <f t="shared" si="44"/>
        <v>0</v>
      </c>
      <c r="Z228" s="62">
        <f t="shared" si="45"/>
        <v>0</v>
      </c>
      <c r="AA228" s="57">
        <f t="shared" si="46"/>
        <v>0</v>
      </c>
      <c r="AB228" s="58">
        <f t="shared" si="47"/>
        <v>0</v>
      </c>
    </row>
    <row r="229" spans="2:28" x14ac:dyDescent="0.35">
      <c r="B229" s="76">
        <v>43841</v>
      </c>
      <c r="C229" s="125">
        <v>2019</v>
      </c>
      <c r="D229" s="77" t="s">
        <v>932</v>
      </c>
      <c r="E229" s="78" t="s">
        <v>16</v>
      </c>
      <c r="F229" s="78">
        <v>1</v>
      </c>
      <c r="G229" s="77" t="s">
        <v>990</v>
      </c>
      <c r="H229" s="79" t="s">
        <v>10</v>
      </c>
      <c r="I229" s="80">
        <v>1668</v>
      </c>
      <c r="J229" s="70">
        <v>325</v>
      </c>
      <c r="K229" s="70">
        <v>10.83</v>
      </c>
      <c r="L229" s="70">
        <v>79.56</v>
      </c>
      <c r="M229" s="70">
        <v>77.709999999999994</v>
      </c>
      <c r="N229" s="33">
        <f t="shared" si="36"/>
        <v>97.308307871380762</v>
      </c>
      <c r="Q229" s="59">
        <f t="shared" si="37"/>
        <v>0</v>
      </c>
      <c r="R229" s="59">
        <f t="shared" si="38"/>
        <v>0</v>
      </c>
      <c r="S229" s="59">
        <f t="shared" si="39"/>
        <v>0</v>
      </c>
      <c r="T229" s="59">
        <f t="shared" si="40"/>
        <v>0</v>
      </c>
      <c r="U229" s="59">
        <f t="shared" si="41"/>
        <v>0</v>
      </c>
      <c r="V229" s="60">
        <v>30</v>
      </c>
      <c r="W229" s="58">
        <f t="shared" si="42"/>
        <v>2.6916921286192377</v>
      </c>
      <c r="X229" s="61">
        <f t="shared" si="43"/>
        <v>0.41383074162679434</v>
      </c>
      <c r="Y229" s="63">
        <f t="shared" si="44"/>
        <v>0</v>
      </c>
      <c r="Z229" s="62">
        <f t="shared" si="45"/>
        <v>0</v>
      </c>
      <c r="AA229" s="57">
        <f t="shared" si="46"/>
        <v>0</v>
      </c>
      <c r="AB229" s="58">
        <f t="shared" si="47"/>
        <v>0</v>
      </c>
    </row>
    <row r="230" spans="2:28" x14ac:dyDescent="0.35">
      <c r="B230" s="76">
        <v>43841</v>
      </c>
      <c r="C230" s="125">
        <v>2019</v>
      </c>
      <c r="D230" s="77" t="s">
        <v>932</v>
      </c>
      <c r="E230" s="78" t="s">
        <v>16</v>
      </c>
      <c r="F230" s="78">
        <v>1</v>
      </c>
      <c r="G230" s="77" t="s">
        <v>952</v>
      </c>
      <c r="H230" s="79" t="s">
        <v>8</v>
      </c>
      <c r="I230" s="80">
        <v>1669</v>
      </c>
      <c r="J230" s="204">
        <v>305</v>
      </c>
      <c r="K230" s="204">
        <v>11.28</v>
      </c>
      <c r="L230" s="204">
        <v>88.31</v>
      </c>
      <c r="M230" s="204">
        <v>78.23</v>
      </c>
      <c r="N230" s="33">
        <f t="shared" si="36"/>
        <v>86.914189276905105</v>
      </c>
      <c r="O230" s="200"/>
      <c r="P230" s="200"/>
      <c r="Q230" s="59">
        <f t="shared" si="37"/>
        <v>0</v>
      </c>
      <c r="R230" s="59">
        <f t="shared" si="38"/>
        <v>0</v>
      </c>
      <c r="S230" s="59">
        <f t="shared" si="39"/>
        <v>0</v>
      </c>
      <c r="T230" s="59">
        <f t="shared" si="40"/>
        <v>0</v>
      </c>
      <c r="U230" s="59">
        <f t="shared" si="41"/>
        <v>0</v>
      </c>
      <c r="V230" s="60">
        <v>30</v>
      </c>
      <c r="W230" s="58">
        <f t="shared" si="42"/>
        <v>13.085810723094895</v>
      </c>
      <c r="X230" s="61">
        <f t="shared" si="43"/>
        <v>0.47528005974607906</v>
      </c>
      <c r="Y230" s="63">
        <f t="shared" si="44"/>
        <v>0</v>
      </c>
      <c r="Z230" s="62">
        <f t="shared" si="45"/>
        <v>0</v>
      </c>
      <c r="AA230" s="57">
        <f t="shared" si="46"/>
        <v>0</v>
      </c>
      <c r="AB230" s="58">
        <f t="shared" si="47"/>
        <v>0</v>
      </c>
    </row>
    <row r="231" spans="2:28" x14ac:dyDescent="0.35">
      <c r="B231" s="76">
        <v>43841</v>
      </c>
      <c r="C231" s="125">
        <v>2019</v>
      </c>
      <c r="D231" s="77" t="s">
        <v>932</v>
      </c>
      <c r="E231" s="78" t="s">
        <v>16</v>
      </c>
      <c r="F231" s="78">
        <v>1</v>
      </c>
      <c r="G231" s="77" t="s">
        <v>952</v>
      </c>
      <c r="H231" s="79" t="s">
        <v>12</v>
      </c>
      <c r="I231" s="80">
        <v>1670</v>
      </c>
      <c r="J231" s="70">
        <v>336</v>
      </c>
      <c r="K231" s="70">
        <v>11.3</v>
      </c>
      <c r="L231" s="70">
        <v>82.68</v>
      </c>
      <c r="M231" s="70">
        <v>71.31</v>
      </c>
      <c r="N231" s="33">
        <f t="shared" si="36"/>
        <v>84.071168394508263</v>
      </c>
      <c r="Q231" s="59">
        <f t="shared" si="37"/>
        <v>0</v>
      </c>
      <c r="R231" s="59">
        <f t="shared" si="38"/>
        <v>0</v>
      </c>
      <c r="S231" s="59">
        <f t="shared" si="39"/>
        <v>0</v>
      </c>
      <c r="T231" s="59">
        <f t="shared" si="40"/>
        <v>0</v>
      </c>
      <c r="U231" s="59">
        <f t="shared" si="41"/>
        <v>0</v>
      </c>
      <c r="V231" s="60">
        <v>30</v>
      </c>
      <c r="W231" s="58">
        <f t="shared" si="42"/>
        <v>15.928831605491737</v>
      </c>
      <c r="X231" s="61">
        <f t="shared" si="43"/>
        <v>0.49473421096483922</v>
      </c>
      <c r="Y231" s="63">
        <f t="shared" si="44"/>
        <v>0</v>
      </c>
      <c r="Z231" s="62">
        <f t="shared" si="45"/>
        <v>0</v>
      </c>
      <c r="AA231" s="57">
        <f t="shared" si="46"/>
        <v>0</v>
      </c>
      <c r="AB231" s="58">
        <f t="shared" si="47"/>
        <v>0</v>
      </c>
    </row>
    <row r="232" spans="2:28" x14ac:dyDescent="0.35">
      <c r="B232" s="76">
        <v>43841</v>
      </c>
      <c r="C232" s="125">
        <v>2019</v>
      </c>
      <c r="D232" s="77" t="s">
        <v>932</v>
      </c>
      <c r="E232" s="78" t="s">
        <v>16</v>
      </c>
      <c r="F232" s="78">
        <v>1</v>
      </c>
      <c r="G232" s="77" t="s">
        <v>952</v>
      </c>
      <c r="H232" s="79" t="s">
        <v>11</v>
      </c>
      <c r="I232" s="80">
        <v>1671</v>
      </c>
      <c r="J232" s="70">
        <v>326</v>
      </c>
      <c r="K232" s="70">
        <v>11.27</v>
      </c>
      <c r="L232" s="70">
        <v>89.1</v>
      </c>
      <c r="M232" s="70">
        <v>79.010000000000005</v>
      </c>
      <c r="N232" s="33">
        <f t="shared" si="36"/>
        <v>87.035847359629983</v>
      </c>
      <c r="Q232" s="59">
        <f t="shared" si="37"/>
        <v>0</v>
      </c>
      <c r="R232" s="59">
        <f t="shared" si="38"/>
        <v>0</v>
      </c>
      <c r="S232" s="59">
        <f t="shared" si="39"/>
        <v>0</v>
      </c>
      <c r="T232" s="59">
        <f t="shared" si="40"/>
        <v>0</v>
      </c>
      <c r="U232" s="59">
        <f t="shared" si="41"/>
        <v>0</v>
      </c>
      <c r="V232" s="60">
        <v>30</v>
      </c>
      <c r="W232" s="58">
        <f t="shared" si="42"/>
        <v>12.964152640370017</v>
      </c>
      <c r="X232" s="61">
        <f t="shared" si="43"/>
        <v>0.4744759374077353</v>
      </c>
      <c r="Y232" s="63">
        <f t="shared" si="44"/>
        <v>0</v>
      </c>
      <c r="Z232" s="62">
        <f t="shared" si="45"/>
        <v>0</v>
      </c>
      <c r="AA232" s="57">
        <f t="shared" si="46"/>
        <v>0</v>
      </c>
      <c r="AB232" s="58">
        <f t="shared" si="47"/>
        <v>0</v>
      </c>
    </row>
    <row r="233" spans="2:28" x14ac:dyDescent="0.35">
      <c r="B233" s="76">
        <v>43841</v>
      </c>
      <c r="C233" s="125">
        <v>2019</v>
      </c>
      <c r="D233" s="77" t="s">
        <v>932</v>
      </c>
      <c r="E233" s="78" t="s">
        <v>16</v>
      </c>
      <c r="F233" s="78">
        <v>1</v>
      </c>
      <c r="G233" s="77" t="s">
        <v>952</v>
      </c>
      <c r="H233" s="79" t="s">
        <v>10</v>
      </c>
      <c r="I233" s="80">
        <v>1672</v>
      </c>
      <c r="J233" s="70">
        <v>335</v>
      </c>
      <c r="K233" s="70">
        <v>11.32</v>
      </c>
      <c r="L233" s="70">
        <v>85.87</v>
      </c>
      <c r="M233" s="70">
        <v>71.47</v>
      </c>
      <c r="N233" s="33">
        <f t="shared" si="36"/>
        <v>80.684104627766587</v>
      </c>
      <c r="Q233" s="59">
        <f t="shared" si="37"/>
        <v>0</v>
      </c>
      <c r="R233" s="59">
        <f t="shared" si="38"/>
        <v>0</v>
      </c>
      <c r="S233" s="59">
        <f t="shared" si="39"/>
        <v>0</v>
      </c>
      <c r="T233" s="59">
        <f t="shared" si="40"/>
        <v>0</v>
      </c>
      <c r="U233" s="59">
        <f t="shared" si="41"/>
        <v>0</v>
      </c>
      <c r="V233" s="60">
        <v>30</v>
      </c>
      <c r="W233" s="58">
        <f t="shared" si="42"/>
        <v>19.315895372233413</v>
      </c>
      <c r="X233" s="61">
        <f t="shared" si="43"/>
        <v>0.51970074812967593</v>
      </c>
      <c r="Y233" s="63">
        <f t="shared" si="44"/>
        <v>0</v>
      </c>
      <c r="Z233" s="62">
        <f t="shared" si="45"/>
        <v>0</v>
      </c>
      <c r="AA233" s="57">
        <f t="shared" si="46"/>
        <v>0</v>
      </c>
      <c r="AB233" s="58">
        <f t="shared" si="47"/>
        <v>0</v>
      </c>
    </row>
    <row r="234" spans="2:28" x14ac:dyDescent="0.35">
      <c r="B234" s="76">
        <v>43841</v>
      </c>
      <c r="C234" s="125">
        <v>2019</v>
      </c>
      <c r="D234" s="77" t="s">
        <v>932</v>
      </c>
      <c r="E234" s="78" t="s">
        <v>15</v>
      </c>
      <c r="F234" s="78">
        <v>3</v>
      </c>
      <c r="G234" s="77" t="s">
        <v>990</v>
      </c>
      <c r="H234" s="79" t="s">
        <v>8</v>
      </c>
      <c r="I234" s="80">
        <v>1673</v>
      </c>
      <c r="J234" s="70">
        <v>333</v>
      </c>
      <c r="K234" s="70">
        <v>11.31</v>
      </c>
      <c r="L234" s="70">
        <v>79.87</v>
      </c>
      <c r="M234" s="70">
        <v>74.42</v>
      </c>
      <c r="N234" s="33">
        <f t="shared" si="36"/>
        <v>92.050758459743292</v>
      </c>
      <c r="Q234" s="59">
        <f t="shared" si="37"/>
        <v>0</v>
      </c>
      <c r="R234" s="59">
        <f t="shared" si="38"/>
        <v>0</v>
      </c>
      <c r="S234" s="59">
        <f t="shared" si="39"/>
        <v>0</v>
      </c>
      <c r="T234" s="59">
        <f t="shared" si="40"/>
        <v>0</v>
      </c>
      <c r="U234" s="59">
        <f t="shared" si="41"/>
        <v>0</v>
      </c>
      <c r="V234" s="60">
        <v>30</v>
      </c>
      <c r="W234" s="58">
        <f t="shared" si="42"/>
        <v>7.9492415402567076</v>
      </c>
      <c r="X234" s="61">
        <f t="shared" si="43"/>
        <v>0.4431785770876247</v>
      </c>
      <c r="Y234" s="63">
        <f t="shared" si="44"/>
        <v>0</v>
      </c>
      <c r="Z234" s="62">
        <f t="shared" si="45"/>
        <v>0</v>
      </c>
      <c r="AA234" s="57">
        <f t="shared" si="46"/>
        <v>0</v>
      </c>
      <c r="AB234" s="58">
        <f t="shared" si="47"/>
        <v>0</v>
      </c>
    </row>
    <row r="235" spans="2:28" x14ac:dyDescent="0.35">
      <c r="B235" s="76">
        <v>43841</v>
      </c>
      <c r="C235" s="125">
        <v>2019</v>
      </c>
      <c r="D235" s="77" t="s">
        <v>932</v>
      </c>
      <c r="E235" s="78" t="s">
        <v>15</v>
      </c>
      <c r="F235" s="78">
        <v>3</v>
      </c>
      <c r="G235" s="77" t="s">
        <v>990</v>
      </c>
      <c r="H235" s="79" t="s">
        <v>12</v>
      </c>
      <c r="I235" s="80">
        <v>1674</v>
      </c>
      <c r="J235" s="70">
        <v>304</v>
      </c>
      <c r="K235" s="70">
        <v>11.3</v>
      </c>
      <c r="L235" s="70">
        <v>82.53</v>
      </c>
      <c r="M235" s="70">
        <v>71.099999999999994</v>
      </c>
      <c r="N235" s="33">
        <f t="shared" si="36"/>
        <v>83.953390425382551</v>
      </c>
      <c r="Q235" s="59">
        <f t="shared" si="37"/>
        <v>0</v>
      </c>
      <c r="R235" s="59">
        <f t="shared" si="38"/>
        <v>0</v>
      </c>
      <c r="S235" s="59">
        <f t="shared" si="39"/>
        <v>0</v>
      </c>
      <c r="T235" s="59">
        <f t="shared" si="40"/>
        <v>0</v>
      </c>
      <c r="U235" s="59">
        <f t="shared" si="41"/>
        <v>0</v>
      </c>
      <c r="V235" s="60">
        <v>30</v>
      </c>
      <c r="W235" s="58">
        <f t="shared" si="42"/>
        <v>16.046609574617449</v>
      </c>
      <c r="X235" s="61">
        <f t="shared" si="43"/>
        <v>0.49556856187290971</v>
      </c>
      <c r="Y235" s="63">
        <f t="shared" si="44"/>
        <v>0</v>
      </c>
      <c r="Z235" s="62">
        <f t="shared" si="45"/>
        <v>0</v>
      </c>
      <c r="AA235" s="57">
        <f t="shared" si="46"/>
        <v>0</v>
      </c>
      <c r="AB235" s="58">
        <f t="shared" si="47"/>
        <v>0</v>
      </c>
    </row>
    <row r="236" spans="2:28" x14ac:dyDescent="0.35">
      <c r="B236" s="76">
        <v>43841</v>
      </c>
      <c r="C236" s="125">
        <v>2019</v>
      </c>
      <c r="D236" s="77" t="s">
        <v>932</v>
      </c>
      <c r="E236" s="78" t="s">
        <v>15</v>
      </c>
      <c r="F236" s="78">
        <v>3</v>
      </c>
      <c r="G236" s="77" t="s">
        <v>990</v>
      </c>
      <c r="H236" s="79" t="s">
        <v>11</v>
      </c>
      <c r="I236" s="80">
        <v>1675</v>
      </c>
      <c r="J236" s="70">
        <v>344</v>
      </c>
      <c r="K236" s="70">
        <v>11.25</v>
      </c>
      <c r="L236" s="70">
        <v>85.22</v>
      </c>
      <c r="M236" s="70">
        <v>71.88</v>
      </c>
      <c r="N236" s="33">
        <f t="shared" si="36"/>
        <v>81.965661754765449</v>
      </c>
      <c r="Q236" s="59">
        <f t="shared" si="37"/>
        <v>0</v>
      </c>
      <c r="R236" s="59">
        <f t="shared" si="38"/>
        <v>0</v>
      </c>
      <c r="S236" s="59">
        <f t="shared" si="39"/>
        <v>0</v>
      </c>
      <c r="T236" s="59">
        <f t="shared" si="40"/>
        <v>0</v>
      </c>
      <c r="U236" s="59">
        <f t="shared" si="41"/>
        <v>0</v>
      </c>
      <c r="V236" s="60">
        <v>30</v>
      </c>
      <c r="W236" s="58">
        <f t="shared" si="42"/>
        <v>18.034338245234551</v>
      </c>
      <c r="X236" s="61">
        <f t="shared" si="43"/>
        <v>0.51001154543955141</v>
      </c>
      <c r="Y236" s="63">
        <f t="shared" si="44"/>
        <v>0</v>
      </c>
      <c r="Z236" s="62">
        <f t="shared" si="45"/>
        <v>0</v>
      </c>
      <c r="AA236" s="57">
        <f t="shared" si="46"/>
        <v>0</v>
      </c>
      <c r="AB236" s="58">
        <f t="shared" si="47"/>
        <v>0</v>
      </c>
    </row>
    <row r="237" spans="2:28" x14ac:dyDescent="0.35">
      <c r="B237" s="76">
        <v>43841</v>
      </c>
      <c r="C237" s="125">
        <v>2019</v>
      </c>
      <c r="D237" s="77" t="s">
        <v>932</v>
      </c>
      <c r="E237" s="78" t="s">
        <v>15</v>
      </c>
      <c r="F237" s="78">
        <v>3</v>
      </c>
      <c r="G237" s="77" t="s">
        <v>990</v>
      </c>
      <c r="H237" s="79" t="s">
        <v>10</v>
      </c>
      <c r="I237" s="80">
        <v>1676</v>
      </c>
      <c r="J237" s="70">
        <v>315</v>
      </c>
      <c r="K237" s="70">
        <v>10.88</v>
      </c>
      <c r="L237" s="70">
        <v>85.97</v>
      </c>
      <c r="M237" s="70">
        <v>73</v>
      </c>
      <c r="N237" s="33">
        <f t="shared" si="36"/>
        <v>82.727393794113723</v>
      </c>
      <c r="Q237" s="59">
        <f t="shared" si="37"/>
        <v>0</v>
      </c>
      <c r="R237" s="59">
        <f t="shared" si="38"/>
        <v>0</v>
      </c>
      <c r="S237" s="59">
        <f t="shared" si="39"/>
        <v>0</v>
      </c>
      <c r="T237" s="59">
        <f t="shared" si="40"/>
        <v>0</v>
      </c>
      <c r="U237" s="59">
        <f t="shared" si="41"/>
        <v>0</v>
      </c>
      <c r="V237" s="60">
        <v>30</v>
      </c>
      <c r="W237" s="58">
        <f t="shared" si="42"/>
        <v>17.272606205886277</v>
      </c>
      <c r="X237" s="61">
        <f t="shared" si="43"/>
        <v>0.50439471989697371</v>
      </c>
      <c r="Y237" s="63">
        <f t="shared" si="44"/>
        <v>0</v>
      </c>
      <c r="Z237" s="62">
        <f t="shared" si="45"/>
        <v>0</v>
      </c>
      <c r="AA237" s="57">
        <f t="shared" si="46"/>
        <v>0</v>
      </c>
      <c r="AB237" s="58">
        <f t="shared" si="47"/>
        <v>0</v>
      </c>
    </row>
    <row r="238" spans="2:28" x14ac:dyDescent="0.35">
      <c r="B238" s="76">
        <v>43841</v>
      </c>
      <c r="C238" s="125">
        <v>2019</v>
      </c>
      <c r="D238" s="77" t="s">
        <v>932</v>
      </c>
      <c r="E238" s="78" t="s">
        <v>15</v>
      </c>
      <c r="F238" s="78">
        <v>3</v>
      </c>
      <c r="G238" s="77" t="s">
        <v>952</v>
      </c>
      <c r="H238" s="79" t="s">
        <v>8</v>
      </c>
      <c r="I238" s="80">
        <v>1677</v>
      </c>
      <c r="J238" s="70">
        <v>331</v>
      </c>
      <c r="K238" s="70">
        <v>11.28</v>
      </c>
      <c r="L238" s="70">
        <v>89.44</v>
      </c>
      <c r="M238" s="70">
        <v>74.2</v>
      </c>
      <c r="N238" s="33">
        <f t="shared" si="36"/>
        <v>80.501535312180152</v>
      </c>
      <c r="Q238" s="59">
        <f t="shared" si="37"/>
        <v>0</v>
      </c>
      <c r="R238" s="59">
        <f t="shared" si="38"/>
        <v>0</v>
      </c>
      <c r="S238" s="59">
        <f t="shared" si="39"/>
        <v>0</v>
      </c>
      <c r="T238" s="59">
        <f t="shared" si="40"/>
        <v>0</v>
      </c>
      <c r="U238" s="59">
        <f t="shared" si="41"/>
        <v>0</v>
      </c>
      <c r="V238" s="60">
        <v>30</v>
      </c>
      <c r="W238" s="58">
        <f t="shared" si="42"/>
        <v>19.498464687819848</v>
      </c>
      <c r="X238" s="61">
        <f t="shared" si="43"/>
        <v>0.52110616656071185</v>
      </c>
      <c r="Y238" s="63">
        <f t="shared" si="44"/>
        <v>0</v>
      </c>
      <c r="Z238" s="62">
        <f t="shared" si="45"/>
        <v>0</v>
      </c>
      <c r="AA238" s="57">
        <f t="shared" si="46"/>
        <v>0</v>
      </c>
      <c r="AB238" s="58">
        <f t="shared" si="47"/>
        <v>0</v>
      </c>
    </row>
    <row r="239" spans="2:28" x14ac:dyDescent="0.35">
      <c r="B239" s="76">
        <v>43841</v>
      </c>
      <c r="C239" s="125">
        <v>2019</v>
      </c>
      <c r="D239" s="77" t="s">
        <v>932</v>
      </c>
      <c r="E239" s="78" t="s">
        <v>15</v>
      </c>
      <c r="F239" s="78">
        <v>3</v>
      </c>
      <c r="G239" s="77" t="s">
        <v>952</v>
      </c>
      <c r="H239" s="79" t="s">
        <v>12</v>
      </c>
      <c r="I239" s="80">
        <v>1678</v>
      </c>
      <c r="J239" s="70">
        <v>352</v>
      </c>
      <c r="K239" s="70">
        <v>11.28</v>
      </c>
      <c r="L239" s="70">
        <v>90.05</v>
      </c>
      <c r="M239" s="70">
        <v>84.96</v>
      </c>
      <c r="N239" s="33">
        <f t="shared" si="36"/>
        <v>93.53814904151325</v>
      </c>
      <c r="Q239" s="59">
        <f t="shared" si="37"/>
        <v>0</v>
      </c>
      <c r="R239" s="59">
        <f t="shared" si="38"/>
        <v>0</v>
      </c>
      <c r="S239" s="59">
        <f t="shared" si="39"/>
        <v>0</v>
      </c>
      <c r="T239" s="59">
        <f t="shared" si="40"/>
        <v>0</v>
      </c>
      <c r="U239" s="59">
        <f t="shared" si="41"/>
        <v>0</v>
      </c>
      <c r="V239" s="60">
        <v>30</v>
      </c>
      <c r="W239" s="58">
        <f t="shared" si="42"/>
        <v>6.4618509584867496</v>
      </c>
      <c r="X239" s="61">
        <f t="shared" si="43"/>
        <v>0.43454125950054301</v>
      </c>
      <c r="Y239" s="63">
        <f t="shared" si="44"/>
        <v>0</v>
      </c>
      <c r="Z239" s="62">
        <f t="shared" si="45"/>
        <v>0</v>
      </c>
      <c r="AA239" s="57">
        <f t="shared" si="46"/>
        <v>0</v>
      </c>
      <c r="AB239" s="58">
        <f t="shared" si="47"/>
        <v>0</v>
      </c>
    </row>
    <row r="240" spans="2:28" x14ac:dyDescent="0.35">
      <c r="B240" s="76">
        <v>43841</v>
      </c>
      <c r="C240" s="125">
        <v>2019</v>
      </c>
      <c r="D240" s="77" t="s">
        <v>932</v>
      </c>
      <c r="E240" s="78" t="s">
        <v>15</v>
      </c>
      <c r="F240" s="78">
        <v>3</v>
      </c>
      <c r="G240" s="77" t="s">
        <v>952</v>
      </c>
      <c r="H240" s="79" t="s">
        <v>11</v>
      </c>
      <c r="I240" s="80">
        <v>1679</v>
      </c>
      <c r="J240" s="204">
        <v>354</v>
      </c>
      <c r="K240" s="204">
        <v>11.31</v>
      </c>
      <c r="L240" s="204">
        <v>91.39</v>
      </c>
      <c r="M240" s="204">
        <v>76.260000000000005</v>
      </c>
      <c r="N240" s="33">
        <f t="shared" si="36"/>
        <v>81.106393606393624</v>
      </c>
      <c r="O240" s="200"/>
      <c r="P240" s="200"/>
      <c r="Q240" s="59">
        <f t="shared" si="37"/>
        <v>0</v>
      </c>
      <c r="R240" s="59">
        <f t="shared" si="38"/>
        <v>0</v>
      </c>
      <c r="S240" s="59">
        <f t="shared" si="39"/>
        <v>0</v>
      </c>
      <c r="T240" s="59">
        <f t="shared" si="40"/>
        <v>0</v>
      </c>
      <c r="U240" s="59">
        <f t="shared" si="41"/>
        <v>0</v>
      </c>
      <c r="V240" s="60">
        <v>30</v>
      </c>
      <c r="W240" s="58">
        <f t="shared" si="42"/>
        <v>18.893606393606376</v>
      </c>
      <c r="X240" s="61">
        <f t="shared" si="43"/>
        <v>0.5164742109314856</v>
      </c>
      <c r="Y240" s="63">
        <f t="shared" si="44"/>
        <v>0</v>
      </c>
      <c r="Z240" s="62">
        <f t="shared" si="45"/>
        <v>0</v>
      </c>
      <c r="AA240" s="57">
        <f t="shared" si="46"/>
        <v>0</v>
      </c>
      <c r="AB240" s="58">
        <f t="shared" si="47"/>
        <v>0</v>
      </c>
    </row>
    <row r="241" spans="2:28" x14ac:dyDescent="0.35">
      <c r="B241" s="76">
        <v>43841</v>
      </c>
      <c r="C241" s="125">
        <v>2019</v>
      </c>
      <c r="D241" s="77" t="s">
        <v>932</v>
      </c>
      <c r="E241" s="78" t="s">
        <v>15</v>
      </c>
      <c r="F241" s="78">
        <v>3</v>
      </c>
      <c r="G241" s="77" t="s">
        <v>952</v>
      </c>
      <c r="H241" s="79" t="s">
        <v>10</v>
      </c>
      <c r="I241" s="80">
        <v>1680</v>
      </c>
      <c r="J241" s="70">
        <v>345</v>
      </c>
      <c r="K241" s="70">
        <v>11.3</v>
      </c>
      <c r="L241" s="70">
        <v>85.05</v>
      </c>
      <c r="M241" s="70">
        <v>72.33</v>
      </c>
      <c r="N241" s="33">
        <f t="shared" si="36"/>
        <v>82.752542372881351</v>
      </c>
      <c r="Q241" s="59">
        <f t="shared" si="37"/>
        <v>0</v>
      </c>
      <c r="R241" s="59">
        <f t="shared" si="38"/>
        <v>0</v>
      </c>
      <c r="S241" s="59">
        <f t="shared" si="39"/>
        <v>0</v>
      </c>
      <c r="T241" s="59">
        <f t="shared" si="40"/>
        <v>0</v>
      </c>
      <c r="U241" s="59">
        <f t="shared" si="41"/>
        <v>0</v>
      </c>
      <c r="V241" s="60">
        <v>30</v>
      </c>
      <c r="W241" s="58">
        <f t="shared" si="42"/>
        <v>17.247457627118649</v>
      </c>
      <c r="X241" s="61">
        <f t="shared" si="43"/>
        <v>0.50421104374897596</v>
      </c>
      <c r="Y241" s="63">
        <f t="shared" si="44"/>
        <v>0</v>
      </c>
      <c r="Z241" s="62">
        <f t="shared" si="45"/>
        <v>0</v>
      </c>
      <c r="AA241" s="57">
        <f t="shared" si="46"/>
        <v>0</v>
      </c>
      <c r="AB241" s="58">
        <f t="shared" si="47"/>
        <v>0</v>
      </c>
    </row>
    <row r="242" spans="2:28" x14ac:dyDescent="0.35">
      <c r="B242" s="76">
        <v>43841</v>
      </c>
      <c r="C242" s="125">
        <v>2019</v>
      </c>
      <c r="D242" s="77" t="s">
        <v>932</v>
      </c>
      <c r="E242" s="78" t="s">
        <v>14</v>
      </c>
      <c r="F242" s="78">
        <v>2</v>
      </c>
      <c r="G242" s="77" t="s">
        <v>990</v>
      </c>
      <c r="H242" s="79" t="s">
        <v>8</v>
      </c>
      <c r="I242" s="80">
        <v>1681</v>
      </c>
      <c r="J242" s="70">
        <v>312</v>
      </c>
      <c r="K242" s="70">
        <v>11.46</v>
      </c>
      <c r="L242" s="70">
        <v>86.62</v>
      </c>
      <c r="M242" s="70">
        <v>76.739999999999995</v>
      </c>
      <c r="N242" s="33">
        <f t="shared" si="36"/>
        <v>86.854709952102183</v>
      </c>
      <c r="Q242" s="59">
        <f t="shared" si="37"/>
        <v>0</v>
      </c>
      <c r="R242" s="59">
        <f t="shared" si="38"/>
        <v>0</v>
      </c>
      <c r="S242" s="59">
        <f t="shared" si="39"/>
        <v>0</v>
      </c>
      <c r="T242" s="59">
        <f t="shared" si="40"/>
        <v>0</v>
      </c>
      <c r="U242" s="59">
        <f t="shared" si="41"/>
        <v>0</v>
      </c>
      <c r="V242" s="60">
        <v>30</v>
      </c>
      <c r="W242" s="58">
        <f t="shared" si="42"/>
        <v>13.145290047897817</v>
      </c>
      <c r="X242" s="61">
        <f t="shared" si="43"/>
        <v>0.47567401960784311</v>
      </c>
      <c r="Y242" s="63">
        <f t="shared" si="44"/>
        <v>0</v>
      </c>
      <c r="Z242" s="62">
        <f t="shared" si="45"/>
        <v>0</v>
      </c>
      <c r="AA242" s="57">
        <f t="shared" si="46"/>
        <v>0</v>
      </c>
      <c r="AB242" s="58">
        <f t="shared" si="47"/>
        <v>0</v>
      </c>
    </row>
    <row r="243" spans="2:28" x14ac:dyDescent="0.35">
      <c r="B243" s="76">
        <v>43841</v>
      </c>
      <c r="C243" s="125">
        <v>2019</v>
      </c>
      <c r="D243" s="77" t="s">
        <v>932</v>
      </c>
      <c r="E243" s="78" t="s">
        <v>14</v>
      </c>
      <c r="F243" s="78">
        <v>2</v>
      </c>
      <c r="G243" s="77" t="s">
        <v>990</v>
      </c>
      <c r="H243" s="79" t="s">
        <v>12</v>
      </c>
      <c r="I243" s="80">
        <v>1682</v>
      </c>
      <c r="J243" s="70">
        <v>334</v>
      </c>
      <c r="K243" s="70">
        <v>11.29</v>
      </c>
      <c r="L243" s="70">
        <v>85.18</v>
      </c>
      <c r="M243" s="70">
        <v>72.39</v>
      </c>
      <c r="N243" s="33">
        <f t="shared" si="36"/>
        <v>82.690485857355512</v>
      </c>
      <c r="Q243" s="59">
        <f t="shared" si="37"/>
        <v>0</v>
      </c>
      <c r="R243" s="59">
        <f t="shared" si="38"/>
        <v>0</v>
      </c>
      <c r="S243" s="59">
        <f t="shared" si="39"/>
        <v>0</v>
      </c>
      <c r="T243" s="59">
        <f t="shared" si="40"/>
        <v>0</v>
      </c>
      <c r="U243" s="59">
        <f t="shared" si="41"/>
        <v>0</v>
      </c>
      <c r="V243" s="60">
        <v>30</v>
      </c>
      <c r="W243" s="58">
        <f t="shared" si="42"/>
        <v>17.309514142644488</v>
      </c>
      <c r="X243" s="61">
        <f t="shared" si="43"/>
        <v>0.50466448445171863</v>
      </c>
      <c r="Y243" s="63">
        <f t="shared" si="44"/>
        <v>0</v>
      </c>
      <c r="Z243" s="62">
        <f t="shared" si="45"/>
        <v>0</v>
      </c>
      <c r="AA243" s="57">
        <f t="shared" si="46"/>
        <v>0</v>
      </c>
      <c r="AB243" s="58">
        <f t="shared" si="47"/>
        <v>0</v>
      </c>
    </row>
    <row r="244" spans="2:28" x14ac:dyDescent="0.35">
      <c r="B244" s="76">
        <v>43841</v>
      </c>
      <c r="C244" s="125">
        <v>2019</v>
      </c>
      <c r="D244" s="77" t="s">
        <v>932</v>
      </c>
      <c r="E244" s="78" t="s">
        <v>14</v>
      </c>
      <c r="F244" s="78">
        <v>2</v>
      </c>
      <c r="G244" s="77" t="s">
        <v>990</v>
      </c>
      <c r="H244" s="79" t="s">
        <v>11</v>
      </c>
      <c r="I244" s="80">
        <v>1683</v>
      </c>
      <c r="J244" s="70">
        <v>324</v>
      </c>
      <c r="K244" s="70">
        <v>11.27</v>
      </c>
      <c r="L244" s="70">
        <v>90.1</v>
      </c>
      <c r="M244" s="70">
        <v>67.11</v>
      </c>
      <c r="N244" s="33">
        <f t="shared" si="36"/>
        <v>70.835976151211469</v>
      </c>
      <c r="Q244" s="59">
        <f t="shared" si="37"/>
        <v>0</v>
      </c>
      <c r="R244" s="59">
        <f t="shared" si="38"/>
        <v>0</v>
      </c>
      <c r="S244" s="59">
        <f t="shared" si="39"/>
        <v>0</v>
      </c>
      <c r="T244" s="59">
        <f t="shared" si="40"/>
        <v>0</v>
      </c>
      <c r="U244" s="59">
        <f t="shared" si="41"/>
        <v>0</v>
      </c>
      <c r="V244" s="60">
        <v>30</v>
      </c>
      <c r="W244" s="58">
        <f t="shared" si="42"/>
        <v>29.164023848788531</v>
      </c>
      <c r="X244" s="61">
        <f t="shared" si="43"/>
        <v>0.60585601719197713</v>
      </c>
      <c r="Y244" s="63">
        <f t="shared" si="44"/>
        <v>0</v>
      </c>
      <c r="Z244" s="62">
        <f t="shared" si="45"/>
        <v>0</v>
      </c>
      <c r="AA244" s="57">
        <f t="shared" si="46"/>
        <v>0</v>
      </c>
      <c r="AB244" s="58">
        <f t="shared" si="47"/>
        <v>0</v>
      </c>
    </row>
    <row r="245" spans="2:28" x14ac:dyDescent="0.35">
      <c r="B245" s="76">
        <v>43841</v>
      </c>
      <c r="C245" s="125">
        <v>2019</v>
      </c>
      <c r="D245" s="77" t="s">
        <v>932</v>
      </c>
      <c r="E245" s="78" t="s">
        <v>14</v>
      </c>
      <c r="F245" s="78">
        <v>2</v>
      </c>
      <c r="G245" s="77" t="s">
        <v>990</v>
      </c>
      <c r="H245" s="79" t="s">
        <v>10</v>
      </c>
      <c r="I245" s="80">
        <v>1684</v>
      </c>
      <c r="J245" s="70">
        <v>313</v>
      </c>
      <c r="K245" s="70">
        <v>11.19</v>
      </c>
      <c r="L245" s="70">
        <v>83.16</v>
      </c>
      <c r="M245" s="70">
        <v>70.319999999999993</v>
      </c>
      <c r="N245" s="33">
        <f t="shared" si="36"/>
        <v>82.159233013755724</v>
      </c>
      <c r="Q245" s="59">
        <f t="shared" si="37"/>
        <v>0</v>
      </c>
      <c r="R245" s="59">
        <f t="shared" si="38"/>
        <v>0</v>
      </c>
      <c r="S245" s="59">
        <f t="shared" si="39"/>
        <v>0</v>
      </c>
      <c r="T245" s="59">
        <f t="shared" si="40"/>
        <v>0</v>
      </c>
      <c r="U245" s="59">
        <f t="shared" si="41"/>
        <v>0</v>
      </c>
      <c r="V245" s="60">
        <v>30</v>
      </c>
      <c r="W245" s="58">
        <f t="shared" si="42"/>
        <v>17.840766986244276</v>
      </c>
      <c r="X245" s="61">
        <f t="shared" si="43"/>
        <v>0.50857432775241007</v>
      </c>
      <c r="Y245" s="63">
        <f t="shared" si="44"/>
        <v>0</v>
      </c>
      <c r="Z245" s="62">
        <f t="shared" si="45"/>
        <v>0</v>
      </c>
      <c r="AA245" s="57">
        <f t="shared" si="46"/>
        <v>0</v>
      </c>
      <c r="AB245" s="58">
        <f t="shared" si="47"/>
        <v>0</v>
      </c>
    </row>
    <row r="246" spans="2:28" x14ac:dyDescent="0.35">
      <c r="B246" s="76">
        <v>43841</v>
      </c>
      <c r="C246" s="125">
        <v>2019</v>
      </c>
      <c r="D246" s="77" t="s">
        <v>932</v>
      </c>
      <c r="E246" s="78" t="s">
        <v>14</v>
      </c>
      <c r="F246" s="78">
        <v>2</v>
      </c>
      <c r="G246" s="77" t="s">
        <v>952</v>
      </c>
      <c r="H246" s="79" t="s">
        <v>8</v>
      </c>
      <c r="I246" s="80">
        <v>1685</v>
      </c>
      <c r="J246" s="70">
        <v>332</v>
      </c>
      <c r="K246" s="70">
        <v>11.27</v>
      </c>
      <c r="L246" s="70">
        <v>82.72</v>
      </c>
      <c r="M246" s="70">
        <v>71.430000000000007</v>
      </c>
      <c r="N246" s="33">
        <f t="shared" si="36"/>
        <v>84.198740377886651</v>
      </c>
      <c r="Q246" s="59">
        <f t="shared" si="37"/>
        <v>0</v>
      </c>
      <c r="R246" s="59">
        <f t="shared" si="38"/>
        <v>0</v>
      </c>
      <c r="S246" s="59">
        <f t="shared" si="39"/>
        <v>0</v>
      </c>
      <c r="T246" s="59">
        <f t="shared" si="40"/>
        <v>0</v>
      </c>
      <c r="U246" s="59">
        <f t="shared" si="41"/>
        <v>0</v>
      </c>
      <c r="V246" s="60">
        <v>30</v>
      </c>
      <c r="W246" s="58">
        <f t="shared" si="42"/>
        <v>15.801259622113349</v>
      </c>
      <c r="X246" s="61">
        <f t="shared" si="43"/>
        <v>0.49383311170212751</v>
      </c>
      <c r="Y246" s="63">
        <f t="shared" si="44"/>
        <v>0</v>
      </c>
      <c r="Z246" s="62">
        <f t="shared" si="45"/>
        <v>0</v>
      </c>
      <c r="AA246" s="57">
        <f t="shared" si="46"/>
        <v>0</v>
      </c>
      <c r="AB246" s="58">
        <f t="shared" si="47"/>
        <v>0</v>
      </c>
    </row>
    <row r="247" spans="2:28" x14ac:dyDescent="0.35">
      <c r="B247" s="76">
        <v>43841</v>
      </c>
      <c r="C247" s="125">
        <v>2019</v>
      </c>
      <c r="D247" s="77" t="s">
        <v>932</v>
      </c>
      <c r="E247" s="78" t="s">
        <v>14</v>
      </c>
      <c r="F247" s="78">
        <v>2</v>
      </c>
      <c r="G247" s="77" t="s">
        <v>952</v>
      </c>
      <c r="H247" s="79" t="s">
        <v>12</v>
      </c>
      <c r="I247" s="80">
        <v>1686</v>
      </c>
      <c r="J247" s="70">
        <v>303</v>
      </c>
      <c r="K247" s="70">
        <v>11.29</v>
      </c>
      <c r="L247" s="70">
        <v>78.540000000000006</v>
      </c>
      <c r="M247" s="70">
        <v>68.59</v>
      </c>
      <c r="N247" s="33">
        <f t="shared" si="36"/>
        <v>85.204460966542754</v>
      </c>
      <c r="Q247" s="59">
        <f t="shared" si="37"/>
        <v>0</v>
      </c>
      <c r="R247" s="59">
        <f t="shared" si="38"/>
        <v>0</v>
      </c>
      <c r="S247" s="59">
        <f t="shared" si="39"/>
        <v>0</v>
      </c>
      <c r="T247" s="59">
        <f t="shared" si="40"/>
        <v>0</v>
      </c>
      <c r="U247" s="59">
        <f t="shared" si="41"/>
        <v>0</v>
      </c>
      <c r="V247" s="60">
        <v>30</v>
      </c>
      <c r="W247" s="58">
        <f t="shared" si="42"/>
        <v>14.795539033457246</v>
      </c>
      <c r="X247" s="61">
        <f t="shared" si="43"/>
        <v>0.48682373472949392</v>
      </c>
      <c r="Y247" s="63">
        <f t="shared" si="44"/>
        <v>0</v>
      </c>
      <c r="Z247" s="62">
        <f t="shared" si="45"/>
        <v>0</v>
      </c>
      <c r="AA247" s="57">
        <f t="shared" si="46"/>
        <v>0</v>
      </c>
      <c r="AB247" s="58">
        <f t="shared" si="47"/>
        <v>0</v>
      </c>
    </row>
    <row r="248" spans="2:28" x14ac:dyDescent="0.35">
      <c r="B248" s="76">
        <v>43841</v>
      </c>
      <c r="C248" s="125">
        <v>2019</v>
      </c>
      <c r="D248" s="77" t="s">
        <v>932</v>
      </c>
      <c r="E248" s="78" t="s">
        <v>14</v>
      </c>
      <c r="F248" s="78">
        <v>2</v>
      </c>
      <c r="G248" s="77" t="s">
        <v>952</v>
      </c>
      <c r="H248" s="79" t="s">
        <v>11</v>
      </c>
      <c r="I248" s="80">
        <v>1687</v>
      </c>
      <c r="J248" s="192">
        <v>128</v>
      </c>
      <c r="K248" s="192">
        <v>10.89</v>
      </c>
      <c r="L248" s="192">
        <v>90.89</v>
      </c>
      <c r="M248" s="192">
        <v>78.08</v>
      </c>
      <c r="N248" s="33">
        <f t="shared" si="36"/>
        <v>83.987499999999997</v>
      </c>
      <c r="O248" s="191"/>
      <c r="P248" s="191"/>
      <c r="Q248" s="59">
        <f t="shared" si="37"/>
        <v>0</v>
      </c>
      <c r="R248" s="59">
        <f t="shared" si="38"/>
        <v>0</v>
      </c>
      <c r="S248" s="59">
        <f t="shared" si="39"/>
        <v>0</v>
      </c>
      <c r="T248" s="59">
        <f t="shared" si="40"/>
        <v>0</v>
      </c>
      <c r="U248" s="59">
        <f t="shared" si="41"/>
        <v>0</v>
      </c>
      <c r="V248" s="60">
        <v>30</v>
      </c>
      <c r="W248" s="58">
        <f t="shared" si="42"/>
        <v>16.012500000000003</v>
      </c>
      <c r="X248" s="61">
        <f t="shared" si="43"/>
        <v>0.49532668551867842</v>
      </c>
      <c r="Y248" s="63">
        <f t="shared" si="44"/>
        <v>0</v>
      </c>
      <c r="Z248" s="62">
        <f t="shared" si="45"/>
        <v>0</v>
      </c>
      <c r="AA248" s="57">
        <f t="shared" si="46"/>
        <v>0</v>
      </c>
      <c r="AB248" s="58">
        <f t="shared" si="47"/>
        <v>0</v>
      </c>
    </row>
    <row r="249" spans="2:28" x14ac:dyDescent="0.35">
      <c r="B249" s="76">
        <v>43841</v>
      </c>
      <c r="C249" s="125">
        <v>2019</v>
      </c>
      <c r="D249" s="77" t="s">
        <v>932</v>
      </c>
      <c r="E249" s="78" t="s">
        <v>14</v>
      </c>
      <c r="F249" s="78">
        <v>2</v>
      </c>
      <c r="G249" s="77" t="s">
        <v>952</v>
      </c>
      <c r="H249" s="79" t="s">
        <v>10</v>
      </c>
      <c r="I249" s="80">
        <v>1688</v>
      </c>
      <c r="J249" s="204">
        <v>314</v>
      </c>
      <c r="K249" s="204">
        <v>11.3</v>
      </c>
      <c r="L249" s="204">
        <v>77.47</v>
      </c>
      <c r="M249" s="204">
        <v>65.099999999999994</v>
      </c>
      <c r="N249" s="33">
        <f t="shared" si="36"/>
        <v>81.305727671150066</v>
      </c>
      <c r="O249" s="200"/>
      <c r="P249" s="200"/>
      <c r="Q249" s="59">
        <f t="shared" si="37"/>
        <v>0</v>
      </c>
      <c r="R249" s="59">
        <f t="shared" si="38"/>
        <v>0</v>
      </c>
      <c r="S249" s="59">
        <f t="shared" si="39"/>
        <v>0</v>
      </c>
      <c r="T249" s="59">
        <f t="shared" si="40"/>
        <v>0</v>
      </c>
      <c r="U249" s="59">
        <f t="shared" si="41"/>
        <v>0</v>
      </c>
      <c r="V249" s="60">
        <v>30</v>
      </c>
      <c r="W249" s="58">
        <f t="shared" si="42"/>
        <v>18.694272328849934</v>
      </c>
      <c r="X249" s="61">
        <f t="shared" si="43"/>
        <v>0.51496282527881043</v>
      </c>
      <c r="Y249" s="63">
        <f t="shared" si="44"/>
        <v>0</v>
      </c>
      <c r="Z249" s="62">
        <f t="shared" si="45"/>
        <v>0</v>
      </c>
      <c r="AA249" s="57">
        <f t="shared" si="46"/>
        <v>0</v>
      </c>
      <c r="AB249" s="58">
        <f t="shared" si="47"/>
        <v>0</v>
      </c>
    </row>
    <row r="250" spans="2:28" x14ac:dyDescent="0.35">
      <c r="B250" s="76">
        <v>43841</v>
      </c>
      <c r="C250" s="125">
        <v>2019</v>
      </c>
      <c r="D250" s="77" t="s">
        <v>932</v>
      </c>
      <c r="E250" s="78" t="s">
        <v>13</v>
      </c>
      <c r="F250" s="78">
        <v>8</v>
      </c>
      <c r="G250" s="77" t="s">
        <v>990</v>
      </c>
      <c r="H250" s="79" t="s">
        <v>8</v>
      </c>
      <c r="I250" s="80">
        <v>1689</v>
      </c>
      <c r="J250" s="70">
        <v>353</v>
      </c>
      <c r="K250" s="70">
        <v>11.29</v>
      </c>
      <c r="L250" s="70">
        <v>92.85</v>
      </c>
      <c r="M250" s="70">
        <v>79.62</v>
      </c>
      <c r="N250" s="33">
        <f t="shared" si="36"/>
        <v>83.778813143697903</v>
      </c>
      <c r="Q250" s="59">
        <f t="shared" si="37"/>
        <v>0</v>
      </c>
      <c r="R250" s="59">
        <f t="shared" si="38"/>
        <v>0</v>
      </c>
      <c r="S250" s="59">
        <f t="shared" si="39"/>
        <v>0</v>
      </c>
      <c r="T250" s="59">
        <f t="shared" si="40"/>
        <v>0</v>
      </c>
      <c r="U250" s="59">
        <f t="shared" si="41"/>
        <v>0</v>
      </c>
      <c r="V250" s="60">
        <v>30</v>
      </c>
      <c r="W250" s="58">
        <f t="shared" si="42"/>
        <v>16.221186856302097</v>
      </c>
      <c r="X250" s="61">
        <f t="shared" si="43"/>
        <v>0.49680960046831546</v>
      </c>
      <c r="Y250" s="63">
        <f t="shared" si="44"/>
        <v>0</v>
      </c>
      <c r="Z250" s="62">
        <f t="shared" si="45"/>
        <v>0</v>
      </c>
      <c r="AA250" s="57">
        <f t="shared" si="46"/>
        <v>0</v>
      </c>
      <c r="AB250" s="58">
        <f t="shared" si="47"/>
        <v>0</v>
      </c>
    </row>
    <row r="251" spans="2:28" x14ac:dyDescent="0.35">
      <c r="B251" s="76">
        <v>43841</v>
      </c>
      <c r="C251" s="125">
        <v>2019</v>
      </c>
      <c r="D251" s="77" t="s">
        <v>932</v>
      </c>
      <c r="E251" s="78" t="s">
        <v>13</v>
      </c>
      <c r="F251" s="78">
        <v>8</v>
      </c>
      <c r="G251" s="77" t="s">
        <v>990</v>
      </c>
      <c r="H251" s="79" t="s">
        <v>12</v>
      </c>
      <c r="I251" s="80">
        <v>1690</v>
      </c>
      <c r="J251" s="70">
        <v>351</v>
      </c>
      <c r="K251" s="70">
        <v>11.26</v>
      </c>
      <c r="L251" s="70">
        <v>92.24</v>
      </c>
      <c r="M251" s="70">
        <v>78.31</v>
      </c>
      <c r="N251" s="33">
        <f t="shared" si="36"/>
        <v>82.79822178315635</v>
      </c>
      <c r="Q251" s="59">
        <f t="shared" si="37"/>
        <v>0</v>
      </c>
      <c r="R251" s="59">
        <f t="shared" si="38"/>
        <v>0</v>
      </c>
      <c r="S251" s="59">
        <f t="shared" si="39"/>
        <v>0</v>
      </c>
      <c r="T251" s="59">
        <f t="shared" si="40"/>
        <v>0</v>
      </c>
      <c r="U251" s="59">
        <f t="shared" si="41"/>
        <v>0</v>
      </c>
      <c r="V251" s="60">
        <v>30</v>
      </c>
      <c r="W251" s="58">
        <f t="shared" si="42"/>
        <v>17.20177821684365</v>
      </c>
      <c r="X251" s="61">
        <f t="shared" si="43"/>
        <v>0.50387770320656222</v>
      </c>
      <c r="Y251" s="63">
        <f t="shared" si="44"/>
        <v>0</v>
      </c>
      <c r="Z251" s="62">
        <f t="shared" si="45"/>
        <v>0</v>
      </c>
      <c r="AA251" s="57">
        <f t="shared" si="46"/>
        <v>0</v>
      </c>
      <c r="AB251" s="58">
        <f t="shared" si="47"/>
        <v>0</v>
      </c>
    </row>
    <row r="252" spans="2:28" x14ac:dyDescent="0.35">
      <c r="B252" s="76">
        <v>43841</v>
      </c>
      <c r="C252" s="125">
        <v>2019</v>
      </c>
      <c r="D252" s="77" t="s">
        <v>932</v>
      </c>
      <c r="E252" s="78" t="s">
        <v>13</v>
      </c>
      <c r="F252" s="78">
        <v>8</v>
      </c>
      <c r="G252" s="77" t="s">
        <v>990</v>
      </c>
      <c r="H252" s="79" t="s">
        <v>11</v>
      </c>
      <c r="I252" s="80">
        <v>1691</v>
      </c>
      <c r="J252" s="70">
        <v>302</v>
      </c>
      <c r="K252" s="70">
        <v>11.34</v>
      </c>
      <c r="L252" s="70">
        <v>76.459999999999994</v>
      </c>
      <c r="M252" s="70">
        <v>65.53</v>
      </c>
      <c r="N252" s="33">
        <f t="shared" si="36"/>
        <v>83.215601965601977</v>
      </c>
      <c r="Q252" s="59">
        <f t="shared" si="37"/>
        <v>0</v>
      </c>
      <c r="R252" s="59">
        <f t="shared" si="38"/>
        <v>0</v>
      </c>
      <c r="S252" s="59">
        <f t="shared" si="39"/>
        <v>0</v>
      </c>
      <c r="T252" s="59">
        <f t="shared" si="40"/>
        <v>0</v>
      </c>
      <c r="U252" s="59">
        <f t="shared" si="41"/>
        <v>0</v>
      </c>
      <c r="V252" s="60">
        <v>30</v>
      </c>
      <c r="W252" s="58">
        <f t="shared" si="42"/>
        <v>16.784398034398023</v>
      </c>
      <c r="X252" s="61">
        <f t="shared" si="43"/>
        <v>0.50084886510426263</v>
      </c>
      <c r="Y252" s="63">
        <f t="shared" si="44"/>
        <v>0</v>
      </c>
      <c r="Z252" s="62">
        <f t="shared" si="45"/>
        <v>0</v>
      </c>
      <c r="AA252" s="57">
        <f t="shared" si="46"/>
        <v>0</v>
      </c>
      <c r="AB252" s="58">
        <f t="shared" si="47"/>
        <v>0</v>
      </c>
    </row>
    <row r="253" spans="2:28" x14ac:dyDescent="0.35">
      <c r="B253" s="76">
        <v>43841</v>
      </c>
      <c r="C253" s="125">
        <v>2019</v>
      </c>
      <c r="D253" s="77" t="s">
        <v>932</v>
      </c>
      <c r="E253" s="78" t="s">
        <v>13</v>
      </c>
      <c r="F253" s="78">
        <v>8</v>
      </c>
      <c r="G253" s="77" t="s">
        <v>990</v>
      </c>
      <c r="H253" s="79" t="s">
        <v>10</v>
      </c>
      <c r="I253" s="80">
        <v>1692</v>
      </c>
      <c r="J253" s="70">
        <v>343</v>
      </c>
      <c r="K253" s="70">
        <v>11.3</v>
      </c>
      <c r="L253" s="70">
        <v>82.31</v>
      </c>
      <c r="M253" s="70">
        <v>73.86</v>
      </c>
      <c r="N253" s="33">
        <f t="shared" si="36"/>
        <v>88.10026756794818</v>
      </c>
      <c r="Q253" s="59">
        <f t="shared" si="37"/>
        <v>0</v>
      </c>
      <c r="R253" s="59">
        <f t="shared" si="38"/>
        <v>0</v>
      </c>
      <c r="S253" s="59">
        <f t="shared" si="39"/>
        <v>0</v>
      </c>
      <c r="T253" s="59">
        <f t="shared" si="40"/>
        <v>0</v>
      </c>
      <c r="U253" s="59">
        <f t="shared" si="41"/>
        <v>0</v>
      </c>
      <c r="V253" s="60">
        <v>30</v>
      </c>
      <c r="W253" s="58">
        <f t="shared" si="42"/>
        <v>11.89973243205182</v>
      </c>
      <c r="X253" s="61">
        <f t="shared" si="43"/>
        <v>0.46753516624040919</v>
      </c>
      <c r="Y253" s="63">
        <f t="shared" si="44"/>
        <v>0</v>
      </c>
      <c r="Z253" s="62">
        <f t="shared" si="45"/>
        <v>0</v>
      </c>
      <c r="AA253" s="57">
        <f t="shared" si="46"/>
        <v>0</v>
      </c>
      <c r="AB253" s="58">
        <f t="shared" si="47"/>
        <v>0</v>
      </c>
    </row>
    <row r="254" spans="2:28" x14ac:dyDescent="0.35">
      <c r="B254" s="76">
        <v>43841</v>
      </c>
      <c r="C254" s="125">
        <v>2019</v>
      </c>
      <c r="D254" s="77" t="s">
        <v>932</v>
      </c>
      <c r="E254" s="78" t="s">
        <v>13</v>
      </c>
      <c r="F254" s="78">
        <v>8</v>
      </c>
      <c r="G254" s="77" t="s">
        <v>952</v>
      </c>
      <c r="H254" s="79" t="s">
        <v>8</v>
      </c>
      <c r="I254" s="80">
        <v>1693</v>
      </c>
      <c r="J254" s="70">
        <v>322</v>
      </c>
      <c r="K254" s="70">
        <v>11.24</v>
      </c>
      <c r="L254" s="70">
        <v>86.22</v>
      </c>
      <c r="M254" s="70">
        <v>73.77</v>
      </c>
      <c r="N254" s="33">
        <f t="shared" si="36"/>
        <v>83.395572152574005</v>
      </c>
      <c r="Q254" s="59">
        <f t="shared" si="37"/>
        <v>0</v>
      </c>
      <c r="R254" s="59">
        <f t="shared" si="38"/>
        <v>0</v>
      </c>
      <c r="S254" s="59">
        <f t="shared" si="39"/>
        <v>0</v>
      </c>
      <c r="T254" s="59">
        <f t="shared" si="40"/>
        <v>0</v>
      </c>
      <c r="U254" s="59">
        <f t="shared" si="41"/>
        <v>0</v>
      </c>
      <c r="V254" s="60">
        <v>30</v>
      </c>
      <c r="W254" s="58">
        <f t="shared" si="42"/>
        <v>16.604427847425995</v>
      </c>
      <c r="X254" s="61">
        <f t="shared" si="43"/>
        <v>0.49955221493683044</v>
      </c>
      <c r="Y254" s="63">
        <f t="shared" si="44"/>
        <v>0</v>
      </c>
      <c r="Z254" s="62">
        <f t="shared" si="45"/>
        <v>0</v>
      </c>
      <c r="AA254" s="57">
        <f t="shared" si="46"/>
        <v>0</v>
      </c>
      <c r="AB254" s="58">
        <f t="shared" si="47"/>
        <v>0</v>
      </c>
    </row>
    <row r="255" spans="2:28" x14ac:dyDescent="0.35">
      <c r="B255" s="76">
        <v>43841</v>
      </c>
      <c r="C255" s="125">
        <v>2019</v>
      </c>
      <c r="D255" s="77" t="s">
        <v>932</v>
      </c>
      <c r="E255" s="78" t="s">
        <v>13</v>
      </c>
      <c r="F255" s="78">
        <v>8</v>
      </c>
      <c r="G255" s="77" t="s">
        <v>952</v>
      </c>
      <c r="H255" s="79" t="s">
        <v>12</v>
      </c>
      <c r="I255" s="80">
        <v>1694</v>
      </c>
      <c r="J255" s="70">
        <v>342</v>
      </c>
      <c r="K255" s="70">
        <v>11.27</v>
      </c>
      <c r="L255" s="70">
        <v>76.56</v>
      </c>
      <c r="M255" s="70">
        <v>69.61</v>
      </c>
      <c r="N255" s="33">
        <f t="shared" si="36"/>
        <v>89.355184561188537</v>
      </c>
      <c r="Q255" s="59">
        <f t="shared" si="37"/>
        <v>0</v>
      </c>
      <c r="R255" s="59">
        <f t="shared" si="38"/>
        <v>0</v>
      </c>
      <c r="S255" s="59">
        <f t="shared" si="39"/>
        <v>0</v>
      </c>
      <c r="T255" s="59">
        <f t="shared" si="40"/>
        <v>0</v>
      </c>
      <c r="U255" s="59">
        <f t="shared" si="41"/>
        <v>0</v>
      </c>
      <c r="V255" s="60">
        <v>30</v>
      </c>
      <c r="W255" s="58">
        <f t="shared" si="42"/>
        <v>10.644815438811463</v>
      </c>
      <c r="X255" s="61">
        <f t="shared" si="43"/>
        <v>0.45956462118615027</v>
      </c>
      <c r="Y255" s="63">
        <f t="shared" si="44"/>
        <v>0</v>
      </c>
      <c r="Z255" s="62">
        <f t="shared" si="45"/>
        <v>0</v>
      </c>
      <c r="AA255" s="57">
        <f t="shared" si="46"/>
        <v>0</v>
      </c>
      <c r="AB255" s="58">
        <f t="shared" si="47"/>
        <v>0</v>
      </c>
    </row>
    <row r="256" spans="2:28" x14ac:dyDescent="0.35">
      <c r="B256" s="76">
        <v>43841</v>
      </c>
      <c r="C256" s="125">
        <v>2019</v>
      </c>
      <c r="D256" s="77" t="s">
        <v>932</v>
      </c>
      <c r="E256" s="78" t="s">
        <v>13</v>
      </c>
      <c r="F256" s="78">
        <v>8</v>
      </c>
      <c r="G256" s="77" t="s">
        <v>952</v>
      </c>
      <c r="H256" s="79" t="s">
        <v>11</v>
      </c>
      <c r="I256" s="80">
        <v>1695</v>
      </c>
      <c r="J256" s="70">
        <v>321</v>
      </c>
      <c r="K256" s="70">
        <v>11.34</v>
      </c>
      <c r="L256" s="70">
        <v>82.69</v>
      </c>
      <c r="M256" s="70">
        <v>78.58</v>
      </c>
      <c r="N256" s="33">
        <f t="shared" si="36"/>
        <v>94.23966362999299</v>
      </c>
      <c r="Q256" s="59">
        <f t="shared" si="37"/>
        <v>0</v>
      </c>
      <c r="R256" s="59">
        <f t="shared" si="38"/>
        <v>0</v>
      </c>
      <c r="S256" s="59">
        <f t="shared" si="39"/>
        <v>0</v>
      </c>
      <c r="T256" s="59">
        <f t="shared" si="40"/>
        <v>0</v>
      </c>
      <c r="U256" s="59">
        <f t="shared" si="41"/>
        <v>0</v>
      </c>
      <c r="V256" s="60">
        <v>30</v>
      </c>
      <c r="W256" s="58">
        <f t="shared" si="42"/>
        <v>5.7603363700070105</v>
      </c>
      <c r="X256" s="61">
        <f t="shared" si="43"/>
        <v>0.43056216537775133</v>
      </c>
      <c r="Y256" s="63">
        <f t="shared" si="44"/>
        <v>0</v>
      </c>
      <c r="Z256" s="62">
        <f t="shared" si="45"/>
        <v>0</v>
      </c>
      <c r="AA256" s="57">
        <f t="shared" si="46"/>
        <v>0</v>
      </c>
      <c r="AB256" s="58">
        <f t="shared" si="47"/>
        <v>0</v>
      </c>
    </row>
    <row r="257" spans="2:28" x14ac:dyDescent="0.35">
      <c r="B257" s="76">
        <v>43841</v>
      </c>
      <c r="C257" s="125">
        <v>2019</v>
      </c>
      <c r="D257" s="77" t="s">
        <v>932</v>
      </c>
      <c r="E257" s="78" t="s">
        <v>13</v>
      </c>
      <c r="F257" s="78">
        <v>8</v>
      </c>
      <c r="G257" s="77" t="s">
        <v>952</v>
      </c>
      <c r="H257" s="79" t="s">
        <v>10</v>
      </c>
      <c r="I257" s="80">
        <v>1696</v>
      </c>
      <c r="J257" s="70">
        <v>341</v>
      </c>
      <c r="K257" s="70">
        <v>10.87</v>
      </c>
      <c r="L257" s="70">
        <v>80.319999999999993</v>
      </c>
      <c r="M257" s="70">
        <v>66.61</v>
      </c>
      <c r="N257" s="33">
        <f t="shared" si="36"/>
        <v>80.259179265658759</v>
      </c>
      <c r="Q257" s="59">
        <f t="shared" si="37"/>
        <v>0</v>
      </c>
      <c r="R257" s="59">
        <f t="shared" si="38"/>
        <v>0</v>
      </c>
      <c r="S257" s="59">
        <f t="shared" si="39"/>
        <v>0</v>
      </c>
      <c r="T257" s="59">
        <f t="shared" si="40"/>
        <v>0</v>
      </c>
      <c r="U257" s="59">
        <f t="shared" si="41"/>
        <v>0</v>
      </c>
      <c r="V257" s="60">
        <v>30</v>
      </c>
      <c r="W257" s="58">
        <f t="shared" si="42"/>
        <v>19.740820734341241</v>
      </c>
      <c r="X257" s="61">
        <f t="shared" si="43"/>
        <v>0.52298170075349837</v>
      </c>
      <c r="Y257" s="63">
        <f t="shared" si="44"/>
        <v>0</v>
      </c>
      <c r="Z257" s="62">
        <f t="shared" si="45"/>
        <v>0</v>
      </c>
      <c r="AA257" s="57">
        <f t="shared" si="46"/>
        <v>0</v>
      </c>
      <c r="AB257" s="58">
        <f t="shared" si="47"/>
        <v>0</v>
      </c>
    </row>
    <row r="258" spans="2:28" x14ac:dyDescent="0.35">
      <c r="B258" s="76">
        <v>43841</v>
      </c>
      <c r="C258" s="125">
        <v>2019</v>
      </c>
      <c r="D258" s="77" t="s">
        <v>932</v>
      </c>
      <c r="E258" s="78" t="s">
        <v>13</v>
      </c>
      <c r="F258" s="78">
        <v>9</v>
      </c>
      <c r="G258" s="77" t="s">
        <v>952</v>
      </c>
      <c r="H258" s="79" t="s">
        <v>8</v>
      </c>
      <c r="I258" s="80">
        <v>1697</v>
      </c>
      <c r="J258" s="192">
        <v>133</v>
      </c>
      <c r="K258" s="192">
        <v>11</v>
      </c>
      <c r="L258" s="192">
        <v>96.66</v>
      </c>
      <c r="M258" s="192">
        <v>87.58</v>
      </c>
      <c r="N258" s="33">
        <f t="shared" ref="N258:N289" si="48">100/(L258-K258)*(M258-K258)</f>
        <v>89.399953303759048</v>
      </c>
      <c r="Q258" s="59">
        <f t="shared" ref="Q258:Q289" si="49">Y258*((250+(100*W258/100))/1000)*(100/(100-(100*W258/100)))</f>
        <v>0</v>
      </c>
      <c r="R258" s="59">
        <f t="shared" ref="R258:R289" si="50">IF(W258="","",Q258*(V258/10*15))</f>
        <v>0</v>
      </c>
      <c r="S258" s="59">
        <f t="shared" ref="S258:S289" si="51">Z258*((250+(100*W258/100))/1000)*(100/(100-(100*W258/100)))</f>
        <v>0</v>
      </c>
      <c r="T258" s="59">
        <f t="shared" ref="T258:T289" si="52">IF(W258="","",S258*(V258/10*15))</f>
        <v>0</v>
      </c>
      <c r="U258" s="59">
        <f t="shared" ref="U258:U289" si="53">IF(Y258="","",R258+T258)</f>
        <v>0</v>
      </c>
      <c r="V258" s="60">
        <v>30</v>
      </c>
      <c r="W258" s="58">
        <f t="shared" ref="W258:W289" si="54">100-N258</f>
        <v>10.600046696240952</v>
      </c>
      <c r="X258" s="61">
        <f t="shared" ref="X258:X289" si="55">IF(W258="","",((400+W258)/1000)*(100/(100-W258)))</f>
        <v>0.45928440846173935</v>
      </c>
      <c r="Y258" s="63">
        <f t="shared" ref="Y258:Y289" si="56">O258</f>
        <v>0</v>
      </c>
      <c r="Z258" s="62">
        <f t="shared" ref="Z258:Z289" si="57">P258</f>
        <v>0</v>
      </c>
      <c r="AA258" s="57">
        <f t="shared" ref="AA258:AA289" si="58">Q258*10</f>
        <v>0</v>
      </c>
      <c r="AB258" s="58">
        <f t="shared" ref="AB258:AB289" si="59">S258*10</f>
        <v>0</v>
      </c>
    </row>
    <row r="259" spans="2:28" x14ac:dyDescent="0.35">
      <c r="B259" s="76">
        <v>43841</v>
      </c>
      <c r="C259" s="125">
        <v>2019</v>
      </c>
      <c r="D259" s="77" t="s">
        <v>932</v>
      </c>
      <c r="E259" s="78" t="s">
        <v>13</v>
      </c>
      <c r="F259" s="78">
        <v>9</v>
      </c>
      <c r="G259" s="77" t="s">
        <v>952</v>
      </c>
      <c r="H259" s="79" t="s">
        <v>12</v>
      </c>
      <c r="I259" s="80">
        <v>1698</v>
      </c>
      <c r="J259" s="192">
        <v>14</v>
      </c>
      <c r="K259" s="192">
        <v>11.2</v>
      </c>
      <c r="L259" s="192">
        <v>84.17</v>
      </c>
      <c r="M259" s="192">
        <v>77.599999999999994</v>
      </c>
      <c r="N259" s="33">
        <f t="shared" si="48"/>
        <v>90.996299849253106</v>
      </c>
      <c r="O259" s="191"/>
      <c r="P259" s="191"/>
      <c r="Q259" s="59">
        <f t="shared" si="49"/>
        <v>0</v>
      </c>
      <c r="R259" s="59">
        <f t="shared" si="50"/>
        <v>0</v>
      </c>
      <c r="S259" s="59">
        <f t="shared" si="51"/>
        <v>0</v>
      </c>
      <c r="T259" s="59">
        <f t="shared" si="52"/>
        <v>0</v>
      </c>
      <c r="U259" s="59">
        <f t="shared" si="53"/>
        <v>0</v>
      </c>
      <c r="V259" s="60">
        <v>30</v>
      </c>
      <c r="W259" s="58">
        <f t="shared" si="54"/>
        <v>9.0037001507468943</v>
      </c>
      <c r="X259" s="61">
        <f t="shared" si="55"/>
        <v>0.44947289156626508</v>
      </c>
      <c r="Y259" s="63">
        <f t="shared" si="56"/>
        <v>0</v>
      </c>
      <c r="Z259" s="62">
        <f t="shared" si="57"/>
        <v>0</v>
      </c>
      <c r="AA259" s="57">
        <f t="shared" si="58"/>
        <v>0</v>
      </c>
      <c r="AB259" s="58">
        <f t="shared" si="59"/>
        <v>0</v>
      </c>
    </row>
    <row r="260" spans="2:28" x14ac:dyDescent="0.35">
      <c r="B260" s="76">
        <v>43841</v>
      </c>
      <c r="C260" s="125">
        <v>2019</v>
      </c>
      <c r="D260" s="77" t="s">
        <v>932</v>
      </c>
      <c r="E260" s="78" t="s">
        <v>13</v>
      </c>
      <c r="F260" s="78">
        <v>9</v>
      </c>
      <c r="G260" s="77" t="s">
        <v>952</v>
      </c>
      <c r="H260" s="79" t="s">
        <v>11</v>
      </c>
      <c r="I260" s="80">
        <v>1699</v>
      </c>
      <c r="J260" s="70">
        <v>350</v>
      </c>
      <c r="K260" s="70">
        <v>10.93</v>
      </c>
      <c r="L260" s="70">
        <v>86.15</v>
      </c>
      <c r="M260" s="70">
        <v>80.72</v>
      </c>
      <c r="N260" s="33">
        <f t="shared" si="48"/>
        <v>92.781175219356541</v>
      </c>
      <c r="Q260" s="59">
        <f t="shared" si="49"/>
        <v>0</v>
      </c>
      <c r="R260" s="59">
        <f t="shared" si="50"/>
        <v>0</v>
      </c>
      <c r="S260" s="59">
        <f t="shared" si="51"/>
        <v>0</v>
      </c>
      <c r="T260" s="59">
        <f t="shared" si="52"/>
        <v>0</v>
      </c>
      <c r="U260" s="59">
        <f t="shared" si="53"/>
        <v>0</v>
      </c>
      <c r="V260" s="60">
        <v>30</v>
      </c>
      <c r="W260" s="58">
        <f t="shared" si="54"/>
        <v>7.2188247806434589</v>
      </c>
      <c r="X260" s="61">
        <f t="shared" si="55"/>
        <v>0.43890242155036546</v>
      </c>
      <c r="Y260" s="63">
        <f t="shared" si="56"/>
        <v>0</v>
      </c>
      <c r="Z260" s="62">
        <f t="shared" si="57"/>
        <v>0</v>
      </c>
      <c r="AA260" s="57">
        <f t="shared" si="58"/>
        <v>0</v>
      </c>
      <c r="AB260" s="58">
        <f t="shared" si="59"/>
        <v>0</v>
      </c>
    </row>
    <row r="261" spans="2:28" x14ac:dyDescent="0.35">
      <c r="B261" s="76">
        <v>43841</v>
      </c>
      <c r="C261" s="125">
        <v>2019</v>
      </c>
      <c r="D261" s="77" t="s">
        <v>932</v>
      </c>
      <c r="E261" s="78" t="s">
        <v>13</v>
      </c>
      <c r="F261" s="78">
        <v>9</v>
      </c>
      <c r="G261" s="77" t="s">
        <v>952</v>
      </c>
      <c r="H261" s="79" t="s">
        <v>10</v>
      </c>
      <c r="I261" s="80">
        <v>1700</v>
      </c>
      <c r="J261" s="70">
        <v>330</v>
      </c>
      <c r="K261" s="70">
        <v>11.23</v>
      </c>
      <c r="L261" s="70">
        <v>73.709999999999994</v>
      </c>
      <c r="M261" s="70">
        <v>79.64</v>
      </c>
      <c r="N261" s="33">
        <f t="shared" si="48"/>
        <v>109.49103713188221</v>
      </c>
      <c r="Q261" s="59">
        <f t="shared" si="49"/>
        <v>0</v>
      </c>
      <c r="R261" s="59">
        <f t="shared" si="50"/>
        <v>0</v>
      </c>
      <c r="S261" s="59">
        <f t="shared" si="51"/>
        <v>0</v>
      </c>
      <c r="T261" s="59">
        <f t="shared" si="52"/>
        <v>0</v>
      </c>
      <c r="U261" s="59">
        <f t="shared" si="53"/>
        <v>0</v>
      </c>
      <c r="V261" s="60">
        <v>30</v>
      </c>
      <c r="W261" s="58">
        <f t="shared" si="54"/>
        <v>-9.4910371318822087</v>
      </c>
      <c r="X261" s="61">
        <f t="shared" si="55"/>
        <v>0.35665838327729865</v>
      </c>
      <c r="Y261" s="63">
        <f t="shared" si="56"/>
        <v>0</v>
      </c>
      <c r="Z261" s="62">
        <f t="shared" si="57"/>
        <v>0</v>
      </c>
      <c r="AA261" s="57">
        <f t="shared" si="58"/>
        <v>0</v>
      </c>
      <c r="AB261" s="58">
        <f t="shared" si="59"/>
        <v>0</v>
      </c>
    </row>
    <row r="262" spans="2:28" x14ac:dyDescent="0.35">
      <c r="B262" s="76">
        <v>43841</v>
      </c>
      <c r="C262" s="125">
        <v>2019</v>
      </c>
      <c r="D262" s="77" t="s">
        <v>932</v>
      </c>
      <c r="E262" s="78" t="s">
        <v>13</v>
      </c>
      <c r="F262" s="78">
        <v>9</v>
      </c>
      <c r="G262" s="77" t="s">
        <v>990</v>
      </c>
      <c r="H262" s="79" t="s">
        <v>8</v>
      </c>
      <c r="I262" s="80">
        <v>1701</v>
      </c>
      <c r="J262" s="70">
        <v>172</v>
      </c>
      <c r="K262" s="70">
        <v>10.89</v>
      </c>
      <c r="L262" s="70">
        <v>91.14</v>
      </c>
      <c r="M262" s="70">
        <v>83.21</v>
      </c>
      <c r="N262" s="33">
        <f t="shared" si="48"/>
        <v>90.118380062305278</v>
      </c>
      <c r="Q262" s="59">
        <f t="shared" si="49"/>
        <v>0</v>
      </c>
      <c r="R262" s="59">
        <f t="shared" si="50"/>
        <v>0</v>
      </c>
      <c r="S262" s="59">
        <f t="shared" si="51"/>
        <v>0</v>
      </c>
      <c r="T262" s="59">
        <f t="shared" si="52"/>
        <v>0</v>
      </c>
      <c r="U262" s="59">
        <f t="shared" si="53"/>
        <v>0</v>
      </c>
      <c r="V262" s="60">
        <v>30</v>
      </c>
      <c r="W262" s="58">
        <f t="shared" si="54"/>
        <v>9.8816199376947225</v>
      </c>
      <c r="X262" s="61">
        <f t="shared" si="55"/>
        <v>0.45482577433628335</v>
      </c>
      <c r="Y262" s="63">
        <f t="shared" si="56"/>
        <v>0</v>
      </c>
      <c r="Z262" s="62">
        <f t="shared" si="57"/>
        <v>0</v>
      </c>
      <c r="AA262" s="57">
        <f t="shared" si="58"/>
        <v>0</v>
      </c>
      <c r="AB262" s="58">
        <f t="shared" si="59"/>
        <v>0</v>
      </c>
    </row>
    <row r="263" spans="2:28" x14ac:dyDescent="0.35">
      <c r="B263" s="76">
        <v>43841</v>
      </c>
      <c r="C263" s="125">
        <v>2019</v>
      </c>
      <c r="D263" s="77" t="s">
        <v>932</v>
      </c>
      <c r="E263" s="78" t="s">
        <v>13</v>
      </c>
      <c r="F263" s="78">
        <v>9</v>
      </c>
      <c r="G263" s="77" t="s">
        <v>990</v>
      </c>
      <c r="H263" s="79" t="s">
        <v>12</v>
      </c>
      <c r="I263" s="80">
        <v>1702</v>
      </c>
      <c r="J263" s="192">
        <v>20</v>
      </c>
      <c r="K263" s="192">
        <v>11.23</v>
      </c>
      <c r="L263" s="192">
        <v>85.3</v>
      </c>
      <c r="M263" s="192">
        <v>96.71</v>
      </c>
      <c r="N263" s="33">
        <f t="shared" si="48"/>
        <v>115.40434723909814</v>
      </c>
      <c r="Q263" s="59">
        <f t="shared" si="49"/>
        <v>0</v>
      </c>
      <c r="R263" s="59">
        <f t="shared" si="50"/>
        <v>0</v>
      </c>
      <c r="S263" s="59">
        <f t="shared" si="51"/>
        <v>0</v>
      </c>
      <c r="T263" s="59">
        <f t="shared" si="52"/>
        <v>0</v>
      </c>
      <c r="U263" s="59">
        <f t="shared" si="53"/>
        <v>0</v>
      </c>
      <c r="V263" s="60">
        <v>30</v>
      </c>
      <c r="W263" s="58">
        <f t="shared" si="54"/>
        <v>-15.404347239098144</v>
      </c>
      <c r="X263" s="61">
        <f t="shared" si="55"/>
        <v>0.33325924192793643</v>
      </c>
      <c r="Y263" s="63">
        <f t="shared" si="56"/>
        <v>0</v>
      </c>
      <c r="Z263" s="62">
        <f t="shared" si="57"/>
        <v>0</v>
      </c>
      <c r="AA263" s="57">
        <f t="shared" si="58"/>
        <v>0</v>
      </c>
      <c r="AB263" s="58">
        <f t="shared" si="59"/>
        <v>0</v>
      </c>
    </row>
    <row r="264" spans="2:28" x14ac:dyDescent="0.35">
      <c r="B264" s="76">
        <v>43841</v>
      </c>
      <c r="C264" s="125">
        <v>2019</v>
      </c>
      <c r="D264" s="77" t="s">
        <v>932</v>
      </c>
      <c r="E264" s="78" t="s">
        <v>13</v>
      </c>
      <c r="F264" s="78">
        <v>9</v>
      </c>
      <c r="G264" s="77" t="s">
        <v>990</v>
      </c>
      <c r="H264" s="79" t="s">
        <v>11</v>
      </c>
      <c r="I264" s="80">
        <v>1703</v>
      </c>
      <c r="J264" s="192">
        <v>135</v>
      </c>
      <c r="K264" s="192">
        <v>10.96</v>
      </c>
      <c r="L264" s="192">
        <v>94.87</v>
      </c>
      <c r="M264" s="192">
        <v>83.03</v>
      </c>
      <c r="N264" s="33">
        <f t="shared" si="48"/>
        <v>85.889643665832438</v>
      </c>
      <c r="Q264" s="59">
        <f t="shared" si="49"/>
        <v>0</v>
      </c>
      <c r="R264" s="59">
        <f t="shared" si="50"/>
        <v>0</v>
      </c>
      <c r="S264" s="59">
        <f t="shared" si="51"/>
        <v>0</v>
      </c>
      <c r="T264" s="59">
        <f t="shared" si="52"/>
        <v>0</v>
      </c>
      <c r="U264" s="59">
        <f t="shared" si="53"/>
        <v>0</v>
      </c>
      <c r="V264" s="60">
        <v>30</v>
      </c>
      <c r="W264" s="58">
        <f t="shared" si="54"/>
        <v>14.110356334167562</v>
      </c>
      <c r="X264" s="61">
        <f t="shared" si="55"/>
        <v>0.48214236159289581</v>
      </c>
      <c r="Y264" s="63">
        <f t="shared" si="56"/>
        <v>0</v>
      </c>
      <c r="Z264" s="62">
        <f t="shared" si="57"/>
        <v>0</v>
      </c>
      <c r="AA264" s="57">
        <f t="shared" si="58"/>
        <v>0</v>
      </c>
      <c r="AB264" s="58">
        <f t="shared" si="59"/>
        <v>0</v>
      </c>
    </row>
    <row r="265" spans="2:28" x14ac:dyDescent="0.35">
      <c r="B265" s="76">
        <v>43841</v>
      </c>
      <c r="C265" s="125">
        <v>2019</v>
      </c>
      <c r="D265" s="77" t="s">
        <v>932</v>
      </c>
      <c r="E265" s="78" t="s">
        <v>13</v>
      </c>
      <c r="F265" s="78">
        <v>9</v>
      </c>
      <c r="G265" s="77" t="s">
        <v>990</v>
      </c>
      <c r="H265" s="79" t="s">
        <v>10</v>
      </c>
      <c r="I265" s="80">
        <v>1704</v>
      </c>
      <c r="J265" s="192">
        <v>7</v>
      </c>
      <c r="K265" s="192">
        <v>10.86</v>
      </c>
      <c r="L265" s="192">
        <v>75.58</v>
      </c>
      <c r="M265" s="192">
        <v>80.849999999999994</v>
      </c>
      <c r="N265" s="33">
        <f t="shared" si="48"/>
        <v>108.14276885043263</v>
      </c>
      <c r="O265" s="191"/>
      <c r="P265" s="191"/>
      <c r="Q265" s="59">
        <f t="shared" si="49"/>
        <v>0</v>
      </c>
      <c r="R265" s="59">
        <f t="shared" si="50"/>
        <v>0</v>
      </c>
      <c r="S265" s="59">
        <f t="shared" si="51"/>
        <v>0</v>
      </c>
      <c r="T265" s="59">
        <f t="shared" si="52"/>
        <v>0</v>
      </c>
      <c r="U265" s="59">
        <f t="shared" si="53"/>
        <v>0</v>
      </c>
      <c r="V265" s="60">
        <v>30</v>
      </c>
      <c r="W265" s="58">
        <f t="shared" si="54"/>
        <v>-8.1427688504326312</v>
      </c>
      <c r="X265" s="61">
        <f t="shared" si="55"/>
        <v>0.36235176453779117</v>
      </c>
      <c r="Y265" s="63">
        <f t="shared" si="56"/>
        <v>0</v>
      </c>
      <c r="Z265" s="62">
        <f t="shared" si="57"/>
        <v>0</v>
      </c>
      <c r="AA265" s="57">
        <f t="shared" si="58"/>
        <v>0</v>
      </c>
      <c r="AB265" s="58">
        <f t="shared" si="59"/>
        <v>0</v>
      </c>
    </row>
    <row r="266" spans="2:28" x14ac:dyDescent="0.35">
      <c r="B266" s="76">
        <v>43841</v>
      </c>
      <c r="C266" s="125">
        <v>2019</v>
      </c>
      <c r="D266" s="77" t="s">
        <v>932</v>
      </c>
      <c r="E266" s="78" t="s">
        <v>14</v>
      </c>
      <c r="F266" s="78">
        <v>4</v>
      </c>
      <c r="G266" s="77" t="s">
        <v>952</v>
      </c>
      <c r="H266" s="79" t="s">
        <v>8</v>
      </c>
      <c r="I266" s="80">
        <v>1705</v>
      </c>
      <c r="J266" s="192">
        <v>143</v>
      </c>
      <c r="K266" s="192">
        <v>10.9</v>
      </c>
      <c r="L266" s="192">
        <v>89.11</v>
      </c>
      <c r="M266" s="192">
        <v>80.37</v>
      </c>
      <c r="N266" s="33">
        <f t="shared" si="48"/>
        <v>88.824958445211621</v>
      </c>
      <c r="Q266" s="59">
        <f t="shared" si="49"/>
        <v>0</v>
      </c>
      <c r="R266" s="59">
        <f t="shared" si="50"/>
        <v>0</v>
      </c>
      <c r="S266" s="59">
        <f t="shared" si="51"/>
        <v>0</v>
      </c>
      <c r="T266" s="59">
        <f t="shared" si="52"/>
        <v>0</v>
      </c>
      <c r="U266" s="59">
        <f t="shared" si="53"/>
        <v>0</v>
      </c>
      <c r="V266" s="60">
        <v>30</v>
      </c>
      <c r="W266" s="58">
        <f t="shared" si="54"/>
        <v>11.175041554788379</v>
      </c>
      <c r="X266" s="61">
        <f t="shared" si="55"/>
        <v>0.46290485101482648</v>
      </c>
      <c r="Y266" s="63">
        <f t="shared" si="56"/>
        <v>0</v>
      </c>
      <c r="Z266" s="62">
        <f t="shared" si="57"/>
        <v>0</v>
      </c>
      <c r="AA266" s="57">
        <f t="shared" si="58"/>
        <v>0</v>
      </c>
      <c r="AB266" s="58">
        <f t="shared" si="59"/>
        <v>0</v>
      </c>
    </row>
    <row r="267" spans="2:28" x14ac:dyDescent="0.35">
      <c r="B267" s="76">
        <v>43841</v>
      </c>
      <c r="C267" s="125">
        <v>2019</v>
      </c>
      <c r="D267" s="77" t="s">
        <v>932</v>
      </c>
      <c r="E267" s="78" t="s">
        <v>14</v>
      </c>
      <c r="F267" s="78">
        <v>4</v>
      </c>
      <c r="G267" s="77" t="s">
        <v>952</v>
      </c>
      <c r="H267" s="79" t="s">
        <v>12</v>
      </c>
      <c r="I267" s="80">
        <v>1706</v>
      </c>
      <c r="J267" s="192">
        <v>123</v>
      </c>
      <c r="K267" s="192">
        <v>10.9</v>
      </c>
      <c r="L267" s="192">
        <v>96.52</v>
      </c>
      <c r="M267" s="192">
        <v>83.58</v>
      </c>
      <c r="N267" s="33">
        <f t="shared" si="48"/>
        <v>84.886708712917539</v>
      </c>
      <c r="O267" s="191"/>
      <c r="P267" s="191"/>
      <c r="Q267" s="59">
        <f t="shared" si="49"/>
        <v>0</v>
      </c>
      <c r="R267" s="59">
        <f t="shared" si="50"/>
        <v>0</v>
      </c>
      <c r="S267" s="59">
        <f t="shared" si="51"/>
        <v>0</v>
      </c>
      <c r="T267" s="59">
        <f t="shared" si="52"/>
        <v>0</v>
      </c>
      <c r="U267" s="59">
        <f t="shared" si="53"/>
        <v>0</v>
      </c>
      <c r="V267" s="60">
        <v>30</v>
      </c>
      <c r="W267" s="58">
        <f t="shared" si="54"/>
        <v>15.113291287082461</v>
      </c>
      <c r="X267" s="61">
        <f t="shared" si="55"/>
        <v>0.48902036323610354</v>
      </c>
      <c r="Y267" s="63">
        <f t="shared" si="56"/>
        <v>0</v>
      </c>
      <c r="Z267" s="62">
        <f t="shared" si="57"/>
        <v>0</v>
      </c>
      <c r="AA267" s="57">
        <f t="shared" si="58"/>
        <v>0</v>
      </c>
      <c r="AB267" s="58">
        <f t="shared" si="59"/>
        <v>0</v>
      </c>
    </row>
    <row r="268" spans="2:28" x14ac:dyDescent="0.35">
      <c r="B268" s="76">
        <v>43841</v>
      </c>
      <c r="C268" s="125">
        <v>2019</v>
      </c>
      <c r="D268" s="77" t="s">
        <v>932</v>
      </c>
      <c r="E268" s="78" t="s">
        <v>14</v>
      </c>
      <c r="F268" s="78">
        <v>4</v>
      </c>
      <c r="G268" s="77" t="s">
        <v>952</v>
      </c>
      <c r="H268" s="79" t="s">
        <v>11</v>
      </c>
      <c r="I268" s="80">
        <v>1707</v>
      </c>
      <c r="J268" s="70">
        <v>160</v>
      </c>
      <c r="K268" s="70">
        <v>10.88</v>
      </c>
      <c r="L268" s="70">
        <v>91.29</v>
      </c>
      <c r="M268" s="70">
        <v>79.5</v>
      </c>
      <c r="N268" s="33">
        <f t="shared" si="48"/>
        <v>85.337644571570692</v>
      </c>
      <c r="Q268" s="59">
        <f t="shared" si="49"/>
        <v>0</v>
      </c>
      <c r="R268" s="59">
        <f t="shared" si="50"/>
        <v>0</v>
      </c>
      <c r="S268" s="59">
        <f t="shared" si="51"/>
        <v>0</v>
      </c>
      <c r="T268" s="59">
        <f t="shared" si="52"/>
        <v>0</v>
      </c>
      <c r="U268" s="59">
        <f t="shared" si="53"/>
        <v>0</v>
      </c>
      <c r="V268" s="60">
        <v>30</v>
      </c>
      <c r="W268" s="58">
        <f t="shared" si="54"/>
        <v>14.662355428429308</v>
      </c>
      <c r="X268" s="61">
        <f t="shared" si="55"/>
        <v>0.48590789857184497</v>
      </c>
      <c r="Y268" s="63">
        <f t="shared" si="56"/>
        <v>0</v>
      </c>
      <c r="Z268" s="62">
        <f t="shared" si="57"/>
        <v>0</v>
      </c>
      <c r="AA268" s="57">
        <f t="shared" si="58"/>
        <v>0</v>
      </c>
      <c r="AB268" s="58">
        <f t="shared" si="59"/>
        <v>0</v>
      </c>
    </row>
    <row r="269" spans="2:28" x14ac:dyDescent="0.35">
      <c r="B269" s="76">
        <v>43841</v>
      </c>
      <c r="C269" s="125">
        <v>2019</v>
      </c>
      <c r="D269" s="77" t="s">
        <v>932</v>
      </c>
      <c r="E269" s="78" t="s">
        <v>14</v>
      </c>
      <c r="F269" s="78">
        <v>4</v>
      </c>
      <c r="G269" s="77" t="s">
        <v>952</v>
      </c>
      <c r="H269" s="79" t="s">
        <v>10</v>
      </c>
      <c r="I269" s="80">
        <v>1708</v>
      </c>
      <c r="J269" s="192">
        <v>125</v>
      </c>
      <c r="K269" s="192">
        <v>10.89</v>
      </c>
      <c r="L269" s="192">
        <v>87.45</v>
      </c>
      <c r="M269" s="192">
        <v>73.27</v>
      </c>
      <c r="N269" s="33">
        <f t="shared" si="48"/>
        <v>81.478578892371985</v>
      </c>
      <c r="O269" s="191"/>
      <c r="P269" s="191"/>
      <c r="Q269" s="59">
        <f t="shared" si="49"/>
        <v>0</v>
      </c>
      <c r="R269" s="59">
        <f t="shared" si="50"/>
        <v>0</v>
      </c>
      <c r="S269" s="59">
        <f t="shared" si="51"/>
        <v>0</v>
      </c>
      <c r="T269" s="59">
        <f t="shared" si="52"/>
        <v>0</v>
      </c>
      <c r="U269" s="59">
        <f t="shared" si="53"/>
        <v>0</v>
      </c>
      <c r="V269" s="60">
        <v>30</v>
      </c>
      <c r="W269" s="58">
        <f t="shared" si="54"/>
        <v>18.521421107628015</v>
      </c>
      <c r="X269" s="61">
        <f t="shared" si="55"/>
        <v>0.51365822378967629</v>
      </c>
      <c r="Y269" s="63">
        <f t="shared" si="56"/>
        <v>0</v>
      </c>
      <c r="Z269" s="62">
        <f t="shared" si="57"/>
        <v>0</v>
      </c>
      <c r="AA269" s="57">
        <f t="shared" si="58"/>
        <v>0</v>
      </c>
      <c r="AB269" s="58">
        <f t="shared" si="59"/>
        <v>0</v>
      </c>
    </row>
    <row r="270" spans="2:28" x14ac:dyDescent="0.35">
      <c r="B270" s="76">
        <v>43841</v>
      </c>
      <c r="C270" s="125">
        <v>2019</v>
      </c>
      <c r="D270" s="77" t="s">
        <v>932</v>
      </c>
      <c r="E270" s="78" t="s">
        <v>14</v>
      </c>
      <c r="F270" s="78">
        <v>4</v>
      </c>
      <c r="G270" s="77" t="s">
        <v>990</v>
      </c>
      <c r="H270" s="79" t="s">
        <v>8</v>
      </c>
      <c r="I270" s="80">
        <v>1709</v>
      </c>
      <c r="J270" s="70">
        <v>173</v>
      </c>
      <c r="K270" s="70">
        <v>10.93</v>
      </c>
      <c r="L270" s="70">
        <v>86.99</v>
      </c>
      <c r="M270" s="70">
        <v>76.069999999999993</v>
      </c>
      <c r="N270" s="33">
        <f t="shared" si="48"/>
        <v>85.642913489350491</v>
      </c>
      <c r="Q270" s="59">
        <f t="shared" si="49"/>
        <v>0</v>
      </c>
      <c r="R270" s="59">
        <f t="shared" si="50"/>
        <v>0</v>
      </c>
      <c r="S270" s="59">
        <f t="shared" si="51"/>
        <v>0</v>
      </c>
      <c r="T270" s="59">
        <f t="shared" si="52"/>
        <v>0</v>
      </c>
      <c r="U270" s="59">
        <f t="shared" si="53"/>
        <v>0</v>
      </c>
      <c r="V270" s="60">
        <v>30</v>
      </c>
      <c r="W270" s="58">
        <f t="shared" si="54"/>
        <v>14.357086510649509</v>
      </c>
      <c r="X270" s="61">
        <f t="shared" si="55"/>
        <v>0.48381946576604257</v>
      </c>
      <c r="Y270" s="63">
        <f t="shared" si="56"/>
        <v>0</v>
      </c>
      <c r="Z270" s="62">
        <f t="shared" si="57"/>
        <v>0</v>
      </c>
      <c r="AA270" s="57">
        <f t="shared" si="58"/>
        <v>0</v>
      </c>
      <c r="AB270" s="58">
        <f t="shared" si="59"/>
        <v>0</v>
      </c>
    </row>
    <row r="271" spans="2:28" x14ac:dyDescent="0.35">
      <c r="B271" s="76">
        <v>43841</v>
      </c>
      <c r="C271" s="125">
        <v>2019</v>
      </c>
      <c r="D271" s="77" t="s">
        <v>932</v>
      </c>
      <c r="E271" s="78" t="s">
        <v>14</v>
      </c>
      <c r="F271" s="78">
        <v>4</v>
      </c>
      <c r="G271" s="77" t="s">
        <v>990</v>
      </c>
      <c r="H271" s="79" t="s">
        <v>12</v>
      </c>
      <c r="I271" s="80">
        <v>1710</v>
      </c>
      <c r="J271" s="70">
        <v>158</v>
      </c>
      <c r="K271" s="70">
        <v>10.88</v>
      </c>
      <c r="L271" s="70">
        <v>91.11</v>
      </c>
      <c r="M271" s="70">
        <v>79</v>
      </c>
      <c r="N271" s="33">
        <f t="shared" si="48"/>
        <v>84.905895550292911</v>
      </c>
      <c r="Q271" s="59">
        <f t="shared" si="49"/>
        <v>0</v>
      </c>
      <c r="R271" s="59">
        <f t="shared" si="50"/>
        <v>0</v>
      </c>
      <c r="S271" s="59">
        <f t="shared" si="51"/>
        <v>0</v>
      </c>
      <c r="T271" s="59">
        <f t="shared" si="52"/>
        <v>0</v>
      </c>
      <c r="U271" s="59">
        <f t="shared" si="53"/>
        <v>0</v>
      </c>
      <c r="V271" s="60">
        <v>30</v>
      </c>
      <c r="W271" s="58">
        <f t="shared" si="54"/>
        <v>15.094104449707089</v>
      </c>
      <c r="X271" s="61">
        <f t="shared" si="55"/>
        <v>0.4888872577803875</v>
      </c>
      <c r="Y271" s="63">
        <f t="shared" si="56"/>
        <v>0</v>
      </c>
      <c r="Z271" s="62">
        <f t="shared" si="57"/>
        <v>0</v>
      </c>
      <c r="AA271" s="57">
        <f t="shared" si="58"/>
        <v>0</v>
      </c>
      <c r="AB271" s="58">
        <f t="shared" si="59"/>
        <v>0</v>
      </c>
    </row>
    <row r="272" spans="2:28" x14ac:dyDescent="0.35">
      <c r="B272" s="76">
        <v>43841</v>
      </c>
      <c r="C272" s="125">
        <v>2019</v>
      </c>
      <c r="D272" s="77" t="s">
        <v>932</v>
      </c>
      <c r="E272" s="78" t="s">
        <v>14</v>
      </c>
      <c r="F272" s="78">
        <v>4</v>
      </c>
      <c r="G272" s="77" t="s">
        <v>990</v>
      </c>
      <c r="H272" s="79" t="s">
        <v>11</v>
      </c>
      <c r="I272" s="80">
        <v>1711</v>
      </c>
      <c r="J272" s="192">
        <v>127</v>
      </c>
      <c r="K272" s="192">
        <v>10.99</v>
      </c>
      <c r="L272" s="192">
        <v>85.46</v>
      </c>
      <c r="M272" s="192">
        <v>73.510000000000005</v>
      </c>
      <c r="N272" s="33">
        <f t="shared" si="48"/>
        <v>83.953269773062985</v>
      </c>
      <c r="O272" s="191"/>
      <c r="P272" s="191"/>
      <c r="Q272" s="59">
        <f t="shared" si="49"/>
        <v>0</v>
      </c>
      <c r="R272" s="59">
        <f t="shared" si="50"/>
        <v>0</v>
      </c>
      <c r="S272" s="59">
        <f t="shared" si="51"/>
        <v>0</v>
      </c>
      <c r="T272" s="59">
        <f t="shared" si="52"/>
        <v>0</v>
      </c>
      <c r="U272" s="59">
        <f t="shared" si="53"/>
        <v>0</v>
      </c>
      <c r="V272" s="60">
        <v>30</v>
      </c>
      <c r="W272" s="58">
        <f t="shared" si="54"/>
        <v>16.046730226937015</v>
      </c>
      <c r="X272" s="61">
        <f t="shared" si="55"/>
        <v>0.49556941778630836</v>
      </c>
      <c r="Y272" s="63">
        <f t="shared" si="56"/>
        <v>0</v>
      </c>
      <c r="Z272" s="62">
        <f t="shared" si="57"/>
        <v>0</v>
      </c>
      <c r="AA272" s="57">
        <f t="shared" si="58"/>
        <v>0</v>
      </c>
      <c r="AB272" s="58">
        <f t="shared" si="59"/>
        <v>0</v>
      </c>
    </row>
    <row r="273" spans="2:28" x14ac:dyDescent="0.35">
      <c r="B273" s="76">
        <v>43841</v>
      </c>
      <c r="C273" s="125">
        <v>2019</v>
      </c>
      <c r="D273" s="77" t="s">
        <v>932</v>
      </c>
      <c r="E273" s="78" t="s">
        <v>14</v>
      </c>
      <c r="F273" s="78">
        <v>4</v>
      </c>
      <c r="G273" s="77" t="s">
        <v>990</v>
      </c>
      <c r="H273" s="79" t="s">
        <v>10</v>
      </c>
      <c r="I273" s="80">
        <v>1712</v>
      </c>
      <c r="J273" s="192">
        <v>126</v>
      </c>
      <c r="K273" s="192">
        <v>10.92</v>
      </c>
      <c r="L273" s="192">
        <v>81.12</v>
      </c>
      <c r="M273" s="192">
        <v>68.47</v>
      </c>
      <c r="N273" s="33">
        <f t="shared" si="48"/>
        <v>81.980056980056972</v>
      </c>
      <c r="O273" s="191"/>
      <c r="P273" s="191"/>
      <c r="Q273" s="59">
        <f t="shared" si="49"/>
        <v>0</v>
      </c>
      <c r="R273" s="59">
        <f t="shared" si="50"/>
        <v>0</v>
      </c>
      <c r="S273" s="59">
        <f t="shared" si="51"/>
        <v>0</v>
      </c>
      <c r="T273" s="59">
        <f t="shared" si="52"/>
        <v>0</v>
      </c>
      <c r="U273" s="59">
        <f t="shared" si="53"/>
        <v>0</v>
      </c>
      <c r="V273" s="60">
        <v>30</v>
      </c>
      <c r="W273" s="58">
        <f t="shared" si="54"/>
        <v>18.019943019943028</v>
      </c>
      <c r="X273" s="61">
        <f t="shared" si="55"/>
        <v>0.50990443092962645</v>
      </c>
      <c r="Y273" s="63">
        <f t="shared" si="56"/>
        <v>0</v>
      </c>
      <c r="Z273" s="62">
        <f t="shared" si="57"/>
        <v>0</v>
      </c>
      <c r="AA273" s="57">
        <f t="shared" si="58"/>
        <v>0</v>
      </c>
      <c r="AB273" s="58">
        <f t="shared" si="59"/>
        <v>0</v>
      </c>
    </row>
    <row r="274" spans="2:28" x14ac:dyDescent="0.35">
      <c r="B274" s="76">
        <v>43841</v>
      </c>
      <c r="C274" s="125">
        <v>2019</v>
      </c>
      <c r="D274" s="77" t="s">
        <v>932</v>
      </c>
      <c r="E274" s="78" t="s">
        <v>15</v>
      </c>
      <c r="F274" s="78">
        <v>7</v>
      </c>
      <c r="G274" s="77" t="s">
        <v>952</v>
      </c>
      <c r="H274" s="79" t="s">
        <v>8</v>
      </c>
      <c r="I274" s="80">
        <v>1713</v>
      </c>
      <c r="J274" s="70">
        <v>147</v>
      </c>
      <c r="K274" s="70">
        <v>10.93</v>
      </c>
      <c r="L274" s="70">
        <v>93.14</v>
      </c>
      <c r="M274" s="70">
        <v>83.46</v>
      </c>
      <c r="N274" s="33">
        <f t="shared" si="48"/>
        <v>88.225276730324765</v>
      </c>
      <c r="Q274" s="59">
        <f t="shared" si="49"/>
        <v>0</v>
      </c>
      <c r="R274" s="59">
        <f t="shared" si="50"/>
        <v>0</v>
      </c>
      <c r="S274" s="59">
        <f t="shared" si="51"/>
        <v>0</v>
      </c>
      <c r="T274" s="59">
        <f t="shared" si="52"/>
        <v>0</v>
      </c>
      <c r="U274" s="59">
        <f t="shared" si="53"/>
        <v>0</v>
      </c>
      <c r="V274" s="60">
        <v>30</v>
      </c>
      <c r="W274" s="58">
        <f t="shared" si="54"/>
        <v>11.774723269675235</v>
      </c>
      <c r="X274" s="61">
        <f t="shared" si="55"/>
        <v>0.46673100785881716</v>
      </c>
      <c r="Y274" s="63">
        <f t="shared" si="56"/>
        <v>0</v>
      </c>
      <c r="Z274" s="62">
        <f t="shared" si="57"/>
        <v>0</v>
      </c>
      <c r="AA274" s="57">
        <f t="shared" si="58"/>
        <v>0</v>
      </c>
      <c r="AB274" s="58">
        <f t="shared" si="59"/>
        <v>0</v>
      </c>
    </row>
    <row r="275" spans="2:28" x14ac:dyDescent="0.35">
      <c r="B275" s="76">
        <v>43841</v>
      </c>
      <c r="C275" s="125">
        <v>2019</v>
      </c>
      <c r="D275" s="77" t="s">
        <v>932</v>
      </c>
      <c r="E275" s="78" t="s">
        <v>15</v>
      </c>
      <c r="F275" s="78">
        <v>7</v>
      </c>
      <c r="G275" s="77" t="s">
        <v>952</v>
      </c>
      <c r="H275" s="79" t="s">
        <v>12</v>
      </c>
      <c r="I275" s="80">
        <v>1714</v>
      </c>
      <c r="J275" s="70">
        <v>149</v>
      </c>
      <c r="K275" s="70">
        <v>10.93</v>
      </c>
      <c r="L275" s="70">
        <v>93.07</v>
      </c>
      <c r="M275" s="70">
        <v>81.540000000000006</v>
      </c>
      <c r="N275" s="33">
        <f t="shared" si="48"/>
        <v>85.962990017044106</v>
      </c>
      <c r="Q275" s="59">
        <f t="shared" si="49"/>
        <v>0</v>
      </c>
      <c r="R275" s="59">
        <f t="shared" si="50"/>
        <v>0</v>
      </c>
      <c r="S275" s="59">
        <f t="shared" si="51"/>
        <v>0</v>
      </c>
      <c r="T275" s="59">
        <f t="shared" si="52"/>
        <v>0</v>
      </c>
      <c r="U275" s="59">
        <f t="shared" si="53"/>
        <v>0</v>
      </c>
      <c r="V275" s="60">
        <v>30</v>
      </c>
      <c r="W275" s="58">
        <f t="shared" si="54"/>
        <v>14.037009982955894</v>
      </c>
      <c r="X275" s="61">
        <f t="shared" si="55"/>
        <v>0.48164565925506275</v>
      </c>
      <c r="Y275" s="63">
        <f t="shared" si="56"/>
        <v>0</v>
      </c>
      <c r="Z275" s="62">
        <f t="shared" si="57"/>
        <v>0</v>
      </c>
      <c r="AA275" s="57">
        <f t="shared" si="58"/>
        <v>0</v>
      </c>
      <c r="AB275" s="58">
        <f t="shared" si="59"/>
        <v>0</v>
      </c>
    </row>
    <row r="276" spans="2:28" x14ac:dyDescent="0.35">
      <c r="B276" s="76">
        <v>43841</v>
      </c>
      <c r="C276" s="125">
        <v>2019</v>
      </c>
      <c r="D276" s="77" t="s">
        <v>932</v>
      </c>
      <c r="E276" s="78" t="s">
        <v>15</v>
      </c>
      <c r="F276" s="78">
        <v>7</v>
      </c>
      <c r="G276" s="77" t="s">
        <v>952</v>
      </c>
      <c r="H276" s="79" t="s">
        <v>11</v>
      </c>
      <c r="I276" s="80">
        <v>1715</v>
      </c>
      <c r="J276" s="70">
        <v>178</v>
      </c>
      <c r="K276" s="70">
        <v>10.91</v>
      </c>
      <c r="L276" s="70">
        <v>94.26</v>
      </c>
      <c r="M276" s="70">
        <v>81.39</v>
      </c>
      <c r="N276" s="33">
        <f t="shared" si="48"/>
        <v>84.559088182363524</v>
      </c>
      <c r="Q276" s="59">
        <f t="shared" si="49"/>
        <v>0</v>
      </c>
      <c r="R276" s="59">
        <f t="shared" si="50"/>
        <v>0</v>
      </c>
      <c r="S276" s="59">
        <f t="shared" si="51"/>
        <v>0</v>
      </c>
      <c r="T276" s="59">
        <f t="shared" si="52"/>
        <v>0</v>
      </c>
      <c r="U276" s="59">
        <f t="shared" si="53"/>
        <v>0</v>
      </c>
      <c r="V276" s="60">
        <v>30</v>
      </c>
      <c r="W276" s="58">
        <f t="shared" si="54"/>
        <v>15.440911817636476</v>
      </c>
      <c r="X276" s="61">
        <f t="shared" si="55"/>
        <v>0.4913024971623155</v>
      </c>
      <c r="Y276" s="63">
        <f t="shared" si="56"/>
        <v>0</v>
      </c>
      <c r="Z276" s="62">
        <f t="shared" si="57"/>
        <v>0</v>
      </c>
      <c r="AA276" s="57">
        <f t="shared" si="58"/>
        <v>0</v>
      </c>
      <c r="AB276" s="58">
        <f t="shared" si="59"/>
        <v>0</v>
      </c>
    </row>
    <row r="277" spans="2:28" x14ac:dyDescent="0.35">
      <c r="B277" s="76">
        <v>43841</v>
      </c>
      <c r="C277" s="125">
        <v>2019</v>
      </c>
      <c r="D277" s="77" t="s">
        <v>932</v>
      </c>
      <c r="E277" s="78" t="s">
        <v>15</v>
      </c>
      <c r="F277" s="78">
        <v>7</v>
      </c>
      <c r="G277" s="77" t="s">
        <v>952</v>
      </c>
      <c r="H277" s="79" t="s">
        <v>10</v>
      </c>
      <c r="I277" s="80">
        <v>1716</v>
      </c>
      <c r="J277" s="192">
        <v>137</v>
      </c>
      <c r="K277" s="192">
        <v>10.93</v>
      </c>
      <c r="L277" s="192">
        <v>82</v>
      </c>
      <c r="M277" s="192">
        <v>68.3</v>
      </c>
      <c r="N277" s="33">
        <f t="shared" si="48"/>
        <v>80.723230617700864</v>
      </c>
      <c r="Q277" s="59">
        <f t="shared" si="49"/>
        <v>0</v>
      </c>
      <c r="R277" s="59">
        <f t="shared" si="50"/>
        <v>0</v>
      </c>
      <c r="S277" s="59">
        <f t="shared" si="51"/>
        <v>0</v>
      </c>
      <c r="T277" s="59">
        <f t="shared" si="52"/>
        <v>0</v>
      </c>
      <c r="U277" s="59">
        <f t="shared" si="53"/>
        <v>0</v>
      </c>
      <c r="V277" s="60">
        <v>30</v>
      </c>
      <c r="W277" s="58">
        <f t="shared" si="54"/>
        <v>19.276769382299136</v>
      </c>
      <c r="X277" s="61">
        <f t="shared" si="55"/>
        <v>0.51940038347568418</v>
      </c>
      <c r="Y277" s="63">
        <f t="shared" si="56"/>
        <v>0</v>
      </c>
      <c r="Z277" s="62">
        <f t="shared" si="57"/>
        <v>0</v>
      </c>
      <c r="AA277" s="57">
        <f t="shared" si="58"/>
        <v>0</v>
      </c>
      <c r="AB277" s="58">
        <f t="shared" si="59"/>
        <v>0</v>
      </c>
    </row>
    <row r="278" spans="2:28" x14ac:dyDescent="0.35">
      <c r="B278" s="76">
        <v>43841</v>
      </c>
      <c r="C278" s="125">
        <v>2019</v>
      </c>
      <c r="D278" s="77" t="s">
        <v>932</v>
      </c>
      <c r="E278" s="78" t="s">
        <v>15</v>
      </c>
      <c r="F278" s="78">
        <v>7</v>
      </c>
      <c r="G278" s="77" t="s">
        <v>990</v>
      </c>
      <c r="H278" s="79" t="s">
        <v>8</v>
      </c>
      <c r="I278" s="80">
        <v>1717</v>
      </c>
      <c r="J278" s="70">
        <v>170</v>
      </c>
      <c r="K278" s="70">
        <v>10.9</v>
      </c>
      <c r="L278" s="70">
        <v>87.64</v>
      </c>
      <c r="M278" s="70">
        <v>78.040000000000006</v>
      </c>
      <c r="N278" s="33">
        <f t="shared" si="48"/>
        <v>87.490226739640363</v>
      </c>
      <c r="Q278" s="59">
        <f t="shared" si="49"/>
        <v>0</v>
      </c>
      <c r="R278" s="59">
        <f t="shared" si="50"/>
        <v>0</v>
      </c>
      <c r="S278" s="59">
        <f t="shared" si="51"/>
        <v>0</v>
      </c>
      <c r="T278" s="59">
        <f t="shared" si="52"/>
        <v>0</v>
      </c>
      <c r="U278" s="59">
        <f t="shared" si="53"/>
        <v>0</v>
      </c>
      <c r="V278" s="60">
        <v>30</v>
      </c>
      <c r="W278" s="58">
        <f t="shared" si="54"/>
        <v>12.509773260359637</v>
      </c>
      <c r="X278" s="61">
        <f t="shared" si="55"/>
        <v>0.47149240393208214</v>
      </c>
      <c r="Y278" s="63">
        <f t="shared" si="56"/>
        <v>0</v>
      </c>
      <c r="Z278" s="62">
        <f t="shared" si="57"/>
        <v>0</v>
      </c>
      <c r="AA278" s="57">
        <f t="shared" si="58"/>
        <v>0</v>
      </c>
      <c r="AB278" s="58">
        <f t="shared" si="59"/>
        <v>0</v>
      </c>
    </row>
    <row r="279" spans="2:28" x14ac:dyDescent="0.35">
      <c r="B279" s="76">
        <v>43841</v>
      </c>
      <c r="C279" s="125">
        <v>2019</v>
      </c>
      <c r="D279" s="77" t="s">
        <v>932</v>
      </c>
      <c r="E279" s="78" t="s">
        <v>15</v>
      </c>
      <c r="F279" s="78">
        <v>7</v>
      </c>
      <c r="G279" s="77" t="s">
        <v>990</v>
      </c>
      <c r="H279" s="79" t="s">
        <v>12</v>
      </c>
      <c r="I279" s="80">
        <v>1718</v>
      </c>
      <c r="J279" s="192">
        <v>146</v>
      </c>
      <c r="K279" s="192">
        <v>10.92</v>
      </c>
      <c r="L279" s="192">
        <v>92.87</v>
      </c>
      <c r="M279" s="192">
        <v>80.55</v>
      </c>
      <c r="N279" s="33">
        <f t="shared" si="48"/>
        <v>84.966442953020135</v>
      </c>
      <c r="Q279" s="59">
        <f t="shared" si="49"/>
        <v>0</v>
      </c>
      <c r="R279" s="59">
        <f t="shared" si="50"/>
        <v>0</v>
      </c>
      <c r="S279" s="59">
        <f t="shared" si="51"/>
        <v>0</v>
      </c>
      <c r="T279" s="59">
        <f t="shared" si="52"/>
        <v>0</v>
      </c>
      <c r="U279" s="59">
        <f t="shared" si="53"/>
        <v>0</v>
      </c>
      <c r="V279" s="60">
        <v>30</v>
      </c>
      <c r="W279" s="58">
        <f t="shared" si="54"/>
        <v>15.033557046979865</v>
      </c>
      <c r="X279" s="61">
        <f t="shared" si="55"/>
        <v>0.48846761453396526</v>
      </c>
      <c r="Y279" s="63">
        <f t="shared" si="56"/>
        <v>0</v>
      </c>
      <c r="Z279" s="62">
        <f t="shared" si="57"/>
        <v>0</v>
      </c>
      <c r="AA279" s="57">
        <f t="shared" si="58"/>
        <v>0</v>
      </c>
      <c r="AB279" s="58">
        <f t="shared" si="59"/>
        <v>0</v>
      </c>
    </row>
    <row r="280" spans="2:28" x14ac:dyDescent="0.35">
      <c r="B280" s="76">
        <v>43841</v>
      </c>
      <c r="C280" s="125">
        <v>2019</v>
      </c>
      <c r="D280" s="77" t="s">
        <v>932</v>
      </c>
      <c r="E280" s="78" t="s">
        <v>15</v>
      </c>
      <c r="F280" s="78">
        <v>7</v>
      </c>
      <c r="G280" s="77" t="s">
        <v>990</v>
      </c>
      <c r="H280" s="79" t="s">
        <v>11</v>
      </c>
      <c r="I280" s="80">
        <v>1719</v>
      </c>
      <c r="J280" s="70">
        <v>168</v>
      </c>
      <c r="K280" s="70">
        <v>10.93</v>
      </c>
      <c r="L280" s="70">
        <v>90.75</v>
      </c>
      <c r="M280" s="70">
        <v>78.25</v>
      </c>
      <c r="N280" s="33">
        <f t="shared" si="48"/>
        <v>84.339764470057617</v>
      </c>
      <c r="Q280" s="59">
        <f t="shared" si="49"/>
        <v>0</v>
      </c>
      <c r="R280" s="59">
        <f t="shared" si="50"/>
        <v>0</v>
      </c>
      <c r="S280" s="59">
        <f t="shared" si="51"/>
        <v>0</v>
      </c>
      <c r="T280" s="59">
        <f t="shared" si="52"/>
        <v>0</v>
      </c>
      <c r="U280" s="59">
        <f t="shared" si="53"/>
        <v>0</v>
      </c>
      <c r="V280" s="60">
        <v>30</v>
      </c>
      <c r="W280" s="58">
        <f t="shared" si="54"/>
        <v>15.660235529942383</v>
      </c>
      <c r="X280" s="61">
        <f t="shared" si="55"/>
        <v>0.49284016636957823</v>
      </c>
      <c r="Y280" s="63">
        <f t="shared" si="56"/>
        <v>0</v>
      </c>
      <c r="Z280" s="62">
        <f t="shared" si="57"/>
        <v>0</v>
      </c>
      <c r="AA280" s="57">
        <f t="shared" si="58"/>
        <v>0</v>
      </c>
      <c r="AB280" s="58">
        <f t="shared" si="59"/>
        <v>0</v>
      </c>
    </row>
    <row r="281" spans="2:28" x14ac:dyDescent="0.35">
      <c r="B281" s="76">
        <v>43841</v>
      </c>
      <c r="C281" s="125">
        <v>2019</v>
      </c>
      <c r="D281" s="77" t="s">
        <v>932</v>
      </c>
      <c r="E281" s="78" t="s">
        <v>15</v>
      </c>
      <c r="F281" s="78">
        <v>7</v>
      </c>
      <c r="G281" s="77" t="s">
        <v>990</v>
      </c>
      <c r="H281" s="79" t="s">
        <v>10</v>
      </c>
      <c r="I281" s="80">
        <v>1720</v>
      </c>
      <c r="J281" s="192">
        <v>138</v>
      </c>
      <c r="K281" s="192">
        <v>10.99</v>
      </c>
      <c r="L281" s="192">
        <v>85.46</v>
      </c>
      <c r="M281" s="192">
        <v>71.41</v>
      </c>
      <c r="N281" s="33">
        <f t="shared" si="48"/>
        <v>81.133342285484076</v>
      </c>
      <c r="Q281" s="59">
        <f t="shared" si="49"/>
        <v>0</v>
      </c>
      <c r="R281" s="59">
        <f t="shared" si="50"/>
        <v>0</v>
      </c>
      <c r="S281" s="59">
        <f t="shared" si="51"/>
        <v>0</v>
      </c>
      <c r="T281" s="59">
        <f t="shared" si="52"/>
        <v>0</v>
      </c>
      <c r="U281" s="59">
        <f t="shared" si="53"/>
        <v>0</v>
      </c>
      <c r="V281" s="60">
        <v>30</v>
      </c>
      <c r="W281" s="58">
        <f t="shared" si="54"/>
        <v>18.866657714515924</v>
      </c>
      <c r="X281" s="61">
        <f t="shared" si="55"/>
        <v>0.51626944720291301</v>
      </c>
      <c r="Y281" s="63">
        <f t="shared" si="56"/>
        <v>0</v>
      </c>
      <c r="Z281" s="62">
        <f t="shared" si="57"/>
        <v>0</v>
      </c>
      <c r="AA281" s="57">
        <f t="shared" si="58"/>
        <v>0</v>
      </c>
      <c r="AB281" s="58">
        <f t="shared" si="59"/>
        <v>0</v>
      </c>
    </row>
    <row r="282" spans="2:28" x14ac:dyDescent="0.35">
      <c r="B282" s="76">
        <v>43841</v>
      </c>
      <c r="C282" s="125">
        <v>2019</v>
      </c>
      <c r="D282" s="77" t="s">
        <v>932</v>
      </c>
      <c r="E282" s="78" t="s">
        <v>16</v>
      </c>
      <c r="F282" s="78">
        <v>8</v>
      </c>
      <c r="G282" s="77" t="s">
        <v>952</v>
      </c>
      <c r="H282" s="79" t="s">
        <v>8</v>
      </c>
      <c r="I282" s="80">
        <v>1721</v>
      </c>
      <c r="J282" s="70">
        <v>186</v>
      </c>
      <c r="K282" s="70">
        <v>10.91</v>
      </c>
      <c r="L282" s="70">
        <v>90.48</v>
      </c>
      <c r="M282" s="70">
        <v>81.86</v>
      </c>
      <c r="N282" s="33">
        <f t="shared" si="48"/>
        <v>89.166771396254859</v>
      </c>
      <c r="Q282" s="59">
        <f t="shared" si="49"/>
        <v>0</v>
      </c>
      <c r="R282" s="59">
        <f t="shared" si="50"/>
        <v>0</v>
      </c>
      <c r="S282" s="59">
        <f t="shared" si="51"/>
        <v>0</v>
      </c>
      <c r="T282" s="59">
        <f t="shared" si="52"/>
        <v>0</v>
      </c>
      <c r="U282" s="59">
        <f t="shared" si="53"/>
        <v>0</v>
      </c>
      <c r="V282" s="60">
        <v>30</v>
      </c>
      <c r="W282" s="58">
        <f t="shared" si="54"/>
        <v>10.833228603745141</v>
      </c>
      <c r="X282" s="61">
        <f t="shared" si="55"/>
        <v>0.46074700493305154</v>
      </c>
      <c r="Y282" s="63">
        <f t="shared" si="56"/>
        <v>0</v>
      </c>
      <c r="Z282" s="62">
        <f t="shared" si="57"/>
        <v>0</v>
      </c>
      <c r="AA282" s="57">
        <f t="shared" si="58"/>
        <v>0</v>
      </c>
      <c r="AB282" s="58">
        <f t="shared" si="59"/>
        <v>0</v>
      </c>
    </row>
    <row r="283" spans="2:28" x14ac:dyDescent="0.35">
      <c r="B283" s="76">
        <v>43841</v>
      </c>
      <c r="C283" s="125">
        <v>2019</v>
      </c>
      <c r="D283" s="77" t="s">
        <v>932</v>
      </c>
      <c r="E283" s="78" t="s">
        <v>16</v>
      </c>
      <c r="F283" s="78">
        <v>8</v>
      </c>
      <c r="G283" s="77" t="s">
        <v>952</v>
      </c>
      <c r="H283" s="79" t="s">
        <v>12</v>
      </c>
      <c r="I283" s="80">
        <v>1722</v>
      </c>
      <c r="J283" s="70">
        <v>204</v>
      </c>
      <c r="K283" s="70">
        <v>10.94</v>
      </c>
      <c r="L283" s="70">
        <v>91.58</v>
      </c>
      <c r="M283" s="70">
        <v>78.61</v>
      </c>
      <c r="N283" s="33">
        <f t="shared" si="48"/>
        <v>83.916170634920633</v>
      </c>
      <c r="Q283" s="59">
        <f t="shared" si="49"/>
        <v>0</v>
      </c>
      <c r="R283" s="59">
        <f t="shared" si="50"/>
        <v>0</v>
      </c>
      <c r="S283" s="59">
        <f t="shared" si="51"/>
        <v>0</v>
      </c>
      <c r="T283" s="59">
        <f t="shared" si="52"/>
        <v>0</v>
      </c>
      <c r="U283" s="59">
        <f t="shared" si="53"/>
        <v>0</v>
      </c>
      <c r="V283" s="60">
        <v>30</v>
      </c>
      <c r="W283" s="58">
        <f t="shared" si="54"/>
        <v>16.083829365079367</v>
      </c>
      <c r="X283" s="61">
        <f t="shared" si="55"/>
        <v>0.49583271760011827</v>
      </c>
      <c r="Y283" s="63">
        <f t="shared" si="56"/>
        <v>0</v>
      </c>
      <c r="Z283" s="62">
        <f t="shared" si="57"/>
        <v>0</v>
      </c>
      <c r="AA283" s="57">
        <f t="shared" si="58"/>
        <v>0</v>
      </c>
      <c r="AB283" s="58">
        <f t="shared" si="59"/>
        <v>0</v>
      </c>
    </row>
    <row r="284" spans="2:28" x14ac:dyDescent="0.35">
      <c r="B284" s="76">
        <v>43841</v>
      </c>
      <c r="C284" s="125">
        <v>2019</v>
      </c>
      <c r="D284" s="77" t="s">
        <v>932</v>
      </c>
      <c r="E284" s="78" t="s">
        <v>16</v>
      </c>
      <c r="F284" s="78">
        <v>8</v>
      </c>
      <c r="G284" s="77" t="s">
        <v>952</v>
      </c>
      <c r="H284" s="79" t="s">
        <v>11</v>
      </c>
      <c r="I284" s="80">
        <v>1723</v>
      </c>
      <c r="J284" s="70">
        <v>235</v>
      </c>
      <c r="K284" s="70">
        <v>10.89</v>
      </c>
      <c r="L284" s="70">
        <v>95.59</v>
      </c>
      <c r="M284" s="70">
        <v>82.17</v>
      </c>
      <c r="N284" s="33">
        <f t="shared" si="48"/>
        <v>84.15584415584415</v>
      </c>
      <c r="Q284" s="59">
        <f t="shared" si="49"/>
        <v>0</v>
      </c>
      <c r="R284" s="59">
        <f t="shared" si="50"/>
        <v>0</v>
      </c>
      <c r="S284" s="59">
        <f t="shared" si="51"/>
        <v>0</v>
      </c>
      <c r="T284" s="59">
        <f t="shared" si="52"/>
        <v>0</v>
      </c>
      <c r="U284" s="59">
        <f t="shared" si="53"/>
        <v>0</v>
      </c>
      <c r="V284" s="60">
        <v>30</v>
      </c>
      <c r="W284" s="58">
        <f t="shared" si="54"/>
        <v>15.84415584415585</v>
      </c>
      <c r="X284" s="61">
        <f t="shared" si="55"/>
        <v>0.49413580246913585</v>
      </c>
      <c r="Y284" s="63">
        <f t="shared" si="56"/>
        <v>0</v>
      </c>
      <c r="Z284" s="62">
        <f t="shared" si="57"/>
        <v>0</v>
      </c>
      <c r="AA284" s="57">
        <f t="shared" si="58"/>
        <v>0</v>
      </c>
      <c r="AB284" s="58">
        <f t="shared" si="59"/>
        <v>0</v>
      </c>
    </row>
    <row r="285" spans="2:28" x14ac:dyDescent="0.35">
      <c r="B285" s="76">
        <v>43841</v>
      </c>
      <c r="C285" s="125">
        <v>2019</v>
      </c>
      <c r="D285" s="77" t="s">
        <v>932</v>
      </c>
      <c r="E285" s="78" t="s">
        <v>16</v>
      </c>
      <c r="F285" s="78">
        <v>8</v>
      </c>
      <c r="G285" s="77" t="s">
        <v>952</v>
      </c>
      <c r="H285" s="79" t="s">
        <v>10</v>
      </c>
      <c r="I285" s="80">
        <v>1724</v>
      </c>
      <c r="J285" s="70">
        <v>227</v>
      </c>
      <c r="K285" s="70">
        <v>10.85</v>
      </c>
      <c r="L285" s="70">
        <v>82.74</v>
      </c>
      <c r="M285" s="70">
        <v>69.13</v>
      </c>
      <c r="N285" s="33">
        <f t="shared" si="48"/>
        <v>81.068298789817774</v>
      </c>
      <c r="Q285" s="59">
        <f t="shared" si="49"/>
        <v>0</v>
      </c>
      <c r="R285" s="59">
        <f t="shared" si="50"/>
        <v>0</v>
      </c>
      <c r="S285" s="59">
        <f t="shared" si="51"/>
        <v>0</v>
      </c>
      <c r="T285" s="59">
        <f t="shared" si="52"/>
        <v>0</v>
      </c>
      <c r="U285" s="59">
        <f t="shared" si="53"/>
        <v>0</v>
      </c>
      <c r="V285" s="60">
        <v>30</v>
      </c>
      <c r="W285" s="58">
        <f t="shared" si="54"/>
        <v>18.931701210182226</v>
      </c>
      <c r="X285" s="61">
        <f t="shared" si="55"/>
        <v>0.51676389842141379</v>
      </c>
      <c r="Y285" s="63">
        <f t="shared" si="56"/>
        <v>0</v>
      </c>
      <c r="Z285" s="62">
        <f t="shared" si="57"/>
        <v>0</v>
      </c>
      <c r="AA285" s="57">
        <f t="shared" si="58"/>
        <v>0</v>
      </c>
      <c r="AB285" s="58">
        <f t="shared" si="59"/>
        <v>0</v>
      </c>
    </row>
    <row r="286" spans="2:28" x14ac:dyDescent="0.35">
      <c r="B286" s="76">
        <v>43841</v>
      </c>
      <c r="C286" s="125">
        <v>2019</v>
      </c>
      <c r="D286" s="77" t="s">
        <v>932</v>
      </c>
      <c r="E286" s="78" t="s">
        <v>16</v>
      </c>
      <c r="F286" s="78">
        <v>8</v>
      </c>
      <c r="G286" s="77" t="s">
        <v>990</v>
      </c>
      <c r="H286" s="79" t="s">
        <v>8</v>
      </c>
      <c r="I286" s="80">
        <v>1725</v>
      </c>
      <c r="J286" s="70">
        <v>193</v>
      </c>
      <c r="K286" s="70">
        <v>10.89</v>
      </c>
      <c r="L286" s="70">
        <v>97.49</v>
      </c>
      <c r="M286" s="70">
        <v>82.55</v>
      </c>
      <c r="N286" s="33">
        <f t="shared" si="48"/>
        <v>82.748267898383375</v>
      </c>
      <c r="Q286" s="59">
        <f t="shared" si="49"/>
        <v>0</v>
      </c>
      <c r="R286" s="59">
        <f t="shared" si="50"/>
        <v>0</v>
      </c>
      <c r="S286" s="59">
        <f t="shared" si="51"/>
        <v>0</v>
      </c>
      <c r="T286" s="59">
        <f t="shared" si="52"/>
        <v>0</v>
      </c>
      <c r="U286" s="59">
        <f t="shared" si="53"/>
        <v>0</v>
      </c>
      <c r="V286" s="60">
        <v>30</v>
      </c>
      <c r="W286" s="58">
        <f t="shared" si="54"/>
        <v>17.251732101616625</v>
      </c>
      <c r="X286" s="61">
        <f t="shared" si="55"/>
        <v>0.50424225509349707</v>
      </c>
      <c r="Y286" s="63">
        <f t="shared" si="56"/>
        <v>0</v>
      </c>
      <c r="Z286" s="62">
        <f t="shared" si="57"/>
        <v>0</v>
      </c>
      <c r="AA286" s="57">
        <f t="shared" si="58"/>
        <v>0</v>
      </c>
      <c r="AB286" s="58">
        <f t="shared" si="59"/>
        <v>0</v>
      </c>
    </row>
    <row r="287" spans="2:28" x14ac:dyDescent="0.35">
      <c r="B287" s="76">
        <v>43841</v>
      </c>
      <c r="C287" s="125">
        <v>2019</v>
      </c>
      <c r="D287" s="77" t="s">
        <v>932</v>
      </c>
      <c r="E287" s="78" t="s">
        <v>16</v>
      </c>
      <c r="F287" s="78">
        <v>8</v>
      </c>
      <c r="G287" s="77" t="s">
        <v>990</v>
      </c>
      <c r="H287" s="79" t="s">
        <v>12</v>
      </c>
      <c r="I287" s="80">
        <v>1726</v>
      </c>
      <c r="J287" s="70">
        <v>225</v>
      </c>
      <c r="K287" s="70">
        <v>10.94</v>
      </c>
      <c r="L287" s="70">
        <v>82.1</v>
      </c>
      <c r="M287" s="70">
        <v>70.83</v>
      </c>
      <c r="N287" s="33">
        <f t="shared" si="48"/>
        <v>84.162450815064645</v>
      </c>
      <c r="Q287" s="59">
        <f t="shared" si="49"/>
        <v>0</v>
      </c>
      <c r="R287" s="59">
        <f t="shared" si="50"/>
        <v>0</v>
      </c>
      <c r="S287" s="59">
        <f t="shared" si="51"/>
        <v>0</v>
      </c>
      <c r="T287" s="59">
        <f t="shared" si="52"/>
        <v>0</v>
      </c>
      <c r="U287" s="59">
        <f t="shared" si="53"/>
        <v>0</v>
      </c>
      <c r="V287" s="60">
        <v>30</v>
      </c>
      <c r="W287" s="58">
        <f t="shared" si="54"/>
        <v>15.837549184935355</v>
      </c>
      <c r="X287" s="61">
        <f t="shared" si="55"/>
        <v>0.49408916346635501</v>
      </c>
      <c r="Y287" s="63">
        <f t="shared" si="56"/>
        <v>0</v>
      </c>
      <c r="Z287" s="62">
        <f t="shared" si="57"/>
        <v>0</v>
      </c>
      <c r="AA287" s="57">
        <f t="shared" si="58"/>
        <v>0</v>
      </c>
      <c r="AB287" s="58">
        <f t="shared" si="59"/>
        <v>0</v>
      </c>
    </row>
    <row r="288" spans="2:28" x14ac:dyDescent="0.35">
      <c r="B288" s="76">
        <v>43841</v>
      </c>
      <c r="C288" s="125">
        <v>2019</v>
      </c>
      <c r="D288" s="77" t="s">
        <v>932</v>
      </c>
      <c r="E288" s="78" t="s">
        <v>16</v>
      </c>
      <c r="F288" s="78">
        <v>8</v>
      </c>
      <c r="G288" s="77" t="s">
        <v>990</v>
      </c>
      <c r="H288" s="79" t="s">
        <v>11</v>
      </c>
      <c r="I288" s="80">
        <v>1727</v>
      </c>
      <c r="J288" s="70">
        <v>185</v>
      </c>
      <c r="K288" s="70">
        <v>10.93</v>
      </c>
      <c r="L288" s="70">
        <v>85.81</v>
      </c>
      <c r="M288" s="70">
        <v>73.95</v>
      </c>
      <c r="N288" s="33">
        <f t="shared" si="48"/>
        <v>84.161324786324798</v>
      </c>
      <c r="Q288" s="59">
        <f t="shared" si="49"/>
        <v>0</v>
      </c>
      <c r="R288" s="59">
        <f t="shared" si="50"/>
        <v>0</v>
      </c>
      <c r="S288" s="59">
        <f t="shared" si="51"/>
        <v>0</v>
      </c>
      <c r="T288" s="59">
        <f t="shared" si="52"/>
        <v>0</v>
      </c>
      <c r="U288" s="59">
        <f t="shared" si="53"/>
        <v>0</v>
      </c>
      <c r="V288" s="60">
        <v>30</v>
      </c>
      <c r="W288" s="58">
        <f t="shared" si="54"/>
        <v>15.838675213675202</v>
      </c>
      <c r="X288" s="61">
        <f t="shared" si="55"/>
        <v>0.49409711202792755</v>
      </c>
      <c r="Y288" s="63">
        <f t="shared" si="56"/>
        <v>0</v>
      </c>
      <c r="Z288" s="62">
        <f t="shared" si="57"/>
        <v>0</v>
      </c>
      <c r="AA288" s="57">
        <f t="shared" si="58"/>
        <v>0</v>
      </c>
      <c r="AB288" s="58">
        <f t="shared" si="59"/>
        <v>0</v>
      </c>
    </row>
    <row r="289" spans="2:28" x14ac:dyDescent="0.35">
      <c r="B289" s="76">
        <v>43841</v>
      </c>
      <c r="C289" s="125">
        <v>2019</v>
      </c>
      <c r="D289" s="77" t="s">
        <v>932</v>
      </c>
      <c r="E289" s="78" t="s">
        <v>16</v>
      </c>
      <c r="F289" s="78">
        <v>8</v>
      </c>
      <c r="G289" s="77" t="s">
        <v>990</v>
      </c>
      <c r="H289" s="79" t="s">
        <v>10</v>
      </c>
      <c r="I289" s="80">
        <v>1728</v>
      </c>
      <c r="J289" s="70">
        <v>216</v>
      </c>
      <c r="K289" s="70">
        <v>10.89</v>
      </c>
      <c r="L289" s="70">
        <v>83.86</v>
      </c>
      <c r="M289" s="70">
        <v>70.180000000000007</v>
      </c>
      <c r="N289" s="33">
        <f t="shared" si="48"/>
        <v>81.252569549129788</v>
      </c>
      <c r="Q289" s="59">
        <f t="shared" si="49"/>
        <v>0</v>
      </c>
      <c r="R289" s="59">
        <f t="shared" si="50"/>
        <v>0</v>
      </c>
      <c r="S289" s="59">
        <f t="shared" si="51"/>
        <v>0</v>
      </c>
      <c r="T289" s="59">
        <f t="shared" si="52"/>
        <v>0</v>
      </c>
      <c r="U289" s="59">
        <f t="shared" si="53"/>
        <v>0</v>
      </c>
      <c r="V289" s="60">
        <v>30</v>
      </c>
      <c r="W289" s="58">
        <f t="shared" si="54"/>
        <v>18.747430450870212</v>
      </c>
      <c r="X289" s="61">
        <f t="shared" si="55"/>
        <v>0.51536515432619323</v>
      </c>
      <c r="Y289" s="63">
        <f t="shared" si="56"/>
        <v>0</v>
      </c>
      <c r="Z289" s="62">
        <f t="shared" si="57"/>
        <v>0</v>
      </c>
      <c r="AA289" s="57">
        <f t="shared" si="58"/>
        <v>0</v>
      </c>
      <c r="AB289" s="58">
        <f t="shared" si="59"/>
        <v>0</v>
      </c>
    </row>
  </sheetData>
  <autoFilter ref="B1:AB1" xr:uid="{1C6CD48B-8657-4DEB-9AE0-C7B852081768}">
    <sortState xmlns:xlrd2="http://schemas.microsoft.com/office/spreadsheetml/2017/richdata2" ref="B2:AB289">
      <sortCondition ref="I1"/>
    </sortState>
  </autoFilter>
  <conditionalFormatting sqref="U2:U28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28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28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2A429-A650-4934-82C2-602CBC5BCAEA}">
  <dimension ref="A1:AC1993"/>
  <sheetViews>
    <sheetView topLeftCell="A810" zoomScale="57" zoomScaleNormal="57" workbookViewId="0">
      <selection activeCell="E71" sqref="E71"/>
    </sheetView>
  </sheetViews>
  <sheetFormatPr baseColWidth="10" defaultRowHeight="14.5" x14ac:dyDescent="0.35"/>
  <sheetData>
    <row r="1" spans="1:29" ht="94.5" thickBot="1" x14ac:dyDescent="0.4">
      <c r="A1" s="73" t="s">
        <v>7</v>
      </c>
      <c r="B1" s="73" t="s">
        <v>953</v>
      </c>
      <c r="C1" s="73" t="s">
        <v>889</v>
      </c>
      <c r="D1" s="73" t="s">
        <v>887</v>
      </c>
      <c r="E1" s="73" t="s">
        <v>888</v>
      </c>
      <c r="F1" s="73" t="s">
        <v>2265</v>
      </c>
      <c r="G1" s="73" t="s">
        <v>988</v>
      </c>
      <c r="H1" s="74" t="s">
        <v>5</v>
      </c>
      <c r="I1" s="74"/>
      <c r="J1" s="75" t="s">
        <v>989</v>
      </c>
      <c r="K1" s="6" t="s">
        <v>3</v>
      </c>
      <c r="L1" s="6" t="s">
        <v>2</v>
      </c>
      <c r="M1" s="6" t="s">
        <v>1</v>
      </c>
      <c r="N1" s="7" t="s">
        <v>0</v>
      </c>
      <c r="O1" s="8" t="s">
        <v>991</v>
      </c>
      <c r="P1" s="101" t="s">
        <v>1002</v>
      </c>
      <c r="Q1" s="102" t="s">
        <v>1003</v>
      </c>
      <c r="R1" s="50" t="s">
        <v>939</v>
      </c>
      <c r="S1" s="51" t="s">
        <v>940</v>
      </c>
      <c r="T1" s="52" t="s">
        <v>941</v>
      </c>
      <c r="U1" s="53" t="s">
        <v>942</v>
      </c>
      <c r="V1" s="54" t="s">
        <v>943</v>
      </c>
      <c r="W1" s="55" t="s">
        <v>944</v>
      </c>
      <c r="X1" s="56" t="s">
        <v>945</v>
      </c>
      <c r="Y1" s="55" t="s">
        <v>946</v>
      </c>
      <c r="Z1" s="50" t="s">
        <v>947</v>
      </c>
      <c r="AA1" s="52" t="s">
        <v>948</v>
      </c>
      <c r="AB1" s="50" t="s">
        <v>949</v>
      </c>
      <c r="AC1" s="52" t="s">
        <v>950</v>
      </c>
    </row>
    <row r="2" spans="1:29" x14ac:dyDescent="0.35">
      <c r="A2" s="76">
        <v>44159</v>
      </c>
      <c r="B2" s="125">
        <v>2019</v>
      </c>
      <c r="C2" s="77" t="s">
        <v>932</v>
      </c>
      <c r="D2" s="78" t="s">
        <v>13</v>
      </c>
      <c r="E2" s="78" t="s">
        <v>992</v>
      </c>
      <c r="F2" s="78">
        <v>1</v>
      </c>
      <c r="G2" s="77" t="s">
        <v>952</v>
      </c>
      <c r="H2" s="79" t="s">
        <v>8</v>
      </c>
      <c r="I2" s="137"/>
      <c r="J2" s="80">
        <v>290</v>
      </c>
      <c r="K2" s="1"/>
      <c r="L2" s="2">
        <v>10.89</v>
      </c>
      <c r="M2" s="2">
        <v>94.06</v>
      </c>
      <c r="N2" s="3">
        <v>86.55</v>
      </c>
      <c r="O2" s="33">
        <f t="shared" ref="O2:O33" si="0">100/(M2-L2)*(N2-L2)</f>
        <v>90.970301791511346</v>
      </c>
      <c r="P2" s="81"/>
      <c r="Q2" s="82"/>
      <c r="R2" s="130"/>
      <c r="S2" s="130"/>
      <c r="T2" s="130"/>
      <c r="U2" s="130"/>
      <c r="V2" s="130"/>
      <c r="W2" s="130"/>
      <c r="X2" s="130"/>
      <c r="Y2" s="130"/>
      <c r="Z2" s="130"/>
      <c r="AA2" s="130"/>
      <c r="AB2" s="130"/>
      <c r="AC2" s="130"/>
    </row>
    <row r="3" spans="1:29" x14ac:dyDescent="0.35">
      <c r="A3" s="76">
        <v>44159</v>
      </c>
      <c r="B3" s="125">
        <v>2019</v>
      </c>
      <c r="C3" s="77" t="s">
        <v>932</v>
      </c>
      <c r="D3" s="78" t="s">
        <v>13</v>
      </c>
      <c r="E3" s="78" t="s">
        <v>992</v>
      </c>
      <c r="F3" s="78">
        <v>1</v>
      </c>
      <c r="G3" s="77" t="s">
        <v>952</v>
      </c>
      <c r="H3" s="79" t="s">
        <v>12</v>
      </c>
      <c r="I3" s="137"/>
      <c r="J3" s="80">
        <v>291</v>
      </c>
      <c r="K3" s="1"/>
      <c r="L3" s="39">
        <v>10.89</v>
      </c>
      <c r="M3" s="39">
        <v>79.03</v>
      </c>
      <c r="N3" s="43">
        <v>71.28</v>
      </c>
      <c r="O3" s="33">
        <f t="shared" si="0"/>
        <v>88.62635749926622</v>
      </c>
      <c r="P3" s="81"/>
      <c r="Q3" s="82"/>
      <c r="R3" s="130"/>
      <c r="S3" s="130"/>
      <c r="T3" s="130"/>
      <c r="U3" s="130"/>
      <c r="V3" s="130"/>
      <c r="W3" s="130"/>
      <c r="X3" s="130"/>
      <c r="Y3" s="130"/>
      <c r="Z3" s="130"/>
      <c r="AA3" s="130"/>
      <c r="AB3" s="130"/>
      <c r="AC3" s="130"/>
    </row>
    <row r="4" spans="1:29" x14ac:dyDescent="0.35">
      <c r="A4" s="76">
        <v>44159</v>
      </c>
      <c r="B4" s="125">
        <v>2019</v>
      </c>
      <c r="C4" s="77" t="s">
        <v>932</v>
      </c>
      <c r="D4" s="78" t="s">
        <v>13</v>
      </c>
      <c r="E4" s="78" t="s">
        <v>992</v>
      </c>
      <c r="F4" s="78">
        <v>1</v>
      </c>
      <c r="G4" s="77" t="s">
        <v>952</v>
      </c>
      <c r="H4" s="79" t="s">
        <v>11</v>
      </c>
      <c r="I4" s="137"/>
      <c r="J4" s="80">
        <v>292</v>
      </c>
      <c r="K4" s="1"/>
      <c r="L4" s="39">
        <v>10.89</v>
      </c>
      <c r="M4" s="39">
        <v>86.11</v>
      </c>
      <c r="N4" s="43">
        <v>75.25</v>
      </c>
      <c r="O4" s="33">
        <f t="shared" si="0"/>
        <v>85.562350438713096</v>
      </c>
      <c r="P4" s="81"/>
      <c r="Q4" s="82"/>
      <c r="R4" s="130"/>
      <c r="S4" s="130"/>
      <c r="T4" s="130"/>
      <c r="U4" s="130"/>
      <c r="V4" s="130"/>
      <c r="W4" s="130"/>
      <c r="X4" s="130"/>
      <c r="Y4" s="130"/>
      <c r="Z4" s="130"/>
      <c r="AA4" s="130"/>
      <c r="AB4" s="130"/>
      <c r="AC4" s="130"/>
    </row>
    <row r="5" spans="1:29" x14ac:dyDescent="0.35">
      <c r="A5" s="76">
        <v>44159</v>
      </c>
      <c r="B5" s="125">
        <v>2019</v>
      </c>
      <c r="C5" s="77" t="s">
        <v>932</v>
      </c>
      <c r="D5" s="78" t="s">
        <v>13</v>
      </c>
      <c r="E5" s="78" t="s">
        <v>992</v>
      </c>
      <c r="F5" s="78">
        <v>1</v>
      </c>
      <c r="G5" s="77" t="s">
        <v>952</v>
      </c>
      <c r="H5" s="79" t="s">
        <v>10</v>
      </c>
      <c r="I5" s="137"/>
      <c r="J5" s="80">
        <v>293</v>
      </c>
      <c r="K5" s="1"/>
      <c r="L5" s="39">
        <v>10.89</v>
      </c>
      <c r="M5" s="39">
        <v>88.95</v>
      </c>
      <c r="N5" s="43">
        <v>76.599999999999994</v>
      </c>
      <c r="O5" s="33">
        <f t="shared" si="0"/>
        <v>84.178836792211101</v>
      </c>
      <c r="P5" s="81"/>
      <c r="Q5" s="82"/>
      <c r="R5" s="130"/>
      <c r="S5" s="130"/>
      <c r="T5" s="130"/>
      <c r="U5" s="130"/>
      <c r="V5" s="130"/>
      <c r="W5" s="130"/>
      <c r="X5" s="130"/>
      <c r="Y5" s="130"/>
      <c r="Z5" s="130"/>
      <c r="AA5" s="130"/>
      <c r="AB5" s="130"/>
      <c r="AC5" s="130"/>
    </row>
    <row r="6" spans="1:29" x14ac:dyDescent="0.35">
      <c r="A6" s="76">
        <v>44159</v>
      </c>
      <c r="B6" s="125">
        <v>2019</v>
      </c>
      <c r="C6" s="77" t="s">
        <v>932</v>
      </c>
      <c r="D6" s="78" t="s">
        <v>13</v>
      </c>
      <c r="E6" s="78" t="s">
        <v>992</v>
      </c>
      <c r="F6" s="78">
        <v>1</v>
      </c>
      <c r="G6" s="77" t="s">
        <v>990</v>
      </c>
      <c r="H6" s="79" t="s">
        <v>8</v>
      </c>
      <c r="I6" s="137"/>
      <c r="J6" s="80">
        <v>294</v>
      </c>
      <c r="K6" s="1"/>
      <c r="L6" s="39">
        <v>10.89</v>
      </c>
      <c r="M6" s="39">
        <v>90.8</v>
      </c>
      <c r="N6" s="43">
        <v>84.05</v>
      </c>
      <c r="O6" s="33">
        <f t="shared" si="0"/>
        <v>91.552997121761976</v>
      </c>
      <c r="P6" s="81"/>
      <c r="Q6" s="82"/>
      <c r="R6" s="130"/>
      <c r="S6" s="130"/>
      <c r="T6" s="130"/>
      <c r="U6" s="130"/>
      <c r="V6" s="130"/>
      <c r="W6" s="130"/>
      <c r="X6" s="130"/>
      <c r="Y6" s="130"/>
      <c r="Z6" s="130"/>
      <c r="AA6" s="130"/>
      <c r="AB6" s="130"/>
      <c r="AC6" s="130"/>
    </row>
    <row r="7" spans="1:29" x14ac:dyDescent="0.35">
      <c r="A7" s="76">
        <v>44159</v>
      </c>
      <c r="B7" s="125">
        <v>2019</v>
      </c>
      <c r="C7" s="77" t="s">
        <v>932</v>
      </c>
      <c r="D7" s="78" t="s">
        <v>13</v>
      </c>
      <c r="E7" s="78" t="s">
        <v>992</v>
      </c>
      <c r="F7" s="78">
        <v>1</v>
      </c>
      <c r="G7" s="77" t="s">
        <v>990</v>
      </c>
      <c r="H7" s="79" t="s">
        <v>12</v>
      </c>
      <c r="I7" s="137"/>
      <c r="J7" s="80">
        <v>295</v>
      </c>
      <c r="K7" s="1"/>
      <c r="L7" s="39">
        <v>10.89</v>
      </c>
      <c r="M7" s="39">
        <v>88.92</v>
      </c>
      <c r="N7" s="43">
        <v>77.48</v>
      </c>
      <c r="O7" s="33">
        <f t="shared" si="0"/>
        <v>85.33897219018327</v>
      </c>
      <c r="P7" s="81"/>
      <c r="Q7" s="82"/>
      <c r="R7" s="130"/>
      <c r="S7" s="130"/>
      <c r="T7" s="130"/>
      <c r="U7" s="130"/>
      <c r="V7" s="130"/>
      <c r="W7" s="130"/>
      <c r="X7" s="130"/>
      <c r="Y7" s="130"/>
      <c r="Z7" s="130"/>
      <c r="AA7" s="130"/>
      <c r="AB7" s="130"/>
      <c r="AC7" s="130"/>
    </row>
    <row r="8" spans="1:29" x14ac:dyDescent="0.35">
      <c r="A8" s="76">
        <v>44159</v>
      </c>
      <c r="B8" s="125">
        <v>2019</v>
      </c>
      <c r="C8" s="77" t="s">
        <v>932</v>
      </c>
      <c r="D8" s="78" t="s">
        <v>13</v>
      </c>
      <c r="E8" s="78" t="s">
        <v>992</v>
      </c>
      <c r="F8" s="78">
        <v>1</v>
      </c>
      <c r="G8" s="77" t="s">
        <v>990</v>
      </c>
      <c r="H8" s="79" t="s">
        <v>11</v>
      </c>
      <c r="I8" s="137"/>
      <c r="J8" s="80">
        <v>296</v>
      </c>
      <c r="K8" s="1"/>
      <c r="L8" s="39">
        <v>10.89</v>
      </c>
      <c r="M8" s="2">
        <v>84.6</v>
      </c>
      <c r="N8" s="3">
        <v>73.23</v>
      </c>
      <c r="O8" s="33">
        <f t="shared" si="0"/>
        <v>84.574684574684596</v>
      </c>
      <c r="P8" s="81"/>
      <c r="Q8" s="82"/>
      <c r="R8" s="130"/>
      <c r="S8" s="130"/>
      <c r="T8" s="130"/>
      <c r="U8" s="130"/>
      <c r="V8" s="130"/>
      <c r="W8" s="130"/>
      <c r="X8" s="130"/>
      <c r="Y8" s="130"/>
      <c r="Z8" s="130"/>
      <c r="AA8" s="130"/>
      <c r="AB8" s="130"/>
      <c r="AC8" s="130"/>
    </row>
    <row r="9" spans="1:29" x14ac:dyDescent="0.35">
      <c r="A9" s="76">
        <v>44159</v>
      </c>
      <c r="B9" s="125">
        <v>2019</v>
      </c>
      <c r="C9" s="77" t="s">
        <v>932</v>
      </c>
      <c r="D9" s="78" t="s">
        <v>13</v>
      </c>
      <c r="E9" s="78" t="s">
        <v>992</v>
      </c>
      <c r="F9" s="78">
        <v>1</v>
      </c>
      <c r="G9" s="77" t="s">
        <v>990</v>
      </c>
      <c r="H9" s="79" t="s">
        <v>10</v>
      </c>
      <c r="I9" s="137"/>
      <c r="J9" s="80">
        <v>297</v>
      </c>
      <c r="K9" s="1"/>
      <c r="L9" s="39">
        <v>10.89</v>
      </c>
      <c r="M9" s="2">
        <v>79.260000000000005</v>
      </c>
      <c r="N9" s="3">
        <v>68.2</v>
      </c>
      <c r="O9" s="33">
        <f t="shared" si="0"/>
        <v>83.823314319145823</v>
      </c>
      <c r="P9" s="81"/>
      <c r="Q9" s="82"/>
      <c r="R9" s="130"/>
      <c r="S9" s="130"/>
      <c r="T9" s="130"/>
      <c r="U9" s="130"/>
      <c r="V9" s="130"/>
      <c r="W9" s="130"/>
      <c r="X9" s="130"/>
      <c r="Y9" s="130"/>
      <c r="Z9" s="130"/>
      <c r="AA9" s="130"/>
      <c r="AB9" s="130"/>
      <c r="AC9" s="130"/>
    </row>
    <row r="10" spans="1:29" x14ac:dyDescent="0.35">
      <c r="A10" s="76">
        <v>44159</v>
      </c>
      <c r="B10" s="125">
        <v>2019</v>
      </c>
      <c r="C10" s="77" t="s">
        <v>932</v>
      </c>
      <c r="D10" s="78" t="s">
        <v>14</v>
      </c>
      <c r="E10" s="78" t="s">
        <v>998</v>
      </c>
      <c r="F10" s="78">
        <v>7</v>
      </c>
      <c r="G10" s="77" t="s">
        <v>952</v>
      </c>
      <c r="H10" s="79" t="s">
        <v>8</v>
      </c>
      <c r="I10" s="137"/>
      <c r="J10" s="80">
        <v>298</v>
      </c>
      <c r="K10" s="1"/>
      <c r="L10" s="39">
        <v>10.89</v>
      </c>
      <c r="M10" s="2">
        <v>94.19</v>
      </c>
      <c r="N10" s="3">
        <v>84.61</v>
      </c>
      <c r="O10" s="33">
        <f t="shared" si="0"/>
        <v>88.499399759903966</v>
      </c>
      <c r="P10" s="81"/>
      <c r="Q10" s="82"/>
      <c r="R10" s="130"/>
      <c r="S10" s="130"/>
      <c r="T10" s="130"/>
      <c r="U10" s="130"/>
      <c r="V10" s="130"/>
      <c r="W10" s="130"/>
      <c r="X10" s="130"/>
      <c r="Y10" s="130"/>
      <c r="Z10" s="130"/>
      <c r="AA10" s="130"/>
      <c r="AB10" s="130"/>
      <c r="AC10" s="130"/>
    </row>
    <row r="11" spans="1:29" x14ac:dyDescent="0.35">
      <c r="A11" s="76">
        <v>44159</v>
      </c>
      <c r="B11" s="125">
        <v>2019</v>
      </c>
      <c r="C11" s="77" t="s">
        <v>932</v>
      </c>
      <c r="D11" s="78" t="s">
        <v>14</v>
      </c>
      <c r="E11" s="78" t="s">
        <v>998</v>
      </c>
      <c r="F11" s="78">
        <v>7</v>
      </c>
      <c r="G11" s="77" t="s">
        <v>952</v>
      </c>
      <c r="H11" s="79" t="s">
        <v>12</v>
      </c>
      <c r="I11" s="137"/>
      <c r="J11" s="80">
        <v>299</v>
      </c>
      <c r="K11" s="1"/>
      <c r="L11" s="39">
        <v>10.89</v>
      </c>
      <c r="M11" s="2">
        <v>84.09</v>
      </c>
      <c r="N11" s="3">
        <v>72.73</v>
      </c>
      <c r="O11" s="33">
        <f t="shared" si="0"/>
        <v>84.480874316939889</v>
      </c>
      <c r="P11" s="81"/>
      <c r="Q11" s="82"/>
      <c r="R11" s="130"/>
      <c r="S11" s="130"/>
      <c r="T11" s="130"/>
      <c r="U11" s="130"/>
      <c r="V11" s="130"/>
      <c r="W11" s="130"/>
      <c r="X11" s="130"/>
      <c r="Y11" s="130"/>
      <c r="Z11" s="130"/>
      <c r="AA11" s="130"/>
      <c r="AB11" s="130"/>
      <c r="AC11" s="130"/>
    </row>
    <row r="12" spans="1:29" x14ac:dyDescent="0.35">
      <c r="A12" s="76">
        <v>44159</v>
      </c>
      <c r="B12" s="125">
        <v>2019</v>
      </c>
      <c r="C12" s="77" t="s">
        <v>932</v>
      </c>
      <c r="D12" s="78" t="s">
        <v>14</v>
      </c>
      <c r="E12" s="78" t="s">
        <v>998</v>
      </c>
      <c r="F12" s="78">
        <v>7</v>
      </c>
      <c r="G12" s="77" t="s">
        <v>952</v>
      </c>
      <c r="H12" s="79" t="s">
        <v>11</v>
      </c>
      <c r="I12" s="137"/>
      <c r="J12" s="80">
        <v>300</v>
      </c>
      <c r="K12" s="1"/>
      <c r="L12" s="39">
        <v>10.89</v>
      </c>
      <c r="M12" s="2">
        <v>87.96</v>
      </c>
      <c r="N12" s="3">
        <v>76.05</v>
      </c>
      <c r="O12" s="33">
        <f t="shared" si="0"/>
        <v>84.546516154145593</v>
      </c>
      <c r="P12" s="81"/>
      <c r="Q12" s="82"/>
      <c r="R12" s="130"/>
      <c r="S12" s="130"/>
      <c r="T12" s="130"/>
      <c r="U12" s="130"/>
      <c r="V12" s="130"/>
      <c r="W12" s="130"/>
      <c r="X12" s="130"/>
      <c r="Y12" s="130"/>
      <c r="Z12" s="130"/>
      <c r="AA12" s="130"/>
      <c r="AB12" s="130"/>
      <c r="AC12" s="130"/>
    </row>
    <row r="13" spans="1:29" x14ac:dyDescent="0.35">
      <c r="A13" s="76">
        <v>44159</v>
      </c>
      <c r="B13" s="125">
        <v>2019</v>
      </c>
      <c r="C13" s="77" t="s">
        <v>932</v>
      </c>
      <c r="D13" s="78" t="s">
        <v>14</v>
      </c>
      <c r="E13" s="78" t="s">
        <v>998</v>
      </c>
      <c r="F13" s="78">
        <v>7</v>
      </c>
      <c r="G13" s="77" t="s">
        <v>952</v>
      </c>
      <c r="H13" s="79" t="s">
        <v>10</v>
      </c>
      <c r="I13" s="137"/>
      <c r="J13" s="80">
        <v>301</v>
      </c>
      <c r="K13" s="1"/>
      <c r="L13" s="39">
        <v>10.89</v>
      </c>
      <c r="M13" s="2">
        <v>74.02</v>
      </c>
      <c r="N13" s="3">
        <v>63.68</v>
      </c>
      <c r="O13" s="33">
        <f t="shared" si="0"/>
        <v>83.621099318865831</v>
      </c>
      <c r="P13" s="81"/>
      <c r="Q13" s="82"/>
      <c r="R13" s="130"/>
      <c r="S13" s="130"/>
      <c r="T13" s="130"/>
      <c r="U13" s="130"/>
      <c r="V13" s="130"/>
      <c r="W13" s="130"/>
      <c r="X13" s="130"/>
      <c r="Y13" s="130"/>
      <c r="Z13" s="130"/>
      <c r="AA13" s="130"/>
      <c r="AB13" s="130"/>
      <c r="AC13" s="130"/>
    </row>
    <row r="14" spans="1:29" x14ac:dyDescent="0.35">
      <c r="A14" s="76">
        <v>44159</v>
      </c>
      <c r="B14" s="125">
        <v>2019</v>
      </c>
      <c r="C14" s="77" t="s">
        <v>932</v>
      </c>
      <c r="D14" s="78" t="s">
        <v>14</v>
      </c>
      <c r="E14" s="78" t="s">
        <v>998</v>
      </c>
      <c r="F14" s="78">
        <v>7</v>
      </c>
      <c r="G14" s="77" t="s">
        <v>990</v>
      </c>
      <c r="H14" s="79" t="s">
        <v>8</v>
      </c>
      <c r="I14" s="137"/>
      <c r="J14" s="80">
        <v>302</v>
      </c>
      <c r="K14" s="1"/>
      <c r="L14" s="39">
        <v>10.89</v>
      </c>
      <c r="M14" s="2">
        <v>98.43</v>
      </c>
      <c r="N14" s="3">
        <v>88.36</v>
      </c>
      <c r="O14" s="33">
        <f t="shared" si="0"/>
        <v>88.49668722869545</v>
      </c>
      <c r="P14" s="81"/>
      <c r="Q14" s="82"/>
      <c r="R14" s="130"/>
      <c r="S14" s="130"/>
      <c r="T14" s="130"/>
      <c r="U14" s="130"/>
      <c r="V14" s="130"/>
      <c r="W14" s="130"/>
      <c r="X14" s="130"/>
      <c r="Y14" s="130"/>
      <c r="Z14" s="130"/>
      <c r="AA14" s="130"/>
      <c r="AB14" s="130"/>
      <c r="AC14" s="130"/>
    </row>
    <row r="15" spans="1:29" x14ac:dyDescent="0.35">
      <c r="A15" s="76">
        <v>44159</v>
      </c>
      <c r="B15" s="125">
        <v>2019</v>
      </c>
      <c r="C15" s="77" t="s">
        <v>932</v>
      </c>
      <c r="D15" s="78" t="s">
        <v>14</v>
      </c>
      <c r="E15" s="78" t="s">
        <v>998</v>
      </c>
      <c r="F15" s="78">
        <v>7</v>
      </c>
      <c r="G15" s="77" t="s">
        <v>990</v>
      </c>
      <c r="H15" s="79" t="s">
        <v>12</v>
      </c>
      <c r="I15" s="137"/>
      <c r="J15" s="80">
        <v>303</v>
      </c>
      <c r="K15" s="1"/>
      <c r="L15" s="39">
        <v>10.89</v>
      </c>
      <c r="M15" s="2">
        <v>90.44</v>
      </c>
      <c r="N15" s="3">
        <v>78.98</v>
      </c>
      <c r="O15" s="33">
        <f t="shared" si="0"/>
        <v>85.593966059082348</v>
      </c>
      <c r="P15" s="81"/>
      <c r="Q15" s="82"/>
      <c r="R15" s="130"/>
      <c r="S15" s="130"/>
      <c r="T15" s="130"/>
      <c r="U15" s="130"/>
      <c r="V15" s="130"/>
      <c r="W15" s="130"/>
      <c r="X15" s="130"/>
      <c r="Y15" s="130"/>
      <c r="Z15" s="130"/>
      <c r="AA15" s="130"/>
      <c r="AB15" s="130"/>
      <c r="AC15" s="130"/>
    </row>
    <row r="16" spans="1:29" x14ac:dyDescent="0.35">
      <c r="A16" s="76">
        <v>44159</v>
      </c>
      <c r="B16" s="125">
        <v>2019</v>
      </c>
      <c r="C16" s="77" t="s">
        <v>932</v>
      </c>
      <c r="D16" s="78" t="s">
        <v>14</v>
      </c>
      <c r="E16" s="78" t="s">
        <v>998</v>
      </c>
      <c r="F16" s="78">
        <v>7</v>
      </c>
      <c r="G16" s="77" t="s">
        <v>990</v>
      </c>
      <c r="H16" s="79" t="s">
        <v>11</v>
      </c>
      <c r="I16" s="137"/>
      <c r="J16" s="80">
        <v>304</v>
      </c>
      <c r="K16" s="1"/>
      <c r="L16" s="39">
        <v>10.89</v>
      </c>
      <c r="M16" s="39">
        <v>93.35</v>
      </c>
      <c r="N16" s="43">
        <v>80.760000000000005</v>
      </c>
      <c r="O16" s="33">
        <f t="shared" si="0"/>
        <v>84.731991268493829</v>
      </c>
      <c r="P16" s="81"/>
      <c r="Q16" s="82"/>
      <c r="R16" s="130"/>
      <c r="S16" s="130"/>
      <c r="T16" s="130"/>
      <c r="U16" s="130"/>
      <c r="V16" s="130"/>
      <c r="W16" s="130"/>
      <c r="X16" s="130"/>
      <c r="Y16" s="130"/>
      <c r="Z16" s="130"/>
      <c r="AA16" s="130"/>
      <c r="AB16" s="130"/>
      <c r="AC16" s="130"/>
    </row>
    <row r="17" spans="1:29" x14ac:dyDescent="0.35">
      <c r="A17" s="76">
        <v>44159</v>
      </c>
      <c r="B17" s="125">
        <v>2019</v>
      </c>
      <c r="C17" s="77" t="s">
        <v>932</v>
      </c>
      <c r="D17" s="78" t="s">
        <v>14</v>
      </c>
      <c r="E17" s="78" t="s">
        <v>998</v>
      </c>
      <c r="F17" s="78">
        <v>7</v>
      </c>
      <c r="G17" s="77" t="s">
        <v>990</v>
      </c>
      <c r="H17" s="79" t="s">
        <v>10</v>
      </c>
      <c r="I17" s="137"/>
      <c r="J17" s="80">
        <v>305</v>
      </c>
      <c r="K17" s="1"/>
      <c r="L17" s="39">
        <v>10.89</v>
      </c>
      <c r="M17" s="39">
        <v>97.46</v>
      </c>
      <c r="N17" s="43">
        <v>83.03</v>
      </c>
      <c r="O17" s="33">
        <f t="shared" si="0"/>
        <v>83.331408109044716</v>
      </c>
      <c r="P17" s="81"/>
      <c r="Q17" s="82"/>
      <c r="R17" s="130"/>
      <c r="S17" s="130"/>
      <c r="T17" s="130"/>
      <c r="U17" s="130"/>
      <c r="V17" s="130"/>
      <c r="W17" s="130"/>
      <c r="X17" s="130"/>
      <c r="Y17" s="130"/>
      <c r="Z17" s="130"/>
      <c r="AA17" s="130"/>
      <c r="AB17" s="130"/>
      <c r="AC17" s="130"/>
    </row>
    <row r="18" spans="1:29" x14ac:dyDescent="0.35">
      <c r="A18" s="76">
        <v>44159</v>
      </c>
      <c r="B18" s="125">
        <v>2019</v>
      </c>
      <c r="C18" s="77" t="s">
        <v>932</v>
      </c>
      <c r="D18" s="78" t="s">
        <v>15</v>
      </c>
      <c r="E18" s="78" t="s">
        <v>995</v>
      </c>
      <c r="F18" s="78">
        <v>4</v>
      </c>
      <c r="G18" s="77" t="s">
        <v>952</v>
      </c>
      <c r="H18" s="79" t="s">
        <v>8</v>
      </c>
      <c r="I18" s="137"/>
      <c r="J18" s="80">
        <v>306</v>
      </c>
      <c r="K18" s="1"/>
      <c r="L18" s="39">
        <v>10.89</v>
      </c>
      <c r="M18" s="39">
        <v>86.34</v>
      </c>
      <c r="N18" s="43">
        <v>75.8</v>
      </c>
      <c r="O18" s="33">
        <f t="shared" si="0"/>
        <v>86.030483764082177</v>
      </c>
      <c r="P18" s="81"/>
      <c r="Q18" s="82"/>
      <c r="R18" s="130"/>
      <c r="S18" s="130"/>
      <c r="T18" s="130"/>
      <c r="U18" s="130"/>
      <c r="V18" s="130"/>
      <c r="W18" s="130"/>
      <c r="X18" s="130"/>
      <c r="Y18" s="130"/>
      <c r="Z18" s="130"/>
      <c r="AA18" s="130"/>
      <c r="AB18" s="130"/>
      <c r="AC18" s="130"/>
    </row>
    <row r="19" spans="1:29" x14ac:dyDescent="0.35">
      <c r="A19" s="76">
        <v>44159</v>
      </c>
      <c r="B19" s="125">
        <v>2019</v>
      </c>
      <c r="C19" s="77" t="s">
        <v>932</v>
      </c>
      <c r="D19" s="78" t="s">
        <v>15</v>
      </c>
      <c r="E19" s="78" t="s">
        <v>995</v>
      </c>
      <c r="F19" s="78">
        <v>4</v>
      </c>
      <c r="G19" s="77" t="s">
        <v>952</v>
      </c>
      <c r="H19" s="79" t="s">
        <v>12</v>
      </c>
      <c r="I19" s="137"/>
      <c r="J19" s="80">
        <v>307</v>
      </c>
      <c r="K19" s="1"/>
      <c r="L19" s="39">
        <v>10.89</v>
      </c>
      <c r="M19" s="39">
        <v>81.709999999999994</v>
      </c>
      <c r="N19" s="43">
        <v>70.58</v>
      </c>
      <c r="O19" s="33">
        <f t="shared" si="0"/>
        <v>84.2841005365716</v>
      </c>
      <c r="P19" s="81"/>
      <c r="Q19" s="82"/>
      <c r="R19" s="130"/>
      <c r="S19" s="130"/>
      <c r="T19" s="130"/>
      <c r="U19" s="130"/>
      <c r="V19" s="130"/>
      <c r="W19" s="130"/>
      <c r="X19" s="130"/>
      <c r="Y19" s="130"/>
      <c r="Z19" s="130"/>
      <c r="AA19" s="130"/>
      <c r="AB19" s="130"/>
      <c r="AC19" s="130"/>
    </row>
    <row r="20" spans="1:29" x14ac:dyDescent="0.35">
      <c r="A20" s="76">
        <v>44159</v>
      </c>
      <c r="B20" s="125">
        <v>2019</v>
      </c>
      <c r="C20" s="77" t="s">
        <v>932</v>
      </c>
      <c r="D20" s="78" t="s">
        <v>15</v>
      </c>
      <c r="E20" s="78" t="s">
        <v>995</v>
      </c>
      <c r="F20" s="78">
        <v>4</v>
      </c>
      <c r="G20" s="77" t="s">
        <v>952</v>
      </c>
      <c r="H20" s="79" t="s">
        <v>11</v>
      </c>
      <c r="I20" s="137"/>
      <c r="J20" s="80">
        <v>308</v>
      </c>
      <c r="K20" s="1"/>
      <c r="L20" s="39">
        <v>10.89</v>
      </c>
      <c r="M20" s="39">
        <v>97.69</v>
      </c>
      <c r="N20" s="43">
        <v>84.56</v>
      </c>
      <c r="O20" s="33">
        <f t="shared" si="0"/>
        <v>84.873271889400939</v>
      </c>
      <c r="P20" s="4"/>
      <c r="Q20" s="4"/>
      <c r="R20" s="130"/>
      <c r="S20" s="130"/>
      <c r="T20" s="130"/>
      <c r="U20" s="130"/>
      <c r="V20" s="130"/>
      <c r="W20" s="130"/>
      <c r="X20" s="130"/>
      <c r="Y20" s="130"/>
      <c r="Z20" s="130"/>
      <c r="AA20" s="130"/>
      <c r="AB20" s="130"/>
      <c r="AC20" s="130"/>
    </row>
    <row r="21" spans="1:29" x14ac:dyDescent="0.35">
      <c r="A21" s="76">
        <v>44159</v>
      </c>
      <c r="B21" s="125">
        <v>2019</v>
      </c>
      <c r="C21" s="77" t="s">
        <v>932</v>
      </c>
      <c r="D21" s="78" t="s">
        <v>15</v>
      </c>
      <c r="E21" s="78" t="s">
        <v>995</v>
      </c>
      <c r="F21" s="78">
        <v>4</v>
      </c>
      <c r="G21" s="77" t="s">
        <v>952</v>
      </c>
      <c r="H21" s="79" t="s">
        <v>10</v>
      </c>
      <c r="I21" s="137"/>
      <c r="J21" s="80">
        <v>309</v>
      </c>
      <c r="K21" s="1"/>
      <c r="L21" s="39">
        <v>10.89</v>
      </c>
      <c r="M21" s="39">
        <v>85.66</v>
      </c>
      <c r="N21" s="43">
        <v>72.8</v>
      </c>
      <c r="O21" s="33">
        <f t="shared" si="0"/>
        <v>82.800588471312025</v>
      </c>
      <c r="P21" s="4"/>
      <c r="Q21" s="4"/>
      <c r="R21" s="130"/>
      <c r="S21" s="130"/>
      <c r="T21" s="130"/>
      <c r="U21" s="130"/>
      <c r="V21" s="130"/>
      <c r="W21" s="130"/>
      <c r="X21" s="130"/>
      <c r="Y21" s="130"/>
      <c r="Z21" s="130"/>
      <c r="AA21" s="130"/>
      <c r="AB21" s="130"/>
      <c r="AC21" s="130"/>
    </row>
    <row r="22" spans="1:29" x14ac:dyDescent="0.35">
      <c r="A22" s="76">
        <v>44159</v>
      </c>
      <c r="B22" s="125">
        <v>2019</v>
      </c>
      <c r="C22" s="77" t="s">
        <v>932</v>
      </c>
      <c r="D22" s="78" t="s">
        <v>15</v>
      </c>
      <c r="E22" s="78" t="s">
        <v>995</v>
      </c>
      <c r="F22" s="78">
        <v>4</v>
      </c>
      <c r="G22" s="77" t="s">
        <v>990</v>
      </c>
      <c r="H22" s="79" t="s">
        <v>8</v>
      </c>
      <c r="I22" s="137"/>
      <c r="J22" s="80">
        <v>310</v>
      </c>
      <c r="K22" s="1"/>
      <c r="L22" s="39">
        <v>10.89</v>
      </c>
      <c r="M22" s="39">
        <v>83.28</v>
      </c>
      <c r="N22" s="43">
        <v>72.36</v>
      </c>
      <c r="O22" s="33">
        <f t="shared" si="0"/>
        <v>84.915043514297551</v>
      </c>
      <c r="P22" s="4"/>
      <c r="Q22" s="4"/>
      <c r="R22" s="130"/>
      <c r="S22" s="130"/>
      <c r="T22" s="130"/>
      <c r="U22" s="130"/>
      <c r="V22" s="130"/>
      <c r="W22" s="130"/>
      <c r="X22" s="130"/>
      <c r="Y22" s="130"/>
      <c r="Z22" s="130"/>
      <c r="AA22" s="130"/>
      <c r="AB22" s="130"/>
      <c r="AC22" s="130"/>
    </row>
    <row r="23" spans="1:29" x14ac:dyDescent="0.35">
      <c r="A23" s="76">
        <v>44159</v>
      </c>
      <c r="B23" s="125">
        <v>2019</v>
      </c>
      <c r="C23" s="77" t="s">
        <v>932</v>
      </c>
      <c r="D23" s="78" t="s">
        <v>15</v>
      </c>
      <c r="E23" s="78" t="s">
        <v>995</v>
      </c>
      <c r="F23" s="78">
        <v>4</v>
      </c>
      <c r="G23" s="77" t="s">
        <v>990</v>
      </c>
      <c r="H23" s="79" t="s">
        <v>12</v>
      </c>
      <c r="I23" s="137"/>
      <c r="J23" s="80">
        <v>311</v>
      </c>
      <c r="K23" s="1"/>
      <c r="L23" s="39">
        <v>10.89</v>
      </c>
      <c r="M23" s="39">
        <v>89.39</v>
      </c>
      <c r="N23" s="43">
        <v>77.180000000000007</v>
      </c>
      <c r="O23" s="33">
        <f t="shared" si="0"/>
        <v>84.445859872611464</v>
      </c>
      <c r="P23" s="4"/>
      <c r="Q23" s="4"/>
      <c r="R23" s="130"/>
      <c r="S23" s="130"/>
      <c r="T23" s="130"/>
      <c r="U23" s="130"/>
      <c r="V23" s="130"/>
      <c r="W23" s="130"/>
      <c r="X23" s="130"/>
      <c r="Y23" s="130"/>
      <c r="Z23" s="130"/>
      <c r="AA23" s="130"/>
      <c r="AB23" s="130"/>
      <c r="AC23" s="130"/>
    </row>
    <row r="24" spans="1:29" x14ac:dyDescent="0.35">
      <c r="A24" s="76">
        <v>44159</v>
      </c>
      <c r="B24" s="125">
        <v>2019</v>
      </c>
      <c r="C24" s="77" t="s">
        <v>932</v>
      </c>
      <c r="D24" s="78" t="s">
        <v>15</v>
      </c>
      <c r="E24" s="78" t="s">
        <v>995</v>
      </c>
      <c r="F24" s="78">
        <v>4</v>
      </c>
      <c r="G24" s="77" t="s">
        <v>990</v>
      </c>
      <c r="H24" s="79" t="s">
        <v>11</v>
      </c>
      <c r="I24" s="137"/>
      <c r="J24" s="80">
        <v>312</v>
      </c>
      <c r="K24" s="1"/>
      <c r="L24" s="39">
        <v>10.89</v>
      </c>
      <c r="M24" s="39">
        <v>76.95</v>
      </c>
      <c r="N24" s="43">
        <v>65.78</v>
      </c>
      <c r="O24" s="33">
        <f t="shared" si="0"/>
        <v>83.091129276415373</v>
      </c>
      <c r="P24" s="4"/>
      <c r="Q24" s="4"/>
      <c r="R24" s="130"/>
      <c r="S24" s="130"/>
      <c r="T24" s="130"/>
      <c r="U24" s="130"/>
      <c r="V24" s="130"/>
      <c r="W24" s="130"/>
      <c r="X24" s="130"/>
      <c r="Y24" s="130"/>
      <c r="Z24" s="130"/>
      <c r="AA24" s="130"/>
      <c r="AB24" s="130"/>
      <c r="AC24" s="130"/>
    </row>
    <row r="25" spans="1:29" x14ac:dyDescent="0.35">
      <c r="A25" s="76">
        <v>44159</v>
      </c>
      <c r="B25" s="125">
        <v>2019</v>
      </c>
      <c r="C25" s="77" t="s">
        <v>932</v>
      </c>
      <c r="D25" s="78" t="s">
        <v>15</v>
      </c>
      <c r="E25" s="78" t="s">
        <v>995</v>
      </c>
      <c r="F25" s="78">
        <v>4</v>
      </c>
      <c r="G25" s="77" t="s">
        <v>990</v>
      </c>
      <c r="H25" s="79" t="s">
        <v>10</v>
      </c>
      <c r="I25" s="137"/>
      <c r="J25" s="80">
        <v>313</v>
      </c>
      <c r="K25" s="1"/>
      <c r="L25" s="39">
        <v>10.89</v>
      </c>
      <c r="M25" s="39">
        <v>78.959999999999994</v>
      </c>
      <c r="N25" s="43">
        <v>66.8</v>
      </c>
      <c r="O25" s="33">
        <f t="shared" si="0"/>
        <v>82.136036433083603</v>
      </c>
      <c r="P25" s="4"/>
      <c r="Q25" s="4"/>
      <c r="R25" s="130"/>
      <c r="S25" s="130"/>
      <c r="T25" s="130"/>
      <c r="U25" s="130"/>
      <c r="V25" s="130"/>
      <c r="W25" s="130"/>
      <c r="X25" s="130"/>
      <c r="Y25" s="130"/>
      <c r="Z25" s="130"/>
      <c r="AA25" s="130"/>
      <c r="AB25" s="130"/>
      <c r="AC25" s="130"/>
    </row>
    <row r="26" spans="1:29" x14ac:dyDescent="0.35">
      <c r="A26" s="76">
        <v>44159</v>
      </c>
      <c r="B26" s="125">
        <v>2019</v>
      </c>
      <c r="C26" s="77" t="s">
        <v>932</v>
      </c>
      <c r="D26" s="78" t="s">
        <v>16</v>
      </c>
      <c r="E26" s="78" t="s">
        <v>1000</v>
      </c>
      <c r="F26" s="78">
        <v>9</v>
      </c>
      <c r="G26" s="77" t="s">
        <v>952</v>
      </c>
      <c r="H26" s="79" t="s">
        <v>8</v>
      </c>
      <c r="I26" s="137"/>
      <c r="J26" s="80">
        <v>314</v>
      </c>
      <c r="K26" s="1"/>
      <c r="L26" s="39">
        <v>10.89</v>
      </c>
      <c r="M26" s="39">
        <v>94.72</v>
      </c>
      <c r="N26" s="43">
        <v>82</v>
      </c>
      <c r="O26" s="33">
        <f t="shared" si="0"/>
        <v>84.826434450673986</v>
      </c>
      <c r="P26" s="4"/>
      <c r="Q26" s="4"/>
      <c r="R26" s="130"/>
      <c r="S26" s="130"/>
      <c r="T26" s="130"/>
      <c r="U26" s="130"/>
      <c r="V26" s="130"/>
      <c r="W26" s="130"/>
      <c r="X26" s="130"/>
      <c r="Y26" s="130"/>
      <c r="Z26" s="130"/>
      <c r="AA26" s="130"/>
      <c r="AB26" s="130"/>
      <c r="AC26" s="130"/>
    </row>
    <row r="27" spans="1:29" x14ac:dyDescent="0.35">
      <c r="A27" s="76">
        <v>44159</v>
      </c>
      <c r="B27" s="125">
        <v>2019</v>
      </c>
      <c r="C27" s="77" t="s">
        <v>932</v>
      </c>
      <c r="D27" s="78" t="s">
        <v>16</v>
      </c>
      <c r="E27" s="78" t="s">
        <v>1000</v>
      </c>
      <c r="F27" s="78">
        <v>9</v>
      </c>
      <c r="G27" s="77" t="s">
        <v>952</v>
      </c>
      <c r="H27" s="79" t="s">
        <v>12</v>
      </c>
      <c r="I27" s="137"/>
      <c r="J27" s="80">
        <v>315</v>
      </c>
      <c r="K27" s="1"/>
      <c r="L27" s="39">
        <v>10.89</v>
      </c>
      <c r="M27" s="83">
        <v>83.48</v>
      </c>
      <c r="N27" s="43">
        <v>74.63</v>
      </c>
      <c r="O27" s="33">
        <f t="shared" si="0"/>
        <v>87.808238049318078</v>
      </c>
      <c r="P27" s="4"/>
      <c r="Q27" s="4"/>
      <c r="R27" s="130"/>
      <c r="S27" s="130"/>
      <c r="T27" s="130"/>
      <c r="U27" s="130"/>
      <c r="V27" s="130"/>
      <c r="W27" s="130"/>
      <c r="X27" s="130"/>
      <c r="Y27" s="130"/>
      <c r="Z27" s="130"/>
      <c r="AA27" s="130"/>
      <c r="AB27" s="130"/>
      <c r="AC27" s="130"/>
    </row>
    <row r="28" spans="1:29" x14ac:dyDescent="0.35">
      <c r="A28" s="76">
        <v>44159</v>
      </c>
      <c r="B28" s="125">
        <v>2019</v>
      </c>
      <c r="C28" s="77" t="s">
        <v>932</v>
      </c>
      <c r="D28" s="78" t="s">
        <v>16</v>
      </c>
      <c r="E28" s="78" t="s">
        <v>1000</v>
      </c>
      <c r="F28" s="78">
        <v>9</v>
      </c>
      <c r="G28" s="77" t="s">
        <v>952</v>
      </c>
      <c r="H28" s="79" t="s">
        <v>11</v>
      </c>
      <c r="I28" s="137"/>
      <c r="J28" s="80">
        <v>316</v>
      </c>
      <c r="K28" s="1"/>
      <c r="L28" s="39">
        <v>10.89</v>
      </c>
      <c r="M28" s="39">
        <v>87.67</v>
      </c>
      <c r="N28" s="43">
        <v>75.75</v>
      </c>
      <c r="O28" s="33">
        <f t="shared" si="0"/>
        <v>84.475123730138066</v>
      </c>
      <c r="P28" s="4"/>
      <c r="Q28" s="4"/>
      <c r="R28" s="130"/>
      <c r="S28" s="130"/>
      <c r="T28" s="130"/>
      <c r="U28" s="130"/>
      <c r="V28" s="130"/>
      <c r="W28" s="130"/>
      <c r="X28" s="130"/>
      <c r="Y28" s="130"/>
      <c r="Z28" s="130"/>
      <c r="AA28" s="130"/>
      <c r="AB28" s="130"/>
      <c r="AC28" s="130"/>
    </row>
    <row r="29" spans="1:29" x14ac:dyDescent="0.35">
      <c r="A29" s="76">
        <v>44159</v>
      </c>
      <c r="B29" s="125">
        <v>2019</v>
      </c>
      <c r="C29" s="77" t="s">
        <v>932</v>
      </c>
      <c r="D29" s="78" t="s">
        <v>16</v>
      </c>
      <c r="E29" s="78" t="s">
        <v>1000</v>
      </c>
      <c r="F29" s="78">
        <v>9</v>
      </c>
      <c r="G29" s="77" t="s">
        <v>952</v>
      </c>
      <c r="H29" s="79" t="s">
        <v>10</v>
      </c>
      <c r="I29" s="137"/>
      <c r="J29" s="80">
        <v>317</v>
      </c>
      <c r="K29" s="1"/>
      <c r="L29" s="39">
        <v>10.89</v>
      </c>
      <c r="M29" s="39">
        <v>84.23</v>
      </c>
      <c r="N29" s="43">
        <v>71</v>
      </c>
      <c r="O29" s="33">
        <f t="shared" si="0"/>
        <v>81.960730842650662</v>
      </c>
      <c r="P29" s="4"/>
      <c r="Q29" s="4"/>
      <c r="R29" s="130"/>
      <c r="S29" s="130"/>
      <c r="T29" s="130"/>
      <c r="U29" s="130"/>
      <c r="V29" s="130"/>
      <c r="W29" s="130"/>
      <c r="X29" s="130"/>
      <c r="Y29" s="130"/>
      <c r="Z29" s="130"/>
      <c r="AA29" s="130"/>
      <c r="AB29" s="130"/>
      <c r="AC29" s="130"/>
    </row>
    <row r="30" spans="1:29" x14ac:dyDescent="0.35">
      <c r="A30" s="76">
        <v>44159</v>
      </c>
      <c r="B30" s="125">
        <v>2019</v>
      </c>
      <c r="C30" s="77" t="s">
        <v>932</v>
      </c>
      <c r="D30" s="78" t="s">
        <v>16</v>
      </c>
      <c r="E30" s="78" t="s">
        <v>1000</v>
      </c>
      <c r="F30" s="78">
        <v>9</v>
      </c>
      <c r="G30" s="77" t="s">
        <v>990</v>
      </c>
      <c r="H30" s="79" t="s">
        <v>8</v>
      </c>
      <c r="I30" s="137"/>
      <c r="J30" s="80">
        <v>318</v>
      </c>
      <c r="K30" s="1"/>
      <c r="L30" s="39">
        <v>10.89</v>
      </c>
      <c r="M30" s="39">
        <v>91.37</v>
      </c>
      <c r="N30" s="43">
        <v>80.63</v>
      </c>
      <c r="O30" s="33">
        <f t="shared" si="0"/>
        <v>86.655069582504964</v>
      </c>
      <c r="P30" s="4"/>
      <c r="Q30" s="4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</row>
    <row r="31" spans="1:29" x14ac:dyDescent="0.35">
      <c r="A31" s="76">
        <v>44159</v>
      </c>
      <c r="B31" s="125">
        <v>2019</v>
      </c>
      <c r="C31" s="77" t="s">
        <v>932</v>
      </c>
      <c r="D31" s="78" t="s">
        <v>16</v>
      </c>
      <c r="E31" s="78" t="s">
        <v>1000</v>
      </c>
      <c r="F31" s="78">
        <v>9</v>
      </c>
      <c r="G31" s="77" t="s">
        <v>990</v>
      </c>
      <c r="H31" s="79" t="s">
        <v>12</v>
      </c>
      <c r="I31" s="137"/>
      <c r="J31" s="80">
        <v>319</v>
      </c>
      <c r="K31" s="1"/>
      <c r="L31" s="39">
        <v>10.89</v>
      </c>
      <c r="M31" s="39">
        <v>81.290000000000006</v>
      </c>
      <c r="N31" s="43">
        <v>71.41</v>
      </c>
      <c r="O31" s="33">
        <f t="shared" si="0"/>
        <v>85.965909090909079</v>
      </c>
      <c r="P31" s="4"/>
      <c r="Q31" s="4"/>
      <c r="R31" s="130"/>
      <c r="S31" s="130"/>
      <c r="T31" s="130"/>
      <c r="U31" s="130"/>
      <c r="V31" s="130"/>
      <c r="W31" s="130"/>
      <c r="X31" s="130"/>
      <c r="Y31" s="130"/>
      <c r="Z31" s="130"/>
      <c r="AA31" s="130"/>
      <c r="AB31" s="130"/>
      <c r="AC31" s="130"/>
    </row>
    <row r="32" spans="1:29" x14ac:dyDescent="0.35">
      <c r="A32" s="76">
        <v>44159</v>
      </c>
      <c r="B32" s="125">
        <v>2019</v>
      </c>
      <c r="C32" s="77" t="s">
        <v>932</v>
      </c>
      <c r="D32" s="78" t="s">
        <v>16</v>
      </c>
      <c r="E32" s="78" t="s">
        <v>1000</v>
      </c>
      <c r="F32" s="78">
        <v>9</v>
      </c>
      <c r="G32" s="77" t="s">
        <v>990</v>
      </c>
      <c r="H32" s="79" t="s">
        <v>11</v>
      </c>
      <c r="I32" s="137"/>
      <c r="J32" s="80">
        <v>320</v>
      </c>
      <c r="K32" s="1"/>
      <c r="L32" s="39">
        <v>10.89</v>
      </c>
      <c r="M32" s="39">
        <v>79.92</v>
      </c>
      <c r="N32" s="43">
        <v>69.52</v>
      </c>
      <c r="O32" s="33">
        <f t="shared" si="0"/>
        <v>84.934086629001868</v>
      </c>
      <c r="P32" s="4"/>
      <c r="Q32" s="4"/>
      <c r="R32" s="130"/>
      <c r="S32" s="130"/>
      <c r="T32" s="130"/>
      <c r="U32" s="130"/>
      <c r="V32" s="130"/>
      <c r="W32" s="130"/>
      <c r="X32" s="130"/>
      <c r="Y32" s="130"/>
      <c r="Z32" s="130"/>
      <c r="AA32" s="130"/>
      <c r="AB32" s="130"/>
      <c r="AC32" s="130"/>
    </row>
    <row r="33" spans="1:29" x14ac:dyDescent="0.35">
      <c r="A33" s="76">
        <v>44159</v>
      </c>
      <c r="B33" s="125">
        <v>2019</v>
      </c>
      <c r="C33" s="77" t="s">
        <v>932</v>
      </c>
      <c r="D33" s="78" t="s">
        <v>16</v>
      </c>
      <c r="E33" s="78" t="s">
        <v>1000</v>
      </c>
      <c r="F33" s="78">
        <v>9</v>
      </c>
      <c r="G33" s="77" t="s">
        <v>990</v>
      </c>
      <c r="H33" s="79" t="s">
        <v>10</v>
      </c>
      <c r="I33" s="137"/>
      <c r="J33" s="80">
        <v>321</v>
      </c>
      <c r="K33" s="1"/>
      <c r="L33" s="39">
        <v>10.89</v>
      </c>
      <c r="M33" s="39">
        <v>81.86</v>
      </c>
      <c r="N33" s="43">
        <v>69.31</v>
      </c>
      <c r="O33" s="33">
        <f t="shared" si="0"/>
        <v>82.316471748626185</v>
      </c>
      <c r="P33" s="4"/>
      <c r="Q33" s="4"/>
      <c r="R33" s="130"/>
      <c r="S33" s="130"/>
      <c r="T33" s="130"/>
      <c r="U33" s="130"/>
      <c r="V33" s="130"/>
      <c r="W33" s="130"/>
      <c r="X33" s="130"/>
      <c r="Y33" s="130"/>
      <c r="Z33" s="130"/>
      <c r="AA33" s="130"/>
      <c r="AB33" s="130"/>
      <c r="AC33" s="130"/>
    </row>
    <row r="34" spans="1:29" x14ac:dyDescent="0.35">
      <c r="A34" s="76">
        <v>44159</v>
      </c>
      <c r="B34" s="125">
        <v>2019</v>
      </c>
      <c r="C34" s="77" t="s">
        <v>932</v>
      </c>
      <c r="D34" s="78" t="s">
        <v>16</v>
      </c>
      <c r="E34" s="78" t="s">
        <v>997</v>
      </c>
      <c r="F34" s="78">
        <v>6</v>
      </c>
      <c r="G34" s="77" t="s">
        <v>990</v>
      </c>
      <c r="H34" s="79" t="s">
        <v>8</v>
      </c>
      <c r="I34" s="137"/>
      <c r="J34" s="80">
        <v>322</v>
      </c>
      <c r="K34" s="1"/>
      <c r="L34" s="39">
        <v>10.89</v>
      </c>
      <c r="M34" s="39">
        <v>79.77</v>
      </c>
      <c r="N34" s="43">
        <v>71.05</v>
      </c>
      <c r="O34" s="33">
        <f t="shared" ref="O34:O65" si="1">100/(M34-L34)*(N34-L34)</f>
        <v>87.340301974448309</v>
      </c>
      <c r="P34" s="4"/>
      <c r="Q34" s="4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</row>
    <row r="35" spans="1:29" x14ac:dyDescent="0.35">
      <c r="A35" s="76">
        <v>44159</v>
      </c>
      <c r="B35" s="125">
        <v>2019</v>
      </c>
      <c r="C35" s="77" t="s">
        <v>932</v>
      </c>
      <c r="D35" s="78" t="s">
        <v>16</v>
      </c>
      <c r="E35" s="78" t="s">
        <v>997</v>
      </c>
      <c r="F35" s="78">
        <v>6</v>
      </c>
      <c r="G35" s="77" t="s">
        <v>990</v>
      </c>
      <c r="H35" s="79" t="s">
        <v>12</v>
      </c>
      <c r="I35" s="137"/>
      <c r="J35" s="80">
        <v>323</v>
      </c>
      <c r="K35" s="1"/>
      <c r="L35" s="39">
        <v>10.89</v>
      </c>
      <c r="M35" s="39">
        <v>90.76</v>
      </c>
      <c r="N35" s="43">
        <v>79.63</v>
      </c>
      <c r="O35" s="33">
        <f t="shared" si="1"/>
        <v>86.064855390008759</v>
      </c>
      <c r="P35" s="4"/>
      <c r="Q35" s="4"/>
      <c r="R35" s="130"/>
      <c r="S35" s="130"/>
      <c r="T35" s="130"/>
      <c r="U35" s="130"/>
      <c r="V35" s="130"/>
      <c r="W35" s="130"/>
      <c r="X35" s="130"/>
      <c r="Y35" s="130"/>
      <c r="Z35" s="130"/>
      <c r="AA35" s="130"/>
      <c r="AB35" s="130"/>
      <c r="AC35" s="130"/>
    </row>
    <row r="36" spans="1:29" x14ac:dyDescent="0.35">
      <c r="A36" s="76">
        <v>44159</v>
      </c>
      <c r="B36" s="125">
        <v>2019</v>
      </c>
      <c r="C36" s="77" t="s">
        <v>932</v>
      </c>
      <c r="D36" s="78" t="s">
        <v>16</v>
      </c>
      <c r="E36" s="78" t="s">
        <v>997</v>
      </c>
      <c r="F36" s="78">
        <v>6</v>
      </c>
      <c r="G36" s="77" t="s">
        <v>990</v>
      </c>
      <c r="H36" s="79" t="s">
        <v>11</v>
      </c>
      <c r="I36" s="137"/>
      <c r="J36" s="80">
        <v>324</v>
      </c>
      <c r="K36" s="1"/>
      <c r="L36" s="39">
        <v>10.89</v>
      </c>
      <c r="M36" s="39">
        <v>84.63</v>
      </c>
      <c r="N36" s="43">
        <v>74</v>
      </c>
      <c r="O36" s="33">
        <f t="shared" si="1"/>
        <v>85.584486032004349</v>
      </c>
      <c r="P36" s="4"/>
      <c r="Q36" s="4"/>
      <c r="R36" s="130"/>
      <c r="S36" s="130"/>
      <c r="T36" s="130"/>
      <c r="U36" s="130"/>
      <c r="V36" s="130"/>
      <c r="W36" s="130"/>
      <c r="X36" s="130"/>
      <c r="Y36" s="130"/>
      <c r="Z36" s="130"/>
      <c r="AA36" s="130"/>
      <c r="AB36" s="130"/>
      <c r="AC36" s="130"/>
    </row>
    <row r="37" spans="1:29" x14ac:dyDescent="0.35">
      <c r="A37" s="76">
        <v>44159</v>
      </c>
      <c r="B37" s="125">
        <v>2019</v>
      </c>
      <c r="C37" s="77" t="s">
        <v>932</v>
      </c>
      <c r="D37" s="78" t="s">
        <v>16</v>
      </c>
      <c r="E37" s="78" t="s">
        <v>997</v>
      </c>
      <c r="F37" s="78">
        <v>6</v>
      </c>
      <c r="G37" s="77" t="s">
        <v>990</v>
      </c>
      <c r="H37" s="79" t="s">
        <v>10</v>
      </c>
      <c r="I37" s="137"/>
      <c r="J37" s="80">
        <v>325</v>
      </c>
      <c r="K37" s="1"/>
      <c r="L37" s="39">
        <v>10.89</v>
      </c>
      <c r="M37" s="39">
        <v>74.400000000000006</v>
      </c>
      <c r="N37" s="43">
        <v>63.68</v>
      </c>
      <c r="O37" s="33">
        <f t="shared" si="1"/>
        <v>83.120768382931814</v>
      </c>
      <c r="P37" s="4"/>
      <c r="Q37" s="4"/>
      <c r="R37" s="130"/>
      <c r="S37" s="130"/>
      <c r="T37" s="130"/>
      <c r="U37" s="130"/>
      <c r="V37" s="130"/>
      <c r="W37" s="130"/>
      <c r="X37" s="130"/>
      <c r="Y37" s="130"/>
      <c r="Z37" s="130"/>
      <c r="AA37" s="130"/>
      <c r="AB37" s="130"/>
      <c r="AC37" s="130"/>
    </row>
    <row r="38" spans="1:29" x14ac:dyDescent="0.35">
      <c r="A38" s="76">
        <v>44159</v>
      </c>
      <c r="B38" s="125">
        <v>2019</v>
      </c>
      <c r="C38" s="77" t="s">
        <v>932</v>
      </c>
      <c r="D38" s="78" t="s">
        <v>16</v>
      </c>
      <c r="E38" s="78" t="s">
        <v>997</v>
      </c>
      <c r="F38" s="78">
        <v>6</v>
      </c>
      <c r="G38" s="77" t="s">
        <v>952</v>
      </c>
      <c r="H38" s="79" t="s">
        <v>8</v>
      </c>
      <c r="I38" s="137"/>
      <c r="J38" s="80">
        <v>326</v>
      </c>
      <c r="K38" s="1"/>
      <c r="L38" s="39">
        <v>10.89</v>
      </c>
      <c r="M38" s="39">
        <v>75.91</v>
      </c>
      <c r="N38" s="43">
        <v>66.77</v>
      </c>
      <c r="O38" s="33">
        <f t="shared" si="1"/>
        <v>85.942786834820055</v>
      </c>
      <c r="P38" s="81"/>
      <c r="Q38" s="82"/>
      <c r="R38" s="130"/>
      <c r="S38" s="130"/>
      <c r="T38" s="130"/>
      <c r="U38" s="130"/>
      <c r="V38" s="130"/>
      <c r="W38" s="130"/>
      <c r="X38" s="130"/>
      <c r="Y38" s="130"/>
      <c r="Z38" s="130"/>
      <c r="AA38" s="130"/>
      <c r="AB38" s="130"/>
      <c r="AC38" s="130"/>
    </row>
    <row r="39" spans="1:29" x14ac:dyDescent="0.35">
      <c r="A39" s="76">
        <v>44159</v>
      </c>
      <c r="B39" s="125">
        <v>2019</v>
      </c>
      <c r="C39" s="77" t="s">
        <v>932</v>
      </c>
      <c r="D39" s="78" t="s">
        <v>16</v>
      </c>
      <c r="E39" s="78" t="s">
        <v>997</v>
      </c>
      <c r="F39" s="78">
        <v>6</v>
      </c>
      <c r="G39" s="77" t="s">
        <v>952</v>
      </c>
      <c r="H39" s="79" t="s">
        <v>12</v>
      </c>
      <c r="I39" s="137"/>
      <c r="J39" s="80">
        <v>327</v>
      </c>
      <c r="K39" s="1"/>
      <c r="L39" s="39">
        <v>10.89</v>
      </c>
      <c r="M39" s="39">
        <v>98.95</v>
      </c>
      <c r="N39" s="43">
        <v>85.45</v>
      </c>
      <c r="O39" s="33">
        <f t="shared" si="1"/>
        <v>84.669543493072908</v>
      </c>
      <c r="P39" s="81"/>
      <c r="Q39" s="82"/>
      <c r="R39" s="130"/>
      <c r="S39" s="130"/>
      <c r="T39" s="130"/>
      <c r="U39" s="130"/>
      <c r="V39" s="130"/>
      <c r="W39" s="130"/>
      <c r="X39" s="130"/>
      <c r="Y39" s="130"/>
      <c r="Z39" s="130"/>
      <c r="AA39" s="130"/>
      <c r="AB39" s="130"/>
      <c r="AC39" s="130"/>
    </row>
    <row r="40" spans="1:29" x14ac:dyDescent="0.35">
      <c r="A40" s="76">
        <v>44159</v>
      </c>
      <c r="B40" s="125">
        <v>2019</v>
      </c>
      <c r="C40" s="77" t="s">
        <v>932</v>
      </c>
      <c r="D40" s="78" t="s">
        <v>16</v>
      </c>
      <c r="E40" s="78" t="s">
        <v>997</v>
      </c>
      <c r="F40" s="78">
        <v>6</v>
      </c>
      <c r="G40" s="77" t="s">
        <v>952</v>
      </c>
      <c r="H40" s="79" t="s">
        <v>11</v>
      </c>
      <c r="I40" s="137"/>
      <c r="J40" s="80">
        <v>328</v>
      </c>
      <c r="K40" s="1"/>
      <c r="L40" s="39">
        <v>10.89</v>
      </c>
      <c r="M40" s="39">
        <v>83.15</v>
      </c>
      <c r="N40" s="43">
        <v>72.34</v>
      </c>
      <c r="O40" s="33">
        <f t="shared" si="1"/>
        <v>85.040132853584268</v>
      </c>
      <c r="P40" s="81"/>
      <c r="Q40" s="82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</row>
    <row r="41" spans="1:29" x14ac:dyDescent="0.35">
      <c r="A41" s="76">
        <v>44159</v>
      </c>
      <c r="B41" s="125">
        <v>2019</v>
      </c>
      <c r="C41" s="77" t="s">
        <v>932</v>
      </c>
      <c r="D41" s="78" t="s">
        <v>16</v>
      </c>
      <c r="E41" s="78" t="s">
        <v>997</v>
      </c>
      <c r="F41" s="78">
        <v>6</v>
      </c>
      <c r="G41" s="77" t="s">
        <v>952</v>
      </c>
      <c r="H41" s="79" t="s">
        <v>10</v>
      </c>
      <c r="I41" s="137"/>
      <c r="J41" s="80">
        <v>329</v>
      </c>
      <c r="K41" s="1"/>
      <c r="L41" s="39">
        <v>10.89</v>
      </c>
      <c r="M41" s="39">
        <v>75.099999999999994</v>
      </c>
      <c r="N41" s="43">
        <v>64.19</v>
      </c>
      <c r="O41" s="33">
        <f t="shared" si="1"/>
        <v>83.008877121943627</v>
      </c>
      <c r="P41" s="81"/>
      <c r="Q41" s="82"/>
      <c r="R41" s="130"/>
      <c r="S41" s="130"/>
      <c r="T41" s="130"/>
      <c r="U41" s="130"/>
      <c r="V41" s="130"/>
      <c r="W41" s="130"/>
      <c r="X41" s="130"/>
      <c r="Y41" s="130"/>
      <c r="Z41" s="130"/>
      <c r="AA41" s="130"/>
      <c r="AB41" s="130"/>
      <c r="AC41" s="130"/>
    </row>
    <row r="42" spans="1:29" x14ac:dyDescent="0.35">
      <c r="A42" s="76">
        <v>44159</v>
      </c>
      <c r="B42" s="125">
        <v>2019</v>
      </c>
      <c r="C42" s="77" t="s">
        <v>932</v>
      </c>
      <c r="D42" s="78" t="s">
        <v>15</v>
      </c>
      <c r="E42" s="78" t="s">
        <v>999</v>
      </c>
      <c r="F42" s="78">
        <v>8</v>
      </c>
      <c r="G42" s="77" t="s">
        <v>990</v>
      </c>
      <c r="H42" s="79" t="s">
        <v>8</v>
      </c>
      <c r="I42" s="137"/>
      <c r="J42" s="80">
        <v>330</v>
      </c>
      <c r="K42" s="1"/>
      <c r="L42" s="39">
        <v>10.89</v>
      </c>
      <c r="M42" s="39">
        <v>82.45</v>
      </c>
      <c r="N42" s="43">
        <v>72.62</v>
      </c>
      <c r="O42" s="33">
        <f t="shared" si="1"/>
        <v>86.263275572945773</v>
      </c>
      <c r="P42" s="81"/>
      <c r="Q42" s="82"/>
      <c r="R42" s="130"/>
      <c r="S42" s="130"/>
      <c r="T42" s="130"/>
      <c r="U42" s="130"/>
      <c r="V42" s="130"/>
      <c r="W42" s="130"/>
      <c r="X42" s="130"/>
      <c r="Y42" s="130"/>
      <c r="Z42" s="130"/>
      <c r="AA42" s="130"/>
      <c r="AB42" s="130"/>
      <c r="AC42" s="130"/>
    </row>
    <row r="43" spans="1:29" x14ac:dyDescent="0.35">
      <c r="A43" s="76">
        <v>44159</v>
      </c>
      <c r="B43" s="125">
        <v>2019</v>
      </c>
      <c r="C43" s="77" t="s">
        <v>932</v>
      </c>
      <c r="D43" s="78" t="s">
        <v>15</v>
      </c>
      <c r="E43" s="78" t="s">
        <v>999</v>
      </c>
      <c r="F43" s="78">
        <v>8</v>
      </c>
      <c r="G43" s="77" t="s">
        <v>990</v>
      </c>
      <c r="H43" s="79" t="s">
        <v>12</v>
      </c>
      <c r="I43" s="137"/>
      <c r="J43" s="80">
        <v>331</v>
      </c>
      <c r="K43" s="1"/>
      <c r="L43" s="39">
        <v>10.89</v>
      </c>
      <c r="M43" s="39">
        <v>85.3</v>
      </c>
      <c r="N43" s="43">
        <v>74.739999999999995</v>
      </c>
      <c r="O43" s="33">
        <f t="shared" si="1"/>
        <v>85.808359091519961</v>
      </c>
      <c r="P43" s="81"/>
      <c r="Q43" s="82"/>
      <c r="R43" s="130"/>
      <c r="S43" s="130"/>
      <c r="T43" s="130"/>
      <c r="U43" s="130"/>
      <c r="V43" s="130"/>
      <c r="W43" s="130"/>
      <c r="X43" s="130"/>
      <c r="Y43" s="130"/>
      <c r="Z43" s="130"/>
      <c r="AA43" s="130"/>
      <c r="AB43" s="130"/>
      <c r="AC43" s="130"/>
    </row>
    <row r="44" spans="1:29" x14ac:dyDescent="0.35">
      <c r="A44" s="76">
        <v>44159</v>
      </c>
      <c r="B44" s="125">
        <v>2019</v>
      </c>
      <c r="C44" s="77" t="s">
        <v>932</v>
      </c>
      <c r="D44" s="78" t="s">
        <v>15</v>
      </c>
      <c r="E44" s="78" t="s">
        <v>999</v>
      </c>
      <c r="F44" s="78">
        <v>8</v>
      </c>
      <c r="G44" s="77" t="s">
        <v>990</v>
      </c>
      <c r="H44" s="79" t="s">
        <v>11</v>
      </c>
      <c r="I44" s="137"/>
      <c r="J44" s="80">
        <v>332</v>
      </c>
      <c r="K44" s="1"/>
      <c r="L44" s="39">
        <v>10.89</v>
      </c>
      <c r="M44" s="39">
        <v>91.25</v>
      </c>
      <c r="N44" s="43">
        <v>79.2</v>
      </c>
      <c r="O44" s="33">
        <f t="shared" si="1"/>
        <v>85.004977600796423</v>
      </c>
      <c r="P44" s="81"/>
      <c r="Q44" s="82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</row>
    <row r="45" spans="1:29" x14ac:dyDescent="0.35">
      <c r="A45" s="76">
        <v>44159</v>
      </c>
      <c r="B45" s="125">
        <v>2019</v>
      </c>
      <c r="C45" s="77" t="s">
        <v>932</v>
      </c>
      <c r="D45" s="78" t="s">
        <v>15</v>
      </c>
      <c r="E45" s="78" t="s">
        <v>999</v>
      </c>
      <c r="F45" s="78">
        <v>8</v>
      </c>
      <c r="G45" s="77" t="s">
        <v>990</v>
      </c>
      <c r="H45" s="79" t="s">
        <v>10</v>
      </c>
      <c r="I45" s="137"/>
      <c r="J45" s="80">
        <v>333</v>
      </c>
      <c r="K45" s="1"/>
      <c r="L45" s="39">
        <v>10.89</v>
      </c>
      <c r="M45" s="39">
        <v>82.68</v>
      </c>
      <c r="N45" s="43">
        <v>70.55</v>
      </c>
      <c r="O45" s="33">
        <f t="shared" si="1"/>
        <v>83.103496308678075</v>
      </c>
      <c r="P45" s="81"/>
      <c r="Q45" s="82"/>
      <c r="R45" s="130"/>
      <c r="S45" s="130"/>
      <c r="T45" s="130"/>
      <c r="U45" s="130"/>
      <c r="V45" s="130"/>
      <c r="W45" s="130"/>
      <c r="X45" s="130"/>
      <c r="Y45" s="130"/>
      <c r="Z45" s="130"/>
      <c r="AA45" s="130"/>
      <c r="AB45" s="130"/>
      <c r="AC45" s="130"/>
    </row>
    <row r="46" spans="1:29" x14ac:dyDescent="0.35">
      <c r="A46" s="76">
        <v>44159</v>
      </c>
      <c r="B46" s="125">
        <v>2019</v>
      </c>
      <c r="C46" s="77" t="s">
        <v>932</v>
      </c>
      <c r="D46" s="78" t="s">
        <v>15</v>
      </c>
      <c r="E46" s="78" t="s">
        <v>999</v>
      </c>
      <c r="F46" s="78">
        <v>8</v>
      </c>
      <c r="G46" s="77" t="s">
        <v>952</v>
      </c>
      <c r="H46" s="79" t="s">
        <v>8</v>
      </c>
      <c r="I46" s="137"/>
      <c r="J46" s="80">
        <v>334</v>
      </c>
      <c r="K46" s="1"/>
      <c r="L46" s="39">
        <v>10.89</v>
      </c>
      <c r="M46" s="39">
        <v>82.79</v>
      </c>
      <c r="N46" s="43">
        <v>71.099999999999994</v>
      </c>
      <c r="O46" s="33">
        <f t="shared" si="1"/>
        <v>83.74130737134908</v>
      </c>
      <c r="P46" s="81"/>
      <c r="Q46" s="82"/>
      <c r="R46" s="130"/>
      <c r="S46" s="130"/>
      <c r="T46" s="130"/>
      <c r="U46" s="130"/>
      <c r="V46" s="130"/>
      <c r="W46" s="130"/>
      <c r="X46" s="130"/>
      <c r="Y46" s="130"/>
      <c r="Z46" s="130"/>
      <c r="AA46" s="130"/>
      <c r="AB46" s="130"/>
      <c r="AC46" s="130"/>
    </row>
    <row r="47" spans="1:29" x14ac:dyDescent="0.35">
      <c r="A47" s="76">
        <v>44159</v>
      </c>
      <c r="B47" s="125">
        <v>2019</v>
      </c>
      <c r="C47" s="77" t="s">
        <v>932</v>
      </c>
      <c r="D47" s="78" t="s">
        <v>15</v>
      </c>
      <c r="E47" s="78" t="s">
        <v>999</v>
      </c>
      <c r="F47" s="78">
        <v>8</v>
      </c>
      <c r="G47" s="77" t="s">
        <v>952</v>
      </c>
      <c r="H47" s="79" t="s">
        <v>12</v>
      </c>
      <c r="I47" s="137"/>
      <c r="J47" s="80">
        <v>335</v>
      </c>
      <c r="K47" s="1"/>
      <c r="L47" s="39">
        <v>10.89</v>
      </c>
      <c r="M47" s="39">
        <v>90.83</v>
      </c>
      <c r="N47" s="43">
        <v>78.58</v>
      </c>
      <c r="O47" s="33">
        <f t="shared" si="1"/>
        <v>84.67600700525395</v>
      </c>
      <c r="P47" s="81"/>
      <c r="Q47" s="82"/>
      <c r="R47" s="130"/>
      <c r="S47" s="130"/>
      <c r="T47" s="130"/>
      <c r="U47" s="130"/>
      <c r="V47" s="130"/>
      <c r="W47" s="130"/>
      <c r="X47" s="130"/>
      <c r="Y47" s="130"/>
      <c r="Z47" s="130"/>
      <c r="AA47" s="130"/>
      <c r="AB47" s="130"/>
      <c r="AC47" s="130"/>
    </row>
    <row r="48" spans="1:29" x14ac:dyDescent="0.35">
      <c r="A48" s="76">
        <v>44159</v>
      </c>
      <c r="B48" s="125">
        <v>2019</v>
      </c>
      <c r="C48" s="77" t="s">
        <v>932</v>
      </c>
      <c r="D48" s="78" t="s">
        <v>15</v>
      </c>
      <c r="E48" s="78" t="s">
        <v>999</v>
      </c>
      <c r="F48" s="78">
        <v>8</v>
      </c>
      <c r="G48" s="77" t="s">
        <v>952</v>
      </c>
      <c r="H48" s="79" t="s">
        <v>11</v>
      </c>
      <c r="I48" s="137"/>
      <c r="J48" s="80">
        <v>336</v>
      </c>
      <c r="K48" s="1"/>
      <c r="L48" s="39">
        <v>10.89</v>
      </c>
      <c r="M48" s="39">
        <v>70.62</v>
      </c>
      <c r="N48" s="43">
        <v>61.22</v>
      </c>
      <c r="O48" s="33">
        <f t="shared" si="1"/>
        <v>84.262514649254967</v>
      </c>
      <c r="P48" s="81"/>
      <c r="Q48" s="82"/>
      <c r="R48" s="130"/>
      <c r="S48" s="130"/>
      <c r="T48" s="130"/>
      <c r="U48" s="130"/>
      <c r="V48" s="130"/>
      <c r="W48" s="130"/>
      <c r="X48" s="130"/>
      <c r="Y48" s="130"/>
      <c r="Z48" s="130"/>
      <c r="AA48" s="130"/>
      <c r="AB48" s="130"/>
      <c r="AC48" s="130"/>
    </row>
    <row r="49" spans="1:29" x14ac:dyDescent="0.35">
      <c r="A49" s="76">
        <v>44159</v>
      </c>
      <c r="B49" s="125">
        <v>2019</v>
      </c>
      <c r="C49" s="77" t="s">
        <v>932</v>
      </c>
      <c r="D49" s="78" t="s">
        <v>15</v>
      </c>
      <c r="E49" s="78" t="s">
        <v>999</v>
      </c>
      <c r="F49" s="78">
        <v>8</v>
      </c>
      <c r="G49" s="77" t="s">
        <v>952</v>
      </c>
      <c r="H49" s="79" t="s">
        <v>10</v>
      </c>
      <c r="I49" s="137"/>
      <c r="J49" s="80">
        <v>337</v>
      </c>
      <c r="K49" s="1"/>
      <c r="L49" s="39">
        <v>10.89</v>
      </c>
      <c r="M49" s="39">
        <v>79.95</v>
      </c>
      <c r="N49" s="43">
        <v>68.3</v>
      </c>
      <c r="O49" s="33">
        <f t="shared" si="1"/>
        <v>83.130611062843897</v>
      </c>
      <c r="P49" s="81"/>
      <c r="Q49" s="82"/>
      <c r="R49" s="130"/>
      <c r="S49" s="130"/>
      <c r="T49" s="130"/>
      <c r="U49" s="130"/>
      <c r="V49" s="130"/>
      <c r="W49" s="130"/>
      <c r="X49" s="130"/>
      <c r="Y49" s="130"/>
      <c r="Z49" s="130"/>
      <c r="AA49" s="130"/>
      <c r="AB49" s="130"/>
      <c r="AC49" s="130"/>
    </row>
    <row r="50" spans="1:29" x14ac:dyDescent="0.35">
      <c r="A50" s="76">
        <v>44159</v>
      </c>
      <c r="B50" s="125">
        <v>2019</v>
      </c>
      <c r="C50" s="77" t="s">
        <v>932</v>
      </c>
      <c r="D50" s="78" t="s">
        <v>14</v>
      </c>
      <c r="E50" s="78" t="s">
        <v>996</v>
      </c>
      <c r="F50" s="78">
        <v>5</v>
      </c>
      <c r="G50" s="77" t="s">
        <v>990</v>
      </c>
      <c r="H50" s="79" t="s">
        <v>8</v>
      </c>
      <c r="I50" s="137"/>
      <c r="J50" s="80">
        <v>338</v>
      </c>
      <c r="K50" s="1"/>
      <c r="L50" s="39">
        <v>10.89</v>
      </c>
      <c r="M50" s="39">
        <v>83.52</v>
      </c>
      <c r="N50" s="43">
        <v>72.27</v>
      </c>
      <c r="O50" s="33">
        <f t="shared" si="1"/>
        <v>84.510532837670382</v>
      </c>
      <c r="P50" s="81"/>
      <c r="Q50" s="82"/>
      <c r="R50" s="130"/>
      <c r="S50" s="130"/>
      <c r="T50" s="130"/>
      <c r="U50" s="130"/>
      <c r="V50" s="130"/>
      <c r="W50" s="130"/>
      <c r="X50" s="130"/>
      <c r="Y50" s="130"/>
      <c r="Z50" s="130"/>
      <c r="AA50" s="130"/>
      <c r="AB50" s="130"/>
      <c r="AC50" s="130"/>
    </row>
    <row r="51" spans="1:29" x14ac:dyDescent="0.35">
      <c r="A51" s="76">
        <v>44159</v>
      </c>
      <c r="B51" s="125">
        <v>2019</v>
      </c>
      <c r="C51" s="77" t="s">
        <v>932</v>
      </c>
      <c r="D51" s="78" t="s">
        <v>14</v>
      </c>
      <c r="E51" s="78" t="s">
        <v>996</v>
      </c>
      <c r="F51" s="78">
        <v>5</v>
      </c>
      <c r="G51" s="77" t="s">
        <v>990</v>
      </c>
      <c r="H51" s="79" t="s">
        <v>12</v>
      </c>
      <c r="I51" s="137"/>
      <c r="J51" s="80">
        <v>339</v>
      </c>
      <c r="K51" s="1"/>
      <c r="L51" s="39">
        <v>10.89</v>
      </c>
      <c r="M51" s="39">
        <v>85.13</v>
      </c>
      <c r="N51" s="43">
        <v>73.819999999999993</v>
      </c>
      <c r="O51" s="33">
        <f t="shared" si="1"/>
        <v>84.765625</v>
      </c>
      <c r="P51" s="81"/>
      <c r="Q51" s="82"/>
      <c r="R51" s="130"/>
      <c r="S51" s="130"/>
      <c r="T51" s="130"/>
      <c r="U51" s="130"/>
      <c r="V51" s="130"/>
      <c r="W51" s="130"/>
      <c r="X51" s="130"/>
      <c r="Y51" s="130"/>
      <c r="Z51" s="130"/>
      <c r="AA51" s="130"/>
      <c r="AB51" s="130"/>
      <c r="AC51" s="130"/>
    </row>
    <row r="52" spans="1:29" x14ac:dyDescent="0.35">
      <c r="A52" s="76">
        <v>44159</v>
      </c>
      <c r="B52" s="125">
        <v>2019</v>
      </c>
      <c r="C52" s="77" t="s">
        <v>932</v>
      </c>
      <c r="D52" s="78" t="s">
        <v>14</v>
      </c>
      <c r="E52" s="78" t="s">
        <v>996</v>
      </c>
      <c r="F52" s="78">
        <v>5</v>
      </c>
      <c r="G52" s="77" t="s">
        <v>990</v>
      </c>
      <c r="H52" s="79" t="s">
        <v>11</v>
      </c>
      <c r="I52" s="137"/>
      <c r="J52" s="80">
        <v>340</v>
      </c>
      <c r="K52" s="1"/>
      <c r="L52" s="39">
        <v>10.89</v>
      </c>
      <c r="M52" s="39">
        <v>97.48</v>
      </c>
      <c r="N52" s="43">
        <v>84.2</v>
      </c>
      <c r="O52" s="33">
        <f t="shared" si="1"/>
        <v>84.663356045732769</v>
      </c>
      <c r="P52" s="81"/>
      <c r="Q52" s="82"/>
      <c r="R52" s="130"/>
      <c r="S52" s="130"/>
      <c r="T52" s="130"/>
      <c r="U52" s="130"/>
      <c r="V52" s="130"/>
      <c r="W52" s="130"/>
      <c r="X52" s="130"/>
      <c r="Y52" s="130"/>
      <c r="Z52" s="130"/>
      <c r="AA52" s="130"/>
      <c r="AB52" s="130"/>
      <c r="AC52" s="130"/>
    </row>
    <row r="53" spans="1:29" x14ac:dyDescent="0.35">
      <c r="A53" s="76">
        <v>44159</v>
      </c>
      <c r="B53" s="125">
        <v>2019</v>
      </c>
      <c r="C53" s="77" t="s">
        <v>932</v>
      </c>
      <c r="D53" s="78" t="s">
        <v>14</v>
      </c>
      <c r="E53" s="78" t="s">
        <v>996</v>
      </c>
      <c r="F53" s="78">
        <v>5</v>
      </c>
      <c r="G53" s="77" t="s">
        <v>990</v>
      </c>
      <c r="H53" s="79" t="s">
        <v>10</v>
      </c>
      <c r="I53" s="137"/>
      <c r="J53" s="80">
        <v>341</v>
      </c>
      <c r="K53" s="1"/>
      <c r="L53" s="39">
        <v>10.89</v>
      </c>
      <c r="M53" s="39">
        <v>81.510000000000005</v>
      </c>
      <c r="N53" s="43">
        <v>69.8</v>
      </c>
      <c r="O53" s="33">
        <f t="shared" si="1"/>
        <v>83.418295100538089</v>
      </c>
      <c r="P53" s="81"/>
      <c r="Q53" s="82"/>
      <c r="R53" s="130"/>
      <c r="S53" s="130"/>
      <c r="T53" s="130"/>
      <c r="U53" s="130"/>
      <c r="V53" s="130"/>
      <c r="W53" s="130"/>
      <c r="X53" s="130"/>
      <c r="Y53" s="130"/>
      <c r="Z53" s="130"/>
      <c r="AA53" s="130"/>
      <c r="AB53" s="130"/>
      <c r="AC53" s="130"/>
    </row>
    <row r="54" spans="1:29" x14ac:dyDescent="0.35">
      <c r="A54" s="76">
        <v>44159</v>
      </c>
      <c r="B54" s="125">
        <v>2019</v>
      </c>
      <c r="C54" s="77" t="s">
        <v>932</v>
      </c>
      <c r="D54" s="78" t="s">
        <v>14</v>
      </c>
      <c r="E54" s="78" t="s">
        <v>996</v>
      </c>
      <c r="F54" s="78">
        <v>5</v>
      </c>
      <c r="G54" s="77" t="s">
        <v>952</v>
      </c>
      <c r="H54" s="79" t="s">
        <v>8</v>
      </c>
      <c r="I54" s="137"/>
      <c r="J54" s="80">
        <v>342</v>
      </c>
      <c r="K54" s="1"/>
      <c r="L54" s="39">
        <v>10.89</v>
      </c>
      <c r="M54" s="39">
        <v>80.930000000000007</v>
      </c>
      <c r="N54" s="43">
        <v>70.290000000000006</v>
      </c>
      <c r="O54" s="33">
        <f t="shared" si="1"/>
        <v>84.808680753854944</v>
      </c>
      <c r="P54" s="81"/>
      <c r="Q54" s="82"/>
      <c r="R54" s="130"/>
      <c r="S54" s="130"/>
      <c r="T54" s="130"/>
      <c r="U54" s="130"/>
      <c r="V54" s="130"/>
      <c r="W54" s="130"/>
      <c r="X54" s="130"/>
      <c r="Y54" s="130"/>
      <c r="Z54" s="130"/>
      <c r="AA54" s="130"/>
      <c r="AB54" s="130"/>
      <c r="AC54" s="130"/>
    </row>
    <row r="55" spans="1:29" x14ac:dyDescent="0.35">
      <c r="A55" s="76">
        <v>44159</v>
      </c>
      <c r="B55" s="125">
        <v>2019</v>
      </c>
      <c r="C55" s="77" t="s">
        <v>932</v>
      </c>
      <c r="D55" s="78" t="s">
        <v>14</v>
      </c>
      <c r="E55" s="78" t="s">
        <v>996</v>
      </c>
      <c r="F55" s="78">
        <v>5</v>
      </c>
      <c r="G55" s="77" t="s">
        <v>952</v>
      </c>
      <c r="H55" s="79" t="s">
        <v>12</v>
      </c>
      <c r="I55" s="137"/>
      <c r="J55" s="80">
        <v>343</v>
      </c>
      <c r="K55" s="1"/>
      <c r="L55" s="39">
        <v>10.89</v>
      </c>
      <c r="M55" s="39">
        <v>70.319999999999993</v>
      </c>
      <c r="N55" s="43">
        <v>60.54</v>
      </c>
      <c r="O55" s="33">
        <f t="shared" si="1"/>
        <v>83.543664815749636</v>
      </c>
      <c r="P55" s="81"/>
      <c r="Q55" s="82"/>
      <c r="R55" s="130"/>
      <c r="S55" s="130"/>
      <c r="T55" s="130"/>
      <c r="U55" s="130"/>
      <c r="V55" s="130"/>
      <c r="W55" s="130"/>
      <c r="X55" s="130"/>
      <c r="Y55" s="130"/>
      <c r="Z55" s="130"/>
      <c r="AA55" s="130"/>
      <c r="AB55" s="130"/>
      <c r="AC55" s="130"/>
    </row>
    <row r="56" spans="1:29" x14ac:dyDescent="0.35">
      <c r="A56" s="76">
        <v>44159</v>
      </c>
      <c r="B56" s="125">
        <v>2019</v>
      </c>
      <c r="C56" s="77" t="s">
        <v>932</v>
      </c>
      <c r="D56" s="78" t="s">
        <v>14</v>
      </c>
      <c r="E56" s="78" t="s">
        <v>996</v>
      </c>
      <c r="F56" s="78">
        <v>5</v>
      </c>
      <c r="G56" s="77" t="s">
        <v>952</v>
      </c>
      <c r="H56" s="79" t="s">
        <v>11</v>
      </c>
      <c r="I56" s="137"/>
      <c r="J56" s="80">
        <v>344</v>
      </c>
      <c r="K56" s="1"/>
      <c r="L56" s="39">
        <v>10.89</v>
      </c>
      <c r="M56" s="39">
        <v>91.28</v>
      </c>
      <c r="N56" s="43">
        <v>78.989999999999995</v>
      </c>
      <c r="O56" s="33">
        <f t="shared" si="1"/>
        <v>84.712028859310848</v>
      </c>
      <c r="P56" s="4"/>
      <c r="Q56" s="4"/>
      <c r="R56" s="130"/>
      <c r="S56" s="130"/>
      <c r="T56" s="130"/>
      <c r="U56" s="130"/>
      <c r="V56" s="130"/>
      <c r="W56" s="130"/>
      <c r="X56" s="130"/>
      <c r="Y56" s="130"/>
      <c r="Z56" s="130"/>
      <c r="AA56" s="130"/>
      <c r="AB56" s="130"/>
      <c r="AC56" s="130"/>
    </row>
    <row r="57" spans="1:29" x14ac:dyDescent="0.35">
      <c r="A57" s="76">
        <v>44159</v>
      </c>
      <c r="B57" s="125">
        <v>2019</v>
      </c>
      <c r="C57" s="77" t="s">
        <v>932</v>
      </c>
      <c r="D57" s="78" t="s">
        <v>14</v>
      </c>
      <c r="E57" s="78" t="s">
        <v>996</v>
      </c>
      <c r="F57" s="78">
        <v>5</v>
      </c>
      <c r="G57" s="77" t="s">
        <v>952</v>
      </c>
      <c r="H57" s="79" t="s">
        <v>10</v>
      </c>
      <c r="I57" s="137"/>
      <c r="J57" s="80">
        <v>345</v>
      </c>
      <c r="K57" s="1"/>
      <c r="L57" s="39">
        <v>10.89</v>
      </c>
      <c r="M57" s="39">
        <v>77.28</v>
      </c>
      <c r="N57" s="43">
        <v>66.3</v>
      </c>
      <c r="O57" s="33">
        <f t="shared" si="1"/>
        <v>83.46136466335291</v>
      </c>
      <c r="P57" s="4"/>
      <c r="Q57" s="4"/>
      <c r="R57" s="130"/>
      <c r="S57" s="130"/>
      <c r="T57" s="130"/>
      <c r="U57" s="130"/>
      <c r="V57" s="130"/>
      <c r="W57" s="130"/>
      <c r="X57" s="130"/>
      <c r="Y57" s="130"/>
      <c r="Z57" s="130"/>
      <c r="AA57" s="130"/>
      <c r="AB57" s="130"/>
      <c r="AC57" s="130"/>
    </row>
    <row r="58" spans="1:29" x14ac:dyDescent="0.35">
      <c r="A58" s="76">
        <v>44159</v>
      </c>
      <c r="B58" s="125">
        <v>2019</v>
      </c>
      <c r="C58" s="77" t="s">
        <v>932</v>
      </c>
      <c r="D58" s="78" t="s">
        <v>13</v>
      </c>
      <c r="E58" s="78" t="s">
        <v>993</v>
      </c>
      <c r="F58" s="78">
        <v>2</v>
      </c>
      <c r="G58" s="77" t="s">
        <v>990</v>
      </c>
      <c r="H58" s="79" t="s">
        <v>8</v>
      </c>
      <c r="I58" s="137"/>
      <c r="J58" s="80">
        <v>346</v>
      </c>
      <c r="K58" s="1"/>
      <c r="L58" s="39">
        <v>10.89</v>
      </c>
      <c r="M58" s="39">
        <v>89.66</v>
      </c>
      <c r="N58" s="43">
        <v>75.069999999999993</v>
      </c>
      <c r="O58" s="33">
        <f t="shared" si="1"/>
        <v>81.477719944141157</v>
      </c>
      <c r="P58" s="4"/>
      <c r="Q58" s="4"/>
      <c r="R58" s="130"/>
      <c r="S58" s="130"/>
      <c r="T58" s="130"/>
      <c r="U58" s="130"/>
      <c r="V58" s="130"/>
      <c r="W58" s="130"/>
      <c r="X58" s="130"/>
      <c r="Y58" s="130"/>
      <c r="Z58" s="130"/>
      <c r="AA58" s="130"/>
      <c r="AB58" s="130"/>
      <c r="AC58" s="130"/>
    </row>
    <row r="59" spans="1:29" x14ac:dyDescent="0.35">
      <c r="A59" s="76">
        <v>44159</v>
      </c>
      <c r="B59" s="125">
        <v>2019</v>
      </c>
      <c r="C59" s="77" t="s">
        <v>932</v>
      </c>
      <c r="D59" s="78" t="s">
        <v>13</v>
      </c>
      <c r="E59" s="78" t="s">
        <v>993</v>
      </c>
      <c r="F59" s="78">
        <v>2</v>
      </c>
      <c r="G59" s="77" t="s">
        <v>990</v>
      </c>
      <c r="H59" s="79" t="s">
        <v>12</v>
      </c>
      <c r="I59" s="137"/>
      <c r="J59" s="80">
        <v>347</v>
      </c>
      <c r="K59" s="1"/>
      <c r="L59" s="39">
        <v>10.89</v>
      </c>
      <c r="M59" s="39">
        <v>84.92</v>
      </c>
      <c r="N59" s="43">
        <v>74.25</v>
      </c>
      <c r="O59" s="33">
        <f t="shared" si="1"/>
        <v>85.586924219910841</v>
      </c>
      <c r="P59" s="4"/>
      <c r="Q59" s="4"/>
      <c r="R59" s="130"/>
      <c r="S59" s="130"/>
      <c r="T59" s="130"/>
      <c r="U59" s="130"/>
      <c r="V59" s="130"/>
      <c r="W59" s="130"/>
      <c r="X59" s="130"/>
      <c r="Y59" s="130"/>
      <c r="Z59" s="130"/>
      <c r="AA59" s="130"/>
      <c r="AB59" s="130"/>
      <c r="AC59" s="130"/>
    </row>
    <row r="60" spans="1:29" x14ac:dyDescent="0.35">
      <c r="A60" s="76">
        <v>44159</v>
      </c>
      <c r="B60" s="125">
        <v>2019</v>
      </c>
      <c r="C60" s="77" t="s">
        <v>932</v>
      </c>
      <c r="D60" s="78" t="s">
        <v>13</v>
      </c>
      <c r="E60" s="78" t="s">
        <v>993</v>
      </c>
      <c r="F60" s="78">
        <v>2</v>
      </c>
      <c r="G60" s="77" t="s">
        <v>990</v>
      </c>
      <c r="H60" s="79" t="s">
        <v>11</v>
      </c>
      <c r="I60" s="137"/>
      <c r="J60" s="80">
        <v>348</v>
      </c>
      <c r="K60" s="1"/>
      <c r="L60" s="39">
        <v>10.89</v>
      </c>
      <c r="M60" s="39">
        <v>88.05</v>
      </c>
      <c r="N60" s="43">
        <v>75.430000000000007</v>
      </c>
      <c r="O60" s="33">
        <f t="shared" si="1"/>
        <v>83.644375324002084</v>
      </c>
      <c r="P60" s="4"/>
      <c r="Q60" s="4"/>
      <c r="R60" s="130"/>
      <c r="S60" s="130"/>
      <c r="T60" s="130"/>
      <c r="U60" s="130"/>
      <c r="V60" s="130"/>
      <c r="W60" s="130"/>
      <c r="X60" s="130"/>
      <c r="Y60" s="130"/>
      <c r="Z60" s="130"/>
      <c r="AA60" s="130"/>
      <c r="AB60" s="130"/>
      <c r="AC60" s="130"/>
    </row>
    <row r="61" spans="1:29" x14ac:dyDescent="0.35">
      <c r="A61" s="76">
        <v>44159</v>
      </c>
      <c r="B61" s="125">
        <v>2019</v>
      </c>
      <c r="C61" s="77" t="s">
        <v>932</v>
      </c>
      <c r="D61" s="78" t="s">
        <v>13</v>
      </c>
      <c r="E61" s="78" t="s">
        <v>993</v>
      </c>
      <c r="F61" s="78">
        <v>2</v>
      </c>
      <c r="G61" s="77" t="s">
        <v>990</v>
      </c>
      <c r="H61" s="79" t="s">
        <v>10</v>
      </c>
      <c r="I61" s="137"/>
      <c r="J61" s="80">
        <v>349</v>
      </c>
      <c r="K61" s="1"/>
      <c r="L61" s="39">
        <v>10.89</v>
      </c>
      <c r="M61" s="39">
        <v>85.78</v>
      </c>
      <c r="N61" s="43">
        <v>73.989999999999995</v>
      </c>
      <c r="O61" s="33">
        <f t="shared" si="1"/>
        <v>84.256910134864469</v>
      </c>
      <c r="P61" s="4"/>
      <c r="Q61" s="4"/>
      <c r="R61" s="130"/>
      <c r="S61" s="130"/>
      <c r="T61" s="130"/>
      <c r="U61" s="130"/>
      <c r="V61" s="130"/>
      <c r="W61" s="130"/>
      <c r="X61" s="130"/>
      <c r="Y61" s="130"/>
      <c r="Z61" s="130"/>
      <c r="AA61" s="130"/>
      <c r="AB61" s="130"/>
      <c r="AC61" s="130"/>
    </row>
    <row r="62" spans="1:29" x14ac:dyDescent="0.35">
      <c r="A62" s="76">
        <v>44159</v>
      </c>
      <c r="B62" s="125">
        <v>2019</v>
      </c>
      <c r="C62" s="77" t="s">
        <v>932</v>
      </c>
      <c r="D62" s="78" t="s">
        <v>13</v>
      </c>
      <c r="E62" s="78" t="s">
        <v>993</v>
      </c>
      <c r="F62" s="78">
        <v>2</v>
      </c>
      <c r="G62" s="77" t="s">
        <v>952</v>
      </c>
      <c r="H62" s="79" t="s">
        <v>8</v>
      </c>
      <c r="I62" s="137"/>
      <c r="J62" s="80">
        <v>350</v>
      </c>
      <c r="K62" s="1"/>
      <c r="L62" s="39">
        <v>10.89</v>
      </c>
      <c r="M62" s="39">
        <v>99.34</v>
      </c>
      <c r="N62" s="43">
        <v>87.87</v>
      </c>
      <c r="O62" s="33">
        <f t="shared" si="1"/>
        <v>87.032221594120983</v>
      </c>
      <c r="P62" s="4"/>
      <c r="Q62" s="4"/>
      <c r="R62" s="130"/>
      <c r="S62" s="130"/>
      <c r="T62" s="130"/>
      <c r="U62" s="130"/>
      <c r="V62" s="130"/>
      <c r="W62" s="130"/>
      <c r="X62" s="130"/>
      <c r="Y62" s="130"/>
      <c r="Z62" s="130"/>
      <c r="AA62" s="130"/>
      <c r="AB62" s="130"/>
      <c r="AC62" s="130"/>
    </row>
    <row r="63" spans="1:29" x14ac:dyDescent="0.35">
      <c r="A63" s="76">
        <v>44159</v>
      </c>
      <c r="B63" s="125">
        <v>2019</v>
      </c>
      <c r="C63" s="77" t="s">
        <v>932</v>
      </c>
      <c r="D63" s="78" t="s">
        <v>13</v>
      </c>
      <c r="E63" s="78" t="s">
        <v>993</v>
      </c>
      <c r="F63" s="78">
        <v>2</v>
      </c>
      <c r="G63" s="77" t="s">
        <v>952</v>
      </c>
      <c r="H63" s="79" t="s">
        <v>12</v>
      </c>
      <c r="I63" s="137"/>
      <c r="J63" s="80">
        <v>351</v>
      </c>
      <c r="K63" s="1"/>
      <c r="L63" s="39">
        <v>10.89</v>
      </c>
      <c r="M63" s="39">
        <v>94.61</v>
      </c>
      <c r="N63" s="43">
        <v>81.599999999999994</v>
      </c>
      <c r="O63" s="33">
        <f t="shared" si="1"/>
        <v>84.46010511227901</v>
      </c>
      <c r="P63" s="4"/>
      <c r="Q63" s="4"/>
      <c r="R63" s="130"/>
      <c r="S63" s="130"/>
      <c r="T63" s="130"/>
      <c r="U63" s="130"/>
      <c r="V63" s="130"/>
      <c r="W63" s="130"/>
      <c r="X63" s="130"/>
      <c r="Y63" s="130"/>
      <c r="Z63" s="130"/>
      <c r="AA63" s="130"/>
      <c r="AB63" s="130"/>
      <c r="AC63" s="130"/>
    </row>
    <row r="64" spans="1:29" x14ac:dyDescent="0.35">
      <c r="A64" s="76">
        <v>44159</v>
      </c>
      <c r="B64" s="125">
        <v>2019</v>
      </c>
      <c r="C64" s="77" t="s">
        <v>932</v>
      </c>
      <c r="D64" s="78" t="s">
        <v>13</v>
      </c>
      <c r="E64" s="78" t="s">
        <v>993</v>
      </c>
      <c r="F64" s="78">
        <v>2</v>
      </c>
      <c r="G64" s="77" t="s">
        <v>952</v>
      </c>
      <c r="H64" s="79" t="s">
        <v>11</v>
      </c>
      <c r="I64" s="137"/>
      <c r="J64" s="80">
        <v>352</v>
      </c>
      <c r="K64" s="1"/>
      <c r="L64" s="39">
        <v>10.89</v>
      </c>
      <c r="M64" s="39">
        <v>80.5</v>
      </c>
      <c r="N64" s="43">
        <v>70.11</v>
      </c>
      <c r="O64" s="33">
        <f t="shared" si="1"/>
        <v>85.073983623042665</v>
      </c>
      <c r="P64" s="4"/>
      <c r="Q64" s="4"/>
      <c r="R64" s="130"/>
      <c r="S64" s="130"/>
      <c r="T64" s="130"/>
      <c r="U64" s="130"/>
      <c r="V64" s="130"/>
      <c r="W64" s="130"/>
      <c r="X64" s="130"/>
      <c r="Y64" s="130"/>
      <c r="Z64" s="130"/>
      <c r="AA64" s="130"/>
      <c r="AB64" s="130"/>
      <c r="AC64" s="130"/>
    </row>
    <row r="65" spans="1:29" x14ac:dyDescent="0.35">
      <c r="A65" s="76">
        <v>44159</v>
      </c>
      <c r="B65" s="125">
        <v>2019</v>
      </c>
      <c r="C65" s="77" t="s">
        <v>932</v>
      </c>
      <c r="D65" s="78" t="s">
        <v>13</v>
      </c>
      <c r="E65" s="78" t="s">
        <v>993</v>
      </c>
      <c r="F65" s="78">
        <v>2</v>
      </c>
      <c r="G65" s="77" t="s">
        <v>952</v>
      </c>
      <c r="H65" s="79" t="s">
        <v>10</v>
      </c>
      <c r="I65" s="137"/>
      <c r="J65" s="80">
        <v>353</v>
      </c>
      <c r="K65" s="1"/>
      <c r="L65" s="39">
        <v>10.89</v>
      </c>
      <c r="M65" s="39">
        <v>76.33</v>
      </c>
      <c r="N65" s="43">
        <v>65.989999999999995</v>
      </c>
      <c r="O65" s="33">
        <f t="shared" si="1"/>
        <v>84.199266503667474</v>
      </c>
      <c r="P65" s="4"/>
      <c r="Q65" s="4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</row>
    <row r="66" spans="1:29" x14ac:dyDescent="0.35">
      <c r="A66" s="76">
        <v>44159</v>
      </c>
      <c r="B66" s="125">
        <v>2019</v>
      </c>
      <c r="C66" s="77" t="s">
        <v>932</v>
      </c>
      <c r="D66" s="78" t="s">
        <v>13</v>
      </c>
      <c r="E66" s="78" t="s">
        <v>994</v>
      </c>
      <c r="F66" s="78">
        <v>3</v>
      </c>
      <c r="G66" s="77" t="s">
        <v>952</v>
      </c>
      <c r="H66" s="79" t="s">
        <v>8</v>
      </c>
      <c r="I66" s="137"/>
      <c r="J66" s="80">
        <v>354</v>
      </c>
      <c r="K66" s="1"/>
      <c r="L66" s="39">
        <v>10.89</v>
      </c>
      <c r="M66" s="39">
        <v>85.13</v>
      </c>
      <c r="N66" s="43">
        <v>73.760000000000005</v>
      </c>
      <c r="O66" s="33">
        <f t="shared" ref="O66:O97" si="2">100/(M66-L66)*(N66-L66)</f>
        <v>84.684806034482776</v>
      </c>
      <c r="P66" s="4"/>
      <c r="Q66" s="4"/>
      <c r="R66" s="130"/>
      <c r="S66" s="130"/>
      <c r="T66" s="130"/>
      <c r="U66" s="130"/>
      <c r="V66" s="130"/>
      <c r="W66" s="130"/>
      <c r="X66" s="130"/>
      <c r="Y66" s="130"/>
      <c r="Z66" s="130"/>
      <c r="AA66" s="130"/>
      <c r="AB66" s="130"/>
      <c r="AC66" s="130"/>
    </row>
    <row r="67" spans="1:29" x14ac:dyDescent="0.35">
      <c r="A67" s="76">
        <v>44159</v>
      </c>
      <c r="B67" s="125">
        <v>2019</v>
      </c>
      <c r="C67" s="77" t="s">
        <v>932</v>
      </c>
      <c r="D67" s="78" t="s">
        <v>13</v>
      </c>
      <c r="E67" s="78" t="s">
        <v>994</v>
      </c>
      <c r="F67" s="78">
        <v>3</v>
      </c>
      <c r="G67" s="77" t="s">
        <v>952</v>
      </c>
      <c r="H67" s="79" t="s">
        <v>12</v>
      </c>
      <c r="I67" s="137"/>
      <c r="J67" s="80">
        <v>355</v>
      </c>
      <c r="K67" s="1"/>
      <c r="L67" s="39">
        <v>10.89</v>
      </c>
      <c r="M67" s="39">
        <v>88.89</v>
      </c>
      <c r="N67" s="43">
        <v>77.930000000000007</v>
      </c>
      <c r="O67" s="33">
        <f t="shared" si="2"/>
        <v>85.94871794871797</v>
      </c>
      <c r="P67" s="4"/>
      <c r="Q67" s="4"/>
      <c r="R67" s="130"/>
      <c r="S67" s="130"/>
      <c r="T67" s="130"/>
      <c r="U67" s="130"/>
      <c r="V67" s="130"/>
      <c r="W67" s="130"/>
      <c r="X67" s="130"/>
      <c r="Y67" s="130"/>
      <c r="Z67" s="130"/>
      <c r="AA67" s="130"/>
      <c r="AB67" s="130"/>
      <c r="AC67" s="130"/>
    </row>
    <row r="68" spans="1:29" x14ac:dyDescent="0.35">
      <c r="A68" s="76">
        <v>44159</v>
      </c>
      <c r="B68" s="125">
        <v>2019</v>
      </c>
      <c r="C68" s="77" t="s">
        <v>932</v>
      </c>
      <c r="D68" s="78" t="s">
        <v>13</v>
      </c>
      <c r="E68" s="78" t="s">
        <v>994</v>
      </c>
      <c r="F68" s="78">
        <v>3</v>
      </c>
      <c r="G68" s="77" t="s">
        <v>952</v>
      </c>
      <c r="H68" s="79" t="s">
        <v>11</v>
      </c>
      <c r="I68" s="137"/>
      <c r="J68" s="80">
        <v>356</v>
      </c>
      <c r="K68" s="1"/>
      <c r="L68" s="39">
        <v>10.89</v>
      </c>
      <c r="M68" s="39">
        <v>97.89</v>
      </c>
      <c r="N68" s="43">
        <v>84.41</v>
      </c>
      <c r="O68" s="33">
        <f t="shared" si="2"/>
        <v>84.505747126436773</v>
      </c>
      <c r="P68" s="4"/>
      <c r="Q68" s="4"/>
      <c r="R68" s="130"/>
      <c r="S68" s="130"/>
      <c r="T68" s="130"/>
      <c r="U68" s="130"/>
      <c r="V68" s="130"/>
      <c r="W68" s="130"/>
      <c r="X68" s="130"/>
      <c r="Y68" s="130"/>
      <c r="Z68" s="130"/>
      <c r="AA68" s="130"/>
      <c r="AB68" s="130"/>
      <c r="AC68" s="130"/>
    </row>
    <row r="69" spans="1:29" x14ac:dyDescent="0.35">
      <c r="A69" s="76">
        <v>44159</v>
      </c>
      <c r="B69" s="125">
        <v>2019</v>
      </c>
      <c r="C69" s="77" t="s">
        <v>932</v>
      </c>
      <c r="D69" s="78" t="s">
        <v>13</v>
      </c>
      <c r="E69" s="78" t="s">
        <v>994</v>
      </c>
      <c r="F69" s="78">
        <v>3</v>
      </c>
      <c r="G69" s="77" t="s">
        <v>952</v>
      </c>
      <c r="H69" s="79" t="s">
        <v>10</v>
      </c>
      <c r="I69" s="137"/>
      <c r="J69" s="80">
        <v>357</v>
      </c>
      <c r="K69" s="1"/>
      <c r="L69" s="39">
        <v>10.89</v>
      </c>
      <c r="M69" s="39">
        <v>95.62</v>
      </c>
      <c r="N69" s="43">
        <v>81.48</v>
      </c>
      <c r="O69" s="33">
        <f t="shared" si="2"/>
        <v>83.311695975451443</v>
      </c>
      <c r="P69" s="4"/>
      <c r="Q69" s="4"/>
      <c r="R69" s="130"/>
      <c r="S69" s="130"/>
      <c r="T69" s="130"/>
      <c r="U69" s="130"/>
      <c r="V69" s="130"/>
      <c r="W69" s="130"/>
      <c r="X69" s="130"/>
      <c r="Y69" s="130"/>
      <c r="Z69" s="130"/>
      <c r="AA69" s="130"/>
      <c r="AB69" s="130"/>
      <c r="AC69" s="130"/>
    </row>
    <row r="70" spans="1:29" x14ac:dyDescent="0.35">
      <c r="A70" s="76">
        <v>44159</v>
      </c>
      <c r="B70" s="125">
        <v>2019</v>
      </c>
      <c r="C70" s="77" t="s">
        <v>932</v>
      </c>
      <c r="D70" s="78" t="s">
        <v>13</v>
      </c>
      <c r="E70" s="78" t="s">
        <v>994</v>
      </c>
      <c r="F70" s="78">
        <v>3</v>
      </c>
      <c r="G70" s="77" t="s">
        <v>990</v>
      </c>
      <c r="H70" s="79" t="s">
        <v>8</v>
      </c>
      <c r="I70" s="137"/>
      <c r="J70" s="80">
        <v>358</v>
      </c>
      <c r="K70" s="1"/>
      <c r="L70" s="39">
        <v>10.89</v>
      </c>
      <c r="M70" s="39">
        <v>90.41</v>
      </c>
      <c r="N70" s="43">
        <v>78.97</v>
      </c>
      <c r="O70" s="33">
        <f t="shared" si="2"/>
        <v>85.613682092555337</v>
      </c>
      <c r="P70" s="4"/>
      <c r="Q70" s="4"/>
      <c r="R70" s="130"/>
      <c r="S70" s="130"/>
      <c r="T70" s="130"/>
      <c r="U70" s="130"/>
      <c r="V70" s="130"/>
      <c r="W70" s="130"/>
      <c r="X70" s="130"/>
      <c r="Y70" s="130"/>
      <c r="Z70" s="130"/>
      <c r="AA70" s="130"/>
      <c r="AB70" s="130"/>
      <c r="AC70" s="130"/>
    </row>
    <row r="71" spans="1:29" x14ac:dyDescent="0.35">
      <c r="A71" s="76">
        <v>44159</v>
      </c>
      <c r="B71" s="125">
        <v>2019</v>
      </c>
      <c r="C71" s="77" t="s">
        <v>932</v>
      </c>
      <c r="D71" s="78" t="s">
        <v>13</v>
      </c>
      <c r="E71" s="78" t="s">
        <v>994</v>
      </c>
      <c r="F71" s="78">
        <v>3</v>
      </c>
      <c r="G71" s="77" t="s">
        <v>990</v>
      </c>
      <c r="H71" s="79" t="s">
        <v>12</v>
      </c>
      <c r="I71" s="137"/>
      <c r="J71" s="80">
        <v>359</v>
      </c>
      <c r="K71" s="1"/>
      <c r="L71" s="39">
        <v>10.89</v>
      </c>
      <c r="M71" s="39">
        <v>82.33</v>
      </c>
      <c r="N71" s="43">
        <v>71.489999999999995</v>
      </c>
      <c r="O71" s="33">
        <f t="shared" si="2"/>
        <v>84.826427771556553</v>
      </c>
      <c r="P71" s="4"/>
      <c r="Q71" s="4"/>
      <c r="R71" s="130"/>
      <c r="S71" s="130"/>
      <c r="T71" s="130"/>
      <c r="U71" s="130"/>
      <c r="V71" s="130"/>
      <c r="W71" s="130"/>
      <c r="X71" s="130"/>
      <c r="Y71" s="130"/>
      <c r="Z71" s="130"/>
      <c r="AA71" s="130"/>
      <c r="AB71" s="130"/>
      <c r="AC71" s="130"/>
    </row>
    <row r="72" spans="1:29" x14ac:dyDescent="0.35">
      <c r="A72" s="76">
        <v>44159</v>
      </c>
      <c r="B72" s="125">
        <v>2019</v>
      </c>
      <c r="C72" s="77" t="s">
        <v>932</v>
      </c>
      <c r="D72" s="78" t="s">
        <v>13</v>
      </c>
      <c r="E72" s="78" t="s">
        <v>994</v>
      </c>
      <c r="F72" s="78">
        <v>3</v>
      </c>
      <c r="G72" s="77" t="s">
        <v>990</v>
      </c>
      <c r="H72" s="79" t="s">
        <v>11</v>
      </c>
      <c r="I72" s="137"/>
      <c r="J72" s="80">
        <v>360</v>
      </c>
      <c r="K72" s="1"/>
      <c r="L72" s="39">
        <v>10.89</v>
      </c>
      <c r="M72" s="39">
        <v>89.14</v>
      </c>
      <c r="N72" s="43">
        <v>73.94</v>
      </c>
      <c r="O72" s="33">
        <f t="shared" si="2"/>
        <v>80.575079872204469</v>
      </c>
      <c r="P72" s="4"/>
      <c r="Q72" s="4"/>
      <c r="R72" s="130"/>
      <c r="S72" s="130"/>
      <c r="T72" s="130"/>
      <c r="U72" s="130"/>
      <c r="V72" s="130"/>
      <c r="W72" s="130"/>
      <c r="X72" s="130"/>
      <c r="Y72" s="130"/>
      <c r="Z72" s="130"/>
      <c r="AA72" s="130"/>
      <c r="AB72" s="130"/>
      <c r="AC72" s="130"/>
    </row>
    <row r="73" spans="1:29" x14ac:dyDescent="0.35">
      <c r="A73" s="76">
        <v>44159</v>
      </c>
      <c r="B73" s="125">
        <v>2019</v>
      </c>
      <c r="C73" s="77" t="s">
        <v>932</v>
      </c>
      <c r="D73" s="78" t="s">
        <v>13</v>
      </c>
      <c r="E73" s="78" t="s">
        <v>994</v>
      </c>
      <c r="F73" s="78">
        <v>3</v>
      </c>
      <c r="G73" s="77" t="s">
        <v>990</v>
      </c>
      <c r="H73" s="79" t="s">
        <v>10</v>
      </c>
      <c r="I73" s="137"/>
      <c r="J73" s="80">
        <v>361</v>
      </c>
      <c r="K73" s="1"/>
      <c r="L73" s="39">
        <v>10.89</v>
      </c>
      <c r="M73" s="39">
        <v>81.510000000000005</v>
      </c>
      <c r="N73" s="43">
        <v>69.48</v>
      </c>
      <c r="O73" s="33">
        <f t="shared" si="2"/>
        <v>82.965165675446059</v>
      </c>
      <c r="P73" s="4"/>
      <c r="Q73" s="4"/>
      <c r="R73" s="130"/>
      <c r="S73" s="130"/>
      <c r="T73" s="130"/>
      <c r="U73" s="130"/>
      <c r="V73" s="130"/>
      <c r="W73" s="130"/>
      <c r="X73" s="130"/>
      <c r="Y73" s="130"/>
      <c r="Z73" s="130"/>
      <c r="AA73" s="130"/>
      <c r="AB73" s="130"/>
      <c r="AC73" s="130"/>
    </row>
    <row r="74" spans="1:29" x14ac:dyDescent="0.35">
      <c r="A74" s="76">
        <v>44159</v>
      </c>
      <c r="B74" s="125">
        <v>2019</v>
      </c>
      <c r="C74" s="77" t="s">
        <v>932</v>
      </c>
      <c r="D74" s="78" t="s">
        <v>14</v>
      </c>
      <c r="E74" s="78" t="s">
        <v>1000</v>
      </c>
      <c r="F74" s="78">
        <v>9</v>
      </c>
      <c r="G74" s="77" t="s">
        <v>952</v>
      </c>
      <c r="H74" s="79" t="s">
        <v>8</v>
      </c>
      <c r="I74" s="137"/>
      <c r="J74" s="80">
        <v>362</v>
      </c>
      <c r="K74" s="1"/>
      <c r="L74" s="39">
        <v>10.89</v>
      </c>
      <c r="M74" s="39">
        <v>91.63</v>
      </c>
      <c r="N74" s="43">
        <v>84.73</v>
      </c>
      <c r="O74" s="33">
        <f t="shared" si="2"/>
        <v>91.454050037156307</v>
      </c>
      <c r="P74" s="81"/>
      <c r="Q74" s="82"/>
      <c r="R74" s="130"/>
      <c r="S74" s="130"/>
      <c r="T74" s="130"/>
      <c r="U74" s="130"/>
      <c r="V74" s="130"/>
      <c r="W74" s="130"/>
      <c r="X74" s="130"/>
      <c r="Y74" s="130"/>
      <c r="Z74" s="130"/>
      <c r="AA74" s="130"/>
      <c r="AB74" s="130"/>
      <c r="AC74" s="130"/>
    </row>
    <row r="75" spans="1:29" x14ac:dyDescent="0.35">
      <c r="A75" s="76">
        <v>44159</v>
      </c>
      <c r="B75" s="125">
        <v>2019</v>
      </c>
      <c r="C75" s="77" t="s">
        <v>932</v>
      </c>
      <c r="D75" s="78" t="s">
        <v>14</v>
      </c>
      <c r="E75" s="78" t="s">
        <v>1000</v>
      </c>
      <c r="F75" s="78">
        <v>9</v>
      </c>
      <c r="G75" s="77" t="s">
        <v>952</v>
      </c>
      <c r="H75" s="79" t="s">
        <v>12</v>
      </c>
      <c r="I75" s="137"/>
      <c r="J75" s="80">
        <v>363</v>
      </c>
      <c r="K75" s="1"/>
      <c r="L75" s="39">
        <v>10.89</v>
      </c>
      <c r="M75" s="39">
        <v>84.81</v>
      </c>
      <c r="N75" s="43">
        <v>75.7</v>
      </c>
      <c r="O75" s="33">
        <f t="shared" si="2"/>
        <v>87.675865800865793</v>
      </c>
      <c r="P75" s="81"/>
      <c r="Q75" s="82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</row>
    <row r="76" spans="1:29" x14ac:dyDescent="0.35">
      <c r="A76" s="76">
        <v>44159</v>
      </c>
      <c r="B76" s="125">
        <v>2019</v>
      </c>
      <c r="C76" s="77" t="s">
        <v>932</v>
      </c>
      <c r="D76" s="78" t="s">
        <v>14</v>
      </c>
      <c r="E76" s="78" t="s">
        <v>1000</v>
      </c>
      <c r="F76" s="78">
        <v>9</v>
      </c>
      <c r="G76" s="77" t="s">
        <v>952</v>
      </c>
      <c r="H76" s="79" t="s">
        <v>11</v>
      </c>
      <c r="I76" s="137"/>
      <c r="J76" s="80">
        <v>364</v>
      </c>
      <c r="K76" s="1"/>
      <c r="L76" s="39">
        <v>10.89</v>
      </c>
      <c r="M76" s="39">
        <v>88.81</v>
      </c>
      <c r="N76" s="43">
        <v>77.23</v>
      </c>
      <c r="O76" s="33">
        <f t="shared" si="2"/>
        <v>85.138603696098556</v>
      </c>
      <c r="P76" s="81"/>
      <c r="Q76" s="82"/>
      <c r="R76" s="130"/>
      <c r="S76" s="130"/>
      <c r="T76" s="130"/>
      <c r="U76" s="130"/>
      <c r="V76" s="130"/>
      <c r="W76" s="130"/>
      <c r="X76" s="130"/>
      <c r="Y76" s="130"/>
      <c r="Z76" s="130"/>
      <c r="AA76" s="130"/>
      <c r="AB76" s="130"/>
      <c r="AC76" s="130"/>
    </row>
    <row r="77" spans="1:29" x14ac:dyDescent="0.35">
      <c r="A77" s="76">
        <v>44159</v>
      </c>
      <c r="B77" s="125">
        <v>2019</v>
      </c>
      <c r="C77" s="77" t="s">
        <v>932</v>
      </c>
      <c r="D77" s="78" t="s">
        <v>14</v>
      </c>
      <c r="E77" s="78" t="s">
        <v>1000</v>
      </c>
      <c r="F77" s="78">
        <v>9</v>
      </c>
      <c r="G77" s="77" t="s">
        <v>952</v>
      </c>
      <c r="H77" s="79" t="s">
        <v>10</v>
      </c>
      <c r="I77" s="137"/>
      <c r="J77" s="80">
        <v>365</v>
      </c>
      <c r="K77" s="1"/>
      <c r="L77" s="39">
        <v>10.89</v>
      </c>
      <c r="M77" s="39">
        <v>78.260000000000005</v>
      </c>
      <c r="N77" s="43">
        <v>66.45</v>
      </c>
      <c r="O77" s="33">
        <f t="shared" si="2"/>
        <v>82.469942110731779</v>
      </c>
      <c r="P77" s="4"/>
      <c r="Q77" s="4"/>
      <c r="R77" s="130"/>
      <c r="S77" s="130"/>
      <c r="T77" s="130"/>
      <c r="U77" s="130"/>
      <c r="V77" s="130"/>
      <c r="W77" s="130"/>
      <c r="X77" s="130"/>
      <c r="Y77" s="130"/>
      <c r="Z77" s="130"/>
      <c r="AA77" s="130"/>
      <c r="AB77" s="130"/>
      <c r="AC77" s="130"/>
    </row>
    <row r="78" spans="1:29" x14ac:dyDescent="0.35">
      <c r="A78" s="76">
        <v>44159</v>
      </c>
      <c r="B78" s="125">
        <v>2019</v>
      </c>
      <c r="C78" s="77" t="s">
        <v>932</v>
      </c>
      <c r="D78" s="78" t="s">
        <v>14</v>
      </c>
      <c r="E78" s="78" t="s">
        <v>1000</v>
      </c>
      <c r="F78" s="78">
        <v>9</v>
      </c>
      <c r="G78" s="77" t="s">
        <v>990</v>
      </c>
      <c r="H78" s="79" t="s">
        <v>8</v>
      </c>
      <c r="I78" s="137"/>
      <c r="J78" s="80">
        <v>366</v>
      </c>
      <c r="K78" s="1"/>
      <c r="L78" s="39">
        <v>10.89</v>
      </c>
      <c r="M78" s="39">
        <v>85.18</v>
      </c>
      <c r="N78" s="43">
        <v>76.150000000000006</v>
      </c>
      <c r="O78" s="33">
        <f t="shared" si="2"/>
        <v>87.844932023152523</v>
      </c>
      <c r="P78" s="81"/>
      <c r="Q78" s="82"/>
      <c r="R78" s="130"/>
      <c r="S78" s="130"/>
      <c r="T78" s="130"/>
      <c r="U78" s="130"/>
      <c r="V78" s="130"/>
      <c r="W78" s="130"/>
      <c r="X78" s="130"/>
      <c r="Y78" s="130"/>
      <c r="Z78" s="130"/>
      <c r="AA78" s="130"/>
      <c r="AB78" s="130"/>
      <c r="AC78" s="130"/>
    </row>
    <row r="79" spans="1:29" x14ac:dyDescent="0.35">
      <c r="A79" s="76">
        <v>44159</v>
      </c>
      <c r="B79" s="125">
        <v>2019</v>
      </c>
      <c r="C79" s="77" t="s">
        <v>932</v>
      </c>
      <c r="D79" s="78" t="s">
        <v>14</v>
      </c>
      <c r="E79" s="78" t="s">
        <v>1000</v>
      </c>
      <c r="F79" s="78">
        <v>9</v>
      </c>
      <c r="G79" s="77" t="s">
        <v>990</v>
      </c>
      <c r="H79" s="79" t="s">
        <v>12</v>
      </c>
      <c r="I79" s="137"/>
      <c r="J79" s="80">
        <v>367</v>
      </c>
      <c r="K79" s="1"/>
      <c r="L79" s="39">
        <v>10.89</v>
      </c>
      <c r="M79" s="39">
        <v>76.87</v>
      </c>
      <c r="N79" s="43">
        <v>67.14</v>
      </c>
      <c r="O79" s="33">
        <f t="shared" si="2"/>
        <v>85.253107002121851</v>
      </c>
      <c r="P79" s="81"/>
      <c r="Q79" s="82"/>
      <c r="R79" s="130"/>
      <c r="S79" s="130"/>
      <c r="T79" s="130"/>
      <c r="U79" s="130"/>
      <c r="V79" s="130"/>
      <c r="W79" s="130"/>
      <c r="X79" s="130"/>
      <c r="Y79" s="130"/>
      <c r="Z79" s="130"/>
      <c r="AA79" s="130"/>
      <c r="AB79" s="130"/>
      <c r="AC79" s="130"/>
    </row>
    <row r="80" spans="1:29" x14ac:dyDescent="0.35">
      <c r="A80" s="76">
        <v>44159</v>
      </c>
      <c r="B80" s="125">
        <v>2019</v>
      </c>
      <c r="C80" s="77" t="s">
        <v>932</v>
      </c>
      <c r="D80" s="78" t="s">
        <v>14</v>
      </c>
      <c r="E80" s="78" t="s">
        <v>1000</v>
      </c>
      <c r="F80" s="78">
        <v>9</v>
      </c>
      <c r="G80" s="77" t="s">
        <v>990</v>
      </c>
      <c r="H80" s="79" t="s">
        <v>11</v>
      </c>
      <c r="I80" s="137"/>
      <c r="J80" s="80">
        <v>368</v>
      </c>
      <c r="K80" s="1"/>
      <c r="L80" s="39">
        <v>10.89</v>
      </c>
      <c r="M80" s="39">
        <v>79.05</v>
      </c>
      <c r="N80" s="43">
        <v>68.92</v>
      </c>
      <c r="O80" s="33">
        <f t="shared" si="2"/>
        <v>85.137910798122064</v>
      </c>
      <c r="P80" s="81"/>
      <c r="Q80" s="82"/>
      <c r="R80" s="130"/>
      <c r="S80" s="130"/>
      <c r="T80" s="130"/>
      <c r="U80" s="130"/>
      <c r="V80" s="130"/>
      <c r="W80" s="130"/>
      <c r="X80" s="130"/>
      <c r="Y80" s="130"/>
      <c r="Z80" s="130"/>
      <c r="AA80" s="130"/>
      <c r="AB80" s="130"/>
      <c r="AC80" s="130"/>
    </row>
    <row r="81" spans="1:29" x14ac:dyDescent="0.35">
      <c r="A81" s="76">
        <v>44159</v>
      </c>
      <c r="B81" s="125">
        <v>2019</v>
      </c>
      <c r="C81" s="77" t="s">
        <v>932</v>
      </c>
      <c r="D81" s="78" t="s">
        <v>14</v>
      </c>
      <c r="E81" s="78" t="s">
        <v>1000</v>
      </c>
      <c r="F81" s="78">
        <v>9</v>
      </c>
      <c r="G81" s="77" t="s">
        <v>990</v>
      </c>
      <c r="H81" s="79" t="s">
        <v>10</v>
      </c>
      <c r="I81" s="137"/>
      <c r="J81" s="80">
        <v>369</v>
      </c>
      <c r="K81" s="1"/>
      <c r="L81" s="39">
        <v>10.89</v>
      </c>
      <c r="M81" s="39">
        <v>86.92</v>
      </c>
      <c r="N81" s="43">
        <v>74.069999999999993</v>
      </c>
      <c r="O81" s="33">
        <f t="shared" si="2"/>
        <v>83.098776798632116</v>
      </c>
      <c r="P81" s="81"/>
      <c r="Q81" s="82"/>
      <c r="R81" s="130"/>
      <c r="S81" s="130"/>
      <c r="T81" s="130"/>
      <c r="U81" s="130"/>
      <c r="V81" s="130"/>
      <c r="W81" s="130"/>
      <c r="X81" s="130"/>
      <c r="Y81" s="130"/>
      <c r="Z81" s="130"/>
      <c r="AA81" s="130"/>
      <c r="AB81" s="130"/>
      <c r="AC81" s="130"/>
    </row>
    <row r="82" spans="1:29" x14ac:dyDescent="0.35">
      <c r="A82" s="76">
        <v>44159</v>
      </c>
      <c r="B82" s="125">
        <v>2019</v>
      </c>
      <c r="C82" s="77" t="s">
        <v>932</v>
      </c>
      <c r="D82" s="78" t="s">
        <v>15</v>
      </c>
      <c r="E82" s="78" t="s">
        <v>992</v>
      </c>
      <c r="F82" s="78">
        <v>1</v>
      </c>
      <c r="G82" s="77" t="s">
        <v>952</v>
      </c>
      <c r="H82" s="79" t="s">
        <v>8</v>
      </c>
      <c r="I82" s="137"/>
      <c r="J82" s="80">
        <v>370</v>
      </c>
      <c r="K82" s="1"/>
      <c r="L82" s="39">
        <v>10.89</v>
      </c>
      <c r="M82" s="39">
        <v>86.57</v>
      </c>
      <c r="N82" s="43">
        <v>75.430000000000007</v>
      </c>
      <c r="O82" s="33">
        <f t="shared" si="2"/>
        <v>85.280126849894302</v>
      </c>
      <c r="P82" s="81"/>
      <c r="Q82" s="82"/>
      <c r="R82" s="130"/>
      <c r="S82" s="130"/>
      <c r="T82" s="130"/>
      <c r="U82" s="130"/>
      <c r="V82" s="130"/>
      <c r="W82" s="130"/>
      <c r="X82" s="130"/>
      <c r="Y82" s="130"/>
      <c r="Z82" s="130"/>
      <c r="AA82" s="130"/>
      <c r="AB82" s="130"/>
      <c r="AC82" s="130"/>
    </row>
    <row r="83" spans="1:29" x14ac:dyDescent="0.35">
      <c r="A83" s="76">
        <v>44159</v>
      </c>
      <c r="B83" s="125">
        <v>2019</v>
      </c>
      <c r="C83" s="77" t="s">
        <v>932</v>
      </c>
      <c r="D83" s="78" t="s">
        <v>15</v>
      </c>
      <c r="E83" s="78" t="s">
        <v>992</v>
      </c>
      <c r="F83" s="78">
        <v>1</v>
      </c>
      <c r="G83" s="77" t="s">
        <v>952</v>
      </c>
      <c r="H83" s="79" t="s">
        <v>12</v>
      </c>
      <c r="I83" s="137"/>
      <c r="J83" s="80">
        <v>371</v>
      </c>
      <c r="K83" s="1"/>
      <c r="L83" s="39">
        <v>10.89</v>
      </c>
      <c r="M83" s="39">
        <v>90.99</v>
      </c>
      <c r="N83" s="43">
        <v>78.290000000000006</v>
      </c>
      <c r="O83" s="33">
        <f t="shared" si="2"/>
        <v>84.144818976279666</v>
      </c>
      <c r="P83" s="81"/>
      <c r="Q83" s="82"/>
      <c r="R83" s="130"/>
      <c r="S83" s="130"/>
      <c r="T83" s="130"/>
      <c r="U83" s="130"/>
      <c r="V83" s="130"/>
      <c r="W83" s="130"/>
      <c r="X83" s="130"/>
      <c r="Y83" s="130"/>
      <c r="Z83" s="130"/>
      <c r="AA83" s="130"/>
      <c r="AB83" s="130"/>
      <c r="AC83" s="130"/>
    </row>
    <row r="84" spans="1:29" x14ac:dyDescent="0.35">
      <c r="A84" s="76">
        <v>44159</v>
      </c>
      <c r="B84" s="125">
        <v>2019</v>
      </c>
      <c r="C84" s="77" t="s">
        <v>932</v>
      </c>
      <c r="D84" s="78" t="s">
        <v>15</v>
      </c>
      <c r="E84" s="78" t="s">
        <v>992</v>
      </c>
      <c r="F84" s="78">
        <v>1</v>
      </c>
      <c r="G84" s="77" t="s">
        <v>952</v>
      </c>
      <c r="H84" s="79" t="s">
        <v>11</v>
      </c>
      <c r="I84" s="137"/>
      <c r="J84" s="80">
        <v>372</v>
      </c>
      <c r="K84" s="1"/>
      <c r="L84" s="39">
        <v>10.89</v>
      </c>
      <c r="M84" s="39">
        <v>87.34</v>
      </c>
      <c r="N84" s="43">
        <v>75.48</v>
      </c>
      <c r="O84" s="33">
        <f t="shared" si="2"/>
        <v>84.486592544146504</v>
      </c>
      <c r="P84" s="81"/>
      <c r="Q84" s="82"/>
      <c r="R84" s="130"/>
      <c r="S84" s="130"/>
      <c r="T84" s="130"/>
      <c r="U84" s="130"/>
      <c r="V84" s="130"/>
      <c r="W84" s="130"/>
      <c r="X84" s="130"/>
      <c r="Y84" s="130"/>
      <c r="Z84" s="130"/>
      <c r="AA84" s="130"/>
      <c r="AB84" s="130"/>
      <c r="AC84" s="130"/>
    </row>
    <row r="85" spans="1:29" x14ac:dyDescent="0.35">
      <c r="A85" s="76">
        <v>44159</v>
      </c>
      <c r="B85" s="125">
        <v>2019</v>
      </c>
      <c r="C85" s="77" t="s">
        <v>932</v>
      </c>
      <c r="D85" s="78" t="s">
        <v>15</v>
      </c>
      <c r="E85" s="78" t="s">
        <v>992</v>
      </c>
      <c r="F85" s="78">
        <v>1</v>
      </c>
      <c r="G85" s="77" t="s">
        <v>952</v>
      </c>
      <c r="H85" s="79" t="s">
        <v>10</v>
      </c>
      <c r="I85" s="137"/>
      <c r="J85" s="80">
        <v>373</v>
      </c>
      <c r="K85" s="1"/>
      <c r="L85" s="39">
        <v>10.89</v>
      </c>
      <c r="M85" s="39">
        <v>85.95</v>
      </c>
      <c r="N85" s="43">
        <v>73.28</v>
      </c>
      <c r="O85" s="33">
        <f t="shared" si="2"/>
        <v>83.120170530242476</v>
      </c>
      <c r="P85" s="81"/>
      <c r="Q85" s="82"/>
      <c r="R85" s="130"/>
      <c r="S85" s="130"/>
      <c r="T85" s="130"/>
      <c r="U85" s="130"/>
      <c r="V85" s="130"/>
      <c r="W85" s="130"/>
      <c r="X85" s="130"/>
      <c r="Y85" s="130"/>
      <c r="Z85" s="130"/>
      <c r="AA85" s="130"/>
      <c r="AB85" s="130"/>
      <c r="AC85" s="130"/>
    </row>
    <row r="86" spans="1:29" x14ac:dyDescent="0.35">
      <c r="A86" s="76">
        <v>44159</v>
      </c>
      <c r="B86" s="125">
        <v>2019</v>
      </c>
      <c r="C86" s="77" t="s">
        <v>932</v>
      </c>
      <c r="D86" s="78" t="s">
        <v>15</v>
      </c>
      <c r="E86" s="78" t="s">
        <v>992</v>
      </c>
      <c r="F86" s="78">
        <v>1</v>
      </c>
      <c r="G86" s="77" t="s">
        <v>990</v>
      </c>
      <c r="H86" s="79" t="s">
        <v>8</v>
      </c>
      <c r="I86" s="137"/>
      <c r="J86" s="80">
        <v>374</v>
      </c>
      <c r="K86" s="1"/>
      <c r="L86" s="39">
        <v>10.89</v>
      </c>
      <c r="M86" s="39">
        <v>78.52</v>
      </c>
      <c r="N86" s="84">
        <v>69.599999999999994</v>
      </c>
      <c r="O86" s="33">
        <f t="shared" si="2"/>
        <v>86.810587017595736</v>
      </c>
      <c r="P86" s="81"/>
      <c r="Q86" s="82"/>
      <c r="R86" s="130"/>
      <c r="S86" s="130"/>
      <c r="T86" s="130"/>
      <c r="U86" s="130"/>
      <c r="V86" s="130"/>
      <c r="W86" s="130"/>
      <c r="X86" s="130"/>
      <c r="Y86" s="130"/>
      <c r="Z86" s="130"/>
      <c r="AA86" s="130"/>
      <c r="AB86" s="130"/>
      <c r="AC86" s="130"/>
    </row>
    <row r="87" spans="1:29" x14ac:dyDescent="0.35">
      <c r="A87" s="76">
        <v>44159</v>
      </c>
      <c r="B87" s="125">
        <v>2019</v>
      </c>
      <c r="C87" s="77" t="s">
        <v>932</v>
      </c>
      <c r="D87" s="78" t="s">
        <v>15</v>
      </c>
      <c r="E87" s="78" t="s">
        <v>992</v>
      </c>
      <c r="F87" s="78">
        <v>1</v>
      </c>
      <c r="G87" s="77" t="s">
        <v>990</v>
      </c>
      <c r="H87" s="79" t="s">
        <v>12</v>
      </c>
      <c r="I87" s="137"/>
      <c r="J87" s="80">
        <v>375</v>
      </c>
      <c r="K87" s="1"/>
      <c r="L87" s="39">
        <v>10.89</v>
      </c>
      <c r="M87" s="39">
        <v>89.42</v>
      </c>
      <c r="N87" s="43">
        <v>77.739999999999995</v>
      </c>
      <c r="O87" s="33">
        <f t="shared" si="2"/>
        <v>85.126703170762752</v>
      </c>
      <c r="P87" s="81"/>
      <c r="Q87" s="82"/>
      <c r="R87" s="130"/>
      <c r="S87" s="130"/>
      <c r="T87" s="130"/>
      <c r="U87" s="130"/>
      <c r="V87" s="130"/>
      <c r="W87" s="130"/>
      <c r="X87" s="130"/>
      <c r="Y87" s="130"/>
      <c r="Z87" s="130"/>
      <c r="AA87" s="130"/>
      <c r="AB87" s="130"/>
      <c r="AC87" s="130"/>
    </row>
    <row r="88" spans="1:29" x14ac:dyDescent="0.35">
      <c r="A88" s="76">
        <v>44159</v>
      </c>
      <c r="B88" s="125">
        <v>2019</v>
      </c>
      <c r="C88" s="77" t="s">
        <v>932</v>
      </c>
      <c r="D88" s="78" t="s">
        <v>15</v>
      </c>
      <c r="E88" s="78" t="s">
        <v>992</v>
      </c>
      <c r="F88" s="78">
        <v>1</v>
      </c>
      <c r="G88" s="77" t="s">
        <v>990</v>
      </c>
      <c r="H88" s="79" t="s">
        <v>11</v>
      </c>
      <c r="I88" s="137"/>
      <c r="J88" s="80">
        <v>376</v>
      </c>
      <c r="K88" s="1"/>
      <c r="L88" s="39">
        <v>10.89</v>
      </c>
      <c r="M88" s="39">
        <v>94.61</v>
      </c>
      <c r="N88" s="43">
        <v>82.42</v>
      </c>
      <c r="O88" s="33">
        <f t="shared" si="2"/>
        <v>85.439560439560438</v>
      </c>
      <c r="P88" s="81"/>
      <c r="Q88" s="82"/>
      <c r="R88" s="130"/>
      <c r="S88" s="130"/>
      <c r="T88" s="130"/>
      <c r="U88" s="130"/>
      <c r="V88" s="130"/>
      <c r="W88" s="130"/>
      <c r="X88" s="130"/>
      <c r="Y88" s="130"/>
      <c r="Z88" s="130"/>
      <c r="AA88" s="130"/>
      <c r="AB88" s="130"/>
      <c r="AC88" s="130"/>
    </row>
    <row r="89" spans="1:29" x14ac:dyDescent="0.35">
      <c r="A89" s="76">
        <v>44159</v>
      </c>
      <c r="B89" s="125">
        <v>2019</v>
      </c>
      <c r="C89" s="77" t="s">
        <v>932</v>
      </c>
      <c r="D89" s="78" t="s">
        <v>15</v>
      </c>
      <c r="E89" s="78" t="s">
        <v>992</v>
      </c>
      <c r="F89" s="78">
        <v>1</v>
      </c>
      <c r="G89" s="77" t="s">
        <v>990</v>
      </c>
      <c r="H89" s="79" t="s">
        <v>10</v>
      </c>
      <c r="I89" s="137"/>
      <c r="J89" s="80">
        <v>377</v>
      </c>
      <c r="K89" s="1"/>
      <c r="L89" s="39">
        <v>10.89</v>
      </c>
      <c r="M89" s="39">
        <v>75.13</v>
      </c>
      <c r="N89" s="43">
        <v>64.040000000000006</v>
      </c>
      <c r="O89" s="33">
        <f t="shared" si="2"/>
        <v>82.736612702366145</v>
      </c>
      <c r="P89" s="81"/>
      <c r="Q89" s="82"/>
      <c r="R89" s="130"/>
      <c r="S89" s="130"/>
      <c r="T89" s="130"/>
      <c r="U89" s="130"/>
      <c r="V89" s="130"/>
      <c r="W89" s="130"/>
      <c r="X89" s="130"/>
      <c r="Y89" s="130"/>
      <c r="Z89" s="130"/>
      <c r="AA89" s="130"/>
      <c r="AB89" s="130"/>
      <c r="AC89" s="130"/>
    </row>
    <row r="90" spans="1:29" x14ac:dyDescent="0.35">
      <c r="A90" s="76">
        <v>44159</v>
      </c>
      <c r="B90" s="125">
        <v>2019</v>
      </c>
      <c r="C90" s="77" t="s">
        <v>932</v>
      </c>
      <c r="D90" s="78" t="s">
        <v>16</v>
      </c>
      <c r="E90" s="78" t="s">
        <v>996</v>
      </c>
      <c r="F90" s="78">
        <v>5</v>
      </c>
      <c r="G90" s="77" t="s">
        <v>952</v>
      </c>
      <c r="H90" s="79" t="s">
        <v>8</v>
      </c>
      <c r="I90" s="137"/>
      <c r="J90" s="80">
        <v>378</v>
      </c>
      <c r="K90" s="1"/>
      <c r="L90" s="39">
        <v>10.89</v>
      </c>
      <c r="M90" s="39">
        <v>88.98</v>
      </c>
      <c r="N90" s="43">
        <v>76.489999999999995</v>
      </c>
      <c r="O90" s="33">
        <f t="shared" si="2"/>
        <v>84.005634524266867</v>
      </c>
      <c r="P90" s="81"/>
      <c r="Q90" s="82"/>
      <c r="R90" s="130"/>
      <c r="S90" s="130"/>
      <c r="T90" s="130"/>
      <c r="U90" s="130"/>
      <c r="V90" s="130"/>
      <c r="W90" s="130"/>
      <c r="X90" s="130"/>
      <c r="Y90" s="130"/>
      <c r="Z90" s="130"/>
      <c r="AA90" s="130"/>
      <c r="AB90" s="130"/>
      <c r="AC90" s="130"/>
    </row>
    <row r="91" spans="1:29" x14ac:dyDescent="0.35">
      <c r="A91" s="76">
        <v>44159</v>
      </c>
      <c r="B91" s="125">
        <v>2019</v>
      </c>
      <c r="C91" s="77" t="s">
        <v>932</v>
      </c>
      <c r="D91" s="78" t="s">
        <v>16</v>
      </c>
      <c r="E91" s="78" t="s">
        <v>996</v>
      </c>
      <c r="F91" s="78">
        <v>5</v>
      </c>
      <c r="G91" s="77" t="s">
        <v>952</v>
      </c>
      <c r="H91" s="79" t="s">
        <v>12</v>
      </c>
      <c r="I91" s="137"/>
      <c r="J91" s="80">
        <v>379</v>
      </c>
      <c r="K91" s="1"/>
      <c r="L91" s="39">
        <v>10.89</v>
      </c>
      <c r="M91" s="39">
        <v>80.86</v>
      </c>
      <c r="N91" s="43">
        <v>69.53</v>
      </c>
      <c r="O91" s="33">
        <f t="shared" si="2"/>
        <v>83.807346005430901</v>
      </c>
      <c r="P91" s="81"/>
      <c r="Q91" s="82"/>
      <c r="R91" s="130"/>
      <c r="S91" s="130"/>
      <c r="T91" s="130"/>
      <c r="U91" s="130"/>
      <c r="V91" s="130"/>
      <c r="W91" s="130"/>
      <c r="X91" s="130"/>
      <c r="Y91" s="130"/>
      <c r="Z91" s="130"/>
      <c r="AA91" s="130"/>
      <c r="AB91" s="130"/>
      <c r="AC91" s="130"/>
    </row>
    <row r="92" spans="1:29" x14ac:dyDescent="0.35">
      <c r="A92" s="76">
        <v>44159</v>
      </c>
      <c r="B92" s="125">
        <v>2019</v>
      </c>
      <c r="C92" s="77" t="s">
        <v>932</v>
      </c>
      <c r="D92" s="78" t="s">
        <v>16</v>
      </c>
      <c r="E92" s="78" t="s">
        <v>996</v>
      </c>
      <c r="F92" s="78">
        <v>5</v>
      </c>
      <c r="G92" s="77" t="s">
        <v>952</v>
      </c>
      <c r="H92" s="79" t="s">
        <v>11</v>
      </c>
      <c r="I92" s="137"/>
      <c r="J92" s="80">
        <v>380</v>
      </c>
      <c r="K92" s="1"/>
      <c r="L92" s="39">
        <v>10.89</v>
      </c>
      <c r="M92" s="39">
        <v>89.38</v>
      </c>
      <c r="N92" s="43">
        <v>77.430000000000007</v>
      </c>
      <c r="O92" s="33">
        <f t="shared" si="2"/>
        <v>84.775130589884071</v>
      </c>
      <c r="P92" s="81"/>
      <c r="Q92" s="82"/>
      <c r="R92" s="130"/>
      <c r="S92" s="130"/>
      <c r="T92" s="130"/>
      <c r="U92" s="130"/>
      <c r="V92" s="130"/>
      <c r="W92" s="130"/>
      <c r="X92" s="130"/>
      <c r="Y92" s="130"/>
      <c r="Z92" s="130"/>
      <c r="AA92" s="130"/>
      <c r="AB92" s="130"/>
      <c r="AC92" s="130"/>
    </row>
    <row r="93" spans="1:29" x14ac:dyDescent="0.35">
      <c r="A93" s="76">
        <v>44159</v>
      </c>
      <c r="B93" s="125">
        <v>2019</v>
      </c>
      <c r="C93" s="77" t="s">
        <v>932</v>
      </c>
      <c r="D93" s="78" t="s">
        <v>16</v>
      </c>
      <c r="E93" s="78" t="s">
        <v>996</v>
      </c>
      <c r="F93" s="78">
        <v>5</v>
      </c>
      <c r="G93" s="77" t="s">
        <v>952</v>
      </c>
      <c r="H93" s="79" t="s">
        <v>10</v>
      </c>
      <c r="I93" s="137"/>
      <c r="J93" s="80">
        <v>381</v>
      </c>
      <c r="K93" s="1"/>
      <c r="L93" s="39">
        <v>10.89</v>
      </c>
      <c r="M93" s="39">
        <v>84.14</v>
      </c>
      <c r="N93" s="43">
        <v>70.88</v>
      </c>
      <c r="O93" s="33">
        <f t="shared" si="2"/>
        <v>81.897610921501709</v>
      </c>
      <c r="P93" s="4"/>
      <c r="Q93" s="4"/>
      <c r="R93" s="130"/>
      <c r="S93" s="130"/>
      <c r="T93" s="130"/>
      <c r="U93" s="130"/>
      <c r="V93" s="130"/>
      <c r="W93" s="130"/>
      <c r="X93" s="130"/>
      <c r="Y93" s="130"/>
      <c r="Z93" s="130"/>
      <c r="AA93" s="130"/>
      <c r="AB93" s="130"/>
      <c r="AC93" s="130"/>
    </row>
    <row r="94" spans="1:29" x14ac:dyDescent="0.35">
      <c r="A94" s="76">
        <v>44159</v>
      </c>
      <c r="B94" s="125">
        <v>2019</v>
      </c>
      <c r="C94" s="77" t="s">
        <v>932</v>
      </c>
      <c r="D94" s="78" t="s">
        <v>16</v>
      </c>
      <c r="E94" s="78" t="s">
        <v>996</v>
      </c>
      <c r="F94" s="78">
        <v>5</v>
      </c>
      <c r="G94" s="77" t="s">
        <v>990</v>
      </c>
      <c r="H94" s="79" t="s">
        <v>8</v>
      </c>
      <c r="I94" s="137"/>
      <c r="J94" s="80">
        <v>382</v>
      </c>
      <c r="K94" s="1"/>
      <c r="L94" s="39">
        <v>10.89</v>
      </c>
      <c r="M94" s="39">
        <v>77.260000000000005</v>
      </c>
      <c r="N94" s="43">
        <v>65.84</v>
      </c>
      <c r="O94" s="33">
        <f t="shared" si="2"/>
        <v>82.793430766912763</v>
      </c>
      <c r="P94" s="4"/>
      <c r="Q94" s="4"/>
      <c r="R94" s="130"/>
      <c r="S94" s="130"/>
      <c r="T94" s="130"/>
      <c r="U94" s="130"/>
      <c r="V94" s="130"/>
      <c r="W94" s="130"/>
      <c r="X94" s="130"/>
      <c r="Y94" s="130"/>
      <c r="Z94" s="130"/>
      <c r="AA94" s="130"/>
      <c r="AB94" s="130"/>
      <c r="AC94" s="130"/>
    </row>
    <row r="95" spans="1:29" x14ac:dyDescent="0.35">
      <c r="A95" s="76">
        <v>44159</v>
      </c>
      <c r="B95" s="125">
        <v>2019</v>
      </c>
      <c r="C95" s="77" t="s">
        <v>932</v>
      </c>
      <c r="D95" s="78" t="s">
        <v>16</v>
      </c>
      <c r="E95" s="78" t="s">
        <v>996</v>
      </c>
      <c r="F95" s="78">
        <v>5</v>
      </c>
      <c r="G95" s="77" t="s">
        <v>990</v>
      </c>
      <c r="H95" s="79" t="s">
        <v>12</v>
      </c>
      <c r="I95" s="137"/>
      <c r="J95" s="80">
        <v>383</v>
      </c>
      <c r="K95" s="1"/>
      <c r="L95" s="39">
        <v>10.89</v>
      </c>
      <c r="M95" s="39">
        <v>81.56</v>
      </c>
      <c r="N95" s="43">
        <v>70.489999999999995</v>
      </c>
      <c r="O95" s="33">
        <f t="shared" si="2"/>
        <v>84.335644545068618</v>
      </c>
      <c r="P95" s="4"/>
      <c r="Q95" s="4"/>
      <c r="R95" s="130"/>
      <c r="S95" s="130"/>
      <c r="T95" s="130"/>
      <c r="U95" s="130"/>
      <c r="V95" s="130"/>
      <c r="W95" s="130"/>
      <c r="X95" s="130"/>
      <c r="Y95" s="130"/>
      <c r="Z95" s="130"/>
      <c r="AA95" s="130"/>
      <c r="AB95" s="130"/>
      <c r="AC95" s="130"/>
    </row>
    <row r="96" spans="1:29" x14ac:dyDescent="0.35">
      <c r="A96" s="76">
        <v>44159</v>
      </c>
      <c r="B96" s="125">
        <v>2019</v>
      </c>
      <c r="C96" s="77" t="s">
        <v>932</v>
      </c>
      <c r="D96" s="78" t="s">
        <v>16</v>
      </c>
      <c r="E96" s="78" t="s">
        <v>996</v>
      </c>
      <c r="F96" s="78">
        <v>5</v>
      </c>
      <c r="G96" s="77" t="s">
        <v>990</v>
      </c>
      <c r="H96" s="79" t="s">
        <v>11</v>
      </c>
      <c r="I96" s="137"/>
      <c r="J96" s="80">
        <v>384</v>
      </c>
      <c r="K96" s="1"/>
      <c r="L96" s="39">
        <v>10.89</v>
      </c>
      <c r="M96" s="39">
        <v>87.51</v>
      </c>
      <c r="N96" s="43">
        <v>76.05</v>
      </c>
      <c r="O96" s="33">
        <f t="shared" si="2"/>
        <v>85.04306969459671</v>
      </c>
      <c r="P96" s="4"/>
      <c r="Q96" s="4"/>
      <c r="R96" s="130"/>
      <c r="S96" s="130"/>
      <c r="T96" s="130"/>
      <c r="U96" s="130"/>
      <c r="V96" s="130"/>
      <c r="W96" s="130"/>
      <c r="X96" s="130"/>
      <c r="Y96" s="130"/>
      <c r="Z96" s="130"/>
      <c r="AA96" s="130"/>
      <c r="AB96" s="130"/>
      <c r="AC96" s="130"/>
    </row>
    <row r="97" spans="1:29" x14ac:dyDescent="0.35">
      <c r="A97" s="76">
        <v>44159</v>
      </c>
      <c r="B97" s="125">
        <v>2019</v>
      </c>
      <c r="C97" s="77" t="s">
        <v>932</v>
      </c>
      <c r="D97" s="78" t="s">
        <v>16</v>
      </c>
      <c r="E97" s="78" t="s">
        <v>996</v>
      </c>
      <c r="F97" s="78">
        <v>5</v>
      </c>
      <c r="G97" s="77" t="s">
        <v>990</v>
      </c>
      <c r="H97" s="79" t="s">
        <v>10</v>
      </c>
      <c r="I97" s="137"/>
      <c r="J97" s="80">
        <v>385</v>
      </c>
      <c r="K97" s="1"/>
      <c r="L97" s="39">
        <v>10.89</v>
      </c>
      <c r="M97" s="39">
        <v>83.6</v>
      </c>
      <c r="N97" s="43">
        <v>70.27</v>
      </c>
      <c r="O97" s="33">
        <f t="shared" si="2"/>
        <v>81.666895887773336</v>
      </c>
      <c r="P97" s="4"/>
      <c r="Q97" s="4"/>
      <c r="R97" s="130"/>
      <c r="S97" s="130"/>
      <c r="T97" s="130"/>
      <c r="U97" s="130"/>
      <c r="V97" s="130"/>
      <c r="W97" s="130"/>
      <c r="X97" s="130"/>
      <c r="Y97" s="130"/>
      <c r="Z97" s="130"/>
      <c r="AA97" s="130"/>
      <c r="AB97" s="130"/>
      <c r="AC97" s="130"/>
    </row>
    <row r="98" spans="1:29" x14ac:dyDescent="0.35">
      <c r="A98" s="76">
        <v>44159</v>
      </c>
      <c r="B98" s="125">
        <v>2019</v>
      </c>
      <c r="C98" s="77" t="s">
        <v>932</v>
      </c>
      <c r="D98" s="78" t="s">
        <v>16</v>
      </c>
      <c r="E98" s="78" t="s">
        <v>994</v>
      </c>
      <c r="F98" s="78">
        <v>3</v>
      </c>
      <c r="G98" s="77" t="s">
        <v>990</v>
      </c>
      <c r="H98" s="79" t="s">
        <v>8</v>
      </c>
      <c r="I98" s="137"/>
      <c r="J98" s="80">
        <v>386</v>
      </c>
      <c r="K98" s="1"/>
      <c r="L98" s="39">
        <v>10.89</v>
      </c>
      <c r="M98" s="39">
        <v>80.819999999999993</v>
      </c>
      <c r="N98" s="43">
        <v>69.88</v>
      </c>
      <c r="O98" s="33">
        <f t="shared" ref="O98:O129" si="3">100/(M98-L98)*(N98-L98)</f>
        <v>84.355784355784351</v>
      </c>
      <c r="P98" s="4"/>
      <c r="Q98" s="4"/>
      <c r="R98" s="130"/>
      <c r="S98" s="130"/>
      <c r="T98" s="130"/>
      <c r="U98" s="130"/>
      <c r="V98" s="130"/>
      <c r="W98" s="130"/>
      <c r="X98" s="130"/>
      <c r="Y98" s="130"/>
      <c r="Z98" s="130"/>
      <c r="AA98" s="130"/>
      <c r="AB98" s="130"/>
      <c r="AC98" s="130"/>
    </row>
    <row r="99" spans="1:29" x14ac:dyDescent="0.35">
      <c r="A99" s="76">
        <v>44159</v>
      </c>
      <c r="B99" s="125">
        <v>2019</v>
      </c>
      <c r="C99" s="77" t="s">
        <v>932</v>
      </c>
      <c r="D99" s="78" t="s">
        <v>16</v>
      </c>
      <c r="E99" s="78" t="s">
        <v>994</v>
      </c>
      <c r="F99" s="78">
        <v>3</v>
      </c>
      <c r="G99" s="77" t="s">
        <v>990</v>
      </c>
      <c r="H99" s="79" t="s">
        <v>12</v>
      </c>
      <c r="I99" s="137"/>
      <c r="J99" s="80">
        <v>387</v>
      </c>
      <c r="K99" s="1"/>
      <c r="L99" s="39">
        <v>10.89</v>
      </c>
      <c r="M99" s="39">
        <v>86.4</v>
      </c>
      <c r="N99" s="43">
        <v>75.16</v>
      </c>
      <c r="O99" s="33">
        <f t="shared" si="3"/>
        <v>85.114554363660432</v>
      </c>
      <c r="P99" s="4"/>
      <c r="Q99" s="4"/>
      <c r="R99" s="130"/>
      <c r="S99" s="130"/>
      <c r="T99" s="130"/>
      <c r="U99" s="130"/>
      <c r="V99" s="130"/>
      <c r="W99" s="130"/>
      <c r="X99" s="130"/>
      <c r="Y99" s="130"/>
      <c r="Z99" s="130"/>
      <c r="AA99" s="130"/>
      <c r="AB99" s="130"/>
      <c r="AC99" s="130"/>
    </row>
    <row r="100" spans="1:29" x14ac:dyDescent="0.35">
      <c r="A100" s="76">
        <v>44159</v>
      </c>
      <c r="B100" s="125">
        <v>2019</v>
      </c>
      <c r="C100" s="77" t="s">
        <v>932</v>
      </c>
      <c r="D100" s="78" t="s">
        <v>16</v>
      </c>
      <c r="E100" s="78" t="s">
        <v>994</v>
      </c>
      <c r="F100" s="78">
        <v>3</v>
      </c>
      <c r="G100" s="77" t="s">
        <v>990</v>
      </c>
      <c r="H100" s="79" t="s">
        <v>11</v>
      </c>
      <c r="I100" s="137"/>
      <c r="J100" s="80">
        <v>388</v>
      </c>
      <c r="K100" s="1"/>
      <c r="L100" s="39">
        <v>10.89</v>
      </c>
      <c r="M100" s="39">
        <v>87.85</v>
      </c>
      <c r="N100" s="43">
        <v>76.239999999999995</v>
      </c>
      <c r="O100" s="33">
        <f t="shared" si="3"/>
        <v>84.914241164241162</v>
      </c>
      <c r="P100" s="4"/>
      <c r="Q100" s="4"/>
      <c r="R100" s="130"/>
      <c r="S100" s="130"/>
      <c r="T100" s="130"/>
      <c r="U100" s="130"/>
      <c r="V100" s="130"/>
      <c r="W100" s="130"/>
      <c r="X100" s="130"/>
      <c r="Y100" s="130"/>
      <c r="Z100" s="130"/>
      <c r="AA100" s="130"/>
      <c r="AB100" s="130"/>
      <c r="AC100" s="130"/>
    </row>
    <row r="101" spans="1:29" x14ac:dyDescent="0.35">
      <c r="A101" s="76">
        <v>44159</v>
      </c>
      <c r="B101" s="125">
        <v>2019</v>
      </c>
      <c r="C101" s="77" t="s">
        <v>932</v>
      </c>
      <c r="D101" s="78" t="s">
        <v>16</v>
      </c>
      <c r="E101" s="78" t="s">
        <v>994</v>
      </c>
      <c r="F101" s="78">
        <v>3</v>
      </c>
      <c r="G101" s="77" t="s">
        <v>990</v>
      </c>
      <c r="H101" s="79" t="s">
        <v>10</v>
      </c>
      <c r="I101" s="137"/>
      <c r="J101" s="80">
        <v>389</v>
      </c>
      <c r="K101" s="1"/>
      <c r="L101" s="39">
        <v>10.89</v>
      </c>
      <c r="M101" s="39">
        <v>83.27</v>
      </c>
      <c r="N101" s="43">
        <v>70.39</v>
      </c>
      <c r="O101" s="33">
        <f t="shared" si="3"/>
        <v>82.205029013539658</v>
      </c>
      <c r="P101" s="4"/>
      <c r="Q101" s="4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</row>
    <row r="102" spans="1:29" x14ac:dyDescent="0.35">
      <c r="A102" s="76">
        <v>44159</v>
      </c>
      <c r="B102" s="125">
        <v>2019</v>
      </c>
      <c r="C102" s="77" t="s">
        <v>932</v>
      </c>
      <c r="D102" s="78" t="s">
        <v>16</v>
      </c>
      <c r="E102" s="78" t="s">
        <v>994</v>
      </c>
      <c r="F102" s="78">
        <v>3</v>
      </c>
      <c r="G102" s="77" t="s">
        <v>952</v>
      </c>
      <c r="H102" s="79" t="s">
        <v>8</v>
      </c>
      <c r="I102" s="137"/>
      <c r="J102" s="80">
        <v>390</v>
      </c>
      <c r="K102" s="1"/>
      <c r="L102" s="39">
        <v>10.89</v>
      </c>
      <c r="M102" s="39">
        <v>85.56</v>
      </c>
      <c r="N102" s="43">
        <v>74.8</v>
      </c>
      <c r="O102" s="33">
        <f t="shared" si="3"/>
        <v>85.589929021025839</v>
      </c>
      <c r="P102" s="4"/>
      <c r="Q102" s="4"/>
      <c r="R102" s="130"/>
      <c r="S102" s="130"/>
      <c r="T102" s="130"/>
      <c r="U102" s="130"/>
      <c r="V102" s="130"/>
      <c r="W102" s="130"/>
      <c r="X102" s="130"/>
      <c r="Y102" s="130"/>
      <c r="Z102" s="130"/>
      <c r="AA102" s="130"/>
      <c r="AB102" s="130"/>
      <c r="AC102" s="130"/>
    </row>
    <row r="103" spans="1:29" x14ac:dyDescent="0.35">
      <c r="A103" s="76">
        <v>44159</v>
      </c>
      <c r="B103" s="125">
        <v>2019</v>
      </c>
      <c r="C103" s="77" t="s">
        <v>932</v>
      </c>
      <c r="D103" s="78" t="s">
        <v>16</v>
      </c>
      <c r="E103" s="78" t="s">
        <v>994</v>
      </c>
      <c r="F103" s="78">
        <v>3</v>
      </c>
      <c r="G103" s="77" t="s">
        <v>952</v>
      </c>
      <c r="H103" s="79" t="s">
        <v>12</v>
      </c>
      <c r="I103" s="137"/>
      <c r="J103" s="80">
        <v>391</v>
      </c>
      <c r="K103" s="1"/>
      <c r="L103" s="39">
        <v>10.89</v>
      </c>
      <c r="M103" s="39">
        <v>91.46</v>
      </c>
      <c r="N103" s="43">
        <v>79.13</v>
      </c>
      <c r="O103" s="33">
        <f t="shared" si="3"/>
        <v>84.696537172644895</v>
      </c>
      <c r="P103" s="4"/>
      <c r="Q103" s="4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</row>
    <row r="104" spans="1:29" x14ac:dyDescent="0.35">
      <c r="A104" s="76">
        <v>44159</v>
      </c>
      <c r="B104" s="125">
        <v>2019</v>
      </c>
      <c r="C104" s="77" t="s">
        <v>932</v>
      </c>
      <c r="D104" s="78" t="s">
        <v>16</v>
      </c>
      <c r="E104" s="78" t="s">
        <v>994</v>
      </c>
      <c r="F104" s="78">
        <v>3</v>
      </c>
      <c r="G104" s="77" t="s">
        <v>952</v>
      </c>
      <c r="H104" s="79" t="s">
        <v>11</v>
      </c>
      <c r="I104" s="137"/>
      <c r="J104" s="80">
        <v>392</v>
      </c>
      <c r="K104" s="1"/>
      <c r="L104" s="39">
        <v>10.89</v>
      </c>
      <c r="M104" s="39">
        <v>82.21</v>
      </c>
      <c r="N104" s="43">
        <v>71.010000000000005</v>
      </c>
      <c r="O104" s="33">
        <f t="shared" si="3"/>
        <v>84.296130117779029</v>
      </c>
      <c r="P104" s="4"/>
      <c r="Q104" s="4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</row>
    <row r="105" spans="1:29" x14ac:dyDescent="0.35">
      <c r="A105" s="76">
        <v>44159</v>
      </c>
      <c r="B105" s="125">
        <v>2019</v>
      </c>
      <c r="C105" s="77" t="s">
        <v>932</v>
      </c>
      <c r="D105" s="78" t="s">
        <v>16</v>
      </c>
      <c r="E105" s="78" t="s">
        <v>994</v>
      </c>
      <c r="F105" s="78">
        <v>3</v>
      </c>
      <c r="G105" s="77" t="s">
        <v>952</v>
      </c>
      <c r="H105" s="79" t="s">
        <v>10</v>
      </c>
      <c r="I105" s="137"/>
      <c r="J105" s="80">
        <v>393</v>
      </c>
      <c r="K105" s="1"/>
      <c r="L105" s="39">
        <v>10.89</v>
      </c>
      <c r="M105" s="39">
        <v>86.51</v>
      </c>
      <c r="N105" s="43">
        <v>73.42</v>
      </c>
      <c r="O105" s="33">
        <f t="shared" si="3"/>
        <v>82.689764612536365</v>
      </c>
      <c r="P105" s="4"/>
      <c r="Q105" s="4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</row>
    <row r="106" spans="1:29" x14ac:dyDescent="0.35">
      <c r="A106" s="76">
        <v>44159</v>
      </c>
      <c r="B106" s="125">
        <v>2019</v>
      </c>
      <c r="C106" s="77" t="s">
        <v>932</v>
      </c>
      <c r="D106" s="78" t="s">
        <v>15</v>
      </c>
      <c r="E106" s="78" t="s">
        <v>997</v>
      </c>
      <c r="F106" s="78">
        <v>6</v>
      </c>
      <c r="G106" s="77" t="s">
        <v>990</v>
      </c>
      <c r="H106" s="79" t="s">
        <v>8</v>
      </c>
      <c r="I106" s="137"/>
      <c r="J106" s="80">
        <v>394</v>
      </c>
      <c r="K106" s="1"/>
      <c r="L106" s="39">
        <v>10.89</v>
      </c>
      <c r="M106" s="39">
        <v>89.68</v>
      </c>
      <c r="N106" s="43">
        <v>79.650000000000006</v>
      </c>
      <c r="O106" s="33">
        <f t="shared" si="3"/>
        <v>87.269958116512242</v>
      </c>
      <c r="P106" s="4"/>
      <c r="Q106" s="4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</row>
    <row r="107" spans="1:29" x14ac:dyDescent="0.35">
      <c r="A107" s="76">
        <v>44159</v>
      </c>
      <c r="B107" s="125">
        <v>2019</v>
      </c>
      <c r="C107" s="77" t="s">
        <v>932</v>
      </c>
      <c r="D107" s="78" t="s">
        <v>15</v>
      </c>
      <c r="E107" s="78" t="s">
        <v>997</v>
      </c>
      <c r="F107" s="78">
        <v>6</v>
      </c>
      <c r="G107" s="77" t="s">
        <v>990</v>
      </c>
      <c r="H107" s="79" t="s">
        <v>12</v>
      </c>
      <c r="I107" s="137"/>
      <c r="J107" s="80">
        <v>395</v>
      </c>
      <c r="K107" s="1"/>
      <c r="L107" s="39">
        <v>10.89</v>
      </c>
      <c r="M107" s="39">
        <v>73.38</v>
      </c>
      <c r="N107" s="43">
        <v>63.94</v>
      </c>
      <c r="O107" s="33">
        <f t="shared" si="3"/>
        <v>84.893582973275727</v>
      </c>
      <c r="P107" s="4"/>
      <c r="Q107" s="4"/>
      <c r="R107" s="130"/>
      <c r="S107" s="130"/>
      <c r="T107" s="130"/>
      <c r="U107" s="130"/>
      <c r="V107" s="130"/>
      <c r="W107" s="130"/>
      <c r="X107" s="130"/>
      <c r="Y107" s="130"/>
      <c r="Z107" s="130"/>
      <c r="AA107" s="130"/>
      <c r="AB107" s="130"/>
      <c r="AC107" s="130"/>
    </row>
    <row r="108" spans="1:29" x14ac:dyDescent="0.35">
      <c r="A108" s="76">
        <v>44159</v>
      </c>
      <c r="B108" s="125">
        <v>2019</v>
      </c>
      <c r="C108" s="77" t="s">
        <v>932</v>
      </c>
      <c r="D108" s="78" t="s">
        <v>15</v>
      </c>
      <c r="E108" s="78" t="s">
        <v>997</v>
      </c>
      <c r="F108" s="78">
        <v>6</v>
      </c>
      <c r="G108" s="77" t="s">
        <v>990</v>
      </c>
      <c r="H108" s="79" t="s">
        <v>11</v>
      </c>
      <c r="I108" s="137"/>
      <c r="J108" s="80">
        <v>396</v>
      </c>
      <c r="K108" s="1"/>
      <c r="L108" s="39">
        <v>10.89</v>
      </c>
      <c r="M108" s="39">
        <v>87.4</v>
      </c>
      <c r="N108" s="43">
        <v>76.430000000000007</v>
      </c>
      <c r="O108" s="33">
        <f t="shared" si="3"/>
        <v>85.662004966671034</v>
      </c>
      <c r="P108" s="4"/>
      <c r="Q108" s="4"/>
      <c r="R108" s="130"/>
      <c r="S108" s="130"/>
      <c r="T108" s="130"/>
      <c r="U108" s="130"/>
      <c r="V108" s="130"/>
      <c r="W108" s="130"/>
      <c r="X108" s="130"/>
      <c r="Y108" s="130"/>
      <c r="Z108" s="130"/>
      <c r="AA108" s="130"/>
      <c r="AB108" s="130"/>
      <c r="AC108" s="130"/>
    </row>
    <row r="109" spans="1:29" x14ac:dyDescent="0.35">
      <c r="A109" s="76">
        <v>44159</v>
      </c>
      <c r="B109" s="125">
        <v>2019</v>
      </c>
      <c r="C109" s="77" t="s">
        <v>932</v>
      </c>
      <c r="D109" s="78" t="s">
        <v>15</v>
      </c>
      <c r="E109" s="78" t="s">
        <v>997</v>
      </c>
      <c r="F109" s="78">
        <v>6</v>
      </c>
      <c r="G109" s="77" t="s">
        <v>990</v>
      </c>
      <c r="H109" s="79" t="s">
        <v>10</v>
      </c>
      <c r="I109" s="137"/>
      <c r="J109" s="80">
        <v>397</v>
      </c>
      <c r="K109" s="1"/>
      <c r="L109" s="39">
        <v>10.89</v>
      </c>
      <c r="M109" s="39">
        <v>83.68</v>
      </c>
      <c r="N109" s="43">
        <v>71.459999999999994</v>
      </c>
      <c r="O109" s="33">
        <f t="shared" si="3"/>
        <v>83.211979667536724</v>
      </c>
      <c r="P109" s="4"/>
      <c r="Q109" s="4"/>
      <c r="R109" s="130"/>
      <c r="S109" s="130"/>
      <c r="T109" s="130"/>
      <c r="U109" s="130"/>
      <c r="V109" s="130"/>
      <c r="W109" s="130"/>
      <c r="X109" s="130"/>
      <c r="Y109" s="130"/>
      <c r="Z109" s="130"/>
      <c r="AA109" s="130"/>
      <c r="AB109" s="130"/>
      <c r="AC109" s="130"/>
    </row>
    <row r="110" spans="1:29" x14ac:dyDescent="0.35">
      <c r="A110" s="76">
        <v>44159</v>
      </c>
      <c r="B110" s="125">
        <v>2019</v>
      </c>
      <c r="C110" s="77" t="s">
        <v>932</v>
      </c>
      <c r="D110" s="78" t="s">
        <v>15</v>
      </c>
      <c r="E110" s="78" t="s">
        <v>997</v>
      </c>
      <c r="F110" s="78">
        <v>6</v>
      </c>
      <c r="G110" s="77" t="s">
        <v>952</v>
      </c>
      <c r="H110" s="79" t="s">
        <v>8</v>
      </c>
      <c r="I110" s="137"/>
      <c r="J110" s="80">
        <v>398</v>
      </c>
      <c r="K110" s="1"/>
      <c r="L110" s="39">
        <v>10.89</v>
      </c>
      <c r="M110" s="39">
        <v>81.489999999999995</v>
      </c>
      <c r="N110" s="43">
        <v>72.52</v>
      </c>
      <c r="O110" s="33">
        <f t="shared" si="3"/>
        <v>87.294617563739379</v>
      </c>
      <c r="P110" s="81"/>
      <c r="Q110" s="82"/>
      <c r="R110" s="130"/>
      <c r="S110" s="130"/>
      <c r="T110" s="130"/>
      <c r="U110" s="130"/>
      <c r="V110" s="130"/>
      <c r="W110" s="130"/>
      <c r="X110" s="130"/>
      <c r="Y110" s="130"/>
      <c r="Z110" s="130"/>
      <c r="AA110" s="130"/>
      <c r="AB110" s="130"/>
      <c r="AC110" s="130"/>
    </row>
    <row r="111" spans="1:29" x14ac:dyDescent="0.35">
      <c r="A111" s="76">
        <v>44159</v>
      </c>
      <c r="B111" s="125">
        <v>2019</v>
      </c>
      <c r="C111" s="77" t="s">
        <v>932</v>
      </c>
      <c r="D111" s="78" t="s">
        <v>15</v>
      </c>
      <c r="E111" s="78" t="s">
        <v>997</v>
      </c>
      <c r="F111" s="78">
        <v>6</v>
      </c>
      <c r="G111" s="77" t="s">
        <v>952</v>
      </c>
      <c r="H111" s="79" t="s">
        <v>12</v>
      </c>
      <c r="I111" s="137"/>
      <c r="J111" s="80">
        <v>399</v>
      </c>
      <c r="K111" s="1"/>
      <c r="L111" s="39">
        <v>10.89</v>
      </c>
      <c r="M111" s="39">
        <v>84.79</v>
      </c>
      <c r="N111" s="43">
        <v>74.34</v>
      </c>
      <c r="O111" s="33">
        <f t="shared" si="3"/>
        <v>85.859269282814608</v>
      </c>
      <c r="P111" s="81"/>
      <c r="Q111" s="82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</row>
    <row r="112" spans="1:29" x14ac:dyDescent="0.35">
      <c r="A112" s="76">
        <v>44159</v>
      </c>
      <c r="B112" s="125">
        <v>2019</v>
      </c>
      <c r="C112" s="77" t="s">
        <v>932</v>
      </c>
      <c r="D112" s="78" t="s">
        <v>15</v>
      </c>
      <c r="E112" s="78" t="s">
        <v>997</v>
      </c>
      <c r="F112" s="78">
        <v>6</v>
      </c>
      <c r="G112" s="77" t="s">
        <v>952</v>
      </c>
      <c r="H112" s="79" t="s">
        <v>11</v>
      </c>
      <c r="I112" s="137"/>
      <c r="J112" s="80">
        <v>400</v>
      </c>
      <c r="K112" s="1"/>
      <c r="L112" s="39">
        <v>10.89</v>
      </c>
      <c r="M112" s="39">
        <v>89.56</v>
      </c>
      <c r="N112" s="43">
        <v>77.569999999999993</v>
      </c>
      <c r="O112" s="33">
        <f t="shared" si="3"/>
        <v>84.75912037625524</v>
      </c>
      <c r="P112" s="81"/>
      <c r="Q112" s="82"/>
      <c r="R112" s="130"/>
      <c r="S112" s="130"/>
      <c r="T112" s="130"/>
      <c r="U112" s="130"/>
      <c r="V112" s="130"/>
      <c r="W112" s="130"/>
      <c r="X112" s="130"/>
      <c r="Y112" s="130"/>
      <c r="Z112" s="130"/>
      <c r="AA112" s="130"/>
      <c r="AB112" s="130"/>
      <c r="AC112" s="130"/>
    </row>
    <row r="113" spans="1:29" x14ac:dyDescent="0.35">
      <c r="A113" s="76">
        <v>44159</v>
      </c>
      <c r="B113" s="125">
        <v>2019</v>
      </c>
      <c r="C113" s="77" t="s">
        <v>932</v>
      </c>
      <c r="D113" s="78" t="s">
        <v>15</v>
      </c>
      <c r="E113" s="78" t="s">
        <v>997</v>
      </c>
      <c r="F113" s="78">
        <v>6</v>
      </c>
      <c r="G113" s="77" t="s">
        <v>952</v>
      </c>
      <c r="H113" s="79" t="s">
        <v>10</v>
      </c>
      <c r="I113" s="137"/>
      <c r="J113" s="80">
        <v>401</v>
      </c>
      <c r="K113" s="1"/>
      <c r="L113" s="39">
        <v>10.89</v>
      </c>
      <c r="M113" s="39">
        <v>81.13</v>
      </c>
      <c r="N113" s="43">
        <v>69.400000000000006</v>
      </c>
      <c r="O113" s="33">
        <f t="shared" si="3"/>
        <v>83.300113895216413</v>
      </c>
      <c r="P113" s="81"/>
      <c r="Q113" s="82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</row>
    <row r="114" spans="1:29" x14ac:dyDescent="0.35">
      <c r="A114" s="76">
        <v>44159</v>
      </c>
      <c r="B114" s="125">
        <v>2019</v>
      </c>
      <c r="C114" s="77" t="s">
        <v>932</v>
      </c>
      <c r="D114" s="78" t="s">
        <v>14</v>
      </c>
      <c r="E114" s="78" t="s">
        <v>999</v>
      </c>
      <c r="F114" s="78">
        <v>8</v>
      </c>
      <c r="G114" s="77" t="s">
        <v>990</v>
      </c>
      <c r="H114" s="79" t="s">
        <v>8</v>
      </c>
      <c r="I114" s="137"/>
      <c r="J114" s="80">
        <v>402</v>
      </c>
      <c r="K114" s="1"/>
      <c r="L114" s="39">
        <v>10.89</v>
      </c>
      <c r="M114" s="39">
        <v>84.96</v>
      </c>
      <c r="N114" s="43">
        <v>76.06</v>
      </c>
      <c r="O114" s="33">
        <f t="shared" si="3"/>
        <v>87.984339138652643</v>
      </c>
      <c r="P114" s="81"/>
      <c r="Q114" s="82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</row>
    <row r="115" spans="1:29" x14ac:dyDescent="0.35">
      <c r="A115" s="76">
        <v>44159</v>
      </c>
      <c r="B115" s="125">
        <v>2019</v>
      </c>
      <c r="C115" s="77" t="s">
        <v>932</v>
      </c>
      <c r="D115" s="78" t="s">
        <v>14</v>
      </c>
      <c r="E115" s="78" t="s">
        <v>999</v>
      </c>
      <c r="F115" s="78">
        <v>8</v>
      </c>
      <c r="G115" s="77" t="s">
        <v>990</v>
      </c>
      <c r="H115" s="79" t="s">
        <v>12</v>
      </c>
      <c r="I115" s="137"/>
      <c r="J115" s="80">
        <v>403</v>
      </c>
      <c r="K115" s="1"/>
      <c r="L115" s="39">
        <v>10.89</v>
      </c>
      <c r="M115" s="39">
        <v>96.16</v>
      </c>
      <c r="N115" s="43">
        <v>84.09</v>
      </c>
      <c r="O115" s="33">
        <f t="shared" si="3"/>
        <v>85.844963058519994</v>
      </c>
      <c r="P115" s="4"/>
      <c r="Q115" s="4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</row>
    <row r="116" spans="1:29" x14ac:dyDescent="0.35">
      <c r="A116" s="76">
        <v>44159</v>
      </c>
      <c r="B116" s="125">
        <v>2019</v>
      </c>
      <c r="C116" s="77" t="s">
        <v>932</v>
      </c>
      <c r="D116" s="78" t="s">
        <v>14</v>
      </c>
      <c r="E116" s="78" t="s">
        <v>999</v>
      </c>
      <c r="F116" s="78">
        <v>8</v>
      </c>
      <c r="G116" s="77" t="s">
        <v>990</v>
      </c>
      <c r="H116" s="79" t="s">
        <v>11</v>
      </c>
      <c r="I116" s="137"/>
      <c r="J116" s="80">
        <v>404</v>
      </c>
      <c r="K116" s="1"/>
      <c r="L116" s="39">
        <v>10.89</v>
      </c>
      <c r="M116" s="39">
        <v>87.77</v>
      </c>
      <c r="N116" s="43">
        <v>76.44</v>
      </c>
      <c r="O116" s="33">
        <f t="shared" si="3"/>
        <v>85.262747138397501</v>
      </c>
      <c r="P116" s="81"/>
      <c r="Q116" s="82"/>
      <c r="R116" s="130"/>
      <c r="S116" s="130"/>
      <c r="T116" s="130"/>
      <c r="U116" s="130"/>
      <c r="V116" s="130"/>
      <c r="W116" s="130"/>
      <c r="X116" s="130"/>
      <c r="Y116" s="130"/>
      <c r="Z116" s="130"/>
      <c r="AA116" s="130"/>
      <c r="AB116" s="130"/>
      <c r="AC116" s="130"/>
    </row>
    <row r="117" spans="1:29" x14ac:dyDescent="0.35">
      <c r="A117" s="76">
        <v>44159</v>
      </c>
      <c r="B117" s="125">
        <v>2019</v>
      </c>
      <c r="C117" s="77" t="s">
        <v>932</v>
      </c>
      <c r="D117" s="78" t="s">
        <v>14</v>
      </c>
      <c r="E117" s="78" t="s">
        <v>999</v>
      </c>
      <c r="F117" s="78">
        <v>8</v>
      </c>
      <c r="G117" s="77" t="s">
        <v>990</v>
      </c>
      <c r="H117" s="79" t="s">
        <v>10</v>
      </c>
      <c r="I117" s="137"/>
      <c r="J117" s="80">
        <v>405</v>
      </c>
      <c r="K117" s="1"/>
      <c r="L117" s="39">
        <v>10.89</v>
      </c>
      <c r="M117" s="39">
        <v>84.46</v>
      </c>
      <c r="N117" s="43">
        <v>72.14</v>
      </c>
      <c r="O117" s="33">
        <f t="shared" si="3"/>
        <v>83.254043767840159</v>
      </c>
      <c r="P117" s="81"/>
      <c r="Q117" s="82"/>
      <c r="R117" s="130"/>
      <c r="S117" s="130"/>
      <c r="T117" s="130"/>
      <c r="U117" s="130"/>
      <c r="V117" s="130"/>
      <c r="W117" s="130"/>
      <c r="X117" s="130"/>
      <c r="Y117" s="130"/>
      <c r="Z117" s="130"/>
      <c r="AA117" s="130"/>
      <c r="AB117" s="130"/>
      <c r="AC117" s="130"/>
    </row>
    <row r="118" spans="1:29" x14ac:dyDescent="0.35">
      <c r="A118" s="76">
        <v>44159</v>
      </c>
      <c r="B118" s="125">
        <v>2019</v>
      </c>
      <c r="C118" s="77" t="s">
        <v>932</v>
      </c>
      <c r="D118" s="78" t="s">
        <v>14</v>
      </c>
      <c r="E118" s="78" t="s">
        <v>999</v>
      </c>
      <c r="F118" s="78">
        <v>8</v>
      </c>
      <c r="G118" s="77" t="s">
        <v>952</v>
      </c>
      <c r="H118" s="79" t="s">
        <v>8</v>
      </c>
      <c r="I118" s="137"/>
      <c r="J118" s="80">
        <v>406</v>
      </c>
      <c r="K118" s="1"/>
      <c r="L118" s="39">
        <v>10.89</v>
      </c>
      <c r="M118" s="39">
        <v>81.11</v>
      </c>
      <c r="N118" s="43">
        <v>72.86</v>
      </c>
      <c r="O118" s="33">
        <f t="shared" si="3"/>
        <v>88.251210481344344</v>
      </c>
      <c r="P118" s="81"/>
      <c r="Q118" s="82"/>
      <c r="R118" s="130"/>
      <c r="S118" s="130"/>
      <c r="T118" s="130"/>
      <c r="U118" s="130"/>
      <c r="V118" s="130"/>
      <c r="W118" s="130"/>
      <c r="X118" s="130"/>
      <c r="Y118" s="130"/>
      <c r="Z118" s="130"/>
      <c r="AA118" s="130"/>
      <c r="AB118" s="130"/>
      <c r="AC118" s="130"/>
    </row>
    <row r="119" spans="1:29" x14ac:dyDescent="0.35">
      <c r="A119" s="76">
        <v>44159</v>
      </c>
      <c r="B119" s="125">
        <v>2019</v>
      </c>
      <c r="C119" s="77" t="s">
        <v>932</v>
      </c>
      <c r="D119" s="78" t="s">
        <v>14</v>
      </c>
      <c r="E119" s="78" t="s">
        <v>999</v>
      </c>
      <c r="F119" s="78">
        <v>8</v>
      </c>
      <c r="G119" s="77" t="s">
        <v>952</v>
      </c>
      <c r="H119" s="79" t="s">
        <v>12</v>
      </c>
      <c r="I119" s="137"/>
      <c r="J119" s="80">
        <v>407</v>
      </c>
      <c r="K119" s="1"/>
      <c r="L119" s="39">
        <v>10.89</v>
      </c>
      <c r="M119" s="39">
        <v>94.52</v>
      </c>
      <c r="N119" s="43">
        <v>82.47</v>
      </c>
      <c r="O119" s="33">
        <f t="shared" si="3"/>
        <v>85.591294989836186</v>
      </c>
      <c r="P119" s="81"/>
      <c r="Q119" s="82"/>
      <c r="R119" s="130"/>
      <c r="S119" s="130"/>
      <c r="T119" s="130"/>
      <c r="U119" s="130"/>
      <c r="V119" s="130"/>
      <c r="W119" s="130"/>
      <c r="X119" s="130"/>
      <c r="Y119" s="130"/>
      <c r="Z119" s="130"/>
      <c r="AA119" s="130"/>
      <c r="AB119" s="130"/>
      <c r="AC119" s="130"/>
    </row>
    <row r="120" spans="1:29" x14ac:dyDescent="0.35">
      <c r="A120" s="76">
        <v>44159</v>
      </c>
      <c r="B120" s="125">
        <v>2019</v>
      </c>
      <c r="C120" s="77" t="s">
        <v>932</v>
      </c>
      <c r="D120" s="78" t="s">
        <v>14</v>
      </c>
      <c r="E120" s="78" t="s">
        <v>999</v>
      </c>
      <c r="F120" s="78">
        <v>8</v>
      </c>
      <c r="G120" s="77" t="s">
        <v>952</v>
      </c>
      <c r="H120" s="79" t="s">
        <v>11</v>
      </c>
      <c r="I120" s="137"/>
      <c r="J120" s="80">
        <v>408</v>
      </c>
      <c r="K120" s="1"/>
      <c r="L120" s="39">
        <v>10.89</v>
      </c>
      <c r="M120" s="39">
        <v>78.040000000000006</v>
      </c>
      <c r="N120" s="43">
        <v>67.84</v>
      </c>
      <c r="O120" s="33">
        <f t="shared" si="3"/>
        <v>84.810126582278471</v>
      </c>
      <c r="P120" s="81"/>
      <c r="Q120" s="82"/>
      <c r="R120" s="130"/>
      <c r="S120" s="130"/>
      <c r="T120" s="130"/>
      <c r="U120" s="130"/>
      <c r="V120" s="130"/>
      <c r="W120" s="130"/>
      <c r="X120" s="130"/>
      <c r="Y120" s="130"/>
      <c r="Z120" s="130"/>
      <c r="AA120" s="130"/>
      <c r="AB120" s="130"/>
      <c r="AC120" s="130"/>
    </row>
    <row r="121" spans="1:29" x14ac:dyDescent="0.35">
      <c r="A121" s="76">
        <v>44159</v>
      </c>
      <c r="B121" s="125">
        <v>2019</v>
      </c>
      <c r="C121" s="77" t="s">
        <v>932</v>
      </c>
      <c r="D121" s="78" t="s">
        <v>14</v>
      </c>
      <c r="E121" s="78" t="s">
        <v>999</v>
      </c>
      <c r="F121" s="78">
        <v>8</v>
      </c>
      <c r="G121" s="77" t="s">
        <v>952</v>
      </c>
      <c r="H121" s="79" t="s">
        <v>10</v>
      </c>
      <c r="I121" s="137"/>
      <c r="J121" s="80">
        <v>409</v>
      </c>
      <c r="K121" s="1"/>
      <c r="L121" s="39">
        <v>10.89</v>
      </c>
      <c r="M121" s="39">
        <v>80.44</v>
      </c>
      <c r="N121" s="43">
        <v>68.58</v>
      </c>
      <c r="O121" s="33">
        <f t="shared" si="3"/>
        <v>82.947519769949679</v>
      </c>
      <c r="P121" s="81"/>
      <c r="Q121" s="82"/>
      <c r="R121" s="130"/>
      <c r="S121" s="130"/>
      <c r="T121" s="130"/>
      <c r="U121" s="130"/>
      <c r="V121" s="130"/>
      <c r="W121" s="130"/>
      <c r="X121" s="130"/>
      <c r="Y121" s="130"/>
      <c r="Z121" s="130"/>
      <c r="AA121" s="130"/>
      <c r="AB121" s="130"/>
      <c r="AC121" s="130"/>
    </row>
    <row r="122" spans="1:29" x14ac:dyDescent="0.35">
      <c r="A122" s="76">
        <v>44159</v>
      </c>
      <c r="B122" s="125">
        <v>2019</v>
      </c>
      <c r="C122" s="77" t="s">
        <v>932</v>
      </c>
      <c r="D122" s="78" t="s">
        <v>13</v>
      </c>
      <c r="E122" s="78" t="s">
        <v>995</v>
      </c>
      <c r="F122" s="78">
        <v>4</v>
      </c>
      <c r="G122" s="77" t="s">
        <v>990</v>
      </c>
      <c r="H122" s="79" t="s">
        <v>8</v>
      </c>
      <c r="I122" s="137"/>
      <c r="J122" s="80">
        <v>410</v>
      </c>
      <c r="K122" s="1"/>
      <c r="L122" s="39">
        <v>10.89</v>
      </c>
      <c r="M122" s="39">
        <v>88.05</v>
      </c>
      <c r="N122" s="43">
        <v>80.38</v>
      </c>
      <c r="O122" s="33">
        <f t="shared" si="3"/>
        <v>90.059616381544842</v>
      </c>
      <c r="P122" s="81"/>
      <c r="Q122" s="82"/>
      <c r="R122" s="130"/>
      <c r="S122" s="130"/>
      <c r="T122" s="130"/>
      <c r="U122" s="130"/>
      <c r="V122" s="130"/>
      <c r="W122" s="130"/>
      <c r="X122" s="130"/>
      <c r="Y122" s="130"/>
      <c r="Z122" s="130"/>
      <c r="AA122" s="130"/>
      <c r="AB122" s="130"/>
      <c r="AC122" s="130"/>
    </row>
    <row r="123" spans="1:29" x14ac:dyDescent="0.35">
      <c r="A123" s="76">
        <v>44159</v>
      </c>
      <c r="B123" s="125">
        <v>2019</v>
      </c>
      <c r="C123" s="77" t="s">
        <v>932</v>
      </c>
      <c r="D123" s="78" t="s">
        <v>13</v>
      </c>
      <c r="E123" s="78" t="s">
        <v>995</v>
      </c>
      <c r="F123" s="78">
        <v>4</v>
      </c>
      <c r="G123" s="77" t="s">
        <v>990</v>
      </c>
      <c r="H123" s="79" t="s">
        <v>12</v>
      </c>
      <c r="I123" s="137"/>
      <c r="J123" s="80">
        <v>411</v>
      </c>
      <c r="K123" s="1"/>
      <c r="L123" s="39">
        <v>10.89</v>
      </c>
      <c r="M123" s="39">
        <v>75.95</v>
      </c>
      <c r="N123" s="43">
        <v>66.8</v>
      </c>
      <c r="O123" s="33">
        <f t="shared" si="3"/>
        <v>85.936059022440816</v>
      </c>
      <c r="P123" s="81"/>
      <c r="Q123" s="82"/>
      <c r="R123" s="130"/>
      <c r="S123" s="130"/>
      <c r="T123" s="130"/>
      <c r="U123" s="130"/>
      <c r="V123" s="130"/>
      <c r="W123" s="130"/>
      <c r="X123" s="130"/>
      <c r="Y123" s="130"/>
      <c r="Z123" s="130"/>
      <c r="AA123" s="130"/>
      <c r="AB123" s="130"/>
      <c r="AC123" s="130"/>
    </row>
    <row r="124" spans="1:29" x14ac:dyDescent="0.35">
      <c r="A124" s="76">
        <v>44159</v>
      </c>
      <c r="B124" s="125">
        <v>2019</v>
      </c>
      <c r="C124" s="77" t="s">
        <v>932</v>
      </c>
      <c r="D124" s="78" t="s">
        <v>13</v>
      </c>
      <c r="E124" s="78" t="s">
        <v>995</v>
      </c>
      <c r="F124" s="78">
        <v>4</v>
      </c>
      <c r="G124" s="77" t="s">
        <v>990</v>
      </c>
      <c r="H124" s="79" t="s">
        <v>11</v>
      </c>
      <c r="I124" s="137"/>
      <c r="J124" s="80">
        <v>412</v>
      </c>
      <c r="K124" s="1"/>
      <c r="L124" s="39">
        <v>10.89</v>
      </c>
      <c r="M124" s="39">
        <v>90.43</v>
      </c>
      <c r="N124" s="43">
        <v>78.3</v>
      </c>
      <c r="O124" s="33">
        <f t="shared" si="3"/>
        <v>84.749811415639911</v>
      </c>
      <c r="P124" s="81"/>
      <c r="Q124" s="82"/>
      <c r="R124" s="130"/>
      <c r="S124" s="130"/>
      <c r="T124" s="130"/>
      <c r="U124" s="130"/>
      <c r="V124" s="130"/>
      <c r="W124" s="130"/>
      <c r="X124" s="130"/>
      <c r="Y124" s="130"/>
      <c r="Z124" s="130"/>
      <c r="AA124" s="130"/>
      <c r="AB124" s="130"/>
      <c r="AC124" s="130"/>
    </row>
    <row r="125" spans="1:29" x14ac:dyDescent="0.35">
      <c r="A125" s="76">
        <v>44159</v>
      </c>
      <c r="B125" s="125">
        <v>2019</v>
      </c>
      <c r="C125" s="77" t="s">
        <v>932</v>
      </c>
      <c r="D125" s="78" t="s">
        <v>13</v>
      </c>
      <c r="E125" s="78" t="s">
        <v>995</v>
      </c>
      <c r="F125" s="78">
        <v>4</v>
      </c>
      <c r="G125" s="77" t="s">
        <v>990</v>
      </c>
      <c r="H125" s="79" t="s">
        <v>10</v>
      </c>
      <c r="I125" s="137"/>
      <c r="J125" s="80">
        <v>413</v>
      </c>
      <c r="K125" s="1"/>
      <c r="L125" s="39">
        <v>10.89</v>
      </c>
      <c r="M125" s="39">
        <v>79.099999999999994</v>
      </c>
      <c r="N125" s="43">
        <v>68.22</v>
      </c>
      <c r="O125" s="33">
        <f t="shared" si="3"/>
        <v>84.049259639349074</v>
      </c>
      <c r="P125" s="81"/>
      <c r="Q125" s="82"/>
      <c r="R125" s="130"/>
      <c r="S125" s="130"/>
      <c r="T125" s="130"/>
      <c r="U125" s="130"/>
      <c r="V125" s="130"/>
      <c r="W125" s="130"/>
      <c r="X125" s="130"/>
      <c r="Y125" s="130"/>
      <c r="Z125" s="130"/>
      <c r="AA125" s="130"/>
      <c r="AB125" s="130"/>
      <c r="AC125" s="130"/>
    </row>
    <row r="126" spans="1:29" x14ac:dyDescent="0.35">
      <c r="A126" s="76">
        <v>44159</v>
      </c>
      <c r="B126" s="125">
        <v>2019</v>
      </c>
      <c r="C126" s="77" t="s">
        <v>932</v>
      </c>
      <c r="D126" s="78" t="s">
        <v>13</v>
      </c>
      <c r="E126" s="78" t="s">
        <v>995</v>
      </c>
      <c r="F126" s="78">
        <v>4</v>
      </c>
      <c r="G126" s="77" t="s">
        <v>952</v>
      </c>
      <c r="H126" s="79" t="s">
        <v>8</v>
      </c>
      <c r="I126" s="137"/>
      <c r="J126" s="80">
        <v>414</v>
      </c>
      <c r="K126" s="1"/>
      <c r="L126" s="39">
        <v>10.89</v>
      </c>
      <c r="M126" s="39">
        <v>86.22</v>
      </c>
      <c r="N126" s="43">
        <v>77.31</v>
      </c>
      <c r="O126" s="33">
        <f t="shared" si="3"/>
        <v>88.172043010752688</v>
      </c>
      <c r="P126" s="81"/>
      <c r="Q126" s="82"/>
      <c r="R126" s="130"/>
      <c r="S126" s="130"/>
      <c r="T126" s="130"/>
      <c r="U126" s="130"/>
      <c r="V126" s="130"/>
      <c r="W126" s="130"/>
      <c r="X126" s="130"/>
      <c r="Y126" s="130"/>
      <c r="Z126" s="130"/>
      <c r="AA126" s="130"/>
      <c r="AB126" s="130"/>
      <c r="AC126" s="130"/>
    </row>
    <row r="127" spans="1:29" x14ac:dyDescent="0.35">
      <c r="A127" s="76">
        <v>44159</v>
      </c>
      <c r="B127" s="125">
        <v>2019</v>
      </c>
      <c r="C127" s="77" t="s">
        <v>932</v>
      </c>
      <c r="D127" s="78" t="s">
        <v>13</v>
      </c>
      <c r="E127" s="78" t="s">
        <v>995</v>
      </c>
      <c r="F127" s="78">
        <v>4</v>
      </c>
      <c r="G127" s="77" t="s">
        <v>952</v>
      </c>
      <c r="H127" s="79" t="s">
        <v>12</v>
      </c>
      <c r="I127" s="137"/>
      <c r="J127" s="80">
        <v>415</v>
      </c>
      <c r="K127" s="1"/>
      <c r="L127" s="39">
        <v>10.89</v>
      </c>
      <c r="M127" s="39">
        <v>79.14</v>
      </c>
      <c r="N127" s="43">
        <v>69</v>
      </c>
      <c r="O127" s="33">
        <f t="shared" si="3"/>
        <v>85.142857142857139</v>
      </c>
      <c r="P127" s="81"/>
      <c r="Q127" s="82"/>
      <c r="R127" s="130"/>
      <c r="S127" s="130"/>
      <c r="T127" s="130"/>
      <c r="U127" s="130"/>
      <c r="V127" s="130"/>
      <c r="W127" s="130"/>
      <c r="X127" s="130"/>
      <c r="Y127" s="130"/>
      <c r="Z127" s="130"/>
      <c r="AA127" s="130"/>
      <c r="AB127" s="130"/>
      <c r="AC127" s="130"/>
    </row>
    <row r="128" spans="1:29" x14ac:dyDescent="0.35">
      <c r="A128" s="76">
        <v>44159</v>
      </c>
      <c r="B128" s="125">
        <v>2019</v>
      </c>
      <c r="C128" s="77" t="s">
        <v>932</v>
      </c>
      <c r="D128" s="78" t="s">
        <v>13</v>
      </c>
      <c r="E128" s="78" t="s">
        <v>995</v>
      </c>
      <c r="F128" s="78">
        <v>4</v>
      </c>
      <c r="G128" s="77" t="s">
        <v>952</v>
      </c>
      <c r="H128" s="79" t="s">
        <v>11</v>
      </c>
      <c r="I128" s="137"/>
      <c r="J128" s="80">
        <v>416</v>
      </c>
      <c r="K128" s="1"/>
      <c r="L128" s="39">
        <v>10.89</v>
      </c>
      <c r="M128" s="39">
        <v>88.26</v>
      </c>
      <c r="N128" s="43">
        <v>73.260000000000005</v>
      </c>
      <c r="O128" s="33">
        <f t="shared" si="3"/>
        <v>80.612640558355949</v>
      </c>
      <c r="P128" s="81"/>
      <c r="Q128" s="82"/>
      <c r="R128" s="130"/>
      <c r="S128" s="130"/>
      <c r="T128" s="130"/>
      <c r="U128" s="130"/>
      <c r="V128" s="130"/>
      <c r="W128" s="130"/>
      <c r="X128" s="130"/>
      <c r="Y128" s="130"/>
      <c r="Z128" s="130"/>
      <c r="AA128" s="130"/>
      <c r="AB128" s="130"/>
      <c r="AC128" s="130"/>
    </row>
    <row r="129" spans="1:29" x14ac:dyDescent="0.35">
      <c r="A129" s="76">
        <v>44159</v>
      </c>
      <c r="B129" s="125">
        <v>2019</v>
      </c>
      <c r="C129" s="77" t="s">
        <v>932</v>
      </c>
      <c r="D129" s="78" t="s">
        <v>13</v>
      </c>
      <c r="E129" s="78" t="s">
        <v>995</v>
      </c>
      <c r="F129" s="78">
        <v>4</v>
      </c>
      <c r="G129" s="77" t="s">
        <v>952</v>
      </c>
      <c r="H129" s="79" t="s">
        <v>10</v>
      </c>
      <c r="I129" s="137"/>
      <c r="J129" s="80">
        <v>417</v>
      </c>
      <c r="K129" s="1"/>
      <c r="L129" s="39">
        <v>10.89</v>
      </c>
      <c r="M129" s="39">
        <v>89.73</v>
      </c>
      <c r="N129" s="43">
        <v>76.88</v>
      </c>
      <c r="O129" s="33">
        <f t="shared" si="3"/>
        <v>83.701166920344988</v>
      </c>
      <c r="P129" s="4"/>
      <c r="Q129" s="4"/>
      <c r="R129" s="130"/>
      <c r="S129" s="130"/>
      <c r="T129" s="130"/>
      <c r="U129" s="130"/>
      <c r="V129" s="130"/>
      <c r="W129" s="130"/>
      <c r="X129" s="130"/>
      <c r="Y129" s="130"/>
      <c r="Z129" s="130"/>
      <c r="AA129" s="130"/>
      <c r="AB129" s="130"/>
      <c r="AC129" s="130"/>
    </row>
    <row r="130" spans="1:29" x14ac:dyDescent="0.35">
      <c r="A130" s="76">
        <v>44159</v>
      </c>
      <c r="B130" s="125">
        <v>2019</v>
      </c>
      <c r="C130" s="77" t="s">
        <v>932</v>
      </c>
      <c r="D130" s="78" t="s">
        <v>13</v>
      </c>
      <c r="E130" s="78" t="s">
        <v>996</v>
      </c>
      <c r="F130" s="78">
        <v>5</v>
      </c>
      <c r="G130" s="77" t="s">
        <v>952</v>
      </c>
      <c r="H130" s="79" t="s">
        <v>8</v>
      </c>
      <c r="I130" s="137"/>
      <c r="J130" s="80">
        <v>418</v>
      </c>
      <c r="K130" s="1"/>
      <c r="L130" s="39">
        <v>10.89</v>
      </c>
      <c r="M130" s="39">
        <v>86.48</v>
      </c>
      <c r="N130" s="43">
        <v>78.25</v>
      </c>
      <c r="O130" s="33">
        <f t="shared" ref="O130:O158" si="4">100/(M130-L130)*(N130-L130)</f>
        <v>89.112316443974066</v>
      </c>
      <c r="P130" s="4"/>
      <c r="Q130" s="4"/>
      <c r="R130" s="130"/>
      <c r="S130" s="130"/>
      <c r="T130" s="130"/>
      <c r="U130" s="130"/>
      <c r="V130" s="130"/>
      <c r="W130" s="130"/>
      <c r="X130" s="130"/>
      <c r="Y130" s="130"/>
      <c r="Z130" s="130"/>
      <c r="AA130" s="130"/>
      <c r="AB130" s="130"/>
      <c r="AC130" s="130"/>
    </row>
    <row r="131" spans="1:29" x14ac:dyDescent="0.35">
      <c r="A131" s="76">
        <v>44159</v>
      </c>
      <c r="B131" s="125">
        <v>2019</v>
      </c>
      <c r="C131" s="77" t="s">
        <v>932</v>
      </c>
      <c r="D131" s="78" t="s">
        <v>13</v>
      </c>
      <c r="E131" s="78" t="s">
        <v>996</v>
      </c>
      <c r="F131" s="78">
        <v>5</v>
      </c>
      <c r="G131" s="77" t="s">
        <v>952</v>
      </c>
      <c r="H131" s="79" t="s">
        <v>12</v>
      </c>
      <c r="I131" s="137"/>
      <c r="J131" s="80">
        <v>419</v>
      </c>
      <c r="K131" s="1"/>
      <c r="L131" s="39">
        <v>10.89</v>
      </c>
      <c r="M131" s="39">
        <v>86.69</v>
      </c>
      <c r="N131" s="43">
        <v>76.28</v>
      </c>
      <c r="O131" s="33">
        <f t="shared" si="4"/>
        <v>86.266490765171497</v>
      </c>
      <c r="P131" s="4"/>
      <c r="Q131" s="4"/>
      <c r="R131" s="130"/>
      <c r="S131" s="130"/>
      <c r="T131" s="130"/>
      <c r="U131" s="130"/>
      <c r="V131" s="130"/>
      <c r="W131" s="130"/>
      <c r="X131" s="130"/>
      <c r="Y131" s="130"/>
      <c r="Z131" s="130"/>
      <c r="AA131" s="130"/>
      <c r="AB131" s="130"/>
      <c r="AC131" s="130"/>
    </row>
    <row r="132" spans="1:29" x14ac:dyDescent="0.35">
      <c r="A132" s="76">
        <v>44159</v>
      </c>
      <c r="B132" s="125">
        <v>2019</v>
      </c>
      <c r="C132" s="77" t="s">
        <v>932</v>
      </c>
      <c r="D132" s="78" t="s">
        <v>13</v>
      </c>
      <c r="E132" s="78" t="s">
        <v>996</v>
      </c>
      <c r="F132" s="78">
        <v>5</v>
      </c>
      <c r="G132" s="77" t="s">
        <v>952</v>
      </c>
      <c r="H132" s="79" t="s">
        <v>11</v>
      </c>
      <c r="I132" s="137"/>
      <c r="J132" s="80">
        <v>420</v>
      </c>
      <c r="K132" s="1"/>
      <c r="L132" s="39">
        <v>10.89</v>
      </c>
      <c r="M132" s="39">
        <v>74.64</v>
      </c>
      <c r="N132" s="43">
        <v>64.849999999999994</v>
      </c>
      <c r="O132" s="33">
        <f t="shared" si="4"/>
        <v>84.643137254901944</v>
      </c>
      <c r="P132" s="4"/>
      <c r="Q132" s="4"/>
      <c r="R132" s="130"/>
      <c r="S132" s="130"/>
      <c r="T132" s="130"/>
      <c r="U132" s="130"/>
      <c r="V132" s="130"/>
      <c r="W132" s="130"/>
      <c r="X132" s="130"/>
      <c r="Y132" s="130"/>
      <c r="Z132" s="130"/>
      <c r="AA132" s="130"/>
      <c r="AB132" s="130"/>
      <c r="AC132" s="130"/>
    </row>
    <row r="133" spans="1:29" x14ac:dyDescent="0.35">
      <c r="A133" s="76">
        <v>44159</v>
      </c>
      <c r="B133" s="125">
        <v>2019</v>
      </c>
      <c r="C133" s="77" t="s">
        <v>932</v>
      </c>
      <c r="D133" s="78" t="s">
        <v>13</v>
      </c>
      <c r="E133" s="78" t="s">
        <v>996</v>
      </c>
      <c r="F133" s="78">
        <v>5</v>
      </c>
      <c r="G133" s="77" t="s">
        <v>952</v>
      </c>
      <c r="H133" s="79" t="s">
        <v>10</v>
      </c>
      <c r="I133" s="137"/>
      <c r="J133" s="80">
        <v>421</v>
      </c>
      <c r="K133" s="1"/>
      <c r="L133" s="39">
        <v>10.89</v>
      </c>
      <c r="M133" s="39">
        <v>88.04</v>
      </c>
      <c r="N133" s="43">
        <v>71.63</v>
      </c>
      <c r="O133" s="33">
        <f t="shared" si="4"/>
        <v>78.72974724562539</v>
      </c>
      <c r="P133" s="4"/>
      <c r="Q133" s="4"/>
      <c r="R133" s="130"/>
      <c r="S133" s="130"/>
      <c r="T133" s="130"/>
      <c r="U133" s="130"/>
      <c r="V133" s="130"/>
      <c r="W133" s="130"/>
      <c r="X133" s="130"/>
      <c r="Y133" s="130"/>
      <c r="Z133" s="130"/>
      <c r="AA133" s="130"/>
      <c r="AB133" s="130"/>
      <c r="AC133" s="130"/>
    </row>
    <row r="134" spans="1:29" x14ac:dyDescent="0.35">
      <c r="A134" s="76">
        <v>44159</v>
      </c>
      <c r="B134" s="125">
        <v>2019</v>
      </c>
      <c r="C134" s="77" t="s">
        <v>932</v>
      </c>
      <c r="D134" s="78" t="s">
        <v>13</v>
      </c>
      <c r="E134" s="78" t="s">
        <v>996</v>
      </c>
      <c r="F134" s="78">
        <v>5</v>
      </c>
      <c r="G134" s="77" t="s">
        <v>990</v>
      </c>
      <c r="H134" s="79" t="s">
        <v>8</v>
      </c>
      <c r="I134" s="137"/>
      <c r="J134" s="80">
        <v>422</v>
      </c>
      <c r="K134" s="1"/>
      <c r="L134" s="39">
        <v>10.89</v>
      </c>
      <c r="M134" s="39">
        <v>79.8</v>
      </c>
      <c r="N134" s="43">
        <v>70.41</v>
      </c>
      <c r="O134" s="33">
        <f t="shared" si="4"/>
        <v>86.373530692207225</v>
      </c>
      <c r="P134" s="4"/>
      <c r="Q134" s="4"/>
      <c r="R134" s="130"/>
      <c r="S134" s="130"/>
      <c r="T134" s="130"/>
      <c r="U134" s="130"/>
      <c r="V134" s="130"/>
      <c r="W134" s="130"/>
      <c r="X134" s="130"/>
      <c r="Y134" s="130"/>
      <c r="Z134" s="130"/>
      <c r="AA134" s="130"/>
      <c r="AB134" s="130"/>
      <c r="AC134" s="130"/>
    </row>
    <row r="135" spans="1:29" x14ac:dyDescent="0.35">
      <c r="A135" s="76">
        <v>44159</v>
      </c>
      <c r="B135" s="125">
        <v>2019</v>
      </c>
      <c r="C135" s="77" t="s">
        <v>932</v>
      </c>
      <c r="D135" s="78" t="s">
        <v>13</v>
      </c>
      <c r="E135" s="78" t="s">
        <v>996</v>
      </c>
      <c r="F135" s="78">
        <v>5</v>
      </c>
      <c r="G135" s="77" t="s">
        <v>990</v>
      </c>
      <c r="H135" s="79" t="s">
        <v>12</v>
      </c>
      <c r="I135" s="137"/>
      <c r="J135" s="80">
        <v>423</v>
      </c>
      <c r="K135" s="1"/>
      <c r="L135" s="39">
        <v>10.89</v>
      </c>
      <c r="M135" s="39">
        <v>78.760000000000005</v>
      </c>
      <c r="N135" s="43">
        <v>67.81</v>
      </c>
      <c r="O135" s="33">
        <f t="shared" si="4"/>
        <v>83.86621482245468</v>
      </c>
      <c r="P135" s="4"/>
      <c r="Q135" s="4"/>
      <c r="R135" s="130"/>
      <c r="S135" s="130"/>
      <c r="T135" s="130"/>
      <c r="U135" s="130"/>
      <c r="V135" s="130"/>
      <c r="W135" s="130"/>
      <c r="X135" s="130"/>
      <c r="Y135" s="130"/>
      <c r="Z135" s="130"/>
      <c r="AA135" s="130"/>
      <c r="AB135" s="130"/>
      <c r="AC135" s="130"/>
    </row>
    <row r="136" spans="1:29" x14ac:dyDescent="0.35">
      <c r="A136" s="76">
        <v>44159</v>
      </c>
      <c r="B136" s="125">
        <v>2019</v>
      </c>
      <c r="C136" s="77" t="s">
        <v>932</v>
      </c>
      <c r="D136" s="78" t="s">
        <v>13</v>
      </c>
      <c r="E136" s="78" t="s">
        <v>996</v>
      </c>
      <c r="F136" s="78">
        <v>5</v>
      </c>
      <c r="G136" s="77" t="s">
        <v>990</v>
      </c>
      <c r="H136" s="79" t="s">
        <v>11</v>
      </c>
      <c r="I136" s="137"/>
      <c r="J136" s="80">
        <v>424</v>
      </c>
      <c r="K136" s="1"/>
      <c r="L136" s="39">
        <v>10.89</v>
      </c>
      <c r="M136" s="39">
        <v>82.14</v>
      </c>
      <c r="N136" s="43">
        <v>71.400000000000006</v>
      </c>
      <c r="O136" s="33">
        <f t="shared" si="4"/>
        <v>84.926315789473691</v>
      </c>
      <c r="P136" s="4"/>
      <c r="Q136" s="4"/>
      <c r="R136" s="130"/>
      <c r="S136" s="130"/>
      <c r="T136" s="130"/>
      <c r="U136" s="130"/>
      <c r="V136" s="130"/>
      <c r="W136" s="130"/>
      <c r="X136" s="130"/>
      <c r="Y136" s="130"/>
      <c r="Z136" s="130"/>
      <c r="AA136" s="130"/>
      <c r="AB136" s="130"/>
      <c r="AC136" s="130"/>
    </row>
    <row r="137" spans="1:29" x14ac:dyDescent="0.35">
      <c r="A137" s="76">
        <v>44159</v>
      </c>
      <c r="B137" s="125">
        <v>2019</v>
      </c>
      <c r="C137" s="77" t="s">
        <v>932</v>
      </c>
      <c r="D137" s="78" t="s">
        <v>13</v>
      </c>
      <c r="E137" s="78" t="s">
        <v>996</v>
      </c>
      <c r="F137" s="78">
        <v>5</v>
      </c>
      <c r="G137" s="77" t="s">
        <v>990</v>
      </c>
      <c r="H137" s="79" t="s">
        <v>10</v>
      </c>
      <c r="I137" s="137"/>
      <c r="J137" s="80">
        <v>425</v>
      </c>
      <c r="K137" s="1"/>
      <c r="L137" s="39">
        <v>10.89</v>
      </c>
      <c r="M137" s="39">
        <v>84.77</v>
      </c>
      <c r="N137" s="43">
        <v>72.31</v>
      </c>
      <c r="O137" s="33">
        <f t="shared" si="4"/>
        <v>83.13481321061181</v>
      </c>
      <c r="P137" s="4"/>
      <c r="Q137" s="4"/>
      <c r="R137" s="130"/>
      <c r="S137" s="130"/>
      <c r="T137" s="130"/>
      <c r="U137" s="130"/>
      <c r="V137" s="130"/>
      <c r="W137" s="130"/>
      <c r="X137" s="130"/>
      <c r="Y137" s="130"/>
      <c r="Z137" s="130"/>
      <c r="AA137" s="130"/>
      <c r="AB137" s="130"/>
      <c r="AC137" s="130"/>
    </row>
    <row r="138" spans="1:29" x14ac:dyDescent="0.35">
      <c r="A138" s="76">
        <v>44159</v>
      </c>
      <c r="B138" s="125">
        <v>2019</v>
      </c>
      <c r="C138" s="77" t="s">
        <v>932</v>
      </c>
      <c r="D138" s="78" t="s">
        <v>14</v>
      </c>
      <c r="E138" s="78" t="s">
        <v>992</v>
      </c>
      <c r="F138" s="78">
        <v>1</v>
      </c>
      <c r="G138" s="77" t="s">
        <v>952</v>
      </c>
      <c r="H138" s="79" t="s">
        <v>8</v>
      </c>
      <c r="I138" s="137"/>
      <c r="J138" s="80">
        <v>426</v>
      </c>
      <c r="K138" s="1"/>
      <c r="L138" s="39">
        <v>10.89</v>
      </c>
      <c r="M138" s="39">
        <v>84.1</v>
      </c>
      <c r="N138" s="43">
        <v>74.81</v>
      </c>
      <c r="O138" s="33">
        <f t="shared" si="4"/>
        <v>87.310476710831864</v>
      </c>
      <c r="P138" s="4"/>
      <c r="Q138" s="4"/>
      <c r="R138" s="130"/>
      <c r="S138" s="130"/>
      <c r="T138" s="130"/>
      <c r="U138" s="130"/>
      <c r="V138" s="130"/>
      <c r="W138" s="130"/>
      <c r="X138" s="130"/>
      <c r="Y138" s="130"/>
      <c r="Z138" s="130"/>
      <c r="AA138" s="130"/>
      <c r="AB138" s="130"/>
      <c r="AC138" s="130"/>
    </row>
    <row r="139" spans="1:29" x14ac:dyDescent="0.35">
      <c r="A139" s="76">
        <v>44159</v>
      </c>
      <c r="B139" s="125">
        <v>2019</v>
      </c>
      <c r="C139" s="77" t="s">
        <v>932</v>
      </c>
      <c r="D139" s="78" t="s">
        <v>14</v>
      </c>
      <c r="E139" s="78" t="s">
        <v>992</v>
      </c>
      <c r="F139" s="78">
        <v>1</v>
      </c>
      <c r="G139" s="77" t="s">
        <v>952</v>
      </c>
      <c r="H139" s="79" t="s">
        <v>12</v>
      </c>
      <c r="I139" s="137"/>
      <c r="J139" s="80">
        <v>427</v>
      </c>
      <c r="K139" s="1"/>
      <c r="L139" s="39">
        <v>10.89</v>
      </c>
      <c r="M139" s="39">
        <v>79.069999999999993</v>
      </c>
      <c r="N139" s="43">
        <v>68.64</v>
      </c>
      <c r="O139" s="33">
        <f t="shared" si="4"/>
        <v>84.702258726899387</v>
      </c>
      <c r="P139" s="4"/>
      <c r="Q139" s="4"/>
      <c r="R139" s="130"/>
      <c r="S139" s="130"/>
      <c r="T139" s="130"/>
      <c r="U139" s="130"/>
      <c r="V139" s="130"/>
      <c r="W139" s="130"/>
      <c r="X139" s="130"/>
      <c r="Y139" s="130"/>
      <c r="Z139" s="130"/>
      <c r="AA139" s="130"/>
      <c r="AB139" s="130"/>
      <c r="AC139" s="130"/>
    </row>
    <row r="140" spans="1:29" x14ac:dyDescent="0.35">
      <c r="A140" s="76">
        <v>44159</v>
      </c>
      <c r="B140" s="125">
        <v>2019</v>
      </c>
      <c r="C140" s="77" t="s">
        <v>932</v>
      </c>
      <c r="D140" s="78" t="s">
        <v>14</v>
      </c>
      <c r="E140" s="78" t="s">
        <v>992</v>
      </c>
      <c r="F140" s="78">
        <v>1</v>
      </c>
      <c r="G140" s="77" t="s">
        <v>952</v>
      </c>
      <c r="H140" s="79" t="s">
        <v>11</v>
      </c>
      <c r="I140" s="137"/>
      <c r="J140" s="80">
        <v>428</v>
      </c>
      <c r="K140" s="1"/>
      <c r="L140" s="39">
        <v>10.89</v>
      </c>
      <c r="M140" s="39">
        <v>80.099999999999994</v>
      </c>
      <c r="N140" s="43">
        <v>69.78</v>
      </c>
      <c r="O140" s="33">
        <f t="shared" si="4"/>
        <v>85.08885999133075</v>
      </c>
      <c r="P140" s="4"/>
      <c r="Q140" s="4"/>
      <c r="R140" s="130"/>
      <c r="S140" s="130"/>
      <c r="T140" s="130"/>
      <c r="U140" s="130"/>
      <c r="V140" s="130"/>
      <c r="W140" s="130"/>
      <c r="X140" s="130"/>
      <c r="Y140" s="130"/>
      <c r="Z140" s="130"/>
      <c r="AA140" s="130"/>
      <c r="AB140" s="130"/>
      <c r="AC140" s="130"/>
    </row>
    <row r="141" spans="1:29" x14ac:dyDescent="0.35">
      <c r="A141" s="76">
        <v>44159</v>
      </c>
      <c r="B141" s="125">
        <v>2019</v>
      </c>
      <c r="C141" s="77" t="s">
        <v>932</v>
      </c>
      <c r="D141" s="78" t="s">
        <v>14</v>
      </c>
      <c r="E141" s="78" t="s">
        <v>992</v>
      </c>
      <c r="F141" s="78">
        <v>1</v>
      </c>
      <c r="G141" s="77" t="s">
        <v>952</v>
      </c>
      <c r="H141" s="79" t="s">
        <v>10</v>
      </c>
      <c r="I141" s="137"/>
      <c r="J141" s="80">
        <v>429</v>
      </c>
      <c r="K141" s="1"/>
      <c r="L141" s="39">
        <v>10.89</v>
      </c>
      <c r="M141" s="39">
        <v>79.41</v>
      </c>
      <c r="N141" s="43">
        <v>67.88</v>
      </c>
      <c r="O141" s="33">
        <f t="shared" si="4"/>
        <v>83.172796263864555</v>
      </c>
      <c r="P141" s="4"/>
      <c r="Q141" s="4"/>
      <c r="R141" s="130"/>
      <c r="S141" s="130"/>
      <c r="T141" s="130"/>
      <c r="U141" s="130"/>
      <c r="V141" s="130"/>
      <c r="W141" s="130"/>
      <c r="X141" s="130"/>
      <c r="Y141" s="130"/>
      <c r="Z141" s="130"/>
      <c r="AA141" s="130"/>
      <c r="AB141" s="130"/>
      <c r="AC141" s="130"/>
    </row>
    <row r="142" spans="1:29" x14ac:dyDescent="0.35">
      <c r="A142" s="76">
        <v>44159</v>
      </c>
      <c r="B142" s="125">
        <v>2019</v>
      </c>
      <c r="C142" s="77" t="s">
        <v>932</v>
      </c>
      <c r="D142" s="78" t="s">
        <v>14</v>
      </c>
      <c r="E142" s="78" t="s">
        <v>992</v>
      </c>
      <c r="F142" s="78">
        <v>1</v>
      </c>
      <c r="G142" s="77" t="s">
        <v>990</v>
      </c>
      <c r="H142" s="79" t="s">
        <v>8</v>
      </c>
      <c r="I142" s="137"/>
      <c r="J142" s="80">
        <v>430</v>
      </c>
      <c r="K142" s="1"/>
      <c r="L142" s="39">
        <v>10.89</v>
      </c>
      <c r="M142" s="39">
        <v>87.49</v>
      </c>
      <c r="N142" s="43">
        <v>78.2</v>
      </c>
      <c r="O142" s="33">
        <f t="shared" si="4"/>
        <v>87.872062663185389</v>
      </c>
      <c r="P142" s="4"/>
      <c r="Q142" s="4"/>
      <c r="R142" s="130"/>
      <c r="S142" s="130"/>
      <c r="T142" s="130"/>
      <c r="U142" s="130"/>
      <c r="V142" s="130"/>
      <c r="W142" s="130"/>
      <c r="X142" s="130"/>
      <c r="Y142" s="130"/>
      <c r="Z142" s="130"/>
      <c r="AA142" s="130"/>
      <c r="AB142" s="130"/>
      <c r="AC142" s="130"/>
    </row>
    <row r="143" spans="1:29" x14ac:dyDescent="0.35">
      <c r="A143" s="76">
        <v>44159</v>
      </c>
      <c r="B143" s="125">
        <v>2019</v>
      </c>
      <c r="C143" s="77" t="s">
        <v>932</v>
      </c>
      <c r="D143" s="78" t="s">
        <v>14</v>
      </c>
      <c r="E143" s="78" t="s">
        <v>992</v>
      </c>
      <c r="F143" s="78">
        <v>1</v>
      </c>
      <c r="G143" s="77" t="s">
        <v>990</v>
      </c>
      <c r="H143" s="79" t="s">
        <v>12</v>
      </c>
      <c r="I143" s="137"/>
      <c r="J143" s="80">
        <v>431</v>
      </c>
      <c r="K143" s="1"/>
      <c r="L143" s="39">
        <v>10.89</v>
      </c>
      <c r="M143" s="39">
        <v>81.62</v>
      </c>
      <c r="N143" s="43">
        <v>71.13</v>
      </c>
      <c r="O143" s="33">
        <f t="shared" si="4"/>
        <v>85.168952354022323</v>
      </c>
      <c r="P143" s="4"/>
      <c r="Q143" s="4"/>
      <c r="R143" s="130"/>
      <c r="S143" s="130"/>
      <c r="T143" s="130"/>
      <c r="U143" s="130"/>
      <c r="V143" s="130"/>
      <c r="W143" s="130"/>
      <c r="X143" s="130"/>
      <c r="Y143" s="130"/>
      <c r="Z143" s="130"/>
      <c r="AA143" s="130"/>
      <c r="AB143" s="130"/>
      <c r="AC143" s="130"/>
    </row>
    <row r="144" spans="1:29" x14ac:dyDescent="0.35">
      <c r="A144" s="76">
        <v>44159</v>
      </c>
      <c r="B144" s="125">
        <v>2019</v>
      </c>
      <c r="C144" s="77" t="s">
        <v>932</v>
      </c>
      <c r="D144" s="78" t="s">
        <v>14</v>
      </c>
      <c r="E144" s="78" t="s">
        <v>992</v>
      </c>
      <c r="F144" s="78">
        <v>1</v>
      </c>
      <c r="G144" s="77" t="s">
        <v>990</v>
      </c>
      <c r="H144" s="79" t="s">
        <v>11</v>
      </c>
      <c r="I144" s="137"/>
      <c r="J144" s="80">
        <v>432</v>
      </c>
      <c r="K144" s="1"/>
      <c r="L144" s="39">
        <v>10.89</v>
      </c>
      <c r="M144" s="39">
        <v>81.8</v>
      </c>
      <c r="N144" s="43">
        <v>71.569999999999993</v>
      </c>
      <c r="O144" s="33">
        <f t="shared" si="4"/>
        <v>85.57326188125792</v>
      </c>
      <c r="P144" s="4"/>
      <c r="Q144" s="4"/>
      <c r="R144" s="130"/>
      <c r="S144" s="130"/>
      <c r="T144" s="130"/>
      <c r="U144" s="130"/>
      <c r="V144" s="130"/>
      <c r="W144" s="130"/>
      <c r="X144" s="130"/>
      <c r="Y144" s="130"/>
      <c r="Z144" s="130"/>
      <c r="AA144" s="130"/>
      <c r="AB144" s="130"/>
      <c r="AC144" s="130"/>
    </row>
    <row r="145" spans="1:29" x14ac:dyDescent="0.35">
      <c r="A145" s="76">
        <v>44159</v>
      </c>
      <c r="B145" s="125">
        <v>2019</v>
      </c>
      <c r="C145" s="77" t="s">
        <v>932</v>
      </c>
      <c r="D145" s="78" t="s">
        <v>14</v>
      </c>
      <c r="E145" s="78" t="s">
        <v>992</v>
      </c>
      <c r="F145" s="78">
        <v>1</v>
      </c>
      <c r="G145" s="77" t="s">
        <v>990</v>
      </c>
      <c r="H145" s="79" t="s">
        <v>10</v>
      </c>
      <c r="I145" s="137"/>
      <c r="J145" s="80">
        <v>433</v>
      </c>
      <c r="K145" s="1"/>
      <c r="L145" s="39">
        <v>10.89</v>
      </c>
      <c r="M145" s="39">
        <v>84.58</v>
      </c>
      <c r="N145" s="43">
        <v>72.89</v>
      </c>
      <c r="O145" s="33">
        <f t="shared" si="4"/>
        <v>84.136246437779903</v>
      </c>
      <c r="P145" s="4"/>
      <c r="Q145" s="4"/>
      <c r="R145" s="130"/>
      <c r="S145" s="130"/>
      <c r="T145" s="130"/>
      <c r="U145" s="130"/>
      <c r="V145" s="130"/>
      <c r="W145" s="130"/>
      <c r="X145" s="130"/>
      <c r="Y145" s="130"/>
      <c r="Z145" s="130"/>
      <c r="AA145" s="130"/>
      <c r="AB145" s="130"/>
      <c r="AC145" s="130"/>
    </row>
    <row r="146" spans="1:29" x14ac:dyDescent="0.35">
      <c r="A146" s="76">
        <v>44159</v>
      </c>
      <c r="B146" s="125">
        <v>2019</v>
      </c>
      <c r="C146" s="77" t="s">
        <v>932</v>
      </c>
      <c r="D146" s="78" t="s">
        <v>15</v>
      </c>
      <c r="E146" s="78" t="s">
        <v>993</v>
      </c>
      <c r="F146" s="78">
        <v>2</v>
      </c>
      <c r="G146" s="77" t="s">
        <v>952</v>
      </c>
      <c r="H146" s="79" t="s">
        <v>8</v>
      </c>
      <c r="I146" s="137"/>
      <c r="J146" s="80">
        <v>434</v>
      </c>
      <c r="K146" s="4"/>
      <c r="L146" s="9">
        <v>10.89</v>
      </c>
      <c r="M146" s="9">
        <v>87.76</v>
      </c>
      <c r="N146" s="9">
        <v>76.83</v>
      </c>
      <c r="O146" s="33">
        <f t="shared" si="4"/>
        <v>85.78118902042408</v>
      </c>
      <c r="P146" s="4"/>
      <c r="Q146" s="4"/>
      <c r="R146" s="130"/>
      <c r="S146" s="130"/>
      <c r="T146" s="130"/>
      <c r="U146" s="130"/>
      <c r="V146" s="130"/>
      <c r="W146" s="130"/>
      <c r="X146" s="130"/>
      <c r="Y146" s="130"/>
      <c r="Z146" s="130"/>
      <c r="AA146" s="130"/>
      <c r="AB146" s="130"/>
      <c r="AC146" s="130"/>
    </row>
    <row r="147" spans="1:29" x14ac:dyDescent="0.35">
      <c r="A147" s="76">
        <v>44159</v>
      </c>
      <c r="B147" s="125">
        <v>2019</v>
      </c>
      <c r="C147" s="77" t="s">
        <v>932</v>
      </c>
      <c r="D147" s="78" t="s">
        <v>15</v>
      </c>
      <c r="E147" s="78" t="s">
        <v>993</v>
      </c>
      <c r="F147" s="78">
        <v>2</v>
      </c>
      <c r="G147" s="77" t="s">
        <v>952</v>
      </c>
      <c r="H147" s="79" t="s">
        <v>12</v>
      </c>
      <c r="I147" s="137"/>
      <c r="J147" s="80">
        <v>435</v>
      </c>
      <c r="K147" s="4"/>
      <c r="L147" s="9">
        <v>10.89</v>
      </c>
      <c r="M147" s="9">
        <v>81.900000000000006</v>
      </c>
      <c r="N147" s="9">
        <v>71.069999999999993</v>
      </c>
      <c r="O147" s="33">
        <f t="shared" si="4"/>
        <v>84.748626953950136</v>
      </c>
      <c r="P147" s="4"/>
      <c r="Q147" s="4"/>
      <c r="R147" s="130"/>
      <c r="S147" s="130"/>
      <c r="T147" s="130"/>
      <c r="U147" s="130"/>
      <c r="V147" s="130"/>
      <c r="W147" s="130"/>
      <c r="X147" s="130"/>
      <c r="Y147" s="130"/>
      <c r="Z147" s="130"/>
      <c r="AA147" s="130"/>
      <c r="AB147" s="130"/>
      <c r="AC147" s="130"/>
    </row>
    <row r="148" spans="1:29" x14ac:dyDescent="0.35">
      <c r="A148" s="76">
        <v>44159</v>
      </c>
      <c r="B148" s="125">
        <v>2019</v>
      </c>
      <c r="C148" s="77" t="s">
        <v>932</v>
      </c>
      <c r="D148" s="78" t="s">
        <v>15</v>
      </c>
      <c r="E148" s="78" t="s">
        <v>993</v>
      </c>
      <c r="F148" s="78">
        <v>2</v>
      </c>
      <c r="G148" s="77" t="s">
        <v>952</v>
      </c>
      <c r="H148" s="79" t="s">
        <v>11</v>
      </c>
      <c r="I148" s="137"/>
      <c r="J148" s="80">
        <v>436</v>
      </c>
      <c r="K148" s="4"/>
      <c r="L148" s="9">
        <v>10.89</v>
      </c>
      <c r="M148" s="9">
        <v>87.13</v>
      </c>
      <c r="N148" s="9">
        <v>76.819999999999993</v>
      </c>
      <c r="O148" s="33">
        <f t="shared" si="4"/>
        <v>86.476915005246582</v>
      </c>
      <c r="P148" s="4"/>
      <c r="Q148" s="4"/>
      <c r="R148" s="130"/>
      <c r="S148" s="130"/>
      <c r="T148" s="130"/>
      <c r="U148" s="130"/>
      <c r="V148" s="130"/>
      <c r="W148" s="130"/>
      <c r="X148" s="130"/>
      <c r="Y148" s="130"/>
      <c r="Z148" s="130"/>
      <c r="AA148" s="130"/>
      <c r="AB148" s="130"/>
      <c r="AC148" s="130"/>
    </row>
    <row r="149" spans="1:29" x14ac:dyDescent="0.35">
      <c r="A149" s="76">
        <v>44159</v>
      </c>
      <c r="B149" s="125">
        <v>2019</v>
      </c>
      <c r="C149" s="77" t="s">
        <v>932</v>
      </c>
      <c r="D149" s="78" t="s">
        <v>15</v>
      </c>
      <c r="E149" s="78" t="s">
        <v>993</v>
      </c>
      <c r="F149" s="78">
        <v>2</v>
      </c>
      <c r="G149" s="77" t="s">
        <v>952</v>
      </c>
      <c r="H149" s="79" t="s">
        <v>10</v>
      </c>
      <c r="I149" s="137"/>
      <c r="J149" s="80">
        <v>437</v>
      </c>
      <c r="K149" s="4"/>
      <c r="L149" s="9">
        <v>10.89</v>
      </c>
      <c r="M149" s="9">
        <v>77.37</v>
      </c>
      <c r="N149" s="9">
        <v>66</v>
      </c>
      <c r="O149" s="33">
        <f t="shared" si="4"/>
        <v>82.897111913357392</v>
      </c>
      <c r="P149" s="4"/>
      <c r="Q149" s="4"/>
      <c r="R149" s="130"/>
      <c r="S149" s="130"/>
      <c r="T149" s="130"/>
      <c r="U149" s="130"/>
      <c r="V149" s="130"/>
      <c r="W149" s="130"/>
      <c r="X149" s="130"/>
      <c r="Y149" s="130"/>
      <c r="Z149" s="130"/>
      <c r="AA149" s="130"/>
      <c r="AB149" s="130"/>
      <c r="AC149" s="130"/>
    </row>
    <row r="150" spans="1:29" x14ac:dyDescent="0.35">
      <c r="A150" s="76">
        <v>44159</v>
      </c>
      <c r="B150" s="125">
        <v>2019</v>
      </c>
      <c r="C150" s="77" t="s">
        <v>932</v>
      </c>
      <c r="D150" s="78" t="s">
        <v>15</v>
      </c>
      <c r="E150" s="78" t="s">
        <v>993</v>
      </c>
      <c r="F150" s="78">
        <v>2</v>
      </c>
      <c r="G150" s="77" t="s">
        <v>990</v>
      </c>
      <c r="H150" s="79" t="s">
        <v>8</v>
      </c>
      <c r="I150" s="137"/>
      <c r="J150" s="80">
        <v>438</v>
      </c>
      <c r="K150" s="4"/>
      <c r="L150" s="9">
        <v>10.89</v>
      </c>
      <c r="M150" s="9">
        <v>90.1</v>
      </c>
      <c r="N150" s="9">
        <v>80.42</v>
      </c>
      <c r="O150" s="33">
        <f t="shared" si="4"/>
        <v>87.779320792829196</v>
      </c>
      <c r="P150" s="4"/>
      <c r="Q150" s="4"/>
      <c r="R150" s="130"/>
      <c r="S150" s="130"/>
      <c r="T150" s="130"/>
      <c r="U150" s="130"/>
      <c r="V150" s="130"/>
      <c r="W150" s="130"/>
      <c r="X150" s="130"/>
      <c r="Y150" s="130"/>
      <c r="Z150" s="130"/>
      <c r="AA150" s="130"/>
      <c r="AB150" s="130"/>
      <c r="AC150" s="130"/>
    </row>
    <row r="151" spans="1:29" x14ac:dyDescent="0.35">
      <c r="A151" s="76">
        <v>44159</v>
      </c>
      <c r="B151" s="125">
        <v>2019</v>
      </c>
      <c r="C151" s="77" t="s">
        <v>932</v>
      </c>
      <c r="D151" s="78" t="s">
        <v>15</v>
      </c>
      <c r="E151" s="78" t="s">
        <v>993</v>
      </c>
      <c r="F151" s="78">
        <v>2</v>
      </c>
      <c r="G151" s="77" t="s">
        <v>990</v>
      </c>
      <c r="H151" s="79" t="s">
        <v>12</v>
      </c>
      <c r="I151" s="137"/>
      <c r="J151" s="80">
        <v>439</v>
      </c>
      <c r="K151" s="4"/>
      <c r="L151" s="9">
        <v>10.89</v>
      </c>
      <c r="M151" s="9">
        <v>82.09</v>
      </c>
      <c r="N151" s="9">
        <v>71.400000000000006</v>
      </c>
      <c r="O151" s="33">
        <f t="shared" si="4"/>
        <v>84.985955056179776</v>
      </c>
      <c r="P151" s="4"/>
      <c r="Q151" s="4"/>
      <c r="R151" s="130"/>
      <c r="S151" s="130"/>
      <c r="T151" s="130"/>
      <c r="U151" s="130"/>
      <c r="V151" s="130"/>
      <c r="W151" s="130"/>
      <c r="X151" s="130"/>
      <c r="Y151" s="130"/>
      <c r="Z151" s="130"/>
      <c r="AA151" s="130"/>
      <c r="AB151" s="130"/>
      <c r="AC151" s="130"/>
    </row>
    <row r="152" spans="1:29" x14ac:dyDescent="0.35">
      <c r="A152" s="76">
        <v>44159</v>
      </c>
      <c r="B152" s="125">
        <v>2019</v>
      </c>
      <c r="C152" s="77" t="s">
        <v>932</v>
      </c>
      <c r="D152" s="78" t="s">
        <v>15</v>
      </c>
      <c r="E152" s="78" t="s">
        <v>993</v>
      </c>
      <c r="F152" s="78">
        <v>2</v>
      </c>
      <c r="G152" s="77" t="s">
        <v>990</v>
      </c>
      <c r="H152" s="79" t="s">
        <v>11</v>
      </c>
      <c r="I152" s="137"/>
      <c r="J152" s="80">
        <v>440</v>
      </c>
      <c r="K152" s="4"/>
      <c r="L152" s="9">
        <v>10.89</v>
      </c>
      <c r="M152" s="9">
        <v>83.73</v>
      </c>
      <c r="N152" s="9">
        <v>73.38</v>
      </c>
      <c r="O152" s="33">
        <f t="shared" si="4"/>
        <v>85.790774299835249</v>
      </c>
      <c r="P152" s="4"/>
      <c r="Q152" s="4"/>
      <c r="R152" s="130"/>
      <c r="S152" s="130"/>
      <c r="T152" s="130"/>
      <c r="U152" s="130"/>
      <c r="V152" s="130"/>
      <c r="W152" s="130"/>
      <c r="X152" s="130"/>
      <c r="Y152" s="130"/>
      <c r="Z152" s="130"/>
      <c r="AA152" s="130"/>
      <c r="AB152" s="130"/>
      <c r="AC152" s="130"/>
    </row>
    <row r="153" spans="1:29" x14ac:dyDescent="0.35">
      <c r="A153" s="76">
        <v>44159</v>
      </c>
      <c r="B153" s="125">
        <v>2019</v>
      </c>
      <c r="C153" s="77" t="s">
        <v>932</v>
      </c>
      <c r="D153" s="78" t="s">
        <v>15</v>
      </c>
      <c r="E153" s="78" t="s">
        <v>993</v>
      </c>
      <c r="F153" s="78">
        <v>2</v>
      </c>
      <c r="G153" s="77" t="s">
        <v>990</v>
      </c>
      <c r="H153" s="79" t="s">
        <v>10</v>
      </c>
      <c r="I153" s="137"/>
      <c r="J153" s="80">
        <v>441</v>
      </c>
      <c r="K153" s="4"/>
      <c r="L153" s="9">
        <v>10.89</v>
      </c>
      <c r="M153" s="9">
        <v>79.83</v>
      </c>
      <c r="N153" s="9">
        <v>68.64</v>
      </c>
      <c r="O153" s="33">
        <f t="shared" si="4"/>
        <v>83.768494342906877</v>
      </c>
      <c r="P153" s="4"/>
      <c r="Q153" s="4"/>
      <c r="R153" s="130"/>
      <c r="S153" s="130"/>
      <c r="T153" s="130"/>
      <c r="U153" s="130"/>
      <c r="V153" s="130"/>
      <c r="W153" s="130"/>
      <c r="X153" s="130"/>
      <c r="Y153" s="130"/>
      <c r="Z153" s="130"/>
      <c r="AA153" s="130"/>
      <c r="AB153" s="130"/>
      <c r="AC153" s="130"/>
    </row>
    <row r="154" spans="1:29" x14ac:dyDescent="0.35">
      <c r="A154" s="76">
        <v>44159</v>
      </c>
      <c r="B154" s="125">
        <v>2019</v>
      </c>
      <c r="C154" s="77" t="s">
        <v>932</v>
      </c>
      <c r="D154" s="78" t="s">
        <v>16</v>
      </c>
      <c r="E154" s="78" t="s">
        <v>998</v>
      </c>
      <c r="F154" s="78">
        <v>7</v>
      </c>
      <c r="G154" s="77" t="s">
        <v>952</v>
      </c>
      <c r="H154" s="79" t="s">
        <v>8</v>
      </c>
      <c r="I154" s="137"/>
      <c r="J154" s="80">
        <v>442</v>
      </c>
      <c r="K154" s="4"/>
      <c r="L154" s="9">
        <v>10.89</v>
      </c>
      <c r="M154" s="9">
        <v>90.72</v>
      </c>
      <c r="N154" s="9">
        <v>80.900000000000006</v>
      </c>
      <c r="O154" s="33">
        <f t="shared" si="4"/>
        <v>87.698860077665046</v>
      </c>
      <c r="P154" s="4"/>
      <c r="Q154" s="4"/>
      <c r="R154" s="130"/>
      <c r="S154" s="130"/>
      <c r="T154" s="130"/>
      <c r="U154" s="130"/>
      <c r="V154" s="130"/>
      <c r="W154" s="130"/>
      <c r="X154" s="130"/>
      <c r="Y154" s="130"/>
      <c r="Z154" s="130"/>
      <c r="AA154" s="130"/>
      <c r="AB154" s="130"/>
      <c r="AC154" s="130"/>
    </row>
    <row r="155" spans="1:29" x14ac:dyDescent="0.35">
      <c r="A155" s="76">
        <v>44159</v>
      </c>
      <c r="B155" s="125">
        <v>2019</v>
      </c>
      <c r="C155" s="77" t="s">
        <v>932</v>
      </c>
      <c r="D155" s="78" t="s">
        <v>16</v>
      </c>
      <c r="E155" s="78" t="s">
        <v>998</v>
      </c>
      <c r="F155" s="78">
        <v>7</v>
      </c>
      <c r="G155" s="77" t="s">
        <v>952</v>
      </c>
      <c r="H155" s="79" t="s">
        <v>12</v>
      </c>
      <c r="I155" s="137"/>
      <c r="J155" s="80">
        <v>443</v>
      </c>
      <c r="K155" s="4"/>
      <c r="L155" s="9">
        <v>10.89</v>
      </c>
      <c r="M155" s="9">
        <v>73.03</v>
      </c>
      <c r="N155" s="9">
        <v>64.11</v>
      </c>
      <c r="O155" s="33">
        <f t="shared" si="4"/>
        <v>85.64531702607016</v>
      </c>
      <c r="P155" s="4"/>
      <c r="Q155" s="4"/>
      <c r="R155" s="130"/>
      <c r="S155" s="130"/>
      <c r="T155" s="130"/>
      <c r="U155" s="130"/>
      <c r="V155" s="130"/>
      <c r="W155" s="130"/>
      <c r="X155" s="130"/>
      <c r="Y155" s="130"/>
      <c r="Z155" s="130"/>
      <c r="AA155" s="130"/>
      <c r="AB155" s="130"/>
      <c r="AC155" s="130"/>
    </row>
    <row r="156" spans="1:29" x14ac:dyDescent="0.35">
      <c r="A156" s="76">
        <v>44159</v>
      </c>
      <c r="B156" s="125">
        <v>2019</v>
      </c>
      <c r="C156" s="77" t="s">
        <v>932</v>
      </c>
      <c r="D156" s="78" t="s">
        <v>16</v>
      </c>
      <c r="E156" s="78" t="s">
        <v>998</v>
      </c>
      <c r="F156" s="78">
        <v>7</v>
      </c>
      <c r="G156" s="77" t="s">
        <v>952</v>
      </c>
      <c r="H156" s="79" t="s">
        <v>11</v>
      </c>
      <c r="I156" s="137"/>
      <c r="J156" s="80">
        <v>444</v>
      </c>
      <c r="K156" s="4"/>
      <c r="L156" s="9">
        <v>10.89</v>
      </c>
      <c r="M156" s="9">
        <v>93.5</v>
      </c>
      <c r="N156" s="9">
        <v>81.849999999999994</v>
      </c>
      <c r="O156" s="33">
        <f t="shared" si="4"/>
        <v>85.897591090666978</v>
      </c>
      <c r="P156" s="4"/>
      <c r="Q156" s="4"/>
      <c r="R156" s="130"/>
      <c r="S156" s="130"/>
      <c r="T156" s="130"/>
      <c r="U156" s="130"/>
      <c r="V156" s="130"/>
      <c r="W156" s="130"/>
      <c r="X156" s="130"/>
      <c r="Y156" s="130"/>
      <c r="Z156" s="130"/>
      <c r="AA156" s="130"/>
      <c r="AB156" s="130"/>
      <c r="AC156" s="130"/>
    </row>
    <row r="157" spans="1:29" x14ac:dyDescent="0.35">
      <c r="A157" s="76">
        <v>44159</v>
      </c>
      <c r="B157" s="125">
        <v>2019</v>
      </c>
      <c r="C157" s="77" t="s">
        <v>932</v>
      </c>
      <c r="D157" s="78" t="s">
        <v>16</v>
      </c>
      <c r="E157" s="78" t="s">
        <v>998</v>
      </c>
      <c r="F157" s="78">
        <v>7</v>
      </c>
      <c r="G157" s="77" t="s">
        <v>952</v>
      </c>
      <c r="H157" s="79" t="s">
        <v>10</v>
      </c>
      <c r="I157" s="137"/>
      <c r="J157" s="80">
        <v>445</v>
      </c>
      <c r="K157" s="4"/>
      <c r="L157" s="9">
        <v>10.89</v>
      </c>
      <c r="M157" s="9">
        <v>83.64</v>
      </c>
      <c r="N157" s="9">
        <v>71.25</v>
      </c>
      <c r="O157" s="33">
        <f t="shared" si="4"/>
        <v>82.969072164948457</v>
      </c>
      <c r="P157" s="4"/>
      <c r="Q157" s="4"/>
      <c r="R157" s="130"/>
      <c r="S157" s="130"/>
      <c r="T157" s="130"/>
      <c r="U157" s="130"/>
      <c r="V157" s="130"/>
      <c r="W157" s="130"/>
      <c r="X157" s="130"/>
      <c r="Y157" s="130"/>
      <c r="Z157" s="130"/>
      <c r="AA157" s="130"/>
      <c r="AB157" s="130"/>
      <c r="AC157" s="130"/>
    </row>
    <row r="158" spans="1:29" x14ac:dyDescent="0.35">
      <c r="A158" s="76">
        <v>44159</v>
      </c>
      <c r="B158" s="125">
        <v>2019</v>
      </c>
      <c r="C158" s="77" t="s">
        <v>932</v>
      </c>
      <c r="D158" s="78" t="s">
        <v>16</v>
      </c>
      <c r="E158" s="78" t="s">
        <v>998</v>
      </c>
      <c r="F158" s="78">
        <v>7</v>
      </c>
      <c r="G158" s="77" t="s">
        <v>990</v>
      </c>
      <c r="H158" s="79" t="s">
        <v>8</v>
      </c>
      <c r="I158" s="137"/>
      <c r="J158" s="80">
        <v>446</v>
      </c>
      <c r="K158" s="4"/>
      <c r="L158" s="9">
        <v>10.89</v>
      </c>
      <c r="M158" s="9">
        <v>87.06</v>
      </c>
      <c r="N158" s="9">
        <v>78.459999999999994</v>
      </c>
      <c r="O158" s="33">
        <f t="shared" si="4"/>
        <v>88.709465668898517</v>
      </c>
      <c r="P158" s="4"/>
      <c r="Q158" s="4"/>
      <c r="R158" s="130"/>
      <c r="S158" s="130"/>
      <c r="T158" s="130"/>
      <c r="U158" s="130"/>
      <c r="V158" s="130"/>
      <c r="W158" s="130"/>
      <c r="X158" s="130"/>
      <c r="Y158" s="130"/>
      <c r="Z158" s="130"/>
      <c r="AA158" s="130"/>
      <c r="AB158" s="130"/>
      <c r="AC158" s="130"/>
    </row>
    <row r="159" spans="1:29" x14ac:dyDescent="0.35">
      <c r="A159" s="76">
        <v>44159</v>
      </c>
      <c r="B159" s="125">
        <v>2019</v>
      </c>
      <c r="C159" s="77" t="s">
        <v>932</v>
      </c>
      <c r="D159" s="78" t="s">
        <v>16</v>
      </c>
      <c r="E159" s="78" t="s">
        <v>998</v>
      </c>
      <c r="F159" s="78">
        <v>7</v>
      </c>
      <c r="G159" s="77" t="s">
        <v>990</v>
      </c>
      <c r="H159" s="79" t="s">
        <v>12</v>
      </c>
      <c r="I159" s="137"/>
      <c r="J159" s="80">
        <v>447</v>
      </c>
      <c r="K159" s="4"/>
      <c r="L159" s="9">
        <v>10.89</v>
      </c>
      <c r="M159" s="9"/>
      <c r="N159" s="9"/>
      <c r="O159" s="33"/>
      <c r="P159" s="4"/>
      <c r="Q159" s="4"/>
      <c r="R159" s="130"/>
      <c r="S159" s="130"/>
      <c r="T159" s="130"/>
      <c r="U159" s="130"/>
      <c r="V159" s="130"/>
      <c r="W159" s="130"/>
      <c r="X159" s="130"/>
      <c r="Y159" s="130"/>
      <c r="Z159" s="130"/>
      <c r="AA159" s="130"/>
      <c r="AB159" s="130"/>
      <c r="AC159" s="130"/>
    </row>
    <row r="160" spans="1:29" x14ac:dyDescent="0.35">
      <c r="A160" s="76">
        <v>44159</v>
      </c>
      <c r="B160" s="125">
        <v>2019</v>
      </c>
      <c r="C160" s="77" t="s">
        <v>932</v>
      </c>
      <c r="D160" s="78" t="s">
        <v>16</v>
      </c>
      <c r="E160" s="78" t="s">
        <v>998</v>
      </c>
      <c r="F160" s="78">
        <v>7</v>
      </c>
      <c r="G160" s="77" t="s">
        <v>990</v>
      </c>
      <c r="H160" s="79" t="s">
        <v>11</v>
      </c>
      <c r="I160" s="137"/>
      <c r="J160" s="80">
        <v>448</v>
      </c>
      <c r="K160" s="4"/>
      <c r="L160" s="9">
        <v>10.89</v>
      </c>
      <c r="M160" s="9">
        <v>93.4</v>
      </c>
      <c r="N160" s="9">
        <v>80.900000000000006</v>
      </c>
      <c r="O160" s="33">
        <f t="shared" ref="O160:O187" si="5">100/(M160-L160)*(N160-L160)</f>
        <v>84.850321173191134</v>
      </c>
      <c r="P160" s="4"/>
      <c r="Q160" s="4"/>
      <c r="R160" s="130"/>
      <c r="S160" s="130"/>
      <c r="T160" s="130"/>
      <c r="U160" s="130"/>
      <c r="V160" s="130"/>
      <c r="W160" s="130"/>
      <c r="X160" s="130"/>
      <c r="Y160" s="130"/>
      <c r="Z160" s="130"/>
      <c r="AA160" s="130"/>
      <c r="AB160" s="130"/>
      <c r="AC160" s="130"/>
    </row>
    <row r="161" spans="1:29" x14ac:dyDescent="0.35">
      <c r="A161" s="76">
        <v>44159</v>
      </c>
      <c r="B161" s="125">
        <v>2019</v>
      </c>
      <c r="C161" s="77" t="s">
        <v>932</v>
      </c>
      <c r="D161" s="78" t="s">
        <v>16</v>
      </c>
      <c r="E161" s="78" t="s">
        <v>998</v>
      </c>
      <c r="F161" s="78">
        <v>7</v>
      </c>
      <c r="G161" s="77" t="s">
        <v>990</v>
      </c>
      <c r="H161" s="79" t="s">
        <v>10</v>
      </c>
      <c r="I161" s="137"/>
      <c r="J161" s="80">
        <v>449</v>
      </c>
      <c r="K161" s="4"/>
      <c r="L161" s="9">
        <v>10.89</v>
      </c>
      <c r="M161" s="9">
        <v>89.78</v>
      </c>
      <c r="N161" s="9">
        <v>77.2</v>
      </c>
      <c r="O161" s="33">
        <f t="shared" si="5"/>
        <v>84.053745721891246</v>
      </c>
      <c r="P161" s="4"/>
      <c r="Q161" s="4"/>
      <c r="R161" s="130"/>
      <c r="S161" s="130"/>
      <c r="T161" s="130"/>
      <c r="U161" s="130"/>
      <c r="V161" s="130"/>
      <c r="W161" s="130"/>
      <c r="X161" s="130"/>
      <c r="Y161" s="130"/>
      <c r="Z161" s="130"/>
      <c r="AA161" s="130"/>
      <c r="AB161" s="130"/>
      <c r="AC161" s="130"/>
    </row>
    <row r="162" spans="1:29" x14ac:dyDescent="0.35">
      <c r="A162" s="76">
        <v>44159</v>
      </c>
      <c r="B162" s="125">
        <v>2019</v>
      </c>
      <c r="C162" s="77" t="s">
        <v>932</v>
      </c>
      <c r="D162" s="78" t="s">
        <v>16</v>
      </c>
      <c r="E162" s="78" t="s">
        <v>993</v>
      </c>
      <c r="F162" s="78">
        <v>2</v>
      </c>
      <c r="G162" s="77" t="s">
        <v>990</v>
      </c>
      <c r="H162" s="79" t="s">
        <v>8</v>
      </c>
      <c r="I162" s="137"/>
      <c r="J162" s="80">
        <v>450</v>
      </c>
      <c r="K162" s="4"/>
      <c r="L162" s="9">
        <v>10.89</v>
      </c>
      <c r="M162" s="9">
        <v>83.15</v>
      </c>
      <c r="N162" s="9">
        <v>73.930000000000007</v>
      </c>
      <c r="O162" s="33">
        <f t="shared" si="5"/>
        <v>87.240520343205091</v>
      </c>
      <c r="P162" s="4"/>
      <c r="Q162" s="4"/>
      <c r="R162" s="130"/>
      <c r="S162" s="130"/>
      <c r="T162" s="130"/>
      <c r="U162" s="130"/>
      <c r="V162" s="130"/>
      <c r="W162" s="130"/>
      <c r="X162" s="130"/>
      <c r="Y162" s="130"/>
      <c r="Z162" s="130"/>
      <c r="AA162" s="130"/>
      <c r="AB162" s="130"/>
      <c r="AC162" s="130"/>
    </row>
    <row r="163" spans="1:29" x14ac:dyDescent="0.35">
      <c r="A163" s="76">
        <v>44159</v>
      </c>
      <c r="B163" s="125">
        <v>2019</v>
      </c>
      <c r="C163" s="77" t="s">
        <v>932</v>
      </c>
      <c r="D163" s="78" t="s">
        <v>16</v>
      </c>
      <c r="E163" s="78" t="s">
        <v>993</v>
      </c>
      <c r="F163" s="78">
        <v>2</v>
      </c>
      <c r="G163" s="77" t="s">
        <v>990</v>
      </c>
      <c r="H163" s="79" t="s">
        <v>12</v>
      </c>
      <c r="I163" s="137"/>
      <c r="J163" s="80">
        <v>451</v>
      </c>
      <c r="K163" s="4"/>
      <c r="L163" s="9">
        <v>10.89</v>
      </c>
      <c r="M163" s="9">
        <v>83.98</v>
      </c>
      <c r="N163" s="9">
        <v>72.28</v>
      </c>
      <c r="O163" s="33">
        <f t="shared" si="5"/>
        <v>83.992338213161844</v>
      </c>
      <c r="P163" s="4"/>
      <c r="Q163" s="4"/>
      <c r="R163" s="130"/>
      <c r="S163" s="130"/>
      <c r="T163" s="130"/>
      <c r="U163" s="130"/>
      <c r="V163" s="130"/>
      <c r="W163" s="130"/>
      <c r="X163" s="130"/>
      <c r="Y163" s="130"/>
      <c r="Z163" s="130"/>
      <c r="AA163" s="130"/>
      <c r="AB163" s="130"/>
      <c r="AC163" s="130"/>
    </row>
    <row r="164" spans="1:29" x14ac:dyDescent="0.35">
      <c r="A164" s="76">
        <v>44159</v>
      </c>
      <c r="B164" s="125">
        <v>2019</v>
      </c>
      <c r="C164" s="77" t="s">
        <v>932</v>
      </c>
      <c r="D164" s="78" t="s">
        <v>16</v>
      </c>
      <c r="E164" s="78" t="s">
        <v>993</v>
      </c>
      <c r="F164" s="78">
        <v>2</v>
      </c>
      <c r="G164" s="77" t="s">
        <v>990</v>
      </c>
      <c r="H164" s="79" t="s">
        <v>11</v>
      </c>
      <c r="I164" s="137"/>
      <c r="J164" s="80">
        <v>452</v>
      </c>
      <c r="K164" s="4"/>
      <c r="L164" s="9">
        <v>10.89</v>
      </c>
      <c r="M164" s="9">
        <v>84.46</v>
      </c>
      <c r="N164" s="9">
        <v>72.77</v>
      </c>
      <c r="O164" s="33">
        <f t="shared" si="5"/>
        <v>84.110371075166512</v>
      </c>
      <c r="P164" s="4"/>
      <c r="Q164" s="4"/>
      <c r="R164" s="130"/>
      <c r="S164" s="130"/>
      <c r="T164" s="130"/>
      <c r="U164" s="130"/>
      <c r="V164" s="130"/>
      <c r="W164" s="130"/>
      <c r="X164" s="130"/>
      <c r="Y164" s="130"/>
      <c r="Z164" s="130"/>
      <c r="AA164" s="130"/>
      <c r="AB164" s="130"/>
      <c r="AC164" s="130"/>
    </row>
    <row r="165" spans="1:29" x14ac:dyDescent="0.35">
      <c r="A165" s="76">
        <v>44159</v>
      </c>
      <c r="B165" s="125">
        <v>2019</v>
      </c>
      <c r="C165" s="77" t="s">
        <v>932</v>
      </c>
      <c r="D165" s="78" t="s">
        <v>16</v>
      </c>
      <c r="E165" s="78" t="s">
        <v>993</v>
      </c>
      <c r="F165" s="78">
        <v>2</v>
      </c>
      <c r="G165" s="77" t="s">
        <v>990</v>
      </c>
      <c r="H165" s="79" t="s">
        <v>10</v>
      </c>
      <c r="I165" s="137"/>
      <c r="J165" s="80">
        <v>453</v>
      </c>
      <c r="K165" s="4"/>
      <c r="L165" s="9">
        <v>10.89</v>
      </c>
      <c r="M165" s="9">
        <v>91.49</v>
      </c>
      <c r="N165" s="9">
        <v>77.430000000000007</v>
      </c>
      <c r="O165" s="33">
        <f t="shared" si="5"/>
        <v>82.555831265508701</v>
      </c>
      <c r="P165" s="4"/>
      <c r="Q165" s="4"/>
      <c r="R165" s="130"/>
      <c r="S165" s="130"/>
      <c r="T165" s="130"/>
      <c r="U165" s="130"/>
      <c r="V165" s="130"/>
      <c r="W165" s="130"/>
      <c r="X165" s="130"/>
      <c r="Y165" s="130"/>
      <c r="Z165" s="130"/>
      <c r="AA165" s="130"/>
      <c r="AB165" s="130"/>
      <c r="AC165" s="130"/>
    </row>
    <row r="166" spans="1:29" x14ac:dyDescent="0.35">
      <c r="A166" s="76">
        <v>44159</v>
      </c>
      <c r="B166" s="125">
        <v>2019</v>
      </c>
      <c r="C166" s="77" t="s">
        <v>932</v>
      </c>
      <c r="D166" s="78" t="s">
        <v>16</v>
      </c>
      <c r="E166" s="78" t="s">
        <v>993</v>
      </c>
      <c r="F166" s="78">
        <v>2</v>
      </c>
      <c r="G166" s="77" t="s">
        <v>952</v>
      </c>
      <c r="H166" s="79" t="s">
        <v>8</v>
      </c>
      <c r="I166" s="137"/>
      <c r="J166" s="80">
        <v>454</v>
      </c>
      <c r="K166" s="4"/>
      <c r="L166" s="9">
        <v>10.89</v>
      </c>
      <c r="M166" s="9">
        <v>87.91</v>
      </c>
      <c r="N166" s="9">
        <v>80.17</v>
      </c>
      <c r="O166" s="33">
        <f t="shared" si="5"/>
        <v>89.950662165671261</v>
      </c>
      <c r="P166" s="4"/>
      <c r="Q166" s="4"/>
      <c r="R166" s="130"/>
      <c r="S166" s="130"/>
      <c r="T166" s="130"/>
      <c r="U166" s="130"/>
      <c r="V166" s="130"/>
      <c r="W166" s="130"/>
      <c r="X166" s="130"/>
      <c r="Y166" s="130"/>
      <c r="Z166" s="130"/>
      <c r="AA166" s="130"/>
      <c r="AB166" s="130"/>
      <c r="AC166" s="130"/>
    </row>
    <row r="167" spans="1:29" x14ac:dyDescent="0.35">
      <c r="A167" s="76">
        <v>44159</v>
      </c>
      <c r="B167" s="125">
        <v>2019</v>
      </c>
      <c r="C167" s="77" t="s">
        <v>932</v>
      </c>
      <c r="D167" s="78" t="s">
        <v>16</v>
      </c>
      <c r="E167" s="78" t="s">
        <v>993</v>
      </c>
      <c r="F167" s="78">
        <v>2</v>
      </c>
      <c r="G167" s="77" t="s">
        <v>952</v>
      </c>
      <c r="H167" s="79" t="s">
        <v>12</v>
      </c>
      <c r="I167" s="137"/>
      <c r="J167" s="80">
        <v>455</v>
      </c>
      <c r="K167" s="4"/>
      <c r="L167" s="9">
        <v>10.89</v>
      </c>
      <c r="M167" s="9">
        <v>84.1</v>
      </c>
      <c r="N167" s="9">
        <v>74.709999999999994</v>
      </c>
      <c r="O167" s="33">
        <f t="shared" si="5"/>
        <v>87.173883349269218</v>
      </c>
      <c r="P167" s="4"/>
      <c r="Q167" s="4"/>
      <c r="R167" s="130"/>
      <c r="S167" s="130"/>
      <c r="T167" s="130"/>
      <c r="U167" s="130"/>
      <c r="V167" s="130"/>
      <c r="W167" s="130"/>
      <c r="X167" s="130"/>
      <c r="Y167" s="130"/>
      <c r="Z167" s="130"/>
      <c r="AA167" s="130"/>
      <c r="AB167" s="130"/>
      <c r="AC167" s="130"/>
    </row>
    <row r="168" spans="1:29" x14ac:dyDescent="0.35">
      <c r="A168" s="76">
        <v>44159</v>
      </c>
      <c r="B168" s="125">
        <v>2019</v>
      </c>
      <c r="C168" s="77" t="s">
        <v>932</v>
      </c>
      <c r="D168" s="78" t="s">
        <v>16</v>
      </c>
      <c r="E168" s="78" t="s">
        <v>993</v>
      </c>
      <c r="F168" s="78">
        <v>2</v>
      </c>
      <c r="G168" s="77" t="s">
        <v>952</v>
      </c>
      <c r="H168" s="79" t="s">
        <v>11</v>
      </c>
      <c r="I168" s="137"/>
      <c r="J168" s="80">
        <v>456</v>
      </c>
      <c r="K168" s="4"/>
      <c r="L168" s="9">
        <v>10.89</v>
      </c>
      <c r="M168" s="9">
        <v>89.72</v>
      </c>
      <c r="N168" s="9">
        <v>77.989999999999995</v>
      </c>
      <c r="O168" s="33">
        <f t="shared" si="5"/>
        <v>85.119878218952167</v>
      </c>
      <c r="P168" s="4"/>
      <c r="Q168" s="4"/>
      <c r="R168" s="130"/>
      <c r="S168" s="130"/>
      <c r="T168" s="130"/>
      <c r="U168" s="130"/>
      <c r="V168" s="130"/>
      <c r="W168" s="130"/>
      <c r="X168" s="130"/>
      <c r="Y168" s="130"/>
      <c r="Z168" s="130"/>
      <c r="AA168" s="130"/>
      <c r="AB168" s="130"/>
      <c r="AC168" s="130"/>
    </row>
    <row r="169" spans="1:29" x14ac:dyDescent="0.35">
      <c r="A169" s="76">
        <v>44159</v>
      </c>
      <c r="B169" s="125">
        <v>2019</v>
      </c>
      <c r="C169" s="77" t="s">
        <v>932</v>
      </c>
      <c r="D169" s="78" t="s">
        <v>16</v>
      </c>
      <c r="E169" s="78" t="s">
        <v>993</v>
      </c>
      <c r="F169" s="78">
        <v>2</v>
      </c>
      <c r="G169" s="77" t="s">
        <v>952</v>
      </c>
      <c r="H169" s="79" t="s">
        <v>10</v>
      </c>
      <c r="I169" s="137"/>
      <c r="J169" s="80">
        <v>457</v>
      </c>
      <c r="K169" s="4"/>
      <c r="L169" s="9">
        <v>10.89</v>
      </c>
      <c r="M169" s="9">
        <v>85.1</v>
      </c>
      <c r="N169" s="9">
        <v>72.39</v>
      </c>
      <c r="O169" s="33">
        <f t="shared" si="5"/>
        <v>82.872928176795583</v>
      </c>
      <c r="P169" s="4"/>
      <c r="Q169" s="4"/>
      <c r="R169" s="130"/>
      <c r="S169" s="130"/>
      <c r="T169" s="130"/>
      <c r="U169" s="130"/>
      <c r="V169" s="130"/>
      <c r="W169" s="130"/>
      <c r="X169" s="130"/>
      <c r="Y169" s="130"/>
      <c r="Z169" s="130"/>
      <c r="AA169" s="130"/>
      <c r="AB169" s="130"/>
      <c r="AC169" s="130"/>
    </row>
    <row r="170" spans="1:29" x14ac:dyDescent="0.35">
      <c r="A170" s="76">
        <v>44159</v>
      </c>
      <c r="B170" s="125">
        <v>2019</v>
      </c>
      <c r="C170" s="77" t="s">
        <v>932</v>
      </c>
      <c r="D170" s="78" t="s">
        <v>15</v>
      </c>
      <c r="E170" s="78" t="s">
        <v>996</v>
      </c>
      <c r="F170" s="78">
        <v>5</v>
      </c>
      <c r="G170" s="77" t="s">
        <v>990</v>
      </c>
      <c r="H170" s="79" t="s">
        <v>8</v>
      </c>
      <c r="I170" s="137"/>
      <c r="J170" s="80">
        <v>458</v>
      </c>
      <c r="K170" s="4"/>
      <c r="L170" s="9">
        <v>10.89</v>
      </c>
      <c r="M170" s="9">
        <v>74.239999999999995</v>
      </c>
      <c r="N170" s="9">
        <v>64.260000000000005</v>
      </c>
      <c r="O170" s="33">
        <f t="shared" si="5"/>
        <v>84.246250986582496</v>
      </c>
      <c r="P170" s="4"/>
      <c r="Q170" s="4"/>
      <c r="R170" s="130"/>
      <c r="S170" s="130"/>
      <c r="T170" s="130"/>
      <c r="U170" s="130"/>
      <c r="V170" s="130"/>
      <c r="W170" s="130"/>
      <c r="X170" s="130"/>
      <c r="Y170" s="130"/>
      <c r="Z170" s="130"/>
      <c r="AA170" s="130"/>
      <c r="AB170" s="130"/>
      <c r="AC170" s="130"/>
    </row>
    <row r="171" spans="1:29" x14ac:dyDescent="0.35">
      <c r="A171" s="76">
        <v>44159</v>
      </c>
      <c r="B171" s="125">
        <v>2019</v>
      </c>
      <c r="C171" s="77" t="s">
        <v>932</v>
      </c>
      <c r="D171" s="78" t="s">
        <v>15</v>
      </c>
      <c r="E171" s="78" t="s">
        <v>996</v>
      </c>
      <c r="F171" s="78">
        <v>5</v>
      </c>
      <c r="G171" s="77" t="s">
        <v>990</v>
      </c>
      <c r="H171" s="79" t="s">
        <v>12</v>
      </c>
      <c r="I171" s="137"/>
      <c r="J171" s="80">
        <v>459</v>
      </c>
      <c r="K171" s="4"/>
      <c r="L171" s="9">
        <v>10.89</v>
      </c>
      <c r="M171" s="38">
        <v>90.78</v>
      </c>
      <c r="N171" s="38">
        <v>78.88</v>
      </c>
      <c r="O171" s="33">
        <f t="shared" si="5"/>
        <v>85.104518713230689</v>
      </c>
      <c r="P171" s="4"/>
      <c r="Q171" s="4"/>
      <c r="R171" s="130"/>
      <c r="S171" s="130"/>
      <c r="T171" s="130"/>
      <c r="U171" s="130"/>
      <c r="V171" s="130"/>
      <c r="W171" s="130"/>
      <c r="X171" s="130"/>
      <c r="Y171" s="130"/>
      <c r="Z171" s="130"/>
      <c r="AA171" s="130"/>
      <c r="AB171" s="130"/>
      <c r="AC171" s="130"/>
    </row>
    <row r="172" spans="1:29" x14ac:dyDescent="0.35">
      <c r="A172" s="76">
        <v>44159</v>
      </c>
      <c r="B172" s="125">
        <v>2019</v>
      </c>
      <c r="C172" s="77" t="s">
        <v>932</v>
      </c>
      <c r="D172" s="78" t="s">
        <v>15</v>
      </c>
      <c r="E172" s="78" t="s">
        <v>996</v>
      </c>
      <c r="F172" s="78">
        <v>5</v>
      </c>
      <c r="G172" s="77" t="s">
        <v>990</v>
      </c>
      <c r="H172" s="79" t="s">
        <v>11</v>
      </c>
      <c r="I172" s="137"/>
      <c r="J172" s="80">
        <v>460</v>
      </c>
      <c r="K172" s="4"/>
      <c r="L172" s="9">
        <v>10.89</v>
      </c>
      <c r="M172" s="38">
        <v>84.8</v>
      </c>
      <c r="N172" s="38">
        <v>73.5</v>
      </c>
      <c r="O172" s="33">
        <f t="shared" si="5"/>
        <v>84.711135164389134</v>
      </c>
      <c r="P172" s="4"/>
      <c r="Q172" s="4"/>
      <c r="R172" s="130"/>
      <c r="S172" s="130"/>
      <c r="T172" s="130"/>
      <c r="U172" s="130"/>
      <c r="V172" s="130"/>
      <c r="W172" s="130"/>
      <c r="X172" s="130"/>
      <c r="Y172" s="130"/>
      <c r="Z172" s="130"/>
      <c r="AA172" s="130"/>
      <c r="AB172" s="130"/>
      <c r="AC172" s="130"/>
    </row>
    <row r="173" spans="1:29" x14ac:dyDescent="0.35">
      <c r="A173" s="76">
        <v>44159</v>
      </c>
      <c r="B173" s="125">
        <v>2019</v>
      </c>
      <c r="C173" s="77" t="s">
        <v>932</v>
      </c>
      <c r="D173" s="78" t="s">
        <v>15</v>
      </c>
      <c r="E173" s="78" t="s">
        <v>996</v>
      </c>
      <c r="F173" s="78">
        <v>5</v>
      </c>
      <c r="G173" s="77" t="s">
        <v>990</v>
      </c>
      <c r="H173" s="79" t="s">
        <v>10</v>
      </c>
      <c r="I173" s="137"/>
      <c r="J173" s="80">
        <v>461</v>
      </c>
      <c r="K173" s="4"/>
      <c r="L173" s="9">
        <v>10.89</v>
      </c>
      <c r="M173" s="9">
        <v>87.85</v>
      </c>
      <c r="N173" s="9">
        <v>74.739999999999995</v>
      </c>
      <c r="O173" s="33">
        <f t="shared" si="5"/>
        <v>82.96517671517671</v>
      </c>
      <c r="P173" s="4"/>
      <c r="Q173" s="4"/>
      <c r="R173" s="130"/>
      <c r="S173" s="130"/>
      <c r="T173" s="130"/>
      <c r="U173" s="130"/>
      <c r="V173" s="130"/>
      <c r="W173" s="130"/>
      <c r="X173" s="130"/>
      <c r="Y173" s="130"/>
      <c r="Z173" s="130"/>
      <c r="AA173" s="130"/>
      <c r="AB173" s="130"/>
      <c r="AC173" s="130"/>
    </row>
    <row r="174" spans="1:29" x14ac:dyDescent="0.35">
      <c r="A174" s="76">
        <v>44159</v>
      </c>
      <c r="B174" s="125">
        <v>2019</v>
      </c>
      <c r="C174" s="77" t="s">
        <v>932</v>
      </c>
      <c r="D174" s="78" t="s">
        <v>15</v>
      </c>
      <c r="E174" s="78" t="s">
        <v>996</v>
      </c>
      <c r="F174" s="78">
        <v>5</v>
      </c>
      <c r="G174" s="77" t="s">
        <v>952</v>
      </c>
      <c r="H174" s="79" t="s">
        <v>8</v>
      </c>
      <c r="I174" s="137"/>
      <c r="J174" s="80">
        <v>462</v>
      </c>
      <c r="K174" s="4"/>
      <c r="L174" s="9">
        <v>10.89</v>
      </c>
      <c r="M174" s="9">
        <v>82.8</v>
      </c>
      <c r="N174" s="9">
        <v>71.040000000000006</v>
      </c>
      <c r="O174" s="33">
        <f t="shared" si="5"/>
        <v>83.64622444722572</v>
      </c>
      <c r="P174" s="4"/>
      <c r="Q174" s="4"/>
      <c r="R174" s="130"/>
      <c r="S174" s="130"/>
      <c r="T174" s="130"/>
      <c r="U174" s="130"/>
      <c r="V174" s="130"/>
      <c r="W174" s="130"/>
      <c r="X174" s="130"/>
      <c r="Y174" s="130"/>
      <c r="Z174" s="130"/>
      <c r="AA174" s="130"/>
      <c r="AB174" s="130"/>
      <c r="AC174" s="130"/>
    </row>
    <row r="175" spans="1:29" x14ac:dyDescent="0.35">
      <c r="A175" s="76">
        <v>44159</v>
      </c>
      <c r="B175" s="125">
        <v>2019</v>
      </c>
      <c r="C175" s="77" t="s">
        <v>932</v>
      </c>
      <c r="D175" s="78" t="s">
        <v>15</v>
      </c>
      <c r="E175" s="78" t="s">
        <v>996</v>
      </c>
      <c r="F175" s="78">
        <v>5</v>
      </c>
      <c r="G175" s="77" t="s">
        <v>952</v>
      </c>
      <c r="H175" s="79" t="s">
        <v>12</v>
      </c>
      <c r="I175" s="137"/>
      <c r="J175" s="80">
        <v>463</v>
      </c>
      <c r="K175" s="4"/>
      <c r="L175" s="9">
        <v>10.89</v>
      </c>
      <c r="M175" s="9">
        <v>78.84</v>
      </c>
      <c r="N175" s="9">
        <v>67.8</v>
      </c>
      <c r="O175" s="33">
        <f t="shared" si="5"/>
        <v>83.752759381898457</v>
      </c>
      <c r="P175" s="4"/>
      <c r="Q175" s="4"/>
      <c r="R175" s="130"/>
      <c r="S175" s="130"/>
      <c r="T175" s="130"/>
      <c r="U175" s="130"/>
      <c r="V175" s="130"/>
      <c r="W175" s="130"/>
      <c r="X175" s="130"/>
      <c r="Y175" s="130"/>
      <c r="Z175" s="130"/>
      <c r="AA175" s="130"/>
      <c r="AB175" s="130"/>
      <c r="AC175" s="130"/>
    </row>
    <row r="176" spans="1:29" x14ac:dyDescent="0.35">
      <c r="A176" s="76">
        <v>44159</v>
      </c>
      <c r="B176" s="125">
        <v>2019</v>
      </c>
      <c r="C176" s="77" t="s">
        <v>932</v>
      </c>
      <c r="D176" s="78" t="s">
        <v>15</v>
      </c>
      <c r="E176" s="78" t="s">
        <v>996</v>
      </c>
      <c r="F176" s="78">
        <v>5</v>
      </c>
      <c r="G176" s="77" t="s">
        <v>952</v>
      </c>
      <c r="H176" s="79" t="s">
        <v>11</v>
      </c>
      <c r="I176" s="137"/>
      <c r="J176" s="80">
        <v>464</v>
      </c>
      <c r="K176" s="4"/>
      <c r="L176" s="9">
        <v>10.89</v>
      </c>
      <c r="M176" s="9">
        <v>85.1</v>
      </c>
      <c r="N176" s="9">
        <v>73.94</v>
      </c>
      <c r="O176" s="33">
        <f t="shared" si="5"/>
        <v>84.961595472308318</v>
      </c>
      <c r="P176" s="4"/>
      <c r="Q176" s="4"/>
      <c r="R176" s="130"/>
      <c r="S176" s="130"/>
      <c r="T176" s="130"/>
      <c r="U176" s="130"/>
      <c r="V176" s="130"/>
      <c r="W176" s="130"/>
      <c r="X176" s="130"/>
      <c r="Y176" s="130"/>
      <c r="Z176" s="130"/>
      <c r="AA176" s="130"/>
      <c r="AB176" s="130"/>
      <c r="AC176" s="130"/>
    </row>
    <row r="177" spans="1:29" x14ac:dyDescent="0.35">
      <c r="A177" s="76">
        <v>44159</v>
      </c>
      <c r="B177" s="125">
        <v>2019</v>
      </c>
      <c r="C177" s="77" t="s">
        <v>932</v>
      </c>
      <c r="D177" s="78" t="s">
        <v>15</v>
      </c>
      <c r="E177" s="78" t="s">
        <v>996</v>
      </c>
      <c r="F177" s="78">
        <v>5</v>
      </c>
      <c r="G177" s="77" t="s">
        <v>952</v>
      </c>
      <c r="H177" s="79" t="s">
        <v>10</v>
      </c>
      <c r="I177" s="137"/>
      <c r="J177" s="80">
        <v>465</v>
      </c>
      <c r="K177" s="4"/>
      <c r="L177" s="9">
        <v>10.89</v>
      </c>
      <c r="M177" s="38">
        <v>82.89</v>
      </c>
      <c r="N177" s="38">
        <v>70.349999999999994</v>
      </c>
      <c r="O177" s="33">
        <f t="shared" si="5"/>
        <v>82.583333333333329</v>
      </c>
      <c r="P177" s="4"/>
      <c r="Q177" s="4"/>
      <c r="R177" s="130"/>
      <c r="S177" s="130"/>
      <c r="T177" s="130"/>
      <c r="U177" s="130"/>
      <c r="V177" s="130"/>
      <c r="W177" s="130"/>
      <c r="X177" s="130"/>
      <c r="Y177" s="130"/>
      <c r="Z177" s="130"/>
      <c r="AA177" s="130"/>
      <c r="AB177" s="130"/>
      <c r="AC177" s="130"/>
    </row>
    <row r="178" spans="1:29" x14ac:dyDescent="0.35">
      <c r="A178" s="76">
        <v>44159</v>
      </c>
      <c r="B178" s="125">
        <v>2019</v>
      </c>
      <c r="C178" s="77" t="s">
        <v>932</v>
      </c>
      <c r="D178" s="78" t="s">
        <v>14</v>
      </c>
      <c r="E178" s="78" t="s">
        <v>994</v>
      </c>
      <c r="F178" s="78">
        <v>3</v>
      </c>
      <c r="G178" s="77" t="s">
        <v>990</v>
      </c>
      <c r="H178" s="79" t="s">
        <v>8</v>
      </c>
      <c r="I178" s="137"/>
      <c r="J178" s="80">
        <v>466</v>
      </c>
      <c r="K178" s="4"/>
      <c r="L178" s="9">
        <v>10.89</v>
      </c>
      <c r="M178" s="9">
        <v>77.510000000000005</v>
      </c>
      <c r="N178" s="9">
        <v>68.069999999999993</v>
      </c>
      <c r="O178" s="33">
        <f t="shared" si="5"/>
        <v>85.830081056739701</v>
      </c>
      <c r="P178" s="4"/>
      <c r="Q178" s="4"/>
      <c r="R178" s="130"/>
      <c r="S178" s="130"/>
      <c r="T178" s="130"/>
      <c r="U178" s="130"/>
      <c r="V178" s="130"/>
      <c r="W178" s="130"/>
      <c r="X178" s="130"/>
      <c r="Y178" s="130"/>
      <c r="Z178" s="130"/>
      <c r="AA178" s="130"/>
      <c r="AB178" s="130"/>
      <c r="AC178" s="130"/>
    </row>
    <row r="179" spans="1:29" x14ac:dyDescent="0.35">
      <c r="A179" s="76">
        <v>44159</v>
      </c>
      <c r="B179" s="125">
        <v>2019</v>
      </c>
      <c r="C179" s="77" t="s">
        <v>932</v>
      </c>
      <c r="D179" s="78" t="s">
        <v>14</v>
      </c>
      <c r="E179" s="78" t="s">
        <v>994</v>
      </c>
      <c r="F179" s="78">
        <v>3</v>
      </c>
      <c r="G179" s="77" t="s">
        <v>990</v>
      </c>
      <c r="H179" s="79" t="s">
        <v>12</v>
      </c>
      <c r="I179" s="137"/>
      <c r="J179" s="80">
        <v>467</v>
      </c>
      <c r="K179" s="4"/>
      <c r="L179" s="9">
        <v>10.89</v>
      </c>
      <c r="M179" s="9">
        <v>87.31</v>
      </c>
      <c r="N179" s="9">
        <v>75.19</v>
      </c>
      <c r="O179" s="33">
        <f t="shared" si="5"/>
        <v>84.140277414289443</v>
      </c>
      <c r="P179" s="4"/>
      <c r="Q179" s="4"/>
      <c r="R179" s="130"/>
      <c r="S179" s="130"/>
      <c r="T179" s="130"/>
      <c r="U179" s="130"/>
      <c r="V179" s="130"/>
      <c r="W179" s="130"/>
      <c r="X179" s="130"/>
      <c r="Y179" s="130"/>
      <c r="Z179" s="130"/>
      <c r="AA179" s="130"/>
      <c r="AB179" s="130"/>
      <c r="AC179" s="130"/>
    </row>
    <row r="180" spans="1:29" x14ac:dyDescent="0.35">
      <c r="A180" s="76">
        <v>44159</v>
      </c>
      <c r="B180" s="125">
        <v>2019</v>
      </c>
      <c r="C180" s="77" t="s">
        <v>932</v>
      </c>
      <c r="D180" s="78" t="s">
        <v>14</v>
      </c>
      <c r="E180" s="78" t="s">
        <v>994</v>
      </c>
      <c r="F180" s="78">
        <v>3</v>
      </c>
      <c r="G180" s="77" t="s">
        <v>990</v>
      </c>
      <c r="H180" s="79" t="s">
        <v>11</v>
      </c>
      <c r="I180" s="137"/>
      <c r="J180" s="80">
        <v>468</v>
      </c>
      <c r="K180" s="4"/>
      <c r="L180" s="9">
        <v>10.89</v>
      </c>
      <c r="M180" s="9">
        <v>85.1</v>
      </c>
      <c r="N180" s="9">
        <v>74.41</v>
      </c>
      <c r="O180" s="33">
        <f t="shared" si="5"/>
        <v>85.59493329739928</v>
      </c>
      <c r="P180" s="4"/>
      <c r="Q180" s="4"/>
      <c r="R180" s="130"/>
      <c r="S180" s="130"/>
      <c r="T180" s="130"/>
      <c r="U180" s="130"/>
      <c r="V180" s="130"/>
      <c r="W180" s="130"/>
      <c r="X180" s="130"/>
      <c r="Y180" s="130"/>
      <c r="Z180" s="130"/>
      <c r="AA180" s="130"/>
      <c r="AB180" s="130"/>
      <c r="AC180" s="130"/>
    </row>
    <row r="181" spans="1:29" x14ac:dyDescent="0.35">
      <c r="A181" s="76">
        <v>44159</v>
      </c>
      <c r="B181" s="125">
        <v>2019</v>
      </c>
      <c r="C181" s="77" t="s">
        <v>932</v>
      </c>
      <c r="D181" s="78" t="s">
        <v>14</v>
      </c>
      <c r="E181" s="78" t="s">
        <v>994</v>
      </c>
      <c r="F181" s="78">
        <v>3</v>
      </c>
      <c r="G181" s="77" t="s">
        <v>990</v>
      </c>
      <c r="H181" s="79" t="s">
        <v>10</v>
      </c>
      <c r="I181" s="137"/>
      <c r="J181" s="80">
        <v>469</v>
      </c>
      <c r="K181" s="4"/>
      <c r="L181" s="9">
        <v>10.89</v>
      </c>
      <c r="M181" s="9">
        <v>85.94</v>
      </c>
      <c r="N181" s="9">
        <v>73.569999999999993</v>
      </c>
      <c r="O181" s="33">
        <f t="shared" si="5"/>
        <v>83.517654896735493</v>
      </c>
      <c r="P181" s="4"/>
      <c r="Q181" s="4"/>
      <c r="R181" s="130"/>
      <c r="S181" s="130"/>
      <c r="T181" s="130"/>
      <c r="U181" s="130"/>
      <c r="V181" s="130"/>
      <c r="W181" s="130"/>
      <c r="X181" s="130"/>
      <c r="Y181" s="130"/>
      <c r="Z181" s="130"/>
      <c r="AA181" s="130"/>
      <c r="AB181" s="130"/>
      <c r="AC181" s="130"/>
    </row>
    <row r="182" spans="1:29" x14ac:dyDescent="0.35">
      <c r="A182" s="76">
        <v>44159</v>
      </c>
      <c r="B182" s="125">
        <v>2019</v>
      </c>
      <c r="C182" s="77" t="s">
        <v>932</v>
      </c>
      <c r="D182" s="78" t="s">
        <v>14</v>
      </c>
      <c r="E182" s="78" t="s">
        <v>994</v>
      </c>
      <c r="F182" s="78">
        <v>3</v>
      </c>
      <c r="G182" s="77" t="s">
        <v>952</v>
      </c>
      <c r="H182" s="79" t="s">
        <v>8</v>
      </c>
      <c r="I182" s="137"/>
      <c r="J182" s="80">
        <v>470</v>
      </c>
      <c r="K182" s="4"/>
      <c r="L182" s="9">
        <v>10.89</v>
      </c>
      <c r="M182" s="9">
        <v>88.32</v>
      </c>
      <c r="N182" s="9">
        <v>76.67</v>
      </c>
      <c r="O182" s="33">
        <f t="shared" si="5"/>
        <v>84.954152137414454</v>
      </c>
      <c r="P182" s="4"/>
      <c r="Q182" s="4"/>
      <c r="R182" s="130"/>
      <c r="S182" s="130"/>
      <c r="T182" s="130"/>
      <c r="U182" s="130"/>
      <c r="V182" s="130"/>
      <c r="W182" s="130"/>
      <c r="X182" s="130"/>
      <c r="Y182" s="130"/>
      <c r="Z182" s="130"/>
      <c r="AA182" s="130"/>
      <c r="AB182" s="130"/>
      <c r="AC182" s="130"/>
    </row>
    <row r="183" spans="1:29" x14ac:dyDescent="0.35">
      <c r="A183" s="76">
        <v>44159</v>
      </c>
      <c r="B183" s="125">
        <v>2019</v>
      </c>
      <c r="C183" s="77" t="s">
        <v>932</v>
      </c>
      <c r="D183" s="78" t="s">
        <v>14</v>
      </c>
      <c r="E183" s="78" t="s">
        <v>994</v>
      </c>
      <c r="F183" s="78">
        <v>3</v>
      </c>
      <c r="G183" s="77" t="s">
        <v>952</v>
      </c>
      <c r="H183" s="79" t="s">
        <v>12</v>
      </c>
      <c r="I183" s="137"/>
      <c r="J183" s="80">
        <v>471</v>
      </c>
      <c r="K183" s="4"/>
      <c r="L183" s="9">
        <v>10.89</v>
      </c>
      <c r="M183" s="9">
        <v>92.93</v>
      </c>
      <c r="N183" s="9">
        <v>80.58</v>
      </c>
      <c r="O183" s="33">
        <f t="shared" si="5"/>
        <v>84.946367625548504</v>
      </c>
      <c r="P183" s="4"/>
      <c r="Q183" s="4"/>
      <c r="R183" s="130"/>
      <c r="S183" s="130"/>
      <c r="T183" s="130"/>
      <c r="U183" s="130"/>
      <c r="V183" s="130"/>
      <c r="W183" s="130"/>
      <c r="X183" s="130"/>
      <c r="Y183" s="130"/>
      <c r="Z183" s="130"/>
      <c r="AA183" s="130"/>
      <c r="AB183" s="130"/>
      <c r="AC183" s="130"/>
    </row>
    <row r="184" spans="1:29" x14ac:dyDescent="0.35">
      <c r="A184" s="76">
        <v>44159</v>
      </c>
      <c r="B184" s="125">
        <v>2019</v>
      </c>
      <c r="C184" s="77" t="s">
        <v>932</v>
      </c>
      <c r="D184" s="78" t="s">
        <v>14</v>
      </c>
      <c r="E184" s="78" t="s">
        <v>994</v>
      </c>
      <c r="F184" s="78">
        <v>3</v>
      </c>
      <c r="G184" s="77" t="s">
        <v>952</v>
      </c>
      <c r="H184" s="79" t="s">
        <v>11</v>
      </c>
      <c r="I184" s="137"/>
      <c r="J184" s="80">
        <v>472</v>
      </c>
      <c r="K184" s="4"/>
      <c r="L184" s="9">
        <v>10.89</v>
      </c>
      <c r="M184" s="9">
        <v>96.12</v>
      </c>
      <c r="N184" s="9">
        <v>83.14</v>
      </c>
      <c r="O184" s="33">
        <f t="shared" si="5"/>
        <v>84.770620673471782</v>
      </c>
      <c r="P184" s="4"/>
      <c r="Q184" s="4"/>
      <c r="R184" s="130"/>
      <c r="S184" s="130"/>
      <c r="T184" s="130"/>
      <c r="U184" s="130"/>
      <c r="V184" s="130"/>
      <c r="W184" s="130"/>
      <c r="X184" s="130"/>
      <c r="Y184" s="130"/>
      <c r="Z184" s="130"/>
      <c r="AA184" s="130"/>
      <c r="AB184" s="130"/>
      <c r="AC184" s="130"/>
    </row>
    <row r="185" spans="1:29" x14ac:dyDescent="0.35">
      <c r="A185" s="76">
        <v>44159</v>
      </c>
      <c r="B185" s="125">
        <v>2019</v>
      </c>
      <c r="C185" s="77" t="s">
        <v>932</v>
      </c>
      <c r="D185" s="78" t="s">
        <v>14</v>
      </c>
      <c r="E185" s="78" t="s">
        <v>994</v>
      </c>
      <c r="F185" s="78">
        <v>3</v>
      </c>
      <c r="G185" s="77" t="s">
        <v>952</v>
      </c>
      <c r="H185" s="79" t="s">
        <v>10</v>
      </c>
      <c r="I185" s="137"/>
      <c r="J185" s="80">
        <v>473</v>
      </c>
      <c r="K185" s="4"/>
      <c r="L185" s="9">
        <v>10.89</v>
      </c>
      <c r="M185" s="9">
        <v>78.87</v>
      </c>
      <c r="N185" s="9">
        <v>67.930000000000007</v>
      </c>
      <c r="O185" s="33">
        <f t="shared" si="5"/>
        <v>83.907031479847021</v>
      </c>
      <c r="P185" s="4"/>
      <c r="Q185" s="4"/>
      <c r="R185" s="130"/>
      <c r="S185" s="130"/>
      <c r="T185" s="130"/>
      <c r="U185" s="130"/>
      <c r="V185" s="130"/>
      <c r="W185" s="130"/>
      <c r="X185" s="130"/>
      <c r="Y185" s="130"/>
      <c r="Z185" s="130"/>
      <c r="AA185" s="130"/>
      <c r="AB185" s="130"/>
      <c r="AC185" s="130"/>
    </row>
    <row r="186" spans="1:29" x14ac:dyDescent="0.35">
      <c r="A186" s="76">
        <v>44159</v>
      </c>
      <c r="B186" s="125">
        <v>2019</v>
      </c>
      <c r="C186" s="77" t="s">
        <v>932</v>
      </c>
      <c r="D186" s="78" t="s">
        <v>13</v>
      </c>
      <c r="E186" s="78" t="s">
        <v>997</v>
      </c>
      <c r="F186" s="78">
        <v>6</v>
      </c>
      <c r="G186" s="77" t="s">
        <v>990</v>
      </c>
      <c r="H186" s="79" t="s">
        <v>8</v>
      </c>
      <c r="I186" s="137"/>
      <c r="J186" s="80">
        <v>474</v>
      </c>
      <c r="K186" s="4"/>
      <c r="L186" s="9">
        <v>10.89</v>
      </c>
      <c r="M186" s="9">
        <v>80.95</v>
      </c>
      <c r="N186" s="9">
        <v>72.069999999999993</v>
      </c>
      <c r="O186" s="33">
        <f t="shared" si="5"/>
        <v>87.32514987153867</v>
      </c>
      <c r="P186" s="4"/>
      <c r="Q186" s="4"/>
      <c r="R186" s="130"/>
      <c r="S186" s="130"/>
      <c r="T186" s="130"/>
      <c r="U186" s="130"/>
      <c r="V186" s="130"/>
      <c r="W186" s="130"/>
      <c r="X186" s="130"/>
      <c r="Y186" s="130"/>
      <c r="Z186" s="130"/>
      <c r="AA186" s="130"/>
      <c r="AB186" s="130"/>
      <c r="AC186" s="130"/>
    </row>
    <row r="187" spans="1:29" x14ac:dyDescent="0.35">
      <c r="A187" s="76">
        <v>44159</v>
      </c>
      <c r="B187" s="125">
        <v>2019</v>
      </c>
      <c r="C187" s="77" t="s">
        <v>932</v>
      </c>
      <c r="D187" s="78" t="s">
        <v>13</v>
      </c>
      <c r="E187" s="78" t="s">
        <v>997</v>
      </c>
      <c r="F187" s="78">
        <v>6</v>
      </c>
      <c r="G187" s="77" t="s">
        <v>990</v>
      </c>
      <c r="H187" s="79" t="s">
        <v>12</v>
      </c>
      <c r="I187" s="137"/>
      <c r="J187" s="80">
        <v>475</v>
      </c>
      <c r="K187" s="4"/>
      <c r="L187" s="9">
        <v>10.89</v>
      </c>
      <c r="M187" s="9">
        <v>84.61</v>
      </c>
      <c r="N187" s="9">
        <v>73.11</v>
      </c>
      <c r="O187" s="33">
        <f t="shared" si="5"/>
        <v>84.400434074877921</v>
      </c>
      <c r="P187" s="4"/>
      <c r="Q187" s="4"/>
      <c r="R187" s="130"/>
      <c r="S187" s="130"/>
      <c r="T187" s="130"/>
      <c r="U187" s="130"/>
      <c r="V187" s="130"/>
      <c r="W187" s="130"/>
      <c r="X187" s="130"/>
      <c r="Y187" s="130"/>
      <c r="Z187" s="130"/>
      <c r="AA187" s="130"/>
      <c r="AB187" s="130"/>
      <c r="AC187" s="130"/>
    </row>
    <row r="188" spans="1:29" x14ac:dyDescent="0.35">
      <c r="A188" s="76">
        <v>44159</v>
      </c>
      <c r="B188" s="125">
        <v>2019</v>
      </c>
      <c r="C188" s="77" t="s">
        <v>932</v>
      </c>
      <c r="D188" s="78" t="s">
        <v>13</v>
      </c>
      <c r="E188" s="78" t="s">
        <v>997</v>
      </c>
      <c r="F188" s="78">
        <v>6</v>
      </c>
      <c r="G188" s="77" t="s">
        <v>990</v>
      </c>
      <c r="H188" s="79" t="s">
        <v>11</v>
      </c>
      <c r="I188" s="137"/>
      <c r="J188" s="80">
        <v>476</v>
      </c>
      <c r="K188" s="4"/>
      <c r="L188" s="9">
        <v>10.89</v>
      </c>
      <c r="M188" s="9"/>
      <c r="N188" s="9"/>
      <c r="O188" s="33"/>
      <c r="P188" s="4"/>
      <c r="Q188" s="4"/>
      <c r="R188" s="130"/>
      <c r="S188" s="130"/>
      <c r="T188" s="130"/>
      <c r="U188" s="130"/>
      <c r="V188" s="130"/>
      <c r="W188" s="130"/>
      <c r="X188" s="130"/>
      <c r="Y188" s="130"/>
      <c r="Z188" s="130"/>
      <c r="AA188" s="130"/>
      <c r="AB188" s="130"/>
      <c r="AC188" s="130"/>
    </row>
    <row r="189" spans="1:29" x14ac:dyDescent="0.35">
      <c r="A189" s="76">
        <v>44159</v>
      </c>
      <c r="B189" s="125">
        <v>2019</v>
      </c>
      <c r="C189" s="77" t="s">
        <v>932</v>
      </c>
      <c r="D189" s="78" t="s">
        <v>13</v>
      </c>
      <c r="E189" s="78" t="s">
        <v>997</v>
      </c>
      <c r="F189" s="78">
        <v>6</v>
      </c>
      <c r="G189" s="77" t="s">
        <v>990</v>
      </c>
      <c r="H189" s="79" t="s">
        <v>10</v>
      </c>
      <c r="I189" s="137"/>
      <c r="J189" s="80">
        <v>477</v>
      </c>
      <c r="K189" s="4"/>
      <c r="L189" s="9">
        <v>10.89</v>
      </c>
      <c r="M189" s="9">
        <v>87.25</v>
      </c>
      <c r="N189" s="9">
        <v>74.27</v>
      </c>
      <c r="O189" s="33">
        <f t="shared" ref="O189:O225" si="6">100/(M189-L189)*(N189-L189)</f>
        <v>83.001571503404918</v>
      </c>
      <c r="P189" s="4"/>
      <c r="Q189" s="4"/>
      <c r="R189" s="130"/>
      <c r="S189" s="130"/>
      <c r="T189" s="130"/>
      <c r="U189" s="130"/>
      <c r="V189" s="130"/>
      <c r="W189" s="130"/>
      <c r="X189" s="130"/>
      <c r="Y189" s="130"/>
      <c r="Z189" s="130"/>
      <c r="AA189" s="130"/>
      <c r="AB189" s="130"/>
      <c r="AC189" s="130"/>
    </row>
    <row r="190" spans="1:29" x14ac:dyDescent="0.35">
      <c r="A190" s="76">
        <v>44159</v>
      </c>
      <c r="B190" s="125">
        <v>2019</v>
      </c>
      <c r="C190" s="77" t="s">
        <v>932</v>
      </c>
      <c r="D190" s="78" t="s">
        <v>13</v>
      </c>
      <c r="E190" s="78" t="s">
        <v>997</v>
      </c>
      <c r="F190" s="78">
        <v>6</v>
      </c>
      <c r="G190" s="77" t="s">
        <v>952</v>
      </c>
      <c r="H190" s="79" t="s">
        <v>8</v>
      </c>
      <c r="I190" s="137"/>
      <c r="J190" s="80">
        <v>478</v>
      </c>
      <c r="K190" s="4"/>
      <c r="L190" s="9">
        <v>10.89</v>
      </c>
      <c r="M190" s="9">
        <v>83.98</v>
      </c>
      <c r="N190" s="9">
        <v>76.47</v>
      </c>
      <c r="O190" s="33">
        <f t="shared" si="6"/>
        <v>89.724996579559431</v>
      </c>
      <c r="P190" s="4"/>
      <c r="Q190" s="4"/>
      <c r="R190" s="130"/>
      <c r="S190" s="130"/>
      <c r="T190" s="130"/>
      <c r="U190" s="130"/>
      <c r="V190" s="130"/>
      <c r="W190" s="130"/>
      <c r="X190" s="130"/>
      <c r="Y190" s="130"/>
      <c r="Z190" s="130"/>
      <c r="AA190" s="130"/>
      <c r="AB190" s="130"/>
      <c r="AC190" s="130"/>
    </row>
    <row r="191" spans="1:29" x14ac:dyDescent="0.35">
      <c r="A191" s="76">
        <v>44159</v>
      </c>
      <c r="B191" s="125">
        <v>2019</v>
      </c>
      <c r="C191" s="77" t="s">
        <v>932</v>
      </c>
      <c r="D191" s="78" t="s">
        <v>13</v>
      </c>
      <c r="E191" s="78" t="s">
        <v>997</v>
      </c>
      <c r="F191" s="78">
        <v>6</v>
      </c>
      <c r="G191" s="77" t="s">
        <v>952</v>
      </c>
      <c r="H191" s="79" t="s">
        <v>12</v>
      </c>
      <c r="I191" s="137"/>
      <c r="J191" s="80">
        <v>479</v>
      </c>
      <c r="K191" s="4"/>
      <c r="L191" s="9">
        <v>10.89</v>
      </c>
      <c r="M191" s="9">
        <v>76.2</v>
      </c>
      <c r="N191" s="9">
        <v>66.319999999999993</v>
      </c>
      <c r="O191" s="33">
        <f t="shared" si="6"/>
        <v>84.872148216199648</v>
      </c>
      <c r="P191" s="4"/>
      <c r="Q191" s="4"/>
      <c r="R191" s="130"/>
      <c r="S191" s="130"/>
      <c r="T191" s="130"/>
      <c r="U191" s="130"/>
      <c r="V191" s="130"/>
      <c r="W191" s="130"/>
      <c r="X191" s="130"/>
      <c r="Y191" s="130"/>
      <c r="Z191" s="130"/>
      <c r="AA191" s="130"/>
      <c r="AB191" s="130"/>
      <c r="AC191" s="130"/>
    </row>
    <row r="192" spans="1:29" x14ac:dyDescent="0.35">
      <c r="A192" s="76">
        <v>44159</v>
      </c>
      <c r="B192" s="125">
        <v>2019</v>
      </c>
      <c r="C192" s="77" t="s">
        <v>932</v>
      </c>
      <c r="D192" s="78" t="s">
        <v>13</v>
      </c>
      <c r="E192" s="78" t="s">
        <v>997</v>
      </c>
      <c r="F192" s="78">
        <v>6</v>
      </c>
      <c r="G192" s="77" t="s">
        <v>952</v>
      </c>
      <c r="H192" s="79" t="s">
        <v>11</v>
      </c>
      <c r="I192" s="137"/>
      <c r="J192" s="80">
        <v>480</v>
      </c>
      <c r="K192" s="4"/>
      <c r="L192" s="9">
        <v>10.89</v>
      </c>
      <c r="M192" s="9">
        <v>79.94</v>
      </c>
      <c r="N192" s="9">
        <v>69.45</v>
      </c>
      <c r="O192" s="33">
        <f t="shared" si="6"/>
        <v>84.808110065170183</v>
      </c>
      <c r="P192" s="4"/>
      <c r="Q192" s="4"/>
      <c r="R192" s="130"/>
      <c r="S192" s="130"/>
      <c r="T192" s="130"/>
      <c r="U192" s="130"/>
      <c r="V192" s="130"/>
      <c r="W192" s="130"/>
      <c r="X192" s="130"/>
      <c r="Y192" s="130"/>
      <c r="Z192" s="130"/>
      <c r="AA192" s="130"/>
      <c r="AB192" s="130"/>
      <c r="AC192" s="130"/>
    </row>
    <row r="193" spans="1:29" x14ac:dyDescent="0.35">
      <c r="A193" s="76">
        <v>44159</v>
      </c>
      <c r="B193" s="125">
        <v>2019</v>
      </c>
      <c r="C193" s="77" t="s">
        <v>932</v>
      </c>
      <c r="D193" s="78" t="s">
        <v>13</v>
      </c>
      <c r="E193" s="78" t="s">
        <v>997</v>
      </c>
      <c r="F193" s="78">
        <v>6</v>
      </c>
      <c r="G193" s="77" t="s">
        <v>952</v>
      </c>
      <c r="H193" s="79" t="s">
        <v>10</v>
      </c>
      <c r="I193" s="137"/>
      <c r="J193" s="80">
        <v>481</v>
      </c>
      <c r="K193" s="4"/>
      <c r="L193" s="9">
        <v>10.89</v>
      </c>
      <c r="M193" s="9">
        <v>82.26</v>
      </c>
      <c r="N193" s="9">
        <v>70.34</v>
      </c>
      <c r="O193" s="33">
        <f t="shared" si="6"/>
        <v>83.298304609780018</v>
      </c>
      <c r="P193" s="4"/>
      <c r="Q193" s="4"/>
      <c r="R193" s="130"/>
      <c r="S193" s="130"/>
      <c r="T193" s="130"/>
      <c r="U193" s="130"/>
      <c r="V193" s="130"/>
      <c r="W193" s="130"/>
      <c r="X193" s="130"/>
      <c r="Y193" s="130"/>
      <c r="Z193" s="130"/>
      <c r="AA193" s="130"/>
      <c r="AB193" s="130"/>
      <c r="AC193" s="130"/>
    </row>
    <row r="194" spans="1:29" x14ac:dyDescent="0.35">
      <c r="A194" s="76">
        <v>44159</v>
      </c>
      <c r="B194" s="125">
        <v>2019</v>
      </c>
      <c r="C194" s="77" t="s">
        <v>932</v>
      </c>
      <c r="D194" s="78" t="s">
        <v>13</v>
      </c>
      <c r="E194" s="78" t="s">
        <v>998</v>
      </c>
      <c r="F194" s="78">
        <v>7</v>
      </c>
      <c r="G194" s="77" t="s">
        <v>952</v>
      </c>
      <c r="H194" s="79" t="s">
        <v>8</v>
      </c>
      <c r="I194" s="137"/>
      <c r="J194" s="80">
        <v>482</v>
      </c>
      <c r="K194" s="4"/>
      <c r="L194" s="9">
        <v>10.89</v>
      </c>
      <c r="M194" s="9">
        <v>83.91</v>
      </c>
      <c r="N194" s="9">
        <v>76.91</v>
      </c>
      <c r="O194" s="33">
        <f t="shared" si="6"/>
        <v>90.413585319090657</v>
      </c>
      <c r="P194" s="4"/>
      <c r="Q194" s="4"/>
      <c r="R194" s="130"/>
      <c r="S194" s="130"/>
      <c r="T194" s="130"/>
      <c r="U194" s="130"/>
      <c r="V194" s="130"/>
      <c r="W194" s="130"/>
      <c r="X194" s="130"/>
      <c r="Y194" s="130"/>
      <c r="Z194" s="130"/>
      <c r="AA194" s="130"/>
      <c r="AB194" s="130"/>
      <c r="AC194" s="130"/>
    </row>
    <row r="195" spans="1:29" x14ac:dyDescent="0.35">
      <c r="A195" s="76">
        <v>44159</v>
      </c>
      <c r="B195" s="125">
        <v>2019</v>
      </c>
      <c r="C195" s="77" t="s">
        <v>932</v>
      </c>
      <c r="D195" s="78" t="s">
        <v>13</v>
      </c>
      <c r="E195" s="78" t="s">
        <v>998</v>
      </c>
      <c r="F195" s="78">
        <v>7</v>
      </c>
      <c r="G195" s="77" t="s">
        <v>952</v>
      </c>
      <c r="H195" s="79" t="s">
        <v>12</v>
      </c>
      <c r="I195" s="137"/>
      <c r="J195" s="80">
        <v>483</v>
      </c>
      <c r="K195" s="4"/>
      <c r="L195" s="9">
        <v>10.89</v>
      </c>
      <c r="M195" s="9">
        <v>79.150000000000006</v>
      </c>
      <c r="N195" s="9">
        <v>70.239999999999995</v>
      </c>
      <c r="O195" s="33">
        <f t="shared" si="6"/>
        <v>86.946967477292688</v>
      </c>
      <c r="P195" s="4"/>
      <c r="Q195" s="4"/>
      <c r="R195" s="130"/>
      <c r="S195" s="130"/>
      <c r="T195" s="130"/>
      <c r="U195" s="130"/>
      <c r="V195" s="130"/>
      <c r="W195" s="130"/>
      <c r="X195" s="130"/>
      <c r="Y195" s="130"/>
      <c r="Z195" s="130"/>
      <c r="AA195" s="130"/>
      <c r="AB195" s="130"/>
      <c r="AC195" s="130"/>
    </row>
    <row r="196" spans="1:29" x14ac:dyDescent="0.35">
      <c r="A196" s="76">
        <v>44159</v>
      </c>
      <c r="B196" s="125">
        <v>2019</v>
      </c>
      <c r="C196" s="77" t="s">
        <v>932</v>
      </c>
      <c r="D196" s="78" t="s">
        <v>13</v>
      </c>
      <c r="E196" s="78" t="s">
        <v>998</v>
      </c>
      <c r="F196" s="78">
        <v>7</v>
      </c>
      <c r="G196" s="77" t="s">
        <v>952</v>
      </c>
      <c r="H196" s="79" t="s">
        <v>11</v>
      </c>
      <c r="I196" s="137"/>
      <c r="J196" s="80">
        <v>484</v>
      </c>
      <c r="K196" s="4"/>
      <c r="L196" s="9">
        <v>10.89</v>
      </c>
      <c r="M196" s="9">
        <v>81.819999999999993</v>
      </c>
      <c r="N196" s="9">
        <v>71.2</v>
      </c>
      <c r="O196" s="33">
        <f t="shared" si="6"/>
        <v>85.027491893416055</v>
      </c>
      <c r="P196" s="4"/>
      <c r="Q196" s="4"/>
      <c r="R196" s="130"/>
      <c r="S196" s="130"/>
      <c r="T196" s="130"/>
      <c r="U196" s="130"/>
      <c r="V196" s="130"/>
      <c r="W196" s="130"/>
      <c r="X196" s="130"/>
      <c r="Y196" s="130"/>
      <c r="Z196" s="130"/>
      <c r="AA196" s="130"/>
      <c r="AB196" s="130"/>
      <c r="AC196" s="130"/>
    </row>
    <row r="197" spans="1:29" x14ac:dyDescent="0.35">
      <c r="A197" s="76">
        <v>44159</v>
      </c>
      <c r="B197" s="125">
        <v>2019</v>
      </c>
      <c r="C197" s="77" t="s">
        <v>932</v>
      </c>
      <c r="D197" s="78" t="s">
        <v>13</v>
      </c>
      <c r="E197" s="78" t="s">
        <v>998</v>
      </c>
      <c r="F197" s="78">
        <v>7</v>
      </c>
      <c r="G197" s="77" t="s">
        <v>952</v>
      </c>
      <c r="H197" s="79" t="s">
        <v>10</v>
      </c>
      <c r="I197" s="137"/>
      <c r="J197" s="80">
        <v>485</v>
      </c>
      <c r="K197" s="4"/>
      <c r="L197" s="9">
        <v>10.89</v>
      </c>
      <c r="M197" s="9">
        <v>78.680000000000007</v>
      </c>
      <c r="N197" s="9">
        <v>66.680000000000007</v>
      </c>
      <c r="O197" s="33">
        <f t="shared" si="6"/>
        <v>82.298274081722965</v>
      </c>
      <c r="P197" s="4"/>
      <c r="Q197" s="4"/>
      <c r="R197" s="130"/>
      <c r="S197" s="130"/>
      <c r="T197" s="130"/>
      <c r="U197" s="130"/>
      <c r="V197" s="130"/>
      <c r="W197" s="130"/>
      <c r="X197" s="130"/>
      <c r="Y197" s="130"/>
      <c r="Z197" s="130"/>
      <c r="AA197" s="130"/>
      <c r="AB197" s="130"/>
      <c r="AC197" s="130"/>
    </row>
    <row r="198" spans="1:29" x14ac:dyDescent="0.35">
      <c r="A198" s="76">
        <v>44159</v>
      </c>
      <c r="B198" s="125">
        <v>2019</v>
      </c>
      <c r="C198" s="77" t="s">
        <v>932</v>
      </c>
      <c r="D198" s="78" t="s">
        <v>13</v>
      </c>
      <c r="E198" s="78" t="s">
        <v>998</v>
      </c>
      <c r="F198" s="78">
        <v>7</v>
      </c>
      <c r="G198" s="77" t="s">
        <v>990</v>
      </c>
      <c r="H198" s="79" t="s">
        <v>8</v>
      </c>
      <c r="I198" s="137"/>
      <c r="J198" s="80">
        <v>486</v>
      </c>
      <c r="K198" s="4"/>
      <c r="L198" s="9">
        <v>10.89</v>
      </c>
      <c r="M198" s="9">
        <v>96.1</v>
      </c>
      <c r="N198" s="9">
        <v>87.74</v>
      </c>
      <c r="O198" s="33">
        <f t="shared" si="6"/>
        <v>90.188944959511787</v>
      </c>
      <c r="P198" s="4"/>
      <c r="Q198" s="4"/>
      <c r="R198" s="130"/>
      <c r="S198" s="130"/>
      <c r="T198" s="130"/>
      <c r="U198" s="130"/>
      <c r="V198" s="130"/>
      <c r="W198" s="130"/>
      <c r="X198" s="130"/>
      <c r="Y198" s="130"/>
      <c r="Z198" s="130"/>
      <c r="AA198" s="130"/>
      <c r="AB198" s="130"/>
      <c r="AC198" s="130"/>
    </row>
    <row r="199" spans="1:29" x14ac:dyDescent="0.35">
      <c r="A199" s="76">
        <v>44159</v>
      </c>
      <c r="B199" s="125">
        <v>2019</v>
      </c>
      <c r="C199" s="77" t="s">
        <v>932</v>
      </c>
      <c r="D199" s="78" t="s">
        <v>13</v>
      </c>
      <c r="E199" s="78" t="s">
        <v>998</v>
      </c>
      <c r="F199" s="78">
        <v>7</v>
      </c>
      <c r="G199" s="77" t="s">
        <v>990</v>
      </c>
      <c r="H199" s="79" t="s">
        <v>12</v>
      </c>
      <c r="I199" s="137"/>
      <c r="J199" s="80">
        <v>487</v>
      </c>
      <c r="K199" s="4"/>
      <c r="L199" s="9">
        <v>10.89</v>
      </c>
      <c r="M199" s="9">
        <v>74.63</v>
      </c>
      <c r="N199" s="9">
        <v>67.150000000000006</v>
      </c>
      <c r="O199" s="33">
        <f t="shared" si="6"/>
        <v>88.264825855036094</v>
      </c>
      <c r="P199" s="4"/>
      <c r="Q199" s="4"/>
      <c r="R199" s="130"/>
      <c r="S199" s="130"/>
      <c r="T199" s="130"/>
      <c r="U199" s="130"/>
      <c r="V199" s="130"/>
      <c r="W199" s="130"/>
      <c r="X199" s="130"/>
      <c r="Y199" s="130"/>
      <c r="Z199" s="130"/>
      <c r="AA199" s="130"/>
      <c r="AB199" s="130"/>
      <c r="AC199" s="130"/>
    </row>
    <row r="200" spans="1:29" x14ac:dyDescent="0.35">
      <c r="A200" s="76">
        <v>44159</v>
      </c>
      <c r="B200" s="125">
        <v>2019</v>
      </c>
      <c r="C200" s="77" t="s">
        <v>932</v>
      </c>
      <c r="D200" s="78" t="s">
        <v>13</v>
      </c>
      <c r="E200" s="78" t="s">
        <v>998</v>
      </c>
      <c r="F200" s="78">
        <v>7</v>
      </c>
      <c r="G200" s="77" t="s">
        <v>990</v>
      </c>
      <c r="H200" s="79" t="s">
        <v>11</v>
      </c>
      <c r="I200" s="137"/>
      <c r="J200" s="80">
        <v>488</v>
      </c>
      <c r="K200" s="4"/>
      <c r="L200" s="9">
        <v>10.89</v>
      </c>
      <c r="M200" s="9">
        <v>88.4</v>
      </c>
      <c r="N200" s="9">
        <v>77.34</v>
      </c>
      <c r="O200" s="33">
        <f t="shared" si="6"/>
        <v>85.730873435685723</v>
      </c>
      <c r="P200" s="4"/>
      <c r="Q200" s="4"/>
      <c r="R200" s="130"/>
      <c r="S200" s="130"/>
      <c r="T200" s="130"/>
      <c r="U200" s="130"/>
      <c r="V200" s="130"/>
      <c r="W200" s="130"/>
      <c r="X200" s="130"/>
      <c r="Y200" s="130"/>
      <c r="Z200" s="130"/>
      <c r="AA200" s="130"/>
      <c r="AB200" s="130"/>
      <c r="AC200" s="130"/>
    </row>
    <row r="201" spans="1:29" x14ac:dyDescent="0.35">
      <c r="A201" s="76">
        <v>44159</v>
      </c>
      <c r="B201" s="125">
        <v>2019</v>
      </c>
      <c r="C201" s="77" t="s">
        <v>932</v>
      </c>
      <c r="D201" s="78" t="s">
        <v>13</v>
      </c>
      <c r="E201" s="78" t="s">
        <v>998</v>
      </c>
      <c r="F201" s="78">
        <v>7</v>
      </c>
      <c r="G201" s="77" t="s">
        <v>990</v>
      </c>
      <c r="H201" s="79" t="s">
        <v>10</v>
      </c>
      <c r="I201" s="137"/>
      <c r="J201" s="80">
        <v>489</v>
      </c>
      <c r="K201" s="4"/>
      <c r="L201" s="9">
        <v>10.89</v>
      </c>
      <c r="M201" s="9">
        <v>80.08</v>
      </c>
      <c r="N201" s="9">
        <v>68.17</v>
      </c>
      <c r="O201" s="33">
        <f t="shared" si="6"/>
        <v>82.786529845353385</v>
      </c>
      <c r="P201" s="4"/>
      <c r="Q201" s="4"/>
      <c r="R201" s="130"/>
      <c r="S201" s="130"/>
      <c r="T201" s="130"/>
      <c r="U201" s="130"/>
      <c r="V201" s="130"/>
      <c r="W201" s="130"/>
      <c r="X201" s="130"/>
      <c r="Y201" s="130"/>
      <c r="Z201" s="130"/>
      <c r="AA201" s="130"/>
      <c r="AB201" s="130"/>
      <c r="AC201" s="130"/>
    </row>
    <row r="202" spans="1:29" x14ac:dyDescent="0.35">
      <c r="A202" s="76">
        <v>44159</v>
      </c>
      <c r="B202" s="125">
        <v>2019</v>
      </c>
      <c r="C202" s="77" t="s">
        <v>932</v>
      </c>
      <c r="D202" s="78" t="s">
        <v>14</v>
      </c>
      <c r="E202" s="78" t="s">
        <v>997</v>
      </c>
      <c r="F202" s="78">
        <v>6</v>
      </c>
      <c r="G202" s="77" t="s">
        <v>952</v>
      </c>
      <c r="H202" s="79" t="s">
        <v>8</v>
      </c>
      <c r="I202" s="137"/>
      <c r="J202" s="80">
        <v>490</v>
      </c>
      <c r="K202" s="4"/>
      <c r="L202" s="9">
        <v>10.89</v>
      </c>
      <c r="M202" s="9">
        <v>88.19</v>
      </c>
      <c r="N202" s="9">
        <v>78.239999999999995</v>
      </c>
      <c r="O202" s="33">
        <f t="shared" si="6"/>
        <v>87.128072445019413</v>
      </c>
      <c r="P202" s="4"/>
      <c r="Q202" s="4"/>
      <c r="R202" s="130"/>
      <c r="S202" s="130"/>
      <c r="T202" s="130"/>
      <c r="U202" s="130"/>
      <c r="V202" s="130"/>
      <c r="W202" s="130"/>
      <c r="X202" s="130"/>
      <c r="Y202" s="130"/>
      <c r="Z202" s="130"/>
      <c r="AA202" s="130"/>
      <c r="AB202" s="130"/>
      <c r="AC202" s="130"/>
    </row>
    <row r="203" spans="1:29" x14ac:dyDescent="0.35">
      <c r="A203" s="76">
        <v>44159</v>
      </c>
      <c r="B203" s="125">
        <v>2019</v>
      </c>
      <c r="C203" s="77" t="s">
        <v>932</v>
      </c>
      <c r="D203" s="78" t="s">
        <v>14</v>
      </c>
      <c r="E203" s="78" t="s">
        <v>997</v>
      </c>
      <c r="F203" s="78">
        <v>6</v>
      </c>
      <c r="G203" s="77" t="s">
        <v>952</v>
      </c>
      <c r="H203" s="79" t="s">
        <v>12</v>
      </c>
      <c r="I203" s="137"/>
      <c r="J203" s="80">
        <v>491</v>
      </c>
      <c r="K203" s="4"/>
      <c r="L203" s="9">
        <v>10.89</v>
      </c>
      <c r="M203" s="9">
        <v>85.41</v>
      </c>
      <c r="N203" s="9">
        <v>74.8</v>
      </c>
      <c r="O203" s="33">
        <f t="shared" si="6"/>
        <v>85.762211486849168</v>
      </c>
      <c r="P203" s="4"/>
      <c r="Q203" s="4"/>
      <c r="R203" s="130"/>
      <c r="S203" s="130"/>
      <c r="T203" s="130"/>
      <c r="U203" s="130"/>
      <c r="V203" s="130"/>
      <c r="W203" s="130"/>
      <c r="X203" s="130"/>
      <c r="Y203" s="130"/>
      <c r="Z203" s="130"/>
      <c r="AA203" s="130"/>
      <c r="AB203" s="130"/>
      <c r="AC203" s="130"/>
    </row>
    <row r="204" spans="1:29" x14ac:dyDescent="0.35">
      <c r="A204" s="76">
        <v>44159</v>
      </c>
      <c r="B204" s="125">
        <v>2019</v>
      </c>
      <c r="C204" s="77" t="s">
        <v>932</v>
      </c>
      <c r="D204" s="78" t="s">
        <v>14</v>
      </c>
      <c r="E204" s="78" t="s">
        <v>997</v>
      </c>
      <c r="F204" s="78">
        <v>6</v>
      </c>
      <c r="G204" s="77" t="s">
        <v>952</v>
      </c>
      <c r="H204" s="79" t="s">
        <v>11</v>
      </c>
      <c r="I204" s="137"/>
      <c r="J204" s="80">
        <v>492</v>
      </c>
      <c r="K204" s="4"/>
      <c r="L204" s="9">
        <v>10.89</v>
      </c>
      <c r="M204" s="9">
        <v>86.41</v>
      </c>
      <c r="N204" s="9">
        <v>74.989999999999995</v>
      </c>
      <c r="O204" s="33">
        <f t="shared" si="6"/>
        <v>84.878177966101703</v>
      </c>
      <c r="P204" s="4"/>
      <c r="Q204" s="4"/>
      <c r="R204" s="130"/>
      <c r="S204" s="130"/>
      <c r="T204" s="130"/>
      <c r="U204" s="130"/>
      <c r="V204" s="130"/>
      <c r="W204" s="130"/>
      <c r="X204" s="130"/>
      <c r="Y204" s="130"/>
      <c r="Z204" s="130"/>
      <c r="AA204" s="130"/>
      <c r="AB204" s="130"/>
      <c r="AC204" s="130"/>
    </row>
    <row r="205" spans="1:29" x14ac:dyDescent="0.35">
      <c r="A205" s="76">
        <v>44159</v>
      </c>
      <c r="B205" s="125">
        <v>2019</v>
      </c>
      <c r="C205" s="77" t="s">
        <v>932</v>
      </c>
      <c r="D205" s="78" t="s">
        <v>14</v>
      </c>
      <c r="E205" s="78" t="s">
        <v>997</v>
      </c>
      <c r="F205" s="78">
        <v>6</v>
      </c>
      <c r="G205" s="77" t="s">
        <v>952</v>
      </c>
      <c r="H205" s="79" t="s">
        <v>10</v>
      </c>
      <c r="I205" s="137"/>
      <c r="J205" s="80">
        <v>493</v>
      </c>
      <c r="K205" s="4"/>
      <c r="L205" s="9">
        <v>10.89</v>
      </c>
      <c r="M205" s="9">
        <v>77.5</v>
      </c>
      <c r="N205" s="9">
        <v>67.05</v>
      </c>
      <c r="O205" s="33">
        <f t="shared" si="6"/>
        <v>84.3116649151779</v>
      </c>
      <c r="P205" s="4"/>
      <c r="Q205" s="4"/>
      <c r="R205" s="130"/>
      <c r="S205" s="130"/>
      <c r="T205" s="130"/>
      <c r="U205" s="130"/>
      <c r="V205" s="130"/>
      <c r="W205" s="130"/>
      <c r="X205" s="130"/>
      <c r="Y205" s="130"/>
      <c r="Z205" s="130"/>
      <c r="AA205" s="130"/>
      <c r="AB205" s="130"/>
      <c r="AC205" s="130"/>
    </row>
    <row r="206" spans="1:29" x14ac:dyDescent="0.35">
      <c r="A206" s="76">
        <v>44159</v>
      </c>
      <c r="B206" s="125">
        <v>2019</v>
      </c>
      <c r="C206" s="77" t="s">
        <v>932</v>
      </c>
      <c r="D206" s="78" t="s">
        <v>14</v>
      </c>
      <c r="E206" s="78" t="s">
        <v>997</v>
      </c>
      <c r="F206" s="78">
        <v>6</v>
      </c>
      <c r="G206" s="77" t="s">
        <v>990</v>
      </c>
      <c r="H206" s="79" t="s">
        <v>8</v>
      </c>
      <c r="I206" s="137"/>
      <c r="J206" s="80">
        <v>494</v>
      </c>
      <c r="K206" s="4"/>
      <c r="L206" s="9">
        <v>10.89</v>
      </c>
      <c r="M206" s="9">
        <v>74.209999999999994</v>
      </c>
      <c r="N206" s="9">
        <v>66.55</v>
      </c>
      <c r="O206" s="33">
        <f t="shared" si="6"/>
        <v>87.902716361339245</v>
      </c>
      <c r="P206" s="4"/>
      <c r="Q206" s="4"/>
      <c r="R206" s="130"/>
      <c r="S206" s="130"/>
      <c r="T206" s="130"/>
      <c r="U206" s="130"/>
      <c r="V206" s="130"/>
      <c r="W206" s="130"/>
      <c r="X206" s="130"/>
      <c r="Y206" s="130"/>
      <c r="Z206" s="130"/>
      <c r="AA206" s="130"/>
      <c r="AB206" s="130"/>
      <c r="AC206" s="130"/>
    </row>
    <row r="207" spans="1:29" x14ac:dyDescent="0.35">
      <c r="A207" s="76">
        <v>44159</v>
      </c>
      <c r="B207" s="125">
        <v>2019</v>
      </c>
      <c r="C207" s="77" t="s">
        <v>932</v>
      </c>
      <c r="D207" s="78" t="s">
        <v>14</v>
      </c>
      <c r="E207" s="78" t="s">
        <v>997</v>
      </c>
      <c r="F207" s="78">
        <v>6</v>
      </c>
      <c r="G207" s="77" t="s">
        <v>990</v>
      </c>
      <c r="H207" s="79" t="s">
        <v>12</v>
      </c>
      <c r="I207" s="137"/>
      <c r="J207" s="80">
        <v>495</v>
      </c>
      <c r="K207" s="4"/>
      <c r="L207" s="9">
        <v>10.89</v>
      </c>
      <c r="M207" s="9">
        <v>80.16</v>
      </c>
      <c r="N207" s="9">
        <v>69.28</v>
      </c>
      <c r="O207" s="33">
        <f t="shared" si="6"/>
        <v>84.293344882344456</v>
      </c>
      <c r="P207" s="4"/>
      <c r="Q207" s="4"/>
      <c r="R207" s="130"/>
      <c r="S207" s="130"/>
      <c r="T207" s="130"/>
      <c r="U207" s="130"/>
      <c r="V207" s="130"/>
      <c r="W207" s="130"/>
      <c r="X207" s="130"/>
      <c r="Y207" s="130"/>
      <c r="Z207" s="130"/>
      <c r="AA207" s="130"/>
      <c r="AB207" s="130"/>
      <c r="AC207" s="130"/>
    </row>
    <row r="208" spans="1:29" x14ac:dyDescent="0.35">
      <c r="A208" s="76">
        <v>44159</v>
      </c>
      <c r="B208" s="125">
        <v>2019</v>
      </c>
      <c r="C208" s="77" t="s">
        <v>932</v>
      </c>
      <c r="D208" s="78" t="s">
        <v>14</v>
      </c>
      <c r="E208" s="78" t="s">
        <v>997</v>
      </c>
      <c r="F208" s="78">
        <v>6</v>
      </c>
      <c r="G208" s="77" t="s">
        <v>990</v>
      </c>
      <c r="H208" s="79" t="s">
        <v>11</v>
      </c>
      <c r="I208" s="137"/>
      <c r="J208" s="80">
        <v>496</v>
      </c>
      <c r="K208" s="4"/>
      <c r="L208" s="9">
        <v>10.89</v>
      </c>
      <c r="M208" s="9">
        <v>81.98</v>
      </c>
      <c r="N208" s="9">
        <v>71.12</v>
      </c>
      <c r="O208" s="33">
        <f t="shared" si="6"/>
        <v>84.723589815726555</v>
      </c>
      <c r="P208" s="4"/>
      <c r="Q208" s="4"/>
      <c r="R208" s="130"/>
      <c r="S208" s="130"/>
      <c r="T208" s="130"/>
      <c r="U208" s="130"/>
      <c r="V208" s="130"/>
      <c r="W208" s="130"/>
      <c r="X208" s="130"/>
      <c r="Y208" s="130"/>
      <c r="Z208" s="130"/>
      <c r="AA208" s="130"/>
      <c r="AB208" s="130"/>
      <c r="AC208" s="130"/>
    </row>
    <row r="209" spans="1:29" x14ac:dyDescent="0.35">
      <c r="A209" s="76">
        <v>44159</v>
      </c>
      <c r="B209" s="125">
        <v>2019</v>
      </c>
      <c r="C209" s="77" t="s">
        <v>932</v>
      </c>
      <c r="D209" s="78" t="s">
        <v>14</v>
      </c>
      <c r="E209" s="78" t="s">
        <v>997</v>
      </c>
      <c r="F209" s="78">
        <v>6</v>
      </c>
      <c r="G209" s="77" t="s">
        <v>990</v>
      </c>
      <c r="H209" s="79" t="s">
        <v>10</v>
      </c>
      <c r="I209" s="137"/>
      <c r="J209" s="80">
        <v>497</v>
      </c>
      <c r="K209" s="4"/>
      <c r="L209" s="9">
        <v>10.89</v>
      </c>
      <c r="M209" s="9">
        <v>78.680000000000007</v>
      </c>
      <c r="N209" s="9">
        <v>67.97</v>
      </c>
      <c r="O209" s="33">
        <f t="shared" si="6"/>
        <v>84.201209617937735</v>
      </c>
      <c r="P209" s="4"/>
      <c r="Q209" s="4"/>
      <c r="R209" s="130"/>
      <c r="S209" s="130"/>
      <c r="T209" s="130"/>
      <c r="U209" s="130"/>
      <c r="V209" s="130"/>
      <c r="W209" s="130"/>
      <c r="X209" s="130"/>
      <c r="Y209" s="130"/>
      <c r="Z209" s="130"/>
      <c r="AA209" s="130"/>
      <c r="AB209" s="130"/>
      <c r="AC209" s="130"/>
    </row>
    <row r="210" spans="1:29" x14ac:dyDescent="0.35">
      <c r="A210" s="76">
        <v>44159</v>
      </c>
      <c r="B210" s="125">
        <v>2019</v>
      </c>
      <c r="C210" s="77" t="s">
        <v>932</v>
      </c>
      <c r="D210" s="78" t="s">
        <v>15</v>
      </c>
      <c r="E210" s="78" t="s">
        <v>1000</v>
      </c>
      <c r="F210" s="78">
        <v>9</v>
      </c>
      <c r="G210" s="77" t="s">
        <v>952</v>
      </c>
      <c r="H210" s="79" t="s">
        <v>8</v>
      </c>
      <c r="I210" s="137"/>
      <c r="J210" s="80">
        <v>498</v>
      </c>
      <c r="K210" s="4"/>
      <c r="L210" s="9">
        <v>10.89</v>
      </c>
      <c r="M210" s="9">
        <v>88.96</v>
      </c>
      <c r="N210" s="9">
        <v>79.45</v>
      </c>
      <c r="O210" s="33">
        <f t="shared" si="6"/>
        <v>87.818624311515322</v>
      </c>
      <c r="P210" s="4"/>
      <c r="Q210" s="4"/>
      <c r="R210" s="130"/>
      <c r="S210" s="130"/>
      <c r="T210" s="130"/>
      <c r="U210" s="130"/>
      <c r="V210" s="130"/>
      <c r="W210" s="130"/>
      <c r="X210" s="130"/>
      <c r="Y210" s="130"/>
      <c r="Z210" s="130"/>
      <c r="AA210" s="130"/>
      <c r="AB210" s="130"/>
      <c r="AC210" s="130"/>
    </row>
    <row r="211" spans="1:29" x14ac:dyDescent="0.35">
      <c r="A211" s="76">
        <v>44159</v>
      </c>
      <c r="B211" s="125">
        <v>2019</v>
      </c>
      <c r="C211" s="77" t="s">
        <v>932</v>
      </c>
      <c r="D211" s="78" t="s">
        <v>15</v>
      </c>
      <c r="E211" s="78" t="s">
        <v>1000</v>
      </c>
      <c r="F211" s="78">
        <v>9</v>
      </c>
      <c r="G211" s="77" t="s">
        <v>952</v>
      </c>
      <c r="H211" s="79" t="s">
        <v>12</v>
      </c>
      <c r="I211" s="137"/>
      <c r="J211" s="80">
        <v>499</v>
      </c>
      <c r="K211" s="4"/>
      <c r="L211" s="9">
        <v>10.89</v>
      </c>
      <c r="M211" s="38">
        <v>84.99</v>
      </c>
      <c r="N211" s="38">
        <v>73.62</v>
      </c>
      <c r="O211" s="33">
        <f t="shared" si="6"/>
        <v>84.655870445344135</v>
      </c>
      <c r="P211" s="4"/>
      <c r="Q211" s="4"/>
      <c r="R211" s="130"/>
      <c r="S211" s="130"/>
      <c r="T211" s="130"/>
      <c r="U211" s="130"/>
      <c r="V211" s="130"/>
      <c r="W211" s="130"/>
      <c r="X211" s="130"/>
      <c r="Y211" s="130"/>
      <c r="Z211" s="130"/>
      <c r="AA211" s="130"/>
      <c r="AB211" s="130"/>
      <c r="AC211" s="130"/>
    </row>
    <row r="212" spans="1:29" x14ac:dyDescent="0.35">
      <c r="A212" s="76">
        <v>44159</v>
      </c>
      <c r="B212" s="125">
        <v>2019</v>
      </c>
      <c r="C212" s="77" t="s">
        <v>932</v>
      </c>
      <c r="D212" s="78" t="s">
        <v>15</v>
      </c>
      <c r="E212" s="78" t="s">
        <v>1000</v>
      </c>
      <c r="F212" s="78">
        <v>9</v>
      </c>
      <c r="G212" s="77" t="s">
        <v>952</v>
      </c>
      <c r="H212" s="79" t="s">
        <v>11</v>
      </c>
      <c r="I212" s="137"/>
      <c r="J212" s="80">
        <v>500</v>
      </c>
      <c r="K212" s="4"/>
      <c r="L212" s="9">
        <v>10.89</v>
      </c>
      <c r="M212" s="38">
        <v>80.58</v>
      </c>
      <c r="N212" s="38">
        <v>69.17</v>
      </c>
      <c r="O212" s="33">
        <f t="shared" si="6"/>
        <v>83.627493184101027</v>
      </c>
      <c r="P212" s="4"/>
      <c r="Q212" s="4"/>
      <c r="R212" s="130"/>
      <c r="S212" s="130"/>
      <c r="T212" s="130"/>
      <c r="U212" s="130"/>
      <c r="V212" s="130"/>
      <c r="W212" s="130"/>
      <c r="X212" s="130"/>
      <c r="Y212" s="130"/>
      <c r="Z212" s="130"/>
      <c r="AA212" s="130"/>
      <c r="AB212" s="130"/>
      <c r="AC212" s="130"/>
    </row>
    <row r="213" spans="1:29" x14ac:dyDescent="0.35">
      <c r="A213" s="76">
        <v>44159</v>
      </c>
      <c r="B213" s="125">
        <v>2019</v>
      </c>
      <c r="C213" s="77" t="s">
        <v>932</v>
      </c>
      <c r="D213" s="78" t="s">
        <v>15</v>
      </c>
      <c r="E213" s="78" t="s">
        <v>1000</v>
      </c>
      <c r="F213" s="78">
        <v>9</v>
      </c>
      <c r="G213" s="77" t="s">
        <v>952</v>
      </c>
      <c r="H213" s="79" t="s">
        <v>10</v>
      </c>
      <c r="I213" s="137"/>
      <c r="J213" s="80">
        <v>501</v>
      </c>
      <c r="K213" s="4"/>
      <c r="L213" s="9">
        <v>10.89</v>
      </c>
      <c r="M213" s="9">
        <v>81.84</v>
      </c>
      <c r="N213" s="9">
        <v>69.94</v>
      </c>
      <c r="O213" s="33">
        <f t="shared" si="6"/>
        <v>83.227625088090193</v>
      </c>
      <c r="P213" s="4"/>
      <c r="Q213" s="4"/>
      <c r="R213" s="130"/>
      <c r="S213" s="130"/>
      <c r="T213" s="130"/>
      <c r="U213" s="130"/>
      <c r="V213" s="130"/>
      <c r="W213" s="130"/>
      <c r="X213" s="130"/>
      <c r="Y213" s="130"/>
      <c r="Z213" s="130"/>
      <c r="AA213" s="130"/>
      <c r="AB213" s="130"/>
      <c r="AC213" s="130"/>
    </row>
    <row r="214" spans="1:29" x14ac:dyDescent="0.35">
      <c r="A214" s="76">
        <v>44159</v>
      </c>
      <c r="B214" s="125">
        <v>2019</v>
      </c>
      <c r="C214" s="77" t="s">
        <v>932</v>
      </c>
      <c r="D214" s="78" t="s">
        <v>15</v>
      </c>
      <c r="E214" s="78" t="s">
        <v>1000</v>
      </c>
      <c r="F214" s="78">
        <v>9</v>
      </c>
      <c r="G214" s="77" t="s">
        <v>990</v>
      </c>
      <c r="H214" s="79" t="s">
        <v>8</v>
      </c>
      <c r="I214" s="137"/>
      <c r="J214" s="80">
        <v>502</v>
      </c>
      <c r="K214" s="4"/>
      <c r="L214" s="9">
        <v>10.89</v>
      </c>
      <c r="M214" s="38">
        <v>87.65</v>
      </c>
      <c r="N214" s="38">
        <v>77.05</v>
      </c>
      <c r="O214" s="33">
        <f t="shared" si="6"/>
        <v>86.19072433559144</v>
      </c>
      <c r="P214" s="4"/>
      <c r="Q214" s="4"/>
      <c r="R214" s="130"/>
      <c r="S214" s="130"/>
      <c r="T214" s="130"/>
      <c r="U214" s="130"/>
      <c r="V214" s="130"/>
      <c r="W214" s="130"/>
      <c r="X214" s="130"/>
      <c r="Y214" s="130"/>
      <c r="Z214" s="130"/>
      <c r="AA214" s="130"/>
      <c r="AB214" s="130"/>
      <c r="AC214" s="130"/>
    </row>
    <row r="215" spans="1:29" x14ac:dyDescent="0.35">
      <c r="A215" s="76">
        <v>44159</v>
      </c>
      <c r="B215" s="125">
        <v>2019</v>
      </c>
      <c r="C215" s="77" t="s">
        <v>932</v>
      </c>
      <c r="D215" s="78" t="s">
        <v>15</v>
      </c>
      <c r="E215" s="78" t="s">
        <v>1000</v>
      </c>
      <c r="F215" s="78">
        <v>9</v>
      </c>
      <c r="G215" s="77" t="s">
        <v>990</v>
      </c>
      <c r="H215" s="79" t="s">
        <v>12</v>
      </c>
      <c r="I215" s="137"/>
      <c r="J215" s="80">
        <v>503</v>
      </c>
      <c r="K215" s="4"/>
      <c r="L215" s="9">
        <v>10.89</v>
      </c>
      <c r="M215" s="38">
        <v>89.88</v>
      </c>
      <c r="N215" s="38">
        <v>78.599999999999994</v>
      </c>
      <c r="O215" s="33">
        <f t="shared" si="6"/>
        <v>85.71971135586783</v>
      </c>
      <c r="P215" s="4"/>
      <c r="Q215" s="4"/>
      <c r="R215" s="130"/>
      <c r="S215" s="130"/>
      <c r="T215" s="130"/>
      <c r="U215" s="130"/>
      <c r="V215" s="130"/>
      <c r="W215" s="130"/>
      <c r="X215" s="130"/>
      <c r="Y215" s="130"/>
      <c r="Z215" s="130"/>
      <c r="AA215" s="130"/>
      <c r="AB215" s="130"/>
      <c r="AC215" s="130"/>
    </row>
    <row r="216" spans="1:29" x14ac:dyDescent="0.35">
      <c r="A216" s="76">
        <v>44159</v>
      </c>
      <c r="B216" s="125">
        <v>2019</v>
      </c>
      <c r="C216" s="77" t="s">
        <v>932</v>
      </c>
      <c r="D216" s="78" t="s">
        <v>15</v>
      </c>
      <c r="E216" s="78" t="s">
        <v>1000</v>
      </c>
      <c r="F216" s="78">
        <v>9</v>
      </c>
      <c r="G216" s="77" t="s">
        <v>990</v>
      </c>
      <c r="H216" s="79" t="s">
        <v>11</v>
      </c>
      <c r="I216" s="137"/>
      <c r="J216" s="80">
        <v>504</v>
      </c>
      <c r="K216" s="4"/>
      <c r="L216" s="9">
        <v>10.89</v>
      </c>
      <c r="M216" s="38">
        <v>84.03</v>
      </c>
      <c r="N216" s="38">
        <v>72.88</v>
      </c>
      <c r="O216" s="33">
        <f t="shared" si="6"/>
        <v>84.75526387749521</v>
      </c>
      <c r="P216" s="4"/>
      <c r="Q216" s="4"/>
      <c r="R216" s="130"/>
      <c r="S216" s="130"/>
      <c r="T216" s="130"/>
      <c r="U216" s="130"/>
      <c r="V216" s="130"/>
      <c r="W216" s="130"/>
      <c r="X216" s="130"/>
      <c r="Y216" s="130"/>
      <c r="Z216" s="130"/>
      <c r="AA216" s="130"/>
      <c r="AB216" s="130"/>
      <c r="AC216" s="130"/>
    </row>
    <row r="217" spans="1:29" x14ac:dyDescent="0.35">
      <c r="A217" s="76">
        <v>44159</v>
      </c>
      <c r="B217" s="125">
        <v>2019</v>
      </c>
      <c r="C217" s="77" t="s">
        <v>932</v>
      </c>
      <c r="D217" s="78" t="s">
        <v>15</v>
      </c>
      <c r="E217" s="78" t="s">
        <v>1000</v>
      </c>
      <c r="F217" s="78">
        <v>9</v>
      </c>
      <c r="G217" s="77" t="s">
        <v>990</v>
      </c>
      <c r="H217" s="79" t="s">
        <v>10</v>
      </c>
      <c r="I217" s="137"/>
      <c r="J217" s="80">
        <v>505</v>
      </c>
      <c r="K217" s="4"/>
      <c r="L217" s="9">
        <v>10.89</v>
      </c>
      <c r="M217" s="38">
        <v>88.54</v>
      </c>
      <c r="N217" s="38">
        <v>75.52</v>
      </c>
      <c r="O217" s="33">
        <f t="shared" si="6"/>
        <v>83.23245331616225</v>
      </c>
      <c r="P217" s="4"/>
      <c r="Q217" s="4"/>
      <c r="R217" s="130"/>
      <c r="S217" s="130"/>
      <c r="T217" s="130"/>
      <c r="U217" s="130"/>
      <c r="V217" s="130"/>
      <c r="W217" s="130"/>
      <c r="X217" s="130"/>
      <c r="Y217" s="130"/>
      <c r="Z217" s="130"/>
      <c r="AA217" s="130"/>
      <c r="AB217" s="130"/>
      <c r="AC217" s="130"/>
    </row>
    <row r="218" spans="1:29" x14ac:dyDescent="0.35">
      <c r="A218" s="76">
        <v>44159</v>
      </c>
      <c r="B218" s="125">
        <v>2019</v>
      </c>
      <c r="C218" s="77" t="s">
        <v>932</v>
      </c>
      <c r="D218" s="78" t="s">
        <v>16</v>
      </c>
      <c r="E218" s="78" t="s">
        <v>995</v>
      </c>
      <c r="F218" s="78">
        <v>4</v>
      </c>
      <c r="G218" s="77" t="s">
        <v>952</v>
      </c>
      <c r="H218" s="79" t="s">
        <v>8</v>
      </c>
      <c r="I218" s="137"/>
      <c r="J218" s="80">
        <v>506</v>
      </c>
      <c r="K218" s="4"/>
      <c r="L218" s="9">
        <v>10.89</v>
      </c>
      <c r="M218" s="9">
        <v>81.3</v>
      </c>
      <c r="N218" s="9">
        <v>73.25</v>
      </c>
      <c r="O218" s="33">
        <f t="shared" si="6"/>
        <v>88.566964919755719</v>
      </c>
      <c r="P218" s="4"/>
      <c r="Q218" s="4"/>
      <c r="R218" s="130"/>
      <c r="S218" s="130"/>
      <c r="T218" s="130"/>
      <c r="U218" s="130"/>
      <c r="V218" s="130"/>
      <c r="W218" s="130"/>
      <c r="X218" s="130"/>
      <c r="Y218" s="130"/>
      <c r="Z218" s="130"/>
      <c r="AA218" s="130"/>
      <c r="AB218" s="130"/>
      <c r="AC218" s="130"/>
    </row>
    <row r="219" spans="1:29" x14ac:dyDescent="0.35">
      <c r="A219" s="76">
        <v>44159</v>
      </c>
      <c r="B219" s="125">
        <v>2019</v>
      </c>
      <c r="C219" s="77" t="s">
        <v>932</v>
      </c>
      <c r="D219" s="78" t="s">
        <v>16</v>
      </c>
      <c r="E219" s="78" t="s">
        <v>995</v>
      </c>
      <c r="F219" s="78">
        <v>4</v>
      </c>
      <c r="G219" s="77" t="s">
        <v>952</v>
      </c>
      <c r="H219" s="79" t="s">
        <v>12</v>
      </c>
      <c r="I219" s="137"/>
      <c r="J219" s="80">
        <v>507</v>
      </c>
      <c r="K219" s="4"/>
      <c r="L219" s="9">
        <v>10.89</v>
      </c>
      <c r="M219" s="9">
        <v>83.66</v>
      </c>
      <c r="N219" s="9">
        <v>72.92</v>
      </c>
      <c r="O219" s="33">
        <f t="shared" si="6"/>
        <v>85.241170812147871</v>
      </c>
      <c r="P219" s="4"/>
      <c r="Q219" s="4"/>
      <c r="R219" s="130"/>
      <c r="S219" s="130"/>
      <c r="T219" s="130"/>
      <c r="U219" s="130"/>
      <c r="V219" s="130"/>
      <c r="W219" s="130"/>
      <c r="X219" s="130"/>
      <c r="Y219" s="130"/>
      <c r="Z219" s="130"/>
      <c r="AA219" s="130"/>
      <c r="AB219" s="130"/>
      <c r="AC219" s="130"/>
    </row>
    <row r="220" spans="1:29" x14ac:dyDescent="0.35">
      <c r="A220" s="76">
        <v>44159</v>
      </c>
      <c r="B220" s="125">
        <v>2019</v>
      </c>
      <c r="C220" s="77" t="s">
        <v>932</v>
      </c>
      <c r="D220" s="78" t="s">
        <v>16</v>
      </c>
      <c r="E220" s="78" t="s">
        <v>995</v>
      </c>
      <c r="F220" s="78">
        <v>4</v>
      </c>
      <c r="G220" s="77" t="s">
        <v>952</v>
      </c>
      <c r="H220" s="79" t="s">
        <v>11</v>
      </c>
      <c r="I220" s="137"/>
      <c r="J220" s="80">
        <v>508</v>
      </c>
      <c r="K220" s="4"/>
      <c r="L220" s="9">
        <v>10.89</v>
      </c>
      <c r="M220" s="9">
        <v>78.03</v>
      </c>
      <c r="N220" s="9">
        <v>67.69</v>
      </c>
      <c r="O220" s="33">
        <f t="shared" si="6"/>
        <v>84.59934465296395</v>
      </c>
      <c r="P220" s="4"/>
      <c r="Q220" s="4"/>
      <c r="R220" s="130"/>
      <c r="S220" s="130"/>
      <c r="T220" s="130"/>
      <c r="U220" s="130"/>
      <c r="V220" s="130"/>
      <c r="W220" s="130"/>
      <c r="X220" s="130"/>
      <c r="Y220" s="130"/>
      <c r="Z220" s="130"/>
      <c r="AA220" s="130"/>
      <c r="AB220" s="130"/>
      <c r="AC220" s="130"/>
    </row>
    <row r="221" spans="1:29" x14ac:dyDescent="0.35">
      <c r="A221" s="76">
        <v>44159</v>
      </c>
      <c r="B221" s="125">
        <v>2019</v>
      </c>
      <c r="C221" s="77" t="s">
        <v>932</v>
      </c>
      <c r="D221" s="78" t="s">
        <v>16</v>
      </c>
      <c r="E221" s="78" t="s">
        <v>995</v>
      </c>
      <c r="F221" s="78">
        <v>4</v>
      </c>
      <c r="G221" s="77" t="s">
        <v>952</v>
      </c>
      <c r="H221" s="79" t="s">
        <v>10</v>
      </c>
      <c r="I221" s="137"/>
      <c r="J221" s="80">
        <v>509</v>
      </c>
      <c r="K221" s="4"/>
      <c r="L221" s="9">
        <v>10.89</v>
      </c>
      <c r="M221" s="9">
        <v>86.06</v>
      </c>
      <c r="N221" s="9">
        <v>72.78</v>
      </c>
      <c r="O221" s="33">
        <f t="shared" si="6"/>
        <v>82.333377677264863</v>
      </c>
      <c r="P221" s="4"/>
      <c r="Q221" s="4"/>
      <c r="R221" s="130"/>
      <c r="S221" s="130"/>
      <c r="T221" s="130"/>
      <c r="U221" s="130"/>
      <c r="V221" s="130"/>
      <c r="W221" s="130"/>
      <c r="X221" s="130"/>
      <c r="Y221" s="130"/>
      <c r="Z221" s="130"/>
      <c r="AA221" s="130"/>
      <c r="AB221" s="130"/>
      <c r="AC221" s="130"/>
    </row>
    <row r="222" spans="1:29" x14ac:dyDescent="0.35">
      <c r="A222" s="76">
        <v>44159</v>
      </c>
      <c r="B222" s="125">
        <v>2019</v>
      </c>
      <c r="C222" s="77" t="s">
        <v>932</v>
      </c>
      <c r="D222" s="78" t="s">
        <v>16</v>
      </c>
      <c r="E222" s="78" t="s">
        <v>995</v>
      </c>
      <c r="F222" s="78">
        <v>4</v>
      </c>
      <c r="G222" s="77" t="s">
        <v>990</v>
      </c>
      <c r="H222" s="79" t="s">
        <v>8</v>
      </c>
      <c r="I222" s="137"/>
      <c r="J222" s="80">
        <v>510</v>
      </c>
      <c r="K222" s="4"/>
      <c r="L222" s="9">
        <v>10.89</v>
      </c>
      <c r="M222" s="9">
        <v>81.010000000000005</v>
      </c>
      <c r="N222" s="9">
        <v>71.16</v>
      </c>
      <c r="O222" s="33">
        <f t="shared" si="6"/>
        <v>85.952652595550475</v>
      </c>
      <c r="P222" s="4"/>
      <c r="Q222" s="4"/>
      <c r="R222" s="130"/>
      <c r="S222" s="130"/>
      <c r="T222" s="130"/>
      <c r="U222" s="130"/>
      <c r="V222" s="130"/>
      <c r="W222" s="130"/>
      <c r="X222" s="130"/>
      <c r="Y222" s="130"/>
      <c r="Z222" s="130"/>
      <c r="AA222" s="130"/>
      <c r="AB222" s="130"/>
      <c r="AC222" s="130"/>
    </row>
    <row r="223" spans="1:29" x14ac:dyDescent="0.35">
      <c r="A223" s="76">
        <v>44159</v>
      </c>
      <c r="B223" s="125">
        <v>2019</v>
      </c>
      <c r="C223" s="77" t="s">
        <v>932</v>
      </c>
      <c r="D223" s="78" t="s">
        <v>16</v>
      </c>
      <c r="E223" s="78" t="s">
        <v>995</v>
      </c>
      <c r="F223" s="78">
        <v>4</v>
      </c>
      <c r="G223" s="77" t="s">
        <v>990</v>
      </c>
      <c r="H223" s="79" t="s">
        <v>12</v>
      </c>
      <c r="I223" s="137"/>
      <c r="J223" s="80">
        <v>511</v>
      </c>
      <c r="K223" s="4"/>
      <c r="L223" s="9">
        <v>10.89</v>
      </c>
      <c r="M223" s="9">
        <v>81.69</v>
      </c>
      <c r="N223" s="9">
        <v>70.989999999999995</v>
      </c>
      <c r="O223" s="33">
        <f t="shared" si="6"/>
        <v>84.887005649717509</v>
      </c>
      <c r="P223" s="4"/>
      <c r="Q223" s="4"/>
      <c r="R223" s="130"/>
      <c r="S223" s="130"/>
      <c r="T223" s="130"/>
      <c r="U223" s="130"/>
      <c r="V223" s="130"/>
      <c r="W223" s="130"/>
      <c r="X223" s="130"/>
      <c r="Y223" s="130"/>
      <c r="Z223" s="130"/>
      <c r="AA223" s="130"/>
      <c r="AB223" s="130"/>
      <c r="AC223" s="130"/>
    </row>
    <row r="224" spans="1:29" x14ac:dyDescent="0.35">
      <c r="A224" s="76">
        <v>44159</v>
      </c>
      <c r="B224" s="125">
        <v>2019</v>
      </c>
      <c r="C224" s="77" t="s">
        <v>932</v>
      </c>
      <c r="D224" s="78" t="s">
        <v>16</v>
      </c>
      <c r="E224" s="78" t="s">
        <v>995</v>
      </c>
      <c r="F224" s="78">
        <v>4</v>
      </c>
      <c r="G224" s="77" t="s">
        <v>990</v>
      </c>
      <c r="H224" s="79" t="s">
        <v>11</v>
      </c>
      <c r="I224" s="137"/>
      <c r="J224" s="80">
        <v>512</v>
      </c>
      <c r="K224" s="4"/>
      <c r="L224" s="9">
        <v>10.89</v>
      </c>
      <c r="M224" s="9">
        <v>87.73</v>
      </c>
      <c r="N224" s="9">
        <v>75.900000000000006</v>
      </c>
      <c r="O224" s="33">
        <f t="shared" si="6"/>
        <v>84.604372722540347</v>
      </c>
      <c r="P224" s="4"/>
      <c r="Q224" s="4"/>
      <c r="R224" s="130"/>
      <c r="S224" s="130"/>
      <c r="T224" s="130"/>
      <c r="U224" s="130"/>
      <c r="V224" s="130"/>
      <c r="W224" s="130"/>
      <c r="X224" s="130"/>
      <c r="Y224" s="130"/>
      <c r="Z224" s="130"/>
      <c r="AA224" s="130"/>
      <c r="AB224" s="130"/>
      <c r="AC224" s="130"/>
    </row>
    <row r="225" spans="1:29" x14ac:dyDescent="0.35">
      <c r="A225" s="76">
        <v>44159</v>
      </c>
      <c r="B225" s="125">
        <v>2019</v>
      </c>
      <c r="C225" s="77" t="s">
        <v>932</v>
      </c>
      <c r="D225" s="78" t="s">
        <v>16</v>
      </c>
      <c r="E225" s="78" t="s">
        <v>995</v>
      </c>
      <c r="F225" s="78">
        <v>4</v>
      </c>
      <c r="G225" s="77" t="s">
        <v>990</v>
      </c>
      <c r="H225" s="79" t="s">
        <v>10</v>
      </c>
      <c r="I225" s="137"/>
      <c r="J225" s="80">
        <v>513</v>
      </c>
      <c r="K225" s="4"/>
      <c r="L225" s="9">
        <v>10.89</v>
      </c>
      <c r="M225" s="9">
        <v>84.88</v>
      </c>
      <c r="N225" s="9">
        <v>71.95</v>
      </c>
      <c r="O225" s="33">
        <f t="shared" si="6"/>
        <v>82.524665495337217</v>
      </c>
      <c r="P225" s="4"/>
      <c r="Q225" s="4"/>
      <c r="R225" s="130"/>
      <c r="S225" s="130"/>
      <c r="T225" s="130"/>
      <c r="U225" s="130"/>
      <c r="V225" s="130"/>
      <c r="W225" s="130"/>
      <c r="X225" s="130"/>
      <c r="Y225" s="130"/>
      <c r="Z225" s="130"/>
      <c r="AA225" s="130"/>
      <c r="AB225" s="130"/>
      <c r="AC225" s="130"/>
    </row>
    <row r="226" spans="1:29" x14ac:dyDescent="0.35">
      <c r="A226" s="76">
        <v>44159</v>
      </c>
      <c r="B226" s="125">
        <v>2019</v>
      </c>
      <c r="C226" s="77" t="s">
        <v>932</v>
      </c>
      <c r="D226" s="78" t="s">
        <v>16</v>
      </c>
      <c r="E226" s="78" t="s">
        <v>992</v>
      </c>
      <c r="F226" s="78">
        <v>1</v>
      </c>
      <c r="G226" s="77" t="s">
        <v>990</v>
      </c>
      <c r="H226" s="79" t="s">
        <v>8</v>
      </c>
      <c r="I226" s="137"/>
      <c r="J226" s="80">
        <v>514</v>
      </c>
      <c r="K226" s="4"/>
      <c r="L226" s="9">
        <v>10.89</v>
      </c>
      <c r="M226" s="95">
        <v>92.3</v>
      </c>
      <c r="N226" s="95">
        <v>83.91</v>
      </c>
      <c r="O226" s="93">
        <v>89.694140768947307</v>
      </c>
      <c r="P226" s="4"/>
      <c r="Q226" s="4"/>
      <c r="R226" s="130"/>
      <c r="S226" s="130"/>
      <c r="T226" s="130"/>
      <c r="U226" s="130"/>
      <c r="V226" s="130"/>
      <c r="W226" s="130"/>
      <c r="X226" s="130"/>
      <c r="Y226" s="130"/>
      <c r="Z226" s="130"/>
      <c r="AA226" s="130"/>
      <c r="AB226" s="130"/>
      <c r="AC226" s="130"/>
    </row>
    <row r="227" spans="1:29" x14ac:dyDescent="0.35">
      <c r="A227" s="76">
        <v>44159</v>
      </c>
      <c r="B227" s="125">
        <v>2019</v>
      </c>
      <c r="C227" s="77" t="s">
        <v>932</v>
      </c>
      <c r="D227" s="78" t="s">
        <v>16</v>
      </c>
      <c r="E227" s="78" t="s">
        <v>992</v>
      </c>
      <c r="F227" s="78">
        <v>1</v>
      </c>
      <c r="G227" s="77" t="s">
        <v>990</v>
      </c>
      <c r="H227" s="79" t="s">
        <v>12</v>
      </c>
      <c r="I227" s="137"/>
      <c r="J227" s="80">
        <v>515</v>
      </c>
      <c r="K227" s="4"/>
      <c r="L227" s="9">
        <v>10.89</v>
      </c>
      <c r="M227" s="9">
        <v>75</v>
      </c>
      <c r="N227" s="9">
        <v>65.81</v>
      </c>
      <c r="O227" s="33">
        <f t="shared" ref="O227:O290" si="7">100/(M227-L227)*(N227-L227)</f>
        <v>85.665262829511775</v>
      </c>
      <c r="P227" s="4"/>
      <c r="Q227" s="4"/>
      <c r="R227" s="130"/>
      <c r="S227" s="130"/>
      <c r="T227" s="130"/>
      <c r="U227" s="130"/>
      <c r="V227" s="130"/>
      <c r="W227" s="130"/>
      <c r="X227" s="130"/>
      <c r="Y227" s="130"/>
      <c r="Z227" s="130"/>
      <c r="AA227" s="130"/>
      <c r="AB227" s="130"/>
      <c r="AC227" s="130"/>
    </row>
    <row r="228" spans="1:29" x14ac:dyDescent="0.35">
      <c r="A228" s="76">
        <v>44159</v>
      </c>
      <c r="B228" s="125">
        <v>2019</v>
      </c>
      <c r="C228" s="77" t="s">
        <v>932</v>
      </c>
      <c r="D228" s="78" t="s">
        <v>16</v>
      </c>
      <c r="E228" s="78" t="s">
        <v>992</v>
      </c>
      <c r="F228" s="78">
        <v>1</v>
      </c>
      <c r="G228" s="77" t="s">
        <v>990</v>
      </c>
      <c r="H228" s="79" t="s">
        <v>11</v>
      </c>
      <c r="I228" s="137"/>
      <c r="J228" s="80">
        <v>516</v>
      </c>
      <c r="K228" s="4"/>
      <c r="L228" s="9">
        <v>10.89</v>
      </c>
      <c r="M228" s="9">
        <v>94.45</v>
      </c>
      <c r="N228" s="9">
        <v>82.43</v>
      </c>
      <c r="O228" s="33">
        <f t="shared" si="7"/>
        <v>85.615126854954525</v>
      </c>
      <c r="P228" s="4"/>
      <c r="Q228" s="4"/>
      <c r="R228" s="130"/>
      <c r="S228" s="130"/>
      <c r="T228" s="130"/>
      <c r="U228" s="130"/>
      <c r="V228" s="130"/>
      <c r="W228" s="130"/>
      <c r="X228" s="130"/>
      <c r="Y228" s="130"/>
      <c r="Z228" s="130"/>
      <c r="AA228" s="130"/>
      <c r="AB228" s="130"/>
      <c r="AC228" s="130"/>
    </row>
    <row r="229" spans="1:29" x14ac:dyDescent="0.35">
      <c r="A229" s="76">
        <v>44159</v>
      </c>
      <c r="B229" s="125">
        <v>2019</v>
      </c>
      <c r="C229" s="77" t="s">
        <v>932</v>
      </c>
      <c r="D229" s="78" t="s">
        <v>16</v>
      </c>
      <c r="E229" s="78" t="s">
        <v>992</v>
      </c>
      <c r="F229" s="78">
        <v>1</v>
      </c>
      <c r="G229" s="77" t="s">
        <v>990</v>
      </c>
      <c r="H229" s="79" t="s">
        <v>10</v>
      </c>
      <c r="I229" s="137"/>
      <c r="J229" s="80">
        <v>517</v>
      </c>
      <c r="K229" s="4"/>
      <c r="L229" s="9">
        <v>10.89</v>
      </c>
      <c r="M229" s="9">
        <v>88.63</v>
      </c>
      <c r="N229" s="9">
        <v>75.819999999999993</v>
      </c>
      <c r="O229" s="33">
        <f t="shared" si="7"/>
        <v>83.521996398250565</v>
      </c>
      <c r="P229" s="4"/>
      <c r="Q229" s="4"/>
      <c r="R229" s="130"/>
      <c r="S229" s="130"/>
      <c r="T229" s="130"/>
      <c r="U229" s="130"/>
      <c r="V229" s="130"/>
      <c r="W229" s="130"/>
      <c r="X229" s="130"/>
      <c r="Y229" s="130"/>
      <c r="Z229" s="130"/>
      <c r="AA229" s="130"/>
      <c r="AB229" s="130"/>
      <c r="AC229" s="130"/>
    </row>
    <row r="230" spans="1:29" x14ac:dyDescent="0.35">
      <c r="A230" s="76">
        <v>44159</v>
      </c>
      <c r="B230" s="125">
        <v>2019</v>
      </c>
      <c r="C230" s="77" t="s">
        <v>932</v>
      </c>
      <c r="D230" s="78" t="s">
        <v>16</v>
      </c>
      <c r="E230" s="78" t="s">
        <v>992</v>
      </c>
      <c r="F230" s="78">
        <v>1</v>
      </c>
      <c r="G230" s="77" t="s">
        <v>952</v>
      </c>
      <c r="H230" s="79" t="s">
        <v>8</v>
      </c>
      <c r="I230" s="137"/>
      <c r="J230" s="80">
        <v>518</v>
      </c>
      <c r="K230" s="4"/>
      <c r="L230" s="9">
        <v>10.89</v>
      </c>
      <c r="M230" s="9">
        <v>92.3</v>
      </c>
      <c r="N230" s="9">
        <v>83.91</v>
      </c>
      <c r="O230" s="33">
        <f t="shared" si="7"/>
        <v>89.694140768947307</v>
      </c>
      <c r="P230" s="4"/>
      <c r="Q230" s="4"/>
      <c r="R230" s="130"/>
      <c r="S230" s="130"/>
      <c r="T230" s="130"/>
      <c r="U230" s="130"/>
      <c r="V230" s="130"/>
      <c r="W230" s="130"/>
      <c r="X230" s="130"/>
      <c r="Y230" s="130"/>
      <c r="Z230" s="130"/>
      <c r="AA230" s="130"/>
      <c r="AB230" s="130"/>
      <c r="AC230" s="130"/>
    </row>
    <row r="231" spans="1:29" x14ac:dyDescent="0.35">
      <c r="A231" s="76">
        <v>44159</v>
      </c>
      <c r="B231" s="125">
        <v>2019</v>
      </c>
      <c r="C231" s="77" t="s">
        <v>932</v>
      </c>
      <c r="D231" s="78" t="s">
        <v>16</v>
      </c>
      <c r="E231" s="78" t="s">
        <v>992</v>
      </c>
      <c r="F231" s="78">
        <v>1</v>
      </c>
      <c r="G231" s="77" t="s">
        <v>952</v>
      </c>
      <c r="H231" s="79" t="s">
        <v>12</v>
      </c>
      <c r="I231" s="137"/>
      <c r="J231" s="80">
        <v>519</v>
      </c>
      <c r="K231" s="4"/>
      <c r="L231" s="9">
        <v>10.89</v>
      </c>
      <c r="M231" s="9">
        <v>83.04</v>
      </c>
      <c r="N231" s="9">
        <v>72.11</v>
      </c>
      <c r="O231" s="33">
        <f t="shared" si="7"/>
        <v>84.851004851004831</v>
      </c>
      <c r="P231" s="4"/>
      <c r="Q231" s="4"/>
      <c r="R231" s="130"/>
      <c r="S231" s="130"/>
      <c r="T231" s="130"/>
      <c r="U231" s="130"/>
      <c r="V231" s="130"/>
      <c r="W231" s="130"/>
      <c r="X231" s="130"/>
      <c r="Y231" s="130"/>
      <c r="Z231" s="130"/>
      <c r="AA231" s="130"/>
      <c r="AB231" s="130"/>
      <c r="AC231" s="130"/>
    </row>
    <row r="232" spans="1:29" x14ac:dyDescent="0.35">
      <c r="A232" s="76">
        <v>44159</v>
      </c>
      <c r="B232" s="125">
        <v>2019</v>
      </c>
      <c r="C232" s="77" t="s">
        <v>932</v>
      </c>
      <c r="D232" s="78" t="s">
        <v>16</v>
      </c>
      <c r="E232" s="78" t="s">
        <v>992</v>
      </c>
      <c r="F232" s="78">
        <v>1</v>
      </c>
      <c r="G232" s="77" t="s">
        <v>952</v>
      </c>
      <c r="H232" s="79" t="s">
        <v>11</v>
      </c>
      <c r="I232" s="137"/>
      <c r="J232" s="80">
        <v>520</v>
      </c>
      <c r="K232" s="4"/>
      <c r="L232" s="9">
        <v>10.89</v>
      </c>
      <c r="M232" s="9">
        <v>90.9</v>
      </c>
      <c r="N232" s="9">
        <v>78.150000000000006</v>
      </c>
      <c r="O232" s="33">
        <f t="shared" si="7"/>
        <v>84.064491938507686</v>
      </c>
      <c r="P232" s="4"/>
      <c r="Q232" s="4"/>
      <c r="R232" s="130"/>
      <c r="S232" s="130"/>
      <c r="T232" s="130"/>
      <c r="U232" s="130"/>
      <c r="V232" s="130"/>
      <c r="W232" s="130"/>
      <c r="X232" s="130"/>
      <c r="Y232" s="130"/>
      <c r="Z232" s="130"/>
      <c r="AA232" s="130"/>
      <c r="AB232" s="130"/>
      <c r="AC232" s="130"/>
    </row>
    <row r="233" spans="1:29" x14ac:dyDescent="0.35">
      <c r="A233" s="76">
        <v>44159</v>
      </c>
      <c r="B233" s="125">
        <v>2019</v>
      </c>
      <c r="C233" s="77" t="s">
        <v>932</v>
      </c>
      <c r="D233" s="78" t="s">
        <v>16</v>
      </c>
      <c r="E233" s="78" t="s">
        <v>992</v>
      </c>
      <c r="F233" s="78">
        <v>1</v>
      </c>
      <c r="G233" s="77" t="s">
        <v>952</v>
      </c>
      <c r="H233" s="79" t="s">
        <v>10</v>
      </c>
      <c r="I233" s="137"/>
      <c r="J233" s="80">
        <v>521</v>
      </c>
      <c r="K233" s="4"/>
      <c r="L233" s="9">
        <v>10.89</v>
      </c>
      <c r="M233" s="9">
        <v>86.6</v>
      </c>
      <c r="N233" s="9">
        <v>74.45</v>
      </c>
      <c r="O233" s="33">
        <f t="shared" si="7"/>
        <v>83.951921806894745</v>
      </c>
      <c r="P233" s="4"/>
      <c r="Q233" s="4"/>
      <c r="R233" s="130"/>
      <c r="S233" s="130"/>
      <c r="T233" s="130"/>
      <c r="U233" s="130"/>
      <c r="V233" s="130"/>
      <c r="W233" s="130"/>
      <c r="X233" s="130"/>
      <c r="Y233" s="130"/>
      <c r="Z233" s="130"/>
      <c r="AA233" s="130"/>
      <c r="AB233" s="130"/>
      <c r="AC233" s="130"/>
    </row>
    <row r="234" spans="1:29" x14ac:dyDescent="0.35">
      <c r="A234" s="76">
        <v>44159</v>
      </c>
      <c r="B234" s="125">
        <v>2019</v>
      </c>
      <c r="C234" s="77" t="s">
        <v>932</v>
      </c>
      <c r="D234" s="78" t="s">
        <v>15</v>
      </c>
      <c r="E234" s="78" t="s">
        <v>994</v>
      </c>
      <c r="F234" s="78">
        <v>3</v>
      </c>
      <c r="G234" s="77" t="s">
        <v>990</v>
      </c>
      <c r="H234" s="79" t="s">
        <v>8</v>
      </c>
      <c r="I234" s="137"/>
      <c r="J234" s="80">
        <v>522</v>
      </c>
      <c r="K234" s="4"/>
      <c r="L234" s="9">
        <v>10.89</v>
      </c>
      <c r="M234" s="9">
        <v>76.7</v>
      </c>
      <c r="N234" s="95">
        <v>70.7</v>
      </c>
      <c r="O234" s="33">
        <f t="shared" si="7"/>
        <v>90.88284455249962</v>
      </c>
      <c r="P234" s="4"/>
      <c r="Q234" s="4"/>
      <c r="R234" s="130"/>
      <c r="S234" s="130"/>
      <c r="T234" s="130"/>
      <c r="U234" s="130"/>
      <c r="V234" s="130"/>
      <c r="W234" s="130"/>
      <c r="X234" s="130"/>
      <c r="Y234" s="130"/>
      <c r="Z234" s="130"/>
      <c r="AA234" s="130"/>
      <c r="AB234" s="130"/>
      <c r="AC234" s="130"/>
    </row>
    <row r="235" spans="1:29" x14ac:dyDescent="0.35">
      <c r="A235" s="76">
        <v>44159</v>
      </c>
      <c r="B235" s="125">
        <v>2019</v>
      </c>
      <c r="C235" s="77" t="s">
        <v>932</v>
      </c>
      <c r="D235" s="78" t="s">
        <v>15</v>
      </c>
      <c r="E235" s="78" t="s">
        <v>994</v>
      </c>
      <c r="F235" s="78">
        <v>3</v>
      </c>
      <c r="G235" s="77" t="s">
        <v>990</v>
      </c>
      <c r="H235" s="79" t="s">
        <v>12</v>
      </c>
      <c r="I235" s="137"/>
      <c r="J235" s="80">
        <v>523</v>
      </c>
      <c r="K235" s="4"/>
      <c r="L235" s="9">
        <v>10.89</v>
      </c>
      <c r="M235" s="9">
        <v>85.77</v>
      </c>
      <c r="N235" s="9">
        <v>74.760000000000005</v>
      </c>
      <c r="O235" s="33">
        <f t="shared" si="7"/>
        <v>85.296474358974379</v>
      </c>
      <c r="P235" s="4"/>
      <c r="Q235" s="4"/>
      <c r="R235" s="130"/>
      <c r="S235" s="130"/>
      <c r="T235" s="130"/>
      <c r="U235" s="130"/>
      <c r="V235" s="130"/>
      <c r="W235" s="130"/>
      <c r="X235" s="130"/>
      <c r="Y235" s="130"/>
      <c r="Z235" s="130"/>
      <c r="AA235" s="130"/>
      <c r="AB235" s="130"/>
      <c r="AC235" s="130"/>
    </row>
    <row r="236" spans="1:29" x14ac:dyDescent="0.35">
      <c r="A236" s="76">
        <v>44159</v>
      </c>
      <c r="B236" s="125">
        <v>2019</v>
      </c>
      <c r="C236" s="77" t="s">
        <v>932</v>
      </c>
      <c r="D236" s="78" t="s">
        <v>15</v>
      </c>
      <c r="E236" s="78" t="s">
        <v>994</v>
      </c>
      <c r="F236" s="78">
        <v>3</v>
      </c>
      <c r="G236" s="77" t="s">
        <v>990</v>
      </c>
      <c r="H236" s="79" t="s">
        <v>11</v>
      </c>
      <c r="I236" s="137"/>
      <c r="J236" s="80">
        <v>524</v>
      </c>
      <c r="K236" s="4"/>
      <c r="L236" s="9">
        <v>10.89</v>
      </c>
      <c r="M236" s="9">
        <v>86.6</v>
      </c>
      <c r="N236" s="9">
        <v>75.92</v>
      </c>
      <c r="O236" s="33">
        <f t="shared" si="7"/>
        <v>85.893541143838348</v>
      </c>
      <c r="P236" s="4"/>
      <c r="Q236" s="4"/>
      <c r="R236" s="130"/>
      <c r="S236" s="130"/>
      <c r="T236" s="130"/>
      <c r="U236" s="130"/>
      <c r="V236" s="130"/>
      <c r="W236" s="130"/>
      <c r="X236" s="130"/>
      <c r="Y236" s="130"/>
      <c r="Z236" s="130"/>
      <c r="AA236" s="130"/>
      <c r="AB236" s="130"/>
      <c r="AC236" s="130"/>
    </row>
    <row r="237" spans="1:29" x14ac:dyDescent="0.35">
      <c r="A237" s="76">
        <v>44159</v>
      </c>
      <c r="B237" s="125">
        <v>2019</v>
      </c>
      <c r="C237" s="77" t="s">
        <v>932</v>
      </c>
      <c r="D237" s="78" t="s">
        <v>15</v>
      </c>
      <c r="E237" s="78" t="s">
        <v>994</v>
      </c>
      <c r="F237" s="78">
        <v>3</v>
      </c>
      <c r="G237" s="77" t="s">
        <v>990</v>
      </c>
      <c r="H237" s="79" t="s">
        <v>10</v>
      </c>
      <c r="I237" s="137"/>
      <c r="J237" s="80">
        <v>525</v>
      </c>
      <c r="K237" s="4"/>
      <c r="L237" s="9">
        <v>10.89</v>
      </c>
      <c r="M237" s="9">
        <v>82.68</v>
      </c>
      <c r="N237" s="9">
        <v>74.260000000000005</v>
      </c>
      <c r="O237" s="33">
        <f t="shared" si="7"/>
        <v>88.271346984259651</v>
      </c>
      <c r="P237" s="4"/>
      <c r="Q237" s="4"/>
      <c r="R237" s="130"/>
      <c r="S237" s="130"/>
      <c r="T237" s="130"/>
      <c r="U237" s="130"/>
      <c r="V237" s="130"/>
      <c r="W237" s="130"/>
      <c r="X237" s="130"/>
      <c r="Y237" s="130"/>
      <c r="Z237" s="130"/>
      <c r="AA237" s="130"/>
      <c r="AB237" s="130"/>
      <c r="AC237" s="130"/>
    </row>
    <row r="238" spans="1:29" x14ac:dyDescent="0.35">
      <c r="A238" s="76">
        <v>44159</v>
      </c>
      <c r="B238" s="125">
        <v>2019</v>
      </c>
      <c r="C238" s="77" t="s">
        <v>932</v>
      </c>
      <c r="D238" s="78" t="s">
        <v>15</v>
      </c>
      <c r="E238" s="78" t="s">
        <v>994</v>
      </c>
      <c r="F238" s="78">
        <v>3</v>
      </c>
      <c r="G238" s="77" t="s">
        <v>952</v>
      </c>
      <c r="H238" s="79" t="s">
        <v>8</v>
      </c>
      <c r="I238" s="137"/>
      <c r="J238" s="80">
        <v>526</v>
      </c>
      <c r="K238" s="4"/>
      <c r="L238" s="9">
        <v>10.89</v>
      </c>
      <c r="M238" s="9">
        <v>93.8</v>
      </c>
      <c r="N238" s="9">
        <v>84.4</v>
      </c>
      <c r="O238" s="33">
        <f t="shared" si="7"/>
        <v>88.662405017488865</v>
      </c>
      <c r="P238" s="4"/>
      <c r="Q238" s="4"/>
      <c r="R238" s="130"/>
      <c r="S238" s="130"/>
      <c r="T238" s="130"/>
      <c r="U238" s="130"/>
      <c r="V238" s="130"/>
      <c r="W238" s="130"/>
      <c r="X238" s="130"/>
      <c r="Y238" s="130"/>
      <c r="Z238" s="130"/>
      <c r="AA238" s="130"/>
      <c r="AB238" s="130"/>
      <c r="AC238" s="130"/>
    </row>
    <row r="239" spans="1:29" x14ac:dyDescent="0.35">
      <c r="A239" s="76">
        <v>44159</v>
      </c>
      <c r="B239" s="125">
        <v>2019</v>
      </c>
      <c r="C239" s="77" t="s">
        <v>932</v>
      </c>
      <c r="D239" s="78" t="s">
        <v>15</v>
      </c>
      <c r="E239" s="78" t="s">
        <v>994</v>
      </c>
      <c r="F239" s="78">
        <v>3</v>
      </c>
      <c r="G239" s="77" t="s">
        <v>952</v>
      </c>
      <c r="H239" s="79" t="s">
        <v>12</v>
      </c>
      <c r="I239" s="137"/>
      <c r="J239" s="80">
        <v>527</v>
      </c>
      <c r="K239" s="4"/>
      <c r="L239" s="9">
        <v>10.89</v>
      </c>
      <c r="M239" s="9">
        <v>83.59</v>
      </c>
      <c r="N239" s="9">
        <v>72.510000000000005</v>
      </c>
      <c r="O239" s="33">
        <f t="shared" si="7"/>
        <v>84.759284731774414</v>
      </c>
      <c r="P239" s="4"/>
      <c r="Q239" s="4"/>
      <c r="R239" s="130"/>
      <c r="S239" s="130"/>
      <c r="T239" s="130"/>
      <c r="U239" s="130"/>
      <c r="V239" s="130"/>
      <c r="W239" s="130"/>
      <c r="X239" s="130"/>
      <c r="Y239" s="130"/>
      <c r="Z239" s="130"/>
      <c r="AA239" s="130"/>
      <c r="AB239" s="130"/>
      <c r="AC239" s="130"/>
    </row>
    <row r="240" spans="1:29" x14ac:dyDescent="0.35">
      <c r="A240" s="76">
        <v>44159</v>
      </c>
      <c r="B240" s="125">
        <v>2019</v>
      </c>
      <c r="C240" s="77" t="s">
        <v>932</v>
      </c>
      <c r="D240" s="78" t="s">
        <v>15</v>
      </c>
      <c r="E240" s="78" t="s">
        <v>994</v>
      </c>
      <c r="F240" s="78">
        <v>3</v>
      </c>
      <c r="G240" s="77" t="s">
        <v>952</v>
      </c>
      <c r="H240" s="79" t="s">
        <v>11</v>
      </c>
      <c r="I240" s="137"/>
      <c r="J240" s="80">
        <v>528</v>
      </c>
      <c r="K240" s="4"/>
      <c r="L240" s="9">
        <v>10.89</v>
      </c>
      <c r="M240" s="9">
        <v>85.15</v>
      </c>
      <c r="N240" s="9">
        <v>73.84</v>
      </c>
      <c r="O240" s="33">
        <f t="shared" si="7"/>
        <v>84.769727982763271</v>
      </c>
      <c r="P240" s="4"/>
      <c r="Q240" s="4"/>
      <c r="R240" s="130"/>
      <c r="S240" s="130"/>
      <c r="T240" s="130"/>
      <c r="U240" s="130"/>
      <c r="V240" s="130"/>
      <c r="W240" s="130"/>
      <c r="X240" s="130"/>
      <c r="Y240" s="130"/>
      <c r="Z240" s="130"/>
      <c r="AA240" s="130"/>
      <c r="AB240" s="130"/>
      <c r="AC240" s="130"/>
    </row>
    <row r="241" spans="1:29" x14ac:dyDescent="0.35">
      <c r="A241" s="76">
        <v>44159</v>
      </c>
      <c r="B241" s="125">
        <v>2019</v>
      </c>
      <c r="C241" s="77" t="s">
        <v>932</v>
      </c>
      <c r="D241" s="78" t="s">
        <v>15</v>
      </c>
      <c r="E241" s="78" t="s">
        <v>994</v>
      </c>
      <c r="F241" s="78">
        <v>3</v>
      </c>
      <c r="G241" s="77" t="s">
        <v>952</v>
      </c>
      <c r="H241" s="79" t="s">
        <v>10</v>
      </c>
      <c r="I241" s="137"/>
      <c r="J241" s="80">
        <v>529</v>
      </c>
      <c r="K241" s="4"/>
      <c r="L241" s="9">
        <v>10.89</v>
      </c>
      <c r="M241" s="9">
        <v>92.96</v>
      </c>
      <c r="N241" s="9">
        <v>79.66</v>
      </c>
      <c r="O241" s="33">
        <f t="shared" si="7"/>
        <v>83.794321920311944</v>
      </c>
      <c r="P241" s="4"/>
      <c r="Q241" s="4"/>
      <c r="R241" s="130"/>
      <c r="S241" s="130"/>
      <c r="T241" s="130"/>
      <c r="U241" s="130"/>
      <c r="V241" s="130"/>
      <c r="W241" s="130"/>
      <c r="X241" s="130"/>
      <c r="Y241" s="130"/>
      <c r="Z241" s="130"/>
      <c r="AA241" s="130"/>
      <c r="AB241" s="130"/>
      <c r="AC241" s="130"/>
    </row>
    <row r="242" spans="1:29" x14ac:dyDescent="0.35">
      <c r="A242" s="76">
        <v>44159</v>
      </c>
      <c r="B242" s="125">
        <v>2019</v>
      </c>
      <c r="C242" s="77" t="s">
        <v>932</v>
      </c>
      <c r="D242" s="78" t="s">
        <v>14</v>
      </c>
      <c r="E242" s="78" t="s">
        <v>993</v>
      </c>
      <c r="F242" s="78">
        <v>2</v>
      </c>
      <c r="G242" s="77" t="s">
        <v>990</v>
      </c>
      <c r="H242" s="79" t="s">
        <v>8</v>
      </c>
      <c r="I242" s="137"/>
      <c r="J242" s="80">
        <v>530</v>
      </c>
      <c r="K242" s="4"/>
      <c r="L242" s="9">
        <v>10.89</v>
      </c>
      <c r="M242" s="9">
        <v>85.17</v>
      </c>
      <c r="N242" s="9">
        <v>76.430000000000007</v>
      </c>
      <c r="O242" s="33">
        <f t="shared" si="7"/>
        <v>88.233710285406573</v>
      </c>
      <c r="P242" s="4"/>
      <c r="Q242" s="4"/>
      <c r="R242" s="130"/>
      <c r="S242" s="130"/>
      <c r="T242" s="130"/>
      <c r="U242" s="130"/>
      <c r="V242" s="130"/>
      <c r="W242" s="130"/>
      <c r="X242" s="130"/>
      <c r="Y242" s="130"/>
      <c r="Z242" s="130"/>
      <c r="AA242" s="130"/>
      <c r="AB242" s="130"/>
      <c r="AC242" s="130"/>
    </row>
    <row r="243" spans="1:29" x14ac:dyDescent="0.35">
      <c r="A243" s="76">
        <v>44159</v>
      </c>
      <c r="B243" s="125">
        <v>2019</v>
      </c>
      <c r="C243" s="77" t="s">
        <v>932</v>
      </c>
      <c r="D243" s="78" t="s">
        <v>14</v>
      </c>
      <c r="E243" s="78" t="s">
        <v>993</v>
      </c>
      <c r="F243" s="78">
        <v>2</v>
      </c>
      <c r="G243" s="77" t="s">
        <v>990</v>
      </c>
      <c r="H243" s="79" t="s">
        <v>12</v>
      </c>
      <c r="I243" s="137"/>
      <c r="J243" s="80">
        <v>531</v>
      </c>
      <c r="K243" s="4"/>
      <c r="L243" s="9">
        <v>10.89</v>
      </c>
      <c r="M243" s="9">
        <v>85.91</v>
      </c>
      <c r="N243" s="9">
        <v>75.180000000000007</v>
      </c>
      <c r="O243" s="33">
        <f t="shared" si="7"/>
        <v>85.697147427352718</v>
      </c>
      <c r="P243" s="4"/>
      <c r="Q243" s="4"/>
      <c r="R243" s="130"/>
      <c r="S243" s="130"/>
      <c r="T243" s="130"/>
      <c r="U243" s="130"/>
      <c r="V243" s="130"/>
      <c r="W243" s="130"/>
      <c r="X243" s="130"/>
      <c r="Y243" s="130"/>
      <c r="Z243" s="130"/>
      <c r="AA243" s="130"/>
      <c r="AB243" s="130"/>
      <c r="AC243" s="130"/>
    </row>
    <row r="244" spans="1:29" x14ac:dyDescent="0.35">
      <c r="A244" s="76">
        <v>44159</v>
      </c>
      <c r="B244" s="125">
        <v>2019</v>
      </c>
      <c r="C244" s="77" t="s">
        <v>932</v>
      </c>
      <c r="D244" s="78" t="s">
        <v>14</v>
      </c>
      <c r="E244" s="78" t="s">
        <v>993</v>
      </c>
      <c r="F244" s="78">
        <v>2</v>
      </c>
      <c r="G244" s="77" t="s">
        <v>990</v>
      </c>
      <c r="H244" s="79" t="s">
        <v>11</v>
      </c>
      <c r="I244" s="137"/>
      <c r="J244" s="80">
        <v>532</v>
      </c>
      <c r="K244" s="4"/>
      <c r="L244" s="9">
        <v>10.89</v>
      </c>
      <c r="M244" s="9">
        <v>87.38</v>
      </c>
      <c r="N244" s="9">
        <v>76.23</v>
      </c>
      <c r="O244" s="33">
        <f t="shared" si="7"/>
        <v>85.422931102104869</v>
      </c>
      <c r="P244" s="4"/>
      <c r="Q244" s="4"/>
      <c r="R244" s="130"/>
      <c r="S244" s="130"/>
      <c r="T244" s="130"/>
      <c r="U244" s="130"/>
      <c r="V244" s="130"/>
      <c r="W244" s="130"/>
      <c r="X244" s="130"/>
      <c r="Y244" s="130"/>
      <c r="Z244" s="130"/>
      <c r="AA244" s="130"/>
      <c r="AB244" s="130"/>
      <c r="AC244" s="130"/>
    </row>
    <row r="245" spans="1:29" x14ac:dyDescent="0.35">
      <c r="A245" s="76">
        <v>44159</v>
      </c>
      <c r="B245" s="125">
        <v>2019</v>
      </c>
      <c r="C245" s="77" t="s">
        <v>932</v>
      </c>
      <c r="D245" s="78" t="s">
        <v>14</v>
      </c>
      <c r="E245" s="78" t="s">
        <v>993</v>
      </c>
      <c r="F245" s="78">
        <v>2</v>
      </c>
      <c r="G245" s="77" t="s">
        <v>990</v>
      </c>
      <c r="H245" s="79" t="s">
        <v>10</v>
      </c>
      <c r="I245" s="137"/>
      <c r="J245" s="80">
        <v>533</v>
      </c>
      <c r="K245" s="4"/>
      <c r="L245" s="9">
        <v>10.89</v>
      </c>
      <c r="M245" s="9">
        <v>89.65</v>
      </c>
      <c r="N245" s="9">
        <v>76.989999999999995</v>
      </c>
      <c r="O245" s="33">
        <f t="shared" si="7"/>
        <v>83.925850685627211</v>
      </c>
      <c r="P245" s="4"/>
      <c r="Q245" s="4"/>
      <c r="R245" s="130"/>
      <c r="S245" s="130"/>
      <c r="T245" s="130"/>
      <c r="U245" s="130"/>
      <c r="V245" s="130"/>
      <c r="W245" s="130"/>
      <c r="X245" s="130"/>
      <c r="Y245" s="130"/>
      <c r="Z245" s="130"/>
      <c r="AA245" s="130"/>
      <c r="AB245" s="130"/>
      <c r="AC245" s="130"/>
    </row>
    <row r="246" spans="1:29" x14ac:dyDescent="0.35">
      <c r="A246" s="76">
        <v>44159</v>
      </c>
      <c r="B246" s="125">
        <v>2019</v>
      </c>
      <c r="C246" s="77" t="s">
        <v>932</v>
      </c>
      <c r="D246" s="78" t="s">
        <v>14</v>
      </c>
      <c r="E246" s="78" t="s">
        <v>993</v>
      </c>
      <c r="F246" s="78">
        <v>2</v>
      </c>
      <c r="G246" s="77" t="s">
        <v>952</v>
      </c>
      <c r="H246" s="79" t="s">
        <v>8</v>
      </c>
      <c r="I246" s="137"/>
      <c r="J246" s="80">
        <v>534</v>
      </c>
      <c r="K246" s="4"/>
      <c r="L246" s="9">
        <v>10.89</v>
      </c>
      <c r="M246" s="9">
        <v>92.96</v>
      </c>
      <c r="N246" s="9">
        <v>83.53</v>
      </c>
      <c r="O246" s="33">
        <f t="shared" si="7"/>
        <v>88.509808699890357</v>
      </c>
      <c r="P246" s="4"/>
      <c r="Q246" s="4"/>
      <c r="R246" s="130"/>
      <c r="S246" s="130"/>
      <c r="T246" s="130"/>
      <c r="U246" s="130"/>
      <c r="V246" s="130"/>
      <c r="W246" s="130"/>
      <c r="X246" s="130"/>
      <c r="Y246" s="130"/>
      <c r="Z246" s="130"/>
      <c r="AA246" s="130"/>
      <c r="AB246" s="130"/>
      <c r="AC246" s="130"/>
    </row>
    <row r="247" spans="1:29" x14ac:dyDescent="0.35">
      <c r="A247" s="76">
        <v>44159</v>
      </c>
      <c r="B247" s="125">
        <v>2019</v>
      </c>
      <c r="C247" s="77" t="s">
        <v>932</v>
      </c>
      <c r="D247" s="78" t="s">
        <v>14</v>
      </c>
      <c r="E247" s="78" t="s">
        <v>993</v>
      </c>
      <c r="F247" s="78">
        <v>2</v>
      </c>
      <c r="G247" s="77" t="s">
        <v>952</v>
      </c>
      <c r="H247" s="79" t="s">
        <v>12</v>
      </c>
      <c r="I247" s="137"/>
      <c r="J247" s="80">
        <v>535</v>
      </c>
      <c r="K247" s="4"/>
      <c r="L247" s="9">
        <v>10.89</v>
      </c>
      <c r="M247" s="9">
        <v>88.24</v>
      </c>
      <c r="N247" s="9">
        <v>76.52</v>
      </c>
      <c r="O247" s="33">
        <f t="shared" si="7"/>
        <v>84.848093083387198</v>
      </c>
      <c r="P247" s="4"/>
      <c r="Q247" s="4"/>
      <c r="R247" s="130"/>
      <c r="S247" s="130"/>
      <c r="T247" s="130"/>
      <c r="U247" s="130"/>
      <c r="V247" s="130"/>
      <c r="W247" s="130"/>
      <c r="X247" s="130"/>
      <c r="Y247" s="130"/>
      <c r="Z247" s="130"/>
      <c r="AA247" s="130"/>
      <c r="AB247" s="130"/>
      <c r="AC247" s="130"/>
    </row>
    <row r="248" spans="1:29" x14ac:dyDescent="0.35">
      <c r="A248" s="76">
        <v>44159</v>
      </c>
      <c r="B248" s="125">
        <v>2019</v>
      </c>
      <c r="C248" s="77" t="s">
        <v>932</v>
      </c>
      <c r="D248" s="78" t="s">
        <v>14</v>
      </c>
      <c r="E248" s="78" t="s">
        <v>993</v>
      </c>
      <c r="F248" s="78">
        <v>2</v>
      </c>
      <c r="G248" s="77" t="s">
        <v>952</v>
      </c>
      <c r="H248" s="79" t="s">
        <v>11</v>
      </c>
      <c r="I248" s="137"/>
      <c r="J248" s="80">
        <v>536</v>
      </c>
      <c r="K248" s="4"/>
      <c r="L248" s="9">
        <v>10.89</v>
      </c>
      <c r="M248" s="9">
        <v>90.53</v>
      </c>
      <c r="N248" s="9">
        <v>78.489999999999995</v>
      </c>
      <c r="O248" s="33">
        <f t="shared" si="7"/>
        <v>84.881968859869403</v>
      </c>
      <c r="P248" s="4"/>
      <c r="Q248" s="4"/>
      <c r="R248" s="130"/>
      <c r="S248" s="130"/>
      <c r="T248" s="130"/>
      <c r="U248" s="130"/>
      <c r="V248" s="130"/>
      <c r="W248" s="130"/>
      <c r="X248" s="130"/>
      <c r="Y248" s="130"/>
      <c r="Z248" s="130"/>
      <c r="AA248" s="130"/>
      <c r="AB248" s="130"/>
      <c r="AC248" s="130"/>
    </row>
    <row r="249" spans="1:29" x14ac:dyDescent="0.35">
      <c r="A249" s="76">
        <v>44159</v>
      </c>
      <c r="B249" s="125">
        <v>2019</v>
      </c>
      <c r="C249" s="77" t="s">
        <v>932</v>
      </c>
      <c r="D249" s="78" t="s">
        <v>14</v>
      </c>
      <c r="E249" s="78" t="s">
        <v>993</v>
      </c>
      <c r="F249" s="78">
        <v>2</v>
      </c>
      <c r="G249" s="77" t="s">
        <v>952</v>
      </c>
      <c r="H249" s="79" t="s">
        <v>10</v>
      </c>
      <c r="I249" s="137"/>
      <c r="J249" s="80">
        <v>537</v>
      </c>
      <c r="K249" s="4"/>
      <c r="L249" s="9">
        <v>10.89</v>
      </c>
      <c r="M249" s="9">
        <v>94.52</v>
      </c>
      <c r="N249" s="9">
        <v>81.27</v>
      </c>
      <c r="O249" s="33">
        <f t="shared" si="7"/>
        <v>84.156403204591655</v>
      </c>
      <c r="P249" s="4"/>
      <c r="Q249" s="4"/>
      <c r="R249" s="130"/>
      <c r="S249" s="130"/>
      <c r="T249" s="130"/>
      <c r="U249" s="130"/>
      <c r="V249" s="130"/>
      <c r="W249" s="130"/>
      <c r="X249" s="130"/>
      <c r="Y249" s="130"/>
      <c r="Z249" s="130"/>
      <c r="AA249" s="130"/>
      <c r="AB249" s="130"/>
      <c r="AC249" s="130"/>
    </row>
    <row r="250" spans="1:29" x14ac:dyDescent="0.35">
      <c r="A250" s="76">
        <v>44159</v>
      </c>
      <c r="B250" s="125">
        <v>2019</v>
      </c>
      <c r="C250" s="77" t="s">
        <v>932</v>
      </c>
      <c r="D250" s="78" t="s">
        <v>13</v>
      </c>
      <c r="E250" s="78" t="s">
        <v>999</v>
      </c>
      <c r="F250" s="78">
        <v>8</v>
      </c>
      <c r="G250" s="77" t="s">
        <v>990</v>
      </c>
      <c r="H250" s="79" t="s">
        <v>8</v>
      </c>
      <c r="I250" s="137"/>
      <c r="J250" s="80">
        <v>538</v>
      </c>
      <c r="K250" s="4"/>
      <c r="L250" s="9">
        <v>10.89</v>
      </c>
      <c r="M250" s="9">
        <v>90.8</v>
      </c>
      <c r="N250" s="9">
        <v>82.61</v>
      </c>
      <c r="O250" s="33">
        <f t="shared" si="7"/>
        <v>89.750969841071196</v>
      </c>
      <c r="P250" s="4"/>
      <c r="Q250" s="4"/>
      <c r="R250" s="130"/>
      <c r="S250" s="130"/>
      <c r="T250" s="130"/>
      <c r="U250" s="130"/>
      <c r="V250" s="130"/>
      <c r="W250" s="130"/>
      <c r="X250" s="130"/>
      <c r="Y250" s="130"/>
      <c r="Z250" s="130"/>
      <c r="AA250" s="130"/>
      <c r="AB250" s="130"/>
      <c r="AC250" s="130"/>
    </row>
    <row r="251" spans="1:29" x14ac:dyDescent="0.35">
      <c r="A251" s="76">
        <v>44159</v>
      </c>
      <c r="B251" s="125">
        <v>2019</v>
      </c>
      <c r="C251" s="77" t="s">
        <v>932</v>
      </c>
      <c r="D251" s="78" t="s">
        <v>13</v>
      </c>
      <c r="E251" s="78" t="s">
        <v>999</v>
      </c>
      <c r="F251" s="78">
        <v>8</v>
      </c>
      <c r="G251" s="77" t="s">
        <v>990</v>
      </c>
      <c r="H251" s="79" t="s">
        <v>12</v>
      </c>
      <c r="I251" s="137"/>
      <c r="J251" s="80">
        <v>539</v>
      </c>
      <c r="K251" s="4"/>
      <c r="L251" s="9">
        <v>10.89</v>
      </c>
      <c r="M251" s="9">
        <v>91.34</v>
      </c>
      <c r="N251" s="9">
        <v>80.180000000000007</v>
      </c>
      <c r="O251" s="33">
        <f t="shared" si="7"/>
        <v>86.128029832193917</v>
      </c>
      <c r="P251" s="4"/>
      <c r="Q251" s="4"/>
      <c r="R251" s="130"/>
      <c r="S251" s="130"/>
      <c r="T251" s="130"/>
      <c r="U251" s="130"/>
      <c r="V251" s="130"/>
      <c r="W251" s="130"/>
      <c r="X251" s="130"/>
      <c r="Y251" s="130"/>
      <c r="Z251" s="130"/>
      <c r="AA251" s="130"/>
      <c r="AB251" s="130"/>
      <c r="AC251" s="130"/>
    </row>
    <row r="252" spans="1:29" x14ac:dyDescent="0.35">
      <c r="A252" s="76">
        <v>44159</v>
      </c>
      <c r="B252" s="125">
        <v>2019</v>
      </c>
      <c r="C252" s="77" t="s">
        <v>932</v>
      </c>
      <c r="D252" s="78" t="s">
        <v>13</v>
      </c>
      <c r="E252" s="78" t="s">
        <v>999</v>
      </c>
      <c r="F252" s="78">
        <v>8</v>
      </c>
      <c r="G252" s="77" t="s">
        <v>990</v>
      </c>
      <c r="H252" s="79" t="s">
        <v>11</v>
      </c>
      <c r="I252" s="137"/>
      <c r="J252" s="80">
        <v>540</v>
      </c>
      <c r="K252" s="4"/>
      <c r="L252" s="9">
        <v>10.89</v>
      </c>
      <c r="M252" s="9">
        <v>78.38</v>
      </c>
      <c r="N252" s="9">
        <v>67.91</v>
      </c>
      <c r="O252" s="33">
        <f t="shared" si="7"/>
        <v>84.486590606015696</v>
      </c>
      <c r="P252" s="4"/>
      <c r="Q252" s="4"/>
      <c r="R252" s="130"/>
      <c r="S252" s="130"/>
      <c r="T252" s="130"/>
      <c r="U252" s="130"/>
      <c r="V252" s="130"/>
      <c r="W252" s="130"/>
      <c r="X252" s="130"/>
      <c r="Y252" s="130"/>
      <c r="Z252" s="130"/>
      <c r="AA252" s="130"/>
      <c r="AB252" s="130"/>
      <c r="AC252" s="130"/>
    </row>
    <row r="253" spans="1:29" x14ac:dyDescent="0.35">
      <c r="A253" s="76">
        <v>44159</v>
      </c>
      <c r="B253" s="125">
        <v>2019</v>
      </c>
      <c r="C253" s="77" t="s">
        <v>932</v>
      </c>
      <c r="D253" s="78" t="s">
        <v>13</v>
      </c>
      <c r="E253" s="78" t="s">
        <v>999</v>
      </c>
      <c r="F253" s="78">
        <v>8</v>
      </c>
      <c r="G253" s="77" t="s">
        <v>990</v>
      </c>
      <c r="H253" s="79" t="s">
        <v>10</v>
      </c>
      <c r="I253" s="137"/>
      <c r="J253" s="80">
        <v>541</v>
      </c>
      <c r="K253" s="4"/>
      <c r="L253" s="9">
        <v>10.89</v>
      </c>
      <c r="M253" s="9">
        <v>87.4</v>
      </c>
      <c r="N253" s="9">
        <v>75.13</v>
      </c>
      <c r="O253" s="33">
        <f t="shared" si="7"/>
        <v>83.962880669193567</v>
      </c>
      <c r="P253" s="4"/>
      <c r="Q253" s="4"/>
      <c r="R253" s="130"/>
      <c r="S253" s="130"/>
      <c r="T253" s="130"/>
      <c r="U253" s="130"/>
      <c r="V253" s="130"/>
      <c r="W253" s="130"/>
      <c r="X253" s="130"/>
      <c r="Y253" s="130"/>
      <c r="Z253" s="130"/>
      <c r="AA253" s="130"/>
      <c r="AB253" s="130"/>
      <c r="AC253" s="130"/>
    </row>
    <row r="254" spans="1:29" x14ac:dyDescent="0.35">
      <c r="A254" s="76">
        <v>44159</v>
      </c>
      <c r="B254" s="125">
        <v>2019</v>
      </c>
      <c r="C254" s="77" t="s">
        <v>932</v>
      </c>
      <c r="D254" s="78" t="s">
        <v>13</v>
      </c>
      <c r="E254" s="78" t="s">
        <v>999</v>
      </c>
      <c r="F254" s="78">
        <v>8</v>
      </c>
      <c r="G254" s="77" t="s">
        <v>952</v>
      </c>
      <c r="H254" s="79" t="s">
        <v>8</v>
      </c>
      <c r="I254" s="137"/>
      <c r="J254" s="80">
        <v>542</v>
      </c>
      <c r="K254" s="4"/>
      <c r="L254" s="9">
        <v>10.89</v>
      </c>
      <c r="M254" s="9">
        <v>80.88</v>
      </c>
      <c r="N254" s="9">
        <v>73.63</v>
      </c>
      <c r="O254" s="33">
        <f t="shared" si="7"/>
        <v>89.641377339619936</v>
      </c>
      <c r="P254" s="4"/>
      <c r="Q254" s="4"/>
      <c r="R254" s="130"/>
      <c r="S254" s="130"/>
      <c r="T254" s="130"/>
      <c r="U254" s="130"/>
      <c r="V254" s="130"/>
      <c r="W254" s="130"/>
      <c r="X254" s="130"/>
      <c r="Y254" s="130"/>
      <c r="Z254" s="130"/>
      <c r="AA254" s="130"/>
      <c r="AB254" s="130"/>
      <c r="AC254" s="130"/>
    </row>
    <row r="255" spans="1:29" x14ac:dyDescent="0.35">
      <c r="A255" s="76">
        <v>44159</v>
      </c>
      <c r="B255" s="125">
        <v>2019</v>
      </c>
      <c r="C255" s="77" t="s">
        <v>932</v>
      </c>
      <c r="D255" s="78" t="s">
        <v>13</v>
      </c>
      <c r="E255" s="78" t="s">
        <v>999</v>
      </c>
      <c r="F255" s="78">
        <v>8</v>
      </c>
      <c r="G255" s="77" t="s">
        <v>952</v>
      </c>
      <c r="H255" s="79" t="s">
        <v>12</v>
      </c>
      <c r="I255" s="137"/>
      <c r="J255" s="80">
        <v>543</v>
      </c>
      <c r="K255" s="4"/>
      <c r="L255" s="9">
        <v>10.89</v>
      </c>
      <c r="M255" s="9">
        <v>80.37</v>
      </c>
      <c r="N255" s="9">
        <v>70.52</v>
      </c>
      <c r="O255" s="33">
        <f t="shared" si="7"/>
        <v>85.823258491652268</v>
      </c>
      <c r="P255" s="4"/>
      <c r="Q255" s="4"/>
      <c r="R255" s="130"/>
      <c r="S255" s="130"/>
      <c r="T255" s="130"/>
      <c r="U255" s="130"/>
      <c r="V255" s="130"/>
      <c r="W255" s="130"/>
      <c r="X255" s="130"/>
      <c r="Y255" s="130"/>
      <c r="Z255" s="130"/>
      <c r="AA255" s="130"/>
      <c r="AB255" s="130"/>
      <c r="AC255" s="130"/>
    </row>
    <row r="256" spans="1:29" x14ac:dyDescent="0.35">
      <c r="A256" s="76">
        <v>44159</v>
      </c>
      <c r="B256" s="125">
        <v>2019</v>
      </c>
      <c r="C256" s="77" t="s">
        <v>932</v>
      </c>
      <c r="D256" s="78" t="s">
        <v>13</v>
      </c>
      <c r="E256" s="78" t="s">
        <v>999</v>
      </c>
      <c r="F256" s="78">
        <v>8</v>
      </c>
      <c r="G256" s="77" t="s">
        <v>952</v>
      </c>
      <c r="H256" s="79" t="s">
        <v>11</v>
      </c>
      <c r="I256" s="137"/>
      <c r="J256" s="80">
        <v>544</v>
      </c>
      <c r="K256" s="4"/>
      <c r="L256" s="9">
        <v>10.89</v>
      </c>
      <c r="M256" s="9">
        <v>79.84</v>
      </c>
      <c r="N256" s="9">
        <v>69.099999999999994</v>
      </c>
      <c r="O256" s="33">
        <f t="shared" si="7"/>
        <v>84.423495286439433</v>
      </c>
      <c r="P256" s="4"/>
      <c r="Q256" s="4"/>
      <c r="R256" s="130"/>
      <c r="S256" s="130"/>
      <c r="T256" s="130"/>
      <c r="U256" s="130"/>
      <c r="V256" s="130"/>
      <c r="W256" s="130"/>
      <c r="X256" s="130"/>
      <c r="Y256" s="130"/>
      <c r="Z256" s="130"/>
      <c r="AA256" s="130"/>
      <c r="AB256" s="130"/>
      <c r="AC256" s="130"/>
    </row>
    <row r="257" spans="1:29" x14ac:dyDescent="0.35">
      <c r="A257" s="76">
        <v>44159</v>
      </c>
      <c r="B257" s="125">
        <v>2019</v>
      </c>
      <c r="C257" s="77" t="s">
        <v>932</v>
      </c>
      <c r="D257" s="78" t="s">
        <v>13</v>
      </c>
      <c r="E257" s="78" t="s">
        <v>999</v>
      </c>
      <c r="F257" s="78">
        <v>8</v>
      </c>
      <c r="G257" s="77" t="s">
        <v>952</v>
      </c>
      <c r="H257" s="79" t="s">
        <v>10</v>
      </c>
      <c r="I257" s="137"/>
      <c r="J257" s="80">
        <v>545</v>
      </c>
      <c r="K257" s="4"/>
      <c r="L257" s="9">
        <v>10.89</v>
      </c>
      <c r="M257" s="9">
        <v>80.5</v>
      </c>
      <c r="N257" s="9">
        <v>68.459999999999994</v>
      </c>
      <c r="O257" s="33">
        <f t="shared" si="7"/>
        <v>82.703634535267909</v>
      </c>
      <c r="P257" s="4"/>
      <c r="Q257" s="4"/>
      <c r="R257" s="130"/>
      <c r="S257" s="130"/>
      <c r="T257" s="130"/>
      <c r="U257" s="130"/>
      <c r="V257" s="130"/>
      <c r="W257" s="130"/>
      <c r="X257" s="130"/>
      <c r="Y257" s="130"/>
      <c r="Z257" s="130"/>
      <c r="AA257" s="130"/>
      <c r="AB257" s="130"/>
      <c r="AC257" s="130"/>
    </row>
    <row r="258" spans="1:29" x14ac:dyDescent="0.35">
      <c r="A258" s="76">
        <v>44159</v>
      </c>
      <c r="B258" s="125">
        <v>2019</v>
      </c>
      <c r="C258" s="77" t="s">
        <v>932</v>
      </c>
      <c r="D258" s="78" t="s">
        <v>13</v>
      </c>
      <c r="E258" s="78" t="s">
        <v>1000</v>
      </c>
      <c r="F258" s="78">
        <v>9</v>
      </c>
      <c r="G258" s="77" t="s">
        <v>952</v>
      </c>
      <c r="H258" s="79" t="s">
        <v>8</v>
      </c>
      <c r="I258" s="137"/>
      <c r="J258" s="80">
        <v>546</v>
      </c>
      <c r="K258" s="4"/>
      <c r="L258" s="9">
        <v>10.89</v>
      </c>
      <c r="M258" s="9">
        <v>78.069999999999993</v>
      </c>
      <c r="N258" s="9">
        <v>71.150000000000006</v>
      </c>
      <c r="O258" s="33">
        <f t="shared" si="7"/>
        <v>89.699315272402515</v>
      </c>
      <c r="P258" s="4"/>
      <c r="Q258" s="4"/>
      <c r="R258" s="130"/>
      <c r="S258" s="130"/>
      <c r="T258" s="130"/>
      <c r="U258" s="130"/>
      <c r="V258" s="130"/>
      <c r="W258" s="130"/>
      <c r="X258" s="130"/>
      <c r="Y258" s="130"/>
      <c r="Z258" s="130"/>
      <c r="AA258" s="130"/>
      <c r="AB258" s="130"/>
      <c r="AC258" s="130"/>
    </row>
    <row r="259" spans="1:29" x14ac:dyDescent="0.35">
      <c r="A259" s="76">
        <v>44159</v>
      </c>
      <c r="B259" s="125">
        <v>2019</v>
      </c>
      <c r="C259" s="77" t="s">
        <v>932</v>
      </c>
      <c r="D259" s="78" t="s">
        <v>13</v>
      </c>
      <c r="E259" s="78" t="s">
        <v>1000</v>
      </c>
      <c r="F259" s="78">
        <v>9</v>
      </c>
      <c r="G259" s="77" t="s">
        <v>952</v>
      </c>
      <c r="H259" s="79" t="s">
        <v>12</v>
      </c>
      <c r="I259" s="137"/>
      <c r="J259" s="80">
        <v>547</v>
      </c>
      <c r="K259" s="4"/>
      <c r="L259" s="9">
        <v>10.89</v>
      </c>
      <c r="M259" s="9">
        <v>85.86</v>
      </c>
      <c r="N259" s="9">
        <v>75.2</v>
      </c>
      <c r="O259" s="33">
        <f t="shared" si="7"/>
        <v>85.780979058289986</v>
      </c>
      <c r="P259" s="4"/>
      <c r="Q259" s="4"/>
      <c r="R259" s="130"/>
      <c r="S259" s="130"/>
      <c r="T259" s="130"/>
      <c r="U259" s="130"/>
      <c r="V259" s="130"/>
      <c r="W259" s="130"/>
      <c r="X259" s="130"/>
      <c r="Y259" s="130"/>
      <c r="Z259" s="130"/>
      <c r="AA259" s="130"/>
      <c r="AB259" s="130"/>
      <c r="AC259" s="130"/>
    </row>
    <row r="260" spans="1:29" x14ac:dyDescent="0.35">
      <c r="A260" s="76">
        <v>44159</v>
      </c>
      <c r="B260" s="125">
        <v>2019</v>
      </c>
      <c r="C260" s="77" t="s">
        <v>932</v>
      </c>
      <c r="D260" s="78" t="s">
        <v>13</v>
      </c>
      <c r="E260" s="78" t="s">
        <v>1000</v>
      </c>
      <c r="F260" s="78">
        <v>9</v>
      </c>
      <c r="G260" s="77" t="s">
        <v>952</v>
      </c>
      <c r="H260" s="79" t="s">
        <v>11</v>
      </c>
      <c r="I260" s="137"/>
      <c r="J260" s="80">
        <v>548</v>
      </c>
      <c r="K260" s="4"/>
      <c r="L260" s="9">
        <v>10.89</v>
      </c>
      <c r="M260" s="9">
        <v>88.76</v>
      </c>
      <c r="N260" s="9">
        <v>77.2</v>
      </c>
      <c r="O260" s="33">
        <f t="shared" si="7"/>
        <v>85.154745087967115</v>
      </c>
      <c r="P260" s="4"/>
      <c r="Q260" s="4"/>
      <c r="R260" s="130"/>
      <c r="S260" s="130"/>
      <c r="T260" s="130"/>
      <c r="U260" s="130"/>
      <c r="V260" s="130"/>
      <c r="W260" s="130"/>
      <c r="X260" s="130"/>
      <c r="Y260" s="130"/>
      <c r="Z260" s="130"/>
      <c r="AA260" s="130"/>
      <c r="AB260" s="130"/>
      <c r="AC260" s="130"/>
    </row>
    <row r="261" spans="1:29" x14ac:dyDescent="0.35">
      <c r="A261" s="76">
        <v>44159</v>
      </c>
      <c r="B261" s="125">
        <v>2019</v>
      </c>
      <c r="C261" s="77" t="s">
        <v>932</v>
      </c>
      <c r="D261" s="78" t="s">
        <v>13</v>
      </c>
      <c r="E261" s="78" t="s">
        <v>1000</v>
      </c>
      <c r="F261" s="78">
        <v>9</v>
      </c>
      <c r="G261" s="77" t="s">
        <v>952</v>
      </c>
      <c r="H261" s="79" t="s">
        <v>10</v>
      </c>
      <c r="I261" s="137"/>
      <c r="J261" s="80">
        <v>549</v>
      </c>
      <c r="K261" s="4"/>
      <c r="L261" s="9">
        <v>10.89</v>
      </c>
      <c r="M261" s="9">
        <v>80.540000000000006</v>
      </c>
      <c r="N261" s="9">
        <v>68.62</v>
      </c>
      <c r="O261" s="33">
        <f t="shared" si="7"/>
        <v>82.88585786073223</v>
      </c>
      <c r="P261" s="4"/>
      <c r="Q261" s="4"/>
      <c r="R261" s="130"/>
      <c r="S261" s="130"/>
      <c r="T261" s="130"/>
      <c r="U261" s="130"/>
      <c r="V261" s="130"/>
      <c r="W261" s="130"/>
      <c r="X261" s="130"/>
      <c r="Y261" s="130"/>
      <c r="Z261" s="130"/>
      <c r="AA261" s="130"/>
      <c r="AB261" s="130"/>
      <c r="AC261" s="130"/>
    </row>
    <row r="262" spans="1:29" x14ac:dyDescent="0.35">
      <c r="A262" s="76">
        <v>44159</v>
      </c>
      <c r="B262" s="125">
        <v>2019</v>
      </c>
      <c r="C262" s="77" t="s">
        <v>932</v>
      </c>
      <c r="D262" s="78" t="s">
        <v>13</v>
      </c>
      <c r="E262" s="78" t="s">
        <v>1000</v>
      </c>
      <c r="F262" s="78">
        <v>9</v>
      </c>
      <c r="G262" s="77" t="s">
        <v>990</v>
      </c>
      <c r="H262" s="79" t="s">
        <v>8</v>
      </c>
      <c r="I262" s="137"/>
      <c r="J262" s="80">
        <v>550</v>
      </c>
      <c r="K262" s="4"/>
      <c r="L262" s="9">
        <v>10.89</v>
      </c>
      <c r="M262" s="9">
        <v>90.8</v>
      </c>
      <c r="N262" s="9">
        <v>82.99</v>
      </c>
      <c r="O262" s="33">
        <f t="shared" si="7"/>
        <v>90.226504817920159</v>
      </c>
      <c r="P262" s="4"/>
      <c r="Q262" s="4"/>
      <c r="R262" s="130"/>
      <c r="S262" s="130"/>
      <c r="T262" s="130"/>
      <c r="U262" s="130"/>
      <c r="V262" s="130"/>
      <c r="W262" s="130"/>
      <c r="X262" s="130"/>
      <c r="Y262" s="130"/>
      <c r="Z262" s="130"/>
      <c r="AA262" s="130"/>
      <c r="AB262" s="130"/>
      <c r="AC262" s="130"/>
    </row>
    <row r="263" spans="1:29" x14ac:dyDescent="0.35">
      <c r="A263" s="76">
        <v>44159</v>
      </c>
      <c r="B263" s="125">
        <v>2019</v>
      </c>
      <c r="C263" s="77" t="s">
        <v>932</v>
      </c>
      <c r="D263" s="78" t="s">
        <v>13</v>
      </c>
      <c r="E263" s="78" t="s">
        <v>1000</v>
      </c>
      <c r="F263" s="78">
        <v>9</v>
      </c>
      <c r="G263" s="77" t="s">
        <v>990</v>
      </c>
      <c r="H263" s="79" t="s">
        <v>12</v>
      </c>
      <c r="I263" s="137"/>
      <c r="J263" s="80">
        <v>551</v>
      </c>
      <c r="K263" s="4"/>
      <c r="L263" s="9">
        <v>10.89</v>
      </c>
      <c r="M263" s="9">
        <v>88.03</v>
      </c>
      <c r="N263" s="9">
        <v>78.42</v>
      </c>
      <c r="O263" s="33">
        <f t="shared" si="7"/>
        <v>87.542131190044074</v>
      </c>
      <c r="P263" s="4"/>
      <c r="Q263" s="4"/>
      <c r="R263" s="130"/>
      <c r="S263" s="130"/>
      <c r="T263" s="130"/>
      <c r="U263" s="130"/>
      <c r="V263" s="130"/>
      <c r="W263" s="130"/>
      <c r="X263" s="130"/>
      <c r="Y263" s="130"/>
      <c r="Z263" s="130"/>
      <c r="AA263" s="130"/>
      <c r="AB263" s="130"/>
      <c r="AC263" s="130"/>
    </row>
    <row r="264" spans="1:29" x14ac:dyDescent="0.35">
      <c r="A264" s="76">
        <v>44159</v>
      </c>
      <c r="B264" s="125">
        <v>2019</v>
      </c>
      <c r="C264" s="77" t="s">
        <v>932</v>
      </c>
      <c r="D264" s="78" t="s">
        <v>13</v>
      </c>
      <c r="E264" s="78" t="s">
        <v>1000</v>
      </c>
      <c r="F264" s="78">
        <v>9</v>
      </c>
      <c r="G264" s="77" t="s">
        <v>990</v>
      </c>
      <c r="H264" s="79" t="s">
        <v>11</v>
      </c>
      <c r="I264" s="137"/>
      <c r="J264" s="80">
        <v>552</v>
      </c>
      <c r="K264" s="4"/>
      <c r="L264" s="9">
        <v>10.89</v>
      </c>
      <c r="M264" s="9">
        <v>97.47</v>
      </c>
      <c r="N264" s="9">
        <v>85.54</v>
      </c>
      <c r="O264" s="33">
        <f t="shared" si="7"/>
        <v>86.220836220836219</v>
      </c>
      <c r="P264" s="4"/>
      <c r="Q264" s="4"/>
      <c r="R264" s="130"/>
      <c r="S264" s="130"/>
      <c r="T264" s="130"/>
      <c r="U264" s="130"/>
      <c r="V264" s="130"/>
      <c r="W264" s="130"/>
      <c r="X264" s="130"/>
      <c r="Y264" s="130"/>
      <c r="Z264" s="130"/>
      <c r="AA264" s="130"/>
      <c r="AB264" s="130"/>
      <c r="AC264" s="130"/>
    </row>
    <row r="265" spans="1:29" x14ac:dyDescent="0.35">
      <c r="A265" s="76">
        <v>44159</v>
      </c>
      <c r="B265" s="125">
        <v>2019</v>
      </c>
      <c r="C265" s="77" t="s">
        <v>932</v>
      </c>
      <c r="D265" s="78" t="s">
        <v>13</v>
      </c>
      <c r="E265" s="78" t="s">
        <v>1000</v>
      </c>
      <c r="F265" s="78">
        <v>9</v>
      </c>
      <c r="G265" s="77" t="s">
        <v>990</v>
      </c>
      <c r="H265" s="79" t="s">
        <v>10</v>
      </c>
      <c r="I265" s="137"/>
      <c r="J265" s="80">
        <v>553</v>
      </c>
      <c r="K265" s="4"/>
      <c r="L265" s="9">
        <v>10.89</v>
      </c>
      <c r="M265" s="9">
        <v>75.819999999999993</v>
      </c>
      <c r="N265" s="9">
        <v>64.69</v>
      </c>
      <c r="O265" s="33">
        <f t="shared" si="7"/>
        <v>82.858462960110899</v>
      </c>
      <c r="P265" s="4"/>
      <c r="Q265" s="4"/>
      <c r="R265" s="130"/>
      <c r="S265" s="130"/>
      <c r="T265" s="130"/>
      <c r="U265" s="130"/>
      <c r="V265" s="130"/>
      <c r="W265" s="130"/>
      <c r="X265" s="130"/>
      <c r="Y265" s="130"/>
      <c r="Z265" s="130"/>
      <c r="AA265" s="130"/>
      <c r="AB265" s="130"/>
      <c r="AC265" s="130"/>
    </row>
    <row r="266" spans="1:29" x14ac:dyDescent="0.35">
      <c r="A266" s="76">
        <v>44159</v>
      </c>
      <c r="B266" s="125">
        <v>2019</v>
      </c>
      <c r="C266" s="77" t="s">
        <v>932</v>
      </c>
      <c r="D266" s="78" t="s">
        <v>14</v>
      </c>
      <c r="E266" s="78" t="s">
        <v>995</v>
      </c>
      <c r="F266" s="78">
        <v>4</v>
      </c>
      <c r="G266" s="77" t="s">
        <v>952</v>
      </c>
      <c r="H266" s="79" t="s">
        <v>8</v>
      </c>
      <c r="I266" s="137"/>
      <c r="J266" s="80">
        <v>554</v>
      </c>
      <c r="K266" s="4"/>
      <c r="L266" s="9">
        <v>10.89</v>
      </c>
      <c r="M266" s="9">
        <v>77.42</v>
      </c>
      <c r="N266" s="9">
        <v>69.89</v>
      </c>
      <c r="O266" s="33">
        <f t="shared" si="7"/>
        <v>88.681797685254764</v>
      </c>
      <c r="P266" s="4"/>
      <c r="Q266" s="4"/>
      <c r="R266" s="130"/>
      <c r="S266" s="130"/>
      <c r="T266" s="130"/>
      <c r="U266" s="130"/>
      <c r="V266" s="130"/>
      <c r="W266" s="130"/>
      <c r="X266" s="130"/>
      <c r="Y266" s="130"/>
      <c r="Z266" s="130"/>
      <c r="AA266" s="130"/>
      <c r="AB266" s="130"/>
      <c r="AC266" s="130"/>
    </row>
    <row r="267" spans="1:29" x14ac:dyDescent="0.35">
      <c r="A267" s="76">
        <v>44159</v>
      </c>
      <c r="B267" s="125">
        <v>2019</v>
      </c>
      <c r="C267" s="77" t="s">
        <v>932</v>
      </c>
      <c r="D267" s="78" t="s">
        <v>14</v>
      </c>
      <c r="E267" s="78" t="s">
        <v>995</v>
      </c>
      <c r="F267" s="78">
        <v>4</v>
      </c>
      <c r="G267" s="77" t="s">
        <v>952</v>
      </c>
      <c r="H267" s="79" t="s">
        <v>12</v>
      </c>
      <c r="I267" s="137"/>
      <c r="J267" s="80">
        <v>555</v>
      </c>
      <c r="K267" s="4"/>
      <c r="L267" s="9">
        <v>10.89</v>
      </c>
      <c r="M267" s="9">
        <v>92.45</v>
      </c>
      <c r="N267" s="9">
        <v>80.510000000000005</v>
      </c>
      <c r="O267" s="33">
        <f t="shared" si="7"/>
        <v>85.360470819028933</v>
      </c>
      <c r="P267" s="4"/>
      <c r="Q267" s="4"/>
      <c r="R267" s="130"/>
      <c r="S267" s="130"/>
      <c r="T267" s="130"/>
      <c r="U267" s="130"/>
      <c r="V267" s="130"/>
      <c r="W267" s="130"/>
      <c r="X267" s="130"/>
      <c r="Y267" s="130"/>
      <c r="Z267" s="130"/>
      <c r="AA267" s="130"/>
      <c r="AB267" s="130"/>
      <c r="AC267" s="130"/>
    </row>
    <row r="268" spans="1:29" x14ac:dyDescent="0.35">
      <c r="A268" s="76">
        <v>44159</v>
      </c>
      <c r="B268" s="125">
        <v>2019</v>
      </c>
      <c r="C268" s="77" t="s">
        <v>932</v>
      </c>
      <c r="D268" s="78" t="s">
        <v>14</v>
      </c>
      <c r="E268" s="78" t="s">
        <v>995</v>
      </c>
      <c r="F268" s="78">
        <v>4</v>
      </c>
      <c r="G268" s="77" t="s">
        <v>952</v>
      </c>
      <c r="H268" s="79" t="s">
        <v>11</v>
      </c>
      <c r="I268" s="137"/>
      <c r="J268" s="80">
        <v>556</v>
      </c>
      <c r="K268" s="4"/>
      <c r="L268" s="9">
        <v>10.89</v>
      </c>
      <c r="M268" s="9">
        <v>96.76</v>
      </c>
      <c r="N268" s="9">
        <v>84.68</v>
      </c>
      <c r="O268" s="33">
        <f t="shared" si="7"/>
        <v>85.932223127984159</v>
      </c>
      <c r="P268" s="4"/>
      <c r="Q268" s="4"/>
      <c r="R268" s="130"/>
      <c r="S268" s="130"/>
      <c r="T268" s="130"/>
      <c r="U268" s="130"/>
      <c r="V268" s="130"/>
      <c r="W268" s="130"/>
      <c r="X268" s="130"/>
      <c r="Y268" s="130"/>
      <c r="Z268" s="130"/>
      <c r="AA268" s="130"/>
      <c r="AB268" s="130"/>
      <c r="AC268" s="130"/>
    </row>
    <row r="269" spans="1:29" x14ac:dyDescent="0.35">
      <c r="A269" s="76">
        <v>44159</v>
      </c>
      <c r="B269" s="125">
        <v>2019</v>
      </c>
      <c r="C269" s="77" t="s">
        <v>932</v>
      </c>
      <c r="D269" s="78" t="s">
        <v>14</v>
      </c>
      <c r="E269" s="78" t="s">
        <v>995</v>
      </c>
      <c r="F269" s="78">
        <v>4</v>
      </c>
      <c r="G269" s="77" t="s">
        <v>952</v>
      </c>
      <c r="H269" s="79" t="s">
        <v>10</v>
      </c>
      <c r="I269" s="137"/>
      <c r="J269" s="80">
        <v>557</v>
      </c>
      <c r="K269" s="4"/>
      <c r="L269" s="9">
        <v>10.89</v>
      </c>
      <c r="M269" s="9">
        <v>77.67</v>
      </c>
      <c r="N269" s="9">
        <v>66.17</v>
      </c>
      <c r="O269" s="33">
        <f t="shared" si="7"/>
        <v>82.779275232105419</v>
      </c>
      <c r="P269" s="4"/>
      <c r="Q269" s="4"/>
      <c r="R269" s="130"/>
      <c r="S269" s="130"/>
      <c r="T269" s="130"/>
      <c r="U269" s="130"/>
      <c r="V269" s="130"/>
      <c r="W269" s="130"/>
      <c r="X269" s="130"/>
      <c r="Y269" s="130"/>
      <c r="Z269" s="130"/>
      <c r="AA269" s="130"/>
      <c r="AB269" s="130"/>
      <c r="AC269" s="130"/>
    </row>
    <row r="270" spans="1:29" x14ac:dyDescent="0.35">
      <c r="A270" s="76">
        <v>44159</v>
      </c>
      <c r="B270" s="125">
        <v>2019</v>
      </c>
      <c r="C270" s="77" t="s">
        <v>932</v>
      </c>
      <c r="D270" s="78" t="s">
        <v>14</v>
      </c>
      <c r="E270" s="78" t="s">
        <v>995</v>
      </c>
      <c r="F270" s="78">
        <v>4</v>
      </c>
      <c r="G270" s="77" t="s">
        <v>990</v>
      </c>
      <c r="H270" s="79" t="s">
        <v>8</v>
      </c>
      <c r="I270" s="137"/>
      <c r="J270" s="80">
        <v>558</v>
      </c>
      <c r="K270" s="4"/>
      <c r="L270" s="9">
        <v>10.89</v>
      </c>
      <c r="M270" s="9">
        <v>90.15</v>
      </c>
      <c r="N270" s="9">
        <v>78.849999999999994</v>
      </c>
      <c r="O270" s="33">
        <f t="shared" si="7"/>
        <v>85.743123896038355</v>
      </c>
      <c r="P270" s="4"/>
      <c r="Q270" s="4"/>
      <c r="R270" s="130"/>
      <c r="S270" s="130"/>
      <c r="T270" s="130"/>
      <c r="U270" s="130"/>
      <c r="V270" s="130"/>
      <c r="W270" s="130"/>
      <c r="X270" s="130"/>
      <c r="Y270" s="130"/>
      <c r="Z270" s="130"/>
      <c r="AA270" s="130"/>
      <c r="AB270" s="130"/>
      <c r="AC270" s="130"/>
    </row>
    <row r="271" spans="1:29" x14ac:dyDescent="0.35">
      <c r="A271" s="76">
        <v>44159</v>
      </c>
      <c r="B271" s="125">
        <v>2019</v>
      </c>
      <c r="C271" s="77" t="s">
        <v>932</v>
      </c>
      <c r="D271" s="78" t="s">
        <v>14</v>
      </c>
      <c r="E271" s="78" t="s">
        <v>995</v>
      </c>
      <c r="F271" s="78">
        <v>4</v>
      </c>
      <c r="G271" s="77" t="s">
        <v>990</v>
      </c>
      <c r="H271" s="79" t="s">
        <v>12</v>
      </c>
      <c r="I271" s="137"/>
      <c r="J271" s="80">
        <v>559</v>
      </c>
      <c r="K271" s="4"/>
      <c r="L271" s="9">
        <v>10.89</v>
      </c>
      <c r="M271" s="9">
        <v>86.31</v>
      </c>
      <c r="N271" s="9">
        <v>75.22</v>
      </c>
      <c r="O271" s="33">
        <f t="shared" si="7"/>
        <v>85.295677539114294</v>
      </c>
      <c r="P271" s="4"/>
      <c r="Q271" s="4"/>
      <c r="R271" s="130"/>
      <c r="S271" s="130"/>
      <c r="T271" s="130"/>
      <c r="U271" s="130"/>
      <c r="V271" s="130"/>
      <c r="W271" s="130"/>
      <c r="X271" s="130"/>
      <c r="Y271" s="130"/>
      <c r="Z271" s="130"/>
      <c r="AA271" s="130"/>
      <c r="AB271" s="130"/>
      <c r="AC271" s="130"/>
    </row>
    <row r="272" spans="1:29" x14ac:dyDescent="0.35">
      <c r="A272" s="76">
        <v>44159</v>
      </c>
      <c r="B272" s="125">
        <v>2019</v>
      </c>
      <c r="C272" s="77" t="s">
        <v>932</v>
      </c>
      <c r="D272" s="78" t="s">
        <v>14</v>
      </c>
      <c r="E272" s="78" t="s">
        <v>995</v>
      </c>
      <c r="F272" s="78">
        <v>4</v>
      </c>
      <c r="G272" s="77" t="s">
        <v>990</v>
      </c>
      <c r="H272" s="79" t="s">
        <v>11</v>
      </c>
      <c r="I272" s="137"/>
      <c r="J272" s="80">
        <v>560</v>
      </c>
      <c r="K272" s="4"/>
      <c r="L272" s="9">
        <v>10.89</v>
      </c>
      <c r="M272" s="9">
        <v>78.88</v>
      </c>
      <c r="N272" s="9">
        <v>68.77</v>
      </c>
      <c r="O272" s="33">
        <f t="shared" si="7"/>
        <v>85.130166200911887</v>
      </c>
      <c r="P272" s="4"/>
      <c r="Q272" s="4"/>
      <c r="R272" s="130"/>
      <c r="S272" s="130"/>
      <c r="T272" s="130"/>
      <c r="U272" s="130"/>
      <c r="V272" s="130"/>
      <c r="W272" s="130"/>
      <c r="X272" s="130"/>
      <c r="Y272" s="130"/>
      <c r="Z272" s="130"/>
      <c r="AA272" s="130"/>
      <c r="AB272" s="130"/>
      <c r="AC272" s="130"/>
    </row>
    <row r="273" spans="1:29" x14ac:dyDescent="0.35">
      <c r="A273" s="76">
        <v>44159</v>
      </c>
      <c r="B273" s="125">
        <v>2019</v>
      </c>
      <c r="C273" s="77" t="s">
        <v>932</v>
      </c>
      <c r="D273" s="78" t="s">
        <v>14</v>
      </c>
      <c r="E273" s="78" t="s">
        <v>995</v>
      </c>
      <c r="F273" s="78">
        <v>4</v>
      </c>
      <c r="G273" s="77" t="s">
        <v>990</v>
      </c>
      <c r="H273" s="79" t="s">
        <v>10</v>
      </c>
      <c r="I273" s="137"/>
      <c r="J273" s="80">
        <v>561</v>
      </c>
      <c r="K273" s="4"/>
      <c r="L273" s="9">
        <v>10.89</v>
      </c>
      <c r="M273" s="9">
        <v>89.42</v>
      </c>
      <c r="N273" s="9">
        <v>76.23</v>
      </c>
      <c r="O273" s="33">
        <f t="shared" si="7"/>
        <v>83.203871132051447</v>
      </c>
      <c r="P273" s="4"/>
      <c r="Q273" s="4"/>
      <c r="R273" s="130"/>
      <c r="S273" s="130"/>
      <c r="T273" s="130"/>
      <c r="U273" s="130"/>
      <c r="V273" s="130"/>
      <c r="W273" s="130"/>
      <c r="X273" s="130"/>
      <c r="Y273" s="130"/>
      <c r="Z273" s="130"/>
      <c r="AA273" s="130"/>
      <c r="AB273" s="130"/>
      <c r="AC273" s="130"/>
    </row>
    <row r="274" spans="1:29" x14ac:dyDescent="0.35">
      <c r="A274" s="76">
        <v>44159</v>
      </c>
      <c r="B274" s="125">
        <v>2019</v>
      </c>
      <c r="C274" s="77" t="s">
        <v>932</v>
      </c>
      <c r="D274" s="78" t="s">
        <v>15</v>
      </c>
      <c r="E274" s="78" t="s">
        <v>998</v>
      </c>
      <c r="F274" s="78">
        <v>7</v>
      </c>
      <c r="G274" s="77" t="s">
        <v>952</v>
      </c>
      <c r="H274" s="79" t="s">
        <v>8</v>
      </c>
      <c r="I274" s="137"/>
      <c r="J274" s="80">
        <v>562</v>
      </c>
      <c r="K274" s="4"/>
      <c r="L274" s="9">
        <v>10.89</v>
      </c>
      <c r="M274" s="9">
        <v>91.2</v>
      </c>
      <c r="N274" s="9">
        <v>82.42</v>
      </c>
      <c r="O274" s="33">
        <f t="shared" si="7"/>
        <v>89.067363964637039</v>
      </c>
      <c r="P274" s="4"/>
      <c r="Q274" s="4"/>
      <c r="R274" s="130"/>
      <c r="S274" s="130"/>
      <c r="T274" s="130"/>
      <c r="U274" s="130"/>
      <c r="V274" s="130"/>
      <c r="W274" s="130"/>
      <c r="X274" s="130"/>
      <c r="Y274" s="130"/>
      <c r="Z274" s="130"/>
      <c r="AA274" s="130"/>
      <c r="AB274" s="130"/>
      <c r="AC274" s="130"/>
    </row>
    <row r="275" spans="1:29" x14ac:dyDescent="0.35">
      <c r="A275" s="76">
        <v>44159</v>
      </c>
      <c r="B275" s="125">
        <v>2019</v>
      </c>
      <c r="C275" s="77" t="s">
        <v>932</v>
      </c>
      <c r="D275" s="78" t="s">
        <v>15</v>
      </c>
      <c r="E275" s="78" t="s">
        <v>998</v>
      </c>
      <c r="F275" s="78">
        <v>7</v>
      </c>
      <c r="G275" s="77" t="s">
        <v>952</v>
      </c>
      <c r="H275" s="79" t="s">
        <v>12</v>
      </c>
      <c r="I275" s="137"/>
      <c r="J275" s="80">
        <v>563</v>
      </c>
      <c r="K275" s="4"/>
      <c r="L275" s="9">
        <v>10.89</v>
      </c>
      <c r="M275" s="9">
        <v>82.19</v>
      </c>
      <c r="N275" s="9">
        <v>71.61</v>
      </c>
      <c r="O275" s="33">
        <f t="shared" si="7"/>
        <v>85.161290322580641</v>
      </c>
      <c r="P275" s="4"/>
      <c r="Q275" s="4"/>
      <c r="R275" s="130"/>
      <c r="S275" s="130"/>
      <c r="T275" s="130"/>
      <c r="U275" s="130"/>
      <c r="V275" s="130"/>
      <c r="W275" s="130"/>
      <c r="X275" s="130"/>
      <c r="Y275" s="130"/>
      <c r="Z275" s="130"/>
      <c r="AA275" s="130"/>
      <c r="AB275" s="130"/>
      <c r="AC275" s="130"/>
    </row>
    <row r="276" spans="1:29" x14ac:dyDescent="0.35">
      <c r="A276" s="76">
        <v>44159</v>
      </c>
      <c r="B276" s="125">
        <v>2019</v>
      </c>
      <c r="C276" s="77" t="s">
        <v>932</v>
      </c>
      <c r="D276" s="78" t="s">
        <v>15</v>
      </c>
      <c r="E276" s="78" t="s">
        <v>998</v>
      </c>
      <c r="F276" s="78">
        <v>7</v>
      </c>
      <c r="G276" s="77" t="s">
        <v>952</v>
      </c>
      <c r="H276" s="79" t="s">
        <v>11</v>
      </c>
      <c r="I276" s="137"/>
      <c r="J276" s="80">
        <v>564</v>
      </c>
      <c r="K276" s="4"/>
      <c r="L276" s="9">
        <v>10.89</v>
      </c>
      <c r="M276" s="9">
        <v>95.26</v>
      </c>
      <c r="N276" s="9">
        <v>82.34</v>
      </c>
      <c r="O276" s="33">
        <f t="shared" si="7"/>
        <v>84.686499940737235</v>
      </c>
      <c r="P276" s="4"/>
      <c r="Q276" s="4"/>
      <c r="R276" s="130"/>
      <c r="S276" s="130"/>
      <c r="T276" s="130"/>
      <c r="U276" s="130"/>
      <c r="V276" s="130"/>
      <c r="W276" s="130"/>
      <c r="X276" s="130"/>
      <c r="Y276" s="130"/>
      <c r="Z276" s="130"/>
      <c r="AA276" s="130"/>
      <c r="AB276" s="130"/>
      <c r="AC276" s="130"/>
    </row>
    <row r="277" spans="1:29" x14ac:dyDescent="0.35">
      <c r="A277" s="76">
        <v>44159</v>
      </c>
      <c r="B277" s="125">
        <v>2019</v>
      </c>
      <c r="C277" s="77" t="s">
        <v>932</v>
      </c>
      <c r="D277" s="78" t="s">
        <v>15</v>
      </c>
      <c r="E277" s="78" t="s">
        <v>998</v>
      </c>
      <c r="F277" s="78">
        <v>7</v>
      </c>
      <c r="G277" s="77" t="s">
        <v>952</v>
      </c>
      <c r="H277" s="79" t="s">
        <v>10</v>
      </c>
      <c r="I277" s="137"/>
      <c r="J277" s="80">
        <v>565</v>
      </c>
      <c r="K277" s="4"/>
      <c r="L277" s="9">
        <v>10.89</v>
      </c>
      <c r="M277" s="9">
        <v>82.56</v>
      </c>
      <c r="N277" s="9">
        <v>70.180000000000007</v>
      </c>
      <c r="O277" s="33">
        <f t="shared" si="7"/>
        <v>82.726384819310738</v>
      </c>
      <c r="P277" s="4"/>
      <c r="Q277" s="4"/>
      <c r="R277" s="130"/>
      <c r="S277" s="130"/>
      <c r="T277" s="130"/>
      <c r="U277" s="130"/>
      <c r="V277" s="130"/>
      <c r="W277" s="130"/>
      <c r="X277" s="130"/>
      <c r="Y277" s="130"/>
      <c r="Z277" s="130"/>
      <c r="AA277" s="130"/>
      <c r="AB277" s="130"/>
      <c r="AC277" s="130"/>
    </row>
    <row r="278" spans="1:29" x14ac:dyDescent="0.35">
      <c r="A278" s="76">
        <v>44159</v>
      </c>
      <c r="B278" s="125">
        <v>2019</v>
      </c>
      <c r="C278" s="77" t="s">
        <v>932</v>
      </c>
      <c r="D278" s="78" t="s">
        <v>15</v>
      </c>
      <c r="E278" s="78" t="s">
        <v>998</v>
      </c>
      <c r="F278" s="78">
        <v>7</v>
      </c>
      <c r="G278" s="77" t="s">
        <v>990</v>
      </c>
      <c r="H278" s="79" t="s">
        <v>8</v>
      </c>
      <c r="I278" s="137"/>
      <c r="J278" s="80">
        <v>566</v>
      </c>
      <c r="K278" s="4"/>
      <c r="L278" s="9">
        <v>10.89</v>
      </c>
      <c r="M278" s="9">
        <v>102.72</v>
      </c>
      <c r="N278" s="9">
        <v>93</v>
      </c>
      <c r="O278" s="33">
        <f t="shared" si="7"/>
        <v>89.415223783077423</v>
      </c>
      <c r="P278" s="4"/>
      <c r="Q278" s="4"/>
      <c r="R278" s="130"/>
      <c r="S278" s="130"/>
      <c r="T278" s="130"/>
      <c r="U278" s="130"/>
      <c r="V278" s="130"/>
      <c r="W278" s="130"/>
      <c r="X278" s="130"/>
      <c r="Y278" s="130"/>
      <c r="Z278" s="130"/>
      <c r="AA278" s="130"/>
      <c r="AB278" s="130"/>
      <c r="AC278" s="130"/>
    </row>
    <row r="279" spans="1:29" x14ac:dyDescent="0.35">
      <c r="A279" s="76">
        <v>44159</v>
      </c>
      <c r="B279" s="125">
        <v>2019</v>
      </c>
      <c r="C279" s="77" t="s">
        <v>932</v>
      </c>
      <c r="D279" s="78" t="s">
        <v>15</v>
      </c>
      <c r="E279" s="78" t="s">
        <v>998</v>
      </c>
      <c r="F279" s="78">
        <v>7</v>
      </c>
      <c r="G279" s="77" t="s">
        <v>990</v>
      </c>
      <c r="H279" s="79" t="s">
        <v>12</v>
      </c>
      <c r="I279" s="137"/>
      <c r="J279" s="80">
        <v>567</v>
      </c>
      <c r="K279" s="4"/>
      <c r="L279" s="9">
        <v>10.89</v>
      </c>
      <c r="M279" s="9">
        <v>79.94</v>
      </c>
      <c r="N279" s="9">
        <v>69.62</v>
      </c>
      <c r="O279" s="33">
        <f t="shared" si="7"/>
        <v>85.054308472121662</v>
      </c>
      <c r="P279" s="4"/>
      <c r="Q279" s="4"/>
      <c r="R279" s="130"/>
      <c r="S279" s="130"/>
      <c r="T279" s="130"/>
      <c r="U279" s="130"/>
      <c r="V279" s="130"/>
      <c r="W279" s="130"/>
      <c r="X279" s="130"/>
      <c r="Y279" s="130"/>
      <c r="Z279" s="130"/>
      <c r="AA279" s="130"/>
      <c r="AB279" s="130"/>
      <c r="AC279" s="130"/>
    </row>
    <row r="280" spans="1:29" x14ac:dyDescent="0.35">
      <c r="A280" s="76">
        <v>44159</v>
      </c>
      <c r="B280" s="125">
        <v>2019</v>
      </c>
      <c r="C280" s="77" t="s">
        <v>932</v>
      </c>
      <c r="D280" s="78" t="s">
        <v>15</v>
      </c>
      <c r="E280" s="78" t="s">
        <v>998</v>
      </c>
      <c r="F280" s="78">
        <v>7</v>
      </c>
      <c r="G280" s="77" t="s">
        <v>990</v>
      </c>
      <c r="H280" s="79" t="s">
        <v>11</v>
      </c>
      <c r="I280" s="137"/>
      <c r="J280" s="80">
        <v>568</v>
      </c>
      <c r="K280" s="4"/>
      <c r="L280" s="9">
        <v>10.89</v>
      </c>
      <c r="M280" s="9">
        <v>86.24</v>
      </c>
      <c r="N280" s="9">
        <v>74.599999999999994</v>
      </c>
      <c r="O280" s="33">
        <f t="shared" si="7"/>
        <v>84.552090245520901</v>
      </c>
      <c r="P280" s="4"/>
      <c r="Q280" s="4"/>
      <c r="R280" s="130"/>
      <c r="S280" s="130"/>
      <c r="T280" s="130"/>
      <c r="U280" s="130"/>
      <c r="V280" s="130"/>
      <c r="W280" s="130"/>
      <c r="X280" s="130"/>
      <c r="Y280" s="130"/>
      <c r="Z280" s="130"/>
      <c r="AA280" s="130"/>
      <c r="AB280" s="130"/>
      <c r="AC280" s="130"/>
    </row>
    <row r="281" spans="1:29" x14ac:dyDescent="0.35">
      <c r="A281" s="76">
        <v>44159</v>
      </c>
      <c r="B281" s="125">
        <v>2019</v>
      </c>
      <c r="C281" s="77" t="s">
        <v>932</v>
      </c>
      <c r="D281" s="78" t="s">
        <v>15</v>
      </c>
      <c r="E281" s="78" t="s">
        <v>998</v>
      </c>
      <c r="F281" s="78">
        <v>7</v>
      </c>
      <c r="G281" s="77" t="s">
        <v>990</v>
      </c>
      <c r="H281" s="79" t="s">
        <v>10</v>
      </c>
      <c r="I281" s="137"/>
      <c r="J281" s="80">
        <v>569</v>
      </c>
      <c r="K281" s="4"/>
      <c r="L281" s="9">
        <v>10.89</v>
      </c>
      <c r="M281" s="9">
        <v>86.11</v>
      </c>
      <c r="N281" s="9">
        <v>73.349999999999994</v>
      </c>
      <c r="O281" s="33">
        <f t="shared" si="7"/>
        <v>83.036426482318518</v>
      </c>
      <c r="P281" s="4"/>
      <c r="Q281" s="4"/>
      <c r="R281" s="130"/>
      <c r="S281" s="130"/>
      <c r="T281" s="130"/>
      <c r="U281" s="130"/>
      <c r="V281" s="130"/>
      <c r="W281" s="130"/>
      <c r="X281" s="130"/>
      <c r="Y281" s="130"/>
      <c r="Z281" s="130"/>
      <c r="AA281" s="130"/>
      <c r="AB281" s="130"/>
      <c r="AC281" s="130"/>
    </row>
    <row r="282" spans="1:29" x14ac:dyDescent="0.35">
      <c r="A282" s="76">
        <v>44159</v>
      </c>
      <c r="B282" s="125">
        <v>2019</v>
      </c>
      <c r="C282" s="77" t="s">
        <v>932</v>
      </c>
      <c r="D282" s="78" t="s">
        <v>16</v>
      </c>
      <c r="E282" s="78" t="s">
        <v>999</v>
      </c>
      <c r="F282" s="78">
        <v>8</v>
      </c>
      <c r="G282" s="77" t="s">
        <v>952</v>
      </c>
      <c r="H282" s="79" t="s">
        <v>8</v>
      </c>
      <c r="I282" s="137"/>
      <c r="J282" s="80">
        <v>570</v>
      </c>
      <c r="K282" s="4"/>
      <c r="L282" s="9">
        <v>10.89</v>
      </c>
      <c r="M282" s="9">
        <v>85.77</v>
      </c>
      <c r="N282" s="9">
        <v>79.8</v>
      </c>
      <c r="O282" s="33">
        <f t="shared" si="7"/>
        <v>92.027243589743591</v>
      </c>
      <c r="P282" s="4"/>
      <c r="Q282" s="4"/>
      <c r="R282" s="130"/>
      <c r="S282" s="130"/>
      <c r="T282" s="130"/>
      <c r="U282" s="130"/>
      <c r="V282" s="130"/>
      <c r="W282" s="130"/>
      <c r="X282" s="130"/>
      <c r="Y282" s="130"/>
      <c r="Z282" s="130"/>
      <c r="AA282" s="130"/>
      <c r="AB282" s="130"/>
      <c r="AC282" s="130"/>
    </row>
    <row r="283" spans="1:29" x14ac:dyDescent="0.35">
      <c r="A283" s="76">
        <v>44159</v>
      </c>
      <c r="B283" s="125">
        <v>2019</v>
      </c>
      <c r="C283" s="77" t="s">
        <v>932</v>
      </c>
      <c r="D283" s="78" t="s">
        <v>16</v>
      </c>
      <c r="E283" s="78" t="s">
        <v>999</v>
      </c>
      <c r="F283" s="78">
        <v>8</v>
      </c>
      <c r="G283" s="77" t="s">
        <v>952</v>
      </c>
      <c r="H283" s="79" t="s">
        <v>12</v>
      </c>
      <c r="I283" s="137"/>
      <c r="J283" s="80">
        <v>571</v>
      </c>
      <c r="K283" s="4"/>
      <c r="L283" s="9">
        <v>10.89</v>
      </c>
      <c r="M283" s="9">
        <v>79.66</v>
      </c>
      <c r="N283" s="9">
        <v>69.48</v>
      </c>
      <c r="O283" s="33">
        <f t="shared" si="7"/>
        <v>85.197033590228315</v>
      </c>
      <c r="P283" s="4"/>
      <c r="Q283" s="4"/>
      <c r="R283" s="130"/>
      <c r="S283" s="130"/>
      <c r="T283" s="130"/>
      <c r="U283" s="130"/>
      <c r="V283" s="130"/>
      <c r="W283" s="130"/>
      <c r="X283" s="130"/>
      <c r="Y283" s="130"/>
      <c r="Z283" s="130"/>
      <c r="AA283" s="130"/>
      <c r="AB283" s="130"/>
      <c r="AC283" s="130"/>
    </row>
    <row r="284" spans="1:29" x14ac:dyDescent="0.35">
      <c r="A284" s="76">
        <v>44159</v>
      </c>
      <c r="B284" s="125">
        <v>2019</v>
      </c>
      <c r="C284" s="77" t="s">
        <v>932</v>
      </c>
      <c r="D284" s="78" t="s">
        <v>16</v>
      </c>
      <c r="E284" s="78" t="s">
        <v>999</v>
      </c>
      <c r="F284" s="78">
        <v>8</v>
      </c>
      <c r="G284" s="77" t="s">
        <v>952</v>
      </c>
      <c r="H284" s="79" t="s">
        <v>11</v>
      </c>
      <c r="I284" s="137"/>
      <c r="J284" s="80">
        <v>572</v>
      </c>
      <c r="K284" s="4"/>
      <c r="L284" s="9">
        <v>10.89</v>
      </c>
      <c r="M284" s="9">
        <v>79.11</v>
      </c>
      <c r="N284" s="9">
        <v>68.010000000000005</v>
      </c>
      <c r="O284" s="33">
        <f t="shared" si="7"/>
        <v>83.72911169744944</v>
      </c>
      <c r="P284" s="4"/>
      <c r="Q284" s="4"/>
      <c r="R284" s="130"/>
      <c r="S284" s="130"/>
      <c r="T284" s="130"/>
      <c r="U284" s="130"/>
      <c r="V284" s="130"/>
      <c r="W284" s="130"/>
      <c r="X284" s="130"/>
      <c r="Y284" s="130"/>
      <c r="Z284" s="130"/>
      <c r="AA284" s="130"/>
      <c r="AB284" s="130"/>
      <c r="AC284" s="130"/>
    </row>
    <row r="285" spans="1:29" x14ac:dyDescent="0.35">
      <c r="A285" s="76">
        <v>44159</v>
      </c>
      <c r="B285" s="125">
        <v>2019</v>
      </c>
      <c r="C285" s="77" t="s">
        <v>932</v>
      </c>
      <c r="D285" s="78" t="s">
        <v>16</v>
      </c>
      <c r="E285" s="78" t="s">
        <v>999</v>
      </c>
      <c r="F285" s="78">
        <v>8</v>
      </c>
      <c r="G285" s="77" t="s">
        <v>952</v>
      </c>
      <c r="H285" s="79" t="s">
        <v>10</v>
      </c>
      <c r="I285" s="137"/>
      <c r="J285" s="80">
        <v>573</v>
      </c>
      <c r="K285" s="4"/>
      <c r="L285" s="9">
        <v>10.89</v>
      </c>
      <c r="M285" s="9">
        <v>93.71</v>
      </c>
      <c r="N285" s="9">
        <v>79.48</v>
      </c>
      <c r="O285" s="33">
        <f t="shared" si="7"/>
        <v>82.818159864766983</v>
      </c>
      <c r="P285" s="4"/>
      <c r="Q285" s="4"/>
      <c r="R285" s="130"/>
      <c r="S285" s="130"/>
      <c r="T285" s="130"/>
      <c r="U285" s="130"/>
      <c r="V285" s="130"/>
      <c r="W285" s="130"/>
      <c r="X285" s="130"/>
      <c r="Y285" s="130"/>
      <c r="Z285" s="130"/>
      <c r="AA285" s="130"/>
      <c r="AB285" s="130"/>
      <c r="AC285" s="130"/>
    </row>
    <row r="286" spans="1:29" x14ac:dyDescent="0.35">
      <c r="A286" s="76">
        <v>44159</v>
      </c>
      <c r="B286" s="125">
        <v>2019</v>
      </c>
      <c r="C286" s="77" t="s">
        <v>932</v>
      </c>
      <c r="D286" s="78" t="s">
        <v>16</v>
      </c>
      <c r="E286" s="78" t="s">
        <v>999</v>
      </c>
      <c r="F286" s="78">
        <v>8</v>
      </c>
      <c r="G286" s="77" t="s">
        <v>990</v>
      </c>
      <c r="H286" s="79" t="s">
        <v>8</v>
      </c>
      <c r="I286" s="137"/>
      <c r="J286" s="80">
        <v>574</v>
      </c>
      <c r="K286" s="4"/>
      <c r="L286" s="9">
        <v>10.89</v>
      </c>
      <c r="M286" s="9">
        <v>97.8</v>
      </c>
      <c r="N286" s="9">
        <v>88.38</v>
      </c>
      <c r="O286" s="33">
        <f t="shared" si="7"/>
        <v>89.161201242664816</v>
      </c>
      <c r="P286" s="4"/>
      <c r="Q286" s="4"/>
      <c r="R286" s="130"/>
      <c r="S286" s="130"/>
      <c r="T286" s="130"/>
      <c r="U286" s="130"/>
      <c r="V286" s="130"/>
      <c r="W286" s="130"/>
      <c r="X286" s="130"/>
      <c r="Y286" s="130"/>
      <c r="Z286" s="130"/>
      <c r="AA286" s="130"/>
      <c r="AB286" s="130"/>
      <c r="AC286" s="130"/>
    </row>
    <row r="287" spans="1:29" x14ac:dyDescent="0.35">
      <c r="A287" s="76">
        <v>44159</v>
      </c>
      <c r="B287" s="125">
        <v>2019</v>
      </c>
      <c r="C287" s="77" t="s">
        <v>932</v>
      </c>
      <c r="D287" s="78" t="s">
        <v>16</v>
      </c>
      <c r="E287" s="78" t="s">
        <v>999</v>
      </c>
      <c r="F287" s="78">
        <v>8</v>
      </c>
      <c r="G287" s="77" t="s">
        <v>990</v>
      </c>
      <c r="H287" s="79" t="s">
        <v>12</v>
      </c>
      <c r="I287" s="137"/>
      <c r="J287" s="80">
        <v>575</v>
      </c>
      <c r="K287" s="4"/>
      <c r="L287" s="9">
        <v>10.89</v>
      </c>
      <c r="M287" s="9">
        <v>83.53</v>
      </c>
      <c r="N287" s="9">
        <v>72.16</v>
      </c>
      <c r="O287" s="33">
        <f t="shared" si="7"/>
        <v>84.347466960352406</v>
      </c>
      <c r="P287" s="4"/>
      <c r="Q287" s="4"/>
      <c r="R287" s="130"/>
      <c r="S287" s="130"/>
      <c r="T287" s="130"/>
      <c r="U287" s="130"/>
      <c r="V287" s="130"/>
      <c r="W287" s="130"/>
      <c r="X287" s="130"/>
      <c r="Y287" s="130"/>
      <c r="Z287" s="130"/>
      <c r="AA287" s="130"/>
      <c r="AB287" s="130"/>
      <c r="AC287" s="130"/>
    </row>
    <row r="288" spans="1:29" x14ac:dyDescent="0.35">
      <c r="A288" s="76">
        <v>44159</v>
      </c>
      <c r="B288" s="125">
        <v>2019</v>
      </c>
      <c r="C288" s="77" t="s">
        <v>932</v>
      </c>
      <c r="D288" s="78" t="s">
        <v>16</v>
      </c>
      <c r="E288" s="78" t="s">
        <v>999</v>
      </c>
      <c r="F288" s="78">
        <v>8</v>
      </c>
      <c r="G288" s="77" t="s">
        <v>990</v>
      </c>
      <c r="H288" s="79" t="s">
        <v>11</v>
      </c>
      <c r="I288" s="137"/>
      <c r="J288" s="80">
        <v>576</v>
      </c>
      <c r="K288" s="4"/>
      <c r="L288" s="9">
        <v>10.89</v>
      </c>
      <c r="M288" s="9">
        <v>81.27</v>
      </c>
      <c r="N288" s="9">
        <v>70.290000000000006</v>
      </c>
      <c r="O288" s="33">
        <f t="shared" si="7"/>
        <v>84.398976982097196</v>
      </c>
      <c r="P288" s="4"/>
      <c r="Q288" s="4"/>
      <c r="R288" s="130"/>
      <c r="S288" s="130"/>
      <c r="T288" s="130"/>
      <c r="U288" s="130"/>
      <c r="V288" s="130"/>
      <c r="W288" s="130"/>
      <c r="X288" s="130"/>
      <c r="Y288" s="130"/>
      <c r="Z288" s="130"/>
      <c r="AA288" s="130"/>
      <c r="AB288" s="130"/>
      <c r="AC288" s="130"/>
    </row>
    <row r="289" spans="1:29" x14ac:dyDescent="0.35">
      <c r="A289" s="76">
        <v>44159</v>
      </c>
      <c r="B289" s="125">
        <v>2019</v>
      </c>
      <c r="C289" s="77" t="s">
        <v>932</v>
      </c>
      <c r="D289" s="78" t="s">
        <v>16</v>
      </c>
      <c r="E289" s="78" t="s">
        <v>999</v>
      </c>
      <c r="F289" s="78">
        <v>8</v>
      </c>
      <c r="G289" s="77" t="s">
        <v>990</v>
      </c>
      <c r="H289" s="79" t="s">
        <v>10</v>
      </c>
      <c r="I289" s="137"/>
      <c r="J289" s="80">
        <v>577</v>
      </c>
      <c r="K289" s="4"/>
      <c r="L289" s="9">
        <v>10.89</v>
      </c>
      <c r="M289" s="9">
        <v>85.68</v>
      </c>
      <c r="N289" s="9">
        <v>73.63</v>
      </c>
      <c r="O289" s="33">
        <f t="shared" si="7"/>
        <v>83.888220350314199</v>
      </c>
      <c r="P289" s="4"/>
      <c r="Q289" s="4"/>
      <c r="R289" s="130"/>
      <c r="S289" s="130"/>
      <c r="T289" s="130"/>
      <c r="U289" s="130"/>
      <c r="V289" s="130"/>
      <c r="W289" s="130"/>
      <c r="X289" s="130"/>
      <c r="Y289" s="130"/>
      <c r="Z289" s="130"/>
      <c r="AA289" s="130"/>
      <c r="AB289" s="130"/>
      <c r="AC289" s="130"/>
    </row>
    <row r="290" spans="1:29" x14ac:dyDescent="0.35">
      <c r="A290" s="140">
        <v>44173</v>
      </c>
      <c r="B290" s="144">
        <v>2019</v>
      </c>
      <c r="C290" s="147" t="s">
        <v>932</v>
      </c>
      <c r="D290" s="147" t="s">
        <v>13</v>
      </c>
      <c r="E290" s="78" t="s">
        <v>992</v>
      </c>
      <c r="F290" s="152">
        <v>1</v>
      </c>
      <c r="G290" s="152" t="s">
        <v>952</v>
      </c>
      <c r="H290" s="158" t="s">
        <v>8</v>
      </c>
      <c r="I290" s="159"/>
      <c r="J290" s="165">
        <v>865</v>
      </c>
      <c r="K290" s="39">
        <v>223</v>
      </c>
      <c r="L290" s="39">
        <v>10.86</v>
      </c>
      <c r="M290" s="39">
        <v>99.06</v>
      </c>
      <c r="N290" s="43">
        <v>89.82</v>
      </c>
      <c r="O290" s="33">
        <f t="shared" si="7"/>
        <v>89.523809523809518</v>
      </c>
    </row>
    <row r="291" spans="1:29" x14ac:dyDescent="0.35">
      <c r="A291" s="140">
        <v>44173</v>
      </c>
      <c r="B291" s="144">
        <v>2019</v>
      </c>
      <c r="C291" s="147" t="s">
        <v>932</v>
      </c>
      <c r="D291" s="147" t="s">
        <v>13</v>
      </c>
      <c r="E291" s="78" t="s">
        <v>992</v>
      </c>
      <c r="F291" s="152">
        <v>1</v>
      </c>
      <c r="G291" s="152" t="s">
        <v>952</v>
      </c>
      <c r="H291" s="158" t="s">
        <v>12</v>
      </c>
      <c r="I291" s="159"/>
      <c r="J291" s="165">
        <v>866</v>
      </c>
      <c r="K291" s="39">
        <v>229</v>
      </c>
      <c r="L291" s="39">
        <v>10.92</v>
      </c>
      <c r="M291" s="39">
        <v>86.98</v>
      </c>
      <c r="N291" s="43">
        <v>76.760000000000005</v>
      </c>
      <c r="O291" s="33">
        <f t="shared" ref="O291:O354" si="8">100/(M291-L291)*(N291-L291)</f>
        <v>86.563239547725487</v>
      </c>
    </row>
    <row r="292" spans="1:29" x14ac:dyDescent="0.35">
      <c r="A292" s="140">
        <v>44173</v>
      </c>
      <c r="B292" s="144">
        <v>2019</v>
      </c>
      <c r="C292" s="147" t="s">
        <v>932</v>
      </c>
      <c r="D292" s="147" t="s">
        <v>13</v>
      </c>
      <c r="E292" s="78" t="s">
        <v>992</v>
      </c>
      <c r="F292" s="152">
        <v>1</v>
      </c>
      <c r="G292" s="152" t="s">
        <v>952</v>
      </c>
      <c r="H292" s="158" t="s">
        <v>11</v>
      </c>
      <c r="I292" s="159"/>
      <c r="J292" s="165">
        <v>867</v>
      </c>
      <c r="K292" s="39">
        <v>221</v>
      </c>
      <c r="L292" s="39">
        <v>10.92</v>
      </c>
      <c r="M292" s="39">
        <v>92.45</v>
      </c>
      <c r="N292" s="43">
        <v>80.709999999999994</v>
      </c>
      <c r="O292" s="33">
        <f t="shared" si="8"/>
        <v>85.600392493560634</v>
      </c>
    </row>
    <row r="293" spans="1:29" x14ac:dyDescent="0.35">
      <c r="A293" s="140">
        <v>44173</v>
      </c>
      <c r="B293" s="144">
        <v>2019</v>
      </c>
      <c r="C293" s="147" t="s">
        <v>932</v>
      </c>
      <c r="D293" s="147" t="s">
        <v>13</v>
      </c>
      <c r="E293" s="78" t="s">
        <v>992</v>
      </c>
      <c r="F293" s="152">
        <v>1</v>
      </c>
      <c r="G293" s="152" t="s">
        <v>952</v>
      </c>
      <c r="H293" s="158" t="s">
        <v>10</v>
      </c>
      <c r="I293" s="159"/>
      <c r="J293" s="165">
        <v>868</v>
      </c>
      <c r="K293" s="39">
        <v>351</v>
      </c>
      <c r="L293" s="39">
        <v>11.27</v>
      </c>
      <c r="M293" s="39">
        <v>87.05</v>
      </c>
      <c r="N293" s="43">
        <v>75.84</v>
      </c>
      <c r="O293" s="33">
        <f t="shared" si="8"/>
        <v>85.207178675112175</v>
      </c>
    </row>
    <row r="294" spans="1:29" x14ac:dyDescent="0.35">
      <c r="A294" s="140">
        <v>44173</v>
      </c>
      <c r="B294" s="144">
        <v>2019</v>
      </c>
      <c r="C294" s="147" t="s">
        <v>932</v>
      </c>
      <c r="D294" s="147" t="s">
        <v>13</v>
      </c>
      <c r="E294" s="78" t="s">
        <v>992</v>
      </c>
      <c r="F294" s="152">
        <v>1</v>
      </c>
      <c r="G294" s="152" t="s">
        <v>990</v>
      </c>
      <c r="H294" s="158" t="s">
        <v>8</v>
      </c>
      <c r="I294" s="159"/>
      <c r="J294" s="165">
        <v>869</v>
      </c>
      <c r="K294" s="39">
        <v>211</v>
      </c>
      <c r="L294" s="39">
        <v>10.87</v>
      </c>
      <c r="M294" s="39">
        <v>87.86</v>
      </c>
      <c r="N294" s="43">
        <v>80.11</v>
      </c>
      <c r="O294" s="33">
        <f t="shared" si="8"/>
        <v>89.933757630861152</v>
      </c>
    </row>
    <row r="295" spans="1:29" x14ac:dyDescent="0.35">
      <c r="A295" s="140">
        <v>44173</v>
      </c>
      <c r="B295" s="144">
        <v>2019</v>
      </c>
      <c r="C295" s="147" t="s">
        <v>932</v>
      </c>
      <c r="D295" s="147" t="s">
        <v>13</v>
      </c>
      <c r="E295" s="78" t="s">
        <v>992</v>
      </c>
      <c r="F295" s="152">
        <v>1</v>
      </c>
      <c r="G295" s="152" t="s">
        <v>990</v>
      </c>
      <c r="H295" s="158" t="s">
        <v>12</v>
      </c>
      <c r="I295" s="159"/>
      <c r="J295" s="165">
        <v>870</v>
      </c>
      <c r="K295" s="39">
        <v>9</v>
      </c>
      <c r="L295" s="39">
        <v>10.91</v>
      </c>
      <c r="M295" s="39">
        <v>89.99</v>
      </c>
      <c r="N295" s="43">
        <v>78.260000000000005</v>
      </c>
      <c r="O295" s="33">
        <f t="shared" si="8"/>
        <v>85.166919575113823</v>
      </c>
    </row>
    <row r="296" spans="1:29" x14ac:dyDescent="0.35">
      <c r="A296" s="140">
        <v>44173</v>
      </c>
      <c r="B296" s="144">
        <v>2019</v>
      </c>
      <c r="C296" s="147" t="s">
        <v>932</v>
      </c>
      <c r="D296" s="147" t="s">
        <v>13</v>
      </c>
      <c r="E296" s="78" t="s">
        <v>992</v>
      </c>
      <c r="F296" s="152">
        <v>1</v>
      </c>
      <c r="G296" s="152" t="s">
        <v>990</v>
      </c>
      <c r="H296" s="158" t="s">
        <v>11</v>
      </c>
      <c r="I296" s="159"/>
      <c r="J296" s="165">
        <v>871</v>
      </c>
      <c r="K296" s="39">
        <v>225</v>
      </c>
      <c r="L296" s="39">
        <v>10.96</v>
      </c>
      <c r="M296" s="39">
        <v>97.35</v>
      </c>
      <c r="N296" s="43">
        <v>84.69</v>
      </c>
      <c r="O296" s="33">
        <f t="shared" si="8"/>
        <v>85.345526102558168</v>
      </c>
    </row>
    <row r="297" spans="1:29" x14ac:dyDescent="0.35">
      <c r="A297" s="140">
        <v>44173</v>
      </c>
      <c r="B297" s="144">
        <v>2019</v>
      </c>
      <c r="C297" s="147" t="s">
        <v>932</v>
      </c>
      <c r="D297" s="147" t="s">
        <v>13</v>
      </c>
      <c r="E297" s="78" t="s">
        <v>992</v>
      </c>
      <c r="F297" s="152">
        <v>1</v>
      </c>
      <c r="G297" s="152" t="s">
        <v>990</v>
      </c>
      <c r="H297" s="158" t="s">
        <v>10</v>
      </c>
      <c r="I297" s="159"/>
      <c r="J297" s="165">
        <v>872</v>
      </c>
      <c r="K297" s="39">
        <v>343</v>
      </c>
      <c r="L297" s="39">
        <v>11.28</v>
      </c>
      <c r="M297" s="39">
        <v>84.05</v>
      </c>
      <c r="N297" s="43">
        <v>72.819999999999993</v>
      </c>
      <c r="O297" s="33">
        <f t="shared" si="8"/>
        <v>84.567816407860377</v>
      </c>
    </row>
    <row r="298" spans="1:29" x14ac:dyDescent="0.35">
      <c r="A298" s="140">
        <v>44173</v>
      </c>
      <c r="B298" s="144">
        <v>2019</v>
      </c>
      <c r="C298" s="147" t="s">
        <v>932</v>
      </c>
      <c r="D298" s="147" t="s">
        <v>14</v>
      </c>
      <c r="E298" s="78" t="s">
        <v>998</v>
      </c>
      <c r="F298" s="152">
        <v>7</v>
      </c>
      <c r="G298" s="152" t="s">
        <v>952</v>
      </c>
      <c r="H298" s="158" t="s">
        <v>8</v>
      </c>
      <c r="I298" s="159"/>
      <c r="J298" s="165">
        <v>873</v>
      </c>
      <c r="K298" s="39">
        <v>237</v>
      </c>
      <c r="L298" s="39">
        <v>10.89</v>
      </c>
      <c r="M298" s="39">
        <v>82.44</v>
      </c>
      <c r="N298" s="43">
        <v>73.7</v>
      </c>
      <c r="O298" s="33">
        <f t="shared" si="8"/>
        <v>87.784765897973443</v>
      </c>
    </row>
    <row r="299" spans="1:29" x14ac:dyDescent="0.35">
      <c r="A299" s="140">
        <v>44173</v>
      </c>
      <c r="B299" s="144">
        <v>2019</v>
      </c>
      <c r="C299" s="147" t="s">
        <v>932</v>
      </c>
      <c r="D299" s="147" t="s">
        <v>14</v>
      </c>
      <c r="E299" s="78" t="s">
        <v>998</v>
      </c>
      <c r="F299" s="152">
        <v>7</v>
      </c>
      <c r="G299" s="152" t="s">
        <v>952</v>
      </c>
      <c r="H299" s="158" t="s">
        <v>12</v>
      </c>
      <c r="I299" s="159"/>
      <c r="J299" s="165">
        <v>874</v>
      </c>
      <c r="K299" s="39">
        <v>232</v>
      </c>
      <c r="L299" s="39">
        <v>10.89</v>
      </c>
      <c r="M299" s="39">
        <v>97.67</v>
      </c>
      <c r="N299" s="43">
        <v>84.61</v>
      </c>
      <c r="O299" s="33">
        <f t="shared" si="8"/>
        <v>84.95044941230698</v>
      </c>
    </row>
    <row r="300" spans="1:29" x14ac:dyDescent="0.35">
      <c r="A300" s="140">
        <v>44173</v>
      </c>
      <c r="B300" s="144">
        <v>2019</v>
      </c>
      <c r="C300" s="147" t="s">
        <v>932</v>
      </c>
      <c r="D300" s="147" t="s">
        <v>14</v>
      </c>
      <c r="E300" s="78" t="s">
        <v>998</v>
      </c>
      <c r="F300" s="152">
        <v>7</v>
      </c>
      <c r="G300" s="152" t="s">
        <v>952</v>
      </c>
      <c r="H300" s="158" t="s">
        <v>11</v>
      </c>
      <c r="I300" s="159"/>
      <c r="J300" s="165">
        <v>875</v>
      </c>
      <c r="K300" s="39">
        <v>6</v>
      </c>
      <c r="L300" s="39">
        <v>11.21</v>
      </c>
      <c r="M300" s="39">
        <v>102.77</v>
      </c>
      <c r="N300" s="43">
        <v>89.08</v>
      </c>
      <c r="O300" s="33">
        <f t="shared" si="8"/>
        <v>85.04805591961555</v>
      </c>
    </row>
    <row r="301" spans="1:29" x14ac:dyDescent="0.35">
      <c r="A301" s="140">
        <v>44173</v>
      </c>
      <c r="B301" s="144">
        <v>2019</v>
      </c>
      <c r="C301" s="147" t="s">
        <v>932</v>
      </c>
      <c r="D301" s="147" t="s">
        <v>14</v>
      </c>
      <c r="E301" s="78" t="s">
        <v>998</v>
      </c>
      <c r="F301" s="152">
        <v>7</v>
      </c>
      <c r="G301" s="152" t="s">
        <v>952</v>
      </c>
      <c r="H301" s="158" t="s">
        <v>10</v>
      </c>
      <c r="I301" s="159"/>
      <c r="J301" s="165">
        <v>876</v>
      </c>
      <c r="K301" s="39">
        <v>347</v>
      </c>
      <c r="L301" s="39">
        <v>11.2</v>
      </c>
      <c r="M301" s="39">
        <v>80</v>
      </c>
      <c r="N301" s="43">
        <v>69.680000000000007</v>
      </c>
      <c r="O301" s="33">
        <f t="shared" si="8"/>
        <v>85.000000000000014</v>
      </c>
    </row>
    <row r="302" spans="1:29" x14ac:dyDescent="0.35">
      <c r="A302" s="140">
        <v>44173</v>
      </c>
      <c r="B302" s="144">
        <v>2019</v>
      </c>
      <c r="C302" s="147" t="s">
        <v>932</v>
      </c>
      <c r="D302" s="147" t="s">
        <v>14</v>
      </c>
      <c r="E302" s="78" t="s">
        <v>998</v>
      </c>
      <c r="F302" s="152">
        <v>7</v>
      </c>
      <c r="G302" s="152" t="s">
        <v>990</v>
      </c>
      <c r="H302" s="158" t="s">
        <v>8</v>
      </c>
      <c r="I302" s="159"/>
      <c r="J302" s="165">
        <v>877</v>
      </c>
      <c r="K302" s="39">
        <v>236</v>
      </c>
      <c r="L302" s="39">
        <v>10.97</v>
      </c>
      <c r="M302" s="39">
        <v>92</v>
      </c>
      <c r="N302" s="43">
        <v>82.91</v>
      </c>
      <c r="O302" s="33">
        <f t="shared" si="8"/>
        <v>88.78193261754906</v>
      </c>
    </row>
    <row r="303" spans="1:29" x14ac:dyDescent="0.35">
      <c r="A303" s="140">
        <v>44173</v>
      </c>
      <c r="B303" s="144">
        <v>2019</v>
      </c>
      <c r="C303" s="147" t="s">
        <v>932</v>
      </c>
      <c r="D303" s="147" t="s">
        <v>14</v>
      </c>
      <c r="E303" s="78" t="s">
        <v>998</v>
      </c>
      <c r="F303" s="152">
        <v>7</v>
      </c>
      <c r="G303" s="152" t="s">
        <v>990</v>
      </c>
      <c r="H303" s="158" t="s">
        <v>12</v>
      </c>
      <c r="I303" s="159"/>
      <c r="J303" s="165">
        <v>878</v>
      </c>
      <c r="K303" s="39">
        <v>224</v>
      </c>
      <c r="L303" s="39">
        <v>10.99</v>
      </c>
      <c r="M303" s="39">
        <v>99.22</v>
      </c>
      <c r="N303" s="43">
        <v>86.24</v>
      </c>
      <c r="O303" s="33">
        <f t="shared" si="8"/>
        <v>85.28845064037175</v>
      </c>
    </row>
    <row r="304" spans="1:29" x14ac:dyDescent="0.35">
      <c r="A304" s="140">
        <v>44173</v>
      </c>
      <c r="B304" s="144">
        <v>2019</v>
      </c>
      <c r="C304" s="147" t="s">
        <v>932</v>
      </c>
      <c r="D304" s="147" t="s">
        <v>14</v>
      </c>
      <c r="E304" s="78" t="s">
        <v>998</v>
      </c>
      <c r="F304" s="152">
        <v>7</v>
      </c>
      <c r="G304" s="152" t="s">
        <v>990</v>
      </c>
      <c r="H304" s="158" t="s">
        <v>11</v>
      </c>
      <c r="I304" s="159"/>
      <c r="J304" s="165">
        <v>879</v>
      </c>
      <c r="K304" s="39">
        <v>230</v>
      </c>
      <c r="L304" s="39">
        <v>10.93</v>
      </c>
      <c r="M304" s="39">
        <v>90.28</v>
      </c>
      <c r="N304" s="43">
        <v>78.739999999999995</v>
      </c>
      <c r="O304" s="33">
        <f t="shared" si="8"/>
        <v>85.45683679899183</v>
      </c>
    </row>
    <row r="305" spans="1:15" x14ac:dyDescent="0.35">
      <c r="A305" s="140">
        <v>44173</v>
      </c>
      <c r="B305" s="144">
        <v>2019</v>
      </c>
      <c r="C305" s="147" t="s">
        <v>932</v>
      </c>
      <c r="D305" s="147" t="s">
        <v>14</v>
      </c>
      <c r="E305" s="78" t="s">
        <v>998</v>
      </c>
      <c r="F305" s="152">
        <v>7</v>
      </c>
      <c r="G305" s="152" t="s">
        <v>990</v>
      </c>
      <c r="H305" s="158" t="s">
        <v>10</v>
      </c>
      <c r="I305" s="159"/>
      <c r="J305" s="165">
        <v>880</v>
      </c>
      <c r="K305" s="39">
        <v>341</v>
      </c>
      <c r="L305" s="39">
        <v>10.88</v>
      </c>
      <c r="M305" s="39">
        <v>82.01</v>
      </c>
      <c r="N305" s="43">
        <v>70.7</v>
      </c>
      <c r="O305" s="33">
        <f t="shared" si="8"/>
        <v>84.099536060733854</v>
      </c>
    </row>
    <row r="306" spans="1:15" x14ac:dyDescent="0.35">
      <c r="A306" s="140">
        <v>44173</v>
      </c>
      <c r="B306" s="144">
        <v>2019</v>
      </c>
      <c r="C306" s="147" t="s">
        <v>932</v>
      </c>
      <c r="D306" s="147" t="s">
        <v>15</v>
      </c>
      <c r="E306" s="78" t="s">
        <v>995</v>
      </c>
      <c r="F306" s="152">
        <v>4</v>
      </c>
      <c r="G306" s="152" t="s">
        <v>952</v>
      </c>
      <c r="H306" s="158" t="s">
        <v>8</v>
      </c>
      <c r="I306" s="159"/>
      <c r="J306" s="165">
        <v>881</v>
      </c>
      <c r="K306" s="39">
        <v>8</v>
      </c>
      <c r="L306" s="39">
        <v>10.85</v>
      </c>
      <c r="M306" s="39">
        <v>82.8</v>
      </c>
      <c r="N306" s="43">
        <v>72.75</v>
      </c>
      <c r="O306" s="33">
        <f t="shared" si="8"/>
        <v>86.031966643502429</v>
      </c>
    </row>
    <row r="307" spans="1:15" x14ac:dyDescent="0.35">
      <c r="A307" s="140">
        <v>44173</v>
      </c>
      <c r="B307" s="144">
        <v>2019</v>
      </c>
      <c r="C307" s="147" t="s">
        <v>932</v>
      </c>
      <c r="D307" s="147" t="s">
        <v>15</v>
      </c>
      <c r="E307" s="78" t="s">
        <v>995</v>
      </c>
      <c r="F307" s="152">
        <v>4</v>
      </c>
      <c r="G307" s="152" t="s">
        <v>952</v>
      </c>
      <c r="H307" s="158" t="s">
        <v>12</v>
      </c>
      <c r="I307" s="159"/>
      <c r="J307" s="165">
        <v>882</v>
      </c>
      <c r="K307" s="39">
        <v>227</v>
      </c>
      <c r="L307" s="39">
        <v>10.89</v>
      </c>
      <c r="M307" s="39">
        <v>95.09</v>
      </c>
      <c r="N307" s="43">
        <v>82.96</v>
      </c>
      <c r="O307" s="33">
        <f t="shared" si="8"/>
        <v>85.593824228028495</v>
      </c>
    </row>
    <row r="308" spans="1:15" x14ac:dyDescent="0.35">
      <c r="A308" s="140">
        <v>44173</v>
      </c>
      <c r="B308" s="144">
        <v>2019</v>
      </c>
      <c r="C308" s="147" t="s">
        <v>932</v>
      </c>
      <c r="D308" s="147" t="s">
        <v>15</v>
      </c>
      <c r="E308" s="78" t="s">
        <v>995</v>
      </c>
      <c r="F308" s="152">
        <v>4</v>
      </c>
      <c r="G308" s="152" t="s">
        <v>952</v>
      </c>
      <c r="H308" s="158" t="s">
        <v>11</v>
      </c>
      <c r="I308" s="159"/>
      <c r="J308" s="165">
        <v>883</v>
      </c>
      <c r="K308" s="39">
        <v>18</v>
      </c>
      <c r="L308" s="39">
        <v>11.08</v>
      </c>
      <c r="M308" s="39">
        <v>80.45</v>
      </c>
      <c r="N308" s="43">
        <v>70.180000000000007</v>
      </c>
      <c r="O308" s="33">
        <f t="shared" si="8"/>
        <v>85.195329393109418</v>
      </c>
    </row>
    <row r="309" spans="1:15" x14ac:dyDescent="0.35">
      <c r="A309" s="140">
        <v>44173</v>
      </c>
      <c r="B309" s="144">
        <v>2019</v>
      </c>
      <c r="C309" s="147" t="s">
        <v>932</v>
      </c>
      <c r="D309" s="147" t="s">
        <v>15</v>
      </c>
      <c r="E309" s="78" t="s">
        <v>995</v>
      </c>
      <c r="F309" s="152">
        <v>4</v>
      </c>
      <c r="G309" s="152" t="s">
        <v>952</v>
      </c>
      <c r="H309" s="158" t="s">
        <v>10</v>
      </c>
      <c r="I309" s="159"/>
      <c r="J309" s="165">
        <v>884</v>
      </c>
      <c r="K309" s="39">
        <v>345</v>
      </c>
      <c r="L309" s="39">
        <v>11.31</v>
      </c>
      <c r="M309" s="39">
        <v>79.11</v>
      </c>
      <c r="N309" s="43">
        <v>67.91</v>
      </c>
      <c r="O309" s="33">
        <f t="shared" si="8"/>
        <v>83.48082595870207</v>
      </c>
    </row>
    <row r="310" spans="1:15" x14ac:dyDescent="0.35">
      <c r="A310" s="140">
        <v>44173</v>
      </c>
      <c r="B310" s="144">
        <v>2019</v>
      </c>
      <c r="C310" s="147" t="s">
        <v>932</v>
      </c>
      <c r="D310" s="147" t="s">
        <v>15</v>
      </c>
      <c r="E310" s="78" t="s">
        <v>995</v>
      </c>
      <c r="F310" s="152">
        <v>4</v>
      </c>
      <c r="G310" s="152" t="s">
        <v>990</v>
      </c>
      <c r="H310" s="158" t="s">
        <v>8</v>
      </c>
      <c r="I310" s="159"/>
      <c r="J310" s="165">
        <v>885</v>
      </c>
      <c r="K310" s="39">
        <v>231</v>
      </c>
      <c r="L310" s="39">
        <v>10.86</v>
      </c>
      <c r="M310" s="39">
        <v>92.24</v>
      </c>
      <c r="N310" s="43">
        <v>79.88</v>
      </c>
      <c r="O310" s="33">
        <f t="shared" si="8"/>
        <v>84.811993118702375</v>
      </c>
    </row>
    <row r="311" spans="1:15" x14ac:dyDescent="0.35">
      <c r="A311" s="140">
        <v>44173</v>
      </c>
      <c r="B311" s="144">
        <v>2019</v>
      </c>
      <c r="C311" s="147" t="s">
        <v>932</v>
      </c>
      <c r="D311" s="147" t="s">
        <v>15</v>
      </c>
      <c r="E311" s="78" t="s">
        <v>995</v>
      </c>
      <c r="F311" s="152">
        <v>4</v>
      </c>
      <c r="G311" s="152" t="s">
        <v>990</v>
      </c>
      <c r="H311" s="158" t="s">
        <v>12</v>
      </c>
      <c r="I311" s="159"/>
      <c r="J311" s="165">
        <v>886</v>
      </c>
      <c r="K311" s="39">
        <v>239</v>
      </c>
      <c r="L311" s="39">
        <v>10.89</v>
      </c>
      <c r="M311" s="39">
        <v>79.95</v>
      </c>
      <c r="N311" s="43">
        <v>69.78</v>
      </c>
      <c r="O311" s="33">
        <f t="shared" si="8"/>
        <v>85.273675065160731</v>
      </c>
    </row>
    <row r="312" spans="1:15" x14ac:dyDescent="0.35">
      <c r="A312" s="140">
        <v>44173</v>
      </c>
      <c r="B312" s="144">
        <v>2019</v>
      </c>
      <c r="C312" s="147" t="s">
        <v>932</v>
      </c>
      <c r="D312" s="147" t="s">
        <v>15</v>
      </c>
      <c r="E312" s="78" t="s">
        <v>995</v>
      </c>
      <c r="F312" s="152">
        <v>4</v>
      </c>
      <c r="G312" s="152" t="s">
        <v>990</v>
      </c>
      <c r="H312" s="158" t="s">
        <v>11</v>
      </c>
      <c r="I312" s="159"/>
      <c r="J312" s="165">
        <v>887</v>
      </c>
      <c r="K312" s="39">
        <v>402</v>
      </c>
      <c r="L312" s="39">
        <v>11.22</v>
      </c>
      <c r="M312" s="39">
        <v>89.36</v>
      </c>
      <c r="N312" s="43">
        <v>77.42</v>
      </c>
      <c r="O312" s="33">
        <f t="shared" si="8"/>
        <v>84.71973381110827</v>
      </c>
    </row>
    <row r="313" spans="1:15" x14ac:dyDescent="0.35">
      <c r="A313" s="140">
        <v>44173</v>
      </c>
      <c r="B313" s="144">
        <v>2019</v>
      </c>
      <c r="C313" s="147" t="s">
        <v>932</v>
      </c>
      <c r="D313" s="147" t="s">
        <v>15</v>
      </c>
      <c r="E313" s="78" t="s">
        <v>995</v>
      </c>
      <c r="F313" s="152">
        <v>4</v>
      </c>
      <c r="G313" s="152" t="s">
        <v>990</v>
      </c>
      <c r="H313" s="158" t="s">
        <v>10</v>
      </c>
      <c r="I313" s="159"/>
      <c r="J313" s="165">
        <v>888</v>
      </c>
      <c r="K313" s="39">
        <v>344</v>
      </c>
      <c r="L313" s="39">
        <v>11.24</v>
      </c>
      <c r="M313" s="39">
        <v>79.42</v>
      </c>
      <c r="N313" s="43">
        <v>67.62</v>
      </c>
      <c r="O313" s="33">
        <f t="shared" si="8"/>
        <v>82.692871809914934</v>
      </c>
    </row>
    <row r="314" spans="1:15" x14ac:dyDescent="0.35">
      <c r="A314" s="140">
        <v>44173</v>
      </c>
      <c r="B314" s="144">
        <v>2019</v>
      </c>
      <c r="C314" s="147" t="s">
        <v>932</v>
      </c>
      <c r="D314" s="147" t="s">
        <v>16</v>
      </c>
      <c r="E314" s="78" t="s">
        <v>1000</v>
      </c>
      <c r="F314" s="152">
        <v>9</v>
      </c>
      <c r="G314" s="152" t="s">
        <v>952</v>
      </c>
      <c r="H314" s="158" t="s">
        <v>8</v>
      </c>
      <c r="I314" s="159"/>
      <c r="J314" s="165">
        <v>889</v>
      </c>
      <c r="K314" s="39">
        <v>1</v>
      </c>
      <c r="L314" s="39">
        <v>11.21</v>
      </c>
      <c r="M314" s="39">
        <v>91.92</v>
      </c>
      <c r="N314" s="43">
        <v>80.400000000000006</v>
      </c>
      <c r="O314" s="33">
        <f t="shared" si="8"/>
        <v>85.726675752694817</v>
      </c>
    </row>
    <row r="315" spans="1:15" x14ac:dyDescent="0.35">
      <c r="A315" s="140">
        <v>44173</v>
      </c>
      <c r="B315" s="144">
        <v>2019</v>
      </c>
      <c r="C315" s="147" t="s">
        <v>932</v>
      </c>
      <c r="D315" s="147" t="s">
        <v>16</v>
      </c>
      <c r="E315" s="78" t="s">
        <v>1000</v>
      </c>
      <c r="F315" s="152">
        <v>9</v>
      </c>
      <c r="G315" s="152" t="s">
        <v>952</v>
      </c>
      <c r="H315" s="158" t="s">
        <v>12</v>
      </c>
      <c r="I315" s="159"/>
      <c r="J315" s="165">
        <v>890</v>
      </c>
      <c r="K315" s="39">
        <v>233</v>
      </c>
      <c r="L315" s="39">
        <v>10.97</v>
      </c>
      <c r="M315" s="39">
        <v>98.57</v>
      </c>
      <c r="N315" s="43">
        <v>85.1</v>
      </c>
      <c r="O315" s="33">
        <f t="shared" si="8"/>
        <v>84.623287671232873</v>
      </c>
    </row>
    <row r="316" spans="1:15" x14ac:dyDescent="0.35">
      <c r="A316" s="140">
        <v>44173</v>
      </c>
      <c r="B316" s="144">
        <v>2019</v>
      </c>
      <c r="C316" s="147" t="s">
        <v>932</v>
      </c>
      <c r="D316" s="147" t="s">
        <v>16</v>
      </c>
      <c r="E316" s="78" t="s">
        <v>1000</v>
      </c>
      <c r="F316" s="152">
        <v>9</v>
      </c>
      <c r="G316" s="152" t="s">
        <v>952</v>
      </c>
      <c r="H316" s="158" t="s">
        <v>11</v>
      </c>
      <c r="I316" s="159"/>
      <c r="J316" s="165">
        <v>891</v>
      </c>
      <c r="K316" s="39">
        <v>238</v>
      </c>
      <c r="L316" s="39">
        <v>10.89</v>
      </c>
      <c r="M316" s="39">
        <v>102.8</v>
      </c>
      <c r="N316" s="43">
        <v>88.08</v>
      </c>
      <c r="O316" s="33">
        <f t="shared" si="8"/>
        <v>83.984332499183992</v>
      </c>
    </row>
    <row r="317" spans="1:15" x14ac:dyDescent="0.35">
      <c r="A317" s="140">
        <v>44173</v>
      </c>
      <c r="B317" s="144">
        <v>2019</v>
      </c>
      <c r="C317" s="147" t="s">
        <v>932</v>
      </c>
      <c r="D317" s="147" t="s">
        <v>16</v>
      </c>
      <c r="E317" s="78" t="s">
        <v>1000</v>
      </c>
      <c r="F317" s="152">
        <v>9</v>
      </c>
      <c r="G317" s="152" t="s">
        <v>952</v>
      </c>
      <c r="H317" s="158" t="s">
        <v>10</v>
      </c>
      <c r="I317" s="159"/>
      <c r="J317" s="165">
        <v>892</v>
      </c>
      <c r="K317" s="39">
        <v>349</v>
      </c>
      <c r="L317" s="39">
        <v>11.29</v>
      </c>
      <c r="M317" s="39">
        <v>78.430000000000007</v>
      </c>
      <c r="N317" s="43">
        <v>66.73</v>
      </c>
      <c r="O317" s="33">
        <f t="shared" si="8"/>
        <v>82.573726541554947</v>
      </c>
    </row>
    <row r="318" spans="1:15" x14ac:dyDescent="0.35">
      <c r="A318" s="140">
        <v>44173</v>
      </c>
      <c r="B318" s="144">
        <v>2019</v>
      </c>
      <c r="C318" s="147" t="s">
        <v>932</v>
      </c>
      <c r="D318" s="147" t="s">
        <v>16</v>
      </c>
      <c r="E318" s="78" t="s">
        <v>1000</v>
      </c>
      <c r="F318" s="152">
        <v>9</v>
      </c>
      <c r="G318" s="152" t="s">
        <v>990</v>
      </c>
      <c r="H318" s="158" t="s">
        <v>8</v>
      </c>
      <c r="I318" s="159"/>
      <c r="J318" s="165">
        <v>893</v>
      </c>
      <c r="K318" s="39">
        <v>403</v>
      </c>
      <c r="L318" s="39">
        <v>11.24</v>
      </c>
      <c r="M318" s="39">
        <v>91.39</v>
      </c>
      <c r="N318" s="43">
        <v>81.19</v>
      </c>
      <c r="O318" s="33">
        <f t="shared" si="8"/>
        <v>87.273861509669374</v>
      </c>
    </row>
    <row r="319" spans="1:15" x14ac:dyDescent="0.35">
      <c r="A319" s="140">
        <v>44173</v>
      </c>
      <c r="B319" s="144">
        <v>2019</v>
      </c>
      <c r="C319" s="147" t="s">
        <v>932</v>
      </c>
      <c r="D319" s="147" t="s">
        <v>16</v>
      </c>
      <c r="E319" s="78" t="s">
        <v>1000</v>
      </c>
      <c r="F319" s="152">
        <v>9</v>
      </c>
      <c r="G319" s="152" t="s">
        <v>990</v>
      </c>
      <c r="H319" s="158" t="s">
        <v>12</v>
      </c>
      <c r="I319" s="159"/>
      <c r="J319" s="165">
        <v>894</v>
      </c>
      <c r="K319" s="39">
        <v>397</v>
      </c>
      <c r="L319" s="39">
        <v>11.23</v>
      </c>
      <c r="M319" s="39">
        <v>94.28</v>
      </c>
      <c r="N319" s="43">
        <v>82.03</v>
      </c>
      <c r="O319" s="33">
        <f t="shared" si="8"/>
        <v>85.249849488260082</v>
      </c>
    </row>
    <row r="320" spans="1:15" x14ac:dyDescent="0.35">
      <c r="A320" s="140">
        <v>44173</v>
      </c>
      <c r="B320" s="144">
        <v>2019</v>
      </c>
      <c r="C320" s="147" t="s">
        <v>932</v>
      </c>
      <c r="D320" s="147" t="s">
        <v>16</v>
      </c>
      <c r="E320" s="78" t="s">
        <v>1000</v>
      </c>
      <c r="F320" s="152">
        <v>9</v>
      </c>
      <c r="G320" s="152" t="s">
        <v>990</v>
      </c>
      <c r="H320" s="158" t="s">
        <v>11</v>
      </c>
      <c r="I320" s="159"/>
      <c r="J320" s="165">
        <v>895</v>
      </c>
      <c r="K320" s="39">
        <v>405</v>
      </c>
      <c r="L320" s="39">
        <v>11.14</v>
      </c>
      <c r="M320" s="39">
        <v>101.7</v>
      </c>
      <c r="N320" s="43">
        <v>88.54</v>
      </c>
      <c r="O320" s="33">
        <f t="shared" si="8"/>
        <v>85.468197879858664</v>
      </c>
    </row>
    <row r="321" spans="1:15" x14ac:dyDescent="0.35">
      <c r="A321" s="140">
        <v>44173</v>
      </c>
      <c r="B321" s="144">
        <v>2019</v>
      </c>
      <c r="C321" s="147" t="s">
        <v>932</v>
      </c>
      <c r="D321" s="147" t="s">
        <v>16</v>
      </c>
      <c r="E321" s="78" t="s">
        <v>1000</v>
      </c>
      <c r="F321" s="152">
        <v>9</v>
      </c>
      <c r="G321" s="152" t="s">
        <v>990</v>
      </c>
      <c r="H321" s="158" t="s">
        <v>10</v>
      </c>
      <c r="I321" s="159"/>
      <c r="J321" s="165">
        <v>896</v>
      </c>
      <c r="K321" s="39">
        <v>346</v>
      </c>
      <c r="L321" s="39">
        <v>11.17</v>
      </c>
      <c r="M321" s="39">
        <v>87.1</v>
      </c>
      <c r="N321" s="43">
        <v>74.489999999999995</v>
      </c>
      <c r="O321" s="33">
        <f t="shared" si="8"/>
        <v>83.39259844593704</v>
      </c>
    </row>
    <row r="322" spans="1:15" x14ac:dyDescent="0.35">
      <c r="A322" s="140">
        <v>44173</v>
      </c>
      <c r="B322" s="144">
        <v>2019</v>
      </c>
      <c r="C322" s="147" t="s">
        <v>932</v>
      </c>
      <c r="D322" s="147" t="s">
        <v>16</v>
      </c>
      <c r="E322" s="78" t="s">
        <v>997</v>
      </c>
      <c r="F322" s="152">
        <v>6</v>
      </c>
      <c r="G322" s="152" t="s">
        <v>990</v>
      </c>
      <c r="H322" s="158" t="s">
        <v>8</v>
      </c>
      <c r="I322" s="159"/>
      <c r="J322" s="165">
        <v>897</v>
      </c>
      <c r="K322" s="39">
        <v>404</v>
      </c>
      <c r="L322" s="39">
        <v>11.21</v>
      </c>
      <c r="M322" s="39">
        <v>92.31</v>
      </c>
      <c r="N322" s="43">
        <v>81.349999999999994</v>
      </c>
      <c r="O322" s="33">
        <f t="shared" si="8"/>
        <v>86.485819975339069</v>
      </c>
    </row>
    <row r="323" spans="1:15" x14ac:dyDescent="0.35">
      <c r="A323" s="140">
        <v>44173</v>
      </c>
      <c r="B323" s="144">
        <v>2019</v>
      </c>
      <c r="C323" s="147" t="s">
        <v>932</v>
      </c>
      <c r="D323" s="147" t="s">
        <v>16</v>
      </c>
      <c r="E323" s="78" t="s">
        <v>997</v>
      </c>
      <c r="F323" s="152">
        <v>6</v>
      </c>
      <c r="G323" s="152" t="s">
        <v>990</v>
      </c>
      <c r="H323" s="158" t="s">
        <v>12</v>
      </c>
      <c r="I323" s="159"/>
      <c r="J323" s="165">
        <v>898</v>
      </c>
      <c r="K323" s="39">
        <v>406</v>
      </c>
      <c r="L323" s="39">
        <v>11.22</v>
      </c>
      <c r="M323" s="39">
        <v>100.83</v>
      </c>
      <c r="N323" s="43">
        <v>88.75</v>
      </c>
      <c r="O323" s="33">
        <f t="shared" si="8"/>
        <v>86.519361678384115</v>
      </c>
    </row>
    <row r="324" spans="1:15" x14ac:dyDescent="0.35">
      <c r="A324" s="140">
        <v>44173</v>
      </c>
      <c r="B324" s="144">
        <v>2019</v>
      </c>
      <c r="C324" s="147" t="s">
        <v>932</v>
      </c>
      <c r="D324" s="147" t="s">
        <v>16</v>
      </c>
      <c r="E324" s="78" t="s">
        <v>997</v>
      </c>
      <c r="F324" s="152">
        <v>6</v>
      </c>
      <c r="G324" s="152" t="s">
        <v>990</v>
      </c>
      <c r="H324" s="158" t="s">
        <v>11</v>
      </c>
      <c r="I324" s="159"/>
      <c r="J324" s="165">
        <v>899</v>
      </c>
      <c r="K324" s="39">
        <v>392</v>
      </c>
      <c r="L324" s="39">
        <v>11.33</v>
      </c>
      <c r="M324" s="39">
        <v>93</v>
      </c>
      <c r="N324" s="43">
        <v>81.75</v>
      </c>
      <c r="O324" s="33">
        <f t="shared" si="8"/>
        <v>86.225052038692297</v>
      </c>
    </row>
    <row r="325" spans="1:15" x14ac:dyDescent="0.35">
      <c r="A325" s="140">
        <v>44173</v>
      </c>
      <c r="B325" s="144">
        <v>2019</v>
      </c>
      <c r="C325" s="147" t="s">
        <v>932</v>
      </c>
      <c r="D325" s="147" t="s">
        <v>16</v>
      </c>
      <c r="E325" s="78" t="s">
        <v>997</v>
      </c>
      <c r="F325" s="152">
        <v>6</v>
      </c>
      <c r="G325" s="152" t="s">
        <v>990</v>
      </c>
      <c r="H325" s="158" t="s">
        <v>10</v>
      </c>
      <c r="I325" s="159"/>
      <c r="J325" s="165">
        <v>900</v>
      </c>
      <c r="K325" s="39">
        <v>348</v>
      </c>
      <c r="L325" s="39">
        <v>11.27</v>
      </c>
      <c r="M325" s="39">
        <v>83.36</v>
      </c>
      <c r="N325" s="43">
        <v>71.59</v>
      </c>
      <c r="O325" s="33">
        <f t="shared" si="8"/>
        <v>83.673186294909158</v>
      </c>
    </row>
    <row r="326" spans="1:15" x14ac:dyDescent="0.35">
      <c r="A326" s="140">
        <v>44173</v>
      </c>
      <c r="B326" s="144">
        <v>2019</v>
      </c>
      <c r="C326" s="147" t="s">
        <v>932</v>
      </c>
      <c r="D326" s="147" t="s">
        <v>16</v>
      </c>
      <c r="E326" s="78" t="s">
        <v>997</v>
      </c>
      <c r="F326" s="152">
        <v>6</v>
      </c>
      <c r="G326" s="152" t="s">
        <v>952</v>
      </c>
      <c r="H326" s="158" t="s">
        <v>8</v>
      </c>
      <c r="I326" s="159"/>
      <c r="J326" s="165">
        <v>901</v>
      </c>
      <c r="K326" s="39">
        <v>410</v>
      </c>
      <c r="L326" s="39">
        <v>11.16</v>
      </c>
      <c r="M326" s="39">
        <v>93.4</v>
      </c>
      <c r="N326" s="43">
        <v>81.290000000000006</v>
      </c>
      <c r="O326" s="33">
        <f t="shared" si="8"/>
        <v>85.274805447470825</v>
      </c>
    </row>
    <row r="327" spans="1:15" x14ac:dyDescent="0.35">
      <c r="A327" s="140">
        <v>44173</v>
      </c>
      <c r="B327" s="144">
        <v>2019</v>
      </c>
      <c r="C327" s="147" t="s">
        <v>932</v>
      </c>
      <c r="D327" s="147" t="s">
        <v>16</v>
      </c>
      <c r="E327" s="78" t="s">
        <v>997</v>
      </c>
      <c r="F327" s="152">
        <v>6</v>
      </c>
      <c r="G327" s="152" t="s">
        <v>952</v>
      </c>
      <c r="H327" s="158" t="s">
        <v>12</v>
      </c>
      <c r="I327" s="159"/>
      <c r="J327" s="165">
        <v>902</v>
      </c>
      <c r="K327" s="39">
        <v>407</v>
      </c>
      <c r="L327" s="39">
        <v>10.95</v>
      </c>
      <c r="M327" s="39">
        <v>88.7</v>
      </c>
      <c r="N327" s="43">
        <v>77.010000000000005</v>
      </c>
      <c r="O327" s="33">
        <f t="shared" si="8"/>
        <v>84.964630225080384</v>
      </c>
    </row>
    <row r="328" spans="1:15" x14ac:dyDescent="0.35">
      <c r="A328" s="140">
        <v>44173</v>
      </c>
      <c r="B328" s="144">
        <v>2019</v>
      </c>
      <c r="C328" s="147" t="s">
        <v>932</v>
      </c>
      <c r="D328" s="147" t="s">
        <v>16</v>
      </c>
      <c r="E328" s="78" t="s">
        <v>997</v>
      </c>
      <c r="F328" s="152">
        <v>6</v>
      </c>
      <c r="G328" s="152" t="s">
        <v>952</v>
      </c>
      <c r="H328" s="158" t="s">
        <v>11</v>
      </c>
      <c r="I328" s="159"/>
      <c r="J328" s="165">
        <v>903</v>
      </c>
      <c r="K328" s="39">
        <v>409</v>
      </c>
      <c r="L328" s="39">
        <v>10.94</v>
      </c>
      <c r="M328" s="39">
        <v>98.47</v>
      </c>
      <c r="N328" s="43">
        <v>85.11</v>
      </c>
      <c r="O328" s="33">
        <f t="shared" si="8"/>
        <v>84.736661715983089</v>
      </c>
    </row>
    <row r="329" spans="1:15" x14ac:dyDescent="0.35">
      <c r="A329" s="140">
        <v>44173</v>
      </c>
      <c r="B329" s="144">
        <v>2019</v>
      </c>
      <c r="C329" s="147" t="s">
        <v>932</v>
      </c>
      <c r="D329" s="147" t="s">
        <v>16</v>
      </c>
      <c r="E329" s="78" t="s">
        <v>997</v>
      </c>
      <c r="F329" s="152">
        <v>6</v>
      </c>
      <c r="G329" s="152" t="s">
        <v>952</v>
      </c>
      <c r="H329" s="158" t="s">
        <v>10</v>
      </c>
      <c r="I329" s="159"/>
      <c r="J329" s="165">
        <v>904</v>
      </c>
      <c r="K329" s="39">
        <v>350</v>
      </c>
      <c r="L329" s="39">
        <v>10.93</v>
      </c>
      <c r="M329" s="39">
        <v>85.04</v>
      </c>
      <c r="N329" s="43">
        <v>72.86</v>
      </c>
      <c r="O329" s="33">
        <f t="shared" si="8"/>
        <v>83.564970989070289</v>
      </c>
    </row>
    <row r="330" spans="1:15" x14ac:dyDescent="0.35">
      <c r="A330" s="140">
        <v>44173</v>
      </c>
      <c r="B330" s="144">
        <v>2019</v>
      </c>
      <c r="C330" s="147" t="s">
        <v>932</v>
      </c>
      <c r="D330" s="147" t="s">
        <v>15</v>
      </c>
      <c r="E330" s="78" t="s">
        <v>999</v>
      </c>
      <c r="F330" s="152">
        <v>8</v>
      </c>
      <c r="G330" s="152" t="s">
        <v>990</v>
      </c>
      <c r="H330" s="158" t="s">
        <v>8</v>
      </c>
      <c r="I330" s="159"/>
      <c r="J330" s="165">
        <v>905</v>
      </c>
      <c r="K330" s="39">
        <v>408</v>
      </c>
      <c r="L330" s="39">
        <v>10.9</v>
      </c>
      <c r="M330" s="39">
        <v>91</v>
      </c>
      <c r="N330" s="43">
        <v>80.010000000000005</v>
      </c>
      <c r="O330" s="33">
        <f t="shared" si="8"/>
        <v>86.279650436953816</v>
      </c>
    </row>
    <row r="331" spans="1:15" x14ac:dyDescent="0.35">
      <c r="A331" s="140">
        <v>44173</v>
      </c>
      <c r="B331" s="144">
        <v>2019</v>
      </c>
      <c r="C331" s="147" t="s">
        <v>932</v>
      </c>
      <c r="D331" s="147" t="s">
        <v>15</v>
      </c>
      <c r="E331" s="78" t="s">
        <v>999</v>
      </c>
      <c r="F331" s="152">
        <v>8</v>
      </c>
      <c r="G331" s="152" t="s">
        <v>990</v>
      </c>
      <c r="H331" s="158" t="s">
        <v>12</v>
      </c>
      <c r="I331" s="159"/>
      <c r="J331" s="165">
        <v>906</v>
      </c>
      <c r="K331" s="39">
        <v>368</v>
      </c>
      <c r="L331" s="39">
        <v>11.31</v>
      </c>
      <c r="M331" s="39">
        <v>99.14</v>
      </c>
      <c r="N331" s="43">
        <v>86.86</v>
      </c>
      <c r="O331" s="33">
        <f t="shared" si="8"/>
        <v>86.018444722759867</v>
      </c>
    </row>
    <row r="332" spans="1:15" x14ac:dyDescent="0.35">
      <c r="A332" s="140">
        <v>44173</v>
      </c>
      <c r="B332" s="144">
        <v>2019</v>
      </c>
      <c r="C332" s="147" t="s">
        <v>932</v>
      </c>
      <c r="D332" s="147" t="s">
        <v>15</v>
      </c>
      <c r="E332" s="78" t="s">
        <v>999</v>
      </c>
      <c r="F332" s="152">
        <v>8</v>
      </c>
      <c r="G332" s="152" t="s">
        <v>990</v>
      </c>
      <c r="H332" s="158" t="s">
        <v>11</v>
      </c>
      <c r="I332" s="159"/>
      <c r="J332" s="165">
        <v>907</v>
      </c>
      <c r="K332" s="39">
        <v>353</v>
      </c>
      <c r="L332" s="39">
        <v>11.31</v>
      </c>
      <c r="M332" s="39">
        <v>86.93</v>
      </c>
      <c r="N332" s="43">
        <v>75.14</v>
      </c>
      <c r="O332" s="33">
        <f t="shared" si="8"/>
        <v>84.40888653795291</v>
      </c>
    </row>
    <row r="333" spans="1:15" x14ac:dyDescent="0.35">
      <c r="A333" s="140">
        <v>44173</v>
      </c>
      <c r="B333" s="144">
        <v>2019</v>
      </c>
      <c r="C333" s="147" t="s">
        <v>932</v>
      </c>
      <c r="D333" s="147" t="s">
        <v>15</v>
      </c>
      <c r="E333" s="78" t="s">
        <v>999</v>
      </c>
      <c r="F333" s="152">
        <v>8</v>
      </c>
      <c r="G333" s="152" t="s">
        <v>990</v>
      </c>
      <c r="H333" s="158" t="s">
        <v>10</v>
      </c>
      <c r="I333" s="159"/>
      <c r="J333" s="165">
        <v>908</v>
      </c>
      <c r="K333" s="39">
        <v>331</v>
      </c>
      <c r="L333" s="39">
        <v>11.27</v>
      </c>
      <c r="M333" s="39">
        <v>82.83</v>
      </c>
      <c r="N333" s="43">
        <v>71.2</v>
      </c>
      <c r="O333" s="33">
        <f t="shared" si="8"/>
        <v>83.747903856903307</v>
      </c>
    </row>
    <row r="334" spans="1:15" x14ac:dyDescent="0.35">
      <c r="A334" s="140">
        <v>44173</v>
      </c>
      <c r="B334" s="144">
        <v>2019</v>
      </c>
      <c r="C334" s="147" t="s">
        <v>932</v>
      </c>
      <c r="D334" s="147" t="s">
        <v>15</v>
      </c>
      <c r="E334" s="78" t="s">
        <v>999</v>
      </c>
      <c r="F334" s="152">
        <v>8</v>
      </c>
      <c r="G334" s="152" t="s">
        <v>952</v>
      </c>
      <c r="H334" s="158" t="s">
        <v>8</v>
      </c>
      <c r="I334" s="159"/>
      <c r="J334" s="165">
        <v>909</v>
      </c>
      <c r="K334" s="39">
        <v>197</v>
      </c>
      <c r="L334" s="39">
        <v>10.95</v>
      </c>
      <c r="M334" s="39">
        <v>89.92</v>
      </c>
      <c r="N334" s="43">
        <v>78.58</v>
      </c>
      <c r="O334" s="33">
        <f t="shared" si="8"/>
        <v>85.640116499936681</v>
      </c>
    </row>
    <row r="335" spans="1:15" x14ac:dyDescent="0.35">
      <c r="A335" s="140">
        <v>44173</v>
      </c>
      <c r="B335" s="144">
        <v>2019</v>
      </c>
      <c r="C335" s="147" t="s">
        <v>932</v>
      </c>
      <c r="D335" s="147" t="s">
        <v>15</v>
      </c>
      <c r="E335" s="78" t="s">
        <v>999</v>
      </c>
      <c r="F335" s="152">
        <v>8</v>
      </c>
      <c r="G335" s="152" t="s">
        <v>952</v>
      </c>
      <c r="H335" s="158" t="s">
        <v>12</v>
      </c>
      <c r="I335" s="159"/>
      <c r="J335" s="165">
        <v>910</v>
      </c>
      <c r="K335" s="39">
        <v>198</v>
      </c>
      <c r="L335" s="39">
        <v>11.04</v>
      </c>
      <c r="M335" s="39">
        <v>95.48</v>
      </c>
      <c r="N335" s="43">
        <v>82.23</v>
      </c>
      <c r="O335" s="33">
        <f t="shared" si="8"/>
        <v>84.308384651823772</v>
      </c>
    </row>
    <row r="336" spans="1:15" x14ac:dyDescent="0.35">
      <c r="A336" s="140">
        <v>44173</v>
      </c>
      <c r="B336" s="144">
        <v>2019</v>
      </c>
      <c r="C336" s="147" t="s">
        <v>932</v>
      </c>
      <c r="D336" s="147" t="s">
        <v>15</v>
      </c>
      <c r="E336" s="78" t="s">
        <v>999</v>
      </c>
      <c r="F336" s="152">
        <v>8</v>
      </c>
      <c r="G336" s="152" t="s">
        <v>952</v>
      </c>
      <c r="H336" s="158" t="s">
        <v>11</v>
      </c>
      <c r="I336" s="159"/>
      <c r="J336" s="165">
        <v>911</v>
      </c>
      <c r="K336" s="39">
        <v>200</v>
      </c>
      <c r="L336" s="39">
        <v>10.91</v>
      </c>
      <c r="M336" s="39">
        <v>96.27</v>
      </c>
      <c r="N336" s="43">
        <v>82.69</v>
      </c>
      <c r="O336" s="33">
        <f t="shared" si="8"/>
        <v>84.090909090909093</v>
      </c>
    </row>
    <row r="337" spans="1:15" x14ac:dyDescent="0.35">
      <c r="A337" s="140">
        <v>44173</v>
      </c>
      <c r="B337" s="144">
        <v>2019</v>
      </c>
      <c r="C337" s="147" t="s">
        <v>932</v>
      </c>
      <c r="D337" s="147" t="s">
        <v>15</v>
      </c>
      <c r="E337" s="78" t="s">
        <v>999</v>
      </c>
      <c r="F337" s="152">
        <v>8</v>
      </c>
      <c r="G337" s="152" t="s">
        <v>952</v>
      </c>
      <c r="H337" s="158" t="s">
        <v>10</v>
      </c>
      <c r="I337" s="159"/>
      <c r="J337" s="165">
        <v>912</v>
      </c>
      <c r="K337" s="39">
        <v>357</v>
      </c>
      <c r="L337" s="39">
        <v>11.28</v>
      </c>
      <c r="M337" s="39">
        <v>82.02</v>
      </c>
      <c r="N337" s="43">
        <v>70.55</v>
      </c>
      <c r="O337" s="33">
        <f t="shared" si="8"/>
        <v>83.785694091037612</v>
      </c>
    </row>
    <row r="338" spans="1:15" x14ac:dyDescent="0.35">
      <c r="A338" s="140">
        <v>44173</v>
      </c>
      <c r="B338" s="144">
        <v>2019</v>
      </c>
      <c r="C338" s="147" t="s">
        <v>932</v>
      </c>
      <c r="D338" s="147" t="s">
        <v>14</v>
      </c>
      <c r="E338" s="78" t="s">
        <v>996</v>
      </c>
      <c r="F338" s="152">
        <v>5</v>
      </c>
      <c r="G338" s="152" t="s">
        <v>990</v>
      </c>
      <c r="H338" s="158" t="s">
        <v>8</v>
      </c>
      <c r="I338" s="159"/>
      <c r="J338" s="165">
        <v>913</v>
      </c>
      <c r="K338" s="39">
        <v>189</v>
      </c>
      <c r="L338" s="39">
        <v>10.95</v>
      </c>
      <c r="M338" s="39">
        <v>91.57</v>
      </c>
      <c r="N338" s="43">
        <v>79.31</v>
      </c>
      <c r="O338" s="33">
        <f t="shared" si="8"/>
        <v>84.792855370875728</v>
      </c>
    </row>
    <row r="339" spans="1:15" x14ac:dyDescent="0.35">
      <c r="A339" s="140">
        <v>44173</v>
      </c>
      <c r="B339" s="144">
        <v>2019</v>
      </c>
      <c r="C339" s="147" t="s">
        <v>932</v>
      </c>
      <c r="D339" s="147" t="s">
        <v>14</v>
      </c>
      <c r="E339" s="78" t="s">
        <v>996</v>
      </c>
      <c r="F339" s="152">
        <v>5</v>
      </c>
      <c r="G339" s="152" t="s">
        <v>990</v>
      </c>
      <c r="H339" s="158" t="s">
        <v>12</v>
      </c>
      <c r="I339" s="159"/>
      <c r="J339" s="165">
        <v>914</v>
      </c>
      <c r="K339" s="39">
        <v>194</v>
      </c>
      <c r="L339" s="39">
        <v>10.95</v>
      </c>
      <c r="M339" s="39">
        <v>98.27</v>
      </c>
      <c r="N339" s="43">
        <v>84.87</v>
      </c>
      <c r="O339" s="33">
        <f t="shared" si="8"/>
        <v>84.654145671094838</v>
      </c>
    </row>
    <row r="340" spans="1:15" x14ac:dyDescent="0.35">
      <c r="A340" s="140">
        <v>44173</v>
      </c>
      <c r="B340" s="144">
        <v>2019</v>
      </c>
      <c r="C340" s="147" t="s">
        <v>932</v>
      </c>
      <c r="D340" s="147" t="s">
        <v>14</v>
      </c>
      <c r="E340" s="78" t="s">
        <v>996</v>
      </c>
      <c r="F340" s="152">
        <v>5</v>
      </c>
      <c r="G340" s="152" t="s">
        <v>990</v>
      </c>
      <c r="H340" s="158" t="s">
        <v>11</v>
      </c>
      <c r="I340" s="159"/>
      <c r="J340" s="165">
        <v>915</v>
      </c>
      <c r="K340" s="39">
        <v>181</v>
      </c>
      <c r="L340" s="39">
        <v>10.98</v>
      </c>
      <c r="M340" s="39">
        <v>100.51</v>
      </c>
      <c r="N340" s="43">
        <v>86.95</v>
      </c>
      <c r="O340" s="33">
        <f t="shared" si="8"/>
        <v>84.85423880263599</v>
      </c>
    </row>
    <row r="341" spans="1:15" x14ac:dyDescent="0.35">
      <c r="A341" s="140">
        <v>44173</v>
      </c>
      <c r="B341" s="144">
        <v>2019</v>
      </c>
      <c r="C341" s="147" t="s">
        <v>932</v>
      </c>
      <c r="D341" s="147" t="s">
        <v>14</v>
      </c>
      <c r="E341" s="78" t="s">
        <v>996</v>
      </c>
      <c r="F341" s="152">
        <v>5</v>
      </c>
      <c r="G341" s="152" t="s">
        <v>990</v>
      </c>
      <c r="H341" s="158" t="s">
        <v>10</v>
      </c>
      <c r="I341" s="159"/>
      <c r="J341" s="165">
        <v>916</v>
      </c>
      <c r="K341" s="39">
        <v>355</v>
      </c>
      <c r="L341" s="39">
        <v>11.25</v>
      </c>
      <c r="M341" s="39">
        <v>79.31</v>
      </c>
      <c r="N341" s="43">
        <v>68.06</v>
      </c>
      <c r="O341" s="33">
        <f t="shared" si="8"/>
        <v>83.470467234792835</v>
      </c>
    </row>
    <row r="342" spans="1:15" x14ac:dyDescent="0.35">
      <c r="A342" s="140">
        <v>44173</v>
      </c>
      <c r="B342" s="144">
        <v>2019</v>
      </c>
      <c r="C342" s="147" t="s">
        <v>932</v>
      </c>
      <c r="D342" s="147" t="s">
        <v>14</v>
      </c>
      <c r="E342" s="78" t="s">
        <v>996</v>
      </c>
      <c r="F342" s="152">
        <v>5</v>
      </c>
      <c r="G342" s="152" t="s">
        <v>952</v>
      </c>
      <c r="H342" s="158" t="s">
        <v>8</v>
      </c>
      <c r="I342" s="159"/>
      <c r="J342" s="165">
        <v>917</v>
      </c>
      <c r="K342" s="39">
        <v>190</v>
      </c>
      <c r="L342" s="39">
        <v>10.9</v>
      </c>
      <c r="M342" s="39">
        <v>88.94</v>
      </c>
      <c r="N342" s="43">
        <v>77.489999999999995</v>
      </c>
      <c r="O342" s="33">
        <f t="shared" si="8"/>
        <v>85.328036904151716</v>
      </c>
    </row>
    <row r="343" spans="1:15" x14ac:dyDescent="0.35">
      <c r="A343" s="140">
        <v>44173</v>
      </c>
      <c r="B343" s="144">
        <v>2019</v>
      </c>
      <c r="C343" s="147" t="s">
        <v>932</v>
      </c>
      <c r="D343" s="147" t="s">
        <v>14</v>
      </c>
      <c r="E343" s="78" t="s">
        <v>996</v>
      </c>
      <c r="F343" s="152">
        <v>5</v>
      </c>
      <c r="G343" s="152" t="s">
        <v>952</v>
      </c>
      <c r="H343" s="158" t="s">
        <v>12</v>
      </c>
      <c r="I343" s="159"/>
      <c r="J343" s="165">
        <v>918</v>
      </c>
      <c r="K343" s="39">
        <v>187</v>
      </c>
      <c r="L343" s="39">
        <v>10.98</v>
      </c>
      <c r="M343" s="39">
        <v>101.01</v>
      </c>
      <c r="N343" s="43">
        <v>87.31</v>
      </c>
      <c r="O343" s="33">
        <f t="shared" si="8"/>
        <v>84.782850161057425</v>
      </c>
    </row>
    <row r="344" spans="1:15" x14ac:dyDescent="0.35">
      <c r="A344" s="140">
        <v>44173</v>
      </c>
      <c r="B344" s="144">
        <v>2019</v>
      </c>
      <c r="C344" s="147" t="s">
        <v>932</v>
      </c>
      <c r="D344" s="147" t="s">
        <v>14</v>
      </c>
      <c r="E344" s="78" t="s">
        <v>996</v>
      </c>
      <c r="F344" s="152">
        <v>5</v>
      </c>
      <c r="G344" s="152" t="s">
        <v>952</v>
      </c>
      <c r="H344" s="158" t="s">
        <v>11</v>
      </c>
      <c r="I344" s="159"/>
      <c r="J344" s="165">
        <v>919</v>
      </c>
      <c r="K344" s="39">
        <v>182</v>
      </c>
      <c r="L344" s="39">
        <v>10.97</v>
      </c>
      <c r="M344" s="39">
        <v>97.02</v>
      </c>
      <c r="N344" s="43">
        <v>84.2</v>
      </c>
      <c r="O344" s="34">
        <f t="shared" si="8"/>
        <v>85.101685066821631</v>
      </c>
    </row>
    <row r="345" spans="1:15" x14ac:dyDescent="0.35">
      <c r="A345" s="140">
        <v>44173</v>
      </c>
      <c r="B345" s="144">
        <v>2019</v>
      </c>
      <c r="C345" s="147" t="s">
        <v>932</v>
      </c>
      <c r="D345" s="147" t="s">
        <v>14</v>
      </c>
      <c r="E345" s="78" t="s">
        <v>996</v>
      </c>
      <c r="F345" s="152">
        <v>5</v>
      </c>
      <c r="G345" s="152" t="s">
        <v>952</v>
      </c>
      <c r="H345" s="158" t="s">
        <v>10</v>
      </c>
      <c r="I345" s="159"/>
      <c r="J345" s="165">
        <v>920</v>
      </c>
      <c r="K345" s="39">
        <v>360</v>
      </c>
      <c r="L345" s="39">
        <v>11.28</v>
      </c>
      <c r="M345" s="39">
        <v>73.78</v>
      </c>
      <c r="N345" s="43">
        <v>63.48</v>
      </c>
      <c r="O345" s="34">
        <f t="shared" si="8"/>
        <v>83.52</v>
      </c>
    </row>
    <row r="346" spans="1:15" x14ac:dyDescent="0.35">
      <c r="A346" s="140">
        <v>44173</v>
      </c>
      <c r="B346" s="144">
        <v>2019</v>
      </c>
      <c r="C346" s="147" t="s">
        <v>932</v>
      </c>
      <c r="D346" s="147" t="s">
        <v>13</v>
      </c>
      <c r="E346" s="78" t="s">
        <v>993</v>
      </c>
      <c r="F346" s="152">
        <v>2</v>
      </c>
      <c r="G346" s="152" t="s">
        <v>990</v>
      </c>
      <c r="H346" s="158" t="s">
        <v>8</v>
      </c>
      <c r="I346" s="159"/>
      <c r="J346" s="165">
        <v>921</v>
      </c>
      <c r="K346" s="39">
        <v>186</v>
      </c>
      <c r="L346" s="39">
        <v>10.94</v>
      </c>
      <c r="M346" s="39">
        <v>85.3</v>
      </c>
      <c r="N346" s="43">
        <v>75.040000000000006</v>
      </c>
      <c r="O346" s="34">
        <f t="shared" si="8"/>
        <v>86.202259279182371</v>
      </c>
    </row>
    <row r="347" spans="1:15" x14ac:dyDescent="0.35">
      <c r="A347" s="140">
        <v>44173</v>
      </c>
      <c r="B347" s="144">
        <v>2019</v>
      </c>
      <c r="C347" s="147" t="s">
        <v>932</v>
      </c>
      <c r="D347" s="147" t="s">
        <v>13</v>
      </c>
      <c r="E347" s="78" t="s">
        <v>993</v>
      </c>
      <c r="F347" s="152">
        <v>2</v>
      </c>
      <c r="G347" s="152" t="s">
        <v>990</v>
      </c>
      <c r="H347" s="158" t="s">
        <v>12</v>
      </c>
      <c r="I347" s="159"/>
      <c r="J347" s="165">
        <v>922</v>
      </c>
      <c r="K347" s="39">
        <v>188</v>
      </c>
      <c r="L347" s="39">
        <v>10.93</v>
      </c>
      <c r="M347" s="39">
        <v>91.5</v>
      </c>
      <c r="N347" s="43">
        <v>79.13</v>
      </c>
      <c r="O347" s="34">
        <f t="shared" si="8"/>
        <v>84.646890902320948</v>
      </c>
    </row>
    <row r="348" spans="1:15" x14ac:dyDescent="0.35">
      <c r="A348" s="140">
        <v>44173</v>
      </c>
      <c r="B348" s="144">
        <v>2019</v>
      </c>
      <c r="C348" s="147" t="s">
        <v>932</v>
      </c>
      <c r="D348" s="147" t="s">
        <v>13</v>
      </c>
      <c r="E348" s="78" t="s">
        <v>993</v>
      </c>
      <c r="F348" s="152">
        <v>2</v>
      </c>
      <c r="G348" s="152" t="s">
        <v>990</v>
      </c>
      <c r="H348" s="158" t="s">
        <v>11</v>
      </c>
      <c r="I348" s="159"/>
      <c r="J348" s="165">
        <v>923</v>
      </c>
      <c r="K348" s="39">
        <v>184</v>
      </c>
      <c r="L348" s="39">
        <v>10.94</v>
      </c>
      <c r="M348" s="39">
        <v>99.56</v>
      </c>
      <c r="N348" s="43">
        <v>85.48</v>
      </c>
      <c r="O348" s="34">
        <f t="shared" si="8"/>
        <v>84.111938614308286</v>
      </c>
    </row>
    <row r="349" spans="1:15" x14ac:dyDescent="0.35">
      <c r="A349" s="140">
        <v>44173</v>
      </c>
      <c r="B349" s="144">
        <v>2019</v>
      </c>
      <c r="C349" s="147" t="s">
        <v>932</v>
      </c>
      <c r="D349" s="147" t="s">
        <v>13</v>
      </c>
      <c r="E349" s="78" t="s">
        <v>993</v>
      </c>
      <c r="F349" s="152">
        <v>2</v>
      </c>
      <c r="G349" s="152" t="s">
        <v>990</v>
      </c>
      <c r="H349" s="158" t="s">
        <v>10</v>
      </c>
      <c r="I349" s="159"/>
      <c r="J349" s="165">
        <v>924</v>
      </c>
      <c r="K349" s="39">
        <v>354</v>
      </c>
      <c r="L349" s="39">
        <v>11.31</v>
      </c>
      <c r="M349" s="39">
        <v>70.05</v>
      </c>
      <c r="N349" s="43">
        <v>60.94</v>
      </c>
      <c r="O349" s="34">
        <f t="shared" si="8"/>
        <v>84.490977187606404</v>
      </c>
    </row>
    <row r="350" spans="1:15" x14ac:dyDescent="0.35">
      <c r="A350" s="140">
        <v>44173</v>
      </c>
      <c r="B350" s="144">
        <v>2019</v>
      </c>
      <c r="C350" s="147" t="s">
        <v>932</v>
      </c>
      <c r="D350" s="147" t="s">
        <v>13</v>
      </c>
      <c r="E350" s="78" t="s">
        <v>993</v>
      </c>
      <c r="F350" s="152">
        <v>2</v>
      </c>
      <c r="G350" s="152" t="s">
        <v>952</v>
      </c>
      <c r="H350" s="158" t="s">
        <v>8</v>
      </c>
      <c r="I350" s="159"/>
      <c r="J350" s="165">
        <v>925</v>
      </c>
      <c r="K350" s="39">
        <v>362</v>
      </c>
      <c r="L350" s="39">
        <v>11.26</v>
      </c>
      <c r="M350" s="39">
        <v>98.93</v>
      </c>
      <c r="N350" s="43">
        <v>87.42</v>
      </c>
      <c r="O350" s="34">
        <f t="shared" si="8"/>
        <v>86.871221626554117</v>
      </c>
    </row>
    <row r="351" spans="1:15" x14ac:dyDescent="0.35">
      <c r="A351" s="140">
        <v>44173</v>
      </c>
      <c r="B351" s="144">
        <v>2019</v>
      </c>
      <c r="C351" s="147" t="s">
        <v>932</v>
      </c>
      <c r="D351" s="147" t="s">
        <v>13</v>
      </c>
      <c r="E351" s="78" t="s">
        <v>993</v>
      </c>
      <c r="F351" s="152">
        <v>2</v>
      </c>
      <c r="G351" s="152" t="s">
        <v>952</v>
      </c>
      <c r="H351" s="158" t="s">
        <v>12</v>
      </c>
      <c r="I351" s="159"/>
      <c r="J351" s="165">
        <v>926</v>
      </c>
      <c r="K351" s="39">
        <v>183</v>
      </c>
      <c r="L351" s="39">
        <v>10.94</v>
      </c>
      <c r="M351" s="39">
        <v>86.92</v>
      </c>
      <c r="N351" s="43">
        <v>74.900000000000006</v>
      </c>
      <c r="O351" s="34">
        <f t="shared" si="8"/>
        <v>84.180047380889718</v>
      </c>
    </row>
    <row r="352" spans="1:15" x14ac:dyDescent="0.35">
      <c r="A352" s="140">
        <v>44173</v>
      </c>
      <c r="B352" s="144">
        <v>2019</v>
      </c>
      <c r="C352" s="147" t="s">
        <v>932</v>
      </c>
      <c r="D352" s="147" t="s">
        <v>13</v>
      </c>
      <c r="E352" s="78" t="s">
        <v>993</v>
      </c>
      <c r="F352" s="152">
        <v>2</v>
      </c>
      <c r="G352" s="152" t="s">
        <v>952</v>
      </c>
      <c r="H352" s="158" t="s">
        <v>11</v>
      </c>
      <c r="I352" s="159"/>
      <c r="J352" s="165">
        <v>927</v>
      </c>
      <c r="K352" s="39">
        <v>380</v>
      </c>
      <c r="L352" s="39">
        <v>11.28</v>
      </c>
      <c r="M352" s="39">
        <v>89.05</v>
      </c>
      <c r="N352" s="43">
        <v>77.2</v>
      </c>
      <c r="O352" s="34">
        <f t="shared" si="8"/>
        <v>84.762761990484762</v>
      </c>
    </row>
    <row r="353" spans="1:15" x14ac:dyDescent="0.35">
      <c r="A353" s="140">
        <v>44173</v>
      </c>
      <c r="B353" s="144">
        <v>2019</v>
      </c>
      <c r="C353" s="147" t="s">
        <v>932</v>
      </c>
      <c r="D353" s="147" t="s">
        <v>13</v>
      </c>
      <c r="E353" s="78" t="s">
        <v>993</v>
      </c>
      <c r="F353" s="152">
        <v>2</v>
      </c>
      <c r="G353" s="152" t="s">
        <v>952</v>
      </c>
      <c r="H353" s="158" t="s">
        <v>10</v>
      </c>
      <c r="I353" s="159"/>
      <c r="J353" s="165">
        <v>928</v>
      </c>
      <c r="K353" s="39">
        <v>356</v>
      </c>
      <c r="L353" s="39">
        <v>11.3</v>
      </c>
      <c r="M353" s="39">
        <v>82.22</v>
      </c>
      <c r="N353" s="43">
        <v>71.2</v>
      </c>
      <c r="O353" s="34">
        <f t="shared" si="8"/>
        <v>84.461364918217711</v>
      </c>
    </row>
    <row r="354" spans="1:15" x14ac:dyDescent="0.35">
      <c r="A354" s="140">
        <v>44173</v>
      </c>
      <c r="B354" s="144">
        <v>2019</v>
      </c>
      <c r="C354" s="147" t="s">
        <v>932</v>
      </c>
      <c r="D354" s="147" t="s">
        <v>13</v>
      </c>
      <c r="E354" s="78" t="s">
        <v>994</v>
      </c>
      <c r="F354" s="152">
        <v>3</v>
      </c>
      <c r="G354" s="152" t="s">
        <v>952</v>
      </c>
      <c r="H354" s="158" t="s">
        <v>8</v>
      </c>
      <c r="I354" s="159"/>
      <c r="J354" s="165">
        <v>929</v>
      </c>
      <c r="K354" s="39">
        <v>391</v>
      </c>
      <c r="L354" s="39">
        <v>11.25</v>
      </c>
      <c r="M354" s="39">
        <v>90.07</v>
      </c>
      <c r="N354" s="43">
        <v>80.849999999999994</v>
      </c>
      <c r="O354" s="34">
        <f t="shared" si="8"/>
        <v>88.302461304237511</v>
      </c>
    </row>
    <row r="355" spans="1:15" x14ac:dyDescent="0.35">
      <c r="A355" s="140">
        <v>44173</v>
      </c>
      <c r="B355" s="144">
        <v>2019</v>
      </c>
      <c r="C355" s="147" t="s">
        <v>932</v>
      </c>
      <c r="D355" s="147" t="s">
        <v>13</v>
      </c>
      <c r="E355" s="78" t="s">
        <v>994</v>
      </c>
      <c r="F355" s="152">
        <v>3</v>
      </c>
      <c r="G355" s="152" t="s">
        <v>952</v>
      </c>
      <c r="H355" s="158" t="s">
        <v>12</v>
      </c>
      <c r="I355" s="159"/>
      <c r="J355" s="165">
        <v>930</v>
      </c>
      <c r="K355" s="39">
        <v>394</v>
      </c>
      <c r="L355" s="39">
        <v>11.26</v>
      </c>
      <c r="M355" s="39">
        <v>81.23</v>
      </c>
      <c r="N355" s="43">
        <v>71.959999999999994</v>
      </c>
      <c r="O355" s="34">
        <f t="shared" ref="O355:O418" si="9">100/(M355-L355)*(N355-L355)</f>
        <v>86.751464913534377</v>
      </c>
    </row>
    <row r="356" spans="1:15" x14ac:dyDescent="0.35">
      <c r="A356" s="140">
        <v>44173</v>
      </c>
      <c r="B356" s="144">
        <v>2019</v>
      </c>
      <c r="C356" s="147" t="s">
        <v>932</v>
      </c>
      <c r="D356" s="147" t="s">
        <v>13</v>
      </c>
      <c r="E356" s="78" t="s">
        <v>994</v>
      </c>
      <c r="F356" s="152">
        <v>3</v>
      </c>
      <c r="G356" s="152" t="s">
        <v>952</v>
      </c>
      <c r="H356" s="158" t="s">
        <v>11</v>
      </c>
      <c r="I356" s="159"/>
      <c r="J356" s="165">
        <v>931</v>
      </c>
      <c r="K356" s="39">
        <v>383</v>
      </c>
      <c r="L356" s="39">
        <v>11.02</v>
      </c>
      <c r="M356" s="39">
        <v>100.1</v>
      </c>
      <c r="N356" s="43">
        <v>85.99</v>
      </c>
      <c r="O356" s="34">
        <f t="shared" si="9"/>
        <v>84.160305343511453</v>
      </c>
    </row>
    <row r="357" spans="1:15" x14ac:dyDescent="0.35">
      <c r="A357" s="140">
        <v>44173</v>
      </c>
      <c r="B357" s="144">
        <v>2019</v>
      </c>
      <c r="C357" s="147" t="s">
        <v>932</v>
      </c>
      <c r="D357" s="147" t="s">
        <v>13</v>
      </c>
      <c r="E357" s="78" t="s">
        <v>994</v>
      </c>
      <c r="F357" s="152">
        <v>3</v>
      </c>
      <c r="G357" s="152" t="s">
        <v>952</v>
      </c>
      <c r="H357" s="158" t="s">
        <v>10</v>
      </c>
      <c r="I357" s="159"/>
      <c r="J357" s="165">
        <v>932</v>
      </c>
      <c r="K357" s="39">
        <v>336</v>
      </c>
      <c r="L357" s="39">
        <v>11.27</v>
      </c>
      <c r="M357" s="39">
        <v>87.6</v>
      </c>
      <c r="N357" s="43">
        <v>75.319999999999993</v>
      </c>
      <c r="O357" s="34">
        <f t="shared" si="9"/>
        <v>83.911961221014025</v>
      </c>
    </row>
    <row r="358" spans="1:15" x14ac:dyDescent="0.35">
      <c r="A358" s="140">
        <v>44173</v>
      </c>
      <c r="B358" s="144">
        <v>2019</v>
      </c>
      <c r="C358" s="147" t="s">
        <v>932</v>
      </c>
      <c r="D358" s="147" t="s">
        <v>13</v>
      </c>
      <c r="E358" s="78" t="s">
        <v>994</v>
      </c>
      <c r="F358" s="152">
        <v>3</v>
      </c>
      <c r="G358" s="152" t="s">
        <v>990</v>
      </c>
      <c r="H358" s="158" t="s">
        <v>8</v>
      </c>
      <c r="I358" s="159"/>
      <c r="J358" s="165">
        <v>933</v>
      </c>
      <c r="K358" s="39">
        <v>393</v>
      </c>
      <c r="L358" s="39">
        <v>11.21</v>
      </c>
      <c r="M358" s="39">
        <v>84.08</v>
      </c>
      <c r="N358" s="43">
        <v>75.11</v>
      </c>
      <c r="O358" s="34">
        <f t="shared" si="9"/>
        <v>87.69040757513379</v>
      </c>
    </row>
    <row r="359" spans="1:15" x14ac:dyDescent="0.35">
      <c r="A359" s="140">
        <v>44173</v>
      </c>
      <c r="B359" s="144">
        <v>2019</v>
      </c>
      <c r="C359" s="147" t="s">
        <v>932</v>
      </c>
      <c r="D359" s="147" t="s">
        <v>13</v>
      </c>
      <c r="E359" s="78" t="s">
        <v>994</v>
      </c>
      <c r="F359" s="152">
        <v>3</v>
      </c>
      <c r="G359" s="152" t="s">
        <v>990</v>
      </c>
      <c r="H359" s="158" t="s">
        <v>12</v>
      </c>
      <c r="I359" s="159"/>
      <c r="J359" s="165">
        <v>934</v>
      </c>
      <c r="K359" s="39">
        <v>381</v>
      </c>
      <c r="L359" s="39">
        <v>11.37</v>
      </c>
      <c r="M359" s="39">
        <v>95.5</v>
      </c>
      <c r="N359" s="43">
        <v>82.96</v>
      </c>
      <c r="O359" s="34">
        <f t="shared" si="9"/>
        <v>85.094496612385583</v>
      </c>
    </row>
    <row r="360" spans="1:15" x14ac:dyDescent="0.35">
      <c r="A360" s="140">
        <v>44173</v>
      </c>
      <c r="B360" s="144">
        <v>2019</v>
      </c>
      <c r="C360" s="147" t="s">
        <v>932</v>
      </c>
      <c r="D360" s="147" t="s">
        <v>13</v>
      </c>
      <c r="E360" s="78" t="s">
        <v>994</v>
      </c>
      <c r="F360" s="152">
        <v>3</v>
      </c>
      <c r="G360" s="152" t="s">
        <v>990</v>
      </c>
      <c r="H360" s="158" t="s">
        <v>11</v>
      </c>
      <c r="I360" s="159"/>
      <c r="J360" s="165">
        <v>935</v>
      </c>
      <c r="K360" s="39">
        <v>400</v>
      </c>
      <c r="L360" s="39">
        <v>10.96</v>
      </c>
      <c r="M360" s="39">
        <v>85.11</v>
      </c>
      <c r="N360" s="43">
        <v>74.540000000000006</v>
      </c>
      <c r="O360" s="34">
        <f t="shared" si="9"/>
        <v>85.745111260957529</v>
      </c>
    </row>
    <row r="361" spans="1:15" x14ac:dyDescent="0.35">
      <c r="A361" s="140">
        <v>44173</v>
      </c>
      <c r="B361" s="144">
        <v>2019</v>
      </c>
      <c r="C361" s="147" t="s">
        <v>932</v>
      </c>
      <c r="D361" s="147" t="s">
        <v>13</v>
      </c>
      <c r="E361" s="78" t="s">
        <v>994</v>
      </c>
      <c r="F361" s="152">
        <v>3</v>
      </c>
      <c r="G361" s="152" t="s">
        <v>990</v>
      </c>
      <c r="H361" s="158" t="s">
        <v>10</v>
      </c>
      <c r="I361" s="159"/>
      <c r="J361" s="165">
        <v>936</v>
      </c>
      <c r="K361" s="39">
        <v>335</v>
      </c>
      <c r="L361" s="39">
        <v>11.33</v>
      </c>
      <c r="M361" s="39">
        <v>80.400000000000006</v>
      </c>
      <c r="N361" s="43">
        <v>68.92</v>
      </c>
      <c r="O361" s="34">
        <f t="shared" si="9"/>
        <v>83.379180541479656</v>
      </c>
    </row>
    <row r="362" spans="1:15" x14ac:dyDescent="0.35">
      <c r="A362" s="140">
        <v>44173</v>
      </c>
      <c r="B362" s="144">
        <v>2019</v>
      </c>
      <c r="C362" s="147" t="s">
        <v>932</v>
      </c>
      <c r="D362" s="147" t="s">
        <v>14</v>
      </c>
      <c r="E362" s="78" t="s">
        <v>1000</v>
      </c>
      <c r="F362" s="152">
        <v>9</v>
      </c>
      <c r="G362" s="152" t="s">
        <v>952</v>
      </c>
      <c r="H362" s="158" t="s">
        <v>8</v>
      </c>
      <c r="I362" s="159"/>
      <c r="J362" s="165">
        <v>937</v>
      </c>
      <c r="K362" s="39">
        <v>371</v>
      </c>
      <c r="L362" s="39">
        <v>11.2</v>
      </c>
      <c r="M362" s="39">
        <v>91.83</v>
      </c>
      <c r="N362" s="43">
        <v>84.98</v>
      </c>
      <c r="O362" s="34">
        <f t="shared" si="9"/>
        <v>91.504402827731624</v>
      </c>
    </row>
    <row r="363" spans="1:15" x14ac:dyDescent="0.35">
      <c r="A363" s="140">
        <v>44173</v>
      </c>
      <c r="B363" s="144">
        <v>2019</v>
      </c>
      <c r="C363" s="147" t="s">
        <v>932</v>
      </c>
      <c r="D363" s="147" t="s">
        <v>14</v>
      </c>
      <c r="E363" s="78" t="s">
        <v>1000</v>
      </c>
      <c r="F363" s="152">
        <v>9</v>
      </c>
      <c r="G363" s="152" t="s">
        <v>952</v>
      </c>
      <c r="H363" s="158" t="s">
        <v>12</v>
      </c>
      <c r="I363" s="159"/>
      <c r="J363" s="165">
        <v>938</v>
      </c>
      <c r="K363" s="39">
        <v>395</v>
      </c>
      <c r="L363" s="39">
        <v>11.03</v>
      </c>
      <c r="M363" s="39">
        <v>86.04</v>
      </c>
      <c r="N363" s="43">
        <v>75.19</v>
      </c>
      <c r="O363" s="34">
        <f t="shared" si="9"/>
        <v>85.535261965071314</v>
      </c>
    </row>
    <row r="364" spans="1:15" x14ac:dyDescent="0.35">
      <c r="A364" s="140">
        <v>44173</v>
      </c>
      <c r="B364" s="144">
        <v>2019</v>
      </c>
      <c r="C364" s="147" t="s">
        <v>932</v>
      </c>
      <c r="D364" s="147" t="s">
        <v>14</v>
      </c>
      <c r="E364" s="78" t="s">
        <v>1000</v>
      </c>
      <c r="F364" s="152">
        <v>9</v>
      </c>
      <c r="G364" s="152" t="s">
        <v>952</v>
      </c>
      <c r="H364" s="158" t="s">
        <v>11</v>
      </c>
      <c r="I364" s="159"/>
      <c r="J364" s="165">
        <v>939</v>
      </c>
      <c r="K364" s="39">
        <v>382</v>
      </c>
      <c r="L364" s="39">
        <v>11.27</v>
      </c>
      <c r="M364" s="39">
        <v>93.82</v>
      </c>
      <c r="N364" s="43">
        <v>81.25</v>
      </c>
      <c r="O364" s="34">
        <f t="shared" si="9"/>
        <v>84.77286493034525</v>
      </c>
    </row>
    <row r="365" spans="1:15" x14ac:dyDescent="0.35">
      <c r="A365" s="140">
        <v>44173</v>
      </c>
      <c r="B365" s="144">
        <v>2019</v>
      </c>
      <c r="C365" s="147" t="s">
        <v>932</v>
      </c>
      <c r="D365" s="147" t="s">
        <v>14</v>
      </c>
      <c r="E365" s="78" t="s">
        <v>1000</v>
      </c>
      <c r="F365" s="152">
        <v>9</v>
      </c>
      <c r="G365" s="152" t="s">
        <v>952</v>
      </c>
      <c r="H365" s="158" t="s">
        <v>10</v>
      </c>
      <c r="I365" s="159"/>
      <c r="J365" s="165">
        <v>940</v>
      </c>
      <c r="K365" s="39">
        <v>324</v>
      </c>
      <c r="L365" s="39">
        <v>11.26</v>
      </c>
      <c r="M365" s="39">
        <v>82.63</v>
      </c>
      <c r="N365" s="43">
        <v>71.02</v>
      </c>
      <c r="O365" s="34">
        <f t="shared" si="9"/>
        <v>83.732660781841119</v>
      </c>
    </row>
    <row r="366" spans="1:15" x14ac:dyDescent="0.35">
      <c r="A366" s="140">
        <v>44173</v>
      </c>
      <c r="B366" s="144">
        <v>2019</v>
      </c>
      <c r="C366" s="147" t="s">
        <v>932</v>
      </c>
      <c r="D366" s="147" t="s">
        <v>14</v>
      </c>
      <c r="E366" s="78" t="s">
        <v>1000</v>
      </c>
      <c r="F366" s="152">
        <v>9</v>
      </c>
      <c r="G366" s="152" t="s">
        <v>990</v>
      </c>
      <c r="H366" s="158" t="s">
        <v>8</v>
      </c>
      <c r="I366" s="159"/>
      <c r="J366" s="165">
        <v>941</v>
      </c>
      <c r="K366" s="39">
        <v>385</v>
      </c>
      <c r="L366" s="39">
        <v>10.88</v>
      </c>
      <c r="M366" s="39">
        <v>84.05</v>
      </c>
      <c r="N366" s="43">
        <v>75.12</v>
      </c>
      <c r="O366" s="34">
        <f t="shared" si="9"/>
        <v>87.795544622112899</v>
      </c>
    </row>
    <row r="367" spans="1:15" x14ac:dyDescent="0.35">
      <c r="A367" s="140">
        <v>44173</v>
      </c>
      <c r="B367" s="144">
        <v>2019</v>
      </c>
      <c r="C367" s="147" t="s">
        <v>932</v>
      </c>
      <c r="D367" s="147" t="s">
        <v>14</v>
      </c>
      <c r="E367" s="78" t="s">
        <v>1000</v>
      </c>
      <c r="F367" s="152">
        <v>9</v>
      </c>
      <c r="G367" s="152" t="s">
        <v>990</v>
      </c>
      <c r="H367" s="158" t="s">
        <v>12</v>
      </c>
      <c r="I367" s="159"/>
      <c r="J367" s="165">
        <v>942</v>
      </c>
      <c r="K367" s="39">
        <v>390</v>
      </c>
      <c r="L367" s="39">
        <v>11.04</v>
      </c>
      <c r="M367" s="39">
        <v>92.12</v>
      </c>
      <c r="N367" s="43">
        <v>79.23</v>
      </c>
      <c r="O367" s="34">
        <f t="shared" si="9"/>
        <v>84.102121361618131</v>
      </c>
    </row>
    <row r="368" spans="1:15" x14ac:dyDescent="0.35">
      <c r="A368" s="140">
        <v>44173</v>
      </c>
      <c r="B368" s="144">
        <v>2019</v>
      </c>
      <c r="C368" s="147" t="s">
        <v>932</v>
      </c>
      <c r="D368" s="147" t="s">
        <v>14</v>
      </c>
      <c r="E368" s="78" t="s">
        <v>1000</v>
      </c>
      <c r="F368" s="152">
        <v>9</v>
      </c>
      <c r="G368" s="152" t="s">
        <v>990</v>
      </c>
      <c r="H368" s="158" t="s">
        <v>11</v>
      </c>
      <c r="I368" s="159"/>
      <c r="J368" s="165">
        <v>943</v>
      </c>
      <c r="K368" s="39">
        <v>399</v>
      </c>
      <c r="L368" s="39">
        <v>10.93</v>
      </c>
      <c r="M368" s="39">
        <v>89.05</v>
      </c>
      <c r="N368" s="43">
        <v>77.19</v>
      </c>
      <c r="O368" s="34">
        <f t="shared" si="9"/>
        <v>84.818228366615443</v>
      </c>
    </row>
    <row r="369" spans="1:15" x14ac:dyDescent="0.35">
      <c r="A369" s="140">
        <v>44173</v>
      </c>
      <c r="B369" s="144">
        <v>2019</v>
      </c>
      <c r="C369" s="147" t="s">
        <v>932</v>
      </c>
      <c r="D369" s="147" t="s">
        <v>14</v>
      </c>
      <c r="E369" s="78" t="s">
        <v>1000</v>
      </c>
      <c r="F369" s="152">
        <v>9</v>
      </c>
      <c r="G369" s="152" t="s">
        <v>990</v>
      </c>
      <c r="H369" s="158" t="s">
        <v>10</v>
      </c>
      <c r="I369" s="159"/>
      <c r="J369" s="165">
        <v>944</v>
      </c>
      <c r="K369" s="39">
        <v>334</v>
      </c>
      <c r="L369" s="39">
        <v>11.32</v>
      </c>
      <c r="M369" s="39">
        <v>81.95</v>
      </c>
      <c r="N369" s="43">
        <v>70.34</v>
      </c>
      <c r="O369" s="34">
        <f t="shared" si="9"/>
        <v>83.562225683137484</v>
      </c>
    </row>
    <row r="370" spans="1:15" x14ac:dyDescent="0.35">
      <c r="A370" s="140">
        <v>44173</v>
      </c>
      <c r="B370" s="144">
        <v>2019</v>
      </c>
      <c r="C370" s="147" t="s">
        <v>932</v>
      </c>
      <c r="D370" s="147" t="s">
        <v>15</v>
      </c>
      <c r="E370" s="78" t="s">
        <v>992</v>
      </c>
      <c r="F370" s="152">
        <v>1</v>
      </c>
      <c r="G370" s="152" t="s">
        <v>952</v>
      </c>
      <c r="H370" s="158" t="s">
        <v>8</v>
      </c>
      <c r="I370" s="159"/>
      <c r="J370" s="165">
        <v>945</v>
      </c>
      <c r="K370" s="39">
        <v>367</v>
      </c>
      <c r="L370" s="39">
        <v>11.24</v>
      </c>
      <c r="M370" s="39">
        <v>87.34</v>
      </c>
      <c r="N370" s="43">
        <v>76.42</v>
      </c>
      <c r="O370" s="34">
        <f t="shared" si="9"/>
        <v>85.650459921156369</v>
      </c>
    </row>
    <row r="371" spans="1:15" x14ac:dyDescent="0.35">
      <c r="A371" s="140">
        <v>44173</v>
      </c>
      <c r="B371" s="144">
        <v>2019</v>
      </c>
      <c r="C371" s="147" t="s">
        <v>932</v>
      </c>
      <c r="D371" s="147" t="s">
        <v>15</v>
      </c>
      <c r="E371" s="78" t="s">
        <v>992</v>
      </c>
      <c r="F371" s="152">
        <v>1</v>
      </c>
      <c r="G371" s="152" t="s">
        <v>952</v>
      </c>
      <c r="H371" s="158" t="s">
        <v>12</v>
      </c>
      <c r="I371" s="159"/>
      <c r="J371" s="165">
        <v>946</v>
      </c>
      <c r="K371" s="39">
        <v>363</v>
      </c>
      <c r="L371" s="39">
        <v>11.22</v>
      </c>
      <c r="M371" s="39">
        <v>101.59</v>
      </c>
      <c r="N371" s="43">
        <v>88.45</v>
      </c>
      <c r="O371" s="34">
        <f t="shared" si="9"/>
        <v>85.459776474493736</v>
      </c>
    </row>
    <row r="372" spans="1:15" x14ac:dyDescent="0.35">
      <c r="A372" s="140">
        <v>44173</v>
      </c>
      <c r="B372" s="144">
        <v>2019</v>
      </c>
      <c r="C372" s="147" t="s">
        <v>932</v>
      </c>
      <c r="D372" s="147" t="s">
        <v>15</v>
      </c>
      <c r="E372" s="78" t="s">
        <v>992</v>
      </c>
      <c r="F372" s="152">
        <v>1</v>
      </c>
      <c r="G372" s="152" t="s">
        <v>952</v>
      </c>
      <c r="H372" s="158" t="s">
        <v>11</v>
      </c>
      <c r="I372" s="159"/>
      <c r="J372" s="165">
        <v>947</v>
      </c>
      <c r="K372" s="39">
        <v>365</v>
      </c>
      <c r="L372" s="39">
        <v>10.9</v>
      </c>
      <c r="M372" s="39">
        <v>99.94</v>
      </c>
      <c r="N372" s="43">
        <v>86.97</v>
      </c>
      <c r="O372" s="34">
        <f t="shared" si="9"/>
        <v>85.433513027852641</v>
      </c>
    </row>
    <row r="373" spans="1:15" x14ac:dyDescent="0.35">
      <c r="A373" s="140">
        <v>44173</v>
      </c>
      <c r="B373" s="144">
        <v>2019</v>
      </c>
      <c r="C373" s="147" t="s">
        <v>932</v>
      </c>
      <c r="D373" s="147" t="s">
        <v>15</v>
      </c>
      <c r="E373" s="78" t="s">
        <v>992</v>
      </c>
      <c r="F373" s="152">
        <v>1</v>
      </c>
      <c r="G373" s="152" t="s">
        <v>952</v>
      </c>
      <c r="H373" s="158" t="s">
        <v>10</v>
      </c>
      <c r="I373" s="159"/>
      <c r="J373" s="165">
        <v>948</v>
      </c>
      <c r="K373" s="39">
        <v>332</v>
      </c>
      <c r="L373" s="39">
        <v>11.27</v>
      </c>
      <c r="M373" s="39">
        <v>77.150000000000006</v>
      </c>
      <c r="N373" s="43">
        <v>66.62</v>
      </c>
      <c r="O373" s="34">
        <f t="shared" si="9"/>
        <v>84.016393442622956</v>
      </c>
    </row>
    <row r="374" spans="1:15" x14ac:dyDescent="0.35">
      <c r="A374" s="140">
        <v>44173</v>
      </c>
      <c r="B374" s="144">
        <v>2019</v>
      </c>
      <c r="C374" s="147" t="s">
        <v>932</v>
      </c>
      <c r="D374" s="147" t="s">
        <v>15</v>
      </c>
      <c r="E374" s="78" t="s">
        <v>992</v>
      </c>
      <c r="F374" s="152">
        <v>1</v>
      </c>
      <c r="G374" s="152" t="s">
        <v>990</v>
      </c>
      <c r="H374" s="158" t="s">
        <v>8</v>
      </c>
      <c r="I374" s="159"/>
      <c r="J374" s="165">
        <v>949</v>
      </c>
      <c r="K374" s="39">
        <v>378</v>
      </c>
      <c r="L374" s="39">
        <v>11.33</v>
      </c>
      <c r="M374" s="39">
        <v>87.54</v>
      </c>
      <c r="N374" s="43">
        <v>76.75</v>
      </c>
      <c r="O374" s="34">
        <f t="shared" si="9"/>
        <v>85.841753050780738</v>
      </c>
    </row>
    <row r="375" spans="1:15" x14ac:dyDescent="0.35">
      <c r="A375" s="140">
        <v>44173</v>
      </c>
      <c r="B375" s="144">
        <v>2019</v>
      </c>
      <c r="C375" s="147" t="s">
        <v>932</v>
      </c>
      <c r="D375" s="147" t="s">
        <v>15</v>
      </c>
      <c r="E375" s="78" t="s">
        <v>992</v>
      </c>
      <c r="F375" s="152">
        <v>1</v>
      </c>
      <c r="G375" s="152" t="s">
        <v>990</v>
      </c>
      <c r="H375" s="158" t="s">
        <v>12</v>
      </c>
      <c r="I375" s="159"/>
      <c r="J375" s="165">
        <v>950</v>
      </c>
      <c r="K375" s="39">
        <v>384</v>
      </c>
      <c r="L375" s="39">
        <v>11.27</v>
      </c>
      <c r="M375" s="39">
        <v>95.03</v>
      </c>
      <c r="N375" s="43">
        <v>82.69</v>
      </c>
      <c r="O375" s="34">
        <f t="shared" si="9"/>
        <v>85.267430754536761</v>
      </c>
    </row>
    <row r="376" spans="1:15" x14ac:dyDescent="0.35">
      <c r="A376" s="140">
        <v>44173</v>
      </c>
      <c r="B376" s="144">
        <v>2019</v>
      </c>
      <c r="C376" s="147" t="s">
        <v>932</v>
      </c>
      <c r="D376" s="147" t="s">
        <v>15</v>
      </c>
      <c r="E376" s="78" t="s">
        <v>992</v>
      </c>
      <c r="F376" s="152">
        <v>1</v>
      </c>
      <c r="G376" s="152" t="s">
        <v>990</v>
      </c>
      <c r="H376" s="158" t="s">
        <v>11</v>
      </c>
      <c r="I376" s="159"/>
      <c r="J376" s="165">
        <v>951</v>
      </c>
      <c r="K376" s="39">
        <v>364</v>
      </c>
      <c r="L376" s="39">
        <v>11.31</v>
      </c>
      <c r="M376" s="39">
        <v>80.959999999999994</v>
      </c>
      <c r="N376" s="43">
        <v>70.05</v>
      </c>
      <c r="O376" s="34">
        <f t="shared" si="9"/>
        <v>84.335965541995691</v>
      </c>
    </row>
    <row r="377" spans="1:15" x14ac:dyDescent="0.35">
      <c r="A377" s="140">
        <v>44173</v>
      </c>
      <c r="B377" s="144">
        <v>2019</v>
      </c>
      <c r="C377" s="147" t="s">
        <v>932</v>
      </c>
      <c r="D377" s="147" t="s">
        <v>15</v>
      </c>
      <c r="E377" s="78" t="s">
        <v>992</v>
      </c>
      <c r="F377" s="152">
        <v>1</v>
      </c>
      <c r="G377" s="152" t="s">
        <v>990</v>
      </c>
      <c r="H377" s="158" t="s">
        <v>10</v>
      </c>
      <c r="I377" s="159"/>
      <c r="J377" s="165">
        <v>952</v>
      </c>
      <c r="K377" s="39">
        <v>322</v>
      </c>
      <c r="L377" s="39">
        <v>11.25</v>
      </c>
      <c r="M377" s="39">
        <v>85.05</v>
      </c>
      <c r="N377" s="43">
        <v>72.680000000000007</v>
      </c>
      <c r="O377" s="34">
        <f t="shared" si="9"/>
        <v>83.238482384823854</v>
      </c>
    </row>
    <row r="378" spans="1:15" x14ac:dyDescent="0.35">
      <c r="A378" s="140">
        <v>44173</v>
      </c>
      <c r="B378" s="144">
        <v>2019</v>
      </c>
      <c r="C378" s="147" t="s">
        <v>932</v>
      </c>
      <c r="D378" s="147" t="s">
        <v>16</v>
      </c>
      <c r="E378" s="78" t="s">
        <v>996</v>
      </c>
      <c r="F378" s="152">
        <v>5</v>
      </c>
      <c r="G378" s="152" t="s">
        <v>952</v>
      </c>
      <c r="H378" s="158" t="s">
        <v>8</v>
      </c>
      <c r="I378" s="159"/>
      <c r="J378" s="165">
        <v>953</v>
      </c>
      <c r="K378" s="39">
        <v>210</v>
      </c>
      <c r="L378" s="39">
        <v>10.91</v>
      </c>
      <c r="M378" s="39">
        <v>96.56</v>
      </c>
      <c r="N378" s="43">
        <v>83.01</v>
      </c>
      <c r="O378" s="34">
        <f t="shared" si="9"/>
        <v>84.179801517805018</v>
      </c>
    </row>
    <row r="379" spans="1:15" x14ac:dyDescent="0.35">
      <c r="A379" s="140">
        <v>44173</v>
      </c>
      <c r="B379" s="144">
        <v>2019</v>
      </c>
      <c r="C379" s="147" t="s">
        <v>932</v>
      </c>
      <c r="D379" s="147" t="s">
        <v>16</v>
      </c>
      <c r="E379" s="78" t="s">
        <v>996</v>
      </c>
      <c r="F379" s="152">
        <v>5</v>
      </c>
      <c r="G379" s="152" t="s">
        <v>952</v>
      </c>
      <c r="H379" s="158" t="s">
        <v>12</v>
      </c>
      <c r="I379" s="159"/>
      <c r="J379" s="165">
        <v>954</v>
      </c>
      <c r="K379" s="39">
        <v>196</v>
      </c>
      <c r="L379" s="39">
        <v>10.97</v>
      </c>
      <c r="M379" s="39">
        <v>93.86</v>
      </c>
      <c r="N379" s="43">
        <v>81.7</v>
      </c>
      <c r="O379" s="34">
        <f t="shared" si="9"/>
        <v>85.329955362528665</v>
      </c>
    </row>
    <row r="380" spans="1:15" x14ac:dyDescent="0.35">
      <c r="A380" s="140">
        <v>44173</v>
      </c>
      <c r="B380" s="144">
        <v>2019</v>
      </c>
      <c r="C380" s="147" t="s">
        <v>932</v>
      </c>
      <c r="D380" s="147" t="s">
        <v>16</v>
      </c>
      <c r="E380" s="78" t="s">
        <v>996</v>
      </c>
      <c r="F380" s="152">
        <v>5</v>
      </c>
      <c r="G380" s="152" t="s">
        <v>952</v>
      </c>
      <c r="H380" s="158" t="s">
        <v>11</v>
      </c>
      <c r="I380" s="159"/>
      <c r="J380" s="165">
        <v>955</v>
      </c>
      <c r="K380" s="39">
        <v>199</v>
      </c>
      <c r="L380" s="39">
        <v>10.96</v>
      </c>
      <c r="M380" s="39">
        <v>96.52</v>
      </c>
      <c r="N380" s="43">
        <v>84.4</v>
      </c>
      <c r="O380" s="34">
        <f t="shared" si="9"/>
        <v>85.834502103786818</v>
      </c>
    </row>
    <row r="381" spans="1:15" x14ac:dyDescent="0.35">
      <c r="A381" s="140">
        <v>44173</v>
      </c>
      <c r="B381" s="144">
        <v>2019</v>
      </c>
      <c r="C381" s="147" t="s">
        <v>932</v>
      </c>
      <c r="D381" s="147" t="s">
        <v>16</v>
      </c>
      <c r="E381" s="78" t="s">
        <v>996</v>
      </c>
      <c r="F381" s="152">
        <v>5</v>
      </c>
      <c r="G381" s="152" t="s">
        <v>952</v>
      </c>
      <c r="H381" s="158" t="s">
        <v>10</v>
      </c>
      <c r="I381" s="159"/>
      <c r="J381" s="165">
        <v>956</v>
      </c>
      <c r="K381" s="39">
        <v>390</v>
      </c>
      <c r="L381" s="39">
        <v>11.27</v>
      </c>
      <c r="M381" s="39">
        <v>85.14</v>
      </c>
      <c r="N381" s="43">
        <v>79.23</v>
      </c>
      <c r="O381" s="34">
        <f t="shared" si="9"/>
        <v>91.999458508190074</v>
      </c>
    </row>
    <row r="382" spans="1:15" x14ac:dyDescent="0.35">
      <c r="A382" s="140">
        <v>44173</v>
      </c>
      <c r="B382" s="144">
        <v>2019</v>
      </c>
      <c r="C382" s="147" t="s">
        <v>932</v>
      </c>
      <c r="D382" s="147" t="s">
        <v>16</v>
      </c>
      <c r="E382" s="78" t="s">
        <v>996</v>
      </c>
      <c r="F382" s="152">
        <v>5</v>
      </c>
      <c r="G382" s="152" t="s">
        <v>990</v>
      </c>
      <c r="H382" s="158" t="s">
        <v>8</v>
      </c>
      <c r="I382" s="159"/>
      <c r="J382" s="165">
        <v>957</v>
      </c>
      <c r="K382" s="39">
        <v>376</v>
      </c>
      <c r="L382" s="39">
        <v>11.24</v>
      </c>
      <c r="M382" s="39">
        <v>82.72</v>
      </c>
      <c r="N382" s="43">
        <v>72.19</v>
      </c>
      <c r="O382" s="34">
        <f t="shared" si="9"/>
        <v>85.268606603245658</v>
      </c>
    </row>
    <row r="383" spans="1:15" x14ac:dyDescent="0.35">
      <c r="A383" s="140">
        <v>44173</v>
      </c>
      <c r="B383" s="144">
        <v>2019</v>
      </c>
      <c r="C383" s="147" t="s">
        <v>932</v>
      </c>
      <c r="D383" s="147" t="s">
        <v>16</v>
      </c>
      <c r="E383" s="78" t="s">
        <v>996</v>
      </c>
      <c r="F383" s="152">
        <v>5</v>
      </c>
      <c r="G383" s="152" t="s">
        <v>990</v>
      </c>
      <c r="H383" s="158" t="s">
        <v>12</v>
      </c>
      <c r="I383" s="159"/>
      <c r="J383" s="165">
        <v>958</v>
      </c>
      <c r="K383" s="39">
        <v>193</v>
      </c>
      <c r="L383" s="39">
        <v>10.9</v>
      </c>
      <c r="M383" s="39">
        <v>87.15</v>
      </c>
      <c r="N383" s="43">
        <v>75.14</v>
      </c>
      <c r="O383" s="34">
        <f t="shared" si="9"/>
        <v>84.249180327868842</v>
      </c>
    </row>
    <row r="384" spans="1:15" x14ac:dyDescent="0.35">
      <c r="A384" s="140">
        <v>44173</v>
      </c>
      <c r="B384" s="144">
        <v>2019</v>
      </c>
      <c r="C384" s="147" t="s">
        <v>932</v>
      </c>
      <c r="D384" s="147" t="s">
        <v>16</v>
      </c>
      <c r="E384" s="78" t="s">
        <v>996</v>
      </c>
      <c r="F384" s="152">
        <v>5</v>
      </c>
      <c r="G384" s="152" t="s">
        <v>990</v>
      </c>
      <c r="H384" s="158" t="s">
        <v>11</v>
      </c>
      <c r="I384" s="159"/>
      <c r="J384" s="165">
        <v>959</v>
      </c>
      <c r="K384" s="39">
        <v>338</v>
      </c>
      <c r="L384" s="39">
        <v>11.29</v>
      </c>
      <c r="M384" s="39">
        <v>82.08</v>
      </c>
      <c r="N384" s="43">
        <v>71.540000000000006</v>
      </c>
      <c r="O384" s="34">
        <f t="shared" si="9"/>
        <v>85.110891368837429</v>
      </c>
    </row>
    <row r="385" spans="1:15" x14ac:dyDescent="0.35">
      <c r="A385" s="140">
        <v>44173</v>
      </c>
      <c r="B385" s="144">
        <v>2019</v>
      </c>
      <c r="C385" s="147" t="s">
        <v>932</v>
      </c>
      <c r="D385" s="147" t="s">
        <v>16</v>
      </c>
      <c r="E385" s="78" t="s">
        <v>996</v>
      </c>
      <c r="F385" s="152">
        <v>5</v>
      </c>
      <c r="G385" s="152" t="s">
        <v>990</v>
      </c>
      <c r="H385" s="158" t="s">
        <v>10</v>
      </c>
      <c r="I385" s="159"/>
      <c r="J385" s="165">
        <v>960</v>
      </c>
      <c r="K385" s="39">
        <v>321</v>
      </c>
      <c r="L385" s="39">
        <v>11.32</v>
      </c>
      <c r="M385" s="39">
        <v>79.81</v>
      </c>
      <c r="N385" s="43">
        <v>67.930000000000007</v>
      </c>
      <c r="O385" s="34">
        <f t="shared" si="9"/>
        <v>82.654402102496718</v>
      </c>
    </row>
    <row r="386" spans="1:15" x14ac:dyDescent="0.35">
      <c r="A386" s="140">
        <v>44173</v>
      </c>
      <c r="B386" s="144">
        <v>2019</v>
      </c>
      <c r="C386" s="147" t="s">
        <v>932</v>
      </c>
      <c r="D386" s="147" t="s">
        <v>16</v>
      </c>
      <c r="E386" s="78" t="s">
        <v>994</v>
      </c>
      <c r="F386" s="152">
        <v>3</v>
      </c>
      <c r="G386" s="152" t="s">
        <v>990</v>
      </c>
      <c r="H386" s="158" t="s">
        <v>8</v>
      </c>
      <c r="I386" s="159"/>
      <c r="J386" s="165">
        <v>961</v>
      </c>
      <c r="K386" s="39">
        <v>361</v>
      </c>
      <c r="L386" s="39">
        <v>11.29</v>
      </c>
      <c r="M386" s="39">
        <v>96.82</v>
      </c>
      <c r="N386" s="43">
        <v>84.7</v>
      </c>
      <c r="O386" s="34">
        <f t="shared" si="9"/>
        <v>85.829533497018588</v>
      </c>
    </row>
    <row r="387" spans="1:15" x14ac:dyDescent="0.35">
      <c r="A387" s="140">
        <v>44173</v>
      </c>
      <c r="B387" s="144">
        <v>2019</v>
      </c>
      <c r="C387" s="147" t="s">
        <v>932</v>
      </c>
      <c r="D387" s="147" t="s">
        <v>16</v>
      </c>
      <c r="E387" s="78" t="s">
        <v>994</v>
      </c>
      <c r="F387" s="152">
        <v>3</v>
      </c>
      <c r="G387" s="152" t="s">
        <v>990</v>
      </c>
      <c r="H387" s="158" t="s">
        <v>12</v>
      </c>
      <c r="I387" s="159"/>
      <c r="J387" s="165">
        <v>962</v>
      </c>
      <c r="K387" s="39">
        <v>203</v>
      </c>
      <c r="L387" s="39">
        <v>10.96</v>
      </c>
      <c r="M387" s="39">
        <v>85.45</v>
      </c>
      <c r="N387" s="43">
        <v>74.41</v>
      </c>
      <c r="O387" s="34">
        <f t="shared" si="9"/>
        <v>85.17921868707208</v>
      </c>
    </row>
    <row r="388" spans="1:15" x14ac:dyDescent="0.35">
      <c r="A388" s="140">
        <v>44173</v>
      </c>
      <c r="B388" s="144">
        <v>2019</v>
      </c>
      <c r="C388" s="147" t="s">
        <v>932</v>
      </c>
      <c r="D388" s="147" t="s">
        <v>16</v>
      </c>
      <c r="E388" s="78" t="s">
        <v>994</v>
      </c>
      <c r="F388" s="152">
        <v>3</v>
      </c>
      <c r="G388" s="152" t="s">
        <v>990</v>
      </c>
      <c r="H388" s="158" t="s">
        <v>11</v>
      </c>
      <c r="I388" s="159"/>
      <c r="J388" s="165">
        <v>963</v>
      </c>
      <c r="K388" s="39">
        <v>219</v>
      </c>
      <c r="L388" s="39">
        <v>10.91</v>
      </c>
      <c r="M388" s="39">
        <v>94.03</v>
      </c>
      <c r="N388" s="43">
        <v>81.349999999999994</v>
      </c>
      <c r="O388" s="34">
        <f t="shared" si="9"/>
        <v>84.744947064485075</v>
      </c>
    </row>
    <row r="389" spans="1:15" x14ac:dyDescent="0.35">
      <c r="A389" s="140">
        <v>44173</v>
      </c>
      <c r="B389" s="144">
        <v>2019</v>
      </c>
      <c r="C389" s="147" t="s">
        <v>932</v>
      </c>
      <c r="D389" s="147" t="s">
        <v>16</v>
      </c>
      <c r="E389" s="78" t="s">
        <v>994</v>
      </c>
      <c r="F389" s="152">
        <v>3</v>
      </c>
      <c r="G389" s="152" t="s">
        <v>990</v>
      </c>
      <c r="H389" s="158" t="s">
        <v>10</v>
      </c>
      <c r="I389" s="159"/>
      <c r="J389" s="165">
        <v>964</v>
      </c>
      <c r="K389" s="39">
        <v>339</v>
      </c>
      <c r="L389" s="39">
        <v>10.92</v>
      </c>
      <c r="M389" s="39">
        <v>75.2</v>
      </c>
      <c r="N389" s="43">
        <v>64.59</v>
      </c>
      <c r="O389" s="34">
        <f t="shared" si="9"/>
        <v>83.494088363410086</v>
      </c>
    </row>
    <row r="390" spans="1:15" x14ac:dyDescent="0.35">
      <c r="A390" s="140">
        <v>44173</v>
      </c>
      <c r="B390" s="144">
        <v>2019</v>
      </c>
      <c r="C390" s="147" t="s">
        <v>932</v>
      </c>
      <c r="D390" s="147" t="s">
        <v>16</v>
      </c>
      <c r="E390" s="78" t="s">
        <v>994</v>
      </c>
      <c r="F390" s="152">
        <v>3</v>
      </c>
      <c r="G390" s="152" t="s">
        <v>952</v>
      </c>
      <c r="H390" s="158" t="s">
        <v>8</v>
      </c>
      <c r="I390" s="159"/>
      <c r="J390" s="165">
        <v>965</v>
      </c>
      <c r="K390" s="39">
        <v>207</v>
      </c>
      <c r="L390" s="39">
        <v>10.93</v>
      </c>
      <c r="M390" s="39">
        <v>84.14</v>
      </c>
      <c r="N390" s="43">
        <v>74.150000000000006</v>
      </c>
      <c r="O390" s="34">
        <f t="shared" si="9"/>
        <v>86.354323179893456</v>
      </c>
    </row>
    <row r="391" spans="1:15" x14ac:dyDescent="0.35">
      <c r="A391" s="140">
        <v>44173</v>
      </c>
      <c r="B391" s="144">
        <v>2019</v>
      </c>
      <c r="C391" s="147" t="s">
        <v>932</v>
      </c>
      <c r="D391" s="147" t="s">
        <v>16</v>
      </c>
      <c r="E391" s="78" t="s">
        <v>994</v>
      </c>
      <c r="F391" s="152">
        <v>3</v>
      </c>
      <c r="G391" s="152" t="s">
        <v>952</v>
      </c>
      <c r="H391" s="158" t="s">
        <v>12</v>
      </c>
      <c r="I391" s="159"/>
      <c r="J391" s="165">
        <v>966</v>
      </c>
      <c r="K391" s="39">
        <v>208</v>
      </c>
      <c r="L391" s="39">
        <v>11.01</v>
      </c>
      <c r="M391" s="39">
        <v>84.73</v>
      </c>
      <c r="N391" s="43">
        <v>72.900000000000006</v>
      </c>
      <c r="O391" s="34">
        <f t="shared" si="9"/>
        <v>83.95279435702659</v>
      </c>
    </row>
    <row r="392" spans="1:15" x14ac:dyDescent="0.35">
      <c r="A392" s="140">
        <v>44173</v>
      </c>
      <c r="B392" s="144">
        <v>2019</v>
      </c>
      <c r="C392" s="147" t="s">
        <v>932</v>
      </c>
      <c r="D392" s="147" t="s">
        <v>16</v>
      </c>
      <c r="E392" s="78" t="s">
        <v>994</v>
      </c>
      <c r="F392" s="152">
        <v>3</v>
      </c>
      <c r="G392" s="152" t="s">
        <v>952</v>
      </c>
      <c r="H392" s="158" t="s">
        <v>11</v>
      </c>
      <c r="I392" s="159"/>
      <c r="J392" s="165">
        <v>967</v>
      </c>
      <c r="K392" s="39">
        <v>195</v>
      </c>
      <c r="L392" s="39">
        <v>10.94</v>
      </c>
      <c r="M392" s="39">
        <v>77.3</v>
      </c>
      <c r="N392" s="43">
        <v>66.14</v>
      </c>
      <c r="O392" s="34">
        <f t="shared" si="9"/>
        <v>83.18264014466547</v>
      </c>
    </row>
    <row r="393" spans="1:15" x14ac:dyDescent="0.35">
      <c r="A393" s="140">
        <v>44173</v>
      </c>
      <c r="B393" s="144">
        <v>2019</v>
      </c>
      <c r="C393" s="147" t="s">
        <v>932</v>
      </c>
      <c r="D393" s="147" t="s">
        <v>16</v>
      </c>
      <c r="E393" s="78" t="s">
        <v>994</v>
      </c>
      <c r="F393" s="152">
        <v>3</v>
      </c>
      <c r="G393" s="152" t="s">
        <v>952</v>
      </c>
      <c r="H393" s="158" t="s">
        <v>10</v>
      </c>
      <c r="I393" s="159"/>
      <c r="J393" s="165">
        <v>968</v>
      </c>
      <c r="K393" s="39">
        <v>323</v>
      </c>
      <c r="L393" s="39">
        <v>11.24</v>
      </c>
      <c r="M393" s="39">
        <v>72.45</v>
      </c>
      <c r="N393" s="43">
        <v>62.73</v>
      </c>
      <c r="O393" s="34">
        <f t="shared" si="9"/>
        <v>84.120241790557088</v>
      </c>
    </row>
    <row r="394" spans="1:15" x14ac:dyDescent="0.35">
      <c r="A394" s="140">
        <v>44173</v>
      </c>
      <c r="B394" s="144">
        <v>2019</v>
      </c>
      <c r="C394" s="147" t="s">
        <v>932</v>
      </c>
      <c r="D394" s="147" t="s">
        <v>15</v>
      </c>
      <c r="E394" s="78" t="s">
        <v>997</v>
      </c>
      <c r="F394" s="152">
        <v>6</v>
      </c>
      <c r="G394" s="152" t="s">
        <v>990</v>
      </c>
      <c r="H394" s="158" t="s">
        <v>8</v>
      </c>
      <c r="I394" s="159"/>
      <c r="J394" s="165">
        <v>969</v>
      </c>
      <c r="K394" s="39">
        <v>209</v>
      </c>
      <c r="L394" s="39">
        <v>10.99</v>
      </c>
      <c r="M394" s="39">
        <v>97.84</v>
      </c>
      <c r="N394" s="43">
        <v>86.04</v>
      </c>
      <c r="O394" s="34">
        <f t="shared" si="9"/>
        <v>86.413356361542895</v>
      </c>
    </row>
    <row r="395" spans="1:15" x14ac:dyDescent="0.35">
      <c r="A395" s="140">
        <v>44173</v>
      </c>
      <c r="B395" s="144">
        <v>2019</v>
      </c>
      <c r="C395" s="147" t="s">
        <v>932</v>
      </c>
      <c r="D395" s="147" t="s">
        <v>15</v>
      </c>
      <c r="E395" s="78" t="s">
        <v>997</v>
      </c>
      <c r="F395" s="152">
        <v>6</v>
      </c>
      <c r="G395" s="152" t="s">
        <v>990</v>
      </c>
      <c r="H395" s="158" t="s">
        <v>12</v>
      </c>
      <c r="I395" s="159"/>
      <c r="J395" s="165">
        <v>970</v>
      </c>
      <c r="K395" s="39">
        <v>202</v>
      </c>
      <c r="L395" s="39">
        <v>10.89</v>
      </c>
      <c r="M395" s="39">
        <v>89.07</v>
      </c>
      <c r="N395" s="43">
        <v>77.900000000000006</v>
      </c>
      <c r="O395" s="34">
        <f t="shared" si="9"/>
        <v>85.712458429265808</v>
      </c>
    </row>
    <row r="396" spans="1:15" x14ac:dyDescent="0.35">
      <c r="A396" s="140">
        <v>44173</v>
      </c>
      <c r="B396" s="144">
        <v>2019</v>
      </c>
      <c r="C396" s="147" t="s">
        <v>932</v>
      </c>
      <c r="D396" s="147" t="s">
        <v>15</v>
      </c>
      <c r="E396" s="78" t="s">
        <v>997</v>
      </c>
      <c r="F396" s="152">
        <v>6</v>
      </c>
      <c r="G396" s="152" t="s">
        <v>990</v>
      </c>
      <c r="H396" s="158" t="s">
        <v>11</v>
      </c>
      <c r="I396" s="159"/>
      <c r="J396" s="165">
        <v>971</v>
      </c>
      <c r="K396" s="39">
        <v>191</v>
      </c>
      <c r="L396" s="39">
        <v>10.99</v>
      </c>
      <c r="M396" s="39">
        <v>100.56</v>
      </c>
      <c r="N396" s="43">
        <v>88.29</v>
      </c>
      <c r="O396" s="34">
        <f t="shared" si="9"/>
        <v>86.301216925309831</v>
      </c>
    </row>
    <row r="397" spans="1:15" x14ac:dyDescent="0.35">
      <c r="A397" s="140">
        <v>44173</v>
      </c>
      <c r="B397" s="144">
        <v>2019</v>
      </c>
      <c r="C397" s="147" t="s">
        <v>932</v>
      </c>
      <c r="D397" s="147" t="s">
        <v>15</v>
      </c>
      <c r="E397" s="78" t="s">
        <v>997</v>
      </c>
      <c r="F397" s="152">
        <v>6</v>
      </c>
      <c r="G397" s="152" t="s">
        <v>990</v>
      </c>
      <c r="H397" s="158" t="s">
        <v>10</v>
      </c>
      <c r="I397" s="159"/>
      <c r="J397" s="165">
        <v>972</v>
      </c>
      <c r="K397" s="39">
        <v>337</v>
      </c>
      <c r="L397" s="39">
        <v>11.25</v>
      </c>
      <c r="M397" s="39">
        <v>84.37</v>
      </c>
      <c r="N397" s="43">
        <v>72.8</v>
      </c>
      <c r="O397" s="34">
        <f t="shared" si="9"/>
        <v>84.176695842450755</v>
      </c>
    </row>
    <row r="398" spans="1:15" x14ac:dyDescent="0.35">
      <c r="A398" s="140">
        <v>44173</v>
      </c>
      <c r="B398" s="144">
        <v>2019</v>
      </c>
      <c r="C398" s="147" t="s">
        <v>932</v>
      </c>
      <c r="D398" s="147" t="s">
        <v>15</v>
      </c>
      <c r="E398" s="78" t="s">
        <v>997</v>
      </c>
      <c r="F398" s="152">
        <v>6</v>
      </c>
      <c r="G398" s="152" t="s">
        <v>952</v>
      </c>
      <c r="H398" s="158" t="s">
        <v>8</v>
      </c>
      <c r="I398" s="159"/>
      <c r="J398" s="165">
        <v>973</v>
      </c>
      <c r="K398" s="39">
        <v>226</v>
      </c>
      <c r="L398" s="39">
        <v>10.91</v>
      </c>
      <c r="M398" s="39">
        <v>98.74</v>
      </c>
      <c r="N398" s="43">
        <v>87.28</v>
      </c>
      <c r="O398" s="34">
        <f t="shared" si="9"/>
        <v>86.952066492086985</v>
      </c>
    </row>
    <row r="399" spans="1:15" x14ac:dyDescent="0.35">
      <c r="A399" s="140">
        <v>44173</v>
      </c>
      <c r="B399" s="144">
        <v>2019</v>
      </c>
      <c r="C399" s="147" t="s">
        <v>932</v>
      </c>
      <c r="D399" s="147" t="s">
        <v>15</v>
      </c>
      <c r="E399" s="78" t="s">
        <v>997</v>
      </c>
      <c r="F399" s="152">
        <v>6</v>
      </c>
      <c r="G399" s="152" t="s">
        <v>952</v>
      </c>
      <c r="H399" s="158" t="s">
        <v>12</v>
      </c>
      <c r="I399" s="159"/>
      <c r="J399" s="165">
        <v>974</v>
      </c>
      <c r="K399" s="39">
        <v>218</v>
      </c>
      <c r="L399" s="39">
        <v>10.98</v>
      </c>
      <c r="M399" s="39">
        <v>101.84</v>
      </c>
      <c r="N399" s="43">
        <v>88.93</v>
      </c>
      <c r="O399" s="34">
        <f t="shared" si="9"/>
        <v>85.791327316751051</v>
      </c>
    </row>
    <row r="400" spans="1:15" x14ac:dyDescent="0.35">
      <c r="A400" s="140">
        <v>44173</v>
      </c>
      <c r="B400" s="144">
        <v>2019</v>
      </c>
      <c r="C400" s="147" t="s">
        <v>932</v>
      </c>
      <c r="D400" s="147" t="s">
        <v>15</v>
      </c>
      <c r="E400" s="78" t="s">
        <v>997</v>
      </c>
      <c r="F400" s="152">
        <v>6</v>
      </c>
      <c r="G400" s="152" t="s">
        <v>952</v>
      </c>
      <c r="H400" s="158" t="s">
        <v>11</v>
      </c>
      <c r="I400" s="159"/>
      <c r="J400" s="165">
        <v>975</v>
      </c>
      <c r="K400" s="39">
        <v>386</v>
      </c>
      <c r="L400" s="39">
        <v>11.11</v>
      </c>
      <c r="M400" s="39">
        <v>94.45</v>
      </c>
      <c r="N400" s="43">
        <v>82.53</v>
      </c>
      <c r="O400" s="34">
        <f t="shared" si="9"/>
        <v>85.697144228461724</v>
      </c>
    </row>
    <row r="401" spans="1:15" x14ac:dyDescent="0.35">
      <c r="A401" s="140">
        <v>44173</v>
      </c>
      <c r="B401" s="144">
        <v>2019</v>
      </c>
      <c r="C401" s="147" t="s">
        <v>932</v>
      </c>
      <c r="D401" s="147" t="s">
        <v>15</v>
      </c>
      <c r="E401" s="78" t="s">
        <v>997</v>
      </c>
      <c r="F401" s="152">
        <v>6</v>
      </c>
      <c r="G401" s="152" t="s">
        <v>952</v>
      </c>
      <c r="H401" s="158" t="s">
        <v>10</v>
      </c>
      <c r="I401" s="159"/>
      <c r="J401" s="165">
        <v>976</v>
      </c>
      <c r="K401" s="39">
        <v>342</v>
      </c>
      <c r="L401" s="39">
        <v>11.31</v>
      </c>
      <c r="M401" s="39">
        <v>86.2</v>
      </c>
      <c r="N401" s="43">
        <v>74.52</v>
      </c>
      <c r="O401" s="34">
        <f t="shared" si="9"/>
        <v>84.403792228601944</v>
      </c>
    </row>
    <row r="402" spans="1:15" x14ac:dyDescent="0.35">
      <c r="A402" s="140">
        <v>44173</v>
      </c>
      <c r="B402" s="144">
        <v>2019</v>
      </c>
      <c r="C402" s="147" t="s">
        <v>932</v>
      </c>
      <c r="D402" s="147" t="s">
        <v>14</v>
      </c>
      <c r="E402" s="78" t="s">
        <v>999</v>
      </c>
      <c r="F402" s="152">
        <v>8</v>
      </c>
      <c r="G402" s="152" t="s">
        <v>990</v>
      </c>
      <c r="H402" s="158" t="s">
        <v>8</v>
      </c>
      <c r="I402" s="159"/>
      <c r="J402" s="165">
        <v>977</v>
      </c>
      <c r="K402" s="39">
        <v>201</v>
      </c>
      <c r="L402" s="39">
        <v>10.96</v>
      </c>
      <c r="M402" s="39">
        <v>88.95</v>
      </c>
      <c r="N402" s="43">
        <v>79.87</v>
      </c>
      <c r="O402" s="34">
        <f t="shared" si="9"/>
        <v>88.357481728426706</v>
      </c>
    </row>
    <row r="403" spans="1:15" x14ac:dyDescent="0.35">
      <c r="A403" s="140">
        <v>44173</v>
      </c>
      <c r="B403" s="144">
        <v>2019</v>
      </c>
      <c r="C403" s="147" t="s">
        <v>932</v>
      </c>
      <c r="D403" s="147" t="s">
        <v>14</v>
      </c>
      <c r="E403" s="78" t="s">
        <v>999</v>
      </c>
      <c r="F403" s="152">
        <v>8</v>
      </c>
      <c r="G403" s="152" t="s">
        <v>990</v>
      </c>
      <c r="H403" s="158" t="s">
        <v>12</v>
      </c>
      <c r="I403" s="159"/>
      <c r="J403" s="165">
        <v>978</v>
      </c>
      <c r="K403" s="39">
        <v>398</v>
      </c>
      <c r="L403" s="39">
        <v>11.06</v>
      </c>
      <c r="M403" s="39">
        <v>90.43</v>
      </c>
      <c r="N403" s="43">
        <v>79.13</v>
      </c>
      <c r="O403" s="34">
        <f t="shared" si="9"/>
        <v>85.762882701272517</v>
      </c>
    </row>
    <row r="404" spans="1:15" x14ac:dyDescent="0.35">
      <c r="A404" s="140">
        <v>44173</v>
      </c>
      <c r="B404" s="144">
        <v>2019</v>
      </c>
      <c r="C404" s="147" t="s">
        <v>932</v>
      </c>
      <c r="D404" s="147" t="s">
        <v>14</v>
      </c>
      <c r="E404" s="78" t="s">
        <v>999</v>
      </c>
      <c r="F404" s="152">
        <v>8</v>
      </c>
      <c r="G404" s="152" t="s">
        <v>990</v>
      </c>
      <c r="H404" s="158" t="s">
        <v>11</v>
      </c>
      <c r="I404" s="159"/>
      <c r="J404" s="165">
        <v>979</v>
      </c>
      <c r="K404" s="39">
        <v>206</v>
      </c>
      <c r="L404" s="39">
        <v>10.93</v>
      </c>
      <c r="M404" s="39">
        <v>87.35</v>
      </c>
      <c r="N404" s="43">
        <v>76.73</v>
      </c>
      <c r="O404" s="34">
        <f t="shared" si="9"/>
        <v>86.10311436796654</v>
      </c>
    </row>
    <row r="405" spans="1:15" x14ac:dyDescent="0.35">
      <c r="A405" s="140">
        <v>44173</v>
      </c>
      <c r="B405" s="144">
        <v>2019</v>
      </c>
      <c r="C405" s="147" t="s">
        <v>932</v>
      </c>
      <c r="D405" s="147" t="s">
        <v>14</v>
      </c>
      <c r="E405" s="78" t="s">
        <v>999</v>
      </c>
      <c r="F405" s="152">
        <v>8</v>
      </c>
      <c r="G405" s="152" t="s">
        <v>990</v>
      </c>
      <c r="H405" s="158" t="s">
        <v>10</v>
      </c>
      <c r="I405" s="159"/>
      <c r="J405" s="165">
        <v>980</v>
      </c>
      <c r="K405" s="39">
        <v>359</v>
      </c>
      <c r="L405" s="39">
        <v>11.31</v>
      </c>
      <c r="M405" s="39">
        <v>83.96</v>
      </c>
      <c r="N405" s="43">
        <v>72.47</v>
      </c>
      <c r="O405" s="34">
        <f t="shared" si="9"/>
        <v>84.184445973847218</v>
      </c>
    </row>
    <row r="406" spans="1:15" x14ac:dyDescent="0.35">
      <c r="A406" s="140">
        <v>44173</v>
      </c>
      <c r="B406" s="144">
        <v>2019</v>
      </c>
      <c r="C406" s="147" t="s">
        <v>932</v>
      </c>
      <c r="D406" s="147" t="s">
        <v>14</v>
      </c>
      <c r="E406" s="78" t="s">
        <v>999</v>
      </c>
      <c r="F406" s="152">
        <v>8</v>
      </c>
      <c r="G406" s="152" t="s">
        <v>952</v>
      </c>
      <c r="H406" s="158" t="s">
        <v>8</v>
      </c>
      <c r="I406" s="159"/>
      <c r="J406" s="165">
        <v>981</v>
      </c>
      <c r="K406" s="39">
        <v>396</v>
      </c>
      <c r="L406" s="39">
        <v>11.23</v>
      </c>
      <c r="M406" s="39">
        <v>85.3</v>
      </c>
      <c r="N406" s="43">
        <v>77.040000000000006</v>
      </c>
      <c r="O406" s="34">
        <f t="shared" si="9"/>
        <v>88.848386661266375</v>
      </c>
    </row>
    <row r="407" spans="1:15" x14ac:dyDescent="0.35">
      <c r="A407" s="140">
        <v>44173</v>
      </c>
      <c r="B407" s="144">
        <v>2019</v>
      </c>
      <c r="C407" s="147" t="s">
        <v>932</v>
      </c>
      <c r="D407" s="147" t="s">
        <v>14</v>
      </c>
      <c r="E407" s="78" t="s">
        <v>999</v>
      </c>
      <c r="F407" s="152">
        <v>8</v>
      </c>
      <c r="G407" s="152" t="s">
        <v>952</v>
      </c>
      <c r="H407" s="158" t="s">
        <v>12</v>
      </c>
      <c r="I407" s="159"/>
      <c r="J407" s="165">
        <v>982</v>
      </c>
      <c r="K407" s="39">
        <v>10</v>
      </c>
      <c r="L407" s="39">
        <v>11.19</v>
      </c>
      <c r="M407" s="39">
        <v>95.05</v>
      </c>
      <c r="N407" s="43">
        <v>76.63</v>
      </c>
      <c r="O407" s="34">
        <f t="shared" si="9"/>
        <v>78.034819937991884</v>
      </c>
    </row>
    <row r="408" spans="1:15" x14ac:dyDescent="0.35">
      <c r="A408" s="140">
        <v>44173</v>
      </c>
      <c r="B408" s="144">
        <v>2019</v>
      </c>
      <c r="C408" s="147" t="s">
        <v>932</v>
      </c>
      <c r="D408" s="147" t="s">
        <v>14</v>
      </c>
      <c r="E408" s="78" t="s">
        <v>999</v>
      </c>
      <c r="F408" s="152">
        <v>8</v>
      </c>
      <c r="G408" s="152" t="s">
        <v>952</v>
      </c>
      <c r="H408" s="158" t="s">
        <v>11</v>
      </c>
      <c r="I408" s="159"/>
      <c r="J408" s="165">
        <v>983</v>
      </c>
      <c r="K408" s="39">
        <v>240</v>
      </c>
      <c r="L408" s="39">
        <v>10.94</v>
      </c>
      <c r="M408" s="39">
        <v>96.72</v>
      </c>
      <c r="N408" s="43">
        <v>84.03</v>
      </c>
      <c r="O408" s="34">
        <f t="shared" si="9"/>
        <v>85.206341804616457</v>
      </c>
    </row>
    <row r="409" spans="1:15" x14ac:dyDescent="0.35">
      <c r="A409" s="140">
        <v>44173</v>
      </c>
      <c r="B409" s="144">
        <v>2019</v>
      </c>
      <c r="C409" s="147" t="s">
        <v>932</v>
      </c>
      <c r="D409" s="147" t="s">
        <v>14</v>
      </c>
      <c r="E409" s="78" t="s">
        <v>999</v>
      </c>
      <c r="F409" s="152">
        <v>8</v>
      </c>
      <c r="G409" s="152" t="s">
        <v>952</v>
      </c>
      <c r="H409" s="158" t="s">
        <v>10</v>
      </c>
      <c r="I409" s="159"/>
      <c r="J409" s="165">
        <v>984</v>
      </c>
      <c r="K409" s="39">
        <v>358</v>
      </c>
      <c r="L409" s="39">
        <v>11.26</v>
      </c>
      <c r="M409" s="39">
        <v>85.6</v>
      </c>
      <c r="N409" s="43">
        <v>74</v>
      </c>
      <c r="O409" s="34">
        <f t="shared" si="9"/>
        <v>84.396018294323397</v>
      </c>
    </row>
    <row r="410" spans="1:15" x14ac:dyDescent="0.35">
      <c r="A410" s="140">
        <v>44173</v>
      </c>
      <c r="B410" s="144">
        <v>2019</v>
      </c>
      <c r="C410" s="147" t="s">
        <v>932</v>
      </c>
      <c r="D410" s="147" t="s">
        <v>13</v>
      </c>
      <c r="E410" s="78" t="s">
        <v>995</v>
      </c>
      <c r="F410" s="152">
        <v>4</v>
      </c>
      <c r="G410" s="152" t="s">
        <v>990</v>
      </c>
      <c r="H410" s="158" t="s">
        <v>8</v>
      </c>
      <c r="I410" s="159"/>
      <c r="J410" s="165">
        <v>985</v>
      </c>
      <c r="K410" s="39">
        <v>185</v>
      </c>
      <c r="L410" s="39">
        <v>10.97</v>
      </c>
      <c r="M410" s="39">
        <v>91.23</v>
      </c>
      <c r="N410" s="43">
        <v>82.18</v>
      </c>
      <c r="O410" s="34">
        <f t="shared" si="9"/>
        <v>88.724146523797657</v>
      </c>
    </row>
    <row r="411" spans="1:15" x14ac:dyDescent="0.35">
      <c r="A411" s="140">
        <v>44173</v>
      </c>
      <c r="B411" s="144">
        <v>2019</v>
      </c>
      <c r="C411" s="147" t="s">
        <v>932</v>
      </c>
      <c r="D411" s="147" t="s">
        <v>13</v>
      </c>
      <c r="E411" s="78" t="s">
        <v>995</v>
      </c>
      <c r="F411" s="152">
        <v>4</v>
      </c>
      <c r="G411" s="152" t="s">
        <v>990</v>
      </c>
      <c r="H411" s="158" t="s">
        <v>12</v>
      </c>
      <c r="I411" s="159"/>
      <c r="J411" s="165">
        <v>986</v>
      </c>
      <c r="K411" s="39">
        <v>216</v>
      </c>
      <c r="L411" s="39">
        <v>10.88</v>
      </c>
      <c r="M411" s="39">
        <v>89.48</v>
      </c>
      <c r="N411" s="43">
        <v>78.97</v>
      </c>
      <c r="O411" s="34">
        <f t="shared" si="9"/>
        <v>86.628498727735362</v>
      </c>
    </row>
    <row r="412" spans="1:15" x14ac:dyDescent="0.35">
      <c r="A412" s="140">
        <v>44173</v>
      </c>
      <c r="B412" s="144">
        <v>2019</v>
      </c>
      <c r="C412" s="147" t="s">
        <v>932</v>
      </c>
      <c r="D412" s="147" t="s">
        <v>13</v>
      </c>
      <c r="E412" s="78" t="s">
        <v>995</v>
      </c>
      <c r="F412" s="152">
        <v>4</v>
      </c>
      <c r="G412" s="152" t="s">
        <v>990</v>
      </c>
      <c r="H412" s="158" t="s">
        <v>11</v>
      </c>
      <c r="I412" s="159"/>
      <c r="J412" s="165">
        <v>987</v>
      </c>
      <c r="K412" s="39">
        <v>204</v>
      </c>
      <c r="L412" s="39">
        <v>10.96</v>
      </c>
      <c r="M412" s="39">
        <v>94.78</v>
      </c>
      <c r="N412" s="43">
        <v>82.58</v>
      </c>
      <c r="O412" s="34">
        <f t="shared" si="9"/>
        <v>85.445001193032695</v>
      </c>
    </row>
    <row r="413" spans="1:15" x14ac:dyDescent="0.35">
      <c r="A413" s="140">
        <v>44173</v>
      </c>
      <c r="B413" s="144">
        <v>2019</v>
      </c>
      <c r="C413" s="147" t="s">
        <v>932</v>
      </c>
      <c r="D413" s="147" t="s">
        <v>13</v>
      </c>
      <c r="E413" s="78" t="s">
        <v>995</v>
      </c>
      <c r="F413" s="152">
        <v>4</v>
      </c>
      <c r="G413" s="152" t="s">
        <v>990</v>
      </c>
      <c r="H413" s="158" t="s">
        <v>10</v>
      </c>
      <c r="I413" s="159"/>
      <c r="J413" s="165">
        <v>988</v>
      </c>
      <c r="K413" s="39">
        <v>333</v>
      </c>
      <c r="L413" s="39">
        <v>11.3</v>
      </c>
      <c r="M413" s="39">
        <v>79.319999999999993</v>
      </c>
      <c r="N413" s="43">
        <v>68.73</v>
      </c>
      <c r="O413" s="34">
        <f t="shared" si="9"/>
        <v>84.43104969126729</v>
      </c>
    </row>
    <row r="414" spans="1:15" x14ac:dyDescent="0.35">
      <c r="A414" s="140">
        <v>44173</v>
      </c>
      <c r="B414" s="144">
        <v>2019</v>
      </c>
      <c r="C414" s="147" t="s">
        <v>932</v>
      </c>
      <c r="D414" s="147" t="s">
        <v>13</v>
      </c>
      <c r="E414" s="78" t="s">
        <v>995</v>
      </c>
      <c r="F414" s="152">
        <v>4</v>
      </c>
      <c r="G414" s="152" t="s">
        <v>952</v>
      </c>
      <c r="H414" s="158" t="s">
        <v>8</v>
      </c>
      <c r="I414" s="159"/>
      <c r="J414" s="165">
        <v>989</v>
      </c>
      <c r="K414" s="39">
        <v>192</v>
      </c>
      <c r="L414" s="39">
        <v>10.93</v>
      </c>
      <c r="M414" s="39">
        <v>87.05</v>
      </c>
      <c r="N414" s="43">
        <v>78.430000000000007</v>
      </c>
      <c r="O414" s="34">
        <f t="shared" si="9"/>
        <v>88.675775091960062</v>
      </c>
    </row>
    <row r="415" spans="1:15" x14ac:dyDescent="0.35">
      <c r="A415" s="140">
        <v>44173</v>
      </c>
      <c r="B415" s="144">
        <v>2019</v>
      </c>
      <c r="C415" s="147" t="s">
        <v>932</v>
      </c>
      <c r="D415" s="147" t="s">
        <v>13</v>
      </c>
      <c r="E415" s="78" t="s">
        <v>995</v>
      </c>
      <c r="F415" s="152">
        <v>4</v>
      </c>
      <c r="G415" s="152" t="s">
        <v>952</v>
      </c>
      <c r="H415" s="158" t="s">
        <v>12</v>
      </c>
      <c r="I415" s="159"/>
      <c r="J415" s="165">
        <v>990</v>
      </c>
      <c r="K415" s="39">
        <v>7</v>
      </c>
      <c r="L415" s="39">
        <v>10.87</v>
      </c>
      <c r="M415" s="39">
        <v>97.45</v>
      </c>
      <c r="N415" s="43">
        <v>85.59</v>
      </c>
      <c r="O415" s="34">
        <f t="shared" si="9"/>
        <v>86.301686301686303</v>
      </c>
    </row>
    <row r="416" spans="1:15" x14ac:dyDescent="0.35">
      <c r="A416" s="140">
        <v>44173</v>
      </c>
      <c r="B416" s="144">
        <v>2019</v>
      </c>
      <c r="C416" s="147" t="s">
        <v>932</v>
      </c>
      <c r="D416" s="147" t="s">
        <v>13</v>
      </c>
      <c r="E416" s="78" t="s">
        <v>995</v>
      </c>
      <c r="F416" s="152">
        <v>4</v>
      </c>
      <c r="G416" s="152" t="s">
        <v>952</v>
      </c>
      <c r="H416" s="158" t="s">
        <v>11</v>
      </c>
      <c r="I416" s="159"/>
      <c r="J416" s="165">
        <v>991</v>
      </c>
      <c r="K416" s="39">
        <v>205</v>
      </c>
      <c r="L416" s="39">
        <v>10.98</v>
      </c>
      <c r="M416" s="39">
        <v>91.15</v>
      </c>
      <c r="N416" s="43">
        <v>79.319999999999993</v>
      </c>
      <c r="O416" s="34">
        <f t="shared" si="9"/>
        <v>85.243856804290871</v>
      </c>
    </row>
    <row r="417" spans="1:15" x14ac:dyDescent="0.35">
      <c r="A417" s="140">
        <v>44173</v>
      </c>
      <c r="B417" s="144">
        <v>2019</v>
      </c>
      <c r="C417" s="147" t="s">
        <v>932</v>
      </c>
      <c r="D417" s="147" t="s">
        <v>13</v>
      </c>
      <c r="E417" s="78" t="s">
        <v>995</v>
      </c>
      <c r="F417" s="152">
        <v>4</v>
      </c>
      <c r="G417" s="152" t="s">
        <v>952</v>
      </c>
      <c r="H417" s="158" t="s">
        <v>10</v>
      </c>
      <c r="I417" s="159"/>
      <c r="J417" s="165">
        <v>992</v>
      </c>
      <c r="K417" s="39">
        <v>352</v>
      </c>
      <c r="L417" s="39">
        <v>11.27</v>
      </c>
      <c r="M417" s="39">
        <v>79.099999999999994</v>
      </c>
      <c r="N417" s="43">
        <v>68.38</v>
      </c>
      <c r="O417" s="34">
        <f t="shared" si="9"/>
        <v>84.195783576588525</v>
      </c>
    </row>
    <row r="418" spans="1:15" x14ac:dyDescent="0.35">
      <c r="A418" s="140">
        <v>44173</v>
      </c>
      <c r="B418" s="144">
        <v>2019</v>
      </c>
      <c r="C418" s="147" t="s">
        <v>932</v>
      </c>
      <c r="D418" s="147" t="s">
        <v>13</v>
      </c>
      <c r="E418" s="78" t="s">
        <v>996</v>
      </c>
      <c r="F418" s="152">
        <v>5</v>
      </c>
      <c r="G418" s="152" t="s">
        <v>952</v>
      </c>
      <c r="H418" s="158" t="s">
        <v>8</v>
      </c>
      <c r="I418" s="159"/>
      <c r="J418" s="165">
        <v>993</v>
      </c>
      <c r="K418" s="39">
        <v>38</v>
      </c>
      <c r="L418" s="39">
        <v>10.96</v>
      </c>
      <c r="M418" s="39">
        <v>88.24</v>
      </c>
      <c r="N418" s="43">
        <v>78.92</v>
      </c>
      <c r="O418" s="34">
        <f t="shared" si="9"/>
        <v>87.939958592132513</v>
      </c>
    </row>
    <row r="419" spans="1:15" x14ac:dyDescent="0.35">
      <c r="A419" s="140">
        <v>44173</v>
      </c>
      <c r="B419" s="144">
        <v>2019</v>
      </c>
      <c r="C419" s="147" t="s">
        <v>932</v>
      </c>
      <c r="D419" s="147" t="s">
        <v>13</v>
      </c>
      <c r="E419" s="78" t="s">
        <v>996</v>
      </c>
      <c r="F419" s="152">
        <v>5</v>
      </c>
      <c r="G419" s="152" t="s">
        <v>952</v>
      </c>
      <c r="H419" s="158" t="s">
        <v>12</v>
      </c>
      <c r="I419" s="159"/>
      <c r="J419" s="165">
        <v>994</v>
      </c>
      <c r="K419" s="39">
        <v>34</v>
      </c>
      <c r="L419" s="39">
        <v>11</v>
      </c>
      <c r="M419" s="39">
        <v>86.46</v>
      </c>
      <c r="N419" s="43">
        <v>75.400000000000006</v>
      </c>
      <c r="O419" s="34">
        <f t="shared" ref="O419:O434" si="10">100/(M419-L419)*(N419-L419)</f>
        <v>85.343228200371072</v>
      </c>
    </row>
    <row r="420" spans="1:15" x14ac:dyDescent="0.35">
      <c r="A420" s="140">
        <v>44173</v>
      </c>
      <c r="B420" s="144">
        <v>2019</v>
      </c>
      <c r="C420" s="147" t="s">
        <v>932</v>
      </c>
      <c r="D420" s="147" t="s">
        <v>13</v>
      </c>
      <c r="E420" s="78" t="s">
        <v>996</v>
      </c>
      <c r="F420" s="152">
        <v>5</v>
      </c>
      <c r="G420" s="152" t="s">
        <v>952</v>
      </c>
      <c r="H420" s="158" t="s">
        <v>11</v>
      </c>
      <c r="I420" s="159"/>
      <c r="J420" s="165">
        <v>995</v>
      </c>
      <c r="K420" s="39">
        <v>43</v>
      </c>
      <c r="L420" s="39">
        <v>11.14</v>
      </c>
      <c r="M420" s="39">
        <v>74.39</v>
      </c>
      <c r="N420" s="43">
        <v>64.87</v>
      </c>
      <c r="O420" s="34">
        <f t="shared" si="10"/>
        <v>84.948616600790515</v>
      </c>
    </row>
    <row r="421" spans="1:15" x14ac:dyDescent="0.35">
      <c r="A421" s="140">
        <v>44173</v>
      </c>
      <c r="B421" s="144">
        <v>2019</v>
      </c>
      <c r="C421" s="147" t="s">
        <v>932</v>
      </c>
      <c r="D421" s="147" t="s">
        <v>13</v>
      </c>
      <c r="E421" s="78" t="s">
        <v>996</v>
      </c>
      <c r="F421" s="152">
        <v>5</v>
      </c>
      <c r="G421" s="152" t="s">
        <v>952</v>
      </c>
      <c r="H421" s="158" t="s">
        <v>10</v>
      </c>
      <c r="I421" s="159"/>
      <c r="J421" s="165">
        <v>996</v>
      </c>
      <c r="K421" s="39">
        <v>314</v>
      </c>
      <c r="L421" s="39">
        <v>11.33</v>
      </c>
      <c r="M421" s="39">
        <v>90.43</v>
      </c>
      <c r="N421" s="43">
        <v>77.239999999999995</v>
      </c>
      <c r="O421" s="34">
        <f t="shared" si="10"/>
        <v>83.324905183312239</v>
      </c>
    </row>
    <row r="422" spans="1:15" x14ac:dyDescent="0.35">
      <c r="A422" s="140">
        <v>44173</v>
      </c>
      <c r="B422" s="144">
        <v>2019</v>
      </c>
      <c r="C422" s="147" t="s">
        <v>932</v>
      </c>
      <c r="D422" s="147" t="s">
        <v>13</v>
      </c>
      <c r="E422" s="78" t="s">
        <v>996</v>
      </c>
      <c r="F422" s="152">
        <v>5</v>
      </c>
      <c r="G422" s="152" t="s">
        <v>990</v>
      </c>
      <c r="H422" s="158" t="s">
        <v>8</v>
      </c>
      <c r="I422" s="159"/>
      <c r="J422" s="165">
        <v>997</v>
      </c>
      <c r="K422" s="39">
        <v>129</v>
      </c>
      <c r="L422" s="39">
        <v>10.92</v>
      </c>
      <c r="M422" s="39">
        <v>82.9</v>
      </c>
      <c r="N422" s="43">
        <v>73.11</v>
      </c>
      <c r="O422" s="34">
        <f t="shared" si="10"/>
        <v>86.398999722145035</v>
      </c>
    </row>
    <row r="423" spans="1:15" x14ac:dyDescent="0.35">
      <c r="A423" s="140">
        <v>44173</v>
      </c>
      <c r="B423" s="144">
        <v>2019</v>
      </c>
      <c r="C423" s="147" t="s">
        <v>932</v>
      </c>
      <c r="D423" s="147" t="s">
        <v>13</v>
      </c>
      <c r="E423" s="78" t="s">
        <v>996</v>
      </c>
      <c r="F423" s="152">
        <v>5</v>
      </c>
      <c r="G423" s="152" t="s">
        <v>990</v>
      </c>
      <c r="H423" s="158" t="s">
        <v>12</v>
      </c>
      <c r="I423" s="159"/>
      <c r="J423" s="165">
        <v>998</v>
      </c>
      <c r="K423" s="39">
        <v>39</v>
      </c>
      <c r="L423" s="39">
        <v>10.9</v>
      </c>
      <c r="M423" s="39">
        <v>98.65</v>
      </c>
      <c r="N423" s="43">
        <v>84.31</v>
      </c>
      <c r="O423" s="34">
        <f t="shared" si="10"/>
        <v>83.658119658119659</v>
      </c>
    </row>
    <row r="424" spans="1:15" x14ac:dyDescent="0.35">
      <c r="A424" s="140">
        <v>44173</v>
      </c>
      <c r="B424" s="144">
        <v>2019</v>
      </c>
      <c r="C424" s="147" t="s">
        <v>932</v>
      </c>
      <c r="D424" s="147" t="s">
        <v>13</v>
      </c>
      <c r="E424" s="78" t="s">
        <v>996</v>
      </c>
      <c r="F424" s="152">
        <v>5</v>
      </c>
      <c r="G424" s="152" t="s">
        <v>990</v>
      </c>
      <c r="H424" s="158" t="s">
        <v>11</v>
      </c>
      <c r="I424" s="159"/>
      <c r="J424" s="165">
        <v>999</v>
      </c>
      <c r="K424" s="39">
        <v>128</v>
      </c>
      <c r="L424" s="39">
        <v>10.91</v>
      </c>
      <c r="M424" s="39">
        <v>85.72</v>
      </c>
      <c r="N424" s="43">
        <v>74.56</v>
      </c>
      <c r="O424" s="34">
        <f t="shared" si="10"/>
        <v>85.082208260927686</v>
      </c>
    </row>
    <row r="425" spans="1:15" x14ac:dyDescent="0.35">
      <c r="A425" s="140">
        <v>44173</v>
      </c>
      <c r="B425" s="144">
        <v>2019</v>
      </c>
      <c r="C425" s="147" t="s">
        <v>932</v>
      </c>
      <c r="D425" s="147" t="s">
        <v>13</v>
      </c>
      <c r="E425" s="78" t="s">
        <v>996</v>
      </c>
      <c r="F425" s="152">
        <v>5</v>
      </c>
      <c r="G425" s="152" t="s">
        <v>990</v>
      </c>
      <c r="H425" s="158" t="s">
        <v>10</v>
      </c>
      <c r="I425" s="159"/>
      <c r="J425" s="165">
        <v>1000</v>
      </c>
      <c r="K425" s="39">
        <v>313</v>
      </c>
      <c r="L425" s="39">
        <v>11.2</v>
      </c>
      <c r="M425" s="39">
        <v>76.39</v>
      </c>
      <c r="N425" s="43">
        <v>65.7</v>
      </c>
      <c r="O425" s="34">
        <f t="shared" si="10"/>
        <v>83.601779414020555</v>
      </c>
    </row>
    <row r="426" spans="1:15" x14ac:dyDescent="0.35">
      <c r="A426" s="140">
        <v>44173</v>
      </c>
      <c r="B426" s="144">
        <v>2019</v>
      </c>
      <c r="C426" s="147" t="s">
        <v>932</v>
      </c>
      <c r="D426" s="147" t="s">
        <v>14</v>
      </c>
      <c r="E426" s="78" t="s">
        <v>992</v>
      </c>
      <c r="F426" s="152">
        <v>1</v>
      </c>
      <c r="G426" s="152" t="s">
        <v>952</v>
      </c>
      <c r="H426" s="158" t="s">
        <v>8</v>
      </c>
      <c r="I426" s="159"/>
      <c r="J426" s="165">
        <v>1001</v>
      </c>
      <c r="K426" s="39">
        <v>35</v>
      </c>
      <c r="L426" s="39">
        <v>11.03</v>
      </c>
      <c r="M426" s="39">
        <v>82.93</v>
      </c>
      <c r="N426" s="43">
        <v>73.709999999999994</v>
      </c>
      <c r="O426" s="34">
        <f t="shared" si="10"/>
        <v>87.17663421418635</v>
      </c>
    </row>
    <row r="427" spans="1:15" x14ac:dyDescent="0.35">
      <c r="A427" s="140">
        <v>44173</v>
      </c>
      <c r="B427" s="144">
        <v>2019</v>
      </c>
      <c r="C427" s="147" t="s">
        <v>932</v>
      </c>
      <c r="D427" s="147" t="s">
        <v>14</v>
      </c>
      <c r="E427" s="78" t="s">
        <v>992</v>
      </c>
      <c r="F427" s="152">
        <v>1</v>
      </c>
      <c r="G427" s="152" t="s">
        <v>952</v>
      </c>
      <c r="H427" s="158" t="s">
        <v>12</v>
      </c>
      <c r="I427" s="159"/>
      <c r="J427" s="165">
        <v>1002</v>
      </c>
      <c r="K427" s="39">
        <v>37</v>
      </c>
      <c r="L427" s="39">
        <v>11.08</v>
      </c>
      <c r="M427" s="39">
        <v>77.86</v>
      </c>
      <c r="N427" s="43">
        <v>67.58</v>
      </c>
      <c r="O427" s="34">
        <f t="shared" si="10"/>
        <v>84.60616951182989</v>
      </c>
    </row>
    <row r="428" spans="1:15" x14ac:dyDescent="0.35">
      <c r="A428" s="140">
        <v>44173</v>
      </c>
      <c r="B428" s="144">
        <v>2019</v>
      </c>
      <c r="C428" s="147" t="s">
        <v>932</v>
      </c>
      <c r="D428" s="147" t="s">
        <v>14</v>
      </c>
      <c r="E428" s="78" t="s">
        <v>992</v>
      </c>
      <c r="F428" s="152">
        <v>1</v>
      </c>
      <c r="G428" s="152" t="s">
        <v>952</v>
      </c>
      <c r="H428" s="158" t="s">
        <v>11</v>
      </c>
      <c r="I428" s="159"/>
      <c r="J428" s="165">
        <v>1003</v>
      </c>
      <c r="K428" s="39">
        <v>212</v>
      </c>
      <c r="L428" s="39">
        <v>10.97</v>
      </c>
      <c r="M428" s="39">
        <v>100.52</v>
      </c>
      <c r="N428" s="43">
        <v>87.37</v>
      </c>
      <c r="O428" s="34">
        <f t="shared" si="10"/>
        <v>85.315466219988835</v>
      </c>
    </row>
    <row r="429" spans="1:15" x14ac:dyDescent="0.35">
      <c r="A429" s="140">
        <v>44173</v>
      </c>
      <c r="B429" s="144">
        <v>2019</v>
      </c>
      <c r="C429" s="147" t="s">
        <v>932</v>
      </c>
      <c r="D429" s="147" t="s">
        <v>14</v>
      </c>
      <c r="E429" s="78" t="s">
        <v>992</v>
      </c>
      <c r="F429" s="152">
        <v>1</v>
      </c>
      <c r="G429" s="152" t="s">
        <v>952</v>
      </c>
      <c r="H429" s="158" t="s">
        <v>10</v>
      </c>
      <c r="I429" s="159"/>
      <c r="J429" s="165">
        <v>1004</v>
      </c>
      <c r="K429" s="39">
        <v>315</v>
      </c>
      <c r="L429" s="39">
        <v>10.91</v>
      </c>
      <c r="M429" s="39">
        <v>85.17</v>
      </c>
      <c r="N429" s="43">
        <v>73.06</v>
      </c>
      <c r="O429" s="33">
        <f t="shared" si="10"/>
        <v>83.692431995690825</v>
      </c>
    </row>
    <row r="430" spans="1:15" x14ac:dyDescent="0.35">
      <c r="A430" s="140">
        <v>44173</v>
      </c>
      <c r="B430" s="144">
        <v>2019</v>
      </c>
      <c r="C430" s="147" t="s">
        <v>932</v>
      </c>
      <c r="D430" s="147" t="s">
        <v>14</v>
      </c>
      <c r="E430" s="78" t="s">
        <v>992</v>
      </c>
      <c r="F430" s="152">
        <v>1</v>
      </c>
      <c r="G430" s="152" t="s">
        <v>990</v>
      </c>
      <c r="H430" s="158" t="s">
        <v>8</v>
      </c>
      <c r="I430" s="159"/>
      <c r="J430" s="165">
        <v>1005</v>
      </c>
      <c r="K430" s="39">
        <v>214</v>
      </c>
      <c r="L430" s="39">
        <v>10.88</v>
      </c>
      <c r="M430" s="39">
        <v>76.66</v>
      </c>
      <c r="N430" s="43">
        <v>67.41</v>
      </c>
      <c r="O430" s="33">
        <f t="shared" si="10"/>
        <v>85.937975068409841</v>
      </c>
    </row>
    <row r="431" spans="1:15" x14ac:dyDescent="0.35">
      <c r="A431" s="140">
        <v>44173</v>
      </c>
      <c r="B431" s="144">
        <v>2019</v>
      </c>
      <c r="C431" s="147" t="s">
        <v>932</v>
      </c>
      <c r="D431" s="147" t="s">
        <v>14</v>
      </c>
      <c r="E431" s="78" t="s">
        <v>992</v>
      </c>
      <c r="F431" s="152">
        <v>1</v>
      </c>
      <c r="G431" s="152" t="s">
        <v>990</v>
      </c>
      <c r="H431" s="158" t="s">
        <v>12</v>
      </c>
      <c r="I431" s="159"/>
      <c r="J431" s="165">
        <v>1006</v>
      </c>
      <c r="K431" s="39">
        <v>44</v>
      </c>
      <c r="L431" s="39">
        <v>11.19</v>
      </c>
      <c r="M431" s="39">
        <v>76.400000000000006</v>
      </c>
      <c r="N431" s="43">
        <v>66.3</v>
      </c>
      <c r="O431" s="33">
        <f t="shared" si="10"/>
        <v>84.511577978837593</v>
      </c>
    </row>
    <row r="432" spans="1:15" x14ac:dyDescent="0.35">
      <c r="A432" s="140">
        <v>44173</v>
      </c>
      <c r="B432" s="144">
        <v>2019</v>
      </c>
      <c r="C432" s="147" t="s">
        <v>932</v>
      </c>
      <c r="D432" s="147" t="s">
        <v>14</v>
      </c>
      <c r="E432" s="78" t="s">
        <v>992</v>
      </c>
      <c r="F432" s="152">
        <v>1</v>
      </c>
      <c r="G432" s="152" t="s">
        <v>990</v>
      </c>
      <c r="H432" s="158" t="s">
        <v>11</v>
      </c>
      <c r="I432" s="159"/>
      <c r="J432" s="165">
        <v>1007</v>
      </c>
      <c r="K432" s="39">
        <v>30</v>
      </c>
      <c r="L432" s="39">
        <v>10.92</v>
      </c>
      <c r="M432" s="39">
        <v>90.36</v>
      </c>
      <c r="N432" s="43">
        <v>78.36</v>
      </c>
      <c r="O432" s="33">
        <f t="shared" si="10"/>
        <v>84.894259818731115</v>
      </c>
    </row>
    <row r="433" spans="1:15" x14ac:dyDescent="0.35">
      <c r="A433" s="140">
        <v>44173</v>
      </c>
      <c r="B433" s="144">
        <v>2019</v>
      </c>
      <c r="C433" s="147" t="s">
        <v>932</v>
      </c>
      <c r="D433" s="147" t="s">
        <v>14</v>
      </c>
      <c r="E433" s="78" t="s">
        <v>992</v>
      </c>
      <c r="F433" s="152">
        <v>1</v>
      </c>
      <c r="G433" s="152" t="s">
        <v>990</v>
      </c>
      <c r="H433" s="158" t="s">
        <v>10</v>
      </c>
      <c r="I433" s="159"/>
      <c r="J433" s="165">
        <v>1008</v>
      </c>
      <c r="K433" s="39">
        <v>308</v>
      </c>
      <c r="L433" s="39">
        <v>11.17</v>
      </c>
      <c r="M433" s="39">
        <v>87.15</v>
      </c>
      <c r="N433" s="43">
        <v>75.09</v>
      </c>
      <c r="O433" s="33">
        <f t="shared" si="10"/>
        <v>84.127401947881026</v>
      </c>
    </row>
    <row r="434" spans="1:15" x14ac:dyDescent="0.35">
      <c r="A434" s="140">
        <v>44173</v>
      </c>
      <c r="B434" s="144">
        <v>2020</v>
      </c>
      <c r="C434" s="147" t="s">
        <v>932</v>
      </c>
      <c r="D434" s="147" t="s">
        <v>15</v>
      </c>
      <c r="E434" s="78" t="s">
        <v>993</v>
      </c>
      <c r="F434" s="152">
        <v>2</v>
      </c>
      <c r="G434" s="152" t="s">
        <v>952</v>
      </c>
      <c r="H434" s="158" t="s">
        <v>8</v>
      </c>
      <c r="I434" s="159"/>
      <c r="J434" s="165">
        <v>1009</v>
      </c>
      <c r="K434" s="9">
        <v>228</v>
      </c>
      <c r="L434" s="9">
        <v>10.88</v>
      </c>
      <c r="M434" s="9">
        <v>81.99</v>
      </c>
      <c r="N434" s="9">
        <v>71.94</v>
      </c>
      <c r="O434" s="33">
        <f t="shared" si="10"/>
        <v>85.866966671354234</v>
      </c>
    </row>
    <row r="435" spans="1:15" x14ac:dyDescent="0.35">
      <c r="A435" s="140">
        <v>44173</v>
      </c>
      <c r="B435" s="144">
        <v>2021</v>
      </c>
      <c r="C435" s="147" t="s">
        <v>932</v>
      </c>
      <c r="D435" s="147" t="s">
        <v>15</v>
      </c>
      <c r="E435" s="78" t="s">
        <v>993</v>
      </c>
      <c r="F435" s="152">
        <v>2</v>
      </c>
      <c r="G435" s="152" t="s">
        <v>952</v>
      </c>
      <c r="H435" s="158" t="s">
        <v>12</v>
      </c>
      <c r="I435" s="159"/>
      <c r="J435" s="165">
        <v>1010</v>
      </c>
      <c r="K435" s="9">
        <v>59</v>
      </c>
      <c r="L435" s="9">
        <v>11.21</v>
      </c>
      <c r="M435" s="9">
        <v>58.99</v>
      </c>
      <c r="N435" s="160">
        <v>74.5</v>
      </c>
      <c r="O435" s="33"/>
    </row>
    <row r="436" spans="1:15" x14ac:dyDescent="0.35">
      <c r="A436" s="140">
        <v>44173</v>
      </c>
      <c r="B436" s="144">
        <v>2022</v>
      </c>
      <c r="C436" s="147" t="s">
        <v>932</v>
      </c>
      <c r="D436" s="147" t="s">
        <v>15</v>
      </c>
      <c r="E436" s="78" t="s">
        <v>993</v>
      </c>
      <c r="F436" s="152">
        <v>2</v>
      </c>
      <c r="G436" s="152" t="s">
        <v>952</v>
      </c>
      <c r="H436" s="158" t="s">
        <v>11</v>
      </c>
      <c r="I436" s="159"/>
      <c r="J436" s="165">
        <v>1011</v>
      </c>
      <c r="K436" s="9">
        <v>138</v>
      </c>
      <c r="L436" s="9">
        <v>10.99</v>
      </c>
      <c r="M436" s="9">
        <v>82.97</v>
      </c>
      <c r="N436" s="9">
        <v>72.37</v>
      </c>
      <c r="O436" s="33">
        <f t="shared" ref="O436:O473" si="11">100/(M436-L436)*(N436-L436)</f>
        <v>85.27368713531537</v>
      </c>
    </row>
    <row r="437" spans="1:15" x14ac:dyDescent="0.35">
      <c r="A437" s="140">
        <v>44173</v>
      </c>
      <c r="B437" s="144">
        <v>2023</v>
      </c>
      <c r="C437" s="147" t="s">
        <v>932</v>
      </c>
      <c r="D437" s="147" t="s">
        <v>15</v>
      </c>
      <c r="E437" s="78" t="s">
        <v>993</v>
      </c>
      <c r="F437" s="152">
        <v>2</v>
      </c>
      <c r="G437" s="152" t="s">
        <v>952</v>
      </c>
      <c r="H437" s="158" t="s">
        <v>10</v>
      </c>
      <c r="I437" s="159"/>
      <c r="J437" s="165">
        <v>1012</v>
      </c>
      <c r="K437" s="9">
        <v>318</v>
      </c>
      <c r="L437" s="9">
        <v>11.24</v>
      </c>
      <c r="M437" s="9">
        <v>80.900000000000006</v>
      </c>
      <c r="N437" s="9">
        <v>69.540000000000006</v>
      </c>
      <c r="O437" s="33">
        <f t="shared" si="11"/>
        <v>83.692219351134071</v>
      </c>
    </row>
    <row r="438" spans="1:15" x14ac:dyDescent="0.35">
      <c r="A438" s="140">
        <v>44173</v>
      </c>
      <c r="B438" s="144">
        <v>2024</v>
      </c>
      <c r="C438" s="147" t="s">
        <v>932</v>
      </c>
      <c r="D438" s="147" t="s">
        <v>15</v>
      </c>
      <c r="E438" s="78" t="s">
        <v>993</v>
      </c>
      <c r="F438" s="152">
        <v>2</v>
      </c>
      <c r="G438" s="152" t="s">
        <v>990</v>
      </c>
      <c r="H438" s="158" t="s">
        <v>8</v>
      </c>
      <c r="I438" s="159"/>
      <c r="J438" s="165">
        <v>1013</v>
      </c>
      <c r="K438" s="9">
        <v>126</v>
      </c>
      <c r="L438" s="9">
        <v>10.99</v>
      </c>
      <c r="M438" s="9">
        <v>75.97</v>
      </c>
      <c r="N438" s="9">
        <v>67.239999999999995</v>
      </c>
      <c r="O438" s="33">
        <f t="shared" si="11"/>
        <v>86.565096952908576</v>
      </c>
    </row>
    <row r="439" spans="1:15" x14ac:dyDescent="0.35">
      <c r="A439" s="140">
        <v>44173</v>
      </c>
      <c r="B439" s="144">
        <v>2025</v>
      </c>
      <c r="C439" s="147" t="s">
        <v>932</v>
      </c>
      <c r="D439" s="147" t="s">
        <v>15</v>
      </c>
      <c r="E439" s="78" t="s">
        <v>993</v>
      </c>
      <c r="F439" s="152">
        <v>2</v>
      </c>
      <c r="G439" s="152" t="s">
        <v>990</v>
      </c>
      <c r="H439" s="158" t="s">
        <v>12</v>
      </c>
      <c r="I439" s="159"/>
      <c r="J439" s="165">
        <v>1014</v>
      </c>
      <c r="K439" s="9">
        <v>56</v>
      </c>
      <c r="L439" s="9">
        <v>11.31</v>
      </c>
      <c r="M439" s="9">
        <v>84.1</v>
      </c>
      <c r="N439" s="9">
        <v>72.959999999999994</v>
      </c>
      <c r="O439" s="33">
        <f t="shared" si="11"/>
        <v>84.695699958785539</v>
      </c>
    </row>
    <row r="440" spans="1:15" x14ac:dyDescent="0.35">
      <c r="A440" s="140">
        <v>44173</v>
      </c>
      <c r="B440" s="144">
        <v>2026</v>
      </c>
      <c r="C440" s="147" t="s">
        <v>932</v>
      </c>
      <c r="D440" s="147" t="s">
        <v>15</v>
      </c>
      <c r="E440" s="78" t="s">
        <v>993</v>
      </c>
      <c r="F440" s="152">
        <v>2</v>
      </c>
      <c r="G440" s="152" t="s">
        <v>990</v>
      </c>
      <c r="H440" s="158" t="s">
        <v>11</v>
      </c>
      <c r="I440" s="159"/>
      <c r="J440" s="165">
        <v>1015</v>
      </c>
      <c r="K440" s="9">
        <v>14</v>
      </c>
      <c r="L440" s="9">
        <v>11.16</v>
      </c>
      <c r="M440" s="9">
        <v>87.25</v>
      </c>
      <c r="N440" s="9">
        <v>76.38</v>
      </c>
      <c r="O440" s="33">
        <f t="shared" si="11"/>
        <v>85.714285714285708</v>
      </c>
    </row>
    <row r="441" spans="1:15" x14ac:dyDescent="0.35">
      <c r="A441" s="140">
        <v>44173</v>
      </c>
      <c r="B441" s="144">
        <v>2027</v>
      </c>
      <c r="C441" s="147" t="s">
        <v>932</v>
      </c>
      <c r="D441" s="147" t="s">
        <v>15</v>
      </c>
      <c r="E441" s="78" t="s">
        <v>993</v>
      </c>
      <c r="F441" s="152">
        <v>2</v>
      </c>
      <c r="G441" s="152" t="s">
        <v>990</v>
      </c>
      <c r="H441" s="158" t="s">
        <v>10</v>
      </c>
      <c r="I441" s="159"/>
      <c r="J441" s="165">
        <v>1016</v>
      </c>
      <c r="K441" s="9">
        <v>309</v>
      </c>
      <c r="L441" s="9">
        <v>11.21</v>
      </c>
      <c r="M441" s="9">
        <v>82.77</v>
      </c>
      <c r="N441" s="9">
        <v>70.94</v>
      </c>
      <c r="O441" s="33">
        <f t="shared" si="11"/>
        <v>83.468418110676339</v>
      </c>
    </row>
    <row r="442" spans="1:15" x14ac:dyDescent="0.35">
      <c r="A442" s="140">
        <v>44173</v>
      </c>
      <c r="B442" s="144">
        <v>2028</v>
      </c>
      <c r="C442" s="147" t="s">
        <v>932</v>
      </c>
      <c r="D442" s="147" t="s">
        <v>16</v>
      </c>
      <c r="E442" s="78" t="s">
        <v>998</v>
      </c>
      <c r="F442" s="152">
        <v>7</v>
      </c>
      <c r="G442" s="152" t="s">
        <v>952</v>
      </c>
      <c r="H442" s="158" t="s">
        <v>8</v>
      </c>
      <c r="I442" s="159"/>
      <c r="J442" s="165">
        <v>1017</v>
      </c>
      <c r="K442" s="9">
        <v>54</v>
      </c>
      <c r="L442" s="9">
        <v>11.06</v>
      </c>
      <c r="M442" s="9">
        <v>81.239999999999995</v>
      </c>
      <c r="N442" s="9">
        <v>72.599999999999994</v>
      </c>
      <c r="O442" s="33">
        <f t="shared" si="11"/>
        <v>87.688800227985169</v>
      </c>
    </row>
    <row r="443" spans="1:15" x14ac:dyDescent="0.35">
      <c r="A443" s="140">
        <v>44173</v>
      </c>
      <c r="B443" s="144">
        <v>2029</v>
      </c>
      <c r="C443" s="147" t="s">
        <v>932</v>
      </c>
      <c r="D443" s="147" t="s">
        <v>16</v>
      </c>
      <c r="E443" s="78" t="s">
        <v>998</v>
      </c>
      <c r="F443" s="152">
        <v>7</v>
      </c>
      <c r="G443" s="152" t="s">
        <v>952</v>
      </c>
      <c r="H443" s="158" t="s">
        <v>12</v>
      </c>
      <c r="I443" s="159"/>
      <c r="J443" s="165">
        <v>1018</v>
      </c>
      <c r="K443" s="9">
        <v>42</v>
      </c>
      <c r="L443" s="9">
        <v>11.14</v>
      </c>
      <c r="M443" s="9">
        <v>79.489999999999995</v>
      </c>
      <c r="N443" s="9">
        <v>69.31</v>
      </c>
      <c r="O443" s="33">
        <f t="shared" si="11"/>
        <v>85.106071689831751</v>
      </c>
    </row>
    <row r="444" spans="1:15" x14ac:dyDescent="0.35">
      <c r="A444" s="140">
        <v>44173</v>
      </c>
      <c r="B444" s="144">
        <v>2030</v>
      </c>
      <c r="C444" s="147" t="s">
        <v>932</v>
      </c>
      <c r="D444" s="147" t="s">
        <v>16</v>
      </c>
      <c r="E444" s="78" t="s">
        <v>998</v>
      </c>
      <c r="F444" s="152">
        <v>7</v>
      </c>
      <c r="G444" s="152" t="s">
        <v>952</v>
      </c>
      <c r="H444" s="158" t="s">
        <v>11</v>
      </c>
      <c r="I444" s="159"/>
      <c r="J444" s="165">
        <v>1019</v>
      </c>
      <c r="K444" s="9">
        <v>53</v>
      </c>
      <c r="L444" s="9">
        <v>11.19</v>
      </c>
      <c r="M444" s="9">
        <v>89.9</v>
      </c>
      <c r="N444" s="9">
        <v>79</v>
      </c>
      <c r="O444" s="33">
        <f t="shared" si="11"/>
        <v>86.151696099606141</v>
      </c>
    </row>
    <row r="445" spans="1:15" x14ac:dyDescent="0.35">
      <c r="A445" s="140">
        <v>44173</v>
      </c>
      <c r="B445" s="144">
        <v>2031</v>
      </c>
      <c r="C445" s="147" t="s">
        <v>932</v>
      </c>
      <c r="D445" s="147" t="s">
        <v>16</v>
      </c>
      <c r="E445" s="78" t="s">
        <v>998</v>
      </c>
      <c r="F445" s="152">
        <v>7</v>
      </c>
      <c r="G445" s="152" t="s">
        <v>952</v>
      </c>
      <c r="H445" s="158" t="s">
        <v>10</v>
      </c>
      <c r="I445" s="159"/>
      <c r="J445" s="165">
        <v>1020</v>
      </c>
      <c r="K445" s="9">
        <v>305</v>
      </c>
      <c r="L445" s="9">
        <v>11.23</v>
      </c>
      <c r="M445" s="9">
        <v>88.02</v>
      </c>
      <c r="N445" s="9">
        <v>75.709999999999994</v>
      </c>
      <c r="O445" s="33">
        <f t="shared" si="11"/>
        <v>83.969266831618697</v>
      </c>
    </row>
    <row r="446" spans="1:15" x14ac:dyDescent="0.35">
      <c r="A446" s="140">
        <v>44173</v>
      </c>
      <c r="B446" s="144">
        <v>2032</v>
      </c>
      <c r="C446" s="147" t="s">
        <v>932</v>
      </c>
      <c r="D446" s="147" t="s">
        <v>16</v>
      </c>
      <c r="E446" s="78" t="s">
        <v>998</v>
      </c>
      <c r="F446" s="152">
        <v>7</v>
      </c>
      <c r="G446" s="152" t="s">
        <v>990</v>
      </c>
      <c r="H446" s="158" t="s">
        <v>8</v>
      </c>
      <c r="I446" s="159"/>
      <c r="J446" s="165">
        <v>1021</v>
      </c>
      <c r="K446" s="9">
        <v>222</v>
      </c>
      <c r="L446" s="9">
        <v>10.89</v>
      </c>
      <c r="M446" s="9">
        <v>91.32</v>
      </c>
      <c r="N446" s="9">
        <v>82.2</v>
      </c>
      <c r="O446" s="33">
        <f t="shared" si="11"/>
        <v>88.660947407683707</v>
      </c>
    </row>
    <row r="447" spans="1:15" x14ac:dyDescent="0.35">
      <c r="A447" s="140">
        <v>44173</v>
      </c>
      <c r="B447" s="144">
        <v>2033</v>
      </c>
      <c r="C447" s="147" t="s">
        <v>932</v>
      </c>
      <c r="D447" s="147" t="s">
        <v>16</v>
      </c>
      <c r="E447" s="78" t="s">
        <v>998</v>
      </c>
      <c r="F447" s="152">
        <v>7</v>
      </c>
      <c r="G447" s="152" t="s">
        <v>990</v>
      </c>
      <c r="H447" s="158" t="s">
        <v>12</v>
      </c>
      <c r="I447" s="159"/>
      <c r="J447" s="165">
        <v>1022</v>
      </c>
      <c r="K447" s="9">
        <v>133</v>
      </c>
      <c r="L447" s="9">
        <v>10.99</v>
      </c>
      <c r="M447" s="9">
        <v>72.28</v>
      </c>
      <c r="N447" s="9">
        <v>63.75</v>
      </c>
      <c r="O447" s="33">
        <f t="shared" si="11"/>
        <v>86.082558329254368</v>
      </c>
    </row>
    <row r="448" spans="1:15" x14ac:dyDescent="0.35">
      <c r="A448" s="140">
        <v>44173</v>
      </c>
      <c r="B448" s="144">
        <v>2034</v>
      </c>
      <c r="C448" s="147" t="s">
        <v>932</v>
      </c>
      <c r="D448" s="147" t="s">
        <v>16</v>
      </c>
      <c r="E448" s="78" t="s">
        <v>998</v>
      </c>
      <c r="F448" s="152">
        <v>7</v>
      </c>
      <c r="G448" s="152" t="s">
        <v>990</v>
      </c>
      <c r="H448" s="158" t="s">
        <v>11</v>
      </c>
      <c r="I448" s="159"/>
      <c r="J448" s="165">
        <v>1023</v>
      </c>
      <c r="K448" s="9">
        <v>134</v>
      </c>
      <c r="L448" s="9">
        <v>10.96</v>
      </c>
      <c r="M448" s="9">
        <v>85.93</v>
      </c>
      <c r="N448" s="9">
        <v>75.59</v>
      </c>
      <c r="O448" s="33">
        <f t="shared" si="11"/>
        <v>86.207816459917296</v>
      </c>
    </row>
    <row r="449" spans="1:15" x14ac:dyDescent="0.35">
      <c r="A449" s="140">
        <v>44173</v>
      </c>
      <c r="B449" s="144">
        <v>2035</v>
      </c>
      <c r="C449" s="147" t="s">
        <v>932</v>
      </c>
      <c r="D449" s="147" t="s">
        <v>16</v>
      </c>
      <c r="E449" s="78" t="s">
        <v>998</v>
      </c>
      <c r="F449" s="152">
        <v>7</v>
      </c>
      <c r="G449" s="152" t="s">
        <v>990</v>
      </c>
      <c r="H449" s="158" t="s">
        <v>10</v>
      </c>
      <c r="I449" s="159"/>
      <c r="J449" s="165">
        <v>1024</v>
      </c>
      <c r="K449" s="9">
        <v>415</v>
      </c>
      <c r="L449" s="9">
        <v>11.28</v>
      </c>
      <c r="M449" s="9">
        <v>86.26</v>
      </c>
      <c r="N449" s="9">
        <v>73.91</v>
      </c>
      <c r="O449" s="33">
        <f t="shared" si="11"/>
        <v>83.528941050946898</v>
      </c>
    </row>
    <row r="450" spans="1:15" x14ac:dyDescent="0.35">
      <c r="A450" s="140">
        <v>44173</v>
      </c>
      <c r="B450" s="144">
        <v>2036</v>
      </c>
      <c r="C450" s="147" t="s">
        <v>932</v>
      </c>
      <c r="D450" s="147" t="s">
        <v>16</v>
      </c>
      <c r="E450" s="78" t="s">
        <v>993</v>
      </c>
      <c r="F450" s="152">
        <v>2</v>
      </c>
      <c r="G450" s="152" t="s">
        <v>990</v>
      </c>
      <c r="H450" s="158" t="s">
        <v>8</v>
      </c>
      <c r="I450" s="159"/>
      <c r="J450" s="165">
        <v>1025</v>
      </c>
      <c r="K450" s="9">
        <v>144</v>
      </c>
      <c r="L450" s="9">
        <v>10.91</v>
      </c>
      <c r="M450" s="9">
        <v>87.09</v>
      </c>
      <c r="N450" s="9">
        <v>79.14</v>
      </c>
      <c r="O450" s="33">
        <f t="shared" si="11"/>
        <v>89.564190076135475</v>
      </c>
    </row>
    <row r="451" spans="1:15" x14ac:dyDescent="0.35">
      <c r="A451" s="140">
        <v>44173</v>
      </c>
      <c r="B451" s="144">
        <v>2037</v>
      </c>
      <c r="C451" s="147" t="s">
        <v>932</v>
      </c>
      <c r="D451" s="147" t="s">
        <v>16</v>
      </c>
      <c r="E451" s="78" t="s">
        <v>993</v>
      </c>
      <c r="F451" s="152">
        <v>2</v>
      </c>
      <c r="G451" s="152" t="s">
        <v>990</v>
      </c>
      <c r="H451" s="158" t="s">
        <v>12</v>
      </c>
      <c r="I451" s="159"/>
      <c r="J451" s="165">
        <v>1026</v>
      </c>
      <c r="K451" s="9">
        <v>213</v>
      </c>
      <c r="L451" s="9">
        <v>10.96</v>
      </c>
      <c r="M451" s="9">
        <v>74.260000000000005</v>
      </c>
      <c r="N451" s="9">
        <v>64.28</v>
      </c>
      <c r="O451" s="33">
        <f t="shared" si="11"/>
        <v>84.233807266982609</v>
      </c>
    </row>
    <row r="452" spans="1:15" x14ac:dyDescent="0.35">
      <c r="A452" s="140">
        <v>44173</v>
      </c>
      <c r="B452" s="144">
        <v>2038</v>
      </c>
      <c r="C452" s="147" t="s">
        <v>932</v>
      </c>
      <c r="D452" s="147" t="s">
        <v>16</v>
      </c>
      <c r="E452" s="78" t="s">
        <v>993</v>
      </c>
      <c r="F452" s="152">
        <v>2</v>
      </c>
      <c r="G452" s="152" t="s">
        <v>990</v>
      </c>
      <c r="H452" s="158" t="s">
        <v>11</v>
      </c>
      <c r="I452" s="159"/>
      <c r="J452" s="165">
        <v>1027</v>
      </c>
      <c r="K452" s="9">
        <v>163</v>
      </c>
      <c r="L452" s="9">
        <v>10.9</v>
      </c>
      <c r="M452" s="9">
        <v>88.47</v>
      </c>
      <c r="N452" s="9">
        <v>77.05</v>
      </c>
      <c r="O452" s="33">
        <f t="shared" si="11"/>
        <v>85.277813587727209</v>
      </c>
    </row>
    <row r="453" spans="1:15" x14ac:dyDescent="0.35">
      <c r="A453" s="140">
        <v>44173</v>
      </c>
      <c r="B453" s="144">
        <v>2039</v>
      </c>
      <c r="C453" s="147" t="s">
        <v>932</v>
      </c>
      <c r="D453" s="147" t="s">
        <v>16</v>
      </c>
      <c r="E453" s="78" t="s">
        <v>993</v>
      </c>
      <c r="F453" s="152">
        <v>2</v>
      </c>
      <c r="G453" s="152" t="s">
        <v>990</v>
      </c>
      <c r="H453" s="158" t="s">
        <v>10</v>
      </c>
      <c r="I453" s="159"/>
      <c r="J453" s="165">
        <v>1028</v>
      </c>
      <c r="K453" s="9">
        <v>310</v>
      </c>
      <c r="L453" s="9">
        <v>11.28</v>
      </c>
      <c r="M453" s="9">
        <v>86.32</v>
      </c>
      <c r="N453" s="9">
        <v>74.19</v>
      </c>
      <c r="O453" s="33">
        <f t="shared" si="11"/>
        <v>83.835287846481876</v>
      </c>
    </row>
    <row r="454" spans="1:15" x14ac:dyDescent="0.35">
      <c r="A454" s="140">
        <v>44173</v>
      </c>
      <c r="B454" s="144">
        <v>2040</v>
      </c>
      <c r="C454" s="147" t="s">
        <v>932</v>
      </c>
      <c r="D454" s="147" t="s">
        <v>16</v>
      </c>
      <c r="E454" s="78" t="s">
        <v>993</v>
      </c>
      <c r="F454" s="152">
        <v>2</v>
      </c>
      <c r="G454" s="152" t="s">
        <v>952</v>
      </c>
      <c r="H454" s="158" t="s">
        <v>8</v>
      </c>
      <c r="I454" s="159"/>
      <c r="J454" s="165">
        <v>1029</v>
      </c>
      <c r="K454" s="9">
        <v>135</v>
      </c>
      <c r="L454" s="9">
        <v>11.01</v>
      </c>
      <c r="M454" s="9">
        <v>81.66</v>
      </c>
      <c r="N454" s="9">
        <v>74.010000000000005</v>
      </c>
      <c r="O454" s="33">
        <f t="shared" si="11"/>
        <v>89.171974522293027</v>
      </c>
    </row>
    <row r="455" spans="1:15" x14ac:dyDescent="0.35">
      <c r="A455" s="140">
        <v>44173</v>
      </c>
      <c r="B455" s="144">
        <v>2041</v>
      </c>
      <c r="C455" s="147" t="s">
        <v>932</v>
      </c>
      <c r="D455" s="147" t="s">
        <v>16</v>
      </c>
      <c r="E455" s="78" t="s">
        <v>993</v>
      </c>
      <c r="F455" s="152">
        <v>2</v>
      </c>
      <c r="G455" s="152" t="s">
        <v>952</v>
      </c>
      <c r="H455" s="158" t="s">
        <v>12</v>
      </c>
      <c r="I455" s="159"/>
      <c r="J455" s="165">
        <v>1030</v>
      </c>
      <c r="K455" s="9">
        <v>158</v>
      </c>
      <c r="L455" s="9">
        <v>10.86</v>
      </c>
      <c r="M455" s="9">
        <v>80.349999999999994</v>
      </c>
      <c r="N455" s="9">
        <v>70.22</v>
      </c>
      <c r="O455" s="33">
        <f t="shared" si="11"/>
        <v>85.422362929917981</v>
      </c>
    </row>
    <row r="456" spans="1:15" x14ac:dyDescent="0.35">
      <c r="A456" s="140">
        <v>44173</v>
      </c>
      <c r="B456" s="144">
        <v>2042</v>
      </c>
      <c r="C456" s="147" t="s">
        <v>932</v>
      </c>
      <c r="D456" s="147" t="s">
        <v>16</v>
      </c>
      <c r="E456" s="78" t="s">
        <v>993</v>
      </c>
      <c r="F456" s="152">
        <v>2</v>
      </c>
      <c r="G456" s="152" t="s">
        <v>952</v>
      </c>
      <c r="H456" s="158" t="s">
        <v>11</v>
      </c>
      <c r="I456" s="159"/>
      <c r="J456" s="165">
        <v>1031</v>
      </c>
      <c r="K456" s="9">
        <v>29</v>
      </c>
      <c r="L456" s="9">
        <v>10.91</v>
      </c>
      <c r="M456" s="9">
        <v>89.9</v>
      </c>
      <c r="N456" s="9">
        <v>78.22</v>
      </c>
      <c r="O456" s="33">
        <f t="shared" si="11"/>
        <v>85.213318141536902</v>
      </c>
    </row>
    <row r="457" spans="1:15" x14ac:dyDescent="0.35">
      <c r="A457" s="140">
        <v>44173</v>
      </c>
      <c r="B457" s="144">
        <v>2043</v>
      </c>
      <c r="C457" s="147" t="s">
        <v>932</v>
      </c>
      <c r="D457" s="147" t="s">
        <v>16</v>
      </c>
      <c r="E457" s="78" t="s">
        <v>993</v>
      </c>
      <c r="F457" s="152">
        <v>2</v>
      </c>
      <c r="G457" s="152" t="s">
        <v>952</v>
      </c>
      <c r="H457" s="158" t="s">
        <v>10</v>
      </c>
      <c r="I457" s="159"/>
      <c r="J457" s="165">
        <v>1032</v>
      </c>
      <c r="K457" s="9">
        <v>414</v>
      </c>
      <c r="L457" s="9">
        <v>11.27</v>
      </c>
      <c r="M457" s="9">
        <v>93.15</v>
      </c>
      <c r="N457" s="9">
        <v>80.02</v>
      </c>
      <c r="O457" s="33">
        <f t="shared" si="11"/>
        <v>83.964338055691243</v>
      </c>
    </row>
    <row r="458" spans="1:15" x14ac:dyDescent="0.35">
      <c r="A458" s="140">
        <v>44173</v>
      </c>
      <c r="B458" s="144">
        <v>2044</v>
      </c>
      <c r="C458" s="147" t="s">
        <v>932</v>
      </c>
      <c r="D458" s="147" t="s">
        <v>15</v>
      </c>
      <c r="E458" s="78" t="s">
        <v>996</v>
      </c>
      <c r="F458" s="152">
        <v>5</v>
      </c>
      <c r="G458" s="152" t="s">
        <v>990</v>
      </c>
      <c r="H458" s="158" t="s">
        <v>8</v>
      </c>
      <c r="I458" s="159"/>
      <c r="J458" s="165">
        <v>1033</v>
      </c>
      <c r="K458" s="9">
        <v>148</v>
      </c>
      <c r="L458" s="9">
        <v>10.89</v>
      </c>
      <c r="M458" s="9">
        <v>81.5</v>
      </c>
      <c r="N458" s="9">
        <v>70.22</v>
      </c>
      <c r="O458" s="33">
        <f t="shared" si="11"/>
        <v>84.024925647925215</v>
      </c>
    </row>
    <row r="459" spans="1:15" x14ac:dyDescent="0.35">
      <c r="A459" s="140">
        <v>44173</v>
      </c>
      <c r="B459" s="144">
        <v>2045</v>
      </c>
      <c r="C459" s="147" t="s">
        <v>932</v>
      </c>
      <c r="D459" s="147" t="s">
        <v>15</v>
      </c>
      <c r="E459" s="78" t="s">
        <v>996</v>
      </c>
      <c r="F459" s="152">
        <v>5</v>
      </c>
      <c r="G459" s="152" t="s">
        <v>990</v>
      </c>
      <c r="H459" s="158" t="s">
        <v>12</v>
      </c>
      <c r="I459" s="159"/>
      <c r="J459" s="165">
        <v>1034</v>
      </c>
      <c r="K459" s="9">
        <v>132</v>
      </c>
      <c r="L459" s="9">
        <v>10.9</v>
      </c>
      <c r="M459" s="9">
        <v>76.5</v>
      </c>
      <c r="N459" s="9">
        <v>66.88</v>
      </c>
      <c r="O459" s="33">
        <f t="shared" si="11"/>
        <v>85.33536585365853</v>
      </c>
    </row>
    <row r="460" spans="1:15" x14ac:dyDescent="0.35">
      <c r="A460" s="140">
        <v>44173</v>
      </c>
      <c r="B460" s="144">
        <v>2046</v>
      </c>
      <c r="C460" s="147" t="s">
        <v>932</v>
      </c>
      <c r="D460" s="147" t="s">
        <v>15</v>
      </c>
      <c r="E460" s="78" t="s">
        <v>996</v>
      </c>
      <c r="F460" s="152">
        <v>5</v>
      </c>
      <c r="G460" s="152" t="s">
        <v>990</v>
      </c>
      <c r="H460" s="158" t="s">
        <v>11</v>
      </c>
      <c r="I460" s="159"/>
      <c r="J460" s="165">
        <v>1035</v>
      </c>
      <c r="K460" s="9">
        <v>155</v>
      </c>
      <c r="L460" s="9">
        <v>10.96</v>
      </c>
      <c r="M460" s="9">
        <v>83.45</v>
      </c>
      <c r="N460" s="9">
        <v>73.400000000000006</v>
      </c>
      <c r="O460" s="33">
        <f t="shared" si="11"/>
        <v>86.136018761208433</v>
      </c>
    </row>
    <row r="461" spans="1:15" x14ac:dyDescent="0.35">
      <c r="A461" s="140">
        <v>44173</v>
      </c>
      <c r="B461" s="144">
        <v>2047</v>
      </c>
      <c r="C461" s="147" t="s">
        <v>932</v>
      </c>
      <c r="D461" s="147" t="s">
        <v>15</v>
      </c>
      <c r="E461" s="78" t="s">
        <v>996</v>
      </c>
      <c r="F461" s="152">
        <v>5</v>
      </c>
      <c r="G461" s="152" t="s">
        <v>990</v>
      </c>
      <c r="H461" s="158" t="s">
        <v>10</v>
      </c>
      <c r="I461" s="159"/>
      <c r="J461" s="165">
        <v>1036</v>
      </c>
      <c r="K461" s="9">
        <v>307</v>
      </c>
      <c r="L461" s="9">
        <v>11.22</v>
      </c>
      <c r="M461" s="9">
        <v>81.08</v>
      </c>
      <c r="N461" s="9">
        <v>69.819999999999993</v>
      </c>
      <c r="O461" s="33">
        <f t="shared" si="11"/>
        <v>83.88204981391354</v>
      </c>
    </row>
    <row r="462" spans="1:15" x14ac:dyDescent="0.35">
      <c r="A462" s="140">
        <v>44173</v>
      </c>
      <c r="B462" s="144">
        <v>2048</v>
      </c>
      <c r="C462" s="147" t="s">
        <v>932</v>
      </c>
      <c r="D462" s="147" t="s">
        <v>15</v>
      </c>
      <c r="E462" s="78" t="s">
        <v>996</v>
      </c>
      <c r="F462" s="152">
        <v>5</v>
      </c>
      <c r="G462" s="152" t="s">
        <v>952</v>
      </c>
      <c r="H462" s="158" t="s">
        <v>8</v>
      </c>
      <c r="I462" s="159"/>
      <c r="J462" s="165">
        <v>1037</v>
      </c>
      <c r="K462" s="9">
        <v>153</v>
      </c>
      <c r="L462" s="9">
        <v>10.98</v>
      </c>
      <c r="M462" s="9">
        <v>76.959999999999994</v>
      </c>
      <c r="N462" s="9">
        <v>66.39</v>
      </c>
      <c r="O462" s="33">
        <f t="shared" si="11"/>
        <v>83.979993937556841</v>
      </c>
    </row>
    <row r="463" spans="1:15" x14ac:dyDescent="0.35">
      <c r="A463" s="140">
        <v>44173</v>
      </c>
      <c r="B463" s="144">
        <v>2049</v>
      </c>
      <c r="C463" s="147" t="s">
        <v>932</v>
      </c>
      <c r="D463" s="147" t="s">
        <v>15</v>
      </c>
      <c r="E463" s="78" t="s">
        <v>996</v>
      </c>
      <c r="F463" s="152">
        <v>5</v>
      </c>
      <c r="G463" s="152" t="s">
        <v>952</v>
      </c>
      <c r="H463" s="158" t="s">
        <v>12</v>
      </c>
      <c r="I463" s="159"/>
      <c r="J463" s="165">
        <v>1038</v>
      </c>
      <c r="K463" s="9">
        <v>170</v>
      </c>
      <c r="L463" s="9">
        <v>10.89</v>
      </c>
      <c r="M463" s="9">
        <v>77.489999999999995</v>
      </c>
      <c r="N463" s="9">
        <v>67.44</v>
      </c>
      <c r="O463" s="33">
        <f t="shared" si="11"/>
        <v>84.909909909909913</v>
      </c>
    </row>
    <row r="464" spans="1:15" x14ac:dyDescent="0.35">
      <c r="A464" s="140">
        <v>44173</v>
      </c>
      <c r="B464" s="144">
        <v>2050</v>
      </c>
      <c r="C464" s="147" t="s">
        <v>932</v>
      </c>
      <c r="D464" s="147" t="s">
        <v>15</v>
      </c>
      <c r="E464" s="78" t="s">
        <v>996</v>
      </c>
      <c r="F464" s="152">
        <v>5</v>
      </c>
      <c r="G464" s="152" t="s">
        <v>952</v>
      </c>
      <c r="H464" s="158" t="s">
        <v>11</v>
      </c>
      <c r="I464" s="159"/>
      <c r="J464" s="165">
        <v>1039</v>
      </c>
      <c r="K464" s="9">
        <v>156</v>
      </c>
      <c r="L464" s="9">
        <v>10.87</v>
      </c>
      <c r="M464" s="9">
        <v>87.9</v>
      </c>
      <c r="N464" s="9">
        <v>76.930000000000007</v>
      </c>
      <c r="O464" s="33">
        <f t="shared" si="11"/>
        <v>85.758795274568357</v>
      </c>
    </row>
    <row r="465" spans="1:15" x14ac:dyDescent="0.35">
      <c r="A465" s="140">
        <v>44173</v>
      </c>
      <c r="B465" s="144">
        <v>2051</v>
      </c>
      <c r="C465" s="147" t="s">
        <v>932</v>
      </c>
      <c r="D465" s="147" t="s">
        <v>15</v>
      </c>
      <c r="E465" s="78" t="s">
        <v>996</v>
      </c>
      <c r="F465" s="152">
        <v>5</v>
      </c>
      <c r="G465" s="152" t="s">
        <v>952</v>
      </c>
      <c r="H465" s="158" t="s">
        <v>10</v>
      </c>
      <c r="I465" s="159"/>
      <c r="J465" s="165">
        <v>1040</v>
      </c>
      <c r="K465" s="9">
        <v>301</v>
      </c>
      <c r="L465" s="9">
        <v>11.22</v>
      </c>
      <c r="M465" s="9">
        <v>85.41</v>
      </c>
      <c r="N465" s="9">
        <v>73.45</v>
      </c>
      <c r="O465" s="33">
        <f t="shared" si="11"/>
        <v>83.87922900660466</v>
      </c>
    </row>
    <row r="466" spans="1:15" x14ac:dyDescent="0.35">
      <c r="A466" s="140">
        <v>44173</v>
      </c>
      <c r="B466" s="144">
        <v>2052</v>
      </c>
      <c r="C466" s="147" t="s">
        <v>932</v>
      </c>
      <c r="D466" s="147" t="s">
        <v>14</v>
      </c>
      <c r="E466" s="78" t="s">
        <v>994</v>
      </c>
      <c r="F466" s="152">
        <v>3</v>
      </c>
      <c r="G466" s="152" t="s">
        <v>990</v>
      </c>
      <c r="H466" s="158" t="s">
        <v>8</v>
      </c>
      <c r="I466" s="159"/>
      <c r="J466" s="165">
        <v>1041</v>
      </c>
      <c r="K466" s="9">
        <v>165</v>
      </c>
      <c r="L466" s="9">
        <v>10.87</v>
      </c>
      <c r="M466" s="9">
        <v>84.63</v>
      </c>
      <c r="N466" s="9">
        <v>74.98</v>
      </c>
      <c r="O466" s="33">
        <f t="shared" si="11"/>
        <v>86.917028199566161</v>
      </c>
    </row>
    <row r="467" spans="1:15" x14ac:dyDescent="0.35">
      <c r="A467" s="140">
        <v>44173</v>
      </c>
      <c r="B467" s="144">
        <v>2053</v>
      </c>
      <c r="C467" s="147" t="s">
        <v>932</v>
      </c>
      <c r="D467" s="147" t="s">
        <v>14</v>
      </c>
      <c r="E467" s="78" t="s">
        <v>994</v>
      </c>
      <c r="F467" s="152">
        <v>3</v>
      </c>
      <c r="G467" s="152" t="s">
        <v>990</v>
      </c>
      <c r="H467" s="158" t="s">
        <v>12</v>
      </c>
      <c r="I467" s="159"/>
      <c r="J467" s="165">
        <v>1042</v>
      </c>
      <c r="K467" s="9">
        <v>159</v>
      </c>
      <c r="L467" s="9">
        <v>10.87</v>
      </c>
      <c r="M467" s="9">
        <v>82.81</v>
      </c>
      <c r="N467" s="9">
        <v>72.13</v>
      </c>
      <c r="O467" s="33">
        <f t="shared" si="11"/>
        <v>85.154295246038359</v>
      </c>
    </row>
    <row r="468" spans="1:15" x14ac:dyDescent="0.35">
      <c r="A468" s="140">
        <v>44173</v>
      </c>
      <c r="B468" s="144">
        <v>2054</v>
      </c>
      <c r="C468" s="147" t="s">
        <v>932</v>
      </c>
      <c r="D468" s="147" t="s">
        <v>14</v>
      </c>
      <c r="E468" s="78" t="s">
        <v>994</v>
      </c>
      <c r="F468" s="152">
        <v>3</v>
      </c>
      <c r="G468" s="152" t="s">
        <v>990</v>
      </c>
      <c r="H468" s="158" t="s">
        <v>11</v>
      </c>
      <c r="I468" s="159"/>
      <c r="J468" s="165">
        <v>1043</v>
      </c>
      <c r="K468" s="9">
        <v>167</v>
      </c>
      <c r="L468" s="9">
        <v>10.91</v>
      </c>
      <c r="M468" s="9">
        <v>90.5</v>
      </c>
      <c r="N468" s="9">
        <v>79.69</v>
      </c>
      <c r="O468" s="33">
        <f t="shared" si="11"/>
        <v>86.417891694936543</v>
      </c>
    </row>
    <row r="469" spans="1:15" x14ac:dyDescent="0.35">
      <c r="A469" s="140">
        <v>44173</v>
      </c>
      <c r="B469" s="144">
        <v>2055</v>
      </c>
      <c r="C469" s="147" t="s">
        <v>932</v>
      </c>
      <c r="D469" s="147" t="s">
        <v>14</v>
      </c>
      <c r="E469" s="78" t="s">
        <v>994</v>
      </c>
      <c r="F469" s="152">
        <v>3</v>
      </c>
      <c r="G469" s="152" t="s">
        <v>990</v>
      </c>
      <c r="H469" s="158" t="s">
        <v>10</v>
      </c>
      <c r="I469" s="159"/>
      <c r="J469" s="165">
        <v>1044</v>
      </c>
      <c r="K469" s="9">
        <v>412</v>
      </c>
      <c r="L469" s="9">
        <v>11.22</v>
      </c>
      <c r="M469" s="9">
        <v>84.85</v>
      </c>
      <c r="N469" s="9">
        <v>73.510000000000005</v>
      </c>
      <c r="O469" s="33">
        <f t="shared" si="11"/>
        <v>84.598669020779596</v>
      </c>
    </row>
    <row r="470" spans="1:15" x14ac:dyDescent="0.35">
      <c r="A470" s="140">
        <v>44173</v>
      </c>
      <c r="B470" s="144">
        <v>2056</v>
      </c>
      <c r="C470" s="147" t="s">
        <v>932</v>
      </c>
      <c r="D470" s="147" t="s">
        <v>14</v>
      </c>
      <c r="E470" s="78" t="s">
        <v>994</v>
      </c>
      <c r="F470" s="152">
        <v>3</v>
      </c>
      <c r="G470" s="152" t="s">
        <v>952</v>
      </c>
      <c r="H470" s="158" t="s">
        <v>8</v>
      </c>
      <c r="I470" s="159"/>
      <c r="J470" s="165">
        <v>1045</v>
      </c>
      <c r="K470" s="9">
        <v>157</v>
      </c>
      <c r="L470" s="9">
        <v>10.92</v>
      </c>
      <c r="M470" s="9">
        <v>90.39</v>
      </c>
      <c r="N470" s="9">
        <v>79.099999999999994</v>
      </c>
      <c r="O470" s="33">
        <f t="shared" si="11"/>
        <v>85.793381150119529</v>
      </c>
    </row>
    <row r="471" spans="1:15" x14ac:dyDescent="0.35">
      <c r="A471" s="140">
        <v>44173</v>
      </c>
      <c r="B471" s="144">
        <v>2057</v>
      </c>
      <c r="C471" s="147" t="s">
        <v>932</v>
      </c>
      <c r="D471" s="147" t="s">
        <v>14</v>
      </c>
      <c r="E471" s="78" t="s">
        <v>994</v>
      </c>
      <c r="F471" s="152">
        <v>3</v>
      </c>
      <c r="G471" s="152" t="s">
        <v>952</v>
      </c>
      <c r="H471" s="158" t="s">
        <v>12</v>
      </c>
      <c r="I471" s="159"/>
      <c r="J471" s="165">
        <v>1046</v>
      </c>
      <c r="K471" s="9">
        <v>151</v>
      </c>
      <c r="L471" s="9">
        <v>10.94</v>
      </c>
      <c r="M471" s="9">
        <v>80.06</v>
      </c>
      <c r="N471" s="9">
        <v>70.459999999999994</v>
      </c>
      <c r="O471" s="33">
        <f t="shared" si="11"/>
        <v>86.1111111111111</v>
      </c>
    </row>
    <row r="472" spans="1:15" x14ac:dyDescent="0.35">
      <c r="A472" s="140">
        <v>44173</v>
      </c>
      <c r="B472" s="144">
        <v>2058</v>
      </c>
      <c r="C472" s="147" t="s">
        <v>932</v>
      </c>
      <c r="D472" s="147" t="s">
        <v>14</v>
      </c>
      <c r="E472" s="78" t="s">
        <v>994</v>
      </c>
      <c r="F472" s="152">
        <v>3</v>
      </c>
      <c r="G472" s="152" t="s">
        <v>952</v>
      </c>
      <c r="H472" s="158" t="s">
        <v>11</v>
      </c>
      <c r="I472" s="159"/>
      <c r="J472" s="165">
        <v>1047</v>
      </c>
      <c r="K472" s="9">
        <v>141</v>
      </c>
      <c r="L472" s="9">
        <v>10.89</v>
      </c>
      <c r="M472" s="9">
        <v>86.23</v>
      </c>
      <c r="N472" s="9">
        <v>75.209999999999994</v>
      </c>
      <c r="O472" s="33">
        <f t="shared" si="11"/>
        <v>85.372975842845761</v>
      </c>
    </row>
    <row r="473" spans="1:15" x14ac:dyDescent="0.35">
      <c r="A473" s="140">
        <v>44173</v>
      </c>
      <c r="B473" s="144">
        <v>2059</v>
      </c>
      <c r="C473" s="147" t="s">
        <v>932</v>
      </c>
      <c r="D473" s="147" t="s">
        <v>14</v>
      </c>
      <c r="E473" s="78" t="s">
        <v>994</v>
      </c>
      <c r="F473" s="152">
        <v>3</v>
      </c>
      <c r="G473" s="152" t="s">
        <v>952</v>
      </c>
      <c r="H473" s="158" t="s">
        <v>10</v>
      </c>
      <c r="I473" s="159"/>
      <c r="J473" s="165">
        <v>1048</v>
      </c>
      <c r="K473" s="9">
        <v>306</v>
      </c>
      <c r="L473" s="9">
        <v>11.22</v>
      </c>
      <c r="M473" s="9">
        <v>80.31</v>
      </c>
      <c r="N473" s="9">
        <v>69.489999999999995</v>
      </c>
      <c r="O473" s="33">
        <f t="shared" si="11"/>
        <v>84.339267621942383</v>
      </c>
    </row>
    <row r="474" spans="1:15" x14ac:dyDescent="0.35">
      <c r="A474" s="140">
        <v>44173</v>
      </c>
      <c r="B474" s="144">
        <v>2060</v>
      </c>
      <c r="C474" s="147" t="s">
        <v>932</v>
      </c>
      <c r="D474" s="147" t="s">
        <v>13</v>
      </c>
      <c r="E474" s="78" t="s">
        <v>997</v>
      </c>
      <c r="F474" s="152">
        <v>6</v>
      </c>
      <c r="G474" s="152" t="s">
        <v>990</v>
      </c>
      <c r="H474" s="158" t="s">
        <v>8</v>
      </c>
      <c r="I474" s="159"/>
      <c r="J474" s="165">
        <v>1049</v>
      </c>
      <c r="K474" s="9"/>
      <c r="L474" s="9"/>
      <c r="M474" s="9"/>
      <c r="N474" s="9"/>
      <c r="O474" s="33"/>
    </row>
    <row r="475" spans="1:15" x14ac:dyDescent="0.35">
      <c r="A475" s="140">
        <v>44173</v>
      </c>
      <c r="B475" s="144">
        <v>2061</v>
      </c>
      <c r="C475" s="147" t="s">
        <v>932</v>
      </c>
      <c r="D475" s="147" t="s">
        <v>13</v>
      </c>
      <c r="E475" s="78" t="s">
        <v>997</v>
      </c>
      <c r="F475" s="152">
        <v>6</v>
      </c>
      <c r="G475" s="152" t="s">
        <v>990</v>
      </c>
      <c r="H475" s="158" t="s">
        <v>12</v>
      </c>
      <c r="I475" s="159"/>
      <c r="J475" s="165">
        <v>1050</v>
      </c>
      <c r="K475" s="9">
        <v>169</v>
      </c>
      <c r="L475" s="9">
        <v>10.96</v>
      </c>
      <c r="M475" s="9">
        <v>93.98</v>
      </c>
      <c r="N475" s="9">
        <v>82.36</v>
      </c>
      <c r="O475" s="33">
        <f t="shared" ref="O475:O506" si="12">100/(M475-L475)*(N475-L475)</f>
        <v>86.003372681281604</v>
      </c>
    </row>
    <row r="476" spans="1:15" x14ac:dyDescent="0.35">
      <c r="A476" s="140">
        <v>44173</v>
      </c>
      <c r="B476" s="144">
        <v>2062</v>
      </c>
      <c r="C476" s="147" t="s">
        <v>932</v>
      </c>
      <c r="D476" s="147" t="s">
        <v>13</v>
      </c>
      <c r="E476" s="78" t="s">
        <v>997</v>
      </c>
      <c r="F476" s="152">
        <v>6</v>
      </c>
      <c r="G476" s="152" t="s">
        <v>990</v>
      </c>
      <c r="H476" s="158" t="s">
        <v>11</v>
      </c>
      <c r="I476" s="159"/>
      <c r="J476" s="165">
        <v>1051</v>
      </c>
      <c r="K476" s="9">
        <v>168</v>
      </c>
      <c r="L476" s="9">
        <v>10.94</v>
      </c>
      <c r="M476" s="9">
        <v>97.46</v>
      </c>
      <c r="N476" s="9">
        <v>76.48</v>
      </c>
      <c r="O476" s="33">
        <f t="shared" si="12"/>
        <v>75.751271382339354</v>
      </c>
    </row>
    <row r="477" spans="1:15" x14ac:dyDescent="0.35">
      <c r="A477" s="140">
        <v>44173</v>
      </c>
      <c r="B477" s="144">
        <v>2063</v>
      </c>
      <c r="C477" s="147" t="s">
        <v>932</v>
      </c>
      <c r="D477" s="147" t="s">
        <v>13</v>
      </c>
      <c r="E477" s="78" t="s">
        <v>997</v>
      </c>
      <c r="F477" s="152">
        <v>6</v>
      </c>
      <c r="G477" s="152" t="s">
        <v>990</v>
      </c>
      <c r="H477" s="158" t="s">
        <v>10</v>
      </c>
      <c r="I477" s="159"/>
      <c r="J477" s="165">
        <v>1052</v>
      </c>
      <c r="K477" s="9">
        <v>27</v>
      </c>
      <c r="L477" s="9">
        <v>10.86</v>
      </c>
      <c r="M477" s="9">
        <v>88.18</v>
      </c>
      <c r="N477" s="9">
        <v>75.73</v>
      </c>
      <c r="O477" s="33">
        <f t="shared" si="12"/>
        <v>83.898085876875314</v>
      </c>
    </row>
    <row r="478" spans="1:15" x14ac:dyDescent="0.35">
      <c r="A478" s="140">
        <v>44173</v>
      </c>
      <c r="B478" s="144">
        <v>2064</v>
      </c>
      <c r="C478" s="147" t="s">
        <v>932</v>
      </c>
      <c r="D478" s="147" t="s">
        <v>13</v>
      </c>
      <c r="E478" s="78" t="s">
        <v>997</v>
      </c>
      <c r="F478" s="152">
        <v>6</v>
      </c>
      <c r="G478" s="152" t="s">
        <v>952</v>
      </c>
      <c r="H478" s="158" t="s">
        <v>8</v>
      </c>
      <c r="I478" s="159"/>
      <c r="J478" s="165">
        <v>1053</v>
      </c>
      <c r="K478" s="9">
        <v>147</v>
      </c>
      <c r="L478" s="9">
        <v>10.95</v>
      </c>
      <c r="M478" s="9">
        <v>84.73</v>
      </c>
      <c r="N478" s="9">
        <v>77.94</v>
      </c>
      <c r="O478" s="33">
        <f t="shared" si="12"/>
        <v>90.79696394686907</v>
      </c>
    </row>
    <row r="479" spans="1:15" x14ac:dyDescent="0.35">
      <c r="A479" s="140">
        <v>44173</v>
      </c>
      <c r="B479" s="144">
        <v>2065</v>
      </c>
      <c r="C479" s="147" t="s">
        <v>932</v>
      </c>
      <c r="D479" s="147" t="s">
        <v>13</v>
      </c>
      <c r="E479" s="78" t="s">
        <v>997</v>
      </c>
      <c r="F479" s="152">
        <v>6</v>
      </c>
      <c r="G479" s="152" t="s">
        <v>952</v>
      </c>
      <c r="H479" s="158" t="s">
        <v>12</v>
      </c>
      <c r="I479" s="159"/>
      <c r="J479" s="165">
        <v>1054</v>
      </c>
      <c r="K479" s="9">
        <v>136</v>
      </c>
      <c r="L479" s="9">
        <v>10.94</v>
      </c>
      <c r="M479" s="9">
        <v>79.41</v>
      </c>
      <c r="N479" s="9">
        <v>69.78</v>
      </c>
      <c r="O479" s="33">
        <f t="shared" si="12"/>
        <v>85.935446180809123</v>
      </c>
    </row>
    <row r="480" spans="1:15" x14ac:dyDescent="0.35">
      <c r="A480" s="140">
        <v>44173</v>
      </c>
      <c r="B480" s="144">
        <v>2066</v>
      </c>
      <c r="C480" s="147" t="s">
        <v>932</v>
      </c>
      <c r="D480" s="147" t="s">
        <v>13</v>
      </c>
      <c r="E480" s="78" t="s">
        <v>997</v>
      </c>
      <c r="F480" s="152">
        <v>6</v>
      </c>
      <c r="G480" s="152" t="s">
        <v>952</v>
      </c>
      <c r="H480" s="158" t="s">
        <v>11</v>
      </c>
      <c r="I480" s="159"/>
      <c r="J480" s="165">
        <v>1055</v>
      </c>
      <c r="K480" s="9">
        <v>166</v>
      </c>
      <c r="L480" s="9">
        <v>10.93</v>
      </c>
      <c r="M480" s="9">
        <v>88.42</v>
      </c>
      <c r="N480" s="9">
        <v>77.010000000000005</v>
      </c>
      <c r="O480" s="33">
        <f t="shared" si="12"/>
        <v>85.275519421860892</v>
      </c>
    </row>
    <row r="481" spans="1:15" x14ac:dyDescent="0.35">
      <c r="A481" s="140">
        <v>44173</v>
      </c>
      <c r="B481" s="144">
        <v>2067</v>
      </c>
      <c r="C481" s="147" t="s">
        <v>932</v>
      </c>
      <c r="D481" s="147" t="s">
        <v>13</v>
      </c>
      <c r="E481" s="78" t="s">
        <v>997</v>
      </c>
      <c r="F481" s="152">
        <v>6</v>
      </c>
      <c r="G481" s="152" t="s">
        <v>952</v>
      </c>
      <c r="H481" s="158" t="s">
        <v>10</v>
      </c>
      <c r="I481" s="159"/>
      <c r="J481" s="165">
        <v>1056</v>
      </c>
      <c r="K481" s="9">
        <v>319</v>
      </c>
      <c r="L481" s="9">
        <v>11.31</v>
      </c>
      <c r="M481" s="9">
        <v>89.7</v>
      </c>
      <c r="N481" s="9">
        <v>77.44</v>
      </c>
      <c r="O481" s="33">
        <f t="shared" si="12"/>
        <v>84.360250031891823</v>
      </c>
    </row>
    <row r="482" spans="1:15" x14ac:dyDescent="0.35">
      <c r="A482" s="140">
        <v>44173</v>
      </c>
      <c r="B482" s="144">
        <v>2068</v>
      </c>
      <c r="C482" s="147" t="s">
        <v>932</v>
      </c>
      <c r="D482" s="147" t="s">
        <v>13</v>
      </c>
      <c r="E482" s="78" t="s">
        <v>998</v>
      </c>
      <c r="F482" s="152">
        <v>7</v>
      </c>
      <c r="G482" s="152" t="s">
        <v>952</v>
      </c>
      <c r="H482" s="158" t="s">
        <v>8</v>
      </c>
      <c r="I482" s="159"/>
      <c r="J482" s="165">
        <v>1057</v>
      </c>
      <c r="K482" s="9">
        <v>143</v>
      </c>
      <c r="L482" s="9">
        <v>10.92</v>
      </c>
      <c r="M482" s="9">
        <v>86.45</v>
      </c>
      <c r="N482" s="9">
        <v>79.31</v>
      </c>
      <c r="O482" s="33">
        <f t="shared" si="12"/>
        <v>90.54680259499537</v>
      </c>
    </row>
    <row r="483" spans="1:15" x14ac:dyDescent="0.35">
      <c r="A483" s="140">
        <v>44173</v>
      </c>
      <c r="B483" s="144">
        <v>2069</v>
      </c>
      <c r="C483" s="147" t="s">
        <v>932</v>
      </c>
      <c r="D483" s="147" t="s">
        <v>13</v>
      </c>
      <c r="E483" s="78" t="s">
        <v>998</v>
      </c>
      <c r="F483" s="152">
        <v>7</v>
      </c>
      <c r="G483" s="152" t="s">
        <v>952</v>
      </c>
      <c r="H483" s="158" t="s">
        <v>12</v>
      </c>
      <c r="I483" s="159"/>
      <c r="J483" s="165">
        <v>1058</v>
      </c>
      <c r="K483" s="9">
        <v>124</v>
      </c>
      <c r="L483" s="9">
        <v>10.94</v>
      </c>
      <c r="M483" s="9">
        <v>80.900000000000006</v>
      </c>
      <c r="N483" s="9">
        <v>73.02</v>
      </c>
      <c r="O483" s="33">
        <f t="shared" si="12"/>
        <v>88.736420811892501</v>
      </c>
    </row>
    <row r="484" spans="1:15" x14ac:dyDescent="0.35">
      <c r="A484" s="140">
        <v>44173</v>
      </c>
      <c r="B484" s="144">
        <v>2070</v>
      </c>
      <c r="C484" s="147" t="s">
        <v>932</v>
      </c>
      <c r="D484" s="147" t="s">
        <v>13</v>
      </c>
      <c r="E484" s="78" t="s">
        <v>998</v>
      </c>
      <c r="F484" s="152">
        <v>7</v>
      </c>
      <c r="G484" s="152" t="s">
        <v>952</v>
      </c>
      <c r="H484" s="158" t="s">
        <v>11</v>
      </c>
      <c r="I484" s="159"/>
      <c r="J484" s="165">
        <v>1059</v>
      </c>
      <c r="K484" s="9">
        <v>139</v>
      </c>
      <c r="L484" s="9">
        <v>11</v>
      </c>
      <c r="M484" s="9">
        <v>70.25</v>
      </c>
      <c r="N484" s="9">
        <v>61.4</v>
      </c>
      <c r="O484" s="33">
        <f t="shared" si="12"/>
        <v>85.063291139240505</v>
      </c>
    </row>
    <row r="485" spans="1:15" x14ac:dyDescent="0.35">
      <c r="A485" s="140">
        <v>44173</v>
      </c>
      <c r="B485" s="144">
        <v>2071</v>
      </c>
      <c r="C485" s="147" t="s">
        <v>932</v>
      </c>
      <c r="D485" s="147" t="s">
        <v>13</v>
      </c>
      <c r="E485" s="78" t="s">
        <v>998</v>
      </c>
      <c r="F485" s="152">
        <v>7</v>
      </c>
      <c r="G485" s="152" t="s">
        <v>952</v>
      </c>
      <c r="H485" s="158" t="s">
        <v>10</v>
      </c>
      <c r="I485" s="159"/>
      <c r="J485" s="165">
        <v>1060</v>
      </c>
      <c r="K485" s="9">
        <v>413</v>
      </c>
      <c r="L485" s="9">
        <v>10.97</v>
      </c>
      <c r="M485" s="9">
        <v>89.18</v>
      </c>
      <c r="N485" s="9">
        <v>79.06</v>
      </c>
      <c r="O485" s="33">
        <f t="shared" si="12"/>
        <v>87.060478199718702</v>
      </c>
    </row>
    <row r="486" spans="1:15" x14ac:dyDescent="0.35">
      <c r="A486" s="140">
        <v>44173</v>
      </c>
      <c r="B486" s="144">
        <v>2072</v>
      </c>
      <c r="C486" s="147" t="s">
        <v>932</v>
      </c>
      <c r="D486" s="147" t="s">
        <v>13</v>
      </c>
      <c r="E486" s="78" t="s">
        <v>998</v>
      </c>
      <c r="F486" s="152">
        <v>7</v>
      </c>
      <c r="G486" s="152" t="s">
        <v>990</v>
      </c>
      <c r="H486" s="158" t="s">
        <v>8</v>
      </c>
      <c r="I486" s="159"/>
      <c r="J486" s="165">
        <v>1061</v>
      </c>
      <c r="K486" s="9">
        <v>57</v>
      </c>
      <c r="L486" s="9">
        <v>10.91</v>
      </c>
      <c r="M486" s="9">
        <v>82.05</v>
      </c>
      <c r="N486" s="9">
        <v>75.27</v>
      </c>
      <c r="O486" s="33">
        <f t="shared" si="12"/>
        <v>90.469496766938434</v>
      </c>
    </row>
    <row r="487" spans="1:15" x14ac:dyDescent="0.35">
      <c r="A487" s="140">
        <v>44173</v>
      </c>
      <c r="B487" s="144">
        <v>2073</v>
      </c>
      <c r="C487" s="147" t="s">
        <v>932</v>
      </c>
      <c r="D487" s="147" t="s">
        <v>13</v>
      </c>
      <c r="E487" s="78" t="s">
        <v>998</v>
      </c>
      <c r="F487" s="152">
        <v>7</v>
      </c>
      <c r="G487" s="152" t="s">
        <v>990</v>
      </c>
      <c r="H487" s="158" t="s">
        <v>12</v>
      </c>
      <c r="I487" s="159"/>
      <c r="J487" s="165">
        <v>1062</v>
      </c>
      <c r="K487" s="9">
        <v>130</v>
      </c>
      <c r="L487" s="9">
        <v>10.94</v>
      </c>
      <c r="M487" s="9">
        <v>94.54</v>
      </c>
      <c r="N487" s="9">
        <v>85.32</v>
      </c>
      <c r="O487" s="33">
        <f t="shared" si="12"/>
        <v>88.971291866028693</v>
      </c>
    </row>
    <row r="488" spans="1:15" x14ac:dyDescent="0.35">
      <c r="A488" s="140">
        <v>44173</v>
      </c>
      <c r="B488" s="144">
        <v>2074</v>
      </c>
      <c r="C488" s="147" t="s">
        <v>932</v>
      </c>
      <c r="D488" s="147" t="s">
        <v>13</v>
      </c>
      <c r="E488" s="78" t="s">
        <v>998</v>
      </c>
      <c r="F488" s="152">
        <v>7</v>
      </c>
      <c r="G488" s="152" t="s">
        <v>990</v>
      </c>
      <c r="H488" s="158" t="s">
        <v>11</v>
      </c>
      <c r="I488" s="159"/>
      <c r="J488" s="165">
        <v>1063</v>
      </c>
      <c r="K488" s="9">
        <v>140</v>
      </c>
      <c r="L488" s="9">
        <v>10.9</v>
      </c>
      <c r="M488" s="9">
        <v>81.17</v>
      </c>
      <c r="N488" s="9">
        <v>71.260000000000005</v>
      </c>
      <c r="O488" s="33">
        <f t="shared" si="12"/>
        <v>85.89725345097483</v>
      </c>
    </row>
    <row r="489" spans="1:15" x14ac:dyDescent="0.35">
      <c r="A489" s="140">
        <v>44173</v>
      </c>
      <c r="B489" s="144">
        <v>2075</v>
      </c>
      <c r="C489" s="147" t="s">
        <v>932</v>
      </c>
      <c r="D489" s="147" t="s">
        <v>13</v>
      </c>
      <c r="E489" s="78" t="s">
        <v>998</v>
      </c>
      <c r="F489" s="152">
        <v>7</v>
      </c>
      <c r="G489" s="152" t="s">
        <v>990</v>
      </c>
      <c r="H489" s="158" t="s">
        <v>10</v>
      </c>
      <c r="I489" s="159"/>
      <c r="J489" s="165">
        <v>1064</v>
      </c>
      <c r="K489" s="9">
        <v>401</v>
      </c>
      <c r="L489" s="9">
        <v>11.23</v>
      </c>
      <c r="M489" s="9">
        <v>90.45</v>
      </c>
      <c r="N489" s="9">
        <v>78.06</v>
      </c>
      <c r="O489" s="33">
        <f t="shared" si="12"/>
        <v>84.360010098459981</v>
      </c>
    </row>
    <row r="490" spans="1:15" x14ac:dyDescent="0.35">
      <c r="A490" s="140">
        <v>44173</v>
      </c>
      <c r="B490" s="144">
        <v>2076</v>
      </c>
      <c r="C490" s="147" t="s">
        <v>932</v>
      </c>
      <c r="D490" s="147" t="s">
        <v>14</v>
      </c>
      <c r="E490" s="78" t="s">
        <v>997</v>
      </c>
      <c r="F490" s="152">
        <v>6</v>
      </c>
      <c r="G490" s="152" t="s">
        <v>952</v>
      </c>
      <c r="H490" s="158" t="s">
        <v>8</v>
      </c>
      <c r="I490" s="159"/>
      <c r="J490" s="165">
        <v>1065</v>
      </c>
      <c r="K490" s="9">
        <v>131</v>
      </c>
      <c r="L490" s="9">
        <v>10.93</v>
      </c>
      <c r="M490" s="9">
        <v>84.04</v>
      </c>
      <c r="N490" s="9">
        <v>74.73</v>
      </c>
      <c r="O490" s="33">
        <f t="shared" si="12"/>
        <v>87.265763917384746</v>
      </c>
    </row>
    <row r="491" spans="1:15" x14ac:dyDescent="0.35">
      <c r="A491" s="140">
        <v>44173</v>
      </c>
      <c r="B491" s="144">
        <v>2077</v>
      </c>
      <c r="C491" s="147" t="s">
        <v>932</v>
      </c>
      <c r="D491" s="147" t="s">
        <v>14</v>
      </c>
      <c r="E491" s="78" t="s">
        <v>997</v>
      </c>
      <c r="F491" s="152">
        <v>6</v>
      </c>
      <c r="G491" s="152" t="s">
        <v>952</v>
      </c>
      <c r="H491" s="158" t="s">
        <v>12</v>
      </c>
      <c r="I491" s="159"/>
      <c r="J491" s="165">
        <v>1066</v>
      </c>
      <c r="K491" s="9">
        <v>52</v>
      </c>
      <c r="L491" s="9">
        <v>11.29</v>
      </c>
      <c r="M491" s="9">
        <v>93.12</v>
      </c>
      <c r="N491" s="9">
        <v>82.12</v>
      </c>
      <c r="O491" s="33">
        <f t="shared" si="12"/>
        <v>86.557497250397162</v>
      </c>
    </row>
    <row r="492" spans="1:15" x14ac:dyDescent="0.35">
      <c r="A492" s="140">
        <v>44173</v>
      </c>
      <c r="B492" s="144">
        <v>2078</v>
      </c>
      <c r="C492" s="147" t="s">
        <v>932</v>
      </c>
      <c r="D492" s="147" t="s">
        <v>14</v>
      </c>
      <c r="E492" s="78" t="s">
        <v>997</v>
      </c>
      <c r="F492" s="152">
        <v>6</v>
      </c>
      <c r="G492" s="152" t="s">
        <v>952</v>
      </c>
      <c r="H492" s="158" t="s">
        <v>11</v>
      </c>
      <c r="I492" s="159"/>
      <c r="J492" s="165">
        <v>1067</v>
      </c>
      <c r="K492" s="9">
        <v>150</v>
      </c>
      <c r="L492" s="9">
        <v>10.91</v>
      </c>
      <c r="M492" s="9">
        <v>85.81</v>
      </c>
      <c r="N492" s="9">
        <v>74.760000000000005</v>
      </c>
      <c r="O492" s="33">
        <f t="shared" si="12"/>
        <v>85.246995994659542</v>
      </c>
    </row>
    <row r="493" spans="1:15" x14ac:dyDescent="0.35">
      <c r="A493" s="140">
        <v>44173</v>
      </c>
      <c r="B493" s="144">
        <v>2079</v>
      </c>
      <c r="C493" s="147" t="s">
        <v>932</v>
      </c>
      <c r="D493" s="147" t="s">
        <v>14</v>
      </c>
      <c r="E493" s="78" t="s">
        <v>997</v>
      </c>
      <c r="F493" s="152">
        <v>6</v>
      </c>
      <c r="G493" s="152" t="s">
        <v>952</v>
      </c>
      <c r="H493" s="158" t="s">
        <v>10</v>
      </c>
      <c r="I493" s="159"/>
      <c r="J493" s="165">
        <v>1068</v>
      </c>
      <c r="K493" s="9">
        <v>417</v>
      </c>
      <c r="L493" s="9">
        <v>11.29</v>
      </c>
      <c r="M493" s="9">
        <v>86.75</v>
      </c>
      <c r="N493" s="9">
        <v>74.900000000000006</v>
      </c>
      <c r="O493" s="33">
        <f t="shared" si="12"/>
        <v>84.29631592896898</v>
      </c>
    </row>
    <row r="494" spans="1:15" x14ac:dyDescent="0.35">
      <c r="A494" s="140">
        <v>44173</v>
      </c>
      <c r="B494" s="144">
        <v>2080</v>
      </c>
      <c r="C494" s="147" t="s">
        <v>932</v>
      </c>
      <c r="D494" s="147" t="s">
        <v>14</v>
      </c>
      <c r="E494" s="78" t="s">
        <v>997</v>
      </c>
      <c r="F494" s="152">
        <v>6</v>
      </c>
      <c r="G494" s="152" t="s">
        <v>990</v>
      </c>
      <c r="H494" s="158" t="s">
        <v>8</v>
      </c>
      <c r="I494" s="159"/>
      <c r="J494" s="165">
        <v>1069</v>
      </c>
      <c r="K494" s="9">
        <v>137</v>
      </c>
      <c r="L494" s="9">
        <v>10.95</v>
      </c>
      <c r="M494" s="9">
        <v>78.86</v>
      </c>
      <c r="N494" s="9">
        <v>69.930000000000007</v>
      </c>
      <c r="O494" s="33">
        <f t="shared" si="12"/>
        <v>86.850242968634973</v>
      </c>
    </row>
    <row r="495" spans="1:15" x14ac:dyDescent="0.35">
      <c r="A495" s="140">
        <v>44173</v>
      </c>
      <c r="B495" s="144">
        <v>2081</v>
      </c>
      <c r="C495" s="147" t="s">
        <v>932</v>
      </c>
      <c r="D495" s="147" t="s">
        <v>14</v>
      </c>
      <c r="E495" s="78" t="s">
        <v>997</v>
      </c>
      <c r="F495" s="152">
        <v>6</v>
      </c>
      <c r="G495" s="152" t="s">
        <v>990</v>
      </c>
      <c r="H495" s="158" t="s">
        <v>12</v>
      </c>
      <c r="I495" s="159"/>
      <c r="J495" s="165">
        <v>1070</v>
      </c>
      <c r="K495" s="9">
        <v>122</v>
      </c>
      <c r="L495" s="9">
        <v>10.94</v>
      </c>
      <c r="M495" s="9">
        <v>77.91</v>
      </c>
      <c r="N495" s="9">
        <v>68.61</v>
      </c>
      <c r="O495" s="33">
        <f t="shared" si="12"/>
        <v>86.113185008212639</v>
      </c>
    </row>
    <row r="496" spans="1:15" x14ac:dyDescent="0.35">
      <c r="A496" s="140">
        <v>44173</v>
      </c>
      <c r="B496" s="144">
        <v>2082</v>
      </c>
      <c r="C496" s="147" t="s">
        <v>932</v>
      </c>
      <c r="D496" s="147" t="s">
        <v>14</v>
      </c>
      <c r="E496" s="78" t="s">
        <v>997</v>
      </c>
      <c r="F496" s="152">
        <v>6</v>
      </c>
      <c r="G496" s="152" t="s">
        <v>990</v>
      </c>
      <c r="H496" s="158" t="s">
        <v>11</v>
      </c>
      <c r="I496" s="159"/>
      <c r="J496" s="165">
        <v>1071</v>
      </c>
      <c r="K496" s="9">
        <v>154</v>
      </c>
      <c r="L496" s="9">
        <v>10.9</v>
      </c>
      <c r="M496" s="9">
        <v>84.19</v>
      </c>
      <c r="N496" s="9">
        <v>73.930000000000007</v>
      </c>
      <c r="O496" s="33">
        <f t="shared" si="12"/>
        <v>86.000818665575125</v>
      </c>
    </row>
    <row r="497" spans="1:15" x14ac:dyDescent="0.35">
      <c r="A497" s="140">
        <v>44173</v>
      </c>
      <c r="B497" s="144">
        <v>2083</v>
      </c>
      <c r="C497" s="147" t="s">
        <v>932</v>
      </c>
      <c r="D497" s="147" t="s">
        <v>14</v>
      </c>
      <c r="E497" s="78" t="s">
        <v>997</v>
      </c>
      <c r="F497" s="152">
        <v>6</v>
      </c>
      <c r="G497" s="152" t="s">
        <v>990</v>
      </c>
      <c r="H497" s="158" t="s">
        <v>10</v>
      </c>
      <c r="I497" s="159"/>
      <c r="J497" s="165">
        <v>1072</v>
      </c>
      <c r="K497" s="9">
        <v>420</v>
      </c>
      <c r="L497" s="9">
        <v>10.92</v>
      </c>
      <c r="M497" s="9">
        <v>87.4</v>
      </c>
      <c r="N497" s="9">
        <v>75.569999999999993</v>
      </c>
      <c r="O497" s="33">
        <f t="shared" si="12"/>
        <v>84.531903765690359</v>
      </c>
    </row>
    <row r="498" spans="1:15" x14ac:dyDescent="0.35">
      <c r="A498" s="140">
        <v>44173</v>
      </c>
      <c r="B498" s="144">
        <v>2084</v>
      </c>
      <c r="C498" s="147" t="s">
        <v>932</v>
      </c>
      <c r="D498" s="147" t="s">
        <v>15</v>
      </c>
      <c r="E498" s="78" t="s">
        <v>1000</v>
      </c>
      <c r="F498" s="152">
        <v>9</v>
      </c>
      <c r="G498" s="152" t="s">
        <v>952</v>
      </c>
      <c r="H498" s="158" t="s">
        <v>8</v>
      </c>
      <c r="I498" s="159"/>
      <c r="J498" s="165">
        <v>1073</v>
      </c>
      <c r="K498" s="9">
        <v>58</v>
      </c>
      <c r="L498" s="9">
        <v>11.32</v>
      </c>
      <c r="M498" s="9">
        <v>96.34</v>
      </c>
      <c r="N498" s="9">
        <v>85.25</v>
      </c>
      <c r="O498" s="33">
        <f t="shared" si="12"/>
        <v>86.95601035050575</v>
      </c>
    </row>
    <row r="499" spans="1:15" x14ac:dyDescent="0.35">
      <c r="A499" s="140">
        <v>44173</v>
      </c>
      <c r="B499" s="144">
        <v>2085</v>
      </c>
      <c r="C499" s="147" t="s">
        <v>932</v>
      </c>
      <c r="D499" s="147" t="s">
        <v>15</v>
      </c>
      <c r="E499" s="78" t="s">
        <v>1000</v>
      </c>
      <c r="F499" s="152">
        <v>9</v>
      </c>
      <c r="G499" s="152" t="s">
        <v>952</v>
      </c>
      <c r="H499" s="158" t="s">
        <v>12</v>
      </c>
      <c r="I499" s="159"/>
      <c r="J499" s="165">
        <v>1074</v>
      </c>
      <c r="K499" s="9">
        <v>46</v>
      </c>
      <c r="L499" s="9">
        <v>11.14</v>
      </c>
      <c r="M499" s="9">
        <v>87.86</v>
      </c>
      <c r="N499" s="9">
        <v>76.55</v>
      </c>
      <c r="O499" s="33">
        <f t="shared" si="12"/>
        <v>85.25808133472367</v>
      </c>
    </row>
    <row r="500" spans="1:15" x14ac:dyDescent="0.35">
      <c r="A500" s="140">
        <v>44173</v>
      </c>
      <c r="B500" s="144">
        <v>2086</v>
      </c>
      <c r="C500" s="147" t="s">
        <v>932</v>
      </c>
      <c r="D500" s="147" t="s">
        <v>15</v>
      </c>
      <c r="E500" s="78" t="s">
        <v>1000</v>
      </c>
      <c r="F500" s="152">
        <v>9</v>
      </c>
      <c r="G500" s="152" t="s">
        <v>952</v>
      </c>
      <c r="H500" s="158" t="s">
        <v>11</v>
      </c>
      <c r="I500" s="159"/>
      <c r="J500" s="165">
        <v>1075</v>
      </c>
      <c r="K500" s="9">
        <v>51</v>
      </c>
      <c r="L500" s="9">
        <v>11.04</v>
      </c>
      <c r="M500" s="9">
        <v>83.55</v>
      </c>
      <c r="N500" s="9">
        <v>72.06</v>
      </c>
      <c r="O500" s="33">
        <f t="shared" si="12"/>
        <v>84.153909805544075</v>
      </c>
    </row>
    <row r="501" spans="1:15" x14ac:dyDescent="0.35">
      <c r="A501" s="140">
        <v>44173</v>
      </c>
      <c r="B501" s="144">
        <v>2087</v>
      </c>
      <c r="C501" s="147" t="s">
        <v>932</v>
      </c>
      <c r="D501" s="147" t="s">
        <v>15</v>
      </c>
      <c r="E501" s="78" t="s">
        <v>1000</v>
      </c>
      <c r="F501" s="152">
        <v>9</v>
      </c>
      <c r="G501" s="152" t="s">
        <v>952</v>
      </c>
      <c r="H501" s="158" t="s">
        <v>10</v>
      </c>
      <c r="I501" s="159"/>
      <c r="J501" s="165">
        <v>1076</v>
      </c>
      <c r="K501" s="9">
        <v>419</v>
      </c>
      <c r="L501" s="9">
        <v>11.19</v>
      </c>
      <c r="M501" s="9">
        <v>86.97</v>
      </c>
      <c r="N501" s="9">
        <v>74.650000000000006</v>
      </c>
      <c r="O501" s="33">
        <f t="shared" si="12"/>
        <v>83.742412245975203</v>
      </c>
    </row>
    <row r="502" spans="1:15" x14ac:dyDescent="0.35">
      <c r="A502" s="140">
        <v>44173</v>
      </c>
      <c r="B502" s="144">
        <v>2088</v>
      </c>
      <c r="C502" s="147" t="s">
        <v>932</v>
      </c>
      <c r="D502" s="147" t="s">
        <v>15</v>
      </c>
      <c r="E502" s="78" t="s">
        <v>1000</v>
      </c>
      <c r="F502" s="152">
        <v>9</v>
      </c>
      <c r="G502" s="152" t="s">
        <v>990</v>
      </c>
      <c r="H502" s="158" t="s">
        <v>8</v>
      </c>
      <c r="I502" s="159"/>
      <c r="J502" s="165">
        <v>1077</v>
      </c>
      <c r="K502" s="9">
        <v>149</v>
      </c>
      <c r="L502" s="9">
        <v>10.96</v>
      </c>
      <c r="M502" s="9">
        <v>78.819999999999993</v>
      </c>
      <c r="N502" s="9">
        <v>69.489999999999995</v>
      </c>
      <c r="O502" s="33">
        <f t="shared" si="12"/>
        <v>86.251105216622477</v>
      </c>
    </row>
    <row r="503" spans="1:15" x14ac:dyDescent="0.35">
      <c r="A503" s="140">
        <v>44173</v>
      </c>
      <c r="B503" s="144">
        <v>2089</v>
      </c>
      <c r="C503" s="147" t="s">
        <v>932</v>
      </c>
      <c r="D503" s="147" t="s">
        <v>15</v>
      </c>
      <c r="E503" s="78" t="s">
        <v>1000</v>
      </c>
      <c r="F503" s="152">
        <v>9</v>
      </c>
      <c r="G503" s="152" t="s">
        <v>990</v>
      </c>
      <c r="H503" s="158" t="s">
        <v>12</v>
      </c>
      <c r="I503" s="159"/>
      <c r="J503" s="165">
        <v>1078</v>
      </c>
      <c r="K503" s="9">
        <v>145</v>
      </c>
      <c r="L503" s="9">
        <v>10.88</v>
      </c>
      <c r="M503" s="9">
        <v>86.54</v>
      </c>
      <c r="N503" s="9">
        <v>74.66</v>
      </c>
      <c r="O503" s="33">
        <f t="shared" si="12"/>
        <v>84.298176050753341</v>
      </c>
    </row>
    <row r="504" spans="1:15" x14ac:dyDescent="0.35">
      <c r="A504" s="140">
        <v>44173</v>
      </c>
      <c r="B504" s="144">
        <v>2090</v>
      </c>
      <c r="C504" s="147" t="s">
        <v>932</v>
      </c>
      <c r="D504" s="147" t="s">
        <v>15</v>
      </c>
      <c r="E504" s="78" t="s">
        <v>1000</v>
      </c>
      <c r="F504" s="152">
        <v>9</v>
      </c>
      <c r="G504" s="152" t="s">
        <v>990</v>
      </c>
      <c r="H504" s="158" t="s">
        <v>11</v>
      </c>
      <c r="I504" s="159"/>
      <c r="J504" s="165">
        <v>1079</v>
      </c>
      <c r="K504" s="9">
        <v>121</v>
      </c>
      <c r="L504" s="9">
        <v>11</v>
      </c>
      <c r="M504" s="9">
        <v>81.94</v>
      </c>
      <c r="N504" s="9">
        <v>71.39</v>
      </c>
      <c r="O504" s="33">
        <f t="shared" si="12"/>
        <v>85.128277417535955</v>
      </c>
    </row>
    <row r="505" spans="1:15" x14ac:dyDescent="0.35">
      <c r="A505" s="140">
        <v>44173</v>
      </c>
      <c r="B505" s="144">
        <v>2091</v>
      </c>
      <c r="C505" s="147" t="s">
        <v>932</v>
      </c>
      <c r="D505" s="147" t="s">
        <v>15</v>
      </c>
      <c r="E505" s="78" t="s">
        <v>1000</v>
      </c>
      <c r="F505" s="152">
        <v>9</v>
      </c>
      <c r="G505" s="152" t="s">
        <v>990</v>
      </c>
      <c r="H505" s="158" t="s">
        <v>10</v>
      </c>
      <c r="I505" s="159"/>
      <c r="J505" s="165">
        <v>1080</v>
      </c>
      <c r="K505" s="9">
        <v>411</v>
      </c>
      <c r="L505" s="9">
        <v>11.23</v>
      </c>
      <c r="M505" s="9">
        <v>84.17</v>
      </c>
      <c r="N505" s="9">
        <v>72.290000000000006</v>
      </c>
      <c r="O505" s="33">
        <f t="shared" si="12"/>
        <v>83.712640526460106</v>
      </c>
    </row>
    <row r="506" spans="1:15" x14ac:dyDescent="0.35">
      <c r="A506" s="140">
        <v>44173</v>
      </c>
      <c r="B506" s="144">
        <v>2092</v>
      </c>
      <c r="C506" s="147" t="s">
        <v>932</v>
      </c>
      <c r="D506" s="147" t="s">
        <v>16</v>
      </c>
      <c r="E506" s="78" t="s">
        <v>995</v>
      </c>
      <c r="F506" s="152">
        <v>4</v>
      </c>
      <c r="G506" s="152" t="s">
        <v>952</v>
      </c>
      <c r="H506" s="158" t="s">
        <v>8</v>
      </c>
      <c r="I506" s="159"/>
      <c r="J506" s="165">
        <v>1081</v>
      </c>
      <c r="K506" s="9">
        <v>160</v>
      </c>
      <c r="L506" s="9">
        <v>10.94</v>
      </c>
      <c r="M506" s="9">
        <v>84.61</v>
      </c>
      <c r="N506" s="9">
        <v>76.87</v>
      </c>
      <c r="O506" s="33">
        <f t="shared" si="12"/>
        <v>89.493688068413206</v>
      </c>
    </row>
    <row r="507" spans="1:15" x14ac:dyDescent="0.35">
      <c r="A507" s="140">
        <v>44173</v>
      </c>
      <c r="B507" s="144">
        <v>2093</v>
      </c>
      <c r="C507" s="147" t="s">
        <v>932</v>
      </c>
      <c r="D507" s="147" t="s">
        <v>16</v>
      </c>
      <c r="E507" s="78" t="s">
        <v>995</v>
      </c>
      <c r="F507" s="152">
        <v>4</v>
      </c>
      <c r="G507" s="152" t="s">
        <v>952</v>
      </c>
      <c r="H507" s="158" t="s">
        <v>12</v>
      </c>
      <c r="I507" s="159"/>
      <c r="J507" s="165">
        <v>1082</v>
      </c>
      <c r="K507" s="9">
        <v>146</v>
      </c>
      <c r="L507" s="9">
        <v>10.88</v>
      </c>
      <c r="M507" s="9">
        <v>86.75</v>
      </c>
      <c r="N507" s="9">
        <v>77.180000000000007</v>
      </c>
      <c r="O507" s="33">
        <f t="shared" ref="O507:O538" si="13">100/(M507-L507)*(N507-L507)</f>
        <v>87.386318703044694</v>
      </c>
    </row>
    <row r="508" spans="1:15" x14ac:dyDescent="0.35">
      <c r="A508" s="140">
        <v>44173</v>
      </c>
      <c r="B508" s="144">
        <v>2094</v>
      </c>
      <c r="C508" s="147" t="s">
        <v>932</v>
      </c>
      <c r="D508" s="147" t="s">
        <v>16</v>
      </c>
      <c r="E508" s="78" t="s">
        <v>995</v>
      </c>
      <c r="F508" s="152">
        <v>4</v>
      </c>
      <c r="G508" s="152" t="s">
        <v>952</v>
      </c>
      <c r="H508" s="158" t="s">
        <v>11</v>
      </c>
      <c r="I508" s="159"/>
      <c r="J508" s="165">
        <v>1083</v>
      </c>
      <c r="K508" s="9">
        <v>142</v>
      </c>
      <c r="L508" s="9">
        <v>10.92</v>
      </c>
      <c r="M508" s="9">
        <v>84.65</v>
      </c>
      <c r="N508" s="9">
        <v>73.239999999999995</v>
      </c>
      <c r="O508" s="33">
        <f t="shared" si="13"/>
        <v>84.524616845246157</v>
      </c>
    </row>
    <row r="509" spans="1:15" x14ac:dyDescent="0.35">
      <c r="A509" s="140">
        <v>44173</v>
      </c>
      <c r="B509" s="144">
        <v>2095</v>
      </c>
      <c r="C509" s="147" t="s">
        <v>932</v>
      </c>
      <c r="D509" s="147" t="s">
        <v>16</v>
      </c>
      <c r="E509" s="78" t="s">
        <v>995</v>
      </c>
      <c r="F509" s="152">
        <v>4</v>
      </c>
      <c r="G509" s="152" t="s">
        <v>952</v>
      </c>
      <c r="H509" s="158" t="s">
        <v>10</v>
      </c>
      <c r="I509" s="159"/>
      <c r="J509" s="165">
        <v>1084</v>
      </c>
      <c r="K509" s="9">
        <v>416</v>
      </c>
      <c r="L509" s="9">
        <v>11.25</v>
      </c>
      <c r="M509" s="9">
        <v>92.86</v>
      </c>
      <c r="N509" s="9">
        <v>79.510000000000005</v>
      </c>
      <c r="O509" s="33">
        <f t="shared" si="13"/>
        <v>83.641710574684481</v>
      </c>
    </row>
    <row r="510" spans="1:15" x14ac:dyDescent="0.35">
      <c r="A510" s="140">
        <v>44173</v>
      </c>
      <c r="B510" s="144">
        <v>2096</v>
      </c>
      <c r="C510" s="147" t="s">
        <v>932</v>
      </c>
      <c r="D510" s="147" t="s">
        <v>16</v>
      </c>
      <c r="E510" s="78" t="s">
        <v>995</v>
      </c>
      <c r="F510" s="152">
        <v>4</v>
      </c>
      <c r="G510" s="152" t="s">
        <v>990</v>
      </c>
      <c r="H510" s="158" t="s">
        <v>8</v>
      </c>
      <c r="I510" s="159"/>
      <c r="J510" s="165">
        <v>1085</v>
      </c>
      <c r="K510" s="9">
        <v>123</v>
      </c>
      <c r="L510" s="9">
        <v>10.19</v>
      </c>
      <c r="M510" s="9">
        <v>79.2</v>
      </c>
      <c r="N510" s="9">
        <v>70.94</v>
      </c>
      <c r="O510" s="33">
        <f t="shared" si="13"/>
        <v>88.030720185480362</v>
      </c>
    </row>
    <row r="511" spans="1:15" x14ac:dyDescent="0.35">
      <c r="A511" s="140">
        <v>44173</v>
      </c>
      <c r="B511" s="144">
        <v>2097</v>
      </c>
      <c r="C511" s="147" t="s">
        <v>932</v>
      </c>
      <c r="D511" s="147" t="s">
        <v>16</v>
      </c>
      <c r="E511" s="78" t="s">
        <v>995</v>
      </c>
      <c r="F511" s="152">
        <v>4</v>
      </c>
      <c r="G511" s="152" t="s">
        <v>990</v>
      </c>
      <c r="H511" s="158" t="s">
        <v>12</v>
      </c>
      <c r="I511" s="159"/>
      <c r="J511" s="165">
        <v>1086</v>
      </c>
      <c r="K511" s="9">
        <v>152</v>
      </c>
      <c r="L511" s="9">
        <v>10.93</v>
      </c>
      <c r="M511" s="9">
        <v>91.8</v>
      </c>
      <c r="N511" s="9">
        <v>80.2</v>
      </c>
      <c r="O511" s="33">
        <f t="shared" si="13"/>
        <v>85.655991096822063</v>
      </c>
    </row>
    <row r="512" spans="1:15" x14ac:dyDescent="0.35">
      <c r="A512" s="140">
        <v>44173</v>
      </c>
      <c r="B512" s="144">
        <v>2098</v>
      </c>
      <c r="C512" s="147" t="s">
        <v>932</v>
      </c>
      <c r="D512" s="147" t="s">
        <v>16</v>
      </c>
      <c r="E512" s="78" t="s">
        <v>995</v>
      </c>
      <c r="F512" s="152">
        <v>4</v>
      </c>
      <c r="G512" s="152" t="s">
        <v>990</v>
      </c>
      <c r="H512" s="158" t="s">
        <v>11</v>
      </c>
      <c r="I512" s="159"/>
      <c r="J512" s="165">
        <v>1087</v>
      </c>
      <c r="K512" s="9">
        <v>164</v>
      </c>
      <c r="L512" s="9">
        <v>10.93</v>
      </c>
      <c r="M512" s="9">
        <v>89.05</v>
      </c>
      <c r="N512" s="9">
        <v>77.12</v>
      </c>
      <c r="O512" s="33">
        <f t="shared" si="13"/>
        <v>84.728622631848424</v>
      </c>
    </row>
    <row r="513" spans="1:15" x14ac:dyDescent="0.35">
      <c r="A513" s="140">
        <v>44173</v>
      </c>
      <c r="B513" s="144">
        <v>2099</v>
      </c>
      <c r="C513" s="147" t="s">
        <v>932</v>
      </c>
      <c r="D513" s="147" t="s">
        <v>16</v>
      </c>
      <c r="E513" s="78" t="s">
        <v>995</v>
      </c>
      <c r="F513" s="152">
        <v>4</v>
      </c>
      <c r="G513" s="152" t="s">
        <v>990</v>
      </c>
      <c r="H513" s="158" t="s">
        <v>10</v>
      </c>
      <c r="I513" s="159"/>
      <c r="J513" s="165">
        <v>1088</v>
      </c>
      <c r="K513" s="9">
        <v>418</v>
      </c>
      <c r="L513" s="9">
        <v>11.2</v>
      </c>
      <c r="M513" s="9">
        <v>81.62</v>
      </c>
      <c r="N513" s="9">
        <v>70.09</v>
      </c>
      <c r="O513" s="33">
        <f t="shared" si="13"/>
        <v>83.626810565180349</v>
      </c>
    </row>
    <row r="514" spans="1:15" x14ac:dyDescent="0.35">
      <c r="A514" s="140">
        <v>44173</v>
      </c>
      <c r="B514" s="144">
        <v>2100</v>
      </c>
      <c r="C514" s="147" t="s">
        <v>932</v>
      </c>
      <c r="D514" s="147" t="s">
        <v>16</v>
      </c>
      <c r="E514" s="78" t="s">
        <v>992</v>
      </c>
      <c r="F514" s="152">
        <v>1</v>
      </c>
      <c r="G514" s="152" t="s">
        <v>990</v>
      </c>
      <c r="H514" s="158" t="s">
        <v>8</v>
      </c>
      <c r="I514" s="159"/>
      <c r="J514" s="165">
        <v>1089</v>
      </c>
      <c r="K514" s="9">
        <v>220</v>
      </c>
      <c r="L514" s="9">
        <v>10.98</v>
      </c>
      <c r="M514" s="9">
        <v>88.03</v>
      </c>
      <c r="N514" s="9">
        <v>78.27</v>
      </c>
      <c r="O514" s="33">
        <f t="shared" si="13"/>
        <v>87.332900713822184</v>
      </c>
    </row>
    <row r="515" spans="1:15" x14ac:dyDescent="0.35">
      <c r="A515" s="140">
        <v>44173</v>
      </c>
      <c r="B515" s="144">
        <v>2101</v>
      </c>
      <c r="C515" s="147" t="s">
        <v>932</v>
      </c>
      <c r="D515" s="147" t="s">
        <v>16</v>
      </c>
      <c r="E515" s="78" t="s">
        <v>992</v>
      </c>
      <c r="F515" s="152">
        <v>1</v>
      </c>
      <c r="G515" s="152" t="s">
        <v>990</v>
      </c>
      <c r="H515" s="158" t="s">
        <v>12</v>
      </c>
      <c r="I515" s="159"/>
      <c r="J515" s="165">
        <v>1090</v>
      </c>
      <c r="K515" s="9">
        <v>17</v>
      </c>
      <c r="L515" s="9">
        <v>10.9</v>
      </c>
      <c r="M515" s="9">
        <v>86.63</v>
      </c>
      <c r="N515" s="9">
        <v>75.97</v>
      </c>
      <c r="O515" s="33">
        <f t="shared" si="13"/>
        <v>85.923676218143399</v>
      </c>
    </row>
    <row r="516" spans="1:15" x14ac:dyDescent="0.35">
      <c r="A516" s="140">
        <v>44173</v>
      </c>
      <c r="B516" s="144">
        <v>2102</v>
      </c>
      <c r="C516" s="147" t="s">
        <v>932</v>
      </c>
      <c r="D516" s="147" t="s">
        <v>16</v>
      </c>
      <c r="E516" s="78" t="s">
        <v>992</v>
      </c>
      <c r="F516" s="152">
        <v>1</v>
      </c>
      <c r="G516" s="152" t="s">
        <v>990</v>
      </c>
      <c r="H516" s="158" t="s">
        <v>11</v>
      </c>
      <c r="I516" s="159"/>
      <c r="J516" s="165">
        <v>1091</v>
      </c>
      <c r="K516" s="9">
        <v>326</v>
      </c>
      <c r="L516" s="9">
        <v>11.21</v>
      </c>
      <c r="M516" s="9">
        <v>91.98</v>
      </c>
      <c r="N516" s="9">
        <v>81.17</v>
      </c>
      <c r="O516" s="33">
        <f t="shared" si="13"/>
        <v>86.616317939829145</v>
      </c>
    </row>
    <row r="517" spans="1:15" x14ac:dyDescent="0.35">
      <c r="A517" s="140">
        <v>44173</v>
      </c>
      <c r="B517" s="144">
        <v>2103</v>
      </c>
      <c r="C517" s="147" t="s">
        <v>932</v>
      </c>
      <c r="D517" s="147" t="s">
        <v>16</v>
      </c>
      <c r="E517" s="78" t="s">
        <v>992</v>
      </c>
      <c r="F517" s="152">
        <v>1</v>
      </c>
      <c r="G517" s="152" t="s">
        <v>990</v>
      </c>
      <c r="H517" s="158" t="s">
        <v>10</v>
      </c>
      <c r="I517" s="159"/>
      <c r="J517" s="165">
        <v>1092</v>
      </c>
      <c r="K517" s="9">
        <v>328</v>
      </c>
      <c r="L517" s="9">
        <v>11.32</v>
      </c>
      <c r="M517" s="9">
        <v>81.94</v>
      </c>
      <c r="N517" s="9">
        <v>70.98</v>
      </c>
      <c r="O517" s="33">
        <f t="shared" si="13"/>
        <v>84.480317190597574</v>
      </c>
    </row>
    <row r="518" spans="1:15" x14ac:dyDescent="0.35">
      <c r="A518" s="140">
        <v>44173</v>
      </c>
      <c r="B518" s="144">
        <v>2104</v>
      </c>
      <c r="C518" s="147" t="s">
        <v>932</v>
      </c>
      <c r="D518" s="147" t="s">
        <v>16</v>
      </c>
      <c r="E518" s="78" t="s">
        <v>992</v>
      </c>
      <c r="F518" s="152">
        <v>1</v>
      </c>
      <c r="G518" s="152" t="s">
        <v>952</v>
      </c>
      <c r="H518" s="158" t="s">
        <v>8</v>
      </c>
      <c r="I518" s="159"/>
      <c r="J518" s="165">
        <v>1093</v>
      </c>
      <c r="K518" s="9">
        <v>50</v>
      </c>
      <c r="L518" s="9">
        <v>11.23</v>
      </c>
      <c r="M518" s="9">
        <v>97.72</v>
      </c>
      <c r="N518" s="9">
        <v>88.81</v>
      </c>
      <c r="O518" s="33">
        <f t="shared" si="13"/>
        <v>89.698231009365244</v>
      </c>
    </row>
    <row r="519" spans="1:15" x14ac:dyDescent="0.35">
      <c r="A519" s="140">
        <v>44173</v>
      </c>
      <c r="B519" s="144">
        <v>2105</v>
      </c>
      <c r="C519" s="147" t="s">
        <v>932</v>
      </c>
      <c r="D519" s="147" t="s">
        <v>16</v>
      </c>
      <c r="E519" s="78" t="s">
        <v>992</v>
      </c>
      <c r="F519" s="152">
        <v>1</v>
      </c>
      <c r="G519" s="152" t="s">
        <v>952</v>
      </c>
      <c r="H519" s="158" t="s">
        <v>12</v>
      </c>
      <c r="I519" s="159"/>
      <c r="J519" s="165">
        <v>1094</v>
      </c>
      <c r="K519" s="9">
        <v>49</v>
      </c>
      <c r="L519" s="9">
        <v>11.35</v>
      </c>
      <c r="M519" s="9">
        <v>86.39</v>
      </c>
      <c r="N519" s="9">
        <v>75.38</v>
      </c>
      <c r="O519" s="33">
        <f t="shared" si="13"/>
        <v>85.32782515991471</v>
      </c>
    </row>
    <row r="520" spans="1:15" x14ac:dyDescent="0.35">
      <c r="A520" s="140">
        <v>44173</v>
      </c>
      <c r="B520" s="144">
        <v>2106</v>
      </c>
      <c r="C520" s="147" t="s">
        <v>932</v>
      </c>
      <c r="D520" s="147" t="s">
        <v>16</v>
      </c>
      <c r="E520" s="78" t="s">
        <v>992</v>
      </c>
      <c r="F520" s="152">
        <v>1</v>
      </c>
      <c r="G520" s="152" t="s">
        <v>952</v>
      </c>
      <c r="H520" s="158" t="s">
        <v>11</v>
      </c>
      <c r="I520" s="159"/>
      <c r="J520" s="165">
        <v>1095</v>
      </c>
      <c r="K520" s="9">
        <v>15</v>
      </c>
      <c r="L520" s="9">
        <v>11.21</v>
      </c>
      <c r="M520" s="9">
        <v>91.72</v>
      </c>
      <c r="N520" s="9">
        <v>80.67</v>
      </c>
      <c r="O520" s="33">
        <f t="shared" si="13"/>
        <v>86.274996894795692</v>
      </c>
    </row>
    <row r="521" spans="1:15" x14ac:dyDescent="0.35">
      <c r="A521" s="140">
        <v>44173</v>
      </c>
      <c r="B521" s="144">
        <v>2107</v>
      </c>
      <c r="C521" s="147" t="s">
        <v>932</v>
      </c>
      <c r="D521" s="147" t="s">
        <v>16</v>
      </c>
      <c r="E521" s="78" t="s">
        <v>992</v>
      </c>
      <c r="F521" s="152">
        <v>1</v>
      </c>
      <c r="G521" s="152" t="s">
        <v>952</v>
      </c>
      <c r="H521" s="158" t="s">
        <v>10</v>
      </c>
      <c r="I521" s="159"/>
      <c r="J521" s="165">
        <v>1096</v>
      </c>
      <c r="K521" s="9">
        <v>304</v>
      </c>
      <c r="L521" s="9">
        <v>11.3</v>
      </c>
      <c r="M521" s="9">
        <v>84.77</v>
      </c>
      <c r="N521" s="9">
        <v>73.510000000000005</v>
      </c>
      <c r="O521" s="33">
        <f t="shared" si="13"/>
        <v>84.674016605417179</v>
      </c>
    </row>
    <row r="522" spans="1:15" x14ac:dyDescent="0.35">
      <c r="A522" s="140">
        <v>44173</v>
      </c>
      <c r="B522" s="144">
        <v>2108</v>
      </c>
      <c r="C522" s="147" t="s">
        <v>932</v>
      </c>
      <c r="D522" s="147" t="s">
        <v>15</v>
      </c>
      <c r="E522" s="78" t="s">
        <v>994</v>
      </c>
      <c r="F522" s="152">
        <v>3</v>
      </c>
      <c r="G522" s="152" t="s">
        <v>990</v>
      </c>
      <c r="H522" s="158" t="s">
        <v>8</v>
      </c>
      <c r="I522" s="159"/>
      <c r="J522" s="165">
        <v>1097</v>
      </c>
      <c r="K522" s="9">
        <v>327</v>
      </c>
      <c r="L522" s="9">
        <v>11.24</v>
      </c>
      <c r="M522" s="9">
        <v>84.55</v>
      </c>
      <c r="N522" s="9">
        <v>73.38</v>
      </c>
      <c r="O522" s="33">
        <f t="shared" si="13"/>
        <v>84.763333788023445</v>
      </c>
    </row>
    <row r="523" spans="1:15" x14ac:dyDescent="0.35">
      <c r="A523" s="140">
        <v>44173</v>
      </c>
      <c r="B523" s="144">
        <v>2109</v>
      </c>
      <c r="C523" s="147" t="s">
        <v>932</v>
      </c>
      <c r="D523" s="147" t="s">
        <v>15</v>
      </c>
      <c r="E523" s="78" t="s">
        <v>994</v>
      </c>
      <c r="F523" s="152">
        <v>3</v>
      </c>
      <c r="G523" s="152" t="s">
        <v>990</v>
      </c>
      <c r="H523" s="158" t="s">
        <v>12</v>
      </c>
      <c r="I523" s="159"/>
      <c r="J523" s="165">
        <v>1098</v>
      </c>
      <c r="K523" s="9">
        <v>13</v>
      </c>
      <c r="L523" s="9">
        <v>11.2</v>
      </c>
      <c r="M523" s="9">
        <v>93.47</v>
      </c>
      <c r="N523" s="9">
        <v>81.75</v>
      </c>
      <c r="O523" s="33">
        <f t="shared" si="13"/>
        <v>85.754223896924771</v>
      </c>
    </row>
    <row r="524" spans="1:15" x14ac:dyDescent="0.35">
      <c r="A524" s="140">
        <v>44173</v>
      </c>
      <c r="B524" s="144">
        <v>2110</v>
      </c>
      <c r="C524" s="147" t="s">
        <v>932</v>
      </c>
      <c r="D524" s="147" t="s">
        <v>15</v>
      </c>
      <c r="E524" s="78" t="s">
        <v>994</v>
      </c>
      <c r="F524" s="152">
        <v>3</v>
      </c>
      <c r="G524" s="152" t="s">
        <v>990</v>
      </c>
      <c r="H524" s="158" t="s">
        <v>11</v>
      </c>
      <c r="I524" s="159"/>
      <c r="J524" s="165">
        <v>1099</v>
      </c>
      <c r="K524" s="9">
        <v>16</v>
      </c>
      <c r="L524" s="9">
        <v>11.19</v>
      </c>
      <c r="M524" s="9">
        <v>89.04</v>
      </c>
      <c r="N524" s="9">
        <v>77.459999999999994</v>
      </c>
      <c r="O524" s="33">
        <f t="shared" si="13"/>
        <v>85.125240847784184</v>
      </c>
    </row>
    <row r="525" spans="1:15" x14ac:dyDescent="0.35">
      <c r="A525" s="140">
        <v>44173</v>
      </c>
      <c r="B525" s="144">
        <v>2111</v>
      </c>
      <c r="C525" s="147" t="s">
        <v>932</v>
      </c>
      <c r="D525" s="147" t="s">
        <v>15</v>
      </c>
      <c r="E525" s="78" t="s">
        <v>994</v>
      </c>
      <c r="F525" s="152">
        <v>3</v>
      </c>
      <c r="G525" s="152" t="s">
        <v>990</v>
      </c>
      <c r="H525" s="158" t="s">
        <v>10</v>
      </c>
      <c r="I525" s="159"/>
      <c r="J525" s="165">
        <v>1100</v>
      </c>
      <c r="K525" s="9">
        <v>217</v>
      </c>
      <c r="L525" s="9">
        <v>10.98</v>
      </c>
      <c r="M525" s="9">
        <v>86.17</v>
      </c>
      <c r="N525" s="9">
        <v>76.510000000000005</v>
      </c>
      <c r="O525" s="33">
        <f t="shared" si="13"/>
        <v>87.152546881234201</v>
      </c>
    </row>
    <row r="526" spans="1:15" x14ac:dyDescent="0.35">
      <c r="A526" s="140">
        <v>44173</v>
      </c>
      <c r="B526" s="144">
        <v>2112</v>
      </c>
      <c r="C526" s="147" t="s">
        <v>932</v>
      </c>
      <c r="D526" s="147" t="s">
        <v>15</v>
      </c>
      <c r="E526" s="78" t="s">
        <v>994</v>
      </c>
      <c r="F526" s="152">
        <v>3</v>
      </c>
      <c r="G526" s="152" t="s">
        <v>952</v>
      </c>
      <c r="H526" s="158" t="s">
        <v>8</v>
      </c>
      <c r="I526" s="159"/>
      <c r="J526" s="165">
        <v>1101</v>
      </c>
      <c r="K526" s="9">
        <v>12</v>
      </c>
      <c r="L526" s="9">
        <v>11.07</v>
      </c>
      <c r="M526" s="9">
        <v>90.2</v>
      </c>
      <c r="N526" s="9">
        <v>81.66</v>
      </c>
      <c r="O526" s="33">
        <f t="shared" si="13"/>
        <v>89.207633008972579</v>
      </c>
    </row>
    <row r="527" spans="1:15" x14ac:dyDescent="0.35">
      <c r="A527" s="140">
        <v>44173</v>
      </c>
      <c r="B527" s="144">
        <v>2113</v>
      </c>
      <c r="C527" s="147" t="s">
        <v>932</v>
      </c>
      <c r="D527" s="147" t="s">
        <v>15</v>
      </c>
      <c r="E527" s="78" t="s">
        <v>994</v>
      </c>
      <c r="F527" s="152">
        <v>3</v>
      </c>
      <c r="G527" s="152" t="s">
        <v>952</v>
      </c>
      <c r="H527" s="158" t="s">
        <v>12</v>
      </c>
      <c r="I527" s="159"/>
      <c r="J527" s="165">
        <v>1102</v>
      </c>
      <c r="K527" s="9">
        <v>28</v>
      </c>
      <c r="L527" s="9">
        <v>10.9</v>
      </c>
      <c r="M527" s="9">
        <v>79.650000000000006</v>
      </c>
      <c r="N527" s="9">
        <v>69.62</v>
      </c>
      <c r="O527" s="33">
        <f t="shared" si="13"/>
        <v>85.410909090909101</v>
      </c>
    </row>
    <row r="528" spans="1:15" x14ac:dyDescent="0.35">
      <c r="A528" s="140">
        <v>44173</v>
      </c>
      <c r="B528" s="144">
        <v>2114</v>
      </c>
      <c r="C528" s="147" t="s">
        <v>932</v>
      </c>
      <c r="D528" s="147" t="s">
        <v>15</v>
      </c>
      <c r="E528" s="78" t="s">
        <v>994</v>
      </c>
      <c r="F528" s="152">
        <v>3</v>
      </c>
      <c r="G528" s="152" t="s">
        <v>952</v>
      </c>
      <c r="H528" s="158" t="s">
        <v>11</v>
      </c>
      <c r="I528" s="159"/>
      <c r="J528" s="165">
        <v>1103</v>
      </c>
      <c r="K528" s="9">
        <v>24</v>
      </c>
      <c r="L528" s="9">
        <v>10.99</v>
      </c>
      <c r="M528" s="9">
        <v>104.31</v>
      </c>
      <c r="N528" s="9">
        <v>90.87</v>
      </c>
      <c r="O528" s="33">
        <f t="shared" si="13"/>
        <v>85.597942563223313</v>
      </c>
    </row>
    <row r="529" spans="1:15" x14ac:dyDescent="0.35">
      <c r="A529" s="140">
        <v>44173</v>
      </c>
      <c r="B529" s="144">
        <v>2115</v>
      </c>
      <c r="C529" s="147" t="s">
        <v>932</v>
      </c>
      <c r="D529" s="147" t="s">
        <v>15</v>
      </c>
      <c r="E529" s="78" t="s">
        <v>994</v>
      </c>
      <c r="F529" s="152">
        <v>3</v>
      </c>
      <c r="G529" s="152" t="s">
        <v>952</v>
      </c>
      <c r="H529" s="158" t="s">
        <v>10</v>
      </c>
      <c r="I529" s="159" t="s">
        <v>1065</v>
      </c>
      <c r="J529" s="165">
        <v>1104</v>
      </c>
      <c r="K529" s="9">
        <v>316</v>
      </c>
      <c r="L529" s="9">
        <v>11.29</v>
      </c>
      <c r="M529" s="9">
        <v>90.81</v>
      </c>
      <c r="N529" s="9">
        <v>78.61</v>
      </c>
      <c r="O529" s="33">
        <f t="shared" si="13"/>
        <v>84.657947686116685</v>
      </c>
    </row>
    <row r="530" spans="1:15" x14ac:dyDescent="0.35">
      <c r="A530" s="140">
        <v>44173</v>
      </c>
      <c r="B530" s="144">
        <v>2116</v>
      </c>
      <c r="C530" s="147" t="s">
        <v>932</v>
      </c>
      <c r="D530" s="147" t="s">
        <v>14</v>
      </c>
      <c r="E530" s="78" t="s">
        <v>993</v>
      </c>
      <c r="F530" s="152">
        <v>2</v>
      </c>
      <c r="G530" s="152" t="s">
        <v>990</v>
      </c>
      <c r="H530" s="158" t="s">
        <v>8</v>
      </c>
      <c r="I530" s="159"/>
      <c r="J530" s="165">
        <v>1105</v>
      </c>
      <c r="K530" s="9">
        <v>20</v>
      </c>
      <c r="L530" s="9">
        <v>11.1</v>
      </c>
      <c r="M530" s="9">
        <v>96.1</v>
      </c>
      <c r="N530" s="9">
        <v>85.75</v>
      </c>
      <c r="O530" s="33">
        <f t="shared" si="13"/>
        <v>87.82352941176471</v>
      </c>
    </row>
    <row r="531" spans="1:15" x14ac:dyDescent="0.35">
      <c r="A531" s="140">
        <v>44173</v>
      </c>
      <c r="B531" s="144">
        <v>2117</v>
      </c>
      <c r="C531" s="147" t="s">
        <v>932</v>
      </c>
      <c r="D531" s="147" t="s">
        <v>14</v>
      </c>
      <c r="E531" s="78" t="s">
        <v>993</v>
      </c>
      <c r="F531" s="152">
        <v>2</v>
      </c>
      <c r="G531" s="152" t="s">
        <v>990</v>
      </c>
      <c r="H531" s="158" t="s">
        <v>12</v>
      </c>
      <c r="I531" s="159"/>
      <c r="J531" s="165">
        <v>1106</v>
      </c>
      <c r="K531" s="9">
        <v>215</v>
      </c>
      <c r="L531" s="9">
        <v>10.92</v>
      </c>
      <c r="M531" s="9">
        <v>78.569999999999993</v>
      </c>
      <c r="N531" s="9">
        <v>69.16</v>
      </c>
      <c r="O531" s="33">
        <f t="shared" si="13"/>
        <v>86.09016999260902</v>
      </c>
    </row>
    <row r="532" spans="1:15" x14ac:dyDescent="0.35">
      <c r="A532" s="140">
        <v>44173</v>
      </c>
      <c r="B532" s="144">
        <v>2118</v>
      </c>
      <c r="C532" s="147" t="s">
        <v>932</v>
      </c>
      <c r="D532" s="147" t="s">
        <v>14</v>
      </c>
      <c r="E532" s="78" t="s">
        <v>993</v>
      </c>
      <c r="F532" s="152">
        <v>2</v>
      </c>
      <c r="G532" s="152" t="s">
        <v>990</v>
      </c>
      <c r="H532" s="158" t="s">
        <v>11</v>
      </c>
      <c r="I532" s="159"/>
      <c r="J532" s="165">
        <v>1107</v>
      </c>
      <c r="K532" s="9">
        <v>31</v>
      </c>
      <c r="L532" s="9">
        <v>10.9</v>
      </c>
      <c r="M532" s="9">
        <v>96.4</v>
      </c>
      <c r="N532" s="9">
        <v>84.5</v>
      </c>
      <c r="O532" s="33">
        <f t="shared" si="13"/>
        <v>86.081871345029228</v>
      </c>
    </row>
    <row r="533" spans="1:15" x14ac:dyDescent="0.35">
      <c r="A533" s="140">
        <v>44173</v>
      </c>
      <c r="B533" s="144">
        <v>2119</v>
      </c>
      <c r="C533" s="147" t="s">
        <v>932</v>
      </c>
      <c r="D533" s="147" t="s">
        <v>14</v>
      </c>
      <c r="E533" s="78" t="s">
        <v>993</v>
      </c>
      <c r="F533" s="152">
        <v>2</v>
      </c>
      <c r="G533" s="152" t="s">
        <v>990</v>
      </c>
      <c r="H533" s="158" t="s">
        <v>10</v>
      </c>
      <c r="I533" s="159" t="s">
        <v>1065</v>
      </c>
      <c r="J533" s="165">
        <v>1108</v>
      </c>
      <c r="K533" s="9">
        <v>316</v>
      </c>
      <c r="L533" s="9">
        <v>10.89</v>
      </c>
      <c r="M533" s="9">
        <v>85.61</v>
      </c>
      <c r="N533" s="9">
        <v>78.61</v>
      </c>
      <c r="O533" s="33">
        <f t="shared" si="13"/>
        <v>90.631691648822269</v>
      </c>
    </row>
    <row r="534" spans="1:15" x14ac:dyDescent="0.35">
      <c r="A534" s="140">
        <v>44173</v>
      </c>
      <c r="B534" s="144">
        <v>2120</v>
      </c>
      <c r="C534" s="147" t="s">
        <v>932</v>
      </c>
      <c r="D534" s="147" t="s">
        <v>14</v>
      </c>
      <c r="E534" s="78" t="s">
        <v>993</v>
      </c>
      <c r="F534" s="152">
        <v>2</v>
      </c>
      <c r="G534" s="152" t="s">
        <v>952</v>
      </c>
      <c r="H534" s="158" t="s">
        <v>8</v>
      </c>
      <c r="I534" s="159"/>
      <c r="J534" s="165">
        <v>1109</v>
      </c>
      <c r="K534" s="9">
        <v>19</v>
      </c>
      <c r="L534" s="9">
        <v>11.17</v>
      </c>
      <c r="M534" s="9">
        <v>93.46</v>
      </c>
      <c r="N534" s="9">
        <v>84.5</v>
      </c>
      <c r="O534" s="33">
        <f t="shared" si="13"/>
        <v>89.111678211204278</v>
      </c>
    </row>
    <row r="535" spans="1:15" x14ac:dyDescent="0.35">
      <c r="A535" s="140">
        <v>44173</v>
      </c>
      <c r="B535" s="144">
        <v>2121</v>
      </c>
      <c r="C535" s="147" t="s">
        <v>932</v>
      </c>
      <c r="D535" s="147" t="s">
        <v>14</v>
      </c>
      <c r="E535" s="78" t="s">
        <v>993</v>
      </c>
      <c r="F535" s="152">
        <v>2</v>
      </c>
      <c r="G535" s="152" t="s">
        <v>952</v>
      </c>
      <c r="H535" s="158" t="s">
        <v>12</v>
      </c>
      <c r="I535" s="159"/>
      <c r="J535" s="165">
        <v>1110</v>
      </c>
      <c r="K535" s="9">
        <v>48</v>
      </c>
      <c r="L535" s="9">
        <v>11.34</v>
      </c>
      <c r="M535" s="9">
        <v>94.82</v>
      </c>
      <c r="N535" s="9">
        <v>82.57</v>
      </c>
      <c r="O535" s="33">
        <f t="shared" si="13"/>
        <v>85.325826545280307</v>
      </c>
    </row>
    <row r="536" spans="1:15" x14ac:dyDescent="0.35">
      <c r="A536" s="140">
        <v>44173</v>
      </c>
      <c r="B536" s="144">
        <v>2122</v>
      </c>
      <c r="C536" s="147" t="s">
        <v>932</v>
      </c>
      <c r="D536" s="147" t="s">
        <v>14</v>
      </c>
      <c r="E536" s="78" t="s">
        <v>993</v>
      </c>
      <c r="F536" s="152">
        <v>2</v>
      </c>
      <c r="G536" s="152" t="s">
        <v>952</v>
      </c>
      <c r="H536" s="158" t="s">
        <v>11</v>
      </c>
      <c r="I536" s="159"/>
      <c r="J536" s="165">
        <v>1111</v>
      </c>
      <c r="K536" s="9">
        <v>25</v>
      </c>
      <c r="L536" s="9">
        <v>10.94</v>
      </c>
      <c r="M536" s="9">
        <v>102.87</v>
      </c>
      <c r="N536" s="9">
        <v>89.4</v>
      </c>
      <c r="O536" s="33">
        <f t="shared" si="13"/>
        <v>85.347547046665937</v>
      </c>
    </row>
    <row r="537" spans="1:15" x14ac:dyDescent="0.35">
      <c r="A537" s="140">
        <v>44173</v>
      </c>
      <c r="B537" s="144">
        <v>2123</v>
      </c>
      <c r="C537" s="147" t="s">
        <v>932</v>
      </c>
      <c r="D537" s="147" t="s">
        <v>14</v>
      </c>
      <c r="E537" s="78" t="s">
        <v>993</v>
      </c>
      <c r="F537" s="152">
        <v>2</v>
      </c>
      <c r="G537" s="152" t="s">
        <v>952</v>
      </c>
      <c r="H537" s="158" t="s">
        <v>10</v>
      </c>
      <c r="I537" s="159"/>
      <c r="J537" s="165">
        <v>1112</v>
      </c>
      <c r="K537" s="9">
        <v>330</v>
      </c>
      <c r="L537" s="9">
        <v>11.2</v>
      </c>
      <c r="M537" s="9">
        <v>82.37</v>
      </c>
      <c r="N537" s="9">
        <v>71.430000000000007</v>
      </c>
      <c r="O537" s="33">
        <f t="shared" si="13"/>
        <v>84.628354643810596</v>
      </c>
    </row>
    <row r="538" spans="1:15" x14ac:dyDescent="0.35">
      <c r="A538" s="140">
        <v>44173</v>
      </c>
      <c r="B538" s="144">
        <v>2124</v>
      </c>
      <c r="C538" s="147" t="s">
        <v>932</v>
      </c>
      <c r="D538" s="147" t="s">
        <v>13</v>
      </c>
      <c r="E538" s="78" t="s">
        <v>999</v>
      </c>
      <c r="F538" s="152">
        <v>8</v>
      </c>
      <c r="G538" s="152" t="s">
        <v>990</v>
      </c>
      <c r="H538" s="158" t="s">
        <v>8</v>
      </c>
      <c r="I538" s="159"/>
      <c r="J538" s="165">
        <v>1113</v>
      </c>
      <c r="K538" s="9">
        <v>36</v>
      </c>
      <c r="L538" s="9">
        <v>10.96</v>
      </c>
      <c r="M538" s="9">
        <v>90.65</v>
      </c>
      <c r="N538" s="9">
        <v>82.91</v>
      </c>
      <c r="O538" s="33">
        <f t="shared" si="13"/>
        <v>90.287363533693053</v>
      </c>
    </row>
    <row r="539" spans="1:15" x14ac:dyDescent="0.35">
      <c r="A539" s="140">
        <v>44173</v>
      </c>
      <c r="B539" s="144">
        <v>2125</v>
      </c>
      <c r="C539" s="147" t="s">
        <v>932</v>
      </c>
      <c r="D539" s="147" t="s">
        <v>13</v>
      </c>
      <c r="E539" s="78" t="s">
        <v>999</v>
      </c>
      <c r="F539" s="152">
        <v>8</v>
      </c>
      <c r="G539" s="152" t="s">
        <v>990</v>
      </c>
      <c r="H539" s="158" t="s">
        <v>12</v>
      </c>
      <c r="I539" s="159"/>
      <c r="J539" s="165">
        <v>1114</v>
      </c>
      <c r="K539" s="9">
        <v>21</v>
      </c>
      <c r="L539" s="9">
        <v>10.92</v>
      </c>
      <c r="M539" s="9">
        <v>99.56</v>
      </c>
      <c r="N539" s="9">
        <v>88.11</v>
      </c>
      <c r="O539" s="33">
        <f t="shared" ref="O539:O551" si="14">100/(M539-L539)*(N539-L539)</f>
        <v>87.082581227436819</v>
      </c>
    </row>
    <row r="540" spans="1:15" x14ac:dyDescent="0.35">
      <c r="A540" s="140">
        <v>44173</v>
      </c>
      <c r="B540" s="144">
        <v>2126</v>
      </c>
      <c r="C540" s="147" t="s">
        <v>932</v>
      </c>
      <c r="D540" s="147" t="s">
        <v>13</v>
      </c>
      <c r="E540" s="78" t="s">
        <v>999</v>
      </c>
      <c r="F540" s="152">
        <v>8</v>
      </c>
      <c r="G540" s="152" t="s">
        <v>990</v>
      </c>
      <c r="H540" s="158" t="s">
        <v>11</v>
      </c>
      <c r="I540" s="159"/>
      <c r="J540" s="165">
        <v>1115</v>
      </c>
      <c r="K540" s="9">
        <v>40</v>
      </c>
      <c r="L540" s="9">
        <v>10.96</v>
      </c>
      <c r="M540" s="9">
        <v>100.65</v>
      </c>
      <c r="N540" s="9">
        <v>86.9</v>
      </c>
      <c r="O540" s="33">
        <f t="shared" si="14"/>
        <v>84.669416880365702</v>
      </c>
    </row>
    <row r="541" spans="1:15" x14ac:dyDescent="0.35">
      <c r="A541" s="140">
        <v>44173</v>
      </c>
      <c r="B541" s="144">
        <v>2127</v>
      </c>
      <c r="C541" s="147" t="s">
        <v>932</v>
      </c>
      <c r="D541" s="147" t="s">
        <v>13</v>
      </c>
      <c r="E541" s="78" t="s">
        <v>999</v>
      </c>
      <c r="F541" s="152">
        <v>8</v>
      </c>
      <c r="G541" s="152" t="s">
        <v>990</v>
      </c>
      <c r="H541" s="158" t="s">
        <v>10</v>
      </c>
      <c r="I541" s="159"/>
      <c r="J541" s="165">
        <v>1116</v>
      </c>
      <c r="K541" s="9">
        <v>302</v>
      </c>
      <c r="L541" s="9">
        <v>11.37</v>
      </c>
      <c r="M541" s="9">
        <v>87.87</v>
      </c>
      <c r="N541" s="9">
        <v>76.03</v>
      </c>
      <c r="O541" s="33">
        <f t="shared" si="14"/>
        <v>84.522875816993462</v>
      </c>
    </row>
    <row r="542" spans="1:15" x14ac:dyDescent="0.35">
      <c r="A542" s="140">
        <v>44173</v>
      </c>
      <c r="B542" s="144">
        <v>2128</v>
      </c>
      <c r="C542" s="147" t="s">
        <v>932</v>
      </c>
      <c r="D542" s="147" t="s">
        <v>13</v>
      </c>
      <c r="E542" s="78" t="s">
        <v>999</v>
      </c>
      <c r="F542" s="152">
        <v>8</v>
      </c>
      <c r="G542" s="152" t="s">
        <v>952</v>
      </c>
      <c r="H542" s="158" t="s">
        <v>8</v>
      </c>
      <c r="I542" s="159"/>
      <c r="J542" s="165">
        <v>1117</v>
      </c>
      <c r="K542" s="9">
        <v>41</v>
      </c>
      <c r="L542" s="9">
        <v>10.93</v>
      </c>
      <c r="M542" s="9">
        <v>82.11</v>
      </c>
      <c r="N542" s="9">
        <v>74.790000000000006</v>
      </c>
      <c r="O542" s="33">
        <f t="shared" si="14"/>
        <v>89.716212419218877</v>
      </c>
    </row>
    <row r="543" spans="1:15" x14ac:dyDescent="0.35">
      <c r="A543" s="140">
        <v>44173</v>
      </c>
      <c r="B543" s="144">
        <v>2129</v>
      </c>
      <c r="C543" s="147" t="s">
        <v>932</v>
      </c>
      <c r="D543" s="147" t="s">
        <v>13</v>
      </c>
      <c r="E543" s="78" t="s">
        <v>999</v>
      </c>
      <c r="F543" s="152">
        <v>8</v>
      </c>
      <c r="G543" s="152" t="s">
        <v>952</v>
      </c>
      <c r="H543" s="158" t="s">
        <v>12</v>
      </c>
      <c r="I543" s="159"/>
      <c r="J543" s="165">
        <v>1118</v>
      </c>
      <c r="K543" s="9">
        <v>47</v>
      </c>
      <c r="L543" s="9">
        <v>10.97</v>
      </c>
      <c r="M543" s="9">
        <v>91.69</v>
      </c>
      <c r="N543" s="9">
        <v>80.489999999999995</v>
      </c>
      <c r="O543" s="33">
        <f t="shared" si="14"/>
        <v>86.124876114965303</v>
      </c>
    </row>
    <row r="544" spans="1:15" x14ac:dyDescent="0.35">
      <c r="A544" s="140">
        <v>44173</v>
      </c>
      <c r="B544" s="144">
        <v>2130</v>
      </c>
      <c r="C544" s="147" t="s">
        <v>932</v>
      </c>
      <c r="D544" s="147" t="s">
        <v>13</v>
      </c>
      <c r="E544" s="78" t="s">
        <v>999</v>
      </c>
      <c r="F544" s="152">
        <v>8</v>
      </c>
      <c r="G544" s="152" t="s">
        <v>952</v>
      </c>
      <c r="H544" s="158" t="s">
        <v>11</v>
      </c>
      <c r="I544" s="159"/>
      <c r="J544" s="165">
        <v>1119</v>
      </c>
      <c r="K544" s="9">
        <v>60</v>
      </c>
      <c r="L544" s="9">
        <v>11.12</v>
      </c>
      <c r="M544" s="9">
        <v>91.46</v>
      </c>
      <c r="N544" s="9">
        <v>79.540000000000006</v>
      </c>
      <c r="O544" s="33">
        <f t="shared" si="14"/>
        <v>85.163057007717214</v>
      </c>
    </row>
    <row r="545" spans="1:15" x14ac:dyDescent="0.35">
      <c r="A545" s="140">
        <v>44173</v>
      </c>
      <c r="B545" s="144">
        <v>2131</v>
      </c>
      <c r="C545" s="147" t="s">
        <v>932</v>
      </c>
      <c r="D545" s="147" t="s">
        <v>13</v>
      </c>
      <c r="E545" s="78" t="s">
        <v>999</v>
      </c>
      <c r="F545" s="152">
        <v>8</v>
      </c>
      <c r="G545" s="152" t="s">
        <v>952</v>
      </c>
      <c r="H545" s="158" t="s">
        <v>10</v>
      </c>
      <c r="I545" s="159"/>
      <c r="J545" s="165">
        <v>1120</v>
      </c>
      <c r="K545" s="9">
        <v>329</v>
      </c>
      <c r="L545" s="9">
        <v>11.29</v>
      </c>
      <c r="M545" s="9">
        <v>79.599999999999994</v>
      </c>
      <c r="N545" s="9">
        <v>68.709999999999994</v>
      </c>
      <c r="O545" s="33">
        <f t="shared" si="14"/>
        <v>84.057971014492736</v>
      </c>
    </row>
    <row r="546" spans="1:15" x14ac:dyDescent="0.35">
      <c r="A546" s="140">
        <v>44173</v>
      </c>
      <c r="B546" s="144">
        <v>2132</v>
      </c>
      <c r="C546" s="147" t="s">
        <v>932</v>
      </c>
      <c r="D546" s="147" t="s">
        <v>13</v>
      </c>
      <c r="E546" s="78" t="s">
        <v>1000</v>
      </c>
      <c r="F546" s="152">
        <v>9</v>
      </c>
      <c r="G546" s="152" t="s">
        <v>952</v>
      </c>
      <c r="H546" s="158" t="s">
        <v>8</v>
      </c>
      <c r="I546" s="159"/>
      <c r="J546" s="165">
        <v>1121</v>
      </c>
      <c r="K546" s="9">
        <v>32</v>
      </c>
      <c r="L546" s="9">
        <v>10.97</v>
      </c>
      <c r="M546" s="9">
        <v>96.77</v>
      </c>
      <c r="N546" s="9">
        <v>88.31</v>
      </c>
      <c r="O546" s="33">
        <f t="shared" si="14"/>
        <v>90.139860139860147</v>
      </c>
    </row>
    <row r="547" spans="1:15" x14ac:dyDescent="0.35">
      <c r="A547" s="140">
        <v>44173</v>
      </c>
      <c r="B547" s="144">
        <v>2133</v>
      </c>
      <c r="C547" s="147" t="s">
        <v>932</v>
      </c>
      <c r="D547" s="147" t="s">
        <v>13</v>
      </c>
      <c r="E547" s="78" t="s">
        <v>1000</v>
      </c>
      <c r="F547" s="152">
        <v>9</v>
      </c>
      <c r="G547" s="152" t="s">
        <v>952</v>
      </c>
      <c r="H547" s="158" t="s">
        <v>12</v>
      </c>
      <c r="I547" s="159"/>
      <c r="J547" s="165">
        <v>1122</v>
      </c>
      <c r="K547" s="9">
        <v>127</v>
      </c>
      <c r="L547" s="9">
        <v>10.99</v>
      </c>
      <c r="M547" s="9">
        <v>74.760000000000005</v>
      </c>
      <c r="N547" s="9">
        <v>65.86</v>
      </c>
      <c r="O547" s="33">
        <f t="shared" si="14"/>
        <v>86.043594166535982</v>
      </c>
    </row>
    <row r="548" spans="1:15" x14ac:dyDescent="0.35">
      <c r="A548" s="140">
        <v>44173</v>
      </c>
      <c r="B548" s="144">
        <v>2134</v>
      </c>
      <c r="C548" s="147" t="s">
        <v>932</v>
      </c>
      <c r="D548" s="147" t="s">
        <v>13</v>
      </c>
      <c r="E548" s="78" t="s">
        <v>1000</v>
      </c>
      <c r="F548" s="152">
        <v>9</v>
      </c>
      <c r="G548" s="152" t="s">
        <v>952</v>
      </c>
      <c r="H548" s="158" t="s">
        <v>11</v>
      </c>
      <c r="I548" s="159"/>
      <c r="J548" s="165">
        <v>1123</v>
      </c>
      <c r="K548" s="9">
        <v>5</v>
      </c>
      <c r="L548" s="9">
        <v>11.19</v>
      </c>
      <c r="M548" s="9">
        <v>90.33</v>
      </c>
      <c r="N548" s="9">
        <v>78.52</v>
      </c>
      <c r="O548" s="33">
        <f t="shared" si="14"/>
        <v>85.077078594895127</v>
      </c>
    </row>
    <row r="549" spans="1:15" x14ac:dyDescent="0.35">
      <c r="A549" s="140">
        <v>44173</v>
      </c>
      <c r="B549" s="144">
        <v>2135</v>
      </c>
      <c r="C549" s="147" t="s">
        <v>932</v>
      </c>
      <c r="D549" s="147" t="s">
        <v>13</v>
      </c>
      <c r="E549" s="78" t="s">
        <v>1000</v>
      </c>
      <c r="F549" s="152">
        <v>9</v>
      </c>
      <c r="G549" s="152" t="s">
        <v>952</v>
      </c>
      <c r="H549" s="158" t="s">
        <v>10</v>
      </c>
      <c r="I549" s="159"/>
      <c r="J549" s="165">
        <v>1124</v>
      </c>
      <c r="K549" s="9">
        <v>325</v>
      </c>
      <c r="L549" s="9">
        <v>10.83</v>
      </c>
      <c r="M549" s="9">
        <v>79.14</v>
      </c>
      <c r="N549" s="9">
        <v>67.75</v>
      </c>
      <c r="O549" s="33">
        <f t="shared" si="14"/>
        <v>83.326013760796371</v>
      </c>
    </row>
    <row r="550" spans="1:15" x14ac:dyDescent="0.35">
      <c r="A550" s="140">
        <v>44173</v>
      </c>
      <c r="B550" s="144">
        <v>2136</v>
      </c>
      <c r="C550" s="147" t="s">
        <v>932</v>
      </c>
      <c r="D550" s="147" t="s">
        <v>13</v>
      </c>
      <c r="E550" s="78" t="s">
        <v>1000</v>
      </c>
      <c r="F550" s="152">
        <v>9</v>
      </c>
      <c r="G550" s="152" t="s">
        <v>990</v>
      </c>
      <c r="H550" s="158" t="s">
        <v>8</v>
      </c>
      <c r="I550" s="159"/>
      <c r="J550" s="165">
        <v>1125</v>
      </c>
      <c r="K550" s="9">
        <v>125</v>
      </c>
      <c r="L550" s="9">
        <v>10.91</v>
      </c>
      <c r="M550" s="9">
        <v>85.8</v>
      </c>
      <c r="N550" s="9">
        <v>78.099999999999994</v>
      </c>
      <c r="O550" s="33">
        <f t="shared" si="14"/>
        <v>89.718253438376294</v>
      </c>
    </row>
    <row r="551" spans="1:15" x14ac:dyDescent="0.35">
      <c r="A551" s="140">
        <v>44173</v>
      </c>
      <c r="B551" s="144">
        <v>2137</v>
      </c>
      <c r="C551" s="147" t="s">
        <v>932</v>
      </c>
      <c r="D551" s="147" t="s">
        <v>13</v>
      </c>
      <c r="E551" s="78" t="s">
        <v>1000</v>
      </c>
      <c r="F551" s="152">
        <v>9</v>
      </c>
      <c r="G551" s="152" t="s">
        <v>990</v>
      </c>
      <c r="H551" s="158" t="s">
        <v>12</v>
      </c>
      <c r="I551" s="159"/>
      <c r="J551" s="165">
        <v>1126</v>
      </c>
      <c r="K551" s="9">
        <v>55</v>
      </c>
      <c r="L551" s="9">
        <v>11.36</v>
      </c>
      <c r="M551" s="9">
        <v>95.48</v>
      </c>
      <c r="N551" s="9">
        <v>84.34</v>
      </c>
      <c r="O551" s="33">
        <f t="shared" si="14"/>
        <v>86.757013789824057</v>
      </c>
    </row>
    <row r="552" spans="1:15" x14ac:dyDescent="0.35">
      <c r="A552" s="140">
        <v>44173</v>
      </c>
      <c r="B552" s="144">
        <v>2138</v>
      </c>
      <c r="C552" s="147" t="s">
        <v>932</v>
      </c>
      <c r="D552" s="147" t="s">
        <v>13</v>
      </c>
      <c r="E552" s="78" t="s">
        <v>1000</v>
      </c>
      <c r="F552" s="152">
        <v>9</v>
      </c>
      <c r="G552" s="152" t="s">
        <v>990</v>
      </c>
      <c r="H552" s="158" t="s">
        <v>11</v>
      </c>
      <c r="I552" s="159"/>
      <c r="J552" s="165">
        <v>1127</v>
      </c>
      <c r="K552" s="9"/>
      <c r="L552" s="9"/>
      <c r="M552" s="9"/>
      <c r="N552" s="9"/>
      <c r="O552" s="33"/>
    </row>
    <row r="553" spans="1:15" x14ac:dyDescent="0.35">
      <c r="A553" s="140">
        <v>44173</v>
      </c>
      <c r="B553" s="144">
        <v>2139</v>
      </c>
      <c r="C553" s="147" t="s">
        <v>932</v>
      </c>
      <c r="D553" s="147" t="s">
        <v>13</v>
      </c>
      <c r="E553" s="78" t="s">
        <v>1000</v>
      </c>
      <c r="F553" s="152">
        <v>9</v>
      </c>
      <c r="G553" s="152" t="s">
        <v>990</v>
      </c>
      <c r="H553" s="158" t="s">
        <v>10</v>
      </c>
      <c r="I553" s="159"/>
      <c r="J553" s="165">
        <v>1128</v>
      </c>
      <c r="K553" s="9">
        <v>311</v>
      </c>
      <c r="L553" s="9">
        <v>11.21</v>
      </c>
      <c r="M553" s="9">
        <v>82.33</v>
      </c>
      <c r="N553" s="9">
        <v>70.58</v>
      </c>
      <c r="O553" s="33">
        <f t="shared" ref="O553:O584" si="15">100/(M553-L553)*(N553-L553)</f>
        <v>83.478627671541048</v>
      </c>
    </row>
    <row r="554" spans="1:15" x14ac:dyDescent="0.35">
      <c r="A554" s="140">
        <v>44173</v>
      </c>
      <c r="B554" s="144">
        <v>2140</v>
      </c>
      <c r="C554" s="147" t="s">
        <v>932</v>
      </c>
      <c r="D554" s="147" t="s">
        <v>14</v>
      </c>
      <c r="E554" s="78" t="s">
        <v>995</v>
      </c>
      <c r="F554" s="152">
        <v>4</v>
      </c>
      <c r="G554" s="152" t="s">
        <v>952</v>
      </c>
      <c r="H554" s="158" t="s">
        <v>8</v>
      </c>
      <c r="I554" s="159"/>
      <c r="J554" s="165">
        <v>1129</v>
      </c>
      <c r="K554" s="9">
        <v>23</v>
      </c>
      <c r="L554" s="9">
        <v>10.85</v>
      </c>
      <c r="M554" s="9">
        <v>97.91</v>
      </c>
      <c r="N554" s="9">
        <v>88.68</v>
      </c>
      <c r="O554" s="33">
        <f t="shared" si="15"/>
        <v>89.398116241672426</v>
      </c>
    </row>
    <row r="555" spans="1:15" x14ac:dyDescent="0.35">
      <c r="A555" s="140">
        <v>44173</v>
      </c>
      <c r="B555" s="144">
        <v>2141</v>
      </c>
      <c r="C555" s="147" t="s">
        <v>932</v>
      </c>
      <c r="D555" s="147" t="s">
        <v>14</v>
      </c>
      <c r="E555" s="78" t="s">
        <v>995</v>
      </c>
      <c r="F555" s="152">
        <v>4</v>
      </c>
      <c r="G555" s="152" t="s">
        <v>952</v>
      </c>
      <c r="H555" s="158" t="s">
        <v>12</v>
      </c>
      <c r="I555" s="159"/>
      <c r="J555" s="165">
        <v>1130</v>
      </c>
      <c r="K555" s="9">
        <v>4</v>
      </c>
      <c r="L555" s="9">
        <v>11.24</v>
      </c>
      <c r="M555" s="9">
        <v>86.11</v>
      </c>
      <c r="N555" s="9">
        <v>76.13</v>
      </c>
      <c r="O555" s="33">
        <f t="shared" si="15"/>
        <v>86.670228395886198</v>
      </c>
    </row>
    <row r="556" spans="1:15" x14ac:dyDescent="0.35">
      <c r="A556" s="140">
        <v>44173</v>
      </c>
      <c r="B556" s="144">
        <v>2142</v>
      </c>
      <c r="C556" s="147" t="s">
        <v>932</v>
      </c>
      <c r="D556" s="147" t="s">
        <v>14</v>
      </c>
      <c r="E556" s="78" t="s">
        <v>995</v>
      </c>
      <c r="F556" s="152">
        <v>4</v>
      </c>
      <c r="G556" s="152" t="s">
        <v>952</v>
      </c>
      <c r="H556" s="158" t="s">
        <v>11</v>
      </c>
      <c r="I556" s="159"/>
      <c r="J556" s="165">
        <v>1131</v>
      </c>
      <c r="K556" s="9">
        <v>22</v>
      </c>
      <c r="L556" s="9">
        <v>11.05</v>
      </c>
      <c r="M556" s="9">
        <v>93.24</v>
      </c>
      <c r="N556" s="9">
        <v>81.69</v>
      </c>
      <c r="O556" s="33">
        <f t="shared" si="15"/>
        <v>85.947195522569658</v>
      </c>
    </row>
    <row r="557" spans="1:15" x14ac:dyDescent="0.35">
      <c r="A557" s="140">
        <v>44173</v>
      </c>
      <c r="B557" s="144">
        <v>2143</v>
      </c>
      <c r="C557" s="147" t="s">
        <v>932</v>
      </c>
      <c r="D557" s="147" t="s">
        <v>14</v>
      </c>
      <c r="E557" s="78" t="s">
        <v>995</v>
      </c>
      <c r="F557" s="152">
        <v>4</v>
      </c>
      <c r="G557" s="152" t="s">
        <v>952</v>
      </c>
      <c r="H557" s="158" t="s">
        <v>10</v>
      </c>
      <c r="I557" s="159"/>
      <c r="J557" s="165">
        <v>1132</v>
      </c>
      <c r="K557" s="9">
        <v>320</v>
      </c>
      <c r="L557" s="9">
        <v>11.3</v>
      </c>
      <c r="M557" s="9">
        <v>86.1</v>
      </c>
      <c r="N557" s="9">
        <v>74.14</v>
      </c>
      <c r="O557" s="33">
        <f t="shared" si="15"/>
        <v>84.01069518716578</v>
      </c>
    </row>
    <row r="558" spans="1:15" x14ac:dyDescent="0.35">
      <c r="A558" s="140">
        <v>44173</v>
      </c>
      <c r="B558" s="144">
        <v>2144</v>
      </c>
      <c r="C558" s="147" t="s">
        <v>932</v>
      </c>
      <c r="D558" s="147" t="s">
        <v>14</v>
      </c>
      <c r="E558" s="78" t="s">
        <v>995</v>
      </c>
      <c r="F558" s="152">
        <v>4</v>
      </c>
      <c r="G558" s="152" t="s">
        <v>990</v>
      </c>
      <c r="H558" s="158" t="s">
        <v>8</v>
      </c>
      <c r="I558" s="159"/>
      <c r="J558" s="165">
        <v>1133</v>
      </c>
      <c r="K558" s="9">
        <v>234</v>
      </c>
      <c r="L558" s="9">
        <v>10.97</v>
      </c>
      <c r="M558" s="9">
        <v>85.04</v>
      </c>
      <c r="N558" s="9">
        <v>74.39</v>
      </c>
      <c r="O558" s="33">
        <f t="shared" si="15"/>
        <v>85.62170919400566</v>
      </c>
    </row>
    <row r="559" spans="1:15" x14ac:dyDescent="0.35">
      <c r="A559" s="140">
        <v>44173</v>
      </c>
      <c r="B559" s="144">
        <v>2145</v>
      </c>
      <c r="C559" s="147" t="s">
        <v>932</v>
      </c>
      <c r="D559" s="147" t="s">
        <v>14</v>
      </c>
      <c r="E559" s="78" t="s">
        <v>995</v>
      </c>
      <c r="F559" s="152">
        <v>4</v>
      </c>
      <c r="G559" s="152" t="s">
        <v>990</v>
      </c>
      <c r="H559" s="158" t="s">
        <v>12</v>
      </c>
      <c r="I559" s="159"/>
      <c r="J559" s="165">
        <v>1134</v>
      </c>
      <c r="K559" s="9">
        <v>2</v>
      </c>
      <c r="L559" s="9">
        <v>11.14</v>
      </c>
      <c r="M559" s="9">
        <v>83.69</v>
      </c>
      <c r="N559" s="9">
        <v>73.39</v>
      </c>
      <c r="O559" s="33">
        <f t="shared" si="15"/>
        <v>85.802894555478971</v>
      </c>
    </row>
    <row r="560" spans="1:15" x14ac:dyDescent="0.35">
      <c r="A560" s="140">
        <v>44173</v>
      </c>
      <c r="B560" s="144">
        <v>2146</v>
      </c>
      <c r="C560" s="147" t="s">
        <v>932</v>
      </c>
      <c r="D560" s="147" t="s">
        <v>14</v>
      </c>
      <c r="E560" s="78" t="s">
        <v>995</v>
      </c>
      <c r="F560" s="152">
        <v>4</v>
      </c>
      <c r="G560" s="152" t="s">
        <v>990</v>
      </c>
      <c r="H560" s="158" t="s">
        <v>11</v>
      </c>
      <c r="I560" s="159"/>
      <c r="J560" s="165">
        <v>1135</v>
      </c>
      <c r="K560" s="9">
        <v>26</v>
      </c>
      <c r="L560" s="9">
        <v>10.91</v>
      </c>
      <c r="M560" s="9">
        <v>89.04</v>
      </c>
      <c r="N560" s="9">
        <v>77.92</v>
      </c>
      <c r="O560" s="33">
        <f t="shared" si="15"/>
        <v>85.767310892102898</v>
      </c>
    </row>
    <row r="561" spans="1:15" x14ac:dyDescent="0.35">
      <c r="A561" s="140">
        <v>44173</v>
      </c>
      <c r="B561" s="144">
        <v>2147</v>
      </c>
      <c r="C561" s="147" t="s">
        <v>932</v>
      </c>
      <c r="D561" s="147" t="s">
        <v>14</v>
      </c>
      <c r="E561" s="78" t="s">
        <v>995</v>
      </c>
      <c r="F561" s="152">
        <v>4</v>
      </c>
      <c r="G561" s="152" t="s">
        <v>990</v>
      </c>
      <c r="H561" s="158" t="s">
        <v>10</v>
      </c>
      <c r="I561" s="159"/>
      <c r="J561" s="165">
        <v>1136</v>
      </c>
      <c r="K561" s="9">
        <v>312</v>
      </c>
      <c r="L561" s="9">
        <v>11.33</v>
      </c>
      <c r="M561" s="9">
        <v>79.23</v>
      </c>
      <c r="N561" s="9">
        <v>68.37</v>
      </c>
      <c r="O561" s="33">
        <f t="shared" si="15"/>
        <v>84.005891016200295</v>
      </c>
    </row>
    <row r="562" spans="1:15" x14ac:dyDescent="0.35">
      <c r="A562" s="140">
        <v>44173</v>
      </c>
      <c r="B562" s="144">
        <v>2148</v>
      </c>
      <c r="C562" s="147" t="s">
        <v>932</v>
      </c>
      <c r="D562" s="147" t="s">
        <v>15</v>
      </c>
      <c r="E562" s="78" t="s">
        <v>998</v>
      </c>
      <c r="F562" s="152">
        <v>7</v>
      </c>
      <c r="G562" s="152" t="s">
        <v>952</v>
      </c>
      <c r="H562" s="158" t="s">
        <v>8</v>
      </c>
      <c r="I562" s="159"/>
      <c r="J562" s="165">
        <v>1137</v>
      </c>
      <c r="K562" s="9">
        <v>235</v>
      </c>
      <c r="L562" s="9">
        <v>10.89</v>
      </c>
      <c r="M562" s="9">
        <v>100.03</v>
      </c>
      <c r="N562" s="9">
        <v>89.79</v>
      </c>
      <c r="O562" s="33">
        <f t="shared" si="15"/>
        <v>88.51245232218983</v>
      </c>
    </row>
    <row r="563" spans="1:15" x14ac:dyDescent="0.35">
      <c r="A563" s="140">
        <v>44173</v>
      </c>
      <c r="B563" s="144">
        <v>2149</v>
      </c>
      <c r="C563" s="147" t="s">
        <v>932</v>
      </c>
      <c r="D563" s="147" t="s">
        <v>15</v>
      </c>
      <c r="E563" s="78" t="s">
        <v>998</v>
      </c>
      <c r="F563" s="152">
        <v>7</v>
      </c>
      <c r="G563" s="152" t="s">
        <v>952</v>
      </c>
      <c r="H563" s="158" t="s">
        <v>12</v>
      </c>
      <c r="I563" s="159"/>
      <c r="J563" s="165">
        <v>1138</v>
      </c>
      <c r="K563" s="9">
        <v>3</v>
      </c>
      <c r="L563" s="9">
        <v>11.19</v>
      </c>
      <c r="M563" s="9">
        <v>90.21</v>
      </c>
      <c r="N563" s="9">
        <v>79.03</v>
      </c>
      <c r="O563" s="33">
        <f t="shared" si="15"/>
        <v>85.85168311819794</v>
      </c>
    </row>
    <row r="564" spans="1:15" x14ac:dyDescent="0.35">
      <c r="A564" s="140">
        <v>44173</v>
      </c>
      <c r="B564" s="144">
        <v>2150</v>
      </c>
      <c r="C564" s="147" t="s">
        <v>932</v>
      </c>
      <c r="D564" s="147" t="s">
        <v>15</v>
      </c>
      <c r="E564" s="78" t="s">
        <v>998</v>
      </c>
      <c r="F564" s="152">
        <v>7</v>
      </c>
      <c r="G564" s="152" t="s">
        <v>952</v>
      </c>
      <c r="H564" s="158" t="s">
        <v>11</v>
      </c>
      <c r="I564" s="159"/>
      <c r="J564" s="165">
        <v>1139</v>
      </c>
      <c r="K564" s="9">
        <v>33</v>
      </c>
      <c r="L564" s="9">
        <v>11.03</v>
      </c>
      <c r="M564" s="9">
        <v>84.14</v>
      </c>
      <c r="N564" s="9">
        <v>73.33</v>
      </c>
      <c r="O564" s="33">
        <f t="shared" si="15"/>
        <v>85.21406100396662</v>
      </c>
    </row>
    <row r="565" spans="1:15" x14ac:dyDescent="0.35">
      <c r="A565" s="140">
        <v>44173</v>
      </c>
      <c r="B565" s="144">
        <v>2151</v>
      </c>
      <c r="C565" s="147" t="s">
        <v>932</v>
      </c>
      <c r="D565" s="147" t="s">
        <v>15</v>
      </c>
      <c r="E565" s="78" t="s">
        <v>998</v>
      </c>
      <c r="F565" s="152">
        <v>7</v>
      </c>
      <c r="G565" s="152" t="s">
        <v>952</v>
      </c>
      <c r="H565" s="158" t="s">
        <v>10</v>
      </c>
      <c r="I565" s="159"/>
      <c r="J565" s="165">
        <v>1140</v>
      </c>
      <c r="K565" s="9">
        <v>303</v>
      </c>
      <c r="L565" s="9">
        <v>11.3</v>
      </c>
      <c r="M565" s="9">
        <v>87.41</v>
      </c>
      <c r="N565" s="9">
        <v>74.89</v>
      </c>
      <c r="O565" s="33">
        <f t="shared" si="15"/>
        <v>83.550124819340425</v>
      </c>
    </row>
    <row r="566" spans="1:15" x14ac:dyDescent="0.35">
      <c r="A566" s="140">
        <v>44173</v>
      </c>
      <c r="B566" s="144">
        <v>2152</v>
      </c>
      <c r="C566" s="147" t="s">
        <v>932</v>
      </c>
      <c r="D566" s="147" t="s">
        <v>15</v>
      </c>
      <c r="E566" s="78" t="s">
        <v>998</v>
      </c>
      <c r="F566" s="152">
        <v>7</v>
      </c>
      <c r="G566" s="152" t="s">
        <v>990</v>
      </c>
      <c r="H566" s="158" t="s">
        <v>8</v>
      </c>
      <c r="I566" s="159"/>
      <c r="J566" s="165">
        <v>1141</v>
      </c>
      <c r="K566" s="9">
        <v>373</v>
      </c>
      <c r="L566" s="9">
        <v>11.21</v>
      </c>
      <c r="M566" s="9">
        <v>92.42</v>
      </c>
      <c r="N566" s="9">
        <v>83.25</v>
      </c>
      <c r="O566" s="33">
        <f t="shared" si="15"/>
        <v>88.708287156754068</v>
      </c>
    </row>
    <row r="567" spans="1:15" x14ac:dyDescent="0.35">
      <c r="A567" s="140">
        <v>44173</v>
      </c>
      <c r="B567" s="144">
        <v>2153</v>
      </c>
      <c r="C567" s="147" t="s">
        <v>932</v>
      </c>
      <c r="D567" s="147" t="s">
        <v>15</v>
      </c>
      <c r="E567" s="78" t="s">
        <v>998</v>
      </c>
      <c r="F567" s="152">
        <v>7</v>
      </c>
      <c r="G567" s="152" t="s">
        <v>990</v>
      </c>
      <c r="H567" s="158" t="s">
        <v>12</v>
      </c>
      <c r="I567" s="159"/>
      <c r="J567" s="165">
        <v>1142</v>
      </c>
      <c r="K567" s="9">
        <v>387</v>
      </c>
      <c r="L567" s="9">
        <v>11.11</v>
      </c>
      <c r="M567" s="9">
        <v>89.08</v>
      </c>
      <c r="N567" s="9">
        <v>77.91</v>
      </c>
      <c r="O567" s="33">
        <f t="shared" si="15"/>
        <v>85.673977170706678</v>
      </c>
    </row>
    <row r="568" spans="1:15" x14ac:dyDescent="0.35">
      <c r="A568" s="140">
        <v>44173</v>
      </c>
      <c r="B568" s="144">
        <v>2154</v>
      </c>
      <c r="C568" s="147" t="s">
        <v>932</v>
      </c>
      <c r="D568" s="147" t="s">
        <v>15</v>
      </c>
      <c r="E568" s="78" t="s">
        <v>998</v>
      </c>
      <c r="F568" s="152">
        <v>7</v>
      </c>
      <c r="G568" s="152" t="s">
        <v>990</v>
      </c>
      <c r="H568" s="158" t="s">
        <v>11</v>
      </c>
      <c r="I568" s="159"/>
      <c r="J568" s="165">
        <v>1143</v>
      </c>
      <c r="K568" s="9">
        <v>370</v>
      </c>
      <c r="L568" s="9">
        <v>11.27</v>
      </c>
      <c r="M568" s="9">
        <v>103.74</v>
      </c>
      <c r="N568" s="9">
        <v>90.1</v>
      </c>
      <c r="O568" s="33">
        <f t="shared" si="15"/>
        <v>85.249270033524382</v>
      </c>
    </row>
    <row r="569" spans="1:15" x14ac:dyDescent="0.35">
      <c r="A569" s="140">
        <v>44173</v>
      </c>
      <c r="B569" s="144">
        <v>2155</v>
      </c>
      <c r="C569" s="147" t="s">
        <v>932</v>
      </c>
      <c r="D569" s="147" t="s">
        <v>15</v>
      </c>
      <c r="E569" s="78" t="s">
        <v>998</v>
      </c>
      <c r="F569" s="152">
        <v>7</v>
      </c>
      <c r="G569" s="152" t="s">
        <v>990</v>
      </c>
      <c r="H569" s="158" t="s">
        <v>10</v>
      </c>
      <c r="I569" s="159"/>
      <c r="J569" s="165">
        <v>1144</v>
      </c>
      <c r="K569" s="9">
        <v>377</v>
      </c>
      <c r="L569" s="9">
        <v>11.23</v>
      </c>
      <c r="M569" s="9">
        <v>90.5</v>
      </c>
      <c r="N569" s="9">
        <v>77.760000000000005</v>
      </c>
      <c r="O569" s="33">
        <f t="shared" si="15"/>
        <v>83.928346158698133</v>
      </c>
    </row>
    <row r="570" spans="1:15" x14ac:dyDescent="0.35">
      <c r="A570" s="140">
        <v>44173</v>
      </c>
      <c r="B570" s="144">
        <v>2156</v>
      </c>
      <c r="C570" s="147" t="s">
        <v>932</v>
      </c>
      <c r="D570" s="147" t="s">
        <v>16</v>
      </c>
      <c r="E570" s="78" t="s">
        <v>999</v>
      </c>
      <c r="F570" s="152">
        <v>8</v>
      </c>
      <c r="G570" s="152" t="s">
        <v>952</v>
      </c>
      <c r="H570" s="158" t="s">
        <v>8</v>
      </c>
      <c r="I570" s="159"/>
      <c r="J570" s="165">
        <v>1145</v>
      </c>
      <c r="K570" s="9">
        <v>374</v>
      </c>
      <c r="L570" s="9">
        <v>11.25</v>
      </c>
      <c r="M570" s="9">
        <v>101.37</v>
      </c>
      <c r="N570" s="9">
        <v>93.13</v>
      </c>
      <c r="O570" s="33">
        <f t="shared" si="15"/>
        <v>90.856635596981789</v>
      </c>
    </row>
    <row r="571" spans="1:15" x14ac:dyDescent="0.35">
      <c r="A571" s="140">
        <v>44173</v>
      </c>
      <c r="B571" s="144">
        <v>2157</v>
      </c>
      <c r="C571" s="147" t="s">
        <v>932</v>
      </c>
      <c r="D571" s="147" t="s">
        <v>16</v>
      </c>
      <c r="E571" s="78" t="s">
        <v>999</v>
      </c>
      <c r="F571" s="152">
        <v>8</v>
      </c>
      <c r="G571" s="152" t="s">
        <v>952</v>
      </c>
      <c r="H571" s="158" t="s">
        <v>12</v>
      </c>
      <c r="I571" s="159"/>
      <c r="J571" s="165">
        <v>1146</v>
      </c>
      <c r="K571" s="9">
        <v>372</v>
      </c>
      <c r="L571" s="9">
        <v>11.27</v>
      </c>
      <c r="M571" s="9">
        <v>88.39</v>
      </c>
      <c r="N571" s="9">
        <v>77.08</v>
      </c>
      <c r="O571" s="33">
        <f t="shared" si="15"/>
        <v>85.334543568464724</v>
      </c>
    </row>
    <row r="572" spans="1:15" x14ac:dyDescent="0.35">
      <c r="A572" s="140">
        <v>44173</v>
      </c>
      <c r="B572" s="144">
        <v>2158</v>
      </c>
      <c r="C572" s="147" t="s">
        <v>932</v>
      </c>
      <c r="D572" s="147" t="s">
        <v>16</v>
      </c>
      <c r="E572" s="78" t="s">
        <v>999</v>
      </c>
      <c r="F572" s="152">
        <v>8</v>
      </c>
      <c r="G572" s="152" t="s">
        <v>952</v>
      </c>
      <c r="H572" s="158" t="s">
        <v>11</v>
      </c>
      <c r="I572" s="159"/>
      <c r="J572" s="165">
        <v>1147</v>
      </c>
      <c r="K572" s="9">
        <v>388</v>
      </c>
      <c r="L572" s="9">
        <v>10.92</v>
      </c>
      <c r="M572" s="9">
        <v>89.71</v>
      </c>
      <c r="N572" s="9">
        <v>77.16</v>
      </c>
      <c r="O572" s="33">
        <f t="shared" si="15"/>
        <v>84.071582688158401</v>
      </c>
    </row>
    <row r="573" spans="1:15" x14ac:dyDescent="0.35">
      <c r="A573" s="140">
        <v>44173</v>
      </c>
      <c r="B573" s="144">
        <v>2159</v>
      </c>
      <c r="C573" s="147" t="s">
        <v>932</v>
      </c>
      <c r="D573" s="147" t="s">
        <v>16</v>
      </c>
      <c r="E573" s="78" t="s">
        <v>999</v>
      </c>
      <c r="F573" s="152">
        <v>8</v>
      </c>
      <c r="G573" s="152" t="s">
        <v>952</v>
      </c>
      <c r="H573" s="158" t="s">
        <v>10</v>
      </c>
      <c r="I573" s="159"/>
      <c r="J573" s="165">
        <v>1148</v>
      </c>
      <c r="K573" s="9">
        <v>379</v>
      </c>
      <c r="L573" s="9">
        <v>11.24</v>
      </c>
      <c r="M573" s="9">
        <v>95.02</v>
      </c>
      <c r="N573" s="9">
        <v>81.13</v>
      </c>
      <c r="O573" s="33">
        <f t="shared" si="15"/>
        <v>83.420864168059197</v>
      </c>
    </row>
    <row r="574" spans="1:15" x14ac:dyDescent="0.35">
      <c r="A574" s="140">
        <v>44173</v>
      </c>
      <c r="B574" s="144">
        <v>2160</v>
      </c>
      <c r="C574" s="147" t="s">
        <v>932</v>
      </c>
      <c r="D574" s="147" t="s">
        <v>16</v>
      </c>
      <c r="E574" s="78" t="s">
        <v>999</v>
      </c>
      <c r="F574" s="152">
        <v>8</v>
      </c>
      <c r="G574" s="152" t="s">
        <v>990</v>
      </c>
      <c r="H574" s="158" t="s">
        <v>8</v>
      </c>
      <c r="I574" s="159"/>
      <c r="J574" s="165">
        <v>1149</v>
      </c>
      <c r="K574" s="9">
        <v>375</v>
      </c>
      <c r="L574" s="9">
        <v>11.27</v>
      </c>
      <c r="M574" s="9">
        <v>89.47</v>
      </c>
      <c r="N574" s="9">
        <v>81.260000000000005</v>
      </c>
      <c r="O574" s="33">
        <f t="shared" si="15"/>
        <v>89.501278772378527</v>
      </c>
    </row>
    <row r="575" spans="1:15" x14ac:dyDescent="0.35">
      <c r="A575" s="140">
        <v>44173</v>
      </c>
      <c r="B575" s="144">
        <v>2161</v>
      </c>
      <c r="C575" s="147" t="s">
        <v>932</v>
      </c>
      <c r="D575" s="147" t="s">
        <v>16</v>
      </c>
      <c r="E575" s="78" t="s">
        <v>999</v>
      </c>
      <c r="F575" s="152">
        <v>8</v>
      </c>
      <c r="G575" s="152" t="s">
        <v>990</v>
      </c>
      <c r="H575" s="158" t="s">
        <v>12</v>
      </c>
      <c r="I575" s="159"/>
      <c r="J575" s="165">
        <v>1150</v>
      </c>
      <c r="K575" s="9">
        <v>366</v>
      </c>
      <c r="L575" s="9">
        <v>11.29</v>
      </c>
      <c r="M575" s="9">
        <v>92.78</v>
      </c>
      <c r="N575" s="9">
        <v>80.67</v>
      </c>
      <c r="O575" s="33">
        <f t="shared" si="15"/>
        <v>85.139280893361132</v>
      </c>
    </row>
    <row r="576" spans="1:15" x14ac:dyDescent="0.35">
      <c r="A576" s="140">
        <v>44173</v>
      </c>
      <c r="B576" s="144">
        <v>2162</v>
      </c>
      <c r="C576" s="147" t="s">
        <v>932</v>
      </c>
      <c r="D576" s="147" t="s">
        <v>16</v>
      </c>
      <c r="E576" s="78" t="s">
        <v>999</v>
      </c>
      <c r="F576" s="152">
        <v>8</v>
      </c>
      <c r="G576" s="152" t="s">
        <v>990</v>
      </c>
      <c r="H576" s="158" t="s">
        <v>11</v>
      </c>
      <c r="I576" s="159"/>
      <c r="J576" s="165">
        <v>1151</v>
      </c>
      <c r="K576" s="9">
        <v>369</v>
      </c>
      <c r="L576" s="9">
        <v>11.22</v>
      </c>
      <c r="M576" s="9">
        <v>98.7</v>
      </c>
      <c r="N576" s="9">
        <v>86.78</v>
      </c>
      <c r="O576" s="33">
        <f t="shared" si="15"/>
        <v>86.374028349336982</v>
      </c>
    </row>
    <row r="577" spans="1:15" x14ac:dyDescent="0.35">
      <c r="A577" s="140">
        <v>44173</v>
      </c>
      <c r="B577" s="144">
        <v>2163</v>
      </c>
      <c r="C577" s="147" t="s">
        <v>932</v>
      </c>
      <c r="D577" s="147" t="s">
        <v>16</v>
      </c>
      <c r="E577" s="78" t="s">
        <v>999</v>
      </c>
      <c r="F577" s="152">
        <v>8</v>
      </c>
      <c r="G577" s="152" t="s">
        <v>990</v>
      </c>
      <c r="H577" s="158" t="s">
        <v>10</v>
      </c>
      <c r="I577" s="159"/>
      <c r="J577" s="165">
        <v>1152</v>
      </c>
      <c r="K577" s="9">
        <v>389</v>
      </c>
      <c r="L577" s="9">
        <v>11</v>
      </c>
      <c r="M577" s="9">
        <v>97.65</v>
      </c>
      <c r="N577" s="9">
        <v>83.88</v>
      </c>
      <c r="O577" s="33">
        <f t="shared" si="15"/>
        <v>84.108482400461625</v>
      </c>
    </row>
    <row r="578" spans="1:15" x14ac:dyDescent="0.35">
      <c r="A578" s="141">
        <v>43841</v>
      </c>
      <c r="B578" s="145">
        <v>2019</v>
      </c>
      <c r="C578" s="148" t="s">
        <v>932</v>
      </c>
      <c r="D578" s="151" t="s">
        <v>13</v>
      </c>
      <c r="E578" s="78" t="s">
        <v>992</v>
      </c>
      <c r="F578" s="151">
        <v>1</v>
      </c>
      <c r="G578" s="148" t="s">
        <v>952</v>
      </c>
      <c r="H578" s="148" t="s">
        <v>8</v>
      </c>
      <c r="I578" s="149"/>
      <c r="J578" s="164">
        <v>1441</v>
      </c>
      <c r="K578" s="39">
        <v>52</v>
      </c>
      <c r="L578" s="39">
        <v>10.97</v>
      </c>
      <c r="M578" s="39">
        <v>86.26</v>
      </c>
      <c r="N578" s="39">
        <v>70.5</v>
      </c>
      <c r="O578" s="33">
        <f t="shared" si="15"/>
        <v>79.067605259662628</v>
      </c>
    </row>
    <row r="579" spans="1:15" x14ac:dyDescent="0.35">
      <c r="A579" s="141">
        <v>43841</v>
      </c>
      <c r="B579" s="145">
        <v>2019</v>
      </c>
      <c r="C579" s="148" t="s">
        <v>932</v>
      </c>
      <c r="D579" s="151" t="s">
        <v>13</v>
      </c>
      <c r="E579" s="78" t="s">
        <v>992</v>
      </c>
      <c r="F579" s="151">
        <v>1</v>
      </c>
      <c r="G579" s="148" t="s">
        <v>952</v>
      </c>
      <c r="H579" s="148" t="s">
        <v>12</v>
      </c>
      <c r="I579" s="149"/>
      <c r="J579" s="164">
        <v>1442</v>
      </c>
      <c r="K579" s="39">
        <v>41</v>
      </c>
      <c r="L579" s="39">
        <v>10.9</v>
      </c>
      <c r="M579" s="39">
        <v>94.23</v>
      </c>
      <c r="N579" s="39">
        <v>77.06</v>
      </c>
      <c r="O579" s="33">
        <f t="shared" si="15"/>
        <v>79.395175807032274</v>
      </c>
    </row>
    <row r="580" spans="1:15" x14ac:dyDescent="0.35">
      <c r="A580" s="141">
        <v>43841</v>
      </c>
      <c r="B580" s="145">
        <v>2019</v>
      </c>
      <c r="C580" s="148" t="s">
        <v>932</v>
      </c>
      <c r="D580" s="151" t="s">
        <v>13</v>
      </c>
      <c r="E580" s="78" t="s">
        <v>992</v>
      </c>
      <c r="F580" s="151">
        <v>1</v>
      </c>
      <c r="G580" s="148" t="s">
        <v>952</v>
      </c>
      <c r="H580" s="148" t="s">
        <v>11</v>
      </c>
      <c r="I580" s="149"/>
      <c r="J580" s="164">
        <v>1443</v>
      </c>
      <c r="K580" s="39">
        <v>39</v>
      </c>
      <c r="L580" s="39">
        <v>10.86</v>
      </c>
      <c r="M580" s="39">
        <v>96.31</v>
      </c>
      <c r="N580" s="39">
        <v>79.59</v>
      </c>
      <c r="O580" s="33">
        <f t="shared" si="15"/>
        <v>80.433001755412533</v>
      </c>
    </row>
    <row r="581" spans="1:15" x14ac:dyDescent="0.35">
      <c r="A581" s="141">
        <v>43841</v>
      </c>
      <c r="B581" s="145">
        <v>2019</v>
      </c>
      <c r="C581" s="148" t="s">
        <v>932</v>
      </c>
      <c r="D581" s="151" t="s">
        <v>13</v>
      </c>
      <c r="E581" s="78" t="s">
        <v>992</v>
      </c>
      <c r="F581" s="151">
        <v>1</v>
      </c>
      <c r="G581" s="148" t="s">
        <v>952</v>
      </c>
      <c r="H581" s="148" t="s">
        <v>10</v>
      </c>
      <c r="I581" s="149"/>
      <c r="J581" s="164">
        <v>1444</v>
      </c>
      <c r="K581" s="39">
        <v>37</v>
      </c>
      <c r="L581" s="39">
        <v>10.95</v>
      </c>
      <c r="M581" s="39">
        <v>83.38</v>
      </c>
      <c r="N581" s="39">
        <v>70.11</v>
      </c>
      <c r="O581" s="33">
        <f t="shared" si="15"/>
        <v>81.678862349855038</v>
      </c>
    </row>
    <row r="582" spans="1:15" x14ac:dyDescent="0.35">
      <c r="A582" s="141">
        <v>43841</v>
      </c>
      <c r="B582" s="145">
        <v>2019</v>
      </c>
      <c r="C582" s="148" t="s">
        <v>932</v>
      </c>
      <c r="D582" s="151" t="s">
        <v>13</v>
      </c>
      <c r="E582" s="78" t="s">
        <v>992</v>
      </c>
      <c r="F582" s="151">
        <v>1</v>
      </c>
      <c r="G582" s="148" t="s">
        <v>990</v>
      </c>
      <c r="H582" s="148" t="s">
        <v>8</v>
      </c>
      <c r="I582" s="149"/>
      <c r="J582" s="164">
        <v>1445</v>
      </c>
      <c r="K582" s="39">
        <v>54</v>
      </c>
      <c r="L582" s="39">
        <v>10.95</v>
      </c>
      <c r="M582" s="39">
        <v>89.79</v>
      </c>
      <c r="N582" s="39">
        <v>70.400000000000006</v>
      </c>
      <c r="O582" s="33">
        <f t="shared" si="15"/>
        <v>75.405885337392192</v>
      </c>
    </row>
    <row r="583" spans="1:15" x14ac:dyDescent="0.35">
      <c r="A583" s="141">
        <v>43841</v>
      </c>
      <c r="B583" s="145">
        <v>2019</v>
      </c>
      <c r="C583" s="148" t="s">
        <v>932</v>
      </c>
      <c r="D583" s="151" t="s">
        <v>13</v>
      </c>
      <c r="E583" s="78" t="s">
        <v>992</v>
      </c>
      <c r="F583" s="151">
        <v>1</v>
      </c>
      <c r="G583" s="148" t="s">
        <v>990</v>
      </c>
      <c r="H583" s="148" t="s">
        <v>12</v>
      </c>
      <c r="I583" s="149"/>
      <c r="J583" s="164">
        <v>1446</v>
      </c>
      <c r="K583" s="39">
        <v>47</v>
      </c>
      <c r="L583" s="39">
        <v>10.93</v>
      </c>
      <c r="M583" s="39">
        <v>82.23</v>
      </c>
      <c r="N583" s="39">
        <v>67.98</v>
      </c>
      <c r="O583" s="33">
        <f t="shared" si="15"/>
        <v>80.014025245441786</v>
      </c>
    </row>
    <row r="584" spans="1:15" x14ac:dyDescent="0.35">
      <c r="A584" s="141">
        <v>43841</v>
      </c>
      <c r="B584" s="145">
        <v>2019</v>
      </c>
      <c r="C584" s="148" t="s">
        <v>932</v>
      </c>
      <c r="D584" s="151" t="s">
        <v>13</v>
      </c>
      <c r="E584" s="78" t="s">
        <v>992</v>
      </c>
      <c r="F584" s="151">
        <v>1</v>
      </c>
      <c r="G584" s="148" t="s">
        <v>990</v>
      </c>
      <c r="H584" s="148" t="s">
        <v>11</v>
      </c>
      <c r="I584" s="149"/>
      <c r="J584" s="164">
        <v>1447</v>
      </c>
      <c r="K584" s="39">
        <v>42</v>
      </c>
      <c r="L584" s="39">
        <v>11.21</v>
      </c>
      <c r="M584" s="39">
        <v>90.71</v>
      </c>
      <c r="N584" s="39">
        <v>81.900000000000006</v>
      </c>
      <c r="O584" s="33">
        <f t="shared" si="15"/>
        <v>88.918238993710688</v>
      </c>
    </row>
    <row r="585" spans="1:15" x14ac:dyDescent="0.35">
      <c r="A585" s="141">
        <v>43841</v>
      </c>
      <c r="B585" s="145">
        <v>2019</v>
      </c>
      <c r="C585" s="148" t="s">
        <v>932</v>
      </c>
      <c r="D585" s="151" t="s">
        <v>13</v>
      </c>
      <c r="E585" s="78" t="s">
        <v>992</v>
      </c>
      <c r="F585" s="151">
        <v>1</v>
      </c>
      <c r="G585" s="148" t="s">
        <v>990</v>
      </c>
      <c r="H585" s="148" t="s">
        <v>10</v>
      </c>
      <c r="I585" s="149"/>
      <c r="J585" s="164">
        <v>1448</v>
      </c>
      <c r="K585" s="39">
        <v>31</v>
      </c>
      <c r="L585" s="39">
        <v>10.92</v>
      </c>
      <c r="M585" s="39">
        <v>73</v>
      </c>
      <c r="N585" s="39">
        <v>79.16</v>
      </c>
      <c r="O585" s="33"/>
    </row>
    <row r="586" spans="1:15" x14ac:dyDescent="0.35">
      <c r="A586" s="141">
        <v>43841</v>
      </c>
      <c r="B586" s="145">
        <v>2019</v>
      </c>
      <c r="C586" s="148" t="s">
        <v>932</v>
      </c>
      <c r="D586" s="151" t="s">
        <v>14</v>
      </c>
      <c r="E586" s="78" t="s">
        <v>998</v>
      </c>
      <c r="F586" s="151">
        <v>7</v>
      </c>
      <c r="G586" s="148" t="s">
        <v>952</v>
      </c>
      <c r="H586" s="148" t="s">
        <v>8</v>
      </c>
      <c r="I586" s="149"/>
      <c r="J586" s="164">
        <v>1449</v>
      </c>
      <c r="K586" s="39">
        <v>30</v>
      </c>
      <c r="L586" s="39">
        <v>10.89</v>
      </c>
      <c r="M586" s="39">
        <v>87.73</v>
      </c>
      <c r="N586" s="39">
        <v>71.47</v>
      </c>
      <c r="O586" s="33">
        <f t="shared" ref="O586:O617" si="16">100/(M586-L586)*(N586-L586)</f>
        <v>78.83914627798022</v>
      </c>
    </row>
    <row r="587" spans="1:15" x14ac:dyDescent="0.35">
      <c r="A587" s="141">
        <v>43841</v>
      </c>
      <c r="B587" s="145">
        <v>2019</v>
      </c>
      <c r="C587" s="148" t="s">
        <v>932</v>
      </c>
      <c r="D587" s="151" t="s">
        <v>14</v>
      </c>
      <c r="E587" s="78" t="s">
        <v>998</v>
      </c>
      <c r="F587" s="151">
        <v>7</v>
      </c>
      <c r="G587" s="148" t="s">
        <v>952</v>
      </c>
      <c r="H587" s="148" t="s">
        <v>12</v>
      </c>
      <c r="I587" s="149"/>
      <c r="J587" s="164">
        <v>1450</v>
      </c>
      <c r="K587" s="39">
        <v>40</v>
      </c>
      <c r="L587" s="39">
        <v>10.95</v>
      </c>
      <c r="M587" s="39">
        <v>89.03</v>
      </c>
      <c r="N587" s="39">
        <v>83.45</v>
      </c>
      <c r="O587" s="33">
        <f t="shared" si="16"/>
        <v>92.853483606557376</v>
      </c>
    </row>
    <row r="588" spans="1:15" x14ac:dyDescent="0.35">
      <c r="A588" s="141">
        <v>43841</v>
      </c>
      <c r="B588" s="145">
        <v>2019</v>
      </c>
      <c r="C588" s="148" t="s">
        <v>932</v>
      </c>
      <c r="D588" s="151" t="s">
        <v>14</v>
      </c>
      <c r="E588" s="78" t="s">
        <v>998</v>
      </c>
      <c r="F588" s="151">
        <v>7</v>
      </c>
      <c r="G588" s="148" t="s">
        <v>952</v>
      </c>
      <c r="H588" s="148" t="s">
        <v>11</v>
      </c>
      <c r="I588" s="149"/>
      <c r="J588" s="164">
        <v>1451</v>
      </c>
      <c r="K588" s="39">
        <v>35</v>
      </c>
      <c r="L588" s="39">
        <v>11.22</v>
      </c>
      <c r="M588" s="39">
        <v>85.74</v>
      </c>
      <c r="N588" s="39">
        <v>68.39</v>
      </c>
      <c r="O588" s="33">
        <f t="shared" si="16"/>
        <v>76.717659688674175</v>
      </c>
    </row>
    <row r="589" spans="1:15" x14ac:dyDescent="0.35">
      <c r="A589" s="141">
        <v>43841</v>
      </c>
      <c r="B589" s="145">
        <v>2019</v>
      </c>
      <c r="C589" s="148" t="s">
        <v>932</v>
      </c>
      <c r="D589" s="151" t="s">
        <v>14</v>
      </c>
      <c r="E589" s="78" t="s">
        <v>998</v>
      </c>
      <c r="F589" s="151">
        <v>7</v>
      </c>
      <c r="G589" s="148" t="s">
        <v>952</v>
      </c>
      <c r="H589" s="148" t="s">
        <v>10</v>
      </c>
      <c r="I589" s="149"/>
      <c r="J589" s="164">
        <v>1452</v>
      </c>
      <c r="K589" s="39">
        <v>46</v>
      </c>
      <c r="L589" s="39">
        <v>11.2</v>
      </c>
      <c r="M589" s="39">
        <v>81.23</v>
      </c>
      <c r="N589" s="39">
        <v>68.790000000000006</v>
      </c>
      <c r="O589" s="33">
        <f t="shared" si="16"/>
        <v>82.236184492360408</v>
      </c>
    </row>
    <row r="590" spans="1:15" x14ac:dyDescent="0.35">
      <c r="A590" s="141">
        <v>43841</v>
      </c>
      <c r="B590" s="145">
        <v>2019</v>
      </c>
      <c r="C590" s="148" t="s">
        <v>932</v>
      </c>
      <c r="D590" s="151" t="s">
        <v>14</v>
      </c>
      <c r="E590" s="78" t="s">
        <v>998</v>
      </c>
      <c r="F590" s="151">
        <v>7</v>
      </c>
      <c r="G590" s="148" t="s">
        <v>990</v>
      </c>
      <c r="H590" s="148" t="s">
        <v>8</v>
      </c>
      <c r="I590" s="149"/>
      <c r="J590" s="164">
        <v>1453</v>
      </c>
      <c r="K590" s="39">
        <v>33</v>
      </c>
      <c r="L590" s="39">
        <v>10.98</v>
      </c>
      <c r="M590" s="39">
        <v>88.27</v>
      </c>
      <c r="N590" s="39">
        <v>71.36</v>
      </c>
      <c r="O590" s="33">
        <f t="shared" si="16"/>
        <v>78.121361107517146</v>
      </c>
    </row>
    <row r="591" spans="1:15" x14ac:dyDescent="0.35">
      <c r="A591" s="141">
        <v>43841</v>
      </c>
      <c r="B591" s="145">
        <v>2019</v>
      </c>
      <c r="C591" s="148" t="s">
        <v>932</v>
      </c>
      <c r="D591" s="151" t="s">
        <v>14</v>
      </c>
      <c r="E591" s="78" t="s">
        <v>998</v>
      </c>
      <c r="F591" s="151">
        <v>7</v>
      </c>
      <c r="G591" s="148" t="s">
        <v>990</v>
      </c>
      <c r="H591" s="148" t="s">
        <v>12</v>
      </c>
      <c r="I591" s="149"/>
      <c r="J591" s="164">
        <v>1454</v>
      </c>
      <c r="K591" s="39">
        <v>44</v>
      </c>
      <c r="L591" s="39">
        <v>10.89</v>
      </c>
      <c r="M591" s="39">
        <v>93.65</v>
      </c>
      <c r="N591" s="39">
        <v>74.86</v>
      </c>
      <c r="O591" s="33">
        <f t="shared" si="16"/>
        <v>77.295795070082164</v>
      </c>
    </row>
    <row r="592" spans="1:15" x14ac:dyDescent="0.35">
      <c r="A592" s="141">
        <v>43841</v>
      </c>
      <c r="B592" s="145">
        <v>2019</v>
      </c>
      <c r="C592" s="148" t="s">
        <v>932</v>
      </c>
      <c r="D592" s="151" t="s">
        <v>14</v>
      </c>
      <c r="E592" s="78" t="s">
        <v>998</v>
      </c>
      <c r="F592" s="151">
        <v>7</v>
      </c>
      <c r="G592" s="148" t="s">
        <v>990</v>
      </c>
      <c r="H592" s="148" t="s">
        <v>11</v>
      </c>
      <c r="I592" s="149"/>
      <c r="J592" s="164">
        <v>1455</v>
      </c>
      <c r="K592" s="39">
        <v>25</v>
      </c>
      <c r="L592" s="39">
        <v>10.95</v>
      </c>
      <c r="M592" s="39">
        <v>89.88</v>
      </c>
      <c r="N592" s="39">
        <v>67.44</v>
      </c>
      <c r="O592" s="33">
        <f t="shared" si="16"/>
        <v>71.569745343975669</v>
      </c>
    </row>
    <row r="593" spans="1:15" x14ac:dyDescent="0.35">
      <c r="A593" s="141">
        <v>43841</v>
      </c>
      <c r="B593" s="145">
        <v>2019</v>
      </c>
      <c r="C593" s="148" t="s">
        <v>932</v>
      </c>
      <c r="D593" s="151" t="s">
        <v>14</v>
      </c>
      <c r="E593" s="78" t="s">
        <v>998</v>
      </c>
      <c r="F593" s="151">
        <v>7</v>
      </c>
      <c r="G593" s="148" t="s">
        <v>990</v>
      </c>
      <c r="H593" s="148" t="s">
        <v>10</v>
      </c>
      <c r="I593" s="149"/>
      <c r="J593" s="164">
        <v>1456</v>
      </c>
      <c r="K593" s="39">
        <v>28</v>
      </c>
      <c r="L593" s="39">
        <v>10.88</v>
      </c>
      <c r="M593" s="39">
        <v>81.7</v>
      </c>
      <c r="N593" s="39">
        <v>68.2</v>
      </c>
      <c r="O593" s="33">
        <f t="shared" si="16"/>
        <v>80.93758825190622</v>
      </c>
    </row>
    <row r="594" spans="1:15" x14ac:dyDescent="0.35">
      <c r="A594" s="141">
        <v>43841</v>
      </c>
      <c r="B594" s="145">
        <v>2019</v>
      </c>
      <c r="C594" s="148" t="s">
        <v>932</v>
      </c>
      <c r="D594" s="151" t="s">
        <v>15</v>
      </c>
      <c r="E594" s="78" t="s">
        <v>995</v>
      </c>
      <c r="F594" s="151">
        <v>4</v>
      </c>
      <c r="G594" s="148" t="s">
        <v>952</v>
      </c>
      <c r="H594" s="148" t="s">
        <v>8</v>
      </c>
      <c r="I594" s="149"/>
      <c r="J594" s="164">
        <v>1457</v>
      </c>
      <c r="K594" s="39">
        <v>36</v>
      </c>
      <c r="L594" s="39">
        <v>10.91</v>
      </c>
      <c r="M594" s="39">
        <v>80.23</v>
      </c>
      <c r="N594" s="39">
        <v>73.290000000000006</v>
      </c>
      <c r="O594" s="33">
        <f t="shared" si="16"/>
        <v>89.988459319099832</v>
      </c>
    </row>
    <row r="595" spans="1:15" x14ac:dyDescent="0.35">
      <c r="A595" s="141">
        <v>43841</v>
      </c>
      <c r="B595" s="145">
        <v>2019</v>
      </c>
      <c r="C595" s="148" t="s">
        <v>932</v>
      </c>
      <c r="D595" s="151" t="s">
        <v>15</v>
      </c>
      <c r="E595" s="78" t="s">
        <v>995</v>
      </c>
      <c r="F595" s="151">
        <v>4</v>
      </c>
      <c r="G595" s="148" t="s">
        <v>952</v>
      </c>
      <c r="H595" s="148" t="s">
        <v>12</v>
      </c>
      <c r="I595" s="149"/>
      <c r="J595" s="164">
        <v>1458</v>
      </c>
      <c r="K595" s="39">
        <v>34</v>
      </c>
      <c r="L595" s="39">
        <v>10.96</v>
      </c>
      <c r="M595" s="39">
        <v>79.87</v>
      </c>
      <c r="N595" s="39">
        <v>78.58</v>
      </c>
      <c r="O595" s="33">
        <f t="shared" si="16"/>
        <v>98.127993034392702</v>
      </c>
    </row>
    <row r="596" spans="1:15" x14ac:dyDescent="0.35">
      <c r="A596" s="141">
        <v>43841</v>
      </c>
      <c r="B596" s="145">
        <v>2019</v>
      </c>
      <c r="C596" s="148" t="s">
        <v>932</v>
      </c>
      <c r="D596" s="151" t="s">
        <v>15</v>
      </c>
      <c r="E596" s="78" t="s">
        <v>995</v>
      </c>
      <c r="F596" s="151">
        <v>4</v>
      </c>
      <c r="G596" s="148" t="s">
        <v>952</v>
      </c>
      <c r="H596" s="148" t="s">
        <v>11</v>
      </c>
      <c r="I596" s="149"/>
      <c r="J596" s="164">
        <v>1459</v>
      </c>
      <c r="K596" s="39">
        <v>29</v>
      </c>
      <c r="L596" s="39">
        <v>10.88</v>
      </c>
      <c r="M596" s="39">
        <v>84.01</v>
      </c>
      <c r="N596" s="39">
        <v>67.459999999999994</v>
      </c>
      <c r="O596" s="33">
        <f t="shared" si="16"/>
        <v>77.369068781621749</v>
      </c>
    </row>
    <row r="597" spans="1:15" x14ac:dyDescent="0.35">
      <c r="A597" s="141">
        <v>43841</v>
      </c>
      <c r="B597" s="145">
        <v>2019</v>
      </c>
      <c r="C597" s="148" t="s">
        <v>932</v>
      </c>
      <c r="D597" s="151" t="s">
        <v>15</v>
      </c>
      <c r="E597" s="78" t="s">
        <v>995</v>
      </c>
      <c r="F597" s="151">
        <v>4</v>
      </c>
      <c r="G597" s="148" t="s">
        <v>952</v>
      </c>
      <c r="H597" s="148" t="s">
        <v>10</v>
      </c>
      <c r="I597" s="149"/>
      <c r="J597" s="164">
        <v>1460</v>
      </c>
      <c r="K597" s="39">
        <v>27</v>
      </c>
      <c r="L597" s="39">
        <v>10.85</v>
      </c>
      <c r="M597" s="39">
        <v>82.6</v>
      </c>
      <c r="N597" s="39">
        <v>70.41</v>
      </c>
      <c r="O597" s="33">
        <f t="shared" si="16"/>
        <v>83.01045296167247</v>
      </c>
    </row>
    <row r="598" spans="1:15" x14ac:dyDescent="0.35">
      <c r="A598" s="141">
        <v>43841</v>
      </c>
      <c r="B598" s="145">
        <v>2019</v>
      </c>
      <c r="C598" s="148" t="s">
        <v>932</v>
      </c>
      <c r="D598" s="151" t="s">
        <v>15</v>
      </c>
      <c r="E598" s="78" t="s">
        <v>995</v>
      </c>
      <c r="F598" s="151">
        <v>4</v>
      </c>
      <c r="G598" s="148" t="s">
        <v>990</v>
      </c>
      <c r="H598" s="148" t="s">
        <v>8</v>
      </c>
      <c r="I598" s="149"/>
      <c r="J598" s="164">
        <v>1461</v>
      </c>
      <c r="K598" s="39">
        <v>32</v>
      </c>
      <c r="L598" s="39">
        <v>10.95</v>
      </c>
      <c r="M598" s="39">
        <v>82.71</v>
      </c>
      <c r="N598" s="39">
        <v>61.45</v>
      </c>
      <c r="O598" s="33">
        <f t="shared" si="16"/>
        <v>70.373467112597552</v>
      </c>
    </row>
    <row r="599" spans="1:15" x14ac:dyDescent="0.35">
      <c r="A599" s="141">
        <v>43841</v>
      </c>
      <c r="B599" s="145">
        <v>2019</v>
      </c>
      <c r="C599" s="148" t="s">
        <v>932</v>
      </c>
      <c r="D599" s="151" t="s">
        <v>15</v>
      </c>
      <c r="E599" s="78" t="s">
        <v>995</v>
      </c>
      <c r="F599" s="151">
        <v>4</v>
      </c>
      <c r="G599" s="148" t="s">
        <v>990</v>
      </c>
      <c r="H599" s="148" t="s">
        <v>12</v>
      </c>
      <c r="I599" s="149"/>
      <c r="J599" s="164">
        <v>1462</v>
      </c>
      <c r="K599" s="39">
        <v>38</v>
      </c>
      <c r="L599" s="39">
        <v>10.93</v>
      </c>
      <c r="M599" s="39">
        <v>92.05</v>
      </c>
      <c r="N599" s="39">
        <v>70.069999999999993</v>
      </c>
      <c r="O599" s="33">
        <f t="shared" si="16"/>
        <v>72.904339250493081</v>
      </c>
    </row>
    <row r="600" spans="1:15" x14ac:dyDescent="0.35">
      <c r="A600" s="141">
        <v>43841</v>
      </c>
      <c r="B600" s="145">
        <v>2019</v>
      </c>
      <c r="C600" s="148" t="s">
        <v>932</v>
      </c>
      <c r="D600" s="151" t="s">
        <v>15</v>
      </c>
      <c r="E600" s="78" t="s">
        <v>995</v>
      </c>
      <c r="F600" s="151">
        <v>4</v>
      </c>
      <c r="G600" s="148" t="s">
        <v>990</v>
      </c>
      <c r="H600" s="148" t="s">
        <v>11</v>
      </c>
      <c r="I600" s="149"/>
      <c r="J600" s="164">
        <v>1463</v>
      </c>
      <c r="K600" s="39">
        <v>92</v>
      </c>
      <c r="L600" s="39">
        <v>10.9</v>
      </c>
      <c r="M600" s="39">
        <v>84.09</v>
      </c>
      <c r="N600" s="39">
        <v>72.03</v>
      </c>
      <c r="O600" s="33">
        <f t="shared" si="16"/>
        <v>83.52233911736576</v>
      </c>
    </row>
    <row r="601" spans="1:15" x14ac:dyDescent="0.35">
      <c r="A601" s="141">
        <v>43841</v>
      </c>
      <c r="B601" s="145">
        <v>2019</v>
      </c>
      <c r="C601" s="148" t="s">
        <v>932</v>
      </c>
      <c r="D601" s="151" t="s">
        <v>15</v>
      </c>
      <c r="E601" s="78" t="s">
        <v>995</v>
      </c>
      <c r="F601" s="151">
        <v>4</v>
      </c>
      <c r="G601" s="148" t="s">
        <v>990</v>
      </c>
      <c r="H601" s="148" t="s">
        <v>10</v>
      </c>
      <c r="I601" s="149"/>
      <c r="J601" s="164">
        <v>1464</v>
      </c>
      <c r="K601" s="39">
        <v>26</v>
      </c>
      <c r="L601" s="39">
        <v>10.91</v>
      </c>
      <c r="M601" s="39">
        <v>86</v>
      </c>
      <c r="N601" s="39">
        <v>77.400000000000006</v>
      </c>
      <c r="O601" s="33">
        <f t="shared" si="16"/>
        <v>88.547076841123996</v>
      </c>
    </row>
    <row r="602" spans="1:15" x14ac:dyDescent="0.35">
      <c r="A602" s="141">
        <v>43841</v>
      </c>
      <c r="B602" s="145">
        <v>2019</v>
      </c>
      <c r="C602" s="148" t="s">
        <v>932</v>
      </c>
      <c r="D602" s="151" t="s">
        <v>16</v>
      </c>
      <c r="E602" s="78" t="s">
        <v>1000</v>
      </c>
      <c r="F602" s="151">
        <v>9</v>
      </c>
      <c r="G602" s="148" t="s">
        <v>952</v>
      </c>
      <c r="H602" s="148" t="s">
        <v>8</v>
      </c>
      <c r="I602" s="149"/>
      <c r="J602" s="164">
        <v>1465</v>
      </c>
      <c r="K602" s="39">
        <v>102</v>
      </c>
      <c r="L602" s="39">
        <v>11.29</v>
      </c>
      <c r="M602" s="39">
        <v>81.58</v>
      </c>
      <c r="N602" s="39">
        <v>71.48</v>
      </c>
      <c r="O602" s="33">
        <f t="shared" si="16"/>
        <v>85.630957461943396</v>
      </c>
    </row>
    <row r="603" spans="1:15" x14ac:dyDescent="0.35">
      <c r="A603" s="141">
        <v>43841</v>
      </c>
      <c r="B603" s="145">
        <v>2019</v>
      </c>
      <c r="C603" s="148" t="s">
        <v>932</v>
      </c>
      <c r="D603" s="151" t="s">
        <v>16</v>
      </c>
      <c r="E603" s="78" t="s">
        <v>1000</v>
      </c>
      <c r="F603" s="151">
        <v>9</v>
      </c>
      <c r="G603" s="148" t="s">
        <v>952</v>
      </c>
      <c r="H603" s="148" t="s">
        <v>12</v>
      </c>
      <c r="I603" s="149"/>
      <c r="J603" s="164">
        <v>1466</v>
      </c>
      <c r="K603" s="39">
        <v>96</v>
      </c>
      <c r="L603" s="39">
        <v>10.88</v>
      </c>
      <c r="M603" s="39">
        <v>91.09</v>
      </c>
      <c r="N603" s="39">
        <v>78.5</v>
      </c>
      <c r="O603" s="33">
        <f t="shared" si="16"/>
        <v>84.303702780201974</v>
      </c>
    </row>
    <row r="604" spans="1:15" x14ac:dyDescent="0.35">
      <c r="A604" s="141">
        <v>43841</v>
      </c>
      <c r="B604" s="145">
        <v>2019</v>
      </c>
      <c r="C604" s="148" t="s">
        <v>932</v>
      </c>
      <c r="D604" s="151" t="s">
        <v>16</v>
      </c>
      <c r="E604" s="78" t="s">
        <v>1000</v>
      </c>
      <c r="F604" s="151">
        <v>9</v>
      </c>
      <c r="G604" s="148" t="s">
        <v>952</v>
      </c>
      <c r="H604" s="148" t="s">
        <v>11</v>
      </c>
      <c r="I604" s="149"/>
      <c r="J604" s="164">
        <v>1467</v>
      </c>
      <c r="K604" s="39">
        <v>95</v>
      </c>
      <c r="L604" s="39">
        <v>10.93</v>
      </c>
      <c r="M604" s="39">
        <v>95.75</v>
      </c>
      <c r="N604" s="39">
        <v>81.5</v>
      </c>
      <c r="O604" s="33">
        <f t="shared" si="16"/>
        <v>83.199717047866073</v>
      </c>
    </row>
    <row r="605" spans="1:15" x14ac:dyDescent="0.35">
      <c r="A605" s="141">
        <v>43841</v>
      </c>
      <c r="B605" s="145">
        <v>2019</v>
      </c>
      <c r="C605" s="148" t="s">
        <v>932</v>
      </c>
      <c r="D605" s="151" t="s">
        <v>16</v>
      </c>
      <c r="E605" s="78" t="s">
        <v>1000</v>
      </c>
      <c r="F605" s="151">
        <v>9</v>
      </c>
      <c r="G605" s="148" t="s">
        <v>952</v>
      </c>
      <c r="H605" s="148" t="s">
        <v>10</v>
      </c>
      <c r="I605" s="149"/>
      <c r="J605" s="164">
        <v>1468</v>
      </c>
      <c r="K605" s="39">
        <v>101</v>
      </c>
      <c r="L605" s="39">
        <v>11.04</v>
      </c>
      <c r="M605" s="39">
        <v>81.14</v>
      </c>
      <c r="N605" s="39">
        <v>66.73</v>
      </c>
      <c r="O605" s="33">
        <f t="shared" si="16"/>
        <v>79.443651925820262</v>
      </c>
    </row>
    <row r="606" spans="1:15" x14ac:dyDescent="0.35">
      <c r="A606" s="141">
        <v>43841</v>
      </c>
      <c r="B606" s="145">
        <v>2019</v>
      </c>
      <c r="C606" s="148" t="s">
        <v>932</v>
      </c>
      <c r="D606" s="151" t="s">
        <v>16</v>
      </c>
      <c r="E606" s="78" t="s">
        <v>1000</v>
      </c>
      <c r="F606" s="151">
        <v>9</v>
      </c>
      <c r="G606" s="148" t="s">
        <v>990</v>
      </c>
      <c r="H606" s="148" t="s">
        <v>8</v>
      </c>
      <c r="I606" s="149"/>
      <c r="J606" s="164">
        <v>1469</v>
      </c>
      <c r="K606" s="39">
        <v>110</v>
      </c>
      <c r="L606" s="39">
        <v>11.29</v>
      </c>
      <c r="M606" s="39">
        <v>94.43</v>
      </c>
      <c r="N606" s="39">
        <v>82.81</v>
      </c>
      <c r="O606" s="33">
        <f t="shared" si="16"/>
        <v>86.023574693288438</v>
      </c>
    </row>
    <row r="607" spans="1:15" x14ac:dyDescent="0.35">
      <c r="A607" s="141">
        <v>43841</v>
      </c>
      <c r="B607" s="145">
        <v>2019</v>
      </c>
      <c r="C607" s="148" t="s">
        <v>932</v>
      </c>
      <c r="D607" s="151" t="s">
        <v>16</v>
      </c>
      <c r="E607" s="78" t="s">
        <v>1000</v>
      </c>
      <c r="F607" s="151">
        <v>9</v>
      </c>
      <c r="G607" s="148" t="s">
        <v>990</v>
      </c>
      <c r="H607" s="148" t="s">
        <v>12</v>
      </c>
      <c r="I607" s="149"/>
      <c r="J607" s="164">
        <v>1470</v>
      </c>
      <c r="K607" s="39">
        <v>106</v>
      </c>
      <c r="L607" s="39">
        <v>11.31</v>
      </c>
      <c r="M607" s="39">
        <v>96.65</v>
      </c>
      <c r="N607" s="39">
        <v>83.73</v>
      </c>
      <c r="O607" s="33">
        <f t="shared" si="16"/>
        <v>84.860557768924295</v>
      </c>
    </row>
    <row r="608" spans="1:15" x14ac:dyDescent="0.35">
      <c r="A608" s="141">
        <v>43841</v>
      </c>
      <c r="B608" s="145">
        <v>2019</v>
      </c>
      <c r="C608" s="148" t="s">
        <v>932</v>
      </c>
      <c r="D608" s="151" t="s">
        <v>16</v>
      </c>
      <c r="E608" s="78" t="s">
        <v>1000</v>
      </c>
      <c r="F608" s="151">
        <v>9</v>
      </c>
      <c r="G608" s="148" t="s">
        <v>990</v>
      </c>
      <c r="H608" s="148" t="s">
        <v>11</v>
      </c>
      <c r="I608" s="149"/>
      <c r="J608" s="164">
        <v>1471</v>
      </c>
      <c r="K608" s="39">
        <v>91</v>
      </c>
      <c r="L608" s="39">
        <v>10.9</v>
      </c>
      <c r="M608" s="39">
        <v>99.74</v>
      </c>
      <c r="N608" s="39">
        <v>85.51</v>
      </c>
      <c r="O608" s="33">
        <f t="shared" si="16"/>
        <v>83.982440342188212</v>
      </c>
    </row>
    <row r="609" spans="1:15" x14ac:dyDescent="0.35">
      <c r="A609" s="141">
        <v>43841</v>
      </c>
      <c r="B609" s="145">
        <v>2019</v>
      </c>
      <c r="C609" s="148" t="s">
        <v>932</v>
      </c>
      <c r="D609" s="151" t="s">
        <v>16</v>
      </c>
      <c r="E609" s="78" t="s">
        <v>1000</v>
      </c>
      <c r="F609" s="151">
        <v>9</v>
      </c>
      <c r="G609" s="148" t="s">
        <v>990</v>
      </c>
      <c r="H609" s="148" t="s">
        <v>10</v>
      </c>
      <c r="I609" s="149"/>
      <c r="J609" s="164">
        <v>1472</v>
      </c>
      <c r="K609" s="39">
        <v>104</v>
      </c>
      <c r="L609" s="39">
        <v>10.91</v>
      </c>
      <c r="M609" s="39">
        <v>83.93</v>
      </c>
      <c r="N609" s="39">
        <v>69.680000000000007</v>
      </c>
      <c r="O609" s="33">
        <f t="shared" si="16"/>
        <v>80.484798685291707</v>
      </c>
    </row>
    <row r="610" spans="1:15" x14ac:dyDescent="0.35">
      <c r="A610" s="141">
        <v>43841</v>
      </c>
      <c r="B610" s="145">
        <v>2019</v>
      </c>
      <c r="C610" s="148" t="s">
        <v>932</v>
      </c>
      <c r="D610" s="151" t="s">
        <v>16</v>
      </c>
      <c r="E610" s="78" t="s">
        <v>997</v>
      </c>
      <c r="F610" s="151">
        <v>6</v>
      </c>
      <c r="G610" s="148" t="s">
        <v>990</v>
      </c>
      <c r="H610" s="148" t="s">
        <v>8</v>
      </c>
      <c r="I610" s="149"/>
      <c r="J610" s="164">
        <v>1473</v>
      </c>
      <c r="K610" s="39">
        <v>120</v>
      </c>
      <c r="L610" s="39">
        <v>11.23</v>
      </c>
      <c r="M610" s="39">
        <v>84.6</v>
      </c>
      <c r="N610" s="39">
        <v>74.209999999999994</v>
      </c>
      <c r="O610" s="33">
        <f t="shared" si="16"/>
        <v>85.838898732451952</v>
      </c>
    </row>
    <row r="611" spans="1:15" x14ac:dyDescent="0.35">
      <c r="A611" s="141">
        <v>43841</v>
      </c>
      <c r="B611" s="145">
        <v>2019</v>
      </c>
      <c r="C611" s="148" t="s">
        <v>932</v>
      </c>
      <c r="D611" s="151" t="s">
        <v>16</v>
      </c>
      <c r="E611" s="78" t="s">
        <v>997</v>
      </c>
      <c r="F611" s="151">
        <v>6</v>
      </c>
      <c r="G611" s="148" t="s">
        <v>990</v>
      </c>
      <c r="H611" s="148" t="s">
        <v>12</v>
      </c>
      <c r="I611" s="149"/>
      <c r="J611" s="164">
        <v>1474</v>
      </c>
      <c r="K611" s="39">
        <v>105</v>
      </c>
      <c r="L611" s="39">
        <v>11.29</v>
      </c>
      <c r="M611" s="39">
        <v>94.72</v>
      </c>
      <c r="N611" s="39">
        <v>82.86</v>
      </c>
      <c r="O611" s="33">
        <f t="shared" si="16"/>
        <v>85.784489991609703</v>
      </c>
    </row>
    <row r="612" spans="1:15" x14ac:dyDescent="0.35">
      <c r="A612" s="141">
        <v>43841</v>
      </c>
      <c r="B612" s="145">
        <v>2019</v>
      </c>
      <c r="C612" s="148" t="s">
        <v>932</v>
      </c>
      <c r="D612" s="151" t="s">
        <v>16</v>
      </c>
      <c r="E612" s="78" t="s">
        <v>997</v>
      </c>
      <c r="F612" s="151">
        <v>6</v>
      </c>
      <c r="G612" s="148" t="s">
        <v>990</v>
      </c>
      <c r="H612" s="148" t="s">
        <v>11</v>
      </c>
      <c r="I612" s="149"/>
      <c r="J612" s="164">
        <v>1475</v>
      </c>
      <c r="K612" s="39">
        <v>98</v>
      </c>
      <c r="L612" s="39">
        <v>10.89</v>
      </c>
      <c r="M612" s="39">
        <v>92.73</v>
      </c>
      <c r="N612" s="39">
        <v>79.92</v>
      </c>
      <c r="O612" s="33">
        <f t="shared" si="16"/>
        <v>84.347507331378296</v>
      </c>
    </row>
    <row r="613" spans="1:15" x14ac:dyDescent="0.35">
      <c r="A613" s="141">
        <v>43841</v>
      </c>
      <c r="B613" s="145">
        <v>2019</v>
      </c>
      <c r="C613" s="148" t="s">
        <v>932</v>
      </c>
      <c r="D613" s="151" t="s">
        <v>16</v>
      </c>
      <c r="E613" s="78" t="s">
        <v>997</v>
      </c>
      <c r="F613" s="151">
        <v>6</v>
      </c>
      <c r="G613" s="148" t="s">
        <v>990</v>
      </c>
      <c r="H613" s="148" t="s">
        <v>10</v>
      </c>
      <c r="I613" s="149"/>
      <c r="J613" s="164">
        <v>1476</v>
      </c>
      <c r="K613" s="39">
        <v>94</v>
      </c>
      <c r="L613" s="39">
        <v>10.92</v>
      </c>
      <c r="M613" s="39">
        <v>88.6</v>
      </c>
      <c r="N613" s="39">
        <v>73.239999999999995</v>
      </c>
      <c r="O613" s="33">
        <f t="shared" si="16"/>
        <v>80.226570545829034</v>
      </c>
    </row>
    <row r="614" spans="1:15" x14ac:dyDescent="0.35">
      <c r="A614" s="141">
        <v>43841</v>
      </c>
      <c r="B614" s="145">
        <v>2019</v>
      </c>
      <c r="C614" s="148" t="s">
        <v>932</v>
      </c>
      <c r="D614" s="151" t="s">
        <v>16</v>
      </c>
      <c r="E614" s="78" t="s">
        <v>997</v>
      </c>
      <c r="F614" s="151">
        <v>6</v>
      </c>
      <c r="G614" s="148" t="s">
        <v>952</v>
      </c>
      <c r="H614" s="148" t="s">
        <v>8</v>
      </c>
      <c r="I614" s="149"/>
      <c r="J614" s="164">
        <v>1477</v>
      </c>
      <c r="K614" s="39">
        <v>74</v>
      </c>
      <c r="L614" s="39">
        <v>11.03</v>
      </c>
      <c r="M614" s="39">
        <v>82.53</v>
      </c>
      <c r="N614" s="39">
        <v>71.209999999999994</v>
      </c>
      <c r="O614" s="33">
        <f t="shared" si="16"/>
        <v>84.167832167832159</v>
      </c>
    </row>
    <row r="615" spans="1:15" x14ac:dyDescent="0.35">
      <c r="A615" s="141">
        <v>43841</v>
      </c>
      <c r="B615" s="145">
        <v>2019</v>
      </c>
      <c r="C615" s="148" t="s">
        <v>932</v>
      </c>
      <c r="D615" s="151" t="s">
        <v>16</v>
      </c>
      <c r="E615" s="78" t="s">
        <v>997</v>
      </c>
      <c r="F615" s="151">
        <v>6</v>
      </c>
      <c r="G615" s="148" t="s">
        <v>952</v>
      </c>
      <c r="H615" s="148" t="s">
        <v>12</v>
      </c>
      <c r="I615" s="149"/>
      <c r="J615" s="164">
        <v>1478</v>
      </c>
      <c r="K615" s="39">
        <v>88</v>
      </c>
      <c r="L615" s="39">
        <v>11</v>
      </c>
      <c r="M615" s="39">
        <v>94.09</v>
      </c>
      <c r="N615" s="39">
        <v>80.73</v>
      </c>
      <c r="O615" s="33">
        <f t="shared" si="16"/>
        <v>83.921049464436152</v>
      </c>
    </row>
    <row r="616" spans="1:15" x14ac:dyDescent="0.35">
      <c r="A616" s="141">
        <v>43841</v>
      </c>
      <c r="B616" s="145">
        <v>2019</v>
      </c>
      <c r="C616" s="148" t="s">
        <v>932</v>
      </c>
      <c r="D616" s="151" t="s">
        <v>16</v>
      </c>
      <c r="E616" s="78" t="s">
        <v>997</v>
      </c>
      <c r="F616" s="151">
        <v>6</v>
      </c>
      <c r="G616" s="148" t="s">
        <v>952</v>
      </c>
      <c r="H616" s="148" t="s">
        <v>11</v>
      </c>
      <c r="I616" s="149"/>
      <c r="J616" s="164">
        <v>1479</v>
      </c>
      <c r="K616" s="39">
        <v>86</v>
      </c>
      <c r="L616" s="39">
        <v>11.39</v>
      </c>
      <c r="M616" s="39">
        <v>90.02</v>
      </c>
      <c r="N616" s="39">
        <v>76.400000000000006</v>
      </c>
      <c r="O616" s="33">
        <f t="shared" si="16"/>
        <v>82.678367035482651</v>
      </c>
    </row>
    <row r="617" spans="1:15" x14ac:dyDescent="0.35">
      <c r="A617" s="141">
        <v>43841</v>
      </c>
      <c r="B617" s="145">
        <v>2019</v>
      </c>
      <c r="C617" s="148" t="s">
        <v>932</v>
      </c>
      <c r="D617" s="151" t="s">
        <v>16</v>
      </c>
      <c r="E617" s="78" t="s">
        <v>997</v>
      </c>
      <c r="F617" s="151">
        <v>6</v>
      </c>
      <c r="G617" s="148" t="s">
        <v>952</v>
      </c>
      <c r="H617" s="148" t="s">
        <v>10</v>
      </c>
      <c r="I617" s="149"/>
      <c r="J617" s="164">
        <v>1480</v>
      </c>
      <c r="K617" s="39">
        <v>85</v>
      </c>
      <c r="L617" s="39">
        <v>10.88</v>
      </c>
      <c r="M617" s="39">
        <v>85.24</v>
      </c>
      <c r="N617" s="39">
        <v>70.47</v>
      </c>
      <c r="O617" s="33">
        <f t="shared" si="16"/>
        <v>80.137170521785904</v>
      </c>
    </row>
    <row r="618" spans="1:15" x14ac:dyDescent="0.35">
      <c r="A618" s="141">
        <v>43841</v>
      </c>
      <c r="B618" s="145">
        <v>2019</v>
      </c>
      <c r="C618" s="148" t="s">
        <v>932</v>
      </c>
      <c r="D618" s="151" t="s">
        <v>15</v>
      </c>
      <c r="E618" s="78" t="s">
        <v>999</v>
      </c>
      <c r="F618" s="151">
        <v>8</v>
      </c>
      <c r="G618" s="148" t="s">
        <v>990</v>
      </c>
      <c r="H618" s="148" t="s">
        <v>8</v>
      </c>
      <c r="I618" s="149"/>
      <c r="J618" s="164">
        <v>1481</v>
      </c>
      <c r="K618" s="39">
        <v>69</v>
      </c>
      <c r="L618" s="39">
        <v>10.95</v>
      </c>
      <c r="M618" s="39">
        <v>83.05</v>
      </c>
      <c r="N618" s="39">
        <v>71.41</v>
      </c>
      <c r="O618" s="33">
        <f t="shared" ref="O618:O649" si="17">100/(M618-L618)*(N618-L618)</f>
        <v>83.855755894590843</v>
      </c>
    </row>
    <row r="619" spans="1:15" x14ac:dyDescent="0.35">
      <c r="A619" s="141">
        <v>43841</v>
      </c>
      <c r="B619" s="145">
        <v>2019</v>
      </c>
      <c r="C619" s="148" t="s">
        <v>932</v>
      </c>
      <c r="D619" s="151" t="s">
        <v>15</v>
      </c>
      <c r="E619" s="78" t="s">
        <v>999</v>
      </c>
      <c r="F619" s="151">
        <v>8</v>
      </c>
      <c r="G619" s="148" t="s">
        <v>990</v>
      </c>
      <c r="H619" s="148" t="s">
        <v>12</v>
      </c>
      <c r="I619" s="149"/>
      <c r="J619" s="164">
        <v>1482</v>
      </c>
      <c r="K619" s="39">
        <v>84</v>
      </c>
      <c r="L619" s="39">
        <v>10.91</v>
      </c>
      <c r="M619" s="39">
        <v>87.11</v>
      </c>
      <c r="N619" s="39">
        <v>75.62</v>
      </c>
      <c r="O619" s="33">
        <f t="shared" si="17"/>
        <v>84.921259842519703</v>
      </c>
    </row>
    <row r="620" spans="1:15" x14ac:dyDescent="0.35">
      <c r="A620" s="141">
        <v>43841</v>
      </c>
      <c r="B620" s="145">
        <v>2019</v>
      </c>
      <c r="C620" s="148" t="s">
        <v>932</v>
      </c>
      <c r="D620" s="151" t="s">
        <v>15</v>
      </c>
      <c r="E620" s="78" t="s">
        <v>999</v>
      </c>
      <c r="F620" s="151">
        <v>8</v>
      </c>
      <c r="G620" s="148" t="s">
        <v>990</v>
      </c>
      <c r="H620" s="148" t="s">
        <v>11</v>
      </c>
      <c r="I620" s="149"/>
      <c r="J620" s="164">
        <v>1483</v>
      </c>
      <c r="K620" s="39">
        <v>97</v>
      </c>
      <c r="L620" s="39">
        <v>11.31</v>
      </c>
      <c r="M620" s="39">
        <v>79.819999999999993</v>
      </c>
      <c r="N620" s="39">
        <v>67.62</v>
      </c>
      <c r="O620" s="33">
        <f t="shared" si="17"/>
        <v>82.192380674354112</v>
      </c>
    </row>
    <row r="621" spans="1:15" x14ac:dyDescent="0.35">
      <c r="A621" s="141">
        <v>43841</v>
      </c>
      <c r="B621" s="145">
        <v>2019</v>
      </c>
      <c r="C621" s="148" t="s">
        <v>932</v>
      </c>
      <c r="D621" s="151" t="s">
        <v>15</v>
      </c>
      <c r="E621" s="78" t="s">
        <v>999</v>
      </c>
      <c r="F621" s="151">
        <v>8</v>
      </c>
      <c r="G621" s="148" t="s">
        <v>990</v>
      </c>
      <c r="H621" s="148" t="s">
        <v>10</v>
      </c>
      <c r="I621" s="149"/>
      <c r="J621" s="164">
        <v>1484</v>
      </c>
      <c r="K621" s="39">
        <v>87</v>
      </c>
      <c r="L621" s="39">
        <v>10.93</v>
      </c>
      <c r="M621" s="39">
        <v>83.95</v>
      </c>
      <c r="N621" s="39">
        <v>69.36</v>
      </c>
      <c r="O621" s="33">
        <f t="shared" si="17"/>
        <v>80.019172829361807</v>
      </c>
    </row>
    <row r="622" spans="1:15" x14ac:dyDescent="0.35">
      <c r="A622" s="141">
        <v>43841</v>
      </c>
      <c r="B622" s="145">
        <v>2019</v>
      </c>
      <c r="C622" s="148" t="s">
        <v>932</v>
      </c>
      <c r="D622" s="151" t="s">
        <v>15</v>
      </c>
      <c r="E622" s="78" t="s">
        <v>999</v>
      </c>
      <c r="F622" s="151">
        <v>8</v>
      </c>
      <c r="G622" s="148" t="s">
        <v>952</v>
      </c>
      <c r="H622" s="148" t="s">
        <v>8</v>
      </c>
      <c r="I622" s="149"/>
      <c r="J622" s="164">
        <v>1485</v>
      </c>
      <c r="K622" s="39">
        <v>75</v>
      </c>
      <c r="L622" s="39">
        <v>10.99</v>
      </c>
      <c r="M622" s="39">
        <v>86.57</v>
      </c>
      <c r="N622" s="39">
        <v>74.87</v>
      </c>
      <c r="O622" s="33">
        <f t="shared" si="17"/>
        <v>84.519714210108503</v>
      </c>
    </row>
    <row r="623" spans="1:15" x14ac:dyDescent="0.35">
      <c r="A623" s="141">
        <v>43841</v>
      </c>
      <c r="B623" s="145">
        <v>2019</v>
      </c>
      <c r="C623" s="148" t="s">
        <v>932</v>
      </c>
      <c r="D623" s="151" t="s">
        <v>15</v>
      </c>
      <c r="E623" s="78" t="s">
        <v>999</v>
      </c>
      <c r="F623" s="151">
        <v>8</v>
      </c>
      <c r="G623" s="148" t="s">
        <v>952</v>
      </c>
      <c r="H623" s="148" t="s">
        <v>12</v>
      </c>
      <c r="I623" s="149"/>
      <c r="J623" s="164">
        <v>1486</v>
      </c>
      <c r="K623" s="39">
        <v>81</v>
      </c>
      <c r="L623" s="39">
        <v>10.94</v>
      </c>
      <c r="M623" s="39">
        <v>90.67</v>
      </c>
      <c r="N623" s="39">
        <v>77.92</v>
      </c>
      <c r="O623" s="33">
        <f t="shared" si="17"/>
        <v>84.008528784648192</v>
      </c>
    </row>
    <row r="624" spans="1:15" x14ac:dyDescent="0.35">
      <c r="A624" s="141">
        <v>43841</v>
      </c>
      <c r="B624" s="145">
        <v>2019</v>
      </c>
      <c r="C624" s="148" t="s">
        <v>932</v>
      </c>
      <c r="D624" s="151" t="s">
        <v>15</v>
      </c>
      <c r="E624" s="78" t="s">
        <v>999</v>
      </c>
      <c r="F624" s="151">
        <v>8</v>
      </c>
      <c r="G624" s="148" t="s">
        <v>952</v>
      </c>
      <c r="H624" s="148" t="s">
        <v>11</v>
      </c>
      <c r="I624" s="149"/>
      <c r="J624" s="164">
        <v>1487</v>
      </c>
      <c r="K624" s="39">
        <v>79</v>
      </c>
      <c r="L624" s="39">
        <v>10.94</v>
      </c>
      <c r="M624" s="39">
        <v>83.88</v>
      </c>
      <c r="N624" s="39">
        <v>71.58</v>
      </c>
      <c r="O624" s="33">
        <f t="shared" si="17"/>
        <v>83.136824787496579</v>
      </c>
    </row>
    <row r="625" spans="1:15" x14ac:dyDescent="0.35">
      <c r="A625" s="141">
        <v>43841</v>
      </c>
      <c r="B625" s="145">
        <v>2019</v>
      </c>
      <c r="C625" s="148" t="s">
        <v>932</v>
      </c>
      <c r="D625" s="151" t="s">
        <v>15</v>
      </c>
      <c r="E625" s="78" t="s">
        <v>999</v>
      </c>
      <c r="F625" s="151">
        <v>8</v>
      </c>
      <c r="G625" s="148" t="s">
        <v>952</v>
      </c>
      <c r="H625" s="148" t="s">
        <v>10</v>
      </c>
      <c r="I625" s="149"/>
      <c r="J625" s="164">
        <v>1488</v>
      </c>
      <c r="K625" s="39">
        <v>89</v>
      </c>
      <c r="L625" s="39">
        <v>10.91</v>
      </c>
      <c r="M625" s="39">
        <v>84.77</v>
      </c>
      <c r="N625" s="39">
        <v>70.47</v>
      </c>
      <c r="O625" s="33">
        <f t="shared" si="17"/>
        <v>80.639046845383163</v>
      </c>
    </row>
    <row r="626" spans="1:15" x14ac:dyDescent="0.35">
      <c r="A626" s="141">
        <v>43841</v>
      </c>
      <c r="B626" s="145">
        <v>2019</v>
      </c>
      <c r="C626" s="148" t="s">
        <v>932</v>
      </c>
      <c r="D626" s="151" t="s">
        <v>14</v>
      </c>
      <c r="E626" s="78" t="s">
        <v>996</v>
      </c>
      <c r="F626" s="151">
        <v>5</v>
      </c>
      <c r="G626" s="148" t="s">
        <v>990</v>
      </c>
      <c r="H626" s="148" t="s">
        <v>8</v>
      </c>
      <c r="I626" s="149"/>
      <c r="J626" s="164">
        <v>1489</v>
      </c>
      <c r="K626" s="39">
        <v>76</v>
      </c>
      <c r="L626" s="39">
        <v>10.89</v>
      </c>
      <c r="M626" s="39">
        <v>79.069999999999993</v>
      </c>
      <c r="N626" s="39">
        <v>68.790000000000006</v>
      </c>
      <c r="O626" s="33">
        <f t="shared" si="17"/>
        <v>84.922264593722517</v>
      </c>
    </row>
    <row r="627" spans="1:15" x14ac:dyDescent="0.35">
      <c r="A627" s="141">
        <v>43841</v>
      </c>
      <c r="B627" s="145">
        <v>2019</v>
      </c>
      <c r="C627" s="148" t="s">
        <v>932</v>
      </c>
      <c r="D627" s="151" t="s">
        <v>14</v>
      </c>
      <c r="E627" s="78" t="s">
        <v>996</v>
      </c>
      <c r="F627" s="151">
        <v>5</v>
      </c>
      <c r="G627" s="148" t="s">
        <v>990</v>
      </c>
      <c r="H627" s="148" t="s">
        <v>12</v>
      </c>
      <c r="I627" s="149"/>
      <c r="J627" s="164">
        <v>1490</v>
      </c>
      <c r="K627" s="39">
        <v>83</v>
      </c>
      <c r="L627" s="39">
        <v>10.89</v>
      </c>
      <c r="M627" s="39">
        <v>82.12</v>
      </c>
      <c r="N627" s="39">
        <v>70.63</v>
      </c>
      <c r="O627" s="33">
        <f t="shared" si="17"/>
        <v>83.869156254387178</v>
      </c>
    </row>
    <row r="628" spans="1:15" x14ac:dyDescent="0.35">
      <c r="A628" s="141">
        <v>43841</v>
      </c>
      <c r="B628" s="145">
        <v>2019</v>
      </c>
      <c r="C628" s="148" t="s">
        <v>932</v>
      </c>
      <c r="D628" s="151" t="s">
        <v>14</v>
      </c>
      <c r="E628" s="78" t="s">
        <v>996</v>
      </c>
      <c r="F628" s="151">
        <v>5</v>
      </c>
      <c r="G628" s="148" t="s">
        <v>990</v>
      </c>
      <c r="H628" s="148" t="s">
        <v>11</v>
      </c>
      <c r="I628" s="149"/>
      <c r="J628" s="164">
        <v>1491</v>
      </c>
      <c r="K628" s="39">
        <v>78</v>
      </c>
      <c r="L628" s="39">
        <v>10.99</v>
      </c>
      <c r="M628" s="39">
        <v>83.2</v>
      </c>
      <c r="N628" s="39">
        <v>70.75</v>
      </c>
      <c r="O628" s="33">
        <f t="shared" si="17"/>
        <v>82.75862068965516</v>
      </c>
    </row>
    <row r="629" spans="1:15" x14ac:dyDescent="0.35">
      <c r="A629" s="141">
        <v>43841</v>
      </c>
      <c r="B629" s="145">
        <v>2019</v>
      </c>
      <c r="C629" s="148" t="s">
        <v>932</v>
      </c>
      <c r="D629" s="151" t="s">
        <v>14</v>
      </c>
      <c r="E629" s="78" t="s">
        <v>996</v>
      </c>
      <c r="F629" s="151">
        <v>5</v>
      </c>
      <c r="G629" s="148" t="s">
        <v>990</v>
      </c>
      <c r="H629" s="148" t="s">
        <v>10</v>
      </c>
      <c r="I629" s="149"/>
      <c r="J629" s="164">
        <v>1492</v>
      </c>
      <c r="K629" s="39">
        <v>67</v>
      </c>
      <c r="L629" s="39">
        <v>11.02</v>
      </c>
      <c r="M629" s="39">
        <v>88.58</v>
      </c>
      <c r="N629" s="39">
        <v>73.81</v>
      </c>
      <c r="O629" s="33">
        <f t="shared" si="17"/>
        <v>80.95667870036101</v>
      </c>
    </row>
    <row r="630" spans="1:15" x14ac:dyDescent="0.35">
      <c r="A630" s="141">
        <v>43841</v>
      </c>
      <c r="B630" s="145">
        <v>2019</v>
      </c>
      <c r="C630" s="148" t="s">
        <v>932</v>
      </c>
      <c r="D630" s="151" t="s">
        <v>14</v>
      </c>
      <c r="E630" s="78" t="s">
        <v>996</v>
      </c>
      <c r="F630" s="151">
        <v>5</v>
      </c>
      <c r="G630" s="148" t="s">
        <v>952</v>
      </c>
      <c r="H630" s="148" t="s">
        <v>8</v>
      </c>
      <c r="I630" s="149"/>
      <c r="J630" s="164">
        <v>1493</v>
      </c>
      <c r="K630" s="39">
        <v>80</v>
      </c>
      <c r="L630" s="39">
        <v>10.89</v>
      </c>
      <c r="M630" s="39">
        <v>86.95</v>
      </c>
      <c r="N630" s="39">
        <v>76.959999999999994</v>
      </c>
      <c r="O630" s="33">
        <f t="shared" si="17"/>
        <v>86.865632395477249</v>
      </c>
    </row>
    <row r="631" spans="1:15" x14ac:dyDescent="0.35">
      <c r="A631" s="141">
        <v>43841</v>
      </c>
      <c r="B631" s="145">
        <v>2019</v>
      </c>
      <c r="C631" s="148" t="s">
        <v>932</v>
      </c>
      <c r="D631" s="151" t="s">
        <v>14</v>
      </c>
      <c r="E631" s="78" t="s">
        <v>996</v>
      </c>
      <c r="F631" s="151">
        <v>5</v>
      </c>
      <c r="G631" s="148" t="s">
        <v>952</v>
      </c>
      <c r="H631" s="148" t="s">
        <v>12</v>
      </c>
      <c r="I631" s="149"/>
      <c r="J631" s="164">
        <v>1494</v>
      </c>
      <c r="K631" s="39">
        <v>66</v>
      </c>
      <c r="L631" s="39">
        <v>10.91</v>
      </c>
      <c r="M631" s="39">
        <v>90.73</v>
      </c>
      <c r="N631" s="39">
        <v>78.209999999999994</v>
      </c>
      <c r="O631" s="33">
        <f t="shared" si="17"/>
        <v>84.314708093209703</v>
      </c>
    </row>
    <row r="632" spans="1:15" x14ac:dyDescent="0.35">
      <c r="A632" s="141">
        <v>43841</v>
      </c>
      <c r="B632" s="145">
        <v>2019</v>
      </c>
      <c r="C632" s="148" t="s">
        <v>932</v>
      </c>
      <c r="D632" s="151" t="s">
        <v>14</v>
      </c>
      <c r="E632" s="78" t="s">
        <v>996</v>
      </c>
      <c r="F632" s="151">
        <v>5</v>
      </c>
      <c r="G632" s="148" t="s">
        <v>952</v>
      </c>
      <c r="H632" s="148" t="s">
        <v>11</v>
      </c>
      <c r="I632" s="149"/>
      <c r="J632" s="164">
        <v>1495</v>
      </c>
      <c r="K632" s="39">
        <v>82</v>
      </c>
      <c r="L632" s="39">
        <v>11.24</v>
      </c>
      <c r="M632" s="39">
        <v>82.72</v>
      </c>
      <c r="N632" s="39">
        <v>70.8</v>
      </c>
      <c r="O632" s="33">
        <f t="shared" si="17"/>
        <v>83.324006715165069</v>
      </c>
    </row>
    <row r="633" spans="1:15" x14ac:dyDescent="0.35">
      <c r="A633" s="141">
        <v>43841</v>
      </c>
      <c r="B633" s="145">
        <v>2019</v>
      </c>
      <c r="C633" s="148" t="s">
        <v>932</v>
      </c>
      <c r="D633" s="151" t="s">
        <v>14</v>
      </c>
      <c r="E633" s="78" t="s">
        <v>996</v>
      </c>
      <c r="F633" s="151">
        <v>5</v>
      </c>
      <c r="G633" s="148" t="s">
        <v>952</v>
      </c>
      <c r="H633" s="148" t="s">
        <v>10</v>
      </c>
      <c r="I633" s="149"/>
      <c r="J633" s="164">
        <v>1496</v>
      </c>
      <c r="K633" s="39">
        <v>68</v>
      </c>
      <c r="L633" s="39">
        <v>10.9</v>
      </c>
      <c r="M633" s="39">
        <v>73.02</v>
      </c>
      <c r="N633" s="39">
        <v>60.88</v>
      </c>
      <c r="O633" s="33">
        <f t="shared" si="17"/>
        <v>80.457179652285916</v>
      </c>
    </row>
    <row r="634" spans="1:15" x14ac:dyDescent="0.35">
      <c r="A634" s="141">
        <v>43841</v>
      </c>
      <c r="B634" s="145">
        <v>2019</v>
      </c>
      <c r="C634" s="148" t="s">
        <v>932</v>
      </c>
      <c r="D634" s="151" t="s">
        <v>13</v>
      </c>
      <c r="E634" s="78" t="s">
        <v>993</v>
      </c>
      <c r="F634" s="151">
        <v>2</v>
      </c>
      <c r="G634" s="148" t="s">
        <v>990</v>
      </c>
      <c r="H634" s="148" t="s">
        <v>8</v>
      </c>
      <c r="I634" s="149"/>
      <c r="J634" s="164">
        <v>1497</v>
      </c>
      <c r="K634" s="39">
        <v>62</v>
      </c>
      <c r="L634" s="39">
        <v>10.91</v>
      </c>
      <c r="M634" s="39">
        <v>78.13</v>
      </c>
      <c r="N634" s="39">
        <v>67.83</v>
      </c>
      <c r="O634" s="33">
        <f t="shared" si="17"/>
        <v>84.677179410889622</v>
      </c>
    </row>
    <row r="635" spans="1:15" x14ac:dyDescent="0.35">
      <c r="A635" s="141">
        <v>43841</v>
      </c>
      <c r="B635" s="145">
        <v>2019</v>
      </c>
      <c r="C635" s="148" t="s">
        <v>932</v>
      </c>
      <c r="D635" s="151" t="s">
        <v>13</v>
      </c>
      <c r="E635" s="78" t="s">
        <v>993</v>
      </c>
      <c r="F635" s="151">
        <v>2</v>
      </c>
      <c r="G635" s="148" t="s">
        <v>990</v>
      </c>
      <c r="H635" s="148" t="s">
        <v>12</v>
      </c>
      <c r="I635" s="149"/>
      <c r="J635" s="164">
        <v>1498</v>
      </c>
      <c r="K635" s="39">
        <v>63</v>
      </c>
      <c r="L635" s="39">
        <v>10.92</v>
      </c>
      <c r="M635" s="39">
        <v>87.23</v>
      </c>
      <c r="N635" s="39">
        <v>74.34</v>
      </c>
      <c r="O635" s="33">
        <f t="shared" si="17"/>
        <v>83.108373738697409</v>
      </c>
    </row>
    <row r="636" spans="1:15" x14ac:dyDescent="0.35">
      <c r="A636" s="141">
        <v>43841</v>
      </c>
      <c r="B636" s="145">
        <v>2019</v>
      </c>
      <c r="C636" s="148" t="s">
        <v>932</v>
      </c>
      <c r="D636" s="151" t="s">
        <v>13</v>
      </c>
      <c r="E636" s="78" t="s">
        <v>993</v>
      </c>
      <c r="F636" s="151">
        <v>2</v>
      </c>
      <c r="G636" s="148" t="s">
        <v>990</v>
      </c>
      <c r="H636" s="148" t="s">
        <v>11</v>
      </c>
      <c r="I636" s="149"/>
      <c r="J636" s="164">
        <v>1499</v>
      </c>
      <c r="K636" s="39">
        <v>60</v>
      </c>
      <c r="L636" s="39">
        <v>10.99</v>
      </c>
      <c r="M636" s="39">
        <v>82.69</v>
      </c>
      <c r="N636" s="39">
        <v>73</v>
      </c>
      <c r="O636" s="33">
        <f t="shared" si="17"/>
        <v>86.48535564853556</v>
      </c>
    </row>
    <row r="637" spans="1:15" x14ac:dyDescent="0.35">
      <c r="A637" s="141">
        <v>43841</v>
      </c>
      <c r="B637" s="145">
        <v>2019</v>
      </c>
      <c r="C637" s="148" t="s">
        <v>932</v>
      </c>
      <c r="D637" s="151" t="s">
        <v>13</v>
      </c>
      <c r="E637" s="78" t="s">
        <v>993</v>
      </c>
      <c r="F637" s="151">
        <v>2</v>
      </c>
      <c r="G637" s="148" t="s">
        <v>990</v>
      </c>
      <c r="H637" s="148" t="s">
        <v>10</v>
      </c>
      <c r="I637" s="149"/>
      <c r="J637" s="164">
        <v>1500</v>
      </c>
      <c r="K637" s="39">
        <v>70</v>
      </c>
      <c r="L637" s="39">
        <v>10.92</v>
      </c>
      <c r="M637" s="39">
        <v>72.81</v>
      </c>
      <c r="N637" s="39">
        <v>61.25</v>
      </c>
      <c r="O637" s="33">
        <f t="shared" si="17"/>
        <v>81.321699789949918</v>
      </c>
    </row>
    <row r="638" spans="1:15" x14ac:dyDescent="0.35">
      <c r="A638" s="141">
        <v>43841</v>
      </c>
      <c r="B638" s="145">
        <v>2019</v>
      </c>
      <c r="C638" s="148" t="s">
        <v>932</v>
      </c>
      <c r="D638" s="151" t="s">
        <v>13</v>
      </c>
      <c r="E638" s="78" t="s">
        <v>993</v>
      </c>
      <c r="F638" s="151">
        <v>2</v>
      </c>
      <c r="G638" s="148" t="s">
        <v>952</v>
      </c>
      <c r="H638" s="148" t="s">
        <v>8</v>
      </c>
      <c r="I638" s="149"/>
      <c r="J638" s="164">
        <v>1501</v>
      </c>
      <c r="K638" s="39">
        <v>71</v>
      </c>
      <c r="L638" s="39">
        <v>10.9</v>
      </c>
      <c r="M638" s="39">
        <v>85.88</v>
      </c>
      <c r="N638" s="39">
        <v>75.77</v>
      </c>
      <c r="O638" s="33">
        <f t="shared" si="17"/>
        <v>86.516404374499857</v>
      </c>
    </row>
    <row r="639" spans="1:15" x14ac:dyDescent="0.35">
      <c r="A639" s="141">
        <v>43841</v>
      </c>
      <c r="B639" s="145">
        <v>2019</v>
      </c>
      <c r="C639" s="148" t="s">
        <v>932</v>
      </c>
      <c r="D639" s="151" t="s">
        <v>13</v>
      </c>
      <c r="E639" s="78" t="s">
        <v>993</v>
      </c>
      <c r="F639" s="151">
        <v>2</v>
      </c>
      <c r="G639" s="148" t="s">
        <v>952</v>
      </c>
      <c r="H639" s="148" t="s">
        <v>12</v>
      </c>
      <c r="I639" s="149"/>
      <c r="J639" s="164">
        <v>1502</v>
      </c>
      <c r="K639" s="39">
        <v>43</v>
      </c>
      <c r="L639" s="39">
        <v>11.25</v>
      </c>
      <c r="M639" s="39">
        <v>86.62</v>
      </c>
      <c r="N639" s="39">
        <v>77.650000000000006</v>
      </c>
      <c r="O639" s="33">
        <f t="shared" si="17"/>
        <v>88.098713015788789</v>
      </c>
    </row>
    <row r="640" spans="1:15" x14ac:dyDescent="0.35">
      <c r="A640" s="141">
        <v>43841</v>
      </c>
      <c r="B640" s="145">
        <v>2019</v>
      </c>
      <c r="C640" s="148" t="s">
        <v>932</v>
      </c>
      <c r="D640" s="151" t="s">
        <v>13</v>
      </c>
      <c r="E640" s="78" t="s">
        <v>993</v>
      </c>
      <c r="F640" s="151">
        <v>2</v>
      </c>
      <c r="G640" s="148" t="s">
        <v>952</v>
      </c>
      <c r="H640" s="148" t="s">
        <v>11</v>
      </c>
      <c r="I640" s="149"/>
      <c r="J640" s="164">
        <v>1503</v>
      </c>
      <c r="K640" s="39">
        <v>61</v>
      </c>
      <c r="L640" s="39">
        <v>10.87</v>
      </c>
      <c r="M640" s="39">
        <v>71.209999999999994</v>
      </c>
      <c r="N640" s="39">
        <v>70.13</v>
      </c>
      <c r="O640" s="33">
        <f t="shared" si="17"/>
        <v>98.210142525687772</v>
      </c>
    </row>
    <row r="641" spans="1:15" x14ac:dyDescent="0.35">
      <c r="A641" s="141">
        <v>43841</v>
      </c>
      <c r="B641" s="145">
        <v>2019</v>
      </c>
      <c r="C641" s="148" t="s">
        <v>932</v>
      </c>
      <c r="D641" s="151" t="s">
        <v>13</v>
      </c>
      <c r="E641" s="78" t="s">
        <v>993</v>
      </c>
      <c r="F641" s="151">
        <v>2</v>
      </c>
      <c r="G641" s="148" t="s">
        <v>952</v>
      </c>
      <c r="H641" s="148" t="s">
        <v>10</v>
      </c>
      <c r="I641" s="149"/>
      <c r="J641" s="164">
        <v>1504</v>
      </c>
      <c r="K641" s="39">
        <v>48</v>
      </c>
      <c r="L641" s="39">
        <v>11.24</v>
      </c>
      <c r="M641" s="39">
        <v>79.680000000000007</v>
      </c>
      <c r="N641" s="39">
        <v>71.27</v>
      </c>
      <c r="O641" s="33">
        <f t="shared" si="17"/>
        <v>87.71186440677964</v>
      </c>
    </row>
    <row r="642" spans="1:15" x14ac:dyDescent="0.35">
      <c r="A642" s="141">
        <v>43841</v>
      </c>
      <c r="B642" s="145">
        <v>2019</v>
      </c>
      <c r="C642" s="148" t="s">
        <v>932</v>
      </c>
      <c r="D642" s="151" t="s">
        <v>13</v>
      </c>
      <c r="E642" s="78" t="s">
        <v>994</v>
      </c>
      <c r="F642" s="151">
        <v>3</v>
      </c>
      <c r="G642" s="148" t="s">
        <v>952</v>
      </c>
      <c r="H642" s="148" t="s">
        <v>8</v>
      </c>
      <c r="I642" s="149"/>
      <c r="J642" s="164">
        <v>1505</v>
      </c>
      <c r="K642" s="39">
        <v>49</v>
      </c>
      <c r="L642" s="39">
        <v>11.16</v>
      </c>
      <c r="M642" s="39">
        <v>82.41</v>
      </c>
      <c r="N642" s="39">
        <v>66.81</v>
      </c>
      <c r="O642" s="33">
        <f t="shared" si="17"/>
        <v>78.10526315789474</v>
      </c>
    </row>
    <row r="643" spans="1:15" x14ac:dyDescent="0.35">
      <c r="A643" s="141">
        <v>43841</v>
      </c>
      <c r="B643" s="145">
        <v>2019</v>
      </c>
      <c r="C643" s="148" t="s">
        <v>932</v>
      </c>
      <c r="D643" s="151" t="s">
        <v>13</v>
      </c>
      <c r="E643" s="78" t="s">
        <v>994</v>
      </c>
      <c r="F643" s="151">
        <v>3</v>
      </c>
      <c r="G643" s="148" t="s">
        <v>952</v>
      </c>
      <c r="H643" s="148" t="s">
        <v>12</v>
      </c>
      <c r="I643" s="149"/>
      <c r="J643" s="164">
        <v>1506</v>
      </c>
      <c r="K643" s="39">
        <v>59</v>
      </c>
      <c r="L643" s="39">
        <v>11.23</v>
      </c>
      <c r="M643" s="39">
        <v>83.87</v>
      </c>
      <c r="N643" s="39">
        <v>76.98</v>
      </c>
      <c r="O643" s="33">
        <f t="shared" si="17"/>
        <v>90.514867841409682</v>
      </c>
    </row>
    <row r="644" spans="1:15" x14ac:dyDescent="0.35">
      <c r="A644" s="141">
        <v>43841</v>
      </c>
      <c r="B644" s="145">
        <v>2019</v>
      </c>
      <c r="C644" s="148" t="s">
        <v>932</v>
      </c>
      <c r="D644" s="151" t="s">
        <v>13</v>
      </c>
      <c r="E644" s="78" t="s">
        <v>994</v>
      </c>
      <c r="F644" s="151">
        <v>3</v>
      </c>
      <c r="G644" s="148" t="s">
        <v>952</v>
      </c>
      <c r="H644" s="148" t="s">
        <v>11</v>
      </c>
      <c r="I644" s="149"/>
      <c r="J644" s="164">
        <v>1507</v>
      </c>
      <c r="K644" s="39">
        <v>64</v>
      </c>
      <c r="L644" s="39">
        <v>10.9</v>
      </c>
      <c r="M644" s="39">
        <v>82.17</v>
      </c>
      <c r="N644" s="39">
        <v>70.44</v>
      </c>
      <c r="O644" s="33">
        <f t="shared" si="17"/>
        <v>83.54146204574154</v>
      </c>
    </row>
    <row r="645" spans="1:15" x14ac:dyDescent="0.35">
      <c r="A645" s="141">
        <v>43841</v>
      </c>
      <c r="B645" s="145">
        <v>2019</v>
      </c>
      <c r="C645" s="148" t="s">
        <v>932</v>
      </c>
      <c r="D645" s="151" t="s">
        <v>13</v>
      </c>
      <c r="E645" s="78" t="s">
        <v>994</v>
      </c>
      <c r="F645" s="151">
        <v>3</v>
      </c>
      <c r="G645" s="148" t="s">
        <v>952</v>
      </c>
      <c r="H645" s="148" t="s">
        <v>10</v>
      </c>
      <c r="I645" s="149"/>
      <c r="J645" s="164">
        <v>1508</v>
      </c>
      <c r="K645" s="39">
        <v>72</v>
      </c>
      <c r="L645" s="39">
        <v>10.88</v>
      </c>
      <c r="M645" s="39">
        <v>76.55</v>
      </c>
      <c r="N645" s="39">
        <v>64.06</v>
      </c>
      <c r="O645" s="33">
        <f t="shared" si="17"/>
        <v>80.980660880158368</v>
      </c>
    </row>
    <row r="646" spans="1:15" x14ac:dyDescent="0.35">
      <c r="A646" s="141">
        <v>43841</v>
      </c>
      <c r="B646" s="145">
        <v>2019</v>
      </c>
      <c r="C646" s="148" t="s">
        <v>932</v>
      </c>
      <c r="D646" s="151" t="s">
        <v>13</v>
      </c>
      <c r="E646" s="78" t="s">
        <v>994</v>
      </c>
      <c r="F646" s="151">
        <v>3</v>
      </c>
      <c r="G646" s="148" t="s">
        <v>990</v>
      </c>
      <c r="H646" s="148" t="s">
        <v>8</v>
      </c>
      <c r="I646" s="149"/>
      <c r="J646" s="164">
        <v>1509</v>
      </c>
      <c r="K646" s="39">
        <v>51</v>
      </c>
      <c r="L646" s="39">
        <v>10.93</v>
      </c>
      <c r="M646" s="39">
        <v>80.209999999999994</v>
      </c>
      <c r="N646" s="39">
        <v>73.7</v>
      </c>
      <c r="O646" s="33">
        <f t="shared" si="17"/>
        <v>90.603348729792145</v>
      </c>
    </row>
    <row r="647" spans="1:15" x14ac:dyDescent="0.35">
      <c r="A647" s="141">
        <v>43841</v>
      </c>
      <c r="B647" s="145">
        <v>2019</v>
      </c>
      <c r="C647" s="148" t="s">
        <v>932</v>
      </c>
      <c r="D647" s="151" t="s">
        <v>13</v>
      </c>
      <c r="E647" s="78" t="s">
        <v>994</v>
      </c>
      <c r="F647" s="151">
        <v>3</v>
      </c>
      <c r="G647" s="148" t="s">
        <v>990</v>
      </c>
      <c r="H647" s="148" t="s">
        <v>12</v>
      </c>
      <c r="I647" s="149"/>
      <c r="J647" s="164">
        <v>1510</v>
      </c>
      <c r="K647" s="39">
        <v>53</v>
      </c>
      <c r="L647" s="39">
        <v>10.94</v>
      </c>
      <c r="M647" s="39">
        <v>82.62</v>
      </c>
      <c r="N647" s="39">
        <v>77.64</v>
      </c>
      <c r="O647" s="33">
        <f t="shared" si="17"/>
        <v>93.052455357142847</v>
      </c>
    </row>
    <row r="648" spans="1:15" x14ac:dyDescent="0.35">
      <c r="A648" s="141">
        <v>43841</v>
      </c>
      <c r="B648" s="145">
        <v>2019</v>
      </c>
      <c r="C648" s="148" t="s">
        <v>932</v>
      </c>
      <c r="D648" s="151" t="s">
        <v>13</v>
      </c>
      <c r="E648" s="78" t="s">
        <v>994</v>
      </c>
      <c r="F648" s="151">
        <v>3</v>
      </c>
      <c r="G648" s="148" t="s">
        <v>990</v>
      </c>
      <c r="H648" s="148" t="s">
        <v>11</v>
      </c>
      <c r="I648" s="149"/>
      <c r="J648" s="164">
        <v>1511</v>
      </c>
      <c r="K648" s="39">
        <v>57</v>
      </c>
      <c r="L648" s="39">
        <v>10.87</v>
      </c>
      <c r="M648" s="39">
        <v>90.35</v>
      </c>
      <c r="N648" s="39">
        <v>66.08</v>
      </c>
      <c r="O648" s="33">
        <f t="shared" si="17"/>
        <v>69.464016104680439</v>
      </c>
    </row>
    <row r="649" spans="1:15" x14ac:dyDescent="0.35">
      <c r="A649" s="141">
        <v>43841</v>
      </c>
      <c r="B649" s="145">
        <v>2019</v>
      </c>
      <c r="C649" s="148" t="s">
        <v>932</v>
      </c>
      <c r="D649" s="151" t="s">
        <v>13</v>
      </c>
      <c r="E649" s="78" t="s">
        <v>994</v>
      </c>
      <c r="F649" s="151">
        <v>3</v>
      </c>
      <c r="G649" s="148" t="s">
        <v>990</v>
      </c>
      <c r="H649" s="148" t="s">
        <v>10</v>
      </c>
      <c r="I649" s="149"/>
      <c r="J649" s="164">
        <v>1512</v>
      </c>
      <c r="K649" s="39">
        <v>65</v>
      </c>
      <c r="L649" s="39">
        <v>11.02</v>
      </c>
      <c r="M649" s="39">
        <v>87.42</v>
      </c>
      <c r="N649" s="39">
        <v>72.14</v>
      </c>
      <c r="O649" s="33">
        <f t="shared" si="17"/>
        <v>80</v>
      </c>
    </row>
    <row r="650" spans="1:15" x14ac:dyDescent="0.35">
      <c r="A650" s="141">
        <v>43841</v>
      </c>
      <c r="B650" s="145">
        <v>2019</v>
      </c>
      <c r="C650" s="148" t="s">
        <v>932</v>
      </c>
      <c r="D650" s="151" t="s">
        <v>14</v>
      </c>
      <c r="E650" s="78" t="s">
        <v>1000</v>
      </c>
      <c r="F650" s="151">
        <v>9</v>
      </c>
      <c r="G650" s="148" t="s">
        <v>952</v>
      </c>
      <c r="H650" s="148" t="s">
        <v>8</v>
      </c>
      <c r="I650" s="149"/>
      <c r="J650" s="164">
        <v>1513</v>
      </c>
      <c r="K650" s="39">
        <v>58</v>
      </c>
      <c r="L650" s="39">
        <v>11.22</v>
      </c>
      <c r="M650" s="39">
        <v>84.33</v>
      </c>
      <c r="N650" s="39">
        <v>77.37</v>
      </c>
      <c r="O650" s="33">
        <f t="shared" ref="O650:O652" si="18">100/(M650-L650)*(N650-L650)</f>
        <v>90.480098481739844</v>
      </c>
    </row>
    <row r="651" spans="1:15" x14ac:dyDescent="0.35">
      <c r="A651" s="141">
        <v>43841</v>
      </c>
      <c r="B651" s="145">
        <v>2019</v>
      </c>
      <c r="C651" s="148" t="s">
        <v>932</v>
      </c>
      <c r="D651" s="151" t="s">
        <v>14</v>
      </c>
      <c r="E651" s="78" t="s">
        <v>1000</v>
      </c>
      <c r="F651" s="151">
        <v>9</v>
      </c>
      <c r="G651" s="148" t="s">
        <v>952</v>
      </c>
      <c r="H651" s="148" t="s">
        <v>12</v>
      </c>
      <c r="I651" s="149"/>
      <c r="J651" s="164">
        <v>1514</v>
      </c>
      <c r="K651" s="39">
        <v>50</v>
      </c>
      <c r="L651" s="39">
        <v>11.19</v>
      </c>
      <c r="M651" s="39">
        <v>85.16</v>
      </c>
      <c r="N651" s="39">
        <v>73.05</v>
      </c>
      <c r="O651" s="33">
        <f t="shared" si="18"/>
        <v>83.62849803974585</v>
      </c>
    </row>
    <row r="652" spans="1:15" x14ac:dyDescent="0.35">
      <c r="A652" s="141">
        <v>43841</v>
      </c>
      <c r="B652" s="145">
        <v>2019</v>
      </c>
      <c r="C652" s="148" t="s">
        <v>932</v>
      </c>
      <c r="D652" s="151" t="s">
        <v>14</v>
      </c>
      <c r="E652" s="78" t="s">
        <v>1000</v>
      </c>
      <c r="F652" s="151">
        <v>9</v>
      </c>
      <c r="G652" s="148" t="s">
        <v>952</v>
      </c>
      <c r="H652" s="148" t="s">
        <v>11</v>
      </c>
      <c r="I652" s="149"/>
      <c r="J652" s="164">
        <v>1515</v>
      </c>
      <c r="K652" s="39">
        <v>119</v>
      </c>
      <c r="L652" s="39">
        <v>11.31</v>
      </c>
      <c r="M652" s="39">
        <v>91.88</v>
      </c>
      <c r="N652" s="39">
        <v>78.97</v>
      </c>
      <c r="O652" s="33">
        <f t="shared" si="18"/>
        <v>83.976666252947737</v>
      </c>
    </row>
    <row r="653" spans="1:15" x14ac:dyDescent="0.35">
      <c r="A653" s="141">
        <v>43841</v>
      </c>
      <c r="B653" s="145">
        <v>2019</v>
      </c>
      <c r="C653" s="148" t="s">
        <v>932</v>
      </c>
      <c r="D653" s="151" t="s">
        <v>14</v>
      </c>
      <c r="E653" s="78" t="s">
        <v>1000</v>
      </c>
      <c r="F653" s="151">
        <v>9</v>
      </c>
      <c r="G653" s="148" t="s">
        <v>952</v>
      </c>
      <c r="H653" s="148" t="s">
        <v>10</v>
      </c>
      <c r="I653" s="149"/>
      <c r="J653" s="164">
        <v>1516</v>
      </c>
      <c r="K653" s="39">
        <v>55</v>
      </c>
      <c r="L653" s="39">
        <v>11.35</v>
      </c>
      <c r="M653" s="39">
        <v>79.19</v>
      </c>
      <c r="N653" s="39">
        <v>80.91</v>
      </c>
      <c r="O653" s="33"/>
    </row>
    <row r="654" spans="1:15" x14ac:dyDescent="0.35">
      <c r="A654" s="141">
        <v>43841</v>
      </c>
      <c r="B654" s="145">
        <v>2019</v>
      </c>
      <c r="C654" s="148" t="s">
        <v>932</v>
      </c>
      <c r="D654" s="151" t="s">
        <v>14</v>
      </c>
      <c r="E654" s="78" t="s">
        <v>1000</v>
      </c>
      <c r="F654" s="151">
        <v>9</v>
      </c>
      <c r="G654" s="148" t="s">
        <v>990</v>
      </c>
      <c r="H654" s="148" t="s">
        <v>8</v>
      </c>
      <c r="I654" s="149"/>
      <c r="J654" s="164">
        <v>1517</v>
      </c>
      <c r="K654" s="39">
        <v>108</v>
      </c>
      <c r="L654" s="39">
        <v>11.24</v>
      </c>
      <c r="M654" s="39">
        <v>85.79</v>
      </c>
      <c r="N654" s="39">
        <v>75.81</v>
      </c>
      <c r="O654" s="33">
        <f t="shared" ref="O654:O690" si="19">100/(M654-L654)*(N654-L654)</f>
        <v>86.61301140174379</v>
      </c>
    </row>
    <row r="655" spans="1:15" x14ac:dyDescent="0.35">
      <c r="A655" s="141">
        <v>43841</v>
      </c>
      <c r="B655" s="145">
        <v>2019</v>
      </c>
      <c r="C655" s="148" t="s">
        <v>932</v>
      </c>
      <c r="D655" s="151" t="s">
        <v>14</v>
      </c>
      <c r="E655" s="78" t="s">
        <v>1000</v>
      </c>
      <c r="F655" s="151">
        <v>9</v>
      </c>
      <c r="G655" s="148" t="s">
        <v>990</v>
      </c>
      <c r="H655" s="148" t="s">
        <v>12</v>
      </c>
      <c r="I655" s="149"/>
      <c r="J655" s="164">
        <v>1518</v>
      </c>
      <c r="K655" s="39">
        <v>100</v>
      </c>
      <c r="L655" s="39">
        <v>11.21</v>
      </c>
      <c r="M655" s="39">
        <v>88.72</v>
      </c>
      <c r="N655" s="39">
        <v>76.45</v>
      </c>
      <c r="O655" s="33">
        <f t="shared" si="19"/>
        <v>84.169784543929836</v>
      </c>
    </row>
    <row r="656" spans="1:15" x14ac:dyDescent="0.35">
      <c r="A656" s="141">
        <v>43841</v>
      </c>
      <c r="B656" s="145">
        <v>2019</v>
      </c>
      <c r="C656" s="148" t="s">
        <v>932</v>
      </c>
      <c r="D656" s="151" t="s">
        <v>14</v>
      </c>
      <c r="E656" s="78" t="s">
        <v>1000</v>
      </c>
      <c r="F656" s="151">
        <v>9</v>
      </c>
      <c r="G656" s="148" t="s">
        <v>990</v>
      </c>
      <c r="H656" s="148" t="s">
        <v>11</v>
      </c>
      <c r="I656" s="149"/>
      <c r="J656" s="164">
        <v>1519</v>
      </c>
      <c r="K656" s="39">
        <v>107</v>
      </c>
      <c r="L656" s="39">
        <v>10.89</v>
      </c>
      <c r="M656" s="39">
        <v>88.17</v>
      </c>
      <c r="N656" s="39">
        <v>75.17</v>
      </c>
      <c r="O656" s="33">
        <f t="shared" si="19"/>
        <v>83.178053830227753</v>
      </c>
    </row>
    <row r="657" spans="1:15" x14ac:dyDescent="0.35">
      <c r="A657" s="141">
        <v>43841</v>
      </c>
      <c r="B657" s="145">
        <v>2019</v>
      </c>
      <c r="C657" s="148" t="s">
        <v>932</v>
      </c>
      <c r="D657" s="151" t="s">
        <v>14</v>
      </c>
      <c r="E657" s="78" t="s">
        <v>1000</v>
      </c>
      <c r="F657" s="151">
        <v>9</v>
      </c>
      <c r="G657" s="148" t="s">
        <v>990</v>
      </c>
      <c r="H657" s="148" t="s">
        <v>10</v>
      </c>
      <c r="I657" s="149"/>
      <c r="J657" s="164">
        <v>1520</v>
      </c>
      <c r="K657" s="39">
        <v>117</v>
      </c>
      <c r="L657" s="39">
        <v>11.3</v>
      </c>
      <c r="M657" s="39">
        <v>76.73</v>
      </c>
      <c r="N657" s="39">
        <v>64.510000000000005</v>
      </c>
      <c r="O657" s="33">
        <f t="shared" si="19"/>
        <v>81.323551887513375</v>
      </c>
    </row>
    <row r="658" spans="1:15" x14ac:dyDescent="0.35">
      <c r="A658" s="141">
        <v>43841</v>
      </c>
      <c r="B658" s="145">
        <v>2019</v>
      </c>
      <c r="C658" s="148" t="s">
        <v>932</v>
      </c>
      <c r="D658" s="151" t="s">
        <v>15</v>
      </c>
      <c r="E658" s="78" t="s">
        <v>992</v>
      </c>
      <c r="F658" s="151">
        <v>1</v>
      </c>
      <c r="G658" s="148" t="s">
        <v>952</v>
      </c>
      <c r="H658" s="148" t="s">
        <v>8</v>
      </c>
      <c r="I658" s="149"/>
      <c r="J658" s="164">
        <v>1521</v>
      </c>
      <c r="K658" s="39">
        <v>116</v>
      </c>
      <c r="L658" s="39">
        <v>10.86</v>
      </c>
      <c r="M658" s="39">
        <v>79.52</v>
      </c>
      <c r="N658" s="39">
        <v>69.569999999999993</v>
      </c>
      <c r="O658" s="33">
        <f t="shared" si="19"/>
        <v>85.508301776871534</v>
      </c>
    </row>
    <row r="659" spans="1:15" x14ac:dyDescent="0.35">
      <c r="A659" s="141">
        <v>43841</v>
      </c>
      <c r="B659" s="145">
        <v>2019</v>
      </c>
      <c r="C659" s="148" t="s">
        <v>932</v>
      </c>
      <c r="D659" s="151" t="s">
        <v>15</v>
      </c>
      <c r="E659" s="78" t="s">
        <v>992</v>
      </c>
      <c r="F659" s="151">
        <v>1</v>
      </c>
      <c r="G659" s="148" t="s">
        <v>952</v>
      </c>
      <c r="H659" s="148" t="s">
        <v>12</v>
      </c>
      <c r="I659" s="149"/>
      <c r="J659" s="164">
        <v>1522</v>
      </c>
      <c r="K659" s="39">
        <v>114</v>
      </c>
      <c r="L659" s="39">
        <v>11.26</v>
      </c>
      <c r="M659" s="39">
        <v>89.97</v>
      </c>
      <c r="N659" s="39">
        <v>77.56</v>
      </c>
      <c r="O659" s="33">
        <f t="shared" si="19"/>
        <v>84.233261339092877</v>
      </c>
    </row>
    <row r="660" spans="1:15" x14ac:dyDescent="0.35">
      <c r="A660" s="141">
        <v>43841</v>
      </c>
      <c r="B660" s="145">
        <v>2019</v>
      </c>
      <c r="C660" s="148" t="s">
        <v>932</v>
      </c>
      <c r="D660" s="151" t="s">
        <v>15</v>
      </c>
      <c r="E660" s="78" t="s">
        <v>992</v>
      </c>
      <c r="F660" s="151">
        <v>1</v>
      </c>
      <c r="G660" s="148" t="s">
        <v>952</v>
      </c>
      <c r="H660" s="148" t="s">
        <v>11</v>
      </c>
      <c r="I660" s="149"/>
      <c r="J660" s="164">
        <v>1523</v>
      </c>
      <c r="K660" s="39">
        <v>111</v>
      </c>
      <c r="L660" s="39">
        <v>11.21</v>
      </c>
      <c r="M660" s="39">
        <v>85.22</v>
      </c>
      <c r="N660" s="39">
        <v>73.67</v>
      </c>
      <c r="O660" s="33">
        <f t="shared" si="19"/>
        <v>84.394000810701272</v>
      </c>
    </row>
    <row r="661" spans="1:15" x14ac:dyDescent="0.35">
      <c r="A661" s="141">
        <v>43841</v>
      </c>
      <c r="B661" s="145">
        <v>2019</v>
      </c>
      <c r="C661" s="148" t="s">
        <v>932</v>
      </c>
      <c r="D661" s="151" t="s">
        <v>15</v>
      </c>
      <c r="E661" s="78" t="s">
        <v>992</v>
      </c>
      <c r="F661" s="151">
        <v>1</v>
      </c>
      <c r="G661" s="148" t="s">
        <v>952</v>
      </c>
      <c r="H661" s="148" t="s">
        <v>10</v>
      </c>
      <c r="I661" s="149"/>
      <c r="J661" s="164">
        <v>1524</v>
      </c>
      <c r="K661" s="39">
        <v>118</v>
      </c>
      <c r="L661" s="39">
        <v>11.3</v>
      </c>
      <c r="M661" s="39">
        <v>78.73</v>
      </c>
      <c r="N661" s="39">
        <v>65.66</v>
      </c>
      <c r="O661" s="33">
        <f t="shared" si="19"/>
        <v>80.616936081862661</v>
      </c>
    </row>
    <row r="662" spans="1:15" x14ac:dyDescent="0.35">
      <c r="A662" s="141">
        <v>43841</v>
      </c>
      <c r="B662" s="145">
        <v>2019</v>
      </c>
      <c r="C662" s="148" t="s">
        <v>932</v>
      </c>
      <c r="D662" s="151" t="s">
        <v>15</v>
      </c>
      <c r="E662" s="78" t="s">
        <v>992</v>
      </c>
      <c r="F662" s="151">
        <v>1</v>
      </c>
      <c r="G662" s="148" t="s">
        <v>990</v>
      </c>
      <c r="H662" s="148" t="s">
        <v>8</v>
      </c>
      <c r="I662" s="149"/>
      <c r="J662" s="164">
        <v>1525</v>
      </c>
      <c r="K662" s="39">
        <v>109</v>
      </c>
      <c r="L662" s="39">
        <v>11.28</v>
      </c>
      <c r="M662" s="39">
        <v>86.26</v>
      </c>
      <c r="N662" s="39">
        <v>75.28</v>
      </c>
      <c r="O662" s="33">
        <f t="shared" si="19"/>
        <v>85.356094958655632</v>
      </c>
    </row>
    <row r="663" spans="1:15" x14ac:dyDescent="0.35">
      <c r="A663" s="141">
        <v>43841</v>
      </c>
      <c r="B663" s="145">
        <v>2019</v>
      </c>
      <c r="C663" s="148" t="s">
        <v>932</v>
      </c>
      <c r="D663" s="151" t="s">
        <v>15</v>
      </c>
      <c r="E663" s="78" t="s">
        <v>992</v>
      </c>
      <c r="F663" s="151">
        <v>1</v>
      </c>
      <c r="G663" s="148" t="s">
        <v>990</v>
      </c>
      <c r="H663" s="148" t="s">
        <v>12</v>
      </c>
      <c r="I663" s="149"/>
      <c r="J663" s="164">
        <v>1526</v>
      </c>
      <c r="K663" s="39">
        <v>113</v>
      </c>
      <c r="L663" s="39">
        <v>11</v>
      </c>
      <c r="M663" s="39">
        <v>90</v>
      </c>
      <c r="N663" s="39">
        <v>77.86</v>
      </c>
      <c r="O663" s="33">
        <f t="shared" si="19"/>
        <v>84.632911392405063</v>
      </c>
    </row>
    <row r="664" spans="1:15" x14ac:dyDescent="0.35">
      <c r="A664" s="141">
        <v>43841</v>
      </c>
      <c r="B664" s="145">
        <v>2019</v>
      </c>
      <c r="C664" s="148" t="s">
        <v>932</v>
      </c>
      <c r="D664" s="151" t="s">
        <v>15</v>
      </c>
      <c r="E664" s="78" t="s">
        <v>992</v>
      </c>
      <c r="F664" s="151">
        <v>1</v>
      </c>
      <c r="G664" s="148" t="s">
        <v>990</v>
      </c>
      <c r="H664" s="148" t="s">
        <v>11</v>
      </c>
      <c r="I664" s="149"/>
      <c r="J664" s="164">
        <v>1527</v>
      </c>
      <c r="K664" s="39">
        <v>103</v>
      </c>
      <c r="L664" s="39">
        <v>11.34</v>
      </c>
      <c r="M664" s="39">
        <v>87.62</v>
      </c>
      <c r="N664" s="39">
        <v>74.69</v>
      </c>
      <c r="O664" s="33">
        <f t="shared" si="19"/>
        <v>83.04929208180387</v>
      </c>
    </row>
    <row r="665" spans="1:15" x14ac:dyDescent="0.35">
      <c r="A665" s="141">
        <v>43841</v>
      </c>
      <c r="B665" s="145">
        <v>2019</v>
      </c>
      <c r="C665" s="148" t="s">
        <v>932</v>
      </c>
      <c r="D665" s="151" t="s">
        <v>15</v>
      </c>
      <c r="E665" s="78" t="s">
        <v>992</v>
      </c>
      <c r="F665" s="151">
        <v>1</v>
      </c>
      <c r="G665" s="148" t="s">
        <v>990</v>
      </c>
      <c r="H665" s="148" t="s">
        <v>10</v>
      </c>
      <c r="I665" s="149"/>
      <c r="J665" s="164">
        <v>1528</v>
      </c>
      <c r="K665" s="39">
        <v>45</v>
      </c>
      <c r="L665" s="39">
        <v>11.22</v>
      </c>
      <c r="M665" s="39">
        <v>82.6</v>
      </c>
      <c r="N665" s="39">
        <v>81.02</v>
      </c>
      <c r="O665" s="33">
        <f t="shared" si="19"/>
        <v>97.786494816475198</v>
      </c>
    </row>
    <row r="666" spans="1:15" x14ac:dyDescent="0.35">
      <c r="A666" s="141">
        <v>43841</v>
      </c>
      <c r="B666" s="145">
        <v>2019</v>
      </c>
      <c r="C666" s="148" t="s">
        <v>932</v>
      </c>
      <c r="D666" s="151" t="s">
        <v>16</v>
      </c>
      <c r="E666" s="78" t="s">
        <v>996</v>
      </c>
      <c r="F666" s="151">
        <v>5</v>
      </c>
      <c r="G666" s="148" t="s">
        <v>952</v>
      </c>
      <c r="H666" s="148" t="s">
        <v>8</v>
      </c>
      <c r="I666" s="149"/>
      <c r="J666" s="164">
        <v>1529</v>
      </c>
      <c r="K666" s="39">
        <v>93</v>
      </c>
      <c r="L666" s="39">
        <v>11.18</v>
      </c>
      <c r="M666" s="39">
        <v>78.36</v>
      </c>
      <c r="N666" s="39">
        <v>68.040000000000006</v>
      </c>
      <c r="O666" s="33">
        <f t="shared" si="19"/>
        <v>84.63828520392974</v>
      </c>
    </row>
    <row r="667" spans="1:15" x14ac:dyDescent="0.35">
      <c r="A667" s="141">
        <v>43841</v>
      </c>
      <c r="B667" s="145">
        <v>2019</v>
      </c>
      <c r="C667" s="148" t="s">
        <v>932</v>
      </c>
      <c r="D667" s="151" t="s">
        <v>16</v>
      </c>
      <c r="E667" s="78" t="s">
        <v>996</v>
      </c>
      <c r="F667" s="151">
        <v>5</v>
      </c>
      <c r="G667" s="148" t="s">
        <v>952</v>
      </c>
      <c r="H667" s="148" t="s">
        <v>12</v>
      </c>
      <c r="I667" s="149"/>
      <c r="J667" s="164">
        <v>1530</v>
      </c>
      <c r="K667" s="39">
        <v>99</v>
      </c>
      <c r="L667" s="39">
        <v>11.31</v>
      </c>
      <c r="M667" s="39">
        <v>88.5</v>
      </c>
      <c r="N667" s="39">
        <v>76.459999999999994</v>
      </c>
      <c r="O667" s="33">
        <f t="shared" si="19"/>
        <v>84.402124627542406</v>
      </c>
    </row>
    <row r="668" spans="1:15" x14ac:dyDescent="0.35">
      <c r="A668" s="141">
        <v>43841</v>
      </c>
      <c r="B668" s="145">
        <v>2019</v>
      </c>
      <c r="C668" s="148" t="s">
        <v>932</v>
      </c>
      <c r="D668" s="151" t="s">
        <v>16</v>
      </c>
      <c r="E668" s="78" t="s">
        <v>996</v>
      </c>
      <c r="F668" s="151">
        <v>5</v>
      </c>
      <c r="G668" s="148" t="s">
        <v>952</v>
      </c>
      <c r="H668" s="148" t="s">
        <v>11</v>
      </c>
      <c r="I668" s="149"/>
      <c r="J668" s="164">
        <v>1531</v>
      </c>
      <c r="K668" s="39">
        <v>115</v>
      </c>
      <c r="L668" s="39">
        <v>11.3</v>
      </c>
      <c r="M668" s="39">
        <v>92.88</v>
      </c>
      <c r="N668" s="39">
        <v>80.23</v>
      </c>
      <c r="O668" s="33">
        <f t="shared" si="19"/>
        <v>84.493748467761719</v>
      </c>
    </row>
    <row r="669" spans="1:15" x14ac:dyDescent="0.35">
      <c r="A669" s="141">
        <v>43841</v>
      </c>
      <c r="B669" s="145">
        <v>2019</v>
      </c>
      <c r="C669" s="148" t="s">
        <v>932</v>
      </c>
      <c r="D669" s="151" t="s">
        <v>16</v>
      </c>
      <c r="E669" s="78" t="s">
        <v>996</v>
      </c>
      <c r="F669" s="151">
        <v>5</v>
      </c>
      <c r="G669" s="148" t="s">
        <v>952</v>
      </c>
      <c r="H669" s="148" t="s">
        <v>10</v>
      </c>
      <c r="I669" s="149"/>
      <c r="J669" s="164">
        <v>1532</v>
      </c>
      <c r="K669" s="39">
        <v>112</v>
      </c>
      <c r="L669" s="39">
        <v>11.27</v>
      </c>
      <c r="M669" s="39">
        <v>79.680000000000007</v>
      </c>
      <c r="N669" s="39">
        <v>65.849999999999994</v>
      </c>
      <c r="O669" s="33">
        <f t="shared" si="19"/>
        <v>79.783657360035065</v>
      </c>
    </row>
    <row r="670" spans="1:15" x14ac:dyDescent="0.35">
      <c r="A670" s="141">
        <v>43841</v>
      </c>
      <c r="B670" s="145">
        <v>2019</v>
      </c>
      <c r="C670" s="148" t="s">
        <v>932</v>
      </c>
      <c r="D670" s="151" t="s">
        <v>16</v>
      </c>
      <c r="E670" s="78" t="s">
        <v>996</v>
      </c>
      <c r="F670" s="151">
        <v>5</v>
      </c>
      <c r="G670" s="148" t="s">
        <v>990</v>
      </c>
      <c r="H670" s="148" t="s">
        <v>8</v>
      </c>
      <c r="I670" s="149"/>
      <c r="J670" s="164">
        <v>1533</v>
      </c>
      <c r="K670" s="39">
        <v>77</v>
      </c>
      <c r="L670" s="39">
        <v>11</v>
      </c>
      <c r="M670" s="39">
        <v>83.22</v>
      </c>
      <c r="N670" s="39">
        <v>72.099999999999994</v>
      </c>
      <c r="O670" s="33">
        <f t="shared" si="19"/>
        <v>84.602603157020212</v>
      </c>
    </row>
    <row r="671" spans="1:15" x14ac:dyDescent="0.35">
      <c r="A671" s="141">
        <v>43841</v>
      </c>
      <c r="B671" s="145">
        <v>2019</v>
      </c>
      <c r="C671" s="148" t="s">
        <v>932</v>
      </c>
      <c r="D671" s="151" t="s">
        <v>16</v>
      </c>
      <c r="E671" s="78" t="s">
        <v>996</v>
      </c>
      <c r="F671" s="151">
        <v>5</v>
      </c>
      <c r="G671" s="148" t="s">
        <v>990</v>
      </c>
      <c r="H671" s="148" t="s">
        <v>12</v>
      </c>
      <c r="I671" s="149"/>
      <c r="J671" s="164">
        <v>1534</v>
      </c>
      <c r="K671" s="39">
        <v>56</v>
      </c>
      <c r="L671" s="39">
        <v>11.2</v>
      </c>
      <c r="M671" s="39">
        <v>76.88</v>
      </c>
      <c r="N671" s="39">
        <v>65.77</v>
      </c>
      <c r="O671" s="33">
        <f t="shared" si="19"/>
        <v>83.084652862362972</v>
      </c>
    </row>
    <row r="672" spans="1:15" x14ac:dyDescent="0.35">
      <c r="A672" s="141">
        <v>43841</v>
      </c>
      <c r="B672" s="145">
        <v>2019</v>
      </c>
      <c r="C672" s="148" t="s">
        <v>932</v>
      </c>
      <c r="D672" s="151" t="s">
        <v>16</v>
      </c>
      <c r="E672" s="78" t="s">
        <v>996</v>
      </c>
      <c r="F672" s="151">
        <v>5</v>
      </c>
      <c r="G672" s="148" t="s">
        <v>990</v>
      </c>
      <c r="H672" s="148" t="s">
        <v>11</v>
      </c>
      <c r="I672" s="149"/>
      <c r="J672" s="164">
        <v>1535</v>
      </c>
      <c r="K672" s="39">
        <v>90</v>
      </c>
      <c r="L672" s="39">
        <v>10.92</v>
      </c>
      <c r="M672" s="39">
        <v>82.66</v>
      </c>
      <c r="N672" s="39">
        <v>70.7</v>
      </c>
      <c r="O672" s="33">
        <f t="shared" si="19"/>
        <v>83.328686925006977</v>
      </c>
    </row>
    <row r="673" spans="1:15" x14ac:dyDescent="0.35">
      <c r="A673" s="141">
        <v>43841</v>
      </c>
      <c r="B673" s="145">
        <v>2019</v>
      </c>
      <c r="C673" s="148" t="s">
        <v>932</v>
      </c>
      <c r="D673" s="151" t="s">
        <v>16</v>
      </c>
      <c r="E673" s="78" t="s">
        <v>996</v>
      </c>
      <c r="F673" s="151">
        <v>5</v>
      </c>
      <c r="G673" s="148" t="s">
        <v>990</v>
      </c>
      <c r="H673" s="148" t="s">
        <v>10</v>
      </c>
      <c r="I673" s="149"/>
      <c r="J673" s="164">
        <v>1536</v>
      </c>
      <c r="K673" s="39">
        <v>73</v>
      </c>
      <c r="L673" s="39">
        <v>11.21</v>
      </c>
      <c r="M673" s="39">
        <v>83.63</v>
      </c>
      <c r="N673" s="39">
        <v>69.12</v>
      </c>
      <c r="O673" s="33">
        <f t="shared" si="19"/>
        <v>79.9640983153825</v>
      </c>
    </row>
    <row r="674" spans="1:15" x14ac:dyDescent="0.35">
      <c r="A674" s="141">
        <v>43841</v>
      </c>
      <c r="B674" s="145">
        <v>2019</v>
      </c>
      <c r="C674" s="148" t="s">
        <v>932</v>
      </c>
      <c r="D674" s="151" t="s">
        <v>16</v>
      </c>
      <c r="E674" s="78" t="s">
        <v>994</v>
      </c>
      <c r="F674" s="151">
        <v>3</v>
      </c>
      <c r="G674" s="148" t="s">
        <v>990</v>
      </c>
      <c r="H674" s="148" t="s">
        <v>8</v>
      </c>
      <c r="I674" s="149"/>
      <c r="J674" s="164">
        <v>1537</v>
      </c>
      <c r="K674" s="39">
        <v>15</v>
      </c>
      <c r="L674" s="39">
        <v>11.25</v>
      </c>
      <c r="M674" s="39">
        <v>79.25</v>
      </c>
      <c r="N674" s="39">
        <v>68.87</v>
      </c>
      <c r="O674" s="33">
        <f t="shared" si="19"/>
        <v>84.735294117647072</v>
      </c>
    </row>
    <row r="675" spans="1:15" x14ac:dyDescent="0.35">
      <c r="A675" s="141">
        <v>43841</v>
      </c>
      <c r="B675" s="145">
        <v>2019</v>
      </c>
      <c r="C675" s="148" t="s">
        <v>932</v>
      </c>
      <c r="D675" s="151" t="s">
        <v>16</v>
      </c>
      <c r="E675" s="78" t="s">
        <v>994</v>
      </c>
      <c r="F675" s="151">
        <v>3</v>
      </c>
      <c r="G675" s="148" t="s">
        <v>990</v>
      </c>
      <c r="H675" s="148" t="s">
        <v>12</v>
      </c>
      <c r="I675" s="149"/>
      <c r="J675" s="164">
        <v>1538</v>
      </c>
      <c r="K675" s="39">
        <v>2</v>
      </c>
      <c r="L675" s="39">
        <v>11.22</v>
      </c>
      <c r="M675" s="39">
        <v>89.63</v>
      </c>
      <c r="N675" s="39">
        <v>77.599999999999994</v>
      </c>
      <c r="O675" s="33">
        <f t="shared" si="19"/>
        <v>84.657569187603613</v>
      </c>
    </row>
    <row r="676" spans="1:15" x14ac:dyDescent="0.35">
      <c r="A676" s="141">
        <v>43841</v>
      </c>
      <c r="B676" s="145">
        <v>2019</v>
      </c>
      <c r="C676" s="148" t="s">
        <v>932</v>
      </c>
      <c r="D676" s="151" t="s">
        <v>16</v>
      </c>
      <c r="E676" s="78" t="s">
        <v>994</v>
      </c>
      <c r="F676" s="151">
        <v>3</v>
      </c>
      <c r="G676" s="148" t="s">
        <v>990</v>
      </c>
      <c r="H676" s="148" t="s">
        <v>11</v>
      </c>
      <c r="I676" s="149"/>
      <c r="J676" s="164">
        <v>1539</v>
      </c>
      <c r="K676" s="39">
        <v>320</v>
      </c>
      <c r="L676" s="39">
        <v>11.28</v>
      </c>
      <c r="M676" s="39">
        <v>86.12</v>
      </c>
      <c r="N676" s="39">
        <v>71.81</v>
      </c>
      <c r="O676" s="33">
        <f t="shared" si="19"/>
        <v>80.879208979155536</v>
      </c>
    </row>
    <row r="677" spans="1:15" x14ac:dyDescent="0.35">
      <c r="A677" s="141">
        <v>43841</v>
      </c>
      <c r="B677" s="145">
        <v>2019</v>
      </c>
      <c r="C677" s="148" t="s">
        <v>932</v>
      </c>
      <c r="D677" s="151" t="s">
        <v>16</v>
      </c>
      <c r="E677" s="78" t="s">
        <v>994</v>
      </c>
      <c r="F677" s="151">
        <v>3</v>
      </c>
      <c r="G677" s="148" t="s">
        <v>990</v>
      </c>
      <c r="H677" s="148" t="s">
        <v>10</v>
      </c>
      <c r="I677" s="149"/>
      <c r="J677" s="164">
        <v>1540</v>
      </c>
      <c r="K677" s="39">
        <v>6</v>
      </c>
      <c r="L677" s="39">
        <v>11.22</v>
      </c>
      <c r="M677" s="39">
        <v>79.62</v>
      </c>
      <c r="N677" s="39">
        <v>66.77</v>
      </c>
      <c r="O677" s="33">
        <f t="shared" si="19"/>
        <v>81.213450292397653</v>
      </c>
    </row>
    <row r="678" spans="1:15" x14ac:dyDescent="0.35">
      <c r="A678" s="141">
        <v>43841</v>
      </c>
      <c r="B678" s="145">
        <v>2019</v>
      </c>
      <c r="C678" s="148" t="s">
        <v>932</v>
      </c>
      <c r="D678" s="151" t="s">
        <v>16</v>
      </c>
      <c r="E678" s="78" t="s">
        <v>994</v>
      </c>
      <c r="F678" s="151">
        <v>3</v>
      </c>
      <c r="G678" s="148" t="s">
        <v>952</v>
      </c>
      <c r="H678" s="148" t="s">
        <v>8</v>
      </c>
      <c r="I678" s="149"/>
      <c r="J678" s="164">
        <v>1541</v>
      </c>
      <c r="K678" s="39">
        <v>4</v>
      </c>
      <c r="L678" s="39">
        <v>11.2</v>
      </c>
      <c r="M678" s="39">
        <v>81.33</v>
      </c>
      <c r="N678" s="39">
        <v>70.83</v>
      </c>
      <c r="O678" s="33">
        <f t="shared" si="19"/>
        <v>85.027805504063878</v>
      </c>
    </row>
    <row r="679" spans="1:15" x14ac:dyDescent="0.35">
      <c r="A679" s="141">
        <v>43841</v>
      </c>
      <c r="B679" s="145">
        <v>2019</v>
      </c>
      <c r="C679" s="148" t="s">
        <v>932</v>
      </c>
      <c r="D679" s="151" t="s">
        <v>16</v>
      </c>
      <c r="E679" s="78" t="s">
        <v>994</v>
      </c>
      <c r="F679" s="151">
        <v>3</v>
      </c>
      <c r="G679" s="148" t="s">
        <v>952</v>
      </c>
      <c r="H679" s="148" t="s">
        <v>12</v>
      </c>
      <c r="I679" s="149"/>
      <c r="J679" s="164">
        <v>1542</v>
      </c>
      <c r="K679" s="39">
        <v>17</v>
      </c>
      <c r="L679" s="39">
        <v>10.86</v>
      </c>
      <c r="M679" s="39">
        <v>88.52</v>
      </c>
      <c r="N679" s="39">
        <v>75.989999999999995</v>
      </c>
      <c r="O679" s="33">
        <f t="shared" si="19"/>
        <v>83.865567859902129</v>
      </c>
    </row>
    <row r="680" spans="1:15" x14ac:dyDescent="0.35">
      <c r="A680" s="141">
        <v>43841</v>
      </c>
      <c r="B680" s="145">
        <v>2019</v>
      </c>
      <c r="C680" s="148" t="s">
        <v>932</v>
      </c>
      <c r="D680" s="151" t="s">
        <v>16</v>
      </c>
      <c r="E680" s="78" t="s">
        <v>994</v>
      </c>
      <c r="F680" s="151">
        <v>3</v>
      </c>
      <c r="G680" s="148" t="s">
        <v>952</v>
      </c>
      <c r="H680" s="148" t="s">
        <v>11</v>
      </c>
      <c r="I680" s="149"/>
      <c r="J680" s="164">
        <v>1543</v>
      </c>
      <c r="K680" s="39">
        <v>153</v>
      </c>
      <c r="L680" s="39">
        <v>10.97</v>
      </c>
      <c r="M680" s="39">
        <v>88.67</v>
      </c>
      <c r="N680" s="39">
        <v>76.14</v>
      </c>
      <c r="O680" s="33">
        <f t="shared" si="19"/>
        <v>83.873873873873876</v>
      </c>
    </row>
    <row r="681" spans="1:15" x14ac:dyDescent="0.35">
      <c r="A681" s="141">
        <v>43841</v>
      </c>
      <c r="B681" s="145">
        <v>2019</v>
      </c>
      <c r="C681" s="148" t="s">
        <v>932</v>
      </c>
      <c r="D681" s="151" t="s">
        <v>16</v>
      </c>
      <c r="E681" s="78" t="s">
        <v>994</v>
      </c>
      <c r="F681" s="151">
        <v>3</v>
      </c>
      <c r="G681" s="148" t="s">
        <v>952</v>
      </c>
      <c r="H681" s="148" t="s">
        <v>10</v>
      </c>
      <c r="I681" s="149"/>
      <c r="J681" s="164">
        <v>1544</v>
      </c>
      <c r="K681" s="39">
        <v>16</v>
      </c>
      <c r="L681" s="39">
        <v>11.25</v>
      </c>
      <c r="M681" s="39">
        <v>73.959999999999994</v>
      </c>
      <c r="N681" s="39">
        <v>62.13</v>
      </c>
      <c r="O681" s="33">
        <f t="shared" si="19"/>
        <v>81.135385106043714</v>
      </c>
    </row>
    <row r="682" spans="1:15" x14ac:dyDescent="0.35">
      <c r="A682" s="141">
        <v>43841</v>
      </c>
      <c r="B682" s="145">
        <v>2019</v>
      </c>
      <c r="C682" s="148" t="s">
        <v>932</v>
      </c>
      <c r="D682" s="151" t="s">
        <v>15</v>
      </c>
      <c r="E682" s="78" t="s">
        <v>997</v>
      </c>
      <c r="F682" s="151">
        <v>6</v>
      </c>
      <c r="G682" s="148" t="s">
        <v>990</v>
      </c>
      <c r="H682" s="148" t="s">
        <v>8</v>
      </c>
      <c r="I682" s="149"/>
      <c r="J682" s="164">
        <v>1545</v>
      </c>
      <c r="K682" s="39">
        <v>144</v>
      </c>
      <c r="L682" s="39">
        <v>10.91</v>
      </c>
      <c r="M682" s="39">
        <v>89.12</v>
      </c>
      <c r="N682" s="39">
        <v>77.81</v>
      </c>
      <c r="O682" s="33">
        <f t="shared" si="19"/>
        <v>85.53893364019946</v>
      </c>
    </row>
    <row r="683" spans="1:15" x14ac:dyDescent="0.35">
      <c r="A683" s="141">
        <v>43841</v>
      </c>
      <c r="B683" s="145">
        <v>2019</v>
      </c>
      <c r="C683" s="148" t="s">
        <v>932</v>
      </c>
      <c r="D683" s="151" t="s">
        <v>15</v>
      </c>
      <c r="E683" s="78" t="s">
        <v>997</v>
      </c>
      <c r="F683" s="151">
        <v>6</v>
      </c>
      <c r="G683" s="148" t="s">
        <v>990</v>
      </c>
      <c r="H683" s="148" t="s">
        <v>12</v>
      </c>
      <c r="I683" s="149"/>
      <c r="J683" s="164">
        <v>1546</v>
      </c>
      <c r="K683" s="39">
        <v>163</v>
      </c>
      <c r="L683" s="39">
        <v>10.89</v>
      </c>
      <c r="M683" s="39">
        <v>94.29</v>
      </c>
      <c r="N683" s="39">
        <v>81.87</v>
      </c>
      <c r="O683" s="33">
        <f t="shared" si="19"/>
        <v>85.107913669064743</v>
      </c>
    </row>
    <row r="684" spans="1:15" x14ac:dyDescent="0.35">
      <c r="A684" s="141">
        <v>43841</v>
      </c>
      <c r="B684" s="145">
        <v>2019</v>
      </c>
      <c r="C684" s="148" t="s">
        <v>932</v>
      </c>
      <c r="D684" s="151" t="s">
        <v>15</v>
      </c>
      <c r="E684" s="78" t="s">
        <v>997</v>
      </c>
      <c r="F684" s="151">
        <v>6</v>
      </c>
      <c r="G684" s="148" t="s">
        <v>990</v>
      </c>
      <c r="H684" s="148" t="s">
        <v>11</v>
      </c>
      <c r="I684" s="149"/>
      <c r="J684" s="164">
        <v>1547</v>
      </c>
      <c r="K684" s="39">
        <v>3</v>
      </c>
      <c r="L684" s="39">
        <v>11.23</v>
      </c>
      <c r="M684" s="39">
        <v>86.85</v>
      </c>
      <c r="N684" s="39">
        <v>76.03</v>
      </c>
      <c r="O684" s="33">
        <f t="shared" si="19"/>
        <v>85.691615974609888</v>
      </c>
    </row>
    <row r="685" spans="1:15" x14ac:dyDescent="0.35">
      <c r="A685" s="141">
        <v>43841</v>
      </c>
      <c r="B685" s="145">
        <v>2019</v>
      </c>
      <c r="C685" s="148" t="s">
        <v>932</v>
      </c>
      <c r="D685" s="151" t="s">
        <v>15</v>
      </c>
      <c r="E685" s="78" t="s">
        <v>997</v>
      </c>
      <c r="F685" s="151">
        <v>6</v>
      </c>
      <c r="G685" s="148" t="s">
        <v>990</v>
      </c>
      <c r="H685" s="148" t="s">
        <v>10</v>
      </c>
      <c r="I685" s="149"/>
      <c r="J685" s="164">
        <v>1548</v>
      </c>
      <c r="K685" s="39">
        <v>301</v>
      </c>
      <c r="L685" s="39">
        <v>11.19</v>
      </c>
      <c r="M685" s="39">
        <v>82.08</v>
      </c>
      <c r="N685" s="39">
        <v>69.28</v>
      </c>
      <c r="O685" s="33">
        <f t="shared" si="19"/>
        <v>81.943856679362398</v>
      </c>
    </row>
    <row r="686" spans="1:15" x14ac:dyDescent="0.35">
      <c r="A686" s="141">
        <v>43841</v>
      </c>
      <c r="B686" s="145">
        <v>2019</v>
      </c>
      <c r="C686" s="148" t="s">
        <v>932</v>
      </c>
      <c r="D686" s="151" t="s">
        <v>15</v>
      </c>
      <c r="E686" s="78" t="s">
        <v>997</v>
      </c>
      <c r="F686" s="151">
        <v>6</v>
      </c>
      <c r="G686" s="148" t="s">
        <v>952</v>
      </c>
      <c r="H686" s="148" t="s">
        <v>8</v>
      </c>
      <c r="I686" s="149"/>
      <c r="J686" s="164">
        <v>1549</v>
      </c>
      <c r="K686" s="39">
        <v>165</v>
      </c>
      <c r="L686" s="39">
        <v>10.88</v>
      </c>
      <c r="M686" s="39">
        <v>86.35</v>
      </c>
      <c r="N686" s="39">
        <v>75.510000000000005</v>
      </c>
      <c r="O686" s="33">
        <f t="shared" si="19"/>
        <v>85.636676825228577</v>
      </c>
    </row>
    <row r="687" spans="1:15" x14ac:dyDescent="0.35">
      <c r="A687" s="141">
        <v>43841</v>
      </c>
      <c r="B687" s="145">
        <v>2019</v>
      </c>
      <c r="C687" s="148" t="s">
        <v>932</v>
      </c>
      <c r="D687" s="151" t="s">
        <v>15</v>
      </c>
      <c r="E687" s="78" t="s">
        <v>997</v>
      </c>
      <c r="F687" s="151">
        <v>6</v>
      </c>
      <c r="G687" s="148" t="s">
        <v>952</v>
      </c>
      <c r="H687" s="148" t="s">
        <v>12</v>
      </c>
      <c r="I687" s="149"/>
      <c r="J687" s="164">
        <v>1550</v>
      </c>
      <c r="K687" s="39">
        <v>164</v>
      </c>
      <c r="L687" s="39">
        <v>10.9</v>
      </c>
      <c r="M687" s="39">
        <v>96.87</v>
      </c>
      <c r="N687" s="39">
        <v>84.16</v>
      </c>
      <c r="O687" s="33">
        <f t="shared" si="19"/>
        <v>85.215772944050244</v>
      </c>
    </row>
    <row r="688" spans="1:15" x14ac:dyDescent="0.35">
      <c r="A688" s="141">
        <v>43841</v>
      </c>
      <c r="B688" s="145">
        <v>2019</v>
      </c>
      <c r="C688" s="148" t="s">
        <v>932</v>
      </c>
      <c r="D688" s="151" t="s">
        <v>15</v>
      </c>
      <c r="E688" s="78" t="s">
        <v>997</v>
      </c>
      <c r="F688" s="151">
        <v>6</v>
      </c>
      <c r="G688" s="148" t="s">
        <v>952</v>
      </c>
      <c r="H688" s="148" t="s">
        <v>11</v>
      </c>
      <c r="I688" s="149"/>
      <c r="J688" s="164">
        <v>1551</v>
      </c>
      <c r="K688" s="39">
        <v>174</v>
      </c>
      <c r="L688" s="39">
        <v>10.88</v>
      </c>
      <c r="M688" s="39">
        <v>95.84</v>
      </c>
      <c r="N688" s="39">
        <v>83.02</v>
      </c>
      <c r="O688" s="33">
        <f t="shared" si="19"/>
        <v>84.910546139359695</v>
      </c>
    </row>
    <row r="689" spans="1:15" x14ac:dyDescent="0.35">
      <c r="A689" s="141">
        <v>43841</v>
      </c>
      <c r="B689" s="145">
        <v>2019</v>
      </c>
      <c r="C689" s="148" t="s">
        <v>932</v>
      </c>
      <c r="D689" s="151" t="s">
        <v>15</v>
      </c>
      <c r="E689" s="78" t="s">
        <v>997</v>
      </c>
      <c r="F689" s="151">
        <v>6</v>
      </c>
      <c r="G689" s="148" t="s">
        <v>952</v>
      </c>
      <c r="H689" s="148" t="s">
        <v>10</v>
      </c>
      <c r="I689" s="149"/>
      <c r="J689" s="164">
        <v>1552</v>
      </c>
      <c r="K689" s="39">
        <v>311</v>
      </c>
      <c r="L689" s="39">
        <v>11.17</v>
      </c>
      <c r="M689" s="39">
        <v>84.32</v>
      </c>
      <c r="N689" s="39">
        <v>71.28</v>
      </c>
      <c r="O689" s="33">
        <f t="shared" si="19"/>
        <v>82.173615857826391</v>
      </c>
    </row>
    <row r="690" spans="1:15" x14ac:dyDescent="0.35">
      <c r="A690" s="141">
        <v>43841</v>
      </c>
      <c r="B690" s="145">
        <v>2019</v>
      </c>
      <c r="C690" s="148" t="s">
        <v>932</v>
      </c>
      <c r="D690" s="151" t="s">
        <v>14</v>
      </c>
      <c r="E690" s="78" t="s">
        <v>999</v>
      </c>
      <c r="F690" s="151">
        <v>8</v>
      </c>
      <c r="G690" s="148" t="s">
        <v>990</v>
      </c>
      <c r="H690" s="148" t="s">
        <v>8</v>
      </c>
      <c r="I690" s="149"/>
      <c r="J690" s="164">
        <v>1553</v>
      </c>
      <c r="K690" s="39">
        <v>145</v>
      </c>
      <c r="L690" s="39">
        <v>10.88</v>
      </c>
      <c r="M690" s="39">
        <v>92.45</v>
      </c>
      <c r="N690" s="39">
        <v>81.62</v>
      </c>
      <c r="O690" s="33">
        <f t="shared" si="19"/>
        <v>86.723059948510482</v>
      </c>
    </row>
    <row r="691" spans="1:15" x14ac:dyDescent="0.35">
      <c r="A691" s="141">
        <v>43841</v>
      </c>
      <c r="B691" s="145">
        <v>2019</v>
      </c>
      <c r="C691" s="148" t="s">
        <v>932</v>
      </c>
      <c r="D691" s="151" t="s">
        <v>14</v>
      </c>
      <c r="E691" s="78" t="s">
        <v>999</v>
      </c>
      <c r="F691" s="151">
        <v>8</v>
      </c>
      <c r="G691" s="148" t="s">
        <v>990</v>
      </c>
      <c r="H691" s="148" t="s">
        <v>12</v>
      </c>
      <c r="I691" s="149"/>
      <c r="J691" s="164">
        <v>1554</v>
      </c>
      <c r="K691" s="39">
        <v>211</v>
      </c>
      <c r="L691" s="39">
        <v>10.9</v>
      </c>
      <c r="M691" s="39">
        <v>93.75</v>
      </c>
      <c r="N691" s="39"/>
      <c r="O691" s="33"/>
    </row>
    <row r="692" spans="1:15" x14ac:dyDescent="0.35">
      <c r="A692" s="141">
        <v>43841</v>
      </c>
      <c r="B692" s="145">
        <v>2019</v>
      </c>
      <c r="C692" s="148" t="s">
        <v>932</v>
      </c>
      <c r="D692" s="151" t="s">
        <v>14</v>
      </c>
      <c r="E692" s="78" t="s">
        <v>999</v>
      </c>
      <c r="F692" s="151">
        <v>8</v>
      </c>
      <c r="G692" s="148" t="s">
        <v>990</v>
      </c>
      <c r="H692" s="148" t="s">
        <v>11</v>
      </c>
      <c r="I692" s="149"/>
      <c r="J692" s="164">
        <v>1555</v>
      </c>
      <c r="K692" s="39">
        <v>136</v>
      </c>
      <c r="L692" s="39">
        <v>10.93</v>
      </c>
      <c r="M692" s="39">
        <v>94.81</v>
      </c>
      <c r="N692" s="39">
        <v>81.96</v>
      </c>
      <c r="O692" s="33">
        <f t="shared" ref="O692:O733" si="20">100/(M692-L692)*(N692-L692)</f>
        <v>84.680495946590383</v>
      </c>
    </row>
    <row r="693" spans="1:15" x14ac:dyDescent="0.35">
      <c r="A693" s="141">
        <v>43841</v>
      </c>
      <c r="B693" s="145">
        <v>2019</v>
      </c>
      <c r="C693" s="148" t="s">
        <v>932</v>
      </c>
      <c r="D693" s="151" t="s">
        <v>14</v>
      </c>
      <c r="E693" s="78" t="s">
        <v>999</v>
      </c>
      <c r="F693" s="151">
        <v>8</v>
      </c>
      <c r="G693" s="148" t="s">
        <v>990</v>
      </c>
      <c r="H693" s="148" t="s">
        <v>10</v>
      </c>
      <c r="I693" s="149"/>
      <c r="J693" s="164">
        <v>1556</v>
      </c>
      <c r="K693" s="39">
        <v>5</v>
      </c>
      <c r="L693" s="39">
        <v>11.17</v>
      </c>
      <c r="M693" s="39">
        <v>81.56</v>
      </c>
      <c r="N693" s="39">
        <v>68.83</v>
      </c>
      <c r="O693" s="33">
        <f t="shared" si="20"/>
        <v>81.915044750674809</v>
      </c>
    </row>
    <row r="694" spans="1:15" x14ac:dyDescent="0.35">
      <c r="A694" s="141">
        <v>43841</v>
      </c>
      <c r="B694" s="145">
        <v>2019</v>
      </c>
      <c r="C694" s="148" t="s">
        <v>932</v>
      </c>
      <c r="D694" s="151" t="s">
        <v>14</v>
      </c>
      <c r="E694" s="78" t="s">
        <v>999</v>
      </c>
      <c r="F694" s="151">
        <v>8</v>
      </c>
      <c r="G694" s="148" t="s">
        <v>952</v>
      </c>
      <c r="H694" s="148" t="s">
        <v>8</v>
      </c>
      <c r="I694" s="149"/>
      <c r="J694" s="164">
        <v>1557</v>
      </c>
      <c r="K694" s="39">
        <v>155</v>
      </c>
      <c r="L694" s="39">
        <v>10.96</v>
      </c>
      <c r="M694" s="39">
        <v>95.72</v>
      </c>
      <c r="N694" s="39">
        <v>85.58</v>
      </c>
      <c r="O694" s="33">
        <f t="shared" si="20"/>
        <v>88.036809815950932</v>
      </c>
    </row>
    <row r="695" spans="1:15" x14ac:dyDescent="0.35">
      <c r="A695" s="141">
        <v>43841</v>
      </c>
      <c r="B695" s="145">
        <v>2019</v>
      </c>
      <c r="C695" s="148" t="s">
        <v>932</v>
      </c>
      <c r="D695" s="151" t="s">
        <v>14</v>
      </c>
      <c r="E695" s="78" t="s">
        <v>999</v>
      </c>
      <c r="F695" s="151">
        <v>8</v>
      </c>
      <c r="G695" s="148" t="s">
        <v>952</v>
      </c>
      <c r="H695" s="148" t="s">
        <v>12</v>
      </c>
      <c r="I695" s="149"/>
      <c r="J695" s="164">
        <v>1558</v>
      </c>
      <c r="K695" s="39">
        <v>134</v>
      </c>
      <c r="L695" s="39">
        <v>10.93</v>
      </c>
      <c r="M695" s="39">
        <v>91.73</v>
      </c>
      <c r="N695" s="39">
        <v>79.069999999999993</v>
      </c>
      <c r="O695" s="33">
        <f t="shared" si="20"/>
        <v>84.3316831683168</v>
      </c>
    </row>
    <row r="696" spans="1:15" x14ac:dyDescent="0.35">
      <c r="A696" s="141">
        <v>43841</v>
      </c>
      <c r="B696" s="145">
        <v>2019</v>
      </c>
      <c r="C696" s="148" t="s">
        <v>932</v>
      </c>
      <c r="D696" s="151" t="s">
        <v>14</v>
      </c>
      <c r="E696" s="78" t="s">
        <v>999</v>
      </c>
      <c r="F696" s="151">
        <v>8</v>
      </c>
      <c r="G696" s="148" t="s">
        <v>952</v>
      </c>
      <c r="H696" s="148" t="s">
        <v>11</v>
      </c>
      <c r="I696" s="149"/>
      <c r="J696" s="164">
        <v>1559</v>
      </c>
      <c r="K696" s="39">
        <v>176</v>
      </c>
      <c r="L696" s="39">
        <v>10.89</v>
      </c>
      <c r="M696" s="39">
        <v>93.04</v>
      </c>
      <c r="N696" s="39">
        <v>80.349999999999994</v>
      </c>
      <c r="O696" s="33">
        <f t="shared" si="20"/>
        <v>84.552647595861217</v>
      </c>
    </row>
    <row r="697" spans="1:15" x14ac:dyDescent="0.35">
      <c r="A697" s="141">
        <v>43841</v>
      </c>
      <c r="B697" s="145">
        <v>2019</v>
      </c>
      <c r="C697" s="148" t="s">
        <v>932</v>
      </c>
      <c r="D697" s="151" t="s">
        <v>14</v>
      </c>
      <c r="E697" s="78" t="s">
        <v>999</v>
      </c>
      <c r="F697" s="151">
        <v>8</v>
      </c>
      <c r="G697" s="148" t="s">
        <v>952</v>
      </c>
      <c r="H697" s="148" t="s">
        <v>10</v>
      </c>
      <c r="I697" s="149"/>
      <c r="J697" s="164">
        <v>1560</v>
      </c>
      <c r="K697" s="39">
        <v>180</v>
      </c>
      <c r="L697" s="39">
        <v>10.86</v>
      </c>
      <c r="M697" s="39">
        <v>82.32</v>
      </c>
      <c r="N697" s="39">
        <v>69.260000000000005</v>
      </c>
      <c r="O697" s="33">
        <f t="shared" si="20"/>
        <v>81.72404142177443</v>
      </c>
    </row>
    <row r="698" spans="1:15" x14ac:dyDescent="0.35">
      <c r="A698" s="141">
        <v>43841</v>
      </c>
      <c r="B698" s="145">
        <v>2019</v>
      </c>
      <c r="C698" s="148" t="s">
        <v>932</v>
      </c>
      <c r="D698" s="151" t="s">
        <v>13</v>
      </c>
      <c r="E698" s="78" t="s">
        <v>995</v>
      </c>
      <c r="F698" s="151">
        <v>4</v>
      </c>
      <c r="G698" s="148" t="s">
        <v>990</v>
      </c>
      <c r="H698" s="148" t="s">
        <v>8</v>
      </c>
      <c r="I698" s="149"/>
      <c r="J698" s="164">
        <v>1561</v>
      </c>
      <c r="K698" s="39">
        <v>152</v>
      </c>
      <c r="L698" s="39">
        <v>10.93</v>
      </c>
      <c r="M698" s="39">
        <v>89.24</v>
      </c>
      <c r="N698" s="39">
        <v>79.14</v>
      </c>
      <c r="O698" s="33">
        <f t="shared" si="20"/>
        <v>87.102541182479897</v>
      </c>
    </row>
    <row r="699" spans="1:15" x14ac:dyDescent="0.35">
      <c r="A699" s="141">
        <v>43841</v>
      </c>
      <c r="B699" s="145">
        <v>2019</v>
      </c>
      <c r="C699" s="148" t="s">
        <v>932</v>
      </c>
      <c r="D699" s="151" t="s">
        <v>13</v>
      </c>
      <c r="E699" s="78" t="s">
        <v>995</v>
      </c>
      <c r="F699" s="151">
        <v>4</v>
      </c>
      <c r="G699" s="148" t="s">
        <v>990</v>
      </c>
      <c r="H699" s="148" t="s">
        <v>12</v>
      </c>
      <c r="I699" s="149"/>
      <c r="J699" s="164">
        <v>1562</v>
      </c>
      <c r="K699" s="39">
        <v>167</v>
      </c>
      <c r="L699" s="39">
        <v>10.89</v>
      </c>
      <c r="M699" s="39">
        <v>92.64</v>
      </c>
      <c r="N699" s="39">
        <v>80.569999999999993</v>
      </c>
      <c r="O699" s="33">
        <f t="shared" si="20"/>
        <v>85.235474006116192</v>
      </c>
    </row>
    <row r="700" spans="1:15" x14ac:dyDescent="0.35">
      <c r="A700" s="141">
        <v>43841</v>
      </c>
      <c r="B700" s="145">
        <v>2019</v>
      </c>
      <c r="C700" s="148" t="s">
        <v>932</v>
      </c>
      <c r="D700" s="151" t="s">
        <v>13</v>
      </c>
      <c r="E700" s="78" t="s">
        <v>995</v>
      </c>
      <c r="F700" s="151">
        <v>4</v>
      </c>
      <c r="G700" s="148" t="s">
        <v>990</v>
      </c>
      <c r="H700" s="148" t="s">
        <v>11</v>
      </c>
      <c r="I700" s="149"/>
      <c r="J700" s="164">
        <v>1563</v>
      </c>
      <c r="K700" s="39">
        <v>157</v>
      </c>
      <c r="L700" s="39">
        <v>10.94</v>
      </c>
      <c r="M700" s="39">
        <v>90.14</v>
      </c>
      <c r="N700" s="39">
        <v>77.23</v>
      </c>
      <c r="O700" s="33">
        <f t="shared" si="20"/>
        <v>83.699494949494948</v>
      </c>
    </row>
    <row r="701" spans="1:15" x14ac:dyDescent="0.35">
      <c r="A701" s="141">
        <v>43841</v>
      </c>
      <c r="B701" s="145">
        <v>2019</v>
      </c>
      <c r="C701" s="148" t="s">
        <v>932</v>
      </c>
      <c r="D701" s="151" t="s">
        <v>13</v>
      </c>
      <c r="E701" s="78" t="s">
        <v>995</v>
      </c>
      <c r="F701" s="151">
        <v>4</v>
      </c>
      <c r="G701" s="148" t="s">
        <v>990</v>
      </c>
      <c r="H701" s="148" t="s">
        <v>10</v>
      </c>
      <c r="I701" s="149"/>
      <c r="J701" s="164">
        <v>1564</v>
      </c>
      <c r="K701" s="39">
        <v>175</v>
      </c>
      <c r="L701" s="39">
        <v>10.92</v>
      </c>
      <c r="M701" s="39">
        <v>79.040000000000006</v>
      </c>
      <c r="N701" s="39">
        <v>66.47</v>
      </c>
      <c r="O701" s="33">
        <f t="shared" si="20"/>
        <v>81.547269524368758</v>
      </c>
    </row>
    <row r="702" spans="1:15" x14ac:dyDescent="0.35">
      <c r="A702" s="141">
        <v>43841</v>
      </c>
      <c r="B702" s="145">
        <v>2019</v>
      </c>
      <c r="C702" s="148" t="s">
        <v>932</v>
      </c>
      <c r="D702" s="151" t="s">
        <v>13</v>
      </c>
      <c r="E702" s="78" t="s">
        <v>995</v>
      </c>
      <c r="F702" s="151">
        <v>4</v>
      </c>
      <c r="G702" s="148" t="s">
        <v>952</v>
      </c>
      <c r="H702" s="148" t="s">
        <v>8</v>
      </c>
      <c r="I702" s="149"/>
      <c r="J702" s="164">
        <v>1565</v>
      </c>
      <c r="K702" s="39">
        <v>124</v>
      </c>
      <c r="L702" s="39">
        <v>10.93</v>
      </c>
      <c r="M702" s="39">
        <v>89.41</v>
      </c>
      <c r="N702" s="39">
        <v>78.89</v>
      </c>
      <c r="O702" s="33">
        <f t="shared" si="20"/>
        <v>86.595310907237533</v>
      </c>
    </row>
    <row r="703" spans="1:15" x14ac:dyDescent="0.35">
      <c r="A703" s="141">
        <v>43841</v>
      </c>
      <c r="B703" s="145">
        <v>2019</v>
      </c>
      <c r="C703" s="148" t="s">
        <v>932</v>
      </c>
      <c r="D703" s="151" t="s">
        <v>13</v>
      </c>
      <c r="E703" s="78" t="s">
        <v>995</v>
      </c>
      <c r="F703" s="151">
        <v>4</v>
      </c>
      <c r="G703" s="148" t="s">
        <v>952</v>
      </c>
      <c r="H703" s="148" t="s">
        <v>12</v>
      </c>
      <c r="I703" s="149"/>
      <c r="J703" s="164">
        <v>1566</v>
      </c>
      <c r="K703" s="39">
        <v>154</v>
      </c>
      <c r="L703" s="39">
        <v>10.91</v>
      </c>
      <c r="M703" s="39">
        <v>84.92</v>
      </c>
      <c r="N703" s="39">
        <v>72.599999999999994</v>
      </c>
      <c r="O703" s="33">
        <f t="shared" si="20"/>
        <v>83.353600864748003</v>
      </c>
    </row>
    <row r="704" spans="1:15" x14ac:dyDescent="0.35">
      <c r="A704" s="141">
        <v>43841</v>
      </c>
      <c r="B704" s="145">
        <v>2019</v>
      </c>
      <c r="C704" s="148" t="s">
        <v>932</v>
      </c>
      <c r="D704" s="151" t="s">
        <v>13</v>
      </c>
      <c r="E704" s="78" t="s">
        <v>995</v>
      </c>
      <c r="F704" s="151">
        <v>4</v>
      </c>
      <c r="G704" s="148" t="s">
        <v>952</v>
      </c>
      <c r="H704" s="148" t="s">
        <v>11</v>
      </c>
      <c r="I704" s="149"/>
      <c r="J704" s="164">
        <v>1567</v>
      </c>
      <c r="K704" s="39">
        <v>129</v>
      </c>
      <c r="L704" s="39">
        <v>10.9</v>
      </c>
      <c r="M704" s="39">
        <v>84.39</v>
      </c>
      <c r="N704" s="39">
        <v>72.48</v>
      </c>
      <c r="O704" s="33">
        <f t="shared" si="20"/>
        <v>83.793713430398711</v>
      </c>
    </row>
    <row r="705" spans="1:15" x14ac:dyDescent="0.35">
      <c r="A705" s="141">
        <v>43841</v>
      </c>
      <c r="B705" s="145">
        <v>2019</v>
      </c>
      <c r="C705" s="148" t="s">
        <v>932</v>
      </c>
      <c r="D705" s="151" t="s">
        <v>13</v>
      </c>
      <c r="E705" s="78" t="s">
        <v>995</v>
      </c>
      <c r="F705" s="151">
        <v>4</v>
      </c>
      <c r="G705" s="148" t="s">
        <v>952</v>
      </c>
      <c r="H705" s="148" t="s">
        <v>10</v>
      </c>
      <c r="I705" s="149"/>
      <c r="J705" s="164">
        <v>1568</v>
      </c>
      <c r="K705" s="39">
        <v>177</v>
      </c>
      <c r="L705" s="39">
        <v>10.88</v>
      </c>
      <c r="M705" s="39">
        <v>82.88</v>
      </c>
      <c r="N705" s="39">
        <v>70.08</v>
      </c>
      <c r="O705" s="33">
        <f t="shared" si="20"/>
        <v>82.222222222222214</v>
      </c>
    </row>
    <row r="706" spans="1:15" x14ac:dyDescent="0.35">
      <c r="A706" s="141">
        <v>43841</v>
      </c>
      <c r="B706" s="145">
        <v>2019</v>
      </c>
      <c r="C706" s="148" t="s">
        <v>932</v>
      </c>
      <c r="D706" s="151" t="s">
        <v>13</v>
      </c>
      <c r="E706" s="78" t="s">
        <v>996</v>
      </c>
      <c r="F706" s="151">
        <v>5</v>
      </c>
      <c r="G706" s="148" t="s">
        <v>952</v>
      </c>
      <c r="H706" s="148" t="s">
        <v>8</v>
      </c>
      <c r="I706" s="149"/>
      <c r="J706" s="164">
        <v>1569</v>
      </c>
      <c r="K706" s="39">
        <v>121</v>
      </c>
      <c r="L706" s="39">
        <v>10.97</v>
      </c>
      <c r="M706" s="39">
        <v>84.26</v>
      </c>
      <c r="N706" s="39">
        <v>70.37</v>
      </c>
      <c r="O706" s="33">
        <f t="shared" si="20"/>
        <v>81.047891936144083</v>
      </c>
    </row>
    <row r="707" spans="1:15" x14ac:dyDescent="0.35">
      <c r="A707" s="141">
        <v>43841</v>
      </c>
      <c r="B707" s="145">
        <v>2019</v>
      </c>
      <c r="C707" s="148" t="s">
        <v>932</v>
      </c>
      <c r="D707" s="151" t="s">
        <v>13</v>
      </c>
      <c r="E707" s="78" t="s">
        <v>996</v>
      </c>
      <c r="F707" s="151">
        <v>5</v>
      </c>
      <c r="G707" s="148" t="s">
        <v>952</v>
      </c>
      <c r="H707" s="148" t="s">
        <v>12</v>
      </c>
      <c r="I707" s="149"/>
      <c r="J707" s="164">
        <v>1570</v>
      </c>
      <c r="K707" s="39">
        <v>162</v>
      </c>
      <c r="L707" s="39">
        <v>10.98</v>
      </c>
      <c r="M707" s="39">
        <v>89.34</v>
      </c>
      <c r="N707" s="39">
        <v>76.84</v>
      </c>
      <c r="O707" s="33">
        <f t="shared" si="20"/>
        <v>84.047983665135277</v>
      </c>
    </row>
    <row r="708" spans="1:15" x14ac:dyDescent="0.35">
      <c r="A708" s="141">
        <v>43841</v>
      </c>
      <c r="B708" s="145">
        <v>2019</v>
      </c>
      <c r="C708" s="148" t="s">
        <v>932</v>
      </c>
      <c r="D708" s="151" t="s">
        <v>13</v>
      </c>
      <c r="E708" s="78" t="s">
        <v>996</v>
      </c>
      <c r="F708" s="151">
        <v>5</v>
      </c>
      <c r="G708" s="148" t="s">
        <v>952</v>
      </c>
      <c r="H708" s="148" t="s">
        <v>11</v>
      </c>
      <c r="I708" s="149"/>
      <c r="J708" s="164">
        <v>1571</v>
      </c>
      <c r="K708" s="39">
        <v>122</v>
      </c>
      <c r="L708" s="39">
        <v>10.91</v>
      </c>
      <c r="M708" s="39">
        <v>85.52</v>
      </c>
      <c r="N708" s="39">
        <v>73.55</v>
      </c>
      <c r="O708" s="33">
        <f t="shared" si="20"/>
        <v>83.956574185765973</v>
      </c>
    </row>
    <row r="709" spans="1:15" x14ac:dyDescent="0.35">
      <c r="A709" s="141">
        <v>43841</v>
      </c>
      <c r="B709" s="145">
        <v>2019</v>
      </c>
      <c r="C709" s="148" t="s">
        <v>932</v>
      </c>
      <c r="D709" s="151" t="s">
        <v>13</v>
      </c>
      <c r="E709" s="78" t="s">
        <v>996</v>
      </c>
      <c r="F709" s="151">
        <v>5</v>
      </c>
      <c r="G709" s="148" t="s">
        <v>952</v>
      </c>
      <c r="H709" s="148" t="s">
        <v>10</v>
      </c>
      <c r="I709" s="149"/>
      <c r="J709" s="164">
        <v>1572</v>
      </c>
      <c r="K709" s="39">
        <v>220</v>
      </c>
      <c r="L709" s="39">
        <v>10.97</v>
      </c>
      <c r="M709" s="39">
        <v>97.18</v>
      </c>
      <c r="N709" s="39">
        <v>86.51</v>
      </c>
      <c r="O709" s="33">
        <f t="shared" si="20"/>
        <v>87.623245563159728</v>
      </c>
    </row>
    <row r="710" spans="1:15" x14ac:dyDescent="0.35">
      <c r="A710" s="141">
        <v>43841</v>
      </c>
      <c r="B710" s="145">
        <v>2019</v>
      </c>
      <c r="C710" s="148" t="s">
        <v>932</v>
      </c>
      <c r="D710" s="151" t="s">
        <v>13</v>
      </c>
      <c r="E710" s="78" t="s">
        <v>996</v>
      </c>
      <c r="F710" s="151">
        <v>5</v>
      </c>
      <c r="G710" s="148" t="s">
        <v>990</v>
      </c>
      <c r="H710" s="148" t="s">
        <v>8</v>
      </c>
      <c r="I710" s="149"/>
      <c r="J710" s="164">
        <v>1573</v>
      </c>
      <c r="K710" s="39">
        <v>141</v>
      </c>
      <c r="L710" s="39">
        <v>10.9</v>
      </c>
      <c r="M710" s="39">
        <v>84.7</v>
      </c>
      <c r="N710" s="39">
        <v>73.62</v>
      </c>
      <c r="O710" s="33">
        <f t="shared" si="20"/>
        <v>84.986449864498653</v>
      </c>
    </row>
    <row r="711" spans="1:15" x14ac:dyDescent="0.35">
      <c r="A711" s="141">
        <v>43841</v>
      </c>
      <c r="B711" s="145">
        <v>2019</v>
      </c>
      <c r="C711" s="148" t="s">
        <v>932</v>
      </c>
      <c r="D711" s="151" t="s">
        <v>13</v>
      </c>
      <c r="E711" s="78" t="s">
        <v>996</v>
      </c>
      <c r="F711" s="151">
        <v>5</v>
      </c>
      <c r="G711" s="148" t="s">
        <v>990</v>
      </c>
      <c r="H711" s="148" t="s">
        <v>12</v>
      </c>
      <c r="I711" s="149"/>
      <c r="J711" s="164">
        <v>1574</v>
      </c>
      <c r="K711" s="39">
        <v>161</v>
      </c>
      <c r="L711" s="39">
        <v>10.89</v>
      </c>
      <c r="M711" s="39">
        <v>95.72</v>
      </c>
      <c r="N711" s="39">
        <v>82.8</v>
      </c>
      <c r="O711" s="33">
        <f t="shared" si="20"/>
        <v>84.769539078156299</v>
      </c>
    </row>
    <row r="712" spans="1:15" x14ac:dyDescent="0.35">
      <c r="A712" s="141">
        <v>43841</v>
      </c>
      <c r="B712" s="145">
        <v>2019</v>
      </c>
      <c r="C712" s="148" t="s">
        <v>932</v>
      </c>
      <c r="D712" s="151" t="s">
        <v>13</v>
      </c>
      <c r="E712" s="78" t="s">
        <v>996</v>
      </c>
      <c r="F712" s="151">
        <v>5</v>
      </c>
      <c r="G712" s="148" t="s">
        <v>990</v>
      </c>
      <c r="H712" s="148" t="s">
        <v>11</v>
      </c>
      <c r="I712" s="149"/>
      <c r="J712" s="164">
        <v>1575</v>
      </c>
      <c r="K712" s="39">
        <v>151</v>
      </c>
      <c r="L712" s="39">
        <v>10.95</v>
      </c>
      <c r="M712" s="39">
        <v>94.65</v>
      </c>
      <c r="N712" s="39">
        <v>81.849999999999994</v>
      </c>
      <c r="O712" s="33">
        <f t="shared" si="20"/>
        <v>84.707287933094364</v>
      </c>
    </row>
    <row r="713" spans="1:15" x14ac:dyDescent="0.35">
      <c r="A713" s="141">
        <v>43841</v>
      </c>
      <c r="B713" s="145">
        <v>2019</v>
      </c>
      <c r="C713" s="148" t="s">
        <v>932</v>
      </c>
      <c r="D713" s="151" t="s">
        <v>13</v>
      </c>
      <c r="E713" s="78" t="s">
        <v>996</v>
      </c>
      <c r="F713" s="151">
        <v>5</v>
      </c>
      <c r="G713" s="148" t="s">
        <v>990</v>
      </c>
      <c r="H713" s="148" t="s">
        <v>10</v>
      </c>
      <c r="I713" s="149"/>
      <c r="J713" s="164">
        <v>1576</v>
      </c>
      <c r="K713" s="39">
        <v>210</v>
      </c>
      <c r="L713" s="39">
        <v>10.88</v>
      </c>
      <c r="M713" s="39">
        <v>84.22</v>
      </c>
      <c r="N713" s="39">
        <v>70.400000000000006</v>
      </c>
      <c r="O713" s="33">
        <f t="shared" si="20"/>
        <v>81.156258521952552</v>
      </c>
    </row>
    <row r="714" spans="1:15" x14ac:dyDescent="0.35">
      <c r="A714" s="141">
        <v>43841</v>
      </c>
      <c r="B714" s="145">
        <v>2019</v>
      </c>
      <c r="C714" s="148" t="s">
        <v>932</v>
      </c>
      <c r="D714" s="151" t="s">
        <v>14</v>
      </c>
      <c r="E714" s="78" t="s">
        <v>992</v>
      </c>
      <c r="F714" s="151">
        <v>1</v>
      </c>
      <c r="G714" s="148" t="s">
        <v>952</v>
      </c>
      <c r="H714" s="148" t="s">
        <v>8</v>
      </c>
      <c r="I714" s="149"/>
      <c r="J714" s="164">
        <v>1577</v>
      </c>
      <c r="K714" s="39">
        <v>238</v>
      </c>
      <c r="L714" s="39">
        <v>10.89</v>
      </c>
      <c r="M714" s="39">
        <v>88.83</v>
      </c>
      <c r="N714" s="39">
        <v>78.38</v>
      </c>
      <c r="O714" s="33">
        <f t="shared" si="20"/>
        <v>86.592250449063386</v>
      </c>
    </row>
    <row r="715" spans="1:15" x14ac:dyDescent="0.35">
      <c r="A715" s="141">
        <v>43841</v>
      </c>
      <c r="B715" s="145">
        <v>2019</v>
      </c>
      <c r="C715" s="148" t="s">
        <v>932</v>
      </c>
      <c r="D715" s="151" t="s">
        <v>14</v>
      </c>
      <c r="E715" s="78" t="s">
        <v>992</v>
      </c>
      <c r="F715" s="151">
        <v>1</v>
      </c>
      <c r="G715" s="148" t="s">
        <v>952</v>
      </c>
      <c r="H715" s="148" t="s">
        <v>12</v>
      </c>
      <c r="I715" s="149"/>
      <c r="J715" s="164">
        <v>1578</v>
      </c>
      <c r="K715" s="39">
        <v>199</v>
      </c>
      <c r="L715" s="39">
        <v>10.93</v>
      </c>
      <c r="M715" s="39">
        <v>88.91</v>
      </c>
      <c r="N715" s="39">
        <v>76.930000000000007</v>
      </c>
      <c r="O715" s="33">
        <f t="shared" si="20"/>
        <v>84.637086432418585</v>
      </c>
    </row>
    <row r="716" spans="1:15" x14ac:dyDescent="0.35">
      <c r="A716" s="141">
        <v>43841</v>
      </c>
      <c r="B716" s="145">
        <v>2019</v>
      </c>
      <c r="C716" s="148" t="s">
        <v>932</v>
      </c>
      <c r="D716" s="151" t="s">
        <v>14</v>
      </c>
      <c r="E716" s="78" t="s">
        <v>992</v>
      </c>
      <c r="F716" s="151">
        <v>1</v>
      </c>
      <c r="G716" s="148" t="s">
        <v>952</v>
      </c>
      <c r="H716" s="148" t="s">
        <v>11</v>
      </c>
      <c r="I716" s="149"/>
      <c r="J716" s="164">
        <v>1579</v>
      </c>
      <c r="K716" s="39">
        <v>239</v>
      </c>
      <c r="L716" s="39">
        <v>10.88</v>
      </c>
      <c r="M716" s="39">
        <v>91.58</v>
      </c>
      <c r="N716" s="39">
        <v>79.06</v>
      </c>
      <c r="O716" s="33">
        <f t="shared" si="20"/>
        <v>84.485749690210653</v>
      </c>
    </row>
    <row r="717" spans="1:15" x14ac:dyDescent="0.35">
      <c r="A717" s="141">
        <v>43841</v>
      </c>
      <c r="B717" s="145">
        <v>2019</v>
      </c>
      <c r="C717" s="148" t="s">
        <v>932</v>
      </c>
      <c r="D717" s="151" t="s">
        <v>14</v>
      </c>
      <c r="E717" s="78" t="s">
        <v>992</v>
      </c>
      <c r="F717" s="151">
        <v>1</v>
      </c>
      <c r="G717" s="148" t="s">
        <v>952</v>
      </c>
      <c r="H717" s="148" t="s">
        <v>10</v>
      </c>
      <c r="I717" s="149"/>
      <c r="J717" s="164">
        <v>1580</v>
      </c>
      <c r="K717" s="39">
        <v>230</v>
      </c>
      <c r="L717" s="39">
        <v>10.93</v>
      </c>
      <c r="M717" s="39">
        <v>88.63</v>
      </c>
      <c r="N717" s="39">
        <v>74.63</v>
      </c>
      <c r="O717" s="33">
        <f t="shared" si="20"/>
        <v>81.981981981981988</v>
      </c>
    </row>
    <row r="718" spans="1:15" x14ac:dyDescent="0.35">
      <c r="A718" s="141">
        <v>43841</v>
      </c>
      <c r="B718" s="145">
        <v>2019</v>
      </c>
      <c r="C718" s="148" t="s">
        <v>932</v>
      </c>
      <c r="D718" s="151" t="s">
        <v>14</v>
      </c>
      <c r="E718" s="78" t="s">
        <v>992</v>
      </c>
      <c r="F718" s="151">
        <v>1</v>
      </c>
      <c r="G718" s="148" t="s">
        <v>990</v>
      </c>
      <c r="H718" s="148" t="s">
        <v>8</v>
      </c>
      <c r="I718" s="149"/>
      <c r="J718" s="164">
        <v>1581</v>
      </c>
      <c r="K718" s="39">
        <v>217</v>
      </c>
      <c r="L718" s="39">
        <v>10.95</v>
      </c>
      <c r="M718" s="39">
        <v>83.41</v>
      </c>
      <c r="N718" s="39">
        <v>72.680000000000007</v>
      </c>
      <c r="O718" s="33">
        <f t="shared" si="20"/>
        <v>85.191829975158726</v>
      </c>
    </row>
    <row r="719" spans="1:15" x14ac:dyDescent="0.35">
      <c r="A719" s="141">
        <v>43841</v>
      </c>
      <c r="B719" s="145">
        <v>2019</v>
      </c>
      <c r="C719" s="148" t="s">
        <v>932</v>
      </c>
      <c r="D719" s="151" t="s">
        <v>14</v>
      </c>
      <c r="E719" s="78" t="s">
        <v>992</v>
      </c>
      <c r="F719" s="151">
        <v>1</v>
      </c>
      <c r="G719" s="148" t="s">
        <v>990</v>
      </c>
      <c r="H719" s="148" t="s">
        <v>12</v>
      </c>
      <c r="I719" s="149"/>
      <c r="J719" s="164">
        <v>1582</v>
      </c>
      <c r="K719" s="39">
        <v>171</v>
      </c>
      <c r="L719" s="39">
        <v>10.82</v>
      </c>
      <c r="M719" s="39">
        <v>83.94</v>
      </c>
      <c r="N719" s="39">
        <v>71.19</v>
      </c>
      <c r="O719" s="33">
        <f t="shared" si="20"/>
        <v>82.562910284463896</v>
      </c>
    </row>
    <row r="720" spans="1:15" x14ac:dyDescent="0.35">
      <c r="A720" s="141">
        <v>43841</v>
      </c>
      <c r="B720" s="145">
        <v>2019</v>
      </c>
      <c r="C720" s="148" t="s">
        <v>932</v>
      </c>
      <c r="D720" s="151" t="s">
        <v>14</v>
      </c>
      <c r="E720" s="78" t="s">
        <v>992</v>
      </c>
      <c r="F720" s="151">
        <v>1</v>
      </c>
      <c r="G720" s="148" t="s">
        <v>990</v>
      </c>
      <c r="H720" s="148" t="s">
        <v>11</v>
      </c>
      <c r="I720" s="149"/>
      <c r="J720" s="164">
        <v>1583</v>
      </c>
      <c r="K720" s="39">
        <v>142</v>
      </c>
      <c r="L720" s="39">
        <v>10.93</v>
      </c>
      <c r="M720" s="39">
        <v>86.98</v>
      </c>
      <c r="N720" s="39">
        <v>74.75</v>
      </c>
      <c r="O720" s="33">
        <f t="shared" si="20"/>
        <v>83.918474687705455</v>
      </c>
    </row>
    <row r="721" spans="1:15" x14ac:dyDescent="0.35">
      <c r="A721" s="141">
        <v>43841</v>
      </c>
      <c r="B721" s="145">
        <v>2019</v>
      </c>
      <c r="C721" s="148" t="s">
        <v>932</v>
      </c>
      <c r="D721" s="151" t="s">
        <v>14</v>
      </c>
      <c r="E721" s="78" t="s">
        <v>992</v>
      </c>
      <c r="F721" s="151">
        <v>1</v>
      </c>
      <c r="G721" s="148" t="s">
        <v>990</v>
      </c>
      <c r="H721" s="148" t="s">
        <v>10</v>
      </c>
      <c r="I721" s="149"/>
      <c r="J721" s="164">
        <v>1584</v>
      </c>
      <c r="K721" s="39">
        <v>131</v>
      </c>
      <c r="L721" s="39">
        <v>10.92</v>
      </c>
      <c r="M721" s="39">
        <v>88.75</v>
      </c>
      <c r="N721" s="39">
        <v>74.400000000000006</v>
      </c>
      <c r="O721" s="33">
        <f t="shared" si="20"/>
        <v>81.562379545162543</v>
      </c>
    </row>
    <row r="722" spans="1:15" x14ac:dyDescent="0.35">
      <c r="A722" s="141">
        <v>43841</v>
      </c>
      <c r="B722" s="145">
        <v>2019</v>
      </c>
      <c r="C722" s="148" t="s">
        <v>932</v>
      </c>
      <c r="D722" s="151" t="s">
        <v>15</v>
      </c>
      <c r="E722" s="78" t="s">
        <v>993</v>
      </c>
      <c r="F722" s="151">
        <v>2</v>
      </c>
      <c r="G722" s="148" t="s">
        <v>952</v>
      </c>
      <c r="H722" s="148" t="s">
        <v>8</v>
      </c>
      <c r="I722" s="149"/>
      <c r="J722" s="164">
        <v>1585</v>
      </c>
      <c r="K722" s="2">
        <v>219</v>
      </c>
      <c r="L722" s="2">
        <v>10.92</v>
      </c>
      <c r="M722" s="2">
        <v>91.98</v>
      </c>
      <c r="N722" s="2">
        <v>80.52</v>
      </c>
      <c r="O722" s="33">
        <f t="shared" si="20"/>
        <v>85.862324204293103</v>
      </c>
    </row>
    <row r="723" spans="1:15" x14ac:dyDescent="0.35">
      <c r="A723" s="141">
        <v>43841</v>
      </c>
      <c r="B723" s="145">
        <v>2019</v>
      </c>
      <c r="C723" s="148" t="s">
        <v>932</v>
      </c>
      <c r="D723" s="151" t="s">
        <v>15</v>
      </c>
      <c r="E723" s="78" t="s">
        <v>993</v>
      </c>
      <c r="F723" s="151">
        <v>2</v>
      </c>
      <c r="G723" s="148" t="s">
        <v>952</v>
      </c>
      <c r="H723" s="148" t="s">
        <v>12</v>
      </c>
      <c r="I723" s="149"/>
      <c r="J723" s="164">
        <v>1586</v>
      </c>
      <c r="K723" s="2">
        <v>198</v>
      </c>
      <c r="L723" s="2">
        <v>11</v>
      </c>
      <c r="M723" s="2">
        <v>91.05</v>
      </c>
      <c r="N723" s="2">
        <v>78.180000000000007</v>
      </c>
      <c r="O723" s="33">
        <f t="shared" si="20"/>
        <v>83.922548407245472</v>
      </c>
    </row>
    <row r="724" spans="1:15" x14ac:dyDescent="0.35">
      <c r="A724" s="141">
        <v>43841</v>
      </c>
      <c r="B724" s="145">
        <v>2019</v>
      </c>
      <c r="C724" s="148" t="s">
        <v>932</v>
      </c>
      <c r="D724" s="151" t="s">
        <v>15</v>
      </c>
      <c r="E724" s="78" t="s">
        <v>993</v>
      </c>
      <c r="F724" s="151">
        <v>2</v>
      </c>
      <c r="G724" s="148" t="s">
        <v>952</v>
      </c>
      <c r="H724" s="148" t="s">
        <v>11</v>
      </c>
      <c r="I724" s="149"/>
      <c r="J724" s="164">
        <v>1587</v>
      </c>
      <c r="K724" s="2">
        <v>209</v>
      </c>
      <c r="L724" s="2">
        <v>10.96</v>
      </c>
      <c r="M724" s="2">
        <v>88.82</v>
      </c>
      <c r="N724" s="2">
        <v>76.59</v>
      </c>
      <c r="O724" s="33">
        <f t="shared" si="20"/>
        <v>84.292319547906501</v>
      </c>
    </row>
    <row r="725" spans="1:15" x14ac:dyDescent="0.35">
      <c r="A725" s="141">
        <v>43841</v>
      </c>
      <c r="B725" s="145">
        <v>2019</v>
      </c>
      <c r="C725" s="148" t="s">
        <v>932</v>
      </c>
      <c r="D725" s="151" t="s">
        <v>15</v>
      </c>
      <c r="E725" s="78" t="s">
        <v>993</v>
      </c>
      <c r="F725" s="151">
        <v>2</v>
      </c>
      <c r="G725" s="148" t="s">
        <v>952</v>
      </c>
      <c r="H725" s="148" t="s">
        <v>10</v>
      </c>
      <c r="I725" s="149"/>
      <c r="J725" s="164">
        <v>1588</v>
      </c>
      <c r="K725" s="2">
        <v>240</v>
      </c>
      <c r="L725" s="2">
        <v>10.95</v>
      </c>
      <c r="M725" s="2">
        <v>82.53</v>
      </c>
      <c r="N725" s="2">
        <v>69.040000000000006</v>
      </c>
      <c r="O725" s="33">
        <f t="shared" si="20"/>
        <v>81.15395361832914</v>
      </c>
    </row>
    <row r="726" spans="1:15" x14ac:dyDescent="0.35">
      <c r="A726" s="141">
        <v>43841</v>
      </c>
      <c r="B726" s="145">
        <v>2019</v>
      </c>
      <c r="C726" s="148" t="s">
        <v>932</v>
      </c>
      <c r="D726" s="151" t="s">
        <v>15</v>
      </c>
      <c r="E726" s="78" t="s">
        <v>993</v>
      </c>
      <c r="F726" s="151">
        <v>2</v>
      </c>
      <c r="G726" s="148" t="s">
        <v>990</v>
      </c>
      <c r="H726" s="148" t="s">
        <v>8</v>
      </c>
      <c r="I726" s="149"/>
      <c r="J726" s="164">
        <v>1589</v>
      </c>
      <c r="K726" s="2">
        <v>228</v>
      </c>
      <c r="L726" s="2">
        <v>10.91</v>
      </c>
      <c r="M726" s="2">
        <v>87.09</v>
      </c>
      <c r="N726" s="2">
        <v>76.209999999999994</v>
      </c>
      <c r="O726" s="33">
        <f t="shared" si="20"/>
        <v>85.718036229981621</v>
      </c>
    </row>
    <row r="727" spans="1:15" x14ac:dyDescent="0.35">
      <c r="A727" s="141">
        <v>43841</v>
      </c>
      <c r="B727" s="145">
        <v>2019</v>
      </c>
      <c r="C727" s="148" t="s">
        <v>932</v>
      </c>
      <c r="D727" s="151" t="s">
        <v>15</v>
      </c>
      <c r="E727" s="78" t="s">
        <v>993</v>
      </c>
      <c r="F727" s="151">
        <v>2</v>
      </c>
      <c r="G727" s="148" t="s">
        <v>990</v>
      </c>
      <c r="H727" s="148" t="s">
        <v>12</v>
      </c>
      <c r="I727" s="149"/>
      <c r="J727" s="164">
        <v>1590</v>
      </c>
      <c r="K727" s="2">
        <v>229</v>
      </c>
      <c r="L727" s="2">
        <v>10.91</v>
      </c>
      <c r="M727" s="2">
        <v>85.23</v>
      </c>
      <c r="N727" s="2">
        <v>73.87</v>
      </c>
      <c r="O727" s="33">
        <f t="shared" si="20"/>
        <v>84.71474703982777</v>
      </c>
    </row>
    <row r="728" spans="1:15" x14ac:dyDescent="0.35">
      <c r="A728" s="141">
        <v>43841</v>
      </c>
      <c r="B728" s="145">
        <v>2019</v>
      </c>
      <c r="C728" s="148" t="s">
        <v>932</v>
      </c>
      <c r="D728" s="151" t="s">
        <v>15</v>
      </c>
      <c r="E728" s="78" t="s">
        <v>993</v>
      </c>
      <c r="F728" s="151">
        <v>2</v>
      </c>
      <c r="G728" s="148" t="s">
        <v>990</v>
      </c>
      <c r="H728" s="148" t="s">
        <v>11</v>
      </c>
      <c r="I728" s="149"/>
      <c r="J728" s="164">
        <v>1591</v>
      </c>
      <c r="K728" s="2">
        <v>189</v>
      </c>
      <c r="L728" s="2">
        <v>10.91</v>
      </c>
      <c r="M728" s="2">
        <v>95.4</v>
      </c>
      <c r="N728" s="2">
        <v>82.7</v>
      </c>
      <c r="O728" s="33">
        <f t="shared" si="20"/>
        <v>84.968635341460526</v>
      </c>
    </row>
    <row r="729" spans="1:15" x14ac:dyDescent="0.35">
      <c r="A729" s="141">
        <v>43841</v>
      </c>
      <c r="B729" s="145">
        <v>2019</v>
      </c>
      <c r="C729" s="148" t="s">
        <v>932</v>
      </c>
      <c r="D729" s="151" t="s">
        <v>15</v>
      </c>
      <c r="E729" s="78" t="s">
        <v>993</v>
      </c>
      <c r="F729" s="151">
        <v>2</v>
      </c>
      <c r="G729" s="148" t="s">
        <v>990</v>
      </c>
      <c r="H729" s="148" t="s">
        <v>10</v>
      </c>
      <c r="I729" s="149"/>
      <c r="J729" s="164">
        <v>1592</v>
      </c>
      <c r="K729" s="2">
        <v>188</v>
      </c>
      <c r="L729" s="2">
        <v>10.92</v>
      </c>
      <c r="M729" s="2">
        <v>85.48</v>
      </c>
      <c r="N729" s="2">
        <v>71.66</v>
      </c>
      <c r="O729" s="33">
        <f t="shared" si="20"/>
        <v>81.464592274678097</v>
      </c>
    </row>
    <row r="730" spans="1:15" x14ac:dyDescent="0.35">
      <c r="A730" s="141">
        <v>43841</v>
      </c>
      <c r="B730" s="145">
        <v>2019</v>
      </c>
      <c r="C730" s="148" t="s">
        <v>932</v>
      </c>
      <c r="D730" s="151" t="s">
        <v>16</v>
      </c>
      <c r="E730" s="78" t="s">
        <v>998</v>
      </c>
      <c r="F730" s="151">
        <v>7</v>
      </c>
      <c r="G730" s="148" t="s">
        <v>952</v>
      </c>
      <c r="H730" s="148" t="s">
        <v>8</v>
      </c>
      <c r="I730" s="149"/>
      <c r="J730" s="164">
        <v>1593</v>
      </c>
      <c r="K730" s="2">
        <v>197</v>
      </c>
      <c r="L730" s="2">
        <v>10.93</v>
      </c>
      <c r="M730" s="2">
        <v>93.14</v>
      </c>
      <c r="N730" s="2">
        <v>82.28</v>
      </c>
      <c r="O730" s="33">
        <f t="shared" si="20"/>
        <v>86.789928232575093</v>
      </c>
    </row>
    <row r="731" spans="1:15" x14ac:dyDescent="0.35">
      <c r="A731" s="141">
        <v>43841</v>
      </c>
      <c r="B731" s="145">
        <v>2019</v>
      </c>
      <c r="C731" s="148" t="s">
        <v>932</v>
      </c>
      <c r="D731" s="151" t="s">
        <v>16</v>
      </c>
      <c r="E731" s="78" t="s">
        <v>998</v>
      </c>
      <c r="F731" s="151">
        <v>7</v>
      </c>
      <c r="G731" s="148" t="s">
        <v>952</v>
      </c>
      <c r="H731" s="148" t="s">
        <v>12</v>
      </c>
      <c r="I731" s="149"/>
      <c r="J731" s="164">
        <v>1594</v>
      </c>
      <c r="K731" s="2">
        <v>190</v>
      </c>
      <c r="L731" s="2">
        <v>10.89</v>
      </c>
      <c r="M731" s="2">
        <v>92.95</v>
      </c>
      <c r="N731" s="2">
        <v>80.94</v>
      </c>
      <c r="O731" s="33">
        <f t="shared" si="20"/>
        <v>85.364367535949299</v>
      </c>
    </row>
    <row r="732" spans="1:15" x14ac:dyDescent="0.35">
      <c r="A732" s="141">
        <v>43841</v>
      </c>
      <c r="B732" s="145">
        <v>2019</v>
      </c>
      <c r="C732" s="148" t="s">
        <v>932</v>
      </c>
      <c r="D732" s="151" t="s">
        <v>16</v>
      </c>
      <c r="E732" s="78" t="s">
        <v>998</v>
      </c>
      <c r="F732" s="151">
        <v>7</v>
      </c>
      <c r="G732" s="148" t="s">
        <v>952</v>
      </c>
      <c r="H732" s="148" t="s">
        <v>11</v>
      </c>
      <c r="I732" s="149"/>
      <c r="J732" s="164">
        <v>1595</v>
      </c>
      <c r="K732" s="2">
        <v>218</v>
      </c>
      <c r="L732" s="2">
        <v>10.95</v>
      </c>
      <c r="M732" s="2">
        <v>93.43</v>
      </c>
      <c r="N732" s="2">
        <v>80.88</v>
      </c>
      <c r="O732" s="33">
        <f t="shared" si="20"/>
        <v>84.784190106692506</v>
      </c>
    </row>
    <row r="733" spans="1:15" x14ac:dyDescent="0.35">
      <c r="A733" s="141">
        <v>43841</v>
      </c>
      <c r="B733" s="145">
        <v>2019</v>
      </c>
      <c r="C733" s="148" t="s">
        <v>932</v>
      </c>
      <c r="D733" s="151" t="s">
        <v>16</v>
      </c>
      <c r="E733" s="78" t="s">
        <v>998</v>
      </c>
      <c r="F733" s="151">
        <v>7</v>
      </c>
      <c r="G733" s="148" t="s">
        <v>952</v>
      </c>
      <c r="H733" s="148" t="s">
        <v>10</v>
      </c>
      <c r="I733" s="149"/>
      <c r="J733" s="164">
        <v>1596</v>
      </c>
      <c r="K733" s="2">
        <v>208</v>
      </c>
      <c r="L733" s="2">
        <v>10.97</v>
      </c>
      <c r="M733" s="2">
        <v>84.8</v>
      </c>
      <c r="N733" s="2">
        <v>71.19</v>
      </c>
      <c r="O733" s="33">
        <f t="shared" si="20"/>
        <v>81.565759176486523</v>
      </c>
    </row>
    <row r="734" spans="1:15" x14ac:dyDescent="0.35">
      <c r="A734" s="141">
        <v>43841</v>
      </c>
      <c r="B734" s="145">
        <v>2019</v>
      </c>
      <c r="C734" s="148" t="s">
        <v>932</v>
      </c>
      <c r="D734" s="151" t="s">
        <v>16</v>
      </c>
      <c r="E734" s="78" t="s">
        <v>998</v>
      </c>
      <c r="F734" s="151">
        <v>7</v>
      </c>
      <c r="G734" s="148" t="s">
        <v>990</v>
      </c>
      <c r="H734" s="148" t="s">
        <v>8</v>
      </c>
      <c r="I734" s="149"/>
      <c r="J734" s="164">
        <v>1597</v>
      </c>
      <c r="K734" s="2">
        <v>207</v>
      </c>
      <c r="L734" s="2">
        <v>10.94</v>
      </c>
      <c r="M734" s="2">
        <v>80.19</v>
      </c>
      <c r="N734" s="2">
        <v>80.900000000000006</v>
      </c>
      <c r="O734" s="33"/>
    </row>
    <row r="735" spans="1:15" x14ac:dyDescent="0.35">
      <c r="A735" s="141">
        <v>43841</v>
      </c>
      <c r="B735" s="145">
        <v>2019</v>
      </c>
      <c r="C735" s="148" t="s">
        <v>932</v>
      </c>
      <c r="D735" s="151" t="s">
        <v>16</v>
      </c>
      <c r="E735" s="78" t="s">
        <v>998</v>
      </c>
      <c r="F735" s="151">
        <v>7</v>
      </c>
      <c r="G735" s="148" t="s">
        <v>990</v>
      </c>
      <c r="H735" s="148" t="s">
        <v>12</v>
      </c>
      <c r="I735" s="149"/>
      <c r="J735" s="164">
        <v>1598</v>
      </c>
      <c r="K735" s="2">
        <v>187</v>
      </c>
      <c r="L735" s="2">
        <v>10.94</v>
      </c>
      <c r="M735" s="2">
        <v>89.52</v>
      </c>
      <c r="N735" s="2">
        <v>77.53</v>
      </c>
      <c r="O735" s="33">
        <f t="shared" ref="O735:O771" si="21">100/(M735-L735)*(N735-L735)</f>
        <v>84.741664545685936</v>
      </c>
    </row>
    <row r="736" spans="1:15" x14ac:dyDescent="0.35">
      <c r="A736" s="141">
        <v>43841</v>
      </c>
      <c r="B736" s="145">
        <v>2019</v>
      </c>
      <c r="C736" s="148" t="s">
        <v>932</v>
      </c>
      <c r="D736" s="151" t="s">
        <v>16</v>
      </c>
      <c r="E736" s="78" t="s">
        <v>998</v>
      </c>
      <c r="F736" s="151">
        <v>7</v>
      </c>
      <c r="G736" s="148" t="s">
        <v>990</v>
      </c>
      <c r="H736" s="148" t="s">
        <v>11</v>
      </c>
      <c r="I736" s="149"/>
      <c r="J736" s="164">
        <v>1599</v>
      </c>
      <c r="K736" s="2">
        <v>236</v>
      </c>
      <c r="L736" s="2">
        <v>10.87</v>
      </c>
      <c r="M736" s="2">
        <v>99.63</v>
      </c>
      <c r="N736" s="2">
        <v>85.9</v>
      </c>
      <c r="O736" s="33">
        <f t="shared" si="21"/>
        <v>84.531320414601183</v>
      </c>
    </row>
    <row r="737" spans="1:15" x14ac:dyDescent="0.35">
      <c r="A737" s="141">
        <v>43841</v>
      </c>
      <c r="B737" s="145">
        <v>2019</v>
      </c>
      <c r="C737" s="148" t="s">
        <v>932</v>
      </c>
      <c r="D737" s="151" t="s">
        <v>16</v>
      </c>
      <c r="E737" s="78" t="s">
        <v>998</v>
      </c>
      <c r="F737" s="151">
        <v>7</v>
      </c>
      <c r="G737" s="148" t="s">
        <v>990</v>
      </c>
      <c r="H737" s="148" t="s">
        <v>10</v>
      </c>
      <c r="I737" s="149"/>
      <c r="J737" s="164">
        <v>1600</v>
      </c>
      <c r="K737" s="2">
        <v>200</v>
      </c>
      <c r="L737" s="2">
        <v>10.91</v>
      </c>
      <c r="M737" s="2">
        <v>90.05</v>
      </c>
      <c r="N737" s="2">
        <v>74.81</v>
      </c>
      <c r="O737" s="33">
        <f t="shared" si="21"/>
        <v>80.742987111448073</v>
      </c>
    </row>
    <row r="738" spans="1:15" x14ac:dyDescent="0.35">
      <c r="A738" s="141">
        <v>43841</v>
      </c>
      <c r="B738" s="145">
        <v>2019</v>
      </c>
      <c r="C738" s="148" t="s">
        <v>932</v>
      </c>
      <c r="D738" s="151" t="s">
        <v>16</v>
      </c>
      <c r="E738" s="78" t="s">
        <v>993</v>
      </c>
      <c r="F738" s="151">
        <v>2</v>
      </c>
      <c r="G738" s="148" t="s">
        <v>990</v>
      </c>
      <c r="H738" s="148" t="s">
        <v>8</v>
      </c>
      <c r="I738" s="149"/>
      <c r="J738" s="164">
        <v>1601</v>
      </c>
      <c r="K738" s="2">
        <v>140</v>
      </c>
      <c r="L738" s="2">
        <v>10.83</v>
      </c>
      <c r="M738" s="2">
        <v>87.58</v>
      </c>
      <c r="N738" s="2">
        <v>77.599999999999994</v>
      </c>
      <c r="O738" s="33">
        <f t="shared" si="21"/>
        <v>86.996742671009756</v>
      </c>
    </row>
    <row r="739" spans="1:15" x14ac:dyDescent="0.35">
      <c r="A739" s="141">
        <v>43841</v>
      </c>
      <c r="B739" s="145">
        <v>2019</v>
      </c>
      <c r="C739" s="148" t="s">
        <v>932</v>
      </c>
      <c r="D739" s="151" t="s">
        <v>16</v>
      </c>
      <c r="E739" s="78" t="s">
        <v>993</v>
      </c>
      <c r="F739" s="151">
        <v>2</v>
      </c>
      <c r="G739" s="148" t="s">
        <v>990</v>
      </c>
      <c r="H739" s="148" t="s">
        <v>12</v>
      </c>
      <c r="I739" s="149"/>
      <c r="J739" s="164">
        <v>1602</v>
      </c>
      <c r="K739" s="2">
        <v>148</v>
      </c>
      <c r="L739" s="2">
        <v>10.9</v>
      </c>
      <c r="M739" s="2">
        <v>86.83</v>
      </c>
      <c r="N739" s="2">
        <v>75.12</v>
      </c>
      <c r="O739" s="33">
        <f t="shared" si="21"/>
        <v>84.577900698011334</v>
      </c>
    </row>
    <row r="740" spans="1:15" x14ac:dyDescent="0.35">
      <c r="A740" s="141">
        <v>43841</v>
      </c>
      <c r="B740" s="145">
        <v>2019</v>
      </c>
      <c r="C740" s="148" t="s">
        <v>932</v>
      </c>
      <c r="D740" s="151" t="s">
        <v>16</v>
      </c>
      <c r="E740" s="78" t="s">
        <v>993</v>
      </c>
      <c r="F740" s="151">
        <v>2</v>
      </c>
      <c r="G740" s="148" t="s">
        <v>990</v>
      </c>
      <c r="H740" s="148" t="s">
        <v>11</v>
      </c>
      <c r="I740" s="149"/>
      <c r="J740" s="164">
        <v>1603</v>
      </c>
      <c r="K740" s="2">
        <v>156</v>
      </c>
      <c r="L740" s="2">
        <v>10.94</v>
      </c>
      <c r="M740" s="2">
        <v>90.86</v>
      </c>
      <c r="N740" s="2">
        <v>78.66</v>
      </c>
      <c r="O740" s="33">
        <f t="shared" si="21"/>
        <v>84.734734734734729</v>
      </c>
    </row>
    <row r="741" spans="1:15" x14ac:dyDescent="0.35">
      <c r="A741" s="141">
        <v>43841</v>
      </c>
      <c r="B741" s="145">
        <v>2019</v>
      </c>
      <c r="C741" s="148" t="s">
        <v>932</v>
      </c>
      <c r="D741" s="151" t="s">
        <v>16</v>
      </c>
      <c r="E741" s="78" t="s">
        <v>993</v>
      </c>
      <c r="F741" s="151">
        <v>2</v>
      </c>
      <c r="G741" s="148" t="s">
        <v>990</v>
      </c>
      <c r="H741" s="148" t="s">
        <v>10</v>
      </c>
      <c r="I741" s="149"/>
      <c r="J741" s="164">
        <v>1604</v>
      </c>
      <c r="K741" s="2">
        <v>130</v>
      </c>
      <c r="L741" s="2">
        <v>10.88</v>
      </c>
      <c r="M741" s="2">
        <v>82.55</v>
      </c>
      <c r="N741" s="2">
        <v>68.739999999999995</v>
      </c>
      <c r="O741" s="33">
        <f t="shared" si="21"/>
        <v>80.731128784707678</v>
      </c>
    </row>
    <row r="742" spans="1:15" x14ac:dyDescent="0.35">
      <c r="A742" s="141">
        <v>43841</v>
      </c>
      <c r="B742" s="145">
        <v>2019</v>
      </c>
      <c r="C742" s="148" t="s">
        <v>932</v>
      </c>
      <c r="D742" s="151" t="s">
        <v>16</v>
      </c>
      <c r="E742" s="78" t="s">
        <v>993</v>
      </c>
      <c r="F742" s="151">
        <v>2</v>
      </c>
      <c r="G742" s="148" t="s">
        <v>952</v>
      </c>
      <c r="H742" s="148" t="s">
        <v>8</v>
      </c>
      <c r="I742" s="149"/>
      <c r="J742" s="164">
        <v>1605</v>
      </c>
      <c r="K742" s="2">
        <v>139</v>
      </c>
      <c r="L742" s="2">
        <v>10.95</v>
      </c>
      <c r="M742" s="2">
        <v>85.51</v>
      </c>
      <c r="N742" s="2">
        <v>76.64</v>
      </c>
      <c r="O742" s="33">
        <f t="shared" si="21"/>
        <v>88.103540772532185</v>
      </c>
    </row>
    <row r="743" spans="1:15" x14ac:dyDescent="0.35">
      <c r="A743" s="141">
        <v>43841</v>
      </c>
      <c r="B743" s="145">
        <v>2019</v>
      </c>
      <c r="C743" s="148" t="s">
        <v>932</v>
      </c>
      <c r="D743" s="151" t="s">
        <v>16</v>
      </c>
      <c r="E743" s="78" t="s">
        <v>993</v>
      </c>
      <c r="F743" s="151">
        <v>2</v>
      </c>
      <c r="G743" s="148" t="s">
        <v>952</v>
      </c>
      <c r="H743" s="148" t="s">
        <v>12</v>
      </c>
      <c r="I743" s="149"/>
      <c r="J743" s="164">
        <v>1606</v>
      </c>
      <c r="K743" s="2">
        <v>159</v>
      </c>
      <c r="L743" s="2">
        <v>10.86</v>
      </c>
      <c r="M743" s="2">
        <v>89.12</v>
      </c>
      <c r="N743" s="2">
        <v>76.959999999999994</v>
      </c>
      <c r="O743" s="33">
        <f t="shared" si="21"/>
        <v>84.462049578328632</v>
      </c>
    </row>
    <row r="744" spans="1:15" x14ac:dyDescent="0.35">
      <c r="A744" s="141">
        <v>43841</v>
      </c>
      <c r="B744" s="145">
        <v>2019</v>
      </c>
      <c r="C744" s="148" t="s">
        <v>932</v>
      </c>
      <c r="D744" s="151" t="s">
        <v>16</v>
      </c>
      <c r="E744" s="78" t="s">
        <v>993</v>
      </c>
      <c r="F744" s="151">
        <v>2</v>
      </c>
      <c r="G744" s="148" t="s">
        <v>952</v>
      </c>
      <c r="H744" s="148" t="s">
        <v>11</v>
      </c>
      <c r="I744" s="149"/>
      <c r="J744" s="164">
        <v>1607</v>
      </c>
      <c r="K744" s="2">
        <v>179</v>
      </c>
      <c r="L744" s="2">
        <v>10.89</v>
      </c>
      <c r="M744" s="2">
        <v>88.73</v>
      </c>
      <c r="N744" s="2">
        <v>76.98</v>
      </c>
      <c r="O744" s="33">
        <f t="shared" si="21"/>
        <v>84.904933196300107</v>
      </c>
    </row>
    <row r="745" spans="1:15" x14ac:dyDescent="0.35">
      <c r="A745" s="141">
        <v>43841</v>
      </c>
      <c r="B745" s="145">
        <v>2019</v>
      </c>
      <c r="C745" s="148" t="s">
        <v>932</v>
      </c>
      <c r="D745" s="151" t="s">
        <v>16</v>
      </c>
      <c r="E745" s="78" t="s">
        <v>993</v>
      </c>
      <c r="F745" s="151">
        <v>2</v>
      </c>
      <c r="G745" s="148" t="s">
        <v>952</v>
      </c>
      <c r="H745" s="148" t="s">
        <v>10</v>
      </c>
      <c r="I745" s="149"/>
      <c r="J745" s="164">
        <v>1608</v>
      </c>
      <c r="K745" s="2">
        <v>150</v>
      </c>
      <c r="L745" s="2">
        <v>10.86</v>
      </c>
      <c r="M745" s="2">
        <v>85.63</v>
      </c>
      <c r="N745" s="2">
        <v>71.87</v>
      </c>
      <c r="O745" s="33">
        <f t="shared" si="21"/>
        <v>81.596897151263889</v>
      </c>
    </row>
    <row r="746" spans="1:15" x14ac:dyDescent="0.35">
      <c r="A746" s="141">
        <v>43841</v>
      </c>
      <c r="B746" s="145">
        <v>2019</v>
      </c>
      <c r="C746" s="148" t="s">
        <v>932</v>
      </c>
      <c r="D746" s="151" t="s">
        <v>15</v>
      </c>
      <c r="E746" s="78" t="s">
        <v>996</v>
      </c>
      <c r="F746" s="151">
        <v>5</v>
      </c>
      <c r="G746" s="148" t="s">
        <v>990</v>
      </c>
      <c r="H746" s="148" t="s">
        <v>8</v>
      </c>
      <c r="I746" s="149"/>
      <c r="J746" s="164">
        <v>1609</v>
      </c>
      <c r="K746" s="2">
        <v>183</v>
      </c>
      <c r="L746" s="2">
        <v>10.92</v>
      </c>
      <c r="M746" s="2">
        <v>96.29</v>
      </c>
      <c r="N746" s="2">
        <v>86.91</v>
      </c>
      <c r="O746" s="33">
        <f t="shared" si="21"/>
        <v>89.012533676935675</v>
      </c>
    </row>
    <row r="747" spans="1:15" x14ac:dyDescent="0.35">
      <c r="A747" s="141">
        <v>43841</v>
      </c>
      <c r="B747" s="145">
        <v>2019</v>
      </c>
      <c r="C747" s="148" t="s">
        <v>932</v>
      </c>
      <c r="D747" s="151" t="s">
        <v>15</v>
      </c>
      <c r="E747" s="78" t="s">
        <v>996</v>
      </c>
      <c r="F747" s="151">
        <v>5</v>
      </c>
      <c r="G747" s="148" t="s">
        <v>990</v>
      </c>
      <c r="H747" s="148" t="s">
        <v>12</v>
      </c>
      <c r="I747" s="149"/>
      <c r="J747" s="164">
        <v>1610</v>
      </c>
      <c r="K747" s="2">
        <v>226</v>
      </c>
      <c r="L747" s="2">
        <v>10.85</v>
      </c>
      <c r="M747" s="2">
        <v>88.54</v>
      </c>
      <c r="N747" s="2">
        <v>76.33</v>
      </c>
      <c r="O747" s="33">
        <f t="shared" si="21"/>
        <v>84.283691594799848</v>
      </c>
    </row>
    <row r="748" spans="1:15" x14ac:dyDescent="0.35">
      <c r="A748" s="141">
        <v>43841</v>
      </c>
      <c r="B748" s="145">
        <v>2019</v>
      </c>
      <c r="C748" s="148" t="s">
        <v>932</v>
      </c>
      <c r="D748" s="151" t="s">
        <v>15</v>
      </c>
      <c r="E748" s="78" t="s">
        <v>996</v>
      </c>
      <c r="F748" s="151">
        <v>5</v>
      </c>
      <c r="G748" s="148" t="s">
        <v>990</v>
      </c>
      <c r="H748" s="148" t="s">
        <v>11</v>
      </c>
      <c r="I748" s="149"/>
      <c r="J748" s="164">
        <v>1611</v>
      </c>
      <c r="K748" s="2">
        <v>166</v>
      </c>
      <c r="L748" s="2">
        <v>10.93</v>
      </c>
      <c r="M748" s="2">
        <v>88.47</v>
      </c>
      <c r="N748" s="2">
        <v>76.680000000000007</v>
      </c>
      <c r="O748" s="33">
        <f t="shared" si="21"/>
        <v>84.794944544751104</v>
      </c>
    </row>
    <row r="749" spans="1:15" x14ac:dyDescent="0.35">
      <c r="A749" s="141">
        <v>43841</v>
      </c>
      <c r="B749" s="145">
        <v>2019</v>
      </c>
      <c r="C749" s="148" t="s">
        <v>932</v>
      </c>
      <c r="D749" s="151" t="s">
        <v>15</v>
      </c>
      <c r="E749" s="78" t="s">
        <v>996</v>
      </c>
      <c r="F749" s="151">
        <v>5</v>
      </c>
      <c r="G749" s="148" t="s">
        <v>990</v>
      </c>
      <c r="H749" s="148" t="s">
        <v>10</v>
      </c>
      <c r="I749" s="149"/>
      <c r="J749" s="164">
        <v>1612</v>
      </c>
      <c r="K749" s="2">
        <v>169</v>
      </c>
      <c r="L749" s="2">
        <v>10.94</v>
      </c>
      <c r="M749" s="2">
        <v>85.66</v>
      </c>
      <c r="N749" s="2">
        <v>71.349999999999994</v>
      </c>
      <c r="O749" s="33">
        <f t="shared" si="21"/>
        <v>80.848501070663815</v>
      </c>
    </row>
    <row r="750" spans="1:15" x14ac:dyDescent="0.35">
      <c r="A750" s="141">
        <v>43841</v>
      </c>
      <c r="B750" s="145">
        <v>2019</v>
      </c>
      <c r="C750" s="148" t="s">
        <v>932</v>
      </c>
      <c r="D750" s="151" t="s">
        <v>15</v>
      </c>
      <c r="E750" s="78" t="s">
        <v>996</v>
      </c>
      <c r="F750" s="151">
        <v>5</v>
      </c>
      <c r="G750" s="148" t="s">
        <v>952</v>
      </c>
      <c r="H750" s="148" t="s">
        <v>8</v>
      </c>
      <c r="I750" s="149"/>
      <c r="J750" s="164">
        <v>1613</v>
      </c>
      <c r="K750" s="2">
        <v>205</v>
      </c>
      <c r="L750" s="2">
        <v>10.95</v>
      </c>
      <c r="M750" s="2">
        <v>80.98</v>
      </c>
      <c r="N750" s="2">
        <v>69.5</v>
      </c>
      <c r="O750" s="33">
        <f t="shared" si="21"/>
        <v>83.607025560474071</v>
      </c>
    </row>
    <row r="751" spans="1:15" x14ac:dyDescent="0.35">
      <c r="A751" s="141">
        <v>43841</v>
      </c>
      <c r="B751" s="145">
        <v>2019</v>
      </c>
      <c r="C751" s="148" t="s">
        <v>932</v>
      </c>
      <c r="D751" s="151" t="s">
        <v>15</v>
      </c>
      <c r="E751" s="78" t="s">
        <v>996</v>
      </c>
      <c r="F751" s="151">
        <v>5</v>
      </c>
      <c r="G751" s="148" t="s">
        <v>952</v>
      </c>
      <c r="H751" s="148" t="s">
        <v>12</v>
      </c>
      <c r="I751" s="149"/>
      <c r="J751" s="164">
        <v>1614</v>
      </c>
      <c r="K751" s="2">
        <v>184</v>
      </c>
      <c r="L751" s="2">
        <v>10.92</v>
      </c>
      <c r="M751" s="2">
        <v>88.55</v>
      </c>
      <c r="N751" s="2">
        <v>75.92</v>
      </c>
      <c r="O751" s="33">
        <f t="shared" si="21"/>
        <v>83.730516552879052</v>
      </c>
    </row>
    <row r="752" spans="1:15" x14ac:dyDescent="0.35">
      <c r="A752" s="141">
        <v>43841</v>
      </c>
      <c r="B752" s="145">
        <v>2019</v>
      </c>
      <c r="C752" s="148" t="s">
        <v>932</v>
      </c>
      <c r="D752" s="151" t="s">
        <v>15</v>
      </c>
      <c r="E752" s="78" t="s">
        <v>996</v>
      </c>
      <c r="F752" s="151">
        <v>5</v>
      </c>
      <c r="G752" s="148" t="s">
        <v>952</v>
      </c>
      <c r="H752" s="148" t="s">
        <v>11</v>
      </c>
      <c r="I752" s="149"/>
      <c r="J752" s="164">
        <v>1615</v>
      </c>
      <c r="K752" s="2">
        <v>237</v>
      </c>
      <c r="L752" s="2">
        <v>10.88</v>
      </c>
      <c r="M752" s="2">
        <v>96.75</v>
      </c>
      <c r="N752" s="2">
        <v>83.88</v>
      </c>
      <c r="O752" s="33">
        <f t="shared" si="21"/>
        <v>85.012227786188419</v>
      </c>
    </row>
    <row r="753" spans="1:15" x14ac:dyDescent="0.35">
      <c r="A753" s="141">
        <v>43841</v>
      </c>
      <c r="B753" s="145">
        <v>2019</v>
      </c>
      <c r="C753" s="148" t="s">
        <v>932</v>
      </c>
      <c r="D753" s="151" t="s">
        <v>15</v>
      </c>
      <c r="E753" s="78" t="s">
        <v>996</v>
      </c>
      <c r="F753" s="151">
        <v>5</v>
      </c>
      <c r="G753" s="148" t="s">
        <v>952</v>
      </c>
      <c r="H753" s="148" t="s">
        <v>10</v>
      </c>
      <c r="I753" s="149"/>
      <c r="J753" s="164">
        <v>1616</v>
      </c>
      <c r="K753" s="2">
        <v>194</v>
      </c>
      <c r="L753" s="2">
        <v>10.9</v>
      </c>
      <c r="M753" s="2">
        <v>89</v>
      </c>
      <c r="N753" s="2">
        <v>74.739999999999995</v>
      </c>
      <c r="O753" s="33">
        <f t="shared" si="21"/>
        <v>81.741357234314989</v>
      </c>
    </row>
    <row r="754" spans="1:15" x14ac:dyDescent="0.35">
      <c r="A754" s="141">
        <v>43841</v>
      </c>
      <c r="B754" s="145">
        <v>2019</v>
      </c>
      <c r="C754" s="148" t="s">
        <v>932</v>
      </c>
      <c r="D754" s="151" t="s">
        <v>14</v>
      </c>
      <c r="E754" s="78" t="s">
        <v>994</v>
      </c>
      <c r="F754" s="151">
        <v>3</v>
      </c>
      <c r="G754" s="148" t="s">
        <v>990</v>
      </c>
      <c r="H754" s="148" t="s">
        <v>8</v>
      </c>
      <c r="I754" s="149"/>
      <c r="J754" s="164">
        <v>1617</v>
      </c>
      <c r="K754" s="2">
        <v>213</v>
      </c>
      <c r="L754" s="2">
        <v>10.96</v>
      </c>
      <c r="M754" s="2">
        <v>84.48</v>
      </c>
      <c r="N754" s="2">
        <v>74.599999999999994</v>
      </c>
      <c r="O754" s="33">
        <f t="shared" si="21"/>
        <v>86.561479869423266</v>
      </c>
    </row>
    <row r="755" spans="1:15" x14ac:dyDescent="0.35">
      <c r="A755" s="141">
        <v>43841</v>
      </c>
      <c r="B755" s="145">
        <v>2019</v>
      </c>
      <c r="C755" s="148" t="s">
        <v>932</v>
      </c>
      <c r="D755" s="151" t="s">
        <v>14</v>
      </c>
      <c r="E755" s="78" t="s">
        <v>994</v>
      </c>
      <c r="F755" s="151">
        <v>3</v>
      </c>
      <c r="G755" s="148" t="s">
        <v>990</v>
      </c>
      <c r="H755" s="148" t="s">
        <v>12</v>
      </c>
      <c r="I755" s="149"/>
      <c r="J755" s="164">
        <v>1618</v>
      </c>
      <c r="K755" s="2">
        <v>214</v>
      </c>
      <c r="L755" s="2">
        <v>10.84</v>
      </c>
      <c r="M755" s="2">
        <v>91.59</v>
      </c>
      <c r="N755" s="2">
        <v>79.13</v>
      </c>
      <c r="O755" s="33">
        <f t="shared" si="21"/>
        <v>84.569659442724458</v>
      </c>
    </row>
    <row r="756" spans="1:15" x14ac:dyDescent="0.35">
      <c r="A756" s="141">
        <v>43841</v>
      </c>
      <c r="B756" s="145">
        <v>2019</v>
      </c>
      <c r="C756" s="148" t="s">
        <v>932</v>
      </c>
      <c r="D756" s="151" t="s">
        <v>14</v>
      </c>
      <c r="E756" s="78" t="s">
        <v>994</v>
      </c>
      <c r="F756" s="151">
        <v>3</v>
      </c>
      <c r="G756" s="148" t="s">
        <v>990</v>
      </c>
      <c r="H756" s="148" t="s">
        <v>11</v>
      </c>
      <c r="I756" s="149"/>
      <c r="J756" s="164">
        <v>1619</v>
      </c>
      <c r="K756" s="2">
        <v>233</v>
      </c>
      <c r="L756" s="2">
        <v>10.97</v>
      </c>
      <c r="M756" s="2">
        <v>87.85</v>
      </c>
      <c r="N756" s="2">
        <v>76.36</v>
      </c>
      <c r="O756" s="33">
        <f t="shared" si="21"/>
        <v>85.05463059313216</v>
      </c>
    </row>
    <row r="757" spans="1:15" x14ac:dyDescent="0.35">
      <c r="A757" s="141">
        <v>43841</v>
      </c>
      <c r="B757" s="145">
        <v>2019</v>
      </c>
      <c r="C757" s="148" t="s">
        <v>932</v>
      </c>
      <c r="D757" s="151" t="s">
        <v>14</v>
      </c>
      <c r="E757" s="78" t="s">
        <v>994</v>
      </c>
      <c r="F757" s="151">
        <v>3</v>
      </c>
      <c r="G757" s="148" t="s">
        <v>990</v>
      </c>
      <c r="H757" s="148" t="s">
        <v>10</v>
      </c>
      <c r="I757" s="149"/>
      <c r="J757" s="164">
        <v>1620</v>
      </c>
      <c r="K757" s="2">
        <v>234</v>
      </c>
      <c r="L757" s="2">
        <v>10.97</v>
      </c>
      <c r="M757" s="2">
        <v>104.86</v>
      </c>
      <c r="N757" s="2">
        <v>88.01</v>
      </c>
      <c r="O757" s="33">
        <f t="shared" si="21"/>
        <v>82.053466822877837</v>
      </c>
    </row>
    <row r="758" spans="1:15" x14ac:dyDescent="0.35">
      <c r="A758" s="141">
        <v>43841</v>
      </c>
      <c r="B758" s="145">
        <v>2019</v>
      </c>
      <c r="C758" s="148" t="s">
        <v>932</v>
      </c>
      <c r="D758" s="151" t="s">
        <v>14</v>
      </c>
      <c r="E758" s="78" t="s">
        <v>994</v>
      </c>
      <c r="F758" s="151">
        <v>3</v>
      </c>
      <c r="G758" s="148" t="s">
        <v>952</v>
      </c>
      <c r="H758" s="148" t="s">
        <v>8</v>
      </c>
      <c r="I758" s="149"/>
      <c r="J758" s="164">
        <v>1621</v>
      </c>
      <c r="K758" s="2">
        <v>203</v>
      </c>
      <c r="L758" s="2">
        <v>10.94</v>
      </c>
      <c r="M758" s="2">
        <v>86.76</v>
      </c>
      <c r="N758" s="2">
        <v>75.45</v>
      </c>
      <c r="O758" s="33">
        <f t="shared" si="21"/>
        <v>85.083091532577157</v>
      </c>
    </row>
    <row r="759" spans="1:15" x14ac:dyDescent="0.35">
      <c r="A759" s="141">
        <v>43841</v>
      </c>
      <c r="B759" s="145">
        <v>2019</v>
      </c>
      <c r="C759" s="148" t="s">
        <v>932</v>
      </c>
      <c r="D759" s="151" t="s">
        <v>14</v>
      </c>
      <c r="E759" s="78" t="s">
        <v>994</v>
      </c>
      <c r="F759" s="151">
        <v>3</v>
      </c>
      <c r="G759" s="148" t="s">
        <v>952</v>
      </c>
      <c r="H759" s="148" t="s">
        <v>12</v>
      </c>
      <c r="I759" s="149"/>
      <c r="J759" s="164">
        <v>1622</v>
      </c>
      <c r="K759" s="2">
        <v>224</v>
      </c>
      <c r="L759" s="2">
        <v>10.95</v>
      </c>
      <c r="M759" s="2">
        <v>94.02</v>
      </c>
      <c r="N759" s="2">
        <v>81.39</v>
      </c>
      <c r="O759" s="33">
        <f t="shared" si="21"/>
        <v>84.795955218490434</v>
      </c>
    </row>
    <row r="760" spans="1:15" x14ac:dyDescent="0.35">
      <c r="A760" s="141">
        <v>43841</v>
      </c>
      <c r="B760" s="145">
        <v>2019</v>
      </c>
      <c r="C760" s="148" t="s">
        <v>932</v>
      </c>
      <c r="D760" s="151" t="s">
        <v>14</v>
      </c>
      <c r="E760" s="78" t="s">
        <v>994</v>
      </c>
      <c r="F760" s="151">
        <v>3</v>
      </c>
      <c r="G760" s="148" t="s">
        <v>952</v>
      </c>
      <c r="H760" s="148" t="s">
        <v>11</v>
      </c>
      <c r="I760" s="149"/>
      <c r="J760" s="164">
        <v>1623</v>
      </c>
      <c r="K760" s="2">
        <v>195</v>
      </c>
      <c r="L760" s="2">
        <v>10.92</v>
      </c>
      <c r="M760" s="2">
        <v>95.78</v>
      </c>
      <c r="N760" s="2">
        <v>83.33</v>
      </c>
      <c r="O760" s="33">
        <f t="shared" si="21"/>
        <v>85.328776808861647</v>
      </c>
    </row>
    <row r="761" spans="1:15" x14ac:dyDescent="0.35">
      <c r="A761" s="141">
        <v>43841</v>
      </c>
      <c r="B761" s="145">
        <v>2019</v>
      </c>
      <c r="C761" s="148" t="s">
        <v>932</v>
      </c>
      <c r="D761" s="151" t="s">
        <v>14</v>
      </c>
      <c r="E761" s="78" t="s">
        <v>994</v>
      </c>
      <c r="F761" s="151">
        <v>3</v>
      </c>
      <c r="G761" s="148" t="s">
        <v>952</v>
      </c>
      <c r="H761" s="148" t="s">
        <v>10</v>
      </c>
      <c r="I761" s="149"/>
      <c r="J761" s="164">
        <v>1624</v>
      </c>
      <c r="K761" s="2">
        <v>196</v>
      </c>
      <c r="L761" s="2">
        <v>10.93</v>
      </c>
      <c r="M761" s="2">
        <v>83.42</v>
      </c>
      <c r="N761" s="2">
        <v>70.23</v>
      </c>
      <c r="O761" s="33">
        <f t="shared" si="21"/>
        <v>81.804386811974055</v>
      </c>
    </row>
    <row r="762" spans="1:15" x14ac:dyDescent="0.35">
      <c r="A762" s="141">
        <v>43841</v>
      </c>
      <c r="B762" s="145">
        <v>2019</v>
      </c>
      <c r="C762" s="148" t="s">
        <v>932</v>
      </c>
      <c r="D762" s="151" t="s">
        <v>13</v>
      </c>
      <c r="E762" s="78" t="s">
        <v>997</v>
      </c>
      <c r="F762" s="151">
        <v>6</v>
      </c>
      <c r="G762" s="148" t="s">
        <v>990</v>
      </c>
      <c r="H762" s="148" t="s">
        <v>8</v>
      </c>
      <c r="I762" s="149"/>
      <c r="J762" s="164">
        <v>1625</v>
      </c>
      <c r="K762" s="2">
        <v>346</v>
      </c>
      <c r="L762" s="2">
        <v>11.18</v>
      </c>
      <c r="M762" s="2">
        <v>81.06</v>
      </c>
      <c r="N762" s="2">
        <v>70.83</v>
      </c>
      <c r="O762" s="33">
        <f t="shared" si="21"/>
        <v>85.360618202633091</v>
      </c>
    </row>
    <row r="763" spans="1:15" x14ac:dyDescent="0.35">
      <c r="A763" s="141">
        <v>43841</v>
      </c>
      <c r="B763" s="145">
        <v>2019</v>
      </c>
      <c r="C763" s="148" t="s">
        <v>932</v>
      </c>
      <c r="D763" s="151" t="s">
        <v>13</v>
      </c>
      <c r="E763" s="78" t="s">
        <v>997</v>
      </c>
      <c r="F763" s="151">
        <v>6</v>
      </c>
      <c r="G763" s="148" t="s">
        <v>990</v>
      </c>
      <c r="H763" s="148" t="s">
        <v>12</v>
      </c>
      <c r="I763" s="149"/>
      <c r="J763" s="164">
        <v>1626</v>
      </c>
      <c r="K763" s="2">
        <v>223</v>
      </c>
      <c r="L763" s="2">
        <v>10.89</v>
      </c>
      <c r="M763" s="2">
        <v>100.02</v>
      </c>
      <c r="N763" s="2">
        <v>85.73</v>
      </c>
      <c r="O763" s="33">
        <f t="shared" si="21"/>
        <v>83.967238864579826</v>
      </c>
    </row>
    <row r="764" spans="1:15" x14ac:dyDescent="0.35">
      <c r="A764" s="141">
        <v>43841</v>
      </c>
      <c r="B764" s="145">
        <v>2019</v>
      </c>
      <c r="C764" s="148" t="s">
        <v>932</v>
      </c>
      <c r="D764" s="151" t="s">
        <v>13</v>
      </c>
      <c r="E764" s="78" t="s">
        <v>997</v>
      </c>
      <c r="F764" s="151">
        <v>6</v>
      </c>
      <c r="G764" s="148" t="s">
        <v>990</v>
      </c>
      <c r="H764" s="148" t="s">
        <v>11</v>
      </c>
      <c r="I764" s="149"/>
      <c r="J764" s="164">
        <v>1627</v>
      </c>
      <c r="K764" s="2">
        <v>329</v>
      </c>
      <c r="L764" s="2">
        <v>11.28</v>
      </c>
      <c r="M764" s="2">
        <v>81.849999999999994</v>
      </c>
      <c r="N764" s="2">
        <v>61.95</v>
      </c>
      <c r="O764" s="33">
        <f t="shared" si="21"/>
        <v>71.801048604222771</v>
      </c>
    </row>
    <row r="765" spans="1:15" x14ac:dyDescent="0.35">
      <c r="A765" s="141">
        <v>43841</v>
      </c>
      <c r="B765" s="145">
        <v>2019</v>
      </c>
      <c r="C765" s="148" t="s">
        <v>932</v>
      </c>
      <c r="D765" s="151" t="s">
        <v>13</v>
      </c>
      <c r="E765" s="78" t="s">
        <v>997</v>
      </c>
      <c r="F765" s="151">
        <v>6</v>
      </c>
      <c r="G765" s="148" t="s">
        <v>990</v>
      </c>
      <c r="H765" s="148" t="s">
        <v>10</v>
      </c>
      <c r="I765" s="149"/>
      <c r="J765" s="164">
        <v>1628</v>
      </c>
      <c r="K765" s="2">
        <v>206</v>
      </c>
      <c r="L765" s="2">
        <v>10.91</v>
      </c>
      <c r="M765" s="2">
        <v>86.11</v>
      </c>
      <c r="N765" s="2">
        <v>72.23</v>
      </c>
      <c r="O765" s="33">
        <f t="shared" si="21"/>
        <v>81.542553191489375</v>
      </c>
    </row>
    <row r="766" spans="1:15" x14ac:dyDescent="0.35">
      <c r="A766" s="141">
        <v>43841</v>
      </c>
      <c r="B766" s="145">
        <v>2019</v>
      </c>
      <c r="C766" s="148" t="s">
        <v>932</v>
      </c>
      <c r="D766" s="151" t="s">
        <v>13</v>
      </c>
      <c r="E766" s="78" t="s">
        <v>997</v>
      </c>
      <c r="F766" s="151">
        <v>6</v>
      </c>
      <c r="G766" s="148" t="s">
        <v>952</v>
      </c>
      <c r="H766" s="148" t="s">
        <v>8</v>
      </c>
      <c r="I766" s="149"/>
      <c r="J766" s="164">
        <v>1629</v>
      </c>
      <c r="K766" s="2">
        <v>327</v>
      </c>
      <c r="L766" s="2">
        <v>11.28</v>
      </c>
      <c r="M766" s="2">
        <v>87.98</v>
      </c>
      <c r="N766" s="2">
        <v>65.22</v>
      </c>
      <c r="O766" s="33">
        <f t="shared" si="21"/>
        <v>70.325945241199477</v>
      </c>
    </row>
    <row r="767" spans="1:15" x14ac:dyDescent="0.35">
      <c r="A767" s="141">
        <v>43841</v>
      </c>
      <c r="B767" s="145">
        <v>2019</v>
      </c>
      <c r="C767" s="148" t="s">
        <v>932</v>
      </c>
      <c r="D767" s="151" t="s">
        <v>13</v>
      </c>
      <c r="E767" s="78" t="s">
        <v>997</v>
      </c>
      <c r="F767" s="151">
        <v>6</v>
      </c>
      <c r="G767" s="148" t="s">
        <v>952</v>
      </c>
      <c r="H767" s="148" t="s">
        <v>12</v>
      </c>
      <c r="I767" s="149"/>
      <c r="J767" s="164">
        <v>1630</v>
      </c>
      <c r="K767" s="2">
        <v>307</v>
      </c>
      <c r="L767" s="2">
        <v>11.39</v>
      </c>
      <c r="M767" s="2">
        <v>86.91</v>
      </c>
      <c r="N767" s="2">
        <v>75.42</v>
      </c>
      <c r="O767" s="33">
        <f t="shared" si="21"/>
        <v>84.785487288135599</v>
      </c>
    </row>
    <row r="768" spans="1:15" x14ac:dyDescent="0.35">
      <c r="A768" s="141">
        <v>43841</v>
      </c>
      <c r="B768" s="145">
        <v>2019</v>
      </c>
      <c r="C768" s="148" t="s">
        <v>932</v>
      </c>
      <c r="D768" s="151" t="s">
        <v>13</v>
      </c>
      <c r="E768" s="78" t="s">
        <v>997</v>
      </c>
      <c r="F768" s="151">
        <v>6</v>
      </c>
      <c r="G768" s="148" t="s">
        <v>952</v>
      </c>
      <c r="H768" s="148" t="s">
        <v>11</v>
      </c>
      <c r="I768" s="149"/>
      <c r="J768" s="164">
        <v>1631</v>
      </c>
      <c r="K768" s="2">
        <v>215</v>
      </c>
      <c r="L768" s="2">
        <v>10.91</v>
      </c>
      <c r="M768" s="2">
        <v>91.31</v>
      </c>
      <c r="N768" s="2">
        <v>79.25</v>
      </c>
      <c r="O768" s="33">
        <f t="shared" si="21"/>
        <v>85</v>
      </c>
    </row>
    <row r="769" spans="1:15" x14ac:dyDescent="0.35">
      <c r="A769" s="141">
        <v>43841</v>
      </c>
      <c r="B769" s="145">
        <v>2019</v>
      </c>
      <c r="C769" s="148" t="s">
        <v>932</v>
      </c>
      <c r="D769" s="151" t="s">
        <v>13</v>
      </c>
      <c r="E769" s="78" t="s">
        <v>997</v>
      </c>
      <c r="F769" s="151">
        <v>6</v>
      </c>
      <c r="G769" s="148" t="s">
        <v>952</v>
      </c>
      <c r="H769" s="148" t="s">
        <v>10</v>
      </c>
      <c r="I769" s="149"/>
      <c r="J769" s="164">
        <v>1632</v>
      </c>
      <c r="K769" s="2">
        <v>18</v>
      </c>
      <c r="L769" s="2">
        <v>11.21</v>
      </c>
      <c r="M769" s="2">
        <v>82.66</v>
      </c>
      <c r="N769" s="2">
        <v>69.53</v>
      </c>
      <c r="O769" s="33">
        <f t="shared" si="21"/>
        <v>81.623512946116179</v>
      </c>
    </row>
    <row r="770" spans="1:15" x14ac:dyDescent="0.35">
      <c r="A770" s="141">
        <v>43841</v>
      </c>
      <c r="B770" s="145">
        <v>2019</v>
      </c>
      <c r="C770" s="148" t="s">
        <v>932</v>
      </c>
      <c r="D770" s="151" t="s">
        <v>13</v>
      </c>
      <c r="E770" s="78" t="s">
        <v>998</v>
      </c>
      <c r="F770" s="151">
        <v>7</v>
      </c>
      <c r="G770" s="148" t="s">
        <v>952</v>
      </c>
      <c r="H770" s="148" t="s">
        <v>8</v>
      </c>
      <c r="I770" s="149"/>
      <c r="J770" s="164">
        <v>1633</v>
      </c>
      <c r="K770" s="2">
        <v>306</v>
      </c>
      <c r="L770" s="2">
        <v>11.18</v>
      </c>
      <c r="M770" s="2">
        <v>82.18</v>
      </c>
      <c r="N770" s="2">
        <v>74.91</v>
      </c>
      <c r="O770" s="33">
        <f t="shared" si="21"/>
        <v>89.760563380281681</v>
      </c>
    </row>
    <row r="771" spans="1:15" x14ac:dyDescent="0.35">
      <c r="A771" s="141">
        <v>43841</v>
      </c>
      <c r="B771" s="145">
        <v>2019</v>
      </c>
      <c r="C771" s="148" t="s">
        <v>932</v>
      </c>
      <c r="D771" s="151" t="s">
        <v>13</v>
      </c>
      <c r="E771" s="78" t="s">
        <v>998</v>
      </c>
      <c r="F771" s="151">
        <v>7</v>
      </c>
      <c r="G771" s="148" t="s">
        <v>952</v>
      </c>
      <c r="H771" s="148" t="s">
        <v>12</v>
      </c>
      <c r="I771" s="149"/>
      <c r="J771" s="164">
        <v>1634</v>
      </c>
      <c r="K771" s="2">
        <v>13</v>
      </c>
      <c r="L771" s="2">
        <v>11.21</v>
      </c>
      <c r="M771" s="2">
        <v>79.459999999999994</v>
      </c>
      <c r="N771" s="2">
        <v>70.91</v>
      </c>
      <c r="O771" s="33">
        <f t="shared" si="21"/>
        <v>87.47252747252746</v>
      </c>
    </row>
    <row r="772" spans="1:15" x14ac:dyDescent="0.35">
      <c r="A772" s="141">
        <v>43841</v>
      </c>
      <c r="B772" s="145">
        <v>2019</v>
      </c>
      <c r="C772" s="148" t="s">
        <v>932</v>
      </c>
      <c r="D772" s="151" t="s">
        <v>13</v>
      </c>
      <c r="E772" s="78" t="s">
        <v>998</v>
      </c>
      <c r="F772" s="151">
        <v>7</v>
      </c>
      <c r="G772" s="148" t="s">
        <v>952</v>
      </c>
      <c r="H772" s="148" t="s">
        <v>11</v>
      </c>
      <c r="I772" s="149"/>
      <c r="J772" s="164">
        <v>1635</v>
      </c>
      <c r="K772" s="2">
        <v>316</v>
      </c>
      <c r="L772" s="2">
        <v>10.87</v>
      </c>
      <c r="M772" s="2"/>
      <c r="N772" s="2">
        <v>68.930000000000007</v>
      </c>
      <c r="O772" s="33"/>
    </row>
    <row r="773" spans="1:15" x14ac:dyDescent="0.35">
      <c r="A773" s="141">
        <v>43841</v>
      </c>
      <c r="B773" s="145">
        <v>2019</v>
      </c>
      <c r="C773" s="148" t="s">
        <v>932</v>
      </c>
      <c r="D773" s="151" t="s">
        <v>13</v>
      </c>
      <c r="E773" s="78" t="s">
        <v>998</v>
      </c>
      <c r="F773" s="151">
        <v>7</v>
      </c>
      <c r="G773" s="148" t="s">
        <v>952</v>
      </c>
      <c r="H773" s="148" t="s">
        <v>10</v>
      </c>
      <c r="I773" s="149"/>
      <c r="J773" s="164">
        <v>1636</v>
      </c>
      <c r="K773" s="2">
        <v>316</v>
      </c>
      <c r="L773" s="2">
        <v>11.27</v>
      </c>
      <c r="M773" s="2">
        <v>81.64</v>
      </c>
      <c r="N773" s="2">
        <v>74.83</v>
      </c>
      <c r="O773" s="33">
        <f t="shared" ref="O773:O796" si="22">100/(M773-L773)*(N773-L773)</f>
        <v>90.322580645161295</v>
      </c>
    </row>
    <row r="774" spans="1:15" x14ac:dyDescent="0.35">
      <c r="A774" s="141">
        <v>43841</v>
      </c>
      <c r="B774" s="145">
        <v>2019</v>
      </c>
      <c r="C774" s="148" t="s">
        <v>932</v>
      </c>
      <c r="D774" s="151" t="s">
        <v>13</v>
      </c>
      <c r="E774" s="78" t="s">
        <v>998</v>
      </c>
      <c r="F774" s="151">
        <v>7</v>
      </c>
      <c r="G774" s="148" t="s">
        <v>990</v>
      </c>
      <c r="H774" s="148" t="s">
        <v>8</v>
      </c>
      <c r="I774" s="149"/>
      <c r="J774" s="164">
        <v>1637</v>
      </c>
      <c r="K774" s="2">
        <v>309</v>
      </c>
      <c r="L774" s="2">
        <v>11.19</v>
      </c>
      <c r="M774" s="2">
        <v>90.36</v>
      </c>
      <c r="N774" s="2">
        <v>81.93</v>
      </c>
      <c r="O774" s="33">
        <f t="shared" si="22"/>
        <v>89.352027283061773</v>
      </c>
    </row>
    <row r="775" spans="1:15" x14ac:dyDescent="0.35">
      <c r="A775" s="141">
        <v>43841</v>
      </c>
      <c r="B775" s="145">
        <v>2019</v>
      </c>
      <c r="C775" s="148" t="s">
        <v>932</v>
      </c>
      <c r="D775" s="151" t="s">
        <v>13</v>
      </c>
      <c r="E775" s="78" t="s">
        <v>998</v>
      </c>
      <c r="F775" s="151">
        <v>7</v>
      </c>
      <c r="G775" s="148" t="s">
        <v>990</v>
      </c>
      <c r="H775" s="148" t="s">
        <v>12</v>
      </c>
      <c r="I775" s="149"/>
      <c r="J775" s="164">
        <v>1638</v>
      </c>
      <c r="K775" s="2">
        <v>337</v>
      </c>
      <c r="L775" s="2">
        <v>11.24</v>
      </c>
      <c r="M775" s="2">
        <v>80.09</v>
      </c>
      <c r="N775" s="2">
        <v>73.31</v>
      </c>
      <c r="O775" s="33">
        <f t="shared" si="22"/>
        <v>90.152505446623081</v>
      </c>
    </row>
    <row r="776" spans="1:15" x14ac:dyDescent="0.35">
      <c r="A776" s="141">
        <v>43841</v>
      </c>
      <c r="B776" s="145">
        <v>2019</v>
      </c>
      <c r="C776" s="148" t="s">
        <v>932</v>
      </c>
      <c r="D776" s="151" t="s">
        <v>13</v>
      </c>
      <c r="E776" s="78" t="s">
        <v>998</v>
      </c>
      <c r="F776" s="151">
        <v>7</v>
      </c>
      <c r="G776" s="148" t="s">
        <v>990</v>
      </c>
      <c r="H776" s="148" t="s">
        <v>11</v>
      </c>
      <c r="I776" s="149"/>
      <c r="J776" s="164">
        <v>1639</v>
      </c>
      <c r="K776" s="2">
        <v>11</v>
      </c>
      <c r="L776" s="2">
        <v>11.2</v>
      </c>
      <c r="M776" s="2">
        <v>83.29</v>
      </c>
      <c r="N776" s="2">
        <v>71.849999999999994</v>
      </c>
      <c r="O776" s="33">
        <f t="shared" si="22"/>
        <v>84.130947426827561</v>
      </c>
    </row>
    <row r="777" spans="1:15" x14ac:dyDescent="0.35">
      <c r="A777" s="141">
        <v>43841</v>
      </c>
      <c r="B777" s="145">
        <v>2019</v>
      </c>
      <c r="C777" s="148" t="s">
        <v>932</v>
      </c>
      <c r="D777" s="151" t="s">
        <v>13</v>
      </c>
      <c r="E777" s="78" t="s">
        <v>998</v>
      </c>
      <c r="F777" s="151">
        <v>7</v>
      </c>
      <c r="G777" s="148" t="s">
        <v>990</v>
      </c>
      <c r="H777" s="148" t="s">
        <v>10</v>
      </c>
      <c r="I777" s="149"/>
      <c r="J777" s="164">
        <v>1640</v>
      </c>
      <c r="K777" s="2">
        <v>328</v>
      </c>
      <c r="L777" s="2">
        <v>11.28</v>
      </c>
      <c r="M777" s="2">
        <v>77.61</v>
      </c>
      <c r="N777" s="2">
        <v>71.290000000000006</v>
      </c>
      <c r="O777" s="33">
        <f t="shared" si="22"/>
        <v>90.471883009196446</v>
      </c>
    </row>
    <row r="778" spans="1:15" x14ac:dyDescent="0.35">
      <c r="A778" s="141">
        <v>43841</v>
      </c>
      <c r="B778" s="145">
        <v>2019</v>
      </c>
      <c r="C778" s="148" t="s">
        <v>932</v>
      </c>
      <c r="D778" s="151" t="s">
        <v>14</v>
      </c>
      <c r="E778" s="78" t="s">
        <v>997</v>
      </c>
      <c r="F778" s="151">
        <v>6</v>
      </c>
      <c r="G778" s="148" t="s">
        <v>952</v>
      </c>
      <c r="H778" s="148" t="s">
        <v>8</v>
      </c>
      <c r="I778" s="149"/>
      <c r="J778" s="164">
        <v>1641</v>
      </c>
      <c r="K778" s="2">
        <v>357</v>
      </c>
      <c r="L778" s="2">
        <v>11.26</v>
      </c>
      <c r="M778" s="2">
        <v>82.21</v>
      </c>
      <c r="N778" s="2">
        <v>66.010000000000005</v>
      </c>
      <c r="O778" s="33">
        <f t="shared" si="22"/>
        <v>77.167019027484159</v>
      </c>
    </row>
    <row r="779" spans="1:15" x14ac:dyDescent="0.35">
      <c r="A779" s="141">
        <v>43841</v>
      </c>
      <c r="B779" s="145">
        <v>2019</v>
      </c>
      <c r="C779" s="148" t="s">
        <v>932</v>
      </c>
      <c r="D779" s="151" t="s">
        <v>14</v>
      </c>
      <c r="E779" s="78" t="s">
        <v>997</v>
      </c>
      <c r="F779" s="151">
        <v>6</v>
      </c>
      <c r="G779" s="148" t="s">
        <v>952</v>
      </c>
      <c r="H779" s="148" t="s">
        <v>12</v>
      </c>
      <c r="I779" s="149"/>
      <c r="J779" s="164">
        <v>1642</v>
      </c>
      <c r="K779" s="2">
        <v>339</v>
      </c>
      <c r="L779" s="2">
        <v>10.92</v>
      </c>
      <c r="M779" s="2">
        <v>83.29</v>
      </c>
      <c r="N779" s="2">
        <v>66.489999999999995</v>
      </c>
      <c r="O779" s="33">
        <f t="shared" si="22"/>
        <v>76.785961033577436</v>
      </c>
    </row>
    <row r="780" spans="1:15" x14ac:dyDescent="0.35">
      <c r="A780" s="141">
        <v>43841</v>
      </c>
      <c r="B780" s="145">
        <v>2019</v>
      </c>
      <c r="C780" s="148" t="s">
        <v>932</v>
      </c>
      <c r="D780" s="151" t="s">
        <v>14</v>
      </c>
      <c r="E780" s="78" t="s">
        <v>997</v>
      </c>
      <c r="F780" s="151">
        <v>6</v>
      </c>
      <c r="G780" s="148" t="s">
        <v>952</v>
      </c>
      <c r="H780" s="148" t="s">
        <v>11</v>
      </c>
      <c r="I780" s="149"/>
      <c r="J780" s="164">
        <v>1643</v>
      </c>
      <c r="K780" s="2">
        <v>360</v>
      </c>
      <c r="L780" s="2">
        <v>11.29</v>
      </c>
      <c r="M780" s="2">
        <v>88.14</v>
      </c>
      <c r="N780" s="2">
        <v>73.53</v>
      </c>
      <c r="O780" s="33">
        <f t="shared" si="22"/>
        <v>80.9889394925179</v>
      </c>
    </row>
    <row r="781" spans="1:15" x14ac:dyDescent="0.35">
      <c r="A781" s="141">
        <v>43841</v>
      </c>
      <c r="B781" s="145">
        <v>2019</v>
      </c>
      <c r="C781" s="148" t="s">
        <v>932</v>
      </c>
      <c r="D781" s="151" t="s">
        <v>14</v>
      </c>
      <c r="E781" s="78" t="s">
        <v>997</v>
      </c>
      <c r="F781" s="151">
        <v>6</v>
      </c>
      <c r="G781" s="148" t="s">
        <v>952</v>
      </c>
      <c r="H781" s="148" t="s">
        <v>10</v>
      </c>
      <c r="I781" s="149"/>
      <c r="J781" s="164">
        <v>1644</v>
      </c>
      <c r="K781" s="2">
        <v>358</v>
      </c>
      <c r="L781" s="2">
        <v>11.25</v>
      </c>
      <c r="M781" s="2">
        <v>78</v>
      </c>
      <c r="N781" s="2">
        <v>67.75</v>
      </c>
      <c r="O781" s="33">
        <f t="shared" si="22"/>
        <v>84.644194756554313</v>
      </c>
    </row>
    <row r="782" spans="1:15" x14ac:dyDescent="0.35">
      <c r="A782" s="141">
        <v>43841</v>
      </c>
      <c r="B782" s="145">
        <v>2019</v>
      </c>
      <c r="C782" s="148" t="s">
        <v>932</v>
      </c>
      <c r="D782" s="151" t="s">
        <v>14</v>
      </c>
      <c r="E782" s="78" t="s">
        <v>997</v>
      </c>
      <c r="F782" s="151">
        <v>6</v>
      </c>
      <c r="G782" s="148" t="s">
        <v>990</v>
      </c>
      <c r="H782" s="148" t="s">
        <v>8</v>
      </c>
      <c r="I782" s="149"/>
      <c r="J782" s="164">
        <v>1645</v>
      </c>
      <c r="K782" s="2">
        <v>359</v>
      </c>
      <c r="L782" s="2">
        <v>11.28</v>
      </c>
      <c r="M782" s="2">
        <v>79.89</v>
      </c>
      <c r="N782" s="2">
        <v>76.489999999999995</v>
      </c>
      <c r="O782" s="33">
        <f t="shared" si="22"/>
        <v>95.044454161200974</v>
      </c>
    </row>
    <row r="783" spans="1:15" x14ac:dyDescent="0.35">
      <c r="A783" s="141">
        <v>43841</v>
      </c>
      <c r="B783" s="145">
        <v>2019</v>
      </c>
      <c r="C783" s="148" t="s">
        <v>932</v>
      </c>
      <c r="D783" s="151" t="s">
        <v>14</v>
      </c>
      <c r="E783" s="78" t="s">
        <v>997</v>
      </c>
      <c r="F783" s="151">
        <v>6</v>
      </c>
      <c r="G783" s="148" t="s">
        <v>990</v>
      </c>
      <c r="H783" s="148" t="s">
        <v>12</v>
      </c>
      <c r="I783" s="149"/>
      <c r="J783" s="164">
        <v>1646</v>
      </c>
      <c r="K783" s="2">
        <v>310</v>
      </c>
      <c r="L783" s="2">
        <v>11.26</v>
      </c>
      <c r="M783" s="2">
        <v>83.99</v>
      </c>
      <c r="N783" s="2">
        <v>72.75</v>
      </c>
      <c r="O783" s="33">
        <f t="shared" si="22"/>
        <v>84.545579540767235</v>
      </c>
    </row>
    <row r="784" spans="1:15" x14ac:dyDescent="0.35">
      <c r="A784" s="141">
        <v>43841</v>
      </c>
      <c r="B784" s="145">
        <v>2019</v>
      </c>
      <c r="C784" s="148" t="s">
        <v>932</v>
      </c>
      <c r="D784" s="151" t="s">
        <v>14</v>
      </c>
      <c r="E784" s="78" t="s">
        <v>997</v>
      </c>
      <c r="F784" s="151">
        <v>6</v>
      </c>
      <c r="G784" s="148" t="s">
        <v>990</v>
      </c>
      <c r="H784" s="148" t="s">
        <v>11</v>
      </c>
      <c r="I784" s="149"/>
      <c r="J784" s="164">
        <v>1647</v>
      </c>
      <c r="K784" s="2">
        <v>347</v>
      </c>
      <c r="L784" s="2">
        <v>11.23</v>
      </c>
      <c r="M784" s="2">
        <v>81.099999999999994</v>
      </c>
      <c r="N784" s="2">
        <v>74.72</v>
      </c>
      <c r="O784" s="33">
        <f t="shared" si="22"/>
        <v>90.868756261628747</v>
      </c>
    </row>
    <row r="785" spans="1:15" x14ac:dyDescent="0.35">
      <c r="A785" s="141">
        <v>43841</v>
      </c>
      <c r="B785" s="145">
        <v>2019</v>
      </c>
      <c r="C785" s="148" t="s">
        <v>932</v>
      </c>
      <c r="D785" s="151" t="s">
        <v>14</v>
      </c>
      <c r="E785" s="78" t="s">
        <v>997</v>
      </c>
      <c r="F785" s="151">
        <v>6</v>
      </c>
      <c r="G785" s="148" t="s">
        <v>990</v>
      </c>
      <c r="H785" s="148" t="s">
        <v>10</v>
      </c>
      <c r="I785" s="149"/>
      <c r="J785" s="164">
        <v>1648</v>
      </c>
      <c r="K785" s="2">
        <v>348</v>
      </c>
      <c r="L785" s="2">
        <v>11.28</v>
      </c>
      <c r="M785" s="2">
        <v>85.16</v>
      </c>
      <c r="N785" s="2">
        <v>75.86</v>
      </c>
      <c r="O785" s="33">
        <f t="shared" si="22"/>
        <v>87.412019491066602</v>
      </c>
    </row>
    <row r="786" spans="1:15" x14ac:dyDescent="0.35">
      <c r="A786" s="141">
        <v>43841</v>
      </c>
      <c r="B786" s="145">
        <v>2019</v>
      </c>
      <c r="C786" s="148" t="s">
        <v>932</v>
      </c>
      <c r="D786" s="151" t="s">
        <v>15</v>
      </c>
      <c r="E786" s="78" t="s">
        <v>1000</v>
      </c>
      <c r="F786" s="151">
        <v>9</v>
      </c>
      <c r="G786" s="148" t="s">
        <v>952</v>
      </c>
      <c r="H786" s="148" t="s">
        <v>8</v>
      </c>
      <c r="I786" s="149"/>
      <c r="J786" s="164">
        <v>1649</v>
      </c>
      <c r="K786" s="2">
        <v>308</v>
      </c>
      <c r="L786" s="2">
        <v>11.15</v>
      </c>
      <c r="M786" s="2">
        <v>85.49</v>
      </c>
      <c r="N786" s="2">
        <v>75.83</v>
      </c>
      <c r="O786" s="33">
        <f t="shared" si="22"/>
        <v>87.005649717514132</v>
      </c>
    </row>
    <row r="787" spans="1:15" x14ac:dyDescent="0.35">
      <c r="A787" s="141">
        <v>43841</v>
      </c>
      <c r="B787" s="145">
        <v>2019</v>
      </c>
      <c r="C787" s="148" t="s">
        <v>932</v>
      </c>
      <c r="D787" s="151" t="s">
        <v>15</v>
      </c>
      <c r="E787" s="78" t="s">
        <v>1000</v>
      </c>
      <c r="F787" s="151">
        <v>9</v>
      </c>
      <c r="G787" s="148" t="s">
        <v>952</v>
      </c>
      <c r="H787" s="148" t="s">
        <v>12</v>
      </c>
      <c r="I787" s="149"/>
      <c r="J787" s="164">
        <v>1650</v>
      </c>
      <c r="K787" s="2">
        <v>318</v>
      </c>
      <c r="L787" s="2">
        <v>11.21</v>
      </c>
      <c r="M787" s="2">
        <v>85.87</v>
      </c>
      <c r="N787" s="2">
        <v>68.61</v>
      </c>
      <c r="O787" s="33">
        <f t="shared" si="22"/>
        <v>76.881864452183223</v>
      </c>
    </row>
    <row r="788" spans="1:15" x14ac:dyDescent="0.35">
      <c r="A788" s="141">
        <v>43841</v>
      </c>
      <c r="B788" s="145">
        <v>2019</v>
      </c>
      <c r="C788" s="148" t="s">
        <v>932</v>
      </c>
      <c r="D788" s="151" t="s">
        <v>15</v>
      </c>
      <c r="E788" s="78" t="s">
        <v>1000</v>
      </c>
      <c r="F788" s="151">
        <v>9</v>
      </c>
      <c r="G788" s="148" t="s">
        <v>952</v>
      </c>
      <c r="H788" s="148" t="s">
        <v>11</v>
      </c>
      <c r="I788" s="149"/>
      <c r="J788" s="164">
        <v>1651</v>
      </c>
      <c r="K788" s="2">
        <v>349</v>
      </c>
      <c r="L788" s="2">
        <v>11.3</v>
      </c>
      <c r="M788" s="2">
        <v>88.25</v>
      </c>
      <c r="N788" s="2">
        <v>74.55</v>
      </c>
      <c r="O788" s="33">
        <f t="shared" si="22"/>
        <v>82.196231319038333</v>
      </c>
    </row>
    <row r="789" spans="1:15" x14ac:dyDescent="0.35">
      <c r="A789" s="141">
        <v>43841</v>
      </c>
      <c r="B789" s="145">
        <v>2019</v>
      </c>
      <c r="C789" s="148" t="s">
        <v>932</v>
      </c>
      <c r="D789" s="151" t="s">
        <v>15</v>
      </c>
      <c r="E789" s="78" t="s">
        <v>1000</v>
      </c>
      <c r="F789" s="151">
        <v>9</v>
      </c>
      <c r="G789" s="148" t="s">
        <v>952</v>
      </c>
      <c r="H789" s="148" t="s">
        <v>10</v>
      </c>
      <c r="I789" s="149"/>
      <c r="J789" s="164">
        <v>1652</v>
      </c>
      <c r="K789" s="2">
        <v>12</v>
      </c>
      <c r="L789" s="2">
        <v>11.17</v>
      </c>
      <c r="M789" s="2">
        <v>75.36</v>
      </c>
      <c r="N789" s="2">
        <v>63.17</v>
      </c>
      <c r="O789" s="33">
        <f t="shared" si="22"/>
        <v>81.009503037856362</v>
      </c>
    </row>
    <row r="790" spans="1:15" x14ac:dyDescent="0.35">
      <c r="A790" s="141">
        <v>43841</v>
      </c>
      <c r="B790" s="145">
        <v>2019</v>
      </c>
      <c r="C790" s="148" t="s">
        <v>932</v>
      </c>
      <c r="D790" s="151" t="s">
        <v>15</v>
      </c>
      <c r="E790" s="78" t="s">
        <v>1000</v>
      </c>
      <c r="F790" s="151">
        <v>9</v>
      </c>
      <c r="G790" s="148" t="s">
        <v>990</v>
      </c>
      <c r="H790" s="148" t="s">
        <v>8</v>
      </c>
      <c r="I790" s="149"/>
      <c r="J790" s="164">
        <v>1653</v>
      </c>
      <c r="K790" s="2">
        <v>340</v>
      </c>
      <c r="L790" s="2">
        <v>11.28</v>
      </c>
      <c r="M790" s="2">
        <v>79.2</v>
      </c>
      <c r="N790" s="2">
        <v>67.180000000000007</v>
      </c>
      <c r="O790" s="33">
        <f t="shared" si="22"/>
        <v>82.302709069493531</v>
      </c>
    </row>
    <row r="791" spans="1:15" x14ac:dyDescent="0.35">
      <c r="A791" s="141">
        <v>43841</v>
      </c>
      <c r="B791" s="145">
        <v>2019</v>
      </c>
      <c r="C791" s="148" t="s">
        <v>932</v>
      </c>
      <c r="D791" s="151" t="s">
        <v>15</v>
      </c>
      <c r="E791" s="78" t="s">
        <v>1000</v>
      </c>
      <c r="F791" s="151">
        <v>9</v>
      </c>
      <c r="G791" s="148" t="s">
        <v>990</v>
      </c>
      <c r="H791" s="148" t="s">
        <v>12</v>
      </c>
      <c r="I791" s="149"/>
      <c r="J791" s="164">
        <v>1654</v>
      </c>
      <c r="K791" s="2">
        <v>22</v>
      </c>
      <c r="L791" s="2">
        <v>11.24</v>
      </c>
      <c r="M791" s="2">
        <v>82.06</v>
      </c>
      <c r="N791" s="2">
        <v>67.150000000000006</v>
      </c>
      <c r="O791" s="33">
        <f t="shared" si="22"/>
        <v>78.946625247105331</v>
      </c>
    </row>
    <row r="792" spans="1:15" x14ac:dyDescent="0.35">
      <c r="A792" s="141">
        <v>43841</v>
      </c>
      <c r="B792" s="145">
        <v>2019</v>
      </c>
      <c r="C792" s="148" t="s">
        <v>932</v>
      </c>
      <c r="D792" s="151" t="s">
        <v>15</v>
      </c>
      <c r="E792" s="78" t="s">
        <v>1000</v>
      </c>
      <c r="F792" s="151">
        <v>9</v>
      </c>
      <c r="G792" s="148" t="s">
        <v>990</v>
      </c>
      <c r="H792" s="148" t="s">
        <v>11</v>
      </c>
      <c r="I792" s="149"/>
      <c r="J792" s="164">
        <v>1655</v>
      </c>
      <c r="K792" s="2">
        <v>23</v>
      </c>
      <c r="L792" s="2">
        <v>10.85</v>
      </c>
      <c r="M792" s="2">
        <v>74.540000000000006</v>
      </c>
      <c r="N792" s="2">
        <v>71.06</v>
      </c>
      <c r="O792" s="33">
        <f t="shared" si="22"/>
        <v>94.536033914272252</v>
      </c>
    </row>
    <row r="793" spans="1:15" x14ac:dyDescent="0.35">
      <c r="A793" s="141">
        <v>43841</v>
      </c>
      <c r="B793" s="145">
        <v>2019</v>
      </c>
      <c r="C793" s="148" t="s">
        <v>932</v>
      </c>
      <c r="D793" s="151" t="s">
        <v>15</v>
      </c>
      <c r="E793" s="78" t="s">
        <v>1000</v>
      </c>
      <c r="F793" s="151">
        <v>9</v>
      </c>
      <c r="G793" s="148" t="s">
        <v>990</v>
      </c>
      <c r="H793" s="148" t="s">
        <v>10</v>
      </c>
      <c r="I793" s="149"/>
      <c r="J793" s="164">
        <v>1656</v>
      </c>
      <c r="K793" s="2">
        <v>19</v>
      </c>
      <c r="L793" s="2">
        <v>11.19</v>
      </c>
      <c r="M793" s="2">
        <v>80.84</v>
      </c>
      <c r="N793" s="2">
        <v>70.819999999999993</v>
      </c>
      <c r="O793" s="33">
        <f t="shared" si="22"/>
        <v>85.613783201722896</v>
      </c>
    </row>
    <row r="794" spans="1:15" x14ac:dyDescent="0.35">
      <c r="A794" s="141">
        <v>43841</v>
      </c>
      <c r="B794" s="145">
        <v>2019</v>
      </c>
      <c r="C794" s="148" t="s">
        <v>932</v>
      </c>
      <c r="D794" s="151" t="s">
        <v>16</v>
      </c>
      <c r="E794" s="78" t="s">
        <v>995</v>
      </c>
      <c r="F794" s="151">
        <v>4</v>
      </c>
      <c r="G794" s="148" t="s">
        <v>952</v>
      </c>
      <c r="H794" s="148" t="s">
        <v>8</v>
      </c>
      <c r="I794" s="149"/>
      <c r="J794" s="164">
        <v>1657</v>
      </c>
      <c r="K794" s="2">
        <v>338</v>
      </c>
      <c r="L794" s="2">
        <v>11.27</v>
      </c>
      <c r="M794" s="2">
        <v>81.63</v>
      </c>
      <c r="N794" s="2">
        <v>73.03</v>
      </c>
      <c r="O794" s="33">
        <f t="shared" si="22"/>
        <v>87.777146105741906</v>
      </c>
    </row>
    <row r="795" spans="1:15" x14ac:dyDescent="0.35">
      <c r="A795" s="141">
        <v>43841</v>
      </c>
      <c r="B795" s="145">
        <v>2019</v>
      </c>
      <c r="C795" s="148" t="s">
        <v>932</v>
      </c>
      <c r="D795" s="151" t="s">
        <v>16</v>
      </c>
      <c r="E795" s="78" t="s">
        <v>995</v>
      </c>
      <c r="F795" s="151">
        <v>4</v>
      </c>
      <c r="G795" s="148" t="s">
        <v>952</v>
      </c>
      <c r="H795" s="148" t="s">
        <v>12</v>
      </c>
      <c r="I795" s="149"/>
      <c r="J795" s="164">
        <v>1658</v>
      </c>
      <c r="K795" s="2">
        <v>8</v>
      </c>
      <c r="L795" s="2">
        <v>10.84</v>
      </c>
      <c r="M795" s="2">
        <v>79.900000000000006</v>
      </c>
      <c r="N795" s="2">
        <v>69.430000000000007</v>
      </c>
      <c r="O795" s="33">
        <f t="shared" si="22"/>
        <v>84.839270199826245</v>
      </c>
    </row>
    <row r="796" spans="1:15" x14ac:dyDescent="0.35">
      <c r="A796" s="141">
        <v>43841</v>
      </c>
      <c r="B796" s="145">
        <v>2019</v>
      </c>
      <c r="C796" s="148" t="s">
        <v>932</v>
      </c>
      <c r="D796" s="151" t="s">
        <v>16</v>
      </c>
      <c r="E796" s="78" t="s">
        <v>995</v>
      </c>
      <c r="F796" s="151">
        <v>4</v>
      </c>
      <c r="G796" s="148" t="s">
        <v>952</v>
      </c>
      <c r="H796" s="148" t="s">
        <v>11</v>
      </c>
      <c r="I796" s="149"/>
      <c r="J796" s="164">
        <v>1659</v>
      </c>
      <c r="K796" s="2">
        <v>24</v>
      </c>
      <c r="L796" s="2">
        <v>11.03</v>
      </c>
      <c r="M796" s="2">
        <v>78.83</v>
      </c>
      <c r="N796" s="2">
        <v>64.16</v>
      </c>
      <c r="O796" s="33">
        <f t="shared" si="22"/>
        <v>78.362831858407077</v>
      </c>
    </row>
    <row r="797" spans="1:15" x14ac:dyDescent="0.35">
      <c r="A797" s="141">
        <v>43841</v>
      </c>
      <c r="B797" s="145">
        <v>2019</v>
      </c>
      <c r="C797" s="148" t="s">
        <v>932</v>
      </c>
      <c r="D797" s="151" t="s">
        <v>16</v>
      </c>
      <c r="E797" s="78" t="s">
        <v>995</v>
      </c>
      <c r="F797" s="151">
        <v>4</v>
      </c>
      <c r="G797" s="148" t="s">
        <v>952</v>
      </c>
      <c r="H797" s="148" t="s">
        <v>10</v>
      </c>
      <c r="I797" s="149"/>
      <c r="J797" s="164">
        <v>1660</v>
      </c>
      <c r="K797" s="2">
        <v>212</v>
      </c>
      <c r="L797" s="2">
        <v>10.89</v>
      </c>
      <c r="M797" s="2">
        <v>80.81</v>
      </c>
      <c r="N797" s="2"/>
      <c r="O797" s="33"/>
    </row>
    <row r="798" spans="1:15" x14ac:dyDescent="0.35">
      <c r="A798" s="141">
        <v>43841</v>
      </c>
      <c r="B798" s="145">
        <v>2019</v>
      </c>
      <c r="C798" s="148" t="s">
        <v>932</v>
      </c>
      <c r="D798" s="151" t="s">
        <v>16</v>
      </c>
      <c r="E798" s="78" t="s">
        <v>995</v>
      </c>
      <c r="F798" s="151">
        <v>4</v>
      </c>
      <c r="G798" s="148" t="s">
        <v>990</v>
      </c>
      <c r="H798" s="148" t="s">
        <v>8</v>
      </c>
      <c r="I798" s="149"/>
      <c r="J798" s="164">
        <v>1661</v>
      </c>
      <c r="K798" s="2">
        <v>319</v>
      </c>
      <c r="L798" s="2">
        <v>11.3</v>
      </c>
      <c r="M798" s="2">
        <v>78.900000000000006</v>
      </c>
      <c r="N798" s="2">
        <v>74.430000000000007</v>
      </c>
      <c r="O798" s="33">
        <f t="shared" ref="O798:O836" si="23">100/(M798-L798)*(N798-L798)</f>
        <v>93.387573964497037</v>
      </c>
    </row>
    <row r="799" spans="1:15" x14ac:dyDescent="0.35">
      <c r="A799" s="141">
        <v>43841</v>
      </c>
      <c r="B799" s="145">
        <v>2019</v>
      </c>
      <c r="C799" s="148" t="s">
        <v>932</v>
      </c>
      <c r="D799" s="151" t="s">
        <v>16</v>
      </c>
      <c r="E799" s="78" t="s">
        <v>995</v>
      </c>
      <c r="F799" s="151">
        <v>4</v>
      </c>
      <c r="G799" s="148" t="s">
        <v>990</v>
      </c>
      <c r="H799" s="148" t="s">
        <v>12</v>
      </c>
      <c r="I799" s="149"/>
      <c r="J799" s="164">
        <v>1662</v>
      </c>
      <c r="K799" s="2">
        <v>10</v>
      </c>
      <c r="L799" s="2">
        <v>11.21</v>
      </c>
      <c r="M799" s="2">
        <v>82.76</v>
      </c>
      <c r="N799" s="2">
        <v>72.41</v>
      </c>
      <c r="O799" s="33">
        <f t="shared" si="23"/>
        <v>85.534591194968542</v>
      </c>
    </row>
    <row r="800" spans="1:15" x14ac:dyDescent="0.35">
      <c r="A800" s="141">
        <v>43841</v>
      </c>
      <c r="B800" s="145">
        <v>2019</v>
      </c>
      <c r="C800" s="148" t="s">
        <v>932</v>
      </c>
      <c r="D800" s="151" t="s">
        <v>16</v>
      </c>
      <c r="E800" s="78" t="s">
        <v>995</v>
      </c>
      <c r="F800" s="151">
        <v>4</v>
      </c>
      <c r="G800" s="148" t="s">
        <v>990</v>
      </c>
      <c r="H800" s="148" t="s">
        <v>11</v>
      </c>
      <c r="I800" s="149"/>
      <c r="J800" s="164">
        <v>1663</v>
      </c>
      <c r="K800" s="2">
        <v>9</v>
      </c>
      <c r="L800" s="2">
        <v>10.89</v>
      </c>
      <c r="M800" s="2">
        <v>80.62</v>
      </c>
      <c r="N800" s="2">
        <v>69.25</v>
      </c>
      <c r="O800" s="33">
        <f t="shared" si="23"/>
        <v>83.694249247095939</v>
      </c>
    </row>
    <row r="801" spans="1:15" x14ac:dyDescent="0.35">
      <c r="A801" s="141">
        <v>43841</v>
      </c>
      <c r="B801" s="145">
        <v>2019</v>
      </c>
      <c r="C801" s="148" t="s">
        <v>932</v>
      </c>
      <c r="D801" s="151" t="s">
        <v>16</v>
      </c>
      <c r="E801" s="78" t="s">
        <v>995</v>
      </c>
      <c r="F801" s="151">
        <v>4</v>
      </c>
      <c r="G801" s="148" t="s">
        <v>990</v>
      </c>
      <c r="H801" s="148" t="s">
        <v>10</v>
      </c>
      <c r="I801" s="149"/>
      <c r="J801" s="164">
        <v>1664</v>
      </c>
      <c r="K801" s="2">
        <v>1</v>
      </c>
      <c r="L801" s="2">
        <v>11.25</v>
      </c>
      <c r="M801" s="2">
        <v>72.69</v>
      </c>
      <c r="N801" s="2">
        <v>61.01</v>
      </c>
      <c r="O801" s="33">
        <f t="shared" si="23"/>
        <v>80.989583333333329</v>
      </c>
    </row>
    <row r="802" spans="1:15" x14ac:dyDescent="0.35">
      <c r="A802" s="141">
        <v>43841</v>
      </c>
      <c r="B802" s="145">
        <v>2019</v>
      </c>
      <c r="C802" s="148" t="s">
        <v>932</v>
      </c>
      <c r="D802" s="151" t="s">
        <v>16</v>
      </c>
      <c r="E802" s="78" t="s">
        <v>992</v>
      </c>
      <c r="F802" s="151">
        <v>1</v>
      </c>
      <c r="G802" s="148" t="s">
        <v>990</v>
      </c>
      <c r="H802" s="148" t="s">
        <v>8</v>
      </c>
      <c r="I802" s="149"/>
      <c r="J802" s="164">
        <v>1665</v>
      </c>
      <c r="K802" s="2">
        <v>323</v>
      </c>
      <c r="L802" s="2">
        <v>11.25</v>
      </c>
      <c r="M802" s="2">
        <v>83.39</v>
      </c>
      <c r="N802" s="2">
        <v>78.290000000000006</v>
      </c>
      <c r="O802" s="33">
        <f t="shared" si="23"/>
        <v>92.930413085666771</v>
      </c>
    </row>
    <row r="803" spans="1:15" x14ac:dyDescent="0.35">
      <c r="A803" s="141">
        <v>43841</v>
      </c>
      <c r="B803" s="145">
        <v>2019</v>
      </c>
      <c r="C803" s="148" t="s">
        <v>932</v>
      </c>
      <c r="D803" s="151" t="s">
        <v>16</v>
      </c>
      <c r="E803" s="78" t="s">
        <v>992</v>
      </c>
      <c r="F803" s="151">
        <v>1</v>
      </c>
      <c r="G803" s="148" t="s">
        <v>990</v>
      </c>
      <c r="H803" s="148" t="s">
        <v>12</v>
      </c>
      <c r="I803" s="149"/>
      <c r="J803" s="164">
        <v>1666</v>
      </c>
      <c r="K803" s="2">
        <v>355</v>
      </c>
      <c r="L803" s="2">
        <v>11.27</v>
      </c>
      <c r="M803" s="2">
        <v>87.18</v>
      </c>
      <c r="N803" s="2">
        <v>75.62</v>
      </c>
      <c r="O803" s="33">
        <f t="shared" si="23"/>
        <v>84.771439862995649</v>
      </c>
    </row>
    <row r="804" spans="1:15" x14ac:dyDescent="0.35">
      <c r="A804" s="141">
        <v>43841</v>
      </c>
      <c r="B804" s="145">
        <v>2019</v>
      </c>
      <c r="C804" s="148" t="s">
        <v>932</v>
      </c>
      <c r="D804" s="151" t="s">
        <v>16</v>
      </c>
      <c r="E804" s="78" t="s">
        <v>992</v>
      </c>
      <c r="F804" s="151">
        <v>1</v>
      </c>
      <c r="G804" s="148" t="s">
        <v>990</v>
      </c>
      <c r="H804" s="148" t="s">
        <v>11</v>
      </c>
      <c r="I804" s="149"/>
      <c r="J804" s="164">
        <v>1667</v>
      </c>
      <c r="K804" s="2">
        <v>356</v>
      </c>
      <c r="L804" s="2">
        <v>11.3</v>
      </c>
      <c r="M804" s="2">
        <v>85.92</v>
      </c>
      <c r="N804" s="2">
        <v>73.41</v>
      </c>
      <c r="O804" s="33">
        <f t="shared" si="23"/>
        <v>83.235057625301522</v>
      </c>
    </row>
    <row r="805" spans="1:15" x14ac:dyDescent="0.35">
      <c r="A805" s="141">
        <v>43841</v>
      </c>
      <c r="B805" s="145">
        <v>2019</v>
      </c>
      <c r="C805" s="148" t="s">
        <v>932</v>
      </c>
      <c r="D805" s="151" t="s">
        <v>16</v>
      </c>
      <c r="E805" s="78" t="s">
        <v>992</v>
      </c>
      <c r="F805" s="151">
        <v>1</v>
      </c>
      <c r="G805" s="148" t="s">
        <v>990</v>
      </c>
      <c r="H805" s="148" t="s">
        <v>10</v>
      </c>
      <c r="I805" s="149"/>
      <c r="J805" s="164">
        <v>1668</v>
      </c>
      <c r="K805" s="2">
        <v>325</v>
      </c>
      <c r="L805" s="2">
        <v>10.83</v>
      </c>
      <c r="M805" s="2">
        <v>79.56</v>
      </c>
      <c r="N805" s="2">
        <v>77.709999999999994</v>
      </c>
      <c r="O805" s="33">
        <f t="shared" si="23"/>
        <v>97.308307871380762</v>
      </c>
    </row>
    <row r="806" spans="1:15" x14ac:dyDescent="0.35">
      <c r="A806" s="141">
        <v>43841</v>
      </c>
      <c r="B806" s="145">
        <v>2019</v>
      </c>
      <c r="C806" s="148" t="s">
        <v>932</v>
      </c>
      <c r="D806" s="151" t="s">
        <v>16</v>
      </c>
      <c r="E806" s="78" t="s">
        <v>992</v>
      </c>
      <c r="F806" s="151">
        <v>1</v>
      </c>
      <c r="G806" s="148" t="s">
        <v>952</v>
      </c>
      <c r="H806" s="148" t="s">
        <v>8</v>
      </c>
      <c r="I806" s="149"/>
      <c r="J806" s="164">
        <v>1669</v>
      </c>
      <c r="K806" s="2">
        <v>305</v>
      </c>
      <c r="L806" s="2">
        <v>11.28</v>
      </c>
      <c r="M806" s="2">
        <v>88.31</v>
      </c>
      <c r="N806" s="2">
        <v>78.23</v>
      </c>
      <c r="O806" s="33">
        <f t="shared" si="23"/>
        <v>86.914189276905105</v>
      </c>
    </row>
    <row r="807" spans="1:15" x14ac:dyDescent="0.35">
      <c r="A807" s="141">
        <v>43841</v>
      </c>
      <c r="B807" s="145">
        <v>2019</v>
      </c>
      <c r="C807" s="148" t="s">
        <v>932</v>
      </c>
      <c r="D807" s="151" t="s">
        <v>16</v>
      </c>
      <c r="E807" s="78" t="s">
        <v>992</v>
      </c>
      <c r="F807" s="151">
        <v>1</v>
      </c>
      <c r="G807" s="148" t="s">
        <v>952</v>
      </c>
      <c r="H807" s="148" t="s">
        <v>12</v>
      </c>
      <c r="I807" s="149"/>
      <c r="J807" s="164">
        <v>1670</v>
      </c>
      <c r="K807" s="2">
        <v>336</v>
      </c>
      <c r="L807" s="2">
        <v>11.3</v>
      </c>
      <c r="M807" s="2">
        <v>82.68</v>
      </c>
      <c r="N807" s="2">
        <v>71.31</v>
      </c>
      <c r="O807" s="33">
        <f t="shared" si="23"/>
        <v>84.071168394508263</v>
      </c>
    </row>
    <row r="808" spans="1:15" x14ac:dyDescent="0.35">
      <c r="A808" s="141">
        <v>43841</v>
      </c>
      <c r="B808" s="145">
        <v>2019</v>
      </c>
      <c r="C808" s="148" t="s">
        <v>932</v>
      </c>
      <c r="D808" s="151" t="s">
        <v>16</v>
      </c>
      <c r="E808" s="78" t="s">
        <v>992</v>
      </c>
      <c r="F808" s="151">
        <v>1</v>
      </c>
      <c r="G808" s="148" t="s">
        <v>952</v>
      </c>
      <c r="H808" s="148" t="s">
        <v>11</v>
      </c>
      <c r="I808" s="149"/>
      <c r="J808" s="164">
        <v>1671</v>
      </c>
      <c r="K808" s="2">
        <v>326</v>
      </c>
      <c r="L808" s="2">
        <v>11.27</v>
      </c>
      <c r="M808" s="2">
        <v>89.1</v>
      </c>
      <c r="N808" s="2">
        <v>79.010000000000005</v>
      </c>
      <c r="O808" s="33">
        <f t="shared" si="23"/>
        <v>87.035847359629983</v>
      </c>
    </row>
    <row r="809" spans="1:15" x14ac:dyDescent="0.35">
      <c r="A809" s="141">
        <v>43841</v>
      </c>
      <c r="B809" s="145">
        <v>2019</v>
      </c>
      <c r="C809" s="148" t="s">
        <v>932</v>
      </c>
      <c r="D809" s="151" t="s">
        <v>16</v>
      </c>
      <c r="E809" s="78" t="s">
        <v>992</v>
      </c>
      <c r="F809" s="151">
        <v>1</v>
      </c>
      <c r="G809" s="148" t="s">
        <v>952</v>
      </c>
      <c r="H809" s="148" t="s">
        <v>10</v>
      </c>
      <c r="I809" s="149"/>
      <c r="J809" s="164">
        <v>1672</v>
      </c>
      <c r="K809" s="2">
        <v>335</v>
      </c>
      <c r="L809" s="2">
        <v>11.32</v>
      </c>
      <c r="M809" s="2">
        <v>85.87</v>
      </c>
      <c r="N809" s="2">
        <v>71.47</v>
      </c>
      <c r="O809" s="33">
        <f t="shared" si="23"/>
        <v>80.684104627766587</v>
      </c>
    </row>
    <row r="810" spans="1:15" x14ac:dyDescent="0.35">
      <c r="A810" s="141">
        <v>43841</v>
      </c>
      <c r="B810" s="145">
        <v>2019</v>
      </c>
      <c r="C810" s="148" t="s">
        <v>932</v>
      </c>
      <c r="D810" s="151" t="s">
        <v>15</v>
      </c>
      <c r="E810" s="78" t="s">
        <v>994</v>
      </c>
      <c r="F810" s="151">
        <v>3</v>
      </c>
      <c r="G810" s="148" t="s">
        <v>990</v>
      </c>
      <c r="H810" s="148" t="s">
        <v>8</v>
      </c>
      <c r="I810" s="149"/>
      <c r="J810" s="164">
        <v>1673</v>
      </c>
      <c r="K810" s="2">
        <v>333</v>
      </c>
      <c r="L810" s="2">
        <v>11.31</v>
      </c>
      <c r="M810" s="2">
        <v>79.87</v>
      </c>
      <c r="N810" s="2">
        <v>74.42</v>
      </c>
      <c r="O810" s="33">
        <f t="shared" si="23"/>
        <v>92.050758459743292</v>
      </c>
    </row>
    <row r="811" spans="1:15" x14ac:dyDescent="0.35">
      <c r="A811" s="141">
        <v>43841</v>
      </c>
      <c r="B811" s="145">
        <v>2019</v>
      </c>
      <c r="C811" s="148" t="s">
        <v>932</v>
      </c>
      <c r="D811" s="151" t="s">
        <v>15</v>
      </c>
      <c r="E811" s="78" t="s">
        <v>994</v>
      </c>
      <c r="F811" s="151">
        <v>3</v>
      </c>
      <c r="G811" s="148" t="s">
        <v>990</v>
      </c>
      <c r="H811" s="148" t="s">
        <v>12</v>
      </c>
      <c r="I811" s="149"/>
      <c r="J811" s="164">
        <v>1674</v>
      </c>
      <c r="K811" s="2">
        <v>304</v>
      </c>
      <c r="L811" s="2">
        <v>11.3</v>
      </c>
      <c r="M811" s="2">
        <v>82.53</v>
      </c>
      <c r="N811" s="2">
        <v>71.099999999999994</v>
      </c>
      <c r="O811" s="33">
        <f t="shared" si="23"/>
        <v>83.953390425382551</v>
      </c>
    </row>
    <row r="812" spans="1:15" x14ac:dyDescent="0.35">
      <c r="A812" s="141">
        <v>43841</v>
      </c>
      <c r="B812" s="145">
        <v>2019</v>
      </c>
      <c r="C812" s="148" t="s">
        <v>932</v>
      </c>
      <c r="D812" s="151" t="s">
        <v>15</v>
      </c>
      <c r="E812" s="78" t="s">
        <v>994</v>
      </c>
      <c r="F812" s="151">
        <v>3</v>
      </c>
      <c r="G812" s="148" t="s">
        <v>990</v>
      </c>
      <c r="H812" s="148" t="s">
        <v>11</v>
      </c>
      <c r="I812" s="149"/>
      <c r="J812" s="164">
        <v>1675</v>
      </c>
      <c r="K812" s="2">
        <v>344</v>
      </c>
      <c r="L812" s="2">
        <v>11.25</v>
      </c>
      <c r="M812" s="2">
        <v>85.22</v>
      </c>
      <c r="N812" s="2">
        <v>71.88</v>
      </c>
      <c r="O812" s="33">
        <f t="shared" si="23"/>
        <v>81.965661754765449</v>
      </c>
    </row>
    <row r="813" spans="1:15" x14ac:dyDescent="0.35">
      <c r="A813" s="141">
        <v>43841</v>
      </c>
      <c r="B813" s="145">
        <v>2019</v>
      </c>
      <c r="C813" s="148" t="s">
        <v>932</v>
      </c>
      <c r="D813" s="151" t="s">
        <v>15</v>
      </c>
      <c r="E813" s="78" t="s">
        <v>994</v>
      </c>
      <c r="F813" s="151">
        <v>3</v>
      </c>
      <c r="G813" s="148" t="s">
        <v>990</v>
      </c>
      <c r="H813" s="148" t="s">
        <v>10</v>
      </c>
      <c r="I813" s="149"/>
      <c r="J813" s="164">
        <v>1676</v>
      </c>
      <c r="K813" s="2">
        <v>315</v>
      </c>
      <c r="L813" s="2">
        <v>10.88</v>
      </c>
      <c r="M813" s="2">
        <v>85.97</v>
      </c>
      <c r="N813" s="2">
        <v>73</v>
      </c>
      <c r="O813" s="33">
        <f t="shared" si="23"/>
        <v>82.727393794113723</v>
      </c>
    </row>
    <row r="814" spans="1:15" x14ac:dyDescent="0.35">
      <c r="A814" s="141">
        <v>43841</v>
      </c>
      <c r="B814" s="145">
        <v>2019</v>
      </c>
      <c r="C814" s="148" t="s">
        <v>932</v>
      </c>
      <c r="D814" s="151" t="s">
        <v>15</v>
      </c>
      <c r="E814" s="78" t="s">
        <v>994</v>
      </c>
      <c r="F814" s="151">
        <v>3</v>
      </c>
      <c r="G814" s="148" t="s">
        <v>952</v>
      </c>
      <c r="H814" s="148" t="s">
        <v>8</v>
      </c>
      <c r="I814" s="149"/>
      <c r="J814" s="164">
        <v>1677</v>
      </c>
      <c r="K814" s="2">
        <v>331</v>
      </c>
      <c r="L814" s="2">
        <v>11.28</v>
      </c>
      <c r="M814" s="2">
        <v>89.44</v>
      </c>
      <c r="N814" s="2">
        <v>74.2</v>
      </c>
      <c r="O814" s="33">
        <f t="shared" si="23"/>
        <v>80.501535312180152</v>
      </c>
    </row>
    <row r="815" spans="1:15" x14ac:dyDescent="0.35">
      <c r="A815" s="141">
        <v>43841</v>
      </c>
      <c r="B815" s="145">
        <v>2019</v>
      </c>
      <c r="C815" s="148" t="s">
        <v>932</v>
      </c>
      <c r="D815" s="151" t="s">
        <v>15</v>
      </c>
      <c r="E815" s="78" t="s">
        <v>994</v>
      </c>
      <c r="F815" s="151">
        <v>3</v>
      </c>
      <c r="G815" s="148" t="s">
        <v>952</v>
      </c>
      <c r="H815" s="148" t="s">
        <v>12</v>
      </c>
      <c r="I815" s="149"/>
      <c r="J815" s="164">
        <v>1678</v>
      </c>
      <c r="K815" s="2">
        <v>352</v>
      </c>
      <c r="L815" s="2">
        <v>11.28</v>
      </c>
      <c r="M815" s="2">
        <v>90.05</v>
      </c>
      <c r="N815" s="2">
        <v>84.96</v>
      </c>
      <c r="O815" s="33">
        <f t="shared" si="23"/>
        <v>93.53814904151325</v>
      </c>
    </row>
    <row r="816" spans="1:15" x14ac:dyDescent="0.35">
      <c r="A816" s="141">
        <v>43841</v>
      </c>
      <c r="B816" s="145">
        <v>2019</v>
      </c>
      <c r="C816" s="148" t="s">
        <v>932</v>
      </c>
      <c r="D816" s="151" t="s">
        <v>15</v>
      </c>
      <c r="E816" s="78" t="s">
        <v>994</v>
      </c>
      <c r="F816" s="151">
        <v>3</v>
      </c>
      <c r="G816" s="148" t="s">
        <v>952</v>
      </c>
      <c r="H816" s="148" t="s">
        <v>11</v>
      </c>
      <c r="I816" s="149"/>
      <c r="J816" s="164">
        <v>1679</v>
      </c>
      <c r="K816" s="2">
        <v>354</v>
      </c>
      <c r="L816" s="2">
        <v>11.31</v>
      </c>
      <c r="M816" s="2">
        <v>91.39</v>
      </c>
      <c r="N816" s="2">
        <v>76.260000000000005</v>
      </c>
      <c r="O816" s="33">
        <f t="shared" si="23"/>
        <v>81.106393606393624</v>
      </c>
    </row>
    <row r="817" spans="1:15" x14ac:dyDescent="0.35">
      <c r="A817" s="141">
        <v>43841</v>
      </c>
      <c r="B817" s="145">
        <v>2019</v>
      </c>
      <c r="C817" s="148" t="s">
        <v>932</v>
      </c>
      <c r="D817" s="151" t="s">
        <v>15</v>
      </c>
      <c r="E817" s="78" t="s">
        <v>994</v>
      </c>
      <c r="F817" s="151">
        <v>3</v>
      </c>
      <c r="G817" s="148" t="s">
        <v>952</v>
      </c>
      <c r="H817" s="148" t="s">
        <v>10</v>
      </c>
      <c r="I817" s="149"/>
      <c r="J817" s="164">
        <v>1680</v>
      </c>
      <c r="K817" s="2">
        <v>345</v>
      </c>
      <c r="L817" s="2">
        <v>11.3</v>
      </c>
      <c r="M817" s="2">
        <v>85.05</v>
      </c>
      <c r="N817" s="2">
        <v>72.33</v>
      </c>
      <c r="O817" s="33">
        <f t="shared" si="23"/>
        <v>82.752542372881351</v>
      </c>
    </row>
    <row r="818" spans="1:15" x14ac:dyDescent="0.35">
      <c r="A818" s="141">
        <v>43841</v>
      </c>
      <c r="B818" s="145">
        <v>2019</v>
      </c>
      <c r="C818" s="148" t="s">
        <v>932</v>
      </c>
      <c r="D818" s="151" t="s">
        <v>14</v>
      </c>
      <c r="E818" s="78" t="s">
        <v>993</v>
      </c>
      <c r="F818" s="151">
        <v>2</v>
      </c>
      <c r="G818" s="148" t="s">
        <v>990</v>
      </c>
      <c r="H818" s="148" t="s">
        <v>8</v>
      </c>
      <c r="I818" s="149"/>
      <c r="J818" s="164">
        <v>1681</v>
      </c>
      <c r="K818" s="2">
        <v>312</v>
      </c>
      <c r="L818" s="2">
        <v>11.46</v>
      </c>
      <c r="M818" s="2">
        <v>86.62</v>
      </c>
      <c r="N818" s="2">
        <v>76.739999999999995</v>
      </c>
      <c r="O818" s="33">
        <f t="shared" si="23"/>
        <v>86.854709952102183</v>
      </c>
    </row>
    <row r="819" spans="1:15" x14ac:dyDescent="0.35">
      <c r="A819" s="141">
        <v>43841</v>
      </c>
      <c r="B819" s="145">
        <v>2019</v>
      </c>
      <c r="C819" s="148" t="s">
        <v>932</v>
      </c>
      <c r="D819" s="151" t="s">
        <v>14</v>
      </c>
      <c r="E819" s="78" t="s">
        <v>993</v>
      </c>
      <c r="F819" s="151">
        <v>2</v>
      </c>
      <c r="G819" s="148" t="s">
        <v>990</v>
      </c>
      <c r="H819" s="148" t="s">
        <v>12</v>
      </c>
      <c r="I819" s="149"/>
      <c r="J819" s="164">
        <v>1682</v>
      </c>
      <c r="K819" s="2">
        <v>334</v>
      </c>
      <c r="L819" s="2">
        <v>11.29</v>
      </c>
      <c r="M819" s="2">
        <v>85.18</v>
      </c>
      <c r="N819" s="2">
        <v>72.39</v>
      </c>
      <c r="O819" s="33">
        <f t="shared" si="23"/>
        <v>82.690485857355512</v>
      </c>
    </row>
    <row r="820" spans="1:15" x14ac:dyDescent="0.35">
      <c r="A820" s="141">
        <v>43841</v>
      </c>
      <c r="B820" s="145">
        <v>2019</v>
      </c>
      <c r="C820" s="148" t="s">
        <v>932</v>
      </c>
      <c r="D820" s="151" t="s">
        <v>14</v>
      </c>
      <c r="E820" s="78" t="s">
        <v>993</v>
      </c>
      <c r="F820" s="151">
        <v>2</v>
      </c>
      <c r="G820" s="148" t="s">
        <v>990</v>
      </c>
      <c r="H820" s="148" t="s">
        <v>11</v>
      </c>
      <c r="I820" s="149"/>
      <c r="J820" s="164">
        <v>1683</v>
      </c>
      <c r="K820" s="2">
        <v>324</v>
      </c>
      <c r="L820" s="2">
        <v>11.27</v>
      </c>
      <c r="M820" s="2">
        <v>90.1</v>
      </c>
      <c r="N820" s="2">
        <v>67.11</v>
      </c>
      <c r="O820" s="33">
        <f t="shared" si="23"/>
        <v>70.835976151211469</v>
      </c>
    </row>
    <row r="821" spans="1:15" x14ac:dyDescent="0.35">
      <c r="A821" s="141">
        <v>43841</v>
      </c>
      <c r="B821" s="145">
        <v>2019</v>
      </c>
      <c r="C821" s="148" t="s">
        <v>932</v>
      </c>
      <c r="D821" s="151" t="s">
        <v>14</v>
      </c>
      <c r="E821" s="78" t="s">
        <v>993</v>
      </c>
      <c r="F821" s="151">
        <v>2</v>
      </c>
      <c r="G821" s="148" t="s">
        <v>990</v>
      </c>
      <c r="H821" s="148" t="s">
        <v>10</v>
      </c>
      <c r="I821" s="149"/>
      <c r="J821" s="164">
        <v>1684</v>
      </c>
      <c r="K821" s="2">
        <v>313</v>
      </c>
      <c r="L821" s="2">
        <v>11.19</v>
      </c>
      <c r="M821" s="2">
        <v>83.16</v>
      </c>
      <c r="N821" s="2">
        <v>70.319999999999993</v>
      </c>
      <c r="O821" s="33">
        <f t="shared" si="23"/>
        <v>82.159233013755724</v>
      </c>
    </row>
    <row r="822" spans="1:15" x14ac:dyDescent="0.35">
      <c r="A822" s="141">
        <v>43841</v>
      </c>
      <c r="B822" s="145">
        <v>2019</v>
      </c>
      <c r="C822" s="148" t="s">
        <v>932</v>
      </c>
      <c r="D822" s="151" t="s">
        <v>14</v>
      </c>
      <c r="E822" s="78" t="s">
        <v>993</v>
      </c>
      <c r="F822" s="151">
        <v>2</v>
      </c>
      <c r="G822" s="148" t="s">
        <v>952</v>
      </c>
      <c r="H822" s="148" t="s">
        <v>8</v>
      </c>
      <c r="I822" s="149"/>
      <c r="J822" s="164">
        <v>1685</v>
      </c>
      <c r="K822" s="2">
        <v>332</v>
      </c>
      <c r="L822" s="2">
        <v>11.27</v>
      </c>
      <c r="M822" s="2">
        <v>82.72</v>
      </c>
      <c r="N822" s="2">
        <v>71.430000000000007</v>
      </c>
      <c r="O822" s="33">
        <f t="shared" si="23"/>
        <v>84.198740377886651</v>
      </c>
    </row>
    <row r="823" spans="1:15" x14ac:dyDescent="0.35">
      <c r="A823" s="141">
        <v>43841</v>
      </c>
      <c r="B823" s="145">
        <v>2019</v>
      </c>
      <c r="C823" s="148" t="s">
        <v>932</v>
      </c>
      <c r="D823" s="151" t="s">
        <v>14</v>
      </c>
      <c r="E823" s="78" t="s">
        <v>993</v>
      </c>
      <c r="F823" s="151">
        <v>2</v>
      </c>
      <c r="G823" s="148" t="s">
        <v>952</v>
      </c>
      <c r="H823" s="148" t="s">
        <v>12</v>
      </c>
      <c r="I823" s="149"/>
      <c r="J823" s="164">
        <v>1686</v>
      </c>
      <c r="K823" s="2">
        <v>303</v>
      </c>
      <c r="L823" s="2">
        <v>11.29</v>
      </c>
      <c r="M823" s="2">
        <v>78.540000000000006</v>
      </c>
      <c r="N823" s="2">
        <v>68.59</v>
      </c>
      <c r="O823" s="33">
        <f t="shared" si="23"/>
        <v>85.204460966542754</v>
      </c>
    </row>
    <row r="824" spans="1:15" x14ac:dyDescent="0.35">
      <c r="A824" s="141">
        <v>43841</v>
      </c>
      <c r="B824" s="145">
        <v>2019</v>
      </c>
      <c r="C824" s="148" t="s">
        <v>932</v>
      </c>
      <c r="D824" s="151" t="s">
        <v>14</v>
      </c>
      <c r="E824" s="78" t="s">
        <v>993</v>
      </c>
      <c r="F824" s="151">
        <v>2</v>
      </c>
      <c r="G824" s="148" t="s">
        <v>952</v>
      </c>
      <c r="H824" s="148" t="s">
        <v>11</v>
      </c>
      <c r="I824" s="149"/>
      <c r="J824" s="164">
        <v>1687</v>
      </c>
      <c r="K824" s="2">
        <v>128</v>
      </c>
      <c r="L824" s="2">
        <v>10.89</v>
      </c>
      <c r="M824" s="2">
        <v>90.89</v>
      </c>
      <c r="N824" s="2">
        <v>78.08</v>
      </c>
      <c r="O824" s="33">
        <f t="shared" si="23"/>
        <v>83.987499999999997</v>
      </c>
    </row>
    <row r="825" spans="1:15" x14ac:dyDescent="0.35">
      <c r="A825" s="141">
        <v>43841</v>
      </c>
      <c r="B825" s="145">
        <v>2019</v>
      </c>
      <c r="C825" s="148" t="s">
        <v>932</v>
      </c>
      <c r="D825" s="151" t="s">
        <v>14</v>
      </c>
      <c r="E825" s="78" t="s">
        <v>993</v>
      </c>
      <c r="F825" s="151">
        <v>2</v>
      </c>
      <c r="G825" s="148" t="s">
        <v>952</v>
      </c>
      <c r="H825" s="148" t="s">
        <v>10</v>
      </c>
      <c r="I825" s="149"/>
      <c r="J825" s="164">
        <v>1688</v>
      </c>
      <c r="K825" s="2">
        <v>314</v>
      </c>
      <c r="L825" s="2">
        <v>11.3</v>
      </c>
      <c r="M825" s="2">
        <v>77.47</v>
      </c>
      <c r="N825" s="2">
        <v>65.099999999999994</v>
      </c>
      <c r="O825" s="33">
        <f t="shared" si="23"/>
        <v>81.305727671150066</v>
      </c>
    </row>
    <row r="826" spans="1:15" x14ac:dyDescent="0.35">
      <c r="A826" s="141">
        <v>43841</v>
      </c>
      <c r="B826" s="145">
        <v>2019</v>
      </c>
      <c r="C826" s="148" t="s">
        <v>932</v>
      </c>
      <c r="D826" s="151" t="s">
        <v>13</v>
      </c>
      <c r="E826" s="78" t="s">
        <v>999</v>
      </c>
      <c r="F826" s="151">
        <v>8</v>
      </c>
      <c r="G826" s="148" t="s">
        <v>990</v>
      </c>
      <c r="H826" s="148" t="s">
        <v>8</v>
      </c>
      <c r="I826" s="149"/>
      <c r="J826" s="164">
        <v>1689</v>
      </c>
      <c r="K826" s="2">
        <v>353</v>
      </c>
      <c r="L826" s="2">
        <v>11.29</v>
      </c>
      <c r="M826" s="2">
        <v>92.85</v>
      </c>
      <c r="N826" s="2">
        <v>79.62</v>
      </c>
      <c r="O826" s="33">
        <f t="shared" si="23"/>
        <v>83.778813143697903</v>
      </c>
    </row>
    <row r="827" spans="1:15" x14ac:dyDescent="0.35">
      <c r="A827" s="141">
        <v>43841</v>
      </c>
      <c r="B827" s="145">
        <v>2019</v>
      </c>
      <c r="C827" s="148" t="s">
        <v>932</v>
      </c>
      <c r="D827" s="151" t="s">
        <v>13</v>
      </c>
      <c r="E827" s="78" t="s">
        <v>999</v>
      </c>
      <c r="F827" s="151">
        <v>8</v>
      </c>
      <c r="G827" s="148" t="s">
        <v>990</v>
      </c>
      <c r="H827" s="148" t="s">
        <v>12</v>
      </c>
      <c r="I827" s="149"/>
      <c r="J827" s="164">
        <v>1690</v>
      </c>
      <c r="K827" s="2">
        <v>351</v>
      </c>
      <c r="L827" s="2">
        <v>11.26</v>
      </c>
      <c r="M827" s="2">
        <v>92.24</v>
      </c>
      <c r="N827" s="2">
        <v>78.31</v>
      </c>
      <c r="O827" s="33">
        <f t="shared" si="23"/>
        <v>82.79822178315635</v>
      </c>
    </row>
    <row r="828" spans="1:15" x14ac:dyDescent="0.35">
      <c r="A828" s="141">
        <v>43841</v>
      </c>
      <c r="B828" s="145">
        <v>2019</v>
      </c>
      <c r="C828" s="148" t="s">
        <v>932</v>
      </c>
      <c r="D828" s="151" t="s">
        <v>13</v>
      </c>
      <c r="E828" s="78" t="s">
        <v>999</v>
      </c>
      <c r="F828" s="151">
        <v>8</v>
      </c>
      <c r="G828" s="148" t="s">
        <v>990</v>
      </c>
      <c r="H828" s="148" t="s">
        <v>11</v>
      </c>
      <c r="I828" s="149"/>
      <c r="J828" s="164">
        <v>1691</v>
      </c>
      <c r="K828" s="2">
        <v>302</v>
      </c>
      <c r="L828" s="2">
        <v>11.34</v>
      </c>
      <c r="M828" s="2">
        <v>76.459999999999994</v>
      </c>
      <c r="N828" s="2">
        <v>65.53</v>
      </c>
      <c r="O828" s="33">
        <f t="shared" si="23"/>
        <v>83.215601965601977</v>
      </c>
    </row>
    <row r="829" spans="1:15" x14ac:dyDescent="0.35">
      <c r="A829" s="141">
        <v>43841</v>
      </c>
      <c r="B829" s="145">
        <v>2019</v>
      </c>
      <c r="C829" s="148" t="s">
        <v>932</v>
      </c>
      <c r="D829" s="151" t="s">
        <v>13</v>
      </c>
      <c r="E829" s="78" t="s">
        <v>999</v>
      </c>
      <c r="F829" s="151">
        <v>8</v>
      </c>
      <c r="G829" s="148" t="s">
        <v>990</v>
      </c>
      <c r="H829" s="148" t="s">
        <v>10</v>
      </c>
      <c r="I829" s="149"/>
      <c r="J829" s="164">
        <v>1692</v>
      </c>
      <c r="K829" s="2">
        <v>343</v>
      </c>
      <c r="L829" s="2">
        <v>11.3</v>
      </c>
      <c r="M829" s="2">
        <v>82.31</v>
      </c>
      <c r="N829" s="2">
        <v>73.86</v>
      </c>
      <c r="O829" s="33">
        <f t="shared" si="23"/>
        <v>88.10026756794818</v>
      </c>
    </row>
    <row r="830" spans="1:15" x14ac:dyDescent="0.35">
      <c r="A830" s="141">
        <v>43841</v>
      </c>
      <c r="B830" s="145">
        <v>2019</v>
      </c>
      <c r="C830" s="148" t="s">
        <v>932</v>
      </c>
      <c r="D830" s="151" t="s">
        <v>13</v>
      </c>
      <c r="E830" s="78" t="s">
        <v>999</v>
      </c>
      <c r="F830" s="151">
        <v>8</v>
      </c>
      <c r="G830" s="148" t="s">
        <v>952</v>
      </c>
      <c r="H830" s="148" t="s">
        <v>8</v>
      </c>
      <c r="I830" s="149"/>
      <c r="J830" s="164">
        <v>1693</v>
      </c>
      <c r="K830" s="2">
        <v>322</v>
      </c>
      <c r="L830" s="2">
        <v>11.24</v>
      </c>
      <c r="M830" s="2">
        <v>86.22</v>
      </c>
      <c r="N830" s="2">
        <v>73.77</v>
      </c>
      <c r="O830" s="33">
        <f t="shared" si="23"/>
        <v>83.395572152574005</v>
      </c>
    </row>
    <row r="831" spans="1:15" x14ac:dyDescent="0.35">
      <c r="A831" s="141">
        <v>43841</v>
      </c>
      <c r="B831" s="145">
        <v>2019</v>
      </c>
      <c r="C831" s="148" t="s">
        <v>932</v>
      </c>
      <c r="D831" s="151" t="s">
        <v>13</v>
      </c>
      <c r="E831" s="78" t="s">
        <v>999</v>
      </c>
      <c r="F831" s="151">
        <v>8</v>
      </c>
      <c r="G831" s="148" t="s">
        <v>952</v>
      </c>
      <c r="H831" s="148" t="s">
        <v>12</v>
      </c>
      <c r="I831" s="149"/>
      <c r="J831" s="164">
        <v>1694</v>
      </c>
      <c r="K831" s="2">
        <v>342</v>
      </c>
      <c r="L831" s="2">
        <v>11.27</v>
      </c>
      <c r="M831" s="2">
        <v>76.56</v>
      </c>
      <c r="N831" s="2">
        <v>69.61</v>
      </c>
      <c r="O831" s="33">
        <f t="shared" si="23"/>
        <v>89.355184561188537</v>
      </c>
    </row>
    <row r="832" spans="1:15" x14ac:dyDescent="0.35">
      <c r="A832" s="141">
        <v>43841</v>
      </c>
      <c r="B832" s="145">
        <v>2019</v>
      </c>
      <c r="C832" s="148" t="s">
        <v>932</v>
      </c>
      <c r="D832" s="151" t="s">
        <v>13</v>
      </c>
      <c r="E832" s="78" t="s">
        <v>999</v>
      </c>
      <c r="F832" s="151">
        <v>8</v>
      </c>
      <c r="G832" s="148" t="s">
        <v>952</v>
      </c>
      <c r="H832" s="148" t="s">
        <v>11</v>
      </c>
      <c r="I832" s="149"/>
      <c r="J832" s="164">
        <v>1695</v>
      </c>
      <c r="K832" s="2">
        <v>321</v>
      </c>
      <c r="L832" s="2">
        <v>11.34</v>
      </c>
      <c r="M832" s="2">
        <v>82.69</v>
      </c>
      <c r="N832" s="2">
        <v>78.58</v>
      </c>
      <c r="O832" s="33">
        <f t="shared" si="23"/>
        <v>94.23966362999299</v>
      </c>
    </row>
    <row r="833" spans="1:15" x14ac:dyDescent="0.35">
      <c r="A833" s="141">
        <v>43841</v>
      </c>
      <c r="B833" s="145">
        <v>2019</v>
      </c>
      <c r="C833" s="148" t="s">
        <v>932</v>
      </c>
      <c r="D833" s="151" t="s">
        <v>13</v>
      </c>
      <c r="E833" s="78" t="s">
        <v>999</v>
      </c>
      <c r="F833" s="151">
        <v>8</v>
      </c>
      <c r="G833" s="148" t="s">
        <v>952</v>
      </c>
      <c r="H833" s="148" t="s">
        <v>10</v>
      </c>
      <c r="I833" s="149"/>
      <c r="J833" s="164">
        <v>1696</v>
      </c>
      <c r="K833" s="2">
        <v>341</v>
      </c>
      <c r="L833" s="2">
        <v>10.87</v>
      </c>
      <c r="M833" s="2">
        <v>80.319999999999993</v>
      </c>
      <c r="N833" s="2">
        <v>66.61</v>
      </c>
      <c r="O833" s="33">
        <f t="shared" si="23"/>
        <v>80.259179265658759</v>
      </c>
    </row>
    <row r="834" spans="1:15" x14ac:dyDescent="0.35">
      <c r="A834" s="141">
        <v>43841</v>
      </c>
      <c r="B834" s="145">
        <v>2019</v>
      </c>
      <c r="C834" s="148" t="s">
        <v>932</v>
      </c>
      <c r="D834" s="151" t="s">
        <v>13</v>
      </c>
      <c r="E834" s="78" t="s">
        <v>1000</v>
      </c>
      <c r="F834" s="151">
        <v>9</v>
      </c>
      <c r="G834" s="148" t="s">
        <v>952</v>
      </c>
      <c r="H834" s="148" t="s">
        <v>8</v>
      </c>
      <c r="I834" s="149"/>
      <c r="J834" s="164">
        <v>1697</v>
      </c>
      <c r="K834" s="2">
        <v>133</v>
      </c>
      <c r="L834" s="2">
        <v>11</v>
      </c>
      <c r="M834" s="2">
        <v>96.66</v>
      </c>
      <c r="N834" s="2">
        <v>87.58</v>
      </c>
      <c r="O834" s="33">
        <f t="shared" si="23"/>
        <v>89.399953303759048</v>
      </c>
    </row>
    <row r="835" spans="1:15" x14ac:dyDescent="0.35">
      <c r="A835" s="141">
        <v>43841</v>
      </c>
      <c r="B835" s="145">
        <v>2019</v>
      </c>
      <c r="C835" s="148" t="s">
        <v>932</v>
      </c>
      <c r="D835" s="151" t="s">
        <v>13</v>
      </c>
      <c r="E835" s="78" t="s">
        <v>1000</v>
      </c>
      <c r="F835" s="151">
        <v>9</v>
      </c>
      <c r="G835" s="148" t="s">
        <v>952</v>
      </c>
      <c r="H835" s="148" t="s">
        <v>12</v>
      </c>
      <c r="I835" s="149"/>
      <c r="J835" s="164">
        <v>1698</v>
      </c>
      <c r="K835" s="2">
        <v>14</v>
      </c>
      <c r="L835" s="2">
        <v>11.2</v>
      </c>
      <c r="M835" s="2">
        <v>84.17</v>
      </c>
      <c r="N835" s="2">
        <v>73.510000000000005</v>
      </c>
      <c r="O835" s="33">
        <f t="shared" si="23"/>
        <v>85.391256680827752</v>
      </c>
    </row>
    <row r="836" spans="1:15" x14ac:dyDescent="0.35">
      <c r="A836" s="141">
        <v>43841</v>
      </c>
      <c r="B836" s="145">
        <v>2019</v>
      </c>
      <c r="C836" s="148" t="s">
        <v>932</v>
      </c>
      <c r="D836" s="151" t="s">
        <v>13</v>
      </c>
      <c r="E836" s="78" t="s">
        <v>1000</v>
      </c>
      <c r="F836" s="151">
        <v>9</v>
      </c>
      <c r="G836" s="148" t="s">
        <v>952</v>
      </c>
      <c r="H836" s="148" t="s">
        <v>11</v>
      </c>
      <c r="I836" s="149"/>
      <c r="J836" s="164">
        <v>1699</v>
      </c>
      <c r="K836" s="2">
        <v>350</v>
      </c>
      <c r="L836" s="2">
        <v>10.93</v>
      </c>
      <c r="M836" s="2">
        <v>86.15</v>
      </c>
      <c r="N836" s="2">
        <v>80.72</v>
      </c>
      <c r="O836" s="33">
        <f t="shared" si="23"/>
        <v>92.781175219356541</v>
      </c>
    </row>
    <row r="837" spans="1:15" x14ac:dyDescent="0.35">
      <c r="A837" s="141">
        <v>43841</v>
      </c>
      <c r="B837" s="145">
        <v>2019</v>
      </c>
      <c r="C837" s="148" t="s">
        <v>932</v>
      </c>
      <c r="D837" s="151" t="s">
        <v>13</v>
      </c>
      <c r="E837" s="78" t="s">
        <v>1000</v>
      </c>
      <c r="F837" s="151">
        <v>9</v>
      </c>
      <c r="G837" s="148" t="s">
        <v>952</v>
      </c>
      <c r="H837" s="148" t="s">
        <v>10</v>
      </c>
      <c r="I837" s="149"/>
      <c r="J837" s="164">
        <v>1700</v>
      </c>
      <c r="K837" s="2">
        <v>330</v>
      </c>
      <c r="L837" s="2">
        <v>11.23</v>
      </c>
      <c r="M837" s="2">
        <v>73.709999999999994</v>
      </c>
      <c r="N837" s="2">
        <v>79.64</v>
      </c>
      <c r="O837" s="33"/>
    </row>
    <row r="838" spans="1:15" x14ac:dyDescent="0.35">
      <c r="A838" s="141">
        <v>43841</v>
      </c>
      <c r="B838" s="145">
        <v>2019</v>
      </c>
      <c r="C838" s="148" t="s">
        <v>932</v>
      </c>
      <c r="D838" s="151" t="s">
        <v>13</v>
      </c>
      <c r="E838" s="78" t="s">
        <v>1000</v>
      </c>
      <c r="F838" s="151">
        <v>9</v>
      </c>
      <c r="G838" s="148" t="s">
        <v>990</v>
      </c>
      <c r="H838" s="148" t="s">
        <v>8</v>
      </c>
      <c r="I838" s="149"/>
      <c r="J838" s="164">
        <v>1701</v>
      </c>
      <c r="K838" s="2">
        <v>172</v>
      </c>
      <c r="L838" s="2">
        <v>10.89</v>
      </c>
      <c r="M838" s="2">
        <v>91.14</v>
      </c>
      <c r="N838" s="2">
        <v>83.21</v>
      </c>
      <c r="O838" s="33">
        <f t="shared" ref="O838:O874" si="24">100/(M838-L838)*(N838-L838)</f>
        <v>90.118380062305278</v>
      </c>
    </row>
    <row r="839" spans="1:15" x14ac:dyDescent="0.35">
      <c r="A839" s="141">
        <v>43841</v>
      </c>
      <c r="B839" s="145">
        <v>2019</v>
      </c>
      <c r="C839" s="148" t="s">
        <v>932</v>
      </c>
      <c r="D839" s="151" t="s">
        <v>13</v>
      </c>
      <c r="E839" s="78" t="s">
        <v>1000</v>
      </c>
      <c r="F839" s="151">
        <v>9</v>
      </c>
      <c r="G839" s="148" t="s">
        <v>990</v>
      </c>
      <c r="H839" s="148" t="s">
        <v>12</v>
      </c>
      <c r="I839" s="149"/>
      <c r="J839" s="164">
        <v>1702</v>
      </c>
      <c r="K839" s="2">
        <v>20</v>
      </c>
      <c r="L839" s="2">
        <v>11.23</v>
      </c>
      <c r="M839" s="2">
        <v>85.3</v>
      </c>
      <c r="N839" s="2">
        <v>75.25</v>
      </c>
      <c r="O839" s="33">
        <f t="shared" si="24"/>
        <v>86.431753746456053</v>
      </c>
    </row>
    <row r="840" spans="1:15" x14ac:dyDescent="0.35">
      <c r="A840" s="141">
        <v>43841</v>
      </c>
      <c r="B840" s="145">
        <v>2019</v>
      </c>
      <c r="C840" s="148" t="s">
        <v>932</v>
      </c>
      <c r="D840" s="151" t="s">
        <v>13</v>
      </c>
      <c r="E840" s="78" t="s">
        <v>1000</v>
      </c>
      <c r="F840" s="151">
        <v>9</v>
      </c>
      <c r="G840" s="148" t="s">
        <v>990</v>
      </c>
      <c r="H840" s="148" t="s">
        <v>11</v>
      </c>
      <c r="I840" s="149"/>
      <c r="J840" s="164">
        <v>1703</v>
      </c>
      <c r="K840" s="2">
        <v>135</v>
      </c>
      <c r="L840" s="2">
        <v>10.96</v>
      </c>
      <c r="M840" s="2">
        <v>94.87</v>
      </c>
      <c r="N840" s="2">
        <v>83.03</v>
      </c>
      <c r="O840" s="33">
        <f t="shared" si="24"/>
        <v>85.889643665832438</v>
      </c>
    </row>
    <row r="841" spans="1:15" x14ac:dyDescent="0.35">
      <c r="A841" s="141">
        <v>43841</v>
      </c>
      <c r="B841" s="145">
        <v>2019</v>
      </c>
      <c r="C841" s="148" t="s">
        <v>932</v>
      </c>
      <c r="D841" s="151" t="s">
        <v>13</v>
      </c>
      <c r="E841" s="78" t="s">
        <v>1000</v>
      </c>
      <c r="F841" s="151">
        <v>9</v>
      </c>
      <c r="G841" s="148" t="s">
        <v>990</v>
      </c>
      <c r="H841" s="148" t="s">
        <v>10</v>
      </c>
      <c r="I841" s="149"/>
      <c r="J841" s="164">
        <v>1704</v>
      </c>
      <c r="K841" s="2">
        <v>7</v>
      </c>
      <c r="L841" s="2">
        <v>10.86</v>
      </c>
      <c r="M841" s="2">
        <v>75.58</v>
      </c>
      <c r="N841" s="2">
        <v>63.42</v>
      </c>
      <c r="O841" s="33">
        <f t="shared" si="24"/>
        <v>81.211372064276887</v>
      </c>
    </row>
    <row r="842" spans="1:15" x14ac:dyDescent="0.35">
      <c r="A842" s="141">
        <v>43841</v>
      </c>
      <c r="B842" s="145">
        <v>2019</v>
      </c>
      <c r="C842" s="148" t="s">
        <v>932</v>
      </c>
      <c r="D842" s="151" t="s">
        <v>14</v>
      </c>
      <c r="E842" s="78" t="s">
        <v>995</v>
      </c>
      <c r="F842" s="151">
        <v>4</v>
      </c>
      <c r="G842" s="148" t="s">
        <v>952</v>
      </c>
      <c r="H842" s="148" t="s">
        <v>8</v>
      </c>
      <c r="I842" s="149"/>
      <c r="J842" s="164">
        <v>1705</v>
      </c>
      <c r="K842" s="2">
        <v>143</v>
      </c>
      <c r="L842" s="2">
        <v>10.9</v>
      </c>
      <c r="M842" s="2">
        <v>89.11</v>
      </c>
      <c r="N842" s="2">
        <v>80.37</v>
      </c>
      <c r="O842" s="33">
        <f t="shared" si="24"/>
        <v>88.824958445211621</v>
      </c>
    </row>
    <row r="843" spans="1:15" x14ac:dyDescent="0.35">
      <c r="A843" s="141">
        <v>43841</v>
      </c>
      <c r="B843" s="145">
        <v>2019</v>
      </c>
      <c r="C843" s="148" t="s">
        <v>932</v>
      </c>
      <c r="D843" s="151" t="s">
        <v>14</v>
      </c>
      <c r="E843" s="78" t="s">
        <v>995</v>
      </c>
      <c r="F843" s="151">
        <v>4</v>
      </c>
      <c r="G843" s="148" t="s">
        <v>952</v>
      </c>
      <c r="H843" s="148" t="s">
        <v>12</v>
      </c>
      <c r="I843" s="149"/>
      <c r="J843" s="164">
        <v>1706</v>
      </c>
      <c r="K843" s="2">
        <v>123</v>
      </c>
      <c r="L843" s="2">
        <v>10.9</v>
      </c>
      <c r="M843" s="2">
        <v>96.52</v>
      </c>
      <c r="N843" s="2">
        <v>83.58</v>
      </c>
      <c r="O843" s="33">
        <f t="shared" si="24"/>
        <v>84.886708712917539</v>
      </c>
    </row>
    <row r="844" spans="1:15" x14ac:dyDescent="0.35">
      <c r="A844" s="141">
        <v>43841</v>
      </c>
      <c r="B844" s="145">
        <v>2019</v>
      </c>
      <c r="C844" s="148" t="s">
        <v>932</v>
      </c>
      <c r="D844" s="151" t="s">
        <v>14</v>
      </c>
      <c r="E844" s="78" t="s">
        <v>995</v>
      </c>
      <c r="F844" s="151">
        <v>4</v>
      </c>
      <c r="G844" s="148" t="s">
        <v>952</v>
      </c>
      <c r="H844" s="148" t="s">
        <v>11</v>
      </c>
      <c r="I844" s="149"/>
      <c r="J844" s="164">
        <v>1707</v>
      </c>
      <c r="K844" s="2">
        <v>160</v>
      </c>
      <c r="L844" s="2">
        <v>10.88</v>
      </c>
      <c r="M844" s="2">
        <v>91.29</v>
      </c>
      <c r="N844" s="2">
        <v>79.5</v>
      </c>
      <c r="O844" s="33">
        <f t="shared" si="24"/>
        <v>85.337644571570692</v>
      </c>
    </row>
    <row r="845" spans="1:15" x14ac:dyDescent="0.35">
      <c r="A845" s="141">
        <v>43841</v>
      </c>
      <c r="B845" s="145">
        <v>2019</v>
      </c>
      <c r="C845" s="148" t="s">
        <v>932</v>
      </c>
      <c r="D845" s="151" t="s">
        <v>14</v>
      </c>
      <c r="E845" s="78" t="s">
        <v>995</v>
      </c>
      <c r="F845" s="151">
        <v>4</v>
      </c>
      <c r="G845" s="148" t="s">
        <v>952</v>
      </c>
      <c r="H845" s="148" t="s">
        <v>10</v>
      </c>
      <c r="I845" s="149"/>
      <c r="J845" s="164">
        <v>1708</v>
      </c>
      <c r="K845" s="2">
        <v>125</v>
      </c>
      <c r="L845" s="2">
        <v>10.89</v>
      </c>
      <c r="M845" s="2">
        <v>87.45</v>
      </c>
      <c r="N845" s="2">
        <v>73.27</v>
      </c>
      <c r="O845" s="33">
        <f t="shared" si="24"/>
        <v>81.478578892371985</v>
      </c>
    </row>
    <row r="846" spans="1:15" x14ac:dyDescent="0.35">
      <c r="A846" s="141">
        <v>43841</v>
      </c>
      <c r="B846" s="145">
        <v>2019</v>
      </c>
      <c r="C846" s="148" t="s">
        <v>932</v>
      </c>
      <c r="D846" s="151" t="s">
        <v>14</v>
      </c>
      <c r="E846" s="78" t="s">
        <v>995</v>
      </c>
      <c r="F846" s="151">
        <v>4</v>
      </c>
      <c r="G846" s="148" t="s">
        <v>990</v>
      </c>
      <c r="H846" s="148" t="s">
        <v>8</v>
      </c>
      <c r="I846" s="149"/>
      <c r="J846" s="164">
        <v>1709</v>
      </c>
      <c r="K846" s="2">
        <v>173</v>
      </c>
      <c r="L846" s="2">
        <v>10.93</v>
      </c>
      <c r="M846" s="2">
        <v>86.99</v>
      </c>
      <c r="N846" s="2">
        <v>76.069999999999993</v>
      </c>
      <c r="O846" s="33">
        <f t="shared" si="24"/>
        <v>85.642913489350491</v>
      </c>
    </row>
    <row r="847" spans="1:15" x14ac:dyDescent="0.35">
      <c r="A847" s="141">
        <v>43841</v>
      </c>
      <c r="B847" s="145">
        <v>2019</v>
      </c>
      <c r="C847" s="148" t="s">
        <v>932</v>
      </c>
      <c r="D847" s="151" t="s">
        <v>14</v>
      </c>
      <c r="E847" s="78" t="s">
        <v>995</v>
      </c>
      <c r="F847" s="151">
        <v>4</v>
      </c>
      <c r="G847" s="148" t="s">
        <v>990</v>
      </c>
      <c r="H847" s="148" t="s">
        <v>12</v>
      </c>
      <c r="I847" s="149"/>
      <c r="J847" s="164">
        <v>1710</v>
      </c>
      <c r="K847" s="2">
        <v>158</v>
      </c>
      <c r="L847" s="2">
        <v>10.88</v>
      </c>
      <c r="M847" s="2">
        <v>91.11</v>
      </c>
      <c r="N847" s="2">
        <v>79</v>
      </c>
      <c r="O847" s="33">
        <f t="shared" si="24"/>
        <v>84.905895550292911</v>
      </c>
    </row>
    <row r="848" spans="1:15" x14ac:dyDescent="0.35">
      <c r="A848" s="141">
        <v>43841</v>
      </c>
      <c r="B848" s="145">
        <v>2019</v>
      </c>
      <c r="C848" s="148" t="s">
        <v>932</v>
      </c>
      <c r="D848" s="151" t="s">
        <v>14</v>
      </c>
      <c r="E848" s="78" t="s">
        <v>995</v>
      </c>
      <c r="F848" s="151">
        <v>4</v>
      </c>
      <c r="G848" s="148" t="s">
        <v>990</v>
      </c>
      <c r="H848" s="148" t="s">
        <v>11</v>
      </c>
      <c r="I848" s="149"/>
      <c r="J848" s="164">
        <v>1711</v>
      </c>
      <c r="K848" s="2">
        <v>127</v>
      </c>
      <c r="L848" s="2">
        <v>10.99</v>
      </c>
      <c r="M848" s="2">
        <v>85.46</v>
      </c>
      <c r="N848" s="2">
        <v>73.510000000000005</v>
      </c>
      <c r="O848" s="33">
        <f t="shared" si="24"/>
        <v>83.953269773062985</v>
      </c>
    </row>
    <row r="849" spans="1:15" x14ac:dyDescent="0.35">
      <c r="A849" s="141">
        <v>43841</v>
      </c>
      <c r="B849" s="145">
        <v>2019</v>
      </c>
      <c r="C849" s="148" t="s">
        <v>932</v>
      </c>
      <c r="D849" s="151" t="s">
        <v>14</v>
      </c>
      <c r="E849" s="78" t="s">
        <v>995</v>
      </c>
      <c r="F849" s="151">
        <v>4</v>
      </c>
      <c r="G849" s="148" t="s">
        <v>990</v>
      </c>
      <c r="H849" s="148" t="s">
        <v>10</v>
      </c>
      <c r="I849" s="149"/>
      <c r="J849" s="164">
        <v>1712</v>
      </c>
      <c r="K849" s="2">
        <v>126</v>
      </c>
      <c r="L849" s="2">
        <v>10.92</v>
      </c>
      <c r="M849" s="2">
        <v>81.12</v>
      </c>
      <c r="N849" s="2">
        <v>68.47</v>
      </c>
      <c r="O849" s="33">
        <f t="shared" si="24"/>
        <v>81.980056980056972</v>
      </c>
    </row>
    <row r="850" spans="1:15" x14ac:dyDescent="0.35">
      <c r="A850" s="141">
        <v>43841</v>
      </c>
      <c r="B850" s="145">
        <v>2019</v>
      </c>
      <c r="C850" s="148" t="s">
        <v>932</v>
      </c>
      <c r="D850" s="151" t="s">
        <v>15</v>
      </c>
      <c r="E850" s="78" t="s">
        <v>998</v>
      </c>
      <c r="F850" s="151">
        <v>7</v>
      </c>
      <c r="G850" s="148" t="s">
        <v>952</v>
      </c>
      <c r="H850" s="148" t="s">
        <v>8</v>
      </c>
      <c r="I850" s="149"/>
      <c r="J850" s="164">
        <v>1713</v>
      </c>
      <c r="K850" s="2">
        <v>147</v>
      </c>
      <c r="L850" s="2">
        <v>10.93</v>
      </c>
      <c r="M850" s="2">
        <v>93.14</v>
      </c>
      <c r="N850" s="2">
        <v>83.46</v>
      </c>
      <c r="O850" s="33">
        <f t="shared" si="24"/>
        <v>88.225276730324765</v>
      </c>
    </row>
    <row r="851" spans="1:15" x14ac:dyDescent="0.35">
      <c r="A851" s="141">
        <v>43841</v>
      </c>
      <c r="B851" s="145">
        <v>2019</v>
      </c>
      <c r="C851" s="148" t="s">
        <v>932</v>
      </c>
      <c r="D851" s="151" t="s">
        <v>15</v>
      </c>
      <c r="E851" s="78" t="s">
        <v>998</v>
      </c>
      <c r="F851" s="151">
        <v>7</v>
      </c>
      <c r="G851" s="148" t="s">
        <v>952</v>
      </c>
      <c r="H851" s="148" t="s">
        <v>12</v>
      </c>
      <c r="I851" s="149"/>
      <c r="J851" s="164">
        <v>1714</v>
      </c>
      <c r="K851" s="2">
        <v>149</v>
      </c>
      <c r="L851" s="2">
        <v>10.93</v>
      </c>
      <c r="M851" s="2">
        <v>93.07</v>
      </c>
      <c r="N851" s="2">
        <v>81.540000000000006</v>
      </c>
      <c r="O851" s="33">
        <f t="shared" si="24"/>
        <v>85.962990017044106</v>
      </c>
    </row>
    <row r="852" spans="1:15" x14ac:dyDescent="0.35">
      <c r="A852" s="141">
        <v>43841</v>
      </c>
      <c r="B852" s="145">
        <v>2019</v>
      </c>
      <c r="C852" s="148" t="s">
        <v>932</v>
      </c>
      <c r="D852" s="151" t="s">
        <v>15</v>
      </c>
      <c r="E852" s="78" t="s">
        <v>998</v>
      </c>
      <c r="F852" s="151">
        <v>7</v>
      </c>
      <c r="G852" s="148" t="s">
        <v>952</v>
      </c>
      <c r="H852" s="148" t="s">
        <v>11</v>
      </c>
      <c r="I852" s="149"/>
      <c r="J852" s="164">
        <v>1715</v>
      </c>
      <c r="K852" s="2">
        <v>178</v>
      </c>
      <c r="L852" s="2">
        <v>10.91</v>
      </c>
      <c r="M852" s="2">
        <v>94.26</v>
      </c>
      <c r="N852" s="2">
        <v>81.39</v>
      </c>
      <c r="O852" s="33">
        <f t="shared" si="24"/>
        <v>84.559088182363524</v>
      </c>
    </row>
    <row r="853" spans="1:15" x14ac:dyDescent="0.35">
      <c r="A853" s="141">
        <v>43841</v>
      </c>
      <c r="B853" s="145">
        <v>2019</v>
      </c>
      <c r="C853" s="148" t="s">
        <v>932</v>
      </c>
      <c r="D853" s="151" t="s">
        <v>15</v>
      </c>
      <c r="E853" s="78" t="s">
        <v>998</v>
      </c>
      <c r="F853" s="151">
        <v>7</v>
      </c>
      <c r="G853" s="148" t="s">
        <v>952</v>
      </c>
      <c r="H853" s="148" t="s">
        <v>10</v>
      </c>
      <c r="I853" s="149"/>
      <c r="J853" s="164">
        <v>1716</v>
      </c>
      <c r="K853" s="2">
        <v>137</v>
      </c>
      <c r="L853" s="2">
        <v>10.93</v>
      </c>
      <c r="M853" s="2">
        <v>82</v>
      </c>
      <c r="N853" s="2">
        <v>68.3</v>
      </c>
      <c r="O853" s="33">
        <f t="shared" si="24"/>
        <v>80.723230617700864</v>
      </c>
    </row>
    <row r="854" spans="1:15" x14ac:dyDescent="0.35">
      <c r="A854" s="141">
        <v>43841</v>
      </c>
      <c r="B854" s="145">
        <v>2019</v>
      </c>
      <c r="C854" s="148" t="s">
        <v>932</v>
      </c>
      <c r="D854" s="151" t="s">
        <v>15</v>
      </c>
      <c r="E854" s="78" t="s">
        <v>998</v>
      </c>
      <c r="F854" s="151">
        <v>7</v>
      </c>
      <c r="G854" s="148" t="s">
        <v>990</v>
      </c>
      <c r="H854" s="148" t="s">
        <v>8</v>
      </c>
      <c r="I854" s="149"/>
      <c r="J854" s="164">
        <v>1717</v>
      </c>
      <c r="K854" s="2">
        <v>170</v>
      </c>
      <c r="L854" s="2">
        <v>10.9</v>
      </c>
      <c r="M854" s="2">
        <v>87.64</v>
      </c>
      <c r="N854" s="2">
        <v>78.040000000000006</v>
      </c>
      <c r="O854" s="33">
        <f t="shared" si="24"/>
        <v>87.490226739640363</v>
      </c>
    </row>
    <row r="855" spans="1:15" x14ac:dyDescent="0.35">
      <c r="A855" s="141">
        <v>43841</v>
      </c>
      <c r="B855" s="145">
        <v>2019</v>
      </c>
      <c r="C855" s="148" t="s">
        <v>932</v>
      </c>
      <c r="D855" s="151" t="s">
        <v>15</v>
      </c>
      <c r="E855" s="78" t="s">
        <v>998</v>
      </c>
      <c r="F855" s="151">
        <v>7</v>
      </c>
      <c r="G855" s="148" t="s">
        <v>990</v>
      </c>
      <c r="H855" s="148" t="s">
        <v>12</v>
      </c>
      <c r="I855" s="149"/>
      <c r="J855" s="164">
        <v>1718</v>
      </c>
      <c r="K855" s="2">
        <v>146</v>
      </c>
      <c r="L855" s="2">
        <v>10.92</v>
      </c>
      <c r="M855" s="2">
        <v>92.87</v>
      </c>
      <c r="N855" s="2">
        <v>80.55</v>
      </c>
      <c r="O855" s="33">
        <f t="shared" si="24"/>
        <v>84.966442953020135</v>
      </c>
    </row>
    <row r="856" spans="1:15" x14ac:dyDescent="0.35">
      <c r="A856" s="141">
        <v>43841</v>
      </c>
      <c r="B856" s="145">
        <v>2019</v>
      </c>
      <c r="C856" s="148" t="s">
        <v>932</v>
      </c>
      <c r="D856" s="151" t="s">
        <v>15</v>
      </c>
      <c r="E856" s="78" t="s">
        <v>998</v>
      </c>
      <c r="F856" s="151">
        <v>7</v>
      </c>
      <c r="G856" s="148" t="s">
        <v>990</v>
      </c>
      <c r="H856" s="148" t="s">
        <v>11</v>
      </c>
      <c r="I856" s="149"/>
      <c r="J856" s="164">
        <v>1719</v>
      </c>
      <c r="K856" s="2">
        <v>168</v>
      </c>
      <c r="L856" s="2">
        <v>10.93</v>
      </c>
      <c r="M856" s="2">
        <v>90.75</v>
      </c>
      <c r="N856" s="2">
        <v>78.25</v>
      </c>
      <c r="O856" s="33">
        <f t="shared" si="24"/>
        <v>84.339764470057617</v>
      </c>
    </row>
    <row r="857" spans="1:15" x14ac:dyDescent="0.35">
      <c r="A857" s="141">
        <v>43841</v>
      </c>
      <c r="B857" s="145">
        <v>2019</v>
      </c>
      <c r="C857" s="148" t="s">
        <v>932</v>
      </c>
      <c r="D857" s="151" t="s">
        <v>15</v>
      </c>
      <c r="E857" s="78" t="s">
        <v>998</v>
      </c>
      <c r="F857" s="151">
        <v>7</v>
      </c>
      <c r="G857" s="148" t="s">
        <v>990</v>
      </c>
      <c r="H857" s="148" t="s">
        <v>10</v>
      </c>
      <c r="I857" s="149"/>
      <c r="J857" s="164">
        <v>1720</v>
      </c>
      <c r="K857" s="2">
        <v>138</v>
      </c>
      <c r="L857" s="2">
        <v>10.99</v>
      </c>
      <c r="M857" s="2">
        <v>85.46</v>
      </c>
      <c r="N857" s="2">
        <v>71.41</v>
      </c>
      <c r="O857" s="33">
        <f t="shared" si="24"/>
        <v>81.133342285484076</v>
      </c>
    </row>
    <row r="858" spans="1:15" x14ac:dyDescent="0.35">
      <c r="A858" s="141">
        <v>43841</v>
      </c>
      <c r="B858" s="145">
        <v>2019</v>
      </c>
      <c r="C858" s="148" t="s">
        <v>932</v>
      </c>
      <c r="D858" s="151" t="s">
        <v>16</v>
      </c>
      <c r="E858" s="78" t="s">
        <v>999</v>
      </c>
      <c r="F858" s="151">
        <v>8</v>
      </c>
      <c r="G858" s="148" t="s">
        <v>952</v>
      </c>
      <c r="H858" s="148" t="s">
        <v>8</v>
      </c>
      <c r="I858" s="149"/>
      <c r="J858" s="164">
        <v>1721</v>
      </c>
      <c r="K858" s="2">
        <v>186</v>
      </c>
      <c r="L858" s="2">
        <v>10.91</v>
      </c>
      <c r="M858" s="2">
        <v>90.48</v>
      </c>
      <c r="N858" s="2">
        <v>81.86</v>
      </c>
      <c r="O858" s="33">
        <f t="shared" si="24"/>
        <v>89.166771396254859</v>
      </c>
    </row>
    <row r="859" spans="1:15" x14ac:dyDescent="0.35">
      <c r="A859" s="141">
        <v>43841</v>
      </c>
      <c r="B859" s="145">
        <v>2019</v>
      </c>
      <c r="C859" s="148" t="s">
        <v>932</v>
      </c>
      <c r="D859" s="151" t="s">
        <v>16</v>
      </c>
      <c r="E859" s="78" t="s">
        <v>999</v>
      </c>
      <c r="F859" s="151">
        <v>8</v>
      </c>
      <c r="G859" s="148" t="s">
        <v>952</v>
      </c>
      <c r="H859" s="148" t="s">
        <v>12</v>
      </c>
      <c r="I859" s="149"/>
      <c r="J859" s="164">
        <v>1722</v>
      </c>
      <c r="K859" s="2">
        <v>204</v>
      </c>
      <c r="L859" s="2">
        <v>10.94</v>
      </c>
      <c r="M859" s="2">
        <v>91.58</v>
      </c>
      <c r="N859" s="2">
        <v>78.61</v>
      </c>
      <c r="O859" s="33">
        <f t="shared" si="24"/>
        <v>83.916170634920633</v>
      </c>
    </row>
    <row r="860" spans="1:15" x14ac:dyDescent="0.35">
      <c r="A860" s="141">
        <v>43841</v>
      </c>
      <c r="B860" s="145">
        <v>2019</v>
      </c>
      <c r="C860" s="148" t="s">
        <v>932</v>
      </c>
      <c r="D860" s="151" t="s">
        <v>16</v>
      </c>
      <c r="E860" s="78" t="s">
        <v>999</v>
      </c>
      <c r="F860" s="151">
        <v>8</v>
      </c>
      <c r="G860" s="148" t="s">
        <v>952</v>
      </c>
      <c r="H860" s="148" t="s">
        <v>11</v>
      </c>
      <c r="I860" s="149"/>
      <c r="J860" s="164">
        <v>1723</v>
      </c>
      <c r="K860" s="2">
        <v>235</v>
      </c>
      <c r="L860" s="2">
        <v>10.89</v>
      </c>
      <c r="M860" s="2">
        <v>95.59</v>
      </c>
      <c r="N860" s="2">
        <v>82.17</v>
      </c>
      <c r="O860" s="33">
        <f t="shared" si="24"/>
        <v>84.15584415584415</v>
      </c>
    </row>
    <row r="861" spans="1:15" x14ac:dyDescent="0.35">
      <c r="A861" s="141">
        <v>43841</v>
      </c>
      <c r="B861" s="145">
        <v>2019</v>
      </c>
      <c r="C861" s="148" t="s">
        <v>932</v>
      </c>
      <c r="D861" s="151" t="s">
        <v>16</v>
      </c>
      <c r="E861" s="78" t="s">
        <v>999</v>
      </c>
      <c r="F861" s="151">
        <v>8</v>
      </c>
      <c r="G861" s="148" t="s">
        <v>952</v>
      </c>
      <c r="H861" s="148" t="s">
        <v>10</v>
      </c>
      <c r="I861" s="149"/>
      <c r="J861" s="164">
        <v>1724</v>
      </c>
      <c r="K861" s="2">
        <v>227</v>
      </c>
      <c r="L861" s="2">
        <v>10.85</v>
      </c>
      <c r="M861" s="2">
        <v>82.74</v>
      </c>
      <c r="N861" s="2">
        <v>69.13</v>
      </c>
      <c r="O861" s="33">
        <f t="shared" si="24"/>
        <v>81.068298789817774</v>
      </c>
    </row>
    <row r="862" spans="1:15" x14ac:dyDescent="0.35">
      <c r="A862" s="141">
        <v>43841</v>
      </c>
      <c r="B862" s="145">
        <v>2019</v>
      </c>
      <c r="C862" s="148" t="s">
        <v>932</v>
      </c>
      <c r="D862" s="151" t="s">
        <v>16</v>
      </c>
      <c r="E862" s="78" t="s">
        <v>999</v>
      </c>
      <c r="F862" s="151">
        <v>8</v>
      </c>
      <c r="G862" s="148" t="s">
        <v>990</v>
      </c>
      <c r="H862" s="148" t="s">
        <v>8</v>
      </c>
      <c r="I862" s="149"/>
      <c r="J862" s="164">
        <v>1725</v>
      </c>
      <c r="K862" s="2">
        <v>193</v>
      </c>
      <c r="L862" s="2">
        <v>10.89</v>
      </c>
      <c r="M862" s="2">
        <v>97.49</v>
      </c>
      <c r="N862" s="2">
        <v>82.55</v>
      </c>
      <c r="O862" s="33">
        <f t="shared" si="24"/>
        <v>82.748267898383375</v>
      </c>
    </row>
    <row r="863" spans="1:15" x14ac:dyDescent="0.35">
      <c r="A863" s="141">
        <v>43841</v>
      </c>
      <c r="B863" s="145">
        <v>2019</v>
      </c>
      <c r="C863" s="148" t="s">
        <v>932</v>
      </c>
      <c r="D863" s="151" t="s">
        <v>16</v>
      </c>
      <c r="E863" s="78" t="s">
        <v>999</v>
      </c>
      <c r="F863" s="151">
        <v>8</v>
      </c>
      <c r="G863" s="148" t="s">
        <v>990</v>
      </c>
      <c r="H863" s="148" t="s">
        <v>12</v>
      </c>
      <c r="I863" s="149"/>
      <c r="J863" s="164">
        <v>1726</v>
      </c>
      <c r="K863" s="2">
        <v>225</v>
      </c>
      <c r="L863" s="2">
        <v>10.94</v>
      </c>
      <c r="M863" s="2">
        <v>82.1</v>
      </c>
      <c r="N863" s="2">
        <v>70.83</v>
      </c>
      <c r="O863" s="33">
        <f t="shared" si="24"/>
        <v>84.162450815064645</v>
      </c>
    </row>
    <row r="864" spans="1:15" x14ac:dyDescent="0.35">
      <c r="A864" s="141">
        <v>43841</v>
      </c>
      <c r="B864" s="145">
        <v>2019</v>
      </c>
      <c r="C864" s="148" t="s">
        <v>932</v>
      </c>
      <c r="D864" s="151" t="s">
        <v>16</v>
      </c>
      <c r="E864" s="78" t="s">
        <v>999</v>
      </c>
      <c r="F864" s="151">
        <v>8</v>
      </c>
      <c r="G864" s="148" t="s">
        <v>990</v>
      </c>
      <c r="H864" s="148" t="s">
        <v>11</v>
      </c>
      <c r="I864" s="149"/>
      <c r="J864" s="164">
        <v>1727</v>
      </c>
      <c r="K864" s="2">
        <v>185</v>
      </c>
      <c r="L864" s="2">
        <v>10.93</v>
      </c>
      <c r="M864" s="2">
        <v>85.81</v>
      </c>
      <c r="N864" s="2">
        <v>73.95</v>
      </c>
      <c r="O864" s="33">
        <f t="shared" si="24"/>
        <v>84.161324786324798</v>
      </c>
    </row>
    <row r="865" spans="1:29" x14ac:dyDescent="0.35">
      <c r="A865" s="141">
        <v>43841</v>
      </c>
      <c r="B865" s="145">
        <v>2019</v>
      </c>
      <c r="C865" s="148" t="s">
        <v>932</v>
      </c>
      <c r="D865" s="151" t="s">
        <v>16</v>
      </c>
      <c r="E865" s="78" t="s">
        <v>999</v>
      </c>
      <c r="F865" s="151">
        <v>8</v>
      </c>
      <c r="G865" s="148" t="s">
        <v>990</v>
      </c>
      <c r="H865" s="148" t="s">
        <v>10</v>
      </c>
      <c r="I865" s="149"/>
      <c r="J865" s="164">
        <v>1728</v>
      </c>
      <c r="K865" s="2">
        <v>216</v>
      </c>
      <c r="L865" s="2">
        <v>10.89</v>
      </c>
      <c r="M865" s="2">
        <v>83.86</v>
      </c>
      <c r="N865" s="2">
        <v>70.180000000000007</v>
      </c>
      <c r="O865" s="33">
        <f t="shared" si="24"/>
        <v>81.252569549129788</v>
      </c>
    </row>
    <row r="866" spans="1:29" x14ac:dyDescent="0.35">
      <c r="A866" s="141">
        <v>44228</v>
      </c>
      <c r="B866" s="145">
        <v>2019</v>
      </c>
      <c r="C866" s="148" t="s">
        <v>14</v>
      </c>
      <c r="D866" s="151" t="s">
        <v>13</v>
      </c>
      <c r="E866" s="78" t="s">
        <v>1000</v>
      </c>
      <c r="F866" s="151">
        <v>9</v>
      </c>
      <c r="G866" s="148" t="s">
        <v>990</v>
      </c>
      <c r="H866" s="148" t="s">
        <v>8</v>
      </c>
      <c r="I866" s="148"/>
      <c r="J866" s="164">
        <v>1729</v>
      </c>
      <c r="K866" s="39">
        <v>224</v>
      </c>
      <c r="L866" s="39">
        <v>10.98</v>
      </c>
      <c r="M866" s="39">
        <v>92.77</v>
      </c>
      <c r="N866" s="39">
        <v>83</v>
      </c>
      <c r="O866" s="33">
        <f t="shared" si="24"/>
        <v>88.054774422301008</v>
      </c>
      <c r="P866" s="46"/>
      <c r="Q866" s="46"/>
      <c r="R866" s="170">
        <f t="shared" ref="R866:R929" si="25">Z866*((250+(100*X866/100))/1000)*(100/(100-(100*X866/100)))</f>
        <v>0</v>
      </c>
      <c r="S866" s="170">
        <f t="shared" ref="S866:S929" si="26">IF(X866="","",R866*(W866/10*15))</f>
        <v>0</v>
      </c>
      <c r="T866" s="170">
        <f t="shared" ref="T866:T929" si="27">AA866*((250+(100*X866/100))/1000)*(100/(100-(100*X866/100)))</f>
        <v>0</v>
      </c>
      <c r="U866" s="170">
        <f t="shared" ref="U866:U929" si="28">IF(X866="","",T866*(W866/10*15))</f>
        <v>0</v>
      </c>
      <c r="V866" s="170">
        <f t="shared" ref="V866:V929" si="29">IF(Z866="","",S866+U866)</f>
        <v>0</v>
      </c>
      <c r="W866" s="171">
        <v>30</v>
      </c>
      <c r="X866" s="131">
        <f t="shared" ref="X866:X929" si="30">100-O866</f>
        <v>11.945225577698992</v>
      </c>
      <c r="Y866" s="172">
        <f t="shared" ref="Y866:Y929" si="31">IF(X866="","",((400+X866)/1000)*(100/(100-X866)))</f>
        <v>0.46782838100527629</v>
      </c>
      <c r="Z866" s="132">
        <f t="shared" ref="Z866:Z929" si="32">P866</f>
        <v>0</v>
      </c>
      <c r="AA866" s="133">
        <f t="shared" ref="AA866:AA929" si="33">Q866</f>
        <v>0</v>
      </c>
      <c r="AB866" s="134">
        <f t="shared" ref="AB866:AB929" si="34">R866*10</f>
        <v>0</v>
      </c>
      <c r="AC866" s="131">
        <f t="shared" ref="AC866:AC929" si="35">T866*10</f>
        <v>0</v>
      </c>
    </row>
    <row r="867" spans="1:29" x14ac:dyDescent="0.35">
      <c r="A867" s="141">
        <v>44228</v>
      </c>
      <c r="B867" s="145">
        <v>2019</v>
      </c>
      <c r="C867" s="148" t="s">
        <v>14</v>
      </c>
      <c r="D867" s="151" t="s">
        <v>13</v>
      </c>
      <c r="E867" s="78" t="s">
        <v>1000</v>
      </c>
      <c r="F867" s="151">
        <v>9</v>
      </c>
      <c r="G867" s="148" t="s">
        <v>990</v>
      </c>
      <c r="H867" s="148" t="s">
        <v>12</v>
      </c>
      <c r="I867" s="148"/>
      <c r="J867" s="164">
        <v>1730</v>
      </c>
      <c r="K867" s="39">
        <v>201</v>
      </c>
      <c r="L867" s="39">
        <v>10.94</v>
      </c>
      <c r="M867" s="39">
        <v>90.15</v>
      </c>
      <c r="N867" s="39">
        <v>82.62</v>
      </c>
      <c r="O867" s="33">
        <f t="shared" si="24"/>
        <v>90.493624542355761</v>
      </c>
      <c r="P867" s="48"/>
      <c r="Q867" s="48"/>
      <c r="R867" s="170">
        <f t="shared" si="25"/>
        <v>0</v>
      </c>
      <c r="S867" s="170">
        <f t="shared" si="26"/>
        <v>0</v>
      </c>
      <c r="T867" s="170">
        <f t="shared" si="27"/>
        <v>0</v>
      </c>
      <c r="U867" s="170">
        <f t="shared" si="28"/>
        <v>0</v>
      </c>
      <c r="V867" s="170">
        <f t="shared" si="29"/>
        <v>0</v>
      </c>
      <c r="W867" s="171">
        <v>30</v>
      </c>
      <c r="X867" s="131">
        <f t="shared" si="30"/>
        <v>9.5063754576442392</v>
      </c>
      <c r="Y867" s="172">
        <f t="shared" si="31"/>
        <v>0.45252511160714287</v>
      </c>
      <c r="Z867" s="132">
        <f t="shared" si="32"/>
        <v>0</v>
      </c>
      <c r="AA867" s="133">
        <f t="shared" si="33"/>
        <v>0</v>
      </c>
      <c r="AB867" s="134">
        <f t="shared" si="34"/>
        <v>0</v>
      </c>
      <c r="AC867" s="131">
        <f t="shared" si="35"/>
        <v>0</v>
      </c>
    </row>
    <row r="868" spans="1:29" x14ac:dyDescent="0.35">
      <c r="A868" s="141">
        <v>44228</v>
      </c>
      <c r="B868" s="145">
        <v>2019</v>
      </c>
      <c r="C868" s="148" t="s">
        <v>14</v>
      </c>
      <c r="D868" s="151" t="s">
        <v>13</v>
      </c>
      <c r="E868" s="78" t="s">
        <v>1000</v>
      </c>
      <c r="F868" s="151">
        <v>9</v>
      </c>
      <c r="G868" s="148" t="s">
        <v>990</v>
      </c>
      <c r="H868" s="148" t="s">
        <v>11</v>
      </c>
      <c r="I868" s="148"/>
      <c r="J868" s="164">
        <v>1731</v>
      </c>
      <c r="K868" s="39">
        <v>213</v>
      </c>
      <c r="L868" s="39">
        <v>10.96</v>
      </c>
      <c r="M868" s="39">
        <v>102.39</v>
      </c>
      <c r="N868" s="39">
        <v>92.8</v>
      </c>
      <c r="O868" s="33">
        <f t="shared" si="24"/>
        <v>89.511101389040789</v>
      </c>
      <c r="P868" s="48"/>
      <c r="Q868" s="48"/>
      <c r="R868" s="170">
        <f t="shared" si="25"/>
        <v>0</v>
      </c>
      <c r="S868" s="170">
        <f t="shared" si="26"/>
        <v>0</v>
      </c>
      <c r="T868" s="170">
        <f t="shared" si="27"/>
        <v>0</v>
      </c>
      <c r="U868" s="170">
        <f t="shared" si="28"/>
        <v>0</v>
      </c>
      <c r="V868" s="170">
        <f t="shared" si="29"/>
        <v>0</v>
      </c>
      <c r="W868" s="171">
        <v>30</v>
      </c>
      <c r="X868" s="131">
        <f t="shared" si="30"/>
        <v>10.488898610959211</v>
      </c>
      <c r="Y868" s="172">
        <f t="shared" si="31"/>
        <v>0.45858993157380257</v>
      </c>
      <c r="Z868" s="132">
        <f t="shared" si="32"/>
        <v>0</v>
      </c>
      <c r="AA868" s="133">
        <f t="shared" si="33"/>
        <v>0</v>
      </c>
      <c r="AB868" s="134">
        <f t="shared" si="34"/>
        <v>0</v>
      </c>
      <c r="AC868" s="131">
        <f t="shared" si="35"/>
        <v>0</v>
      </c>
    </row>
    <row r="869" spans="1:29" x14ac:dyDescent="0.35">
      <c r="A869" s="141">
        <v>44228</v>
      </c>
      <c r="B869" s="145">
        <v>2019</v>
      </c>
      <c r="C869" s="148" t="s">
        <v>14</v>
      </c>
      <c r="D869" s="151" t="s">
        <v>13</v>
      </c>
      <c r="E869" s="78" t="s">
        <v>1000</v>
      </c>
      <c r="F869" s="151">
        <v>9</v>
      </c>
      <c r="G869" s="148" t="s">
        <v>990</v>
      </c>
      <c r="H869" s="148" t="s">
        <v>10</v>
      </c>
      <c r="I869" s="148"/>
      <c r="J869" s="164">
        <v>1732</v>
      </c>
      <c r="K869" s="39">
        <v>370</v>
      </c>
      <c r="L869" s="39">
        <v>11.22</v>
      </c>
      <c r="M869" s="39">
        <v>87.32</v>
      </c>
      <c r="N869" s="39">
        <v>76.72</v>
      </c>
      <c r="O869" s="33">
        <f t="shared" si="24"/>
        <v>86.070959264126145</v>
      </c>
      <c r="P869" s="48"/>
      <c r="Q869" s="48"/>
      <c r="R869" s="170">
        <f t="shared" si="25"/>
        <v>0</v>
      </c>
      <c r="S869" s="170">
        <f t="shared" si="26"/>
        <v>0</v>
      </c>
      <c r="T869" s="170">
        <f t="shared" si="27"/>
        <v>0</v>
      </c>
      <c r="U869" s="170">
        <f t="shared" si="28"/>
        <v>0</v>
      </c>
      <c r="V869" s="170">
        <f t="shared" si="29"/>
        <v>0</v>
      </c>
      <c r="W869" s="171">
        <v>30</v>
      </c>
      <c r="X869" s="131">
        <f t="shared" si="30"/>
        <v>13.929040735873855</v>
      </c>
      <c r="Y869" s="172">
        <f t="shared" si="31"/>
        <v>0.48091603053435111</v>
      </c>
      <c r="Z869" s="132">
        <f t="shared" si="32"/>
        <v>0</v>
      </c>
      <c r="AA869" s="133">
        <f t="shared" si="33"/>
        <v>0</v>
      </c>
      <c r="AB869" s="134">
        <f t="shared" si="34"/>
        <v>0</v>
      </c>
      <c r="AC869" s="131">
        <f t="shared" si="35"/>
        <v>0</v>
      </c>
    </row>
    <row r="870" spans="1:29" x14ac:dyDescent="0.35">
      <c r="A870" s="141">
        <v>44228</v>
      </c>
      <c r="B870" s="145">
        <v>2019</v>
      </c>
      <c r="C870" s="148" t="s">
        <v>14</v>
      </c>
      <c r="D870" s="151" t="s">
        <v>13</v>
      </c>
      <c r="E870" s="78" t="s">
        <v>1000</v>
      </c>
      <c r="F870" s="151">
        <v>9</v>
      </c>
      <c r="G870" s="148" t="s">
        <v>952</v>
      </c>
      <c r="H870" s="148" t="s">
        <v>8</v>
      </c>
      <c r="I870" s="148"/>
      <c r="J870" s="164">
        <v>1733</v>
      </c>
      <c r="K870" s="39">
        <v>198</v>
      </c>
      <c r="L870" s="39">
        <v>11.01</v>
      </c>
      <c r="M870" s="39">
        <v>95.13</v>
      </c>
      <c r="N870" s="39">
        <v>84.8</v>
      </c>
      <c r="O870" s="33">
        <f t="shared" si="24"/>
        <v>87.719923918212075</v>
      </c>
      <c r="P870" s="46"/>
      <c r="Q870" s="46"/>
      <c r="R870" s="170">
        <f t="shared" si="25"/>
        <v>0</v>
      </c>
      <c r="S870" s="170">
        <f t="shared" si="26"/>
        <v>0</v>
      </c>
      <c r="T870" s="170">
        <f t="shared" si="27"/>
        <v>0</v>
      </c>
      <c r="U870" s="170">
        <f t="shared" si="28"/>
        <v>0</v>
      </c>
      <c r="V870" s="170">
        <f t="shared" si="29"/>
        <v>0</v>
      </c>
      <c r="W870" s="171">
        <v>30</v>
      </c>
      <c r="X870" s="131">
        <f t="shared" si="30"/>
        <v>12.280076081787925</v>
      </c>
      <c r="Y870" s="172">
        <f t="shared" si="31"/>
        <v>0.46999593440845638</v>
      </c>
      <c r="Z870" s="132">
        <f t="shared" si="32"/>
        <v>0</v>
      </c>
      <c r="AA870" s="133">
        <f t="shared" si="33"/>
        <v>0</v>
      </c>
      <c r="AB870" s="134">
        <f t="shared" si="34"/>
        <v>0</v>
      </c>
      <c r="AC870" s="131">
        <f t="shared" si="35"/>
        <v>0</v>
      </c>
    </row>
    <row r="871" spans="1:29" x14ac:dyDescent="0.35">
      <c r="A871" s="141">
        <v>44228</v>
      </c>
      <c r="B871" s="145">
        <v>2019</v>
      </c>
      <c r="C871" s="148" t="s">
        <v>14</v>
      </c>
      <c r="D871" s="151" t="s">
        <v>13</v>
      </c>
      <c r="E871" s="78" t="s">
        <v>1000</v>
      </c>
      <c r="F871" s="151">
        <v>9</v>
      </c>
      <c r="G871" s="148" t="s">
        <v>952</v>
      </c>
      <c r="H871" s="148" t="s">
        <v>12</v>
      </c>
      <c r="I871" s="148"/>
      <c r="J871" s="164">
        <v>1734</v>
      </c>
      <c r="K871" s="39">
        <v>199</v>
      </c>
      <c r="L871" s="39">
        <v>10.93</v>
      </c>
      <c r="M871" s="39">
        <v>101.4</v>
      </c>
      <c r="N871" s="39">
        <v>92.74</v>
      </c>
      <c r="O871" s="33">
        <f t="shared" si="24"/>
        <v>90.427766110312817</v>
      </c>
      <c r="P871" s="48"/>
      <c r="Q871" s="48"/>
      <c r="R871" s="170">
        <f t="shared" si="25"/>
        <v>0</v>
      </c>
      <c r="S871" s="170">
        <f t="shared" si="26"/>
        <v>0</v>
      </c>
      <c r="T871" s="170">
        <f t="shared" si="27"/>
        <v>0</v>
      </c>
      <c r="U871" s="170">
        <f t="shared" si="28"/>
        <v>0</v>
      </c>
      <c r="V871" s="170">
        <f t="shared" si="29"/>
        <v>0</v>
      </c>
      <c r="W871" s="171">
        <v>30</v>
      </c>
      <c r="X871" s="131">
        <f t="shared" si="30"/>
        <v>9.5722338896871833</v>
      </c>
      <c r="Y871" s="172">
        <f t="shared" si="31"/>
        <v>0.45292751497371964</v>
      </c>
      <c r="Z871" s="132">
        <f t="shared" si="32"/>
        <v>0</v>
      </c>
      <c r="AA871" s="133">
        <f t="shared" si="33"/>
        <v>0</v>
      </c>
      <c r="AB871" s="134">
        <f t="shared" si="34"/>
        <v>0</v>
      </c>
      <c r="AC871" s="131">
        <f t="shared" si="35"/>
        <v>0</v>
      </c>
    </row>
    <row r="872" spans="1:29" x14ac:dyDescent="0.35">
      <c r="A872" s="141">
        <v>44228</v>
      </c>
      <c r="B872" s="145">
        <v>2019</v>
      </c>
      <c r="C872" s="148" t="s">
        <v>14</v>
      </c>
      <c r="D872" s="151" t="s">
        <v>13</v>
      </c>
      <c r="E872" s="78" t="s">
        <v>1000</v>
      </c>
      <c r="F872" s="151">
        <v>9</v>
      </c>
      <c r="G872" s="148" t="s">
        <v>952</v>
      </c>
      <c r="H872" s="148" t="s">
        <v>11</v>
      </c>
      <c r="I872" s="148"/>
      <c r="J872" s="164">
        <v>1735</v>
      </c>
      <c r="K872" s="39">
        <v>210</v>
      </c>
      <c r="L872" s="39">
        <v>10.97</v>
      </c>
      <c r="M872" s="39">
        <v>90.03</v>
      </c>
      <c r="N872" s="39">
        <v>81.03</v>
      </c>
      <c r="O872" s="33">
        <f t="shared" si="24"/>
        <v>88.616240829749557</v>
      </c>
      <c r="P872" s="46"/>
      <c r="Q872" s="46"/>
      <c r="R872" s="170">
        <f t="shared" si="25"/>
        <v>0</v>
      </c>
      <c r="S872" s="170">
        <f t="shared" si="26"/>
        <v>0</v>
      </c>
      <c r="T872" s="170">
        <f t="shared" si="27"/>
        <v>0</v>
      </c>
      <c r="U872" s="170">
        <f t="shared" si="28"/>
        <v>0</v>
      </c>
      <c r="V872" s="170">
        <f t="shared" si="29"/>
        <v>0</v>
      </c>
      <c r="W872" s="171">
        <v>30</v>
      </c>
      <c r="X872" s="131">
        <f t="shared" si="30"/>
        <v>11.383759170250443</v>
      </c>
      <c r="Y872" s="172">
        <f t="shared" si="31"/>
        <v>0.46423065943477021</v>
      </c>
      <c r="Z872" s="132">
        <f t="shared" si="32"/>
        <v>0</v>
      </c>
      <c r="AA872" s="133">
        <f t="shared" si="33"/>
        <v>0</v>
      </c>
      <c r="AB872" s="134">
        <f t="shared" si="34"/>
        <v>0</v>
      </c>
      <c r="AC872" s="131">
        <f t="shared" si="35"/>
        <v>0</v>
      </c>
    </row>
    <row r="873" spans="1:29" x14ac:dyDescent="0.35">
      <c r="A873" s="141">
        <v>44228</v>
      </c>
      <c r="B873" s="145">
        <v>2019</v>
      </c>
      <c r="C873" s="148" t="s">
        <v>14</v>
      </c>
      <c r="D873" s="151" t="s">
        <v>13</v>
      </c>
      <c r="E873" s="78" t="s">
        <v>1000</v>
      </c>
      <c r="F873" s="151">
        <v>9</v>
      </c>
      <c r="G873" s="148" t="s">
        <v>952</v>
      </c>
      <c r="H873" s="148" t="s">
        <v>10</v>
      </c>
      <c r="I873" s="148"/>
      <c r="J873" s="164">
        <v>1736</v>
      </c>
      <c r="K873" s="39">
        <v>216</v>
      </c>
      <c r="L873" s="39">
        <v>10.87</v>
      </c>
      <c r="M873" s="39">
        <v>83.03</v>
      </c>
      <c r="N873" s="39">
        <v>72.88</v>
      </c>
      <c r="O873" s="33">
        <f t="shared" si="24"/>
        <v>85.934035476718407</v>
      </c>
      <c r="P873" s="46"/>
      <c r="Q873" s="46"/>
      <c r="R873" s="170">
        <f t="shared" si="25"/>
        <v>0</v>
      </c>
      <c r="S873" s="170">
        <f t="shared" si="26"/>
        <v>0</v>
      </c>
      <c r="T873" s="170">
        <f t="shared" si="27"/>
        <v>0</v>
      </c>
      <c r="U873" s="170">
        <f t="shared" si="28"/>
        <v>0</v>
      </c>
      <c r="V873" s="170">
        <f t="shared" si="29"/>
        <v>0</v>
      </c>
      <c r="W873" s="171">
        <v>30</v>
      </c>
      <c r="X873" s="131">
        <f t="shared" si="30"/>
        <v>14.065964523281593</v>
      </c>
      <c r="Y873" s="172">
        <f t="shared" si="31"/>
        <v>0.48184163844541206</v>
      </c>
      <c r="Z873" s="132">
        <f t="shared" si="32"/>
        <v>0</v>
      </c>
      <c r="AA873" s="133">
        <f t="shared" si="33"/>
        <v>0</v>
      </c>
      <c r="AB873" s="134">
        <f t="shared" si="34"/>
        <v>0</v>
      </c>
      <c r="AC873" s="131">
        <f t="shared" si="35"/>
        <v>0</v>
      </c>
    </row>
    <row r="874" spans="1:29" x14ac:dyDescent="0.35">
      <c r="A874" s="141">
        <v>44228</v>
      </c>
      <c r="B874" s="145">
        <v>2019</v>
      </c>
      <c r="C874" s="148" t="s">
        <v>14</v>
      </c>
      <c r="D874" s="151" t="s">
        <v>14</v>
      </c>
      <c r="E874" s="78" t="s">
        <v>994</v>
      </c>
      <c r="F874" s="151">
        <v>3</v>
      </c>
      <c r="G874" s="148" t="s">
        <v>990</v>
      </c>
      <c r="H874" s="148" t="s">
        <v>8</v>
      </c>
      <c r="I874" s="148"/>
      <c r="J874" s="164">
        <v>1737</v>
      </c>
      <c r="K874" s="39">
        <v>231</v>
      </c>
      <c r="L874" s="39">
        <v>10.82</v>
      </c>
      <c r="M874" s="39">
        <v>102.15</v>
      </c>
      <c r="N874" s="39">
        <v>94.51</v>
      </c>
      <c r="O874" s="33">
        <f t="shared" si="24"/>
        <v>91.634731194569127</v>
      </c>
      <c r="P874" s="48"/>
      <c r="Q874" s="48"/>
      <c r="R874" s="170">
        <f t="shared" si="25"/>
        <v>0</v>
      </c>
      <c r="S874" s="170">
        <f t="shared" si="26"/>
        <v>0</v>
      </c>
      <c r="T874" s="170">
        <f t="shared" si="27"/>
        <v>0</v>
      </c>
      <c r="U874" s="170">
        <f t="shared" si="28"/>
        <v>0</v>
      </c>
      <c r="V874" s="170">
        <f t="shared" si="29"/>
        <v>0</v>
      </c>
      <c r="W874" s="171">
        <v>30</v>
      </c>
      <c r="X874" s="131">
        <f t="shared" si="30"/>
        <v>8.3652688054308726</v>
      </c>
      <c r="Y874" s="172">
        <f t="shared" si="31"/>
        <v>0.44564464093679068</v>
      </c>
      <c r="Z874" s="132">
        <f t="shared" si="32"/>
        <v>0</v>
      </c>
      <c r="AA874" s="133">
        <f t="shared" si="33"/>
        <v>0</v>
      </c>
      <c r="AB874" s="134">
        <f t="shared" si="34"/>
        <v>0</v>
      </c>
      <c r="AC874" s="131">
        <f t="shared" si="35"/>
        <v>0</v>
      </c>
    </row>
    <row r="875" spans="1:29" x14ac:dyDescent="0.35">
      <c r="A875" s="141">
        <v>44228</v>
      </c>
      <c r="B875" s="145">
        <v>2019</v>
      </c>
      <c r="C875" s="148" t="s">
        <v>14</v>
      </c>
      <c r="D875" s="151" t="s">
        <v>14</v>
      </c>
      <c r="E875" s="78" t="s">
        <v>994</v>
      </c>
      <c r="F875" s="151">
        <v>3</v>
      </c>
      <c r="G875" s="148" t="s">
        <v>990</v>
      </c>
      <c r="H875" s="148" t="s">
        <v>12</v>
      </c>
      <c r="I875" s="148"/>
      <c r="J875" s="164">
        <v>1738</v>
      </c>
      <c r="K875" s="39">
        <v>214</v>
      </c>
      <c r="L875" s="39">
        <v>10.87</v>
      </c>
      <c r="M875" s="39">
        <v>21.23</v>
      </c>
      <c r="N875" s="39">
        <v>99.79</v>
      </c>
      <c r="O875" s="33"/>
      <c r="P875" s="9"/>
      <c r="Q875" s="9"/>
      <c r="R875" s="170" t="e">
        <f t="shared" si="25"/>
        <v>#DIV/0!</v>
      </c>
      <c r="S875" s="170" t="e">
        <f t="shared" si="26"/>
        <v>#DIV/0!</v>
      </c>
      <c r="T875" s="170" t="e">
        <f t="shared" si="27"/>
        <v>#DIV/0!</v>
      </c>
      <c r="U875" s="170" t="e">
        <f t="shared" si="28"/>
        <v>#DIV/0!</v>
      </c>
      <c r="V875" s="170" t="e">
        <f t="shared" si="29"/>
        <v>#DIV/0!</v>
      </c>
      <c r="W875" s="171">
        <v>30</v>
      </c>
      <c r="X875" s="131">
        <f t="shared" si="30"/>
        <v>100</v>
      </c>
      <c r="Y875" s="172" t="e">
        <f t="shared" si="31"/>
        <v>#DIV/0!</v>
      </c>
      <c r="Z875" s="132">
        <f t="shared" si="32"/>
        <v>0</v>
      </c>
      <c r="AA875" s="133">
        <f t="shared" si="33"/>
        <v>0</v>
      </c>
      <c r="AB875" s="134" t="e">
        <f t="shared" si="34"/>
        <v>#DIV/0!</v>
      </c>
      <c r="AC875" s="131" t="e">
        <f t="shared" si="35"/>
        <v>#DIV/0!</v>
      </c>
    </row>
    <row r="876" spans="1:29" x14ac:dyDescent="0.35">
      <c r="A876" s="141">
        <v>44228</v>
      </c>
      <c r="B876" s="145">
        <v>2019</v>
      </c>
      <c r="C876" s="148" t="s">
        <v>14</v>
      </c>
      <c r="D876" s="151" t="s">
        <v>14</v>
      </c>
      <c r="E876" s="78" t="s">
        <v>994</v>
      </c>
      <c r="F876" s="151">
        <v>3</v>
      </c>
      <c r="G876" s="148" t="s">
        <v>990</v>
      </c>
      <c r="H876" s="148" t="s">
        <v>11</v>
      </c>
      <c r="I876" s="148"/>
      <c r="J876" s="164">
        <v>1739</v>
      </c>
      <c r="K876" s="39">
        <v>369</v>
      </c>
      <c r="L876" s="39">
        <v>11.17</v>
      </c>
      <c r="M876" s="39">
        <v>87.11</v>
      </c>
      <c r="N876" s="39">
        <v>78.94</v>
      </c>
      <c r="O876" s="33">
        <f>100/(M876-L876)*(N876-L876)</f>
        <v>89.241506452462474</v>
      </c>
      <c r="P876" s="9"/>
      <c r="Q876" s="9"/>
      <c r="R876" s="170">
        <f t="shared" si="25"/>
        <v>0</v>
      </c>
      <c r="S876" s="170">
        <f t="shared" si="26"/>
        <v>0</v>
      </c>
      <c r="T876" s="170">
        <f t="shared" si="27"/>
        <v>0</v>
      </c>
      <c r="U876" s="170">
        <f t="shared" si="28"/>
        <v>0</v>
      </c>
      <c r="V876" s="170">
        <f t="shared" si="29"/>
        <v>0</v>
      </c>
      <c r="W876" s="171">
        <v>30</v>
      </c>
      <c r="X876" s="131">
        <f t="shared" si="30"/>
        <v>10.758493547537526</v>
      </c>
      <c r="Y876" s="172">
        <f t="shared" si="31"/>
        <v>0.46027740888298657</v>
      </c>
      <c r="Z876" s="132">
        <f t="shared" si="32"/>
        <v>0</v>
      </c>
      <c r="AA876" s="133">
        <f t="shared" si="33"/>
        <v>0</v>
      </c>
      <c r="AB876" s="134">
        <f t="shared" si="34"/>
        <v>0</v>
      </c>
      <c r="AC876" s="131">
        <f t="shared" si="35"/>
        <v>0</v>
      </c>
    </row>
    <row r="877" spans="1:29" x14ac:dyDescent="0.35">
      <c r="A877" s="141">
        <v>44228</v>
      </c>
      <c r="B877" s="145">
        <v>2019</v>
      </c>
      <c r="C877" s="148" t="s">
        <v>14</v>
      </c>
      <c r="D877" s="151" t="s">
        <v>14</v>
      </c>
      <c r="E877" s="78" t="s">
        <v>994</v>
      </c>
      <c r="F877" s="151">
        <v>3</v>
      </c>
      <c r="G877" s="148" t="s">
        <v>990</v>
      </c>
      <c r="H877" s="148" t="s">
        <v>10</v>
      </c>
      <c r="I877" s="148"/>
      <c r="J877" s="164">
        <v>1740</v>
      </c>
      <c r="K877" s="39">
        <v>219</v>
      </c>
      <c r="L877" s="39">
        <v>10.89</v>
      </c>
      <c r="M877" s="39">
        <v>93.93</v>
      </c>
      <c r="N877" s="39">
        <v>83.05</v>
      </c>
      <c r="O877" s="33">
        <f>100/(M877-L877)*(N877-L877)</f>
        <v>86.897880539499027</v>
      </c>
      <c r="P877" s="48"/>
      <c r="Q877" s="48"/>
      <c r="R877" s="170">
        <f t="shared" si="25"/>
        <v>0</v>
      </c>
      <c r="S877" s="170">
        <f t="shared" si="26"/>
        <v>0</v>
      </c>
      <c r="T877" s="170">
        <f t="shared" si="27"/>
        <v>0</v>
      </c>
      <c r="U877" s="170">
        <f t="shared" si="28"/>
        <v>0</v>
      </c>
      <c r="V877" s="170">
        <f t="shared" si="29"/>
        <v>0</v>
      </c>
      <c r="W877" s="171">
        <v>30</v>
      </c>
      <c r="X877" s="131">
        <f t="shared" si="30"/>
        <v>13.102119460500973</v>
      </c>
      <c r="Y877" s="172">
        <f t="shared" si="31"/>
        <v>0.47538802660753882</v>
      </c>
      <c r="Z877" s="132">
        <f t="shared" si="32"/>
        <v>0</v>
      </c>
      <c r="AA877" s="133">
        <f t="shared" si="33"/>
        <v>0</v>
      </c>
      <c r="AB877" s="134">
        <f t="shared" si="34"/>
        <v>0</v>
      </c>
      <c r="AC877" s="131">
        <f t="shared" si="35"/>
        <v>0</v>
      </c>
    </row>
    <row r="878" spans="1:29" x14ac:dyDescent="0.35">
      <c r="A878" s="141">
        <v>44228</v>
      </c>
      <c r="B878" s="145">
        <v>2019</v>
      </c>
      <c r="C878" s="148" t="s">
        <v>14</v>
      </c>
      <c r="D878" s="151" t="s">
        <v>14</v>
      </c>
      <c r="E878" s="78" t="s">
        <v>994</v>
      </c>
      <c r="F878" s="151">
        <v>3</v>
      </c>
      <c r="G878" s="148" t="s">
        <v>952</v>
      </c>
      <c r="H878" s="148" t="s">
        <v>8</v>
      </c>
      <c r="I878" s="148"/>
      <c r="J878" s="164">
        <v>1741</v>
      </c>
      <c r="K878" s="39">
        <v>239</v>
      </c>
      <c r="L878" s="39">
        <v>10.89</v>
      </c>
      <c r="M878" s="39">
        <v>95.05</v>
      </c>
      <c r="N878" s="39">
        <v>88.58</v>
      </c>
      <c r="O878" s="33">
        <f>100/(M878-L878)*(N878-L878)</f>
        <v>92.31226235741444</v>
      </c>
      <c r="P878" s="9"/>
      <c r="Q878" s="9"/>
      <c r="R878" s="170">
        <f t="shared" si="25"/>
        <v>0</v>
      </c>
      <c r="S878" s="170">
        <f t="shared" si="26"/>
        <v>0</v>
      </c>
      <c r="T878" s="170">
        <f t="shared" si="27"/>
        <v>0</v>
      </c>
      <c r="U878" s="170">
        <f t="shared" si="28"/>
        <v>0</v>
      </c>
      <c r="V878" s="170">
        <f t="shared" si="29"/>
        <v>0</v>
      </c>
      <c r="W878" s="171">
        <v>30</v>
      </c>
      <c r="X878" s="131">
        <f t="shared" si="30"/>
        <v>7.6877376425855601</v>
      </c>
      <c r="Y878" s="172">
        <f t="shared" si="31"/>
        <v>0.44163985068863437</v>
      </c>
      <c r="Z878" s="132">
        <f t="shared" si="32"/>
        <v>0</v>
      </c>
      <c r="AA878" s="133">
        <f t="shared" si="33"/>
        <v>0</v>
      </c>
      <c r="AB878" s="134">
        <f t="shared" si="34"/>
        <v>0</v>
      </c>
      <c r="AC878" s="131">
        <f t="shared" si="35"/>
        <v>0</v>
      </c>
    </row>
    <row r="879" spans="1:29" x14ac:dyDescent="0.35">
      <c r="A879" s="141">
        <v>44228</v>
      </c>
      <c r="B879" s="145">
        <v>2019</v>
      </c>
      <c r="C879" s="148" t="s">
        <v>14</v>
      </c>
      <c r="D879" s="151" t="s">
        <v>14</v>
      </c>
      <c r="E879" s="78" t="s">
        <v>994</v>
      </c>
      <c r="F879" s="151">
        <v>3</v>
      </c>
      <c r="G879" s="148" t="s">
        <v>952</v>
      </c>
      <c r="H879" s="148" t="s">
        <v>12</v>
      </c>
      <c r="I879" s="148"/>
      <c r="J879" s="164">
        <v>1742</v>
      </c>
      <c r="K879" s="39">
        <v>239</v>
      </c>
      <c r="L879" s="39">
        <v>10.89</v>
      </c>
      <c r="M879" s="39">
        <v>95.04</v>
      </c>
      <c r="N879" s="39"/>
      <c r="O879" s="33"/>
      <c r="P879" s="46"/>
      <c r="Q879" s="46"/>
      <c r="R879" s="170" t="e">
        <f t="shared" si="25"/>
        <v>#DIV/0!</v>
      </c>
      <c r="S879" s="170" t="e">
        <f t="shared" si="26"/>
        <v>#DIV/0!</v>
      </c>
      <c r="T879" s="170" t="e">
        <f t="shared" si="27"/>
        <v>#DIV/0!</v>
      </c>
      <c r="U879" s="170" t="e">
        <f t="shared" si="28"/>
        <v>#DIV/0!</v>
      </c>
      <c r="V879" s="170" t="e">
        <f t="shared" si="29"/>
        <v>#DIV/0!</v>
      </c>
      <c r="W879" s="171">
        <v>30</v>
      </c>
      <c r="X879" s="131">
        <f t="shared" si="30"/>
        <v>100</v>
      </c>
      <c r="Y879" s="172" t="e">
        <f t="shared" si="31"/>
        <v>#DIV/0!</v>
      </c>
      <c r="Z879" s="132">
        <f t="shared" si="32"/>
        <v>0</v>
      </c>
      <c r="AA879" s="133">
        <f t="shared" si="33"/>
        <v>0</v>
      </c>
      <c r="AB879" s="134" t="e">
        <f t="shared" si="34"/>
        <v>#DIV/0!</v>
      </c>
      <c r="AC879" s="131" t="e">
        <f t="shared" si="35"/>
        <v>#DIV/0!</v>
      </c>
    </row>
    <row r="880" spans="1:29" x14ac:dyDescent="0.35">
      <c r="A880" s="141">
        <v>44228</v>
      </c>
      <c r="B880" s="145">
        <v>2019</v>
      </c>
      <c r="C880" s="148" t="s">
        <v>14</v>
      </c>
      <c r="D880" s="151" t="s">
        <v>14</v>
      </c>
      <c r="E880" s="78" t="s">
        <v>994</v>
      </c>
      <c r="F880" s="151">
        <v>3</v>
      </c>
      <c r="G880" s="148" t="s">
        <v>952</v>
      </c>
      <c r="H880" s="148" t="s">
        <v>11</v>
      </c>
      <c r="I880" s="148"/>
      <c r="J880" s="164">
        <v>1743</v>
      </c>
      <c r="K880" s="39">
        <v>362</v>
      </c>
      <c r="L880" s="39">
        <v>11.26</v>
      </c>
      <c r="M880" s="39">
        <v>97.75</v>
      </c>
      <c r="N880" s="39">
        <v>89.37</v>
      </c>
      <c r="O880" s="33">
        <f t="shared" ref="O880:O905" si="36">100/(M880-L880)*(N880-L880)</f>
        <v>90.311018614868772</v>
      </c>
      <c r="P880" s="48"/>
      <c r="Q880" s="48"/>
      <c r="R880" s="170">
        <f t="shared" si="25"/>
        <v>0</v>
      </c>
      <c r="S880" s="170">
        <f t="shared" si="26"/>
        <v>0</v>
      </c>
      <c r="T880" s="170">
        <f t="shared" si="27"/>
        <v>0</v>
      </c>
      <c r="U880" s="170">
        <f t="shared" si="28"/>
        <v>0</v>
      </c>
      <c r="V880" s="170">
        <f t="shared" si="29"/>
        <v>0</v>
      </c>
      <c r="W880" s="171">
        <v>30</v>
      </c>
      <c r="X880" s="131">
        <f t="shared" si="30"/>
        <v>9.6889813851312283</v>
      </c>
      <c r="Y880" s="172">
        <f t="shared" si="31"/>
        <v>0.45364229932146966</v>
      </c>
      <c r="Z880" s="132">
        <f t="shared" si="32"/>
        <v>0</v>
      </c>
      <c r="AA880" s="133">
        <f t="shared" si="33"/>
        <v>0</v>
      </c>
      <c r="AB880" s="134">
        <f t="shared" si="34"/>
        <v>0</v>
      </c>
      <c r="AC880" s="131">
        <f t="shared" si="35"/>
        <v>0</v>
      </c>
    </row>
    <row r="881" spans="1:29" x14ac:dyDescent="0.35">
      <c r="A881" s="141">
        <v>44228</v>
      </c>
      <c r="B881" s="145">
        <v>2019</v>
      </c>
      <c r="C881" s="148" t="s">
        <v>14</v>
      </c>
      <c r="D881" s="151" t="s">
        <v>14</v>
      </c>
      <c r="E881" s="78" t="s">
        <v>994</v>
      </c>
      <c r="F881" s="151">
        <v>3</v>
      </c>
      <c r="G881" s="148" t="s">
        <v>952</v>
      </c>
      <c r="H881" s="148" t="s">
        <v>10</v>
      </c>
      <c r="I881" s="148"/>
      <c r="J881" s="164">
        <v>1744</v>
      </c>
      <c r="K881" s="39">
        <v>209</v>
      </c>
      <c r="L881" s="39">
        <v>10.98</v>
      </c>
      <c r="M881" s="39">
        <v>76.099999999999994</v>
      </c>
      <c r="N881" s="39">
        <v>67.88</v>
      </c>
      <c r="O881" s="33">
        <f t="shared" si="36"/>
        <v>87.377149877149876</v>
      </c>
      <c r="P881" s="46"/>
      <c r="Q881" s="46"/>
      <c r="R881" s="170">
        <f t="shared" si="25"/>
        <v>0</v>
      </c>
      <c r="S881" s="170">
        <f t="shared" si="26"/>
        <v>0</v>
      </c>
      <c r="T881" s="170">
        <f t="shared" si="27"/>
        <v>0</v>
      </c>
      <c r="U881" s="170">
        <f t="shared" si="28"/>
        <v>0</v>
      </c>
      <c r="V881" s="170">
        <f t="shared" si="29"/>
        <v>0</v>
      </c>
      <c r="W881" s="171">
        <v>30</v>
      </c>
      <c r="X881" s="131">
        <f t="shared" si="30"/>
        <v>12.622850122850124</v>
      </c>
      <c r="Y881" s="172">
        <f t="shared" si="31"/>
        <v>0.47223198594024607</v>
      </c>
      <c r="Z881" s="132">
        <f t="shared" si="32"/>
        <v>0</v>
      </c>
      <c r="AA881" s="133">
        <f t="shared" si="33"/>
        <v>0</v>
      </c>
      <c r="AB881" s="134">
        <f t="shared" si="34"/>
        <v>0</v>
      </c>
      <c r="AC881" s="131">
        <f t="shared" si="35"/>
        <v>0</v>
      </c>
    </row>
    <row r="882" spans="1:29" x14ac:dyDescent="0.35">
      <c r="A882" s="141">
        <v>44228</v>
      </c>
      <c r="B882" s="145">
        <v>2019</v>
      </c>
      <c r="C882" s="148" t="s">
        <v>14</v>
      </c>
      <c r="D882" s="151" t="s">
        <v>15</v>
      </c>
      <c r="E882" s="78" t="s">
        <v>992</v>
      </c>
      <c r="F882" s="151">
        <v>1</v>
      </c>
      <c r="G882" s="148" t="s">
        <v>990</v>
      </c>
      <c r="H882" s="148" t="s">
        <v>8</v>
      </c>
      <c r="I882" s="148"/>
      <c r="J882" s="164">
        <v>1745</v>
      </c>
      <c r="K882" s="39">
        <v>368</v>
      </c>
      <c r="L882" s="39">
        <v>11.3</v>
      </c>
      <c r="M882" s="39">
        <v>99.53</v>
      </c>
      <c r="N882" s="39">
        <v>93.43</v>
      </c>
      <c r="O882" s="33">
        <f t="shared" si="36"/>
        <v>93.086251841777184</v>
      </c>
      <c r="P882" s="46"/>
      <c r="Q882" s="46"/>
      <c r="R882" s="170">
        <f t="shared" si="25"/>
        <v>0</v>
      </c>
      <c r="S882" s="170">
        <f t="shared" si="26"/>
        <v>0</v>
      </c>
      <c r="T882" s="170">
        <f t="shared" si="27"/>
        <v>0</v>
      </c>
      <c r="U882" s="170">
        <f t="shared" si="28"/>
        <v>0</v>
      </c>
      <c r="V882" s="170">
        <f t="shared" si="29"/>
        <v>0</v>
      </c>
      <c r="W882" s="171">
        <v>30</v>
      </c>
      <c r="X882" s="131">
        <f t="shared" si="30"/>
        <v>6.9137481582228162</v>
      </c>
      <c r="Y882" s="172">
        <f t="shared" si="31"/>
        <v>0.4371362474126384</v>
      </c>
      <c r="Z882" s="132">
        <f t="shared" si="32"/>
        <v>0</v>
      </c>
      <c r="AA882" s="133">
        <f t="shared" si="33"/>
        <v>0</v>
      </c>
      <c r="AB882" s="134">
        <f t="shared" si="34"/>
        <v>0</v>
      </c>
      <c r="AC882" s="131">
        <f t="shared" si="35"/>
        <v>0</v>
      </c>
    </row>
    <row r="883" spans="1:29" x14ac:dyDescent="0.35">
      <c r="A883" s="141">
        <v>44228</v>
      </c>
      <c r="B883" s="145">
        <v>2019</v>
      </c>
      <c r="C883" s="148" t="s">
        <v>14</v>
      </c>
      <c r="D883" s="151" t="s">
        <v>15</v>
      </c>
      <c r="E883" s="78" t="s">
        <v>992</v>
      </c>
      <c r="F883" s="151">
        <v>1</v>
      </c>
      <c r="G883" s="148" t="s">
        <v>990</v>
      </c>
      <c r="H883" s="148" t="s">
        <v>12</v>
      </c>
      <c r="I883" s="148"/>
      <c r="J883" s="164">
        <v>1746</v>
      </c>
      <c r="K883" s="39">
        <v>378</v>
      </c>
      <c r="L883" s="39">
        <v>11.37</v>
      </c>
      <c r="M883" s="39">
        <v>92.25</v>
      </c>
      <c r="N883" s="39">
        <v>86.9</v>
      </c>
      <c r="O883" s="33">
        <f t="shared" si="36"/>
        <v>93.38526211671612</v>
      </c>
      <c r="P883" s="46"/>
      <c r="Q883" s="46"/>
      <c r="R883" s="170">
        <f t="shared" si="25"/>
        <v>0</v>
      </c>
      <c r="S883" s="170">
        <f t="shared" si="26"/>
        <v>0</v>
      </c>
      <c r="T883" s="170">
        <f t="shared" si="27"/>
        <v>0</v>
      </c>
      <c r="U883" s="170">
        <f t="shared" si="28"/>
        <v>0</v>
      </c>
      <c r="V883" s="170">
        <f t="shared" si="29"/>
        <v>0</v>
      </c>
      <c r="W883" s="171">
        <v>30</v>
      </c>
      <c r="X883" s="131">
        <f t="shared" si="30"/>
        <v>6.6147378832838797</v>
      </c>
      <c r="Y883" s="172">
        <f t="shared" si="31"/>
        <v>0.43541639083807754</v>
      </c>
      <c r="Z883" s="132">
        <f t="shared" si="32"/>
        <v>0</v>
      </c>
      <c r="AA883" s="133">
        <f t="shared" si="33"/>
        <v>0</v>
      </c>
      <c r="AB883" s="134">
        <f t="shared" si="34"/>
        <v>0</v>
      </c>
      <c r="AC883" s="131">
        <f t="shared" si="35"/>
        <v>0</v>
      </c>
    </row>
    <row r="884" spans="1:29" x14ac:dyDescent="0.35">
      <c r="A884" s="141">
        <v>44228</v>
      </c>
      <c r="B884" s="145">
        <v>2019</v>
      </c>
      <c r="C884" s="148" t="s">
        <v>14</v>
      </c>
      <c r="D884" s="151" t="s">
        <v>15</v>
      </c>
      <c r="E884" s="78" t="s">
        <v>992</v>
      </c>
      <c r="F884" s="151">
        <v>1</v>
      </c>
      <c r="G884" s="148" t="s">
        <v>990</v>
      </c>
      <c r="H884" s="148" t="s">
        <v>11</v>
      </c>
      <c r="I884" s="148"/>
      <c r="J884" s="164">
        <v>1747</v>
      </c>
      <c r="K884" s="39">
        <v>372</v>
      </c>
      <c r="L884" s="39">
        <v>11.25</v>
      </c>
      <c r="M884" s="39">
        <v>100.87</v>
      </c>
      <c r="N884" s="39">
        <v>92.63</v>
      </c>
      <c r="O884" s="33">
        <f t="shared" si="36"/>
        <v>90.80562374469983</v>
      </c>
      <c r="P884" s="48"/>
      <c r="Q884" s="48"/>
      <c r="R884" s="170">
        <f t="shared" si="25"/>
        <v>0</v>
      </c>
      <c r="S884" s="170">
        <f t="shared" si="26"/>
        <v>0</v>
      </c>
      <c r="T884" s="170">
        <f t="shared" si="27"/>
        <v>0</v>
      </c>
      <c r="U884" s="170">
        <f t="shared" si="28"/>
        <v>0</v>
      </c>
      <c r="V884" s="170">
        <f t="shared" si="29"/>
        <v>0</v>
      </c>
      <c r="W884" s="171">
        <v>30</v>
      </c>
      <c r="X884" s="131">
        <f t="shared" si="30"/>
        <v>9.1943762553001704</v>
      </c>
      <c r="Y884" s="172">
        <f t="shared" si="31"/>
        <v>0.4506266896043255</v>
      </c>
      <c r="Z884" s="132">
        <f t="shared" si="32"/>
        <v>0</v>
      </c>
      <c r="AA884" s="133">
        <f t="shared" si="33"/>
        <v>0</v>
      </c>
      <c r="AB884" s="134">
        <f t="shared" si="34"/>
        <v>0</v>
      </c>
      <c r="AC884" s="131">
        <f t="shared" si="35"/>
        <v>0</v>
      </c>
    </row>
    <row r="885" spans="1:29" x14ac:dyDescent="0.35">
      <c r="A885" s="141">
        <v>44228</v>
      </c>
      <c r="B885" s="145">
        <v>2019</v>
      </c>
      <c r="C885" s="148" t="s">
        <v>14</v>
      </c>
      <c r="D885" s="151" t="s">
        <v>15</v>
      </c>
      <c r="E885" s="78" t="s">
        <v>992</v>
      </c>
      <c r="F885" s="151">
        <v>1</v>
      </c>
      <c r="G885" s="148" t="s">
        <v>990</v>
      </c>
      <c r="H885" s="148" t="s">
        <v>10</v>
      </c>
      <c r="I885" s="148"/>
      <c r="J885" s="164">
        <v>1748</v>
      </c>
      <c r="K885" s="39">
        <v>225</v>
      </c>
      <c r="L885" s="39">
        <v>10.94</v>
      </c>
      <c r="M885" s="39">
        <v>91.22</v>
      </c>
      <c r="N885" s="39">
        <v>81.98</v>
      </c>
      <c r="O885" s="33">
        <f t="shared" si="36"/>
        <v>88.490284005979078</v>
      </c>
      <c r="P885" s="48"/>
      <c r="Q885" s="48"/>
      <c r="R885" s="170">
        <f t="shared" si="25"/>
        <v>0</v>
      </c>
      <c r="S885" s="170">
        <f t="shared" si="26"/>
        <v>0</v>
      </c>
      <c r="T885" s="170">
        <f t="shared" si="27"/>
        <v>0</v>
      </c>
      <c r="U885" s="170">
        <f t="shared" si="28"/>
        <v>0</v>
      </c>
      <c r="V885" s="170">
        <f t="shared" si="29"/>
        <v>0</v>
      </c>
      <c r="W885" s="171">
        <v>30</v>
      </c>
      <c r="X885" s="131">
        <f t="shared" si="30"/>
        <v>11.509715994020922</v>
      </c>
      <c r="Y885" s="172">
        <f t="shared" si="31"/>
        <v>0.46503378378378374</v>
      </c>
      <c r="Z885" s="132">
        <f t="shared" si="32"/>
        <v>0</v>
      </c>
      <c r="AA885" s="133">
        <f t="shared" si="33"/>
        <v>0</v>
      </c>
      <c r="AB885" s="134">
        <f t="shared" si="34"/>
        <v>0</v>
      </c>
      <c r="AC885" s="131">
        <f t="shared" si="35"/>
        <v>0</v>
      </c>
    </row>
    <row r="886" spans="1:29" x14ac:dyDescent="0.35">
      <c r="A886" s="141">
        <v>44228</v>
      </c>
      <c r="B886" s="145">
        <v>2019</v>
      </c>
      <c r="C886" s="148" t="s">
        <v>14</v>
      </c>
      <c r="D886" s="151" t="s">
        <v>15</v>
      </c>
      <c r="E886" s="78" t="s">
        <v>992</v>
      </c>
      <c r="F886" s="151">
        <v>1</v>
      </c>
      <c r="G886" s="148" t="s">
        <v>952</v>
      </c>
      <c r="H886" s="148" t="s">
        <v>8</v>
      </c>
      <c r="I886" s="148"/>
      <c r="J886" s="164">
        <v>1749</v>
      </c>
      <c r="K886" s="39">
        <v>367</v>
      </c>
      <c r="L886" s="39">
        <v>11.22</v>
      </c>
      <c r="M886" s="39">
        <v>81.86</v>
      </c>
      <c r="N886" s="39">
        <v>77.08</v>
      </c>
      <c r="O886" s="33">
        <f t="shared" si="36"/>
        <v>93.233295583238956</v>
      </c>
      <c r="P886" s="48"/>
      <c r="Q886" s="48"/>
      <c r="R886" s="170">
        <f t="shared" si="25"/>
        <v>0</v>
      </c>
      <c r="S886" s="170">
        <f t="shared" si="26"/>
        <v>0</v>
      </c>
      <c r="T886" s="170">
        <f t="shared" si="27"/>
        <v>0</v>
      </c>
      <c r="U886" s="170">
        <f t="shared" si="28"/>
        <v>0</v>
      </c>
      <c r="V886" s="170">
        <f t="shared" si="29"/>
        <v>0</v>
      </c>
      <c r="W886" s="171">
        <v>30</v>
      </c>
      <c r="X886" s="131">
        <f t="shared" si="30"/>
        <v>6.7667044167610442</v>
      </c>
      <c r="Y886" s="172">
        <f t="shared" si="31"/>
        <v>0.4362890980868509</v>
      </c>
      <c r="Z886" s="132">
        <f t="shared" si="32"/>
        <v>0</v>
      </c>
      <c r="AA886" s="133">
        <f t="shared" si="33"/>
        <v>0</v>
      </c>
      <c r="AB886" s="134">
        <f t="shared" si="34"/>
        <v>0</v>
      </c>
      <c r="AC886" s="131">
        <f t="shared" si="35"/>
        <v>0</v>
      </c>
    </row>
    <row r="887" spans="1:29" x14ac:dyDescent="0.35">
      <c r="A887" s="141">
        <v>44228</v>
      </c>
      <c r="B887" s="145">
        <v>2019</v>
      </c>
      <c r="C887" s="148" t="s">
        <v>14</v>
      </c>
      <c r="D887" s="151" t="s">
        <v>15</v>
      </c>
      <c r="E887" s="78" t="s">
        <v>992</v>
      </c>
      <c r="F887" s="151">
        <v>1</v>
      </c>
      <c r="G887" s="148" t="s">
        <v>952</v>
      </c>
      <c r="H887" s="148" t="s">
        <v>12</v>
      </c>
      <c r="I887" s="148"/>
      <c r="J887" s="164">
        <v>1750</v>
      </c>
      <c r="K887" s="39">
        <v>232</v>
      </c>
      <c r="L887" s="39">
        <v>10.86</v>
      </c>
      <c r="M887" s="39">
        <v>116.58</v>
      </c>
      <c r="N887" s="39">
        <v>110.98</v>
      </c>
      <c r="O887" s="33">
        <f t="shared" si="36"/>
        <v>94.702989027620134</v>
      </c>
      <c r="P887" s="48"/>
      <c r="Q887" s="48"/>
      <c r="R887" s="170">
        <f t="shared" si="25"/>
        <v>0</v>
      </c>
      <c r="S887" s="170">
        <f t="shared" si="26"/>
        <v>0</v>
      </c>
      <c r="T887" s="170">
        <f t="shared" si="27"/>
        <v>0</v>
      </c>
      <c r="U887" s="170">
        <f t="shared" si="28"/>
        <v>0</v>
      </c>
      <c r="V887" s="170">
        <f t="shared" si="29"/>
        <v>0</v>
      </c>
      <c r="W887" s="171">
        <v>30</v>
      </c>
      <c r="X887" s="131">
        <f t="shared" si="30"/>
        <v>5.2970109723798657</v>
      </c>
      <c r="Y887" s="172">
        <f t="shared" si="31"/>
        <v>0.42796644027167402</v>
      </c>
      <c r="Z887" s="132">
        <f t="shared" si="32"/>
        <v>0</v>
      </c>
      <c r="AA887" s="133">
        <f t="shared" si="33"/>
        <v>0</v>
      </c>
      <c r="AB887" s="134">
        <f t="shared" si="34"/>
        <v>0</v>
      </c>
      <c r="AC887" s="131">
        <f t="shared" si="35"/>
        <v>0</v>
      </c>
    </row>
    <row r="888" spans="1:29" x14ac:dyDescent="0.35">
      <c r="A888" s="141">
        <v>44228</v>
      </c>
      <c r="B888" s="145">
        <v>2019</v>
      </c>
      <c r="C888" s="148" t="s">
        <v>14</v>
      </c>
      <c r="D888" s="151" t="s">
        <v>15</v>
      </c>
      <c r="E888" s="78" t="s">
        <v>992</v>
      </c>
      <c r="F888" s="151">
        <v>1</v>
      </c>
      <c r="G888" s="148" t="s">
        <v>952</v>
      </c>
      <c r="H888" s="148" t="s">
        <v>11</v>
      </c>
      <c r="I888" s="148"/>
      <c r="J888" s="164">
        <v>1751</v>
      </c>
      <c r="K888" s="39">
        <v>374</v>
      </c>
      <c r="L888" s="39">
        <v>11.25</v>
      </c>
      <c r="M888" s="39">
        <v>94.2</v>
      </c>
      <c r="N888" s="39">
        <v>87.22</v>
      </c>
      <c r="O888" s="33">
        <f t="shared" si="36"/>
        <v>91.585292344786012</v>
      </c>
      <c r="P888" s="48"/>
      <c r="Q888" s="48"/>
      <c r="R888" s="170">
        <f t="shared" si="25"/>
        <v>0</v>
      </c>
      <c r="S888" s="170">
        <f t="shared" si="26"/>
        <v>0</v>
      </c>
      <c r="T888" s="170">
        <f t="shared" si="27"/>
        <v>0</v>
      </c>
      <c r="U888" s="170">
        <f t="shared" si="28"/>
        <v>0</v>
      </c>
      <c r="V888" s="170">
        <f t="shared" si="29"/>
        <v>0</v>
      </c>
      <c r="W888" s="171">
        <v>30</v>
      </c>
      <c r="X888" s="131">
        <f t="shared" si="30"/>
        <v>8.4147076552139879</v>
      </c>
      <c r="Y888" s="172">
        <f t="shared" si="31"/>
        <v>0.44593918652099512</v>
      </c>
      <c r="Z888" s="132">
        <f t="shared" si="32"/>
        <v>0</v>
      </c>
      <c r="AA888" s="133">
        <f t="shared" si="33"/>
        <v>0</v>
      </c>
      <c r="AB888" s="134">
        <f t="shared" si="34"/>
        <v>0</v>
      </c>
      <c r="AC888" s="131">
        <f t="shared" si="35"/>
        <v>0</v>
      </c>
    </row>
    <row r="889" spans="1:29" x14ac:dyDescent="0.35">
      <c r="A889" s="141">
        <v>44228</v>
      </c>
      <c r="B889" s="145">
        <v>2019</v>
      </c>
      <c r="C889" s="148" t="s">
        <v>14</v>
      </c>
      <c r="D889" s="151" t="s">
        <v>15</v>
      </c>
      <c r="E889" s="78" t="s">
        <v>992</v>
      </c>
      <c r="F889" s="151">
        <v>1</v>
      </c>
      <c r="G889" s="148" t="s">
        <v>952</v>
      </c>
      <c r="H889" s="148" t="s">
        <v>10</v>
      </c>
      <c r="I889" s="148"/>
      <c r="J889" s="164">
        <v>1752</v>
      </c>
      <c r="K889" s="39">
        <v>366</v>
      </c>
      <c r="L889" s="39">
        <v>11.31</v>
      </c>
      <c r="M889" s="39">
        <v>84.47</v>
      </c>
      <c r="N889" s="39">
        <v>75.959999999999994</v>
      </c>
      <c r="O889" s="33">
        <f t="shared" si="36"/>
        <v>88.36796063422635</v>
      </c>
      <c r="P889" s="48"/>
      <c r="Q889" s="48"/>
      <c r="R889" s="170">
        <f t="shared" si="25"/>
        <v>0</v>
      </c>
      <c r="S889" s="170">
        <f t="shared" si="26"/>
        <v>0</v>
      </c>
      <c r="T889" s="170">
        <f t="shared" si="27"/>
        <v>0</v>
      </c>
      <c r="U889" s="170">
        <f t="shared" si="28"/>
        <v>0</v>
      </c>
      <c r="V889" s="170">
        <f t="shared" si="29"/>
        <v>0</v>
      </c>
      <c r="W889" s="171">
        <v>30</v>
      </c>
      <c r="X889" s="131">
        <f t="shared" si="30"/>
        <v>11.63203936577365</v>
      </c>
      <c r="Y889" s="172">
        <f t="shared" si="31"/>
        <v>0.46581593194122201</v>
      </c>
      <c r="Z889" s="132">
        <f t="shared" si="32"/>
        <v>0</v>
      </c>
      <c r="AA889" s="133">
        <f t="shared" si="33"/>
        <v>0</v>
      </c>
      <c r="AB889" s="134">
        <f t="shared" si="34"/>
        <v>0</v>
      </c>
      <c r="AC889" s="131">
        <f t="shared" si="35"/>
        <v>0</v>
      </c>
    </row>
    <row r="890" spans="1:29" x14ac:dyDescent="0.35">
      <c r="A890" s="141">
        <v>44228</v>
      </c>
      <c r="B890" s="145">
        <v>2019</v>
      </c>
      <c r="C890" s="148" t="s">
        <v>14</v>
      </c>
      <c r="D890" s="151" t="s">
        <v>15</v>
      </c>
      <c r="E890" s="78" t="s">
        <v>997</v>
      </c>
      <c r="F890" s="151">
        <v>6</v>
      </c>
      <c r="G890" s="148" t="s">
        <v>990</v>
      </c>
      <c r="H890" s="148" t="s">
        <v>8</v>
      </c>
      <c r="I890" s="148"/>
      <c r="J890" s="164">
        <v>1753</v>
      </c>
      <c r="K890" s="39">
        <v>392</v>
      </c>
      <c r="L890" s="39">
        <v>11.25</v>
      </c>
      <c r="M890" s="39">
        <v>59.41</v>
      </c>
      <c r="N890" s="39">
        <v>57.56</v>
      </c>
      <c r="O890" s="33">
        <f t="shared" si="36"/>
        <v>96.158637873754159</v>
      </c>
      <c r="P890" s="15"/>
      <c r="Q890" s="15"/>
      <c r="R890" s="170">
        <f t="shared" si="25"/>
        <v>0</v>
      </c>
      <c r="S890" s="170">
        <f t="shared" si="26"/>
        <v>0</v>
      </c>
      <c r="T890" s="170">
        <f t="shared" si="27"/>
        <v>0</v>
      </c>
      <c r="U890" s="170">
        <f t="shared" si="28"/>
        <v>0</v>
      </c>
      <c r="V890" s="170">
        <f t="shared" si="29"/>
        <v>0</v>
      </c>
      <c r="W890" s="171">
        <v>30</v>
      </c>
      <c r="X890" s="131">
        <f t="shared" si="30"/>
        <v>3.8413621262458406</v>
      </c>
      <c r="Y890" s="172">
        <f t="shared" si="31"/>
        <v>0.41997408767004957</v>
      </c>
      <c r="Z890" s="132">
        <f t="shared" si="32"/>
        <v>0</v>
      </c>
      <c r="AA890" s="133">
        <f t="shared" si="33"/>
        <v>0</v>
      </c>
      <c r="AB890" s="134">
        <f t="shared" si="34"/>
        <v>0</v>
      </c>
      <c r="AC890" s="131">
        <f t="shared" si="35"/>
        <v>0</v>
      </c>
    </row>
    <row r="891" spans="1:29" x14ac:dyDescent="0.35">
      <c r="A891" s="141">
        <v>44228</v>
      </c>
      <c r="B891" s="145">
        <v>2019</v>
      </c>
      <c r="C891" s="148" t="s">
        <v>14</v>
      </c>
      <c r="D891" s="151" t="s">
        <v>16</v>
      </c>
      <c r="E891" s="78" t="s">
        <v>997</v>
      </c>
      <c r="F891" s="151">
        <v>6</v>
      </c>
      <c r="G891" s="148" t="s">
        <v>990</v>
      </c>
      <c r="H891" s="148" t="s">
        <v>12</v>
      </c>
      <c r="I891" s="148"/>
      <c r="J891" s="164">
        <v>1754</v>
      </c>
      <c r="K891" s="39">
        <v>382</v>
      </c>
      <c r="L891" s="39">
        <v>11.27</v>
      </c>
      <c r="M891" s="39">
        <v>108.01</v>
      </c>
      <c r="N891" s="39">
        <v>103.09</v>
      </c>
      <c r="O891" s="33">
        <f t="shared" si="36"/>
        <v>94.914203018399832</v>
      </c>
      <c r="P891" s="15"/>
      <c r="Q891" s="15"/>
      <c r="R891" s="170">
        <f t="shared" si="25"/>
        <v>0</v>
      </c>
      <c r="S891" s="170">
        <f t="shared" si="26"/>
        <v>0</v>
      </c>
      <c r="T891" s="170">
        <f t="shared" si="27"/>
        <v>0</v>
      </c>
      <c r="U891" s="170">
        <f t="shared" si="28"/>
        <v>0</v>
      </c>
      <c r="V891" s="170">
        <f t="shared" si="29"/>
        <v>0</v>
      </c>
      <c r="W891" s="171">
        <v>30</v>
      </c>
      <c r="X891" s="131">
        <f t="shared" si="30"/>
        <v>5.0857969816001685</v>
      </c>
      <c r="Y891" s="172">
        <f t="shared" si="31"/>
        <v>0.42679154868220437</v>
      </c>
      <c r="Z891" s="132">
        <f t="shared" si="32"/>
        <v>0</v>
      </c>
      <c r="AA891" s="133">
        <f t="shared" si="33"/>
        <v>0</v>
      </c>
      <c r="AB891" s="134">
        <f t="shared" si="34"/>
        <v>0</v>
      </c>
      <c r="AC891" s="131">
        <f t="shared" si="35"/>
        <v>0</v>
      </c>
    </row>
    <row r="892" spans="1:29" x14ac:dyDescent="0.35">
      <c r="A892" s="141">
        <v>44228</v>
      </c>
      <c r="B892" s="145">
        <v>2019</v>
      </c>
      <c r="C892" s="148" t="s">
        <v>14</v>
      </c>
      <c r="D892" s="151" t="s">
        <v>16</v>
      </c>
      <c r="E892" s="78" t="s">
        <v>997</v>
      </c>
      <c r="F892" s="151">
        <v>6</v>
      </c>
      <c r="G892" s="148" t="s">
        <v>990</v>
      </c>
      <c r="H892" s="148" t="s">
        <v>11</v>
      </c>
      <c r="I892" s="148"/>
      <c r="J892" s="164">
        <v>1755</v>
      </c>
      <c r="K892" s="39">
        <v>237</v>
      </c>
      <c r="L892" s="39">
        <v>10.89</v>
      </c>
      <c r="M892" s="39">
        <v>86.64</v>
      </c>
      <c r="N892" s="39">
        <v>79.52</v>
      </c>
      <c r="O892" s="33">
        <f t="shared" si="36"/>
        <v>90.600660066006597</v>
      </c>
      <c r="P892" s="15"/>
      <c r="Q892" s="15"/>
      <c r="R892" s="170">
        <f t="shared" si="25"/>
        <v>0</v>
      </c>
      <c r="S892" s="170">
        <f t="shared" si="26"/>
        <v>0</v>
      </c>
      <c r="T892" s="170">
        <f t="shared" si="27"/>
        <v>0</v>
      </c>
      <c r="U892" s="170">
        <f t="shared" si="28"/>
        <v>0</v>
      </c>
      <c r="V892" s="170">
        <f t="shared" si="29"/>
        <v>0</v>
      </c>
      <c r="W892" s="171">
        <v>30</v>
      </c>
      <c r="X892" s="131">
        <f t="shared" si="30"/>
        <v>9.399339933993403</v>
      </c>
      <c r="Y892" s="172">
        <f t="shared" si="31"/>
        <v>0.45187235902666478</v>
      </c>
      <c r="Z892" s="132">
        <f t="shared" si="32"/>
        <v>0</v>
      </c>
      <c r="AA892" s="133">
        <f t="shared" si="33"/>
        <v>0</v>
      </c>
      <c r="AB892" s="134">
        <f t="shared" si="34"/>
        <v>0</v>
      </c>
      <c r="AC892" s="131">
        <f t="shared" si="35"/>
        <v>0</v>
      </c>
    </row>
    <row r="893" spans="1:29" x14ac:dyDescent="0.35">
      <c r="A893" s="141">
        <v>44228</v>
      </c>
      <c r="B893" s="145">
        <v>2019</v>
      </c>
      <c r="C893" s="148" t="s">
        <v>14</v>
      </c>
      <c r="D893" s="151" t="s">
        <v>16</v>
      </c>
      <c r="E893" s="78" t="s">
        <v>997</v>
      </c>
      <c r="F893" s="151">
        <v>6</v>
      </c>
      <c r="G893" s="148" t="s">
        <v>990</v>
      </c>
      <c r="H893" s="148" t="s">
        <v>10</v>
      </c>
      <c r="I893" s="148"/>
      <c r="J893" s="164">
        <v>1756</v>
      </c>
      <c r="K893" s="39">
        <v>228</v>
      </c>
      <c r="L893" s="39">
        <v>10.93</v>
      </c>
      <c r="M893" s="39">
        <v>89.57</v>
      </c>
      <c r="N893" s="39">
        <v>80.17</v>
      </c>
      <c r="O893" s="33">
        <f t="shared" si="36"/>
        <v>88.046795523906439</v>
      </c>
      <c r="P893" s="9"/>
      <c r="Q893" s="9"/>
      <c r="R893" s="170">
        <f t="shared" si="25"/>
        <v>0</v>
      </c>
      <c r="S893" s="170">
        <f t="shared" si="26"/>
        <v>0</v>
      </c>
      <c r="T893" s="170">
        <f t="shared" si="27"/>
        <v>0</v>
      </c>
      <c r="U893" s="170">
        <f t="shared" si="28"/>
        <v>0</v>
      </c>
      <c r="V893" s="170">
        <f t="shared" si="29"/>
        <v>0</v>
      </c>
      <c r="W893" s="171">
        <v>30</v>
      </c>
      <c r="X893" s="131">
        <f t="shared" si="30"/>
        <v>11.953204476093561</v>
      </c>
      <c r="Y893" s="172">
        <f t="shared" si="31"/>
        <v>0.46787983824378954</v>
      </c>
      <c r="Z893" s="132">
        <f t="shared" si="32"/>
        <v>0</v>
      </c>
      <c r="AA893" s="133">
        <f t="shared" si="33"/>
        <v>0</v>
      </c>
      <c r="AB893" s="134">
        <f t="shared" si="34"/>
        <v>0</v>
      </c>
      <c r="AC893" s="131">
        <f t="shared" si="35"/>
        <v>0</v>
      </c>
    </row>
    <row r="894" spans="1:29" x14ac:dyDescent="0.35">
      <c r="A894" s="141">
        <v>44228</v>
      </c>
      <c r="B894" s="145">
        <v>2019</v>
      </c>
      <c r="C894" s="148" t="s">
        <v>14</v>
      </c>
      <c r="D894" s="151" t="s">
        <v>16</v>
      </c>
      <c r="E894" s="78" t="s">
        <v>997</v>
      </c>
      <c r="F894" s="151">
        <v>6</v>
      </c>
      <c r="G894" s="148" t="s">
        <v>990</v>
      </c>
      <c r="H894" s="148" t="s">
        <v>8</v>
      </c>
      <c r="I894" s="148"/>
      <c r="J894" s="164">
        <v>1757</v>
      </c>
      <c r="K894" s="39">
        <v>407</v>
      </c>
      <c r="L894" s="39">
        <v>10.97</v>
      </c>
      <c r="M894" s="39">
        <v>94.74</v>
      </c>
      <c r="N894" s="39">
        <v>90.9</v>
      </c>
      <c r="O894" s="33">
        <f t="shared" si="36"/>
        <v>95.416020054912266</v>
      </c>
      <c r="P894" s="9"/>
      <c r="Q894" s="9"/>
      <c r="R894" s="170">
        <f t="shared" si="25"/>
        <v>0</v>
      </c>
      <c r="S894" s="170">
        <f t="shared" si="26"/>
        <v>0</v>
      </c>
      <c r="T894" s="170">
        <f t="shared" si="27"/>
        <v>0</v>
      </c>
      <c r="U894" s="170">
        <f t="shared" si="28"/>
        <v>0</v>
      </c>
      <c r="V894" s="170">
        <f t="shared" si="29"/>
        <v>0</v>
      </c>
      <c r="W894" s="171">
        <v>30</v>
      </c>
      <c r="X894" s="131">
        <f t="shared" si="30"/>
        <v>4.5839799450877337</v>
      </c>
      <c r="Y894" s="172">
        <f t="shared" si="31"/>
        <v>0.42402101839109213</v>
      </c>
      <c r="Z894" s="132">
        <f t="shared" si="32"/>
        <v>0</v>
      </c>
      <c r="AA894" s="133">
        <f t="shared" si="33"/>
        <v>0</v>
      </c>
      <c r="AB894" s="134">
        <f t="shared" si="34"/>
        <v>0</v>
      </c>
      <c r="AC894" s="131">
        <f t="shared" si="35"/>
        <v>0</v>
      </c>
    </row>
    <row r="895" spans="1:29" x14ac:dyDescent="0.35">
      <c r="A895" s="141">
        <v>44228</v>
      </c>
      <c r="B895" s="145">
        <v>2019</v>
      </c>
      <c r="C895" s="148" t="s">
        <v>14</v>
      </c>
      <c r="D895" s="151" t="s">
        <v>16</v>
      </c>
      <c r="E895" s="78" t="s">
        <v>997</v>
      </c>
      <c r="F895" s="151">
        <v>6</v>
      </c>
      <c r="G895" s="148" t="s">
        <v>952</v>
      </c>
      <c r="H895" s="148" t="s">
        <v>12</v>
      </c>
      <c r="I895" s="148"/>
      <c r="J895" s="164">
        <v>1758</v>
      </c>
      <c r="K895" s="39">
        <v>361</v>
      </c>
      <c r="L895" s="39">
        <v>11.28</v>
      </c>
      <c r="M895" s="39">
        <v>111.21</v>
      </c>
      <c r="N895" s="39">
        <v>106.11</v>
      </c>
      <c r="O895" s="33">
        <f t="shared" si="36"/>
        <v>94.896427499249484</v>
      </c>
      <c r="P895" s="48"/>
      <c r="Q895" s="48"/>
      <c r="R895" s="170">
        <f t="shared" si="25"/>
        <v>0</v>
      </c>
      <c r="S895" s="170">
        <f t="shared" si="26"/>
        <v>0</v>
      </c>
      <c r="T895" s="170">
        <f t="shared" si="27"/>
        <v>0</v>
      </c>
      <c r="U895" s="170">
        <f t="shared" si="28"/>
        <v>0</v>
      </c>
      <c r="V895" s="170">
        <f t="shared" si="29"/>
        <v>0</v>
      </c>
      <c r="W895" s="171">
        <v>30</v>
      </c>
      <c r="X895" s="131">
        <f t="shared" si="30"/>
        <v>5.1035725007505164</v>
      </c>
      <c r="Y895" s="172">
        <f t="shared" si="31"/>
        <v>0.42689022461246434</v>
      </c>
      <c r="Z895" s="132">
        <f t="shared" si="32"/>
        <v>0</v>
      </c>
      <c r="AA895" s="133">
        <f t="shared" si="33"/>
        <v>0</v>
      </c>
      <c r="AB895" s="134">
        <f t="shared" si="34"/>
        <v>0</v>
      </c>
      <c r="AC895" s="131">
        <f t="shared" si="35"/>
        <v>0</v>
      </c>
    </row>
    <row r="896" spans="1:29" x14ac:dyDescent="0.35">
      <c r="A896" s="141">
        <v>44228</v>
      </c>
      <c r="B896" s="145">
        <v>2019</v>
      </c>
      <c r="C896" s="148" t="s">
        <v>14</v>
      </c>
      <c r="D896" s="151" t="s">
        <v>16</v>
      </c>
      <c r="E896" s="78" t="s">
        <v>997</v>
      </c>
      <c r="F896" s="151">
        <v>6</v>
      </c>
      <c r="G896" s="148" t="s">
        <v>952</v>
      </c>
      <c r="H896" s="148" t="s">
        <v>11</v>
      </c>
      <c r="I896" s="148"/>
      <c r="J896" s="164">
        <v>1759</v>
      </c>
      <c r="K896" s="39">
        <v>218</v>
      </c>
      <c r="L896" s="39">
        <v>10.95</v>
      </c>
      <c r="M896" s="39">
        <v>87.18</v>
      </c>
      <c r="N896" s="39">
        <v>79.599999999999994</v>
      </c>
      <c r="O896" s="33">
        <f t="shared" si="36"/>
        <v>90.05640823822641</v>
      </c>
      <c r="P896" s="48"/>
      <c r="Q896" s="48"/>
      <c r="R896" s="170">
        <f t="shared" si="25"/>
        <v>0</v>
      </c>
      <c r="S896" s="170">
        <f t="shared" si="26"/>
        <v>0</v>
      </c>
      <c r="T896" s="170">
        <f t="shared" si="27"/>
        <v>0</v>
      </c>
      <c r="U896" s="170">
        <f t="shared" si="28"/>
        <v>0</v>
      </c>
      <c r="V896" s="170">
        <f t="shared" si="29"/>
        <v>0</v>
      </c>
      <c r="W896" s="171">
        <v>30</v>
      </c>
      <c r="X896" s="131">
        <f t="shared" si="30"/>
        <v>9.9435917617735896</v>
      </c>
      <c r="Y896" s="172">
        <f t="shared" si="31"/>
        <v>0.45520757465404232</v>
      </c>
      <c r="Z896" s="132">
        <f t="shared" si="32"/>
        <v>0</v>
      </c>
      <c r="AA896" s="133">
        <f t="shared" si="33"/>
        <v>0</v>
      </c>
      <c r="AB896" s="134">
        <f t="shared" si="34"/>
        <v>0</v>
      </c>
      <c r="AC896" s="131">
        <f t="shared" si="35"/>
        <v>0</v>
      </c>
    </row>
    <row r="897" spans="1:29" x14ac:dyDescent="0.35">
      <c r="A897" s="141">
        <v>44228</v>
      </c>
      <c r="B897" s="145">
        <v>2019</v>
      </c>
      <c r="C897" s="148" t="s">
        <v>14</v>
      </c>
      <c r="D897" s="151" t="s">
        <v>16</v>
      </c>
      <c r="E897" s="78" t="s">
        <v>997</v>
      </c>
      <c r="F897" s="151">
        <v>6</v>
      </c>
      <c r="G897" s="148" t="s">
        <v>952</v>
      </c>
      <c r="H897" s="148" t="s">
        <v>10</v>
      </c>
      <c r="I897" s="148"/>
      <c r="J897" s="164">
        <v>1760</v>
      </c>
      <c r="K897" s="39">
        <v>363</v>
      </c>
      <c r="L897" s="39">
        <v>11.23</v>
      </c>
      <c r="M897" s="39">
        <v>86.69</v>
      </c>
      <c r="N897" s="39">
        <v>77.91</v>
      </c>
      <c r="O897" s="33">
        <f t="shared" si="36"/>
        <v>88.36469652796184</v>
      </c>
      <c r="P897" s="48"/>
      <c r="Q897" s="48"/>
      <c r="R897" s="170">
        <f t="shared" si="25"/>
        <v>0</v>
      </c>
      <c r="S897" s="170">
        <f t="shared" si="26"/>
        <v>0</v>
      </c>
      <c r="T897" s="170">
        <f t="shared" si="27"/>
        <v>0</v>
      </c>
      <c r="U897" s="170">
        <f t="shared" si="28"/>
        <v>0</v>
      </c>
      <c r="V897" s="170">
        <f t="shared" si="29"/>
        <v>0</v>
      </c>
      <c r="W897" s="171">
        <v>30</v>
      </c>
      <c r="X897" s="131">
        <f t="shared" si="30"/>
        <v>11.63530347203816</v>
      </c>
      <c r="Y897" s="172">
        <f t="shared" si="31"/>
        <v>0.46583683263347331</v>
      </c>
      <c r="Z897" s="132">
        <f t="shared" si="32"/>
        <v>0</v>
      </c>
      <c r="AA897" s="133">
        <f t="shared" si="33"/>
        <v>0</v>
      </c>
      <c r="AB897" s="134">
        <f t="shared" si="34"/>
        <v>0</v>
      </c>
      <c r="AC897" s="131">
        <f t="shared" si="35"/>
        <v>0</v>
      </c>
    </row>
    <row r="898" spans="1:29" x14ac:dyDescent="0.35">
      <c r="A898" s="141">
        <v>44228</v>
      </c>
      <c r="B898" s="145">
        <v>2019</v>
      </c>
      <c r="C898" s="148" t="s">
        <v>14</v>
      </c>
      <c r="D898" s="151" t="s">
        <v>16</v>
      </c>
      <c r="E898" s="78" t="s">
        <v>993</v>
      </c>
      <c r="F898" s="151">
        <v>2</v>
      </c>
      <c r="G898" s="148" t="s">
        <v>952</v>
      </c>
      <c r="H898" s="148" t="s">
        <v>8</v>
      </c>
      <c r="I898" s="148"/>
      <c r="J898" s="164">
        <v>1761</v>
      </c>
      <c r="K898" s="39">
        <v>380</v>
      </c>
      <c r="L898" s="39">
        <v>11.31</v>
      </c>
      <c r="M898" s="39">
        <v>97.55</v>
      </c>
      <c r="N898" s="39">
        <v>93.28</v>
      </c>
      <c r="O898" s="33">
        <f t="shared" si="36"/>
        <v>95.048701298701303</v>
      </c>
      <c r="P898" s="48"/>
      <c r="Q898" s="48"/>
      <c r="R898" s="170">
        <f t="shared" si="25"/>
        <v>0</v>
      </c>
      <c r="S898" s="170">
        <f t="shared" si="26"/>
        <v>0</v>
      </c>
      <c r="T898" s="170">
        <f t="shared" si="27"/>
        <v>0</v>
      </c>
      <c r="U898" s="170">
        <f t="shared" si="28"/>
        <v>0</v>
      </c>
      <c r="V898" s="170">
        <f t="shared" si="29"/>
        <v>0</v>
      </c>
      <c r="W898" s="171">
        <v>30</v>
      </c>
      <c r="X898" s="131">
        <f t="shared" si="30"/>
        <v>4.9512987012986969</v>
      </c>
      <c r="Y898" s="172">
        <f t="shared" si="31"/>
        <v>0.42604611443210927</v>
      </c>
      <c r="Z898" s="132">
        <f t="shared" si="32"/>
        <v>0</v>
      </c>
      <c r="AA898" s="133">
        <f t="shared" si="33"/>
        <v>0</v>
      </c>
      <c r="AB898" s="134">
        <f t="shared" si="34"/>
        <v>0</v>
      </c>
      <c r="AC898" s="131">
        <f t="shared" si="35"/>
        <v>0</v>
      </c>
    </row>
    <row r="899" spans="1:29" x14ac:dyDescent="0.35">
      <c r="A899" s="141">
        <v>44228</v>
      </c>
      <c r="B899" s="145">
        <v>2019</v>
      </c>
      <c r="C899" s="148" t="s">
        <v>14</v>
      </c>
      <c r="D899" s="151" t="s">
        <v>16</v>
      </c>
      <c r="E899" s="78" t="s">
        <v>993</v>
      </c>
      <c r="F899" s="151">
        <v>2</v>
      </c>
      <c r="G899" s="148" t="s">
        <v>952</v>
      </c>
      <c r="H899" s="148" t="s">
        <v>12</v>
      </c>
      <c r="I899" s="148"/>
      <c r="J899" s="164">
        <v>1762</v>
      </c>
      <c r="K899" s="39">
        <v>390</v>
      </c>
      <c r="L899" s="39">
        <v>10.93</v>
      </c>
      <c r="M899" s="39">
        <v>102.09</v>
      </c>
      <c r="N899" s="39">
        <v>83.96</v>
      </c>
      <c r="O899" s="33">
        <f t="shared" si="36"/>
        <v>80.111891180342255</v>
      </c>
      <c r="P899" s="15"/>
      <c r="Q899" s="15"/>
      <c r="R899" s="170">
        <f t="shared" si="25"/>
        <v>0</v>
      </c>
      <c r="S899" s="170">
        <f t="shared" si="26"/>
        <v>0</v>
      </c>
      <c r="T899" s="170">
        <f t="shared" si="27"/>
        <v>0</v>
      </c>
      <c r="U899" s="170">
        <f t="shared" si="28"/>
        <v>0</v>
      </c>
      <c r="V899" s="170">
        <f t="shared" si="29"/>
        <v>0</v>
      </c>
      <c r="W899" s="171">
        <v>30</v>
      </c>
      <c r="X899" s="131">
        <f t="shared" si="30"/>
        <v>19.888108819657745</v>
      </c>
      <c r="Y899" s="172">
        <f t="shared" si="31"/>
        <v>0.52412707106668499</v>
      </c>
      <c r="Z899" s="132">
        <f t="shared" si="32"/>
        <v>0</v>
      </c>
      <c r="AA899" s="133">
        <f t="shared" si="33"/>
        <v>0</v>
      </c>
      <c r="AB899" s="134">
        <f t="shared" si="34"/>
        <v>0</v>
      </c>
      <c r="AC899" s="131">
        <f t="shared" si="35"/>
        <v>0</v>
      </c>
    </row>
    <row r="900" spans="1:29" x14ac:dyDescent="0.35">
      <c r="A900" s="141">
        <v>44228</v>
      </c>
      <c r="B900" s="145">
        <v>2019</v>
      </c>
      <c r="C900" s="148" t="s">
        <v>14</v>
      </c>
      <c r="D900" s="151" t="s">
        <v>16</v>
      </c>
      <c r="E900" s="78" t="s">
        <v>993</v>
      </c>
      <c r="F900" s="151">
        <v>2</v>
      </c>
      <c r="G900" s="148" t="s">
        <v>952</v>
      </c>
      <c r="H900" s="148" t="s">
        <v>11</v>
      </c>
      <c r="I900" s="148"/>
      <c r="J900" s="164">
        <v>1763</v>
      </c>
      <c r="K900" s="39">
        <v>371</v>
      </c>
      <c r="L900" s="39">
        <v>11.25</v>
      </c>
      <c r="M900" s="39">
        <v>110.8</v>
      </c>
      <c r="N900" s="39">
        <v>103.63</v>
      </c>
      <c r="O900" s="33">
        <f t="shared" si="36"/>
        <v>92.797589151180304</v>
      </c>
      <c r="P900" s="15"/>
      <c r="Q900" s="15"/>
      <c r="R900" s="170">
        <f t="shared" si="25"/>
        <v>0</v>
      </c>
      <c r="S900" s="170">
        <f t="shared" si="26"/>
        <v>0</v>
      </c>
      <c r="T900" s="170">
        <f t="shared" si="27"/>
        <v>0</v>
      </c>
      <c r="U900" s="170">
        <f t="shared" si="28"/>
        <v>0</v>
      </c>
      <c r="V900" s="170">
        <f t="shared" si="29"/>
        <v>0</v>
      </c>
      <c r="W900" s="171">
        <v>30</v>
      </c>
      <c r="X900" s="131">
        <f t="shared" si="30"/>
        <v>7.2024108488196958</v>
      </c>
      <c r="Y900" s="172">
        <f t="shared" si="31"/>
        <v>0.43880710110413512</v>
      </c>
      <c r="Z900" s="132">
        <f t="shared" si="32"/>
        <v>0</v>
      </c>
      <c r="AA900" s="133">
        <f t="shared" si="33"/>
        <v>0</v>
      </c>
      <c r="AB900" s="134">
        <f t="shared" si="34"/>
        <v>0</v>
      </c>
      <c r="AC900" s="131">
        <f t="shared" si="35"/>
        <v>0</v>
      </c>
    </row>
    <row r="901" spans="1:29" x14ac:dyDescent="0.35">
      <c r="A901" s="141">
        <v>44228</v>
      </c>
      <c r="B901" s="145">
        <v>2019</v>
      </c>
      <c r="C901" s="148" t="s">
        <v>14</v>
      </c>
      <c r="D901" s="151" t="s">
        <v>16</v>
      </c>
      <c r="E901" s="78" t="s">
        <v>993</v>
      </c>
      <c r="F901" s="151">
        <v>2</v>
      </c>
      <c r="G901" s="148" t="s">
        <v>952</v>
      </c>
      <c r="H901" s="148" t="s">
        <v>10</v>
      </c>
      <c r="I901" s="148"/>
      <c r="J901" s="164">
        <v>1764</v>
      </c>
      <c r="K901" s="39">
        <v>381</v>
      </c>
      <c r="L901" s="39">
        <v>11.34</v>
      </c>
      <c r="M901" s="39">
        <v>85.31</v>
      </c>
      <c r="N901" s="39">
        <v>76.930000000000007</v>
      </c>
      <c r="O901" s="33">
        <f t="shared" si="36"/>
        <v>88.671082871434379</v>
      </c>
      <c r="P901" s="15"/>
      <c r="Q901" s="15"/>
      <c r="R901" s="170">
        <f t="shared" si="25"/>
        <v>0</v>
      </c>
      <c r="S901" s="170">
        <f t="shared" si="26"/>
        <v>0</v>
      </c>
      <c r="T901" s="170">
        <f t="shared" si="27"/>
        <v>0</v>
      </c>
      <c r="U901" s="170">
        <f t="shared" si="28"/>
        <v>0</v>
      </c>
      <c r="V901" s="170">
        <f t="shared" si="29"/>
        <v>0</v>
      </c>
      <c r="W901" s="171">
        <v>30</v>
      </c>
      <c r="X901" s="131">
        <f t="shared" si="30"/>
        <v>11.328917128565621</v>
      </c>
      <c r="Y901" s="172">
        <f t="shared" si="31"/>
        <v>0.46388168928190271</v>
      </c>
      <c r="Z901" s="132">
        <f t="shared" si="32"/>
        <v>0</v>
      </c>
      <c r="AA901" s="133">
        <f t="shared" si="33"/>
        <v>0</v>
      </c>
      <c r="AB901" s="134">
        <f t="shared" si="34"/>
        <v>0</v>
      </c>
      <c r="AC901" s="131">
        <f t="shared" si="35"/>
        <v>0</v>
      </c>
    </row>
    <row r="902" spans="1:29" x14ac:dyDescent="0.35">
      <c r="A902" s="141">
        <v>44228</v>
      </c>
      <c r="B902" s="145">
        <v>2019</v>
      </c>
      <c r="C902" s="148" t="s">
        <v>14</v>
      </c>
      <c r="D902" s="151" t="s">
        <v>16</v>
      </c>
      <c r="E902" s="78" t="s">
        <v>993</v>
      </c>
      <c r="F902" s="151">
        <v>2</v>
      </c>
      <c r="G902" s="148" t="s">
        <v>990</v>
      </c>
      <c r="H902" s="148" t="s">
        <v>8</v>
      </c>
      <c r="I902" s="148"/>
      <c r="J902" s="164">
        <v>1765</v>
      </c>
      <c r="K902" s="39">
        <v>397</v>
      </c>
      <c r="L902" s="39">
        <v>11.22</v>
      </c>
      <c r="M902" s="39">
        <v>48.72</v>
      </c>
      <c r="N902" s="39">
        <v>47.1</v>
      </c>
      <c r="O902" s="33">
        <f t="shared" si="36"/>
        <v>95.68</v>
      </c>
      <c r="P902" s="9"/>
      <c r="Q902" s="9"/>
      <c r="R902" s="170">
        <f t="shared" si="25"/>
        <v>0</v>
      </c>
      <c r="S902" s="170">
        <f t="shared" si="26"/>
        <v>0</v>
      </c>
      <c r="T902" s="170">
        <f t="shared" si="27"/>
        <v>0</v>
      </c>
      <c r="U902" s="170">
        <f t="shared" si="28"/>
        <v>0</v>
      </c>
      <c r="V902" s="170">
        <f t="shared" si="29"/>
        <v>0</v>
      </c>
      <c r="W902" s="171">
        <v>30</v>
      </c>
      <c r="X902" s="131">
        <f t="shared" si="30"/>
        <v>4.3199999999999932</v>
      </c>
      <c r="Y902" s="172">
        <f t="shared" si="31"/>
        <v>0.42257525083612035</v>
      </c>
      <c r="Z902" s="132">
        <f t="shared" si="32"/>
        <v>0</v>
      </c>
      <c r="AA902" s="133">
        <f t="shared" si="33"/>
        <v>0</v>
      </c>
      <c r="AB902" s="134">
        <f t="shared" si="34"/>
        <v>0</v>
      </c>
      <c r="AC902" s="131">
        <f t="shared" si="35"/>
        <v>0</v>
      </c>
    </row>
    <row r="903" spans="1:29" x14ac:dyDescent="0.35">
      <c r="A903" s="141">
        <v>44228</v>
      </c>
      <c r="B903" s="145">
        <v>2019</v>
      </c>
      <c r="C903" s="148" t="s">
        <v>14</v>
      </c>
      <c r="D903" s="151" t="s">
        <v>16</v>
      </c>
      <c r="E903" s="78" t="s">
        <v>993</v>
      </c>
      <c r="F903" s="151">
        <v>2</v>
      </c>
      <c r="G903" s="148" t="s">
        <v>990</v>
      </c>
      <c r="H903" s="148" t="s">
        <v>12</v>
      </c>
      <c r="I903" s="148"/>
      <c r="J903" s="164">
        <v>1766</v>
      </c>
      <c r="K903" s="39">
        <v>226</v>
      </c>
      <c r="L903" s="39">
        <v>10.87</v>
      </c>
      <c r="M903" s="39">
        <v>111.2</v>
      </c>
      <c r="N903" s="39">
        <v>108.08</v>
      </c>
      <c r="O903" s="33">
        <f t="shared" si="36"/>
        <v>96.890262134954654</v>
      </c>
      <c r="P903" s="9"/>
      <c r="Q903" s="9"/>
      <c r="R903" s="170">
        <f t="shared" si="25"/>
        <v>0</v>
      </c>
      <c r="S903" s="170">
        <f t="shared" si="26"/>
        <v>0</v>
      </c>
      <c r="T903" s="170">
        <f t="shared" si="27"/>
        <v>0</v>
      </c>
      <c r="U903" s="170">
        <f t="shared" si="28"/>
        <v>0</v>
      </c>
      <c r="V903" s="170">
        <f t="shared" si="29"/>
        <v>0</v>
      </c>
      <c r="W903" s="171">
        <v>30</v>
      </c>
      <c r="X903" s="131">
        <f t="shared" si="30"/>
        <v>3.1097378650453464</v>
      </c>
      <c r="Y903" s="172">
        <f t="shared" si="31"/>
        <v>0.4160477317148441</v>
      </c>
      <c r="Z903" s="132">
        <f t="shared" si="32"/>
        <v>0</v>
      </c>
      <c r="AA903" s="133">
        <f t="shared" si="33"/>
        <v>0</v>
      </c>
      <c r="AB903" s="134">
        <f t="shared" si="34"/>
        <v>0</v>
      </c>
      <c r="AC903" s="131">
        <f t="shared" si="35"/>
        <v>0</v>
      </c>
    </row>
    <row r="904" spans="1:29" x14ac:dyDescent="0.35">
      <c r="A904" s="141">
        <v>44228</v>
      </c>
      <c r="B904" s="145">
        <v>2019</v>
      </c>
      <c r="C904" s="148" t="s">
        <v>14</v>
      </c>
      <c r="D904" s="151" t="s">
        <v>16</v>
      </c>
      <c r="E904" s="78" t="s">
        <v>993</v>
      </c>
      <c r="F904" s="151">
        <v>2</v>
      </c>
      <c r="G904" s="148" t="s">
        <v>990</v>
      </c>
      <c r="H904" s="148" t="s">
        <v>11</v>
      </c>
      <c r="I904" s="148"/>
      <c r="J904" s="164">
        <v>1767</v>
      </c>
      <c r="K904" s="39">
        <v>399</v>
      </c>
      <c r="L904" s="39">
        <v>10.97</v>
      </c>
      <c r="M904" s="39">
        <v>103.26</v>
      </c>
      <c r="N904" s="39">
        <v>95.29</v>
      </c>
      <c r="O904" s="33">
        <f t="shared" si="36"/>
        <v>91.364178134142392</v>
      </c>
      <c r="P904" s="48"/>
      <c r="Q904" s="48"/>
      <c r="R904" s="170">
        <f t="shared" si="25"/>
        <v>0</v>
      </c>
      <c r="S904" s="170">
        <f t="shared" si="26"/>
        <v>0</v>
      </c>
      <c r="T904" s="170">
        <f t="shared" si="27"/>
        <v>0</v>
      </c>
      <c r="U904" s="170">
        <f t="shared" si="28"/>
        <v>0</v>
      </c>
      <c r="V904" s="170">
        <f t="shared" si="29"/>
        <v>0</v>
      </c>
      <c r="W904" s="171">
        <v>30</v>
      </c>
      <c r="X904" s="131">
        <f t="shared" si="30"/>
        <v>8.6358218658576078</v>
      </c>
      <c r="Y904" s="172">
        <f t="shared" si="31"/>
        <v>0.44726043643263746</v>
      </c>
      <c r="Z904" s="132">
        <f t="shared" si="32"/>
        <v>0</v>
      </c>
      <c r="AA904" s="133">
        <f t="shared" si="33"/>
        <v>0</v>
      </c>
      <c r="AB904" s="134">
        <f t="shared" si="34"/>
        <v>0</v>
      </c>
      <c r="AC904" s="131">
        <f t="shared" si="35"/>
        <v>0</v>
      </c>
    </row>
    <row r="905" spans="1:29" x14ac:dyDescent="0.35">
      <c r="A905" s="141">
        <v>44228</v>
      </c>
      <c r="B905" s="145">
        <v>2019</v>
      </c>
      <c r="C905" s="148" t="s">
        <v>14</v>
      </c>
      <c r="D905" s="151" t="s">
        <v>16</v>
      </c>
      <c r="E905" s="78" t="s">
        <v>993</v>
      </c>
      <c r="F905" s="151">
        <v>2</v>
      </c>
      <c r="G905" s="148" t="s">
        <v>990</v>
      </c>
      <c r="H905" s="148" t="s">
        <v>10</v>
      </c>
      <c r="I905" s="148"/>
      <c r="J905" s="164">
        <v>1768</v>
      </c>
      <c r="K905" s="39">
        <v>384</v>
      </c>
      <c r="L905" s="39">
        <v>11.24</v>
      </c>
      <c r="M905" s="39">
        <v>93.99</v>
      </c>
      <c r="N905" s="39">
        <v>85.53</v>
      </c>
      <c r="O905" s="33">
        <f t="shared" si="36"/>
        <v>89.776435045317228</v>
      </c>
      <c r="P905" s="9"/>
      <c r="Q905" s="9"/>
      <c r="R905" s="170">
        <f t="shared" si="25"/>
        <v>0</v>
      </c>
      <c r="S905" s="170">
        <f t="shared" si="26"/>
        <v>0</v>
      </c>
      <c r="T905" s="170">
        <f t="shared" si="27"/>
        <v>0</v>
      </c>
      <c r="U905" s="170">
        <f t="shared" si="28"/>
        <v>0</v>
      </c>
      <c r="V905" s="170">
        <f t="shared" si="29"/>
        <v>0</v>
      </c>
      <c r="W905" s="171">
        <v>30</v>
      </c>
      <c r="X905" s="131">
        <f t="shared" si="30"/>
        <v>10.223564954682772</v>
      </c>
      <c r="Y905" s="172">
        <f t="shared" si="31"/>
        <v>0.45693902274868753</v>
      </c>
      <c r="Z905" s="132">
        <f t="shared" si="32"/>
        <v>0</v>
      </c>
      <c r="AA905" s="133">
        <f t="shared" si="33"/>
        <v>0</v>
      </c>
      <c r="AB905" s="134">
        <f t="shared" si="34"/>
        <v>0</v>
      </c>
      <c r="AC905" s="131">
        <f t="shared" si="35"/>
        <v>0</v>
      </c>
    </row>
    <row r="906" spans="1:29" x14ac:dyDescent="0.35">
      <c r="A906" s="141">
        <v>44228</v>
      </c>
      <c r="B906" s="145">
        <v>2019</v>
      </c>
      <c r="C906" s="148" t="s">
        <v>14</v>
      </c>
      <c r="D906" s="151" t="s">
        <v>15</v>
      </c>
      <c r="E906" s="78" t="s">
        <v>995</v>
      </c>
      <c r="F906" s="151">
        <v>4</v>
      </c>
      <c r="G906" s="148" t="s">
        <v>952</v>
      </c>
      <c r="H906" s="148" t="s">
        <v>8</v>
      </c>
      <c r="I906" s="148"/>
      <c r="J906" s="164">
        <v>1769</v>
      </c>
      <c r="K906" s="39"/>
      <c r="L906" s="39"/>
      <c r="M906" s="39"/>
      <c r="N906" s="39"/>
      <c r="O906" s="33"/>
      <c r="P906" s="46"/>
      <c r="Q906" s="46"/>
      <c r="R906" s="170" t="e">
        <f t="shared" si="25"/>
        <v>#DIV/0!</v>
      </c>
      <c r="S906" s="170" t="e">
        <f t="shared" si="26"/>
        <v>#DIV/0!</v>
      </c>
      <c r="T906" s="170" t="e">
        <f t="shared" si="27"/>
        <v>#DIV/0!</v>
      </c>
      <c r="U906" s="170" t="e">
        <f t="shared" si="28"/>
        <v>#DIV/0!</v>
      </c>
      <c r="V906" s="170" t="e">
        <f t="shared" si="29"/>
        <v>#DIV/0!</v>
      </c>
      <c r="W906" s="171">
        <v>30</v>
      </c>
      <c r="X906" s="131">
        <f t="shared" si="30"/>
        <v>100</v>
      </c>
      <c r="Y906" s="172" t="e">
        <f t="shared" si="31"/>
        <v>#DIV/0!</v>
      </c>
      <c r="Z906" s="132">
        <f t="shared" si="32"/>
        <v>0</v>
      </c>
      <c r="AA906" s="133">
        <f t="shared" si="33"/>
        <v>0</v>
      </c>
      <c r="AB906" s="134" t="e">
        <f t="shared" si="34"/>
        <v>#DIV/0!</v>
      </c>
      <c r="AC906" s="131" t="e">
        <f t="shared" si="35"/>
        <v>#DIV/0!</v>
      </c>
    </row>
    <row r="907" spans="1:29" x14ac:dyDescent="0.35">
      <c r="A907" s="141">
        <v>44228</v>
      </c>
      <c r="B907" s="145">
        <v>2019</v>
      </c>
      <c r="C907" s="148" t="s">
        <v>14</v>
      </c>
      <c r="D907" s="151" t="s">
        <v>15</v>
      </c>
      <c r="E907" s="78" t="s">
        <v>995</v>
      </c>
      <c r="F907" s="151">
        <v>4</v>
      </c>
      <c r="G907" s="148" t="s">
        <v>952</v>
      </c>
      <c r="H907" s="148" t="s">
        <v>12</v>
      </c>
      <c r="I907" s="148"/>
      <c r="J907" s="164">
        <v>1770</v>
      </c>
      <c r="K907" s="39">
        <v>396</v>
      </c>
      <c r="L907" s="39">
        <v>11.26</v>
      </c>
      <c r="M907" s="39">
        <v>95.36</v>
      </c>
      <c r="N907" s="39">
        <v>90.13</v>
      </c>
      <c r="O907" s="33">
        <f t="shared" ref="O907:O945" si="37">100/(M907-L907)*(N907-L907)</f>
        <v>93.781212841854924</v>
      </c>
      <c r="P907" s="9"/>
      <c r="Q907" s="9"/>
      <c r="R907" s="170">
        <f t="shared" si="25"/>
        <v>0</v>
      </c>
      <c r="S907" s="170">
        <f t="shared" si="26"/>
        <v>0</v>
      </c>
      <c r="T907" s="170">
        <f t="shared" si="27"/>
        <v>0</v>
      </c>
      <c r="U907" s="170">
        <f t="shared" si="28"/>
        <v>0</v>
      </c>
      <c r="V907" s="170">
        <f t="shared" si="29"/>
        <v>0</v>
      </c>
      <c r="W907" s="171">
        <v>30</v>
      </c>
      <c r="X907" s="131">
        <f t="shared" si="30"/>
        <v>6.2187871581450764</v>
      </c>
      <c r="Y907" s="172">
        <f t="shared" si="31"/>
        <v>0.43315582604285541</v>
      </c>
      <c r="Z907" s="132">
        <f t="shared" si="32"/>
        <v>0</v>
      </c>
      <c r="AA907" s="133">
        <f t="shared" si="33"/>
        <v>0</v>
      </c>
      <c r="AB907" s="134">
        <f t="shared" si="34"/>
        <v>0</v>
      </c>
      <c r="AC907" s="131">
        <f t="shared" si="35"/>
        <v>0</v>
      </c>
    </row>
    <row r="908" spans="1:29" x14ac:dyDescent="0.35">
      <c r="A908" s="141">
        <v>44228</v>
      </c>
      <c r="B908" s="145">
        <v>2019</v>
      </c>
      <c r="C908" s="148" t="s">
        <v>14</v>
      </c>
      <c r="D908" s="151" t="s">
        <v>15</v>
      </c>
      <c r="E908" s="78" t="s">
        <v>995</v>
      </c>
      <c r="F908" s="151">
        <v>4</v>
      </c>
      <c r="G908" s="148" t="s">
        <v>952</v>
      </c>
      <c r="H908" s="148" t="s">
        <v>11</v>
      </c>
      <c r="I908" s="148"/>
      <c r="J908" s="164">
        <v>1771</v>
      </c>
      <c r="K908" s="39">
        <v>365</v>
      </c>
      <c r="L908" s="39">
        <v>10.9</v>
      </c>
      <c r="M908" s="39">
        <v>106</v>
      </c>
      <c r="N908" s="39">
        <v>97.06</v>
      </c>
      <c r="O908" s="33">
        <f t="shared" si="37"/>
        <v>90.599369085173507</v>
      </c>
      <c r="P908" s="46"/>
      <c r="Q908" s="46"/>
      <c r="R908" s="170">
        <f t="shared" si="25"/>
        <v>0</v>
      </c>
      <c r="S908" s="170">
        <f t="shared" si="26"/>
        <v>0</v>
      </c>
      <c r="T908" s="170">
        <f t="shared" si="27"/>
        <v>0</v>
      </c>
      <c r="U908" s="170">
        <f t="shared" si="28"/>
        <v>0</v>
      </c>
      <c r="V908" s="170">
        <f t="shared" si="29"/>
        <v>0</v>
      </c>
      <c r="W908" s="171">
        <v>30</v>
      </c>
      <c r="X908" s="131">
        <f t="shared" si="30"/>
        <v>9.4006309148264933</v>
      </c>
      <c r="Y908" s="172">
        <f t="shared" si="31"/>
        <v>0.45188022284122559</v>
      </c>
      <c r="Z908" s="132">
        <f t="shared" si="32"/>
        <v>0</v>
      </c>
      <c r="AA908" s="133">
        <f t="shared" si="33"/>
        <v>0</v>
      </c>
      <c r="AB908" s="134">
        <f t="shared" si="34"/>
        <v>0</v>
      </c>
      <c r="AC908" s="131">
        <f t="shared" si="35"/>
        <v>0</v>
      </c>
    </row>
    <row r="909" spans="1:29" x14ac:dyDescent="0.35">
      <c r="A909" s="141">
        <v>44228</v>
      </c>
      <c r="B909" s="145">
        <v>2019</v>
      </c>
      <c r="C909" s="148" t="s">
        <v>14</v>
      </c>
      <c r="D909" s="151" t="s">
        <v>15</v>
      </c>
      <c r="E909" s="78" t="s">
        <v>995</v>
      </c>
      <c r="F909" s="151">
        <v>4</v>
      </c>
      <c r="G909" s="148" t="s">
        <v>952</v>
      </c>
      <c r="H909" s="148" t="s">
        <v>10</v>
      </c>
      <c r="I909" s="148"/>
      <c r="J909" s="164">
        <v>1772</v>
      </c>
      <c r="K909" s="39">
        <v>233</v>
      </c>
      <c r="L909" s="39">
        <v>10.96</v>
      </c>
      <c r="M909" s="39">
        <v>92.34</v>
      </c>
      <c r="N909" s="39">
        <v>83.44</v>
      </c>
      <c r="O909" s="33">
        <f t="shared" si="37"/>
        <v>89.063652002949112</v>
      </c>
      <c r="P909" s="46"/>
      <c r="Q909" s="46"/>
      <c r="R909" s="170">
        <f t="shared" si="25"/>
        <v>0</v>
      </c>
      <c r="S909" s="170">
        <f t="shared" si="26"/>
        <v>0</v>
      </c>
      <c r="T909" s="170">
        <f t="shared" si="27"/>
        <v>0</v>
      </c>
      <c r="U909" s="170">
        <f t="shared" si="28"/>
        <v>0</v>
      </c>
      <c r="V909" s="170">
        <f t="shared" si="29"/>
        <v>0</v>
      </c>
      <c r="W909" s="171">
        <v>30</v>
      </c>
      <c r="X909" s="131">
        <f t="shared" si="30"/>
        <v>10.936347997050888</v>
      </c>
      <c r="Y909" s="172">
        <f t="shared" si="31"/>
        <v>0.46139624724061823</v>
      </c>
      <c r="Z909" s="132">
        <f t="shared" si="32"/>
        <v>0</v>
      </c>
      <c r="AA909" s="133">
        <f t="shared" si="33"/>
        <v>0</v>
      </c>
      <c r="AB909" s="134">
        <f t="shared" si="34"/>
        <v>0</v>
      </c>
      <c r="AC909" s="131">
        <f t="shared" si="35"/>
        <v>0</v>
      </c>
    </row>
    <row r="910" spans="1:29" x14ac:dyDescent="0.35">
      <c r="A910" s="141">
        <v>44228</v>
      </c>
      <c r="B910" s="145">
        <v>2019</v>
      </c>
      <c r="C910" s="148" t="s">
        <v>14</v>
      </c>
      <c r="D910" s="151" t="s">
        <v>15</v>
      </c>
      <c r="E910" s="78" t="s">
        <v>995</v>
      </c>
      <c r="F910" s="151">
        <v>4</v>
      </c>
      <c r="G910" s="148" t="s">
        <v>990</v>
      </c>
      <c r="H910" s="148" t="s">
        <v>8</v>
      </c>
      <c r="I910" s="148"/>
      <c r="J910" s="164">
        <v>1773</v>
      </c>
      <c r="K910" s="39">
        <v>394</v>
      </c>
      <c r="L910" s="39">
        <v>11.27</v>
      </c>
      <c r="M910" s="39">
        <v>93.29</v>
      </c>
      <c r="N910" s="39">
        <v>89.21</v>
      </c>
      <c r="O910" s="33">
        <f t="shared" si="37"/>
        <v>95.025603511338673</v>
      </c>
      <c r="P910" s="46"/>
      <c r="Q910" s="46"/>
      <c r="R910" s="170">
        <f t="shared" si="25"/>
        <v>0</v>
      </c>
      <c r="S910" s="170">
        <f t="shared" si="26"/>
        <v>0</v>
      </c>
      <c r="T910" s="170">
        <f t="shared" si="27"/>
        <v>0</v>
      </c>
      <c r="U910" s="170">
        <f t="shared" si="28"/>
        <v>0</v>
      </c>
      <c r="V910" s="170">
        <f t="shared" si="29"/>
        <v>0</v>
      </c>
      <c r="W910" s="171">
        <v>30</v>
      </c>
      <c r="X910" s="131">
        <f t="shared" si="30"/>
        <v>4.974396488661327</v>
      </c>
      <c r="Y910" s="172">
        <f t="shared" si="31"/>
        <v>0.42617397998460371</v>
      </c>
      <c r="Z910" s="132">
        <f t="shared" si="32"/>
        <v>0</v>
      </c>
      <c r="AA910" s="133">
        <f t="shared" si="33"/>
        <v>0</v>
      </c>
      <c r="AB910" s="134">
        <f t="shared" si="34"/>
        <v>0</v>
      </c>
      <c r="AC910" s="131">
        <f t="shared" si="35"/>
        <v>0</v>
      </c>
    </row>
    <row r="911" spans="1:29" x14ac:dyDescent="0.35">
      <c r="A911" s="141">
        <v>44228</v>
      </c>
      <c r="B911" s="145">
        <v>2019</v>
      </c>
      <c r="C911" s="148" t="s">
        <v>14</v>
      </c>
      <c r="D911" s="151" t="s">
        <v>15</v>
      </c>
      <c r="E911" s="78" t="s">
        <v>995</v>
      </c>
      <c r="F911" s="151">
        <v>4</v>
      </c>
      <c r="G911" s="148" t="s">
        <v>990</v>
      </c>
      <c r="H911" s="148" t="s">
        <v>12</v>
      </c>
      <c r="I911" s="148"/>
      <c r="J911" s="164">
        <v>1774</v>
      </c>
      <c r="K911" s="39">
        <v>230</v>
      </c>
      <c r="L911" s="39">
        <v>10.94</v>
      </c>
      <c r="M911" s="39">
        <v>102.27</v>
      </c>
      <c r="N911" s="39">
        <v>97.35</v>
      </c>
      <c r="O911" s="33">
        <f t="shared" si="37"/>
        <v>94.612942078178037</v>
      </c>
      <c r="P911" s="46"/>
      <c r="Q911" s="46"/>
      <c r="R911" s="170">
        <f t="shared" si="25"/>
        <v>0</v>
      </c>
      <c r="S911" s="170">
        <f t="shared" si="26"/>
        <v>0</v>
      </c>
      <c r="T911" s="170">
        <f t="shared" si="27"/>
        <v>0</v>
      </c>
      <c r="U911" s="170">
        <f t="shared" si="28"/>
        <v>0</v>
      </c>
      <c r="V911" s="170">
        <f t="shared" si="29"/>
        <v>0</v>
      </c>
      <c r="W911" s="171">
        <v>30</v>
      </c>
      <c r="X911" s="131">
        <f t="shared" si="30"/>
        <v>5.3870579218219632</v>
      </c>
      <c r="Y911" s="172">
        <f t="shared" si="31"/>
        <v>0.42846892720749913</v>
      </c>
      <c r="Z911" s="132">
        <f t="shared" si="32"/>
        <v>0</v>
      </c>
      <c r="AA911" s="133">
        <f t="shared" si="33"/>
        <v>0</v>
      </c>
      <c r="AB911" s="134">
        <f t="shared" si="34"/>
        <v>0</v>
      </c>
      <c r="AC911" s="131">
        <f t="shared" si="35"/>
        <v>0</v>
      </c>
    </row>
    <row r="912" spans="1:29" x14ac:dyDescent="0.35">
      <c r="A912" s="141">
        <v>44228</v>
      </c>
      <c r="B912" s="145">
        <v>2019</v>
      </c>
      <c r="C912" s="148" t="s">
        <v>14</v>
      </c>
      <c r="D912" s="151" t="s">
        <v>15</v>
      </c>
      <c r="E912" s="78" t="s">
        <v>995</v>
      </c>
      <c r="F912" s="151">
        <v>4</v>
      </c>
      <c r="G912" s="148" t="s">
        <v>990</v>
      </c>
      <c r="H912" s="148" t="s">
        <v>11</v>
      </c>
      <c r="I912" s="148"/>
      <c r="J912" s="164">
        <v>1775</v>
      </c>
      <c r="K912" s="39">
        <v>388</v>
      </c>
      <c r="L912" s="39">
        <v>10.96</v>
      </c>
      <c r="M912" s="39">
        <v>101.7</v>
      </c>
      <c r="N912" s="39">
        <v>94.97</v>
      </c>
      <c r="O912" s="33">
        <f t="shared" si="37"/>
        <v>92.583204760855168</v>
      </c>
      <c r="P912" s="9"/>
      <c r="Q912" s="9"/>
      <c r="R912" s="170">
        <f t="shared" si="25"/>
        <v>0</v>
      </c>
      <c r="S912" s="170">
        <f t="shared" si="26"/>
        <v>0</v>
      </c>
      <c r="T912" s="170">
        <f t="shared" si="27"/>
        <v>0</v>
      </c>
      <c r="U912" s="170">
        <f t="shared" si="28"/>
        <v>0</v>
      </c>
      <c r="V912" s="170">
        <f t="shared" si="29"/>
        <v>0</v>
      </c>
      <c r="W912" s="171">
        <v>30</v>
      </c>
      <c r="X912" s="131">
        <f t="shared" si="30"/>
        <v>7.4167952391448324</v>
      </c>
      <c r="Y912" s="172">
        <f t="shared" si="31"/>
        <v>0.44005475538626371</v>
      </c>
      <c r="Z912" s="132">
        <f t="shared" si="32"/>
        <v>0</v>
      </c>
      <c r="AA912" s="133">
        <f t="shared" si="33"/>
        <v>0</v>
      </c>
      <c r="AB912" s="134">
        <f t="shared" si="34"/>
        <v>0</v>
      </c>
      <c r="AC912" s="131">
        <f t="shared" si="35"/>
        <v>0</v>
      </c>
    </row>
    <row r="913" spans="1:29" x14ac:dyDescent="0.35">
      <c r="A913" s="141">
        <v>44228</v>
      </c>
      <c r="B913" s="145">
        <v>2019</v>
      </c>
      <c r="C913" s="148" t="s">
        <v>14</v>
      </c>
      <c r="D913" s="151" t="s">
        <v>15</v>
      </c>
      <c r="E913" s="78" t="s">
        <v>995</v>
      </c>
      <c r="F913" s="151">
        <v>4</v>
      </c>
      <c r="G913" s="148" t="s">
        <v>990</v>
      </c>
      <c r="H913" s="148" t="s">
        <v>10</v>
      </c>
      <c r="I913" s="148"/>
      <c r="J913" s="164">
        <v>1776</v>
      </c>
      <c r="K913" s="39">
        <v>389</v>
      </c>
      <c r="L913" s="39">
        <v>11</v>
      </c>
      <c r="M913" s="39">
        <v>93.12</v>
      </c>
      <c r="N913" s="39">
        <v>83.96</v>
      </c>
      <c r="O913" s="33">
        <f t="shared" si="37"/>
        <v>88.845591816853386</v>
      </c>
      <c r="P913" s="9"/>
      <c r="Q913" s="9"/>
      <c r="R913" s="170">
        <f t="shared" si="25"/>
        <v>0</v>
      </c>
      <c r="S913" s="170">
        <f t="shared" si="26"/>
        <v>0</v>
      </c>
      <c r="T913" s="170">
        <f t="shared" si="27"/>
        <v>0</v>
      </c>
      <c r="U913" s="170">
        <f t="shared" si="28"/>
        <v>0</v>
      </c>
      <c r="V913" s="170">
        <f t="shared" si="29"/>
        <v>0</v>
      </c>
      <c r="W913" s="171">
        <v>30</v>
      </c>
      <c r="X913" s="131">
        <f t="shared" si="30"/>
        <v>11.154408183146614</v>
      </c>
      <c r="Y913" s="172">
        <f t="shared" si="31"/>
        <v>0.46277412280701757</v>
      </c>
      <c r="Z913" s="132">
        <f t="shared" si="32"/>
        <v>0</v>
      </c>
      <c r="AA913" s="133">
        <f t="shared" si="33"/>
        <v>0</v>
      </c>
      <c r="AB913" s="134">
        <f t="shared" si="34"/>
        <v>0</v>
      </c>
      <c r="AC913" s="131">
        <f t="shared" si="35"/>
        <v>0</v>
      </c>
    </row>
    <row r="914" spans="1:29" x14ac:dyDescent="0.35">
      <c r="A914" s="141">
        <v>44228</v>
      </c>
      <c r="B914" s="145">
        <v>2019</v>
      </c>
      <c r="C914" s="148" t="s">
        <v>14</v>
      </c>
      <c r="D914" s="151" t="s">
        <v>14</v>
      </c>
      <c r="E914" s="78" t="s">
        <v>997</v>
      </c>
      <c r="F914" s="151">
        <v>6</v>
      </c>
      <c r="G914" s="148" t="s">
        <v>952</v>
      </c>
      <c r="H914" s="148" t="s">
        <v>8</v>
      </c>
      <c r="I914" s="148"/>
      <c r="J914" s="164">
        <v>1777</v>
      </c>
      <c r="K914" s="39">
        <v>393</v>
      </c>
      <c r="L914" s="39">
        <v>10.94</v>
      </c>
      <c r="M914" s="39">
        <v>90.07</v>
      </c>
      <c r="N914" s="39">
        <v>88.4</v>
      </c>
      <c r="O914" s="33">
        <f t="shared" si="37"/>
        <v>97.889548843674973</v>
      </c>
      <c r="P914" s="48"/>
      <c r="Q914" s="48"/>
      <c r="R914" s="170">
        <f t="shared" si="25"/>
        <v>0</v>
      </c>
      <c r="S914" s="170">
        <f t="shared" si="26"/>
        <v>0</v>
      </c>
      <c r="T914" s="170">
        <f t="shared" si="27"/>
        <v>0</v>
      </c>
      <c r="U914" s="170">
        <f t="shared" si="28"/>
        <v>0</v>
      </c>
      <c r="V914" s="170">
        <f t="shared" si="29"/>
        <v>0</v>
      </c>
      <c r="W914" s="171">
        <v>30</v>
      </c>
      <c r="X914" s="131">
        <f t="shared" si="30"/>
        <v>2.110451156325027</v>
      </c>
      <c r="Y914" s="172">
        <f t="shared" si="31"/>
        <v>0.41077975729408722</v>
      </c>
      <c r="Z914" s="132">
        <f t="shared" si="32"/>
        <v>0</v>
      </c>
      <c r="AA914" s="133">
        <f t="shared" si="33"/>
        <v>0</v>
      </c>
      <c r="AB914" s="134">
        <f t="shared" si="34"/>
        <v>0</v>
      </c>
      <c r="AC914" s="131">
        <f t="shared" si="35"/>
        <v>0</v>
      </c>
    </row>
    <row r="915" spans="1:29" x14ac:dyDescent="0.35">
      <c r="A915" s="141">
        <v>44228</v>
      </c>
      <c r="B915" s="145">
        <v>2019</v>
      </c>
      <c r="C915" s="148" t="s">
        <v>14</v>
      </c>
      <c r="D915" s="151" t="s">
        <v>14</v>
      </c>
      <c r="E915" s="78" t="s">
        <v>997</v>
      </c>
      <c r="F915" s="151">
        <v>6</v>
      </c>
      <c r="G915" s="148" t="s">
        <v>952</v>
      </c>
      <c r="H915" s="148" t="s">
        <v>12</v>
      </c>
      <c r="I915" s="148"/>
      <c r="J915" s="164">
        <v>1778</v>
      </c>
      <c r="K915" s="39">
        <v>221</v>
      </c>
      <c r="L915" s="39">
        <v>10.9</v>
      </c>
      <c r="M915" s="39">
        <v>118.23</v>
      </c>
      <c r="N915" s="39">
        <v>110.57</v>
      </c>
      <c r="O915" s="33">
        <f t="shared" si="37"/>
        <v>92.863132395416002</v>
      </c>
      <c r="P915" s="9"/>
      <c r="Q915" s="9"/>
      <c r="R915" s="170">
        <f t="shared" si="25"/>
        <v>0</v>
      </c>
      <c r="S915" s="170">
        <f t="shared" si="26"/>
        <v>0</v>
      </c>
      <c r="T915" s="170">
        <f t="shared" si="27"/>
        <v>0</v>
      </c>
      <c r="U915" s="170">
        <f t="shared" si="28"/>
        <v>0</v>
      </c>
      <c r="V915" s="170">
        <f t="shared" si="29"/>
        <v>0</v>
      </c>
      <c r="W915" s="171">
        <v>30</v>
      </c>
      <c r="X915" s="131">
        <f t="shared" si="30"/>
        <v>7.1368676045839976</v>
      </c>
      <c r="Y915" s="172">
        <f t="shared" si="31"/>
        <v>0.43842680846794424</v>
      </c>
      <c r="Z915" s="132">
        <f t="shared" si="32"/>
        <v>0</v>
      </c>
      <c r="AA915" s="133">
        <f t="shared" si="33"/>
        <v>0</v>
      </c>
      <c r="AB915" s="134">
        <f t="shared" si="34"/>
        <v>0</v>
      </c>
      <c r="AC915" s="131">
        <f t="shared" si="35"/>
        <v>0</v>
      </c>
    </row>
    <row r="916" spans="1:29" x14ac:dyDescent="0.35">
      <c r="A916" s="141">
        <v>44228</v>
      </c>
      <c r="B916" s="145">
        <v>2019</v>
      </c>
      <c r="C916" s="148" t="s">
        <v>14</v>
      </c>
      <c r="D916" s="151" t="s">
        <v>14</v>
      </c>
      <c r="E916" s="78" t="s">
        <v>997</v>
      </c>
      <c r="F916" s="151">
        <v>6</v>
      </c>
      <c r="G916" s="148" t="s">
        <v>952</v>
      </c>
      <c r="H916" s="148" t="s">
        <v>11</v>
      </c>
      <c r="I916" s="148"/>
      <c r="J916" s="164">
        <v>1779</v>
      </c>
      <c r="K916" s="39">
        <v>398</v>
      </c>
      <c r="L916" s="39">
        <v>10.99</v>
      </c>
      <c r="M916" s="39">
        <v>92.83</v>
      </c>
      <c r="N916" s="39">
        <v>81.81</v>
      </c>
      <c r="O916" s="33">
        <f t="shared" si="37"/>
        <v>86.534701857282514</v>
      </c>
      <c r="P916" s="48"/>
      <c r="Q916" s="48"/>
      <c r="R916" s="170">
        <f t="shared" si="25"/>
        <v>0</v>
      </c>
      <c r="S916" s="170">
        <f t="shared" si="26"/>
        <v>0</v>
      </c>
      <c r="T916" s="170">
        <f t="shared" si="27"/>
        <v>0</v>
      </c>
      <c r="U916" s="170">
        <f t="shared" si="28"/>
        <v>0</v>
      </c>
      <c r="V916" s="170">
        <f t="shared" si="29"/>
        <v>0</v>
      </c>
      <c r="W916" s="171">
        <v>30</v>
      </c>
      <c r="X916" s="131">
        <f t="shared" si="30"/>
        <v>13.465298142717486</v>
      </c>
      <c r="Y916" s="172">
        <f t="shared" si="31"/>
        <v>0.47780288054221964</v>
      </c>
      <c r="Z916" s="132">
        <f t="shared" si="32"/>
        <v>0</v>
      </c>
      <c r="AA916" s="133">
        <f t="shared" si="33"/>
        <v>0</v>
      </c>
      <c r="AB916" s="134">
        <f t="shared" si="34"/>
        <v>0</v>
      </c>
      <c r="AC916" s="131">
        <f t="shared" si="35"/>
        <v>0</v>
      </c>
    </row>
    <row r="917" spans="1:29" x14ac:dyDescent="0.35">
      <c r="A917" s="141">
        <v>44228</v>
      </c>
      <c r="B917" s="145">
        <v>2019</v>
      </c>
      <c r="C917" s="148" t="s">
        <v>14</v>
      </c>
      <c r="D917" s="151" t="s">
        <v>14</v>
      </c>
      <c r="E917" s="78" t="s">
        <v>997</v>
      </c>
      <c r="F917" s="151">
        <v>6</v>
      </c>
      <c r="G917" s="148" t="s">
        <v>952</v>
      </c>
      <c r="H917" s="148" t="s">
        <v>10</v>
      </c>
      <c r="I917" s="148"/>
      <c r="J917" s="164">
        <v>1780</v>
      </c>
      <c r="K917" s="39">
        <v>223</v>
      </c>
      <c r="L917" s="39">
        <v>10.88</v>
      </c>
      <c r="M917" s="39">
        <v>81.84</v>
      </c>
      <c r="N917" s="39">
        <v>73.61</v>
      </c>
      <c r="O917" s="33">
        <f t="shared" si="37"/>
        <v>88.401916572716999</v>
      </c>
      <c r="P917" s="46"/>
      <c r="Q917" s="46"/>
      <c r="R917" s="170">
        <f t="shared" si="25"/>
        <v>0</v>
      </c>
      <c r="S917" s="170">
        <f t="shared" si="26"/>
        <v>0</v>
      </c>
      <c r="T917" s="170">
        <f t="shared" si="27"/>
        <v>0</v>
      </c>
      <c r="U917" s="170">
        <f t="shared" si="28"/>
        <v>0</v>
      </c>
      <c r="V917" s="170">
        <f t="shared" si="29"/>
        <v>0</v>
      </c>
      <c r="W917" s="171">
        <v>30</v>
      </c>
      <c r="X917" s="131">
        <f t="shared" si="30"/>
        <v>11.598083427283001</v>
      </c>
      <c r="Y917" s="172">
        <f t="shared" si="31"/>
        <v>0.46559859716244234</v>
      </c>
      <c r="Z917" s="132">
        <f t="shared" si="32"/>
        <v>0</v>
      </c>
      <c r="AA917" s="133">
        <f t="shared" si="33"/>
        <v>0</v>
      </c>
      <c r="AB917" s="134">
        <f t="shared" si="34"/>
        <v>0</v>
      </c>
      <c r="AC917" s="131">
        <f t="shared" si="35"/>
        <v>0</v>
      </c>
    </row>
    <row r="918" spans="1:29" x14ac:dyDescent="0.35">
      <c r="A918" s="141">
        <v>44228</v>
      </c>
      <c r="B918" s="145">
        <v>2019</v>
      </c>
      <c r="C918" s="148" t="s">
        <v>14</v>
      </c>
      <c r="D918" s="151" t="s">
        <v>14</v>
      </c>
      <c r="E918" s="78" t="s">
        <v>997</v>
      </c>
      <c r="F918" s="151">
        <v>6</v>
      </c>
      <c r="G918" s="148" t="s">
        <v>990</v>
      </c>
      <c r="H918" s="148" t="s">
        <v>8</v>
      </c>
      <c r="I918" s="148"/>
      <c r="J918" s="164">
        <v>1781</v>
      </c>
      <c r="K918" s="39">
        <v>98</v>
      </c>
      <c r="L918" s="39">
        <v>10.91</v>
      </c>
      <c r="M918" s="39">
        <v>75</v>
      </c>
      <c r="N918" s="39">
        <v>68.8</v>
      </c>
      <c r="O918" s="33">
        <f t="shared" si="37"/>
        <v>90.3261039163676</v>
      </c>
      <c r="P918" s="46"/>
      <c r="Q918" s="46"/>
      <c r="R918" s="170">
        <f t="shared" si="25"/>
        <v>0</v>
      </c>
      <c r="S918" s="170">
        <f t="shared" si="26"/>
        <v>0</v>
      </c>
      <c r="T918" s="170">
        <f t="shared" si="27"/>
        <v>0</v>
      </c>
      <c r="U918" s="170">
        <f t="shared" si="28"/>
        <v>0</v>
      </c>
      <c r="V918" s="170">
        <f t="shared" si="29"/>
        <v>0</v>
      </c>
      <c r="W918" s="171">
        <v>30</v>
      </c>
      <c r="X918" s="131">
        <f t="shared" si="30"/>
        <v>9.6738960836323997</v>
      </c>
      <c r="Y918" s="172">
        <f t="shared" si="31"/>
        <v>0.45354983589566417</v>
      </c>
      <c r="Z918" s="132">
        <f t="shared" si="32"/>
        <v>0</v>
      </c>
      <c r="AA918" s="133">
        <f t="shared" si="33"/>
        <v>0</v>
      </c>
      <c r="AB918" s="134">
        <f t="shared" si="34"/>
        <v>0</v>
      </c>
      <c r="AC918" s="131">
        <f t="shared" si="35"/>
        <v>0</v>
      </c>
    </row>
    <row r="919" spans="1:29" x14ac:dyDescent="0.35">
      <c r="A919" s="141">
        <v>44228</v>
      </c>
      <c r="B919" s="145">
        <v>2019</v>
      </c>
      <c r="C919" s="148" t="s">
        <v>14</v>
      </c>
      <c r="D919" s="151" t="s">
        <v>14</v>
      </c>
      <c r="E919" s="78" t="s">
        <v>997</v>
      </c>
      <c r="F919" s="151">
        <v>6</v>
      </c>
      <c r="G919" s="148" t="s">
        <v>990</v>
      </c>
      <c r="H919" s="148" t="s">
        <v>12</v>
      </c>
      <c r="I919" s="148"/>
      <c r="J919" s="164">
        <v>1782</v>
      </c>
      <c r="K919" s="39">
        <v>75</v>
      </c>
      <c r="L919" s="39">
        <v>10.99</v>
      </c>
      <c r="M919" s="39">
        <v>95.45</v>
      </c>
      <c r="N919" s="39">
        <v>88.93</v>
      </c>
      <c r="O919" s="33">
        <f t="shared" si="37"/>
        <v>92.280369405635795</v>
      </c>
      <c r="P919" s="46"/>
      <c r="Q919" s="46"/>
      <c r="R919" s="170">
        <f t="shared" si="25"/>
        <v>0</v>
      </c>
      <c r="S919" s="170">
        <f t="shared" si="26"/>
        <v>0</v>
      </c>
      <c r="T919" s="170">
        <f t="shared" si="27"/>
        <v>0</v>
      </c>
      <c r="U919" s="170">
        <f t="shared" si="28"/>
        <v>0</v>
      </c>
      <c r="V919" s="170">
        <f t="shared" si="29"/>
        <v>0</v>
      </c>
      <c r="W919" s="171">
        <v>30</v>
      </c>
      <c r="X919" s="131">
        <f t="shared" si="30"/>
        <v>7.7196305943642045</v>
      </c>
      <c r="Y919" s="172">
        <f t="shared" si="31"/>
        <v>0.44182704644598414</v>
      </c>
      <c r="Z919" s="132">
        <f t="shared" si="32"/>
        <v>0</v>
      </c>
      <c r="AA919" s="133">
        <f t="shared" si="33"/>
        <v>0</v>
      </c>
      <c r="AB919" s="134">
        <f t="shared" si="34"/>
        <v>0</v>
      </c>
      <c r="AC919" s="131">
        <f t="shared" si="35"/>
        <v>0</v>
      </c>
    </row>
    <row r="920" spans="1:29" x14ac:dyDescent="0.35">
      <c r="A920" s="141">
        <v>44228</v>
      </c>
      <c r="B920" s="145">
        <v>2019</v>
      </c>
      <c r="C920" s="148" t="s">
        <v>14</v>
      </c>
      <c r="D920" s="151" t="s">
        <v>14</v>
      </c>
      <c r="E920" s="78" t="s">
        <v>997</v>
      </c>
      <c r="F920" s="151">
        <v>6</v>
      </c>
      <c r="G920" s="148" t="s">
        <v>990</v>
      </c>
      <c r="H920" s="148" t="s">
        <v>11</v>
      </c>
      <c r="I920" s="148"/>
      <c r="J920" s="164">
        <v>1783</v>
      </c>
      <c r="K920" s="39">
        <v>385</v>
      </c>
      <c r="L920" s="39">
        <v>10.92</v>
      </c>
      <c r="M920" s="39">
        <v>94.21</v>
      </c>
      <c r="N920" s="39">
        <v>85.62</v>
      </c>
      <c r="O920" s="33">
        <f t="shared" si="37"/>
        <v>89.686637051266672</v>
      </c>
      <c r="P920" s="48"/>
      <c r="Q920" s="48"/>
      <c r="R920" s="170">
        <f t="shared" si="25"/>
        <v>0</v>
      </c>
      <c r="S920" s="170">
        <f t="shared" si="26"/>
        <v>0</v>
      </c>
      <c r="T920" s="170">
        <f t="shared" si="27"/>
        <v>0</v>
      </c>
      <c r="U920" s="170">
        <f t="shared" si="28"/>
        <v>0</v>
      </c>
      <c r="V920" s="170">
        <f t="shared" si="29"/>
        <v>0</v>
      </c>
      <c r="W920" s="171">
        <v>30</v>
      </c>
      <c r="X920" s="131">
        <f t="shared" si="30"/>
        <v>10.313362948733328</v>
      </c>
      <c r="Y920" s="172">
        <f t="shared" si="31"/>
        <v>0.45749665327978573</v>
      </c>
      <c r="Z920" s="132">
        <f t="shared" si="32"/>
        <v>0</v>
      </c>
      <c r="AA920" s="133">
        <f t="shared" si="33"/>
        <v>0</v>
      </c>
      <c r="AB920" s="134">
        <f t="shared" si="34"/>
        <v>0</v>
      </c>
      <c r="AC920" s="131">
        <f t="shared" si="35"/>
        <v>0</v>
      </c>
    </row>
    <row r="921" spans="1:29" x14ac:dyDescent="0.35">
      <c r="A921" s="141">
        <v>44228</v>
      </c>
      <c r="B921" s="145">
        <v>2019</v>
      </c>
      <c r="C921" s="148" t="s">
        <v>14</v>
      </c>
      <c r="D921" s="151" t="s">
        <v>14</v>
      </c>
      <c r="E921" s="78" t="s">
        <v>997</v>
      </c>
      <c r="F921" s="151">
        <v>6</v>
      </c>
      <c r="G921" s="148" t="s">
        <v>990</v>
      </c>
      <c r="H921" s="148" t="s">
        <v>10</v>
      </c>
      <c r="I921" s="148"/>
      <c r="J921" s="164">
        <v>1784</v>
      </c>
      <c r="K921" s="39">
        <v>395</v>
      </c>
      <c r="L921" s="39">
        <v>11.01</v>
      </c>
      <c r="M921" s="39">
        <v>86.75</v>
      </c>
      <c r="N921" s="39">
        <v>76.900000000000006</v>
      </c>
      <c r="O921" s="33">
        <f t="shared" si="37"/>
        <v>86.994982836017968</v>
      </c>
      <c r="P921" s="9"/>
      <c r="Q921" s="9"/>
      <c r="R921" s="170">
        <f t="shared" si="25"/>
        <v>0</v>
      </c>
      <c r="S921" s="170">
        <f t="shared" si="26"/>
        <v>0</v>
      </c>
      <c r="T921" s="170">
        <f t="shared" si="27"/>
        <v>0</v>
      </c>
      <c r="U921" s="170">
        <f t="shared" si="28"/>
        <v>0</v>
      </c>
      <c r="V921" s="170">
        <f t="shared" si="29"/>
        <v>0</v>
      </c>
      <c r="W921" s="171">
        <v>30</v>
      </c>
      <c r="X921" s="131">
        <f t="shared" si="30"/>
        <v>13.005017163982032</v>
      </c>
      <c r="Y921" s="172">
        <f t="shared" si="31"/>
        <v>0.47474578843527082</v>
      </c>
      <c r="Z921" s="132">
        <f t="shared" si="32"/>
        <v>0</v>
      </c>
      <c r="AA921" s="133">
        <f t="shared" si="33"/>
        <v>0</v>
      </c>
      <c r="AB921" s="134">
        <f t="shared" si="34"/>
        <v>0</v>
      </c>
      <c r="AC921" s="131">
        <f t="shared" si="35"/>
        <v>0</v>
      </c>
    </row>
    <row r="922" spans="1:29" x14ac:dyDescent="0.35">
      <c r="A922" s="141">
        <v>44228</v>
      </c>
      <c r="B922" s="145">
        <v>2019</v>
      </c>
      <c r="C922" s="148" t="s">
        <v>14</v>
      </c>
      <c r="D922" s="151" t="s">
        <v>13</v>
      </c>
      <c r="E922" s="78" t="s">
        <v>999</v>
      </c>
      <c r="F922" s="151">
        <v>8</v>
      </c>
      <c r="G922" s="148" t="s">
        <v>952</v>
      </c>
      <c r="H922" s="148" t="s">
        <v>8</v>
      </c>
      <c r="I922" s="148"/>
      <c r="J922" s="164">
        <v>1785</v>
      </c>
      <c r="K922" s="39">
        <v>86</v>
      </c>
      <c r="L922" s="39">
        <v>11.4</v>
      </c>
      <c r="M922" s="39">
        <v>124.1</v>
      </c>
      <c r="N922" s="39">
        <v>114.16</v>
      </c>
      <c r="O922" s="33">
        <f t="shared" si="37"/>
        <v>91.18012422360249</v>
      </c>
      <c r="P922" s="48"/>
      <c r="Q922" s="48"/>
      <c r="R922" s="170">
        <f t="shared" si="25"/>
        <v>0</v>
      </c>
      <c r="S922" s="170">
        <f t="shared" si="26"/>
        <v>0</v>
      </c>
      <c r="T922" s="170">
        <f t="shared" si="27"/>
        <v>0</v>
      </c>
      <c r="U922" s="170">
        <f t="shared" si="28"/>
        <v>0</v>
      </c>
      <c r="V922" s="170">
        <f t="shared" si="29"/>
        <v>0</v>
      </c>
      <c r="W922" s="171">
        <v>30</v>
      </c>
      <c r="X922" s="131">
        <f t="shared" si="30"/>
        <v>8.8198757763975095</v>
      </c>
      <c r="Y922" s="172">
        <f t="shared" si="31"/>
        <v>0.44836512261580375</v>
      </c>
      <c r="Z922" s="132">
        <f t="shared" si="32"/>
        <v>0</v>
      </c>
      <c r="AA922" s="133">
        <f t="shared" si="33"/>
        <v>0</v>
      </c>
      <c r="AB922" s="134">
        <f t="shared" si="34"/>
        <v>0</v>
      </c>
      <c r="AC922" s="131">
        <f t="shared" si="35"/>
        <v>0</v>
      </c>
    </row>
    <row r="923" spans="1:29" x14ac:dyDescent="0.35">
      <c r="A923" s="141">
        <v>44228</v>
      </c>
      <c r="B923" s="145">
        <v>2019</v>
      </c>
      <c r="C923" s="148" t="s">
        <v>14</v>
      </c>
      <c r="D923" s="151" t="s">
        <v>13</v>
      </c>
      <c r="E923" s="78" t="s">
        <v>999</v>
      </c>
      <c r="F923" s="151">
        <v>8</v>
      </c>
      <c r="G923" s="148" t="s">
        <v>952</v>
      </c>
      <c r="H923" s="148" t="s">
        <v>12</v>
      </c>
      <c r="I923" s="148"/>
      <c r="J923" s="164">
        <v>1786</v>
      </c>
      <c r="K923" s="39">
        <v>87</v>
      </c>
      <c r="L923" s="39">
        <v>10.94</v>
      </c>
      <c r="M923" s="39">
        <v>101.98</v>
      </c>
      <c r="N923" s="39">
        <v>94.81</v>
      </c>
      <c r="O923" s="33">
        <f t="shared" si="37"/>
        <v>92.124340949033396</v>
      </c>
      <c r="P923" s="48"/>
      <c r="Q923" s="48"/>
      <c r="R923" s="170">
        <f t="shared" si="25"/>
        <v>0</v>
      </c>
      <c r="S923" s="170">
        <f t="shared" si="26"/>
        <v>0</v>
      </c>
      <c r="T923" s="170">
        <f t="shared" si="27"/>
        <v>0</v>
      </c>
      <c r="U923" s="170">
        <f t="shared" si="28"/>
        <v>0</v>
      </c>
      <c r="V923" s="170">
        <f t="shared" si="29"/>
        <v>0</v>
      </c>
      <c r="W923" s="171">
        <v>30</v>
      </c>
      <c r="X923" s="131">
        <f t="shared" si="30"/>
        <v>7.875659050966604</v>
      </c>
      <c r="Y923" s="172">
        <f t="shared" si="31"/>
        <v>0.4427447239775843</v>
      </c>
      <c r="Z923" s="132">
        <f t="shared" si="32"/>
        <v>0</v>
      </c>
      <c r="AA923" s="133">
        <f t="shared" si="33"/>
        <v>0</v>
      </c>
      <c r="AB923" s="134">
        <f t="shared" si="34"/>
        <v>0</v>
      </c>
      <c r="AC923" s="131">
        <f t="shared" si="35"/>
        <v>0</v>
      </c>
    </row>
    <row r="924" spans="1:29" x14ac:dyDescent="0.35">
      <c r="A924" s="141">
        <v>44228</v>
      </c>
      <c r="B924" s="145">
        <v>2019</v>
      </c>
      <c r="C924" s="148" t="s">
        <v>14</v>
      </c>
      <c r="D924" s="151" t="s">
        <v>13</v>
      </c>
      <c r="E924" s="78" t="s">
        <v>999</v>
      </c>
      <c r="F924" s="151">
        <v>8</v>
      </c>
      <c r="G924" s="148" t="s">
        <v>952</v>
      </c>
      <c r="H924" s="148" t="s">
        <v>11</v>
      </c>
      <c r="I924" s="148"/>
      <c r="J924" s="164">
        <v>1787</v>
      </c>
      <c r="K924" s="39">
        <v>85</v>
      </c>
      <c r="L924" s="39">
        <v>10.88</v>
      </c>
      <c r="M924" s="39">
        <v>95.92</v>
      </c>
      <c r="N924" s="39">
        <v>86.97</v>
      </c>
      <c r="O924" s="33">
        <f t="shared" si="37"/>
        <v>89.475540921919091</v>
      </c>
      <c r="P924" s="15"/>
      <c r="Q924" s="15"/>
      <c r="R924" s="170">
        <f t="shared" si="25"/>
        <v>0</v>
      </c>
      <c r="S924" s="170">
        <f t="shared" si="26"/>
        <v>0</v>
      </c>
      <c r="T924" s="170">
        <f t="shared" si="27"/>
        <v>0</v>
      </c>
      <c r="U924" s="170">
        <f t="shared" si="28"/>
        <v>0</v>
      </c>
      <c r="V924" s="170">
        <f t="shared" si="29"/>
        <v>0</v>
      </c>
      <c r="W924" s="171">
        <v>30</v>
      </c>
      <c r="X924" s="131">
        <f t="shared" si="30"/>
        <v>10.524459078080909</v>
      </c>
      <c r="Y924" s="172">
        <f t="shared" si="31"/>
        <v>0.45881193323695629</v>
      </c>
      <c r="Z924" s="132">
        <f t="shared" si="32"/>
        <v>0</v>
      </c>
      <c r="AA924" s="133">
        <f t="shared" si="33"/>
        <v>0</v>
      </c>
      <c r="AB924" s="134">
        <f t="shared" si="34"/>
        <v>0</v>
      </c>
      <c r="AC924" s="131">
        <f t="shared" si="35"/>
        <v>0</v>
      </c>
    </row>
    <row r="925" spans="1:29" x14ac:dyDescent="0.35">
      <c r="A925" s="141">
        <v>44228</v>
      </c>
      <c r="B925" s="145">
        <v>2019</v>
      </c>
      <c r="C925" s="148" t="s">
        <v>14</v>
      </c>
      <c r="D925" s="151" t="s">
        <v>13</v>
      </c>
      <c r="E925" s="78" t="s">
        <v>999</v>
      </c>
      <c r="F925" s="151">
        <v>8</v>
      </c>
      <c r="G925" s="148" t="s">
        <v>952</v>
      </c>
      <c r="H925" s="148" t="s">
        <v>10</v>
      </c>
      <c r="I925" s="148"/>
      <c r="J925" s="164">
        <v>1788</v>
      </c>
      <c r="K925" s="39">
        <v>386</v>
      </c>
      <c r="L925" s="39">
        <v>11.09</v>
      </c>
      <c r="M925" s="39">
        <v>84.06</v>
      </c>
      <c r="N925" s="39">
        <v>74.5</v>
      </c>
      <c r="O925" s="33">
        <f t="shared" si="37"/>
        <v>86.898725503631624</v>
      </c>
      <c r="P925" s="15"/>
      <c r="Q925" s="15"/>
      <c r="R925" s="170">
        <f t="shared" si="25"/>
        <v>0</v>
      </c>
      <c r="S925" s="170">
        <f t="shared" si="26"/>
        <v>0</v>
      </c>
      <c r="T925" s="170">
        <f t="shared" si="27"/>
        <v>0</v>
      </c>
      <c r="U925" s="170">
        <f t="shared" si="28"/>
        <v>0</v>
      </c>
      <c r="V925" s="170">
        <f t="shared" si="29"/>
        <v>0</v>
      </c>
      <c r="W925" s="171">
        <v>30</v>
      </c>
      <c r="X925" s="131">
        <f t="shared" si="30"/>
        <v>13.101274496368376</v>
      </c>
      <c r="Y925" s="172">
        <f t="shared" si="31"/>
        <v>0.47538243179309253</v>
      </c>
      <c r="Z925" s="132">
        <f t="shared" si="32"/>
        <v>0</v>
      </c>
      <c r="AA925" s="133">
        <f t="shared" si="33"/>
        <v>0</v>
      </c>
      <c r="AB925" s="134">
        <f t="shared" si="34"/>
        <v>0</v>
      </c>
      <c r="AC925" s="131">
        <f t="shared" si="35"/>
        <v>0</v>
      </c>
    </row>
    <row r="926" spans="1:29" x14ac:dyDescent="0.35">
      <c r="A926" s="141">
        <v>44228</v>
      </c>
      <c r="B926" s="145">
        <v>2019</v>
      </c>
      <c r="C926" s="148" t="s">
        <v>14</v>
      </c>
      <c r="D926" s="151" t="s">
        <v>13</v>
      </c>
      <c r="E926" s="78" t="s">
        <v>999</v>
      </c>
      <c r="F926" s="151">
        <v>8</v>
      </c>
      <c r="G926" s="148" t="s">
        <v>990</v>
      </c>
      <c r="H926" s="148" t="s">
        <v>8</v>
      </c>
      <c r="I926" s="148"/>
      <c r="J926" s="164">
        <v>1789</v>
      </c>
      <c r="K926" s="39">
        <v>97</v>
      </c>
      <c r="L926" s="39">
        <v>11.33</v>
      </c>
      <c r="M926" s="39">
        <v>95.01</v>
      </c>
      <c r="N926" s="39">
        <v>87.83</v>
      </c>
      <c r="O926" s="33">
        <f t="shared" si="37"/>
        <v>91.419694072657734</v>
      </c>
      <c r="P926" s="15"/>
      <c r="Q926" s="15"/>
      <c r="R926" s="170">
        <f t="shared" si="25"/>
        <v>0</v>
      </c>
      <c r="S926" s="170">
        <f t="shared" si="26"/>
        <v>0</v>
      </c>
      <c r="T926" s="170">
        <f t="shared" si="27"/>
        <v>0</v>
      </c>
      <c r="U926" s="170">
        <f t="shared" si="28"/>
        <v>0</v>
      </c>
      <c r="V926" s="170">
        <f t="shared" si="29"/>
        <v>0</v>
      </c>
      <c r="W926" s="171">
        <v>30</v>
      </c>
      <c r="X926" s="131">
        <f t="shared" si="30"/>
        <v>8.5803059273422662</v>
      </c>
      <c r="Y926" s="172">
        <f t="shared" si="31"/>
        <v>0.44692810457516347</v>
      </c>
      <c r="Z926" s="132">
        <f t="shared" si="32"/>
        <v>0</v>
      </c>
      <c r="AA926" s="133">
        <f t="shared" si="33"/>
        <v>0</v>
      </c>
      <c r="AB926" s="134">
        <f t="shared" si="34"/>
        <v>0</v>
      </c>
      <c r="AC926" s="131">
        <f t="shared" si="35"/>
        <v>0</v>
      </c>
    </row>
    <row r="927" spans="1:29" x14ac:dyDescent="0.35">
      <c r="A927" s="141">
        <v>44228</v>
      </c>
      <c r="B927" s="145">
        <v>2019</v>
      </c>
      <c r="C927" s="148" t="s">
        <v>14</v>
      </c>
      <c r="D927" s="151" t="s">
        <v>13</v>
      </c>
      <c r="E927" s="78" t="s">
        <v>999</v>
      </c>
      <c r="F927" s="151">
        <v>8</v>
      </c>
      <c r="G927" s="148" t="s">
        <v>990</v>
      </c>
      <c r="H927" s="148" t="s">
        <v>12</v>
      </c>
      <c r="I927" s="148"/>
      <c r="J927" s="164">
        <v>1790</v>
      </c>
      <c r="K927" s="39">
        <v>91</v>
      </c>
      <c r="L927" s="39">
        <v>10.95</v>
      </c>
      <c r="M927" s="39">
        <v>101.48</v>
      </c>
      <c r="N927" s="39">
        <v>93.95</v>
      </c>
      <c r="O927" s="33">
        <f t="shared" si="37"/>
        <v>91.682315254611737</v>
      </c>
      <c r="P927" s="46"/>
      <c r="Q927" s="46"/>
      <c r="R927" s="170">
        <f t="shared" si="25"/>
        <v>0</v>
      </c>
      <c r="S927" s="170">
        <f t="shared" si="26"/>
        <v>0</v>
      </c>
      <c r="T927" s="170">
        <f t="shared" si="27"/>
        <v>0</v>
      </c>
      <c r="U927" s="170">
        <f t="shared" si="28"/>
        <v>0</v>
      </c>
      <c r="V927" s="170">
        <f t="shared" si="29"/>
        <v>0</v>
      </c>
      <c r="W927" s="171">
        <v>30</v>
      </c>
      <c r="X927" s="131">
        <f t="shared" si="30"/>
        <v>8.317684745388263</v>
      </c>
      <c r="Y927" s="172">
        <f t="shared" si="31"/>
        <v>0.44536144578313253</v>
      </c>
      <c r="Z927" s="132">
        <f t="shared" si="32"/>
        <v>0</v>
      </c>
      <c r="AA927" s="133">
        <f t="shared" si="33"/>
        <v>0</v>
      </c>
      <c r="AB927" s="134">
        <f t="shared" si="34"/>
        <v>0</v>
      </c>
      <c r="AC927" s="131">
        <f t="shared" si="35"/>
        <v>0</v>
      </c>
    </row>
    <row r="928" spans="1:29" x14ac:dyDescent="0.35">
      <c r="A928" s="141">
        <v>44228</v>
      </c>
      <c r="B928" s="145">
        <v>2019</v>
      </c>
      <c r="C928" s="148" t="s">
        <v>14</v>
      </c>
      <c r="D928" s="151" t="s">
        <v>13</v>
      </c>
      <c r="E928" s="78" t="s">
        <v>999</v>
      </c>
      <c r="F928" s="151">
        <v>8</v>
      </c>
      <c r="G928" s="148" t="s">
        <v>990</v>
      </c>
      <c r="H928" s="148" t="s">
        <v>11</v>
      </c>
      <c r="I928" s="148"/>
      <c r="J928" s="164">
        <v>1791</v>
      </c>
      <c r="K928" s="39">
        <v>93</v>
      </c>
      <c r="L928" s="39">
        <v>11.2</v>
      </c>
      <c r="M928" s="39">
        <v>95.98</v>
      </c>
      <c r="N928" s="39">
        <v>87.75</v>
      </c>
      <c r="O928" s="33">
        <f t="shared" si="37"/>
        <v>90.292521821184238</v>
      </c>
      <c r="P928" s="9"/>
      <c r="Q928" s="9"/>
      <c r="R928" s="170">
        <f t="shared" si="25"/>
        <v>0</v>
      </c>
      <c r="S928" s="170">
        <f t="shared" si="26"/>
        <v>0</v>
      </c>
      <c r="T928" s="170">
        <f t="shared" si="27"/>
        <v>0</v>
      </c>
      <c r="U928" s="170">
        <f t="shared" si="28"/>
        <v>0</v>
      </c>
      <c r="V928" s="170">
        <f t="shared" si="29"/>
        <v>0</v>
      </c>
      <c r="W928" s="171">
        <v>30</v>
      </c>
      <c r="X928" s="131">
        <f t="shared" si="30"/>
        <v>9.7074781788157622</v>
      </c>
      <c r="Y928" s="172">
        <f t="shared" si="31"/>
        <v>0.45375571521881131</v>
      </c>
      <c r="Z928" s="132">
        <f t="shared" si="32"/>
        <v>0</v>
      </c>
      <c r="AA928" s="133">
        <f t="shared" si="33"/>
        <v>0</v>
      </c>
      <c r="AB928" s="134">
        <f t="shared" si="34"/>
        <v>0</v>
      </c>
      <c r="AC928" s="131">
        <f t="shared" si="35"/>
        <v>0</v>
      </c>
    </row>
    <row r="929" spans="1:29" x14ac:dyDescent="0.35">
      <c r="A929" s="141">
        <v>44228</v>
      </c>
      <c r="B929" s="145">
        <v>2019</v>
      </c>
      <c r="C929" s="148" t="s">
        <v>14</v>
      </c>
      <c r="D929" s="151" t="s">
        <v>13</v>
      </c>
      <c r="E929" s="78" t="s">
        <v>999</v>
      </c>
      <c r="F929" s="151">
        <v>8</v>
      </c>
      <c r="G929" s="148" t="s">
        <v>990</v>
      </c>
      <c r="H929" s="148" t="s">
        <v>10</v>
      </c>
      <c r="I929" s="148"/>
      <c r="J929" s="164">
        <v>1792</v>
      </c>
      <c r="K929" s="39">
        <v>88</v>
      </c>
      <c r="L929" s="39">
        <v>10.98</v>
      </c>
      <c r="M929" s="39">
        <v>88.31</v>
      </c>
      <c r="N929" s="39">
        <v>77.63</v>
      </c>
      <c r="O929" s="33">
        <f t="shared" si="37"/>
        <v>86.189059873270395</v>
      </c>
      <c r="P929" s="9"/>
      <c r="Q929" s="9"/>
      <c r="R929" s="170">
        <f t="shared" si="25"/>
        <v>0</v>
      </c>
      <c r="S929" s="170">
        <f t="shared" si="26"/>
        <v>0</v>
      </c>
      <c r="T929" s="170">
        <f t="shared" si="27"/>
        <v>0</v>
      </c>
      <c r="U929" s="170">
        <f t="shared" si="28"/>
        <v>0</v>
      </c>
      <c r="V929" s="170">
        <f t="shared" si="29"/>
        <v>0</v>
      </c>
      <c r="W929" s="171">
        <v>30</v>
      </c>
      <c r="X929" s="131">
        <f t="shared" si="30"/>
        <v>13.810940126729605</v>
      </c>
      <c r="Y929" s="172">
        <f t="shared" si="31"/>
        <v>0.48012003000750192</v>
      </c>
      <c r="Z929" s="132">
        <f t="shared" si="32"/>
        <v>0</v>
      </c>
      <c r="AA929" s="133">
        <f t="shared" si="33"/>
        <v>0</v>
      </c>
      <c r="AB929" s="134">
        <f t="shared" si="34"/>
        <v>0</v>
      </c>
      <c r="AC929" s="131">
        <f t="shared" si="35"/>
        <v>0</v>
      </c>
    </row>
    <row r="930" spans="1:29" x14ac:dyDescent="0.35">
      <c r="A930" s="141">
        <v>44228</v>
      </c>
      <c r="B930" s="145">
        <v>2019</v>
      </c>
      <c r="C930" s="148" t="s">
        <v>14</v>
      </c>
      <c r="D930" s="151" t="s">
        <v>13</v>
      </c>
      <c r="E930" s="78" t="s">
        <v>998</v>
      </c>
      <c r="F930" s="151">
        <v>7</v>
      </c>
      <c r="G930" s="148" t="s">
        <v>952</v>
      </c>
      <c r="H930" s="148" t="s">
        <v>8</v>
      </c>
      <c r="I930" s="148"/>
      <c r="J930" s="164">
        <v>1793</v>
      </c>
      <c r="K930" s="39">
        <v>364</v>
      </c>
      <c r="L930" s="39">
        <v>11.3</v>
      </c>
      <c r="M930" s="39">
        <v>97.24</v>
      </c>
      <c r="N930" s="39">
        <v>90.12</v>
      </c>
      <c r="O930" s="33">
        <f t="shared" si="37"/>
        <v>91.715150104724245</v>
      </c>
      <c r="P930" s="48"/>
      <c r="Q930" s="48"/>
      <c r="R930" s="170">
        <f t="shared" ref="R930:R993" si="38">Z930*((250+(100*X930/100))/1000)*(100/(100-(100*X930/100)))</f>
        <v>0</v>
      </c>
      <c r="S930" s="170">
        <f t="shared" ref="S930:S993" si="39">IF(X930="","",R930*(W930/10*15))</f>
        <v>0</v>
      </c>
      <c r="T930" s="170">
        <f t="shared" ref="T930:T993" si="40">AA930*((250+(100*X930/100))/1000)*(100/(100-(100*X930/100)))</f>
        <v>0</v>
      </c>
      <c r="U930" s="170">
        <f t="shared" ref="U930:U993" si="41">IF(X930="","",T930*(W930/10*15))</f>
        <v>0</v>
      </c>
      <c r="V930" s="170">
        <f t="shared" ref="V930:V993" si="42">IF(Z930="","",S930+U930)</f>
        <v>0</v>
      </c>
      <c r="W930" s="171">
        <v>30</v>
      </c>
      <c r="X930" s="131">
        <f t="shared" ref="X930:X993" si="43">100-O930</f>
        <v>8.2848498952757552</v>
      </c>
      <c r="Y930" s="172">
        <f t="shared" ref="Y930:Y993" si="44">IF(X930="","",((400+X930)/1000)*(100/(100-X930)))</f>
        <v>0.44516620147170766</v>
      </c>
      <c r="Z930" s="132">
        <f t="shared" ref="Z930:Z993" si="45">P930</f>
        <v>0</v>
      </c>
      <c r="AA930" s="133">
        <f t="shared" ref="AA930:AA993" si="46">Q930</f>
        <v>0</v>
      </c>
      <c r="AB930" s="134">
        <f t="shared" ref="AB930:AB993" si="47">R930*10</f>
        <v>0</v>
      </c>
      <c r="AC930" s="131">
        <f t="shared" ref="AC930:AC993" si="48">T930*10</f>
        <v>0</v>
      </c>
    </row>
    <row r="931" spans="1:29" x14ac:dyDescent="0.35">
      <c r="A931" s="141">
        <v>44228</v>
      </c>
      <c r="B931" s="145">
        <v>2019</v>
      </c>
      <c r="C931" s="148" t="s">
        <v>14</v>
      </c>
      <c r="D931" s="151" t="s">
        <v>13</v>
      </c>
      <c r="E931" s="78" t="s">
        <v>998</v>
      </c>
      <c r="F931" s="151">
        <v>7</v>
      </c>
      <c r="G931" s="148" t="s">
        <v>952</v>
      </c>
      <c r="H931" s="148" t="s">
        <v>12</v>
      </c>
      <c r="I931" s="148"/>
      <c r="J931" s="164">
        <v>1794</v>
      </c>
      <c r="K931" s="39">
        <v>215</v>
      </c>
      <c r="L931" s="39">
        <v>10.93</v>
      </c>
      <c r="M931" s="39">
        <v>100.99</v>
      </c>
      <c r="N931" s="39">
        <v>93.08</v>
      </c>
      <c r="O931" s="33">
        <f t="shared" si="37"/>
        <v>91.216966466799917</v>
      </c>
      <c r="P931" s="9"/>
      <c r="Q931" s="9"/>
      <c r="R931" s="170">
        <f t="shared" si="38"/>
        <v>0</v>
      </c>
      <c r="S931" s="170">
        <f t="shared" si="39"/>
        <v>0</v>
      </c>
      <c r="T931" s="170">
        <f t="shared" si="40"/>
        <v>0</v>
      </c>
      <c r="U931" s="170">
        <f t="shared" si="41"/>
        <v>0</v>
      </c>
      <c r="V931" s="170">
        <f t="shared" si="42"/>
        <v>0</v>
      </c>
      <c r="W931" s="171">
        <v>30</v>
      </c>
      <c r="X931" s="131">
        <f t="shared" si="43"/>
        <v>8.7830335332000828</v>
      </c>
      <c r="Y931" s="172">
        <f t="shared" si="44"/>
        <v>0.44814363968350573</v>
      </c>
      <c r="Z931" s="132">
        <f t="shared" si="45"/>
        <v>0</v>
      </c>
      <c r="AA931" s="133">
        <f t="shared" si="46"/>
        <v>0</v>
      </c>
      <c r="AB931" s="134">
        <f t="shared" si="47"/>
        <v>0</v>
      </c>
      <c r="AC931" s="131">
        <f t="shared" si="48"/>
        <v>0</v>
      </c>
    </row>
    <row r="932" spans="1:29" x14ac:dyDescent="0.35">
      <c r="A932" s="141">
        <v>44228</v>
      </c>
      <c r="B932" s="145">
        <v>2019</v>
      </c>
      <c r="C932" s="148" t="s">
        <v>14</v>
      </c>
      <c r="D932" s="151" t="s">
        <v>13</v>
      </c>
      <c r="E932" s="78" t="s">
        <v>998</v>
      </c>
      <c r="F932" s="151">
        <v>7</v>
      </c>
      <c r="G932" s="148" t="s">
        <v>952</v>
      </c>
      <c r="H932" s="148" t="s">
        <v>11</v>
      </c>
      <c r="I932" s="148"/>
      <c r="J932" s="164">
        <v>1795</v>
      </c>
      <c r="K932" s="39">
        <v>240</v>
      </c>
      <c r="L932" s="39">
        <v>10.95</v>
      </c>
      <c r="M932" s="39">
        <v>90.86</v>
      </c>
      <c r="N932" s="39">
        <v>82.28</v>
      </c>
      <c r="O932" s="33">
        <f t="shared" si="37"/>
        <v>89.26292078588412</v>
      </c>
      <c r="P932" s="48"/>
      <c r="Q932" s="48"/>
      <c r="R932" s="170">
        <f t="shared" si="38"/>
        <v>0</v>
      </c>
      <c r="S932" s="170">
        <f t="shared" si="39"/>
        <v>0</v>
      </c>
      <c r="T932" s="170">
        <f t="shared" si="40"/>
        <v>0</v>
      </c>
      <c r="U932" s="170">
        <f t="shared" si="41"/>
        <v>0</v>
      </c>
      <c r="V932" s="170">
        <f t="shared" si="42"/>
        <v>0</v>
      </c>
      <c r="W932" s="171">
        <v>30</v>
      </c>
      <c r="X932" s="131">
        <f t="shared" si="43"/>
        <v>10.73707921411588</v>
      </c>
      <c r="Y932" s="172">
        <f t="shared" si="44"/>
        <v>0.46014299733632408</v>
      </c>
      <c r="Z932" s="132">
        <f t="shared" si="45"/>
        <v>0</v>
      </c>
      <c r="AA932" s="133">
        <f t="shared" si="46"/>
        <v>0</v>
      </c>
      <c r="AB932" s="134">
        <f t="shared" si="47"/>
        <v>0</v>
      </c>
      <c r="AC932" s="131">
        <f t="shared" si="48"/>
        <v>0</v>
      </c>
    </row>
    <row r="933" spans="1:29" x14ac:dyDescent="0.35">
      <c r="A933" s="141">
        <v>44228</v>
      </c>
      <c r="B933" s="145">
        <v>2019</v>
      </c>
      <c r="C933" s="148" t="s">
        <v>14</v>
      </c>
      <c r="D933" s="151" t="s">
        <v>13</v>
      </c>
      <c r="E933" s="78" t="s">
        <v>998</v>
      </c>
      <c r="F933" s="151">
        <v>7</v>
      </c>
      <c r="G933" s="148" t="s">
        <v>952</v>
      </c>
      <c r="H933" s="148" t="s">
        <v>10</v>
      </c>
      <c r="I933" s="148"/>
      <c r="J933" s="164">
        <v>1796</v>
      </c>
      <c r="K933" s="39">
        <v>217</v>
      </c>
      <c r="L933" s="39">
        <v>10.95</v>
      </c>
      <c r="M933" s="39">
        <v>93.86</v>
      </c>
      <c r="N933" s="39">
        <v>81.81</v>
      </c>
      <c r="O933" s="33">
        <f t="shared" si="37"/>
        <v>85.466168134121347</v>
      </c>
      <c r="P933" s="9"/>
      <c r="Q933" s="9"/>
      <c r="R933" s="170">
        <f t="shared" si="38"/>
        <v>0</v>
      </c>
      <c r="S933" s="170">
        <f t="shared" si="39"/>
        <v>0</v>
      </c>
      <c r="T933" s="170">
        <f t="shared" si="40"/>
        <v>0</v>
      </c>
      <c r="U933" s="170">
        <f t="shared" si="41"/>
        <v>0</v>
      </c>
      <c r="V933" s="170">
        <f t="shared" si="42"/>
        <v>0</v>
      </c>
      <c r="W933" s="171">
        <v>30</v>
      </c>
      <c r="X933" s="131">
        <f t="shared" si="43"/>
        <v>14.533831865878653</v>
      </c>
      <c r="Y933" s="172">
        <f t="shared" si="44"/>
        <v>0.48502681343494214</v>
      </c>
      <c r="Z933" s="132">
        <f t="shared" si="45"/>
        <v>0</v>
      </c>
      <c r="AA933" s="133">
        <f t="shared" si="46"/>
        <v>0</v>
      </c>
      <c r="AB933" s="134">
        <f t="shared" si="47"/>
        <v>0</v>
      </c>
      <c r="AC933" s="131">
        <f t="shared" si="48"/>
        <v>0</v>
      </c>
    </row>
    <row r="934" spans="1:29" x14ac:dyDescent="0.35">
      <c r="A934" s="141">
        <v>44228</v>
      </c>
      <c r="B934" s="145">
        <v>2019</v>
      </c>
      <c r="C934" s="148" t="s">
        <v>14</v>
      </c>
      <c r="D934" s="151" t="s">
        <v>13</v>
      </c>
      <c r="E934" s="78" t="s">
        <v>998</v>
      </c>
      <c r="F934" s="151">
        <v>7</v>
      </c>
      <c r="G934" s="148" t="s">
        <v>990</v>
      </c>
      <c r="H934" s="148" t="s">
        <v>8</v>
      </c>
      <c r="I934" s="148"/>
      <c r="J934" s="164">
        <v>1797</v>
      </c>
      <c r="K934" s="39">
        <v>111</v>
      </c>
      <c r="L934" s="39">
        <v>11.25</v>
      </c>
      <c r="M934" s="39" t="s">
        <v>1400</v>
      </c>
      <c r="N934" s="39">
        <v>85.15</v>
      </c>
      <c r="O934" s="33">
        <f t="shared" si="37"/>
        <v>90.519353258206777</v>
      </c>
      <c r="P934" s="48"/>
      <c r="Q934" s="48"/>
      <c r="R934" s="170">
        <f t="shared" si="38"/>
        <v>0</v>
      </c>
      <c r="S934" s="170">
        <f t="shared" si="39"/>
        <v>0</v>
      </c>
      <c r="T934" s="170">
        <f t="shared" si="40"/>
        <v>0</v>
      </c>
      <c r="U934" s="170">
        <f t="shared" si="41"/>
        <v>0</v>
      </c>
      <c r="V934" s="170">
        <f t="shared" si="42"/>
        <v>0</v>
      </c>
      <c r="W934" s="171">
        <v>30</v>
      </c>
      <c r="X934" s="131">
        <f t="shared" si="43"/>
        <v>9.4806467417932225</v>
      </c>
      <c r="Y934" s="172">
        <f t="shared" si="44"/>
        <v>0.45236806495263859</v>
      </c>
      <c r="Z934" s="132">
        <f t="shared" si="45"/>
        <v>0</v>
      </c>
      <c r="AA934" s="133">
        <f t="shared" si="46"/>
        <v>0</v>
      </c>
      <c r="AB934" s="134">
        <f t="shared" si="47"/>
        <v>0</v>
      </c>
      <c r="AC934" s="131">
        <f t="shared" si="48"/>
        <v>0</v>
      </c>
    </row>
    <row r="935" spans="1:29" x14ac:dyDescent="0.35">
      <c r="A935" s="141">
        <v>44228</v>
      </c>
      <c r="B935" s="145">
        <v>2019</v>
      </c>
      <c r="C935" s="148" t="s">
        <v>14</v>
      </c>
      <c r="D935" s="151" t="s">
        <v>13</v>
      </c>
      <c r="E935" s="78" t="s">
        <v>998</v>
      </c>
      <c r="F935" s="151">
        <v>7</v>
      </c>
      <c r="G935" s="148" t="s">
        <v>990</v>
      </c>
      <c r="H935" s="148" t="s">
        <v>12</v>
      </c>
      <c r="I935" s="148"/>
      <c r="J935" s="164">
        <v>1798</v>
      </c>
      <c r="K935" s="39">
        <v>418</v>
      </c>
      <c r="L935" s="39">
        <v>11.22</v>
      </c>
      <c r="M935" s="39">
        <v>97.35</v>
      </c>
      <c r="N935" s="39">
        <v>90.25</v>
      </c>
      <c r="O935" s="33">
        <f t="shared" si="37"/>
        <v>91.756646929060736</v>
      </c>
      <c r="P935" s="46"/>
      <c r="Q935" s="46"/>
      <c r="R935" s="170">
        <f t="shared" si="38"/>
        <v>0</v>
      </c>
      <c r="S935" s="170">
        <f t="shared" si="39"/>
        <v>0</v>
      </c>
      <c r="T935" s="170">
        <f t="shared" si="40"/>
        <v>0</v>
      </c>
      <c r="U935" s="170">
        <f t="shared" si="41"/>
        <v>0</v>
      </c>
      <c r="V935" s="170">
        <f t="shared" si="42"/>
        <v>0</v>
      </c>
      <c r="W935" s="171">
        <v>30</v>
      </c>
      <c r="X935" s="131">
        <f t="shared" si="43"/>
        <v>8.2433530709392642</v>
      </c>
      <c r="Y935" s="172">
        <f t="shared" si="44"/>
        <v>0.44491965076553197</v>
      </c>
      <c r="Z935" s="132">
        <f t="shared" si="45"/>
        <v>0</v>
      </c>
      <c r="AA935" s="133">
        <f t="shared" si="46"/>
        <v>0</v>
      </c>
      <c r="AB935" s="134">
        <f t="shared" si="47"/>
        <v>0</v>
      </c>
      <c r="AC935" s="131">
        <f t="shared" si="48"/>
        <v>0</v>
      </c>
    </row>
    <row r="936" spans="1:29" x14ac:dyDescent="0.35">
      <c r="A936" s="141">
        <v>44228</v>
      </c>
      <c r="B936" s="145">
        <v>2019</v>
      </c>
      <c r="C936" s="148" t="s">
        <v>14</v>
      </c>
      <c r="D936" s="151" t="s">
        <v>13</v>
      </c>
      <c r="E936" s="78" t="s">
        <v>998</v>
      </c>
      <c r="F936" s="151">
        <v>7</v>
      </c>
      <c r="G936" s="148" t="s">
        <v>990</v>
      </c>
      <c r="H936" s="148" t="s">
        <v>11</v>
      </c>
      <c r="I936" s="148"/>
      <c r="J936" s="164">
        <v>1799</v>
      </c>
      <c r="K936" s="39">
        <v>208</v>
      </c>
      <c r="L936" s="39">
        <v>11.01</v>
      </c>
      <c r="M936" s="39">
        <v>94.38</v>
      </c>
      <c r="N936" s="39">
        <v>86.21</v>
      </c>
      <c r="O936" s="33">
        <f t="shared" si="37"/>
        <v>90.200311862780381</v>
      </c>
      <c r="P936" s="15"/>
      <c r="Q936" s="15"/>
      <c r="R936" s="170">
        <f t="shared" si="38"/>
        <v>0</v>
      </c>
      <c r="S936" s="170">
        <f t="shared" si="39"/>
        <v>0</v>
      </c>
      <c r="T936" s="170">
        <f t="shared" si="40"/>
        <v>0</v>
      </c>
      <c r="U936" s="170">
        <f t="shared" si="41"/>
        <v>0</v>
      </c>
      <c r="V936" s="170">
        <f t="shared" si="42"/>
        <v>0</v>
      </c>
      <c r="W936" s="171">
        <v>30</v>
      </c>
      <c r="X936" s="131">
        <f t="shared" si="43"/>
        <v>9.7996881372196185</v>
      </c>
      <c r="Y936" s="172">
        <f t="shared" si="44"/>
        <v>0.4543218085106383</v>
      </c>
      <c r="Z936" s="132">
        <f t="shared" si="45"/>
        <v>0</v>
      </c>
      <c r="AA936" s="133">
        <f t="shared" si="46"/>
        <v>0</v>
      </c>
      <c r="AB936" s="134">
        <f t="shared" si="47"/>
        <v>0</v>
      </c>
      <c r="AC936" s="131">
        <f t="shared" si="48"/>
        <v>0</v>
      </c>
    </row>
    <row r="937" spans="1:29" x14ac:dyDescent="0.35">
      <c r="A937" s="141">
        <v>44228</v>
      </c>
      <c r="B937" s="145">
        <v>2019</v>
      </c>
      <c r="C937" s="148" t="s">
        <v>14</v>
      </c>
      <c r="D937" s="151" t="s">
        <v>13</v>
      </c>
      <c r="E937" s="78" t="s">
        <v>998</v>
      </c>
      <c r="F937" s="151">
        <v>7</v>
      </c>
      <c r="G937" s="148" t="s">
        <v>990</v>
      </c>
      <c r="H937" s="148" t="s">
        <v>10</v>
      </c>
      <c r="I937" s="148"/>
      <c r="J937" s="164">
        <v>1800</v>
      </c>
      <c r="K937" s="39">
        <v>411</v>
      </c>
      <c r="L937" s="39">
        <v>11.24</v>
      </c>
      <c r="M937" s="39">
        <v>86.35</v>
      </c>
      <c r="N937" s="39">
        <v>76.23</v>
      </c>
      <c r="O937" s="33">
        <f t="shared" si="37"/>
        <v>86.526427905738259</v>
      </c>
      <c r="P937" s="48"/>
      <c r="Q937" s="48"/>
      <c r="R937" s="170">
        <f t="shared" si="38"/>
        <v>0</v>
      </c>
      <c r="S937" s="170">
        <f t="shared" si="39"/>
        <v>0</v>
      </c>
      <c r="T937" s="170">
        <f t="shared" si="40"/>
        <v>0</v>
      </c>
      <c r="U937" s="170">
        <f t="shared" si="41"/>
        <v>0</v>
      </c>
      <c r="V937" s="170">
        <f t="shared" si="42"/>
        <v>0</v>
      </c>
      <c r="W937" s="171">
        <v>30</v>
      </c>
      <c r="X937" s="131">
        <f t="shared" si="43"/>
        <v>13.473572094261741</v>
      </c>
      <c r="Y937" s="172">
        <f t="shared" si="44"/>
        <v>0.47785813202031074</v>
      </c>
      <c r="Z937" s="132">
        <f t="shared" si="45"/>
        <v>0</v>
      </c>
      <c r="AA937" s="133">
        <f t="shared" si="46"/>
        <v>0</v>
      </c>
      <c r="AB937" s="134">
        <f t="shared" si="47"/>
        <v>0</v>
      </c>
      <c r="AC937" s="131">
        <f t="shared" si="48"/>
        <v>0</v>
      </c>
    </row>
    <row r="938" spans="1:29" x14ac:dyDescent="0.35">
      <c r="A938" s="141">
        <v>44228</v>
      </c>
      <c r="B938" s="145">
        <v>2019</v>
      </c>
      <c r="C938" s="148" t="s">
        <v>14</v>
      </c>
      <c r="D938" s="151" t="s">
        <v>14</v>
      </c>
      <c r="E938" s="78" t="s">
        <v>992</v>
      </c>
      <c r="F938" s="151">
        <v>1</v>
      </c>
      <c r="G938" s="148" t="s">
        <v>952</v>
      </c>
      <c r="H938" s="148" t="s">
        <v>8</v>
      </c>
      <c r="I938" s="148"/>
      <c r="J938" s="164">
        <v>1801</v>
      </c>
      <c r="K938" s="39">
        <v>204</v>
      </c>
      <c r="L938" s="39">
        <v>10.93</v>
      </c>
      <c r="M938" s="39">
        <v>98.3</v>
      </c>
      <c r="N938" s="39">
        <v>91.07</v>
      </c>
      <c r="O938" s="33">
        <f t="shared" si="37"/>
        <v>91.7248483461142</v>
      </c>
      <c r="P938" s="48"/>
      <c r="Q938" s="48"/>
      <c r="R938" s="170">
        <f t="shared" si="38"/>
        <v>0</v>
      </c>
      <c r="S938" s="170">
        <f t="shared" si="39"/>
        <v>0</v>
      </c>
      <c r="T938" s="170">
        <f t="shared" si="40"/>
        <v>0</v>
      </c>
      <c r="U938" s="170">
        <f t="shared" si="41"/>
        <v>0</v>
      </c>
      <c r="V938" s="170">
        <f t="shared" si="42"/>
        <v>0</v>
      </c>
      <c r="W938" s="171">
        <v>30</v>
      </c>
      <c r="X938" s="131">
        <f t="shared" si="43"/>
        <v>8.2751516538857999</v>
      </c>
      <c r="Y938" s="172">
        <f t="shared" si="44"/>
        <v>0.44510856001996524</v>
      </c>
      <c r="Z938" s="132">
        <f t="shared" si="45"/>
        <v>0</v>
      </c>
      <c r="AA938" s="133">
        <f t="shared" si="46"/>
        <v>0</v>
      </c>
      <c r="AB938" s="134">
        <f t="shared" si="47"/>
        <v>0</v>
      </c>
      <c r="AC938" s="131">
        <f t="shared" si="48"/>
        <v>0</v>
      </c>
    </row>
    <row r="939" spans="1:29" x14ac:dyDescent="0.35">
      <c r="A939" s="141">
        <v>44228</v>
      </c>
      <c r="B939" s="145">
        <v>2019</v>
      </c>
      <c r="C939" s="148" t="s">
        <v>14</v>
      </c>
      <c r="D939" s="151" t="s">
        <v>14</v>
      </c>
      <c r="E939" s="78" t="s">
        <v>992</v>
      </c>
      <c r="F939" s="151">
        <v>1</v>
      </c>
      <c r="G939" s="148" t="s">
        <v>952</v>
      </c>
      <c r="H939" s="148" t="s">
        <v>12</v>
      </c>
      <c r="I939" s="148"/>
      <c r="J939" s="164">
        <v>1802</v>
      </c>
      <c r="K939" s="39">
        <v>206</v>
      </c>
      <c r="L939" s="39">
        <v>10.94</v>
      </c>
      <c r="M939" s="39">
        <v>97.41</v>
      </c>
      <c r="N939" s="39">
        <v>91.3</v>
      </c>
      <c r="O939" s="33">
        <f t="shared" si="37"/>
        <v>92.933965537180541</v>
      </c>
      <c r="P939" s="48"/>
      <c r="Q939" s="48"/>
      <c r="R939" s="170">
        <f t="shared" si="38"/>
        <v>0</v>
      </c>
      <c r="S939" s="170">
        <f t="shared" si="39"/>
        <v>0</v>
      </c>
      <c r="T939" s="170">
        <f t="shared" si="40"/>
        <v>0</v>
      </c>
      <c r="U939" s="170">
        <f t="shared" si="41"/>
        <v>0</v>
      </c>
      <c r="V939" s="170">
        <f t="shared" si="42"/>
        <v>0</v>
      </c>
      <c r="W939" s="171">
        <v>30</v>
      </c>
      <c r="X939" s="131">
        <f t="shared" si="43"/>
        <v>7.0660344628194593</v>
      </c>
      <c r="Y939" s="172">
        <f t="shared" si="44"/>
        <v>0.43801642608262814</v>
      </c>
      <c r="Z939" s="132">
        <f t="shared" si="45"/>
        <v>0</v>
      </c>
      <c r="AA939" s="133">
        <f t="shared" si="46"/>
        <v>0</v>
      </c>
      <c r="AB939" s="134">
        <f t="shared" si="47"/>
        <v>0</v>
      </c>
      <c r="AC939" s="131">
        <f t="shared" si="48"/>
        <v>0</v>
      </c>
    </row>
    <row r="940" spans="1:29" x14ac:dyDescent="0.35">
      <c r="A940" s="141">
        <v>44228</v>
      </c>
      <c r="B940" s="145">
        <v>2019</v>
      </c>
      <c r="C940" s="148" t="s">
        <v>14</v>
      </c>
      <c r="D940" s="151" t="s">
        <v>14</v>
      </c>
      <c r="E940" s="78" t="s">
        <v>992</v>
      </c>
      <c r="F940" s="151">
        <v>1</v>
      </c>
      <c r="G940" s="148" t="s">
        <v>952</v>
      </c>
      <c r="H940" s="148" t="s">
        <v>11</v>
      </c>
      <c r="I940" s="148"/>
      <c r="J940" s="164">
        <v>1803</v>
      </c>
      <c r="K940" s="39">
        <v>412</v>
      </c>
      <c r="L940" s="39">
        <v>11.21</v>
      </c>
      <c r="M940" s="39">
        <v>100.18</v>
      </c>
      <c r="N940" s="39">
        <v>90.42</v>
      </c>
      <c r="O940" s="33">
        <f t="shared" si="37"/>
        <v>89.030010115769372</v>
      </c>
      <c r="P940" s="48"/>
      <c r="Q940" s="48"/>
      <c r="R940" s="170">
        <f t="shared" si="38"/>
        <v>0</v>
      </c>
      <c r="S940" s="170">
        <f t="shared" si="39"/>
        <v>0</v>
      </c>
      <c r="T940" s="170">
        <f t="shared" si="40"/>
        <v>0</v>
      </c>
      <c r="U940" s="170">
        <f t="shared" si="41"/>
        <v>0</v>
      </c>
      <c r="V940" s="170">
        <f t="shared" si="42"/>
        <v>0</v>
      </c>
      <c r="W940" s="171">
        <v>30</v>
      </c>
      <c r="X940" s="131">
        <f t="shared" si="43"/>
        <v>10.969989884230628</v>
      </c>
      <c r="Y940" s="172">
        <f t="shared" si="44"/>
        <v>0.46160838277995198</v>
      </c>
      <c r="Z940" s="132">
        <f t="shared" si="45"/>
        <v>0</v>
      </c>
      <c r="AA940" s="133">
        <f t="shared" si="46"/>
        <v>0</v>
      </c>
      <c r="AB940" s="134">
        <f t="shared" si="47"/>
        <v>0</v>
      </c>
      <c r="AC940" s="131">
        <f t="shared" si="48"/>
        <v>0</v>
      </c>
    </row>
    <row r="941" spans="1:29" x14ac:dyDescent="0.35">
      <c r="A941" s="141">
        <v>44228</v>
      </c>
      <c r="B941" s="145">
        <v>2019</v>
      </c>
      <c r="C941" s="148" t="s">
        <v>14</v>
      </c>
      <c r="D941" s="151" t="s">
        <v>14</v>
      </c>
      <c r="E941" s="78" t="s">
        <v>992</v>
      </c>
      <c r="F941" s="151">
        <v>1</v>
      </c>
      <c r="G941" s="148" t="s">
        <v>952</v>
      </c>
      <c r="H941" s="148" t="s">
        <v>10</v>
      </c>
      <c r="I941" s="148"/>
      <c r="J941" s="164">
        <v>1804</v>
      </c>
      <c r="K941" s="39">
        <v>107</v>
      </c>
      <c r="L941" s="39">
        <v>10.93</v>
      </c>
      <c r="M941" s="39">
        <v>85.77</v>
      </c>
      <c r="N941" s="39">
        <v>76.66</v>
      </c>
      <c r="O941" s="33">
        <f t="shared" si="37"/>
        <v>87.827365045430241</v>
      </c>
      <c r="P941" s="46"/>
      <c r="Q941" s="46"/>
      <c r="R941" s="170">
        <f t="shared" si="38"/>
        <v>0</v>
      </c>
      <c r="S941" s="170">
        <f t="shared" si="39"/>
        <v>0</v>
      </c>
      <c r="T941" s="170">
        <f t="shared" si="40"/>
        <v>0</v>
      </c>
      <c r="U941" s="170">
        <f t="shared" si="41"/>
        <v>0</v>
      </c>
      <c r="V941" s="170">
        <f t="shared" si="42"/>
        <v>0</v>
      </c>
      <c r="W941" s="171">
        <v>30</v>
      </c>
      <c r="X941" s="131">
        <f t="shared" si="43"/>
        <v>12.172634954569759</v>
      </c>
      <c r="Y941" s="172">
        <f t="shared" si="44"/>
        <v>0.46929864597596233</v>
      </c>
      <c r="Z941" s="132">
        <f t="shared" si="45"/>
        <v>0</v>
      </c>
      <c r="AA941" s="133">
        <f t="shared" si="46"/>
        <v>0</v>
      </c>
      <c r="AB941" s="134">
        <f t="shared" si="47"/>
        <v>0</v>
      </c>
      <c r="AC941" s="131">
        <f t="shared" si="48"/>
        <v>0</v>
      </c>
    </row>
    <row r="942" spans="1:29" x14ac:dyDescent="0.35">
      <c r="A942" s="141">
        <v>44228</v>
      </c>
      <c r="B942" s="145">
        <v>2019</v>
      </c>
      <c r="C942" s="148" t="s">
        <v>14</v>
      </c>
      <c r="D942" s="151" t="s">
        <v>14</v>
      </c>
      <c r="E942" s="78" t="s">
        <v>992</v>
      </c>
      <c r="F942" s="151">
        <v>1</v>
      </c>
      <c r="G942" s="148" t="s">
        <v>990</v>
      </c>
      <c r="H942" s="148" t="s">
        <v>8</v>
      </c>
      <c r="I942" s="148"/>
      <c r="J942" s="164">
        <v>1805</v>
      </c>
      <c r="K942" s="39">
        <v>117</v>
      </c>
      <c r="L942" s="39">
        <v>11.3</v>
      </c>
      <c r="M942" s="39">
        <v>103.15</v>
      </c>
      <c r="N942" s="39">
        <v>98.83</v>
      </c>
      <c r="O942" s="33">
        <f t="shared" si="37"/>
        <v>95.296679368535649</v>
      </c>
      <c r="P942" s="46"/>
      <c r="Q942" s="46"/>
      <c r="R942" s="170">
        <f t="shared" si="38"/>
        <v>0</v>
      </c>
      <c r="S942" s="170">
        <f t="shared" si="39"/>
        <v>0</v>
      </c>
      <c r="T942" s="170">
        <f t="shared" si="40"/>
        <v>0</v>
      </c>
      <c r="U942" s="170">
        <f t="shared" si="41"/>
        <v>0</v>
      </c>
      <c r="V942" s="170">
        <f t="shared" si="42"/>
        <v>0</v>
      </c>
      <c r="W942" s="171">
        <v>30</v>
      </c>
      <c r="X942" s="131">
        <f t="shared" si="43"/>
        <v>4.7033206314643508</v>
      </c>
      <c r="Y942" s="172">
        <f t="shared" si="44"/>
        <v>0.42467725351308128</v>
      </c>
      <c r="Z942" s="132">
        <f t="shared" si="45"/>
        <v>0</v>
      </c>
      <c r="AA942" s="133">
        <f t="shared" si="46"/>
        <v>0</v>
      </c>
      <c r="AB942" s="134">
        <f t="shared" si="47"/>
        <v>0</v>
      </c>
      <c r="AC942" s="131">
        <f t="shared" si="48"/>
        <v>0</v>
      </c>
    </row>
    <row r="943" spans="1:29" x14ac:dyDescent="0.35">
      <c r="A943" s="141">
        <v>44228</v>
      </c>
      <c r="B943" s="145">
        <v>2019</v>
      </c>
      <c r="C943" s="148" t="s">
        <v>14</v>
      </c>
      <c r="D943" s="151" t="s">
        <v>14</v>
      </c>
      <c r="E943" s="78" t="s">
        <v>992</v>
      </c>
      <c r="F943" s="151">
        <v>1</v>
      </c>
      <c r="G943" s="148" t="s">
        <v>990</v>
      </c>
      <c r="H943" s="148" t="s">
        <v>12</v>
      </c>
      <c r="I943" s="148"/>
      <c r="J943" s="164">
        <v>1806</v>
      </c>
      <c r="K943" s="39">
        <v>191</v>
      </c>
      <c r="L943" s="39">
        <v>11.03</v>
      </c>
      <c r="M943" s="39">
        <v>109.76</v>
      </c>
      <c r="N943" s="39">
        <v>104.87</v>
      </c>
      <c r="O943" s="33">
        <f t="shared" si="37"/>
        <v>95.047098146460058</v>
      </c>
      <c r="P943" s="48"/>
      <c r="Q943" s="48"/>
      <c r="R943" s="170">
        <f t="shared" si="38"/>
        <v>0</v>
      </c>
      <c r="S943" s="170">
        <f t="shared" si="39"/>
        <v>0</v>
      </c>
      <c r="T943" s="170">
        <f t="shared" si="40"/>
        <v>0</v>
      </c>
      <c r="U943" s="170">
        <f t="shared" si="41"/>
        <v>0</v>
      </c>
      <c r="V943" s="170">
        <f t="shared" si="42"/>
        <v>0</v>
      </c>
      <c r="W943" s="171">
        <v>30</v>
      </c>
      <c r="X943" s="131">
        <f t="shared" si="43"/>
        <v>4.9529018535399416</v>
      </c>
      <c r="Y943" s="172">
        <f t="shared" si="44"/>
        <v>0.42605498721227619</v>
      </c>
      <c r="Z943" s="132">
        <f t="shared" si="45"/>
        <v>0</v>
      </c>
      <c r="AA943" s="133">
        <f t="shared" si="46"/>
        <v>0</v>
      </c>
      <c r="AB943" s="134">
        <f t="shared" si="47"/>
        <v>0</v>
      </c>
      <c r="AC943" s="131">
        <f t="shared" si="48"/>
        <v>0</v>
      </c>
    </row>
    <row r="944" spans="1:29" x14ac:dyDescent="0.35">
      <c r="A944" s="141">
        <v>44228</v>
      </c>
      <c r="B944" s="145">
        <v>2019</v>
      </c>
      <c r="C944" s="148" t="s">
        <v>14</v>
      </c>
      <c r="D944" s="151" t="s">
        <v>14</v>
      </c>
      <c r="E944" s="78" t="s">
        <v>992</v>
      </c>
      <c r="F944" s="151">
        <v>1</v>
      </c>
      <c r="G944" s="148" t="s">
        <v>990</v>
      </c>
      <c r="H944" s="148" t="s">
        <v>11</v>
      </c>
      <c r="I944" s="148"/>
      <c r="J944" s="164">
        <v>1807</v>
      </c>
      <c r="K944" s="39">
        <v>414</v>
      </c>
      <c r="L944" s="39">
        <v>11.26</v>
      </c>
      <c r="M944" s="39">
        <v>97</v>
      </c>
      <c r="N944" s="39">
        <v>89.09</v>
      </c>
      <c r="O944" s="33">
        <f t="shared" si="37"/>
        <v>90.774434336365758</v>
      </c>
      <c r="P944" s="46"/>
      <c r="Q944" s="46"/>
      <c r="R944" s="170">
        <f t="shared" si="38"/>
        <v>0</v>
      </c>
      <c r="S944" s="170">
        <f t="shared" si="39"/>
        <v>0</v>
      </c>
      <c r="T944" s="170">
        <f t="shared" si="40"/>
        <v>0</v>
      </c>
      <c r="U944" s="170">
        <f t="shared" si="41"/>
        <v>0</v>
      </c>
      <c r="V944" s="170">
        <f t="shared" si="42"/>
        <v>0</v>
      </c>
      <c r="W944" s="171">
        <v>30</v>
      </c>
      <c r="X944" s="131">
        <f t="shared" si="43"/>
        <v>9.2255656636342422</v>
      </c>
      <c r="Y944" s="172">
        <f t="shared" si="44"/>
        <v>0.45081588076577161</v>
      </c>
      <c r="Z944" s="132">
        <f t="shared" si="45"/>
        <v>0</v>
      </c>
      <c r="AA944" s="133">
        <f t="shared" si="46"/>
        <v>0</v>
      </c>
      <c r="AB944" s="134">
        <f t="shared" si="47"/>
        <v>0</v>
      </c>
      <c r="AC944" s="131">
        <f t="shared" si="48"/>
        <v>0</v>
      </c>
    </row>
    <row r="945" spans="1:29" x14ac:dyDescent="0.35">
      <c r="A945" s="141">
        <v>44228</v>
      </c>
      <c r="B945" s="145">
        <v>2019</v>
      </c>
      <c r="C945" s="148" t="s">
        <v>14</v>
      </c>
      <c r="D945" s="151" t="s">
        <v>14</v>
      </c>
      <c r="E945" s="78" t="s">
        <v>992</v>
      </c>
      <c r="F945" s="151">
        <v>1</v>
      </c>
      <c r="G945" s="148" t="s">
        <v>990</v>
      </c>
      <c r="H945" s="148" t="s">
        <v>10</v>
      </c>
      <c r="I945" s="148"/>
      <c r="J945" s="164">
        <v>1808</v>
      </c>
      <c r="K945" s="39">
        <v>401</v>
      </c>
      <c r="L945" s="39">
        <v>11.26</v>
      </c>
      <c r="M945" s="39">
        <v>93.1</v>
      </c>
      <c r="N945" s="39">
        <v>83.06</v>
      </c>
      <c r="O945" s="33">
        <f t="shared" si="37"/>
        <v>87.73216031280549</v>
      </c>
      <c r="P945" s="46"/>
      <c r="Q945" s="46"/>
      <c r="R945" s="170">
        <f t="shared" si="38"/>
        <v>0</v>
      </c>
      <c r="S945" s="170">
        <f t="shared" si="39"/>
        <v>0</v>
      </c>
      <c r="T945" s="170">
        <f t="shared" si="40"/>
        <v>0</v>
      </c>
      <c r="U945" s="170">
        <f t="shared" si="41"/>
        <v>0</v>
      </c>
      <c r="V945" s="170">
        <f t="shared" si="42"/>
        <v>0</v>
      </c>
      <c r="W945" s="171">
        <v>30</v>
      </c>
      <c r="X945" s="131">
        <f t="shared" si="43"/>
        <v>12.26783968719451</v>
      </c>
      <c r="Y945" s="172">
        <f t="shared" si="44"/>
        <v>0.46991643454038984</v>
      </c>
      <c r="Z945" s="132">
        <f t="shared" si="45"/>
        <v>0</v>
      </c>
      <c r="AA945" s="133">
        <f t="shared" si="46"/>
        <v>0</v>
      </c>
      <c r="AB945" s="134">
        <f t="shared" si="47"/>
        <v>0</v>
      </c>
      <c r="AC945" s="131">
        <f t="shared" si="48"/>
        <v>0</v>
      </c>
    </row>
    <row r="946" spans="1:29" x14ac:dyDescent="0.35">
      <c r="A946" s="141">
        <v>44228</v>
      </c>
      <c r="B946" s="145">
        <v>2019</v>
      </c>
      <c r="C946" s="148" t="s">
        <v>14</v>
      </c>
      <c r="D946" s="151" t="s">
        <v>15</v>
      </c>
      <c r="E946" s="78" t="s">
        <v>1000</v>
      </c>
      <c r="F946" s="151">
        <v>9</v>
      </c>
      <c r="G946" s="148" t="s">
        <v>952</v>
      </c>
      <c r="H946" s="148" t="s">
        <v>8</v>
      </c>
      <c r="I946" s="148"/>
      <c r="J946" s="164">
        <v>1809</v>
      </c>
      <c r="K946" s="39"/>
      <c r="L946" s="39"/>
      <c r="M946" s="39"/>
      <c r="N946" s="39"/>
      <c r="O946" s="33"/>
      <c r="P946" s="46"/>
      <c r="Q946" s="46"/>
      <c r="R946" s="170" t="e">
        <f t="shared" si="38"/>
        <v>#DIV/0!</v>
      </c>
      <c r="S946" s="170" t="e">
        <f t="shared" si="39"/>
        <v>#DIV/0!</v>
      </c>
      <c r="T946" s="170" t="e">
        <f t="shared" si="40"/>
        <v>#DIV/0!</v>
      </c>
      <c r="U946" s="170" t="e">
        <f t="shared" si="41"/>
        <v>#DIV/0!</v>
      </c>
      <c r="V946" s="170" t="e">
        <f t="shared" si="42"/>
        <v>#DIV/0!</v>
      </c>
      <c r="W946" s="171">
        <v>30</v>
      </c>
      <c r="X946" s="131">
        <f t="shared" si="43"/>
        <v>100</v>
      </c>
      <c r="Y946" s="172" t="e">
        <f t="shared" si="44"/>
        <v>#DIV/0!</v>
      </c>
      <c r="Z946" s="132">
        <f t="shared" si="45"/>
        <v>0</v>
      </c>
      <c r="AA946" s="133">
        <f t="shared" si="46"/>
        <v>0</v>
      </c>
      <c r="AB946" s="134" t="e">
        <f t="shared" si="47"/>
        <v>#DIV/0!</v>
      </c>
      <c r="AC946" s="131" t="e">
        <f t="shared" si="48"/>
        <v>#DIV/0!</v>
      </c>
    </row>
    <row r="947" spans="1:29" x14ac:dyDescent="0.35">
      <c r="A947" s="141">
        <v>44228</v>
      </c>
      <c r="B947" s="145">
        <v>2019</v>
      </c>
      <c r="C947" s="148" t="s">
        <v>14</v>
      </c>
      <c r="D947" s="151" t="s">
        <v>15</v>
      </c>
      <c r="E947" s="78" t="s">
        <v>1000</v>
      </c>
      <c r="F947" s="151">
        <v>9</v>
      </c>
      <c r="G947" s="148" t="s">
        <v>952</v>
      </c>
      <c r="H947" s="148" t="s">
        <v>12</v>
      </c>
      <c r="I947" s="148"/>
      <c r="J947" s="164">
        <v>1810</v>
      </c>
      <c r="K947" s="39">
        <v>404</v>
      </c>
      <c r="L947" s="39">
        <v>11.19</v>
      </c>
      <c r="M947" s="39">
        <v>117.55</v>
      </c>
      <c r="N947" s="39"/>
      <c r="O947" s="33"/>
      <c r="P947" s="46"/>
      <c r="Q947" s="46"/>
      <c r="R947" s="170" t="e">
        <f t="shared" si="38"/>
        <v>#DIV/0!</v>
      </c>
      <c r="S947" s="170" t="e">
        <f t="shared" si="39"/>
        <v>#DIV/0!</v>
      </c>
      <c r="T947" s="170" t="e">
        <f t="shared" si="40"/>
        <v>#DIV/0!</v>
      </c>
      <c r="U947" s="170" t="e">
        <f t="shared" si="41"/>
        <v>#DIV/0!</v>
      </c>
      <c r="V947" s="170" t="e">
        <f t="shared" si="42"/>
        <v>#DIV/0!</v>
      </c>
      <c r="W947" s="171">
        <v>30</v>
      </c>
      <c r="X947" s="131">
        <f t="shared" si="43"/>
        <v>100</v>
      </c>
      <c r="Y947" s="172" t="e">
        <f t="shared" si="44"/>
        <v>#DIV/0!</v>
      </c>
      <c r="Z947" s="132">
        <f t="shared" si="45"/>
        <v>0</v>
      </c>
      <c r="AA947" s="133">
        <f t="shared" si="46"/>
        <v>0</v>
      </c>
      <c r="AB947" s="134" t="e">
        <f t="shared" si="47"/>
        <v>#DIV/0!</v>
      </c>
      <c r="AC947" s="131" t="e">
        <f t="shared" si="48"/>
        <v>#DIV/0!</v>
      </c>
    </row>
    <row r="948" spans="1:29" x14ac:dyDescent="0.35">
      <c r="A948" s="141">
        <v>44228</v>
      </c>
      <c r="B948" s="145">
        <v>2019</v>
      </c>
      <c r="C948" s="148" t="s">
        <v>14</v>
      </c>
      <c r="D948" s="151" t="s">
        <v>15</v>
      </c>
      <c r="E948" s="78" t="s">
        <v>1000</v>
      </c>
      <c r="F948" s="151">
        <v>9</v>
      </c>
      <c r="G948" s="148" t="s">
        <v>952</v>
      </c>
      <c r="H948" s="148" t="s">
        <v>11</v>
      </c>
      <c r="I948" s="148"/>
      <c r="J948" s="164">
        <v>1811</v>
      </c>
      <c r="K948" s="39">
        <v>99</v>
      </c>
      <c r="L948" s="39">
        <v>11.36</v>
      </c>
      <c r="M948" s="39">
        <v>96.14</v>
      </c>
      <c r="N948" s="39">
        <v>88.28</v>
      </c>
      <c r="O948" s="33">
        <f t="shared" ref="O948:O992" si="49">100/(M948-L948)*(N948-L948)</f>
        <v>90.728945506015577</v>
      </c>
      <c r="P948" s="48"/>
      <c r="Q948" s="48"/>
      <c r="R948" s="170">
        <f t="shared" si="38"/>
        <v>0</v>
      </c>
      <c r="S948" s="170">
        <f t="shared" si="39"/>
        <v>0</v>
      </c>
      <c r="T948" s="170">
        <f t="shared" si="40"/>
        <v>0</v>
      </c>
      <c r="U948" s="170">
        <f t="shared" si="41"/>
        <v>0</v>
      </c>
      <c r="V948" s="170">
        <f t="shared" si="42"/>
        <v>0</v>
      </c>
      <c r="W948" s="171">
        <v>30</v>
      </c>
      <c r="X948" s="131">
        <f t="shared" si="43"/>
        <v>9.2710544939844226</v>
      </c>
      <c r="Y948" s="172">
        <f t="shared" si="44"/>
        <v>0.45109204368174727</v>
      </c>
      <c r="Z948" s="132">
        <f t="shared" si="45"/>
        <v>0</v>
      </c>
      <c r="AA948" s="133">
        <f t="shared" si="46"/>
        <v>0</v>
      </c>
      <c r="AB948" s="134">
        <f t="shared" si="47"/>
        <v>0</v>
      </c>
      <c r="AC948" s="131">
        <f t="shared" si="48"/>
        <v>0</v>
      </c>
    </row>
    <row r="949" spans="1:29" x14ac:dyDescent="0.35">
      <c r="A949" s="141">
        <v>44228</v>
      </c>
      <c r="B949" s="145">
        <v>2019</v>
      </c>
      <c r="C949" s="148" t="s">
        <v>14</v>
      </c>
      <c r="D949" s="151" t="s">
        <v>15</v>
      </c>
      <c r="E949" s="78" t="s">
        <v>1000</v>
      </c>
      <c r="F949" s="151">
        <v>9</v>
      </c>
      <c r="G949" s="148" t="s">
        <v>952</v>
      </c>
      <c r="H949" s="148" t="s">
        <v>10</v>
      </c>
      <c r="I949" s="148"/>
      <c r="J949" s="164">
        <v>1812</v>
      </c>
      <c r="K949" s="39">
        <v>103</v>
      </c>
      <c r="L949" s="39">
        <v>11.35</v>
      </c>
      <c r="M949" s="39">
        <v>104</v>
      </c>
      <c r="N949" s="39">
        <v>76.55</v>
      </c>
      <c r="O949" s="33">
        <f t="shared" si="49"/>
        <v>70.372369131138683</v>
      </c>
      <c r="P949" s="48"/>
      <c r="Q949" s="48"/>
      <c r="R949" s="170">
        <f t="shared" si="38"/>
        <v>0</v>
      </c>
      <c r="S949" s="170">
        <f t="shared" si="39"/>
        <v>0</v>
      </c>
      <c r="T949" s="170">
        <f t="shared" si="40"/>
        <v>0</v>
      </c>
      <c r="U949" s="170">
        <f t="shared" si="41"/>
        <v>0</v>
      </c>
      <c r="V949" s="170">
        <f t="shared" si="42"/>
        <v>0</v>
      </c>
      <c r="W949" s="171">
        <v>30</v>
      </c>
      <c r="X949" s="131">
        <f t="shared" si="43"/>
        <v>29.627630868861317</v>
      </c>
      <c r="Y949" s="172">
        <f t="shared" si="44"/>
        <v>0.61050613496932526</v>
      </c>
      <c r="Z949" s="132">
        <f t="shared" si="45"/>
        <v>0</v>
      </c>
      <c r="AA949" s="133">
        <f t="shared" si="46"/>
        <v>0</v>
      </c>
      <c r="AB949" s="134">
        <f t="shared" si="47"/>
        <v>0</v>
      </c>
      <c r="AC949" s="131">
        <f t="shared" si="48"/>
        <v>0</v>
      </c>
    </row>
    <row r="950" spans="1:29" x14ac:dyDescent="0.35">
      <c r="A950" s="141">
        <v>44228</v>
      </c>
      <c r="B950" s="145">
        <v>2019</v>
      </c>
      <c r="C950" s="148" t="s">
        <v>14</v>
      </c>
      <c r="D950" s="151" t="s">
        <v>15</v>
      </c>
      <c r="E950" s="78" t="s">
        <v>1000</v>
      </c>
      <c r="F950" s="151">
        <v>9</v>
      </c>
      <c r="G950" s="148" t="s">
        <v>990</v>
      </c>
      <c r="H950" s="148" t="s">
        <v>8</v>
      </c>
      <c r="I950" s="148"/>
      <c r="J950" s="164">
        <v>1813</v>
      </c>
      <c r="K950" s="39">
        <v>405</v>
      </c>
      <c r="L950" s="39">
        <v>11.22</v>
      </c>
      <c r="M950" s="39">
        <v>26.92</v>
      </c>
      <c r="N950" s="39">
        <v>26.28</v>
      </c>
      <c r="O950" s="33">
        <f t="shared" si="49"/>
        <v>95.923566878980893</v>
      </c>
      <c r="P950" s="48"/>
      <c r="Q950" s="48"/>
      <c r="R950" s="170">
        <f t="shared" si="38"/>
        <v>0</v>
      </c>
      <c r="S950" s="170">
        <f t="shared" si="39"/>
        <v>0</v>
      </c>
      <c r="T950" s="170">
        <f t="shared" si="40"/>
        <v>0</v>
      </c>
      <c r="U950" s="170">
        <f t="shared" si="41"/>
        <v>0</v>
      </c>
      <c r="V950" s="170">
        <f t="shared" si="42"/>
        <v>0</v>
      </c>
      <c r="W950" s="171">
        <v>30</v>
      </c>
      <c r="X950" s="131">
        <f t="shared" si="43"/>
        <v>4.0764331210191074</v>
      </c>
      <c r="Y950" s="172">
        <f t="shared" si="44"/>
        <v>0.42124833997343958</v>
      </c>
      <c r="Z950" s="132">
        <f t="shared" si="45"/>
        <v>0</v>
      </c>
      <c r="AA950" s="133">
        <f t="shared" si="46"/>
        <v>0</v>
      </c>
      <c r="AB950" s="134">
        <f t="shared" si="47"/>
        <v>0</v>
      </c>
      <c r="AC950" s="131">
        <f t="shared" si="48"/>
        <v>0</v>
      </c>
    </row>
    <row r="951" spans="1:29" x14ac:dyDescent="0.35">
      <c r="A951" s="141">
        <v>44228</v>
      </c>
      <c r="B951" s="145">
        <v>2019</v>
      </c>
      <c r="C951" s="148" t="s">
        <v>14</v>
      </c>
      <c r="D951" s="151" t="s">
        <v>15</v>
      </c>
      <c r="E951" s="78" t="s">
        <v>1000</v>
      </c>
      <c r="F951" s="151">
        <v>9</v>
      </c>
      <c r="G951" s="148" t="s">
        <v>990</v>
      </c>
      <c r="H951" s="148" t="s">
        <v>12</v>
      </c>
      <c r="I951" s="148"/>
      <c r="J951" s="164">
        <v>1814</v>
      </c>
      <c r="K951" s="39">
        <v>112</v>
      </c>
      <c r="L951" s="39">
        <v>11.31</v>
      </c>
      <c r="M951" s="39">
        <v>103.09</v>
      </c>
      <c r="N951" s="39">
        <v>98.78</v>
      </c>
      <c r="O951" s="33">
        <f t="shared" si="49"/>
        <v>95.303987796905645</v>
      </c>
      <c r="P951" s="46"/>
      <c r="Q951" s="46"/>
      <c r="R951" s="170">
        <f t="shared" si="38"/>
        <v>0</v>
      </c>
      <c r="S951" s="170">
        <f t="shared" si="39"/>
        <v>0</v>
      </c>
      <c r="T951" s="170">
        <f t="shared" si="40"/>
        <v>0</v>
      </c>
      <c r="U951" s="170">
        <f t="shared" si="41"/>
        <v>0</v>
      </c>
      <c r="V951" s="170">
        <f t="shared" si="42"/>
        <v>0</v>
      </c>
      <c r="W951" s="171">
        <v>30</v>
      </c>
      <c r="X951" s="131">
        <f t="shared" si="43"/>
        <v>4.6960122030943552</v>
      </c>
      <c r="Y951" s="172">
        <f t="shared" si="44"/>
        <v>0.42463701840631074</v>
      </c>
      <c r="Z951" s="132">
        <f t="shared" si="45"/>
        <v>0</v>
      </c>
      <c r="AA951" s="133">
        <f t="shared" si="46"/>
        <v>0</v>
      </c>
      <c r="AB951" s="134">
        <f t="shared" si="47"/>
        <v>0</v>
      </c>
      <c r="AC951" s="131">
        <f t="shared" si="48"/>
        <v>0</v>
      </c>
    </row>
    <row r="952" spans="1:29" x14ac:dyDescent="0.35">
      <c r="A952" s="141">
        <v>44228</v>
      </c>
      <c r="B952" s="145">
        <v>2019</v>
      </c>
      <c r="C952" s="148" t="s">
        <v>14</v>
      </c>
      <c r="D952" s="151" t="s">
        <v>15</v>
      </c>
      <c r="E952" s="78" t="s">
        <v>1000</v>
      </c>
      <c r="F952" s="151">
        <v>9</v>
      </c>
      <c r="G952" s="148" t="s">
        <v>990</v>
      </c>
      <c r="H952" s="148" t="s">
        <v>11</v>
      </c>
      <c r="I952" s="148"/>
      <c r="J952" s="164">
        <v>1815</v>
      </c>
      <c r="K952" s="39">
        <v>106</v>
      </c>
      <c r="L952" s="39">
        <v>11.34</v>
      </c>
      <c r="M952" s="39">
        <v>96.23</v>
      </c>
      <c r="N952" s="39">
        <v>87.94</v>
      </c>
      <c r="O952" s="33">
        <f t="shared" si="49"/>
        <v>90.234421015431735</v>
      </c>
      <c r="P952" s="48"/>
      <c r="Q952" s="48"/>
      <c r="R952" s="170">
        <f t="shared" si="38"/>
        <v>0</v>
      </c>
      <c r="S952" s="170">
        <f t="shared" si="39"/>
        <v>0</v>
      </c>
      <c r="T952" s="170">
        <f t="shared" si="40"/>
        <v>0</v>
      </c>
      <c r="U952" s="170">
        <f t="shared" si="41"/>
        <v>0</v>
      </c>
      <c r="V952" s="170">
        <f t="shared" si="42"/>
        <v>0</v>
      </c>
      <c r="W952" s="171">
        <v>30</v>
      </c>
      <c r="X952" s="131">
        <f t="shared" si="43"/>
        <v>9.7655789845682648</v>
      </c>
      <c r="Y952" s="172">
        <f t="shared" si="44"/>
        <v>0.45411227154046996</v>
      </c>
      <c r="Z952" s="132">
        <f t="shared" si="45"/>
        <v>0</v>
      </c>
      <c r="AA952" s="133">
        <f t="shared" si="46"/>
        <v>0</v>
      </c>
      <c r="AB952" s="134">
        <f t="shared" si="47"/>
        <v>0</v>
      </c>
      <c r="AC952" s="131">
        <f t="shared" si="48"/>
        <v>0</v>
      </c>
    </row>
    <row r="953" spans="1:29" x14ac:dyDescent="0.35">
      <c r="A953" s="141">
        <v>44228</v>
      </c>
      <c r="B953" s="145">
        <v>2019</v>
      </c>
      <c r="C953" s="148" t="s">
        <v>14</v>
      </c>
      <c r="D953" s="151" t="s">
        <v>15</v>
      </c>
      <c r="E953" s="78" t="s">
        <v>1000</v>
      </c>
      <c r="F953" s="151">
        <v>9</v>
      </c>
      <c r="G953" s="148" t="s">
        <v>990</v>
      </c>
      <c r="H953" s="148" t="s">
        <v>10</v>
      </c>
      <c r="I953" s="148"/>
      <c r="J953" s="164">
        <v>1816</v>
      </c>
      <c r="K953" s="39">
        <v>100</v>
      </c>
      <c r="L953" s="39">
        <v>11.26</v>
      </c>
      <c r="M953" s="39">
        <v>73.91</v>
      </c>
      <c r="N953" s="39">
        <v>66.400000000000006</v>
      </c>
      <c r="O953" s="33">
        <f t="shared" si="49"/>
        <v>88.012769353551491</v>
      </c>
      <c r="P953" s="46"/>
      <c r="Q953" s="46"/>
      <c r="R953" s="170">
        <f t="shared" si="38"/>
        <v>0</v>
      </c>
      <c r="S953" s="170">
        <f t="shared" si="39"/>
        <v>0</v>
      </c>
      <c r="T953" s="170">
        <f t="shared" si="40"/>
        <v>0</v>
      </c>
      <c r="U953" s="170">
        <f t="shared" si="41"/>
        <v>0</v>
      </c>
      <c r="V953" s="170">
        <f t="shared" si="42"/>
        <v>0</v>
      </c>
      <c r="W953" s="171">
        <v>30</v>
      </c>
      <c r="X953" s="131">
        <f t="shared" si="43"/>
        <v>11.987230646448509</v>
      </c>
      <c r="Y953" s="172">
        <f t="shared" si="44"/>
        <v>0.46809938338774021</v>
      </c>
      <c r="Z953" s="132">
        <f t="shared" si="45"/>
        <v>0</v>
      </c>
      <c r="AA953" s="133">
        <f t="shared" si="46"/>
        <v>0</v>
      </c>
      <c r="AB953" s="134">
        <f t="shared" si="47"/>
        <v>0</v>
      </c>
      <c r="AC953" s="131">
        <f t="shared" si="48"/>
        <v>0</v>
      </c>
    </row>
    <row r="954" spans="1:29" x14ac:dyDescent="0.35">
      <c r="A954" s="141">
        <v>44228</v>
      </c>
      <c r="B954" s="145">
        <v>2019</v>
      </c>
      <c r="C954" s="148" t="s">
        <v>14</v>
      </c>
      <c r="D954" s="151" t="s">
        <v>16</v>
      </c>
      <c r="E954" s="78" t="s">
        <v>999</v>
      </c>
      <c r="F954" s="151">
        <v>8</v>
      </c>
      <c r="G954" s="148" t="s">
        <v>952</v>
      </c>
      <c r="H954" s="148" t="s">
        <v>8</v>
      </c>
      <c r="I954" s="148"/>
      <c r="J954" s="164">
        <v>1817</v>
      </c>
      <c r="K954" s="39">
        <v>408</v>
      </c>
      <c r="L954" s="39">
        <v>10.93</v>
      </c>
      <c r="M954" s="39">
        <v>107.74</v>
      </c>
      <c r="N954" s="39">
        <v>103.22</v>
      </c>
      <c r="O954" s="33">
        <f t="shared" si="49"/>
        <v>95.331060840822218</v>
      </c>
      <c r="P954" s="46"/>
      <c r="Q954" s="46"/>
      <c r="R954" s="170">
        <f t="shared" si="38"/>
        <v>0</v>
      </c>
      <c r="S954" s="170">
        <f t="shared" si="39"/>
        <v>0</v>
      </c>
      <c r="T954" s="170">
        <f t="shared" si="40"/>
        <v>0</v>
      </c>
      <c r="U954" s="170">
        <f t="shared" si="41"/>
        <v>0</v>
      </c>
      <c r="V954" s="170">
        <f t="shared" si="42"/>
        <v>0</v>
      </c>
      <c r="W954" s="171">
        <v>30</v>
      </c>
      <c r="X954" s="131">
        <f t="shared" si="43"/>
        <v>4.668939159177782</v>
      </c>
      <c r="Y954" s="172">
        <f t="shared" si="44"/>
        <v>0.42448802687181719</v>
      </c>
      <c r="Z954" s="132">
        <f t="shared" si="45"/>
        <v>0</v>
      </c>
      <c r="AA954" s="133">
        <f t="shared" si="46"/>
        <v>0</v>
      </c>
      <c r="AB954" s="134">
        <f t="shared" si="47"/>
        <v>0</v>
      </c>
      <c r="AC954" s="131">
        <f t="shared" si="48"/>
        <v>0</v>
      </c>
    </row>
    <row r="955" spans="1:29" x14ac:dyDescent="0.35">
      <c r="A955" s="141">
        <v>44228</v>
      </c>
      <c r="B955" s="145">
        <v>2019</v>
      </c>
      <c r="C955" s="148" t="s">
        <v>14</v>
      </c>
      <c r="D955" s="151" t="s">
        <v>16</v>
      </c>
      <c r="E955" s="78" t="s">
        <v>999</v>
      </c>
      <c r="F955" s="151">
        <v>8</v>
      </c>
      <c r="G955" s="148" t="s">
        <v>952</v>
      </c>
      <c r="H955" s="148" t="s">
        <v>12</v>
      </c>
      <c r="I955" s="148"/>
      <c r="J955" s="164">
        <v>1818</v>
      </c>
      <c r="K955" s="39">
        <v>400</v>
      </c>
      <c r="L955" s="39">
        <v>10.94</v>
      </c>
      <c r="M955" s="39">
        <v>103.22</v>
      </c>
      <c r="N955" s="39">
        <v>98.25</v>
      </c>
      <c r="O955" s="33">
        <f t="shared" si="49"/>
        <v>94.61421759861291</v>
      </c>
      <c r="P955" s="48"/>
      <c r="Q955" s="48"/>
      <c r="R955" s="170">
        <f t="shared" si="38"/>
        <v>0</v>
      </c>
      <c r="S955" s="170">
        <f t="shared" si="39"/>
        <v>0</v>
      </c>
      <c r="T955" s="170">
        <f t="shared" si="40"/>
        <v>0</v>
      </c>
      <c r="U955" s="170">
        <f t="shared" si="41"/>
        <v>0</v>
      </c>
      <c r="V955" s="170">
        <f t="shared" si="42"/>
        <v>0</v>
      </c>
      <c r="W955" s="171">
        <v>30</v>
      </c>
      <c r="X955" s="131">
        <f t="shared" si="43"/>
        <v>5.3857824013870896</v>
      </c>
      <c r="Y955" s="172">
        <f t="shared" si="44"/>
        <v>0.4284618027717329</v>
      </c>
      <c r="Z955" s="132">
        <f t="shared" si="45"/>
        <v>0</v>
      </c>
      <c r="AA955" s="133">
        <f t="shared" si="46"/>
        <v>0</v>
      </c>
      <c r="AB955" s="134">
        <f t="shared" si="47"/>
        <v>0</v>
      </c>
      <c r="AC955" s="131">
        <f t="shared" si="48"/>
        <v>0</v>
      </c>
    </row>
    <row r="956" spans="1:29" x14ac:dyDescent="0.35">
      <c r="A956" s="141">
        <v>44228</v>
      </c>
      <c r="B956" s="145">
        <v>2019</v>
      </c>
      <c r="C956" s="148" t="s">
        <v>14</v>
      </c>
      <c r="D956" s="151" t="s">
        <v>16</v>
      </c>
      <c r="E956" s="78" t="s">
        <v>999</v>
      </c>
      <c r="F956" s="151">
        <v>8</v>
      </c>
      <c r="G956" s="148" t="s">
        <v>952</v>
      </c>
      <c r="H956" s="148" t="s">
        <v>11</v>
      </c>
      <c r="I956" s="148"/>
      <c r="J956" s="164">
        <v>1819</v>
      </c>
      <c r="K956" s="39">
        <v>114</v>
      </c>
      <c r="L956" s="39">
        <v>11.29</v>
      </c>
      <c r="M956" s="39">
        <v>94.61</v>
      </c>
      <c r="N956" s="39">
        <v>87.49</v>
      </c>
      <c r="O956" s="33">
        <f t="shared" si="49"/>
        <v>91.454632741238598</v>
      </c>
      <c r="P956" s="48"/>
      <c r="Q956" s="48"/>
      <c r="R956" s="170">
        <f t="shared" si="38"/>
        <v>0</v>
      </c>
      <c r="S956" s="170">
        <f t="shared" si="39"/>
        <v>0</v>
      </c>
      <c r="T956" s="170">
        <f t="shared" si="40"/>
        <v>0</v>
      </c>
      <c r="U956" s="170">
        <f t="shared" si="41"/>
        <v>0</v>
      </c>
      <c r="V956" s="170">
        <f t="shared" si="42"/>
        <v>0</v>
      </c>
      <c r="W956" s="171">
        <v>30</v>
      </c>
      <c r="X956" s="131">
        <f t="shared" si="43"/>
        <v>8.5453672587614022</v>
      </c>
      <c r="Y956" s="172">
        <f t="shared" si="44"/>
        <v>0.44671916010498686</v>
      </c>
      <c r="Z956" s="132">
        <f t="shared" si="45"/>
        <v>0</v>
      </c>
      <c r="AA956" s="133">
        <f t="shared" si="46"/>
        <v>0</v>
      </c>
      <c r="AB956" s="134">
        <f t="shared" si="47"/>
        <v>0</v>
      </c>
      <c r="AC956" s="131">
        <f t="shared" si="48"/>
        <v>0</v>
      </c>
    </row>
    <row r="957" spans="1:29" x14ac:dyDescent="0.35">
      <c r="A957" s="141">
        <v>44228</v>
      </c>
      <c r="B957" s="145">
        <v>2019</v>
      </c>
      <c r="C957" s="148" t="s">
        <v>14</v>
      </c>
      <c r="D957" s="151" t="s">
        <v>16</v>
      </c>
      <c r="E957" s="78" t="s">
        <v>999</v>
      </c>
      <c r="F957" s="151">
        <v>8</v>
      </c>
      <c r="G957" s="148" t="s">
        <v>952</v>
      </c>
      <c r="H957" s="148" t="s">
        <v>10</v>
      </c>
      <c r="I957" s="148"/>
      <c r="J957" s="164">
        <v>1820</v>
      </c>
      <c r="K957" s="39">
        <v>104</v>
      </c>
      <c r="L957" s="39">
        <v>10.91</v>
      </c>
      <c r="M957" s="39">
        <v>91.72</v>
      </c>
      <c r="N957" s="39">
        <v>82.72</v>
      </c>
      <c r="O957" s="33">
        <f t="shared" si="49"/>
        <v>88.862764509342895</v>
      </c>
      <c r="P957" s="48"/>
      <c r="Q957" s="48"/>
      <c r="R957" s="170">
        <f t="shared" si="38"/>
        <v>0</v>
      </c>
      <c r="S957" s="170">
        <f t="shared" si="39"/>
        <v>0</v>
      </c>
      <c r="T957" s="170">
        <f t="shared" si="40"/>
        <v>0</v>
      </c>
      <c r="U957" s="170">
        <f t="shared" si="41"/>
        <v>0</v>
      </c>
      <c r="V957" s="170">
        <f t="shared" si="42"/>
        <v>0</v>
      </c>
      <c r="W957" s="171">
        <v>30</v>
      </c>
      <c r="X957" s="131">
        <f t="shared" si="43"/>
        <v>11.137235490657105</v>
      </c>
      <c r="Y957" s="172">
        <f t="shared" si="44"/>
        <v>0.46266536694053756</v>
      </c>
      <c r="Z957" s="132">
        <f t="shared" si="45"/>
        <v>0</v>
      </c>
      <c r="AA957" s="133">
        <f t="shared" si="46"/>
        <v>0</v>
      </c>
      <c r="AB957" s="134">
        <f t="shared" si="47"/>
        <v>0</v>
      </c>
      <c r="AC957" s="131">
        <f t="shared" si="48"/>
        <v>0</v>
      </c>
    </row>
    <row r="958" spans="1:29" x14ac:dyDescent="0.35">
      <c r="A958" s="141">
        <v>44228</v>
      </c>
      <c r="B958" s="145">
        <v>2019</v>
      </c>
      <c r="C958" s="148" t="s">
        <v>14</v>
      </c>
      <c r="D958" s="151" t="s">
        <v>16</v>
      </c>
      <c r="E958" s="78" t="s">
        <v>999</v>
      </c>
      <c r="F958" s="151">
        <v>8</v>
      </c>
      <c r="G958" s="148" t="s">
        <v>990</v>
      </c>
      <c r="H958" s="148" t="s">
        <v>8</v>
      </c>
      <c r="I958" s="148"/>
      <c r="J958" s="164">
        <v>1821</v>
      </c>
      <c r="K958" s="39">
        <v>402</v>
      </c>
      <c r="L958" s="39">
        <v>11.22</v>
      </c>
      <c r="M958" s="39">
        <v>77.78</v>
      </c>
      <c r="N958" s="39">
        <v>75.45</v>
      </c>
      <c r="O958" s="33">
        <f t="shared" si="49"/>
        <v>96.499399038461533</v>
      </c>
      <c r="P958" s="48"/>
      <c r="Q958" s="48"/>
      <c r="R958" s="170">
        <f t="shared" si="38"/>
        <v>0</v>
      </c>
      <c r="S958" s="170">
        <f t="shared" si="39"/>
        <v>0</v>
      </c>
      <c r="T958" s="170">
        <f t="shared" si="40"/>
        <v>0</v>
      </c>
      <c r="U958" s="170">
        <f t="shared" si="41"/>
        <v>0</v>
      </c>
      <c r="V958" s="170">
        <f t="shared" si="42"/>
        <v>0</v>
      </c>
      <c r="W958" s="171">
        <v>30</v>
      </c>
      <c r="X958" s="131">
        <f t="shared" si="43"/>
        <v>3.500600961538467</v>
      </c>
      <c r="Y958" s="172">
        <f t="shared" si="44"/>
        <v>0.41813794177175773</v>
      </c>
      <c r="Z958" s="132">
        <f t="shared" si="45"/>
        <v>0</v>
      </c>
      <c r="AA958" s="133">
        <f t="shared" si="46"/>
        <v>0</v>
      </c>
      <c r="AB958" s="134">
        <f t="shared" si="47"/>
        <v>0</v>
      </c>
      <c r="AC958" s="131">
        <f t="shared" si="48"/>
        <v>0</v>
      </c>
    </row>
    <row r="959" spans="1:29" x14ac:dyDescent="0.35">
      <c r="A959" s="141">
        <v>44228</v>
      </c>
      <c r="B959" s="145">
        <v>2019</v>
      </c>
      <c r="C959" s="148" t="s">
        <v>14</v>
      </c>
      <c r="D959" s="151" t="s">
        <v>16</v>
      </c>
      <c r="E959" s="78" t="s">
        <v>999</v>
      </c>
      <c r="F959" s="151">
        <v>8</v>
      </c>
      <c r="G959" s="148" t="s">
        <v>990</v>
      </c>
      <c r="H959" s="148" t="s">
        <v>12</v>
      </c>
      <c r="I959" s="148"/>
      <c r="J959" s="164">
        <v>1822</v>
      </c>
      <c r="K959" s="39">
        <v>102</v>
      </c>
      <c r="L959" s="39">
        <v>11.31</v>
      </c>
      <c r="M959" s="39">
        <v>108.91</v>
      </c>
      <c r="N959" s="39">
        <v>105.23</v>
      </c>
      <c r="O959" s="33">
        <f t="shared" si="49"/>
        <v>96.229508196721326</v>
      </c>
      <c r="P959" s="48"/>
      <c r="Q959" s="48"/>
      <c r="R959" s="170">
        <f t="shared" si="38"/>
        <v>0</v>
      </c>
      <c r="S959" s="170">
        <f t="shared" si="39"/>
        <v>0</v>
      </c>
      <c r="T959" s="170">
        <f t="shared" si="40"/>
        <v>0</v>
      </c>
      <c r="U959" s="170">
        <f t="shared" si="41"/>
        <v>0</v>
      </c>
      <c r="V959" s="170">
        <f t="shared" si="42"/>
        <v>0</v>
      </c>
      <c r="W959" s="171">
        <v>30</v>
      </c>
      <c r="X959" s="131">
        <f t="shared" si="43"/>
        <v>3.7704918032786736</v>
      </c>
      <c r="Y959" s="172">
        <f t="shared" si="44"/>
        <v>0.41959114139693349</v>
      </c>
      <c r="Z959" s="132">
        <f t="shared" si="45"/>
        <v>0</v>
      </c>
      <c r="AA959" s="133">
        <f t="shared" si="46"/>
        <v>0</v>
      </c>
      <c r="AB959" s="134">
        <f t="shared" si="47"/>
        <v>0</v>
      </c>
      <c r="AC959" s="131">
        <f t="shared" si="48"/>
        <v>0</v>
      </c>
    </row>
    <row r="960" spans="1:29" x14ac:dyDescent="0.35">
      <c r="A960" s="141">
        <v>44228</v>
      </c>
      <c r="B960" s="145">
        <v>2019</v>
      </c>
      <c r="C960" s="148" t="s">
        <v>14</v>
      </c>
      <c r="D960" s="151" t="s">
        <v>16</v>
      </c>
      <c r="E960" s="78" t="s">
        <v>999</v>
      </c>
      <c r="F960" s="151">
        <v>8</v>
      </c>
      <c r="G960" s="148" t="s">
        <v>990</v>
      </c>
      <c r="H960" s="148" t="s">
        <v>11</v>
      </c>
      <c r="I960" s="148"/>
      <c r="J960" s="164">
        <v>1823</v>
      </c>
      <c r="K960" s="39">
        <v>120</v>
      </c>
      <c r="L960" s="39">
        <v>11.29</v>
      </c>
      <c r="M960" s="39">
        <v>100.4</v>
      </c>
      <c r="N960" s="39">
        <v>94.31</v>
      </c>
      <c r="O960" s="33">
        <f t="shared" si="49"/>
        <v>93.165750196386483</v>
      </c>
      <c r="P960" s="46"/>
      <c r="Q960" s="46"/>
      <c r="R960" s="170">
        <f t="shared" si="38"/>
        <v>0</v>
      </c>
      <c r="S960" s="170">
        <f t="shared" si="39"/>
        <v>0</v>
      </c>
      <c r="T960" s="170">
        <f t="shared" si="40"/>
        <v>0</v>
      </c>
      <c r="U960" s="170">
        <f t="shared" si="41"/>
        <v>0</v>
      </c>
      <c r="V960" s="170">
        <f t="shared" si="42"/>
        <v>0</v>
      </c>
      <c r="W960" s="171">
        <v>30</v>
      </c>
      <c r="X960" s="131">
        <f t="shared" si="43"/>
        <v>6.8342498036135169</v>
      </c>
      <c r="Y960" s="172">
        <f t="shared" si="44"/>
        <v>0.43667790893760544</v>
      </c>
      <c r="Z960" s="132">
        <f t="shared" si="45"/>
        <v>0</v>
      </c>
      <c r="AA960" s="133">
        <f t="shared" si="46"/>
        <v>0</v>
      </c>
      <c r="AB960" s="134">
        <f t="shared" si="47"/>
        <v>0</v>
      </c>
      <c r="AC960" s="131">
        <f t="shared" si="48"/>
        <v>0</v>
      </c>
    </row>
    <row r="961" spans="1:29" x14ac:dyDescent="0.35">
      <c r="A961" s="141">
        <v>44228</v>
      </c>
      <c r="B961" s="145">
        <v>2019</v>
      </c>
      <c r="C961" s="148" t="s">
        <v>14</v>
      </c>
      <c r="D961" s="151" t="s">
        <v>16</v>
      </c>
      <c r="E961" s="78" t="s">
        <v>999</v>
      </c>
      <c r="F961" s="151">
        <v>8</v>
      </c>
      <c r="G961" s="148" t="s">
        <v>990</v>
      </c>
      <c r="H961" s="148" t="s">
        <v>10</v>
      </c>
      <c r="I961" s="148"/>
      <c r="J961" s="164">
        <v>1824</v>
      </c>
      <c r="K961" s="39">
        <v>110</v>
      </c>
      <c r="L961" s="39">
        <v>11.31</v>
      </c>
      <c r="M961" s="39">
        <v>86.39</v>
      </c>
      <c r="N961" s="39">
        <v>77.930000000000007</v>
      </c>
      <c r="O961" s="33">
        <f t="shared" si="49"/>
        <v>88.732019179541837</v>
      </c>
      <c r="P961" s="15"/>
      <c r="Q961" s="15"/>
      <c r="R961" s="170">
        <f t="shared" si="38"/>
        <v>0</v>
      </c>
      <c r="S961" s="170">
        <f t="shared" si="39"/>
        <v>0</v>
      </c>
      <c r="T961" s="170">
        <f t="shared" si="40"/>
        <v>0</v>
      </c>
      <c r="U961" s="170">
        <f t="shared" si="41"/>
        <v>0</v>
      </c>
      <c r="V961" s="170">
        <f t="shared" si="42"/>
        <v>0</v>
      </c>
      <c r="W961" s="171">
        <v>30</v>
      </c>
      <c r="X961" s="131">
        <f t="shared" si="43"/>
        <v>11.267980820458163</v>
      </c>
      <c r="Y961" s="172">
        <f t="shared" si="44"/>
        <v>0.46349444611227847</v>
      </c>
      <c r="Z961" s="132">
        <f t="shared" si="45"/>
        <v>0</v>
      </c>
      <c r="AA961" s="133">
        <f t="shared" si="46"/>
        <v>0</v>
      </c>
      <c r="AB961" s="134">
        <f t="shared" si="47"/>
        <v>0</v>
      </c>
      <c r="AC961" s="131">
        <f t="shared" si="48"/>
        <v>0</v>
      </c>
    </row>
    <row r="962" spans="1:29" x14ac:dyDescent="0.35">
      <c r="A962" s="141">
        <v>44228</v>
      </c>
      <c r="B962" s="145">
        <v>2019</v>
      </c>
      <c r="C962" s="148" t="s">
        <v>14</v>
      </c>
      <c r="D962" s="151" t="s">
        <v>16</v>
      </c>
      <c r="E962" s="78" t="s">
        <v>995</v>
      </c>
      <c r="F962" s="151">
        <v>4</v>
      </c>
      <c r="G962" s="148" t="s">
        <v>952</v>
      </c>
      <c r="H962" s="148" t="s">
        <v>8</v>
      </c>
      <c r="I962" s="148"/>
      <c r="J962" s="164">
        <v>1825</v>
      </c>
      <c r="K962" s="39">
        <v>417</v>
      </c>
      <c r="L962" s="39">
        <v>11.32</v>
      </c>
      <c r="M962" s="39">
        <v>108.28</v>
      </c>
      <c r="N962" s="39">
        <v>103.55</v>
      </c>
      <c r="O962" s="33">
        <f t="shared" si="49"/>
        <v>95.121699669966972</v>
      </c>
      <c r="P962" s="46"/>
      <c r="Q962" s="46"/>
      <c r="R962" s="170">
        <f t="shared" si="38"/>
        <v>0</v>
      </c>
      <c r="S962" s="170">
        <f t="shared" si="39"/>
        <v>0</v>
      </c>
      <c r="T962" s="170">
        <f t="shared" si="40"/>
        <v>0</v>
      </c>
      <c r="U962" s="170">
        <f t="shared" si="41"/>
        <v>0</v>
      </c>
      <c r="V962" s="170">
        <f t="shared" si="42"/>
        <v>0</v>
      </c>
      <c r="W962" s="171">
        <v>30</v>
      </c>
      <c r="X962" s="131">
        <f t="shared" si="43"/>
        <v>4.8783003300330279</v>
      </c>
      <c r="Y962" s="172">
        <f t="shared" si="44"/>
        <v>0.42564241569988087</v>
      </c>
      <c r="Z962" s="132">
        <f t="shared" si="45"/>
        <v>0</v>
      </c>
      <c r="AA962" s="133">
        <f t="shared" si="46"/>
        <v>0</v>
      </c>
      <c r="AB962" s="134">
        <f t="shared" si="47"/>
        <v>0</v>
      </c>
      <c r="AC962" s="131">
        <f t="shared" si="48"/>
        <v>0</v>
      </c>
    </row>
    <row r="963" spans="1:29" x14ac:dyDescent="0.35">
      <c r="A963" s="141">
        <v>44228</v>
      </c>
      <c r="B963" s="145">
        <v>2019</v>
      </c>
      <c r="C963" s="148" t="s">
        <v>14</v>
      </c>
      <c r="D963" s="151" t="s">
        <v>16</v>
      </c>
      <c r="E963" s="78" t="s">
        <v>995</v>
      </c>
      <c r="F963" s="151">
        <v>4</v>
      </c>
      <c r="G963" s="148" t="s">
        <v>952</v>
      </c>
      <c r="H963" s="148" t="s">
        <v>12</v>
      </c>
      <c r="I963" s="148"/>
      <c r="J963" s="164">
        <v>1826</v>
      </c>
      <c r="K963" s="39">
        <v>403</v>
      </c>
      <c r="L963" s="39">
        <v>11.21</v>
      </c>
      <c r="M963" s="39">
        <v>104</v>
      </c>
      <c r="N963" s="39">
        <v>99</v>
      </c>
      <c r="O963" s="33">
        <f t="shared" si="49"/>
        <v>94.61148830692963</v>
      </c>
      <c r="P963" s="46"/>
      <c r="Q963" s="46"/>
      <c r="R963" s="170">
        <f t="shared" si="38"/>
        <v>0</v>
      </c>
      <c r="S963" s="170">
        <f t="shared" si="39"/>
        <v>0</v>
      </c>
      <c r="T963" s="170">
        <f t="shared" si="40"/>
        <v>0</v>
      </c>
      <c r="U963" s="170">
        <f t="shared" si="41"/>
        <v>0</v>
      </c>
      <c r="V963" s="170">
        <f t="shared" si="42"/>
        <v>0</v>
      </c>
      <c r="W963" s="171">
        <v>30</v>
      </c>
      <c r="X963" s="131">
        <f t="shared" si="43"/>
        <v>5.3885116930703703</v>
      </c>
      <c r="Y963" s="172">
        <f t="shared" si="44"/>
        <v>0.42847704749971527</v>
      </c>
      <c r="Z963" s="132">
        <f t="shared" si="45"/>
        <v>0</v>
      </c>
      <c r="AA963" s="133">
        <f t="shared" si="46"/>
        <v>0</v>
      </c>
      <c r="AB963" s="134">
        <f t="shared" si="47"/>
        <v>0</v>
      </c>
      <c r="AC963" s="131">
        <f t="shared" si="48"/>
        <v>0</v>
      </c>
    </row>
    <row r="964" spans="1:29" x14ac:dyDescent="0.35">
      <c r="A964" s="141">
        <v>44228</v>
      </c>
      <c r="B964" s="145">
        <v>2019</v>
      </c>
      <c r="C964" s="148" t="s">
        <v>14</v>
      </c>
      <c r="D964" s="151" t="s">
        <v>16</v>
      </c>
      <c r="E964" s="78" t="s">
        <v>995</v>
      </c>
      <c r="F964" s="151">
        <v>4</v>
      </c>
      <c r="G964" s="148" t="s">
        <v>952</v>
      </c>
      <c r="H964" s="148" t="s">
        <v>11</v>
      </c>
      <c r="I964" s="148"/>
      <c r="J964" s="164">
        <v>1827</v>
      </c>
      <c r="K964" s="39">
        <v>113</v>
      </c>
      <c r="L964" s="39">
        <v>11.03</v>
      </c>
      <c r="M964" s="39">
        <v>95</v>
      </c>
      <c r="N964" s="39">
        <v>87.93</v>
      </c>
      <c r="O964" s="33">
        <f t="shared" si="49"/>
        <v>91.580326307014431</v>
      </c>
      <c r="P964" s="48"/>
      <c r="Q964" s="48"/>
      <c r="R964" s="170">
        <f t="shared" si="38"/>
        <v>0</v>
      </c>
      <c r="S964" s="170">
        <f t="shared" si="39"/>
        <v>0</v>
      </c>
      <c r="T964" s="170">
        <f t="shared" si="40"/>
        <v>0</v>
      </c>
      <c r="U964" s="170">
        <f t="shared" si="41"/>
        <v>0</v>
      </c>
      <c r="V964" s="170">
        <f t="shared" si="42"/>
        <v>0</v>
      </c>
      <c r="W964" s="171">
        <v>30</v>
      </c>
      <c r="X964" s="131">
        <f t="shared" si="43"/>
        <v>8.4196736929855689</v>
      </c>
      <c r="Y964" s="172">
        <f t="shared" si="44"/>
        <v>0.44596879063719103</v>
      </c>
      <c r="Z964" s="132">
        <f t="shared" si="45"/>
        <v>0</v>
      </c>
      <c r="AA964" s="133">
        <f t="shared" si="46"/>
        <v>0</v>
      </c>
      <c r="AB964" s="134">
        <f t="shared" si="47"/>
        <v>0</v>
      </c>
      <c r="AC964" s="131">
        <f t="shared" si="48"/>
        <v>0</v>
      </c>
    </row>
    <row r="965" spans="1:29" x14ac:dyDescent="0.35">
      <c r="A965" s="141">
        <v>44228</v>
      </c>
      <c r="B965" s="145">
        <v>2019</v>
      </c>
      <c r="C965" s="148" t="s">
        <v>14</v>
      </c>
      <c r="D965" s="151" t="s">
        <v>16</v>
      </c>
      <c r="E965" s="78" t="s">
        <v>995</v>
      </c>
      <c r="F965" s="151">
        <v>4</v>
      </c>
      <c r="G965" s="148" t="s">
        <v>952</v>
      </c>
      <c r="H965" s="148" t="s">
        <v>10</v>
      </c>
      <c r="I965" s="148"/>
      <c r="J965" s="164">
        <v>1828</v>
      </c>
      <c r="K965" s="39">
        <v>116</v>
      </c>
      <c r="L965" s="39">
        <v>10.91</v>
      </c>
      <c r="M965" s="39">
        <v>88.66</v>
      </c>
      <c r="N965" s="39">
        <v>79.540000000000006</v>
      </c>
      <c r="O965" s="33">
        <f t="shared" si="49"/>
        <v>88.270096463022526</v>
      </c>
      <c r="P965" s="48"/>
      <c r="Q965" s="48"/>
      <c r="R965" s="170">
        <f t="shared" si="38"/>
        <v>0</v>
      </c>
      <c r="S965" s="170">
        <f t="shared" si="39"/>
        <v>0</v>
      </c>
      <c r="T965" s="170">
        <f t="shared" si="40"/>
        <v>0</v>
      </c>
      <c r="U965" s="170">
        <f t="shared" si="41"/>
        <v>0</v>
      </c>
      <c r="V965" s="170">
        <f t="shared" si="42"/>
        <v>0</v>
      </c>
      <c r="W965" s="171">
        <v>30</v>
      </c>
      <c r="X965" s="131">
        <f t="shared" si="43"/>
        <v>11.729903536977474</v>
      </c>
      <c r="Y965" s="172">
        <f t="shared" si="44"/>
        <v>0.46644324639370527</v>
      </c>
      <c r="Z965" s="132">
        <f t="shared" si="45"/>
        <v>0</v>
      </c>
      <c r="AA965" s="133">
        <f t="shared" si="46"/>
        <v>0</v>
      </c>
      <c r="AB965" s="134">
        <f t="shared" si="47"/>
        <v>0</v>
      </c>
      <c r="AC965" s="131">
        <f t="shared" si="48"/>
        <v>0</v>
      </c>
    </row>
    <row r="966" spans="1:29" x14ac:dyDescent="0.35">
      <c r="A966" s="141">
        <v>44228</v>
      </c>
      <c r="B966" s="145">
        <v>2019</v>
      </c>
      <c r="C966" s="148" t="s">
        <v>14</v>
      </c>
      <c r="D966" s="151" t="s">
        <v>16</v>
      </c>
      <c r="E966" s="78" t="s">
        <v>995</v>
      </c>
      <c r="F966" s="151">
        <v>4</v>
      </c>
      <c r="G966" s="148" t="s">
        <v>990</v>
      </c>
      <c r="H966" s="148" t="s">
        <v>8</v>
      </c>
      <c r="I966" s="148"/>
      <c r="J966" s="164">
        <v>1829</v>
      </c>
      <c r="K966" s="39">
        <v>109</v>
      </c>
      <c r="L966" s="39">
        <v>11.3</v>
      </c>
      <c r="M966" s="39">
        <v>81.83</v>
      </c>
      <c r="N966" s="39">
        <v>79.349999999999994</v>
      </c>
      <c r="O966" s="33">
        <f t="shared" si="49"/>
        <v>96.483765773429752</v>
      </c>
      <c r="P966" s="46"/>
      <c r="Q966" s="46"/>
      <c r="R966" s="170">
        <f t="shared" si="38"/>
        <v>0</v>
      </c>
      <c r="S966" s="170">
        <f t="shared" si="39"/>
        <v>0</v>
      </c>
      <c r="T966" s="170">
        <f t="shared" si="40"/>
        <v>0</v>
      </c>
      <c r="U966" s="170">
        <f t="shared" si="41"/>
        <v>0</v>
      </c>
      <c r="V966" s="170">
        <f t="shared" si="42"/>
        <v>0</v>
      </c>
      <c r="W966" s="171">
        <v>30</v>
      </c>
      <c r="X966" s="131">
        <f t="shared" si="43"/>
        <v>3.5162342265702478</v>
      </c>
      <c r="Y966" s="172">
        <f t="shared" si="44"/>
        <v>0.41822189566495221</v>
      </c>
      <c r="Z966" s="132">
        <f t="shared" si="45"/>
        <v>0</v>
      </c>
      <c r="AA966" s="133">
        <f t="shared" si="46"/>
        <v>0</v>
      </c>
      <c r="AB966" s="134">
        <f t="shared" si="47"/>
        <v>0</v>
      </c>
      <c r="AC966" s="131">
        <f t="shared" si="48"/>
        <v>0</v>
      </c>
    </row>
    <row r="967" spans="1:29" x14ac:dyDescent="0.35">
      <c r="A967" s="141">
        <v>44228</v>
      </c>
      <c r="B967" s="145">
        <v>2019</v>
      </c>
      <c r="C967" s="148" t="s">
        <v>14</v>
      </c>
      <c r="D967" s="151" t="s">
        <v>16</v>
      </c>
      <c r="E967" s="78" t="s">
        <v>995</v>
      </c>
      <c r="F967" s="151">
        <v>4</v>
      </c>
      <c r="G967" s="148" t="s">
        <v>990</v>
      </c>
      <c r="H967" s="148" t="s">
        <v>12</v>
      </c>
      <c r="I967" s="148"/>
      <c r="J967" s="164">
        <v>1830</v>
      </c>
      <c r="K967" s="39">
        <v>101</v>
      </c>
      <c r="L967" s="39">
        <v>11.06</v>
      </c>
      <c r="M967" s="39">
        <v>103.27</v>
      </c>
      <c r="N967" s="39">
        <v>99.28</v>
      </c>
      <c r="O967" s="33">
        <f t="shared" si="49"/>
        <v>95.672920507537142</v>
      </c>
      <c r="P967" s="48"/>
      <c r="Q967" s="48"/>
      <c r="R967" s="170">
        <f t="shared" si="38"/>
        <v>0</v>
      </c>
      <c r="S967" s="170">
        <f t="shared" si="39"/>
        <v>0</v>
      </c>
      <c r="T967" s="170">
        <f t="shared" si="40"/>
        <v>0</v>
      </c>
      <c r="U967" s="170">
        <f t="shared" si="41"/>
        <v>0</v>
      </c>
      <c r="V967" s="170">
        <f t="shared" si="42"/>
        <v>0</v>
      </c>
      <c r="W967" s="171">
        <v>30</v>
      </c>
      <c r="X967" s="131">
        <f t="shared" si="43"/>
        <v>4.3270794924628575</v>
      </c>
      <c r="Y967" s="172">
        <f t="shared" si="44"/>
        <v>0.42261391974608931</v>
      </c>
      <c r="Z967" s="132">
        <f t="shared" si="45"/>
        <v>0</v>
      </c>
      <c r="AA967" s="133">
        <f t="shared" si="46"/>
        <v>0</v>
      </c>
      <c r="AB967" s="134">
        <f t="shared" si="47"/>
        <v>0</v>
      </c>
      <c r="AC967" s="131">
        <f t="shared" si="48"/>
        <v>0</v>
      </c>
    </row>
    <row r="968" spans="1:29" x14ac:dyDescent="0.35">
      <c r="A968" s="141">
        <v>44228</v>
      </c>
      <c r="B968" s="145">
        <v>2019</v>
      </c>
      <c r="C968" s="148" t="s">
        <v>14</v>
      </c>
      <c r="D968" s="151" t="s">
        <v>16</v>
      </c>
      <c r="E968" s="78" t="s">
        <v>995</v>
      </c>
      <c r="F968" s="151">
        <v>4</v>
      </c>
      <c r="G968" s="148" t="s">
        <v>990</v>
      </c>
      <c r="H968" s="148" t="s">
        <v>11</v>
      </c>
      <c r="I968" s="148"/>
      <c r="J968" s="164">
        <v>1831</v>
      </c>
      <c r="K968" s="39">
        <v>105</v>
      </c>
      <c r="L968" s="39">
        <v>11.31</v>
      </c>
      <c r="M968" s="39">
        <v>97.25</v>
      </c>
      <c r="N968" s="39">
        <v>90.58</v>
      </c>
      <c r="O968" s="33">
        <f t="shared" si="49"/>
        <v>92.238771235745872</v>
      </c>
      <c r="P968" s="15"/>
      <c r="Q968" s="15"/>
      <c r="R968" s="170">
        <f t="shared" si="38"/>
        <v>0</v>
      </c>
      <c r="S968" s="170">
        <f t="shared" si="39"/>
        <v>0</v>
      </c>
      <c r="T968" s="170">
        <f t="shared" si="40"/>
        <v>0</v>
      </c>
      <c r="U968" s="170">
        <f t="shared" si="41"/>
        <v>0</v>
      </c>
      <c r="V968" s="170">
        <f t="shared" si="42"/>
        <v>0</v>
      </c>
      <c r="W968" s="171">
        <v>30</v>
      </c>
      <c r="X968" s="131">
        <f t="shared" si="43"/>
        <v>7.7612287642541276</v>
      </c>
      <c r="Y968" s="172">
        <f t="shared" si="44"/>
        <v>0.44207140153904378</v>
      </c>
      <c r="Z968" s="132">
        <f t="shared" si="45"/>
        <v>0</v>
      </c>
      <c r="AA968" s="133">
        <f t="shared" si="46"/>
        <v>0</v>
      </c>
      <c r="AB968" s="134">
        <f t="shared" si="47"/>
        <v>0</v>
      </c>
      <c r="AC968" s="131">
        <f t="shared" si="48"/>
        <v>0</v>
      </c>
    </row>
    <row r="969" spans="1:29" x14ac:dyDescent="0.35">
      <c r="A969" s="141">
        <v>44228</v>
      </c>
      <c r="B969" s="145">
        <v>2019</v>
      </c>
      <c r="C969" s="148" t="s">
        <v>14</v>
      </c>
      <c r="D969" s="151" t="s">
        <v>16</v>
      </c>
      <c r="E969" s="78" t="s">
        <v>995</v>
      </c>
      <c r="F969" s="151">
        <v>4</v>
      </c>
      <c r="G969" s="148" t="s">
        <v>990</v>
      </c>
      <c r="H969" s="148" t="s">
        <v>10</v>
      </c>
      <c r="I969" s="148"/>
      <c r="J969" s="164">
        <v>1832</v>
      </c>
      <c r="K969" s="39">
        <v>108</v>
      </c>
      <c r="L969" s="39">
        <v>11.45</v>
      </c>
      <c r="M969" s="39">
        <v>86.19</v>
      </c>
      <c r="N969" s="39">
        <v>77.209999999999994</v>
      </c>
      <c r="O969" s="33">
        <f t="shared" si="49"/>
        <v>87.985014717687974</v>
      </c>
      <c r="P969" s="48"/>
      <c r="Q969" s="48"/>
      <c r="R969" s="170">
        <f t="shared" si="38"/>
        <v>0</v>
      </c>
      <c r="S969" s="170">
        <f t="shared" si="39"/>
        <v>0</v>
      </c>
      <c r="T969" s="170">
        <f t="shared" si="40"/>
        <v>0</v>
      </c>
      <c r="U969" s="170">
        <f t="shared" si="41"/>
        <v>0</v>
      </c>
      <c r="V969" s="170">
        <f t="shared" si="42"/>
        <v>0</v>
      </c>
      <c r="W969" s="171">
        <v>30</v>
      </c>
      <c r="X969" s="131">
        <f t="shared" si="43"/>
        <v>12.014985282312026</v>
      </c>
      <c r="Y969" s="172">
        <f t="shared" si="44"/>
        <v>0.46827858880778589</v>
      </c>
      <c r="Z969" s="132">
        <f t="shared" si="45"/>
        <v>0</v>
      </c>
      <c r="AA969" s="133">
        <f t="shared" si="46"/>
        <v>0</v>
      </c>
      <c r="AB969" s="134">
        <f t="shared" si="47"/>
        <v>0</v>
      </c>
      <c r="AC969" s="131">
        <f t="shared" si="48"/>
        <v>0</v>
      </c>
    </row>
    <row r="970" spans="1:29" x14ac:dyDescent="0.35">
      <c r="A970" s="141">
        <v>44228</v>
      </c>
      <c r="B970" s="145">
        <v>2019</v>
      </c>
      <c r="C970" s="148" t="s">
        <v>14</v>
      </c>
      <c r="D970" s="151" t="s">
        <v>15</v>
      </c>
      <c r="E970" s="78" t="s">
        <v>994</v>
      </c>
      <c r="F970" s="151">
        <v>3</v>
      </c>
      <c r="G970" s="148" t="s">
        <v>952</v>
      </c>
      <c r="H970" s="148" t="s">
        <v>8</v>
      </c>
      <c r="I970" s="148"/>
      <c r="J970" s="164">
        <v>1833</v>
      </c>
      <c r="K970" s="39">
        <v>115</v>
      </c>
      <c r="L970" s="39">
        <v>11.3</v>
      </c>
      <c r="M970" s="39">
        <v>18.149999999999999</v>
      </c>
      <c r="N970" s="39">
        <v>17.850000000000001</v>
      </c>
      <c r="O970" s="33">
        <f t="shared" si="49"/>
        <v>95.620437956204427</v>
      </c>
      <c r="P970" s="48"/>
      <c r="Q970" s="48"/>
      <c r="R970" s="170">
        <f t="shared" si="38"/>
        <v>0</v>
      </c>
      <c r="S970" s="170">
        <f t="shared" si="39"/>
        <v>0</v>
      </c>
      <c r="T970" s="170">
        <f t="shared" si="40"/>
        <v>0</v>
      </c>
      <c r="U970" s="170">
        <f t="shared" si="41"/>
        <v>0</v>
      </c>
      <c r="V970" s="170">
        <f t="shared" si="42"/>
        <v>0</v>
      </c>
      <c r="W970" s="171">
        <v>30</v>
      </c>
      <c r="X970" s="131">
        <f t="shared" si="43"/>
        <v>4.3795620437955733</v>
      </c>
      <c r="Y970" s="172">
        <f t="shared" si="44"/>
        <v>0.4229007633587783</v>
      </c>
      <c r="Z970" s="132">
        <f t="shared" si="45"/>
        <v>0</v>
      </c>
      <c r="AA970" s="133">
        <f t="shared" si="46"/>
        <v>0</v>
      </c>
      <c r="AB970" s="134">
        <f t="shared" si="47"/>
        <v>0</v>
      </c>
      <c r="AC970" s="131">
        <f t="shared" si="48"/>
        <v>0</v>
      </c>
    </row>
    <row r="971" spans="1:29" x14ac:dyDescent="0.35">
      <c r="A971" s="141">
        <v>44228</v>
      </c>
      <c r="B971" s="145">
        <v>2019</v>
      </c>
      <c r="C971" s="148" t="s">
        <v>14</v>
      </c>
      <c r="D971" s="151" t="s">
        <v>15</v>
      </c>
      <c r="E971" s="78" t="s">
        <v>994</v>
      </c>
      <c r="F971" s="151">
        <v>3</v>
      </c>
      <c r="G971" s="148" t="s">
        <v>952</v>
      </c>
      <c r="H971" s="148" t="s">
        <v>12</v>
      </c>
      <c r="I971" s="148"/>
      <c r="J971" s="164">
        <v>1834</v>
      </c>
      <c r="K971" s="39">
        <v>203</v>
      </c>
      <c r="L971" s="39">
        <v>10.94</v>
      </c>
      <c r="M971" s="39">
        <v>83.88</v>
      </c>
      <c r="N971" s="39">
        <v>79.900000000000006</v>
      </c>
      <c r="O971" s="33">
        <f t="shared" si="49"/>
        <v>94.543460378393206</v>
      </c>
      <c r="P971" s="15"/>
      <c r="Q971" s="15"/>
      <c r="R971" s="170">
        <f t="shared" si="38"/>
        <v>0</v>
      </c>
      <c r="S971" s="170">
        <f t="shared" si="39"/>
        <v>0</v>
      </c>
      <c r="T971" s="170">
        <f t="shared" si="40"/>
        <v>0</v>
      </c>
      <c r="U971" s="170">
        <f t="shared" si="41"/>
        <v>0</v>
      </c>
      <c r="V971" s="170">
        <f t="shared" si="42"/>
        <v>0</v>
      </c>
      <c r="W971" s="171">
        <v>30</v>
      </c>
      <c r="X971" s="131">
        <f t="shared" si="43"/>
        <v>5.4565396216067938</v>
      </c>
      <c r="Y971" s="172">
        <f t="shared" si="44"/>
        <v>0.42885730858468668</v>
      </c>
      <c r="Z971" s="132">
        <f t="shared" si="45"/>
        <v>0</v>
      </c>
      <c r="AA971" s="133">
        <f t="shared" si="46"/>
        <v>0</v>
      </c>
      <c r="AB971" s="134">
        <f t="shared" si="47"/>
        <v>0</v>
      </c>
      <c r="AC971" s="131">
        <f t="shared" si="48"/>
        <v>0</v>
      </c>
    </row>
    <row r="972" spans="1:29" x14ac:dyDescent="0.35">
      <c r="A972" s="141">
        <v>44228</v>
      </c>
      <c r="B972" s="145">
        <v>2019</v>
      </c>
      <c r="C972" s="148" t="s">
        <v>14</v>
      </c>
      <c r="D972" s="151" t="s">
        <v>15</v>
      </c>
      <c r="E972" s="78" t="s">
        <v>994</v>
      </c>
      <c r="F972" s="151">
        <v>3</v>
      </c>
      <c r="G972" s="148" t="s">
        <v>952</v>
      </c>
      <c r="H972" s="148" t="s">
        <v>11</v>
      </c>
      <c r="I972" s="148"/>
      <c r="J972" s="164">
        <v>1835</v>
      </c>
      <c r="K972" s="39">
        <v>415</v>
      </c>
      <c r="L972" s="39">
        <v>11.26</v>
      </c>
      <c r="M972" s="39">
        <v>98.13</v>
      </c>
      <c r="N972" s="39">
        <v>89.91</v>
      </c>
      <c r="O972" s="33">
        <f t="shared" si="49"/>
        <v>90.53758489697249</v>
      </c>
      <c r="P972" s="46"/>
      <c r="Q972" s="46"/>
      <c r="R972" s="170">
        <f t="shared" si="38"/>
        <v>0</v>
      </c>
      <c r="S972" s="170">
        <f t="shared" si="39"/>
        <v>0</v>
      </c>
      <c r="T972" s="170">
        <f t="shared" si="40"/>
        <v>0</v>
      </c>
      <c r="U972" s="170">
        <f t="shared" si="41"/>
        <v>0</v>
      </c>
      <c r="V972" s="170">
        <f t="shared" si="42"/>
        <v>0</v>
      </c>
      <c r="W972" s="171">
        <v>30</v>
      </c>
      <c r="X972" s="131">
        <f t="shared" si="43"/>
        <v>9.4624151030275101</v>
      </c>
      <c r="Y972" s="172">
        <f t="shared" si="44"/>
        <v>0.45225683407501588</v>
      </c>
      <c r="Z972" s="132">
        <f t="shared" si="45"/>
        <v>0</v>
      </c>
      <c r="AA972" s="133">
        <f t="shared" si="46"/>
        <v>0</v>
      </c>
      <c r="AB972" s="134">
        <f t="shared" si="47"/>
        <v>0</v>
      </c>
      <c r="AC972" s="131">
        <f t="shared" si="48"/>
        <v>0</v>
      </c>
    </row>
    <row r="973" spans="1:29" x14ac:dyDescent="0.35">
      <c r="A973" s="141">
        <v>44228</v>
      </c>
      <c r="B973" s="145">
        <v>2019</v>
      </c>
      <c r="C973" s="148" t="s">
        <v>14</v>
      </c>
      <c r="D973" s="151" t="s">
        <v>15</v>
      </c>
      <c r="E973" s="78" t="s">
        <v>994</v>
      </c>
      <c r="F973" s="151">
        <v>3</v>
      </c>
      <c r="G973" s="148" t="s">
        <v>952</v>
      </c>
      <c r="H973" s="148" t="s">
        <v>10</v>
      </c>
      <c r="I973" s="148"/>
      <c r="J973" s="164">
        <v>1836</v>
      </c>
      <c r="K973" s="39">
        <v>119</v>
      </c>
      <c r="L973" s="39">
        <v>11.34</v>
      </c>
      <c r="M973" s="39">
        <v>87.92</v>
      </c>
      <c r="N973" s="39">
        <v>78.959999999999994</v>
      </c>
      <c r="O973" s="33">
        <f t="shared" si="49"/>
        <v>88.299817184643501</v>
      </c>
      <c r="P973" s="15"/>
      <c r="Q973" s="15"/>
      <c r="R973" s="170">
        <f t="shared" si="38"/>
        <v>0</v>
      </c>
      <c r="S973" s="170">
        <f t="shared" si="39"/>
        <v>0</v>
      </c>
      <c r="T973" s="170">
        <f t="shared" si="40"/>
        <v>0</v>
      </c>
      <c r="U973" s="170">
        <f t="shared" si="41"/>
        <v>0</v>
      </c>
      <c r="V973" s="170">
        <f t="shared" si="42"/>
        <v>0</v>
      </c>
      <c r="W973" s="171">
        <v>30</v>
      </c>
      <c r="X973" s="131">
        <f t="shared" si="43"/>
        <v>11.700182815356499</v>
      </c>
      <c r="Y973" s="172">
        <f t="shared" si="44"/>
        <v>0.46625258799171848</v>
      </c>
      <c r="Z973" s="132">
        <f t="shared" si="45"/>
        <v>0</v>
      </c>
      <c r="AA973" s="133">
        <f t="shared" si="46"/>
        <v>0</v>
      </c>
      <c r="AB973" s="134">
        <f t="shared" si="47"/>
        <v>0</v>
      </c>
      <c r="AC973" s="131">
        <f t="shared" si="48"/>
        <v>0</v>
      </c>
    </row>
    <row r="974" spans="1:29" x14ac:dyDescent="0.35">
      <c r="A974" s="141">
        <v>44228</v>
      </c>
      <c r="B974" s="145">
        <v>2019</v>
      </c>
      <c r="C974" s="148" t="s">
        <v>14</v>
      </c>
      <c r="D974" s="151" t="s">
        <v>15</v>
      </c>
      <c r="E974" s="78" t="s">
        <v>994</v>
      </c>
      <c r="F974" s="151">
        <v>3</v>
      </c>
      <c r="G974" s="148" t="s">
        <v>990</v>
      </c>
      <c r="H974" s="148" t="s">
        <v>8</v>
      </c>
      <c r="I974" s="148"/>
      <c r="J974" s="164">
        <v>1837</v>
      </c>
      <c r="K974" s="39">
        <v>409</v>
      </c>
      <c r="L974" s="39">
        <v>10.89</v>
      </c>
      <c r="M974" s="39">
        <v>67.819999999999993</v>
      </c>
      <c r="N974" s="39">
        <v>64.58</v>
      </c>
      <c r="O974" s="33">
        <f t="shared" si="49"/>
        <v>94.308800281046913</v>
      </c>
      <c r="P974" s="46"/>
      <c r="Q974" s="46"/>
      <c r="R974" s="170">
        <f t="shared" si="38"/>
        <v>0</v>
      </c>
      <c r="S974" s="170">
        <f t="shared" si="39"/>
        <v>0</v>
      </c>
      <c r="T974" s="170">
        <f t="shared" si="40"/>
        <v>0</v>
      </c>
      <c r="U974" s="170">
        <f t="shared" si="41"/>
        <v>0</v>
      </c>
      <c r="V974" s="170">
        <f t="shared" si="42"/>
        <v>0</v>
      </c>
      <c r="W974" s="171">
        <v>30</v>
      </c>
      <c r="X974" s="131">
        <f t="shared" si="43"/>
        <v>5.6911997189530865</v>
      </c>
      <c r="Y974" s="172">
        <f t="shared" si="44"/>
        <v>0.43017321661389452</v>
      </c>
      <c r="Z974" s="132">
        <f t="shared" si="45"/>
        <v>0</v>
      </c>
      <c r="AA974" s="133">
        <f t="shared" si="46"/>
        <v>0</v>
      </c>
      <c r="AB974" s="134">
        <f t="shared" si="47"/>
        <v>0</v>
      </c>
      <c r="AC974" s="131">
        <f t="shared" si="48"/>
        <v>0</v>
      </c>
    </row>
    <row r="975" spans="1:29" x14ac:dyDescent="0.35">
      <c r="A975" s="141">
        <v>44228</v>
      </c>
      <c r="B975" s="145">
        <v>2019</v>
      </c>
      <c r="C975" s="148" t="s">
        <v>14</v>
      </c>
      <c r="D975" s="151" t="s">
        <v>15</v>
      </c>
      <c r="E975" s="78" t="s">
        <v>994</v>
      </c>
      <c r="F975" s="151">
        <v>3</v>
      </c>
      <c r="G975" s="148" t="s">
        <v>990</v>
      </c>
      <c r="H975" s="148" t="s">
        <v>12</v>
      </c>
      <c r="I975" s="148"/>
      <c r="J975" s="164">
        <v>1838</v>
      </c>
      <c r="K975" s="39">
        <v>406</v>
      </c>
      <c r="L975" s="39">
        <v>11.2</v>
      </c>
      <c r="M975" s="39">
        <v>109.22</v>
      </c>
      <c r="N975" s="39">
        <v>102.76</v>
      </c>
      <c r="O975" s="33">
        <f t="shared" si="49"/>
        <v>93.409508263619671</v>
      </c>
      <c r="P975" s="46"/>
      <c r="Q975" s="46"/>
      <c r="R975" s="170">
        <f t="shared" si="38"/>
        <v>0</v>
      </c>
      <c r="S975" s="170">
        <f t="shared" si="39"/>
        <v>0</v>
      </c>
      <c r="T975" s="170">
        <f t="shared" si="40"/>
        <v>0</v>
      </c>
      <c r="U975" s="170">
        <f t="shared" si="41"/>
        <v>0</v>
      </c>
      <c r="V975" s="170">
        <f t="shared" si="42"/>
        <v>0</v>
      </c>
      <c r="W975" s="171">
        <v>30</v>
      </c>
      <c r="X975" s="131">
        <f t="shared" si="43"/>
        <v>6.5904917363803293</v>
      </c>
      <c r="Y975" s="172">
        <f t="shared" si="44"/>
        <v>0.43527741371778073</v>
      </c>
      <c r="Z975" s="132">
        <f t="shared" si="45"/>
        <v>0</v>
      </c>
      <c r="AA975" s="133">
        <f t="shared" si="46"/>
        <v>0</v>
      </c>
      <c r="AB975" s="134">
        <f t="shared" si="47"/>
        <v>0</v>
      </c>
      <c r="AC975" s="131">
        <f t="shared" si="48"/>
        <v>0</v>
      </c>
    </row>
    <row r="976" spans="1:29" x14ac:dyDescent="0.35">
      <c r="A976" s="141">
        <v>44228</v>
      </c>
      <c r="B976" s="145">
        <v>2019</v>
      </c>
      <c r="C976" s="148" t="s">
        <v>14</v>
      </c>
      <c r="D976" s="151" t="s">
        <v>15</v>
      </c>
      <c r="E976" s="78" t="s">
        <v>994</v>
      </c>
      <c r="F976" s="151">
        <v>3</v>
      </c>
      <c r="G976" s="148" t="s">
        <v>990</v>
      </c>
      <c r="H976" s="148" t="s">
        <v>11</v>
      </c>
      <c r="I976" s="148"/>
      <c r="J976" s="164">
        <v>1839</v>
      </c>
      <c r="K976" s="39">
        <v>413</v>
      </c>
      <c r="L976" s="39">
        <v>10.92</v>
      </c>
      <c r="M976" s="39">
        <v>87.7</v>
      </c>
      <c r="N976" s="39">
        <v>80.430000000000007</v>
      </c>
      <c r="O976" s="33">
        <f t="shared" si="49"/>
        <v>90.531388382391256</v>
      </c>
      <c r="P976" s="48"/>
      <c r="Q976" s="48"/>
      <c r="R976" s="170">
        <f t="shared" si="38"/>
        <v>0</v>
      </c>
      <c r="S976" s="170">
        <f t="shared" si="39"/>
        <v>0</v>
      </c>
      <c r="T976" s="170">
        <f t="shared" si="40"/>
        <v>0</v>
      </c>
      <c r="U976" s="170">
        <f t="shared" si="41"/>
        <v>0</v>
      </c>
      <c r="V976" s="170">
        <f t="shared" si="42"/>
        <v>0</v>
      </c>
      <c r="W976" s="171">
        <v>30</v>
      </c>
      <c r="X976" s="131">
        <f t="shared" si="43"/>
        <v>9.4686116176087438</v>
      </c>
      <c r="Y976" s="172">
        <f t="shared" si="44"/>
        <v>0.45229463386563085</v>
      </c>
      <c r="Z976" s="132">
        <f t="shared" si="45"/>
        <v>0</v>
      </c>
      <c r="AA976" s="133">
        <f t="shared" si="46"/>
        <v>0</v>
      </c>
      <c r="AB976" s="134">
        <f t="shared" si="47"/>
        <v>0</v>
      </c>
      <c r="AC976" s="131">
        <f t="shared" si="48"/>
        <v>0</v>
      </c>
    </row>
    <row r="977" spans="1:29" x14ac:dyDescent="0.35">
      <c r="A977" s="141">
        <v>44228</v>
      </c>
      <c r="B977" s="145">
        <v>2019</v>
      </c>
      <c r="C977" s="148" t="s">
        <v>14</v>
      </c>
      <c r="D977" s="151" t="s">
        <v>15</v>
      </c>
      <c r="E977" s="78" t="s">
        <v>994</v>
      </c>
      <c r="F977" s="151">
        <v>3</v>
      </c>
      <c r="G977" s="148" t="s">
        <v>990</v>
      </c>
      <c r="H977" s="148" t="s">
        <v>10</v>
      </c>
      <c r="I977" s="148"/>
      <c r="J977" s="164">
        <v>1840</v>
      </c>
      <c r="K977" s="39">
        <v>410</v>
      </c>
      <c r="L977" s="39">
        <v>10.94</v>
      </c>
      <c r="M977" s="39">
        <v>89.09</v>
      </c>
      <c r="N977" s="39">
        <v>79.400000000000006</v>
      </c>
      <c r="O977" s="33">
        <f t="shared" si="49"/>
        <v>87.600767754318625</v>
      </c>
      <c r="P977" s="48"/>
      <c r="Q977" s="48"/>
      <c r="R977" s="170">
        <f t="shared" si="38"/>
        <v>0</v>
      </c>
      <c r="S977" s="170">
        <f t="shared" si="39"/>
        <v>0</v>
      </c>
      <c r="T977" s="170">
        <f t="shared" si="40"/>
        <v>0</v>
      </c>
      <c r="U977" s="170">
        <f t="shared" si="41"/>
        <v>0</v>
      </c>
      <c r="V977" s="170">
        <f t="shared" si="42"/>
        <v>0</v>
      </c>
      <c r="W977" s="171">
        <v>30</v>
      </c>
      <c r="X977" s="131">
        <f t="shared" si="43"/>
        <v>12.399232245681375</v>
      </c>
      <c r="Y977" s="172">
        <f t="shared" si="44"/>
        <v>0.47077125328659064</v>
      </c>
      <c r="Z977" s="132">
        <f t="shared" si="45"/>
        <v>0</v>
      </c>
      <c r="AA977" s="133">
        <f t="shared" si="46"/>
        <v>0</v>
      </c>
      <c r="AB977" s="134">
        <f t="shared" si="47"/>
        <v>0</v>
      </c>
      <c r="AC977" s="131">
        <f t="shared" si="48"/>
        <v>0</v>
      </c>
    </row>
    <row r="978" spans="1:29" x14ac:dyDescent="0.35">
      <c r="A978" s="141">
        <v>44228</v>
      </c>
      <c r="B978" s="145">
        <v>2019</v>
      </c>
      <c r="C978" s="148" t="s">
        <v>14</v>
      </c>
      <c r="D978" s="151" t="s">
        <v>14</v>
      </c>
      <c r="E978" s="78" t="s">
        <v>998</v>
      </c>
      <c r="F978" s="151">
        <v>7</v>
      </c>
      <c r="G978" s="148" t="s">
        <v>952</v>
      </c>
      <c r="H978" s="148" t="s">
        <v>8</v>
      </c>
      <c r="I978" s="148"/>
      <c r="J978" s="164">
        <v>1841</v>
      </c>
      <c r="K978" s="39">
        <v>416</v>
      </c>
      <c r="L978" s="39">
        <v>11.32</v>
      </c>
      <c r="M978" s="39">
        <v>103.64</v>
      </c>
      <c r="N978" s="39">
        <v>92.02</v>
      </c>
      <c r="O978" s="33">
        <f t="shared" si="49"/>
        <v>87.413344887348359</v>
      </c>
      <c r="P978" s="46"/>
      <c r="Q978" s="46"/>
      <c r="R978" s="170">
        <f t="shared" si="38"/>
        <v>0</v>
      </c>
      <c r="S978" s="170">
        <f t="shared" si="39"/>
        <v>0</v>
      </c>
      <c r="T978" s="170">
        <f t="shared" si="40"/>
        <v>0</v>
      </c>
      <c r="U978" s="170">
        <f t="shared" si="41"/>
        <v>0</v>
      </c>
      <c r="V978" s="170">
        <f t="shared" si="42"/>
        <v>0</v>
      </c>
      <c r="W978" s="171">
        <v>30</v>
      </c>
      <c r="X978" s="131">
        <f t="shared" si="43"/>
        <v>12.586655112651641</v>
      </c>
      <c r="Y978" s="172">
        <f t="shared" si="44"/>
        <v>0.47199504337050807</v>
      </c>
      <c r="Z978" s="132">
        <f t="shared" si="45"/>
        <v>0</v>
      </c>
      <c r="AA978" s="133">
        <f t="shared" si="46"/>
        <v>0</v>
      </c>
      <c r="AB978" s="134">
        <f t="shared" si="47"/>
        <v>0</v>
      </c>
      <c r="AC978" s="131">
        <f t="shared" si="48"/>
        <v>0</v>
      </c>
    </row>
    <row r="979" spans="1:29" x14ac:dyDescent="0.35">
      <c r="A979" s="141">
        <v>44228</v>
      </c>
      <c r="B979" s="145">
        <v>2019</v>
      </c>
      <c r="C979" s="148" t="s">
        <v>14</v>
      </c>
      <c r="D979" s="151" t="s">
        <v>14</v>
      </c>
      <c r="E979" s="78" t="s">
        <v>998</v>
      </c>
      <c r="F979" s="151">
        <v>7</v>
      </c>
      <c r="G979" s="148" t="s">
        <v>952</v>
      </c>
      <c r="H979" s="148" t="s">
        <v>12</v>
      </c>
      <c r="I979" s="148"/>
      <c r="J979" s="164">
        <v>1842</v>
      </c>
      <c r="K979" s="39">
        <v>419</v>
      </c>
      <c r="L979" s="39">
        <v>11.2</v>
      </c>
      <c r="M979" s="39">
        <v>97.74</v>
      </c>
      <c r="N979" s="39">
        <v>92.75</v>
      </c>
      <c r="O979" s="33">
        <f t="shared" si="49"/>
        <v>94.233880286572685</v>
      </c>
      <c r="P979" s="15"/>
      <c r="Q979" s="15"/>
      <c r="R979" s="170">
        <f t="shared" si="38"/>
        <v>0</v>
      </c>
      <c r="S979" s="170">
        <f t="shared" si="39"/>
        <v>0</v>
      </c>
      <c r="T979" s="170">
        <f t="shared" si="40"/>
        <v>0</v>
      </c>
      <c r="U979" s="170">
        <f t="shared" si="41"/>
        <v>0</v>
      </c>
      <c r="V979" s="170">
        <f t="shared" si="42"/>
        <v>0</v>
      </c>
      <c r="W979" s="171">
        <v>30</v>
      </c>
      <c r="X979" s="131">
        <f t="shared" si="43"/>
        <v>5.7661197134273152</v>
      </c>
      <c r="Y979" s="172">
        <f t="shared" si="44"/>
        <v>0.43059472716125075</v>
      </c>
      <c r="Z979" s="132">
        <f t="shared" si="45"/>
        <v>0</v>
      </c>
      <c r="AA979" s="133">
        <f t="shared" si="46"/>
        <v>0</v>
      </c>
      <c r="AB979" s="134">
        <f t="shared" si="47"/>
        <v>0</v>
      </c>
      <c r="AC979" s="131">
        <f t="shared" si="48"/>
        <v>0</v>
      </c>
    </row>
    <row r="980" spans="1:29" x14ac:dyDescent="0.35">
      <c r="A980" s="141">
        <v>44228</v>
      </c>
      <c r="B980" s="145">
        <v>2019</v>
      </c>
      <c r="C980" s="148" t="s">
        <v>14</v>
      </c>
      <c r="D980" s="151" t="s">
        <v>14</v>
      </c>
      <c r="E980" s="78" t="s">
        <v>998</v>
      </c>
      <c r="F980" s="151">
        <v>7</v>
      </c>
      <c r="G980" s="148" t="s">
        <v>952</v>
      </c>
      <c r="H980" s="148" t="s">
        <v>11</v>
      </c>
      <c r="I980" s="148"/>
      <c r="J980" s="164">
        <v>1843</v>
      </c>
      <c r="K980" s="39">
        <v>227</v>
      </c>
      <c r="L980" s="39">
        <v>10.86</v>
      </c>
      <c r="M980" s="39">
        <v>90.4</v>
      </c>
      <c r="N980" s="39">
        <v>82.96</v>
      </c>
      <c r="O980" s="33">
        <f t="shared" si="49"/>
        <v>90.646215740507898</v>
      </c>
      <c r="P980" s="46"/>
      <c r="Q980" s="46"/>
      <c r="R980" s="170">
        <f t="shared" si="38"/>
        <v>0</v>
      </c>
      <c r="S980" s="170">
        <f t="shared" si="39"/>
        <v>0</v>
      </c>
      <c r="T980" s="170">
        <f t="shared" si="40"/>
        <v>0</v>
      </c>
      <c r="U980" s="170">
        <f t="shared" si="41"/>
        <v>0</v>
      </c>
      <c r="V980" s="170">
        <f t="shared" si="42"/>
        <v>0</v>
      </c>
      <c r="W980" s="171">
        <v>30</v>
      </c>
      <c r="X980" s="131">
        <f t="shared" si="43"/>
        <v>9.3537842594921017</v>
      </c>
      <c r="Y980" s="172">
        <f t="shared" si="44"/>
        <v>0.45159500693481286</v>
      </c>
      <c r="Z980" s="132">
        <f t="shared" si="45"/>
        <v>0</v>
      </c>
      <c r="AA980" s="133">
        <f t="shared" si="46"/>
        <v>0</v>
      </c>
      <c r="AB980" s="134">
        <f t="shared" si="47"/>
        <v>0</v>
      </c>
      <c r="AC980" s="131">
        <f t="shared" si="48"/>
        <v>0</v>
      </c>
    </row>
    <row r="981" spans="1:29" x14ac:dyDescent="0.35">
      <c r="A981" s="141">
        <v>44228</v>
      </c>
      <c r="B981" s="145">
        <v>2019</v>
      </c>
      <c r="C981" s="148" t="s">
        <v>14</v>
      </c>
      <c r="D981" s="151" t="s">
        <v>14</v>
      </c>
      <c r="E981" s="78" t="s">
        <v>998</v>
      </c>
      <c r="F981" s="151">
        <v>7</v>
      </c>
      <c r="G981" s="148" t="s">
        <v>952</v>
      </c>
      <c r="H981" s="148" t="s">
        <v>10</v>
      </c>
      <c r="I981" s="148"/>
      <c r="J981" s="164">
        <v>1844</v>
      </c>
      <c r="K981" s="39">
        <v>211</v>
      </c>
      <c r="L981" s="39">
        <v>10.88</v>
      </c>
      <c r="M981" s="39">
        <v>89.42</v>
      </c>
      <c r="N981" s="39">
        <v>79.569999999999993</v>
      </c>
      <c r="O981" s="33">
        <f t="shared" si="49"/>
        <v>87.458619811560979</v>
      </c>
      <c r="P981" s="46"/>
      <c r="Q981" s="46"/>
      <c r="R981" s="170">
        <f t="shared" si="38"/>
        <v>0</v>
      </c>
      <c r="S981" s="170">
        <f t="shared" si="39"/>
        <v>0</v>
      </c>
      <c r="T981" s="170">
        <f t="shared" si="40"/>
        <v>0</v>
      </c>
      <c r="U981" s="170">
        <f t="shared" si="41"/>
        <v>0</v>
      </c>
      <c r="V981" s="170">
        <f t="shared" si="42"/>
        <v>0</v>
      </c>
      <c r="W981" s="171">
        <v>30</v>
      </c>
      <c r="X981" s="131">
        <f t="shared" si="43"/>
        <v>12.541380188439021</v>
      </c>
      <c r="Y981" s="172">
        <f t="shared" si="44"/>
        <v>0.47169893725433104</v>
      </c>
      <c r="Z981" s="132">
        <f t="shared" si="45"/>
        <v>0</v>
      </c>
      <c r="AA981" s="133">
        <f t="shared" si="46"/>
        <v>0</v>
      </c>
      <c r="AB981" s="134">
        <f t="shared" si="47"/>
        <v>0</v>
      </c>
      <c r="AC981" s="131">
        <f t="shared" si="48"/>
        <v>0</v>
      </c>
    </row>
    <row r="982" spans="1:29" x14ac:dyDescent="0.35">
      <c r="A982" s="141">
        <v>44228</v>
      </c>
      <c r="B982" s="145">
        <v>2019</v>
      </c>
      <c r="C982" s="148" t="s">
        <v>14</v>
      </c>
      <c r="D982" s="151" t="s">
        <v>14</v>
      </c>
      <c r="E982" s="78" t="s">
        <v>998</v>
      </c>
      <c r="F982" s="151">
        <v>7</v>
      </c>
      <c r="G982" s="148" t="s">
        <v>990</v>
      </c>
      <c r="H982" s="148" t="s">
        <v>8</v>
      </c>
      <c r="I982" s="148"/>
      <c r="J982" s="164">
        <v>1845</v>
      </c>
      <c r="K982" s="39">
        <v>222</v>
      </c>
      <c r="L982" s="39">
        <v>10.92</v>
      </c>
      <c r="M982" s="39">
        <v>101.12</v>
      </c>
      <c r="N982" s="39">
        <v>93.99</v>
      </c>
      <c r="O982" s="33">
        <f t="shared" si="49"/>
        <v>92.095343680709533</v>
      </c>
      <c r="P982" s="46"/>
      <c r="Q982" s="46"/>
      <c r="R982" s="170">
        <f t="shared" si="38"/>
        <v>0</v>
      </c>
      <c r="S982" s="170">
        <f t="shared" si="39"/>
        <v>0</v>
      </c>
      <c r="T982" s="170">
        <f t="shared" si="40"/>
        <v>0</v>
      </c>
      <c r="U982" s="170">
        <f t="shared" si="41"/>
        <v>0</v>
      </c>
      <c r="V982" s="170">
        <f t="shared" si="42"/>
        <v>0</v>
      </c>
      <c r="W982" s="171">
        <v>30</v>
      </c>
      <c r="X982" s="131">
        <f t="shared" si="43"/>
        <v>7.9046563192904671</v>
      </c>
      <c r="Y982" s="172">
        <f t="shared" si="44"/>
        <v>0.44291561333814855</v>
      </c>
      <c r="Z982" s="132">
        <f t="shared" si="45"/>
        <v>0</v>
      </c>
      <c r="AA982" s="133">
        <f t="shared" si="46"/>
        <v>0</v>
      </c>
      <c r="AB982" s="134">
        <f t="shared" si="47"/>
        <v>0</v>
      </c>
      <c r="AC982" s="131">
        <f t="shared" si="48"/>
        <v>0</v>
      </c>
    </row>
    <row r="983" spans="1:29" x14ac:dyDescent="0.35">
      <c r="A983" s="141">
        <v>44228</v>
      </c>
      <c r="B983" s="145">
        <v>2019</v>
      </c>
      <c r="C983" s="148" t="s">
        <v>14</v>
      </c>
      <c r="D983" s="151" t="s">
        <v>14</v>
      </c>
      <c r="E983" s="78" t="s">
        <v>998</v>
      </c>
      <c r="F983" s="151">
        <v>7</v>
      </c>
      <c r="G983" s="148" t="s">
        <v>990</v>
      </c>
      <c r="H983" s="148" t="s">
        <v>12</v>
      </c>
      <c r="I983" s="148"/>
      <c r="J983" s="164">
        <v>1846</v>
      </c>
      <c r="K983" s="39">
        <v>234</v>
      </c>
      <c r="L983" s="39">
        <v>10.98</v>
      </c>
      <c r="M983" s="39">
        <v>96.14</v>
      </c>
      <c r="N983" s="39">
        <v>92.45</v>
      </c>
      <c r="O983" s="33">
        <f t="shared" si="49"/>
        <v>95.666979802724285</v>
      </c>
      <c r="P983" s="48"/>
      <c r="Q983" s="48"/>
      <c r="R983" s="170">
        <f t="shared" si="38"/>
        <v>0</v>
      </c>
      <c r="S983" s="170">
        <f t="shared" si="39"/>
        <v>0</v>
      </c>
      <c r="T983" s="170">
        <f t="shared" si="40"/>
        <v>0</v>
      </c>
      <c r="U983" s="170">
        <f t="shared" si="41"/>
        <v>0</v>
      </c>
      <c r="V983" s="170">
        <f t="shared" si="42"/>
        <v>0</v>
      </c>
      <c r="W983" s="171">
        <v>30</v>
      </c>
      <c r="X983" s="131">
        <f t="shared" si="43"/>
        <v>4.3330201972757152</v>
      </c>
      <c r="Y983" s="172">
        <f t="shared" si="44"/>
        <v>0.42264637289799928</v>
      </c>
      <c r="Z983" s="132">
        <f t="shared" si="45"/>
        <v>0</v>
      </c>
      <c r="AA983" s="133">
        <f t="shared" si="46"/>
        <v>0</v>
      </c>
      <c r="AB983" s="134">
        <f t="shared" si="47"/>
        <v>0</v>
      </c>
      <c r="AC983" s="131">
        <f t="shared" si="48"/>
        <v>0</v>
      </c>
    </row>
    <row r="984" spans="1:29" x14ac:dyDescent="0.35">
      <c r="A984" s="141">
        <v>44228</v>
      </c>
      <c r="B984" s="145">
        <v>2019</v>
      </c>
      <c r="C984" s="148" t="s">
        <v>14</v>
      </c>
      <c r="D984" s="151" t="s">
        <v>14</v>
      </c>
      <c r="E984" s="78" t="s">
        <v>998</v>
      </c>
      <c r="F984" s="151">
        <v>7</v>
      </c>
      <c r="G984" s="148" t="s">
        <v>990</v>
      </c>
      <c r="H984" s="148" t="s">
        <v>11</v>
      </c>
      <c r="I984" s="148"/>
      <c r="J984" s="164">
        <v>1847</v>
      </c>
      <c r="K984" s="39">
        <v>376</v>
      </c>
      <c r="L984" s="39">
        <v>11.24</v>
      </c>
      <c r="M984" s="39">
        <v>93.25</v>
      </c>
      <c r="N984" s="39">
        <v>84.98</v>
      </c>
      <c r="O984" s="33">
        <f t="shared" si="49"/>
        <v>89.915863919034265</v>
      </c>
      <c r="P984" s="46"/>
      <c r="Q984" s="46"/>
      <c r="R984" s="170">
        <f t="shared" si="38"/>
        <v>0</v>
      </c>
      <c r="S984" s="170">
        <f t="shared" si="39"/>
        <v>0</v>
      </c>
      <c r="T984" s="170">
        <f t="shared" si="40"/>
        <v>0</v>
      </c>
      <c r="U984" s="170">
        <f t="shared" si="41"/>
        <v>0</v>
      </c>
      <c r="V984" s="170">
        <f t="shared" si="42"/>
        <v>0</v>
      </c>
      <c r="W984" s="171">
        <v>30</v>
      </c>
      <c r="X984" s="131">
        <f t="shared" si="43"/>
        <v>10.084136080965735</v>
      </c>
      <c r="Y984" s="172">
        <f t="shared" si="44"/>
        <v>0.45607540005424457</v>
      </c>
      <c r="Z984" s="132">
        <f t="shared" si="45"/>
        <v>0</v>
      </c>
      <c r="AA984" s="133">
        <f t="shared" si="46"/>
        <v>0</v>
      </c>
      <c r="AB984" s="134">
        <f t="shared" si="47"/>
        <v>0</v>
      </c>
      <c r="AC984" s="131">
        <f t="shared" si="48"/>
        <v>0</v>
      </c>
    </row>
    <row r="985" spans="1:29" x14ac:dyDescent="0.35">
      <c r="A985" s="141">
        <v>44228</v>
      </c>
      <c r="B985" s="145">
        <v>2019</v>
      </c>
      <c r="C985" s="148" t="s">
        <v>14</v>
      </c>
      <c r="D985" s="151" t="s">
        <v>14</v>
      </c>
      <c r="E985" s="78" t="s">
        <v>998</v>
      </c>
      <c r="F985" s="151">
        <v>7</v>
      </c>
      <c r="G985" s="148" t="s">
        <v>990</v>
      </c>
      <c r="H985" s="148" t="s">
        <v>10</v>
      </c>
      <c r="I985" s="148"/>
      <c r="J985" s="164">
        <v>1848</v>
      </c>
      <c r="K985" s="39">
        <v>118</v>
      </c>
      <c r="L985" s="39">
        <v>11.33</v>
      </c>
      <c r="M985" s="39">
        <v>79.86</v>
      </c>
      <c r="N985" s="39">
        <v>71.25</v>
      </c>
      <c r="O985" s="33">
        <f t="shared" si="49"/>
        <v>87.436159346271708</v>
      </c>
      <c r="P985" s="48"/>
      <c r="Q985" s="48"/>
      <c r="R985" s="170">
        <f t="shared" si="38"/>
        <v>0</v>
      </c>
      <c r="S985" s="170">
        <f t="shared" si="39"/>
        <v>0</v>
      </c>
      <c r="T985" s="170">
        <f t="shared" si="40"/>
        <v>0</v>
      </c>
      <c r="U985" s="170">
        <f t="shared" si="41"/>
        <v>0</v>
      </c>
      <c r="V985" s="170">
        <f t="shared" si="42"/>
        <v>0</v>
      </c>
      <c r="W985" s="171">
        <v>30</v>
      </c>
      <c r="X985" s="131">
        <f t="shared" si="43"/>
        <v>12.563840653728292</v>
      </c>
      <c r="Y985" s="172">
        <f t="shared" si="44"/>
        <v>0.47184579439252333</v>
      </c>
      <c r="Z985" s="132">
        <f t="shared" si="45"/>
        <v>0</v>
      </c>
      <c r="AA985" s="133">
        <f t="shared" si="46"/>
        <v>0</v>
      </c>
      <c r="AB985" s="134">
        <f t="shared" si="47"/>
        <v>0</v>
      </c>
      <c r="AC985" s="131">
        <f t="shared" si="48"/>
        <v>0</v>
      </c>
    </row>
    <row r="986" spans="1:29" x14ac:dyDescent="0.35">
      <c r="A986" s="141">
        <v>44228</v>
      </c>
      <c r="B986" s="145">
        <v>2019</v>
      </c>
      <c r="C986" s="148" t="s">
        <v>14</v>
      </c>
      <c r="D986" s="151" t="s">
        <v>13</v>
      </c>
      <c r="E986" s="78" t="s">
        <v>997</v>
      </c>
      <c r="F986" s="151">
        <v>6</v>
      </c>
      <c r="G986" s="148" t="s">
        <v>952</v>
      </c>
      <c r="H986" s="148" t="s">
        <v>8</v>
      </c>
      <c r="I986" s="148"/>
      <c r="J986" s="164">
        <v>1849</v>
      </c>
      <c r="K986" s="39">
        <v>391</v>
      </c>
      <c r="L986" s="39">
        <v>11.24</v>
      </c>
      <c r="M986" s="39">
        <v>103.97</v>
      </c>
      <c r="N986" s="39">
        <v>95.11</v>
      </c>
      <c r="O986" s="33">
        <f t="shared" si="49"/>
        <v>90.445379057478704</v>
      </c>
      <c r="P986" s="46"/>
      <c r="Q986" s="46"/>
      <c r="R986" s="170">
        <f t="shared" si="38"/>
        <v>0</v>
      </c>
      <c r="S986" s="170">
        <f t="shared" si="39"/>
        <v>0</v>
      </c>
      <c r="T986" s="170">
        <f t="shared" si="40"/>
        <v>0</v>
      </c>
      <c r="U986" s="170">
        <f t="shared" si="41"/>
        <v>0</v>
      </c>
      <c r="V986" s="170">
        <f t="shared" si="42"/>
        <v>0</v>
      </c>
      <c r="W986" s="171">
        <v>30</v>
      </c>
      <c r="X986" s="131">
        <f t="shared" si="43"/>
        <v>9.5546209425212965</v>
      </c>
      <c r="Y986" s="172">
        <f t="shared" si="44"/>
        <v>0.45281984022892574</v>
      </c>
      <c r="Z986" s="132">
        <f t="shared" si="45"/>
        <v>0</v>
      </c>
      <c r="AA986" s="133">
        <f t="shared" si="46"/>
        <v>0</v>
      </c>
      <c r="AB986" s="134">
        <f t="shared" si="47"/>
        <v>0</v>
      </c>
      <c r="AC986" s="131">
        <f t="shared" si="48"/>
        <v>0</v>
      </c>
    </row>
    <row r="987" spans="1:29" x14ac:dyDescent="0.35">
      <c r="A987" s="141">
        <v>44228</v>
      </c>
      <c r="B987" s="145">
        <v>2019</v>
      </c>
      <c r="C987" s="148" t="s">
        <v>14</v>
      </c>
      <c r="D987" s="151" t="s">
        <v>13</v>
      </c>
      <c r="E987" s="78" t="s">
        <v>997</v>
      </c>
      <c r="F987" s="151">
        <v>6</v>
      </c>
      <c r="G987" s="148" t="s">
        <v>952</v>
      </c>
      <c r="H987" s="148" t="s">
        <v>12</v>
      </c>
      <c r="I987" s="148"/>
      <c r="J987" s="164">
        <v>1850</v>
      </c>
      <c r="K987" s="39">
        <v>377</v>
      </c>
      <c r="L987" s="39">
        <v>11.29</v>
      </c>
      <c r="M987" s="39">
        <v>101.65</v>
      </c>
      <c r="N987" s="39">
        <v>94.06</v>
      </c>
      <c r="O987" s="33">
        <f t="shared" si="49"/>
        <v>91.600265604249657</v>
      </c>
      <c r="P987" s="46"/>
      <c r="Q987" s="46"/>
      <c r="R987" s="170">
        <f t="shared" si="38"/>
        <v>0</v>
      </c>
      <c r="S987" s="170">
        <f t="shared" si="39"/>
        <v>0</v>
      </c>
      <c r="T987" s="170">
        <f t="shared" si="40"/>
        <v>0</v>
      </c>
      <c r="U987" s="170">
        <f t="shared" si="41"/>
        <v>0</v>
      </c>
      <c r="V987" s="170">
        <f t="shared" si="42"/>
        <v>0</v>
      </c>
      <c r="W987" s="171">
        <v>30</v>
      </c>
      <c r="X987" s="131">
        <f t="shared" si="43"/>
        <v>8.3997343957503432</v>
      </c>
      <c r="Y987" s="172">
        <f t="shared" si="44"/>
        <v>0.4458499456324756</v>
      </c>
      <c r="Z987" s="132">
        <f t="shared" si="45"/>
        <v>0</v>
      </c>
      <c r="AA987" s="133">
        <f t="shared" si="46"/>
        <v>0</v>
      </c>
      <c r="AB987" s="134">
        <f t="shared" si="47"/>
        <v>0</v>
      </c>
      <c r="AC987" s="131">
        <f t="shared" si="48"/>
        <v>0</v>
      </c>
    </row>
    <row r="988" spans="1:29" x14ac:dyDescent="0.35">
      <c r="A988" s="141">
        <v>44228</v>
      </c>
      <c r="B988" s="145">
        <v>2019</v>
      </c>
      <c r="C988" s="148" t="s">
        <v>14</v>
      </c>
      <c r="D988" s="151" t="s">
        <v>13</v>
      </c>
      <c r="E988" s="78" t="s">
        <v>997</v>
      </c>
      <c r="F988" s="151">
        <v>6</v>
      </c>
      <c r="G988" s="148" t="s">
        <v>952</v>
      </c>
      <c r="H988" s="148" t="s">
        <v>11</v>
      </c>
      <c r="I988" s="148"/>
      <c r="J988" s="164">
        <v>1851</v>
      </c>
      <c r="K988" s="39">
        <v>235</v>
      </c>
      <c r="L988" s="39">
        <v>10.88</v>
      </c>
      <c r="M988" s="39">
        <v>90.4</v>
      </c>
      <c r="N988" s="39">
        <v>82.27</v>
      </c>
      <c r="O988" s="33">
        <f t="shared" si="49"/>
        <v>89.776156941649887</v>
      </c>
      <c r="P988" s="48"/>
      <c r="Q988" s="48"/>
      <c r="R988" s="170">
        <f t="shared" si="38"/>
        <v>0</v>
      </c>
      <c r="S988" s="170">
        <f t="shared" si="39"/>
        <v>0</v>
      </c>
      <c r="T988" s="170">
        <f t="shared" si="40"/>
        <v>0</v>
      </c>
      <c r="U988" s="170">
        <f t="shared" si="41"/>
        <v>0</v>
      </c>
      <c r="V988" s="170">
        <f t="shared" si="42"/>
        <v>0</v>
      </c>
      <c r="W988" s="171">
        <v>30</v>
      </c>
      <c r="X988" s="131">
        <f t="shared" si="43"/>
        <v>10.223843058350113</v>
      </c>
      <c r="Y988" s="172">
        <f t="shared" si="44"/>
        <v>0.4569407480039222</v>
      </c>
      <c r="Z988" s="132">
        <f t="shared" si="45"/>
        <v>0</v>
      </c>
      <c r="AA988" s="133">
        <f t="shared" si="46"/>
        <v>0</v>
      </c>
      <c r="AB988" s="134">
        <f t="shared" si="47"/>
        <v>0</v>
      </c>
      <c r="AC988" s="131">
        <f t="shared" si="48"/>
        <v>0</v>
      </c>
    </row>
    <row r="989" spans="1:29" x14ac:dyDescent="0.35">
      <c r="A989" s="141">
        <v>44228</v>
      </c>
      <c r="B989" s="145">
        <v>2019</v>
      </c>
      <c r="C989" s="148" t="s">
        <v>14</v>
      </c>
      <c r="D989" s="151" t="s">
        <v>13</v>
      </c>
      <c r="E989" s="78" t="s">
        <v>997</v>
      </c>
      <c r="F989" s="151">
        <v>6</v>
      </c>
      <c r="G989" s="148" t="s">
        <v>952</v>
      </c>
      <c r="H989" s="148" t="s">
        <v>10</v>
      </c>
      <c r="I989" s="148"/>
      <c r="J989" s="164">
        <v>1852</v>
      </c>
      <c r="K989" s="39">
        <v>207</v>
      </c>
      <c r="L989" s="39">
        <v>10.95</v>
      </c>
      <c r="M989" s="39">
        <v>90.73</v>
      </c>
      <c r="N989" s="39">
        <v>80.17</v>
      </c>
      <c r="O989" s="33">
        <f t="shared" si="49"/>
        <v>86.763599899724227</v>
      </c>
      <c r="P989" s="46"/>
      <c r="Q989" s="46"/>
      <c r="R989" s="170">
        <f t="shared" si="38"/>
        <v>0</v>
      </c>
      <c r="S989" s="170">
        <f t="shared" si="39"/>
        <v>0</v>
      </c>
      <c r="T989" s="170">
        <f t="shared" si="40"/>
        <v>0</v>
      </c>
      <c r="U989" s="170">
        <f t="shared" si="41"/>
        <v>0</v>
      </c>
      <c r="V989" s="170">
        <f t="shared" si="42"/>
        <v>0</v>
      </c>
      <c r="W989" s="171">
        <v>30</v>
      </c>
      <c r="X989" s="131">
        <f t="shared" si="43"/>
        <v>13.236400100275773</v>
      </c>
      <c r="Y989" s="172">
        <f t="shared" si="44"/>
        <v>0.4762785322161226</v>
      </c>
      <c r="Z989" s="132">
        <f t="shared" si="45"/>
        <v>0</v>
      </c>
      <c r="AA989" s="133">
        <f t="shared" si="46"/>
        <v>0</v>
      </c>
      <c r="AB989" s="134">
        <f t="shared" si="47"/>
        <v>0</v>
      </c>
      <c r="AC989" s="131">
        <f t="shared" si="48"/>
        <v>0</v>
      </c>
    </row>
    <row r="990" spans="1:29" x14ac:dyDescent="0.35">
      <c r="A990" s="141">
        <v>44228</v>
      </c>
      <c r="B990" s="145">
        <v>2019</v>
      </c>
      <c r="C990" s="148" t="s">
        <v>14</v>
      </c>
      <c r="D990" s="151" t="s">
        <v>13</v>
      </c>
      <c r="E990" s="78" t="s">
        <v>997</v>
      </c>
      <c r="F990" s="151">
        <v>6</v>
      </c>
      <c r="G990" s="148" t="s">
        <v>990</v>
      </c>
      <c r="H990" s="148" t="s">
        <v>8</v>
      </c>
      <c r="I990" s="148"/>
      <c r="J990" s="164">
        <v>1853</v>
      </c>
      <c r="K990" s="39">
        <v>238</v>
      </c>
      <c r="L990" s="39">
        <v>10.9</v>
      </c>
      <c r="M990" s="39">
        <v>107.64</v>
      </c>
      <c r="N990" s="39">
        <v>99.09</v>
      </c>
      <c r="O990" s="33">
        <f t="shared" si="49"/>
        <v>91.161877196609481</v>
      </c>
      <c r="P990" s="46"/>
      <c r="Q990" s="46"/>
      <c r="R990" s="170">
        <f t="shared" si="38"/>
        <v>0</v>
      </c>
      <c r="S990" s="170">
        <f t="shared" si="39"/>
        <v>0</v>
      </c>
      <c r="T990" s="170">
        <f t="shared" si="40"/>
        <v>0</v>
      </c>
      <c r="U990" s="170">
        <f t="shared" si="41"/>
        <v>0</v>
      </c>
      <c r="V990" s="170">
        <f t="shared" si="42"/>
        <v>0</v>
      </c>
      <c r="W990" s="171">
        <v>30</v>
      </c>
      <c r="X990" s="131">
        <f t="shared" si="43"/>
        <v>8.8381228033905188</v>
      </c>
      <c r="Y990" s="172">
        <f t="shared" si="44"/>
        <v>0.4484748837736704</v>
      </c>
      <c r="Z990" s="132">
        <f t="shared" si="45"/>
        <v>0</v>
      </c>
      <c r="AA990" s="133">
        <f t="shared" si="46"/>
        <v>0</v>
      </c>
      <c r="AB990" s="134">
        <f t="shared" si="47"/>
        <v>0</v>
      </c>
      <c r="AC990" s="131">
        <f t="shared" si="48"/>
        <v>0</v>
      </c>
    </row>
    <row r="991" spans="1:29" x14ac:dyDescent="0.35">
      <c r="A991" s="141">
        <v>44228</v>
      </c>
      <c r="B991" s="145">
        <v>2019</v>
      </c>
      <c r="C991" s="148" t="s">
        <v>14</v>
      </c>
      <c r="D991" s="151" t="s">
        <v>13</v>
      </c>
      <c r="E991" s="78" t="s">
        <v>997</v>
      </c>
      <c r="F991" s="151">
        <v>6</v>
      </c>
      <c r="G991" s="148" t="s">
        <v>990</v>
      </c>
      <c r="H991" s="148" t="s">
        <v>12</v>
      </c>
      <c r="I991" s="148"/>
      <c r="J991" s="164">
        <v>1854</v>
      </c>
      <c r="K991" s="39">
        <v>236</v>
      </c>
      <c r="L991" s="39">
        <v>10.89</v>
      </c>
      <c r="M991" s="39">
        <v>98.35</v>
      </c>
      <c r="N991" s="39">
        <v>90.98</v>
      </c>
      <c r="O991" s="33">
        <f t="shared" si="49"/>
        <v>91.573290647152987</v>
      </c>
      <c r="P991" s="48"/>
      <c r="Q991" s="48"/>
      <c r="R991" s="170">
        <f t="shared" si="38"/>
        <v>0</v>
      </c>
      <c r="S991" s="170">
        <f t="shared" si="39"/>
        <v>0</v>
      </c>
      <c r="T991" s="170">
        <f t="shared" si="40"/>
        <v>0</v>
      </c>
      <c r="U991" s="170">
        <f t="shared" si="41"/>
        <v>0</v>
      </c>
      <c r="V991" s="170">
        <f t="shared" si="42"/>
        <v>0</v>
      </c>
      <c r="W991" s="171">
        <v>30</v>
      </c>
      <c r="X991" s="131">
        <f t="shared" si="43"/>
        <v>8.4267093528470127</v>
      </c>
      <c r="Y991" s="172">
        <f t="shared" si="44"/>
        <v>0.44601073791984014</v>
      </c>
      <c r="Z991" s="132">
        <f t="shared" si="45"/>
        <v>0</v>
      </c>
      <c r="AA991" s="133">
        <f t="shared" si="46"/>
        <v>0</v>
      </c>
      <c r="AB991" s="134">
        <f t="shared" si="47"/>
        <v>0</v>
      </c>
      <c r="AC991" s="131">
        <f t="shared" si="48"/>
        <v>0</v>
      </c>
    </row>
    <row r="992" spans="1:29" x14ac:dyDescent="0.35">
      <c r="A992" s="141">
        <v>44228</v>
      </c>
      <c r="B992" s="145">
        <v>2019</v>
      </c>
      <c r="C992" s="148" t="s">
        <v>14</v>
      </c>
      <c r="D992" s="151" t="s">
        <v>13</v>
      </c>
      <c r="E992" s="78" t="s">
        <v>997</v>
      </c>
      <c r="F992" s="151">
        <v>6</v>
      </c>
      <c r="G992" s="148" t="s">
        <v>990</v>
      </c>
      <c r="H992" s="148" t="s">
        <v>11</v>
      </c>
      <c r="I992" s="148"/>
      <c r="J992" s="164">
        <v>1855</v>
      </c>
      <c r="K992" s="39">
        <v>383</v>
      </c>
      <c r="L992" s="39">
        <v>10.94</v>
      </c>
      <c r="M992" s="39">
        <v>94.18</v>
      </c>
      <c r="N992" s="39">
        <v>86.15</v>
      </c>
      <c r="O992" s="33">
        <f t="shared" si="49"/>
        <v>90.353195579048531</v>
      </c>
      <c r="P992" s="48"/>
      <c r="Q992" s="48"/>
      <c r="R992" s="170">
        <f t="shared" si="38"/>
        <v>0</v>
      </c>
      <c r="S992" s="170">
        <f t="shared" si="39"/>
        <v>0</v>
      </c>
      <c r="T992" s="170">
        <f t="shared" si="40"/>
        <v>0</v>
      </c>
      <c r="U992" s="170">
        <f t="shared" si="41"/>
        <v>0</v>
      </c>
      <c r="V992" s="170">
        <f t="shared" si="42"/>
        <v>0</v>
      </c>
      <c r="W992" s="171">
        <v>30</v>
      </c>
      <c r="X992" s="131">
        <f t="shared" si="43"/>
        <v>9.6468044209514687</v>
      </c>
      <c r="Y992" s="172">
        <f t="shared" si="44"/>
        <v>0.45338385852945096</v>
      </c>
      <c r="Z992" s="132">
        <f t="shared" si="45"/>
        <v>0</v>
      </c>
      <c r="AA992" s="133">
        <f t="shared" si="46"/>
        <v>0</v>
      </c>
      <c r="AB992" s="134">
        <f t="shared" si="47"/>
        <v>0</v>
      </c>
      <c r="AC992" s="131">
        <f t="shared" si="48"/>
        <v>0</v>
      </c>
    </row>
    <row r="993" spans="1:29" x14ac:dyDescent="0.35">
      <c r="A993" s="141">
        <v>44228</v>
      </c>
      <c r="B993" s="145">
        <v>2019</v>
      </c>
      <c r="C993" s="148" t="s">
        <v>14</v>
      </c>
      <c r="D993" s="151" t="s">
        <v>13</v>
      </c>
      <c r="E993" s="78" t="s">
        <v>997</v>
      </c>
      <c r="F993" s="151">
        <v>6</v>
      </c>
      <c r="G993" s="148" t="s">
        <v>990</v>
      </c>
      <c r="H993" s="148" t="s">
        <v>10</v>
      </c>
      <c r="I993" s="148"/>
      <c r="J993" s="164">
        <v>1856</v>
      </c>
      <c r="K993" s="39">
        <v>379</v>
      </c>
      <c r="L993" s="39">
        <v>11.29</v>
      </c>
      <c r="M993" s="39"/>
      <c r="N993" s="39">
        <v>71.84</v>
      </c>
      <c r="O993" s="33"/>
      <c r="P993" s="15"/>
      <c r="Q993" s="15"/>
      <c r="R993" s="170" t="e">
        <f t="shared" si="38"/>
        <v>#DIV/0!</v>
      </c>
      <c r="S993" s="170" t="e">
        <f t="shared" si="39"/>
        <v>#DIV/0!</v>
      </c>
      <c r="T993" s="170" t="e">
        <f t="shared" si="40"/>
        <v>#DIV/0!</v>
      </c>
      <c r="U993" s="170" t="e">
        <f t="shared" si="41"/>
        <v>#DIV/0!</v>
      </c>
      <c r="V993" s="170" t="e">
        <f t="shared" si="42"/>
        <v>#DIV/0!</v>
      </c>
      <c r="W993" s="171">
        <v>30</v>
      </c>
      <c r="X993" s="131">
        <f t="shared" si="43"/>
        <v>100</v>
      </c>
      <c r="Y993" s="172" t="e">
        <f t="shared" si="44"/>
        <v>#DIV/0!</v>
      </c>
      <c r="Z993" s="132">
        <f t="shared" si="45"/>
        <v>0</v>
      </c>
      <c r="AA993" s="133">
        <f t="shared" si="46"/>
        <v>0</v>
      </c>
      <c r="AB993" s="134" t="e">
        <f t="shared" si="47"/>
        <v>#DIV/0!</v>
      </c>
      <c r="AC993" s="131" t="e">
        <f t="shared" si="48"/>
        <v>#DIV/0!</v>
      </c>
    </row>
    <row r="994" spans="1:29" x14ac:dyDescent="0.35">
      <c r="A994" s="141">
        <v>44228</v>
      </c>
      <c r="B994" s="145">
        <v>2019</v>
      </c>
      <c r="C994" s="148" t="s">
        <v>14</v>
      </c>
      <c r="D994" s="151" t="s">
        <v>13</v>
      </c>
      <c r="E994" s="78" t="s">
        <v>996</v>
      </c>
      <c r="F994" s="151">
        <v>5</v>
      </c>
      <c r="G994" s="148" t="s">
        <v>952</v>
      </c>
      <c r="H994" s="148" t="s">
        <v>8</v>
      </c>
      <c r="I994" s="148"/>
      <c r="J994" s="164">
        <v>1857</v>
      </c>
      <c r="K994" s="39">
        <v>229</v>
      </c>
      <c r="L994" s="39">
        <v>10.91</v>
      </c>
      <c r="M994" s="39">
        <v>104.7</v>
      </c>
      <c r="N994" s="39">
        <v>96.79</v>
      </c>
      <c r="O994" s="33">
        <f t="shared" ref="O994:O1009" si="50">100/(M994-L994)*(N994-L994)</f>
        <v>91.566265060240966</v>
      </c>
      <c r="P994" s="48"/>
      <c r="Q994" s="48"/>
      <c r="R994" s="170">
        <f t="shared" ref="R994:R1057" si="51">Z994*((250+(100*X994/100))/1000)*(100/(100-(100*X994/100)))</f>
        <v>0</v>
      </c>
      <c r="S994" s="170">
        <f t="shared" ref="S994:S1057" si="52">IF(X994="","",R994*(W994/10*15))</f>
        <v>0</v>
      </c>
      <c r="T994" s="170">
        <f t="shared" ref="T994:T1057" si="53">AA994*((250+(100*X994/100))/1000)*(100/(100-(100*X994/100)))</f>
        <v>0</v>
      </c>
      <c r="U994" s="170">
        <f t="shared" ref="U994:U1057" si="54">IF(X994="","",T994*(W994/10*15))</f>
        <v>0</v>
      </c>
      <c r="V994" s="170">
        <f t="shared" ref="V994:V1057" si="55">IF(Z994="","",S994+U994)</f>
        <v>0</v>
      </c>
      <c r="W994" s="171">
        <v>30</v>
      </c>
      <c r="X994" s="131">
        <f t="shared" ref="X994:X1057" si="56">100-O994</f>
        <v>8.4337349397590344</v>
      </c>
      <c r="Y994" s="172">
        <f t="shared" ref="Y994:Y1057" si="57">IF(X994="","",((400+X994)/1000)*(100/(100-X994)))</f>
        <v>0.44605263157894731</v>
      </c>
      <c r="Z994" s="132">
        <f t="shared" ref="Z994:Z1057" si="58">P994</f>
        <v>0</v>
      </c>
      <c r="AA994" s="133">
        <f t="shared" ref="AA994:AA1057" si="59">Q994</f>
        <v>0</v>
      </c>
      <c r="AB994" s="134">
        <f t="shared" ref="AB994:AB1057" si="60">R994*10</f>
        <v>0</v>
      </c>
      <c r="AC994" s="131">
        <f t="shared" ref="AC994:AC1057" si="61">T994*10</f>
        <v>0</v>
      </c>
    </row>
    <row r="995" spans="1:29" x14ac:dyDescent="0.35">
      <c r="A995" s="141">
        <v>44228</v>
      </c>
      <c r="B995" s="145">
        <v>2019</v>
      </c>
      <c r="C995" s="148" t="s">
        <v>14</v>
      </c>
      <c r="D995" s="151" t="s">
        <v>13</v>
      </c>
      <c r="E995" s="78" t="s">
        <v>996</v>
      </c>
      <c r="F995" s="151">
        <v>5</v>
      </c>
      <c r="G995" s="148" t="s">
        <v>952</v>
      </c>
      <c r="H995" s="148" t="s">
        <v>12</v>
      </c>
      <c r="I995" s="148"/>
      <c r="J995" s="164">
        <v>1858</v>
      </c>
      <c r="K995" s="39">
        <v>212</v>
      </c>
      <c r="L995" s="39">
        <v>10.88</v>
      </c>
      <c r="M995" s="39">
        <v>94.67</v>
      </c>
      <c r="N995" s="39">
        <v>87.96</v>
      </c>
      <c r="O995" s="33">
        <f t="shared" si="50"/>
        <v>91.991884473087481</v>
      </c>
      <c r="P995" s="15"/>
      <c r="Q995" s="15"/>
      <c r="R995" s="170">
        <f t="shared" si="51"/>
        <v>0</v>
      </c>
      <c r="S995" s="170">
        <f t="shared" si="52"/>
        <v>0</v>
      </c>
      <c r="T995" s="170">
        <f t="shared" si="53"/>
        <v>0</v>
      </c>
      <c r="U995" s="170">
        <f t="shared" si="54"/>
        <v>0</v>
      </c>
      <c r="V995" s="170">
        <f t="shared" si="55"/>
        <v>0</v>
      </c>
      <c r="W995" s="171">
        <v>30</v>
      </c>
      <c r="X995" s="131">
        <f t="shared" si="56"/>
        <v>8.008115526912519</v>
      </c>
      <c r="Y995" s="172">
        <f t="shared" si="57"/>
        <v>0.44352620653866121</v>
      </c>
      <c r="Z995" s="132">
        <f t="shared" si="58"/>
        <v>0</v>
      </c>
      <c r="AA995" s="133">
        <f t="shared" si="59"/>
        <v>0</v>
      </c>
      <c r="AB995" s="134">
        <f t="shared" si="60"/>
        <v>0</v>
      </c>
      <c r="AC995" s="131">
        <f t="shared" si="61"/>
        <v>0</v>
      </c>
    </row>
    <row r="996" spans="1:29" x14ac:dyDescent="0.35">
      <c r="A996" s="141">
        <v>44228</v>
      </c>
      <c r="B996" s="145">
        <v>2019</v>
      </c>
      <c r="C996" s="148" t="s">
        <v>14</v>
      </c>
      <c r="D996" s="151" t="s">
        <v>13</v>
      </c>
      <c r="E996" s="78" t="s">
        <v>996</v>
      </c>
      <c r="F996" s="151">
        <v>5</v>
      </c>
      <c r="G996" s="148" t="s">
        <v>952</v>
      </c>
      <c r="H996" s="148" t="s">
        <v>11</v>
      </c>
      <c r="I996" s="148"/>
      <c r="J996" s="164">
        <v>1859</v>
      </c>
      <c r="K996" s="39">
        <v>84</v>
      </c>
      <c r="L996" s="39">
        <v>10.94</v>
      </c>
      <c r="M996" s="39">
        <v>94.23</v>
      </c>
      <c r="N996" s="39">
        <v>86.36</v>
      </c>
      <c r="O996" s="33">
        <f t="shared" si="50"/>
        <v>90.551086565013804</v>
      </c>
      <c r="P996" s="46"/>
      <c r="Q996" s="46"/>
      <c r="R996" s="170">
        <f t="shared" si="51"/>
        <v>0</v>
      </c>
      <c r="S996" s="170">
        <f t="shared" si="52"/>
        <v>0</v>
      </c>
      <c r="T996" s="170">
        <f t="shared" si="53"/>
        <v>0</v>
      </c>
      <c r="U996" s="170">
        <f t="shared" si="54"/>
        <v>0</v>
      </c>
      <c r="V996" s="170">
        <f t="shared" si="55"/>
        <v>0</v>
      </c>
      <c r="W996" s="171">
        <v>30</v>
      </c>
      <c r="X996" s="131">
        <f t="shared" si="56"/>
        <v>9.4489134349861956</v>
      </c>
      <c r="Y996" s="172">
        <f t="shared" si="57"/>
        <v>0.45217448952532485</v>
      </c>
      <c r="Z996" s="132">
        <f t="shared" si="58"/>
        <v>0</v>
      </c>
      <c r="AA996" s="133">
        <f t="shared" si="59"/>
        <v>0</v>
      </c>
      <c r="AB996" s="134">
        <f t="shared" si="60"/>
        <v>0</v>
      </c>
      <c r="AC996" s="131">
        <f t="shared" si="61"/>
        <v>0</v>
      </c>
    </row>
    <row r="997" spans="1:29" x14ac:dyDescent="0.35">
      <c r="A997" s="141">
        <v>44228</v>
      </c>
      <c r="B997" s="145">
        <v>2019</v>
      </c>
      <c r="C997" s="148" t="s">
        <v>14</v>
      </c>
      <c r="D997" s="151" t="s">
        <v>13</v>
      </c>
      <c r="E997" s="78" t="s">
        <v>996</v>
      </c>
      <c r="F997" s="151">
        <v>5</v>
      </c>
      <c r="G997" s="148" t="s">
        <v>952</v>
      </c>
      <c r="H997" s="148" t="s">
        <v>10</v>
      </c>
      <c r="I997" s="148"/>
      <c r="J997" s="164">
        <v>1860</v>
      </c>
      <c r="K997" s="39">
        <v>73</v>
      </c>
      <c r="L997" s="39">
        <v>11.22</v>
      </c>
      <c r="M997" s="39">
        <v>80.540000000000006</v>
      </c>
      <c r="N997" s="39">
        <v>70.849999999999994</v>
      </c>
      <c r="O997" s="33">
        <f t="shared" si="50"/>
        <v>86.021350259665311</v>
      </c>
      <c r="P997" s="15"/>
      <c r="Q997" s="15"/>
      <c r="R997" s="170">
        <f t="shared" si="51"/>
        <v>0</v>
      </c>
      <c r="S997" s="170">
        <f t="shared" si="52"/>
        <v>0</v>
      </c>
      <c r="T997" s="170">
        <f t="shared" si="53"/>
        <v>0</v>
      </c>
      <c r="U997" s="170">
        <f t="shared" si="54"/>
        <v>0</v>
      </c>
      <c r="V997" s="170">
        <f t="shared" si="55"/>
        <v>0</v>
      </c>
      <c r="W997" s="171">
        <v>30</v>
      </c>
      <c r="X997" s="131">
        <f t="shared" si="56"/>
        <v>13.978649740334689</v>
      </c>
      <c r="Y997" s="172">
        <f t="shared" si="57"/>
        <v>0.48125104813013592</v>
      </c>
      <c r="Z997" s="132">
        <f t="shared" si="58"/>
        <v>0</v>
      </c>
      <c r="AA997" s="133">
        <f t="shared" si="59"/>
        <v>0</v>
      </c>
      <c r="AB997" s="134">
        <f t="shared" si="60"/>
        <v>0</v>
      </c>
      <c r="AC997" s="131">
        <f t="shared" si="61"/>
        <v>0</v>
      </c>
    </row>
    <row r="998" spans="1:29" x14ac:dyDescent="0.35">
      <c r="A998" s="141">
        <v>44228</v>
      </c>
      <c r="B998" s="145">
        <v>2019</v>
      </c>
      <c r="C998" s="148" t="s">
        <v>14</v>
      </c>
      <c r="D998" s="151" t="s">
        <v>13</v>
      </c>
      <c r="E998" s="78" t="s">
        <v>996</v>
      </c>
      <c r="F998" s="151">
        <v>5</v>
      </c>
      <c r="G998" s="148" t="s">
        <v>990</v>
      </c>
      <c r="H998" s="148" t="s">
        <v>8</v>
      </c>
      <c r="I998" s="148"/>
      <c r="J998" s="164">
        <v>1861</v>
      </c>
      <c r="K998" s="39">
        <v>67</v>
      </c>
      <c r="L998" s="39">
        <v>11</v>
      </c>
      <c r="M998" s="39">
        <v>98.49</v>
      </c>
      <c r="N998" s="39">
        <v>90.91</v>
      </c>
      <c r="O998" s="33">
        <f t="shared" si="50"/>
        <v>91.336152703166078</v>
      </c>
      <c r="P998" s="15"/>
      <c r="Q998" s="15"/>
      <c r="R998" s="170">
        <f t="shared" si="51"/>
        <v>0</v>
      </c>
      <c r="S998" s="170">
        <f t="shared" si="52"/>
        <v>0</v>
      </c>
      <c r="T998" s="170">
        <f t="shared" si="53"/>
        <v>0</v>
      </c>
      <c r="U998" s="170">
        <f t="shared" si="54"/>
        <v>0</v>
      </c>
      <c r="V998" s="170">
        <f t="shared" si="55"/>
        <v>0</v>
      </c>
      <c r="W998" s="171">
        <v>30</v>
      </c>
      <c r="X998" s="131">
        <f t="shared" si="56"/>
        <v>8.6638472968339215</v>
      </c>
      <c r="Y998" s="172">
        <f t="shared" si="57"/>
        <v>0.44742835690151417</v>
      </c>
      <c r="Z998" s="132">
        <f t="shared" si="58"/>
        <v>0</v>
      </c>
      <c r="AA998" s="133">
        <f t="shared" si="59"/>
        <v>0</v>
      </c>
      <c r="AB998" s="134">
        <f t="shared" si="60"/>
        <v>0</v>
      </c>
      <c r="AC998" s="131">
        <f t="shared" si="61"/>
        <v>0</v>
      </c>
    </row>
    <row r="999" spans="1:29" x14ac:dyDescent="0.35">
      <c r="A999" s="141">
        <v>44228</v>
      </c>
      <c r="B999" s="145">
        <v>2019</v>
      </c>
      <c r="C999" s="148" t="s">
        <v>14</v>
      </c>
      <c r="D999" s="151" t="s">
        <v>13</v>
      </c>
      <c r="E999" s="78" t="s">
        <v>996</v>
      </c>
      <c r="F999" s="151">
        <v>5</v>
      </c>
      <c r="G999" s="148" t="s">
        <v>990</v>
      </c>
      <c r="H999" s="148" t="s">
        <v>12</v>
      </c>
      <c r="I999" s="148"/>
      <c r="J999" s="164">
        <v>1862</v>
      </c>
      <c r="K999" s="39">
        <v>202</v>
      </c>
      <c r="L999" s="39">
        <v>10.98</v>
      </c>
      <c r="M999" s="39">
        <v>93.55</v>
      </c>
      <c r="N999" s="39">
        <v>86.37</v>
      </c>
      <c r="O999" s="33">
        <f t="shared" si="50"/>
        <v>91.304347826086953</v>
      </c>
      <c r="P999" s="15"/>
      <c r="Q999" s="15"/>
      <c r="R999" s="170">
        <f t="shared" si="51"/>
        <v>0</v>
      </c>
      <c r="S999" s="170">
        <f t="shared" si="52"/>
        <v>0</v>
      </c>
      <c r="T999" s="170">
        <f t="shared" si="53"/>
        <v>0</v>
      </c>
      <c r="U999" s="170">
        <f t="shared" si="54"/>
        <v>0</v>
      </c>
      <c r="V999" s="170">
        <f t="shared" si="55"/>
        <v>0</v>
      </c>
      <c r="W999" s="171">
        <v>30</v>
      </c>
      <c r="X999" s="131">
        <f t="shared" si="56"/>
        <v>8.6956521739130466</v>
      </c>
      <c r="Y999" s="172">
        <f t="shared" si="57"/>
        <v>0.44761904761904769</v>
      </c>
      <c r="Z999" s="132">
        <f t="shared" si="58"/>
        <v>0</v>
      </c>
      <c r="AA999" s="133">
        <f t="shared" si="59"/>
        <v>0</v>
      </c>
      <c r="AB999" s="134">
        <f t="shared" si="60"/>
        <v>0</v>
      </c>
      <c r="AC999" s="131">
        <f t="shared" si="61"/>
        <v>0</v>
      </c>
    </row>
    <row r="1000" spans="1:29" x14ac:dyDescent="0.35">
      <c r="A1000" s="141">
        <v>44228</v>
      </c>
      <c r="B1000" s="145">
        <v>2019</v>
      </c>
      <c r="C1000" s="148" t="s">
        <v>14</v>
      </c>
      <c r="D1000" s="151" t="s">
        <v>13</v>
      </c>
      <c r="E1000" s="78" t="s">
        <v>996</v>
      </c>
      <c r="F1000" s="151">
        <v>5</v>
      </c>
      <c r="G1000" s="148" t="s">
        <v>990</v>
      </c>
      <c r="H1000" s="148" t="s">
        <v>11</v>
      </c>
      <c r="I1000" s="148"/>
      <c r="J1000" s="164">
        <v>1863</v>
      </c>
      <c r="K1000" s="39">
        <v>220</v>
      </c>
      <c r="L1000" s="39">
        <v>10.96</v>
      </c>
      <c r="M1000" s="39">
        <v>96.2</v>
      </c>
      <c r="N1000" s="39">
        <v>87.3</v>
      </c>
      <c r="O1000" s="33">
        <f t="shared" si="50"/>
        <v>89.558892538714218</v>
      </c>
      <c r="P1000" s="15"/>
      <c r="Q1000" s="15"/>
      <c r="R1000" s="170">
        <f t="shared" si="51"/>
        <v>0</v>
      </c>
      <c r="S1000" s="170">
        <f t="shared" si="52"/>
        <v>0</v>
      </c>
      <c r="T1000" s="170">
        <f t="shared" si="53"/>
        <v>0</v>
      </c>
      <c r="U1000" s="170">
        <f t="shared" si="54"/>
        <v>0</v>
      </c>
      <c r="V1000" s="170">
        <f t="shared" si="55"/>
        <v>0</v>
      </c>
      <c r="W1000" s="171">
        <v>30</v>
      </c>
      <c r="X1000" s="131">
        <f t="shared" si="56"/>
        <v>10.441107461285782</v>
      </c>
      <c r="Y1000" s="172">
        <f t="shared" si="57"/>
        <v>0.45829185223997904</v>
      </c>
      <c r="Z1000" s="132">
        <f t="shared" si="58"/>
        <v>0</v>
      </c>
      <c r="AA1000" s="133">
        <f t="shared" si="59"/>
        <v>0</v>
      </c>
      <c r="AB1000" s="134">
        <f t="shared" si="60"/>
        <v>0</v>
      </c>
      <c r="AC1000" s="131">
        <f t="shared" si="61"/>
        <v>0</v>
      </c>
    </row>
    <row r="1001" spans="1:29" x14ac:dyDescent="0.35">
      <c r="A1001" s="141">
        <v>44228</v>
      </c>
      <c r="B1001" s="145">
        <v>2019</v>
      </c>
      <c r="C1001" s="148" t="s">
        <v>14</v>
      </c>
      <c r="D1001" s="151" t="s">
        <v>13</v>
      </c>
      <c r="E1001" s="78" t="s">
        <v>996</v>
      </c>
      <c r="F1001" s="151">
        <v>5</v>
      </c>
      <c r="G1001" s="148" t="s">
        <v>990</v>
      </c>
      <c r="H1001" s="148" t="s">
        <v>10</v>
      </c>
      <c r="I1001" s="148"/>
      <c r="J1001" s="164">
        <v>1864</v>
      </c>
      <c r="K1001" s="39">
        <v>72</v>
      </c>
      <c r="L1001" s="39">
        <v>10.88</v>
      </c>
      <c r="M1001" s="39">
        <v>83.3</v>
      </c>
      <c r="N1001" s="39">
        <v>73.67</v>
      </c>
      <c r="O1001" s="33">
        <f t="shared" si="50"/>
        <v>86.702568351284171</v>
      </c>
      <c r="P1001" s="15"/>
      <c r="Q1001" s="15"/>
      <c r="R1001" s="170">
        <f t="shared" si="51"/>
        <v>0</v>
      </c>
      <c r="S1001" s="170">
        <f t="shared" si="52"/>
        <v>0</v>
      </c>
      <c r="T1001" s="170">
        <f t="shared" si="53"/>
        <v>0</v>
      </c>
      <c r="U1001" s="170">
        <f t="shared" si="54"/>
        <v>0</v>
      </c>
      <c r="V1001" s="170">
        <f t="shared" si="55"/>
        <v>0</v>
      </c>
      <c r="W1001" s="171">
        <v>30</v>
      </c>
      <c r="X1001" s="131">
        <f t="shared" si="56"/>
        <v>13.297431648715829</v>
      </c>
      <c r="Y1001" s="172">
        <f t="shared" si="57"/>
        <v>0.47668418537983753</v>
      </c>
      <c r="Z1001" s="132">
        <f t="shared" si="58"/>
        <v>0</v>
      </c>
      <c r="AA1001" s="133">
        <f t="shared" si="59"/>
        <v>0</v>
      </c>
      <c r="AB1001" s="134">
        <f t="shared" si="60"/>
        <v>0</v>
      </c>
      <c r="AC1001" s="131">
        <f t="shared" si="61"/>
        <v>0</v>
      </c>
    </row>
    <row r="1002" spans="1:29" x14ac:dyDescent="0.35">
      <c r="A1002" s="141">
        <v>44228</v>
      </c>
      <c r="B1002" s="145">
        <v>2019</v>
      </c>
      <c r="C1002" s="148" t="s">
        <v>14</v>
      </c>
      <c r="D1002" s="151" t="s">
        <v>14</v>
      </c>
      <c r="E1002" s="78" t="s">
        <v>1000</v>
      </c>
      <c r="F1002" s="151">
        <v>9</v>
      </c>
      <c r="G1002" s="148" t="s">
        <v>952</v>
      </c>
      <c r="H1002" s="148" t="s">
        <v>8</v>
      </c>
      <c r="I1002" s="148"/>
      <c r="J1002" s="164">
        <v>1865</v>
      </c>
      <c r="K1002" s="39">
        <v>70</v>
      </c>
      <c r="L1002" s="39">
        <v>10.91</v>
      </c>
      <c r="M1002" s="39">
        <v>91.58</v>
      </c>
      <c r="N1002" s="39">
        <v>83.83</v>
      </c>
      <c r="O1002" s="33">
        <f t="shared" si="50"/>
        <v>90.392958968637657</v>
      </c>
      <c r="P1002" s="15"/>
      <c r="Q1002" s="15"/>
      <c r="R1002" s="170">
        <f t="shared" si="51"/>
        <v>0</v>
      </c>
      <c r="S1002" s="170">
        <f t="shared" si="52"/>
        <v>0</v>
      </c>
      <c r="T1002" s="170">
        <f t="shared" si="53"/>
        <v>0</v>
      </c>
      <c r="U1002" s="170">
        <f t="shared" si="54"/>
        <v>0</v>
      </c>
      <c r="V1002" s="170">
        <f t="shared" si="55"/>
        <v>0</v>
      </c>
      <c r="W1002" s="171">
        <v>30</v>
      </c>
      <c r="X1002" s="131">
        <f t="shared" si="56"/>
        <v>9.6070410313623427</v>
      </c>
      <c r="Y1002" s="172">
        <f t="shared" si="57"/>
        <v>0.45314042786615466</v>
      </c>
      <c r="Z1002" s="132">
        <f t="shared" si="58"/>
        <v>0</v>
      </c>
      <c r="AA1002" s="133">
        <f t="shared" si="59"/>
        <v>0</v>
      </c>
      <c r="AB1002" s="134">
        <f t="shared" si="60"/>
        <v>0</v>
      </c>
      <c r="AC1002" s="131">
        <f t="shared" si="61"/>
        <v>0</v>
      </c>
    </row>
    <row r="1003" spans="1:29" x14ac:dyDescent="0.35">
      <c r="A1003" s="141">
        <v>44228</v>
      </c>
      <c r="B1003" s="145">
        <v>2019</v>
      </c>
      <c r="C1003" s="148" t="s">
        <v>14</v>
      </c>
      <c r="D1003" s="151" t="s">
        <v>14</v>
      </c>
      <c r="E1003" s="78" t="s">
        <v>1000</v>
      </c>
      <c r="F1003" s="151">
        <v>9</v>
      </c>
      <c r="G1003" s="148" t="s">
        <v>952</v>
      </c>
      <c r="H1003" s="148" t="s">
        <v>12</v>
      </c>
      <c r="I1003" s="148"/>
      <c r="J1003" s="164">
        <v>1866</v>
      </c>
      <c r="K1003" s="39">
        <v>69</v>
      </c>
      <c r="L1003" s="39">
        <v>10.91</v>
      </c>
      <c r="M1003" s="39">
        <v>88.5</v>
      </c>
      <c r="N1003" s="39">
        <v>80.900000000000006</v>
      </c>
      <c r="O1003" s="33">
        <f t="shared" si="50"/>
        <v>90.204923314860167</v>
      </c>
      <c r="P1003" s="15"/>
      <c r="Q1003" s="15"/>
      <c r="R1003" s="170">
        <f t="shared" si="51"/>
        <v>0</v>
      </c>
      <c r="S1003" s="170">
        <f t="shared" si="52"/>
        <v>0</v>
      </c>
      <c r="T1003" s="170">
        <f t="shared" si="53"/>
        <v>0</v>
      </c>
      <c r="U1003" s="170">
        <f t="shared" si="54"/>
        <v>0</v>
      </c>
      <c r="V1003" s="170">
        <f t="shared" si="55"/>
        <v>0</v>
      </c>
      <c r="W1003" s="171">
        <v>30</v>
      </c>
      <c r="X1003" s="131">
        <f t="shared" si="56"/>
        <v>9.7950766851398328</v>
      </c>
      <c r="Y1003" s="172">
        <f t="shared" si="57"/>
        <v>0.45429347049578506</v>
      </c>
      <c r="Z1003" s="132">
        <f t="shared" si="58"/>
        <v>0</v>
      </c>
      <c r="AA1003" s="133">
        <f t="shared" si="59"/>
        <v>0</v>
      </c>
      <c r="AB1003" s="134">
        <f t="shared" si="60"/>
        <v>0</v>
      </c>
      <c r="AC1003" s="131">
        <f t="shared" si="61"/>
        <v>0</v>
      </c>
    </row>
    <row r="1004" spans="1:29" x14ac:dyDescent="0.35">
      <c r="A1004" s="141">
        <v>44228</v>
      </c>
      <c r="B1004" s="145">
        <v>2019</v>
      </c>
      <c r="C1004" s="148" t="s">
        <v>14</v>
      </c>
      <c r="D1004" s="151" t="s">
        <v>14</v>
      </c>
      <c r="E1004" s="78" t="s">
        <v>1000</v>
      </c>
      <c r="F1004" s="151">
        <v>9</v>
      </c>
      <c r="G1004" s="148" t="s">
        <v>952</v>
      </c>
      <c r="H1004" s="148" t="s">
        <v>11</v>
      </c>
      <c r="I1004" s="148"/>
      <c r="J1004" s="164">
        <v>1867</v>
      </c>
      <c r="K1004" s="39">
        <v>68</v>
      </c>
      <c r="L1004" s="39">
        <v>10.92</v>
      </c>
      <c r="M1004" s="39">
        <v>84.72</v>
      </c>
      <c r="N1004" s="39">
        <v>76.319999999999993</v>
      </c>
      <c r="O1004" s="33">
        <f t="shared" si="50"/>
        <v>88.617886178861781</v>
      </c>
      <c r="P1004" s="48"/>
      <c r="Q1004" s="48"/>
      <c r="R1004" s="170">
        <f t="shared" si="51"/>
        <v>0</v>
      </c>
      <c r="S1004" s="170">
        <f t="shared" si="52"/>
        <v>0</v>
      </c>
      <c r="T1004" s="170">
        <f t="shared" si="53"/>
        <v>0</v>
      </c>
      <c r="U1004" s="170">
        <f t="shared" si="54"/>
        <v>0</v>
      </c>
      <c r="V1004" s="170">
        <f t="shared" si="55"/>
        <v>0</v>
      </c>
      <c r="W1004" s="171">
        <v>30</v>
      </c>
      <c r="X1004" s="131">
        <f t="shared" si="56"/>
        <v>11.382113821138219</v>
      </c>
      <c r="Y1004" s="172">
        <f t="shared" si="57"/>
        <v>0.46422018348623856</v>
      </c>
      <c r="Z1004" s="132">
        <f t="shared" si="58"/>
        <v>0</v>
      </c>
      <c r="AA1004" s="133">
        <f t="shared" si="59"/>
        <v>0</v>
      </c>
      <c r="AB1004" s="134">
        <f t="shared" si="60"/>
        <v>0</v>
      </c>
      <c r="AC1004" s="131">
        <f t="shared" si="61"/>
        <v>0</v>
      </c>
    </row>
    <row r="1005" spans="1:29" x14ac:dyDescent="0.35">
      <c r="A1005" s="141">
        <v>44228</v>
      </c>
      <c r="B1005" s="145">
        <v>2019</v>
      </c>
      <c r="C1005" s="148" t="s">
        <v>14</v>
      </c>
      <c r="D1005" s="151" t="s">
        <v>14</v>
      </c>
      <c r="E1005" s="78" t="s">
        <v>1000</v>
      </c>
      <c r="F1005" s="151">
        <v>9</v>
      </c>
      <c r="G1005" s="148" t="s">
        <v>952</v>
      </c>
      <c r="H1005" s="148" t="s">
        <v>10</v>
      </c>
      <c r="I1005" s="148"/>
      <c r="J1005" s="164">
        <v>1868</v>
      </c>
      <c r="K1005" s="39">
        <v>82</v>
      </c>
      <c r="L1005" s="39">
        <v>11.26</v>
      </c>
      <c r="M1005" s="39">
        <v>73.38</v>
      </c>
      <c r="N1005" s="39">
        <v>64.61</v>
      </c>
      <c r="O1005" s="33">
        <f t="shared" si="50"/>
        <v>85.882163554410823</v>
      </c>
      <c r="P1005" s="15"/>
      <c r="Q1005" s="15"/>
      <c r="R1005" s="170">
        <f t="shared" si="51"/>
        <v>0</v>
      </c>
      <c r="S1005" s="170">
        <f t="shared" si="52"/>
        <v>0</v>
      </c>
      <c r="T1005" s="170">
        <f t="shared" si="53"/>
        <v>0</v>
      </c>
      <c r="U1005" s="170">
        <f t="shared" si="54"/>
        <v>0</v>
      </c>
      <c r="V1005" s="170">
        <f t="shared" si="55"/>
        <v>0</v>
      </c>
      <c r="W1005" s="171">
        <v>30</v>
      </c>
      <c r="X1005" s="131">
        <f t="shared" si="56"/>
        <v>14.117836445589177</v>
      </c>
      <c r="Y1005" s="172">
        <f t="shared" si="57"/>
        <v>0.4821930646672915</v>
      </c>
      <c r="Z1005" s="132">
        <f t="shared" si="58"/>
        <v>0</v>
      </c>
      <c r="AA1005" s="133">
        <f t="shared" si="59"/>
        <v>0</v>
      </c>
      <c r="AB1005" s="134">
        <f t="shared" si="60"/>
        <v>0</v>
      </c>
      <c r="AC1005" s="131">
        <f t="shared" si="61"/>
        <v>0</v>
      </c>
    </row>
    <row r="1006" spans="1:29" x14ac:dyDescent="0.35">
      <c r="A1006" s="141">
        <v>44228</v>
      </c>
      <c r="B1006" s="145">
        <v>2019</v>
      </c>
      <c r="C1006" s="148" t="s">
        <v>14</v>
      </c>
      <c r="D1006" s="151" t="s">
        <v>14</v>
      </c>
      <c r="E1006" s="78" t="s">
        <v>1000</v>
      </c>
      <c r="F1006" s="151">
        <v>9</v>
      </c>
      <c r="G1006" s="148" t="s">
        <v>990</v>
      </c>
      <c r="H1006" s="148" t="s">
        <v>8</v>
      </c>
      <c r="I1006" s="148"/>
      <c r="J1006" s="164">
        <v>1869</v>
      </c>
      <c r="K1006" s="39">
        <v>71</v>
      </c>
      <c r="L1006" s="39">
        <v>10.94</v>
      </c>
      <c r="M1006" s="39">
        <v>94.64</v>
      </c>
      <c r="N1006" s="39">
        <v>86.19</v>
      </c>
      <c r="O1006" s="33">
        <f t="shared" si="50"/>
        <v>89.904420549581829</v>
      </c>
      <c r="P1006" s="48"/>
      <c r="Q1006" s="48"/>
      <c r="R1006" s="170">
        <f t="shared" si="51"/>
        <v>0</v>
      </c>
      <c r="S1006" s="170">
        <f t="shared" si="52"/>
        <v>0</v>
      </c>
      <c r="T1006" s="170">
        <f t="shared" si="53"/>
        <v>0</v>
      </c>
      <c r="U1006" s="170">
        <f t="shared" si="54"/>
        <v>0</v>
      </c>
      <c r="V1006" s="170">
        <f t="shared" si="55"/>
        <v>0</v>
      </c>
      <c r="W1006" s="171">
        <v>30</v>
      </c>
      <c r="X1006" s="131">
        <f t="shared" si="56"/>
        <v>10.095579450418171</v>
      </c>
      <c r="Y1006" s="172">
        <f t="shared" si="57"/>
        <v>0.45614617940199342</v>
      </c>
      <c r="Z1006" s="132">
        <f t="shared" si="58"/>
        <v>0</v>
      </c>
      <c r="AA1006" s="133">
        <f t="shared" si="59"/>
        <v>0</v>
      </c>
      <c r="AB1006" s="134">
        <f t="shared" si="60"/>
        <v>0</v>
      </c>
      <c r="AC1006" s="131">
        <f t="shared" si="61"/>
        <v>0</v>
      </c>
    </row>
    <row r="1007" spans="1:29" x14ac:dyDescent="0.35">
      <c r="A1007" s="141">
        <v>44228</v>
      </c>
      <c r="B1007" s="145">
        <v>2019</v>
      </c>
      <c r="C1007" s="148" t="s">
        <v>14</v>
      </c>
      <c r="D1007" s="151" t="s">
        <v>14</v>
      </c>
      <c r="E1007" s="78" t="s">
        <v>1000</v>
      </c>
      <c r="F1007" s="151">
        <v>9</v>
      </c>
      <c r="G1007" s="148" t="s">
        <v>990</v>
      </c>
      <c r="H1007" s="148" t="s">
        <v>12</v>
      </c>
      <c r="I1007" s="148"/>
      <c r="J1007" s="164">
        <v>1870</v>
      </c>
      <c r="K1007" s="39">
        <v>79</v>
      </c>
      <c r="L1007" s="39">
        <v>10.91</v>
      </c>
      <c r="M1007" s="39">
        <v>93.97</v>
      </c>
      <c r="N1007" s="39">
        <v>87.59</v>
      </c>
      <c r="O1007" s="33">
        <f t="shared" si="50"/>
        <v>92.318805682639052</v>
      </c>
      <c r="P1007" s="15"/>
      <c r="Q1007" s="15"/>
      <c r="R1007" s="170">
        <f t="shared" si="51"/>
        <v>0</v>
      </c>
      <c r="S1007" s="170">
        <f t="shared" si="52"/>
        <v>0</v>
      </c>
      <c r="T1007" s="170">
        <f t="shared" si="53"/>
        <v>0</v>
      </c>
      <c r="U1007" s="170">
        <f t="shared" si="54"/>
        <v>0</v>
      </c>
      <c r="V1007" s="170">
        <f t="shared" si="55"/>
        <v>0</v>
      </c>
      <c r="W1007" s="171">
        <v>30</v>
      </c>
      <c r="X1007" s="131">
        <f t="shared" si="56"/>
        <v>7.6811943173609478</v>
      </c>
      <c r="Y1007" s="172">
        <f t="shared" si="57"/>
        <v>0.44160146061554512</v>
      </c>
      <c r="Z1007" s="132">
        <f t="shared" si="58"/>
        <v>0</v>
      </c>
      <c r="AA1007" s="133">
        <f t="shared" si="59"/>
        <v>0</v>
      </c>
      <c r="AB1007" s="134">
        <f t="shared" si="60"/>
        <v>0</v>
      </c>
      <c r="AC1007" s="131">
        <f t="shared" si="61"/>
        <v>0</v>
      </c>
    </row>
    <row r="1008" spans="1:29" x14ac:dyDescent="0.35">
      <c r="A1008" s="141">
        <v>44228</v>
      </c>
      <c r="B1008" s="145">
        <v>2019</v>
      </c>
      <c r="C1008" s="148" t="s">
        <v>14</v>
      </c>
      <c r="D1008" s="151" t="s">
        <v>14</v>
      </c>
      <c r="E1008" s="78" t="s">
        <v>1000</v>
      </c>
      <c r="F1008" s="151">
        <v>9</v>
      </c>
      <c r="G1008" s="148" t="s">
        <v>990</v>
      </c>
      <c r="H1008" s="148" t="s">
        <v>11</v>
      </c>
      <c r="I1008" s="148"/>
      <c r="J1008" s="164">
        <v>1871</v>
      </c>
      <c r="K1008" s="39">
        <v>76</v>
      </c>
      <c r="L1008" s="39">
        <v>10.95</v>
      </c>
      <c r="M1008" s="39">
        <v>84.86</v>
      </c>
      <c r="N1008" s="39">
        <v>77.33</v>
      </c>
      <c r="O1008" s="33">
        <f t="shared" si="50"/>
        <v>89.811933432553104</v>
      </c>
      <c r="P1008" s="15"/>
      <c r="Q1008" s="15"/>
      <c r="R1008" s="170">
        <f t="shared" si="51"/>
        <v>0</v>
      </c>
      <c r="S1008" s="170">
        <f t="shared" si="52"/>
        <v>0</v>
      </c>
      <c r="T1008" s="170">
        <f t="shared" si="53"/>
        <v>0</v>
      </c>
      <c r="U1008" s="170">
        <f t="shared" si="54"/>
        <v>0</v>
      </c>
      <c r="V1008" s="170">
        <f t="shared" si="55"/>
        <v>0</v>
      </c>
      <c r="W1008" s="171">
        <v>30</v>
      </c>
      <c r="X1008" s="131">
        <f t="shared" si="56"/>
        <v>10.188066567446896</v>
      </c>
      <c r="Y1008" s="172">
        <f t="shared" si="57"/>
        <v>0.45671889123229886</v>
      </c>
      <c r="Z1008" s="132">
        <f t="shared" si="58"/>
        <v>0</v>
      </c>
      <c r="AA1008" s="133">
        <f t="shared" si="59"/>
        <v>0</v>
      </c>
      <c r="AB1008" s="134">
        <f t="shared" si="60"/>
        <v>0</v>
      </c>
      <c r="AC1008" s="131">
        <f t="shared" si="61"/>
        <v>0</v>
      </c>
    </row>
    <row r="1009" spans="1:29" x14ac:dyDescent="0.35">
      <c r="A1009" s="141">
        <v>44228</v>
      </c>
      <c r="B1009" s="145">
        <v>2019</v>
      </c>
      <c r="C1009" s="148" t="s">
        <v>14</v>
      </c>
      <c r="D1009" s="151" t="s">
        <v>14</v>
      </c>
      <c r="E1009" s="78" t="s">
        <v>1000</v>
      </c>
      <c r="F1009" s="151">
        <v>9</v>
      </c>
      <c r="G1009" s="148" t="s">
        <v>990</v>
      </c>
      <c r="H1009" s="148" t="s">
        <v>10</v>
      </c>
      <c r="I1009" s="148"/>
      <c r="J1009" s="164">
        <v>1872</v>
      </c>
      <c r="K1009" s="39">
        <v>83</v>
      </c>
      <c r="L1009" s="39">
        <v>10.9</v>
      </c>
      <c r="M1009" s="39">
        <v>76.540000000000006</v>
      </c>
      <c r="N1009" s="39">
        <v>68.099999999999994</v>
      </c>
      <c r="O1009" s="33">
        <f t="shared" si="50"/>
        <v>87.141986593540523</v>
      </c>
      <c r="P1009" s="15"/>
      <c r="Q1009" s="15"/>
      <c r="R1009" s="170">
        <f t="shared" si="51"/>
        <v>0</v>
      </c>
      <c r="S1009" s="170">
        <f t="shared" si="52"/>
        <v>0</v>
      </c>
      <c r="T1009" s="170">
        <f t="shared" si="53"/>
        <v>0</v>
      </c>
      <c r="U1009" s="170">
        <f t="shared" si="54"/>
        <v>0</v>
      </c>
      <c r="V1009" s="170">
        <f t="shared" si="55"/>
        <v>0</v>
      </c>
      <c r="W1009" s="171">
        <v>30</v>
      </c>
      <c r="X1009" s="131">
        <f t="shared" si="56"/>
        <v>12.858013406459477</v>
      </c>
      <c r="Y1009" s="172">
        <f t="shared" si="57"/>
        <v>0.4737762237762238</v>
      </c>
      <c r="Z1009" s="132">
        <f t="shared" si="58"/>
        <v>0</v>
      </c>
      <c r="AA1009" s="133">
        <f t="shared" si="59"/>
        <v>0</v>
      </c>
      <c r="AB1009" s="134">
        <f t="shared" si="60"/>
        <v>0</v>
      </c>
      <c r="AC1009" s="131">
        <f t="shared" si="61"/>
        <v>0</v>
      </c>
    </row>
    <row r="1010" spans="1:29" x14ac:dyDescent="0.35">
      <c r="A1010" s="142">
        <v>44228</v>
      </c>
      <c r="B1010" s="145">
        <v>2019</v>
      </c>
      <c r="C1010" s="149" t="s">
        <v>14</v>
      </c>
      <c r="D1010" s="139" t="s">
        <v>15</v>
      </c>
      <c r="E1010" s="78" t="s">
        <v>993</v>
      </c>
      <c r="F1010" s="139">
        <v>2</v>
      </c>
      <c r="G1010" s="149" t="s">
        <v>952</v>
      </c>
      <c r="H1010" s="149" t="s">
        <v>8</v>
      </c>
      <c r="I1010" s="149"/>
      <c r="J1010" s="164">
        <v>1873</v>
      </c>
      <c r="K1010" s="70"/>
      <c r="L1010" s="70"/>
      <c r="M1010" s="70"/>
      <c r="N1010" s="70"/>
      <c r="O1010" s="33"/>
      <c r="R1010" s="170" t="e">
        <f t="shared" si="51"/>
        <v>#DIV/0!</v>
      </c>
      <c r="S1010" s="170" t="e">
        <f t="shared" si="52"/>
        <v>#DIV/0!</v>
      </c>
      <c r="T1010" s="170" t="e">
        <f t="shared" si="53"/>
        <v>#DIV/0!</v>
      </c>
      <c r="U1010" s="170" t="e">
        <f t="shared" si="54"/>
        <v>#DIV/0!</v>
      </c>
      <c r="V1010" s="170" t="e">
        <f t="shared" si="55"/>
        <v>#DIV/0!</v>
      </c>
      <c r="W1010" s="171">
        <v>30</v>
      </c>
      <c r="X1010" s="131">
        <f t="shared" si="56"/>
        <v>100</v>
      </c>
      <c r="Y1010" s="172" t="e">
        <f t="shared" si="57"/>
        <v>#DIV/0!</v>
      </c>
      <c r="Z1010" s="132">
        <f t="shared" si="58"/>
        <v>0</v>
      </c>
      <c r="AA1010" s="133">
        <f t="shared" si="59"/>
        <v>0</v>
      </c>
      <c r="AB1010" s="134" t="e">
        <f t="shared" si="60"/>
        <v>#DIV/0!</v>
      </c>
      <c r="AC1010" s="131" t="e">
        <f t="shared" si="61"/>
        <v>#DIV/0!</v>
      </c>
    </row>
    <row r="1011" spans="1:29" x14ac:dyDescent="0.35">
      <c r="A1011" s="142">
        <v>44228</v>
      </c>
      <c r="B1011" s="145">
        <v>2019</v>
      </c>
      <c r="C1011" s="149" t="s">
        <v>14</v>
      </c>
      <c r="D1011" s="139" t="s">
        <v>15</v>
      </c>
      <c r="E1011" s="78" t="s">
        <v>993</v>
      </c>
      <c r="F1011" s="139">
        <v>2</v>
      </c>
      <c r="G1011" s="149" t="s">
        <v>952</v>
      </c>
      <c r="H1011" s="149" t="s">
        <v>12</v>
      </c>
      <c r="I1011" s="149"/>
      <c r="J1011" s="164">
        <v>1874</v>
      </c>
      <c r="K1011" s="70"/>
      <c r="L1011" s="70"/>
      <c r="M1011" s="70"/>
      <c r="N1011" s="70"/>
      <c r="O1011" s="33"/>
      <c r="R1011" s="170" t="e">
        <f t="shared" si="51"/>
        <v>#DIV/0!</v>
      </c>
      <c r="S1011" s="170" t="e">
        <f t="shared" si="52"/>
        <v>#DIV/0!</v>
      </c>
      <c r="T1011" s="170" t="e">
        <f t="shared" si="53"/>
        <v>#DIV/0!</v>
      </c>
      <c r="U1011" s="170" t="e">
        <f t="shared" si="54"/>
        <v>#DIV/0!</v>
      </c>
      <c r="V1011" s="170" t="e">
        <f t="shared" si="55"/>
        <v>#DIV/0!</v>
      </c>
      <c r="W1011" s="171">
        <v>30</v>
      </c>
      <c r="X1011" s="131">
        <f t="shared" si="56"/>
        <v>100</v>
      </c>
      <c r="Y1011" s="172" t="e">
        <f t="shared" si="57"/>
        <v>#DIV/0!</v>
      </c>
      <c r="Z1011" s="132">
        <f t="shared" si="58"/>
        <v>0</v>
      </c>
      <c r="AA1011" s="133">
        <f t="shared" si="59"/>
        <v>0</v>
      </c>
      <c r="AB1011" s="134" t="e">
        <f t="shared" si="60"/>
        <v>#DIV/0!</v>
      </c>
      <c r="AC1011" s="131" t="e">
        <f t="shared" si="61"/>
        <v>#DIV/0!</v>
      </c>
    </row>
    <row r="1012" spans="1:29" x14ac:dyDescent="0.35">
      <c r="A1012" s="142">
        <v>44228</v>
      </c>
      <c r="B1012" s="145">
        <v>2019</v>
      </c>
      <c r="C1012" s="149" t="s">
        <v>14</v>
      </c>
      <c r="D1012" s="139" t="s">
        <v>15</v>
      </c>
      <c r="E1012" s="78" t="s">
        <v>993</v>
      </c>
      <c r="F1012" s="139">
        <v>2</v>
      </c>
      <c r="G1012" s="149" t="s">
        <v>952</v>
      </c>
      <c r="H1012" s="149" t="s">
        <v>11</v>
      </c>
      <c r="I1012" s="149"/>
      <c r="J1012" s="164">
        <v>1875</v>
      </c>
      <c r="K1012" s="70">
        <v>78</v>
      </c>
      <c r="L1012" s="70">
        <v>11</v>
      </c>
      <c r="M1012" s="70">
        <v>90.01</v>
      </c>
      <c r="N1012" s="70">
        <v>83.61</v>
      </c>
      <c r="O1012" s="33">
        <f>100/(M1012-L1012)*(N1012-L1012)</f>
        <v>91.899759524110863</v>
      </c>
      <c r="R1012" s="170">
        <f t="shared" si="51"/>
        <v>0</v>
      </c>
      <c r="S1012" s="170">
        <f t="shared" si="52"/>
        <v>0</v>
      </c>
      <c r="T1012" s="170">
        <f t="shared" si="53"/>
        <v>0</v>
      </c>
      <c r="U1012" s="170">
        <f t="shared" si="54"/>
        <v>0</v>
      </c>
      <c r="V1012" s="170">
        <f t="shared" si="55"/>
        <v>0</v>
      </c>
      <c r="W1012" s="171">
        <v>30</v>
      </c>
      <c r="X1012" s="131">
        <f t="shared" si="56"/>
        <v>8.1002404758891373</v>
      </c>
      <c r="Y1012" s="172">
        <f t="shared" si="57"/>
        <v>0.44407106459165407</v>
      </c>
      <c r="Z1012" s="132">
        <f t="shared" si="58"/>
        <v>0</v>
      </c>
      <c r="AA1012" s="133">
        <f t="shared" si="59"/>
        <v>0</v>
      </c>
      <c r="AB1012" s="134">
        <f t="shared" si="60"/>
        <v>0</v>
      </c>
      <c r="AC1012" s="131">
        <f t="shared" si="61"/>
        <v>0</v>
      </c>
    </row>
    <row r="1013" spans="1:29" x14ac:dyDescent="0.35">
      <c r="A1013" s="142">
        <v>44228</v>
      </c>
      <c r="B1013" s="145">
        <v>2019</v>
      </c>
      <c r="C1013" s="149" t="s">
        <v>14</v>
      </c>
      <c r="D1013" s="139" t="s">
        <v>15</v>
      </c>
      <c r="E1013" s="78" t="s">
        <v>993</v>
      </c>
      <c r="F1013" s="139">
        <v>2</v>
      </c>
      <c r="G1013" s="149" t="s">
        <v>952</v>
      </c>
      <c r="H1013" s="149" t="s">
        <v>10</v>
      </c>
      <c r="I1013" s="149"/>
      <c r="J1013" s="164">
        <v>1876</v>
      </c>
      <c r="K1013" s="70">
        <v>77</v>
      </c>
      <c r="L1013" s="70">
        <v>11.05</v>
      </c>
      <c r="M1013" s="70">
        <v>74.86</v>
      </c>
      <c r="N1013" s="70">
        <v>67.150000000000006</v>
      </c>
      <c r="O1013" s="33">
        <f>100/(M1013-L1013)*(N1013-L1013)</f>
        <v>87.917254348848161</v>
      </c>
      <c r="R1013" s="170">
        <f t="shared" si="51"/>
        <v>0</v>
      </c>
      <c r="S1013" s="170">
        <f t="shared" si="52"/>
        <v>0</v>
      </c>
      <c r="T1013" s="170">
        <f t="shared" si="53"/>
        <v>0</v>
      </c>
      <c r="U1013" s="170">
        <f t="shared" si="54"/>
        <v>0</v>
      </c>
      <c r="V1013" s="170">
        <f t="shared" si="55"/>
        <v>0</v>
      </c>
      <c r="W1013" s="171">
        <v>30</v>
      </c>
      <c r="X1013" s="131">
        <f t="shared" si="56"/>
        <v>12.082745651151839</v>
      </c>
      <c r="Y1013" s="172">
        <f t="shared" si="57"/>
        <v>0.46871657754010687</v>
      </c>
      <c r="Z1013" s="132">
        <f t="shared" si="58"/>
        <v>0</v>
      </c>
      <c r="AA1013" s="133">
        <f t="shared" si="59"/>
        <v>0</v>
      </c>
      <c r="AB1013" s="134">
        <f t="shared" si="60"/>
        <v>0</v>
      </c>
      <c r="AC1013" s="131">
        <f t="shared" si="61"/>
        <v>0</v>
      </c>
    </row>
    <row r="1014" spans="1:29" x14ac:dyDescent="0.35">
      <c r="A1014" s="142">
        <v>44228</v>
      </c>
      <c r="B1014" s="145">
        <v>2019</v>
      </c>
      <c r="C1014" s="149" t="s">
        <v>14</v>
      </c>
      <c r="D1014" s="139" t="s">
        <v>15</v>
      </c>
      <c r="E1014" s="78" t="s">
        <v>993</v>
      </c>
      <c r="F1014" s="139">
        <v>2</v>
      </c>
      <c r="G1014" s="149" t="s">
        <v>990</v>
      </c>
      <c r="H1014" s="149" t="s">
        <v>8</v>
      </c>
      <c r="I1014" s="149"/>
      <c r="J1014" s="164">
        <v>1877</v>
      </c>
      <c r="K1014" s="70">
        <v>92</v>
      </c>
      <c r="L1014" s="70">
        <v>10.93</v>
      </c>
      <c r="M1014" s="70">
        <v>46.7</v>
      </c>
      <c r="N1014" s="70">
        <v>45.42</v>
      </c>
      <c r="O1014" s="33">
        <f>100/(M1014-L1014)*(N1014-L1014)</f>
        <v>96.42158233156276</v>
      </c>
      <c r="R1014" s="170">
        <f t="shared" si="51"/>
        <v>0</v>
      </c>
      <c r="S1014" s="170">
        <f t="shared" si="52"/>
        <v>0</v>
      </c>
      <c r="T1014" s="170">
        <f t="shared" si="53"/>
        <v>0</v>
      </c>
      <c r="U1014" s="170">
        <f t="shared" si="54"/>
        <v>0</v>
      </c>
      <c r="V1014" s="170">
        <f t="shared" si="55"/>
        <v>0</v>
      </c>
      <c r="W1014" s="171">
        <v>30</v>
      </c>
      <c r="X1014" s="131">
        <f t="shared" si="56"/>
        <v>3.5784176684372397</v>
      </c>
      <c r="Y1014" s="172">
        <f t="shared" si="57"/>
        <v>0.41855610321832409</v>
      </c>
      <c r="Z1014" s="132">
        <f t="shared" si="58"/>
        <v>0</v>
      </c>
      <c r="AA1014" s="133">
        <f t="shared" si="59"/>
        <v>0</v>
      </c>
      <c r="AB1014" s="134">
        <f t="shared" si="60"/>
        <v>0</v>
      </c>
      <c r="AC1014" s="131">
        <f t="shared" si="61"/>
        <v>0</v>
      </c>
    </row>
    <row r="1015" spans="1:29" x14ac:dyDescent="0.35">
      <c r="A1015" s="142">
        <v>44228</v>
      </c>
      <c r="B1015" s="145">
        <v>2019</v>
      </c>
      <c r="C1015" s="149" t="s">
        <v>14</v>
      </c>
      <c r="D1015" s="139" t="s">
        <v>15</v>
      </c>
      <c r="E1015" s="78" t="s">
        <v>993</v>
      </c>
      <c r="F1015" s="139">
        <v>2</v>
      </c>
      <c r="G1015" s="149" t="s">
        <v>990</v>
      </c>
      <c r="H1015" s="149" t="s">
        <v>12</v>
      </c>
      <c r="I1015" s="149"/>
      <c r="J1015" s="164">
        <v>1878</v>
      </c>
      <c r="K1015" s="70">
        <v>65</v>
      </c>
      <c r="L1015" s="70">
        <v>11.01</v>
      </c>
      <c r="M1015" s="70">
        <v>93.93</v>
      </c>
      <c r="N1015" s="70">
        <v>89.32</v>
      </c>
      <c r="O1015" s="33">
        <f>100/(M1015-L1015)*(N1015-L1015)</f>
        <v>94.440424505547497</v>
      </c>
      <c r="R1015" s="170">
        <f t="shared" si="51"/>
        <v>0</v>
      </c>
      <c r="S1015" s="170">
        <f t="shared" si="52"/>
        <v>0</v>
      </c>
      <c r="T1015" s="170">
        <f t="shared" si="53"/>
        <v>0</v>
      </c>
      <c r="U1015" s="170">
        <f t="shared" si="54"/>
        <v>0</v>
      </c>
      <c r="V1015" s="170">
        <f t="shared" si="55"/>
        <v>0</v>
      </c>
      <c r="W1015" s="171">
        <v>30</v>
      </c>
      <c r="X1015" s="131">
        <f t="shared" si="56"/>
        <v>5.5595754944525027</v>
      </c>
      <c r="Y1015" s="172">
        <f t="shared" si="57"/>
        <v>0.42943429957859797</v>
      </c>
      <c r="Z1015" s="132">
        <f t="shared" si="58"/>
        <v>0</v>
      </c>
      <c r="AA1015" s="133">
        <f t="shared" si="59"/>
        <v>0</v>
      </c>
      <c r="AB1015" s="134">
        <f t="shared" si="60"/>
        <v>0</v>
      </c>
      <c r="AC1015" s="131">
        <f t="shared" si="61"/>
        <v>0</v>
      </c>
    </row>
    <row r="1016" spans="1:29" x14ac:dyDescent="0.35">
      <c r="A1016" s="142">
        <v>44228</v>
      </c>
      <c r="B1016" s="145">
        <v>2019</v>
      </c>
      <c r="C1016" s="149" t="s">
        <v>14</v>
      </c>
      <c r="D1016" s="139" t="s">
        <v>15</v>
      </c>
      <c r="E1016" s="78" t="s">
        <v>993</v>
      </c>
      <c r="F1016" s="139">
        <v>2</v>
      </c>
      <c r="G1016" s="149" t="s">
        <v>990</v>
      </c>
      <c r="H1016" s="149" t="s">
        <v>11</v>
      </c>
      <c r="I1016" s="149"/>
      <c r="J1016" s="164">
        <v>1879</v>
      </c>
      <c r="K1016" s="70"/>
      <c r="L1016" s="70"/>
      <c r="M1016" s="70"/>
      <c r="N1016" s="70"/>
      <c r="O1016" s="33"/>
      <c r="R1016" s="170" t="e">
        <f t="shared" si="51"/>
        <v>#DIV/0!</v>
      </c>
      <c r="S1016" s="170" t="e">
        <f t="shared" si="52"/>
        <v>#DIV/0!</v>
      </c>
      <c r="T1016" s="170" t="e">
        <f t="shared" si="53"/>
        <v>#DIV/0!</v>
      </c>
      <c r="U1016" s="170" t="e">
        <f t="shared" si="54"/>
        <v>#DIV/0!</v>
      </c>
      <c r="V1016" s="170" t="e">
        <f t="shared" si="55"/>
        <v>#DIV/0!</v>
      </c>
      <c r="W1016" s="171">
        <v>30</v>
      </c>
      <c r="X1016" s="131">
        <f t="shared" si="56"/>
        <v>100</v>
      </c>
      <c r="Y1016" s="172" t="e">
        <f t="shared" si="57"/>
        <v>#DIV/0!</v>
      </c>
      <c r="Z1016" s="132">
        <f t="shared" si="58"/>
        <v>0</v>
      </c>
      <c r="AA1016" s="133">
        <f t="shared" si="59"/>
        <v>0</v>
      </c>
      <c r="AB1016" s="134" t="e">
        <f t="shared" si="60"/>
        <v>#DIV/0!</v>
      </c>
      <c r="AC1016" s="131" t="e">
        <f t="shared" si="61"/>
        <v>#DIV/0!</v>
      </c>
    </row>
    <row r="1017" spans="1:29" x14ac:dyDescent="0.35">
      <c r="A1017" s="142">
        <v>44228</v>
      </c>
      <c r="B1017" s="145">
        <v>2019</v>
      </c>
      <c r="C1017" s="149" t="s">
        <v>14</v>
      </c>
      <c r="D1017" s="139" t="s">
        <v>15</v>
      </c>
      <c r="E1017" s="78" t="s">
        <v>993</v>
      </c>
      <c r="F1017" s="139">
        <v>2</v>
      </c>
      <c r="G1017" s="149" t="s">
        <v>990</v>
      </c>
      <c r="H1017" s="149" t="s">
        <v>10</v>
      </c>
      <c r="I1017" s="149"/>
      <c r="J1017" s="164">
        <v>1880</v>
      </c>
      <c r="K1017" s="70">
        <v>66</v>
      </c>
      <c r="L1017" s="70">
        <v>10.92</v>
      </c>
      <c r="M1017" s="70">
        <v>85.91</v>
      </c>
      <c r="N1017" s="70">
        <v>77.08</v>
      </c>
      <c r="O1017" s="33">
        <f t="shared" ref="O1017:O1033" si="62">100/(M1017-L1017)*(N1017-L1017)</f>
        <v>88.225096679557268</v>
      </c>
      <c r="R1017" s="170">
        <f t="shared" si="51"/>
        <v>0</v>
      </c>
      <c r="S1017" s="170">
        <f t="shared" si="52"/>
        <v>0</v>
      </c>
      <c r="T1017" s="170">
        <f t="shared" si="53"/>
        <v>0</v>
      </c>
      <c r="U1017" s="170">
        <f t="shared" si="54"/>
        <v>0</v>
      </c>
      <c r="V1017" s="170">
        <f t="shared" si="55"/>
        <v>0</v>
      </c>
      <c r="W1017" s="171">
        <v>30</v>
      </c>
      <c r="X1017" s="131">
        <f t="shared" si="56"/>
        <v>11.774903320442732</v>
      </c>
      <c r="Y1017" s="172">
        <f t="shared" si="57"/>
        <v>0.46673216444981863</v>
      </c>
      <c r="Z1017" s="132">
        <f t="shared" si="58"/>
        <v>0</v>
      </c>
      <c r="AA1017" s="133">
        <f t="shared" si="59"/>
        <v>0</v>
      </c>
      <c r="AB1017" s="134">
        <f t="shared" si="60"/>
        <v>0</v>
      </c>
      <c r="AC1017" s="131">
        <f t="shared" si="61"/>
        <v>0</v>
      </c>
    </row>
    <row r="1018" spans="1:29" x14ac:dyDescent="0.35">
      <c r="A1018" s="142">
        <v>44228</v>
      </c>
      <c r="B1018" s="145">
        <v>2019</v>
      </c>
      <c r="C1018" s="149" t="s">
        <v>14</v>
      </c>
      <c r="D1018" s="139" t="s">
        <v>16</v>
      </c>
      <c r="E1018" s="78" t="s">
        <v>992</v>
      </c>
      <c r="F1018" s="139">
        <v>1</v>
      </c>
      <c r="G1018" s="149" t="s">
        <v>952</v>
      </c>
      <c r="H1018" s="149" t="s">
        <v>8</v>
      </c>
      <c r="I1018" s="149"/>
      <c r="J1018" s="164">
        <v>1881</v>
      </c>
      <c r="K1018" s="70">
        <v>96</v>
      </c>
      <c r="L1018" s="70">
        <v>10.94</v>
      </c>
      <c r="M1018" s="70">
        <v>97</v>
      </c>
      <c r="N1018" s="70">
        <v>48.74</v>
      </c>
      <c r="O1018" s="33">
        <f t="shared" si="62"/>
        <v>43.92284452707414</v>
      </c>
      <c r="R1018" s="170">
        <f t="shared" si="51"/>
        <v>0</v>
      </c>
      <c r="S1018" s="170">
        <f t="shared" si="52"/>
        <v>0</v>
      </c>
      <c r="T1018" s="170">
        <f t="shared" si="53"/>
        <v>0</v>
      </c>
      <c r="U1018" s="170">
        <f t="shared" si="54"/>
        <v>0</v>
      </c>
      <c r="V1018" s="170">
        <f t="shared" si="55"/>
        <v>0</v>
      </c>
      <c r="W1018" s="171">
        <v>30</v>
      </c>
      <c r="X1018" s="131">
        <f t="shared" si="56"/>
        <v>56.07715547292586</v>
      </c>
      <c r="Y1018" s="172">
        <f t="shared" si="57"/>
        <v>1.0383597883597884</v>
      </c>
      <c r="Z1018" s="132">
        <f t="shared" si="58"/>
        <v>0</v>
      </c>
      <c r="AA1018" s="133">
        <f t="shared" si="59"/>
        <v>0</v>
      </c>
      <c r="AB1018" s="134">
        <f t="shared" si="60"/>
        <v>0</v>
      </c>
      <c r="AC1018" s="131">
        <f t="shared" si="61"/>
        <v>0</v>
      </c>
    </row>
    <row r="1019" spans="1:29" x14ac:dyDescent="0.35">
      <c r="A1019" s="142">
        <v>44228</v>
      </c>
      <c r="B1019" s="145">
        <v>2019</v>
      </c>
      <c r="C1019" s="149" t="s">
        <v>14</v>
      </c>
      <c r="D1019" s="139" t="s">
        <v>16</v>
      </c>
      <c r="E1019" s="78" t="s">
        <v>992</v>
      </c>
      <c r="F1019" s="139">
        <v>1</v>
      </c>
      <c r="G1019" s="149" t="s">
        <v>952</v>
      </c>
      <c r="H1019" s="149" t="s">
        <v>12</v>
      </c>
      <c r="I1019" s="149"/>
      <c r="J1019" s="164">
        <v>1882</v>
      </c>
      <c r="K1019" s="70">
        <v>80</v>
      </c>
      <c r="L1019" s="70">
        <v>10.9</v>
      </c>
      <c r="M1019" s="70">
        <v>96.7</v>
      </c>
      <c r="N1019" s="70">
        <v>92.35</v>
      </c>
      <c r="O1019" s="33">
        <f t="shared" si="62"/>
        <v>94.930069930069919</v>
      </c>
      <c r="R1019" s="170">
        <f t="shared" si="51"/>
        <v>0</v>
      </c>
      <c r="S1019" s="170">
        <f t="shared" si="52"/>
        <v>0</v>
      </c>
      <c r="T1019" s="170">
        <f t="shared" si="53"/>
        <v>0</v>
      </c>
      <c r="U1019" s="170">
        <f t="shared" si="54"/>
        <v>0</v>
      </c>
      <c r="V1019" s="170">
        <f t="shared" si="55"/>
        <v>0</v>
      </c>
      <c r="W1019" s="171">
        <v>30</v>
      </c>
      <c r="X1019" s="131">
        <f t="shared" si="56"/>
        <v>5.0699300699300807</v>
      </c>
      <c r="Y1019" s="172">
        <f t="shared" si="57"/>
        <v>0.42670349907918981</v>
      </c>
      <c r="Z1019" s="132">
        <f t="shared" si="58"/>
        <v>0</v>
      </c>
      <c r="AA1019" s="133">
        <f t="shared" si="59"/>
        <v>0</v>
      </c>
      <c r="AB1019" s="134">
        <f t="shared" si="60"/>
        <v>0</v>
      </c>
      <c r="AC1019" s="131">
        <f t="shared" si="61"/>
        <v>0</v>
      </c>
    </row>
    <row r="1020" spans="1:29" x14ac:dyDescent="0.35">
      <c r="A1020" s="142">
        <v>44228</v>
      </c>
      <c r="B1020" s="145">
        <v>2019</v>
      </c>
      <c r="C1020" s="149" t="s">
        <v>14</v>
      </c>
      <c r="D1020" s="139" t="s">
        <v>16</v>
      </c>
      <c r="E1020" s="78" t="s">
        <v>992</v>
      </c>
      <c r="F1020" s="139">
        <v>1</v>
      </c>
      <c r="G1020" s="149" t="s">
        <v>952</v>
      </c>
      <c r="H1020" s="149" t="s">
        <v>11</v>
      </c>
      <c r="I1020" s="149"/>
      <c r="J1020" s="164">
        <v>1883</v>
      </c>
      <c r="K1020" s="70">
        <v>81</v>
      </c>
      <c r="L1020" s="70">
        <v>10.96</v>
      </c>
      <c r="M1020" s="70">
        <v>83.07</v>
      </c>
      <c r="N1020" s="70">
        <v>76.709999999999994</v>
      </c>
      <c r="O1020" s="33">
        <f t="shared" si="62"/>
        <v>91.180141450561663</v>
      </c>
      <c r="R1020" s="170">
        <f t="shared" si="51"/>
        <v>0</v>
      </c>
      <c r="S1020" s="170">
        <f t="shared" si="52"/>
        <v>0</v>
      </c>
      <c r="T1020" s="170">
        <f t="shared" si="53"/>
        <v>0</v>
      </c>
      <c r="U1020" s="170">
        <f t="shared" si="54"/>
        <v>0</v>
      </c>
      <c r="V1020" s="170">
        <f t="shared" si="55"/>
        <v>0</v>
      </c>
      <c r="W1020" s="171">
        <v>30</v>
      </c>
      <c r="X1020" s="131">
        <f t="shared" si="56"/>
        <v>8.8198585494383366</v>
      </c>
      <c r="Y1020" s="172">
        <f t="shared" si="57"/>
        <v>0.44836501901140663</v>
      </c>
      <c r="Z1020" s="132">
        <f t="shared" si="58"/>
        <v>0</v>
      </c>
      <c r="AA1020" s="133">
        <f t="shared" si="59"/>
        <v>0</v>
      </c>
      <c r="AB1020" s="134">
        <f t="shared" si="60"/>
        <v>0</v>
      </c>
      <c r="AC1020" s="131">
        <f t="shared" si="61"/>
        <v>0</v>
      </c>
    </row>
    <row r="1021" spans="1:29" x14ac:dyDescent="0.35">
      <c r="A1021" s="142">
        <v>44228</v>
      </c>
      <c r="B1021" s="145">
        <v>2019</v>
      </c>
      <c r="C1021" s="149" t="s">
        <v>14</v>
      </c>
      <c r="D1021" s="139" t="s">
        <v>16</v>
      </c>
      <c r="E1021" s="78" t="s">
        <v>992</v>
      </c>
      <c r="F1021" s="139">
        <v>1</v>
      </c>
      <c r="G1021" s="149" t="s">
        <v>952</v>
      </c>
      <c r="H1021" s="149" t="s">
        <v>10</v>
      </c>
      <c r="I1021" s="149"/>
      <c r="J1021" s="164">
        <v>1884</v>
      </c>
      <c r="K1021" s="70">
        <v>90</v>
      </c>
      <c r="L1021" s="70">
        <v>10.96</v>
      </c>
      <c r="M1021" s="70"/>
      <c r="N1021" s="70">
        <v>78.56</v>
      </c>
      <c r="O1021" s="33">
        <f t="shared" si="62"/>
        <v>-616.78832116788305</v>
      </c>
      <c r="R1021" s="170">
        <f t="shared" si="51"/>
        <v>0</v>
      </c>
      <c r="S1021" s="170">
        <f t="shared" si="52"/>
        <v>0</v>
      </c>
      <c r="T1021" s="170">
        <f t="shared" si="53"/>
        <v>0</v>
      </c>
      <c r="U1021" s="170">
        <f t="shared" si="54"/>
        <v>0</v>
      </c>
      <c r="V1021" s="170">
        <f t="shared" si="55"/>
        <v>0</v>
      </c>
      <c r="W1021" s="171">
        <v>30</v>
      </c>
      <c r="X1021" s="131">
        <f t="shared" si="56"/>
        <v>716.78832116788305</v>
      </c>
      <c r="Y1021" s="172">
        <f t="shared" si="57"/>
        <v>-0.18106508875739646</v>
      </c>
      <c r="Z1021" s="132">
        <f t="shared" si="58"/>
        <v>0</v>
      </c>
      <c r="AA1021" s="133">
        <f t="shared" si="59"/>
        <v>0</v>
      </c>
      <c r="AB1021" s="134">
        <f t="shared" si="60"/>
        <v>0</v>
      </c>
      <c r="AC1021" s="131">
        <f t="shared" si="61"/>
        <v>0</v>
      </c>
    </row>
    <row r="1022" spans="1:29" x14ac:dyDescent="0.35">
      <c r="A1022" s="142">
        <v>44228</v>
      </c>
      <c r="B1022" s="145">
        <v>2019</v>
      </c>
      <c r="C1022" s="149" t="s">
        <v>14</v>
      </c>
      <c r="D1022" s="139" t="s">
        <v>16</v>
      </c>
      <c r="E1022" s="78" t="s">
        <v>992</v>
      </c>
      <c r="F1022" s="139">
        <v>1</v>
      </c>
      <c r="G1022" s="149" t="s">
        <v>990</v>
      </c>
      <c r="H1022" s="149" t="s">
        <v>8</v>
      </c>
      <c r="I1022" s="149"/>
      <c r="J1022" s="164">
        <v>1885</v>
      </c>
      <c r="K1022" s="70">
        <v>95</v>
      </c>
      <c r="L1022" s="70">
        <v>10.94</v>
      </c>
      <c r="M1022" s="70">
        <v>49.52</v>
      </c>
      <c r="N1022" s="70">
        <v>47.28</v>
      </c>
      <c r="O1022" s="33">
        <f t="shared" si="62"/>
        <v>94.193882840850179</v>
      </c>
      <c r="R1022" s="170">
        <f t="shared" si="51"/>
        <v>0</v>
      </c>
      <c r="S1022" s="170">
        <f t="shared" si="52"/>
        <v>0</v>
      </c>
      <c r="T1022" s="170">
        <f t="shared" si="53"/>
        <v>0</v>
      </c>
      <c r="U1022" s="170">
        <f t="shared" si="54"/>
        <v>0</v>
      </c>
      <c r="V1022" s="170">
        <f t="shared" si="55"/>
        <v>0</v>
      </c>
      <c r="W1022" s="171">
        <v>30</v>
      </c>
      <c r="X1022" s="131">
        <f t="shared" si="56"/>
        <v>5.8061171591498208</v>
      </c>
      <c r="Y1022" s="172">
        <f t="shared" si="57"/>
        <v>0.43082003302146399</v>
      </c>
      <c r="Z1022" s="132">
        <f t="shared" si="58"/>
        <v>0</v>
      </c>
      <c r="AA1022" s="133">
        <f t="shared" si="59"/>
        <v>0</v>
      </c>
      <c r="AB1022" s="134">
        <f t="shared" si="60"/>
        <v>0</v>
      </c>
      <c r="AC1022" s="131">
        <f t="shared" si="61"/>
        <v>0</v>
      </c>
    </row>
    <row r="1023" spans="1:29" x14ac:dyDescent="0.35">
      <c r="A1023" s="142">
        <v>44228</v>
      </c>
      <c r="B1023" s="145">
        <v>2019</v>
      </c>
      <c r="C1023" s="149" t="s">
        <v>14</v>
      </c>
      <c r="D1023" s="139" t="s">
        <v>16</v>
      </c>
      <c r="E1023" s="78" t="s">
        <v>992</v>
      </c>
      <c r="F1023" s="139">
        <v>1</v>
      </c>
      <c r="G1023" s="149" t="s">
        <v>990</v>
      </c>
      <c r="H1023" s="149" t="s">
        <v>12</v>
      </c>
      <c r="I1023" s="149"/>
      <c r="J1023" s="164">
        <v>1886</v>
      </c>
      <c r="K1023" s="70">
        <v>94</v>
      </c>
      <c r="L1023" s="70">
        <v>10.93</v>
      </c>
      <c r="M1023" s="70">
        <v>104.39</v>
      </c>
      <c r="N1023" s="70">
        <v>100.48</v>
      </c>
      <c r="O1023" s="33">
        <f t="shared" si="62"/>
        <v>95.816392039375145</v>
      </c>
      <c r="R1023" s="170">
        <f t="shared" si="51"/>
        <v>0</v>
      </c>
      <c r="S1023" s="170">
        <f t="shared" si="52"/>
        <v>0</v>
      </c>
      <c r="T1023" s="170">
        <f t="shared" si="53"/>
        <v>0</v>
      </c>
      <c r="U1023" s="170">
        <f t="shared" si="54"/>
        <v>0</v>
      </c>
      <c r="V1023" s="170">
        <f t="shared" si="55"/>
        <v>0</v>
      </c>
      <c r="W1023" s="171">
        <v>30</v>
      </c>
      <c r="X1023" s="131">
        <f t="shared" si="56"/>
        <v>4.1836079606248546</v>
      </c>
      <c r="Y1023" s="172">
        <f t="shared" si="57"/>
        <v>0.42183137911781121</v>
      </c>
      <c r="Z1023" s="132">
        <f t="shared" si="58"/>
        <v>0</v>
      </c>
      <c r="AA1023" s="133">
        <f t="shared" si="59"/>
        <v>0</v>
      </c>
      <c r="AB1023" s="134">
        <f t="shared" si="60"/>
        <v>0</v>
      </c>
      <c r="AC1023" s="131">
        <f t="shared" si="61"/>
        <v>0</v>
      </c>
    </row>
    <row r="1024" spans="1:29" x14ac:dyDescent="0.35">
      <c r="A1024" s="142">
        <v>44228</v>
      </c>
      <c r="B1024" s="145">
        <v>2019</v>
      </c>
      <c r="C1024" s="149" t="s">
        <v>14</v>
      </c>
      <c r="D1024" s="139" t="s">
        <v>16</v>
      </c>
      <c r="E1024" s="78" t="s">
        <v>992</v>
      </c>
      <c r="F1024" s="139">
        <v>1</v>
      </c>
      <c r="G1024" s="149" t="s">
        <v>990</v>
      </c>
      <c r="H1024" s="149" t="s">
        <v>11</v>
      </c>
      <c r="I1024" s="149"/>
      <c r="J1024" s="164">
        <v>1887</v>
      </c>
      <c r="K1024" s="70">
        <v>74</v>
      </c>
      <c r="L1024" s="70">
        <v>11.03</v>
      </c>
      <c r="M1024" s="70">
        <v>86.91</v>
      </c>
      <c r="N1024" s="70">
        <v>80.959999999999994</v>
      </c>
      <c r="O1024" s="33">
        <f t="shared" si="62"/>
        <v>92.158671586715855</v>
      </c>
      <c r="R1024" s="170">
        <f t="shared" si="51"/>
        <v>0</v>
      </c>
      <c r="S1024" s="170">
        <f t="shared" si="52"/>
        <v>0</v>
      </c>
      <c r="T1024" s="170">
        <f t="shared" si="53"/>
        <v>0</v>
      </c>
      <c r="U1024" s="170">
        <f t="shared" si="54"/>
        <v>0</v>
      </c>
      <c r="V1024" s="170">
        <f t="shared" si="55"/>
        <v>0</v>
      </c>
      <c r="W1024" s="171">
        <v>30</v>
      </c>
      <c r="X1024" s="131">
        <f t="shared" si="56"/>
        <v>7.8413284132841454</v>
      </c>
      <c r="Y1024" s="172">
        <f t="shared" si="57"/>
        <v>0.44254254254254261</v>
      </c>
      <c r="Z1024" s="132">
        <f t="shared" si="58"/>
        <v>0</v>
      </c>
      <c r="AA1024" s="133">
        <f t="shared" si="59"/>
        <v>0</v>
      </c>
      <c r="AB1024" s="134">
        <f t="shared" si="60"/>
        <v>0</v>
      </c>
      <c r="AC1024" s="131">
        <f t="shared" si="61"/>
        <v>0</v>
      </c>
    </row>
    <row r="1025" spans="1:29" x14ac:dyDescent="0.35">
      <c r="A1025" s="142">
        <v>44228</v>
      </c>
      <c r="B1025" s="145">
        <v>2019</v>
      </c>
      <c r="C1025" s="149" t="s">
        <v>14</v>
      </c>
      <c r="D1025" s="139" t="s">
        <v>16</v>
      </c>
      <c r="E1025" s="78" t="s">
        <v>992</v>
      </c>
      <c r="F1025" s="139">
        <v>1</v>
      </c>
      <c r="G1025" s="149" t="s">
        <v>990</v>
      </c>
      <c r="H1025" s="149" t="s">
        <v>10</v>
      </c>
      <c r="I1025" s="149"/>
      <c r="J1025" s="164">
        <v>1888</v>
      </c>
      <c r="K1025" s="70">
        <v>89</v>
      </c>
      <c r="L1025" s="70">
        <v>10.9</v>
      </c>
      <c r="M1025" s="70">
        <v>79.150000000000006</v>
      </c>
      <c r="N1025" s="70">
        <v>71.63</v>
      </c>
      <c r="O1025" s="33">
        <f t="shared" si="62"/>
        <v>88.981684981684978</v>
      </c>
      <c r="R1025" s="170">
        <f t="shared" si="51"/>
        <v>0</v>
      </c>
      <c r="S1025" s="170">
        <f t="shared" si="52"/>
        <v>0</v>
      </c>
      <c r="T1025" s="170">
        <f t="shared" si="53"/>
        <v>0</v>
      </c>
      <c r="U1025" s="170">
        <f t="shared" si="54"/>
        <v>0</v>
      </c>
      <c r="V1025" s="170">
        <f t="shared" si="55"/>
        <v>0</v>
      </c>
      <c r="W1025" s="171">
        <v>30</v>
      </c>
      <c r="X1025" s="131">
        <f t="shared" si="56"/>
        <v>11.018315018315022</v>
      </c>
      <c r="Y1025" s="172">
        <f t="shared" si="57"/>
        <v>0.46191338712333285</v>
      </c>
      <c r="Z1025" s="132">
        <f t="shared" si="58"/>
        <v>0</v>
      </c>
      <c r="AA1025" s="133">
        <f t="shared" si="59"/>
        <v>0</v>
      </c>
      <c r="AB1025" s="134">
        <f t="shared" si="60"/>
        <v>0</v>
      </c>
      <c r="AC1025" s="131">
        <f t="shared" si="61"/>
        <v>0</v>
      </c>
    </row>
    <row r="1026" spans="1:29" x14ac:dyDescent="0.35">
      <c r="A1026" s="142">
        <v>44228</v>
      </c>
      <c r="B1026" s="145">
        <v>2019</v>
      </c>
      <c r="C1026" s="149" t="s">
        <v>14</v>
      </c>
      <c r="D1026" s="139" t="s">
        <v>16</v>
      </c>
      <c r="E1026" s="78" t="s">
        <v>994</v>
      </c>
      <c r="F1026" s="139">
        <v>3</v>
      </c>
      <c r="G1026" s="149" t="s">
        <v>952</v>
      </c>
      <c r="H1026" s="149" t="s">
        <v>8</v>
      </c>
      <c r="I1026" s="149"/>
      <c r="J1026" s="164">
        <v>1889</v>
      </c>
      <c r="K1026" s="94">
        <v>138</v>
      </c>
      <c r="L1026" s="94">
        <v>11.01</v>
      </c>
      <c r="M1026" s="94">
        <v>79.34</v>
      </c>
      <c r="N1026" s="94">
        <v>77.03</v>
      </c>
      <c r="O1026" s="33">
        <f t="shared" si="62"/>
        <v>96.619347285233431</v>
      </c>
      <c r="R1026" s="170">
        <f t="shared" si="51"/>
        <v>0</v>
      </c>
      <c r="S1026" s="170">
        <f t="shared" si="52"/>
        <v>0</v>
      </c>
      <c r="T1026" s="170">
        <f t="shared" si="53"/>
        <v>0</v>
      </c>
      <c r="U1026" s="170">
        <f t="shared" si="54"/>
        <v>0</v>
      </c>
      <c r="V1026" s="170">
        <f t="shared" si="55"/>
        <v>0</v>
      </c>
      <c r="W1026" s="171">
        <v>30</v>
      </c>
      <c r="X1026" s="131">
        <f t="shared" si="56"/>
        <v>3.380652714766569</v>
      </c>
      <c r="Y1026" s="172">
        <f t="shared" si="57"/>
        <v>0.41749469857618904</v>
      </c>
      <c r="Z1026" s="132">
        <f t="shared" si="58"/>
        <v>0</v>
      </c>
      <c r="AA1026" s="133">
        <f t="shared" si="59"/>
        <v>0</v>
      </c>
      <c r="AB1026" s="134">
        <f t="shared" si="60"/>
        <v>0</v>
      </c>
      <c r="AC1026" s="131">
        <f t="shared" si="61"/>
        <v>0</v>
      </c>
    </row>
    <row r="1027" spans="1:29" x14ac:dyDescent="0.35">
      <c r="A1027" s="142">
        <v>44228</v>
      </c>
      <c r="B1027" s="145">
        <v>2019</v>
      </c>
      <c r="C1027" s="149" t="s">
        <v>14</v>
      </c>
      <c r="D1027" s="139" t="s">
        <v>16</v>
      </c>
      <c r="E1027" s="78" t="s">
        <v>994</v>
      </c>
      <c r="F1027" s="139">
        <v>3</v>
      </c>
      <c r="G1027" s="149" t="s">
        <v>952</v>
      </c>
      <c r="H1027" s="149" t="s">
        <v>12</v>
      </c>
      <c r="I1027" s="149"/>
      <c r="J1027" s="164">
        <v>1890</v>
      </c>
      <c r="K1027" s="70">
        <v>162</v>
      </c>
      <c r="L1027" s="70">
        <v>11.01</v>
      </c>
      <c r="M1027" s="70">
        <v>97.24</v>
      </c>
      <c r="N1027" s="70">
        <v>93.38</v>
      </c>
      <c r="O1027" s="33">
        <f t="shared" si="62"/>
        <v>95.523599675287031</v>
      </c>
      <c r="R1027" s="170">
        <f t="shared" si="51"/>
        <v>0</v>
      </c>
      <c r="S1027" s="170">
        <f t="shared" si="52"/>
        <v>0</v>
      </c>
      <c r="T1027" s="170">
        <f t="shared" si="53"/>
        <v>0</v>
      </c>
      <c r="U1027" s="170">
        <f t="shared" si="54"/>
        <v>0</v>
      </c>
      <c r="V1027" s="170">
        <f t="shared" si="55"/>
        <v>0</v>
      </c>
      <c r="W1027" s="171">
        <v>30</v>
      </c>
      <c r="X1027" s="131">
        <f t="shared" si="56"/>
        <v>4.4764003247129693</v>
      </c>
      <c r="Y1027" s="172">
        <f t="shared" si="57"/>
        <v>0.42343086075027314</v>
      </c>
      <c r="Z1027" s="132">
        <f t="shared" si="58"/>
        <v>0</v>
      </c>
      <c r="AA1027" s="133">
        <f t="shared" si="59"/>
        <v>0</v>
      </c>
      <c r="AB1027" s="134">
        <f t="shared" si="60"/>
        <v>0</v>
      </c>
      <c r="AC1027" s="131">
        <f t="shared" si="61"/>
        <v>0</v>
      </c>
    </row>
    <row r="1028" spans="1:29" x14ac:dyDescent="0.35">
      <c r="A1028" s="142">
        <v>44228</v>
      </c>
      <c r="B1028" s="145">
        <v>2019</v>
      </c>
      <c r="C1028" s="149" t="s">
        <v>14</v>
      </c>
      <c r="D1028" s="139" t="s">
        <v>16</v>
      </c>
      <c r="E1028" s="78" t="s">
        <v>994</v>
      </c>
      <c r="F1028" s="139">
        <v>3</v>
      </c>
      <c r="G1028" s="149" t="s">
        <v>952</v>
      </c>
      <c r="H1028" s="149" t="s">
        <v>11</v>
      </c>
      <c r="I1028" s="149"/>
      <c r="J1028" s="164">
        <v>1891</v>
      </c>
      <c r="K1028" s="70">
        <v>58</v>
      </c>
      <c r="L1028" s="70">
        <v>11.17</v>
      </c>
      <c r="M1028" s="70">
        <v>86.55</v>
      </c>
      <c r="N1028" s="70">
        <v>80.55</v>
      </c>
      <c r="O1028" s="33">
        <f t="shared" si="62"/>
        <v>92.040328999734683</v>
      </c>
      <c r="R1028" s="170">
        <f t="shared" si="51"/>
        <v>0</v>
      </c>
      <c r="S1028" s="170">
        <f t="shared" si="52"/>
        <v>0</v>
      </c>
      <c r="T1028" s="170">
        <f t="shared" si="53"/>
        <v>0</v>
      </c>
      <c r="U1028" s="170">
        <f t="shared" si="54"/>
        <v>0</v>
      </c>
      <c r="V1028" s="170">
        <f t="shared" si="55"/>
        <v>0</v>
      </c>
      <c r="W1028" s="171">
        <v>30</v>
      </c>
      <c r="X1028" s="131">
        <f t="shared" si="56"/>
        <v>7.9596710002653168</v>
      </c>
      <c r="Y1028" s="172">
        <f t="shared" si="57"/>
        <v>0.44324012683770536</v>
      </c>
      <c r="Z1028" s="132">
        <f t="shared" si="58"/>
        <v>0</v>
      </c>
      <c r="AA1028" s="133">
        <f t="shared" si="59"/>
        <v>0</v>
      </c>
      <c r="AB1028" s="134">
        <f t="shared" si="60"/>
        <v>0</v>
      </c>
      <c r="AC1028" s="131">
        <f t="shared" si="61"/>
        <v>0</v>
      </c>
    </row>
    <row r="1029" spans="1:29" x14ac:dyDescent="0.35">
      <c r="A1029" s="142">
        <v>44228</v>
      </c>
      <c r="B1029" s="145">
        <v>2019</v>
      </c>
      <c r="C1029" s="149" t="s">
        <v>14</v>
      </c>
      <c r="D1029" s="139" t="s">
        <v>16</v>
      </c>
      <c r="E1029" s="78" t="s">
        <v>994</v>
      </c>
      <c r="F1029" s="139">
        <v>3</v>
      </c>
      <c r="G1029" s="149" t="s">
        <v>952</v>
      </c>
      <c r="H1029" s="149" t="s">
        <v>10</v>
      </c>
      <c r="I1029" s="149"/>
      <c r="J1029" s="164">
        <v>1892</v>
      </c>
      <c r="K1029" s="94">
        <v>60</v>
      </c>
      <c r="L1029" s="94">
        <v>10.99</v>
      </c>
      <c r="M1029" s="94">
        <v>89.42</v>
      </c>
      <c r="N1029" s="94">
        <v>80.709999999999994</v>
      </c>
      <c r="O1029" s="33">
        <f t="shared" si="62"/>
        <v>88.894555654723945</v>
      </c>
      <c r="R1029" s="170">
        <f t="shared" si="51"/>
        <v>0</v>
      </c>
      <c r="S1029" s="170">
        <f t="shared" si="52"/>
        <v>0</v>
      </c>
      <c r="T1029" s="170">
        <f t="shared" si="53"/>
        <v>0</v>
      </c>
      <c r="U1029" s="170">
        <f t="shared" si="54"/>
        <v>0</v>
      </c>
      <c r="V1029" s="170">
        <f t="shared" si="55"/>
        <v>0</v>
      </c>
      <c r="W1029" s="171">
        <v>30</v>
      </c>
      <c r="X1029" s="131">
        <f t="shared" si="56"/>
        <v>11.105444345276055</v>
      </c>
      <c r="Y1029" s="172">
        <f t="shared" si="57"/>
        <v>0.46246414228341948</v>
      </c>
      <c r="Z1029" s="132">
        <f t="shared" si="58"/>
        <v>0</v>
      </c>
      <c r="AA1029" s="133">
        <f t="shared" si="59"/>
        <v>0</v>
      </c>
      <c r="AB1029" s="134">
        <f t="shared" si="60"/>
        <v>0</v>
      </c>
      <c r="AC1029" s="131">
        <f t="shared" si="61"/>
        <v>0</v>
      </c>
    </row>
    <row r="1030" spans="1:29" x14ac:dyDescent="0.35">
      <c r="A1030" s="142">
        <v>44228</v>
      </c>
      <c r="B1030" s="145">
        <v>2019</v>
      </c>
      <c r="C1030" s="149" t="s">
        <v>14</v>
      </c>
      <c r="D1030" s="139" t="s">
        <v>16</v>
      </c>
      <c r="E1030" s="78" t="s">
        <v>994</v>
      </c>
      <c r="F1030" s="139">
        <v>3</v>
      </c>
      <c r="G1030" s="149" t="s">
        <v>990</v>
      </c>
      <c r="H1030" s="149" t="s">
        <v>8</v>
      </c>
      <c r="I1030" s="149"/>
      <c r="J1030" s="164">
        <v>1893</v>
      </c>
      <c r="K1030" s="94">
        <v>136</v>
      </c>
      <c r="L1030" s="94">
        <v>10.94</v>
      </c>
      <c r="M1030" s="94">
        <v>48.84</v>
      </c>
      <c r="N1030" s="94">
        <v>47.63</v>
      </c>
      <c r="O1030" s="33">
        <f t="shared" si="62"/>
        <v>96.80738786279683</v>
      </c>
      <c r="R1030" s="170">
        <f t="shared" si="51"/>
        <v>0</v>
      </c>
      <c r="S1030" s="170">
        <f t="shared" si="52"/>
        <v>0</v>
      </c>
      <c r="T1030" s="170">
        <f t="shared" si="53"/>
        <v>0</v>
      </c>
      <c r="U1030" s="170">
        <f t="shared" si="54"/>
        <v>0</v>
      </c>
      <c r="V1030" s="170">
        <f t="shared" si="55"/>
        <v>0</v>
      </c>
      <c r="W1030" s="171">
        <v>30</v>
      </c>
      <c r="X1030" s="131">
        <f t="shared" si="56"/>
        <v>3.1926121372031702</v>
      </c>
      <c r="Y1030" s="172">
        <f t="shared" si="57"/>
        <v>0.4164895066775689</v>
      </c>
      <c r="Z1030" s="132">
        <f t="shared" si="58"/>
        <v>0</v>
      </c>
      <c r="AA1030" s="133">
        <f t="shared" si="59"/>
        <v>0</v>
      </c>
      <c r="AB1030" s="134">
        <f t="shared" si="60"/>
        <v>0</v>
      </c>
      <c r="AC1030" s="131">
        <f t="shared" si="61"/>
        <v>0</v>
      </c>
    </row>
    <row r="1031" spans="1:29" x14ac:dyDescent="0.35">
      <c r="A1031" s="142">
        <v>44228</v>
      </c>
      <c r="B1031" s="145">
        <v>2019</v>
      </c>
      <c r="C1031" s="149" t="s">
        <v>14</v>
      </c>
      <c r="D1031" s="139" t="s">
        <v>16</v>
      </c>
      <c r="E1031" s="78" t="s">
        <v>994</v>
      </c>
      <c r="F1031" s="139">
        <v>3</v>
      </c>
      <c r="G1031" s="149" t="s">
        <v>990</v>
      </c>
      <c r="H1031" s="149" t="s">
        <v>12</v>
      </c>
      <c r="I1031" s="149"/>
      <c r="J1031" s="164">
        <v>1894</v>
      </c>
      <c r="K1031" s="70">
        <v>128</v>
      </c>
      <c r="L1031" s="70">
        <v>10.89</v>
      </c>
      <c r="M1031" s="70">
        <v>96.34</v>
      </c>
      <c r="N1031" s="70">
        <v>92.47</v>
      </c>
      <c r="O1031" s="33">
        <f t="shared" si="62"/>
        <v>95.471035693387947</v>
      </c>
      <c r="R1031" s="170">
        <f t="shared" si="51"/>
        <v>0</v>
      </c>
      <c r="S1031" s="170">
        <f t="shared" si="52"/>
        <v>0</v>
      </c>
      <c r="T1031" s="170">
        <f t="shared" si="53"/>
        <v>0</v>
      </c>
      <c r="U1031" s="170">
        <f t="shared" si="54"/>
        <v>0</v>
      </c>
      <c r="V1031" s="170">
        <f t="shared" si="55"/>
        <v>0</v>
      </c>
      <c r="W1031" s="171">
        <v>30</v>
      </c>
      <c r="X1031" s="131">
        <f t="shared" si="56"/>
        <v>4.5289643066120533</v>
      </c>
      <c r="Y1031" s="172">
        <f t="shared" si="57"/>
        <v>0.42371904878646727</v>
      </c>
      <c r="Z1031" s="132">
        <f t="shared" si="58"/>
        <v>0</v>
      </c>
      <c r="AA1031" s="133">
        <f t="shared" si="59"/>
        <v>0</v>
      </c>
      <c r="AB1031" s="134">
        <f t="shared" si="60"/>
        <v>0</v>
      </c>
      <c r="AC1031" s="131">
        <f t="shared" si="61"/>
        <v>0</v>
      </c>
    </row>
    <row r="1032" spans="1:29" x14ac:dyDescent="0.35">
      <c r="A1032" s="142">
        <v>44228</v>
      </c>
      <c r="B1032" s="145">
        <v>2019</v>
      </c>
      <c r="C1032" s="149" t="s">
        <v>14</v>
      </c>
      <c r="D1032" s="139" t="s">
        <v>16</v>
      </c>
      <c r="E1032" s="78" t="s">
        <v>994</v>
      </c>
      <c r="F1032" s="139">
        <v>3</v>
      </c>
      <c r="G1032" s="149" t="s">
        <v>990</v>
      </c>
      <c r="H1032" s="149" t="s">
        <v>11</v>
      </c>
      <c r="I1032" s="149"/>
      <c r="J1032" s="164">
        <v>1895</v>
      </c>
      <c r="K1032" s="70">
        <v>59</v>
      </c>
      <c r="L1032" s="70">
        <v>11.22</v>
      </c>
      <c r="M1032" s="70">
        <v>94.63</v>
      </c>
      <c r="N1032" s="70">
        <v>87.22</v>
      </c>
      <c r="O1032" s="33">
        <f t="shared" si="62"/>
        <v>91.116173120728931</v>
      </c>
      <c r="R1032" s="170">
        <f t="shared" si="51"/>
        <v>0</v>
      </c>
      <c r="S1032" s="170">
        <f t="shared" si="52"/>
        <v>0</v>
      </c>
      <c r="T1032" s="170">
        <f t="shared" si="53"/>
        <v>0</v>
      </c>
      <c r="U1032" s="170">
        <f t="shared" si="54"/>
        <v>0</v>
      </c>
      <c r="V1032" s="170">
        <f t="shared" si="55"/>
        <v>0</v>
      </c>
      <c r="W1032" s="171">
        <v>30</v>
      </c>
      <c r="X1032" s="131">
        <f t="shared" si="56"/>
        <v>8.8838268792710693</v>
      </c>
      <c r="Y1032" s="172">
        <f t="shared" si="57"/>
        <v>0.44874999999999993</v>
      </c>
      <c r="Z1032" s="132">
        <f t="shared" si="58"/>
        <v>0</v>
      </c>
      <c r="AA1032" s="133">
        <f t="shared" si="59"/>
        <v>0</v>
      </c>
      <c r="AB1032" s="134">
        <f t="shared" si="60"/>
        <v>0</v>
      </c>
      <c r="AC1032" s="131">
        <f t="shared" si="61"/>
        <v>0</v>
      </c>
    </row>
    <row r="1033" spans="1:29" x14ac:dyDescent="0.35">
      <c r="A1033" s="142">
        <v>44228</v>
      </c>
      <c r="B1033" s="145">
        <v>2019</v>
      </c>
      <c r="C1033" s="149" t="s">
        <v>14</v>
      </c>
      <c r="D1033" s="139" t="s">
        <v>16</v>
      </c>
      <c r="E1033" s="78" t="s">
        <v>994</v>
      </c>
      <c r="F1033" s="139">
        <v>3</v>
      </c>
      <c r="G1033" s="149" t="s">
        <v>990</v>
      </c>
      <c r="H1033" s="149" t="s">
        <v>10</v>
      </c>
      <c r="I1033" s="149"/>
      <c r="J1033" s="164">
        <v>1896</v>
      </c>
      <c r="K1033" s="70">
        <v>49</v>
      </c>
      <c r="L1033" s="70">
        <v>11.2</v>
      </c>
      <c r="M1033" s="70">
        <v>92.27</v>
      </c>
      <c r="N1033" s="70">
        <v>82.85</v>
      </c>
      <c r="O1033" s="33">
        <f t="shared" si="62"/>
        <v>88.380411989638574</v>
      </c>
      <c r="R1033" s="170">
        <f t="shared" si="51"/>
        <v>0</v>
      </c>
      <c r="S1033" s="170">
        <f t="shared" si="52"/>
        <v>0</v>
      </c>
      <c r="T1033" s="170">
        <f t="shared" si="53"/>
        <v>0</v>
      </c>
      <c r="U1033" s="170">
        <f t="shared" si="54"/>
        <v>0</v>
      </c>
      <c r="V1033" s="170">
        <f t="shared" si="55"/>
        <v>0</v>
      </c>
      <c r="W1033" s="171">
        <v>30</v>
      </c>
      <c r="X1033" s="131">
        <f t="shared" si="56"/>
        <v>11.619588010361426</v>
      </c>
      <c r="Y1033" s="172">
        <f t="shared" si="57"/>
        <v>0.46573621772505241</v>
      </c>
      <c r="Z1033" s="132">
        <f t="shared" si="58"/>
        <v>0</v>
      </c>
      <c r="AA1033" s="133">
        <f t="shared" si="59"/>
        <v>0</v>
      </c>
      <c r="AB1033" s="134">
        <f t="shared" si="60"/>
        <v>0</v>
      </c>
      <c r="AC1033" s="131">
        <f t="shared" si="61"/>
        <v>0</v>
      </c>
    </row>
    <row r="1034" spans="1:29" x14ac:dyDescent="0.35">
      <c r="A1034" s="142">
        <v>44228</v>
      </c>
      <c r="B1034" s="145">
        <v>2019</v>
      </c>
      <c r="C1034" s="149" t="s">
        <v>14</v>
      </c>
      <c r="D1034" s="139" t="s">
        <v>15</v>
      </c>
      <c r="E1034" s="78" t="s">
        <v>998</v>
      </c>
      <c r="F1034" s="139">
        <v>7</v>
      </c>
      <c r="G1034" s="149" t="s">
        <v>952</v>
      </c>
      <c r="H1034" s="149" t="s">
        <v>8</v>
      </c>
      <c r="I1034" s="149"/>
      <c r="J1034" s="164">
        <v>1897</v>
      </c>
      <c r="K1034" s="70"/>
      <c r="L1034" s="70"/>
      <c r="M1034" s="70"/>
      <c r="N1034" s="70"/>
      <c r="O1034" s="33"/>
      <c r="R1034" s="170" t="e">
        <f t="shared" si="51"/>
        <v>#DIV/0!</v>
      </c>
      <c r="S1034" s="170" t="e">
        <f t="shared" si="52"/>
        <v>#DIV/0!</v>
      </c>
      <c r="T1034" s="170" t="e">
        <f t="shared" si="53"/>
        <v>#DIV/0!</v>
      </c>
      <c r="U1034" s="170" t="e">
        <f t="shared" si="54"/>
        <v>#DIV/0!</v>
      </c>
      <c r="V1034" s="170" t="e">
        <f t="shared" si="55"/>
        <v>#DIV/0!</v>
      </c>
      <c r="W1034" s="171">
        <v>30</v>
      </c>
      <c r="X1034" s="131">
        <f t="shared" si="56"/>
        <v>100</v>
      </c>
      <c r="Y1034" s="172" t="e">
        <f t="shared" si="57"/>
        <v>#DIV/0!</v>
      </c>
      <c r="Z1034" s="132">
        <f t="shared" si="58"/>
        <v>0</v>
      </c>
      <c r="AA1034" s="133">
        <f t="shared" si="59"/>
        <v>0</v>
      </c>
      <c r="AB1034" s="134" t="e">
        <f t="shared" si="60"/>
        <v>#DIV/0!</v>
      </c>
      <c r="AC1034" s="131" t="e">
        <f t="shared" si="61"/>
        <v>#DIV/0!</v>
      </c>
    </row>
    <row r="1035" spans="1:29" x14ac:dyDescent="0.35">
      <c r="A1035" s="142">
        <v>44228</v>
      </c>
      <c r="B1035" s="145">
        <v>2019</v>
      </c>
      <c r="C1035" s="149" t="s">
        <v>14</v>
      </c>
      <c r="D1035" s="139" t="s">
        <v>15</v>
      </c>
      <c r="E1035" s="78" t="s">
        <v>998</v>
      </c>
      <c r="F1035" s="139">
        <v>7</v>
      </c>
      <c r="G1035" s="149" t="s">
        <v>952</v>
      </c>
      <c r="H1035" s="149" t="s">
        <v>12</v>
      </c>
      <c r="I1035" s="149"/>
      <c r="J1035" s="164">
        <v>1898</v>
      </c>
      <c r="K1035" s="70">
        <v>195</v>
      </c>
      <c r="L1035" s="70">
        <v>10.93</v>
      </c>
      <c r="M1035" s="70">
        <v>81.2</v>
      </c>
      <c r="N1035" s="70">
        <v>78.760000000000005</v>
      </c>
      <c r="O1035" s="33">
        <f t="shared" ref="O1035:O1066" si="63">100/(M1035-L1035)*(N1035-L1035)</f>
        <v>96.527678952611367</v>
      </c>
      <c r="R1035" s="170">
        <f t="shared" si="51"/>
        <v>0</v>
      </c>
      <c r="S1035" s="170">
        <f t="shared" si="52"/>
        <v>0</v>
      </c>
      <c r="T1035" s="170">
        <f t="shared" si="53"/>
        <v>0</v>
      </c>
      <c r="U1035" s="170">
        <f t="shared" si="54"/>
        <v>0</v>
      </c>
      <c r="V1035" s="170">
        <f t="shared" si="55"/>
        <v>0</v>
      </c>
      <c r="W1035" s="171">
        <v>30</v>
      </c>
      <c r="X1035" s="131">
        <f t="shared" si="56"/>
        <v>3.4723210473886326</v>
      </c>
      <c r="Y1035" s="172">
        <f t="shared" si="57"/>
        <v>0.41798614182515098</v>
      </c>
      <c r="Z1035" s="132">
        <f t="shared" si="58"/>
        <v>0</v>
      </c>
      <c r="AA1035" s="133">
        <f t="shared" si="59"/>
        <v>0</v>
      </c>
      <c r="AB1035" s="134">
        <f t="shared" si="60"/>
        <v>0</v>
      </c>
      <c r="AC1035" s="131">
        <f t="shared" si="61"/>
        <v>0</v>
      </c>
    </row>
    <row r="1036" spans="1:29" x14ac:dyDescent="0.35">
      <c r="A1036" s="142">
        <v>44228</v>
      </c>
      <c r="B1036" s="145">
        <v>2019</v>
      </c>
      <c r="C1036" s="149" t="s">
        <v>14</v>
      </c>
      <c r="D1036" s="139" t="s">
        <v>15</v>
      </c>
      <c r="E1036" s="78" t="s">
        <v>998</v>
      </c>
      <c r="F1036" s="139">
        <v>7</v>
      </c>
      <c r="G1036" s="149" t="s">
        <v>952</v>
      </c>
      <c r="H1036" s="149" t="s">
        <v>11</v>
      </c>
      <c r="I1036" s="149"/>
      <c r="J1036" s="164">
        <v>1899</v>
      </c>
      <c r="K1036" s="70">
        <v>165</v>
      </c>
      <c r="L1036" s="70">
        <v>10.88</v>
      </c>
      <c r="M1036" s="70">
        <v>94.54</v>
      </c>
      <c r="N1036" s="70">
        <v>88.8</v>
      </c>
      <c r="O1036" s="33">
        <f t="shared" si="63"/>
        <v>93.138895529524248</v>
      </c>
      <c r="R1036" s="170">
        <f t="shared" si="51"/>
        <v>0</v>
      </c>
      <c r="S1036" s="170">
        <f t="shared" si="52"/>
        <v>0</v>
      </c>
      <c r="T1036" s="170">
        <f t="shared" si="53"/>
        <v>0</v>
      </c>
      <c r="U1036" s="170">
        <f t="shared" si="54"/>
        <v>0</v>
      </c>
      <c r="V1036" s="170">
        <f t="shared" si="55"/>
        <v>0</v>
      </c>
      <c r="W1036" s="171">
        <v>30</v>
      </c>
      <c r="X1036" s="131">
        <f t="shared" si="56"/>
        <v>6.8611044704757518</v>
      </c>
      <c r="Y1036" s="172">
        <f t="shared" si="57"/>
        <v>0.43683264887063661</v>
      </c>
      <c r="Z1036" s="132">
        <f t="shared" si="58"/>
        <v>0</v>
      </c>
      <c r="AA1036" s="133">
        <f t="shared" si="59"/>
        <v>0</v>
      </c>
      <c r="AB1036" s="134">
        <f t="shared" si="60"/>
        <v>0</v>
      </c>
      <c r="AC1036" s="131">
        <f t="shared" si="61"/>
        <v>0</v>
      </c>
    </row>
    <row r="1037" spans="1:29" x14ac:dyDescent="0.35">
      <c r="A1037" s="142">
        <v>44228</v>
      </c>
      <c r="B1037" s="145">
        <v>2019</v>
      </c>
      <c r="C1037" s="149" t="s">
        <v>14</v>
      </c>
      <c r="D1037" s="139" t="s">
        <v>15</v>
      </c>
      <c r="E1037" s="78" t="s">
        <v>998</v>
      </c>
      <c r="F1037" s="139">
        <v>7</v>
      </c>
      <c r="G1037" s="149" t="s">
        <v>952</v>
      </c>
      <c r="H1037" s="149" t="s">
        <v>10</v>
      </c>
      <c r="I1037" s="149"/>
      <c r="J1037" s="164">
        <v>1900</v>
      </c>
      <c r="K1037" s="70">
        <v>126</v>
      </c>
      <c r="L1037" s="70">
        <v>10.93</v>
      </c>
      <c r="M1037" s="70">
        <v>73.959999999999994</v>
      </c>
      <c r="N1037" s="70">
        <v>66.7</v>
      </c>
      <c r="O1037" s="33">
        <f t="shared" si="63"/>
        <v>88.481675392670169</v>
      </c>
      <c r="R1037" s="170">
        <f t="shared" si="51"/>
        <v>0</v>
      </c>
      <c r="S1037" s="170">
        <f t="shared" si="52"/>
        <v>0</v>
      </c>
      <c r="T1037" s="170">
        <f t="shared" si="53"/>
        <v>0</v>
      </c>
      <c r="U1037" s="170">
        <f t="shared" si="54"/>
        <v>0</v>
      </c>
      <c r="V1037" s="170">
        <f t="shared" si="55"/>
        <v>0</v>
      </c>
      <c r="W1037" s="171">
        <v>30</v>
      </c>
      <c r="X1037" s="131">
        <f t="shared" si="56"/>
        <v>11.518324607329831</v>
      </c>
      <c r="Y1037" s="172">
        <f t="shared" si="57"/>
        <v>0.46508875739644961</v>
      </c>
      <c r="Z1037" s="132">
        <f t="shared" si="58"/>
        <v>0</v>
      </c>
      <c r="AA1037" s="133">
        <f t="shared" si="59"/>
        <v>0</v>
      </c>
      <c r="AB1037" s="134">
        <f t="shared" si="60"/>
        <v>0</v>
      </c>
      <c r="AC1037" s="131">
        <f t="shared" si="61"/>
        <v>0</v>
      </c>
    </row>
    <row r="1038" spans="1:29" x14ac:dyDescent="0.35">
      <c r="A1038" s="142">
        <v>44228</v>
      </c>
      <c r="B1038" s="145">
        <v>2019</v>
      </c>
      <c r="C1038" s="149" t="s">
        <v>14</v>
      </c>
      <c r="D1038" s="139" t="s">
        <v>15</v>
      </c>
      <c r="E1038" s="78" t="s">
        <v>998</v>
      </c>
      <c r="F1038" s="139">
        <v>7</v>
      </c>
      <c r="G1038" s="149" t="s">
        <v>990</v>
      </c>
      <c r="H1038" s="149" t="s">
        <v>8</v>
      </c>
      <c r="I1038" s="149"/>
      <c r="J1038" s="164">
        <v>1901</v>
      </c>
      <c r="K1038" s="70">
        <v>40</v>
      </c>
      <c r="L1038" s="70">
        <v>10.94</v>
      </c>
      <c r="M1038" s="70">
        <v>49.37</v>
      </c>
      <c r="N1038" s="70">
        <v>47.64</v>
      </c>
      <c r="O1038" s="33">
        <f t="shared" si="63"/>
        <v>95.498308613062719</v>
      </c>
      <c r="R1038" s="170">
        <f t="shared" si="51"/>
        <v>0</v>
      </c>
      <c r="S1038" s="170">
        <f t="shared" si="52"/>
        <v>0</v>
      </c>
      <c r="T1038" s="170">
        <f t="shared" si="53"/>
        <v>0</v>
      </c>
      <c r="U1038" s="170">
        <f t="shared" si="54"/>
        <v>0</v>
      </c>
      <c r="V1038" s="170">
        <f t="shared" si="55"/>
        <v>0</v>
      </c>
      <c r="W1038" s="171">
        <v>30</v>
      </c>
      <c r="X1038" s="131">
        <f t="shared" si="56"/>
        <v>4.5016913869372814</v>
      </c>
      <c r="Y1038" s="172">
        <f t="shared" si="57"/>
        <v>0.42356948228882829</v>
      </c>
      <c r="Z1038" s="132">
        <f t="shared" si="58"/>
        <v>0</v>
      </c>
      <c r="AA1038" s="133">
        <f t="shared" si="59"/>
        <v>0</v>
      </c>
      <c r="AB1038" s="134">
        <f t="shared" si="60"/>
        <v>0</v>
      </c>
      <c r="AC1038" s="131">
        <f t="shared" si="61"/>
        <v>0</v>
      </c>
    </row>
    <row r="1039" spans="1:29" x14ac:dyDescent="0.35">
      <c r="A1039" s="142">
        <v>44228</v>
      </c>
      <c r="B1039" s="145">
        <v>2019</v>
      </c>
      <c r="C1039" s="149" t="s">
        <v>14</v>
      </c>
      <c r="D1039" s="139" t="s">
        <v>15</v>
      </c>
      <c r="E1039" s="78" t="s">
        <v>998</v>
      </c>
      <c r="F1039" s="139">
        <v>7</v>
      </c>
      <c r="G1039" s="149" t="s">
        <v>990</v>
      </c>
      <c r="H1039" s="149" t="s">
        <v>12</v>
      </c>
      <c r="I1039" s="149"/>
      <c r="J1039" s="164">
        <v>1902</v>
      </c>
      <c r="K1039" s="70">
        <v>135</v>
      </c>
      <c r="L1039" s="70">
        <v>10.98</v>
      </c>
      <c r="M1039" s="70">
        <v>88.65</v>
      </c>
      <c r="N1039" s="70">
        <v>84.59</v>
      </c>
      <c r="O1039" s="33">
        <f t="shared" si="63"/>
        <v>94.772756534054324</v>
      </c>
      <c r="R1039" s="170">
        <f t="shared" si="51"/>
        <v>0</v>
      </c>
      <c r="S1039" s="170">
        <f t="shared" si="52"/>
        <v>0</v>
      </c>
      <c r="T1039" s="170">
        <f t="shared" si="53"/>
        <v>0</v>
      </c>
      <c r="U1039" s="170">
        <f t="shared" si="54"/>
        <v>0</v>
      </c>
      <c r="V1039" s="170">
        <f t="shared" si="55"/>
        <v>0</v>
      </c>
      <c r="W1039" s="171">
        <v>30</v>
      </c>
      <c r="X1039" s="131">
        <f t="shared" si="56"/>
        <v>5.2272434659456763</v>
      </c>
      <c r="Y1039" s="172">
        <f t="shared" si="57"/>
        <v>0.42757777475886438</v>
      </c>
      <c r="Z1039" s="132">
        <f t="shared" si="58"/>
        <v>0</v>
      </c>
      <c r="AA1039" s="133">
        <f t="shared" si="59"/>
        <v>0</v>
      </c>
      <c r="AB1039" s="134">
        <f t="shared" si="60"/>
        <v>0</v>
      </c>
      <c r="AC1039" s="131">
        <f t="shared" si="61"/>
        <v>0</v>
      </c>
    </row>
    <row r="1040" spans="1:29" x14ac:dyDescent="0.35">
      <c r="A1040" s="142">
        <v>44228</v>
      </c>
      <c r="B1040" s="145">
        <v>2019</v>
      </c>
      <c r="C1040" s="149" t="s">
        <v>14</v>
      </c>
      <c r="D1040" s="139" t="s">
        <v>15</v>
      </c>
      <c r="E1040" s="78" t="s">
        <v>998</v>
      </c>
      <c r="F1040" s="139">
        <v>7</v>
      </c>
      <c r="G1040" s="149" t="s">
        <v>990</v>
      </c>
      <c r="H1040" s="149" t="s">
        <v>11</v>
      </c>
      <c r="I1040" s="149"/>
      <c r="J1040" s="164">
        <v>1903</v>
      </c>
      <c r="K1040" s="70">
        <v>129</v>
      </c>
      <c r="L1040" s="70">
        <v>10.92</v>
      </c>
      <c r="M1040" s="70">
        <v>92.01</v>
      </c>
      <c r="N1040" s="70">
        <v>86.26</v>
      </c>
      <c r="O1040" s="33">
        <f t="shared" si="63"/>
        <v>92.90911333086693</v>
      </c>
      <c r="R1040" s="170">
        <f t="shared" si="51"/>
        <v>0</v>
      </c>
      <c r="S1040" s="170">
        <f t="shared" si="52"/>
        <v>0</v>
      </c>
      <c r="T1040" s="170">
        <f t="shared" si="53"/>
        <v>0</v>
      </c>
      <c r="U1040" s="170">
        <f t="shared" si="54"/>
        <v>0</v>
      </c>
      <c r="V1040" s="170">
        <f t="shared" si="55"/>
        <v>0</v>
      </c>
      <c r="W1040" s="171">
        <v>30</v>
      </c>
      <c r="X1040" s="131">
        <f t="shared" si="56"/>
        <v>7.0908866691330701</v>
      </c>
      <c r="Y1040" s="172">
        <f t="shared" si="57"/>
        <v>0.43816033979293872</v>
      </c>
      <c r="Z1040" s="132">
        <f t="shared" si="58"/>
        <v>0</v>
      </c>
      <c r="AA1040" s="133">
        <f t="shared" si="59"/>
        <v>0</v>
      </c>
      <c r="AB1040" s="134">
        <f t="shared" si="60"/>
        <v>0</v>
      </c>
      <c r="AC1040" s="131">
        <f t="shared" si="61"/>
        <v>0</v>
      </c>
    </row>
    <row r="1041" spans="1:29" x14ac:dyDescent="0.35">
      <c r="A1041" s="142">
        <v>44228</v>
      </c>
      <c r="B1041" s="145">
        <v>2019</v>
      </c>
      <c r="C1041" s="149" t="s">
        <v>14</v>
      </c>
      <c r="D1041" s="139" t="s">
        <v>15</v>
      </c>
      <c r="E1041" s="78" t="s">
        <v>998</v>
      </c>
      <c r="F1041" s="139">
        <v>7</v>
      </c>
      <c r="G1041" s="149" t="s">
        <v>990</v>
      </c>
      <c r="H1041" s="149" t="s">
        <v>10</v>
      </c>
      <c r="I1041" s="149"/>
      <c r="J1041" s="164">
        <v>1904</v>
      </c>
      <c r="K1041" s="70">
        <v>133</v>
      </c>
      <c r="L1041" s="70">
        <v>10.99</v>
      </c>
      <c r="M1041" s="70">
        <v>66.45</v>
      </c>
      <c r="N1041" s="70">
        <v>59.33</v>
      </c>
      <c r="O1041" s="33">
        <f t="shared" si="63"/>
        <v>87.161918499819677</v>
      </c>
      <c r="R1041" s="170">
        <f t="shared" si="51"/>
        <v>0</v>
      </c>
      <c r="S1041" s="170">
        <f t="shared" si="52"/>
        <v>0</v>
      </c>
      <c r="T1041" s="170">
        <f t="shared" si="53"/>
        <v>0</v>
      </c>
      <c r="U1041" s="170">
        <f t="shared" si="54"/>
        <v>0</v>
      </c>
      <c r="V1041" s="170">
        <f t="shared" si="55"/>
        <v>0</v>
      </c>
      <c r="W1041" s="171">
        <v>30</v>
      </c>
      <c r="X1041" s="131">
        <f t="shared" si="56"/>
        <v>12.838081500180323</v>
      </c>
      <c r="Y1041" s="172">
        <f t="shared" si="57"/>
        <v>0.47364501448076141</v>
      </c>
      <c r="Z1041" s="132">
        <f t="shared" si="58"/>
        <v>0</v>
      </c>
      <c r="AA1041" s="133">
        <f t="shared" si="59"/>
        <v>0</v>
      </c>
      <c r="AB1041" s="134">
        <f t="shared" si="60"/>
        <v>0</v>
      </c>
      <c r="AC1041" s="131">
        <f t="shared" si="61"/>
        <v>0</v>
      </c>
    </row>
    <row r="1042" spans="1:29" x14ac:dyDescent="0.35">
      <c r="A1042" s="142">
        <v>44228</v>
      </c>
      <c r="B1042" s="145">
        <v>2019</v>
      </c>
      <c r="C1042" s="149" t="s">
        <v>14</v>
      </c>
      <c r="D1042" s="139" t="s">
        <v>14</v>
      </c>
      <c r="E1042" s="78" t="s">
        <v>996</v>
      </c>
      <c r="F1042" s="139">
        <v>5</v>
      </c>
      <c r="G1042" s="149" t="s">
        <v>952</v>
      </c>
      <c r="H1042" s="149" t="s">
        <v>8</v>
      </c>
      <c r="I1042" s="149"/>
      <c r="J1042" s="164">
        <v>1905</v>
      </c>
      <c r="K1042" s="70">
        <v>121</v>
      </c>
      <c r="L1042" s="70">
        <v>10.96</v>
      </c>
      <c r="M1042" s="70">
        <v>71.36</v>
      </c>
      <c r="N1042" s="70">
        <v>65.17</v>
      </c>
      <c r="O1042" s="33">
        <f t="shared" si="63"/>
        <v>89.75165562913908</v>
      </c>
      <c r="R1042" s="170">
        <f t="shared" si="51"/>
        <v>0</v>
      </c>
      <c r="S1042" s="170">
        <f t="shared" si="52"/>
        <v>0</v>
      </c>
      <c r="T1042" s="170">
        <f t="shared" si="53"/>
        <v>0</v>
      </c>
      <c r="U1042" s="170">
        <f t="shared" si="54"/>
        <v>0</v>
      </c>
      <c r="V1042" s="170">
        <f t="shared" si="55"/>
        <v>0</v>
      </c>
      <c r="W1042" s="171">
        <v>30</v>
      </c>
      <c r="X1042" s="131">
        <f t="shared" si="56"/>
        <v>10.24834437086092</v>
      </c>
      <c r="Y1042" s="172">
        <f t="shared" si="57"/>
        <v>0.45709278730861458</v>
      </c>
      <c r="Z1042" s="132">
        <f t="shared" si="58"/>
        <v>0</v>
      </c>
      <c r="AA1042" s="133">
        <f t="shared" si="59"/>
        <v>0</v>
      </c>
      <c r="AB1042" s="134">
        <f t="shared" si="60"/>
        <v>0</v>
      </c>
      <c r="AC1042" s="131">
        <f t="shared" si="61"/>
        <v>0</v>
      </c>
    </row>
    <row r="1043" spans="1:29" x14ac:dyDescent="0.35">
      <c r="A1043" s="142">
        <v>44228</v>
      </c>
      <c r="B1043" s="145">
        <v>2019</v>
      </c>
      <c r="C1043" s="149" t="s">
        <v>14</v>
      </c>
      <c r="D1043" s="139" t="s">
        <v>14</v>
      </c>
      <c r="E1043" s="78" t="s">
        <v>996</v>
      </c>
      <c r="F1043" s="139">
        <v>5</v>
      </c>
      <c r="G1043" s="149" t="s">
        <v>952</v>
      </c>
      <c r="H1043" s="149" t="s">
        <v>12</v>
      </c>
      <c r="I1043" s="149"/>
      <c r="J1043" s="164">
        <v>1906</v>
      </c>
      <c r="K1043" s="70">
        <v>184</v>
      </c>
      <c r="L1043" s="70">
        <v>11.09</v>
      </c>
      <c r="M1043" s="70">
        <v>86.09</v>
      </c>
      <c r="N1043" s="70">
        <v>80.430000000000007</v>
      </c>
      <c r="O1043" s="33">
        <f t="shared" si="63"/>
        <v>92.453333333333333</v>
      </c>
      <c r="R1043" s="170">
        <f t="shared" si="51"/>
        <v>0</v>
      </c>
      <c r="S1043" s="170">
        <f t="shared" si="52"/>
        <v>0</v>
      </c>
      <c r="T1043" s="170">
        <f t="shared" si="53"/>
        <v>0</v>
      </c>
      <c r="U1043" s="170">
        <f t="shared" si="54"/>
        <v>0</v>
      </c>
      <c r="V1043" s="170">
        <f t="shared" si="55"/>
        <v>0</v>
      </c>
      <c r="W1043" s="171">
        <v>30</v>
      </c>
      <c r="X1043" s="131">
        <f t="shared" si="56"/>
        <v>7.5466666666666669</v>
      </c>
      <c r="Y1043" s="172">
        <f t="shared" si="57"/>
        <v>0.44081338332852615</v>
      </c>
      <c r="Z1043" s="132">
        <f t="shared" si="58"/>
        <v>0</v>
      </c>
      <c r="AA1043" s="133">
        <f t="shared" si="59"/>
        <v>0</v>
      </c>
      <c r="AB1043" s="134">
        <f t="shared" si="60"/>
        <v>0</v>
      </c>
      <c r="AC1043" s="131">
        <f t="shared" si="61"/>
        <v>0</v>
      </c>
    </row>
    <row r="1044" spans="1:29" x14ac:dyDescent="0.35">
      <c r="A1044" s="142">
        <v>44228</v>
      </c>
      <c r="B1044" s="145">
        <v>2019</v>
      </c>
      <c r="C1044" s="149" t="s">
        <v>14</v>
      </c>
      <c r="D1044" s="139" t="s">
        <v>14</v>
      </c>
      <c r="E1044" s="78" t="s">
        <v>996</v>
      </c>
      <c r="F1044" s="139">
        <v>5</v>
      </c>
      <c r="G1044" s="149" t="s">
        <v>952</v>
      </c>
      <c r="H1044" s="149" t="s">
        <v>11</v>
      </c>
      <c r="I1044" s="149"/>
      <c r="J1044" s="164">
        <v>1907</v>
      </c>
      <c r="K1044" s="70">
        <v>155</v>
      </c>
      <c r="L1044" s="70">
        <v>11.01</v>
      </c>
      <c r="M1044" s="70">
        <v>90.56</v>
      </c>
      <c r="N1044" s="70">
        <v>83.25</v>
      </c>
      <c r="O1044" s="33">
        <f t="shared" si="63"/>
        <v>90.810810810810807</v>
      </c>
      <c r="R1044" s="170">
        <f t="shared" si="51"/>
        <v>0</v>
      </c>
      <c r="S1044" s="170">
        <f t="shared" si="52"/>
        <v>0</v>
      </c>
      <c r="T1044" s="170">
        <f t="shared" si="53"/>
        <v>0</v>
      </c>
      <c r="U1044" s="170">
        <f t="shared" si="54"/>
        <v>0</v>
      </c>
      <c r="V1044" s="170">
        <f t="shared" si="55"/>
        <v>0</v>
      </c>
      <c r="W1044" s="171">
        <v>30</v>
      </c>
      <c r="X1044" s="131">
        <f t="shared" si="56"/>
        <v>9.189189189189193</v>
      </c>
      <c r="Y1044" s="172">
        <f t="shared" si="57"/>
        <v>0.4505952380952381</v>
      </c>
      <c r="Z1044" s="132">
        <f t="shared" si="58"/>
        <v>0</v>
      </c>
      <c r="AA1044" s="133">
        <f t="shared" si="59"/>
        <v>0</v>
      </c>
      <c r="AB1044" s="134">
        <f t="shared" si="60"/>
        <v>0</v>
      </c>
      <c r="AC1044" s="131">
        <f t="shared" si="61"/>
        <v>0</v>
      </c>
    </row>
    <row r="1045" spans="1:29" x14ac:dyDescent="0.35">
      <c r="A1045" s="142">
        <v>44228</v>
      </c>
      <c r="B1045" s="145">
        <v>2019</v>
      </c>
      <c r="C1045" s="149" t="s">
        <v>14</v>
      </c>
      <c r="D1045" s="139" t="s">
        <v>14</v>
      </c>
      <c r="E1045" s="78" t="s">
        <v>996</v>
      </c>
      <c r="F1045" s="139">
        <v>5</v>
      </c>
      <c r="G1045" s="149" t="s">
        <v>952</v>
      </c>
      <c r="H1045" s="149" t="s">
        <v>10</v>
      </c>
      <c r="I1045" s="149"/>
      <c r="J1045" s="164">
        <v>1908</v>
      </c>
      <c r="K1045" s="70">
        <v>164</v>
      </c>
      <c r="L1045" s="70">
        <v>10.93</v>
      </c>
      <c r="M1045" s="70">
        <v>82.54</v>
      </c>
      <c r="N1045" s="70">
        <v>73.739999999999995</v>
      </c>
      <c r="O1045" s="33">
        <f t="shared" si="63"/>
        <v>87.711213517665101</v>
      </c>
      <c r="R1045" s="170">
        <f t="shared" si="51"/>
        <v>0</v>
      </c>
      <c r="S1045" s="170">
        <f t="shared" si="52"/>
        <v>0</v>
      </c>
      <c r="T1045" s="170">
        <f t="shared" si="53"/>
        <v>0</v>
      </c>
      <c r="U1045" s="170">
        <f t="shared" si="54"/>
        <v>0</v>
      </c>
      <c r="V1045" s="170">
        <f t="shared" si="55"/>
        <v>0</v>
      </c>
      <c r="W1045" s="171">
        <v>30</v>
      </c>
      <c r="X1045" s="131">
        <f t="shared" si="56"/>
        <v>12.288786482334899</v>
      </c>
      <c r="Y1045" s="172">
        <f t="shared" si="57"/>
        <v>0.4700525394045536</v>
      </c>
      <c r="Z1045" s="132">
        <f t="shared" si="58"/>
        <v>0</v>
      </c>
      <c r="AA1045" s="133">
        <f t="shared" si="59"/>
        <v>0</v>
      </c>
      <c r="AB1045" s="134">
        <f t="shared" si="60"/>
        <v>0</v>
      </c>
      <c r="AC1045" s="131">
        <f t="shared" si="61"/>
        <v>0</v>
      </c>
    </row>
    <row r="1046" spans="1:29" x14ac:dyDescent="0.35">
      <c r="A1046" s="142">
        <v>44228</v>
      </c>
      <c r="B1046" s="145">
        <v>2019</v>
      </c>
      <c r="C1046" s="149" t="s">
        <v>14</v>
      </c>
      <c r="D1046" s="139" t="s">
        <v>14</v>
      </c>
      <c r="E1046" s="78" t="s">
        <v>996</v>
      </c>
      <c r="F1046" s="139">
        <v>5</v>
      </c>
      <c r="G1046" s="149" t="s">
        <v>990</v>
      </c>
      <c r="H1046" s="149" t="s">
        <v>8</v>
      </c>
      <c r="I1046" s="149"/>
      <c r="J1046" s="164">
        <v>1909</v>
      </c>
      <c r="K1046" s="70">
        <v>139</v>
      </c>
      <c r="L1046" s="70">
        <v>11.02</v>
      </c>
      <c r="M1046" s="70">
        <v>88.27</v>
      </c>
      <c r="N1046" s="70">
        <v>80.11</v>
      </c>
      <c r="O1046" s="33">
        <f t="shared" si="63"/>
        <v>89.4368932038835</v>
      </c>
      <c r="R1046" s="170">
        <f t="shared" si="51"/>
        <v>0</v>
      </c>
      <c r="S1046" s="170">
        <f t="shared" si="52"/>
        <v>0</v>
      </c>
      <c r="T1046" s="170">
        <f t="shared" si="53"/>
        <v>0</v>
      </c>
      <c r="U1046" s="170">
        <f t="shared" si="54"/>
        <v>0</v>
      </c>
      <c r="V1046" s="170">
        <f t="shared" si="55"/>
        <v>0</v>
      </c>
      <c r="W1046" s="171">
        <v>30</v>
      </c>
      <c r="X1046" s="131">
        <f t="shared" si="56"/>
        <v>10.5631067961165</v>
      </c>
      <c r="Y1046" s="172">
        <f t="shared" si="57"/>
        <v>0.4590534085974815</v>
      </c>
      <c r="Z1046" s="132">
        <f t="shared" si="58"/>
        <v>0</v>
      </c>
      <c r="AA1046" s="133">
        <f t="shared" si="59"/>
        <v>0</v>
      </c>
      <c r="AB1046" s="134">
        <f t="shared" si="60"/>
        <v>0</v>
      </c>
      <c r="AC1046" s="131">
        <f t="shared" si="61"/>
        <v>0</v>
      </c>
    </row>
    <row r="1047" spans="1:29" x14ac:dyDescent="0.35">
      <c r="A1047" s="142">
        <v>44228</v>
      </c>
      <c r="B1047" s="145">
        <v>2019</v>
      </c>
      <c r="C1047" s="149" t="s">
        <v>14</v>
      </c>
      <c r="D1047" s="139" t="s">
        <v>14</v>
      </c>
      <c r="E1047" s="78" t="s">
        <v>996</v>
      </c>
      <c r="F1047" s="139">
        <v>5</v>
      </c>
      <c r="G1047" s="149" t="s">
        <v>990</v>
      </c>
      <c r="H1047" s="149" t="s">
        <v>12</v>
      </c>
      <c r="I1047" s="149"/>
      <c r="J1047" s="164">
        <v>1910</v>
      </c>
      <c r="K1047" s="70">
        <v>145</v>
      </c>
      <c r="L1047" s="70">
        <v>10.9</v>
      </c>
      <c r="M1047" s="70">
        <v>95.39</v>
      </c>
      <c r="N1047" s="70">
        <v>88.2</v>
      </c>
      <c r="O1047" s="33">
        <f t="shared" si="63"/>
        <v>91.490117173630026</v>
      </c>
      <c r="R1047" s="170">
        <f t="shared" si="51"/>
        <v>0</v>
      </c>
      <c r="S1047" s="170">
        <f t="shared" si="52"/>
        <v>0</v>
      </c>
      <c r="T1047" s="170">
        <f t="shared" si="53"/>
        <v>0</v>
      </c>
      <c r="U1047" s="170">
        <f t="shared" si="54"/>
        <v>0</v>
      </c>
      <c r="V1047" s="170">
        <f t="shared" si="55"/>
        <v>0</v>
      </c>
      <c r="W1047" s="171">
        <v>30</v>
      </c>
      <c r="X1047" s="131">
        <f t="shared" si="56"/>
        <v>8.5098828263699744</v>
      </c>
      <c r="Y1047" s="172">
        <f t="shared" si="57"/>
        <v>0.44650711513583435</v>
      </c>
      <c r="Z1047" s="132">
        <f t="shared" si="58"/>
        <v>0</v>
      </c>
      <c r="AA1047" s="133">
        <f t="shared" si="59"/>
        <v>0</v>
      </c>
      <c r="AB1047" s="134">
        <f t="shared" si="60"/>
        <v>0</v>
      </c>
      <c r="AC1047" s="131">
        <f t="shared" si="61"/>
        <v>0</v>
      </c>
    </row>
    <row r="1048" spans="1:29" x14ac:dyDescent="0.35">
      <c r="A1048" s="142">
        <v>44228</v>
      </c>
      <c r="B1048" s="145">
        <v>2019</v>
      </c>
      <c r="C1048" s="149" t="s">
        <v>14</v>
      </c>
      <c r="D1048" s="139" t="s">
        <v>14</v>
      </c>
      <c r="E1048" s="78" t="s">
        <v>996</v>
      </c>
      <c r="F1048" s="139">
        <v>5</v>
      </c>
      <c r="G1048" s="149" t="s">
        <v>990</v>
      </c>
      <c r="H1048" s="149" t="s">
        <v>11</v>
      </c>
      <c r="I1048" s="149"/>
      <c r="J1048" s="164">
        <v>1911</v>
      </c>
      <c r="K1048" s="70">
        <v>146</v>
      </c>
      <c r="L1048" s="70">
        <v>10.89</v>
      </c>
      <c r="M1048" s="70">
        <v>93.76</v>
      </c>
      <c r="N1048" s="70">
        <v>84.69</v>
      </c>
      <c r="O1048" s="33">
        <f t="shared" si="63"/>
        <v>89.055146615180405</v>
      </c>
      <c r="R1048" s="170">
        <f t="shared" si="51"/>
        <v>0</v>
      </c>
      <c r="S1048" s="170">
        <f t="shared" si="52"/>
        <v>0</v>
      </c>
      <c r="T1048" s="170">
        <f t="shared" si="53"/>
        <v>0</v>
      </c>
      <c r="U1048" s="170">
        <f t="shared" si="54"/>
        <v>0</v>
      </c>
      <c r="V1048" s="170">
        <f t="shared" si="55"/>
        <v>0</v>
      </c>
      <c r="W1048" s="171">
        <v>30</v>
      </c>
      <c r="X1048" s="131">
        <f t="shared" si="56"/>
        <v>10.944853384819595</v>
      </c>
      <c r="Y1048" s="172">
        <f t="shared" si="57"/>
        <v>0.46144986449864495</v>
      </c>
      <c r="Z1048" s="132">
        <f t="shared" si="58"/>
        <v>0</v>
      </c>
      <c r="AA1048" s="133">
        <f t="shared" si="59"/>
        <v>0</v>
      </c>
      <c r="AB1048" s="134">
        <f t="shared" si="60"/>
        <v>0</v>
      </c>
      <c r="AC1048" s="131">
        <f t="shared" si="61"/>
        <v>0</v>
      </c>
    </row>
    <row r="1049" spans="1:29" x14ac:dyDescent="0.35">
      <c r="A1049" s="142">
        <v>44228</v>
      </c>
      <c r="B1049" s="145">
        <v>2019</v>
      </c>
      <c r="C1049" s="149" t="s">
        <v>14</v>
      </c>
      <c r="D1049" s="139" t="s">
        <v>14</v>
      </c>
      <c r="E1049" s="78" t="s">
        <v>996</v>
      </c>
      <c r="F1049" s="139">
        <v>5</v>
      </c>
      <c r="G1049" s="149" t="s">
        <v>990</v>
      </c>
      <c r="H1049" s="149" t="s">
        <v>10</v>
      </c>
      <c r="I1049" s="149"/>
      <c r="J1049" s="164">
        <v>1912</v>
      </c>
      <c r="K1049" s="70">
        <v>127</v>
      </c>
      <c r="L1049" s="70">
        <v>11</v>
      </c>
      <c r="M1049" s="70">
        <v>79.86</v>
      </c>
      <c r="N1049" s="70">
        <v>71.81</v>
      </c>
      <c r="O1049" s="33">
        <f t="shared" si="63"/>
        <v>88.309613708974737</v>
      </c>
      <c r="R1049" s="170">
        <f t="shared" si="51"/>
        <v>0</v>
      </c>
      <c r="S1049" s="170">
        <f t="shared" si="52"/>
        <v>0</v>
      </c>
      <c r="T1049" s="170">
        <f t="shared" si="53"/>
        <v>0</v>
      </c>
      <c r="U1049" s="170">
        <f t="shared" si="54"/>
        <v>0</v>
      </c>
      <c r="V1049" s="170">
        <f t="shared" si="55"/>
        <v>0</v>
      </c>
      <c r="W1049" s="171">
        <v>30</v>
      </c>
      <c r="X1049" s="131">
        <f t="shared" si="56"/>
        <v>11.690386291025263</v>
      </c>
      <c r="Y1049" s="172">
        <f t="shared" si="57"/>
        <v>0.4661897714191745</v>
      </c>
      <c r="Z1049" s="132">
        <f t="shared" si="58"/>
        <v>0</v>
      </c>
      <c r="AA1049" s="133">
        <f t="shared" si="59"/>
        <v>0</v>
      </c>
      <c r="AB1049" s="134">
        <f t="shared" si="60"/>
        <v>0</v>
      </c>
      <c r="AC1049" s="131">
        <f t="shared" si="61"/>
        <v>0</v>
      </c>
    </row>
    <row r="1050" spans="1:29" x14ac:dyDescent="0.35">
      <c r="A1050" s="142">
        <v>44228</v>
      </c>
      <c r="B1050" s="145">
        <v>2019</v>
      </c>
      <c r="C1050" s="149" t="s">
        <v>14</v>
      </c>
      <c r="D1050" s="139" t="s">
        <v>13</v>
      </c>
      <c r="E1050" s="78" t="s">
        <v>995</v>
      </c>
      <c r="F1050" s="139">
        <v>4</v>
      </c>
      <c r="G1050" s="149" t="s">
        <v>952</v>
      </c>
      <c r="H1050" s="149" t="s">
        <v>8</v>
      </c>
      <c r="I1050" s="149"/>
      <c r="J1050" s="164">
        <v>1913</v>
      </c>
      <c r="K1050" s="70">
        <v>131</v>
      </c>
      <c r="L1050" s="70">
        <v>10.91</v>
      </c>
      <c r="M1050" s="70">
        <v>90.71</v>
      </c>
      <c r="N1050" s="70">
        <v>82.88</v>
      </c>
      <c r="O1050" s="33">
        <f t="shared" si="63"/>
        <v>90.187969924812037</v>
      </c>
      <c r="R1050" s="170">
        <f t="shared" si="51"/>
        <v>0</v>
      </c>
      <c r="S1050" s="170">
        <f t="shared" si="52"/>
        <v>0</v>
      </c>
      <c r="T1050" s="170">
        <f t="shared" si="53"/>
        <v>0</v>
      </c>
      <c r="U1050" s="170">
        <f t="shared" si="54"/>
        <v>0</v>
      </c>
      <c r="V1050" s="170">
        <f t="shared" si="55"/>
        <v>0</v>
      </c>
      <c r="W1050" s="171">
        <v>30</v>
      </c>
      <c r="X1050" s="131">
        <f t="shared" si="56"/>
        <v>9.8120300751879626</v>
      </c>
      <c r="Y1050" s="172">
        <f t="shared" si="57"/>
        <v>0.45439766569403917</v>
      </c>
      <c r="Z1050" s="132">
        <f t="shared" si="58"/>
        <v>0</v>
      </c>
      <c r="AA1050" s="133">
        <f t="shared" si="59"/>
        <v>0</v>
      </c>
      <c r="AB1050" s="134">
        <f t="shared" si="60"/>
        <v>0</v>
      </c>
      <c r="AC1050" s="131">
        <f t="shared" si="61"/>
        <v>0</v>
      </c>
    </row>
    <row r="1051" spans="1:29" x14ac:dyDescent="0.35">
      <c r="A1051" s="142">
        <v>44228</v>
      </c>
      <c r="B1051" s="145">
        <v>2019</v>
      </c>
      <c r="C1051" s="149" t="s">
        <v>14</v>
      </c>
      <c r="D1051" s="139" t="s">
        <v>13</v>
      </c>
      <c r="E1051" s="78" t="s">
        <v>995</v>
      </c>
      <c r="F1051" s="139">
        <v>4</v>
      </c>
      <c r="G1051" s="149" t="s">
        <v>952</v>
      </c>
      <c r="H1051" s="149" t="s">
        <v>12</v>
      </c>
      <c r="I1051" s="149"/>
      <c r="J1051" s="164">
        <v>1914</v>
      </c>
      <c r="K1051" s="70">
        <v>122</v>
      </c>
      <c r="L1051" s="70">
        <v>10.89</v>
      </c>
      <c r="M1051" s="70">
        <v>90.06</v>
      </c>
      <c r="N1051" s="70">
        <v>82.41</v>
      </c>
      <c r="O1051" s="33">
        <f t="shared" si="63"/>
        <v>90.337248957938598</v>
      </c>
      <c r="R1051" s="170">
        <f t="shared" si="51"/>
        <v>0</v>
      </c>
      <c r="S1051" s="170">
        <f t="shared" si="52"/>
        <v>0</v>
      </c>
      <c r="T1051" s="170">
        <f t="shared" si="53"/>
        <v>0</v>
      </c>
      <c r="U1051" s="170">
        <f t="shared" si="54"/>
        <v>0</v>
      </c>
      <c r="V1051" s="170">
        <f t="shared" si="55"/>
        <v>0</v>
      </c>
      <c r="W1051" s="171">
        <v>30</v>
      </c>
      <c r="X1051" s="131">
        <f t="shared" si="56"/>
        <v>9.6627510420614016</v>
      </c>
      <c r="Y1051" s="172">
        <f t="shared" si="57"/>
        <v>0.45348154362416115</v>
      </c>
      <c r="Z1051" s="132">
        <f t="shared" si="58"/>
        <v>0</v>
      </c>
      <c r="AA1051" s="133">
        <f t="shared" si="59"/>
        <v>0</v>
      </c>
      <c r="AB1051" s="134">
        <f t="shared" si="60"/>
        <v>0</v>
      </c>
      <c r="AC1051" s="131">
        <f t="shared" si="61"/>
        <v>0</v>
      </c>
    </row>
    <row r="1052" spans="1:29" x14ac:dyDescent="0.35">
      <c r="A1052" s="142">
        <v>44228</v>
      </c>
      <c r="B1052" s="145">
        <v>2019</v>
      </c>
      <c r="C1052" s="149" t="s">
        <v>14</v>
      </c>
      <c r="D1052" s="139" t="s">
        <v>13</v>
      </c>
      <c r="E1052" s="78" t="s">
        <v>995</v>
      </c>
      <c r="F1052" s="139">
        <v>4</v>
      </c>
      <c r="G1052" s="149" t="s">
        <v>952</v>
      </c>
      <c r="H1052" s="149" t="s">
        <v>11</v>
      </c>
      <c r="I1052" s="149"/>
      <c r="J1052" s="164">
        <v>1915</v>
      </c>
      <c r="K1052" s="70">
        <v>171</v>
      </c>
      <c r="L1052" s="70">
        <v>10.85</v>
      </c>
      <c r="M1052" s="70">
        <v>90.52</v>
      </c>
      <c r="N1052" s="70">
        <v>82.28</v>
      </c>
      <c r="O1052" s="33">
        <f t="shared" si="63"/>
        <v>89.657336513116604</v>
      </c>
      <c r="R1052" s="170">
        <f t="shared" si="51"/>
        <v>0</v>
      </c>
      <c r="S1052" s="170">
        <f t="shared" si="52"/>
        <v>0</v>
      </c>
      <c r="T1052" s="170">
        <f t="shared" si="53"/>
        <v>0</v>
      </c>
      <c r="U1052" s="170">
        <f t="shared" si="54"/>
        <v>0</v>
      </c>
      <c r="V1052" s="170">
        <f t="shared" si="55"/>
        <v>0</v>
      </c>
      <c r="W1052" s="171">
        <v>30</v>
      </c>
      <c r="X1052" s="131">
        <f t="shared" si="56"/>
        <v>10.342663486883396</v>
      </c>
      <c r="Y1052" s="172">
        <f t="shared" si="57"/>
        <v>0.45767884642307155</v>
      </c>
      <c r="Z1052" s="132">
        <f t="shared" si="58"/>
        <v>0</v>
      </c>
      <c r="AA1052" s="133">
        <f t="shared" si="59"/>
        <v>0</v>
      </c>
      <c r="AB1052" s="134">
        <f t="shared" si="60"/>
        <v>0</v>
      </c>
      <c r="AC1052" s="131">
        <f t="shared" si="61"/>
        <v>0</v>
      </c>
    </row>
    <row r="1053" spans="1:29" x14ac:dyDescent="0.35">
      <c r="A1053" s="142">
        <v>44228</v>
      </c>
      <c r="B1053" s="145">
        <v>2019</v>
      </c>
      <c r="C1053" s="149" t="s">
        <v>14</v>
      </c>
      <c r="D1053" s="139" t="s">
        <v>13</v>
      </c>
      <c r="E1053" s="78" t="s">
        <v>995</v>
      </c>
      <c r="F1053" s="139">
        <v>4</v>
      </c>
      <c r="G1053" s="149" t="s">
        <v>952</v>
      </c>
      <c r="H1053" s="149" t="s">
        <v>10</v>
      </c>
      <c r="I1053" s="149"/>
      <c r="J1053" s="164">
        <v>1916</v>
      </c>
      <c r="K1053" s="70">
        <v>200</v>
      </c>
      <c r="L1053" s="70">
        <v>10.92</v>
      </c>
      <c r="M1053" s="70">
        <v>62.76</v>
      </c>
      <c r="N1053" s="70">
        <v>56.01</v>
      </c>
      <c r="O1053" s="33">
        <f t="shared" si="63"/>
        <v>86.979166666666671</v>
      </c>
      <c r="R1053" s="170">
        <f t="shared" si="51"/>
        <v>0</v>
      </c>
      <c r="S1053" s="170">
        <f t="shared" si="52"/>
        <v>0</v>
      </c>
      <c r="T1053" s="170">
        <f t="shared" si="53"/>
        <v>0</v>
      </c>
      <c r="U1053" s="170">
        <f t="shared" si="54"/>
        <v>0</v>
      </c>
      <c r="V1053" s="170">
        <f t="shared" si="55"/>
        <v>0</v>
      </c>
      <c r="W1053" s="171">
        <v>30</v>
      </c>
      <c r="X1053" s="131">
        <f t="shared" si="56"/>
        <v>13.020833333333329</v>
      </c>
      <c r="Y1053" s="172">
        <f t="shared" si="57"/>
        <v>0.47485029940119761</v>
      </c>
      <c r="Z1053" s="132">
        <f t="shared" si="58"/>
        <v>0</v>
      </c>
      <c r="AA1053" s="133">
        <f t="shared" si="59"/>
        <v>0</v>
      </c>
      <c r="AB1053" s="134">
        <f t="shared" si="60"/>
        <v>0</v>
      </c>
      <c r="AC1053" s="131">
        <f t="shared" si="61"/>
        <v>0</v>
      </c>
    </row>
    <row r="1054" spans="1:29" x14ac:dyDescent="0.35">
      <c r="A1054" s="142">
        <v>44228</v>
      </c>
      <c r="B1054" s="145">
        <v>2019</v>
      </c>
      <c r="C1054" s="149" t="s">
        <v>14</v>
      </c>
      <c r="D1054" s="139" t="s">
        <v>13</v>
      </c>
      <c r="E1054" s="78" t="s">
        <v>995</v>
      </c>
      <c r="F1054" s="139">
        <v>4</v>
      </c>
      <c r="G1054" s="149" t="s">
        <v>990</v>
      </c>
      <c r="H1054" s="149" t="s">
        <v>8</v>
      </c>
      <c r="I1054" s="149"/>
      <c r="J1054" s="164">
        <v>1917</v>
      </c>
      <c r="K1054" s="70">
        <v>185</v>
      </c>
      <c r="L1054" s="70">
        <v>10.85</v>
      </c>
      <c r="M1054" s="70">
        <v>84.87</v>
      </c>
      <c r="N1054" s="70">
        <v>78.28</v>
      </c>
      <c r="O1054" s="33">
        <f t="shared" si="63"/>
        <v>91.097000810591737</v>
      </c>
      <c r="R1054" s="170">
        <f t="shared" si="51"/>
        <v>0</v>
      </c>
      <c r="S1054" s="170">
        <f t="shared" si="52"/>
        <v>0</v>
      </c>
      <c r="T1054" s="170">
        <f t="shared" si="53"/>
        <v>0</v>
      </c>
      <c r="U1054" s="170">
        <f t="shared" si="54"/>
        <v>0</v>
      </c>
      <c r="V1054" s="170">
        <f t="shared" si="55"/>
        <v>0</v>
      </c>
      <c r="W1054" s="171">
        <v>30</v>
      </c>
      <c r="X1054" s="131">
        <f t="shared" si="56"/>
        <v>8.9029991894082627</v>
      </c>
      <c r="Y1054" s="172">
        <f t="shared" si="57"/>
        <v>0.44886549013792076</v>
      </c>
      <c r="Z1054" s="132">
        <f t="shared" si="58"/>
        <v>0</v>
      </c>
      <c r="AA1054" s="133">
        <f t="shared" si="59"/>
        <v>0</v>
      </c>
      <c r="AB1054" s="134">
        <f t="shared" si="60"/>
        <v>0</v>
      </c>
      <c r="AC1054" s="131">
        <f t="shared" si="61"/>
        <v>0</v>
      </c>
    </row>
    <row r="1055" spans="1:29" x14ac:dyDescent="0.35">
      <c r="A1055" s="142">
        <v>44228</v>
      </c>
      <c r="B1055" s="145">
        <v>2019</v>
      </c>
      <c r="C1055" s="149" t="s">
        <v>14</v>
      </c>
      <c r="D1055" s="139" t="s">
        <v>13</v>
      </c>
      <c r="E1055" s="78" t="s">
        <v>995</v>
      </c>
      <c r="F1055" s="139">
        <v>4</v>
      </c>
      <c r="G1055" s="149" t="s">
        <v>990</v>
      </c>
      <c r="H1055" s="149" t="s">
        <v>12</v>
      </c>
      <c r="I1055" s="149"/>
      <c r="J1055" s="164">
        <v>1918</v>
      </c>
      <c r="K1055" s="70">
        <v>134</v>
      </c>
      <c r="L1055" s="70">
        <v>10.94</v>
      </c>
      <c r="M1055" s="70">
        <v>95.16</v>
      </c>
      <c r="N1055" s="70">
        <v>87.92</v>
      </c>
      <c r="O1055" s="33">
        <f t="shared" si="63"/>
        <v>91.403467109950142</v>
      </c>
      <c r="R1055" s="170">
        <f t="shared" si="51"/>
        <v>0</v>
      </c>
      <c r="S1055" s="170">
        <f t="shared" si="52"/>
        <v>0</v>
      </c>
      <c r="T1055" s="170">
        <f t="shared" si="53"/>
        <v>0</v>
      </c>
      <c r="U1055" s="170">
        <f t="shared" si="54"/>
        <v>0</v>
      </c>
      <c r="V1055" s="170">
        <f t="shared" si="55"/>
        <v>0</v>
      </c>
      <c r="W1055" s="171">
        <v>30</v>
      </c>
      <c r="X1055" s="131">
        <f t="shared" si="56"/>
        <v>8.5965328900498577</v>
      </c>
      <c r="Y1055" s="172">
        <f t="shared" si="57"/>
        <v>0.44702520135100016</v>
      </c>
      <c r="Z1055" s="132">
        <f t="shared" si="58"/>
        <v>0</v>
      </c>
      <c r="AA1055" s="133">
        <f t="shared" si="59"/>
        <v>0</v>
      </c>
      <c r="AB1055" s="134">
        <f t="shared" si="60"/>
        <v>0</v>
      </c>
      <c r="AC1055" s="131">
        <f t="shared" si="61"/>
        <v>0</v>
      </c>
    </row>
    <row r="1056" spans="1:29" x14ac:dyDescent="0.35">
      <c r="A1056" s="142">
        <v>44228</v>
      </c>
      <c r="B1056" s="145">
        <v>2019</v>
      </c>
      <c r="C1056" s="149" t="s">
        <v>14</v>
      </c>
      <c r="D1056" s="139" t="s">
        <v>13</v>
      </c>
      <c r="E1056" s="78" t="s">
        <v>995</v>
      </c>
      <c r="F1056" s="139">
        <v>4</v>
      </c>
      <c r="G1056" s="149" t="s">
        <v>990</v>
      </c>
      <c r="H1056" s="149" t="s">
        <v>11</v>
      </c>
      <c r="I1056" s="149"/>
      <c r="J1056" s="164">
        <v>1919</v>
      </c>
      <c r="K1056" s="70">
        <v>172</v>
      </c>
      <c r="L1056" s="70">
        <v>10.9</v>
      </c>
      <c r="M1056" s="70">
        <v>100.44</v>
      </c>
      <c r="N1056" s="70">
        <v>91.16</v>
      </c>
      <c r="O1056" s="33">
        <f t="shared" si="63"/>
        <v>89.635916908644177</v>
      </c>
      <c r="R1056" s="170">
        <f t="shared" si="51"/>
        <v>0</v>
      </c>
      <c r="S1056" s="170">
        <f t="shared" si="52"/>
        <v>0</v>
      </c>
      <c r="T1056" s="170">
        <f t="shared" si="53"/>
        <v>0</v>
      </c>
      <c r="U1056" s="170">
        <f t="shared" si="54"/>
        <v>0</v>
      </c>
      <c r="V1056" s="170">
        <f t="shared" si="55"/>
        <v>0</v>
      </c>
      <c r="W1056" s="171">
        <v>30</v>
      </c>
      <c r="X1056" s="131">
        <f t="shared" si="56"/>
        <v>10.364083091355823</v>
      </c>
      <c r="Y1056" s="172">
        <f t="shared" si="57"/>
        <v>0.45781211064041871</v>
      </c>
      <c r="Z1056" s="132">
        <f t="shared" si="58"/>
        <v>0</v>
      </c>
      <c r="AA1056" s="133">
        <f t="shared" si="59"/>
        <v>0</v>
      </c>
      <c r="AB1056" s="134">
        <f t="shared" si="60"/>
        <v>0</v>
      </c>
      <c r="AC1056" s="131">
        <f t="shared" si="61"/>
        <v>0</v>
      </c>
    </row>
    <row r="1057" spans="1:29" x14ac:dyDescent="0.35">
      <c r="A1057" s="142">
        <v>44228</v>
      </c>
      <c r="B1057" s="145">
        <v>2019</v>
      </c>
      <c r="C1057" s="149" t="s">
        <v>14</v>
      </c>
      <c r="D1057" s="139" t="s">
        <v>13</v>
      </c>
      <c r="E1057" s="78" t="s">
        <v>995</v>
      </c>
      <c r="F1057" s="139">
        <v>4</v>
      </c>
      <c r="G1057" s="149" t="s">
        <v>990</v>
      </c>
      <c r="H1057" s="149" t="s">
        <v>10</v>
      </c>
      <c r="I1057" s="149"/>
      <c r="J1057" s="164">
        <v>1920</v>
      </c>
      <c r="K1057" s="94">
        <v>140</v>
      </c>
      <c r="L1057" s="94">
        <v>10.89</v>
      </c>
      <c r="M1057" s="94">
        <v>71.19</v>
      </c>
      <c r="N1057" s="94">
        <v>62.69</v>
      </c>
      <c r="O1057" s="33">
        <f t="shared" si="63"/>
        <v>85.903814262023218</v>
      </c>
      <c r="P1057" s="96"/>
      <c r="Q1057" s="96"/>
      <c r="R1057" s="170">
        <f t="shared" si="51"/>
        <v>0</v>
      </c>
      <c r="S1057" s="170">
        <f t="shared" si="52"/>
        <v>0</v>
      </c>
      <c r="T1057" s="170">
        <f t="shared" si="53"/>
        <v>0</v>
      </c>
      <c r="U1057" s="170">
        <f t="shared" si="54"/>
        <v>0</v>
      </c>
      <c r="V1057" s="170">
        <f t="shared" si="55"/>
        <v>0</v>
      </c>
      <c r="W1057" s="171">
        <v>30</v>
      </c>
      <c r="X1057" s="131">
        <f t="shared" si="56"/>
        <v>14.096185737976782</v>
      </c>
      <c r="Y1057" s="172">
        <f t="shared" si="57"/>
        <v>0.48204633204633207</v>
      </c>
      <c r="Z1057" s="132">
        <f t="shared" si="58"/>
        <v>0</v>
      </c>
      <c r="AA1057" s="133">
        <f t="shared" si="59"/>
        <v>0</v>
      </c>
      <c r="AB1057" s="134">
        <f t="shared" si="60"/>
        <v>0</v>
      </c>
      <c r="AC1057" s="131">
        <f t="shared" si="61"/>
        <v>0</v>
      </c>
    </row>
    <row r="1058" spans="1:29" x14ac:dyDescent="0.35">
      <c r="A1058" s="142">
        <v>44228</v>
      </c>
      <c r="B1058" s="145">
        <v>2019</v>
      </c>
      <c r="C1058" s="149" t="s">
        <v>14</v>
      </c>
      <c r="D1058" s="139" t="s">
        <v>13</v>
      </c>
      <c r="E1058" s="78" t="s">
        <v>994</v>
      </c>
      <c r="F1058" s="139">
        <v>3</v>
      </c>
      <c r="G1058" s="149" t="s">
        <v>952</v>
      </c>
      <c r="H1058" s="149" t="s">
        <v>8</v>
      </c>
      <c r="I1058" s="149"/>
      <c r="J1058" s="164">
        <v>1921</v>
      </c>
      <c r="K1058" s="70">
        <v>51</v>
      </c>
      <c r="L1058" s="70">
        <v>10.91</v>
      </c>
      <c r="M1058" s="70">
        <v>92.89</v>
      </c>
      <c r="N1058" s="70">
        <v>85.51</v>
      </c>
      <c r="O1058" s="33">
        <f t="shared" si="63"/>
        <v>90.997804342522585</v>
      </c>
      <c r="R1058" s="170">
        <f t="shared" ref="R1058:R1121" si="64">Z1058*((250+(100*X1058/100))/1000)*(100/(100-(100*X1058/100)))</f>
        <v>0</v>
      </c>
      <c r="S1058" s="170">
        <f t="shared" ref="S1058:S1121" si="65">IF(X1058="","",R1058*(W1058/10*15))</f>
        <v>0</v>
      </c>
      <c r="T1058" s="170">
        <f t="shared" ref="T1058:T1121" si="66">AA1058*((250+(100*X1058/100))/1000)*(100/(100-(100*X1058/100)))</f>
        <v>0</v>
      </c>
      <c r="U1058" s="170">
        <f t="shared" ref="U1058:U1121" si="67">IF(X1058="","",T1058*(W1058/10*15))</f>
        <v>0</v>
      </c>
      <c r="V1058" s="170">
        <f t="shared" ref="V1058:V1121" si="68">IF(Z1058="","",S1058+U1058)</f>
        <v>0</v>
      </c>
      <c r="W1058" s="171">
        <v>30</v>
      </c>
      <c r="X1058" s="131">
        <f t="shared" ref="X1058:X1121" si="69">100-O1058</f>
        <v>9.0021956574774151</v>
      </c>
      <c r="Y1058" s="172">
        <f t="shared" ref="Y1058:Y1121" si="70">IF(X1058="","",((400+X1058)/1000)*(100/(100-X1058)))</f>
        <v>0.44946380697050919</v>
      </c>
      <c r="Z1058" s="132">
        <f t="shared" ref="Z1058:Z1121" si="71">P1058</f>
        <v>0</v>
      </c>
      <c r="AA1058" s="133">
        <f t="shared" ref="AA1058:AA1121" si="72">Q1058</f>
        <v>0</v>
      </c>
      <c r="AB1058" s="134">
        <f t="shared" ref="AB1058:AB1121" si="73">R1058*10</f>
        <v>0</v>
      </c>
      <c r="AC1058" s="131">
        <f t="shared" ref="AC1058:AC1121" si="74">T1058*10</f>
        <v>0</v>
      </c>
    </row>
    <row r="1059" spans="1:29" x14ac:dyDescent="0.35">
      <c r="A1059" s="142">
        <v>44228</v>
      </c>
      <c r="B1059" s="145">
        <v>2019</v>
      </c>
      <c r="C1059" s="149" t="s">
        <v>14</v>
      </c>
      <c r="D1059" s="139" t="s">
        <v>13</v>
      </c>
      <c r="E1059" s="78" t="s">
        <v>994</v>
      </c>
      <c r="F1059" s="139">
        <v>3</v>
      </c>
      <c r="G1059" s="149" t="s">
        <v>952</v>
      </c>
      <c r="H1059" s="149" t="s">
        <v>12</v>
      </c>
      <c r="I1059" s="149"/>
      <c r="J1059" s="164">
        <v>1922</v>
      </c>
      <c r="K1059" s="94">
        <v>359</v>
      </c>
      <c r="L1059" s="94">
        <v>11.3</v>
      </c>
      <c r="M1059" s="94">
        <v>81.790000000000006</v>
      </c>
      <c r="N1059" s="94">
        <v>75.08</v>
      </c>
      <c r="O1059" s="33">
        <f t="shared" si="63"/>
        <v>90.480919279330394</v>
      </c>
      <c r="P1059" s="96"/>
      <c r="Q1059" s="96"/>
      <c r="R1059" s="170">
        <f t="shared" si="64"/>
        <v>0</v>
      </c>
      <c r="S1059" s="170">
        <f t="shared" si="65"/>
        <v>0</v>
      </c>
      <c r="T1059" s="170">
        <f t="shared" si="66"/>
        <v>0</v>
      </c>
      <c r="U1059" s="170">
        <f t="shared" si="67"/>
        <v>0</v>
      </c>
      <c r="V1059" s="170">
        <f t="shared" si="68"/>
        <v>0</v>
      </c>
      <c r="W1059" s="171">
        <v>30</v>
      </c>
      <c r="X1059" s="131">
        <f t="shared" si="69"/>
        <v>9.5190807206696064</v>
      </c>
      <c r="Y1059" s="172">
        <f t="shared" si="70"/>
        <v>0.45260269677014742</v>
      </c>
      <c r="Z1059" s="132">
        <f t="shared" si="71"/>
        <v>0</v>
      </c>
      <c r="AA1059" s="133">
        <f t="shared" si="72"/>
        <v>0</v>
      </c>
      <c r="AB1059" s="134">
        <f t="shared" si="73"/>
        <v>0</v>
      </c>
      <c r="AC1059" s="131">
        <f t="shared" si="74"/>
        <v>0</v>
      </c>
    </row>
    <row r="1060" spans="1:29" x14ac:dyDescent="0.35">
      <c r="A1060" s="142">
        <v>44228</v>
      </c>
      <c r="B1060" s="145">
        <v>2019</v>
      </c>
      <c r="C1060" s="149" t="s">
        <v>14</v>
      </c>
      <c r="D1060" s="139" t="s">
        <v>13</v>
      </c>
      <c r="E1060" s="78" t="s">
        <v>994</v>
      </c>
      <c r="F1060" s="139">
        <v>3</v>
      </c>
      <c r="G1060" s="149" t="s">
        <v>952</v>
      </c>
      <c r="H1060" s="149" t="s">
        <v>11</v>
      </c>
      <c r="I1060" s="149"/>
      <c r="J1060" s="164">
        <v>1923</v>
      </c>
      <c r="K1060" s="70">
        <v>190</v>
      </c>
      <c r="L1060" s="70">
        <v>10.91</v>
      </c>
      <c r="M1060" s="70">
        <v>79</v>
      </c>
      <c r="N1060" s="70">
        <v>71.09</v>
      </c>
      <c r="O1060" s="33">
        <f t="shared" si="63"/>
        <v>88.383022470259945</v>
      </c>
      <c r="R1060" s="170">
        <f t="shared" si="64"/>
        <v>0</v>
      </c>
      <c r="S1060" s="170">
        <f t="shared" si="65"/>
        <v>0</v>
      </c>
      <c r="T1060" s="170">
        <f t="shared" si="66"/>
        <v>0</v>
      </c>
      <c r="U1060" s="170">
        <f t="shared" si="67"/>
        <v>0</v>
      </c>
      <c r="V1060" s="170">
        <f t="shared" si="68"/>
        <v>0</v>
      </c>
      <c r="W1060" s="171">
        <v>30</v>
      </c>
      <c r="X1060" s="131">
        <f t="shared" si="69"/>
        <v>11.616977529740055</v>
      </c>
      <c r="Y1060" s="172">
        <f t="shared" si="70"/>
        <v>0.46571950814223989</v>
      </c>
      <c r="Z1060" s="132">
        <f t="shared" si="71"/>
        <v>0</v>
      </c>
      <c r="AA1060" s="133">
        <f t="shared" si="72"/>
        <v>0</v>
      </c>
      <c r="AB1060" s="134">
        <f t="shared" si="73"/>
        <v>0</v>
      </c>
      <c r="AC1060" s="131">
        <f t="shared" si="74"/>
        <v>0</v>
      </c>
    </row>
    <row r="1061" spans="1:29" x14ac:dyDescent="0.35">
      <c r="A1061" s="142">
        <v>44228</v>
      </c>
      <c r="B1061" s="145">
        <v>2019</v>
      </c>
      <c r="C1061" s="149" t="s">
        <v>14</v>
      </c>
      <c r="D1061" s="139" t="s">
        <v>13</v>
      </c>
      <c r="E1061" s="78" t="s">
        <v>994</v>
      </c>
      <c r="F1061" s="139">
        <v>3</v>
      </c>
      <c r="G1061" s="149" t="s">
        <v>952</v>
      </c>
      <c r="H1061" s="149" t="s">
        <v>10</v>
      </c>
      <c r="I1061" s="149"/>
      <c r="J1061" s="164">
        <v>1924</v>
      </c>
      <c r="K1061" s="70">
        <v>186</v>
      </c>
      <c r="L1061" s="70">
        <v>10.92</v>
      </c>
      <c r="M1061" s="70">
        <v>63.65</v>
      </c>
      <c r="N1061" s="70">
        <v>55.85</v>
      </c>
      <c r="O1061" s="33">
        <f t="shared" si="63"/>
        <v>85.207661672672103</v>
      </c>
      <c r="R1061" s="170">
        <f t="shared" si="64"/>
        <v>0</v>
      </c>
      <c r="S1061" s="170">
        <f t="shared" si="65"/>
        <v>0</v>
      </c>
      <c r="T1061" s="170">
        <f t="shared" si="66"/>
        <v>0</v>
      </c>
      <c r="U1061" s="170">
        <f t="shared" si="67"/>
        <v>0</v>
      </c>
      <c r="V1061" s="170">
        <f t="shared" si="68"/>
        <v>0</v>
      </c>
      <c r="W1061" s="171">
        <v>30</v>
      </c>
      <c r="X1061" s="131">
        <f t="shared" si="69"/>
        <v>14.792338327327897</v>
      </c>
      <c r="Y1061" s="172">
        <f t="shared" si="70"/>
        <v>0.48680169152014252</v>
      </c>
      <c r="Z1061" s="132">
        <f t="shared" si="71"/>
        <v>0</v>
      </c>
      <c r="AA1061" s="133">
        <f t="shared" si="72"/>
        <v>0</v>
      </c>
      <c r="AB1061" s="134">
        <f t="shared" si="73"/>
        <v>0</v>
      </c>
      <c r="AC1061" s="131">
        <f t="shared" si="74"/>
        <v>0</v>
      </c>
    </row>
    <row r="1062" spans="1:29" x14ac:dyDescent="0.35">
      <c r="A1062" s="142">
        <v>44228</v>
      </c>
      <c r="B1062" s="145">
        <v>2019</v>
      </c>
      <c r="C1062" s="149" t="s">
        <v>14</v>
      </c>
      <c r="D1062" s="139" t="s">
        <v>13</v>
      </c>
      <c r="E1062" s="78" t="s">
        <v>994</v>
      </c>
      <c r="F1062" s="139">
        <v>3</v>
      </c>
      <c r="G1062" s="149" t="s">
        <v>990</v>
      </c>
      <c r="H1062" s="149" t="s">
        <v>8</v>
      </c>
      <c r="I1062" s="149"/>
      <c r="J1062" s="164">
        <v>1925</v>
      </c>
      <c r="K1062" s="70">
        <v>182</v>
      </c>
      <c r="L1062" s="70">
        <v>11.1</v>
      </c>
      <c r="M1062" s="70">
        <v>78.81</v>
      </c>
      <c r="N1062" s="70">
        <v>72.13</v>
      </c>
      <c r="O1062" s="33">
        <f t="shared" si="63"/>
        <v>90.134396691773716</v>
      </c>
      <c r="R1062" s="170">
        <f t="shared" si="64"/>
        <v>0</v>
      </c>
      <c r="S1062" s="170">
        <f t="shared" si="65"/>
        <v>0</v>
      </c>
      <c r="T1062" s="170">
        <f t="shared" si="66"/>
        <v>0</v>
      </c>
      <c r="U1062" s="170">
        <f t="shared" si="67"/>
        <v>0</v>
      </c>
      <c r="V1062" s="170">
        <f t="shared" si="68"/>
        <v>0</v>
      </c>
      <c r="W1062" s="171">
        <v>30</v>
      </c>
      <c r="X1062" s="131">
        <f t="shared" si="69"/>
        <v>9.8656033082262837</v>
      </c>
      <c r="Y1062" s="172">
        <f t="shared" si="70"/>
        <v>0.45472718335244977</v>
      </c>
      <c r="Z1062" s="132">
        <f t="shared" si="71"/>
        <v>0</v>
      </c>
      <c r="AA1062" s="133">
        <f t="shared" si="72"/>
        <v>0</v>
      </c>
      <c r="AB1062" s="134">
        <f t="shared" si="73"/>
        <v>0</v>
      </c>
      <c r="AC1062" s="131">
        <f t="shared" si="74"/>
        <v>0</v>
      </c>
    </row>
    <row r="1063" spans="1:29" x14ac:dyDescent="0.35">
      <c r="A1063" s="142">
        <v>44228</v>
      </c>
      <c r="B1063" s="145">
        <v>2019</v>
      </c>
      <c r="C1063" s="149" t="s">
        <v>14</v>
      </c>
      <c r="D1063" s="139" t="s">
        <v>13</v>
      </c>
      <c r="E1063" s="78" t="s">
        <v>994</v>
      </c>
      <c r="F1063" s="139">
        <v>3</v>
      </c>
      <c r="G1063" s="149" t="s">
        <v>990</v>
      </c>
      <c r="H1063" s="149" t="s">
        <v>12</v>
      </c>
      <c r="I1063" s="149"/>
      <c r="J1063" s="164">
        <v>1926</v>
      </c>
      <c r="K1063" s="70">
        <v>192</v>
      </c>
      <c r="L1063" s="70">
        <v>10.94</v>
      </c>
      <c r="M1063" s="70">
        <v>73.73</v>
      </c>
      <c r="N1063" s="70">
        <v>68.3</v>
      </c>
      <c r="O1063" s="33">
        <f t="shared" si="63"/>
        <v>91.352126134734817</v>
      </c>
      <c r="R1063" s="170">
        <f t="shared" si="64"/>
        <v>0</v>
      </c>
      <c r="S1063" s="170">
        <f t="shared" si="65"/>
        <v>0</v>
      </c>
      <c r="T1063" s="170">
        <f t="shared" si="66"/>
        <v>0</v>
      </c>
      <c r="U1063" s="170">
        <f t="shared" si="67"/>
        <v>0</v>
      </c>
      <c r="V1063" s="170">
        <f t="shared" si="68"/>
        <v>0</v>
      </c>
      <c r="W1063" s="171">
        <v>30</v>
      </c>
      <c r="X1063" s="131">
        <f t="shared" si="69"/>
        <v>8.6478738652651828</v>
      </c>
      <c r="Y1063" s="172">
        <f t="shared" si="70"/>
        <v>0.44733263598326367</v>
      </c>
      <c r="Z1063" s="132">
        <f t="shared" si="71"/>
        <v>0</v>
      </c>
      <c r="AA1063" s="133">
        <f t="shared" si="72"/>
        <v>0</v>
      </c>
      <c r="AB1063" s="134">
        <f t="shared" si="73"/>
        <v>0</v>
      </c>
      <c r="AC1063" s="131">
        <f t="shared" si="74"/>
        <v>0</v>
      </c>
    </row>
    <row r="1064" spans="1:29" x14ac:dyDescent="0.35">
      <c r="A1064" s="142">
        <v>44228</v>
      </c>
      <c r="B1064" s="145">
        <v>2019</v>
      </c>
      <c r="C1064" s="149" t="s">
        <v>14</v>
      </c>
      <c r="D1064" s="139" t="s">
        <v>13</v>
      </c>
      <c r="E1064" s="78" t="s">
        <v>994</v>
      </c>
      <c r="F1064" s="139">
        <v>3</v>
      </c>
      <c r="G1064" s="149" t="s">
        <v>990</v>
      </c>
      <c r="H1064" s="149" t="s">
        <v>11</v>
      </c>
      <c r="I1064" s="149"/>
      <c r="J1064" s="164">
        <v>1927</v>
      </c>
      <c r="K1064" s="94">
        <v>181</v>
      </c>
      <c r="L1064" s="94">
        <v>11</v>
      </c>
      <c r="M1064" s="94">
        <v>74.75</v>
      </c>
      <c r="N1064" s="94">
        <v>67.73</v>
      </c>
      <c r="O1064" s="33">
        <f t="shared" si="63"/>
        <v>88.988235294117658</v>
      </c>
      <c r="P1064" s="96"/>
      <c r="Q1064" s="96"/>
      <c r="R1064" s="170">
        <f t="shared" si="64"/>
        <v>0</v>
      </c>
      <c r="S1064" s="170">
        <f t="shared" si="65"/>
        <v>0</v>
      </c>
      <c r="T1064" s="170">
        <f t="shared" si="66"/>
        <v>0</v>
      </c>
      <c r="U1064" s="170">
        <f t="shared" si="67"/>
        <v>0</v>
      </c>
      <c r="V1064" s="170">
        <f t="shared" si="68"/>
        <v>0</v>
      </c>
      <c r="W1064" s="171">
        <v>30</v>
      </c>
      <c r="X1064" s="131">
        <f t="shared" si="69"/>
        <v>11.011764705882342</v>
      </c>
      <c r="Y1064" s="172">
        <f t="shared" si="70"/>
        <v>0.461872025383395</v>
      </c>
      <c r="Z1064" s="132">
        <f t="shared" si="71"/>
        <v>0</v>
      </c>
      <c r="AA1064" s="133">
        <f t="shared" si="72"/>
        <v>0</v>
      </c>
      <c r="AB1064" s="134">
        <f t="shared" si="73"/>
        <v>0</v>
      </c>
      <c r="AC1064" s="131">
        <f t="shared" si="74"/>
        <v>0</v>
      </c>
    </row>
    <row r="1065" spans="1:29" x14ac:dyDescent="0.35">
      <c r="A1065" s="142">
        <v>44228</v>
      </c>
      <c r="B1065" s="145">
        <v>2019</v>
      </c>
      <c r="C1065" s="149" t="s">
        <v>14</v>
      </c>
      <c r="D1065" s="139" t="s">
        <v>13</v>
      </c>
      <c r="E1065" s="78" t="s">
        <v>994</v>
      </c>
      <c r="F1065" s="139">
        <v>3</v>
      </c>
      <c r="G1065" s="149" t="s">
        <v>990</v>
      </c>
      <c r="H1065" s="149" t="s">
        <v>10</v>
      </c>
      <c r="I1065" s="149"/>
      <c r="J1065" s="164">
        <v>1928</v>
      </c>
      <c r="K1065" s="70">
        <v>63</v>
      </c>
      <c r="L1065" s="70">
        <v>10.94</v>
      </c>
      <c r="M1065" s="70">
        <v>62.81</v>
      </c>
      <c r="N1065" s="70">
        <v>55.88</v>
      </c>
      <c r="O1065" s="33">
        <f t="shared" si="63"/>
        <v>86.639676113360323</v>
      </c>
      <c r="R1065" s="170">
        <f t="shared" si="64"/>
        <v>0</v>
      </c>
      <c r="S1065" s="170">
        <f t="shared" si="65"/>
        <v>0</v>
      </c>
      <c r="T1065" s="170">
        <f t="shared" si="66"/>
        <v>0</v>
      </c>
      <c r="U1065" s="170">
        <f t="shared" si="67"/>
        <v>0</v>
      </c>
      <c r="V1065" s="170">
        <f t="shared" si="68"/>
        <v>0</v>
      </c>
      <c r="W1065" s="171">
        <v>30</v>
      </c>
      <c r="X1065" s="131">
        <f t="shared" si="69"/>
        <v>13.360323886639677</v>
      </c>
      <c r="Y1065" s="172">
        <f t="shared" si="70"/>
        <v>0.47710280373831782</v>
      </c>
      <c r="Z1065" s="132">
        <f t="shared" si="71"/>
        <v>0</v>
      </c>
      <c r="AA1065" s="133">
        <f t="shared" si="72"/>
        <v>0</v>
      </c>
      <c r="AB1065" s="134">
        <f t="shared" si="73"/>
        <v>0</v>
      </c>
      <c r="AC1065" s="131">
        <f t="shared" si="74"/>
        <v>0</v>
      </c>
    </row>
    <row r="1066" spans="1:29" x14ac:dyDescent="0.35">
      <c r="A1066" s="142">
        <v>44228</v>
      </c>
      <c r="B1066" s="145">
        <v>2019</v>
      </c>
      <c r="C1066" s="149" t="s">
        <v>14</v>
      </c>
      <c r="D1066" s="139" t="s">
        <v>14</v>
      </c>
      <c r="E1066" s="78" t="s">
        <v>994</v>
      </c>
      <c r="F1066" s="139">
        <v>3</v>
      </c>
      <c r="G1066" s="149" t="s">
        <v>952</v>
      </c>
      <c r="H1066" s="149" t="s">
        <v>8</v>
      </c>
      <c r="I1066" s="149"/>
      <c r="J1066" s="164">
        <v>1929</v>
      </c>
      <c r="K1066" s="70">
        <v>193</v>
      </c>
      <c r="L1066" s="70">
        <v>10.99</v>
      </c>
      <c r="M1066" s="70">
        <v>81.62</v>
      </c>
      <c r="N1066" s="70">
        <v>75.52</v>
      </c>
      <c r="O1066" s="33">
        <f t="shared" si="63"/>
        <v>91.363443296049823</v>
      </c>
      <c r="R1066" s="170">
        <f t="shared" si="64"/>
        <v>0</v>
      </c>
      <c r="S1066" s="170">
        <f t="shared" si="65"/>
        <v>0</v>
      </c>
      <c r="T1066" s="170">
        <f t="shared" si="66"/>
        <v>0</v>
      </c>
      <c r="U1066" s="170">
        <f t="shared" si="67"/>
        <v>0</v>
      </c>
      <c r="V1066" s="170">
        <f t="shared" si="68"/>
        <v>0</v>
      </c>
      <c r="W1066" s="171">
        <v>30</v>
      </c>
      <c r="X1066" s="131">
        <f t="shared" si="69"/>
        <v>8.6365567039501769</v>
      </c>
      <c r="Y1066" s="172">
        <f t="shared" si="70"/>
        <v>0.4472648380598172</v>
      </c>
      <c r="Z1066" s="132">
        <f t="shared" si="71"/>
        <v>0</v>
      </c>
      <c r="AA1066" s="133">
        <f t="shared" si="72"/>
        <v>0</v>
      </c>
      <c r="AB1066" s="134">
        <f t="shared" si="73"/>
        <v>0</v>
      </c>
      <c r="AC1066" s="131">
        <f t="shared" si="74"/>
        <v>0</v>
      </c>
    </row>
    <row r="1067" spans="1:29" x14ac:dyDescent="0.35">
      <c r="A1067" s="142">
        <v>44228</v>
      </c>
      <c r="B1067" s="145">
        <v>2019</v>
      </c>
      <c r="C1067" s="149" t="s">
        <v>14</v>
      </c>
      <c r="D1067" s="139" t="s">
        <v>14</v>
      </c>
      <c r="E1067" s="78" t="s">
        <v>994</v>
      </c>
      <c r="F1067" s="139">
        <v>3</v>
      </c>
      <c r="G1067" s="149" t="s">
        <v>952</v>
      </c>
      <c r="H1067" s="149" t="s">
        <v>12</v>
      </c>
      <c r="I1067" s="149"/>
      <c r="J1067" s="164">
        <v>1930</v>
      </c>
      <c r="K1067" s="70">
        <v>197</v>
      </c>
      <c r="L1067" s="70">
        <v>10.89</v>
      </c>
      <c r="M1067" s="70">
        <v>54.73</v>
      </c>
      <c r="N1067" s="70">
        <v>88.71</v>
      </c>
      <c r="O1067" s="33"/>
      <c r="R1067" s="170" t="e">
        <f t="shared" si="64"/>
        <v>#DIV/0!</v>
      </c>
      <c r="S1067" s="170" t="e">
        <f t="shared" si="65"/>
        <v>#DIV/0!</v>
      </c>
      <c r="T1067" s="170" t="e">
        <f t="shared" si="66"/>
        <v>#DIV/0!</v>
      </c>
      <c r="U1067" s="170" t="e">
        <f t="shared" si="67"/>
        <v>#DIV/0!</v>
      </c>
      <c r="V1067" s="170" t="e">
        <f t="shared" si="68"/>
        <v>#DIV/0!</v>
      </c>
      <c r="W1067" s="171">
        <v>30</v>
      </c>
      <c r="X1067" s="131">
        <f t="shared" si="69"/>
        <v>100</v>
      </c>
      <c r="Y1067" s="172" t="e">
        <f t="shared" si="70"/>
        <v>#DIV/0!</v>
      </c>
      <c r="Z1067" s="132">
        <f t="shared" si="71"/>
        <v>0</v>
      </c>
      <c r="AA1067" s="133">
        <f t="shared" si="72"/>
        <v>0</v>
      </c>
      <c r="AB1067" s="134" t="e">
        <f t="shared" si="73"/>
        <v>#DIV/0!</v>
      </c>
      <c r="AC1067" s="131" t="e">
        <f t="shared" si="74"/>
        <v>#DIV/0!</v>
      </c>
    </row>
    <row r="1068" spans="1:29" x14ac:dyDescent="0.35">
      <c r="A1068" s="142">
        <v>44228</v>
      </c>
      <c r="B1068" s="145">
        <v>2019</v>
      </c>
      <c r="C1068" s="149" t="s">
        <v>14</v>
      </c>
      <c r="D1068" s="139" t="s">
        <v>14</v>
      </c>
      <c r="E1068" s="78" t="s">
        <v>994</v>
      </c>
      <c r="F1068" s="139">
        <v>3</v>
      </c>
      <c r="G1068" s="149" t="s">
        <v>952</v>
      </c>
      <c r="H1068" s="149" t="s">
        <v>11</v>
      </c>
      <c r="I1068" s="149"/>
      <c r="J1068" s="164">
        <v>1931</v>
      </c>
      <c r="K1068" s="70">
        <v>183</v>
      </c>
      <c r="L1068" s="70">
        <v>10.98</v>
      </c>
      <c r="M1068" s="70">
        <v>78.400000000000006</v>
      </c>
      <c r="N1068" s="70">
        <v>70.489999999999995</v>
      </c>
      <c r="O1068" s="33">
        <f t="shared" ref="O1068:O1131" si="75">100/(M1068-L1068)*(N1068-L1068)</f>
        <v>88.267576386828821</v>
      </c>
      <c r="R1068" s="170">
        <f t="shared" si="64"/>
        <v>0</v>
      </c>
      <c r="S1068" s="170">
        <f t="shared" si="65"/>
        <v>0</v>
      </c>
      <c r="T1068" s="170">
        <f t="shared" si="66"/>
        <v>0</v>
      </c>
      <c r="U1068" s="170">
        <f t="shared" si="67"/>
        <v>0</v>
      </c>
      <c r="V1068" s="170">
        <f t="shared" si="68"/>
        <v>0</v>
      </c>
      <c r="W1068" s="171">
        <v>30</v>
      </c>
      <c r="X1068" s="131">
        <f t="shared" si="69"/>
        <v>11.732423613171179</v>
      </c>
      <c r="Y1068" s="172">
        <f t="shared" si="70"/>
        <v>0.46645941858511186</v>
      </c>
      <c r="Z1068" s="132">
        <f t="shared" si="71"/>
        <v>0</v>
      </c>
      <c r="AA1068" s="133">
        <f t="shared" si="72"/>
        <v>0</v>
      </c>
      <c r="AB1068" s="134">
        <f t="shared" si="73"/>
        <v>0</v>
      </c>
      <c r="AC1068" s="131">
        <f t="shared" si="74"/>
        <v>0</v>
      </c>
    </row>
    <row r="1069" spans="1:29" x14ac:dyDescent="0.35">
      <c r="A1069" s="142">
        <v>44228</v>
      </c>
      <c r="B1069" s="145">
        <v>2019</v>
      </c>
      <c r="C1069" s="149" t="s">
        <v>14</v>
      </c>
      <c r="D1069" s="139" t="s">
        <v>14</v>
      </c>
      <c r="E1069" s="78" t="s">
        <v>994</v>
      </c>
      <c r="F1069" s="139">
        <v>3</v>
      </c>
      <c r="G1069" s="149" t="s">
        <v>952</v>
      </c>
      <c r="H1069" s="149" t="s">
        <v>10</v>
      </c>
      <c r="I1069" s="149"/>
      <c r="J1069" s="164">
        <v>1932</v>
      </c>
      <c r="K1069" s="70">
        <v>61</v>
      </c>
      <c r="L1069" s="70">
        <v>10.89</v>
      </c>
      <c r="M1069" s="70">
        <v>75.900000000000006</v>
      </c>
      <c r="N1069" s="70">
        <v>67.319999999999993</v>
      </c>
      <c r="O1069" s="33">
        <f t="shared" si="75"/>
        <v>86.802030456852776</v>
      </c>
      <c r="R1069" s="170">
        <f t="shared" si="64"/>
        <v>0</v>
      </c>
      <c r="S1069" s="170">
        <f t="shared" si="65"/>
        <v>0</v>
      </c>
      <c r="T1069" s="170">
        <f t="shared" si="66"/>
        <v>0</v>
      </c>
      <c r="U1069" s="170">
        <f t="shared" si="67"/>
        <v>0</v>
      </c>
      <c r="V1069" s="170">
        <f t="shared" si="68"/>
        <v>0</v>
      </c>
      <c r="W1069" s="171">
        <v>30</v>
      </c>
      <c r="X1069" s="131">
        <f t="shared" si="69"/>
        <v>13.197969543147224</v>
      </c>
      <c r="Y1069" s="172">
        <f t="shared" si="70"/>
        <v>0.47602339181286557</v>
      </c>
      <c r="Z1069" s="132">
        <f t="shared" si="71"/>
        <v>0</v>
      </c>
      <c r="AA1069" s="133">
        <f t="shared" si="72"/>
        <v>0</v>
      </c>
      <c r="AB1069" s="134">
        <f t="shared" si="73"/>
        <v>0</v>
      </c>
      <c r="AC1069" s="131">
        <f t="shared" si="74"/>
        <v>0</v>
      </c>
    </row>
    <row r="1070" spans="1:29" x14ac:dyDescent="0.35">
      <c r="A1070" s="142">
        <v>44228</v>
      </c>
      <c r="B1070" s="145">
        <v>2019</v>
      </c>
      <c r="C1070" s="149" t="s">
        <v>14</v>
      </c>
      <c r="D1070" s="139" t="s">
        <v>14</v>
      </c>
      <c r="E1070" s="78" t="s">
        <v>994</v>
      </c>
      <c r="F1070" s="139">
        <v>3</v>
      </c>
      <c r="G1070" s="149" t="s">
        <v>990</v>
      </c>
      <c r="H1070" s="149" t="s">
        <v>8</v>
      </c>
      <c r="I1070" s="149"/>
      <c r="J1070" s="164">
        <v>1933</v>
      </c>
      <c r="K1070" s="70">
        <v>349</v>
      </c>
      <c r="L1070" s="70">
        <v>11.3</v>
      </c>
      <c r="M1070" s="70">
        <v>93.16</v>
      </c>
      <c r="N1070" s="70">
        <v>85.62</v>
      </c>
      <c r="O1070" s="33">
        <f t="shared" si="75"/>
        <v>90.789152211092116</v>
      </c>
      <c r="R1070" s="170">
        <f t="shared" si="64"/>
        <v>0</v>
      </c>
      <c r="S1070" s="170">
        <f t="shared" si="65"/>
        <v>0</v>
      </c>
      <c r="T1070" s="170">
        <f t="shared" si="66"/>
        <v>0</v>
      </c>
      <c r="U1070" s="170">
        <f t="shared" si="67"/>
        <v>0</v>
      </c>
      <c r="V1070" s="170">
        <f t="shared" si="68"/>
        <v>0</v>
      </c>
      <c r="W1070" s="171">
        <v>30</v>
      </c>
      <c r="X1070" s="131">
        <f t="shared" si="69"/>
        <v>9.2108477889078841</v>
      </c>
      <c r="Y1070" s="172">
        <f t="shared" si="70"/>
        <v>0.45072658772874047</v>
      </c>
      <c r="Z1070" s="132">
        <f t="shared" si="71"/>
        <v>0</v>
      </c>
      <c r="AA1070" s="133">
        <f t="shared" si="72"/>
        <v>0</v>
      </c>
      <c r="AB1070" s="134">
        <f t="shared" si="73"/>
        <v>0</v>
      </c>
      <c r="AC1070" s="131">
        <f t="shared" si="74"/>
        <v>0</v>
      </c>
    </row>
    <row r="1071" spans="1:29" x14ac:dyDescent="0.35">
      <c r="A1071" s="142">
        <v>44228</v>
      </c>
      <c r="B1071" s="145">
        <v>2019</v>
      </c>
      <c r="C1071" s="149" t="s">
        <v>14</v>
      </c>
      <c r="D1071" s="139" t="s">
        <v>14</v>
      </c>
      <c r="E1071" s="78" t="s">
        <v>994</v>
      </c>
      <c r="F1071" s="139">
        <v>3</v>
      </c>
      <c r="G1071" s="149" t="s">
        <v>990</v>
      </c>
      <c r="H1071" s="149" t="s">
        <v>12</v>
      </c>
      <c r="I1071" s="149"/>
      <c r="J1071" s="164">
        <v>1934</v>
      </c>
      <c r="K1071" s="70">
        <v>351</v>
      </c>
      <c r="L1071" s="70">
        <v>11.27</v>
      </c>
      <c r="M1071" s="70">
        <v>111.13</v>
      </c>
      <c r="N1071" s="70">
        <v>103.22</v>
      </c>
      <c r="O1071" s="33">
        <f t="shared" si="75"/>
        <v>92.078910474664539</v>
      </c>
      <c r="R1071" s="170">
        <f t="shared" si="64"/>
        <v>0</v>
      </c>
      <c r="S1071" s="170">
        <f t="shared" si="65"/>
        <v>0</v>
      </c>
      <c r="T1071" s="170">
        <f t="shared" si="66"/>
        <v>0</v>
      </c>
      <c r="U1071" s="170">
        <f t="shared" si="67"/>
        <v>0</v>
      </c>
      <c r="V1071" s="170">
        <f t="shared" si="68"/>
        <v>0</v>
      </c>
      <c r="W1071" s="171">
        <v>30</v>
      </c>
      <c r="X1071" s="131">
        <f t="shared" si="69"/>
        <v>7.9210895253354607</v>
      </c>
      <c r="Y1071" s="172">
        <f t="shared" si="70"/>
        <v>0.4430125067971723</v>
      </c>
      <c r="Z1071" s="132">
        <f t="shared" si="71"/>
        <v>0</v>
      </c>
      <c r="AA1071" s="133">
        <f t="shared" si="72"/>
        <v>0</v>
      </c>
      <c r="AB1071" s="134">
        <f t="shared" si="73"/>
        <v>0</v>
      </c>
      <c r="AC1071" s="131">
        <f t="shared" si="74"/>
        <v>0</v>
      </c>
    </row>
    <row r="1072" spans="1:29" x14ac:dyDescent="0.35">
      <c r="A1072" s="142">
        <v>44228</v>
      </c>
      <c r="B1072" s="145">
        <v>2019</v>
      </c>
      <c r="C1072" s="149" t="s">
        <v>14</v>
      </c>
      <c r="D1072" s="139" t="s">
        <v>14</v>
      </c>
      <c r="E1072" s="78" t="s">
        <v>994</v>
      </c>
      <c r="F1072" s="139">
        <v>3</v>
      </c>
      <c r="G1072" s="149" t="s">
        <v>990</v>
      </c>
      <c r="H1072" s="149" t="s">
        <v>11</v>
      </c>
      <c r="I1072" s="149"/>
      <c r="J1072" s="164">
        <v>1935</v>
      </c>
      <c r="K1072" s="70">
        <v>33</v>
      </c>
      <c r="L1072" s="70">
        <v>10.98</v>
      </c>
      <c r="M1072" s="70">
        <v>82.7</v>
      </c>
      <c r="N1072" s="70">
        <v>75.13</v>
      </c>
      <c r="O1072" s="33">
        <f t="shared" si="75"/>
        <v>89.445064138315658</v>
      </c>
      <c r="R1072" s="170">
        <f t="shared" si="64"/>
        <v>0</v>
      </c>
      <c r="S1072" s="170">
        <f t="shared" si="65"/>
        <v>0</v>
      </c>
      <c r="T1072" s="170">
        <f t="shared" si="66"/>
        <v>0</v>
      </c>
      <c r="U1072" s="170">
        <f t="shared" si="67"/>
        <v>0</v>
      </c>
      <c r="V1072" s="170">
        <f t="shared" si="68"/>
        <v>0</v>
      </c>
      <c r="W1072" s="171">
        <v>30</v>
      </c>
      <c r="X1072" s="131">
        <f t="shared" si="69"/>
        <v>10.554935861684342</v>
      </c>
      <c r="Y1072" s="172">
        <f t="shared" si="70"/>
        <v>0.45900233826968051</v>
      </c>
      <c r="Z1072" s="132">
        <f t="shared" si="71"/>
        <v>0</v>
      </c>
      <c r="AA1072" s="133">
        <f t="shared" si="72"/>
        <v>0</v>
      </c>
      <c r="AB1072" s="134">
        <f t="shared" si="73"/>
        <v>0</v>
      </c>
      <c r="AC1072" s="131">
        <f t="shared" si="74"/>
        <v>0</v>
      </c>
    </row>
    <row r="1073" spans="1:29" x14ac:dyDescent="0.35">
      <c r="A1073" s="142">
        <v>44228</v>
      </c>
      <c r="B1073" s="145">
        <v>2019</v>
      </c>
      <c r="C1073" s="149" t="s">
        <v>14</v>
      </c>
      <c r="D1073" s="139" t="s">
        <v>14</v>
      </c>
      <c r="E1073" s="78" t="s">
        <v>994</v>
      </c>
      <c r="F1073" s="139">
        <v>3</v>
      </c>
      <c r="G1073" s="149" t="s">
        <v>990</v>
      </c>
      <c r="H1073" s="149" t="s">
        <v>10</v>
      </c>
      <c r="I1073" s="149"/>
      <c r="J1073" s="164">
        <v>1936</v>
      </c>
      <c r="K1073" s="70">
        <v>357</v>
      </c>
      <c r="L1073" s="70">
        <v>11.28</v>
      </c>
      <c r="M1073" s="70">
        <v>96.34</v>
      </c>
      <c r="N1073" s="70">
        <v>85.24</v>
      </c>
      <c r="O1073" s="33">
        <f t="shared" si="75"/>
        <v>86.950387961438977</v>
      </c>
      <c r="R1073" s="170">
        <f t="shared" si="64"/>
        <v>0</v>
      </c>
      <c r="S1073" s="170">
        <f t="shared" si="65"/>
        <v>0</v>
      </c>
      <c r="T1073" s="170">
        <f t="shared" si="66"/>
        <v>0</v>
      </c>
      <c r="U1073" s="170">
        <f t="shared" si="67"/>
        <v>0</v>
      </c>
      <c r="V1073" s="170">
        <f t="shared" si="68"/>
        <v>0</v>
      </c>
      <c r="W1073" s="171">
        <v>30</v>
      </c>
      <c r="X1073" s="131">
        <f t="shared" si="69"/>
        <v>13.049612038561023</v>
      </c>
      <c r="Y1073" s="172">
        <f t="shared" si="70"/>
        <v>0.47504056246619791</v>
      </c>
      <c r="Z1073" s="132">
        <f t="shared" si="71"/>
        <v>0</v>
      </c>
      <c r="AA1073" s="133">
        <f t="shared" si="72"/>
        <v>0</v>
      </c>
      <c r="AB1073" s="134">
        <f t="shared" si="73"/>
        <v>0</v>
      </c>
      <c r="AC1073" s="131">
        <f t="shared" si="74"/>
        <v>0</v>
      </c>
    </row>
    <row r="1074" spans="1:29" x14ac:dyDescent="0.35">
      <c r="A1074" s="142">
        <v>44228</v>
      </c>
      <c r="B1074" s="145">
        <v>2019</v>
      </c>
      <c r="C1074" s="149" t="s">
        <v>14</v>
      </c>
      <c r="D1074" s="139" t="s">
        <v>15</v>
      </c>
      <c r="E1074" s="78" t="s">
        <v>996</v>
      </c>
      <c r="F1074" s="139">
        <v>5</v>
      </c>
      <c r="G1074" s="149" t="s">
        <v>952</v>
      </c>
      <c r="H1074" s="149" t="s">
        <v>8</v>
      </c>
      <c r="I1074" s="149"/>
      <c r="J1074" s="164">
        <v>1937</v>
      </c>
      <c r="K1074" s="70">
        <v>194</v>
      </c>
      <c r="L1074" s="70">
        <v>10.93</v>
      </c>
      <c r="M1074" s="70">
        <v>87.72</v>
      </c>
      <c r="N1074" s="70">
        <v>82.66</v>
      </c>
      <c r="O1074" s="33">
        <f t="shared" si="75"/>
        <v>93.410600338585738</v>
      </c>
      <c r="R1074" s="170">
        <f t="shared" si="64"/>
        <v>0</v>
      </c>
      <c r="S1074" s="170">
        <f t="shared" si="65"/>
        <v>0</v>
      </c>
      <c r="T1074" s="170">
        <f t="shared" si="66"/>
        <v>0</v>
      </c>
      <c r="U1074" s="170">
        <f t="shared" si="67"/>
        <v>0</v>
      </c>
      <c r="V1074" s="170">
        <f t="shared" si="68"/>
        <v>0</v>
      </c>
      <c r="W1074" s="171">
        <v>30</v>
      </c>
      <c r="X1074" s="131">
        <f t="shared" si="69"/>
        <v>6.5893996614142623</v>
      </c>
      <c r="Y1074" s="172">
        <f t="shared" si="70"/>
        <v>0.43527115572284969</v>
      </c>
      <c r="Z1074" s="132">
        <f t="shared" si="71"/>
        <v>0</v>
      </c>
      <c r="AA1074" s="133">
        <f t="shared" si="72"/>
        <v>0</v>
      </c>
      <c r="AB1074" s="134">
        <f t="shared" si="73"/>
        <v>0</v>
      </c>
      <c r="AC1074" s="131">
        <f t="shared" si="74"/>
        <v>0</v>
      </c>
    </row>
    <row r="1075" spans="1:29" x14ac:dyDescent="0.35">
      <c r="A1075" s="142">
        <v>44228</v>
      </c>
      <c r="B1075" s="145">
        <v>2019</v>
      </c>
      <c r="C1075" s="149" t="s">
        <v>14</v>
      </c>
      <c r="D1075" s="139" t="s">
        <v>15</v>
      </c>
      <c r="E1075" s="78" t="s">
        <v>996</v>
      </c>
      <c r="F1075" s="139">
        <v>5</v>
      </c>
      <c r="G1075" s="149" t="s">
        <v>952</v>
      </c>
      <c r="H1075" s="149" t="s">
        <v>12</v>
      </c>
      <c r="I1075" s="149"/>
      <c r="J1075" s="164">
        <v>1938</v>
      </c>
      <c r="K1075" s="70">
        <v>352</v>
      </c>
      <c r="L1075" s="70">
        <v>11.23</v>
      </c>
      <c r="M1075" s="70">
        <v>94.29</v>
      </c>
      <c r="N1075" s="70">
        <v>89.27</v>
      </c>
      <c r="O1075" s="33">
        <f t="shared" si="75"/>
        <v>93.956176258126632</v>
      </c>
      <c r="R1075" s="170">
        <f t="shared" si="64"/>
        <v>0</v>
      </c>
      <c r="S1075" s="170">
        <f t="shared" si="65"/>
        <v>0</v>
      </c>
      <c r="T1075" s="170">
        <f t="shared" si="66"/>
        <v>0</v>
      </c>
      <c r="U1075" s="170">
        <f t="shared" si="67"/>
        <v>0</v>
      </c>
      <c r="V1075" s="170">
        <f t="shared" si="68"/>
        <v>0</v>
      </c>
      <c r="W1075" s="171">
        <v>30</v>
      </c>
      <c r="X1075" s="131">
        <f t="shared" si="69"/>
        <v>6.0438237418733678</v>
      </c>
      <c r="Y1075" s="172">
        <f t="shared" si="70"/>
        <v>0.43216299333675051</v>
      </c>
      <c r="Z1075" s="132">
        <f t="shared" si="71"/>
        <v>0</v>
      </c>
      <c r="AA1075" s="133">
        <f t="shared" si="72"/>
        <v>0</v>
      </c>
      <c r="AB1075" s="134">
        <f t="shared" si="73"/>
        <v>0</v>
      </c>
      <c r="AC1075" s="131">
        <f t="shared" si="74"/>
        <v>0</v>
      </c>
    </row>
    <row r="1076" spans="1:29" x14ac:dyDescent="0.35">
      <c r="A1076" s="142">
        <v>44228</v>
      </c>
      <c r="B1076" s="145">
        <v>2019</v>
      </c>
      <c r="C1076" s="149" t="s">
        <v>14</v>
      </c>
      <c r="D1076" s="139" t="s">
        <v>15</v>
      </c>
      <c r="E1076" s="78" t="s">
        <v>996</v>
      </c>
      <c r="F1076" s="139">
        <v>5</v>
      </c>
      <c r="G1076" s="149" t="s">
        <v>952</v>
      </c>
      <c r="H1076" s="149" t="s">
        <v>11</v>
      </c>
      <c r="I1076" s="149"/>
      <c r="J1076" s="164">
        <v>1939</v>
      </c>
      <c r="K1076" s="70">
        <v>347</v>
      </c>
      <c r="L1076" s="70">
        <v>11.28</v>
      </c>
      <c r="M1076" s="70">
        <v>90.23</v>
      </c>
      <c r="N1076" s="70">
        <v>83.21</v>
      </c>
      <c r="O1076" s="33">
        <f t="shared" si="75"/>
        <v>91.10829639012033</v>
      </c>
      <c r="R1076" s="170">
        <f t="shared" si="64"/>
        <v>0</v>
      </c>
      <c r="S1076" s="170">
        <f t="shared" si="65"/>
        <v>0</v>
      </c>
      <c r="T1076" s="170">
        <f t="shared" si="66"/>
        <v>0</v>
      </c>
      <c r="U1076" s="170">
        <f t="shared" si="67"/>
        <v>0</v>
      </c>
      <c r="V1076" s="170">
        <f t="shared" si="68"/>
        <v>0</v>
      </c>
      <c r="W1076" s="171">
        <v>30</v>
      </c>
      <c r="X1076" s="131">
        <f t="shared" si="69"/>
        <v>8.89170360987967</v>
      </c>
      <c r="Y1076" s="172">
        <f t="shared" si="70"/>
        <v>0.44879744195745858</v>
      </c>
      <c r="Z1076" s="132">
        <f t="shared" si="71"/>
        <v>0</v>
      </c>
      <c r="AA1076" s="133">
        <f t="shared" si="72"/>
        <v>0</v>
      </c>
      <c r="AB1076" s="134">
        <f t="shared" si="73"/>
        <v>0</v>
      </c>
      <c r="AC1076" s="131">
        <f t="shared" si="74"/>
        <v>0</v>
      </c>
    </row>
    <row r="1077" spans="1:29" x14ac:dyDescent="0.35">
      <c r="A1077" s="142">
        <v>44228</v>
      </c>
      <c r="B1077" s="145">
        <v>2019</v>
      </c>
      <c r="C1077" s="149" t="s">
        <v>14</v>
      </c>
      <c r="D1077" s="139" t="s">
        <v>15</v>
      </c>
      <c r="E1077" s="78" t="s">
        <v>996</v>
      </c>
      <c r="F1077" s="139">
        <v>5</v>
      </c>
      <c r="G1077" s="149" t="s">
        <v>952</v>
      </c>
      <c r="H1077" s="149" t="s">
        <v>10</v>
      </c>
      <c r="I1077" s="149"/>
      <c r="J1077" s="164">
        <v>1940</v>
      </c>
      <c r="K1077" s="94">
        <v>30</v>
      </c>
      <c r="L1077" s="94">
        <v>10.87</v>
      </c>
      <c r="M1077" s="94">
        <v>86.91</v>
      </c>
      <c r="N1077" s="94">
        <v>78.14</v>
      </c>
      <c r="O1077" s="33">
        <f t="shared" si="75"/>
        <v>88.466596528143086</v>
      </c>
      <c r="P1077" s="96"/>
      <c r="Q1077" s="96"/>
      <c r="R1077" s="170">
        <f t="shared" si="64"/>
        <v>0</v>
      </c>
      <c r="S1077" s="170">
        <f t="shared" si="65"/>
        <v>0</v>
      </c>
      <c r="T1077" s="170">
        <f t="shared" si="66"/>
        <v>0</v>
      </c>
      <c r="U1077" s="170">
        <f t="shared" si="67"/>
        <v>0</v>
      </c>
      <c r="V1077" s="170">
        <f t="shared" si="68"/>
        <v>0</v>
      </c>
      <c r="W1077" s="171">
        <v>30</v>
      </c>
      <c r="X1077" s="131">
        <f t="shared" si="69"/>
        <v>11.533403471856914</v>
      </c>
      <c r="Y1077" s="172">
        <f t="shared" si="70"/>
        <v>0.46518507507061096</v>
      </c>
      <c r="Z1077" s="132">
        <f t="shared" si="71"/>
        <v>0</v>
      </c>
      <c r="AA1077" s="133">
        <f t="shared" si="72"/>
        <v>0</v>
      </c>
      <c r="AB1077" s="134">
        <f t="shared" si="73"/>
        <v>0</v>
      </c>
      <c r="AC1077" s="131">
        <f t="shared" si="74"/>
        <v>0</v>
      </c>
    </row>
    <row r="1078" spans="1:29" x14ac:dyDescent="0.35">
      <c r="A1078" s="142">
        <v>44228</v>
      </c>
      <c r="B1078" s="145">
        <v>2019</v>
      </c>
      <c r="C1078" s="149" t="s">
        <v>14</v>
      </c>
      <c r="D1078" s="139" t="s">
        <v>15</v>
      </c>
      <c r="E1078" s="78" t="s">
        <v>996</v>
      </c>
      <c r="F1078" s="139">
        <v>5</v>
      </c>
      <c r="G1078" s="149" t="s">
        <v>990</v>
      </c>
      <c r="H1078" s="149" t="s">
        <v>8</v>
      </c>
      <c r="I1078" s="149"/>
      <c r="J1078" s="164">
        <v>1941</v>
      </c>
      <c r="K1078" s="70">
        <v>355</v>
      </c>
      <c r="L1078" s="70">
        <v>11.22</v>
      </c>
      <c r="M1078" s="70">
        <v>81.900000000000006</v>
      </c>
      <c r="N1078" s="70">
        <v>77.319999999999993</v>
      </c>
      <c r="O1078" s="33">
        <f t="shared" si="75"/>
        <v>93.520090548953007</v>
      </c>
      <c r="R1078" s="170">
        <f t="shared" si="64"/>
        <v>0</v>
      </c>
      <c r="S1078" s="170">
        <f t="shared" si="65"/>
        <v>0</v>
      </c>
      <c r="T1078" s="170">
        <f t="shared" si="66"/>
        <v>0</v>
      </c>
      <c r="U1078" s="170">
        <f t="shared" si="67"/>
        <v>0</v>
      </c>
      <c r="V1078" s="170">
        <f t="shared" si="68"/>
        <v>0</v>
      </c>
      <c r="W1078" s="171">
        <v>30</v>
      </c>
      <c r="X1078" s="131">
        <f t="shared" si="69"/>
        <v>6.4799094510469928</v>
      </c>
      <c r="Y1078" s="172">
        <f t="shared" si="70"/>
        <v>0.43464447806354023</v>
      </c>
      <c r="Z1078" s="132">
        <f t="shared" si="71"/>
        <v>0</v>
      </c>
      <c r="AA1078" s="133">
        <f t="shared" si="72"/>
        <v>0</v>
      </c>
      <c r="AB1078" s="134">
        <f t="shared" si="73"/>
        <v>0</v>
      </c>
      <c r="AC1078" s="131">
        <f t="shared" si="74"/>
        <v>0</v>
      </c>
    </row>
    <row r="1079" spans="1:29" x14ac:dyDescent="0.35">
      <c r="A1079" s="142">
        <v>44228</v>
      </c>
      <c r="B1079" s="145">
        <v>2019</v>
      </c>
      <c r="C1079" s="149" t="s">
        <v>14</v>
      </c>
      <c r="D1079" s="139" t="s">
        <v>15</v>
      </c>
      <c r="E1079" s="78" t="s">
        <v>996</v>
      </c>
      <c r="F1079" s="139">
        <v>5</v>
      </c>
      <c r="G1079" s="149" t="s">
        <v>990</v>
      </c>
      <c r="H1079" s="149" t="s">
        <v>12</v>
      </c>
      <c r="I1079" s="149"/>
      <c r="J1079" s="164">
        <v>1942</v>
      </c>
      <c r="K1079" s="94">
        <v>356</v>
      </c>
      <c r="L1079" s="94">
        <v>11.29</v>
      </c>
      <c r="M1079" s="94">
        <v>113.05</v>
      </c>
      <c r="N1079" s="94">
        <v>106.58</v>
      </c>
      <c r="O1079" s="33">
        <f t="shared" si="75"/>
        <v>93.641902515723274</v>
      </c>
      <c r="R1079" s="170">
        <f t="shared" si="64"/>
        <v>0</v>
      </c>
      <c r="S1079" s="170">
        <f t="shared" si="65"/>
        <v>0</v>
      </c>
      <c r="T1079" s="170">
        <f t="shared" si="66"/>
        <v>0</v>
      </c>
      <c r="U1079" s="170">
        <f t="shared" si="67"/>
        <v>0</v>
      </c>
      <c r="V1079" s="170">
        <f t="shared" si="68"/>
        <v>0</v>
      </c>
      <c r="W1079" s="171">
        <v>30</v>
      </c>
      <c r="X1079" s="131">
        <f t="shared" si="69"/>
        <v>6.3580974842767262</v>
      </c>
      <c r="Y1079" s="172">
        <f t="shared" si="70"/>
        <v>0.43394899779620111</v>
      </c>
      <c r="Z1079" s="132">
        <f t="shared" si="71"/>
        <v>0</v>
      </c>
      <c r="AA1079" s="133">
        <f t="shared" si="72"/>
        <v>0</v>
      </c>
      <c r="AB1079" s="134">
        <f t="shared" si="73"/>
        <v>0</v>
      </c>
      <c r="AC1079" s="131">
        <f t="shared" si="74"/>
        <v>0</v>
      </c>
    </row>
    <row r="1080" spans="1:29" x14ac:dyDescent="0.35">
      <c r="A1080" s="142">
        <v>44228</v>
      </c>
      <c r="B1080" s="145">
        <v>2019</v>
      </c>
      <c r="C1080" s="149" t="s">
        <v>14</v>
      </c>
      <c r="D1080" s="139" t="s">
        <v>15</v>
      </c>
      <c r="E1080" s="78" t="s">
        <v>996</v>
      </c>
      <c r="F1080" s="139">
        <v>5</v>
      </c>
      <c r="G1080" s="149" t="s">
        <v>990</v>
      </c>
      <c r="H1080" s="149" t="s">
        <v>11</v>
      </c>
      <c r="I1080" s="149"/>
      <c r="J1080" s="164">
        <v>1943</v>
      </c>
      <c r="K1080" s="94">
        <v>350</v>
      </c>
      <c r="L1080" s="94">
        <v>10.92</v>
      </c>
      <c r="M1080" s="94">
        <v>105.18</v>
      </c>
      <c r="N1080" s="94">
        <v>97.86</v>
      </c>
      <c r="O1080" s="33">
        <f t="shared" si="75"/>
        <v>92.234245703373645</v>
      </c>
      <c r="R1080" s="170">
        <f t="shared" si="64"/>
        <v>0</v>
      </c>
      <c r="S1080" s="170">
        <f t="shared" si="65"/>
        <v>0</v>
      </c>
      <c r="T1080" s="170">
        <f t="shared" si="66"/>
        <v>0</v>
      </c>
      <c r="U1080" s="170">
        <f t="shared" si="67"/>
        <v>0</v>
      </c>
      <c r="V1080" s="170">
        <f t="shared" si="68"/>
        <v>0</v>
      </c>
      <c r="W1080" s="171">
        <v>30</v>
      </c>
      <c r="X1080" s="131">
        <f t="shared" si="69"/>
        <v>7.7657542966263549</v>
      </c>
      <c r="Y1080" s="172">
        <f t="shared" si="70"/>
        <v>0.44209799861973775</v>
      </c>
      <c r="Z1080" s="132">
        <f t="shared" si="71"/>
        <v>0</v>
      </c>
      <c r="AA1080" s="133">
        <f t="shared" si="72"/>
        <v>0</v>
      </c>
      <c r="AB1080" s="134">
        <f t="shared" si="73"/>
        <v>0</v>
      </c>
      <c r="AC1080" s="131">
        <f t="shared" si="74"/>
        <v>0</v>
      </c>
    </row>
    <row r="1081" spans="1:29" x14ac:dyDescent="0.35">
      <c r="A1081" s="142">
        <v>44228</v>
      </c>
      <c r="B1081" s="145">
        <v>2019</v>
      </c>
      <c r="C1081" s="149" t="s">
        <v>14</v>
      </c>
      <c r="D1081" s="139" t="s">
        <v>15</v>
      </c>
      <c r="E1081" s="78" t="s">
        <v>996</v>
      </c>
      <c r="F1081" s="139">
        <v>5</v>
      </c>
      <c r="G1081" s="149" t="s">
        <v>990</v>
      </c>
      <c r="H1081" s="149" t="s">
        <v>10</v>
      </c>
      <c r="I1081" s="149"/>
      <c r="J1081" s="164">
        <v>1944</v>
      </c>
      <c r="K1081" s="94">
        <v>354</v>
      </c>
      <c r="L1081" s="94">
        <v>11.3</v>
      </c>
      <c r="M1081" s="94">
        <v>87.26</v>
      </c>
      <c r="N1081" s="94">
        <v>77.680000000000007</v>
      </c>
      <c r="O1081" s="33">
        <f t="shared" si="75"/>
        <v>87.388098999473414</v>
      </c>
      <c r="R1081" s="170">
        <f t="shared" si="64"/>
        <v>0</v>
      </c>
      <c r="S1081" s="170">
        <f t="shared" si="65"/>
        <v>0</v>
      </c>
      <c r="T1081" s="170">
        <f t="shared" si="66"/>
        <v>0</v>
      </c>
      <c r="U1081" s="170">
        <f t="shared" si="67"/>
        <v>0</v>
      </c>
      <c r="V1081" s="170">
        <f t="shared" si="68"/>
        <v>0</v>
      </c>
      <c r="W1081" s="171">
        <v>30</v>
      </c>
      <c r="X1081" s="131">
        <f t="shared" si="69"/>
        <v>12.611901000526586</v>
      </c>
      <c r="Y1081" s="172">
        <f t="shared" si="70"/>
        <v>0.47216028924374809</v>
      </c>
      <c r="Z1081" s="132">
        <f t="shared" si="71"/>
        <v>0</v>
      </c>
      <c r="AA1081" s="133">
        <f t="shared" si="72"/>
        <v>0</v>
      </c>
      <c r="AB1081" s="134">
        <f t="shared" si="73"/>
        <v>0</v>
      </c>
      <c r="AC1081" s="131">
        <f t="shared" si="74"/>
        <v>0</v>
      </c>
    </row>
    <row r="1082" spans="1:29" x14ac:dyDescent="0.35">
      <c r="A1082" s="142">
        <v>44228</v>
      </c>
      <c r="B1082" s="145">
        <v>2019</v>
      </c>
      <c r="C1082" s="149" t="s">
        <v>14</v>
      </c>
      <c r="D1082" s="139" t="s">
        <v>16</v>
      </c>
      <c r="E1082" s="78" t="s">
        <v>1000</v>
      </c>
      <c r="F1082" s="139">
        <v>9</v>
      </c>
      <c r="G1082" s="149" t="s">
        <v>952</v>
      </c>
      <c r="H1082" s="149" t="s">
        <v>8</v>
      </c>
      <c r="I1082" s="149"/>
      <c r="J1082" s="164">
        <v>1945</v>
      </c>
      <c r="K1082" s="70">
        <v>358</v>
      </c>
      <c r="L1082" s="70">
        <v>11.28</v>
      </c>
      <c r="M1082" s="70">
        <v>90.8</v>
      </c>
      <c r="N1082" s="70">
        <v>85.17</v>
      </c>
      <c r="O1082" s="33">
        <f t="shared" si="75"/>
        <v>92.920020120724359</v>
      </c>
      <c r="R1082" s="170">
        <f t="shared" si="64"/>
        <v>0</v>
      </c>
      <c r="S1082" s="170">
        <f t="shared" si="65"/>
        <v>0</v>
      </c>
      <c r="T1082" s="170">
        <f t="shared" si="66"/>
        <v>0</v>
      </c>
      <c r="U1082" s="170">
        <f t="shared" si="67"/>
        <v>0</v>
      </c>
      <c r="V1082" s="170">
        <f t="shared" si="68"/>
        <v>0</v>
      </c>
      <c r="W1082" s="171">
        <v>30</v>
      </c>
      <c r="X1082" s="131">
        <f t="shared" si="69"/>
        <v>7.0799798792756405</v>
      </c>
      <c r="Y1082" s="172">
        <f t="shared" si="70"/>
        <v>0.43809717147110561</v>
      </c>
      <c r="Z1082" s="132">
        <f t="shared" si="71"/>
        <v>0</v>
      </c>
      <c r="AA1082" s="133">
        <f t="shared" si="72"/>
        <v>0</v>
      </c>
      <c r="AB1082" s="134">
        <f t="shared" si="73"/>
        <v>0</v>
      </c>
      <c r="AC1082" s="131">
        <f t="shared" si="74"/>
        <v>0</v>
      </c>
    </row>
    <row r="1083" spans="1:29" x14ac:dyDescent="0.35">
      <c r="A1083" s="142">
        <v>44228</v>
      </c>
      <c r="B1083" s="145">
        <v>2019</v>
      </c>
      <c r="C1083" s="149" t="s">
        <v>14</v>
      </c>
      <c r="D1083" s="139" t="s">
        <v>16</v>
      </c>
      <c r="E1083" s="78" t="s">
        <v>1000</v>
      </c>
      <c r="F1083" s="139">
        <v>9</v>
      </c>
      <c r="G1083" s="149" t="s">
        <v>952</v>
      </c>
      <c r="H1083" s="149" t="s">
        <v>12</v>
      </c>
      <c r="I1083" s="149"/>
      <c r="J1083" s="164">
        <v>1946</v>
      </c>
      <c r="K1083" s="94">
        <v>52</v>
      </c>
      <c r="L1083" s="94">
        <v>10.95</v>
      </c>
      <c r="M1083" s="94">
        <v>84.33</v>
      </c>
      <c r="N1083" s="94">
        <v>80.38</v>
      </c>
      <c r="O1083" s="33">
        <f t="shared" si="75"/>
        <v>94.617061869719265</v>
      </c>
      <c r="P1083" s="96"/>
      <c r="Q1083" s="96"/>
      <c r="R1083" s="170">
        <f t="shared" si="64"/>
        <v>0</v>
      </c>
      <c r="S1083" s="170">
        <f t="shared" si="65"/>
        <v>0</v>
      </c>
      <c r="T1083" s="170">
        <f t="shared" si="66"/>
        <v>0</v>
      </c>
      <c r="U1083" s="170">
        <f t="shared" si="67"/>
        <v>0</v>
      </c>
      <c r="V1083" s="170">
        <f t="shared" si="68"/>
        <v>0</v>
      </c>
      <c r="W1083" s="171">
        <v>30</v>
      </c>
      <c r="X1083" s="131">
        <f t="shared" si="69"/>
        <v>5.3829381302807349</v>
      </c>
      <c r="Y1083" s="172">
        <f t="shared" si="70"/>
        <v>0.42844591675068422</v>
      </c>
      <c r="Z1083" s="132">
        <f t="shared" si="71"/>
        <v>0</v>
      </c>
      <c r="AA1083" s="133">
        <f t="shared" si="72"/>
        <v>0</v>
      </c>
      <c r="AB1083" s="134">
        <f t="shared" si="73"/>
        <v>0</v>
      </c>
      <c r="AC1083" s="131">
        <f t="shared" si="74"/>
        <v>0</v>
      </c>
    </row>
    <row r="1084" spans="1:29" x14ac:dyDescent="0.35">
      <c r="A1084" s="142">
        <v>44228</v>
      </c>
      <c r="B1084" s="145">
        <v>2019</v>
      </c>
      <c r="C1084" s="149" t="s">
        <v>14</v>
      </c>
      <c r="D1084" s="139" t="s">
        <v>16</v>
      </c>
      <c r="E1084" s="78" t="s">
        <v>1000</v>
      </c>
      <c r="F1084" s="139">
        <v>9</v>
      </c>
      <c r="G1084" s="149" t="s">
        <v>952</v>
      </c>
      <c r="H1084" s="149" t="s">
        <v>11</v>
      </c>
      <c r="I1084" s="149"/>
      <c r="J1084" s="164">
        <v>1947</v>
      </c>
      <c r="K1084" s="94">
        <v>43</v>
      </c>
      <c r="L1084" s="94">
        <v>11.12</v>
      </c>
      <c r="M1084" s="94">
        <v>98.89</v>
      </c>
      <c r="N1084" s="94">
        <v>90.76</v>
      </c>
      <c r="O1084" s="33">
        <f t="shared" si="75"/>
        <v>90.737153925031336</v>
      </c>
      <c r="R1084" s="170">
        <f t="shared" si="64"/>
        <v>0</v>
      </c>
      <c r="S1084" s="170">
        <f t="shared" si="65"/>
        <v>0</v>
      </c>
      <c r="T1084" s="170">
        <f t="shared" si="66"/>
        <v>0</v>
      </c>
      <c r="U1084" s="170">
        <f t="shared" si="67"/>
        <v>0</v>
      </c>
      <c r="V1084" s="170">
        <f t="shared" si="68"/>
        <v>0</v>
      </c>
      <c r="W1084" s="171">
        <v>30</v>
      </c>
      <c r="X1084" s="131">
        <f t="shared" si="69"/>
        <v>9.2628460749686639</v>
      </c>
      <c r="Y1084" s="172">
        <f t="shared" si="70"/>
        <v>0.45104218985434452</v>
      </c>
      <c r="Z1084" s="132">
        <f t="shared" si="71"/>
        <v>0</v>
      </c>
      <c r="AA1084" s="133">
        <f t="shared" si="72"/>
        <v>0</v>
      </c>
      <c r="AB1084" s="134">
        <f t="shared" si="73"/>
        <v>0</v>
      </c>
      <c r="AC1084" s="131">
        <f t="shared" si="74"/>
        <v>0</v>
      </c>
    </row>
    <row r="1085" spans="1:29" x14ac:dyDescent="0.35">
      <c r="A1085" s="142">
        <v>44228</v>
      </c>
      <c r="B1085" s="145">
        <v>2019</v>
      </c>
      <c r="C1085" s="149" t="s">
        <v>14</v>
      </c>
      <c r="D1085" s="139" t="s">
        <v>16</v>
      </c>
      <c r="E1085" s="78" t="s">
        <v>1000</v>
      </c>
      <c r="F1085" s="139">
        <v>9</v>
      </c>
      <c r="G1085" s="149" t="s">
        <v>952</v>
      </c>
      <c r="H1085" s="149" t="s">
        <v>10</v>
      </c>
      <c r="I1085" s="149"/>
      <c r="J1085" s="164">
        <v>1948</v>
      </c>
      <c r="K1085" s="70">
        <v>348</v>
      </c>
      <c r="L1085" s="70">
        <v>11.27</v>
      </c>
      <c r="M1085" s="70">
        <v>82.1</v>
      </c>
      <c r="N1085" s="70">
        <v>73.8</v>
      </c>
      <c r="O1085" s="33">
        <f t="shared" si="75"/>
        <v>88.281801496541021</v>
      </c>
      <c r="R1085" s="170">
        <f t="shared" si="64"/>
        <v>0</v>
      </c>
      <c r="S1085" s="170">
        <f t="shared" si="65"/>
        <v>0</v>
      </c>
      <c r="T1085" s="170">
        <f t="shared" si="66"/>
        <v>0</v>
      </c>
      <c r="U1085" s="170">
        <f t="shared" si="67"/>
        <v>0</v>
      </c>
      <c r="V1085" s="170">
        <f t="shared" si="68"/>
        <v>0</v>
      </c>
      <c r="W1085" s="171">
        <v>30</v>
      </c>
      <c r="X1085" s="131">
        <f t="shared" si="69"/>
        <v>11.718198503458979</v>
      </c>
      <c r="Y1085" s="172">
        <f t="shared" si="70"/>
        <v>0.46636814329122028</v>
      </c>
      <c r="Z1085" s="132">
        <f t="shared" si="71"/>
        <v>0</v>
      </c>
      <c r="AA1085" s="133">
        <f t="shared" si="72"/>
        <v>0</v>
      </c>
      <c r="AB1085" s="134">
        <f t="shared" si="73"/>
        <v>0</v>
      </c>
      <c r="AC1085" s="131">
        <f t="shared" si="74"/>
        <v>0</v>
      </c>
    </row>
    <row r="1086" spans="1:29" x14ac:dyDescent="0.35">
      <c r="A1086" s="142">
        <v>44228</v>
      </c>
      <c r="B1086" s="145">
        <v>2019</v>
      </c>
      <c r="C1086" s="149" t="s">
        <v>14</v>
      </c>
      <c r="D1086" s="139" t="s">
        <v>16</v>
      </c>
      <c r="E1086" s="78" t="s">
        <v>1000</v>
      </c>
      <c r="F1086" s="139">
        <v>9</v>
      </c>
      <c r="G1086" s="149" t="s">
        <v>990</v>
      </c>
      <c r="H1086" s="149" t="s">
        <v>8</v>
      </c>
      <c r="I1086" s="149"/>
      <c r="J1086" s="164">
        <v>1949</v>
      </c>
      <c r="K1086" s="70">
        <v>50</v>
      </c>
      <c r="L1086" s="70">
        <v>11.2</v>
      </c>
      <c r="M1086" s="70">
        <v>98.85</v>
      </c>
      <c r="N1086" s="70">
        <v>95.48</v>
      </c>
      <c r="O1086" s="33">
        <f t="shared" si="75"/>
        <v>96.155162578436986</v>
      </c>
      <c r="R1086" s="170">
        <f t="shared" si="64"/>
        <v>0</v>
      </c>
      <c r="S1086" s="170">
        <f t="shared" si="65"/>
        <v>0</v>
      </c>
      <c r="T1086" s="170">
        <f t="shared" si="66"/>
        <v>0</v>
      </c>
      <c r="U1086" s="170">
        <f t="shared" si="67"/>
        <v>0</v>
      </c>
      <c r="V1086" s="170">
        <f t="shared" si="68"/>
        <v>0</v>
      </c>
      <c r="W1086" s="171">
        <v>30</v>
      </c>
      <c r="X1086" s="131">
        <f t="shared" si="69"/>
        <v>3.8448374215630139</v>
      </c>
      <c r="Y1086" s="172">
        <f t="shared" si="70"/>
        <v>0.41999288087327946</v>
      </c>
      <c r="Z1086" s="132">
        <f t="shared" si="71"/>
        <v>0</v>
      </c>
      <c r="AA1086" s="133">
        <f t="shared" si="72"/>
        <v>0</v>
      </c>
      <c r="AB1086" s="134">
        <f t="shared" si="73"/>
        <v>0</v>
      </c>
      <c r="AC1086" s="131">
        <f t="shared" si="74"/>
        <v>0</v>
      </c>
    </row>
    <row r="1087" spans="1:29" x14ac:dyDescent="0.35">
      <c r="A1087" s="142">
        <v>44228</v>
      </c>
      <c r="B1087" s="145">
        <v>2019</v>
      </c>
      <c r="C1087" s="149" t="s">
        <v>14</v>
      </c>
      <c r="D1087" s="139" t="s">
        <v>16</v>
      </c>
      <c r="E1087" s="78" t="s">
        <v>1000</v>
      </c>
      <c r="F1087" s="139">
        <v>9</v>
      </c>
      <c r="G1087" s="149" t="s">
        <v>990</v>
      </c>
      <c r="H1087" s="149" t="s">
        <v>12</v>
      </c>
      <c r="I1087" s="149"/>
      <c r="J1087" s="164">
        <v>1950</v>
      </c>
      <c r="K1087" s="94">
        <v>353</v>
      </c>
      <c r="L1087" s="94">
        <v>11.31</v>
      </c>
      <c r="M1087" s="94">
        <v>112.89</v>
      </c>
      <c r="N1087" s="94">
        <v>107.21</v>
      </c>
      <c r="O1087" s="33">
        <f t="shared" si="75"/>
        <v>94.40834810001968</v>
      </c>
      <c r="P1087" s="96"/>
      <c r="Q1087" s="96"/>
      <c r="R1087" s="170">
        <f t="shared" si="64"/>
        <v>0</v>
      </c>
      <c r="S1087" s="170">
        <f t="shared" si="65"/>
        <v>0</v>
      </c>
      <c r="T1087" s="170">
        <f t="shared" si="66"/>
        <v>0</v>
      </c>
      <c r="U1087" s="170">
        <f t="shared" si="67"/>
        <v>0</v>
      </c>
      <c r="V1087" s="170">
        <f t="shared" si="68"/>
        <v>0</v>
      </c>
      <c r="W1087" s="171">
        <v>30</v>
      </c>
      <c r="X1087" s="131">
        <f t="shared" si="69"/>
        <v>5.5916518999803202</v>
      </c>
      <c r="Y1087" s="172">
        <f t="shared" si="70"/>
        <v>0.42961418143899899</v>
      </c>
      <c r="Z1087" s="132">
        <f t="shared" si="71"/>
        <v>0</v>
      </c>
      <c r="AA1087" s="133">
        <f t="shared" si="72"/>
        <v>0</v>
      </c>
      <c r="AB1087" s="134">
        <f t="shared" si="73"/>
        <v>0</v>
      </c>
      <c r="AC1087" s="131">
        <f t="shared" si="74"/>
        <v>0</v>
      </c>
    </row>
    <row r="1088" spans="1:29" x14ac:dyDescent="0.35">
      <c r="A1088" s="142">
        <v>44228</v>
      </c>
      <c r="B1088" s="145">
        <v>2019</v>
      </c>
      <c r="C1088" s="149" t="s">
        <v>14</v>
      </c>
      <c r="D1088" s="139" t="s">
        <v>16</v>
      </c>
      <c r="E1088" s="78" t="s">
        <v>1000</v>
      </c>
      <c r="F1088" s="139">
        <v>9</v>
      </c>
      <c r="G1088" s="149" t="s">
        <v>990</v>
      </c>
      <c r="H1088" s="149" t="s">
        <v>11</v>
      </c>
      <c r="I1088" s="149"/>
      <c r="J1088" s="164">
        <v>1951</v>
      </c>
      <c r="K1088" s="94">
        <v>360</v>
      </c>
      <c r="L1088" s="94">
        <v>11.27</v>
      </c>
      <c r="M1088" s="94">
        <v>93.12</v>
      </c>
      <c r="N1088" s="94">
        <v>85.49</v>
      </c>
      <c r="O1088" s="33">
        <f t="shared" si="75"/>
        <v>90.678069639584592</v>
      </c>
      <c r="P1088" s="96"/>
      <c r="Q1088" s="96"/>
      <c r="R1088" s="170">
        <f t="shared" si="64"/>
        <v>0</v>
      </c>
      <c r="S1088" s="170">
        <f t="shared" si="65"/>
        <v>0</v>
      </c>
      <c r="T1088" s="170">
        <f t="shared" si="66"/>
        <v>0</v>
      </c>
      <c r="U1088" s="170">
        <f t="shared" si="67"/>
        <v>0</v>
      </c>
      <c r="V1088" s="170">
        <f t="shared" si="68"/>
        <v>0</v>
      </c>
      <c r="W1088" s="171">
        <v>30</v>
      </c>
      <c r="X1088" s="131">
        <f t="shared" si="69"/>
        <v>9.3219303604154078</v>
      </c>
      <c r="Y1088" s="172">
        <f t="shared" si="70"/>
        <v>0.45140123955807065</v>
      </c>
      <c r="Z1088" s="132">
        <f t="shared" si="71"/>
        <v>0</v>
      </c>
      <c r="AA1088" s="133">
        <f t="shared" si="72"/>
        <v>0</v>
      </c>
      <c r="AB1088" s="134">
        <f t="shared" si="73"/>
        <v>0</v>
      </c>
      <c r="AC1088" s="131">
        <f t="shared" si="74"/>
        <v>0</v>
      </c>
    </row>
    <row r="1089" spans="1:29" x14ac:dyDescent="0.35">
      <c r="A1089" s="142">
        <v>44228</v>
      </c>
      <c r="B1089" s="145">
        <v>2019</v>
      </c>
      <c r="C1089" s="149" t="s">
        <v>14</v>
      </c>
      <c r="D1089" s="139" t="s">
        <v>16</v>
      </c>
      <c r="E1089" s="78" t="s">
        <v>1000</v>
      </c>
      <c r="F1089" s="139">
        <v>9</v>
      </c>
      <c r="G1089" s="149" t="s">
        <v>990</v>
      </c>
      <c r="H1089" s="149" t="s">
        <v>10</v>
      </c>
      <c r="I1089" s="149"/>
      <c r="J1089" s="164">
        <v>1952</v>
      </c>
      <c r="K1089" s="94">
        <v>57</v>
      </c>
      <c r="L1089" s="94">
        <v>10.87</v>
      </c>
      <c r="M1089" s="94">
        <v>87.03</v>
      </c>
      <c r="N1089" s="94">
        <v>78</v>
      </c>
      <c r="O1089" s="33">
        <f t="shared" si="75"/>
        <v>88.143382352941174</v>
      </c>
      <c r="P1089" s="96"/>
      <c r="Q1089" s="96"/>
      <c r="R1089" s="170">
        <f t="shared" si="64"/>
        <v>0</v>
      </c>
      <c r="S1089" s="170">
        <f t="shared" si="65"/>
        <v>0</v>
      </c>
      <c r="T1089" s="170">
        <f t="shared" si="66"/>
        <v>0</v>
      </c>
      <c r="U1089" s="170">
        <f t="shared" si="67"/>
        <v>0</v>
      </c>
      <c r="V1089" s="170">
        <f t="shared" si="68"/>
        <v>0</v>
      </c>
      <c r="W1089" s="171">
        <v>30</v>
      </c>
      <c r="X1089" s="131">
        <f t="shared" si="69"/>
        <v>11.856617647058826</v>
      </c>
      <c r="Y1089" s="172">
        <f t="shared" si="70"/>
        <v>0.46725755995828988</v>
      </c>
      <c r="Z1089" s="132">
        <f t="shared" si="71"/>
        <v>0</v>
      </c>
      <c r="AA1089" s="133">
        <f t="shared" si="72"/>
        <v>0</v>
      </c>
      <c r="AB1089" s="134">
        <f t="shared" si="73"/>
        <v>0</v>
      </c>
      <c r="AC1089" s="131">
        <f t="shared" si="74"/>
        <v>0</v>
      </c>
    </row>
    <row r="1090" spans="1:29" x14ac:dyDescent="0.35">
      <c r="A1090" s="142">
        <v>44228</v>
      </c>
      <c r="B1090" s="145">
        <v>2019</v>
      </c>
      <c r="C1090" s="149" t="s">
        <v>14</v>
      </c>
      <c r="D1090" s="139" t="s">
        <v>16</v>
      </c>
      <c r="E1090" s="78" t="s">
        <v>998</v>
      </c>
      <c r="F1090" s="139">
        <v>7</v>
      </c>
      <c r="G1090" s="149" t="s">
        <v>952</v>
      </c>
      <c r="H1090" s="149" t="s">
        <v>8</v>
      </c>
      <c r="I1090" s="149"/>
      <c r="J1090" s="164">
        <v>1953</v>
      </c>
      <c r="K1090" s="70">
        <v>53</v>
      </c>
      <c r="L1090" s="70">
        <v>10.91</v>
      </c>
      <c r="M1090" s="70">
        <v>105.27</v>
      </c>
      <c r="N1090" s="70">
        <v>99.87</v>
      </c>
      <c r="O1090" s="33">
        <f t="shared" si="75"/>
        <v>94.277236116998736</v>
      </c>
      <c r="R1090" s="170">
        <f t="shared" si="64"/>
        <v>0</v>
      </c>
      <c r="S1090" s="170">
        <f t="shared" si="65"/>
        <v>0</v>
      </c>
      <c r="T1090" s="170">
        <f t="shared" si="66"/>
        <v>0</v>
      </c>
      <c r="U1090" s="170">
        <f t="shared" si="67"/>
        <v>0</v>
      </c>
      <c r="V1090" s="170">
        <f t="shared" si="68"/>
        <v>0</v>
      </c>
      <c r="W1090" s="171">
        <v>30</v>
      </c>
      <c r="X1090" s="131">
        <f t="shared" si="69"/>
        <v>5.7227638830012637</v>
      </c>
      <c r="Y1090" s="172">
        <f t="shared" si="70"/>
        <v>0.43035071942446046</v>
      </c>
      <c r="Z1090" s="132">
        <f t="shared" si="71"/>
        <v>0</v>
      </c>
      <c r="AA1090" s="133">
        <f t="shared" si="72"/>
        <v>0</v>
      </c>
      <c r="AB1090" s="134">
        <f t="shared" si="73"/>
        <v>0</v>
      </c>
      <c r="AC1090" s="131">
        <f t="shared" si="74"/>
        <v>0</v>
      </c>
    </row>
    <row r="1091" spans="1:29" x14ac:dyDescent="0.35">
      <c r="A1091" s="142">
        <v>44228</v>
      </c>
      <c r="B1091" s="145">
        <v>2019</v>
      </c>
      <c r="C1091" s="149" t="s">
        <v>14</v>
      </c>
      <c r="D1091" s="139" t="s">
        <v>16</v>
      </c>
      <c r="E1091" s="78" t="s">
        <v>998</v>
      </c>
      <c r="F1091" s="139">
        <v>7</v>
      </c>
      <c r="G1091" s="149" t="s">
        <v>952</v>
      </c>
      <c r="H1091" s="149" t="s">
        <v>12</v>
      </c>
      <c r="I1091" s="149"/>
      <c r="J1091" s="164">
        <v>1954</v>
      </c>
      <c r="K1091" s="70">
        <v>36</v>
      </c>
      <c r="L1091" s="70">
        <v>10.87</v>
      </c>
      <c r="M1091" s="70">
        <v>96.28</v>
      </c>
      <c r="N1091" s="70">
        <v>88.65</v>
      </c>
      <c r="O1091" s="33">
        <f t="shared" si="75"/>
        <v>91.066619833743118</v>
      </c>
      <c r="R1091" s="170">
        <f t="shared" si="64"/>
        <v>0</v>
      </c>
      <c r="S1091" s="170">
        <f t="shared" si="65"/>
        <v>0</v>
      </c>
      <c r="T1091" s="170">
        <f t="shared" si="66"/>
        <v>0</v>
      </c>
      <c r="U1091" s="170">
        <f t="shared" si="67"/>
        <v>0</v>
      </c>
      <c r="V1091" s="170">
        <f t="shared" si="68"/>
        <v>0</v>
      </c>
      <c r="W1091" s="171">
        <v>30</v>
      </c>
      <c r="X1091" s="131">
        <f t="shared" si="69"/>
        <v>8.9333801662568817</v>
      </c>
      <c r="Y1091" s="172">
        <f t="shared" si="70"/>
        <v>0.44904859861146823</v>
      </c>
      <c r="Z1091" s="132">
        <f t="shared" si="71"/>
        <v>0</v>
      </c>
      <c r="AA1091" s="133">
        <f t="shared" si="72"/>
        <v>0</v>
      </c>
      <c r="AB1091" s="134">
        <f t="shared" si="73"/>
        <v>0</v>
      </c>
      <c r="AC1091" s="131">
        <f t="shared" si="74"/>
        <v>0</v>
      </c>
    </row>
    <row r="1092" spans="1:29" x14ac:dyDescent="0.35">
      <c r="A1092" s="142">
        <v>44228</v>
      </c>
      <c r="B1092" s="145">
        <v>2019</v>
      </c>
      <c r="C1092" s="149" t="s">
        <v>14</v>
      </c>
      <c r="D1092" s="139" t="s">
        <v>16</v>
      </c>
      <c r="E1092" s="78" t="s">
        <v>998</v>
      </c>
      <c r="F1092" s="139">
        <v>7</v>
      </c>
      <c r="G1092" s="149" t="s">
        <v>952</v>
      </c>
      <c r="H1092" s="149" t="s">
        <v>11</v>
      </c>
      <c r="I1092" s="149"/>
      <c r="J1092" s="164">
        <v>1955</v>
      </c>
      <c r="K1092" s="70">
        <v>54</v>
      </c>
      <c r="L1092" s="70">
        <v>10.89</v>
      </c>
      <c r="M1092" s="70">
        <v>94.32</v>
      </c>
      <c r="N1092" s="70">
        <v>89.01</v>
      </c>
      <c r="O1092" s="33">
        <f t="shared" si="75"/>
        <v>93.635382955771306</v>
      </c>
      <c r="R1092" s="170">
        <f t="shared" si="64"/>
        <v>0</v>
      </c>
      <c r="S1092" s="170">
        <f t="shared" si="65"/>
        <v>0</v>
      </c>
      <c r="T1092" s="170">
        <f t="shared" si="66"/>
        <v>0</v>
      </c>
      <c r="U1092" s="170">
        <f t="shared" si="67"/>
        <v>0</v>
      </c>
      <c r="V1092" s="170">
        <f t="shared" si="68"/>
        <v>0</v>
      </c>
      <c r="W1092" s="171">
        <v>30</v>
      </c>
      <c r="X1092" s="131">
        <f t="shared" si="69"/>
        <v>6.3646170442286945</v>
      </c>
      <c r="Y1092" s="172">
        <f t="shared" si="70"/>
        <v>0.43398617511520737</v>
      </c>
      <c r="Z1092" s="132">
        <f t="shared" si="71"/>
        <v>0</v>
      </c>
      <c r="AA1092" s="133">
        <f t="shared" si="72"/>
        <v>0</v>
      </c>
      <c r="AB1092" s="134">
        <f t="shared" si="73"/>
        <v>0</v>
      </c>
      <c r="AC1092" s="131">
        <f t="shared" si="74"/>
        <v>0</v>
      </c>
    </row>
    <row r="1093" spans="1:29" x14ac:dyDescent="0.35">
      <c r="A1093" s="142">
        <v>44228</v>
      </c>
      <c r="B1093" s="145">
        <v>2019</v>
      </c>
      <c r="C1093" s="149" t="s">
        <v>14</v>
      </c>
      <c r="D1093" s="139" t="s">
        <v>16</v>
      </c>
      <c r="E1093" s="78" t="s">
        <v>998</v>
      </c>
      <c r="F1093" s="139">
        <v>7</v>
      </c>
      <c r="G1093" s="149" t="s">
        <v>952</v>
      </c>
      <c r="H1093" s="149" t="s">
        <v>10</v>
      </c>
      <c r="I1093" s="149"/>
      <c r="J1093" s="164">
        <v>1956</v>
      </c>
      <c r="K1093" s="70">
        <v>45</v>
      </c>
      <c r="L1093" s="70">
        <v>11.24</v>
      </c>
      <c r="M1093" s="70">
        <v>68.459999999999994</v>
      </c>
      <c r="N1093" s="70">
        <v>61.71</v>
      </c>
      <c r="O1093" s="33">
        <f t="shared" si="75"/>
        <v>88.203425375742754</v>
      </c>
      <c r="R1093" s="170">
        <f t="shared" si="64"/>
        <v>0</v>
      </c>
      <c r="S1093" s="170">
        <f t="shared" si="65"/>
        <v>0</v>
      </c>
      <c r="T1093" s="170">
        <f t="shared" si="66"/>
        <v>0</v>
      </c>
      <c r="U1093" s="170">
        <f t="shared" si="67"/>
        <v>0</v>
      </c>
      <c r="V1093" s="170">
        <f t="shared" si="68"/>
        <v>0</v>
      </c>
      <c r="W1093" s="171">
        <v>30</v>
      </c>
      <c r="X1093" s="131">
        <f t="shared" si="69"/>
        <v>11.796574624257246</v>
      </c>
      <c r="Y1093" s="172">
        <f t="shared" si="70"/>
        <v>0.4668714087576778</v>
      </c>
      <c r="Z1093" s="132">
        <f t="shared" si="71"/>
        <v>0</v>
      </c>
      <c r="AA1093" s="133">
        <f t="shared" si="72"/>
        <v>0</v>
      </c>
      <c r="AB1093" s="134">
        <f t="shared" si="73"/>
        <v>0</v>
      </c>
      <c r="AC1093" s="131">
        <f t="shared" si="74"/>
        <v>0</v>
      </c>
    </row>
    <row r="1094" spans="1:29" x14ac:dyDescent="0.35">
      <c r="A1094" s="142">
        <v>44228</v>
      </c>
      <c r="B1094" s="145">
        <v>2019</v>
      </c>
      <c r="C1094" s="149" t="s">
        <v>14</v>
      </c>
      <c r="D1094" s="139" t="s">
        <v>16</v>
      </c>
      <c r="E1094" s="78" t="s">
        <v>998</v>
      </c>
      <c r="F1094" s="139">
        <v>7</v>
      </c>
      <c r="G1094" s="149" t="s">
        <v>990</v>
      </c>
      <c r="H1094" s="149" t="s">
        <v>8</v>
      </c>
      <c r="I1094" s="149"/>
      <c r="J1094" s="164">
        <v>1957</v>
      </c>
      <c r="K1094" s="70">
        <v>47</v>
      </c>
      <c r="L1094" s="70">
        <v>10.93</v>
      </c>
      <c r="M1094" s="70">
        <v>102.98</v>
      </c>
      <c r="N1094" s="70">
        <v>94.92</v>
      </c>
      <c r="O1094" s="33">
        <f t="shared" si="75"/>
        <v>91.243889190657242</v>
      </c>
      <c r="R1094" s="170">
        <f t="shared" si="64"/>
        <v>0</v>
      </c>
      <c r="S1094" s="170">
        <f t="shared" si="65"/>
        <v>0</v>
      </c>
      <c r="T1094" s="170">
        <f t="shared" si="66"/>
        <v>0</v>
      </c>
      <c r="U1094" s="170">
        <f t="shared" si="67"/>
        <v>0</v>
      </c>
      <c r="V1094" s="170">
        <f t="shared" si="68"/>
        <v>0</v>
      </c>
      <c r="W1094" s="171">
        <v>30</v>
      </c>
      <c r="X1094" s="131">
        <f t="shared" si="69"/>
        <v>8.7561108093427578</v>
      </c>
      <c r="Y1094" s="172">
        <f t="shared" si="70"/>
        <v>0.4479819026074533</v>
      </c>
      <c r="Z1094" s="132">
        <f t="shared" si="71"/>
        <v>0</v>
      </c>
      <c r="AA1094" s="133">
        <f t="shared" si="72"/>
        <v>0</v>
      </c>
      <c r="AB1094" s="134">
        <f t="shared" si="73"/>
        <v>0</v>
      </c>
      <c r="AC1094" s="131">
        <f t="shared" si="74"/>
        <v>0</v>
      </c>
    </row>
    <row r="1095" spans="1:29" x14ac:dyDescent="0.35">
      <c r="A1095" s="142">
        <v>44228</v>
      </c>
      <c r="B1095" s="145">
        <v>2019</v>
      </c>
      <c r="C1095" s="149" t="s">
        <v>14</v>
      </c>
      <c r="D1095" s="139" t="s">
        <v>16</v>
      </c>
      <c r="E1095" s="78" t="s">
        <v>998</v>
      </c>
      <c r="F1095" s="139">
        <v>7</v>
      </c>
      <c r="G1095" s="149" t="s">
        <v>990</v>
      </c>
      <c r="H1095" s="149" t="s">
        <v>12</v>
      </c>
      <c r="I1095" s="149"/>
      <c r="J1095" s="164">
        <v>1958</v>
      </c>
      <c r="K1095" s="70">
        <v>56</v>
      </c>
      <c r="L1095" s="70">
        <v>11.22</v>
      </c>
      <c r="M1095" s="70">
        <v>98.18</v>
      </c>
      <c r="N1095" s="70">
        <v>91.35</v>
      </c>
      <c r="O1095" s="33">
        <f t="shared" si="75"/>
        <v>92.145814167433286</v>
      </c>
      <c r="R1095" s="170">
        <f t="shared" si="64"/>
        <v>0</v>
      </c>
      <c r="S1095" s="170">
        <f t="shared" si="65"/>
        <v>0</v>
      </c>
      <c r="T1095" s="170">
        <f t="shared" si="66"/>
        <v>0</v>
      </c>
      <c r="U1095" s="170">
        <f t="shared" si="67"/>
        <v>0</v>
      </c>
      <c r="V1095" s="170">
        <f t="shared" si="68"/>
        <v>0</v>
      </c>
      <c r="W1095" s="171">
        <v>30</v>
      </c>
      <c r="X1095" s="131">
        <f t="shared" si="69"/>
        <v>7.8541858325667135</v>
      </c>
      <c r="Y1095" s="172">
        <f t="shared" si="70"/>
        <v>0.44261824535130423</v>
      </c>
      <c r="Z1095" s="132">
        <f t="shared" si="71"/>
        <v>0</v>
      </c>
      <c r="AA1095" s="133">
        <f t="shared" si="72"/>
        <v>0</v>
      </c>
      <c r="AB1095" s="134">
        <f t="shared" si="73"/>
        <v>0</v>
      </c>
      <c r="AC1095" s="131">
        <f t="shared" si="74"/>
        <v>0</v>
      </c>
    </row>
    <row r="1096" spans="1:29" x14ac:dyDescent="0.35">
      <c r="A1096" s="142">
        <v>44228</v>
      </c>
      <c r="B1096" s="145">
        <v>2019</v>
      </c>
      <c r="C1096" s="149" t="s">
        <v>14</v>
      </c>
      <c r="D1096" s="139" t="s">
        <v>16</v>
      </c>
      <c r="E1096" s="78" t="s">
        <v>998</v>
      </c>
      <c r="F1096" s="139">
        <v>7</v>
      </c>
      <c r="G1096" s="149" t="s">
        <v>990</v>
      </c>
      <c r="H1096" s="149" t="s">
        <v>11</v>
      </c>
      <c r="I1096" s="149"/>
      <c r="J1096" s="164">
        <v>1959</v>
      </c>
      <c r="K1096" s="70">
        <v>48</v>
      </c>
      <c r="L1096" s="70">
        <v>11.23</v>
      </c>
      <c r="M1096" s="70">
        <v>84.13</v>
      </c>
      <c r="N1096" s="70">
        <v>77.44</v>
      </c>
      <c r="O1096" s="33">
        <f t="shared" si="75"/>
        <v>90.823045267489718</v>
      </c>
      <c r="R1096" s="170">
        <f t="shared" si="64"/>
        <v>0</v>
      </c>
      <c r="S1096" s="170">
        <f t="shared" si="65"/>
        <v>0</v>
      </c>
      <c r="T1096" s="170">
        <f t="shared" si="66"/>
        <v>0</v>
      </c>
      <c r="U1096" s="170">
        <f t="shared" si="67"/>
        <v>0</v>
      </c>
      <c r="V1096" s="170">
        <f t="shared" si="68"/>
        <v>0</v>
      </c>
      <c r="W1096" s="171">
        <v>30</v>
      </c>
      <c r="X1096" s="131">
        <f t="shared" si="69"/>
        <v>9.176954732510282</v>
      </c>
      <c r="Y1096" s="172">
        <f t="shared" si="70"/>
        <v>0.45052106932487535</v>
      </c>
      <c r="Z1096" s="132">
        <f t="shared" si="71"/>
        <v>0</v>
      </c>
      <c r="AA1096" s="133">
        <f t="shared" si="72"/>
        <v>0</v>
      </c>
      <c r="AB1096" s="134">
        <f t="shared" si="73"/>
        <v>0</v>
      </c>
      <c r="AC1096" s="131">
        <f t="shared" si="74"/>
        <v>0</v>
      </c>
    </row>
    <row r="1097" spans="1:29" x14ac:dyDescent="0.35">
      <c r="A1097" s="142">
        <v>44228</v>
      </c>
      <c r="B1097" s="145">
        <v>2019</v>
      </c>
      <c r="C1097" s="149" t="s">
        <v>14</v>
      </c>
      <c r="D1097" s="139" t="s">
        <v>16</v>
      </c>
      <c r="E1097" s="78" t="s">
        <v>998</v>
      </c>
      <c r="F1097" s="139">
        <v>7</v>
      </c>
      <c r="G1097" s="149" t="s">
        <v>990</v>
      </c>
      <c r="H1097" s="149" t="s">
        <v>10</v>
      </c>
      <c r="I1097" s="149"/>
      <c r="J1097" s="164">
        <v>1960</v>
      </c>
      <c r="K1097" s="70">
        <v>42</v>
      </c>
      <c r="L1097" s="70">
        <v>11.19</v>
      </c>
      <c r="M1097" s="70">
        <v>84.21</v>
      </c>
      <c r="N1097" s="70">
        <v>75.909000000000006</v>
      </c>
      <c r="O1097" s="33">
        <f t="shared" si="75"/>
        <v>88.631881676253101</v>
      </c>
      <c r="R1097" s="170">
        <f t="shared" si="64"/>
        <v>0</v>
      </c>
      <c r="S1097" s="170">
        <f t="shared" si="65"/>
        <v>0</v>
      </c>
      <c r="T1097" s="170">
        <f t="shared" si="66"/>
        <v>0</v>
      </c>
      <c r="U1097" s="170">
        <f t="shared" si="67"/>
        <v>0</v>
      </c>
      <c r="V1097" s="170">
        <f t="shared" si="68"/>
        <v>0</v>
      </c>
      <c r="W1097" s="171">
        <v>30</v>
      </c>
      <c r="X1097" s="131">
        <f t="shared" si="69"/>
        <v>11.368118323746899</v>
      </c>
      <c r="Y1097" s="172">
        <f t="shared" si="70"/>
        <v>0.46413108978816098</v>
      </c>
      <c r="Z1097" s="132">
        <f t="shared" si="71"/>
        <v>0</v>
      </c>
      <c r="AA1097" s="133">
        <f t="shared" si="72"/>
        <v>0</v>
      </c>
      <c r="AB1097" s="134">
        <f t="shared" si="73"/>
        <v>0</v>
      </c>
      <c r="AC1097" s="131">
        <f t="shared" si="74"/>
        <v>0</v>
      </c>
    </row>
    <row r="1098" spans="1:29" x14ac:dyDescent="0.35">
      <c r="A1098" s="142">
        <v>44228</v>
      </c>
      <c r="B1098" s="145">
        <v>2019</v>
      </c>
      <c r="C1098" s="149" t="s">
        <v>14</v>
      </c>
      <c r="D1098" s="139" t="s">
        <v>15</v>
      </c>
      <c r="E1098" s="78" t="s">
        <v>997</v>
      </c>
      <c r="F1098" s="139">
        <v>6</v>
      </c>
      <c r="G1098" s="149" t="s">
        <v>952</v>
      </c>
      <c r="H1098" s="149" t="s">
        <v>8</v>
      </c>
      <c r="I1098" s="149"/>
      <c r="J1098" s="164">
        <v>1961</v>
      </c>
      <c r="K1098" s="70">
        <v>196</v>
      </c>
      <c r="L1098" s="70">
        <v>11.03</v>
      </c>
      <c r="M1098" s="70">
        <v>77.13</v>
      </c>
      <c r="N1098" s="70">
        <v>71.16</v>
      </c>
      <c r="O1098" s="33">
        <f t="shared" si="75"/>
        <v>90.968229954614216</v>
      </c>
      <c r="R1098" s="170">
        <f t="shared" si="64"/>
        <v>0</v>
      </c>
      <c r="S1098" s="170">
        <f t="shared" si="65"/>
        <v>0</v>
      </c>
      <c r="T1098" s="170">
        <f t="shared" si="66"/>
        <v>0</v>
      </c>
      <c r="U1098" s="170">
        <f t="shared" si="67"/>
        <v>0</v>
      </c>
      <c r="V1098" s="170">
        <f t="shared" si="68"/>
        <v>0</v>
      </c>
      <c r="W1098" s="171">
        <v>30</v>
      </c>
      <c r="X1098" s="131">
        <f t="shared" si="69"/>
        <v>9.0317700453857839</v>
      </c>
      <c r="Y1098" s="172">
        <f t="shared" si="70"/>
        <v>0.44964244137701642</v>
      </c>
      <c r="Z1098" s="132">
        <f t="shared" si="71"/>
        <v>0</v>
      </c>
      <c r="AA1098" s="133">
        <f t="shared" si="72"/>
        <v>0</v>
      </c>
      <c r="AB1098" s="134">
        <f t="shared" si="73"/>
        <v>0</v>
      </c>
      <c r="AC1098" s="131">
        <f t="shared" si="74"/>
        <v>0</v>
      </c>
    </row>
    <row r="1099" spans="1:29" x14ac:dyDescent="0.35">
      <c r="A1099" s="142">
        <v>44228</v>
      </c>
      <c r="B1099" s="145">
        <v>2019</v>
      </c>
      <c r="C1099" s="149" t="s">
        <v>14</v>
      </c>
      <c r="D1099" s="139" t="s">
        <v>15</v>
      </c>
      <c r="E1099" s="78" t="s">
        <v>997</v>
      </c>
      <c r="F1099" s="139">
        <v>6</v>
      </c>
      <c r="G1099" s="149" t="s">
        <v>952</v>
      </c>
      <c r="H1099" s="149" t="s">
        <v>12</v>
      </c>
      <c r="I1099" s="149"/>
      <c r="J1099" s="164">
        <v>1962</v>
      </c>
      <c r="K1099" s="70">
        <v>35</v>
      </c>
      <c r="L1099" s="70">
        <v>11.22</v>
      </c>
      <c r="M1099" s="70">
        <v>99.47</v>
      </c>
      <c r="N1099" s="70">
        <v>92.5</v>
      </c>
      <c r="O1099" s="33">
        <f t="shared" si="75"/>
        <v>92.101983002832867</v>
      </c>
      <c r="R1099" s="170">
        <f t="shared" si="64"/>
        <v>0</v>
      </c>
      <c r="S1099" s="170">
        <f t="shared" si="65"/>
        <v>0</v>
      </c>
      <c r="T1099" s="170">
        <f t="shared" si="66"/>
        <v>0</v>
      </c>
      <c r="U1099" s="170">
        <f t="shared" si="67"/>
        <v>0</v>
      </c>
      <c r="V1099" s="170">
        <f t="shared" si="68"/>
        <v>0</v>
      </c>
      <c r="W1099" s="171">
        <v>30</v>
      </c>
      <c r="X1099" s="131">
        <f t="shared" si="69"/>
        <v>7.898016997167133</v>
      </c>
      <c r="Y1099" s="172">
        <f t="shared" si="70"/>
        <v>0.4428764763779528</v>
      </c>
      <c r="Z1099" s="132">
        <f t="shared" si="71"/>
        <v>0</v>
      </c>
      <c r="AA1099" s="133">
        <f t="shared" si="72"/>
        <v>0</v>
      </c>
      <c r="AB1099" s="134">
        <f t="shared" si="73"/>
        <v>0</v>
      </c>
      <c r="AC1099" s="131">
        <f t="shared" si="74"/>
        <v>0</v>
      </c>
    </row>
    <row r="1100" spans="1:29" x14ac:dyDescent="0.35">
      <c r="A1100" s="142">
        <v>44228</v>
      </c>
      <c r="B1100" s="145">
        <v>2019</v>
      </c>
      <c r="C1100" s="149" t="s">
        <v>14</v>
      </c>
      <c r="D1100" s="139" t="s">
        <v>15</v>
      </c>
      <c r="E1100" s="78" t="s">
        <v>997</v>
      </c>
      <c r="F1100" s="139">
        <v>6</v>
      </c>
      <c r="G1100" s="149" t="s">
        <v>952</v>
      </c>
      <c r="H1100" s="149" t="s">
        <v>11</v>
      </c>
      <c r="I1100" s="149"/>
      <c r="J1100" s="164">
        <v>1963</v>
      </c>
      <c r="K1100" s="70">
        <v>187</v>
      </c>
      <c r="L1100" s="70">
        <v>11.06</v>
      </c>
      <c r="M1100" s="70">
        <v>93.1</v>
      </c>
      <c r="N1100" s="70">
        <v>86.39</v>
      </c>
      <c r="O1100" s="33">
        <f t="shared" si="75"/>
        <v>91.82106289614822</v>
      </c>
      <c r="R1100" s="170">
        <f t="shared" si="64"/>
        <v>0</v>
      </c>
      <c r="S1100" s="170">
        <f t="shared" si="65"/>
        <v>0</v>
      </c>
      <c r="T1100" s="170">
        <f t="shared" si="66"/>
        <v>0</v>
      </c>
      <c r="U1100" s="170">
        <f t="shared" si="67"/>
        <v>0</v>
      </c>
      <c r="V1100" s="170">
        <f t="shared" si="68"/>
        <v>0</v>
      </c>
      <c r="W1100" s="171">
        <v>30</v>
      </c>
      <c r="X1100" s="131">
        <f t="shared" si="69"/>
        <v>8.17893710385178</v>
      </c>
      <c r="Y1100" s="172">
        <f t="shared" si="70"/>
        <v>0.44453736891012879</v>
      </c>
      <c r="Z1100" s="132">
        <f t="shared" si="71"/>
        <v>0</v>
      </c>
      <c r="AA1100" s="133">
        <f t="shared" si="72"/>
        <v>0</v>
      </c>
      <c r="AB1100" s="134">
        <f t="shared" si="73"/>
        <v>0</v>
      </c>
      <c r="AC1100" s="131">
        <f t="shared" si="74"/>
        <v>0</v>
      </c>
    </row>
    <row r="1101" spans="1:29" x14ac:dyDescent="0.35">
      <c r="A1101" s="142">
        <v>44228</v>
      </c>
      <c r="B1101" s="145">
        <v>2019</v>
      </c>
      <c r="C1101" s="149" t="s">
        <v>14</v>
      </c>
      <c r="D1101" s="139" t="s">
        <v>15</v>
      </c>
      <c r="E1101" s="78" t="s">
        <v>997</v>
      </c>
      <c r="F1101" s="139">
        <v>6</v>
      </c>
      <c r="G1101" s="149" t="s">
        <v>952</v>
      </c>
      <c r="H1101" s="149" t="s">
        <v>10</v>
      </c>
      <c r="I1101" s="149"/>
      <c r="J1101" s="164">
        <v>1964</v>
      </c>
      <c r="K1101" s="70">
        <v>37</v>
      </c>
      <c r="L1101" s="70">
        <v>10.83</v>
      </c>
      <c r="M1101" s="70">
        <v>81.790000000000006</v>
      </c>
      <c r="N1101" s="70">
        <v>74.03</v>
      </c>
      <c r="O1101" s="33">
        <f t="shared" si="75"/>
        <v>89.064261555806084</v>
      </c>
      <c r="R1101" s="170">
        <f t="shared" si="64"/>
        <v>0</v>
      </c>
      <c r="S1101" s="170">
        <f t="shared" si="65"/>
        <v>0</v>
      </c>
      <c r="T1101" s="170">
        <f t="shared" si="66"/>
        <v>0</v>
      </c>
      <c r="U1101" s="170">
        <f t="shared" si="67"/>
        <v>0</v>
      </c>
      <c r="V1101" s="170">
        <f t="shared" si="68"/>
        <v>0</v>
      </c>
      <c r="W1101" s="171">
        <v>30</v>
      </c>
      <c r="X1101" s="131">
        <f t="shared" si="69"/>
        <v>10.935738444193916</v>
      </c>
      <c r="Y1101" s="172">
        <f t="shared" si="70"/>
        <v>0.46139240506329116</v>
      </c>
      <c r="Z1101" s="132">
        <f t="shared" si="71"/>
        <v>0</v>
      </c>
      <c r="AA1101" s="133">
        <f t="shared" si="72"/>
        <v>0</v>
      </c>
      <c r="AB1101" s="134">
        <f t="shared" si="73"/>
        <v>0</v>
      </c>
      <c r="AC1101" s="131">
        <f t="shared" si="74"/>
        <v>0</v>
      </c>
    </row>
    <row r="1102" spans="1:29" x14ac:dyDescent="0.35">
      <c r="A1102" s="142">
        <v>44228</v>
      </c>
      <c r="B1102" s="145">
        <v>2019</v>
      </c>
      <c r="C1102" s="149" t="s">
        <v>14</v>
      </c>
      <c r="D1102" s="139" t="s">
        <v>15</v>
      </c>
      <c r="E1102" s="78" t="s">
        <v>997</v>
      </c>
      <c r="F1102" s="139">
        <v>6</v>
      </c>
      <c r="G1102" s="149" t="s">
        <v>990</v>
      </c>
      <c r="H1102" s="149" t="s">
        <v>8</v>
      </c>
      <c r="I1102" s="149"/>
      <c r="J1102" s="164">
        <v>1965</v>
      </c>
      <c r="K1102" s="70">
        <v>46</v>
      </c>
      <c r="L1102" s="70">
        <v>11.15</v>
      </c>
      <c r="M1102" s="70">
        <v>90.05</v>
      </c>
      <c r="N1102" s="70">
        <v>84.29</v>
      </c>
      <c r="O1102" s="33">
        <f t="shared" si="75"/>
        <v>92.699619771863127</v>
      </c>
      <c r="R1102" s="170">
        <f t="shared" si="64"/>
        <v>0</v>
      </c>
      <c r="S1102" s="170">
        <f t="shared" si="65"/>
        <v>0</v>
      </c>
      <c r="T1102" s="170">
        <f t="shared" si="66"/>
        <v>0</v>
      </c>
      <c r="U1102" s="170">
        <f t="shared" si="67"/>
        <v>0</v>
      </c>
      <c r="V1102" s="170">
        <f t="shared" si="68"/>
        <v>0</v>
      </c>
      <c r="W1102" s="171">
        <v>30</v>
      </c>
      <c r="X1102" s="131">
        <f t="shared" si="69"/>
        <v>7.3003802281368735</v>
      </c>
      <c r="Y1102" s="172">
        <f t="shared" si="70"/>
        <v>0.43937653814602123</v>
      </c>
      <c r="Z1102" s="132">
        <f t="shared" si="71"/>
        <v>0</v>
      </c>
      <c r="AA1102" s="133">
        <f t="shared" si="72"/>
        <v>0</v>
      </c>
      <c r="AB1102" s="134">
        <f t="shared" si="73"/>
        <v>0</v>
      </c>
      <c r="AC1102" s="131">
        <f t="shared" si="74"/>
        <v>0</v>
      </c>
    </row>
    <row r="1103" spans="1:29" x14ac:dyDescent="0.35">
      <c r="A1103" s="142">
        <v>44228</v>
      </c>
      <c r="B1103" s="145">
        <v>2019</v>
      </c>
      <c r="C1103" s="149" t="s">
        <v>14</v>
      </c>
      <c r="D1103" s="139" t="s">
        <v>15</v>
      </c>
      <c r="E1103" s="78" t="s">
        <v>997</v>
      </c>
      <c r="F1103" s="139">
        <v>6</v>
      </c>
      <c r="G1103" s="149" t="s">
        <v>990</v>
      </c>
      <c r="H1103" s="149" t="s">
        <v>12</v>
      </c>
      <c r="I1103" s="149"/>
      <c r="J1103" s="164">
        <v>1966</v>
      </c>
      <c r="K1103" s="70">
        <v>39</v>
      </c>
      <c r="L1103" s="70">
        <v>10.83</v>
      </c>
      <c r="M1103" s="70">
        <v>102.72</v>
      </c>
      <c r="N1103" s="70">
        <v>96.87</v>
      </c>
      <c r="O1103" s="33">
        <f t="shared" si="75"/>
        <v>93.633692458374142</v>
      </c>
      <c r="R1103" s="170">
        <f t="shared" si="64"/>
        <v>0</v>
      </c>
      <c r="S1103" s="170">
        <f t="shared" si="65"/>
        <v>0</v>
      </c>
      <c r="T1103" s="170">
        <f t="shared" si="66"/>
        <v>0</v>
      </c>
      <c r="U1103" s="170">
        <f t="shared" si="67"/>
        <v>0</v>
      </c>
      <c r="V1103" s="170">
        <f t="shared" si="68"/>
        <v>0</v>
      </c>
      <c r="W1103" s="171">
        <v>30</v>
      </c>
      <c r="X1103" s="131">
        <f t="shared" si="69"/>
        <v>6.3663075416258579</v>
      </c>
      <c r="Y1103" s="172">
        <f t="shared" si="70"/>
        <v>0.43399581589958158</v>
      </c>
      <c r="Z1103" s="132">
        <f t="shared" si="71"/>
        <v>0</v>
      </c>
      <c r="AA1103" s="133">
        <f t="shared" si="72"/>
        <v>0</v>
      </c>
      <c r="AB1103" s="134">
        <f t="shared" si="73"/>
        <v>0</v>
      </c>
      <c r="AC1103" s="131">
        <f t="shared" si="74"/>
        <v>0</v>
      </c>
    </row>
    <row r="1104" spans="1:29" x14ac:dyDescent="0.35">
      <c r="A1104" s="142">
        <v>44228</v>
      </c>
      <c r="B1104" s="145">
        <v>2019</v>
      </c>
      <c r="C1104" s="149" t="s">
        <v>14</v>
      </c>
      <c r="D1104" s="139" t="s">
        <v>15</v>
      </c>
      <c r="E1104" s="78" t="s">
        <v>997</v>
      </c>
      <c r="F1104" s="139">
        <v>6</v>
      </c>
      <c r="G1104" s="149" t="s">
        <v>990</v>
      </c>
      <c r="H1104" s="149" t="s">
        <v>11</v>
      </c>
      <c r="I1104" s="149"/>
      <c r="J1104" s="164">
        <v>1967</v>
      </c>
      <c r="K1104" s="70">
        <v>34</v>
      </c>
      <c r="L1104" s="70">
        <v>10.95</v>
      </c>
      <c r="M1104" s="70">
        <v>90.73</v>
      </c>
      <c r="N1104" s="70">
        <v>84.74</v>
      </c>
      <c r="O1104" s="33">
        <f t="shared" si="75"/>
        <v>92.491852594635233</v>
      </c>
      <c r="R1104" s="170">
        <f t="shared" si="64"/>
        <v>0</v>
      </c>
      <c r="S1104" s="170">
        <f t="shared" si="65"/>
        <v>0</v>
      </c>
      <c r="T1104" s="170">
        <f t="shared" si="66"/>
        <v>0</v>
      </c>
      <c r="U1104" s="170">
        <f t="shared" si="67"/>
        <v>0</v>
      </c>
      <c r="V1104" s="170">
        <f t="shared" si="68"/>
        <v>0</v>
      </c>
      <c r="W1104" s="171">
        <v>30</v>
      </c>
      <c r="X1104" s="131">
        <f t="shared" si="69"/>
        <v>7.5081474053647668</v>
      </c>
      <c r="Y1104" s="172">
        <f t="shared" si="70"/>
        <v>0.4405881555766365</v>
      </c>
      <c r="Z1104" s="132">
        <f t="shared" si="71"/>
        <v>0</v>
      </c>
      <c r="AA1104" s="133">
        <f t="shared" si="72"/>
        <v>0</v>
      </c>
      <c r="AB1104" s="134">
        <f t="shared" si="73"/>
        <v>0</v>
      </c>
      <c r="AC1104" s="131">
        <f t="shared" si="74"/>
        <v>0</v>
      </c>
    </row>
    <row r="1105" spans="1:29" x14ac:dyDescent="0.35">
      <c r="A1105" s="142">
        <v>44228</v>
      </c>
      <c r="B1105" s="145">
        <v>2019</v>
      </c>
      <c r="C1105" s="149" t="s">
        <v>14</v>
      </c>
      <c r="D1105" s="139" t="s">
        <v>15</v>
      </c>
      <c r="E1105" s="78" t="s">
        <v>997</v>
      </c>
      <c r="F1105" s="139">
        <v>6</v>
      </c>
      <c r="G1105" s="149" t="s">
        <v>990</v>
      </c>
      <c r="H1105" s="149" t="s">
        <v>10</v>
      </c>
      <c r="I1105" s="149"/>
      <c r="J1105" s="164">
        <v>1968</v>
      </c>
      <c r="K1105" s="70">
        <v>38</v>
      </c>
      <c r="L1105" s="70">
        <v>10.91</v>
      </c>
      <c r="M1105" s="70">
        <v>77.72</v>
      </c>
      <c r="N1105" s="70">
        <v>69.739999999999995</v>
      </c>
      <c r="O1105" s="33">
        <f t="shared" si="75"/>
        <v>88.055680287382131</v>
      </c>
      <c r="R1105" s="170">
        <f t="shared" si="64"/>
        <v>0</v>
      </c>
      <c r="S1105" s="170">
        <f t="shared" si="65"/>
        <v>0</v>
      </c>
      <c r="T1105" s="170">
        <f t="shared" si="66"/>
        <v>0</v>
      </c>
      <c r="U1105" s="170">
        <f t="shared" si="67"/>
        <v>0</v>
      </c>
      <c r="V1105" s="170">
        <f t="shared" si="68"/>
        <v>0</v>
      </c>
      <c r="W1105" s="171">
        <v>30</v>
      </c>
      <c r="X1105" s="131">
        <f t="shared" si="69"/>
        <v>11.944319712617869</v>
      </c>
      <c r="Y1105" s="172">
        <f t="shared" si="70"/>
        <v>0.46782253952065272</v>
      </c>
      <c r="Z1105" s="132">
        <f t="shared" si="71"/>
        <v>0</v>
      </c>
      <c r="AA1105" s="133">
        <f t="shared" si="72"/>
        <v>0</v>
      </c>
      <c r="AB1105" s="134">
        <f t="shared" si="73"/>
        <v>0</v>
      </c>
      <c r="AC1105" s="131">
        <f t="shared" si="74"/>
        <v>0</v>
      </c>
    </row>
    <row r="1106" spans="1:29" x14ac:dyDescent="0.35">
      <c r="A1106" s="142">
        <v>44228</v>
      </c>
      <c r="B1106" s="145">
        <v>2019</v>
      </c>
      <c r="C1106" s="149" t="s">
        <v>14</v>
      </c>
      <c r="D1106" s="139" t="s">
        <v>14</v>
      </c>
      <c r="E1106" s="78" t="s">
        <v>999</v>
      </c>
      <c r="F1106" s="139">
        <v>8</v>
      </c>
      <c r="G1106" s="149" t="s">
        <v>952</v>
      </c>
      <c r="H1106" s="149" t="s">
        <v>8</v>
      </c>
      <c r="I1106" s="149"/>
      <c r="J1106" s="164">
        <v>1969</v>
      </c>
      <c r="K1106" s="70">
        <v>64</v>
      </c>
      <c r="L1106" s="70">
        <v>10.93</v>
      </c>
      <c r="M1106" s="70">
        <v>74.489999999999995</v>
      </c>
      <c r="N1106" s="70">
        <v>68.67</v>
      </c>
      <c r="O1106" s="33">
        <f t="shared" si="75"/>
        <v>90.843297671491513</v>
      </c>
      <c r="R1106" s="170">
        <f t="shared" si="64"/>
        <v>0</v>
      </c>
      <c r="S1106" s="170">
        <f t="shared" si="65"/>
        <v>0</v>
      </c>
      <c r="T1106" s="170">
        <f t="shared" si="66"/>
        <v>0</v>
      </c>
      <c r="U1106" s="170">
        <f t="shared" si="67"/>
        <v>0</v>
      </c>
      <c r="V1106" s="170">
        <f t="shared" si="68"/>
        <v>0</v>
      </c>
      <c r="W1106" s="171">
        <v>30</v>
      </c>
      <c r="X1106" s="131">
        <f t="shared" si="69"/>
        <v>9.1567023285084872</v>
      </c>
      <c r="Y1106" s="172">
        <f t="shared" si="70"/>
        <v>0.45039833737443707</v>
      </c>
      <c r="Z1106" s="132">
        <f t="shared" si="71"/>
        <v>0</v>
      </c>
      <c r="AA1106" s="133">
        <f t="shared" si="72"/>
        <v>0</v>
      </c>
      <c r="AB1106" s="134">
        <f t="shared" si="73"/>
        <v>0</v>
      </c>
      <c r="AC1106" s="131">
        <f t="shared" si="74"/>
        <v>0</v>
      </c>
    </row>
    <row r="1107" spans="1:29" x14ac:dyDescent="0.35">
      <c r="A1107" s="142">
        <v>44228</v>
      </c>
      <c r="B1107" s="145">
        <v>2019</v>
      </c>
      <c r="C1107" s="149" t="s">
        <v>14</v>
      </c>
      <c r="D1107" s="139" t="s">
        <v>14</v>
      </c>
      <c r="E1107" s="78" t="s">
        <v>999</v>
      </c>
      <c r="F1107" s="139">
        <v>8</v>
      </c>
      <c r="G1107" s="149" t="s">
        <v>952</v>
      </c>
      <c r="H1107" s="149" t="s">
        <v>12</v>
      </c>
      <c r="I1107" s="149"/>
      <c r="J1107" s="164">
        <v>1970</v>
      </c>
      <c r="K1107" s="70">
        <v>189</v>
      </c>
      <c r="L1107" s="70">
        <v>10.9</v>
      </c>
      <c r="M1107" s="70">
        <v>79.489999999999995</v>
      </c>
      <c r="N1107" s="70">
        <v>73.31</v>
      </c>
      <c r="O1107" s="33">
        <f t="shared" si="75"/>
        <v>90.989940224522542</v>
      </c>
      <c r="R1107" s="170">
        <f t="shared" si="64"/>
        <v>0</v>
      </c>
      <c r="S1107" s="170">
        <f t="shared" si="65"/>
        <v>0</v>
      </c>
      <c r="T1107" s="170">
        <f t="shared" si="66"/>
        <v>0</v>
      </c>
      <c r="U1107" s="170">
        <f t="shared" si="67"/>
        <v>0</v>
      </c>
      <c r="V1107" s="170">
        <f t="shared" si="68"/>
        <v>0</v>
      </c>
      <c r="W1107" s="171">
        <v>30</v>
      </c>
      <c r="X1107" s="131">
        <f t="shared" si="69"/>
        <v>9.0100597754774583</v>
      </c>
      <c r="Y1107" s="172">
        <f t="shared" si="70"/>
        <v>0.44951129626662384</v>
      </c>
      <c r="Z1107" s="132">
        <f t="shared" si="71"/>
        <v>0</v>
      </c>
      <c r="AA1107" s="133">
        <f t="shared" si="72"/>
        <v>0</v>
      </c>
      <c r="AB1107" s="134">
        <f t="shared" si="73"/>
        <v>0</v>
      </c>
      <c r="AC1107" s="131">
        <f t="shared" si="74"/>
        <v>0</v>
      </c>
    </row>
    <row r="1108" spans="1:29" x14ac:dyDescent="0.35">
      <c r="A1108" s="142">
        <v>44228</v>
      </c>
      <c r="B1108" s="145">
        <v>2019</v>
      </c>
      <c r="C1108" s="149" t="s">
        <v>14</v>
      </c>
      <c r="D1108" s="139" t="s">
        <v>14</v>
      </c>
      <c r="E1108" s="78" t="s">
        <v>999</v>
      </c>
      <c r="F1108" s="139">
        <v>8</v>
      </c>
      <c r="G1108" s="149" t="s">
        <v>952</v>
      </c>
      <c r="H1108" s="149" t="s">
        <v>11</v>
      </c>
      <c r="I1108" s="149"/>
      <c r="J1108" s="164">
        <v>1971</v>
      </c>
      <c r="K1108" s="70">
        <v>62</v>
      </c>
      <c r="L1108" s="70">
        <v>10.95</v>
      </c>
      <c r="M1108" s="70">
        <v>79.66</v>
      </c>
      <c r="N1108" s="70">
        <v>73.510000000000005</v>
      </c>
      <c r="O1108" s="33">
        <f t="shared" si="75"/>
        <v>91.049337796536179</v>
      </c>
      <c r="R1108" s="170">
        <f t="shared" si="64"/>
        <v>0</v>
      </c>
      <c r="S1108" s="170">
        <f t="shared" si="65"/>
        <v>0</v>
      </c>
      <c r="T1108" s="170">
        <f t="shared" si="66"/>
        <v>0</v>
      </c>
      <c r="U1108" s="170">
        <f t="shared" si="67"/>
        <v>0</v>
      </c>
      <c r="V1108" s="170">
        <f t="shared" si="68"/>
        <v>0</v>
      </c>
      <c r="W1108" s="171">
        <v>30</v>
      </c>
      <c r="X1108" s="131">
        <f t="shared" si="69"/>
        <v>8.9506622034638212</v>
      </c>
      <c r="Y1108" s="172">
        <f t="shared" si="70"/>
        <v>0.44915281329923268</v>
      </c>
      <c r="Z1108" s="132">
        <f t="shared" si="71"/>
        <v>0</v>
      </c>
      <c r="AA1108" s="133">
        <f t="shared" si="72"/>
        <v>0</v>
      </c>
      <c r="AB1108" s="134">
        <f t="shared" si="73"/>
        <v>0</v>
      </c>
      <c r="AC1108" s="131">
        <f t="shared" si="74"/>
        <v>0</v>
      </c>
    </row>
    <row r="1109" spans="1:29" x14ac:dyDescent="0.35">
      <c r="A1109" s="142">
        <v>44228</v>
      </c>
      <c r="B1109" s="145">
        <v>2019</v>
      </c>
      <c r="C1109" s="149" t="s">
        <v>14</v>
      </c>
      <c r="D1109" s="139" t="s">
        <v>14</v>
      </c>
      <c r="E1109" s="78" t="s">
        <v>999</v>
      </c>
      <c r="F1109" s="139">
        <v>8</v>
      </c>
      <c r="G1109" s="149" t="s">
        <v>952</v>
      </c>
      <c r="H1109" s="149" t="s">
        <v>10</v>
      </c>
      <c r="I1109" s="149"/>
      <c r="J1109" s="164">
        <v>1972</v>
      </c>
      <c r="K1109" s="70">
        <v>188</v>
      </c>
      <c r="L1109" s="70">
        <v>10.93</v>
      </c>
      <c r="M1109" s="70">
        <v>64.36</v>
      </c>
      <c r="N1109" s="70">
        <v>57.95</v>
      </c>
      <c r="O1109" s="33">
        <f t="shared" si="75"/>
        <v>88.002994572337641</v>
      </c>
      <c r="R1109" s="170">
        <f t="shared" si="64"/>
        <v>0</v>
      </c>
      <c r="S1109" s="170">
        <f t="shared" si="65"/>
        <v>0</v>
      </c>
      <c r="T1109" s="170">
        <f t="shared" si="66"/>
        <v>0</v>
      </c>
      <c r="U1109" s="170">
        <f t="shared" si="67"/>
        <v>0</v>
      </c>
      <c r="V1109" s="170">
        <f t="shared" si="68"/>
        <v>0</v>
      </c>
      <c r="W1109" s="171">
        <v>30</v>
      </c>
      <c r="X1109" s="131">
        <f t="shared" si="69"/>
        <v>11.997005427662359</v>
      </c>
      <c r="Y1109" s="172">
        <f t="shared" si="70"/>
        <v>0.46816248404934069</v>
      </c>
      <c r="Z1109" s="132">
        <f t="shared" si="71"/>
        <v>0</v>
      </c>
      <c r="AA1109" s="133">
        <f t="shared" si="72"/>
        <v>0</v>
      </c>
      <c r="AB1109" s="134">
        <f t="shared" si="73"/>
        <v>0</v>
      </c>
      <c r="AC1109" s="131">
        <f t="shared" si="74"/>
        <v>0</v>
      </c>
    </row>
    <row r="1110" spans="1:29" x14ac:dyDescent="0.35">
      <c r="A1110" s="142">
        <v>44228</v>
      </c>
      <c r="B1110" s="145">
        <v>2019</v>
      </c>
      <c r="C1110" s="149" t="s">
        <v>14</v>
      </c>
      <c r="D1110" s="139" t="s">
        <v>14</v>
      </c>
      <c r="E1110" s="78" t="s">
        <v>999</v>
      </c>
      <c r="F1110" s="139">
        <v>8</v>
      </c>
      <c r="G1110" s="149" t="s">
        <v>990</v>
      </c>
      <c r="H1110" s="149" t="s">
        <v>8</v>
      </c>
      <c r="I1110" s="149"/>
      <c r="J1110" s="164">
        <v>1973</v>
      </c>
      <c r="K1110" s="70">
        <v>205</v>
      </c>
      <c r="L1110" s="70">
        <v>10.93</v>
      </c>
      <c r="M1110" s="70">
        <v>57.09</v>
      </c>
      <c r="N1110" s="70">
        <v>53.44</v>
      </c>
      <c r="O1110" s="33">
        <f t="shared" si="75"/>
        <v>92.092720970537258</v>
      </c>
      <c r="R1110" s="170">
        <f t="shared" si="64"/>
        <v>0</v>
      </c>
      <c r="S1110" s="170">
        <f t="shared" si="65"/>
        <v>0</v>
      </c>
      <c r="T1110" s="170">
        <f t="shared" si="66"/>
        <v>0</v>
      </c>
      <c r="U1110" s="170">
        <f t="shared" si="67"/>
        <v>0</v>
      </c>
      <c r="V1110" s="170">
        <f t="shared" si="68"/>
        <v>0</v>
      </c>
      <c r="W1110" s="171">
        <v>30</v>
      </c>
      <c r="X1110" s="131">
        <f t="shared" si="69"/>
        <v>7.9072790294627424</v>
      </c>
      <c r="Y1110" s="172">
        <f t="shared" si="70"/>
        <v>0.4429310750411668</v>
      </c>
      <c r="Z1110" s="132">
        <f t="shared" si="71"/>
        <v>0</v>
      </c>
      <c r="AA1110" s="133">
        <f t="shared" si="72"/>
        <v>0</v>
      </c>
      <c r="AB1110" s="134">
        <f t="shared" si="73"/>
        <v>0</v>
      </c>
      <c r="AC1110" s="131">
        <f t="shared" si="74"/>
        <v>0</v>
      </c>
    </row>
    <row r="1111" spans="1:29" x14ac:dyDescent="0.35">
      <c r="A1111" s="142">
        <v>44228</v>
      </c>
      <c r="B1111" s="145">
        <v>2019</v>
      </c>
      <c r="C1111" s="149" t="s">
        <v>14</v>
      </c>
      <c r="D1111" s="139" t="s">
        <v>14</v>
      </c>
      <c r="E1111" s="78" t="s">
        <v>999</v>
      </c>
      <c r="F1111" s="139">
        <v>8</v>
      </c>
      <c r="G1111" s="149" t="s">
        <v>990</v>
      </c>
      <c r="H1111" s="149" t="s">
        <v>12</v>
      </c>
      <c r="I1111" s="149"/>
      <c r="J1111" s="164">
        <v>1974</v>
      </c>
      <c r="K1111" s="70">
        <v>132</v>
      </c>
      <c r="L1111" s="70">
        <v>10.89</v>
      </c>
      <c r="M1111" s="70">
        <v>100.13</v>
      </c>
      <c r="N1111" s="70">
        <v>93.46</v>
      </c>
      <c r="O1111" s="33">
        <f t="shared" si="75"/>
        <v>92.525773195876297</v>
      </c>
      <c r="R1111" s="170">
        <f t="shared" si="64"/>
        <v>0</v>
      </c>
      <c r="S1111" s="170">
        <f t="shared" si="65"/>
        <v>0</v>
      </c>
      <c r="T1111" s="170">
        <f t="shared" si="66"/>
        <v>0</v>
      </c>
      <c r="U1111" s="170">
        <f t="shared" si="67"/>
        <v>0</v>
      </c>
      <c r="V1111" s="170">
        <f t="shared" si="68"/>
        <v>0</v>
      </c>
      <c r="W1111" s="171">
        <v>30</v>
      </c>
      <c r="X1111" s="131">
        <f t="shared" si="69"/>
        <v>7.4742268041237025</v>
      </c>
      <c r="Y1111" s="172">
        <f t="shared" si="70"/>
        <v>0.44038997214484676</v>
      </c>
      <c r="Z1111" s="132">
        <f t="shared" si="71"/>
        <v>0</v>
      </c>
      <c r="AA1111" s="133">
        <f t="shared" si="72"/>
        <v>0</v>
      </c>
      <c r="AB1111" s="134">
        <f t="shared" si="73"/>
        <v>0</v>
      </c>
      <c r="AC1111" s="131">
        <f t="shared" si="74"/>
        <v>0</v>
      </c>
    </row>
    <row r="1112" spans="1:29" x14ac:dyDescent="0.35">
      <c r="A1112" s="142">
        <v>44228</v>
      </c>
      <c r="B1112" s="145">
        <v>2019</v>
      </c>
      <c r="C1112" s="149" t="s">
        <v>14</v>
      </c>
      <c r="D1112" s="139" t="s">
        <v>14</v>
      </c>
      <c r="E1112" s="78" t="s">
        <v>999</v>
      </c>
      <c r="F1112" s="139">
        <v>8</v>
      </c>
      <c r="G1112" s="149" t="s">
        <v>990</v>
      </c>
      <c r="H1112" s="149" t="s">
        <v>11</v>
      </c>
      <c r="I1112" s="149"/>
      <c r="J1112" s="164">
        <v>1975</v>
      </c>
      <c r="K1112" s="94">
        <v>137</v>
      </c>
      <c r="L1112" s="94">
        <v>10.93</v>
      </c>
      <c r="M1112" s="94">
        <v>84.06</v>
      </c>
      <c r="N1112" s="94">
        <v>76.95</v>
      </c>
      <c r="O1112" s="33">
        <f t="shared" si="75"/>
        <v>90.277587857240547</v>
      </c>
      <c r="P1112" s="96"/>
      <c r="Q1112" s="96"/>
      <c r="R1112" s="170">
        <f t="shared" si="64"/>
        <v>0</v>
      </c>
      <c r="S1112" s="170">
        <f t="shared" si="65"/>
        <v>0</v>
      </c>
      <c r="T1112" s="170">
        <f t="shared" si="66"/>
        <v>0</v>
      </c>
      <c r="U1112" s="170">
        <f t="shared" si="67"/>
        <v>0</v>
      </c>
      <c r="V1112" s="170">
        <f t="shared" si="68"/>
        <v>0</v>
      </c>
      <c r="W1112" s="171">
        <v>30</v>
      </c>
      <c r="X1112" s="131">
        <f t="shared" si="69"/>
        <v>9.7224121427594525</v>
      </c>
      <c r="Y1112" s="172">
        <f t="shared" si="70"/>
        <v>0.45384731899424419</v>
      </c>
      <c r="Z1112" s="132">
        <f t="shared" si="71"/>
        <v>0</v>
      </c>
      <c r="AA1112" s="133">
        <f t="shared" si="72"/>
        <v>0</v>
      </c>
      <c r="AB1112" s="134">
        <f t="shared" si="73"/>
        <v>0</v>
      </c>
      <c r="AC1112" s="131">
        <f t="shared" si="74"/>
        <v>0</v>
      </c>
    </row>
    <row r="1113" spans="1:29" x14ac:dyDescent="0.35">
      <c r="A1113" s="142">
        <v>44228</v>
      </c>
      <c r="B1113" s="145">
        <v>2019</v>
      </c>
      <c r="C1113" s="149" t="s">
        <v>14</v>
      </c>
      <c r="D1113" s="139" t="s">
        <v>14</v>
      </c>
      <c r="E1113" s="78" t="s">
        <v>999</v>
      </c>
      <c r="F1113" s="139">
        <v>8</v>
      </c>
      <c r="G1113" s="149" t="s">
        <v>990</v>
      </c>
      <c r="H1113" s="149" t="s">
        <v>10</v>
      </c>
      <c r="I1113" s="149"/>
      <c r="J1113" s="164">
        <v>1976</v>
      </c>
      <c r="K1113" s="70">
        <v>141</v>
      </c>
      <c r="L1113" s="70">
        <v>10.9</v>
      </c>
      <c r="M1113" s="70">
        <v>78.540000000000006</v>
      </c>
      <c r="N1113" s="70">
        <v>70.11</v>
      </c>
      <c r="O1113" s="33">
        <f t="shared" si="75"/>
        <v>87.536960378474276</v>
      </c>
      <c r="R1113" s="170">
        <f t="shared" si="64"/>
        <v>0</v>
      </c>
      <c r="S1113" s="170">
        <f t="shared" si="65"/>
        <v>0</v>
      </c>
      <c r="T1113" s="170">
        <f t="shared" si="66"/>
        <v>0</v>
      </c>
      <c r="U1113" s="170">
        <f t="shared" si="67"/>
        <v>0</v>
      </c>
      <c r="V1113" s="170">
        <f t="shared" si="68"/>
        <v>0</v>
      </c>
      <c r="W1113" s="171">
        <v>30</v>
      </c>
      <c r="X1113" s="131">
        <f t="shared" si="69"/>
        <v>12.463039621525724</v>
      </c>
      <c r="Y1113" s="172">
        <f t="shared" si="70"/>
        <v>0.47118729944266163</v>
      </c>
      <c r="Z1113" s="132">
        <f t="shared" si="71"/>
        <v>0</v>
      </c>
      <c r="AA1113" s="133">
        <f t="shared" si="72"/>
        <v>0</v>
      </c>
      <c r="AB1113" s="134">
        <f t="shared" si="73"/>
        <v>0</v>
      </c>
      <c r="AC1113" s="131">
        <f t="shared" si="74"/>
        <v>0</v>
      </c>
    </row>
    <row r="1114" spans="1:29" x14ac:dyDescent="0.35">
      <c r="A1114" s="142">
        <v>44228</v>
      </c>
      <c r="B1114" s="145">
        <v>2019</v>
      </c>
      <c r="C1114" s="149" t="s">
        <v>14</v>
      </c>
      <c r="D1114" s="139" t="s">
        <v>13</v>
      </c>
      <c r="E1114" s="78" t="s">
        <v>993</v>
      </c>
      <c r="F1114" s="139">
        <v>2</v>
      </c>
      <c r="G1114" s="149" t="s">
        <v>952</v>
      </c>
      <c r="H1114" s="149" t="s">
        <v>8</v>
      </c>
      <c r="I1114" s="149"/>
      <c r="J1114" s="164">
        <v>1977</v>
      </c>
      <c r="K1114" s="70">
        <v>144</v>
      </c>
      <c r="L1114" s="70">
        <v>10.91</v>
      </c>
      <c r="M1114" s="70">
        <v>99.63</v>
      </c>
      <c r="N1114" s="70">
        <v>91.36</v>
      </c>
      <c r="O1114" s="33">
        <f t="shared" si="75"/>
        <v>90.678539224526602</v>
      </c>
      <c r="R1114" s="170">
        <f t="shared" si="64"/>
        <v>0</v>
      </c>
      <c r="S1114" s="170">
        <f t="shared" si="65"/>
        <v>0</v>
      </c>
      <c r="T1114" s="170">
        <f t="shared" si="66"/>
        <v>0</v>
      </c>
      <c r="U1114" s="170">
        <f t="shared" si="67"/>
        <v>0</v>
      </c>
      <c r="V1114" s="170">
        <f t="shared" si="68"/>
        <v>0</v>
      </c>
      <c r="W1114" s="171">
        <v>30</v>
      </c>
      <c r="X1114" s="131">
        <f t="shared" si="69"/>
        <v>9.3214607754733976</v>
      </c>
      <c r="Y1114" s="172">
        <f t="shared" si="70"/>
        <v>0.45139838408949656</v>
      </c>
      <c r="Z1114" s="132">
        <f t="shared" si="71"/>
        <v>0</v>
      </c>
      <c r="AA1114" s="133">
        <f t="shared" si="72"/>
        <v>0</v>
      </c>
      <c r="AB1114" s="134">
        <f t="shared" si="73"/>
        <v>0</v>
      </c>
      <c r="AC1114" s="131">
        <f t="shared" si="74"/>
        <v>0</v>
      </c>
    </row>
    <row r="1115" spans="1:29" x14ac:dyDescent="0.35">
      <c r="A1115" s="142">
        <v>44228</v>
      </c>
      <c r="B1115" s="145">
        <v>2019</v>
      </c>
      <c r="C1115" s="149" t="s">
        <v>14</v>
      </c>
      <c r="D1115" s="139" t="s">
        <v>13</v>
      </c>
      <c r="E1115" s="78" t="s">
        <v>993</v>
      </c>
      <c r="F1115" s="139">
        <v>2</v>
      </c>
      <c r="G1115" s="149" t="s">
        <v>952</v>
      </c>
      <c r="H1115" s="149" t="s">
        <v>12</v>
      </c>
      <c r="I1115" s="149"/>
      <c r="J1115" s="164">
        <v>1978</v>
      </c>
      <c r="K1115" s="70">
        <v>124</v>
      </c>
      <c r="L1115" s="70">
        <v>10.94</v>
      </c>
      <c r="M1115" s="70">
        <v>85.29</v>
      </c>
      <c r="N1115" s="70">
        <v>78.34</v>
      </c>
      <c r="O1115" s="33">
        <f t="shared" si="75"/>
        <v>90.652320107599181</v>
      </c>
      <c r="R1115" s="170">
        <f t="shared" si="64"/>
        <v>0</v>
      </c>
      <c r="S1115" s="170">
        <f t="shared" si="65"/>
        <v>0</v>
      </c>
      <c r="T1115" s="170">
        <f t="shared" si="66"/>
        <v>0</v>
      </c>
      <c r="U1115" s="170">
        <f t="shared" si="67"/>
        <v>0</v>
      </c>
      <c r="V1115" s="170">
        <f t="shared" si="68"/>
        <v>0</v>
      </c>
      <c r="W1115" s="171">
        <v>30</v>
      </c>
      <c r="X1115" s="131">
        <f t="shared" si="69"/>
        <v>9.3476798924008193</v>
      </c>
      <c r="Y1115" s="172">
        <f t="shared" si="70"/>
        <v>0.45155786350148375</v>
      </c>
      <c r="Z1115" s="132">
        <f t="shared" si="71"/>
        <v>0</v>
      </c>
      <c r="AA1115" s="133">
        <f t="shared" si="72"/>
        <v>0</v>
      </c>
      <c r="AB1115" s="134">
        <f t="shared" si="73"/>
        <v>0</v>
      </c>
      <c r="AC1115" s="131">
        <f t="shared" si="74"/>
        <v>0</v>
      </c>
    </row>
    <row r="1116" spans="1:29" x14ac:dyDescent="0.35">
      <c r="A1116" s="142">
        <v>44228</v>
      </c>
      <c r="B1116" s="145">
        <v>2019</v>
      </c>
      <c r="C1116" s="149" t="s">
        <v>14</v>
      </c>
      <c r="D1116" s="139" t="s">
        <v>13</v>
      </c>
      <c r="E1116" s="78" t="s">
        <v>993</v>
      </c>
      <c r="F1116" s="139">
        <v>2</v>
      </c>
      <c r="G1116" s="149" t="s">
        <v>952</v>
      </c>
      <c r="H1116" s="149" t="s">
        <v>11</v>
      </c>
      <c r="I1116" s="149"/>
      <c r="J1116" s="164">
        <v>1979</v>
      </c>
      <c r="K1116" s="70">
        <v>123</v>
      </c>
      <c r="L1116" s="70">
        <v>10.86</v>
      </c>
      <c r="M1116" s="70">
        <v>85.21</v>
      </c>
      <c r="N1116" s="70">
        <v>77.819999999999993</v>
      </c>
      <c r="O1116" s="33">
        <f t="shared" si="75"/>
        <v>90.060524546065892</v>
      </c>
      <c r="R1116" s="170">
        <f t="shared" si="64"/>
        <v>0</v>
      </c>
      <c r="S1116" s="170">
        <f t="shared" si="65"/>
        <v>0</v>
      </c>
      <c r="T1116" s="170">
        <f t="shared" si="66"/>
        <v>0</v>
      </c>
      <c r="U1116" s="170">
        <f t="shared" si="67"/>
        <v>0</v>
      </c>
      <c r="V1116" s="170">
        <f t="shared" si="68"/>
        <v>0</v>
      </c>
      <c r="W1116" s="171">
        <v>30</v>
      </c>
      <c r="X1116" s="131">
        <f t="shared" si="69"/>
        <v>9.9394754539341079</v>
      </c>
      <c r="Y1116" s="172">
        <f t="shared" si="70"/>
        <v>0.45518219832735973</v>
      </c>
      <c r="Z1116" s="132">
        <f t="shared" si="71"/>
        <v>0</v>
      </c>
      <c r="AA1116" s="133">
        <f t="shared" si="72"/>
        <v>0</v>
      </c>
      <c r="AB1116" s="134">
        <f t="shared" si="73"/>
        <v>0</v>
      </c>
      <c r="AC1116" s="131">
        <f t="shared" si="74"/>
        <v>0</v>
      </c>
    </row>
    <row r="1117" spans="1:29" x14ac:dyDescent="0.35">
      <c r="A1117" s="142">
        <v>44228</v>
      </c>
      <c r="B1117" s="145">
        <v>2019</v>
      </c>
      <c r="C1117" s="149" t="s">
        <v>14</v>
      </c>
      <c r="D1117" s="139" t="s">
        <v>13</v>
      </c>
      <c r="E1117" s="78" t="s">
        <v>993</v>
      </c>
      <c r="F1117" s="139">
        <v>2</v>
      </c>
      <c r="G1117" s="149" t="s">
        <v>952</v>
      </c>
      <c r="H1117" s="149" t="s">
        <v>10</v>
      </c>
      <c r="I1117" s="149"/>
      <c r="J1117" s="164">
        <v>1980</v>
      </c>
      <c r="K1117" s="70">
        <v>44</v>
      </c>
      <c r="L1117" s="70">
        <v>10.87</v>
      </c>
      <c r="M1117" s="70">
        <v>88.65</v>
      </c>
      <c r="N1117" s="70">
        <v>78.87</v>
      </c>
      <c r="O1117" s="33">
        <f t="shared" si="75"/>
        <v>87.426073540755979</v>
      </c>
      <c r="R1117" s="170">
        <f t="shared" si="64"/>
        <v>0</v>
      </c>
      <c r="S1117" s="170">
        <f t="shared" si="65"/>
        <v>0</v>
      </c>
      <c r="T1117" s="170">
        <f t="shared" si="66"/>
        <v>0</v>
      </c>
      <c r="U1117" s="170">
        <f t="shared" si="67"/>
        <v>0</v>
      </c>
      <c r="V1117" s="170">
        <f t="shared" si="68"/>
        <v>0</v>
      </c>
      <c r="W1117" s="171">
        <v>30</v>
      </c>
      <c r="X1117" s="131">
        <f t="shared" si="69"/>
        <v>12.573926459244021</v>
      </c>
      <c r="Y1117" s="172">
        <f t="shared" si="70"/>
        <v>0.47191176470588231</v>
      </c>
      <c r="Z1117" s="132">
        <f t="shared" si="71"/>
        <v>0</v>
      </c>
      <c r="AA1117" s="133">
        <f t="shared" si="72"/>
        <v>0</v>
      </c>
      <c r="AB1117" s="134">
        <f t="shared" si="73"/>
        <v>0</v>
      </c>
      <c r="AC1117" s="131">
        <f t="shared" si="74"/>
        <v>0</v>
      </c>
    </row>
    <row r="1118" spans="1:29" x14ac:dyDescent="0.35">
      <c r="A1118" s="142">
        <v>44228</v>
      </c>
      <c r="B1118" s="145">
        <v>2019</v>
      </c>
      <c r="C1118" s="149" t="s">
        <v>14</v>
      </c>
      <c r="D1118" s="139" t="s">
        <v>13</v>
      </c>
      <c r="E1118" s="78" t="s">
        <v>993</v>
      </c>
      <c r="F1118" s="139">
        <v>2</v>
      </c>
      <c r="G1118" s="149" t="s">
        <v>990</v>
      </c>
      <c r="H1118" s="149" t="s">
        <v>8</v>
      </c>
      <c r="I1118" s="149"/>
      <c r="J1118" s="164">
        <v>1981</v>
      </c>
      <c r="K1118" s="70">
        <v>125</v>
      </c>
      <c r="L1118" s="70">
        <v>10.9</v>
      </c>
      <c r="M1118" s="70">
        <v>91.11</v>
      </c>
      <c r="N1118" s="70">
        <v>83.14</v>
      </c>
      <c r="O1118" s="33">
        <f t="shared" si="75"/>
        <v>90.063583094377265</v>
      </c>
      <c r="R1118" s="170">
        <f t="shared" si="64"/>
        <v>0</v>
      </c>
      <c r="S1118" s="170">
        <f t="shared" si="65"/>
        <v>0</v>
      </c>
      <c r="T1118" s="170">
        <f t="shared" si="66"/>
        <v>0</v>
      </c>
      <c r="U1118" s="170">
        <f t="shared" si="67"/>
        <v>0</v>
      </c>
      <c r="V1118" s="170">
        <f t="shared" si="68"/>
        <v>0</v>
      </c>
      <c r="W1118" s="171">
        <v>30</v>
      </c>
      <c r="X1118" s="131">
        <f t="shared" si="69"/>
        <v>9.9364169056227354</v>
      </c>
      <c r="Y1118" s="172">
        <f t="shared" si="70"/>
        <v>0.45516334440753048</v>
      </c>
      <c r="Z1118" s="132">
        <f t="shared" si="71"/>
        <v>0</v>
      </c>
      <c r="AA1118" s="133">
        <f t="shared" si="72"/>
        <v>0</v>
      </c>
      <c r="AB1118" s="134">
        <f t="shared" si="73"/>
        <v>0</v>
      </c>
      <c r="AC1118" s="131">
        <f t="shared" si="74"/>
        <v>0</v>
      </c>
    </row>
    <row r="1119" spans="1:29" x14ac:dyDescent="0.35">
      <c r="A1119" s="142">
        <v>44228</v>
      </c>
      <c r="B1119" s="145">
        <v>2019</v>
      </c>
      <c r="C1119" s="149" t="s">
        <v>14</v>
      </c>
      <c r="D1119" s="139" t="s">
        <v>13</v>
      </c>
      <c r="E1119" s="78" t="s">
        <v>993</v>
      </c>
      <c r="F1119" s="139">
        <v>2</v>
      </c>
      <c r="G1119" s="149" t="s">
        <v>990</v>
      </c>
      <c r="H1119" s="149" t="s">
        <v>12</v>
      </c>
      <c r="I1119" s="149"/>
      <c r="J1119" s="164">
        <v>1982</v>
      </c>
      <c r="K1119" s="70">
        <v>170</v>
      </c>
      <c r="L1119" s="70">
        <v>10.93</v>
      </c>
      <c r="M1119" s="70">
        <v>91.8</v>
      </c>
      <c r="N1119" s="70">
        <v>83.6</v>
      </c>
      <c r="O1119" s="33">
        <f t="shared" si="75"/>
        <v>89.860269568443158</v>
      </c>
      <c r="R1119" s="170">
        <f t="shared" si="64"/>
        <v>0</v>
      </c>
      <c r="S1119" s="170">
        <f t="shared" si="65"/>
        <v>0</v>
      </c>
      <c r="T1119" s="170">
        <f t="shared" si="66"/>
        <v>0</v>
      </c>
      <c r="U1119" s="170">
        <f t="shared" si="67"/>
        <v>0</v>
      </c>
      <c r="V1119" s="170">
        <f t="shared" si="68"/>
        <v>0</v>
      </c>
      <c r="W1119" s="171">
        <v>30</v>
      </c>
      <c r="X1119" s="131">
        <f t="shared" si="69"/>
        <v>10.139730431556842</v>
      </c>
      <c r="Y1119" s="172">
        <f t="shared" si="70"/>
        <v>0.45641943030136239</v>
      </c>
      <c r="Z1119" s="132">
        <f t="shared" si="71"/>
        <v>0</v>
      </c>
      <c r="AA1119" s="133">
        <f t="shared" si="72"/>
        <v>0</v>
      </c>
      <c r="AB1119" s="134">
        <f t="shared" si="73"/>
        <v>0</v>
      </c>
      <c r="AC1119" s="131">
        <f t="shared" si="74"/>
        <v>0</v>
      </c>
    </row>
    <row r="1120" spans="1:29" x14ac:dyDescent="0.35">
      <c r="A1120" s="142">
        <v>44228</v>
      </c>
      <c r="B1120" s="145">
        <v>2019</v>
      </c>
      <c r="C1120" s="149" t="s">
        <v>14</v>
      </c>
      <c r="D1120" s="139" t="s">
        <v>13</v>
      </c>
      <c r="E1120" s="78" t="s">
        <v>993</v>
      </c>
      <c r="F1120" s="139">
        <v>2</v>
      </c>
      <c r="G1120" s="149" t="s">
        <v>990</v>
      </c>
      <c r="H1120" s="149" t="s">
        <v>11</v>
      </c>
      <c r="I1120" s="149"/>
      <c r="J1120" s="164">
        <v>1983</v>
      </c>
      <c r="K1120" s="70">
        <v>167</v>
      </c>
      <c r="L1120" s="70">
        <v>10.9</v>
      </c>
      <c r="M1120" s="70">
        <v>95.63</v>
      </c>
      <c r="N1120" s="70">
        <v>86.92</v>
      </c>
      <c r="O1120" s="33">
        <f t="shared" si="75"/>
        <v>89.720287973563103</v>
      </c>
      <c r="R1120" s="170">
        <f t="shared" si="64"/>
        <v>0</v>
      </c>
      <c r="S1120" s="170">
        <f t="shared" si="65"/>
        <v>0</v>
      </c>
      <c r="T1120" s="170">
        <f t="shared" si="66"/>
        <v>0</v>
      </c>
      <c r="U1120" s="170">
        <f t="shared" si="67"/>
        <v>0</v>
      </c>
      <c r="V1120" s="170">
        <f t="shared" si="68"/>
        <v>0</v>
      </c>
      <c r="W1120" s="171">
        <v>30</v>
      </c>
      <c r="X1120" s="131">
        <f t="shared" si="69"/>
        <v>10.279712026436897</v>
      </c>
      <c r="Y1120" s="172">
        <f t="shared" si="70"/>
        <v>0.45728755590634024</v>
      </c>
      <c r="Z1120" s="132">
        <f t="shared" si="71"/>
        <v>0</v>
      </c>
      <c r="AA1120" s="133">
        <f t="shared" si="72"/>
        <v>0</v>
      </c>
      <c r="AB1120" s="134">
        <f t="shared" si="73"/>
        <v>0</v>
      </c>
      <c r="AC1120" s="131">
        <f t="shared" si="74"/>
        <v>0</v>
      </c>
    </row>
    <row r="1121" spans="1:29" x14ac:dyDescent="0.35">
      <c r="A1121" s="142">
        <v>44228</v>
      </c>
      <c r="B1121" s="145">
        <v>2019</v>
      </c>
      <c r="C1121" s="149" t="s">
        <v>14</v>
      </c>
      <c r="D1121" s="139" t="s">
        <v>13</v>
      </c>
      <c r="E1121" s="78" t="s">
        <v>993</v>
      </c>
      <c r="F1121" s="139">
        <v>2</v>
      </c>
      <c r="G1121" s="149" t="s">
        <v>990</v>
      </c>
      <c r="H1121" s="149" t="s">
        <v>10</v>
      </c>
      <c r="I1121" s="149"/>
      <c r="J1121" s="164">
        <v>1984</v>
      </c>
      <c r="K1121" s="70">
        <v>130</v>
      </c>
      <c r="L1121" s="70">
        <v>10.91</v>
      </c>
      <c r="M1121" s="70">
        <v>82</v>
      </c>
      <c r="N1121" s="70">
        <v>72.430000000000007</v>
      </c>
      <c r="O1121" s="33">
        <f t="shared" si="75"/>
        <v>86.538191025460705</v>
      </c>
      <c r="R1121" s="170">
        <f t="shared" si="64"/>
        <v>0</v>
      </c>
      <c r="S1121" s="170">
        <f t="shared" si="65"/>
        <v>0</v>
      </c>
      <c r="T1121" s="170">
        <f t="shared" si="66"/>
        <v>0</v>
      </c>
      <c r="U1121" s="170">
        <f t="shared" si="67"/>
        <v>0</v>
      </c>
      <c r="V1121" s="170">
        <f t="shared" si="68"/>
        <v>0</v>
      </c>
      <c r="W1121" s="171">
        <v>30</v>
      </c>
      <c r="X1121" s="131">
        <f t="shared" si="69"/>
        <v>13.461808974539295</v>
      </c>
      <c r="Y1121" s="172">
        <f t="shared" si="70"/>
        <v>0.47777958387516234</v>
      </c>
      <c r="Z1121" s="132">
        <f t="shared" si="71"/>
        <v>0</v>
      </c>
      <c r="AA1121" s="133">
        <f t="shared" si="72"/>
        <v>0</v>
      </c>
      <c r="AB1121" s="134">
        <f t="shared" si="73"/>
        <v>0</v>
      </c>
      <c r="AC1121" s="131">
        <f t="shared" si="74"/>
        <v>0</v>
      </c>
    </row>
    <row r="1122" spans="1:29" x14ac:dyDescent="0.35">
      <c r="A1122" s="142">
        <v>44228</v>
      </c>
      <c r="B1122" s="145">
        <v>2019</v>
      </c>
      <c r="C1122" s="149" t="s">
        <v>14</v>
      </c>
      <c r="D1122" s="139" t="s">
        <v>13</v>
      </c>
      <c r="E1122" s="78" t="s">
        <v>992</v>
      </c>
      <c r="F1122" s="139">
        <v>1</v>
      </c>
      <c r="G1122" s="149" t="s">
        <v>952</v>
      </c>
      <c r="H1122" s="149" t="s">
        <v>8</v>
      </c>
      <c r="I1122" s="149"/>
      <c r="J1122" s="164">
        <v>1985</v>
      </c>
      <c r="K1122" s="94">
        <v>180</v>
      </c>
      <c r="L1122" s="94">
        <v>10.89</v>
      </c>
      <c r="M1122" s="94">
        <v>96.51</v>
      </c>
      <c r="N1122" s="94">
        <v>87.66</v>
      </c>
      <c r="O1122" s="33">
        <f t="shared" si="75"/>
        <v>89.663629992992284</v>
      </c>
      <c r="R1122" s="170">
        <f t="shared" ref="R1122:R1153" si="76">Z1122*((250+(100*X1122/100))/1000)*(100/(100-(100*X1122/100)))</f>
        <v>0</v>
      </c>
      <c r="S1122" s="170">
        <f t="shared" ref="S1122:S1153" si="77">IF(X1122="","",R1122*(W1122/10*15))</f>
        <v>0</v>
      </c>
      <c r="T1122" s="170">
        <f t="shared" ref="T1122:T1153" si="78">AA1122*((250+(100*X1122/100))/1000)*(100/(100-(100*X1122/100)))</f>
        <v>0</v>
      </c>
      <c r="U1122" s="170">
        <f t="shared" ref="U1122:U1153" si="79">IF(X1122="","",T1122*(W1122/10*15))</f>
        <v>0</v>
      </c>
      <c r="V1122" s="170">
        <f t="shared" ref="V1122:V1153" si="80">IF(Z1122="","",S1122+U1122)</f>
        <v>0</v>
      </c>
      <c r="W1122" s="171">
        <v>30</v>
      </c>
      <c r="X1122" s="131">
        <f t="shared" ref="X1122:X1153" si="81">100-O1122</f>
        <v>10.336370007007716</v>
      </c>
      <c r="Y1122" s="172">
        <f t="shared" ref="Y1122:Y1153" si="82">IF(X1122="","",((400+X1122)/1000)*(100/(100-X1122)))</f>
        <v>0.45763970300898787</v>
      </c>
      <c r="Z1122" s="132">
        <f t="shared" ref="Z1122:Z1153" si="83">P1122</f>
        <v>0</v>
      </c>
      <c r="AA1122" s="133">
        <f t="shared" ref="AA1122:AA1153" si="84">Q1122</f>
        <v>0</v>
      </c>
      <c r="AB1122" s="134">
        <f t="shared" ref="AB1122:AB1153" si="85">R1122*10</f>
        <v>0</v>
      </c>
      <c r="AC1122" s="131">
        <f t="shared" ref="AC1122:AC1153" si="86">T1122*10</f>
        <v>0</v>
      </c>
    </row>
    <row r="1123" spans="1:29" x14ac:dyDescent="0.35">
      <c r="A1123" s="142">
        <v>44228</v>
      </c>
      <c r="B1123" s="145">
        <v>2019</v>
      </c>
      <c r="C1123" s="149" t="s">
        <v>14</v>
      </c>
      <c r="D1123" s="139" t="s">
        <v>13</v>
      </c>
      <c r="E1123" s="78" t="s">
        <v>992</v>
      </c>
      <c r="F1123" s="139">
        <v>1</v>
      </c>
      <c r="G1123" s="149" t="s">
        <v>952</v>
      </c>
      <c r="H1123" s="149" t="s">
        <v>12</v>
      </c>
      <c r="I1123" s="149"/>
      <c r="J1123" s="164">
        <v>1986</v>
      </c>
      <c r="K1123" s="94">
        <v>149</v>
      </c>
      <c r="L1123" s="94">
        <v>10.93</v>
      </c>
      <c r="M1123" s="94">
        <v>98.32</v>
      </c>
      <c r="N1123" s="94">
        <v>89.34</v>
      </c>
      <c r="O1123" s="33">
        <f t="shared" si="75"/>
        <v>89.724224739672749</v>
      </c>
      <c r="P1123" s="96"/>
      <c r="Q1123" s="96"/>
      <c r="R1123" s="170">
        <f t="shared" si="76"/>
        <v>0</v>
      </c>
      <c r="S1123" s="170">
        <f t="shared" si="77"/>
        <v>0</v>
      </c>
      <c r="T1123" s="170">
        <f t="shared" si="78"/>
        <v>0</v>
      </c>
      <c r="U1123" s="170">
        <f t="shared" si="79"/>
        <v>0</v>
      </c>
      <c r="V1123" s="170">
        <f t="shared" si="80"/>
        <v>0</v>
      </c>
      <c r="W1123" s="171">
        <v>30</v>
      </c>
      <c r="X1123" s="131">
        <f t="shared" si="81"/>
        <v>10.275775260327251</v>
      </c>
      <c r="Y1123" s="172">
        <f t="shared" si="82"/>
        <v>0.45726310419589328</v>
      </c>
      <c r="Z1123" s="132">
        <f t="shared" si="83"/>
        <v>0</v>
      </c>
      <c r="AA1123" s="133">
        <f t="shared" si="84"/>
        <v>0</v>
      </c>
      <c r="AB1123" s="134">
        <f t="shared" si="85"/>
        <v>0</v>
      </c>
      <c r="AC1123" s="131">
        <f t="shared" si="86"/>
        <v>0</v>
      </c>
    </row>
    <row r="1124" spans="1:29" x14ac:dyDescent="0.35">
      <c r="A1124" s="142">
        <v>44228</v>
      </c>
      <c r="B1124" s="145">
        <v>2019</v>
      </c>
      <c r="C1124" s="149" t="s">
        <v>14</v>
      </c>
      <c r="D1124" s="139" t="s">
        <v>13</v>
      </c>
      <c r="E1124" s="78" t="s">
        <v>992</v>
      </c>
      <c r="F1124" s="139">
        <v>1</v>
      </c>
      <c r="G1124" s="149" t="s">
        <v>952</v>
      </c>
      <c r="H1124" s="149" t="s">
        <v>11</v>
      </c>
      <c r="I1124" s="149"/>
      <c r="J1124" s="164">
        <v>1987</v>
      </c>
      <c r="K1124" s="70">
        <v>41</v>
      </c>
      <c r="L1124" s="70">
        <v>15.37</v>
      </c>
      <c r="M1124" s="70">
        <v>102.89</v>
      </c>
      <c r="N1124" s="70">
        <v>89.55</v>
      </c>
      <c r="O1124" s="33">
        <f t="shared" si="75"/>
        <v>84.757769652650822</v>
      </c>
      <c r="R1124" s="170">
        <f t="shared" si="76"/>
        <v>0</v>
      </c>
      <c r="S1124" s="170">
        <f t="shared" si="77"/>
        <v>0</v>
      </c>
      <c r="T1124" s="170">
        <f t="shared" si="78"/>
        <v>0</v>
      </c>
      <c r="U1124" s="170">
        <f t="shared" si="79"/>
        <v>0</v>
      </c>
      <c r="V1124" s="170">
        <f t="shared" si="80"/>
        <v>0</v>
      </c>
      <c r="W1124" s="171">
        <v>30</v>
      </c>
      <c r="X1124" s="131">
        <f t="shared" si="81"/>
        <v>15.242230347349178</v>
      </c>
      <c r="Y1124" s="172">
        <f t="shared" si="82"/>
        <v>0.4899164195200863</v>
      </c>
      <c r="Z1124" s="132">
        <f t="shared" si="83"/>
        <v>0</v>
      </c>
      <c r="AA1124" s="133">
        <f t="shared" si="84"/>
        <v>0</v>
      </c>
      <c r="AB1124" s="134">
        <f t="shared" si="85"/>
        <v>0</v>
      </c>
      <c r="AC1124" s="131">
        <f t="shared" si="86"/>
        <v>0</v>
      </c>
    </row>
    <row r="1125" spans="1:29" x14ac:dyDescent="0.35">
      <c r="A1125" s="142">
        <v>44228</v>
      </c>
      <c r="B1125" s="145">
        <v>2019</v>
      </c>
      <c r="C1125" s="149" t="s">
        <v>14</v>
      </c>
      <c r="D1125" s="139" t="s">
        <v>13</v>
      </c>
      <c r="E1125" s="78" t="s">
        <v>992</v>
      </c>
      <c r="F1125" s="139">
        <v>1</v>
      </c>
      <c r="G1125" s="149" t="s">
        <v>952</v>
      </c>
      <c r="H1125" s="149" t="s">
        <v>10</v>
      </c>
      <c r="I1125" s="149"/>
      <c r="J1125" s="164">
        <v>1988</v>
      </c>
      <c r="K1125" s="70">
        <v>31</v>
      </c>
      <c r="L1125" s="70">
        <v>15.41</v>
      </c>
      <c r="M1125" s="70">
        <v>81.239999999999995</v>
      </c>
      <c r="N1125" s="70">
        <v>67.650000000000006</v>
      </c>
      <c r="O1125" s="33">
        <f t="shared" si="75"/>
        <v>79.35591675527877</v>
      </c>
      <c r="R1125" s="170">
        <f t="shared" si="76"/>
        <v>0</v>
      </c>
      <c r="S1125" s="170">
        <f t="shared" si="77"/>
        <v>0</v>
      </c>
      <c r="T1125" s="170">
        <f t="shared" si="78"/>
        <v>0</v>
      </c>
      <c r="U1125" s="170">
        <f t="shared" si="79"/>
        <v>0</v>
      </c>
      <c r="V1125" s="170">
        <f t="shared" si="80"/>
        <v>0</v>
      </c>
      <c r="W1125" s="171">
        <v>30</v>
      </c>
      <c r="X1125" s="131">
        <f t="shared" si="81"/>
        <v>20.64408324472123</v>
      </c>
      <c r="Y1125" s="172">
        <f t="shared" si="82"/>
        <v>0.53007274119448688</v>
      </c>
      <c r="Z1125" s="132">
        <f t="shared" si="83"/>
        <v>0</v>
      </c>
      <c r="AA1125" s="133">
        <f t="shared" si="84"/>
        <v>0</v>
      </c>
      <c r="AB1125" s="134">
        <f t="shared" si="85"/>
        <v>0</v>
      </c>
      <c r="AC1125" s="131">
        <f t="shared" si="86"/>
        <v>0</v>
      </c>
    </row>
    <row r="1126" spans="1:29" x14ac:dyDescent="0.35">
      <c r="A1126" s="142">
        <v>44228</v>
      </c>
      <c r="B1126" s="145">
        <v>2019</v>
      </c>
      <c r="C1126" s="149" t="s">
        <v>14</v>
      </c>
      <c r="D1126" s="139" t="s">
        <v>13</v>
      </c>
      <c r="E1126" s="78" t="s">
        <v>992</v>
      </c>
      <c r="F1126" s="139">
        <v>1</v>
      </c>
      <c r="G1126" s="149" t="s">
        <v>990</v>
      </c>
      <c r="H1126" s="149" t="s">
        <v>8</v>
      </c>
      <c r="I1126" s="149"/>
      <c r="J1126" s="164">
        <v>1989</v>
      </c>
      <c r="K1126" s="70">
        <v>153</v>
      </c>
      <c r="L1126" s="70">
        <v>10.97</v>
      </c>
      <c r="M1126" s="70">
        <v>88.74</v>
      </c>
      <c r="N1126" s="70">
        <v>81.33</v>
      </c>
      <c r="O1126" s="33">
        <f t="shared" si="75"/>
        <v>90.471904333290468</v>
      </c>
      <c r="R1126" s="170">
        <f t="shared" si="76"/>
        <v>0</v>
      </c>
      <c r="S1126" s="170">
        <f t="shared" si="77"/>
        <v>0</v>
      </c>
      <c r="T1126" s="170">
        <f t="shared" si="78"/>
        <v>0</v>
      </c>
      <c r="U1126" s="170">
        <f t="shared" si="79"/>
        <v>0</v>
      </c>
      <c r="V1126" s="170">
        <f t="shared" si="80"/>
        <v>0</v>
      </c>
      <c r="W1126" s="171">
        <v>30</v>
      </c>
      <c r="X1126" s="131">
        <f t="shared" si="81"/>
        <v>9.5280956667095325</v>
      </c>
      <c r="Y1126" s="172">
        <f t="shared" si="82"/>
        <v>0.45265776009096081</v>
      </c>
      <c r="Z1126" s="132">
        <f t="shared" si="83"/>
        <v>0</v>
      </c>
      <c r="AA1126" s="133">
        <f t="shared" si="84"/>
        <v>0</v>
      </c>
      <c r="AB1126" s="134">
        <f t="shared" si="85"/>
        <v>0</v>
      </c>
      <c r="AC1126" s="131">
        <f t="shared" si="86"/>
        <v>0</v>
      </c>
    </row>
    <row r="1127" spans="1:29" x14ac:dyDescent="0.35">
      <c r="A1127" s="142">
        <v>44228</v>
      </c>
      <c r="B1127" s="145">
        <v>2019</v>
      </c>
      <c r="C1127" s="149" t="s">
        <v>14</v>
      </c>
      <c r="D1127" s="139" t="s">
        <v>13</v>
      </c>
      <c r="E1127" s="78" t="s">
        <v>992</v>
      </c>
      <c r="F1127" s="139">
        <v>1</v>
      </c>
      <c r="G1127" s="149" t="s">
        <v>990</v>
      </c>
      <c r="H1127" s="149" t="s">
        <v>12</v>
      </c>
      <c r="I1127" s="149"/>
      <c r="J1127" s="164">
        <v>1990</v>
      </c>
      <c r="K1127" s="94">
        <v>55</v>
      </c>
      <c r="L1127" s="94">
        <v>11.3</v>
      </c>
      <c r="M1127" s="94">
        <v>111.43</v>
      </c>
      <c r="N1127" s="94">
        <v>101.77</v>
      </c>
      <c r="O1127" s="33">
        <f t="shared" si="75"/>
        <v>90.352541695795466</v>
      </c>
      <c r="R1127" s="170">
        <f t="shared" si="76"/>
        <v>0</v>
      </c>
      <c r="S1127" s="170">
        <f t="shared" si="77"/>
        <v>0</v>
      </c>
      <c r="T1127" s="170">
        <f t="shared" si="78"/>
        <v>0</v>
      </c>
      <c r="U1127" s="170">
        <f t="shared" si="79"/>
        <v>0</v>
      </c>
      <c r="V1127" s="170">
        <f t="shared" si="80"/>
        <v>0</v>
      </c>
      <c r="W1127" s="171">
        <v>30</v>
      </c>
      <c r="X1127" s="131">
        <f t="shared" si="81"/>
        <v>9.6474583042045339</v>
      </c>
      <c r="Y1127" s="172">
        <f t="shared" si="82"/>
        <v>0.45338786338012599</v>
      </c>
      <c r="Z1127" s="132">
        <f t="shared" si="83"/>
        <v>0</v>
      </c>
      <c r="AA1127" s="133">
        <f t="shared" si="84"/>
        <v>0</v>
      </c>
      <c r="AB1127" s="134">
        <f t="shared" si="85"/>
        <v>0</v>
      </c>
      <c r="AC1127" s="131">
        <f t="shared" si="86"/>
        <v>0</v>
      </c>
    </row>
    <row r="1128" spans="1:29" x14ac:dyDescent="0.35">
      <c r="A1128" s="142">
        <v>44228</v>
      </c>
      <c r="B1128" s="145">
        <v>2019</v>
      </c>
      <c r="C1128" s="149" t="s">
        <v>14</v>
      </c>
      <c r="D1128" s="139" t="s">
        <v>13</v>
      </c>
      <c r="E1128" s="78" t="s">
        <v>992</v>
      </c>
      <c r="F1128" s="139">
        <v>1</v>
      </c>
      <c r="G1128" s="149" t="s">
        <v>990</v>
      </c>
      <c r="H1128" s="149" t="s">
        <v>11</v>
      </c>
      <c r="I1128" s="149"/>
      <c r="J1128" s="164">
        <v>1991</v>
      </c>
      <c r="K1128" s="94">
        <v>179</v>
      </c>
      <c r="L1128" s="94">
        <v>10.89</v>
      </c>
      <c r="M1128" s="94">
        <v>83.83</v>
      </c>
      <c r="N1128" s="94">
        <v>75.92</v>
      </c>
      <c r="O1128" s="33">
        <f t="shared" si="75"/>
        <v>89.15547024952015</v>
      </c>
      <c r="R1128" s="170">
        <f t="shared" si="76"/>
        <v>0</v>
      </c>
      <c r="S1128" s="170">
        <f t="shared" si="77"/>
        <v>0</v>
      </c>
      <c r="T1128" s="170">
        <f t="shared" si="78"/>
        <v>0</v>
      </c>
      <c r="U1128" s="170">
        <f t="shared" si="79"/>
        <v>0</v>
      </c>
      <c r="V1128" s="170">
        <f t="shared" si="80"/>
        <v>0</v>
      </c>
      <c r="W1128" s="171">
        <v>30</v>
      </c>
      <c r="X1128" s="131">
        <f t="shared" si="81"/>
        <v>10.84452975047985</v>
      </c>
      <c r="Y1128" s="172">
        <f t="shared" si="82"/>
        <v>0.46081808396124868</v>
      </c>
      <c r="Z1128" s="132">
        <f t="shared" si="83"/>
        <v>0</v>
      </c>
      <c r="AA1128" s="133">
        <f t="shared" si="84"/>
        <v>0</v>
      </c>
      <c r="AB1128" s="134">
        <f t="shared" si="85"/>
        <v>0</v>
      </c>
      <c r="AC1128" s="131">
        <f t="shared" si="86"/>
        <v>0</v>
      </c>
    </row>
    <row r="1129" spans="1:29" x14ac:dyDescent="0.35">
      <c r="A1129" s="142">
        <v>44228</v>
      </c>
      <c r="B1129" s="145">
        <v>2019</v>
      </c>
      <c r="C1129" s="149" t="s">
        <v>14</v>
      </c>
      <c r="D1129" s="139" t="s">
        <v>13</v>
      </c>
      <c r="E1129" s="78" t="s">
        <v>992</v>
      </c>
      <c r="F1129" s="139">
        <v>1</v>
      </c>
      <c r="G1129" s="149" t="s">
        <v>990</v>
      </c>
      <c r="H1129" s="149" t="s">
        <v>10</v>
      </c>
      <c r="I1129" s="149"/>
      <c r="J1129" s="164">
        <v>1992</v>
      </c>
      <c r="K1129" s="94">
        <v>178</v>
      </c>
      <c r="L1129" s="94">
        <v>10.9</v>
      </c>
      <c r="M1129" s="94">
        <v>93.08</v>
      </c>
      <c r="N1129" s="94">
        <v>82.52</v>
      </c>
      <c r="O1129" s="33">
        <f t="shared" si="75"/>
        <v>87.150158189340473</v>
      </c>
      <c r="P1129" s="96"/>
      <c r="Q1129" s="96"/>
      <c r="R1129" s="170">
        <f t="shared" si="76"/>
        <v>0</v>
      </c>
      <c r="S1129" s="170">
        <f t="shared" si="77"/>
        <v>0</v>
      </c>
      <c r="T1129" s="170">
        <f t="shared" si="78"/>
        <v>0</v>
      </c>
      <c r="U1129" s="170">
        <f t="shared" si="79"/>
        <v>0</v>
      </c>
      <c r="V1129" s="170">
        <f t="shared" si="80"/>
        <v>0</v>
      </c>
      <c r="W1129" s="171">
        <v>30</v>
      </c>
      <c r="X1129" s="131">
        <f t="shared" si="81"/>
        <v>12.849841810659527</v>
      </c>
      <c r="Y1129" s="172">
        <f t="shared" si="82"/>
        <v>0.47372242390393748</v>
      </c>
      <c r="Z1129" s="132">
        <f t="shared" si="83"/>
        <v>0</v>
      </c>
      <c r="AA1129" s="133">
        <f t="shared" si="84"/>
        <v>0</v>
      </c>
      <c r="AB1129" s="134">
        <f t="shared" si="85"/>
        <v>0</v>
      </c>
      <c r="AC1129" s="131">
        <f t="shared" si="86"/>
        <v>0</v>
      </c>
    </row>
    <row r="1130" spans="1:29" x14ac:dyDescent="0.35">
      <c r="A1130" s="142">
        <v>44228</v>
      </c>
      <c r="B1130" s="145">
        <v>2019</v>
      </c>
      <c r="C1130" s="149" t="s">
        <v>14</v>
      </c>
      <c r="D1130" s="139" t="s">
        <v>14</v>
      </c>
      <c r="E1130" s="78" t="s">
        <v>993</v>
      </c>
      <c r="F1130" s="139">
        <v>2</v>
      </c>
      <c r="G1130" s="149" t="s">
        <v>952</v>
      </c>
      <c r="H1130" s="149" t="s">
        <v>8</v>
      </c>
      <c r="I1130" s="149"/>
      <c r="J1130" s="164">
        <v>1993</v>
      </c>
      <c r="K1130" s="94">
        <v>159</v>
      </c>
      <c r="L1130" s="94">
        <v>10.86</v>
      </c>
      <c r="M1130" s="94">
        <v>92.12</v>
      </c>
      <c r="N1130" s="94">
        <v>85.12</v>
      </c>
      <c r="O1130" s="33">
        <f t="shared" si="75"/>
        <v>91.385675609155797</v>
      </c>
      <c r="R1130" s="170">
        <f t="shared" si="76"/>
        <v>0</v>
      </c>
      <c r="S1130" s="170">
        <f t="shared" si="77"/>
        <v>0</v>
      </c>
      <c r="T1130" s="170">
        <f t="shared" si="78"/>
        <v>0</v>
      </c>
      <c r="U1130" s="170">
        <f t="shared" si="79"/>
        <v>0</v>
      </c>
      <c r="V1130" s="170">
        <f t="shared" si="80"/>
        <v>0</v>
      </c>
      <c r="W1130" s="171">
        <v>30</v>
      </c>
      <c r="X1130" s="131">
        <f t="shared" si="81"/>
        <v>8.6143243908442031</v>
      </c>
      <c r="Y1130" s="172">
        <f t="shared" si="82"/>
        <v>0.44713169943441966</v>
      </c>
      <c r="Z1130" s="132">
        <f t="shared" si="83"/>
        <v>0</v>
      </c>
      <c r="AA1130" s="133">
        <f t="shared" si="84"/>
        <v>0</v>
      </c>
      <c r="AB1130" s="134">
        <f t="shared" si="85"/>
        <v>0</v>
      </c>
      <c r="AC1130" s="131">
        <f t="shared" si="86"/>
        <v>0</v>
      </c>
    </row>
    <row r="1131" spans="1:29" x14ac:dyDescent="0.35">
      <c r="A1131" s="142">
        <v>44228</v>
      </c>
      <c r="B1131" s="145">
        <v>2019</v>
      </c>
      <c r="C1131" s="149" t="s">
        <v>14</v>
      </c>
      <c r="D1131" s="139" t="s">
        <v>14</v>
      </c>
      <c r="E1131" s="78" t="s">
        <v>993</v>
      </c>
      <c r="F1131" s="139">
        <v>2</v>
      </c>
      <c r="G1131" s="149" t="s">
        <v>952</v>
      </c>
      <c r="H1131" s="149" t="s">
        <v>12</v>
      </c>
      <c r="I1131" s="149"/>
      <c r="J1131" s="164">
        <v>1994</v>
      </c>
      <c r="K1131" s="94">
        <v>168</v>
      </c>
      <c r="L1131" s="94">
        <v>10.93</v>
      </c>
      <c r="M1131" s="94">
        <v>88.83</v>
      </c>
      <c r="N1131" s="94">
        <v>82.02</v>
      </c>
      <c r="O1131" s="33">
        <f t="shared" si="75"/>
        <v>91.258023106546844</v>
      </c>
      <c r="P1131" s="96"/>
      <c r="Q1131" s="96"/>
      <c r="R1131" s="170">
        <f t="shared" si="76"/>
        <v>0</v>
      </c>
      <c r="S1131" s="170">
        <f t="shared" si="77"/>
        <v>0</v>
      </c>
      <c r="T1131" s="170">
        <f t="shared" si="78"/>
        <v>0</v>
      </c>
      <c r="U1131" s="170">
        <f t="shared" si="79"/>
        <v>0</v>
      </c>
      <c r="V1131" s="170">
        <f t="shared" si="80"/>
        <v>0</v>
      </c>
      <c r="W1131" s="171">
        <v>30</v>
      </c>
      <c r="X1131" s="131">
        <f t="shared" si="81"/>
        <v>8.7419768934531561</v>
      </c>
      <c r="Y1131" s="172">
        <f t="shared" si="82"/>
        <v>0.44789703193135466</v>
      </c>
      <c r="Z1131" s="132">
        <f t="shared" si="83"/>
        <v>0</v>
      </c>
      <c r="AA1131" s="133">
        <f t="shared" si="84"/>
        <v>0</v>
      </c>
      <c r="AB1131" s="134">
        <f t="shared" si="85"/>
        <v>0</v>
      </c>
      <c r="AC1131" s="131">
        <f t="shared" si="86"/>
        <v>0</v>
      </c>
    </row>
    <row r="1132" spans="1:29" x14ac:dyDescent="0.35">
      <c r="A1132" s="142">
        <v>44228</v>
      </c>
      <c r="B1132" s="145">
        <v>2019</v>
      </c>
      <c r="C1132" s="149" t="s">
        <v>14</v>
      </c>
      <c r="D1132" s="139" t="s">
        <v>14</v>
      </c>
      <c r="E1132" s="78" t="s">
        <v>993</v>
      </c>
      <c r="F1132" s="139">
        <v>2</v>
      </c>
      <c r="G1132" s="149" t="s">
        <v>952</v>
      </c>
      <c r="H1132" s="149" t="s">
        <v>11</v>
      </c>
      <c r="I1132" s="149"/>
      <c r="J1132" s="164">
        <v>1995</v>
      </c>
      <c r="K1132" s="70">
        <v>175</v>
      </c>
      <c r="L1132" s="70">
        <v>10.93</v>
      </c>
      <c r="M1132" s="70">
        <v>86.15</v>
      </c>
      <c r="N1132" s="70">
        <v>79.08</v>
      </c>
      <c r="O1132" s="33">
        <f t="shared" ref="O1132:O1195" si="87">100/(M1132-L1132)*(N1132-L1132)</f>
        <v>90.600904014889664</v>
      </c>
      <c r="R1132" s="170">
        <f t="shared" si="76"/>
        <v>0</v>
      </c>
      <c r="S1132" s="170">
        <f t="shared" si="77"/>
        <v>0</v>
      </c>
      <c r="T1132" s="170">
        <f t="shared" si="78"/>
        <v>0</v>
      </c>
      <c r="U1132" s="170">
        <f t="shared" si="79"/>
        <v>0</v>
      </c>
      <c r="V1132" s="170">
        <f t="shared" si="80"/>
        <v>0</v>
      </c>
      <c r="W1132" s="171">
        <v>30</v>
      </c>
      <c r="X1132" s="131">
        <f t="shared" si="81"/>
        <v>9.3990959851103355</v>
      </c>
      <c r="Y1132" s="172">
        <f t="shared" si="82"/>
        <v>0.45187087307410118</v>
      </c>
      <c r="Z1132" s="132">
        <f t="shared" si="83"/>
        <v>0</v>
      </c>
      <c r="AA1132" s="133">
        <f t="shared" si="84"/>
        <v>0</v>
      </c>
      <c r="AB1132" s="134">
        <f t="shared" si="85"/>
        <v>0</v>
      </c>
      <c r="AC1132" s="131">
        <f t="shared" si="86"/>
        <v>0</v>
      </c>
    </row>
    <row r="1133" spans="1:29" x14ac:dyDescent="0.35">
      <c r="A1133" s="142">
        <v>44228</v>
      </c>
      <c r="B1133" s="145">
        <v>2019</v>
      </c>
      <c r="C1133" s="149" t="s">
        <v>14</v>
      </c>
      <c r="D1133" s="139" t="s">
        <v>14</v>
      </c>
      <c r="E1133" s="78" t="s">
        <v>993</v>
      </c>
      <c r="F1133" s="139">
        <v>2</v>
      </c>
      <c r="G1133" s="149" t="s">
        <v>952</v>
      </c>
      <c r="H1133" s="149" t="s">
        <v>10</v>
      </c>
      <c r="I1133" s="149"/>
      <c r="J1133" s="164">
        <v>1996</v>
      </c>
      <c r="K1133" s="94">
        <v>147</v>
      </c>
      <c r="L1133" s="94">
        <v>10.93</v>
      </c>
      <c r="M1133" s="94">
        <v>74.62</v>
      </c>
      <c r="N1133" s="94">
        <v>66.599999999999994</v>
      </c>
      <c r="O1133" s="33">
        <f t="shared" si="87"/>
        <v>87.407756319673396</v>
      </c>
      <c r="P1133" s="96"/>
      <c r="Q1133" s="96"/>
      <c r="R1133" s="170">
        <f t="shared" si="76"/>
        <v>0</v>
      </c>
      <c r="S1133" s="170">
        <f t="shared" si="77"/>
        <v>0</v>
      </c>
      <c r="T1133" s="170">
        <f t="shared" si="78"/>
        <v>0</v>
      </c>
      <c r="U1133" s="170">
        <f t="shared" si="79"/>
        <v>0</v>
      </c>
      <c r="V1133" s="170">
        <f t="shared" si="80"/>
        <v>0</v>
      </c>
      <c r="W1133" s="171">
        <v>30</v>
      </c>
      <c r="X1133" s="131">
        <f t="shared" si="81"/>
        <v>12.592243680326604</v>
      </c>
      <c r="Y1133" s="172">
        <f t="shared" si="82"/>
        <v>0.47203161487336104</v>
      </c>
      <c r="Z1133" s="132">
        <f t="shared" si="83"/>
        <v>0</v>
      </c>
      <c r="AA1133" s="133">
        <f t="shared" si="84"/>
        <v>0</v>
      </c>
      <c r="AB1133" s="134">
        <f t="shared" si="85"/>
        <v>0</v>
      </c>
      <c r="AC1133" s="131">
        <f t="shared" si="86"/>
        <v>0</v>
      </c>
    </row>
    <row r="1134" spans="1:29" x14ac:dyDescent="0.35">
      <c r="A1134" s="142">
        <v>44228</v>
      </c>
      <c r="B1134" s="145">
        <v>2019</v>
      </c>
      <c r="C1134" s="149" t="s">
        <v>14</v>
      </c>
      <c r="D1134" s="139" t="s">
        <v>14</v>
      </c>
      <c r="E1134" s="78" t="s">
        <v>993</v>
      </c>
      <c r="F1134" s="139">
        <v>2</v>
      </c>
      <c r="G1134" s="149" t="s">
        <v>990</v>
      </c>
      <c r="H1134" s="149" t="s">
        <v>8</v>
      </c>
      <c r="I1134" s="149"/>
      <c r="J1134" s="164">
        <v>1997</v>
      </c>
      <c r="K1134" s="70">
        <v>32</v>
      </c>
      <c r="L1134" s="70">
        <v>10.95</v>
      </c>
      <c r="M1134" s="70">
        <v>54.98</v>
      </c>
      <c r="N1134" s="70">
        <v>52.09</v>
      </c>
      <c r="O1134" s="33">
        <f t="shared" si="87"/>
        <v>93.43629343629344</v>
      </c>
      <c r="R1134" s="170">
        <f t="shared" si="76"/>
        <v>0</v>
      </c>
      <c r="S1134" s="170">
        <f t="shared" si="77"/>
        <v>0</v>
      </c>
      <c r="T1134" s="170">
        <f t="shared" si="78"/>
        <v>0</v>
      </c>
      <c r="U1134" s="170">
        <f t="shared" si="79"/>
        <v>0</v>
      </c>
      <c r="V1134" s="170">
        <f t="shared" si="80"/>
        <v>0</v>
      </c>
      <c r="W1134" s="171">
        <v>30</v>
      </c>
      <c r="X1134" s="131">
        <f t="shared" si="81"/>
        <v>6.5637065637065604</v>
      </c>
      <c r="Y1134" s="172">
        <f t="shared" si="82"/>
        <v>0.43512396694214872</v>
      </c>
      <c r="Z1134" s="132">
        <f t="shared" si="83"/>
        <v>0</v>
      </c>
      <c r="AA1134" s="133">
        <f t="shared" si="84"/>
        <v>0</v>
      </c>
      <c r="AB1134" s="134">
        <f t="shared" si="85"/>
        <v>0</v>
      </c>
      <c r="AC1134" s="131">
        <f t="shared" si="86"/>
        <v>0</v>
      </c>
    </row>
    <row r="1135" spans="1:29" x14ac:dyDescent="0.35">
      <c r="A1135" s="142">
        <v>44228</v>
      </c>
      <c r="B1135" s="145">
        <v>2019</v>
      </c>
      <c r="C1135" s="149" t="s">
        <v>14</v>
      </c>
      <c r="D1135" s="139" t="s">
        <v>14</v>
      </c>
      <c r="E1135" s="78" t="s">
        <v>993</v>
      </c>
      <c r="F1135" s="139">
        <v>2</v>
      </c>
      <c r="G1135" s="149" t="s">
        <v>990</v>
      </c>
      <c r="H1135" s="149" t="s">
        <v>12</v>
      </c>
      <c r="I1135" s="149"/>
      <c r="J1135" s="164">
        <v>1998</v>
      </c>
      <c r="K1135" s="70">
        <v>158</v>
      </c>
      <c r="L1135" s="70">
        <v>10.9</v>
      </c>
      <c r="M1135" s="70">
        <v>101.39</v>
      </c>
      <c r="N1135" s="70">
        <v>97.15</v>
      </c>
      <c r="O1135" s="33">
        <f t="shared" si="87"/>
        <v>95.314399381147084</v>
      </c>
      <c r="R1135" s="170">
        <f t="shared" si="76"/>
        <v>0</v>
      </c>
      <c r="S1135" s="170">
        <f t="shared" si="77"/>
        <v>0</v>
      </c>
      <c r="T1135" s="170">
        <f t="shared" si="78"/>
        <v>0</v>
      </c>
      <c r="U1135" s="170">
        <f t="shared" si="79"/>
        <v>0</v>
      </c>
      <c r="V1135" s="170">
        <f t="shared" si="80"/>
        <v>0</v>
      </c>
      <c r="W1135" s="171">
        <v>30</v>
      </c>
      <c r="X1135" s="131">
        <f t="shared" si="81"/>
        <v>4.6856006188529165</v>
      </c>
      <c r="Y1135" s="172">
        <f t="shared" si="82"/>
        <v>0.42457971014492751</v>
      </c>
      <c r="Z1135" s="132">
        <f t="shared" si="83"/>
        <v>0</v>
      </c>
      <c r="AA1135" s="133">
        <f t="shared" si="84"/>
        <v>0</v>
      </c>
      <c r="AB1135" s="134">
        <f t="shared" si="85"/>
        <v>0</v>
      </c>
      <c r="AC1135" s="131">
        <f t="shared" si="86"/>
        <v>0</v>
      </c>
    </row>
    <row r="1136" spans="1:29" x14ac:dyDescent="0.35">
      <c r="A1136" s="142">
        <v>44228</v>
      </c>
      <c r="B1136" s="145">
        <v>2019</v>
      </c>
      <c r="C1136" s="149" t="s">
        <v>14</v>
      </c>
      <c r="D1136" s="139" t="s">
        <v>14</v>
      </c>
      <c r="E1136" s="78" t="s">
        <v>993</v>
      </c>
      <c r="F1136" s="139">
        <v>2</v>
      </c>
      <c r="G1136" s="149" t="s">
        <v>990</v>
      </c>
      <c r="H1136" s="149" t="s">
        <v>11</v>
      </c>
      <c r="I1136" s="149"/>
      <c r="J1136" s="164">
        <v>1999</v>
      </c>
      <c r="K1136" s="94">
        <v>11</v>
      </c>
      <c r="L1136" s="94">
        <v>10.9</v>
      </c>
      <c r="M1136" s="94">
        <v>84.58</v>
      </c>
      <c r="N1136" s="94">
        <v>77.02</v>
      </c>
      <c r="O1136" s="33">
        <f t="shared" si="87"/>
        <v>89.739413680781752</v>
      </c>
      <c r="P1136" s="96"/>
      <c r="Q1136" s="96"/>
      <c r="R1136" s="170">
        <f t="shared" si="76"/>
        <v>0</v>
      </c>
      <c r="S1136" s="170">
        <f t="shared" si="77"/>
        <v>0</v>
      </c>
      <c r="T1136" s="170">
        <f t="shared" si="78"/>
        <v>0</v>
      </c>
      <c r="U1136" s="170">
        <f t="shared" si="79"/>
        <v>0</v>
      </c>
      <c r="V1136" s="170">
        <f t="shared" si="80"/>
        <v>0</v>
      </c>
      <c r="W1136" s="171">
        <v>30</v>
      </c>
      <c r="X1136" s="131">
        <f t="shared" si="81"/>
        <v>10.260586319218248</v>
      </c>
      <c r="Y1136" s="172">
        <f t="shared" si="82"/>
        <v>0.45716878402903816</v>
      </c>
      <c r="Z1136" s="132">
        <f t="shared" si="83"/>
        <v>0</v>
      </c>
      <c r="AA1136" s="133">
        <f t="shared" si="84"/>
        <v>0</v>
      </c>
      <c r="AB1136" s="134">
        <f t="shared" si="85"/>
        <v>0</v>
      </c>
      <c r="AC1136" s="131">
        <f t="shared" si="86"/>
        <v>0</v>
      </c>
    </row>
    <row r="1137" spans="1:29" x14ac:dyDescent="0.35">
      <c r="A1137" s="142">
        <v>44228</v>
      </c>
      <c r="B1137" s="145">
        <v>2019</v>
      </c>
      <c r="C1137" s="149" t="s">
        <v>14</v>
      </c>
      <c r="D1137" s="139" t="s">
        <v>14</v>
      </c>
      <c r="E1137" s="78" t="s">
        <v>993</v>
      </c>
      <c r="F1137" s="139">
        <v>2</v>
      </c>
      <c r="G1137" s="149" t="s">
        <v>990</v>
      </c>
      <c r="H1137" s="149" t="s">
        <v>10</v>
      </c>
      <c r="I1137" s="149"/>
      <c r="J1137" s="164">
        <v>2000</v>
      </c>
      <c r="K1137" s="94">
        <v>148</v>
      </c>
      <c r="L1137" s="94">
        <v>10.93</v>
      </c>
      <c r="M1137" s="94">
        <v>83.57</v>
      </c>
      <c r="N1137" s="94">
        <v>75.040000000000006</v>
      </c>
      <c r="O1137" s="33">
        <f t="shared" si="87"/>
        <v>88.257158590308393</v>
      </c>
      <c r="P1137" s="96"/>
      <c r="Q1137" s="96"/>
      <c r="R1137" s="170">
        <f t="shared" si="76"/>
        <v>0</v>
      </c>
      <c r="S1137" s="170">
        <f t="shared" si="77"/>
        <v>0</v>
      </c>
      <c r="T1137" s="170">
        <f t="shared" si="78"/>
        <v>0</v>
      </c>
      <c r="U1137" s="170">
        <f t="shared" si="79"/>
        <v>0</v>
      </c>
      <c r="V1137" s="170">
        <f t="shared" si="80"/>
        <v>0</v>
      </c>
      <c r="W1137" s="171">
        <v>30</v>
      </c>
      <c r="X1137" s="131">
        <f t="shared" si="81"/>
        <v>11.742841409691607</v>
      </c>
      <c r="Y1137" s="172">
        <f t="shared" si="82"/>
        <v>0.46652628295117743</v>
      </c>
      <c r="Z1137" s="132">
        <f t="shared" si="83"/>
        <v>0</v>
      </c>
      <c r="AA1137" s="133">
        <f t="shared" si="84"/>
        <v>0</v>
      </c>
      <c r="AB1137" s="134">
        <f t="shared" si="85"/>
        <v>0</v>
      </c>
      <c r="AC1137" s="131">
        <f t="shared" si="86"/>
        <v>0</v>
      </c>
    </row>
    <row r="1138" spans="1:29" x14ac:dyDescent="0.35">
      <c r="A1138" s="142">
        <v>44228</v>
      </c>
      <c r="B1138" s="145">
        <v>2019</v>
      </c>
      <c r="C1138" s="149" t="s">
        <v>14</v>
      </c>
      <c r="D1138" s="139" t="s">
        <v>15</v>
      </c>
      <c r="E1138" s="78" t="s">
        <v>999</v>
      </c>
      <c r="F1138" s="139">
        <v>8</v>
      </c>
      <c r="G1138" s="149" t="s">
        <v>952</v>
      </c>
      <c r="H1138" s="149" t="s">
        <v>8</v>
      </c>
      <c r="I1138" s="149"/>
      <c r="J1138" s="164">
        <v>2001</v>
      </c>
      <c r="K1138" s="70">
        <v>163</v>
      </c>
      <c r="L1138" s="70">
        <v>10.9</v>
      </c>
      <c r="M1138" s="70">
        <v>19.059999999999999</v>
      </c>
      <c r="N1138" s="70">
        <v>18.63</v>
      </c>
      <c r="O1138" s="33">
        <f t="shared" si="87"/>
        <v>94.730392156862749</v>
      </c>
      <c r="R1138" s="170">
        <f t="shared" si="76"/>
        <v>0</v>
      </c>
      <c r="S1138" s="170">
        <f t="shared" si="77"/>
        <v>0</v>
      </c>
      <c r="T1138" s="170">
        <f t="shared" si="78"/>
        <v>0</v>
      </c>
      <c r="U1138" s="170">
        <f t="shared" si="79"/>
        <v>0</v>
      </c>
      <c r="V1138" s="170">
        <f t="shared" si="80"/>
        <v>0</v>
      </c>
      <c r="W1138" s="171">
        <v>30</v>
      </c>
      <c r="X1138" s="131">
        <f t="shared" si="81"/>
        <v>5.2696078431372513</v>
      </c>
      <c r="Y1138" s="172">
        <f t="shared" si="82"/>
        <v>0.42781371280724445</v>
      </c>
      <c r="Z1138" s="132">
        <f t="shared" si="83"/>
        <v>0</v>
      </c>
      <c r="AA1138" s="133">
        <f t="shared" si="84"/>
        <v>0</v>
      </c>
      <c r="AB1138" s="134">
        <f t="shared" si="85"/>
        <v>0</v>
      </c>
      <c r="AC1138" s="131">
        <f t="shared" si="86"/>
        <v>0</v>
      </c>
    </row>
    <row r="1139" spans="1:29" x14ac:dyDescent="0.35">
      <c r="A1139" s="142">
        <v>44228</v>
      </c>
      <c r="B1139" s="145">
        <v>2019</v>
      </c>
      <c r="C1139" s="149" t="s">
        <v>14</v>
      </c>
      <c r="D1139" s="139" t="s">
        <v>15</v>
      </c>
      <c r="E1139" s="78" t="s">
        <v>999</v>
      </c>
      <c r="F1139" s="139">
        <v>8</v>
      </c>
      <c r="G1139" s="149" t="s">
        <v>952</v>
      </c>
      <c r="H1139" s="149" t="s">
        <v>12</v>
      </c>
      <c r="I1139" s="149"/>
      <c r="J1139" s="164">
        <v>2002</v>
      </c>
      <c r="K1139" s="70">
        <v>157</v>
      </c>
      <c r="L1139" s="70">
        <v>10.9</v>
      </c>
      <c r="M1139" s="70">
        <v>97.36</v>
      </c>
      <c r="N1139" s="70">
        <v>93.42</v>
      </c>
      <c r="O1139" s="33">
        <f t="shared" si="87"/>
        <v>95.442979412445055</v>
      </c>
      <c r="R1139" s="170">
        <f t="shared" si="76"/>
        <v>0</v>
      </c>
      <c r="S1139" s="170">
        <f t="shared" si="77"/>
        <v>0</v>
      </c>
      <c r="T1139" s="170">
        <f t="shared" si="78"/>
        <v>0</v>
      </c>
      <c r="U1139" s="170">
        <f t="shared" si="79"/>
        <v>0</v>
      </c>
      <c r="V1139" s="170">
        <f t="shared" si="80"/>
        <v>0</v>
      </c>
      <c r="W1139" s="171">
        <v>30</v>
      </c>
      <c r="X1139" s="131">
        <f t="shared" si="81"/>
        <v>4.5570205875549448</v>
      </c>
      <c r="Y1139" s="172">
        <f t="shared" si="82"/>
        <v>0.42387300048473098</v>
      </c>
      <c r="Z1139" s="132">
        <f t="shared" si="83"/>
        <v>0</v>
      </c>
      <c r="AA1139" s="133">
        <f t="shared" si="84"/>
        <v>0</v>
      </c>
      <c r="AB1139" s="134">
        <f t="shared" si="85"/>
        <v>0</v>
      </c>
      <c r="AC1139" s="131">
        <f t="shared" si="86"/>
        <v>0</v>
      </c>
    </row>
    <row r="1140" spans="1:29" x14ac:dyDescent="0.35">
      <c r="A1140" s="142">
        <v>44228</v>
      </c>
      <c r="B1140" s="145">
        <v>2019</v>
      </c>
      <c r="C1140" s="149" t="s">
        <v>14</v>
      </c>
      <c r="D1140" s="139" t="s">
        <v>15</v>
      </c>
      <c r="E1140" s="78" t="s">
        <v>999</v>
      </c>
      <c r="F1140" s="139">
        <v>8</v>
      </c>
      <c r="G1140" s="149" t="s">
        <v>952</v>
      </c>
      <c r="H1140" s="149" t="s">
        <v>11</v>
      </c>
      <c r="I1140" s="149"/>
      <c r="J1140" s="164">
        <v>2003</v>
      </c>
      <c r="K1140" s="70">
        <v>143</v>
      </c>
      <c r="L1140" s="70">
        <v>10.89</v>
      </c>
      <c r="M1140" s="70">
        <v>94.38</v>
      </c>
      <c r="N1140" s="70">
        <v>87.76</v>
      </c>
      <c r="O1140" s="33">
        <f t="shared" si="87"/>
        <v>92.070906695412631</v>
      </c>
      <c r="R1140" s="170">
        <f t="shared" si="76"/>
        <v>0</v>
      </c>
      <c r="S1140" s="170">
        <f t="shared" si="77"/>
        <v>0</v>
      </c>
      <c r="T1140" s="170">
        <f t="shared" si="78"/>
        <v>0</v>
      </c>
      <c r="U1140" s="170">
        <f t="shared" si="79"/>
        <v>0</v>
      </c>
      <c r="V1140" s="170">
        <f t="shared" si="80"/>
        <v>0</v>
      </c>
      <c r="W1140" s="171">
        <v>30</v>
      </c>
      <c r="X1140" s="131">
        <f t="shared" si="81"/>
        <v>7.9290933045873686</v>
      </c>
      <c r="Y1140" s="172">
        <f t="shared" si="82"/>
        <v>0.44305971120072851</v>
      </c>
      <c r="Z1140" s="132">
        <f t="shared" si="83"/>
        <v>0</v>
      </c>
      <c r="AA1140" s="133">
        <f t="shared" si="84"/>
        <v>0</v>
      </c>
      <c r="AB1140" s="134">
        <f t="shared" si="85"/>
        <v>0</v>
      </c>
      <c r="AC1140" s="131">
        <f t="shared" si="86"/>
        <v>0</v>
      </c>
    </row>
    <row r="1141" spans="1:29" x14ac:dyDescent="0.35">
      <c r="A1141" s="142">
        <v>44228</v>
      </c>
      <c r="B1141" s="145">
        <v>2019</v>
      </c>
      <c r="C1141" s="149" t="s">
        <v>14</v>
      </c>
      <c r="D1141" s="139" t="s">
        <v>15</v>
      </c>
      <c r="E1141" s="78" t="s">
        <v>999</v>
      </c>
      <c r="F1141" s="139">
        <v>8</v>
      </c>
      <c r="G1141" s="149" t="s">
        <v>952</v>
      </c>
      <c r="H1141" s="149" t="s">
        <v>10</v>
      </c>
      <c r="I1141" s="149"/>
      <c r="J1141" s="164">
        <v>2004</v>
      </c>
      <c r="K1141" s="94">
        <v>151</v>
      </c>
      <c r="L1141" s="94">
        <v>10.92</v>
      </c>
      <c r="M1141" s="94">
        <v>84.1</v>
      </c>
      <c r="N1141" s="94">
        <v>75.8</v>
      </c>
      <c r="O1141" s="33">
        <f t="shared" si="87"/>
        <v>88.658103306914469</v>
      </c>
      <c r="R1141" s="170">
        <f t="shared" si="76"/>
        <v>0</v>
      </c>
      <c r="S1141" s="170">
        <f t="shared" si="77"/>
        <v>0</v>
      </c>
      <c r="T1141" s="170">
        <f t="shared" si="78"/>
        <v>0</v>
      </c>
      <c r="U1141" s="170">
        <f t="shared" si="79"/>
        <v>0</v>
      </c>
      <c r="V1141" s="170">
        <f t="shared" si="80"/>
        <v>0</v>
      </c>
      <c r="W1141" s="171">
        <v>30</v>
      </c>
      <c r="X1141" s="131">
        <f t="shared" si="81"/>
        <v>11.341896693085531</v>
      </c>
      <c r="Y1141" s="172">
        <f t="shared" si="82"/>
        <v>0.46396424167694189</v>
      </c>
      <c r="Z1141" s="132">
        <f t="shared" si="83"/>
        <v>0</v>
      </c>
      <c r="AA1141" s="133">
        <f t="shared" si="84"/>
        <v>0</v>
      </c>
      <c r="AB1141" s="134">
        <f t="shared" si="85"/>
        <v>0</v>
      </c>
      <c r="AC1141" s="131">
        <f t="shared" si="86"/>
        <v>0</v>
      </c>
    </row>
    <row r="1142" spans="1:29" x14ac:dyDescent="0.35">
      <c r="A1142" s="142">
        <v>44228</v>
      </c>
      <c r="B1142" s="145">
        <v>2019</v>
      </c>
      <c r="C1142" s="149" t="s">
        <v>14</v>
      </c>
      <c r="D1142" s="139" t="s">
        <v>15</v>
      </c>
      <c r="E1142" s="78" t="s">
        <v>999</v>
      </c>
      <c r="F1142" s="139">
        <v>8</v>
      </c>
      <c r="G1142" s="149" t="s">
        <v>990</v>
      </c>
      <c r="H1142" s="149" t="s">
        <v>8</v>
      </c>
      <c r="I1142" s="149"/>
      <c r="J1142" s="164">
        <v>2005</v>
      </c>
      <c r="K1142" s="70">
        <v>156</v>
      </c>
      <c r="L1142" s="70">
        <v>10.94</v>
      </c>
      <c r="M1142" s="70">
        <v>87.65</v>
      </c>
      <c r="N1142" s="70">
        <v>80.3</v>
      </c>
      <c r="O1142" s="33">
        <f t="shared" si="87"/>
        <v>90.418459131795061</v>
      </c>
      <c r="R1142" s="170">
        <f t="shared" si="76"/>
        <v>0</v>
      </c>
      <c r="S1142" s="170">
        <f t="shared" si="77"/>
        <v>0</v>
      </c>
      <c r="T1142" s="170">
        <f t="shared" si="78"/>
        <v>0</v>
      </c>
      <c r="U1142" s="170">
        <f t="shared" si="79"/>
        <v>0</v>
      </c>
      <c r="V1142" s="170">
        <f t="shared" si="80"/>
        <v>0</v>
      </c>
      <c r="W1142" s="171">
        <v>30</v>
      </c>
      <c r="X1142" s="131">
        <f t="shared" si="81"/>
        <v>9.5815408682049394</v>
      </c>
      <c r="Y1142" s="172">
        <f t="shared" si="82"/>
        <v>0.45298442906574393</v>
      </c>
      <c r="Z1142" s="132">
        <f t="shared" si="83"/>
        <v>0</v>
      </c>
      <c r="AA1142" s="133">
        <f t="shared" si="84"/>
        <v>0</v>
      </c>
      <c r="AB1142" s="134">
        <f t="shared" si="85"/>
        <v>0</v>
      </c>
      <c r="AC1142" s="131">
        <f t="shared" si="86"/>
        <v>0</v>
      </c>
    </row>
    <row r="1143" spans="1:29" x14ac:dyDescent="0.35">
      <c r="A1143" s="142">
        <v>44228</v>
      </c>
      <c r="B1143" s="145">
        <v>2019</v>
      </c>
      <c r="C1143" s="149" t="s">
        <v>14</v>
      </c>
      <c r="D1143" s="139" t="s">
        <v>15</v>
      </c>
      <c r="E1143" s="78" t="s">
        <v>999</v>
      </c>
      <c r="F1143" s="139">
        <v>8</v>
      </c>
      <c r="G1143" s="149" t="s">
        <v>990</v>
      </c>
      <c r="H1143" s="149" t="s">
        <v>12</v>
      </c>
      <c r="I1143" s="149"/>
      <c r="J1143" s="164">
        <v>2006</v>
      </c>
      <c r="K1143" s="94">
        <v>174</v>
      </c>
      <c r="L1143" s="94">
        <v>10.89</v>
      </c>
      <c r="M1143" s="94">
        <v>96.76</v>
      </c>
      <c r="N1143" s="94">
        <v>91.55</v>
      </c>
      <c r="O1143" s="33">
        <f t="shared" si="87"/>
        <v>93.932688948410373</v>
      </c>
      <c r="R1143" s="170">
        <f t="shared" si="76"/>
        <v>0</v>
      </c>
      <c r="S1143" s="170">
        <f t="shared" si="77"/>
        <v>0</v>
      </c>
      <c r="T1143" s="170">
        <f t="shared" si="78"/>
        <v>0</v>
      </c>
      <c r="U1143" s="170">
        <f t="shared" si="79"/>
        <v>0</v>
      </c>
      <c r="V1143" s="170">
        <f t="shared" si="80"/>
        <v>0</v>
      </c>
      <c r="W1143" s="171">
        <v>30</v>
      </c>
      <c r="X1143" s="131">
        <f t="shared" si="81"/>
        <v>6.0673110515896269</v>
      </c>
      <c r="Y1143" s="172">
        <f t="shared" si="82"/>
        <v>0.43229605752541539</v>
      </c>
      <c r="Z1143" s="132">
        <f t="shared" si="83"/>
        <v>0</v>
      </c>
      <c r="AA1143" s="133">
        <f t="shared" si="84"/>
        <v>0</v>
      </c>
      <c r="AB1143" s="134">
        <f t="shared" si="85"/>
        <v>0</v>
      </c>
      <c r="AC1143" s="131">
        <f t="shared" si="86"/>
        <v>0</v>
      </c>
    </row>
    <row r="1144" spans="1:29" x14ac:dyDescent="0.35">
      <c r="A1144" s="142">
        <v>44228</v>
      </c>
      <c r="B1144" s="145">
        <v>2019</v>
      </c>
      <c r="C1144" s="149" t="s">
        <v>14</v>
      </c>
      <c r="D1144" s="139" t="s">
        <v>15</v>
      </c>
      <c r="E1144" s="78" t="s">
        <v>999</v>
      </c>
      <c r="F1144" s="139">
        <v>8</v>
      </c>
      <c r="G1144" s="149" t="s">
        <v>990</v>
      </c>
      <c r="H1144" s="149" t="s">
        <v>11</v>
      </c>
      <c r="I1144" s="149"/>
      <c r="J1144" s="164">
        <v>2007</v>
      </c>
      <c r="K1144" s="70">
        <v>142</v>
      </c>
      <c r="L1144" s="70">
        <v>10.93</v>
      </c>
      <c r="M1144" s="70">
        <v>85.69</v>
      </c>
      <c r="N1144" s="70">
        <v>79.069999999999993</v>
      </c>
      <c r="O1144" s="33">
        <f t="shared" si="87"/>
        <v>91.144997324772604</v>
      </c>
      <c r="R1144" s="170">
        <f t="shared" si="76"/>
        <v>0</v>
      </c>
      <c r="S1144" s="170">
        <f t="shared" si="77"/>
        <v>0</v>
      </c>
      <c r="T1144" s="170">
        <f t="shared" si="78"/>
        <v>0</v>
      </c>
      <c r="U1144" s="170">
        <f t="shared" si="79"/>
        <v>0</v>
      </c>
      <c r="V1144" s="170">
        <f t="shared" si="80"/>
        <v>0</v>
      </c>
      <c r="W1144" s="171">
        <v>30</v>
      </c>
      <c r="X1144" s="131">
        <f t="shared" si="81"/>
        <v>8.8550026752273965</v>
      </c>
      <c r="Y1144" s="172">
        <f t="shared" si="82"/>
        <v>0.44857646022894043</v>
      </c>
      <c r="Z1144" s="132">
        <f t="shared" si="83"/>
        <v>0</v>
      </c>
      <c r="AA1144" s="133">
        <f t="shared" si="84"/>
        <v>0</v>
      </c>
      <c r="AB1144" s="134">
        <f t="shared" si="85"/>
        <v>0</v>
      </c>
      <c r="AC1144" s="131">
        <f t="shared" si="86"/>
        <v>0</v>
      </c>
    </row>
    <row r="1145" spans="1:29" x14ac:dyDescent="0.35">
      <c r="A1145" s="142">
        <v>44228</v>
      </c>
      <c r="B1145" s="145">
        <v>2019</v>
      </c>
      <c r="C1145" s="149" t="s">
        <v>14</v>
      </c>
      <c r="D1145" s="139" t="s">
        <v>15</v>
      </c>
      <c r="E1145" s="78" t="s">
        <v>999</v>
      </c>
      <c r="F1145" s="139">
        <v>8</v>
      </c>
      <c r="G1145" s="149" t="s">
        <v>990</v>
      </c>
      <c r="H1145" s="149" t="s">
        <v>10</v>
      </c>
      <c r="I1145" s="149"/>
      <c r="J1145" s="164">
        <v>2008</v>
      </c>
      <c r="K1145" s="94">
        <v>160</v>
      </c>
      <c r="L1145" s="94">
        <v>10.9</v>
      </c>
      <c r="M1145" s="94">
        <v>85.19</v>
      </c>
      <c r="N1145" s="94">
        <v>76.849999999999994</v>
      </c>
      <c r="O1145" s="33">
        <f t="shared" si="87"/>
        <v>88.773724592811945</v>
      </c>
      <c r="R1145" s="170">
        <f t="shared" si="76"/>
        <v>0</v>
      </c>
      <c r="S1145" s="170">
        <f t="shared" si="77"/>
        <v>0</v>
      </c>
      <c r="T1145" s="170">
        <f t="shared" si="78"/>
        <v>0</v>
      </c>
      <c r="U1145" s="170">
        <f t="shared" si="79"/>
        <v>0</v>
      </c>
      <c r="V1145" s="170">
        <f t="shared" si="80"/>
        <v>0</v>
      </c>
      <c r="W1145" s="171">
        <v>30</v>
      </c>
      <c r="X1145" s="131">
        <f t="shared" si="81"/>
        <v>11.226275407188055</v>
      </c>
      <c r="Y1145" s="172">
        <f t="shared" si="82"/>
        <v>0.46322971948445796</v>
      </c>
      <c r="Z1145" s="132">
        <f t="shared" si="83"/>
        <v>0</v>
      </c>
      <c r="AA1145" s="133">
        <f t="shared" si="84"/>
        <v>0</v>
      </c>
      <c r="AB1145" s="134">
        <f t="shared" si="85"/>
        <v>0</v>
      </c>
      <c r="AC1145" s="131">
        <f t="shared" si="86"/>
        <v>0</v>
      </c>
    </row>
    <row r="1146" spans="1:29" x14ac:dyDescent="0.35">
      <c r="A1146" s="142">
        <v>44228</v>
      </c>
      <c r="B1146" s="145">
        <v>2019</v>
      </c>
      <c r="C1146" s="149" t="s">
        <v>14</v>
      </c>
      <c r="D1146" s="139" t="s">
        <v>16</v>
      </c>
      <c r="E1146" s="78" t="s">
        <v>996</v>
      </c>
      <c r="F1146" s="139">
        <v>5</v>
      </c>
      <c r="G1146" s="149" t="s">
        <v>952</v>
      </c>
      <c r="H1146" s="149" t="s">
        <v>8</v>
      </c>
      <c r="I1146" s="149"/>
      <c r="J1146" s="164">
        <v>2009</v>
      </c>
      <c r="K1146" s="70">
        <v>173</v>
      </c>
      <c r="L1146" s="70">
        <v>10.93</v>
      </c>
      <c r="M1146" s="70">
        <v>98.04</v>
      </c>
      <c r="N1146" s="70">
        <v>91.43</v>
      </c>
      <c r="O1146" s="33">
        <f t="shared" si="87"/>
        <v>92.411893008839385</v>
      </c>
      <c r="R1146" s="170">
        <f t="shared" si="76"/>
        <v>0</v>
      </c>
      <c r="S1146" s="170">
        <f t="shared" si="77"/>
        <v>0</v>
      </c>
      <c r="T1146" s="170">
        <f t="shared" si="78"/>
        <v>0</v>
      </c>
      <c r="U1146" s="170">
        <f t="shared" si="79"/>
        <v>0</v>
      </c>
      <c r="V1146" s="170">
        <f t="shared" si="80"/>
        <v>0</v>
      </c>
      <c r="W1146" s="171">
        <v>30</v>
      </c>
      <c r="X1146" s="131">
        <f t="shared" si="81"/>
        <v>7.5881069911606147</v>
      </c>
      <c r="Y1146" s="172">
        <f t="shared" si="82"/>
        <v>0.44105590062111805</v>
      </c>
      <c r="Z1146" s="132">
        <f t="shared" si="83"/>
        <v>0</v>
      </c>
      <c r="AA1146" s="133">
        <f t="shared" si="84"/>
        <v>0</v>
      </c>
      <c r="AB1146" s="134">
        <f t="shared" si="85"/>
        <v>0</v>
      </c>
      <c r="AC1146" s="131">
        <f t="shared" si="86"/>
        <v>0</v>
      </c>
    </row>
    <row r="1147" spans="1:29" x14ac:dyDescent="0.35">
      <c r="A1147" s="142">
        <v>44228</v>
      </c>
      <c r="B1147" s="145">
        <v>2019</v>
      </c>
      <c r="C1147" s="149" t="s">
        <v>14</v>
      </c>
      <c r="D1147" s="139" t="s">
        <v>16</v>
      </c>
      <c r="E1147" s="78" t="s">
        <v>996</v>
      </c>
      <c r="F1147" s="139">
        <v>5</v>
      </c>
      <c r="G1147" s="149" t="s">
        <v>952</v>
      </c>
      <c r="H1147" s="149" t="s">
        <v>12</v>
      </c>
      <c r="I1147" s="149"/>
      <c r="J1147" s="164">
        <v>2010</v>
      </c>
      <c r="K1147" s="70">
        <v>176</v>
      </c>
      <c r="L1147" s="70">
        <v>10.89</v>
      </c>
      <c r="M1147" s="70">
        <v>88.3</v>
      </c>
      <c r="N1147" s="70">
        <v>83.56</v>
      </c>
      <c r="O1147" s="33">
        <f t="shared" si="87"/>
        <v>93.87676010851311</v>
      </c>
      <c r="R1147" s="170">
        <f t="shared" si="76"/>
        <v>0</v>
      </c>
      <c r="S1147" s="170">
        <f t="shared" si="77"/>
        <v>0</v>
      </c>
      <c r="T1147" s="170">
        <f t="shared" si="78"/>
        <v>0</v>
      </c>
      <c r="U1147" s="170">
        <f t="shared" si="79"/>
        <v>0</v>
      </c>
      <c r="V1147" s="170">
        <f t="shared" si="80"/>
        <v>0</v>
      </c>
      <c r="W1147" s="171">
        <v>30</v>
      </c>
      <c r="X1147" s="131">
        <f t="shared" si="81"/>
        <v>6.1232398914868895</v>
      </c>
      <c r="Y1147" s="172">
        <f t="shared" si="82"/>
        <v>0.43261318288151918</v>
      </c>
      <c r="Z1147" s="132">
        <f t="shared" si="83"/>
        <v>0</v>
      </c>
      <c r="AA1147" s="133">
        <f t="shared" si="84"/>
        <v>0</v>
      </c>
      <c r="AB1147" s="134">
        <f t="shared" si="85"/>
        <v>0</v>
      </c>
      <c r="AC1147" s="131">
        <f t="shared" si="86"/>
        <v>0</v>
      </c>
    </row>
    <row r="1148" spans="1:29" x14ac:dyDescent="0.35">
      <c r="A1148" s="142">
        <v>44228</v>
      </c>
      <c r="B1148" s="145">
        <v>2019</v>
      </c>
      <c r="C1148" s="149" t="s">
        <v>14</v>
      </c>
      <c r="D1148" s="139" t="s">
        <v>16</v>
      </c>
      <c r="E1148" s="78" t="s">
        <v>996</v>
      </c>
      <c r="F1148" s="139">
        <v>5</v>
      </c>
      <c r="G1148" s="149" t="s">
        <v>952</v>
      </c>
      <c r="H1148" s="149" t="s">
        <v>11</v>
      </c>
      <c r="I1148" s="149"/>
      <c r="J1148" s="164">
        <v>2011</v>
      </c>
      <c r="K1148" s="70">
        <v>169</v>
      </c>
      <c r="L1148" s="70">
        <v>10.84</v>
      </c>
      <c r="M1148" s="70">
        <v>92.72</v>
      </c>
      <c r="N1148" s="70">
        <v>86.18</v>
      </c>
      <c r="O1148" s="33">
        <f t="shared" si="87"/>
        <v>92.012701514411347</v>
      </c>
      <c r="R1148" s="170">
        <f t="shared" si="76"/>
        <v>0</v>
      </c>
      <c r="S1148" s="170">
        <f t="shared" si="77"/>
        <v>0</v>
      </c>
      <c r="T1148" s="170">
        <f t="shared" si="78"/>
        <v>0</v>
      </c>
      <c r="U1148" s="170">
        <f t="shared" si="79"/>
        <v>0</v>
      </c>
      <c r="V1148" s="170">
        <f t="shared" si="80"/>
        <v>0</v>
      </c>
      <c r="W1148" s="171">
        <v>30</v>
      </c>
      <c r="X1148" s="131">
        <f t="shared" si="81"/>
        <v>7.9872984855886529</v>
      </c>
      <c r="Y1148" s="172">
        <f t="shared" si="82"/>
        <v>0.44340323865144671</v>
      </c>
      <c r="Z1148" s="132">
        <f t="shared" si="83"/>
        <v>0</v>
      </c>
      <c r="AA1148" s="133">
        <f t="shared" si="84"/>
        <v>0</v>
      </c>
      <c r="AB1148" s="134">
        <f t="shared" si="85"/>
        <v>0</v>
      </c>
      <c r="AC1148" s="131">
        <f t="shared" si="86"/>
        <v>0</v>
      </c>
    </row>
    <row r="1149" spans="1:29" x14ac:dyDescent="0.35">
      <c r="A1149" s="142">
        <v>44228</v>
      </c>
      <c r="B1149" s="145">
        <v>2019</v>
      </c>
      <c r="C1149" s="149" t="s">
        <v>14</v>
      </c>
      <c r="D1149" s="139" t="s">
        <v>16</v>
      </c>
      <c r="E1149" s="78" t="s">
        <v>996</v>
      </c>
      <c r="F1149" s="139">
        <v>5</v>
      </c>
      <c r="G1149" s="149" t="s">
        <v>952</v>
      </c>
      <c r="H1149" s="149" t="s">
        <v>10</v>
      </c>
      <c r="I1149" s="149"/>
      <c r="J1149" s="164">
        <v>2012</v>
      </c>
      <c r="K1149" s="70">
        <v>166</v>
      </c>
      <c r="L1149" s="70">
        <v>10.86</v>
      </c>
      <c r="M1149" s="70">
        <v>80.099999999999994</v>
      </c>
      <c r="N1149" s="70">
        <v>71.930000000000007</v>
      </c>
      <c r="O1149" s="33">
        <f t="shared" si="87"/>
        <v>88.200462160600821</v>
      </c>
      <c r="R1149" s="170">
        <f t="shared" si="76"/>
        <v>0</v>
      </c>
      <c r="S1149" s="170">
        <f t="shared" si="77"/>
        <v>0</v>
      </c>
      <c r="T1149" s="170">
        <f t="shared" si="78"/>
        <v>0</v>
      </c>
      <c r="U1149" s="170">
        <f t="shared" si="79"/>
        <v>0</v>
      </c>
      <c r="V1149" s="170">
        <f t="shared" si="80"/>
        <v>0</v>
      </c>
      <c r="W1149" s="171">
        <v>30</v>
      </c>
      <c r="X1149" s="131">
        <f t="shared" si="81"/>
        <v>11.799537839399179</v>
      </c>
      <c r="Y1149" s="172">
        <f t="shared" si="82"/>
        <v>0.46689045357786141</v>
      </c>
      <c r="Z1149" s="132">
        <f t="shared" si="83"/>
        <v>0</v>
      </c>
      <c r="AA1149" s="133">
        <f t="shared" si="84"/>
        <v>0</v>
      </c>
      <c r="AB1149" s="134">
        <f t="shared" si="85"/>
        <v>0</v>
      </c>
      <c r="AC1149" s="131">
        <f t="shared" si="86"/>
        <v>0</v>
      </c>
    </row>
    <row r="1150" spans="1:29" x14ac:dyDescent="0.35">
      <c r="A1150" s="142">
        <v>44228</v>
      </c>
      <c r="B1150" s="145">
        <v>2019</v>
      </c>
      <c r="C1150" s="149" t="s">
        <v>14</v>
      </c>
      <c r="D1150" s="139" t="s">
        <v>16</v>
      </c>
      <c r="E1150" s="78" t="s">
        <v>996</v>
      </c>
      <c r="F1150" s="139">
        <v>5</v>
      </c>
      <c r="G1150" s="149" t="s">
        <v>990</v>
      </c>
      <c r="H1150" s="149" t="s">
        <v>8</v>
      </c>
      <c r="I1150" s="149"/>
      <c r="J1150" s="164">
        <v>2013</v>
      </c>
      <c r="K1150" s="70">
        <v>150</v>
      </c>
      <c r="L1150" s="70">
        <v>10.93</v>
      </c>
      <c r="M1150" s="70">
        <v>91.97</v>
      </c>
      <c r="N1150" s="70">
        <v>83.96</v>
      </c>
      <c r="O1150" s="33">
        <f t="shared" si="87"/>
        <v>90.115992102665373</v>
      </c>
      <c r="R1150" s="170">
        <f t="shared" si="76"/>
        <v>0</v>
      </c>
      <c r="S1150" s="170">
        <f t="shared" si="77"/>
        <v>0</v>
      </c>
      <c r="T1150" s="170">
        <f t="shared" si="78"/>
        <v>0</v>
      </c>
      <c r="U1150" s="170">
        <f t="shared" si="79"/>
        <v>0</v>
      </c>
      <c r="V1150" s="170">
        <f t="shared" si="80"/>
        <v>0</v>
      </c>
      <c r="W1150" s="171">
        <v>30</v>
      </c>
      <c r="X1150" s="131">
        <f t="shared" si="81"/>
        <v>9.8840078973346266</v>
      </c>
      <c r="Y1150" s="172">
        <f t="shared" si="82"/>
        <v>0.45484047651649995</v>
      </c>
      <c r="Z1150" s="132">
        <f t="shared" si="83"/>
        <v>0</v>
      </c>
      <c r="AA1150" s="133">
        <f t="shared" si="84"/>
        <v>0</v>
      </c>
      <c r="AB1150" s="134">
        <f t="shared" si="85"/>
        <v>0</v>
      </c>
      <c r="AC1150" s="131">
        <f t="shared" si="86"/>
        <v>0</v>
      </c>
    </row>
    <row r="1151" spans="1:29" x14ac:dyDescent="0.35">
      <c r="A1151" s="142">
        <v>44228</v>
      </c>
      <c r="B1151" s="145">
        <v>2019</v>
      </c>
      <c r="C1151" s="149" t="s">
        <v>14</v>
      </c>
      <c r="D1151" s="139" t="s">
        <v>16</v>
      </c>
      <c r="E1151" s="78" t="s">
        <v>996</v>
      </c>
      <c r="F1151" s="139">
        <v>5</v>
      </c>
      <c r="G1151" s="149" t="s">
        <v>990</v>
      </c>
      <c r="H1151" s="149" t="s">
        <v>12</v>
      </c>
      <c r="I1151" s="149"/>
      <c r="J1151" s="164">
        <v>2014</v>
      </c>
      <c r="K1151" s="70">
        <v>177</v>
      </c>
      <c r="L1151" s="70">
        <v>10.87</v>
      </c>
      <c r="M1151" s="70">
        <v>99.38</v>
      </c>
      <c r="N1151" s="70">
        <v>92.67</v>
      </c>
      <c r="O1151" s="33">
        <f t="shared" si="87"/>
        <v>92.418935713478703</v>
      </c>
      <c r="R1151" s="170">
        <f t="shared" si="76"/>
        <v>0</v>
      </c>
      <c r="S1151" s="170">
        <f t="shared" si="77"/>
        <v>0</v>
      </c>
      <c r="T1151" s="170">
        <f t="shared" si="78"/>
        <v>0</v>
      </c>
      <c r="U1151" s="170">
        <f t="shared" si="79"/>
        <v>0</v>
      </c>
      <c r="V1151" s="170">
        <f t="shared" si="80"/>
        <v>0</v>
      </c>
      <c r="W1151" s="171">
        <v>30</v>
      </c>
      <c r="X1151" s="131">
        <f t="shared" si="81"/>
        <v>7.5810642865212969</v>
      </c>
      <c r="Y1151" s="172">
        <f t="shared" si="82"/>
        <v>0.44101466992665034</v>
      </c>
      <c r="Z1151" s="132">
        <f t="shared" si="83"/>
        <v>0</v>
      </c>
      <c r="AA1151" s="133">
        <f t="shared" si="84"/>
        <v>0</v>
      </c>
      <c r="AB1151" s="134">
        <f t="shared" si="85"/>
        <v>0</v>
      </c>
      <c r="AC1151" s="131">
        <f t="shared" si="86"/>
        <v>0</v>
      </c>
    </row>
    <row r="1152" spans="1:29" x14ac:dyDescent="0.35">
      <c r="A1152" s="142">
        <v>44228</v>
      </c>
      <c r="B1152" s="145">
        <v>2019</v>
      </c>
      <c r="C1152" s="149" t="s">
        <v>14</v>
      </c>
      <c r="D1152" s="139" t="s">
        <v>16</v>
      </c>
      <c r="E1152" s="78" t="s">
        <v>996</v>
      </c>
      <c r="F1152" s="139">
        <v>5</v>
      </c>
      <c r="G1152" s="149" t="s">
        <v>990</v>
      </c>
      <c r="H1152" s="149" t="s">
        <v>11</v>
      </c>
      <c r="I1152" s="149"/>
      <c r="J1152" s="164">
        <v>2015</v>
      </c>
      <c r="K1152" s="70">
        <v>152</v>
      </c>
      <c r="L1152" s="70">
        <v>10.9</v>
      </c>
      <c r="M1152" s="70">
        <v>84.57</v>
      </c>
      <c r="N1152" s="70">
        <v>77.84</v>
      </c>
      <c r="O1152" s="33">
        <f t="shared" si="87"/>
        <v>90.864666757160322</v>
      </c>
      <c r="R1152" s="170">
        <f t="shared" si="76"/>
        <v>0</v>
      </c>
      <c r="S1152" s="170">
        <f t="shared" si="77"/>
        <v>0</v>
      </c>
      <c r="T1152" s="170">
        <f t="shared" si="78"/>
        <v>0</v>
      </c>
      <c r="U1152" s="170">
        <f t="shared" si="79"/>
        <v>0</v>
      </c>
      <c r="V1152" s="170">
        <f t="shared" si="80"/>
        <v>0</v>
      </c>
      <c r="W1152" s="171">
        <v>30</v>
      </c>
      <c r="X1152" s="131">
        <f t="shared" si="81"/>
        <v>9.1353332428396783</v>
      </c>
      <c r="Y1152" s="172">
        <f t="shared" si="82"/>
        <v>0.4502688975201673</v>
      </c>
      <c r="Z1152" s="132">
        <f t="shared" si="83"/>
        <v>0</v>
      </c>
      <c r="AA1152" s="133">
        <f t="shared" si="84"/>
        <v>0</v>
      </c>
      <c r="AB1152" s="134">
        <f t="shared" si="85"/>
        <v>0</v>
      </c>
      <c r="AC1152" s="131">
        <f t="shared" si="86"/>
        <v>0</v>
      </c>
    </row>
    <row r="1153" spans="1:29" x14ac:dyDescent="0.35">
      <c r="A1153" s="142">
        <v>44228</v>
      </c>
      <c r="B1153" s="145">
        <v>2019</v>
      </c>
      <c r="C1153" s="149" t="s">
        <v>14</v>
      </c>
      <c r="D1153" s="139" t="s">
        <v>16</v>
      </c>
      <c r="E1153" s="78" t="s">
        <v>996</v>
      </c>
      <c r="F1153" s="139">
        <v>5</v>
      </c>
      <c r="G1153" s="149" t="s">
        <v>990</v>
      </c>
      <c r="H1153" s="149" t="s">
        <v>10</v>
      </c>
      <c r="I1153" s="149"/>
      <c r="J1153" s="136">
        <v>2016</v>
      </c>
      <c r="K1153" s="70">
        <v>154</v>
      </c>
      <c r="L1153" s="70">
        <v>10.95</v>
      </c>
      <c r="M1153" s="70">
        <v>79.06</v>
      </c>
      <c r="N1153" s="70">
        <v>71.12</v>
      </c>
      <c r="O1153" s="33">
        <f t="shared" si="87"/>
        <v>88.342387314638088</v>
      </c>
      <c r="R1153" s="170">
        <f t="shared" si="76"/>
        <v>0</v>
      </c>
      <c r="S1153" s="170">
        <f t="shared" si="77"/>
        <v>0</v>
      </c>
      <c r="T1153" s="170">
        <f t="shared" si="78"/>
        <v>0</v>
      </c>
      <c r="U1153" s="170">
        <f t="shared" si="79"/>
        <v>0</v>
      </c>
      <c r="V1153" s="170">
        <f t="shared" si="80"/>
        <v>0</v>
      </c>
      <c r="W1153" s="171">
        <v>30</v>
      </c>
      <c r="X1153" s="131">
        <f t="shared" si="81"/>
        <v>11.657612685361912</v>
      </c>
      <c r="Y1153" s="172">
        <f t="shared" si="82"/>
        <v>0.46597972411500743</v>
      </c>
      <c r="Z1153" s="132">
        <f t="shared" si="83"/>
        <v>0</v>
      </c>
      <c r="AA1153" s="133">
        <f t="shared" si="84"/>
        <v>0</v>
      </c>
      <c r="AB1153" s="134">
        <f t="shared" si="85"/>
        <v>0</v>
      </c>
      <c r="AC1153" s="131">
        <f t="shared" si="86"/>
        <v>0</v>
      </c>
    </row>
    <row r="1154" spans="1:29" x14ac:dyDescent="0.35">
      <c r="A1154" s="76">
        <v>44127</v>
      </c>
      <c r="B1154" s="125">
        <v>2019</v>
      </c>
      <c r="C1154" s="77" t="s">
        <v>14</v>
      </c>
      <c r="D1154" s="78" t="s">
        <v>13</v>
      </c>
      <c r="E1154" s="78" t="s">
        <v>1000</v>
      </c>
      <c r="F1154" s="152">
        <v>9</v>
      </c>
      <c r="G1154" s="77" t="s">
        <v>952</v>
      </c>
      <c r="H1154" s="79" t="s">
        <v>8</v>
      </c>
      <c r="I1154" s="137"/>
      <c r="J1154" s="80" t="s">
        <v>1401</v>
      </c>
      <c r="L1154" s="2">
        <v>10.89</v>
      </c>
      <c r="M1154" s="2">
        <v>93.24</v>
      </c>
      <c r="N1154" s="3">
        <v>85.19</v>
      </c>
      <c r="O1154" s="33">
        <f t="shared" si="87"/>
        <v>90.224650880388594</v>
      </c>
    </row>
    <row r="1155" spans="1:29" x14ac:dyDescent="0.35">
      <c r="A1155" s="76">
        <v>44127</v>
      </c>
      <c r="B1155" s="125">
        <v>2019</v>
      </c>
      <c r="C1155" s="77" t="s">
        <v>14</v>
      </c>
      <c r="D1155" s="78" t="s">
        <v>14</v>
      </c>
      <c r="E1155" s="78" t="s">
        <v>994</v>
      </c>
      <c r="F1155" s="152">
        <v>3</v>
      </c>
      <c r="G1155" s="77" t="s">
        <v>952</v>
      </c>
      <c r="H1155" s="79" t="s">
        <v>12</v>
      </c>
      <c r="I1155" s="137"/>
      <c r="J1155" s="80" t="s">
        <v>1410</v>
      </c>
      <c r="L1155" s="2">
        <v>10.89</v>
      </c>
      <c r="M1155" s="2">
        <v>96.34</v>
      </c>
      <c r="N1155" s="3">
        <v>92.6</v>
      </c>
      <c r="O1155" s="33">
        <f t="shared" si="87"/>
        <v>95.623171445289643</v>
      </c>
    </row>
    <row r="1156" spans="1:29" x14ac:dyDescent="0.35">
      <c r="A1156" s="76">
        <v>44127</v>
      </c>
      <c r="B1156" s="125">
        <v>2019</v>
      </c>
      <c r="C1156" s="77" t="s">
        <v>14</v>
      </c>
      <c r="D1156" s="78" t="s">
        <v>16</v>
      </c>
      <c r="E1156" s="78" t="s">
        <v>995</v>
      </c>
      <c r="F1156" s="154">
        <v>4</v>
      </c>
      <c r="G1156" s="77" t="s">
        <v>952</v>
      </c>
      <c r="H1156" s="79" t="s">
        <v>10</v>
      </c>
      <c r="I1156" s="137"/>
      <c r="J1156" s="80" t="s">
        <v>1500</v>
      </c>
      <c r="L1156" s="39">
        <v>10.89</v>
      </c>
      <c r="M1156" s="39">
        <v>87.98</v>
      </c>
      <c r="N1156" s="43">
        <v>77.650000000000006</v>
      </c>
      <c r="O1156" s="33">
        <f t="shared" si="87"/>
        <v>86.600077831106503</v>
      </c>
    </row>
    <row r="1157" spans="1:29" x14ac:dyDescent="0.35">
      <c r="A1157" s="76">
        <v>44127</v>
      </c>
      <c r="B1157" s="125">
        <v>2019</v>
      </c>
      <c r="C1157" s="77" t="s">
        <v>14</v>
      </c>
      <c r="D1157" s="78" t="s">
        <v>16</v>
      </c>
      <c r="E1157" s="78" t="s">
        <v>995</v>
      </c>
      <c r="F1157" s="154">
        <v>4</v>
      </c>
      <c r="G1157" s="77" t="s">
        <v>990</v>
      </c>
      <c r="H1157" s="79" t="s">
        <v>8</v>
      </c>
      <c r="I1157" s="137"/>
      <c r="J1157" s="80" t="s">
        <v>1501</v>
      </c>
      <c r="L1157" s="39">
        <v>10.89</v>
      </c>
      <c r="M1157" s="39">
        <v>84.28</v>
      </c>
      <c r="N1157" s="43">
        <v>79.72</v>
      </c>
      <c r="O1157" s="33">
        <f t="shared" si="87"/>
        <v>93.786619430440112</v>
      </c>
    </row>
    <row r="1158" spans="1:29" x14ac:dyDescent="0.35">
      <c r="A1158" s="76">
        <v>44127</v>
      </c>
      <c r="B1158" s="125">
        <v>2019</v>
      </c>
      <c r="C1158" s="77" t="s">
        <v>14</v>
      </c>
      <c r="D1158" s="78" t="s">
        <v>16</v>
      </c>
      <c r="E1158" s="78" t="s">
        <v>995</v>
      </c>
      <c r="F1158" s="154">
        <v>4</v>
      </c>
      <c r="G1158" s="77" t="s">
        <v>990</v>
      </c>
      <c r="H1158" s="79" t="s">
        <v>12</v>
      </c>
      <c r="I1158" s="137"/>
      <c r="J1158" s="80" t="s">
        <v>1502</v>
      </c>
      <c r="L1158" s="39">
        <v>10.89</v>
      </c>
      <c r="M1158" s="39">
        <v>97.13</v>
      </c>
      <c r="N1158" s="43">
        <v>96.65</v>
      </c>
      <c r="O1158" s="33">
        <f t="shared" si="87"/>
        <v>99.443413729128025</v>
      </c>
    </row>
    <row r="1159" spans="1:29" x14ac:dyDescent="0.35">
      <c r="A1159" s="76">
        <v>44127</v>
      </c>
      <c r="B1159" s="125">
        <v>2019</v>
      </c>
      <c r="C1159" s="77" t="s">
        <v>14</v>
      </c>
      <c r="D1159" s="78" t="s">
        <v>16</v>
      </c>
      <c r="E1159" s="78" t="s">
        <v>995</v>
      </c>
      <c r="F1159" s="154">
        <v>4</v>
      </c>
      <c r="G1159" s="77" t="s">
        <v>990</v>
      </c>
      <c r="H1159" s="79" t="s">
        <v>11</v>
      </c>
      <c r="I1159" s="137"/>
      <c r="J1159" s="80" t="s">
        <v>1503</v>
      </c>
      <c r="L1159" s="39">
        <v>10.89</v>
      </c>
      <c r="M1159" s="39">
        <v>92.97</v>
      </c>
      <c r="N1159" s="43">
        <v>90.41</v>
      </c>
      <c r="O1159" s="33">
        <f t="shared" si="87"/>
        <v>96.88109161793372</v>
      </c>
    </row>
    <row r="1160" spans="1:29" x14ac:dyDescent="0.35">
      <c r="A1160" s="76">
        <v>44127</v>
      </c>
      <c r="B1160" s="125">
        <v>2019</v>
      </c>
      <c r="C1160" s="77" t="s">
        <v>14</v>
      </c>
      <c r="D1160" s="78" t="s">
        <v>16</v>
      </c>
      <c r="E1160" s="78" t="s">
        <v>995</v>
      </c>
      <c r="F1160" s="154">
        <v>4</v>
      </c>
      <c r="G1160" s="77" t="s">
        <v>990</v>
      </c>
      <c r="H1160" s="79" t="s">
        <v>10</v>
      </c>
      <c r="I1160" s="137"/>
      <c r="J1160" s="80" t="s">
        <v>1504</v>
      </c>
      <c r="L1160" s="39">
        <v>10.89</v>
      </c>
      <c r="M1160" s="39">
        <v>85.74</v>
      </c>
      <c r="N1160" s="43">
        <v>75.569999999999993</v>
      </c>
      <c r="O1160" s="33">
        <f t="shared" si="87"/>
        <v>86.412825651302597</v>
      </c>
    </row>
    <row r="1161" spans="1:29" x14ac:dyDescent="0.35">
      <c r="A1161" s="76">
        <v>44127</v>
      </c>
      <c r="B1161" s="125">
        <v>2019</v>
      </c>
      <c r="C1161" s="77" t="s">
        <v>14</v>
      </c>
      <c r="D1161" s="78" t="s">
        <v>15</v>
      </c>
      <c r="E1161" s="78" t="s">
        <v>994</v>
      </c>
      <c r="F1161" s="152">
        <v>3</v>
      </c>
      <c r="G1161" s="77" t="s">
        <v>952</v>
      </c>
      <c r="H1161" s="79" t="s">
        <v>8</v>
      </c>
      <c r="I1161" s="137"/>
      <c r="J1161" s="80" t="s">
        <v>1505</v>
      </c>
      <c r="L1161" s="39">
        <v>10.89</v>
      </c>
      <c r="M1161" s="39">
        <v>90.4</v>
      </c>
      <c r="N1161" s="43">
        <v>89.68</v>
      </c>
      <c r="O1161" s="33">
        <f t="shared" si="87"/>
        <v>99.094453527858121</v>
      </c>
    </row>
    <row r="1162" spans="1:29" x14ac:dyDescent="0.35">
      <c r="A1162" s="76">
        <v>44127</v>
      </c>
      <c r="B1162" s="125">
        <v>2019</v>
      </c>
      <c r="C1162" s="77" t="s">
        <v>14</v>
      </c>
      <c r="D1162" s="78" t="s">
        <v>15</v>
      </c>
      <c r="E1162" s="78" t="s">
        <v>994</v>
      </c>
      <c r="F1162" s="152">
        <v>3</v>
      </c>
      <c r="G1162" s="77" t="s">
        <v>952</v>
      </c>
      <c r="H1162" s="79" t="s">
        <v>12</v>
      </c>
      <c r="I1162" s="137"/>
      <c r="J1162" s="80" t="s">
        <v>1506</v>
      </c>
      <c r="L1162" s="39">
        <v>10.89</v>
      </c>
      <c r="M1162" s="39">
        <v>110.69</v>
      </c>
      <c r="N1162" s="43">
        <v>109.58</v>
      </c>
      <c r="O1162" s="33">
        <f t="shared" si="87"/>
        <v>98.887775551102209</v>
      </c>
    </row>
    <row r="1163" spans="1:29" x14ac:dyDescent="0.35">
      <c r="A1163" s="76">
        <v>44127</v>
      </c>
      <c r="B1163" s="125">
        <v>2019</v>
      </c>
      <c r="C1163" s="77" t="s">
        <v>14</v>
      </c>
      <c r="D1163" s="78" t="s">
        <v>15</v>
      </c>
      <c r="E1163" s="78" t="s">
        <v>994</v>
      </c>
      <c r="F1163" s="152">
        <v>3</v>
      </c>
      <c r="G1163" s="77" t="s">
        <v>952</v>
      </c>
      <c r="H1163" s="79" t="s">
        <v>11</v>
      </c>
      <c r="I1163" s="137"/>
      <c r="J1163" s="80" t="s">
        <v>1507</v>
      </c>
      <c r="L1163" s="39">
        <v>10.89</v>
      </c>
      <c r="M1163" s="39">
        <v>91.79</v>
      </c>
      <c r="N1163" s="43">
        <v>87.71</v>
      </c>
      <c r="O1163" s="33">
        <f t="shared" si="87"/>
        <v>94.956736711990089</v>
      </c>
    </row>
    <row r="1164" spans="1:29" x14ac:dyDescent="0.35">
      <c r="A1164" s="76">
        <v>44127</v>
      </c>
      <c r="B1164" s="125">
        <v>2019</v>
      </c>
      <c r="C1164" s="77" t="s">
        <v>14</v>
      </c>
      <c r="D1164" s="78" t="s">
        <v>15</v>
      </c>
      <c r="E1164" s="78" t="s">
        <v>994</v>
      </c>
      <c r="F1164" s="152">
        <v>3</v>
      </c>
      <c r="G1164" s="77" t="s">
        <v>952</v>
      </c>
      <c r="H1164" s="79" t="s">
        <v>10</v>
      </c>
      <c r="I1164" s="137"/>
      <c r="J1164" s="80" t="s">
        <v>1508</v>
      </c>
      <c r="L1164" s="39">
        <v>10.89</v>
      </c>
      <c r="M1164" s="39">
        <v>79.680000000000007</v>
      </c>
      <c r="N1164" s="43">
        <v>70.08</v>
      </c>
      <c r="O1164" s="33">
        <f t="shared" si="87"/>
        <v>86.044483209768856</v>
      </c>
    </row>
    <row r="1165" spans="1:29" x14ac:dyDescent="0.35">
      <c r="A1165" s="76">
        <v>44127</v>
      </c>
      <c r="B1165" s="125">
        <v>2019</v>
      </c>
      <c r="C1165" s="77" t="s">
        <v>14</v>
      </c>
      <c r="D1165" s="78" t="s">
        <v>15</v>
      </c>
      <c r="E1165" s="78" t="s">
        <v>994</v>
      </c>
      <c r="F1165" s="152">
        <v>3</v>
      </c>
      <c r="G1165" s="77" t="s">
        <v>990</v>
      </c>
      <c r="H1165" s="79" t="s">
        <v>8</v>
      </c>
      <c r="I1165" s="137"/>
      <c r="J1165" s="80" t="s">
        <v>1509</v>
      </c>
      <c r="L1165" s="39">
        <v>10.89</v>
      </c>
      <c r="M1165" s="39">
        <v>94.36</v>
      </c>
      <c r="N1165" s="43">
        <v>93.59</v>
      </c>
      <c r="O1165" s="33">
        <f t="shared" si="87"/>
        <v>99.077512878878636</v>
      </c>
    </row>
    <row r="1166" spans="1:29" x14ac:dyDescent="0.35">
      <c r="A1166" s="76">
        <v>44127</v>
      </c>
      <c r="B1166" s="125">
        <v>2019</v>
      </c>
      <c r="C1166" s="77" t="s">
        <v>14</v>
      </c>
      <c r="D1166" s="78" t="s">
        <v>14</v>
      </c>
      <c r="E1166" s="78" t="s">
        <v>994</v>
      </c>
      <c r="F1166" s="152">
        <v>3</v>
      </c>
      <c r="G1166" s="77" t="s">
        <v>952</v>
      </c>
      <c r="H1166" s="79" t="s">
        <v>11</v>
      </c>
      <c r="I1166" s="137"/>
      <c r="J1166" s="80" t="s">
        <v>1411</v>
      </c>
      <c r="L1166" s="2">
        <v>10.89</v>
      </c>
      <c r="M1166" s="2">
        <v>89.15</v>
      </c>
      <c r="N1166" s="3">
        <v>81.099999999999994</v>
      </c>
      <c r="O1166" s="33">
        <f t="shared" si="87"/>
        <v>89.713774597495515</v>
      </c>
    </row>
    <row r="1167" spans="1:29" x14ac:dyDescent="0.35">
      <c r="A1167" s="76">
        <v>44127</v>
      </c>
      <c r="B1167" s="125">
        <v>2019</v>
      </c>
      <c r="C1167" s="77" t="s">
        <v>14</v>
      </c>
      <c r="D1167" s="78" t="s">
        <v>15</v>
      </c>
      <c r="E1167" s="78" t="s">
        <v>994</v>
      </c>
      <c r="F1167" s="152">
        <v>3</v>
      </c>
      <c r="G1167" s="77" t="s">
        <v>990</v>
      </c>
      <c r="H1167" s="79" t="s">
        <v>12</v>
      </c>
      <c r="I1167" s="137"/>
      <c r="J1167" s="80" t="s">
        <v>1510</v>
      </c>
      <c r="L1167" s="39">
        <v>10.89</v>
      </c>
      <c r="M1167" s="39">
        <v>99.86</v>
      </c>
      <c r="N1167" s="43">
        <v>98.76</v>
      </c>
      <c r="O1167" s="33">
        <f t="shared" si="87"/>
        <v>98.763628189277284</v>
      </c>
    </row>
    <row r="1168" spans="1:29" x14ac:dyDescent="0.35">
      <c r="A1168" s="76">
        <v>44127</v>
      </c>
      <c r="B1168" s="125">
        <v>2019</v>
      </c>
      <c r="C1168" s="77" t="s">
        <v>14</v>
      </c>
      <c r="D1168" s="78" t="s">
        <v>15</v>
      </c>
      <c r="E1168" s="78" t="s">
        <v>994</v>
      </c>
      <c r="F1168" s="152">
        <v>3</v>
      </c>
      <c r="G1168" s="77" t="s">
        <v>990</v>
      </c>
      <c r="H1168" s="79" t="s">
        <v>11</v>
      </c>
      <c r="I1168" s="137"/>
      <c r="J1168" s="80" t="s">
        <v>1511</v>
      </c>
      <c r="L1168" s="39">
        <v>10.89</v>
      </c>
      <c r="M1168" s="39">
        <v>101.39</v>
      </c>
      <c r="N1168" s="43">
        <v>94.93</v>
      </c>
      <c r="O1168" s="33">
        <f t="shared" si="87"/>
        <v>92.861878453038685</v>
      </c>
    </row>
    <row r="1169" spans="1:15" x14ac:dyDescent="0.35">
      <c r="A1169" s="76">
        <v>44127</v>
      </c>
      <c r="B1169" s="125">
        <v>2019</v>
      </c>
      <c r="C1169" s="77" t="s">
        <v>14</v>
      </c>
      <c r="D1169" s="78" t="s">
        <v>15</v>
      </c>
      <c r="E1169" s="78" t="s">
        <v>994</v>
      </c>
      <c r="F1169" s="152">
        <v>3</v>
      </c>
      <c r="G1169" s="77" t="s">
        <v>990</v>
      </c>
      <c r="H1169" s="79" t="s">
        <v>10</v>
      </c>
      <c r="I1169" s="137"/>
      <c r="J1169" s="80" t="s">
        <v>1512</v>
      </c>
      <c r="L1169" s="39">
        <v>10.89</v>
      </c>
      <c r="M1169" s="39">
        <v>74.55</v>
      </c>
      <c r="N1169" s="43">
        <v>69.55</v>
      </c>
      <c r="O1169" s="33">
        <f t="shared" si="87"/>
        <v>92.145774426641538</v>
      </c>
    </row>
    <row r="1170" spans="1:15" x14ac:dyDescent="0.35">
      <c r="A1170" s="76">
        <v>44127</v>
      </c>
      <c r="B1170" s="125">
        <v>2019</v>
      </c>
      <c r="C1170" s="77" t="s">
        <v>14</v>
      </c>
      <c r="D1170" s="78" t="s">
        <v>14</v>
      </c>
      <c r="E1170" s="78" t="s">
        <v>998</v>
      </c>
      <c r="F1170" s="152">
        <v>7</v>
      </c>
      <c r="G1170" s="77" t="s">
        <v>952</v>
      </c>
      <c r="H1170" s="79" t="s">
        <v>8</v>
      </c>
      <c r="I1170" s="137"/>
      <c r="J1170" s="80" t="s">
        <v>1513</v>
      </c>
      <c r="L1170" s="39">
        <v>10.89</v>
      </c>
      <c r="M1170" s="39">
        <v>92.02</v>
      </c>
      <c r="N1170" s="84">
        <v>91.3</v>
      </c>
      <c r="O1170" s="33">
        <f t="shared" si="87"/>
        <v>99.112535436953038</v>
      </c>
    </row>
    <row r="1171" spans="1:15" x14ac:dyDescent="0.35">
      <c r="A1171" s="76">
        <v>44127</v>
      </c>
      <c r="B1171" s="125">
        <v>2019</v>
      </c>
      <c r="C1171" s="77" t="s">
        <v>14</v>
      </c>
      <c r="D1171" s="78" t="s">
        <v>14</v>
      </c>
      <c r="E1171" s="78" t="s">
        <v>998</v>
      </c>
      <c r="F1171" s="152">
        <v>7</v>
      </c>
      <c r="G1171" s="77" t="s">
        <v>952</v>
      </c>
      <c r="H1171" s="79" t="s">
        <v>12</v>
      </c>
      <c r="I1171" s="137"/>
      <c r="J1171" s="80" t="s">
        <v>1514</v>
      </c>
      <c r="L1171" s="39">
        <v>10.89</v>
      </c>
      <c r="M1171" s="39">
        <v>82.4</v>
      </c>
      <c r="N1171" s="84">
        <v>82.24</v>
      </c>
      <c r="O1171" s="33">
        <f t="shared" si="87"/>
        <v>99.776255069221065</v>
      </c>
    </row>
    <row r="1172" spans="1:15" x14ac:dyDescent="0.35">
      <c r="A1172" s="76">
        <v>44127</v>
      </c>
      <c r="B1172" s="125">
        <v>2019</v>
      </c>
      <c r="C1172" s="77" t="s">
        <v>14</v>
      </c>
      <c r="D1172" s="78" t="s">
        <v>14</v>
      </c>
      <c r="E1172" s="78" t="s">
        <v>998</v>
      </c>
      <c r="F1172" s="152">
        <v>7</v>
      </c>
      <c r="G1172" s="77" t="s">
        <v>952</v>
      </c>
      <c r="H1172" s="79" t="s">
        <v>11</v>
      </c>
      <c r="I1172" s="137"/>
      <c r="J1172" s="80" t="s">
        <v>1515</v>
      </c>
      <c r="L1172" s="39">
        <v>10.89</v>
      </c>
      <c r="M1172" s="39">
        <v>73.8</v>
      </c>
      <c r="N1172" s="43">
        <v>73.3</v>
      </c>
      <c r="O1172" s="33">
        <f t="shared" si="87"/>
        <v>99.205213797488469</v>
      </c>
    </row>
    <row r="1173" spans="1:15" x14ac:dyDescent="0.35">
      <c r="A1173" s="140">
        <v>44186</v>
      </c>
      <c r="B1173" s="144">
        <v>2019</v>
      </c>
      <c r="C1173" s="147" t="s">
        <v>14</v>
      </c>
      <c r="D1173" s="147" t="s">
        <v>13</v>
      </c>
      <c r="E1173" s="78" t="s">
        <v>1000</v>
      </c>
      <c r="F1173" s="138">
        <v>9</v>
      </c>
      <c r="G1173" s="152" t="s">
        <v>990</v>
      </c>
      <c r="H1173" s="155" t="s">
        <v>12</v>
      </c>
      <c r="I1173" s="159"/>
      <c r="J1173" s="163" t="s">
        <v>1067</v>
      </c>
      <c r="K1173" s="9">
        <v>394</v>
      </c>
      <c r="L1173" s="39" t="s">
        <v>1027</v>
      </c>
      <c r="M1173" s="39">
        <v>95.88</v>
      </c>
      <c r="N1173" s="168">
        <v>88.99</v>
      </c>
      <c r="O1173" s="33">
        <f t="shared" si="87"/>
        <v>91.858678955453144</v>
      </c>
    </row>
    <row r="1174" spans="1:15" x14ac:dyDescent="0.35">
      <c r="A1174" s="140">
        <v>44186</v>
      </c>
      <c r="B1174" s="144">
        <v>2019</v>
      </c>
      <c r="C1174" s="147" t="s">
        <v>14</v>
      </c>
      <c r="D1174" s="147" t="s">
        <v>13</v>
      </c>
      <c r="E1174" s="78" t="s">
        <v>1000</v>
      </c>
      <c r="F1174" s="138">
        <v>9</v>
      </c>
      <c r="G1174" s="152" t="s">
        <v>990</v>
      </c>
      <c r="H1174" s="155" t="s">
        <v>11</v>
      </c>
      <c r="I1174" s="159"/>
      <c r="J1174" s="163" t="s">
        <v>1068</v>
      </c>
      <c r="K1174" s="9">
        <v>214</v>
      </c>
      <c r="L1174" s="39">
        <v>11.25</v>
      </c>
      <c r="M1174" s="39" t="s">
        <v>1354</v>
      </c>
      <c r="N1174" s="166">
        <v>85.21</v>
      </c>
      <c r="O1174" s="33">
        <f t="shared" si="87"/>
        <v>91.083743842364527</v>
      </c>
    </row>
    <row r="1175" spans="1:15" x14ac:dyDescent="0.35">
      <c r="A1175" s="140">
        <v>44186</v>
      </c>
      <c r="B1175" s="144">
        <v>2019</v>
      </c>
      <c r="C1175" s="147" t="s">
        <v>14</v>
      </c>
      <c r="D1175" s="147" t="s">
        <v>13</v>
      </c>
      <c r="E1175" s="78" t="s">
        <v>1000</v>
      </c>
      <c r="F1175" s="138">
        <v>9</v>
      </c>
      <c r="G1175" s="152" t="s">
        <v>990</v>
      </c>
      <c r="H1175" s="155" t="s">
        <v>10</v>
      </c>
      <c r="I1175" s="159"/>
      <c r="J1175" s="163" t="s">
        <v>1069</v>
      </c>
      <c r="K1175" s="9">
        <v>110</v>
      </c>
      <c r="L1175" s="39">
        <v>11.25</v>
      </c>
      <c r="M1175" s="39">
        <v>87.01</v>
      </c>
      <c r="N1175" s="166">
        <v>77.52</v>
      </c>
      <c r="O1175" s="33">
        <f t="shared" si="87"/>
        <v>87.47360084477296</v>
      </c>
    </row>
    <row r="1176" spans="1:15" x14ac:dyDescent="0.35">
      <c r="A1176" s="140">
        <v>44186</v>
      </c>
      <c r="B1176" s="144">
        <v>2019</v>
      </c>
      <c r="C1176" s="147" t="s">
        <v>14</v>
      </c>
      <c r="D1176" s="147" t="s">
        <v>13</v>
      </c>
      <c r="E1176" s="78" t="s">
        <v>1000</v>
      </c>
      <c r="F1176" s="138">
        <v>9</v>
      </c>
      <c r="G1176" s="152" t="s">
        <v>952</v>
      </c>
      <c r="H1176" s="155" t="s">
        <v>8</v>
      </c>
      <c r="I1176" s="159"/>
      <c r="J1176" s="163" t="s">
        <v>1070</v>
      </c>
      <c r="K1176" s="9" t="s">
        <v>909</v>
      </c>
      <c r="L1176" s="39">
        <v>11.19</v>
      </c>
      <c r="M1176" s="39">
        <v>81.96</v>
      </c>
      <c r="N1176" s="43">
        <v>75</v>
      </c>
      <c r="O1176" s="33">
        <f t="shared" si="87"/>
        <v>90.165324289953375</v>
      </c>
    </row>
    <row r="1177" spans="1:15" x14ac:dyDescent="0.35">
      <c r="A1177" s="140">
        <v>44186</v>
      </c>
      <c r="B1177" s="144">
        <v>2019</v>
      </c>
      <c r="C1177" s="147" t="s">
        <v>14</v>
      </c>
      <c r="D1177" s="147" t="s">
        <v>13</v>
      </c>
      <c r="E1177" s="78" t="s">
        <v>1000</v>
      </c>
      <c r="F1177" s="138">
        <v>9</v>
      </c>
      <c r="G1177" s="152" t="s">
        <v>952</v>
      </c>
      <c r="H1177" s="155" t="s">
        <v>11</v>
      </c>
      <c r="I1177" s="159"/>
      <c r="J1177" s="163" t="s">
        <v>1072</v>
      </c>
      <c r="K1177" s="9">
        <v>55</v>
      </c>
      <c r="L1177" s="39">
        <v>11.36</v>
      </c>
      <c r="M1177" s="39">
        <v>99.81</v>
      </c>
      <c r="N1177" s="166">
        <v>92.05</v>
      </c>
      <c r="O1177" s="33">
        <f t="shared" si="87"/>
        <v>91.226681741096669</v>
      </c>
    </row>
    <row r="1178" spans="1:15" x14ac:dyDescent="0.35">
      <c r="A1178" s="76">
        <v>44127</v>
      </c>
      <c r="B1178" s="125">
        <v>2019</v>
      </c>
      <c r="C1178" s="77" t="s">
        <v>14</v>
      </c>
      <c r="D1178" s="78" t="s">
        <v>14</v>
      </c>
      <c r="E1178" s="78" t="s">
        <v>998</v>
      </c>
      <c r="F1178" s="152">
        <v>7</v>
      </c>
      <c r="G1178" s="77" t="s">
        <v>952</v>
      </c>
      <c r="H1178" s="79" t="s">
        <v>10</v>
      </c>
      <c r="I1178" s="137"/>
      <c r="J1178" s="80" t="s">
        <v>1516</v>
      </c>
      <c r="L1178" s="39">
        <v>10.89</v>
      </c>
      <c r="M1178" s="39">
        <v>80.36</v>
      </c>
      <c r="N1178" s="43">
        <v>77.91</v>
      </c>
      <c r="O1178" s="33">
        <f t="shared" si="87"/>
        <v>96.473297826399886</v>
      </c>
    </row>
    <row r="1179" spans="1:15" x14ac:dyDescent="0.35">
      <c r="A1179" s="140">
        <v>44186</v>
      </c>
      <c r="B1179" s="144">
        <v>2019</v>
      </c>
      <c r="C1179" s="147" t="s">
        <v>14</v>
      </c>
      <c r="D1179" s="147" t="s">
        <v>13</v>
      </c>
      <c r="E1179" s="78" t="s">
        <v>1000</v>
      </c>
      <c r="F1179" s="138">
        <v>9</v>
      </c>
      <c r="G1179" s="152" t="s">
        <v>952</v>
      </c>
      <c r="H1179" s="155" t="s">
        <v>10</v>
      </c>
      <c r="I1179" s="159"/>
      <c r="J1179" s="163" t="s">
        <v>1073</v>
      </c>
      <c r="K1179" s="9">
        <v>58</v>
      </c>
      <c r="L1179" s="39">
        <v>11.33</v>
      </c>
      <c r="M1179" s="39">
        <v>87.58</v>
      </c>
      <c r="N1179" s="166">
        <v>79</v>
      </c>
      <c r="O1179" s="33">
        <f t="shared" si="87"/>
        <v>88.747540983606555</v>
      </c>
    </row>
    <row r="1180" spans="1:15" x14ac:dyDescent="0.35">
      <c r="A1180" s="140">
        <v>44186</v>
      </c>
      <c r="B1180" s="144">
        <v>2019</v>
      </c>
      <c r="C1180" s="147" t="s">
        <v>14</v>
      </c>
      <c r="D1180" s="147" t="s">
        <v>14</v>
      </c>
      <c r="E1180" s="78" t="s">
        <v>994</v>
      </c>
      <c r="F1180" s="138">
        <v>3</v>
      </c>
      <c r="G1180" s="152" t="s">
        <v>990</v>
      </c>
      <c r="H1180" s="155" t="s">
        <v>8</v>
      </c>
      <c r="I1180" s="159"/>
      <c r="J1180" s="163" t="s">
        <v>1074</v>
      </c>
      <c r="K1180" s="9">
        <v>174</v>
      </c>
      <c r="L1180" s="39">
        <v>10.89</v>
      </c>
      <c r="M1180" s="39">
        <v>96.98</v>
      </c>
      <c r="N1180" s="166">
        <v>93.47</v>
      </c>
      <c r="O1180" s="33">
        <f t="shared" si="87"/>
        <v>95.922871413636884</v>
      </c>
    </row>
    <row r="1181" spans="1:15" x14ac:dyDescent="0.35">
      <c r="A1181" s="140">
        <v>44186</v>
      </c>
      <c r="B1181" s="144">
        <v>2019</v>
      </c>
      <c r="C1181" s="147" t="s">
        <v>14</v>
      </c>
      <c r="D1181" s="147" t="s">
        <v>14</v>
      </c>
      <c r="E1181" s="78" t="s">
        <v>994</v>
      </c>
      <c r="F1181" s="138">
        <v>3</v>
      </c>
      <c r="G1181" s="152" t="s">
        <v>990</v>
      </c>
      <c r="H1181" s="155" t="s">
        <v>12</v>
      </c>
      <c r="I1181" s="159"/>
      <c r="J1181" s="163" t="s">
        <v>1075</v>
      </c>
      <c r="K1181" s="9" t="s">
        <v>917</v>
      </c>
      <c r="L1181" s="39">
        <v>11.16</v>
      </c>
      <c r="M1181" s="39">
        <v>106.02</v>
      </c>
      <c r="N1181" s="43">
        <v>102.39</v>
      </c>
      <c r="O1181" s="33">
        <f t="shared" si="87"/>
        <v>96.173308032890588</v>
      </c>
    </row>
    <row r="1182" spans="1:15" x14ac:dyDescent="0.35">
      <c r="A1182" s="140">
        <v>44186</v>
      </c>
      <c r="B1182" s="144">
        <v>2019</v>
      </c>
      <c r="C1182" s="147" t="s">
        <v>14</v>
      </c>
      <c r="D1182" s="147" t="s">
        <v>14</v>
      </c>
      <c r="E1182" s="78" t="s">
        <v>994</v>
      </c>
      <c r="F1182" s="138">
        <v>3</v>
      </c>
      <c r="G1182" s="152" t="s">
        <v>990</v>
      </c>
      <c r="H1182" s="155" t="s">
        <v>11</v>
      </c>
      <c r="I1182" s="159"/>
      <c r="J1182" s="163" t="s">
        <v>1076</v>
      </c>
      <c r="K1182" s="9">
        <v>353</v>
      </c>
      <c r="L1182" s="127" t="s">
        <v>1026</v>
      </c>
      <c r="M1182" s="127" t="s">
        <v>1355</v>
      </c>
      <c r="N1182" s="166">
        <v>111.77</v>
      </c>
      <c r="O1182" s="33">
        <f t="shared" si="87"/>
        <v>91.501958283996728</v>
      </c>
    </row>
    <row r="1183" spans="1:15" x14ac:dyDescent="0.35">
      <c r="A1183" s="140">
        <v>44186</v>
      </c>
      <c r="B1183" s="144">
        <v>2019</v>
      </c>
      <c r="C1183" s="147" t="s">
        <v>14</v>
      </c>
      <c r="D1183" s="147" t="s">
        <v>14</v>
      </c>
      <c r="E1183" s="78" t="s">
        <v>994</v>
      </c>
      <c r="F1183" s="138">
        <v>3</v>
      </c>
      <c r="G1183" s="152" t="s">
        <v>990</v>
      </c>
      <c r="H1183" s="155" t="s">
        <v>10</v>
      </c>
      <c r="I1183" s="159"/>
      <c r="J1183" s="163" t="s">
        <v>1077</v>
      </c>
      <c r="K1183" s="9">
        <v>100</v>
      </c>
      <c r="L1183" s="127">
        <v>11.32</v>
      </c>
      <c r="M1183" s="127">
        <v>85.98</v>
      </c>
      <c r="N1183" s="166">
        <v>77.569999999999993</v>
      </c>
      <c r="O1183" s="33">
        <f t="shared" si="87"/>
        <v>88.735601392981522</v>
      </c>
    </row>
    <row r="1184" spans="1:15" x14ac:dyDescent="0.35">
      <c r="A1184" s="140">
        <v>44186</v>
      </c>
      <c r="B1184" s="144">
        <v>2019</v>
      </c>
      <c r="C1184" s="147" t="s">
        <v>14</v>
      </c>
      <c r="D1184" s="147" t="s">
        <v>14</v>
      </c>
      <c r="E1184" s="78" t="s">
        <v>994</v>
      </c>
      <c r="F1184" s="138">
        <v>3</v>
      </c>
      <c r="G1184" s="152" t="s">
        <v>952</v>
      </c>
      <c r="H1184" s="155" t="s">
        <v>8</v>
      </c>
      <c r="I1184" s="159"/>
      <c r="J1184" s="163" t="s">
        <v>1078</v>
      </c>
      <c r="K1184" s="9">
        <v>61</v>
      </c>
      <c r="L1184" s="127">
        <v>10.85</v>
      </c>
      <c r="M1184" s="127">
        <v>101.51</v>
      </c>
      <c r="N1184" s="166">
        <v>93.75</v>
      </c>
      <c r="O1184" s="33">
        <f t="shared" si="87"/>
        <v>91.4405470990514</v>
      </c>
    </row>
    <row r="1185" spans="1:15" x14ac:dyDescent="0.35">
      <c r="A1185" s="140">
        <v>44186</v>
      </c>
      <c r="B1185" s="144">
        <v>2019</v>
      </c>
      <c r="C1185" s="147" t="s">
        <v>14</v>
      </c>
      <c r="D1185" s="147" t="s">
        <v>14</v>
      </c>
      <c r="E1185" s="78" t="s">
        <v>994</v>
      </c>
      <c r="F1185" s="138">
        <v>3</v>
      </c>
      <c r="G1185" s="152" t="s">
        <v>952</v>
      </c>
      <c r="H1185" s="155" t="s">
        <v>12</v>
      </c>
      <c r="I1185" s="159"/>
      <c r="J1185" s="163" t="s">
        <v>1079</v>
      </c>
      <c r="K1185" s="9">
        <v>176</v>
      </c>
      <c r="L1185" s="127">
        <v>10.89</v>
      </c>
      <c r="M1185" s="127">
        <v>101.52</v>
      </c>
      <c r="N1185" s="166">
        <v>98.01</v>
      </c>
      <c r="O1185" s="33">
        <f t="shared" si="87"/>
        <v>96.127110228401193</v>
      </c>
    </row>
    <row r="1186" spans="1:15" x14ac:dyDescent="0.35">
      <c r="A1186" s="140">
        <v>44186</v>
      </c>
      <c r="B1186" s="144">
        <v>2019</v>
      </c>
      <c r="C1186" s="147" t="s">
        <v>14</v>
      </c>
      <c r="D1186" s="147" t="s">
        <v>14</v>
      </c>
      <c r="E1186" s="78" t="s">
        <v>994</v>
      </c>
      <c r="F1186" s="138">
        <v>3</v>
      </c>
      <c r="G1186" s="152" t="s">
        <v>952</v>
      </c>
      <c r="H1186" s="155" t="s">
        <v>11</v>
      </c>
      <c r="I1186" s="159"/>
      <c r="J1186" s="163" t="s">
        <v>1080</v>
      </c>
      <c r="K1186" s="9">
        <v>47</v>
      </c>
      <c r="L1186" s="127">
        <v>10.99</v>
      </c>
      <c r="M1186" s="127">
        <v>109.19</v>
      </c>
      <c r="N1186" s="166">
        <v>101.76</v>
      </c>
      <c r="O1186" s="33">
        <f t="shared" si="87"/>
        <v>92.433808553971488</v>
      </c>
    </row>
    <row r="1187" spans="1:15" x14ac:dyDescent="0.35">
      <c r="A1187" s="140">
        <v>44186</v>
      </c>
      <c r="B1187" s="144">
        <v>2019</v>
      </c>
      <c r="C1187" s="147" t="s">
        <v>14</v>
      </c>
      <c r="D1187" s="147" t="s">
        <v>14</v>
      </c>
      <c r="E1187" s="78" t="s">
        <v>994</v>
      </c>
      <c r="F1187" s="138">
        <v>3</v>
      </c>
      <c r="G1187" s="152" t="s">
        <v>952</v>
      </c>
      <c r="H1187" s="155" t="s">
        <v>10</v>
      </c>
      <c r="I1187" s="159"/>
      <c r="J1187" s="163" t="s">
        <v>1081</v>
      </c>
      <c r="K1187" s="9">
        <v>54</v>
      </c>
      <c r="L1187" s="127">
        <v>10.95</v>
      </c>
      <c r="M1187" s="127">
        <v>91.67</v>
      </c>
      <c r="N1187" s="166">
        <v>83.67</v>
      </c>
      <c r="O1187" s="33">
        <f t="shared" si="87"/>
        <v>90.089197224975223</v>
      </c>
    </row>
    <row r="1188" spans="1:15" x14ac:dyDescent="0.35">
      <c r="A1188" s="140">
        <v>44186</v>
      </c>
      <c r="B1188" s="144">
        <v>2019</v>
      </c>
      <c r="C1188" s="147" t="s">
        <v>14</v>
      </c>
      <c r="D1188" s="147" t="s">
        <v>15</v>
      </c>
      <c r="E1188" s="78" t="s">
        <v>992</v>
      </c>
      <c r="F1188" s="138">
        <v>1</v>
      </c>
      <c r="G1188" s="152" t="s">
        <v>990</v>
      </c>
      <c r="H1188" s="155" t="s">
        <v>8</v>
      </c>
      <c r="I1188" s="159"/>
      <c r="J1188" s="163" t="s">
        <v>1082</v>
      </c>
      <c r="K1188" s="9">
        <v>351</v>
      </c>
      <c r="L1188" s="127" t="s">
        <v>1045</v>
      </c>
      <c r="M1188" s="127" t="s">
        <v>1356</v>
      </c>
      <c r="N1188" s="166">
        <v>59.22</v>
      </c>
      <c r="O1188" s="33">
        <f t="shared" si="87"/>
        <v>92.819818076253142</v>
      </c>
    </row>
    <row r="1189" spans="1:15" x14ac:dyDescent="0.35">
      <c r="A1189" s="76">
        <v>44127</v>
      </c>
      <c r="B1189" s="125">
        <v>2019</v>
      </c>
      <c r="C1189" s="77" t="s">
        <v>14</v>
      </c>
      <c r="D1189" s="78" t="s">
        <v>14</v>
      </c>
      <c r="E1189" s="78" t="s">
        <v>998</v>
      </c>
      <c r="F1189" s="152">
        <v>7</v>
      </c>
      <c r="G1189" s="77" t="s">
        <v>990</v>
      </c>
      <c r="H1189" s="79" t="s">
        <v>8</v>
      </c>
      <c r="I1189" s="137"/>
      <c r="J1189" s="80" t="s">
        <v>1517</v>
      </c>
      <c r="L1189" s="39">
        <v>10.89</v>
      </c>
      <c r="M1189" s="39">
        <v>88.01</v>
      </c>
      <c r="N1189" s="43">
        <v>86.51</v>
      </c>
      <c r="O1189" s="33">
        <f t="shared" si="87"/>
        <v>98.054979253112023</v>
      </c>
    </row>
    <row r="1190" spans="1:15" x14ac:dyDescent="0.35">
      <c r="A1190" s="140">
        <v>44186</v>
      </c>
      <c r="B1190" s="144">
        <v>2019</v>
      </c>
      <c r="C1190" s="147" t="s">
        <v>14</v>
      </c>
      <c r="D1190" s="147" t="s">
        <v>15</v>
      </c>
      <c r="E1190" s="78" t="s">
        <v>992</v>
      </c>
      <c r="F1190" s="138">
        <v>1</v>
      </c>
      <c r="G1190" s="152" t="s">
        <v>990</v>
      </c>
      <c r="H1190" s="155" t="s">
        <v>12</v>
      </c>
      <c r="I1190" s="159"/>
      <c r="J1190" s="163" t="s">
        <v>1083</v>
      </c>
      <c r="K1190" s="9">
        <v>239</v>
      </c>
      <c r="L1190" s="127">
        <v>10.88</v>
      </c>
      <c r="M1190" s="127">
        <v>99.9</v>
      </c>
      <c r="N1190" s="166">
        <v>94.94</v>
      </c>
      <c r="O1190" s="33">
        <f t="shared" si="87"/>
        <v>94.428218377892605</v>
      </c>
    </row>
    <row r="1191" spans="1:15" x14ac:dyDescent="0.35">
      <c r="A1191" s="140">
        <v>44186</v>
      </c>
      <c r="B1191" s="144">
        <v>2019</v>
      </c>
      <c r="C1191" s="147" t="s">
        <v>14</v>
      </c>
      <c r="D1191" s="147" t="s">
        <v>15</v>
      </c>
      <c r="E1191" s="78" t="s">
        <v>992</v>
      </c>
      <c r="F1191" s="138">
        <v>1</v>
      </c>
      <c r="G1191" s="152" t="s">
        <v>990</v>
      </c>
      <c r="H1191" s="155" t="s">
        <v>11</v>
      </c>
      <c r="I1191" s="159"/>
      <c r="J1191" s="163" t="s">
        <v>1084</v>
      </c>
      <c r="K1191" s="9">
        <v>79</v>
      </c>
      <c r="L1191" s="127">
        <v>10.94</v>
      </c>
      <c r="M1191" s="127">
        <v>101.87</v>
      </c>
      <c r="N1191" s="166">
        <v>93.63</v>
      </c>
      <c r="O1191" s="33">
        <f t="shared" si="87"/>
        <v>90.938084240624647</v>
      </c>
    </row>
    <row r="1192" spans="1:15" x14ac:dyDescent="0.35">
      <c r="A1192" s="140">
        <v>44186</v>
      </c>
      <c r="B1192" s="144">
        <v>2019</v>
      </c>
      <c r="C1192" s="147" t="s">
        <v>14</v>
      </c>
      <c r="D1192" s="147" t="s">
        <v>15</v>
      </c>
      <c r="E1192" s="78" t="s">
        <v>992</v>
      </c>
      <c r="F1192" s="138">
        <v>1</v>
      </c>
      <c r="G1192" s="152" t="s">
        <v>990</v>
      </c>
      <c r="H1192" s="155" t="s">
        <v>10</v>
      </c>
      <c r="I1192" s="159"/>
      <c r="J1192" s="163" t="s">
        <v>1085</v>
      </c>
      <c r="K1192" s="9">
        <v>21</v>
      </c>
      <c r="L1192" s="127">
        <v>10.82</v>
      </c>
      <c r="M1192" s="127">
        <v>101.62</v>
      </c>
      <c r="N1192" s="166">
        <v>93.09</v>
      </c>
      <c r="O1192" s="33">
        <f t="shared" si="87"/>
        <v>90.605726872246706</v>
      </c>
    </row>
    <row r="1193" spans="1:15" x14ac:dyDescent="0.35">
      <c r="A1193" s="140">
        <v>44186</v>
      </c>
      <c r="B1193" s="144">
        <v>2019</v>
      </c>
      <c r="C1193" s="147" t="s">
        <v>14</v>
      </c>
      <c r="D1193" s="147" t="s">
        <v>15</v>
      </c>
      <c r="E1193" s="78" t="s">
        <v>992</v>
      </c>
      <c r="F1193" s="138">
        <v>1</v>
      </c>
      <c r="G1193" s="152" t="s">
        <v>952</v>
      </c>
      <c r="H1193" s="155" t="s">
        <v>8</v>
      </c>
      <c r="I1193" s="159"/>
      <c r="J1193" s="163" t="s">
        <v>1086</v>
      </c>
      <c r="K1193" s="9">
        <v>348</v>
      </c>
      <c r="L1193" s="127" t="s">
        <v>1357</v>
      </c>
      <c r="M1193" s="127" t="s">
        <v>1358</v>
      </c>
      <c r="N1193" s="166">
        <v>52.19</v>
      </c>
      <c r="O1193" s="33">
        <f t="shared" si="87"/>
        <v>95.230301613280332</v>
      </c>
    </row>
    <row r="1194" spans="1:15" x14ac:dyDescent="0.35">
      <c r="A1194" s="140">
        <v>44186</v>
      </c>
      <c r="B1194" s="144">
        <v>2019</v>
      </c>
      <c r="C1194" s="147" t="s">
        <v>14</v>
      </c>
      <c r="D1194" s="147" t="s">
        <v>15</v>
      </c>
      <c r="E1194" s="78" t="s">
        <v>992</v>
      </c>
      <c r="F1194" s="138">
        <v>1</v>
      </c>
      <c r="G1194" s="152" t="s">
        <v>952</v>
      </c>
      <c r="H1194" s="155" t="s">
        <v>12</v>
      </c>
      <c r="I1194" s="159"/>
      <c r="J1194" s="163" t="s">
        <v>1087</v>
      </c>
      <c r="K1194" s="9">
        <v>360</v>
      </c>
      <c r="L1194" s="127">
        <v>11.25</v>
      </c>
      <c r="M1194" s="127">
        <v>106.81</v>
      </c>
      <c r="N1194" s="166">
        <v>102.07</v>
      </c>
      <c r="O1194" s="33">
        <f t="shared" si="87"/>
        <v>95.039765592298025</v>
      </c>
    </row>
    <row r="1195" spans="1:15" x14ac:dyDescent="0.35">
      <c r="A1195" s="140">
        <v>44186</v>
      </c>
      <c r="B1195" s="144">
        <v>2019</v>
      </c>
      <c r="C1195" s="147" t="s">
        <v>14</v>
      </c>
      <c r="D1195" s="147" t="s">
        <v>15</v>
      </c>
      <c r="E1195" s="78" t="s">
        <v>992</v>
      </c>
      <c r="F1195" s="138">
        <v>1</v>
      </c>
      <c r="G1195" s="152" t="s">
        <v>952</v>
      </c>
      <c r="H1195" s="155" t="s">
        <v>11</v>
      </c>
      <c r="I1195" s="159"/>
      <c r="J1195" s="163" t="s">
        <v>1088</v>
      </c>
      <c r="K1195" s="9">
        <v>116</v>
      </c>
      <c r="L1195" s="127">
        <v>10.9</v>
      </c>
      <c r="M1195" s="127">
        <v>96.63</v>
      </c>
      <c r="N1195" s="166">
        <v>90.43</v>
      </c>
      <c r="O1195" s="33">
        <f t="shared" si="87"/>
        <v>92.767992534701975</v>
      </c>
    </row>
    <row r="1196" spans="1:15" x14ac:dyDescent="0.35">
      <c r="A1196" s="140">
        <v>44186</v>
      </c>
      <c r="B1196" s="144">
        <v>2019</v>
      </c>
      <c r="C1196" s="147" t="s">
        <v>14</v>
      </c>
      <c r="D1196" s="147" t="s">
        <v>15</v>
      </c>
      <c r="E1196" s="78" t="s">
        <v>992</v>
      </c>
      <c r="F1196" s="138">
        <v>1</v>
      </c>
      <c r="G1196" s="152" t="s">
        <v>952</v>
      </c>
      <c r="H1196" s="155" t="s">
        <v>10</v>
      </c>
      <c r="I1196" s="159"/>
      <c r="J1196" s="163" t="s">
        <v>1089</v>
      </c>
      <c r="K1196" s="9">
        <v>88</v>
      </c>
      <c r="L1196" s="127">
        <v>11.1</v>
      </c>
      <c r="M1196" s="127">
        <v>89.91</v>
      </c>
      <c r="N1196" s="166">
        <v>82.74</v>
      </c>
      <c r="O1196" s="33">
        <f t="shared" ref="O1196:O1259" si="88">100/(M1196-L1196)*(N1196-L1196)</f>
        <v>90.902169775409206</v>
      </c>
    </row>
    <row r="1197" spans="1:15" x14ac:dyDescent="0.35">
      <c r="A1197" s="140">
        <v>44186</v>
      </c>
      <c r="B1197" s="144">
        <v>2019</v>
      </c>
      <c r="C1197" s="147" t="s">
        <v>14</v>
      </c>
      <c r="D1197" s="147" t="s">
        <v>16</v>
      </c>
      <c r="E1197" s="78" t="s">
        <v>997</v>
      </c>
      <c r="F1197" s="138">
        <v>6</v>
      </c>
      <c r="G1197" s="152" t="s">
        <v>990</v>
      </c>
      <c r="H1197" s="155" t="s">
        <v>12</v>
      </c>
      <c r="I1197" s="159"/>
      <c r="J1197" s="163" t="s">
        <v>1091</v>
      </c>
      <c r="K1197" s="9">
        <v>357</v>
      </c>
      <c r="L1197" s="127">
        <v>11.29</v>
      </c>
      <c r="M1197" s="127">
        <v>101.62</v>
      </c>
      <c r="N1197" s="166">
        <v>96.51</v>
      </c>
      <c r="O1197" s="33">
        <f t="shared" si="88"/>
        <v>94.342964685043725</v>
      </c>
    </row>
    <row r="1198" spans="1:15" x14ac:dyDescent="0.35">
      <c r="A1198" s="76">
        <v>44127</v>
      </c>
      <c r="B1198" s="125">
        <v>2019</v>
      </c>
      <c r="C1198" s="77" t="s">
        <v>14</v>
      </c>
      <c r="D1198" s="78" t="s">
        <v>14</v>
      </c>
      <c r="E1198" s="78" t="s">
        <v>998</v>
      </c>
      <c r="F1198" s="152">
        <v>7</v>
      </c>
      <c r="G1198" s="77" t="s">
        <v>990</v>
      </c>
      <c r="H1198" s="79" t="s">
        <v>12</v>
      </c>
      <c r="I1198" s="137"/>
      <c r="J1198" s="80" t="s">
        <v>1518</v>
      </c>
      <c r="L1198" s="39">
        <v>10.89</v>
      </c>
      <c r="M1198" s="39">
        <v>90.93</v>
      </c>
      <c r="N1198" s="43">
        <v>88.78</v>
      </c>
      <c r="O1198" s="33">
        <f t="shared" si="88"/>
        <v>97.313843078460764</v>
      </c>
    </row>
    <row r="1199" spans="1:15" x14ac:dyDescent="0.35">
      <c r="A1199" s="140">
        <v>44186</v>
      </c>
      <c r="B1199" s="144">
        <v>2019</v>
      </c>
      <c r="C1199" s="147" t="s">
        <v>14</v>
      </c>
      <c r="D1199" s="147" t="s">
        <v>16</v>
      </c>
      <c r="E1199" s="78" t="s">
        <v>997</v>
      </c>
      <c r="F1199" s="138">
        <v>6</v>
      </c>
      <c r="G1199" s="152" t="s">
        <v>990</v>
      </c>
      <c r="H1199" s="155" t="s">
        <v>10</v>
      </c>
      <c r="I1199" s="159"/>
      <c r="J1199" s="163" t="s">
        <v>1093</v>
      </c>
      <c r="K1199" s="9">
        <v>17</v>
      </c>
      <c r="L1199" s="127">
        <v>10.87</v>
      </c>
      <c r="M1199" s="127">
        <v>98.58</v>
      </c>
      <c r="N1199" s="166">
        <v>90.31</v>
      </c>
      <c r="O1199" s="33">
        <f t="shared" si="88"/>
        <v>90.571200547258002</v>
      </c>
    </row>
    <row r="1200" spans="1:15" x14ac:dyDescent="0.35">
      <c r="A1200" s="140">
        <v>44186</v>
      </c>
      <c r="B1200" s="144">
        <v>2019</v>
      </c>
      <c r="C1200" s="147" t="s">
        <v>14</v>
      </c>
      <c r="D1200" s="147" t="s">
        <v>16</v>
      </c>
      <c r="E1200" s="78" t="s">
        <v>997</v>
      </c>
      <c r="F1200" s="138">
        <v>6</v>
      </c>
      <c r="G1200" s="152" t="s">
        <v>990</v>
      </c>
      <c r="H1200" s="155" t="s">
        <v>8</v>
      </c>
      <c r="I1200" s="159"/>
      <c r="J1200" s="163" t="s">
        <v>1094</v>
      </c>
      <c r="K1200" s="9">
        <v>347</v>
      </c>
      <c r="L1200" s="127" t="s">
        <v>1037</v>
      </c>
      <c r="M1200" s="127" t="s">
        <v>1359</v>
      </c>
      <c r="N1200" s="166">
        <v>83.54</v>
      </c>
      <c r="O1200" s="33">
        <f t="shared" si="88"/>
        <v>96.942880128720859</v>
      </c>
    </row>
    <row r="1201" spans="1:15" x14ac:dyDescent="0.35">
      <c r="A1201" s="140">
        <v>44186</v>
      </c>
      <c r="B1201" s="144">
        <v>2019</v>
      </c>
      <c r="C1201" s="147" t="s">
        <v>14</v>
      </c>
      <c r="D1201" s="147" t="s">
        <v>16</v>
      </c>
      <c r="E1201" s="78" t="s">
        <v>997</v>
      </c>
      <c r="F1201" s="138">
        <v>6</v>
      </c>
      <c r="G1201" s="152" t="s">
        <v>952</v>
      </c>
      <c r="H1201" s="155" t="s">
        <v>12</v>
      </c>
      <c r="I1201" s="159"/>
      <c r="J1201" s="163" t="s">
        <v>1095</v>
      </c>
      <c r="K1201" s="9">
        <v>359</v>
      </c>
      <c r="L1201" s="127">
        <v>11.3</v>
      </c>
      <c r="M1201" s="127">
        <v>114.92</v>
      </c>
      <c r="N1201" s="166">
        <v>109.2</v>
      </c>
      <c r="O1201" s="33">
        <f t="shared" si="88"/>
        <v>94.479830148619953</v>
      </c>
    </row>
    <row r="1202" spans="1:15" x14ac:dyDescent="0.35">
      <c r="A1202" s="140">
        <v>44186</v>
      </c>
      <c r="B1202" s="144">
        <v>2019</v>
      </c>
      <c r="C1202" s="147" t="s">
        <v>14</v>
      </c>
      <c r="D1202" s="147" t="s">
        <v>16</v>
      </c>
      <c r="E1202" s="78" t="s">
        <v>997</v>
      </c>
      <c r="F1202" s="138">
        <v>6</v>
      </c>
      <c r="G1202" s="152" t="s">
        <v>952</v>
      </c>
      <c r="H1202" s="155" t="s">
        <v>11</v>
      </c>
      <c r="I1202" s="159"/>
      <c r="J1202" s="163" t="s">
        <v>1096</v>
      </c>
      <c r="K1202" s="9">
        <v>22</v>
      </c>
      <c r="L1202" s="127">
        <v>11</v>
      </c>
      <c r="M1202" s="127">
        <v>99.32</v>
      </c>
      <c r="N1202" s="166">
        <v>91.6</v>
      </c>
      <c r="O1202" s="33">
        <f t="shared" si="88"/>
        <v>91.259057971014485</v>
      </c>
    </row>
    <row r="1203" spans="1:15" x14ac:dyDescent="0.35">
      <c r="A1203" s="140">
        <v>44186</v>
      </c>
      <c r="B1203" s="144">
        <v>2019</v>
      </c>
      <c r="C1203" s="147" t="s">
        <v>14</v>
      </c>
      <c r="D1203" s="147" t="s">
        <v>16</v>
      </c>
      <c r="E1203" s="78" t="s">
        <v>997</v>
      </c>
      <c r="F1203" s="138">
        <v>6</v>
      </c>
      <c r="G1203" s="152" t="s">
        <v>952</v>
      </c>
      <c r="H1203" s="155" t="s">
        <v>10</v>
      </c>
      <c r="I1203" s="159"/>
      <c r="J1203" s="163" t="s">
        <v>1097</v>
      </c>
      <c r="K1203" s="9">
        <v>82</v>
      </c>
      <c r="L1203" s="127">
        <v>11.24</v>
      </c>
      <c r="M1203" s="127">
        <v>95.69</v>
      </c>
      <c r="N1203" s="166">
        <v>87.53</v>
      </c>
      <c r="O1203" s="33">
        <f t="shared" si="88"/>
        <v>90.33747779751333</v>
      </c>
    </row>
    <row r="1204" spans="1:15" x14ac:dyDescent="0.35">
      <c r="A1204" s="140">
        <v>44186</v>
      </c>
      <c r="B1204" s="144">
        <v>2019</v>
      </c>
      <c r="C1204" s="147" t="s">
        <v>14</v>
      </c>
      <c r="D1204" s="147" t="s">
        <v>16</v>
      </c>
      <c r="E1204" s="78" t="s">
        <v>993</v>
      </c>
      <c r="F1204" s="138">
        <v>2</v>
      </c>
      <c r="G1204" s="152" t="s">
        <v>952</v>
      </c>
      <c r="H1204" s="155" t="s">
        <v>8</v>
      </c>
      <c r="I1204" s="159"/>
      <c r="J1204" s="163" t="s">
        <v>1098</v>
      </c>
      <c r="K1204" s="9">
        <v>133</v>
      </c>
      <c r="L1204" s="127">
        <v>10.98</v>
      </c>
      <c r="M1204" s="127">
        <v>105.61</v>
      </c>
      <c r="N1204" s="166">
        <v>102.93</v>
      </c>
      <c r="O1204" s="33">
        <f t="shared" si="88"/>
        <v>97.167917151009192</v>
      </c>
    </row>
    <row r="1205" spans="1:15" x14ac:dyDescent="0.35">
      <c r="A1205" s="140">
        <v>44186</v>
      </c>
      <c r="B1205" s="144">
        <v>2019</v>
      </c>
      <c r="C1205" s="147" t="s">
        <v>14</v>
      </c>
      <c r="D1205" s="147" t="s">
        <v>16</v>
      </c>
      <c r="E1205" s="78" t="s">
        <v>993</v>
      </c>
      <c r="F1205" s="138">
        <v>2</v>
      </c>
      <c r="G1205" s="152" t="s">
        <v>952</v>
      </c>
      <c r="H1205" s="155" t="s">
        <v>12</v>
      </c>
      <c r="I1205" s="159"/>
      <c r="J1205" s="163" t="s">
        <v>1099</v>
      </c>
      <c r="K1205" s="9">
        <v>213</v>
      </c>
      <c r="L1205" s="127" t="s">
        <v>1360</v>
      </c>
      <c r="M1205" s="127" t="s">
        <v>1361</v>
      </c>
      <c r="N1205" s="166">
        <v>85.61</v>
      </c>
      <c r="O1205" s="33">
        <f t="shared" si="88"/>
        <v>95.264837268666241</v>
      </c>
    </row>
    <row r="1206" spans="1:15" x14ac:dyDescent="0.35">
      <c r="A1206" s="140">
        <v>44186</v>
      </c>
      <c r="B1206" s="144">
        <v>2019</v>
      </c>
      <c r="C1206" s="147" t="s">
        <v>14</v>
      </c>
      <c r="D1206" s="147" t="s">
        <v>16</v>
      </c>
      <c r="E1206" s="78" t="s">
        <v>993</v>
      </c>
      <c r="F1206" s="138">
        <v>2</v>
      </c>
      <c r="G1206" s="152" t="s">
        <v>952</v>
      </c>
      <c r="H1206" s="155" t="s">
        <v>11</v>
      </c>
      <c r="I1206" s="159"/>
      <c r="J1206" s="163" t="s">
        <v>1100</v>
      </c>
      <c r="K1206" s="9">
        <v>46</v>
      </c>
      <c r="L1206" s="127">
        <v>11.25</v>
      </c>
      <c r="M1206" s="127">
        <v>112.17</v>
      </c>
      <c r="N1206" s="166">
        <v>105.75</v>
      </c>
      <c r="O1206" s="33">
        <f t="shared" si="88"/>
        <v>93.6385255648038</v>
      </c>
    </row>
    <row r="1207" spans="1:15" x14ac:dyDescent="0.35">
      <c r="A1207" s="140">
        <v>44186</v>
      </c>
      <c r="B1207" s="144">
        <v>2019</v>
      </c>
      <c r="C1207" s="147" t="s">
        <v>14</v>
      </c>
      <c r="D1207" s="147" t="s">
        <v>16</v>
      </c>
      <c r="E1207" s="78" t="s">
        <v>993</v>
      </c>
      <c r="F1207" s="138">
        <v>2</v>
      </c>
      <c r="G1207" s="152" t="s">
        <v>952</v>
      </c>
      <c r="H1207" s="155" t="s">
        <v>10</v>
      </c>
      <c r="I1207" s="159"/>
      <c r="J1207" s="163" t="s">
        <v>1101</v>
      </c>
      <c r="K1207" s="9">
        <v>111</v>
      </c>
      <c r="L1207" s="127">
        <v>11.22</v>
      </c>
      <c r="M1207" s="127">
        <v>99.8</v>
      </c>
      <c r="N1207" s="166">
        <v>91.73</v>
      </c>
      <c r="O1207" s="33">
        <f t="shared" si="88"/>
        <v>90.889591329871308</v>
      </c>
    </row>
    <row r="1208" spans="1:15" x14ac:dyDescent="0.35">
      <c r="A1208" s="76">
        <v>44127</v>
      </c>
      <c r="B1208" s="125">
        <v>2019</v>
      </c>
      <c r="C1208" s="77" t="s">
        <v>14</v>
      </c>
      <c r="D1208" s="78" t="s">
        <v>14</v>
      </c>
      <c r="E1208" s="78" t="s">
        <v>998</v>
      </c>
      <c r="F1208" s="152">
        <v>7</v>
      </c>
      <c r="G1208" s="77" t="s">
        <v>990</v>
      </c>
      <c r="H1208" s="79" t="s">
        <v>11</v>
      </c>
      <c r="I1208" s="137"/>
      <c r="J1208" s="80" t="s">
        <v>1519</v>
      </c>
      <c r="L1208" s="39">
        <v>10.89</v>
      </c>
      <c r="M1208" s="39">
        <v>89.79</v>
      </c>
      <c r="N1208" s="43">
        <v>85.08</v>
      </c>
      <c r="O1208" s="33">
        <f t="shared" si="88"/>
        <v>94.030418250950561</v>
      </c>
    </row>
    <row r="1209" spans="1:15" x14ac:dyDescent="0.35">
      <c r="A1209" s="140">
        <v>44186</v>
      </c>
      <c r="B1209" s="144">
        <v>2019</v>
      </c>
      <c r="C1209" s="147" t="s">
        <v>14</v>
      </c>
      <c r="D1209" s="147" t="s">
        <v>16</v>
      </c>
      <c r="E1209" s="78" t="s">
        <v>993</v>
      </c>
      <c r="F1209" s="138">
        <v>2</v>
      </c>
      <c r="G1209" s="152" t="s">
        <v>990</v>
      </c>
      <c r="H1209" s="155" t="s">
        <v>12</v>
      </c>
      <c r="I1209" s="159"/>
      <c r="J1209" s="163" t="s">
        <v>1103</v>
      </c>
      <c r="K1209" s="9">
        <v>349</v>
      </c>
      <c r="L1209" s="127" t="s">
        <v>1026</v>
      </c>
      <c r="M1209" s="127" t="s">
        <v>1362</v>
      </c>
      <c r="N1209" s="166">
        <v>106.07</v>
      </c>
      <c r="O1209" s="33">
        <f t="shared" si="88"/>
        <v>95.746185712842276</v>
      </c>
    </row>
    <row r="1210" spans="1:15" x14ac:dyDescent="0.35">
      <c r="A1210" s="140">
        <v>44186</v>
      </c>
      <c r="B1210" s="144">
        <v>2019</v>
      </c>
      <c r="C1210" s="147" t="s">
        <v>14</v>
      </c>
      <c r="D1210" s="147" t="s">
        <v>16</v>
      </c>
      <c r="E1210" s="78" t="s">
        <v>993</v>
      </c>
      <c r="F1210" s="138">
        <v>2</v>
      </c>
      <c r="G1210" s="152" t="s">
        <v>990</v>
      </c>
      <c r="H1210" s="155" t="s">
        <v>11</v>
      </c>
      <c r="I1210" s="159"/>
      <c r="J1210" s="163" t="s">
        <v>1104</v>
      </c>
      <c r="K1210" s="9">
        <v>43</v>
      </c>
      <c r="L1210" s="127">
        <v>11.15</v>
      </c>
      <c r="M1210" s="127">
        <v>115.54</v>
      </c>
      <c r="N1210" s="166">
        <v>109.25</v>
      </c>
      <c r="O1210" s="33">
        <f t="shared" si="88"/>
        <v>93.974518632052863</v>
      </c>
    </row>
    <row r="1211" spans="1:15" x14ac:dyDescent="0.35">
      <c r="A1211" s="140">
        <v>44186</v>
      </c>
      <c r="B1211" s="144">
        <v>2019</v>
      </c>
      <c r="C1211" s="147" t="s">
        <v>14</v>
      </c>
      <c r="D1211" s="147" t="s">
        <v>16</v>
      </c>
      <c r="E1211" s="78" t="s">
        <v>993</v>
      </c>
      <c r="F1211" s="138">
        <v>2</v>
      </c>
      <c r="G1211" s="152" t="s">
        <v>990</v>
      </c>
      <c r="H1211" s="155" t="s">
        <v>10</v>
      </c>
      <c r="I1211" s="159"/>
      <c r="J1211" s="163" t="s">
        <v>1105</v>
      </c>
      <c r="K1211" s="9">
        <v>48</v>
      </c>
      <c r="L1211" s="127">
        <v>11.37</v>
      </c>
      <c r="M1211" s="127">
        <v>88.24</v>
      </c>
      <c r="N1211" s="166">
        <v>81.709999999999994</v>
      </c>
      <c r="O1211" s="33">
        <f t="shared" si="88"/>
        <v>91.505138545596452</v>
      </c>
    </row>
    <row r="1212" spans="1:15" x14ac:dyDescent="0.35">
      <c r="A1212" s="140">
        <v>44186</v>
      </c>
      <c r="B1212" s="144">
        <v>2019</v>
      </c>
      <c r="C1212" s="147" t="s">
        <v>14</v>
      </c>
      <c r="D1212" s="147" t="s">
        <v>15</v>
      </c>
      <c r="E1212" s="78" t="s">
        <v>995</v>
      </c>
      <c r="F1212" s="138">
        <v>4</v>
      </c>
      <c r="G1212" s="152" t="s">
        <v>952</v>
      </c>
      <c r="H1212" s="155" t="s">
        <v>8</v>
      </c>
      <c r="I1212" s="159"/>
      <c r="J1212" s="163" t="s">
        <v>1106</v>
      </c>
      <c r="K1212" s="9">
        <v>178</v>
      </c>
      <c r="L1212" s="127">
        <v>10.89</v>
      </c>
      <c r="M1212" s="127">
        <v>95.29</v>
      </c>
      <c r="N1212" s="166">
        <v>91.02</v>
      </c>
      <c r="O1212" s="33">
        <f t="shared" si="88"/>
        <v>94.940758293838854</v>
      </c>
    </row>
    <row r="1213" spans="1:15" x14ac:dyDescent="0.35">
      <c r="A1213" s="140">
        <v>44186</v>
      </c>
      <c r="B1213" s="144">
        <v>2019</v>
      </c>
      <c r="C1213" s="147" t="s">
        <v>14</v>
      </c>
      <c r="D1213" s="147" t="s">
        <v>15</v>
      </c>
      <c r="E1213" s="78" t="s">
        <v>995</v>
      </c>
      <c r="F1213" s="138">
        <v>4</v>
      </c>
      <c r="G1213" s="152" t="s">
        <v>952</v>
      </c>
      <c r="H1213" s="155" t="s">
        <v>10</v>
      </c>
      <c r="I1213" s="159"/>
      <c r="J1213" s="163" t="s">
        <v>1109</v>
      </c>
      <c r="K1213" s="9">
        <v>105</v>
      </c>
      <c r="L1213" s="127">
        <v>11.27</v>
      </c>
      <c r="M1213" s="127">
        <v>89.5</v>
      </c>
      <c r="N1213" s="166">
        <v>82.6</v>
      </c>
      <c r="O1213" s="33">
        <f t="shared" si="88"/>
        <v>91.179854275853259</v>
      </c>
    </row>
    <row r="1214" spans="1:15" x14ac:dyDescent="0.35">
      <c r="A1214" s="140">
        <v>44186</v>
      </c>
      <c r="B1214" s="144">
        <v>2019</v>
      </c>
      <c r="C1214" s="147" t="s">
        <v>14</v>
      </c>
      <c r="D1214" s="147" t="s">
        <v>15</v>
      </c>
      <c r="E1214" s="78" t="s">
        <v>995</v>
      </c>
      <c r="F1214" s="138">
        <v>4</v>
      </c>
      <c r="G1214" s="152" t="s">
        <v>990</v>
      </c>
      <c r="H1214" s="155" t="s">
        <v>11</v>
      </c>
      <c r="I1214" s="159"/>
      <c r="J1214" s="163" t="s">
        <v>1112</v>
      </c>
      <c r="K1214" s="9">
        <v>24</v>
      </c>
      <c r="L1214" s="127">
        <v>11.02</v>
      </c>
      <c r="M1214" s="127">
        <v>108.75</v>
      </c>
      <c r="N1214" s="166">
        <v>102.24</v>
      </c>
      <c r="O1214" s="33">
        <f t="shared" si="88"/>
        <v>93.338790545380135</v>
      </c>
    </row>
    <row r="1215" spans="1:15" x14ac:dyDescent="0.35">
      <c r="A1215" s="76">
        <v>44127</v>
      </c>
      <c r="B1215" s="125">
        <v>2019</v>
      </c>
      <c r="C1215" s="77" t="s">
        <v>14</v>
      </c>
      <c r="D1215" s="78" t="s">
        <v>14</v>
      </c>
      <c r="E1215" s="78" t="s">
        <v>994</v>
      </c>
      <c r="F1215" s="152">
        <v>3</v>
      </c>
      <c r="G1215" s="77" t="s">
        <v>952</v>
      </c>
      <c r="H1215" s="79" t="s">
        <v>10</v>
      </c>
      <c r="I1215" s="137"/>
      <c r="J1215" s="80" t="s">
        <v>1412</v>
      </c>
      <c r="L1215" s="2">
        <v>10.89</v>
      </c>
      <c r="M1215" s="2">
        <v>84.94</v>
      </c>
      <c r="N1215" s="3">
        <v>76.05</v>
      </c>
      <c r="O1215" s="33">
        <f t="shared" si="88"/>
        <v>87.99459824442944</v>
      </c>
    </row>
    <row r="1216" spans="1:15" x14ac:dyDescent="0.35">
      <c r="A1216" s="76">
        <v>44127</v>
      </c>
      <c r="B1216" s="125">
        <v>2019</v>
      </c>
      <c r="C1216" s="77" t="s">
        <v>14</v>
      </c>
      <c r="D1216" s="78" t="s">
        <v>14</v>
      </c>
      <c r="E1216" s="78" t="s">
        <v>998</v>
      </c>
      <c r="F1216" s="152">
        <v>7</v>
      </c>
      <c r="G1216" s="77" t="s">
        <v>990</v>
      </c>
      <c r="H1216" s="79" t="s">
        <v>10</v>
      </c>
      <c r="I1216" s="137"/>
      <c r="J1216" s="80" t="s">
        <v>1520</v>
      </c>
      <c r="L1216" s="39">
        <v>10.89</v>
      </c>
      <c r="M1216" s="39">
        <v>81.89</v>
      </c>
      <c r="N1216" s="43">
        <v>78.900000000000006</v>
      </c>
      <c r="O1216" s="33">
        <f t="shared" si="88"/>
        <v>95.788732394366193</v>
      </c>
    </row>
    <row r="1217" spans="1:15" x14ac:dyDescent="0.35">
      <c r="A1217" s="140">
        <v>44186</v>
      </c>
      <c r="B1217" s="144">
        <v>2019</v>
      </c>
      <c r="C1217" s="147" t="s">
        <v>14</v>
      </c>
      <c r="D1217" s="147" t="s">
        <v>15</v>
      </c>
      <c r="E1217" s="78" t="s">
        <v>995</v>
      </c>
      <c r="F1217" s="138">
        <v>4</v>
      </c>
      <c r="G1217" s="152" t="s">
        <v>990</v>
      </c>
      <c r="H1217" s="155" t="s">
        <v>10</v>
      </c>
      <c r="I1217" s="159"/>
      <c r="J1217" s="163" t="s">
        <v>1113</v>
      </c>
      <c r="K1217" s="9">
        <v>95</v>
      </c>
      <c r="L1217" s="127">
        <v>10.93</v>
      </c>
      <c r="M1217" s="127">
        <v>100.9</v>
      </c>
      <c r="N1217" s="166">
        <v>92.52</v>
      </c>
      <c r="O1217" s="33">
        <f t="shared" si="88"/>
        <v>90.685784150272312</v>
      </c>
    </row>
    <row r="1218" spans="1:15" x14ac:dyDescent="0.35">
      <c r="A1218" s="140">
        <v>44186</v>
      </c>
      <c r="B1218" s="144">
        <v>2019</v>
      </c>
      <c r="C1218" s="147" t="s">
        <v>14</v>
      </c>
      <c r="D1218" s="147" t="s">
        <v>14</v>
      </c>
      <c r="E1218" s="78" t="s">
        <v>997</v>
      </c>
      <c r="F1218" s="138">
        <v>6</v>
      </c>
      <c r="G1218" s="152" t="s">
        <v>952</v>
      </c>
      <c r="H1218" s="155" t="s">
        <v>8</v>
      </c>
      <c r="I1218" s="159"/>
      <c r="J1218" s="163" t="s">
        <v>1114</v>
      </c>
      <c r="K1218" s="9">
        <v>180</v>
      </c>
      <c r="L1218" s="127">
        <v>10.89</v>
      </c>
      <c r="M1218" s="127">
        <v>89.44</v>
      </c>
      <c r="N1218" s="166">
        <v>86.1</v>
      </c>
      <c r="O1218" s="33">
        <f t="shared" si="88"/>
        <v>95.747931253978365</v>
      </c>
    </row>
    <row r="1219" spans="1:15" x14ac:dyDescent="0.35">
      <c r="A1219" s="140">
        <v>44186</v>
      </c>
      <c r="B1219" s="144">
        <v>2019</v>
      </c>
      <c r="C1219" s="147" t="s">
        <v>14</v>
      </c>
      <c r="D1219" s="147" t="s">
        <v>14</v>
      </c>
      <c r="E1219" s="78" t="s">
        <v>997</v>
      </c>
      <c r="F1219" s="138">
        <v>6</v>
      </c>
      <c r="G1219" s="152" t="s">
        <v>952</v>
      </c>
      <c r="H1219" s="155" t="s">
        <v>12</v>
      </c>
      <c r="I1219" s="159"/>
      <c r="J1219" s="163" t="s">
        <v>1115</v>
      </c>
      <c r="K1219" s="9">
        <v>388</v>
      </c>
      <c r="L1219" s="127">
        <v>10.9</v>
      </c>
      <c r="M1219" s="127">
        <v>95.36</v>
      </c>
      <c r="N1219" s="166">
        <v>88.47</v>
      </c>
      <c r="O1219" s="33">
        <f t="shared" si="88"/>
        <v>91.842292209329855</v>
      </c>
    </row>
    <row r="1220" spans="1:15" x14ac:dyDescent="0.35">
      <c r="A1220" s="140">
        <v>44186</v>
      </c>
      <c r="B1220" s="144">
        <v>2019</v>
      </c>
      <c r="C1220" s="147" t="s">
        <v>14</v>
      </c>
      <c r="D1220" s="147" t="s">
        <v>14</v>
      </c>
      <c r="E1220" s="78" t="s">
        <v>997</v>
      </c>
      <c r="F1220" s="138">
        <v>6</v>
      </c>
      <c r="G1220" s="152" t="s">
        <v>952</v>
      </c>
      <c r="H1220" s="155" t="s">
        <v>11</v>
      </c>
      <c r="I1220" s="159"/>
      <c r="J1220" s="163" t="s">
        <v>1116</v>
      </c>
      <c r="K1220" s="9">
        <v>87</v>
      </c>
      <c r="L1220" s="127">
        <v>11.1</v>
      </c>
      <c r="M1220" s="127">
        <v>87.38</v>
      </c>
      <c r="N1220" s="166">
        <v>80.260000000000005</v>
      </c>
      <c r="O1220" s="33">
        <f t="shared" si="88"/>
        <v>90.665967488201375</v>
      </c>
    </row>
    <row r="1221" spans="1:15" x14ac:dyDescent="0.35">
      <c r="A1221" s="140">
        <v>44186</v>
      </c>
      <c r="B1221" s="144">
        <v>2019</v>
      </c>
      <c r="C1221" s="147" t="s">
        <v>14</v>
      </c>
      <c r="D1221" s="147" t="s">
        <v>14</v>
      </c>
      <c r="E1221" s="78" t="s">
        <v>997</v>
      </c>
      <c r="F1221" s="138">
        <v>6</v>
      </c>
      <c r="G1221" s="152" t="s">
        <v>952</v>
      </c>
      <c r="H1221" s="155" t="s">
        <v>10</v>
      </c>
      <c r="I1221" s="159"/>
      <c r="J1221" s="163" t="s">
        <v>1117</v>
      </c>
      <c r="K1221" s="9">
        <v>15</v>
      </c>
      <c r="L1221" s="127">
        <v>11.15</v>
      </c>
      <c r="M1221" s="127">
        <v>78.930000000000007</v>
      </c>
      <c r="N1221" s="166">
        <v>72.430000000000007</v>
      </c>
      <c r="O1221" s="33">
        <f t="shared" si="88"/>
        <v>90.410150486869298</v>
      </c>
    </row>
    <row r="1222" spans="1:15" x14ac:dyDescent="0.35">
      <c r="A1222" s="140">
        <v>44186</v>
      </c>
      <c r="B1222" s="144">
        <v>2019</v>
      </c>
      <c r="C1222" s="147" t="s">
        <v>14</v>
      </c>
      <c r="D1222" s="147" t="s">
        <v>14</v>
      </c>
      <c r="E1222" s="78" t="s">
        <v>997</v>
      </c>
      <c r="F1222" s="138">
        <v>6</v>
      </c>
      <c r="G1222" s="152" t="s">
        <v>990</v>
      </c>
      <c r="H1222" s="155" t="s">
        <v>8</v>
      </c>
      <c r="I1222" s="159"/>
      <c r="J1222" s="163" t="s">
        <v>1118</v>
      </c>
      <c r="K1222" s="9">
        <v>391</v>
      </c>
      <c r="L1222" s="127">
        <v>11.22</v>
      </c>
      <c r="M1222" s="127">
        <v>94.91</v>
      </c>
      <c r="N1222" s="166">
        <v>88.34</v>
      </c>
      <c r="O1222" s="33">
        <f t="shared" si="88"/>
        <v>92.149599713227403</v>
      </c>
    </row>
    <row r="1223" spans="1:15" x14ac:dyDescent="0.35">
      <c r="A1223" s="140">
        <v>44186</v>
      </c>
      <c r="B1223" s="144">
        <v>2019</v>
      </c>
      <c r="C1223" s="147" t="s">
        <v>14</v>
      </c>
      <c r="D1223" s="147" t="s">
        <v>14</v>
      </c>
      <c r="E1223" s="78" t="s">
        <v>997</v>
      </c>
      <c r="F1223" s="138">
        <v>6</v>
      </c>
      <c r="G1223" s="152" t="s">
        <v>990</v>
      </c>
      <c r="H1223" s="155" t="s">
        <v>12</v>
      </c>
      <c r="I1223" s="159"/>
      <c r="J1223" s="163" t="s">
        <v>1119</v>
      </c>
      <c r="K1223" s="9">
        <v>237</v>
      </c>
      <c r="L1223" s="127">
        <v>10.88</v>
      </c>
      <c r="M1223" s="127">
        <v>89.43</v>
      </c>
      <c r="N1223" s="166">
        <v>84.56</v>
      </c>
      <c r="O1223" s="33">
        <f t="shared" si="88"/>
        <v>93.800127307447482</v>
      </c>
    </row>
    <row r="1224" spans="1:15" x14ac:dyDescent="0.35">
      <c r="A1224" s="140">
        <v>44186</v>
      </c>
      <c r="B1224" s="144">
        <v>2019</v>
      </c>
      <c r="C1224" s="147" t="s">
        <v>14</v>
      </c>
      <c r="D1224" s="147" t="s">
        <v>14</v>
      </c>
      <c r="E1224" s="78" t="s">
        <v>997</v>
      </c>
      <c r="F1224" s="138">
        <v>6</v>
      </c>
      <c r="G1224" s="152" t="s">
        <v>990</v>
      </c>
      <c r="H1224" s="155" t="s">
        <v>11</v>
      </c>
      <c r="I1224" s="159"/>
      <c r="J1224" s="163" t="s">
        <v>1120</v>
      </c>
      <c r="K1224" s="9">
        <v>96</v>
      </c>
      <c r="L1224" s="127">
        <v>10.9</v>
      </c>
      <c r="M1224" s="127">
        <v>89.59</v>
      </c>
      <c r="N1224" s="166">
        <v>82.5</v>
      </c>
      <c r="O1224" s="34">
        <f t="shared" si="88"/>
        <v>90.98996060490532</v>
      </c>
    </row>
    <row r="1225" spans="1:15" x14ac:dyDescent="0.35">
      <c r="A1225" s="140">
        <v>44186</v>
      </c>
      <c r="B1225" s="144">
        <v>2019</v>
      </c>
      <c r="C1225" s="147" t="s">
        <v>14</v>
      </c>
      <c r="D1225" s="147" t="s">
        <v>14</v>
      </c>
      <c r="E1225" s="78" t="s">
        <v>997</v>
      </c>
      <c r="F1225" s="138">
        <v>6</v>
      </c>
      <c r="G1225" s="152" t="s">
        <v>990</v>
      </c>
      <c r="H1225" s="155" t="s">
        <v>10</v>
      </c>
      <c r="I1225" s="159"/>
      <c r="J1225" s="163" t="s">
        <v>1121</v>
      </c>
      <c r="K1225" s="9">
        <v>97</v>
      </c>
      <c r="L1225" s="127">
        <v>11.32</v>
      </c>
      <c r="M1225" s="127">
        <v>91.17</v>
      </c>
      <c r="N1225" s="166">
        <v>82.85</v>
      </c>
      <c r="O1225" s="34">
        <f t="shared" si="88"/>
        <v>89.580463368816552</v>
      </c>
    </row>
    <row r="1226" spans="1:15" x14ac:dyDescent="0.35">
      <c r="A1226" s="140">
        <v>44186</v>
      </c>
      <c r="B1226" s="144">
        <v>2019</v>
      </c>
      <c r="C1226" s="147" t="s">
        <v>14</v>
      </c>
      <c r="D1226" s="147" t="s">
        <v>13</v>
      </c>
      <c r="E1226" s="78" t="s">
        <v>999</v>
      </c>
      <c r="F1226" s="138">
        <v>8</v>
      </c>
      <c r="G1226" s="152" t="s">
        <v>952</v>
      </c>
      <c r="H1226" s="155" t="s">
        <v>8</v>
      </c>
      <c r="I1226" s="159"/>
      <c r="J1226" s="163" t="s">
        <v>1122</v>
      </c>
      <c r="K1226" s="9">
        <v>173</v>
      </c>
      <c r="L1226" s="127">
        <v>10.94</v>
      </c>
      <c r="M1226" s="127">
        <v>97.65</v>
      </c>
      <c r="N1226" s="166">
        <v>93.3</v>
      </c>
      <c r="O1226" s="34">
        <f t="shared" si="88"/>
        <v>94.983277591973234</v>
      </c>
    </row>
    <row r="1227" spans="1:15" x14ac:dyDescent="0.35">
      <c r="A1227" s="76">
        <v>44127</v>
      </c>
      <c r="B1227" s="125">
        <v>2019</v>
      </c>
      <c r="C1227" s="77" t="s">
        <v>14</v>
      </c>
      <c r="D1227" s="78" t="s">
        <v>13</v>
      </c>
      <c r="E1227" s="78" t="s">
        <v>997</v>
      </c>
      <c r="F1227" s="152">
        <v>6</v>
      </c>
      <c r="G1227" s="77" t="s">
        <v>952</v>
      </c>
      <c r="H1227" s="79" t="s">
        <v>8</v>
      </c>
      <c r="I1227" s="137"/>
      <c r="J1227" s="80" t="s">
        <v>1521</v>
      </c>
      <c r="L1227" s="39">
        <v>10.89</v>
      </c>
      <c r="M1227" s="39">
        <v>82.1</v>
      </c>
      <c r="N1227" s="43">
        <v>79.930000000000007</v>
      </c>
      <c r="O1227" s="33">
        <f t="shared" si="88"/>
        <v>96.952675186069385</v>
      </c>
    </row>
    <row r="1228" spans="1:15" x14ac:dyDescent="0.35">
      <c r="A1228" s="140">
        <v>44186</v>
      </c>
      <c r="B1228" s="144">
        <v>2019</v>
      </c>
      <c r="C1228" s="147" t="s">
        <v>14</v>
      </c>
      <c r="D1228" s="147" t="s">
        <v>13</v>
      </c>
      <c r="E1228" s="78" t="s">
        <v>999</v>
      </c>
      <c r="F1228" s="138">
        <v>8</v>
      </c>
      <c r="G1228" s="152" t="s">
        <v>952</v>
      </c>
      <c r="H1228" s="155" t="s">
        <v>12</v>
      </c>
      <c r="I1228" s="159"/>
      <c r="J1228" s="163" t="s">
        <v>1123</v>
      </c>
      <c r="K1228" s="9">
        <v>216</v>
      </c>
      <c r="L1228" s="127" t="s">
        <v>1363</v>
      </c>
      <c r="M1228" s="127" t="s">
        <v>1364</v>
      </c>
      <c r="N1228" s="166">
        <v>93.66</v>
      </c>
      <c r="O1228" s="34">
        <f t="shared" si="88"/>
        <v>95.966152776167831</v>
      </c>
    </row>
    <row r="1229" spans="1:15" x14ac:dyDescent="0.35">
      <c r="A1229" s="140">
        <v>44186</v>
      </c>
      <c r="B1229" s="144">
        <v>2019</v>
      </c>
      <c r="C1229" s="147" t="s">
        <v>14</v>
      </c>
      <c r="D1229" s="147" t="s">
        <v>13</v>
      </c>
      <c r="E1229" s="78" t="s">
        <v>999</v>
      </c>
      <c r="F1229" s="138">
        <v>8</v>
      </c>
      <c r="G1229" s="152" t="s">
        <v>952</v>
      </c>
      <c r="H1229" s="155" t="s">
        <v>11</v>
      </c>
      <c r="I1229" s="159"/>
      <c r="J1229" s="163" t="s">
        <v>1124</v>
      </c>
      <c r="K1229" s="9">
        <v>85</v>
      </c>
      <c r="L1229" s="127">
        <v>10.9</v>
      </c>
      <c r="M1229" s="127">
        <v>108.53</v>
      </c>
      <c r="N1229" s="166">
        <v>100.41</v>
      </c>
      <c r="O1229" s="34">
        <f t="shared" si="88"/>
        <v>91.682884359315764</v>
      </c>
    </row>
    <row r="1230" spans="1:15" x14ac:dyDescent="0.35">
      <c r="A1230" s="140">
        <v>44186</v>
      </c>
      <c r="B1230" s="144">
        <v>2019</v>
      </c>
      <c r="C1230" s="147" t="s">
        <v>14</v>
      </c>
      <c r="D1230" s="147" t="s">
        <v>13</v>
      </c>
      <c r="E1230" s="78" t="s">
        <v>999</v>
      </c>
      <c r="F1230" s="138">
        <v>8</v>
      </c>
      <c r="G1230" s="152" t="s">
        <v>952</v>
      </c>
      <c r="H1230" s="155" t="s">
        <v>10</v>
      </c>
      <c r="I1230" s="159"/>
      <c r="J1230" s="163" t="s">
        <v>1125</v>
      </c>
      <c r="K1230" s="9">
        <v>81</v>
      </c>
      <c r="L1230" s="127">
        <v>11.27</v>
      </c>
      <c r="M1230" s="127">
        <v>94.63</v>
      </c>
      <c r="N1230" s="166">
        <v>85.32</v>
      </c>
      <c r="O1230" s="34">
        <f t="shared" si="88"/>
        <v>88.831573896353163</v>
      </c>
    </row>
    <row r="1231" spans="1:15" x14ac:dyDescent="0.35">
      <c r="A1231" s="140">
        <v>44186</v>
      </c>
      <c r="B1231" s="144">
        <v>2019</v>
      </c>
      <c r="C1231" s="147" t="s">
        <v>14</v>
      </c>
      <c r="D1231" s="147" t="s">
        <v>13</v>
      </c>
      <c r="E1231" s="78" t="s">
        <v>999</v>
      </c>
      <c r="F1231" s="138">
        <v>8</v>
      </c>
      <c r="G1231" s="152" t="s">
        <v>990</v>
      </c>
      <c r="H1231" s="155" t="s">
        <v>8</v>
      </c>
      <c r="I1231" s="159"/>
      <c r="J1231" s="163" t="s">
        <v>1126</v>
      </c>
      <c r="K1231" s="9">
        <v>227</v>
      </c>
      <c r="L1231" s="127">
        <v>10.88</v>
      </c>
      <c r="M1231" s="127">
        <v>95.06</v>
      </c>
      <c r="N1231" s="166">
        <v>88.08</v>
      </c>
      <c r="O1231" s="34">
        <f t="shared" si="88"/>
        <v>91.708244238536452</v>
      </c>
    </row>
    <row r="1232" spans="1:15" x14ac:dyDescent="0.35">
      <c r="A1232" s="140">
        <v>44186</v>
      </c>
      <c r="B1232" s="144">
        <v>2019</v>
      </c>
      <c r="C1232" s="147" t="s">
        <v>14</v>
      </c>
      <c r="D1232" s="147" t="s">
        <v>13</v>
      </c>
      <c r="E1232" s="78" t="s">
        <v>999</v>
      </c>
      <c r="F1232" s="138">
        <v>8</v>
      </c>
      <c r="G1232" s="152" t="s">
        <v>990</v>
      </c>
      <c r="H1232" s="155" t="s">
        <v>12</v>
      </c>
      <c r="I1232" s="159"/>
      <c r="J1232" s="163" t="s">
        <v>1127</v>
      </c>
      <c r="K1232" s="9">
        <v>172</v>
      </c>
      <c r="L1232" s="127">
        <v>10.88</v>
      </c>
      <c r="M1232" s="127">
        <v>98.23</v>
      </c>
      <c r="N1232" s="166">
        <v>91.3</v>
      </c>
      <c r="O1232" s="34">
        <f t="shared" si="88"/>
        <v>92.066399542072119</v>
      </c>
    </row>
    <row r="1233" spans="1:15" x14ac:dyDescent="0.35">
      <c r="A1233" s="140">
        <v>44186</v>
      </c>
      <c r="B1233" s="144">
        <v>2019</v>
      </c>
      <c r="C1233" s="147" t="s">
        <v>14</v>
      </c>
      <c r="D1233" s="147" t="s">
        <v>13</v>
      </c>
      <c r="E1233" s="78" t="s">
        <v>999</v>
      </c>
      <c r="F1233" s="138">
        <v>8</v>
      </c>
      <c r="G1233" s="152" t="s">
        <v>990</v>
      </c>
      <c r="H1233" s="155" t="s">
        <v>11</v>
      </c>
      <c r="I1233" s="159"/>
      <c r="J1233" s="163" t="s">
        <v>1128</v>
      </c>
      <c r="K1233" s="9">
        <v>126</v>
      </c>
      <c r="L1233" s="127">
        <v>10.92</v>
      </c>
      <c r="M1233" s="127">
        <v>97.6</v>
      </c>
      <c r="N1233" s="166">
        <v>91.25</v>
      </c>
      <c r="O1233" s="34">
        <f t="shared" si="88"/>
        <v>92.674203968620219</v>
      </c>
    </row>
    <row r="1234" spans="1:15" x14ac:dyDescent="0.35">
      <c r="A1234" s="140">
        <v>44186</v>
      </c>
      <c r="B1234" s="144">
        <v>2019</v>
      </c>
      <c r="C1234" s="147" t="s">
        <v>14</v>
      </c>
      <c r="D1234" s="147" t="s">
        <v>13</v>
      </c>
      <c r="E1234" s="78" t="s">
        <v>999</v>
      </c>
      <c r="F1234" s="138">
        <v>8</v>
      </c>
      <c r="G1234" s="152" t="s">
        <v>990</v>
      </c>
      <c r="H1234" s="155" t="s">
        <v>10</v>
      </c>
      <c r="I1234" s="159"/>
      <c r="J1234" s="163" t="s">
        <v>1129</v>
      </c>
      <c r="K1234" s="9">
        <v>93</v>
      </c>
      <c r="L1234" s="127">
        <v>11.21</v>
      </c>
      <c r="M1234" s="127">
        <v>77.489999999999995</v>
      </c>
      <c r="N1234" s="166">
        <v>70.14</v>
      </c>
      <c r="O1234" s="34">
        <f t="shared" si="88"/>
        <v>88.910681955340976</v>
      </c>
    </row>
    <row r="1235" spans="1:15" x14ac:dyDescent="0.35">
      <c r="A1235" s="140">
        <v>44186</v>
      </c>
      <c r="B1235" s="144">
        <v>2019</v>
      </c>
      <c r="C1235" s="147" t="s">
        <v>14</v>
      </c>
      <c r="D1235" s="147" t="s">
        <v>13</v>
      </c>
      <c r="E1235" s="78" t="s">
        <v>998</v>
      </c>
      <c r="F1235" s="138">
        <v>7</v>
      </c>
      <c r="G1235" s="152" t="s">
        <v>952</v>
      </c>
      <c r="H1235" s="155" t="s">
        <v>8</v>
      </c>
      <c r="I1235" s="159"/>
      <c r="J1235" s="163" t="s">
        <v>1130</v>
      </c>
      <c r="K1235" s="9">
        <v>171</v>
      </c>
      <c r="L1235" s="127">
        <v>10.82</v>
      </c>
      <c r="M1235" s="127">
        <v>96.12</v>
      </c>
      <c r="N1235" s="166">
        <v>89.81</v>
      </c>
      <c r="O1235" s="34">
        <f t="shared" si="88"/>
        <v>92.602579132473622</v>
      </c>
    </row>
    <row r="1236" spans="1:15" x14ac:dyDescent="0.35">
      <c r="A1236" s="140">
        <v>44186</v>
      </c>
      <c r="B1236" s="144">
        <v>2019</v>
      </c>
      <c r="C1236" s="147" t="s">
        <v>14</v>
      </c>
      <c r="D1236" s="147" t="s">
        <v>13</v>
      </c>
      <c r="E1236" s="78" t="s">
        <v>998</v>
      </c>
      <c r="F1236" s="138">
        <v>7</v>
      </c>
      <c r="G1236" s="152" t="s">
        <v>952</v>
      </c>
      <c r="H1236" s="155" t="s">
        <v>12</v>
      </c>
      <c r="I1236" s="159"/>
      <c r="J1236" s="163" t="s">
        <v>1131</v>
      </c>
      <c r="K1236" s="9">
        <v>236</v>
      </c>
      <c r="L1236" s="127">
        <v>10.89</v>
      </c>
      <c r="M1236" s="127">
        <v>98.43</v>
      </c>
      <c r="N1236" s="166">
        <v>92.38</v>
      </c>
      <c r="O1236" s="34">
        <f t="shared" si="88"/>
        <v>93.088873657756452</v>
      </c>
    </row>
    <row r="1237" spans="1:15" x14ac:dyDescent="0.35">
      <c r="A1237" s="140">
        <v>44186</v>
      </c>
      <c r="B1237" s="144">
        <v>2019</v>
      </c>
      <c r="C1237" s="147" t="s">
        <v>14</v>
      </c>
      <c r="D1237" s="147" t="s">
        <v>13</v>
      </c>
      <c r="E1237" s="78" t="s">
        <v>998</v>
      </c>
      <c r="F1237" s="138">
        <v>7</v>
      </c>
      <c r="G1237" s="152" t="s">
        <v>952</v>
      </c>
      <c r="H1237" s="155" t="s">
        <v>11</v>
      </c>
      <c r="I1237" s="159"/>
      <c r="J1237" s="163" t="s">
        <v>1132</v>
      </c>
      <c r="K1237" s="9">
        <v>91</v>
      </c>
      <c r="L1237" s="127">
        <v>10.89</v>
      </c>
      <c r="M1237" s="127">
        <v>103.01</v>
      </c>
      <c r="N1237" s="166">
        <v>95.65</v>
      </c>
      <c r="O1237" s="34">
        <f t="shared" si="88"/>
        <v>92.010421189752492</v>
      </c>
    </row>
    <row r="1238" spans="1:15" x14ac:dyDescent="0.35">
      <c r="A1238" s="76">
        <v>44127</v>
      </c>
      <c r="B1238" s="125">
        <v>2019</v>
      </c>
      <c r="C1238" s="77" t="s">
        <v>14</v>
      </c>
      <c r="D1238" s="78" t="s">
        <v>13</v>
      </c>
      <c r="E1238" s="78" t="s">
        <v>997</v>
      </c>
      <c r="F1238" s="152">
        <v>6</v>
      </c>
      <c r="G1238" s="77" t="s">
        <v>952</v>
      </c>
      <c r="H1238" s="79" t="s">
        <v>12</v>
      </c>
      <c r="I1238" s="137"/>
      <c r="J1238" s="80" t="s">
        <v>1522</v>
      </c>
      <c r="L1238" s="2">
        <v>10.89</v>
      </c>
      <c r="M1238" s="2">
        <v>83.93</v>
      </c>
      <c r="N1238" s="3">
        <v>81.400000000000006</v>
      </c>
      <c r="O1238" s="33">
        <f t="shared" si="88"/>
        <v>96.536144578313255</v>
      </c>
    </row>
    <row r="1239" spans="1:15" x14ac:dyDescent="0.35">
      <c r="A1239" s="140">
        <v>44186</v>
      </c>
      <c r="B1239" s="144">
        <v>2019</v>
      </c>
      <c r="C1239" s="147" t="s">
        <v>14</v>
      </c>
      <c r="D1239" s="147" t="s">
        <v>13</v>
      </c>
      <c r="E1239" s="78" t="s">
        <v>998</v>
      </c>
      <c r="F1239" s="138">
        <v>7</v>
      </c>
      <c r="G1239" s="152" t="s">
        <v>952</v>
      </c>
      <c r="H1239" s="155" t="s">
        <v>10</v>
      </c>
      <c r="I1239" s="159"/>
      <c r="J1239" s="163" t="s">
        <v>1133</v>
      </c>
      <c r="K1239" s="9">
        <v>99</v>
      </c>
      <c r="L1239" s="127">
        <v>11.34</v>
      </c>
      <c r="M1239" s="127">
        <v>78.150000000000006</v>
      </c>
      <c r="N1239" s="166">
        <v>69.989999999999995</v>
      </c>
      <c r="O1239" s="34">
        <f t="shared" si="88"/>
        <v>87.78625954198472</v>
      </c>
    </row>
    <row r="1240" spans="1:15" x14ac:dyDescent="0.35">
      <c r="A1240" s="140">
        <v>44186</v>
      </c>
      <c r="B1240" s="144">
        <v>2019</v>
      </c>
      <c r="C1240" s="147" t="s">
        <v>14</v>
      </c>
      <c r="D1240" s="147" t="s">
        <v>13</v>
      </c>
      <c r="E1240" s="78" t="s">
        <v>998</v>
      </c>
      <c r="F1240" s="138">
        <v>7</v>
      </c>
      <c r="G1240" s="152" t="s">
        <v>990</v>
      </c>
      <c r="H1240" s="155" t="s">
        <v>8</v>
      </c>
      <c r="I1240" s="159"/>
      <c r="J1240" s="163" t="s">
        <v>1134</v>
      </c>
      <c r="K1240" s="9">
        <v>393</v>
      </c>
      <c r="L1240" s="127">
        <v>11.21</v>
      </c>
      <c r="M1240" s="127">
        <v>93.79</v>
      </c>
      <c r="N1240" s="168">
        <v>88.01</v>
      </c>
      <c r="O1240" s="33">
        <f t="shared" si="88"/>
        <v>93.000726568176319</v>
      </c>
    </row>
    <row r="1241" spans="1:15" x14ac:dyDescent="0.35">
      <c r="A1241" s="140">
        <v>44186</v>
      </c>
      <c r="B1241" s="144">
        <v>2019</v>
      </c>
      <c r="C1241" s="147" t="s">
        <v>14</v>
      </c>
      <c r="D1241" s="147" t="s">
        <v>13</v>
      </c>
      <c r="E1241" s="78" t="s">
        <v>998</v>
      </c>
      <c r="F1241" s="138">
        <v>7</v>
      </c>
      <c r="G1241" s="152" t="s">
        <v>990</v>
      </c>
      <c r="H1241" s="155" t="s">
        <v>11</v>
      </c>
      <c r="I1241" s="159"/>
      <c r="J1241" s="163" t="s">
        <v>1136</v>
      </c>
      <c r="K1241" s="9">
        <v>94</v>
      </c>
      <c r="L1241" s="127">
        <v>10.94</v>
      </c>
      <c r="M1241" s="127">
        <v>91.2</v>
      </c>
      <c r="N1241" s="166">
        <v>84.59</v>
      </c>
      <c r="O1241" s="34">
        <f t="shared" si="88"/>
        <v>91.76426613506105</v>
      </c>
    </row>
    <row r="1242" spans="1:15" x14ac:dyDescent="0.35">
      <c r="A1242" s="140">
        <v>44186</v>
      </c>
      <c r="B1242" s="144">
        <v>2019</v>
      </c>
      <c r="C1242" s="147" t="s">
        <v>14</v>
      </c>
      <c r="D1242" s="147" t="s">
        <v>13</v>
      </c>
      <c r="E1242" s="78" t="s">
        <v>998</v>
      </c>
      <c r="F1242" s="138">
        <v>7</v>
      </c>
      <c r="G1242" s="152" t="s">
        <v>990</v>
      </c>
      <c r="H1242" s="155" t="s">
        <v>10</v>
      </c>
      <c r="I1242" s="159"/>
      <c r="J1242" s="163" t="s">
        <v>1137</v>
      </c>
      <c r="K1242" s="9">
        <v>101</v>
      </c>
      <c r="L1242" s="127">
        <v>11.31</v>
      </c>
      <c r="M1242" s="127">
        <v>75.209999999999994</v>
      </c>
      <c r="N1242" s="166">
        <v>67.650000000000006</v>
      </c>
      <c r="O1242" s="34">
        <f t="shared" si="88"/>
        <v>88.169014084507054</v>
      </c>
    </row>
    <row r="1243" spans="1:15" x14ac:dyDescent="0.35">
      <c r="A1243" s="140">
        <v>44186</v>
      </c>
      <c r="B1243" s="144">
        <v>2019</v>
      </c>
      <c r="C1243" s="147" t="s">
        <v>14</v>
      </c>
      <c r="D1243" s="147" t="s">
        <v>14</v>
      </c>
      <c r="E1243" s="78" t="s">
        <v>992</v>
      </c>
      <c r="F1243" s="138">
        <v>1</v>
      </c>
      <c r="G1243" s="152" t="s">
        <v>952</v>
      </c>
      <c r="H1243" s="155" t="s">
        <v>8</v>
      </c>
      <c r="I1243" s="159"/>
      <c r="J1243" s="163" t="s">
        <v>1138</v>
      </c>
      <c r="K1243" s="9">
        <v>179</v>
      </c>
      <c r="L1243" s="127">
        <v>10.89</v>
      </c>
      <c r="M1243" s="127">
        <v>98.12</v>
      </c>
      <c r="N1243" s="166">
        <v>93.65</v>
      </c>
      <c r="O1243" s="34">
        <f t="shared" si="88"/>
        <v>94.875616187091595</v>
      </c>
    </row>
    <row r="1244" spans="1:15" x14ac:dyDescent="0.35">
      <c r="A1244" s="140">
        <v>44186</v>
      </c>
      <c r="B1244" s="144">
        <v>2019</v>
      </c>
      <c r="C1244" s="147" t="s">
        <v>14</v>
      </c>
      <c r="D1244" s="147" t="s">
        <v>14</v>
      </c>
      <c r="E1244" s="78" t="s">
        <v>992</v>
      </c>
      <c r="F1244" s="138">
        <v>1</v>
      </c>
      <c r="G1244" s="152" t="s">
        <v>952</v>
      </c>
      <c r="H1244" s="155" t="s">
        <v>12</v>
      </c>
      <c r="I1244" s="159"/>
      <c r="J1244" s="163" t="s">
        <v>1139</v>
      </c>
      <c r="K1244" s="9">
        <v>177</v>
      </c>
      <c r="L1244" s="127">
        <v>10.88</v>
      </c>
      <c r="M1244" s="127">
        <v>105.31</v>
      </c>
      <c r="N1244" s="166">
        <v>101.19</v>
      </c>
      <c r="O1244" s="34">
        <f t="shared" si="88"/>
        <v>95.636979773377092</v>
      </c>
    </row>
    <row r="1245" spans="1:15" x14ac:dyDescent="0.35">
      <c r="A1245" s="140">
        <v>44186</v>
      </c>
      <c r="B1245" s="144">
        <v>2019</v>
      </c>
      <c r="C1245" s="147" t="s">
        <v>14</v>
      </c>
      <c r="D1245" s="147" t="s">
        <v>14</v>
      </c>
      <c r="E1245" s="78" t="s">
        <v>992</v>
      </c>
      <c r="F1245" s="138">
        <v>1</v>
      </c>
      <c r="G1245" s="152" t="s">
        <v>952</v>
      </c>
      <c r="H1245" s="155" t="s">
        <v>11</v>
      </c>
      <c r="I1245" s="159"/>
      <c r="J1245" s="163" t="s">
        <v>1140</v>
      </c>
      <c r="K1245" s="9">
        <v>109</v>
      </c>
      <c r="L1245" s="127">
        <v>11.29</v>
      </c>
      <c r="M1245" s="127">
        <v>103.4</v>
      </c>
      <c r="N1245" s="166">
        <v>94.27</v>
      </c>
      <c r="O1245" s="34">
        <f t="shared" si="88"/>
        <v>90.087938334599912</v>
      </c>
    </row>
    <row r="1246" spans="1:15" x14ac:dyDescent="0.35">
      <c r="A1246" s="140">
        <v>44186</v>
      </c>
      <c r="B1246" s="144">
        <v>2019</v>
      </c>
      <c r="C1246" s="147" t="s">
        <v>14</v>
      </c>
      <c r="D1246" s="147" t="s">
        <v>14</v>
      </c>
      <c r="E1246" s="78" t="s">
        <v>992</v>
      </c>
      <c r="F1246" s="138">
        <v>1</v>
      </c>
      <c r="G1246" s="152" t="s">
        <v>952</v>
      </c>
      <c r="H1246" s="155" t="s">
        <v>10</v>
      </c>
      <c r="I1246" s="159"/>
      <c r="J1246" s="163" t="s">
        <v>1141</v>
      </c>
      <c r="K1246" s="9">
        <v>32</v>
      </c>
      <c r="L1246" s="127">
        <v>10.96</v>
      </c>
      <c r="M1246" s="127">
        <v>100.15</v>
      </c>
      <c r="N1246" s="166">
        <v>89.33</v>
      </c>
      <c r="O1246" s="34">
        <f t="shared" si="88"/>
        <v>87.868595133983632</v>
      </c>
    </row>
    <row r="1247" spans="1:15" x14ac:dyDescent="0.35">
      <c r="A1247" s="140">
        <v>44186</v>
      </c>
      <c r="B1247" s="144">
        <v>2019</v>
      </c>
      <c r="C1247" s="147" t="s">
        <v>14</v>
      </c>
      <c r="D1247" s="147" t="s">
        <v>14</v>
      </c>
      <c r="E1247" s="78" t="s">
        <v>992</v>
      </c>
      <c r="F1247" s="138">
        <v>1</v>
      </c>
      <c r="G1247" s="152" t="s">
        <v>990</v>
      </c>
      <c r="H1247" s="155" t="s">
        <v>8</v>
      </c>
      <c r="I1247" s="159"/>
      <c r="J1247" s="163" t="s">
        <v>1142</v>
      </c>
      <c r="K1247" s="9">
        <v>200</v>
      </c>
      <c r="L1247" s="127">
        <v>10.85</v>
      </c>
      <c r="M1247" s="127">
        <v>95.14</v>
      </c>
      <c r="N1247" s="166">
        <v>91.88</v>
      </c>
      <c r="O1247" s="34">
        <f t="shared" si="88"/>
        <v>96.132400047455207</v>
      </c>
    </row>
    <row r="1248" spans="1:15" x14ac:dyDescent="0.35">
      <c r="A1248" s="76">
        <v>44127</v>
      </c>
      <c r="B1248" s="125">
        <v>2019</v>
      </c>
      <c r="C1248" s="77" t="s">
        <v>14</v>
      </c>
      <c r="D1248" s="78" t="s">
        <v>13</v>
      </c>
      <c r="E1248" s="78" t="s">
        <v>997</v>
      </c>
      <c r="F1248" s="152">
        <v>6</v>
      </c>
      <c r="G1248" s="77" t="s">
        <v>952</v>
      </c>
      <c r="H1248" s="79" t="s">
        <v>11</v>
      </c>
      <c r="I1248" s="137"/>
      <c r="J1248" s="80" t="s">
        <v>1523</v>
      </c>
      <c r="L1248" s="39">
        <v>10.89</v>
      </c>
      <c r="M1248" s="39">
        <v>68.66</v>
      </c>
      <c r="N1248" s="43">
        <v>66.099999999999994</v>
      </c>
      <c r="O1248" s="33">
        <f t="shared" si="88"/>
        <v>95.568634239224508</v>
      </c>
    </row>
    <row r="1249" spans="1:15" x14ac:dyDescent="0.35">
      <c r="A1249" s="140">
        <v>44186</v>
      </c>
      <c r="B1249" s="144">
        <v>2019</v>
      </c>
      <c r="C1249" s="147" t="s">
        <v>14</v>
      </c>
      <c r="D1249" s="147" t="s">
        <v>14</v>
      </c>
      <c r="E1249" s="78" t="s">
        <v>992</v>
      </c>
      <c r="F1249" s="138">
        <v>1</v>
      </c>
      <c r="G1249" s="152" t="s">
        <v>990</v>
      </c>
      <c r="H1249" s="155" t="s">
        <v>12</v>
      </c>
      <c r="I1249" s="159"/>
      <c r="J1249" s="163" t="s">
        <v>1143</v>
      </c>
      <c r="K1249" s="9">
        <v>212</v>
      </c>
      <c r="L1249" s="127">
        <v>10.87</v>
      </c>
      <c r="M1249" s="127">
        <v>120.71</v>
      </c>
      <c r="N1249" s="166">
        <v>115.72</v>
      </c>
      <c r="O1249" s="34">
        <f t="shared" si="88"/>
        <v>95.457028404952652</v>
      </c>
    </row>
    <row r="1250" spans="1:15" x14ac:dyDescent="0.35">
      <c r="A1250" s="140">
        <v>44186</v>
      </c>
      <c r="B1250" s="144">
        <v>2019</v>
      </c>
      <c r="C1250" s="147" t="s">
        <v>14</v>
      </c>
      <c r="D1250" s="147" t="s">
        <v>14</v>
      </c>
      <c r="E1250" s="78" t="s">
        <v>992</v>
      </c>
      <c r="F1250" s="138">
        <v>1</v>
      </c>
      <c r="G1250" s="152" t="s">
        <v>990</v>
      </c>
      <c r="H1250" s="155" t="s">
        <v>11</v>
      </c>
      <c r="I1250" s="159"/>
      <c r="J1250" s="163" t="s">
        <v>1144</v>
      </c>
      <c r="K1250" s="9">
        <v>45</v>
      </c>
      <c r="L1250" s="127">
        <v>11.28</v>
      </c>
      <c r="M1250" s="127">
        <v>98.13</v>
      </c>
      <c r="N1250" s="166">
        <v>90.84</v>
      </c>
      <c r="O1250" s="34">
        <f t="shared" si="88"/>
        <v>91.606217616580324</v>
      </c>
    </row>
    <row r="1251" spans="1:15" x14ac:dyDescent="0.35">
      <c r="A1251" s="140">
        <v>44186</v>
      </c>
      <c r="B1251" s="144">
        <v>2019</v>
      </c>
      <c r="C1251" s="147" t="s">
        <v>14</v>
      </c>
      <c r="D1251" s="147" t="s">
        <v>14</v>
      </c>
      <c r="E1251" s="78" t="s">
        <v>992</v>
      </c>
      <c r="F1251" s="138">
        <v>1</v>
      </c>
      <c r="G1251" s="152" t="s">
        <v>990</v>
      </c>
      <c r="H1251" s="155" t="s">
        <v>10</v>
      </c>
      <c r="I1251" s="159"/>
      <c r="J1251" s="163" t="s">
        <v>1145</v>
      </c>
      <c r="K1251" s="9">
        <v>27</v>
      </c>
      <c r="L1251" s="127">
        <v>10.89</v>
      </c>
      <c r="M1251" s="127">
        <v>92.56</v>
      </c>
      <c r="N1251" s="166">
        <v>84.29</v>
      </c>
      <c r="O1251" s="34">
        <f t="shared" si="88"/>
        <v>89.873882698665369</v>
      </c>
    </row>
    <row r="1252" spans="1:15" x14ac:dyDescent="0.35">
      <c r="A1252" s="140">
        <v>44186</v>
      </c>
      <c r="B1252" s="144">
        <v>2019</v>
      </c>
      <c r="C1252" s="147" t="s">
        <v>14</v>
      </c>
      <c r="D1252" s="147" t="s">
        <v>15</v>
      </c>
      <c r="E1252" s="78" t="s">
        <v>1000</v>
      </c>
      <c r="F1252" s="138">
        <v>9</v>
      </c>
      <c r="G1252" s="152" t="s">
        <v>952</v>
      </c>
      <c r="H1252" s="155" t="s">
        <v>8</v>
      </c>
      <c r="I1252" s="159"/>
      <c r="J1252" s="163" t="s">
        <v>1146</v>
      </c>
      <c r="K1252" s="9">
        <v>198</v>
      </c>
      <c r="L1252" s="127">
        <v>10.95</v>
      </c>
      <c r="M1252" s="127">
        <v>89.9</v>
      </c>
      <c r="N1252" s="166">
        <v>86.1</v>
      </c>
      <c r="O1252" s="34">
        <f t="shared" si="88"/>
        <v>95.186827105763129</v>
      </c>
    </row>
    <row r="1253" spans="1:15" x14ac:dyDescent="0.35">
      <c r="A1253" s="140">
        <v>44186</v>
      </c>
      <c r="B1253" s="144">
        <v>2019</v>
      </c>
      <c r="C1253" s="147" t="s">
        <v>14</v>
      </c>
      <c r="D1253" s="147" t="s">
        <v>15</v>
      </c>
      <c r="E1253" s="78" t="s">
        <v>1000</v>
      </c>
      <c r="F1253" s="138">
        <v>9</v>
      </c>
      <c r="G1253" s="152" t="s">
        <v>952</v>
      </c>
      <c r="H1253" s="155" t="s">
        <v>12</v>
      </c>
      <c r="I1253" s="159"/>
      <c r="J1253" s="163" t="s">
        <v>1147</v>
      </c>
      <c r="K1253" s="9">
        <v>205</v>
      </c>
      <c r="L1253" s="127">
        <v>10.9</v>
      </c>
      <c r="M1253" s="127">
        <v>107.07</v>
      </c>
      <c r="N1253" s="166">
        <v>102.9</v>
      </c>
      <c r="O1253" s="34">
        <f t="shared" si="88"/>
        <v>95.663928460018724</v>
      </c>
    </row>
    <row r="1254" spans="1:15" x14ac:dyDescent="0.35">
      <c r="A1254" s="140">
        <v>44186</v>
      </c>
      <c r="B1254" s="144">
        <v>2019</v>
      </c>
      <c r="C1254" s="147" t="s">
        <v>14</v>
      </c>
      <c r="D1254" s="147" t="s">
        <v>15</v>
      </c>
      <c r="E1254" s="78" t="s">
        <v>1000</v>
      </c>
      <c r="F1254" s="138">
        <v>9</v>
      </c>
      <c r="G1254" s="152" t="s">
        <v>952</v>
      </c>
      <c r="H1254" s="155" t="s">
        <v>11</v>
      </c>
      <c r="I1254" s="159"/>
      <c r="J1254" s="163" t="s">
        <v>1148</v>
      </c>
      <c r="K1254" s="9">
        <v>18</v>
      </c>
      <c r="L1254" s="127">
        <v>11.03</v>
      </c>
      <c r="M1254" s="127">
        <v>82.98</v>
      </c>
      <c r="N1254" s="166">
        <v>76.900000000000006</v>
      </c>
      <c r="O1254" s="34">
        <f t="shared" si="88"/>
        <v>91.549687282835308</v>
      </c>
    </row>
    <row r="1255" spans="1:15" x14ac:dyDescent="0.35">
      <c r="A1255" s="140">
        <v>44186</v>
      </c>
      <c r="B1255" s="144">
        <v>2019</v>
      </c>
      <c r="C1255" s="147" t="s">
        <v>14</v>
      </c>
      <c r="D1255" s="147" t="s">
        <v>15</v>
      </c>
      <c r="E1255" s="78" t="s">
        <v>1000</v>
      </c>
      <c r="F1255" s="138">
        <v>9</v>
      </c>
      <c r="G1255" s="152" t="s">
        <v>952</v>
      </c>
      <c r="H1255" s="155" t="s">
        <v>10</v>
      </c>
      <c r="I1255" s="159"/>
      <c r="J1255" s="163" t="s">
        <v>1149</v>
      </c>
      <c r="K1255" s="9">
        <v>80</v>
      </c>
      <c r="L1255" s="127">
        <v>10.86</v>
      </c>
      <c r="M1255" s="127">
        <v>97.91</v>
      </c>
      <c r="N1255" s="166">
        <v>88.14</v>
      </c>
      <c r="O1255" s="34">
        <f t="shared" si="88"/>
        <v>88.776565192418147</v>
      </c>
    </row>
    <row r="1256" spans="1:15" x14ac:dyDescent="0.35">
      <c r="A1256" s="140">
        <v>44186</v>
      </c>
      <c r="B1256" s="144">
        <v>2019</v>
      </c>
      <c r="C1256" s="147" t="s">
        <v>14</v>
      </c>
      <c r="D1256" s="147" t="s">
        <v>15</v>
      </c>
      <c r="E1256" s="78" t="s">
        <v>1000</v>
      </c>
      <c r="F1256" s="138">
        <v>9</v>
      </c>
      <c r="G1256" s="152" t="s">
        <v>990</v>
      </c>
      <c r="H1256" s="155" t="s">
        <v>8</v>
      </c>
      <c r="I1256" s="159"/>
      <c r="J1256" s="163" t="s">
        <v>1150</v>
      </c>
      <c r="K1256" s="9">
        <v>203</v>
      </c>
      <c r="L1256" s="127">
        <v>10.91</v>
      </c>
      <c r="M1256" s="127">
        <v>69.75</v>
      </c>
      <c r="N1256" s="166">
        <v>67.959999999999994</v>
      </c>
      <c r="O1256" s="34">
        <f t="shared" si="88"/>
        <v>96.957851801495579</v>
      </c>
    </row>
    <row r="1257" spans="1:15" x14ac:dyDescent="0.35">
      <c r="A1257" s="140">
        <v>44186</v>
      </c>
      <c r="B1257" s="144">
        <v>2019</v>
      </c>
      <c r="C1257" s="147" t="s">
        <v>14</v>
      </c>
      <c r="D1257" s="147" t="s">
        <v>15</v>
      </c>
      <c r="E1257" s="78" t="s">
        <v>1000</v>
      </c>
      <c r="F1257" s="138">
        <v>9</v>
      </c>
      <c r="G1257" s="152" t="s">
        <v>990</v>
      </c>
      <c r="H1257" s="155" t="s">
        <v>12</v>
      </c>
      <c r="I1257" s="159"/>
      <c r="J1257" s="163" t="s">
        <v>1151</v>
      </c>
      <c r="K1257" s="9">
        <v>202</v>
      </c>
      <c r="L1257" s="127">
        <v>10.85</v>
      </c>
      <c r="M1257" s="127">
        <v>104.42</v>
      </c>
      <c r="N1257" s="166">
        <v>101.22</v>
      </c>
      <c r="O1257" s="34">
        <f t="shared" si="88"/>
        <v>96.580100459548987</v>
      </c>
    </row>
    <row r="1258" spans="1:15" x14ac:dyDescent="0.35">
      <c r="A1258" s="140">
        <v>44186</v>
      </c>
      <c r="B1258" s="144">
        <v>2019</v>
      </c>
      <c r="C1258" s="147" t="s">
        <v>14</v>
      </c>
      <c r="D1258" s="147" t="s">
        <v>15</v>
      </c>
      <c r="E1258" s="78" t="s">
        <v>1000</v>
      </c>
      <c r="F1258" s="138">
        <v>9</v>
      </c>
      <c r="G1258" s="152" t="s">
        <v>990</v>
      </c>
      <c r="H1258" s="155" t="s">
        <v>11</v>
      </c>
      <c r="I1258" s="159"/>
      <c r="J1258" s="163" t="s">
        <v>1152</v>
      </c>
      <c r="K1258" s="9">
        <v>199</v>
      </c>
      <c r="L1258" s="127">
        <v>10.86</v>
      </c>
      <c r="M1258" s="127">
        <v>111.44</v>
      </c>
      <c r="N1258" s="166">
        <v>105.16</v>
      </c>
      <c r="O1258" s="34">
        <f t="shared" si="88"/>
        <v>93.756213959037581</v>
      </c>
    </row>
    <row r="1259" spans="1:15" x14ac:dyDescent="0.35">
      <c r="A1259" s="76">
        <v>44127</v>
      </c>
      <c r="B1259" s="125">
        <v>2019</v>
      </c>
      <c r="C1259" s="77" t="s">
        <v>14</v>
      </c>
      <c r="D1259" s="78" t="s">
        <v>13</v>
      </c>
      <c r="E1259" s="78" t="s">
        <v>997</v>
      </c>
      <c r="F1259" s="152">
        <v>6</v>
      </c>
      <c r="G1259" s="77" t="s">
        <v>952</v>
      </c>
      <c r="H1259" s="79" t="s">
        <v>10</v>
      </c>
      <c r="I1259" s="137"/>
      <c r="J1259" s="80" t="s">
        <v>1524</v>
      </c>
      <c r="L1259" s="2">
        <v>10.89</v>
      </c>
      <c r="M1259" s="2">
        <v>66.069999999999993</v>
      </c>
      <c r="N1259" s="3">
        <v>62.03</v>
      </c>
      <c r="O1259" s="33">
        <f t="shared" si="88"/>
        <v>92.678506705328033</v>
      </c>
    </row>
    <row r="1260" spans="1:15" x14ac:dyDescent="0.35">
      <c r="A1260" s="140">
        <v>44186</v>
      </c>
      <c r="B1260" s="144">
        <v>2019</v>
      </c>
      <c r="C1260" s="147" t="s">
        <v>14</v>
      </c>
      <c r="D1260" s="147" t="s">
        <v>15</v>
      </c>
      <c r="E1260" s="78" t="s">
        <v>1000</v>
      </c>
      <c r="F1260" s="138">
        <v>9</v>
      </c>
      <c r="G1260" s="152" t="s">
        <v>990</v>
      </c>
      <c r="H1260" s="155" t="s">
        <v>10</v>
      </c>
      <c r="I1260" s="159"/>
      <c r="J1260" s="163" t="s">
        <v>1153</v>
      </c>
      <c r="K1260" s="9">
        <v>74</v>
      </c>
      <c r="L1260" s="127">
        <v>11.02</v>
      </c>
      <c r="M1260" s="127">
        <v>88.9</v>
      </c>
      <c r="N1260" s="166">
        <v>80.75</v>
      </c>
      <c r="O1260" s="34">
        <f t="shared" ref="O1260:O1323" si="89">100/(M1260-L1260)*(N1260-L1260)</f>
        <v>89.535182331792498</v>
      </c>
    </row>
    <row r="1261" spans="1:15" x14ac:dyDescent="0.35">
      <c r="A1261" s="140">
        <v>44186</v>
      </c>
      <c r="B1261" s="144">
        <v>2019</v>
      </c>
      <c r="C1261" s="147" t="s">
        <v>14</v>
      </c>
      <c r="D1261" s="147" t="s">
        <v>16</v>
      </c>
      <c r="E1261" s="78" t="s">
        <v>999</v>
      </c>
      <c r="F1261" s="138">
        <v>8</v>
      </c>
      <c r="G1261" s="152" t="s">
        <v>952</v>
      </c>
      <c r="H1261" s="155" t="s">
        <v>11</v>
      </c>
      <c r="I1261" s="159"/>
      <c r="J1261" s="163" t="s">
        <v>1156</v>
      </c>
      <c r="K1261" s="9">
        <v>12</v>
      </c>
      <c r="L1261" s="127">
        <v>11.08</v>
      </c>
      <c r="M1261" s="127">
        <v>96.03</v>
      </c>
      <c r="N1261" s="166">
        <v>91.13</v>
      </c>
      <c r="O1261" s="34">
        <f t="shared" si="89"/>
        <v>94.231901118304876</v>
      </c>
    </row>
    <row r="1262" spans="1:15" x14ac:dyDescent="0.35">
      <c r="A1262" s="140">
        <v>44186</v>
      </c>
      <c r="B1262" s="144">
        <v>2019</v>
      </c>
      <c r="C1262" s="147" t="s">
        <v>14</v>
      </c>
      <c r="D1262" s="147" t="s">
        <v>16</v>
      </c>
      <c r="E1262" s="78" t="s">
        <v>999</v>
      </c>
      <c r="F1262" s="138">
        <v>8</v>
      </c>
      <c r="G1262" s="152" t="s">
        <v>952</v>
      </c>
      <c r="H1262" s="155" t="s">
        <v>10</v>
      </c>
      <c r="I1262" s="159"/>
      <c r="J1262" s="163" t="s">
        <v>1157</v>
      </c>
      <c r="K1262" s="9">
        <v>33</v>
      </c>
      <c r="L1262" s="127">
        <v>10.98</v>
      </c>
      <c r="M1262" s="127">
        <v>108.64</v>
      </c>
      <c r="N1262" s="166">
        <v>99.85</v>
      </c>
      <c r="O1262" s="34">
        <f t="shared" si="89"/>
        <v>90.999385623592048</v>
      </c>
    </row>
    <row r="1263" spans="1:15" x14ac:dyDescent="0.35">
      <c r="A1263" s="140">
        <v>44186</v>
      </c>
      <c r="B1263" s="144">
        <v>2019</v>
      </c>
      <c r="C1263" s="147" t="s">
        <v>14</v>
      </c>
      <c r="D1263" s="147" t="s">
        <v>16</v>
      </c>
      <c r="E1263" s="78" t="s">
        <v>999</v>
      </c>
      <c r="F1263" s="138">
        <v>8</v>
      </c>
      <c r="G1263" s="152" t="s">
        <v>990</v>
      </c>
      <c r="H1263" s="155" t="s">
        <v>8</v>
      </c>
      <c r="I1263" s="159"/>
      <c r="J1263" s="163" t="s">
        <v>1158</v>
      </c>
      <c r="K1263" s="9">
        <v>209</v>
      </c>
      <c r="L1263" s="127">
        <v>10.88</v>
      </c>
      <c r="M1263" s="127">
        <v>72.599999999999994</v>
      </c>
      <c r="N1263" s="166">
        <v>71.27</v>
      </c>
      <c r="O1263" s="34">
        <f t="shared" si="89"/>
        <v>97.845106934543097</v>
      </c>
    </row>
    <row r="1264" spans="1:15" x14ac:dyDescent="0.35">
      <c r="A1264" s="140">
        <v>44186</v>
      </c>
      <c r="B1264" s="144">
        <v>2019</v>
      </c>
      <c r="C1264" s="147" t="s">
        <v>14</v>
      </c>
      <c r="D1264" s="147" t="s">
        <v>16</v>
      </c>
      <c r="E1264" s="78" t="s">
        <v>999</v>
      </c>
      <c r="F1264" s="138">
        <v>8</v>
      </c>
      <c r="G1264" s="152" t="s">
        <v>990</v>
      </c>
      <c r="H1264" s="155" t="s">
        <v>12</v>
      </c>
      <c r="I1264" s="159"/>
      <c r="J1264" s="163" t="s">
        <v>1159</v>
      </c>
      <c r="K1264" s="9">
        <v>201</v>
      </c>
      <c r="L1264" s="127">
        <v>10.88</v>
      </c>
      <c r="M1264" s="127">
        <v>113.47</v>
      </c>
      <c r="N1264" s="166">
        <v>111.01</v>
      </c>
      <c r="O1264" s="34">
        <f t="shared" si="89"/>
        <v>97.602105468369231</v>
      </c>
    </row>
    <row r="1265" spans="1:15" x14ac:dyDescent="0.35">
      <c r="A1265" s="140">
        <v>44186</v>
      </c>
      <c r="B1265" s="144">
        <v>2019</v>
      </c>
      <c r="C1265" s="147" t="s">
        <v>14</v>
      </c>
      <c r="D1265" s="147" t="s">
        <v>16</v>
      </c>
      <c r="E1265" s="78" t="s">
        <v>999</v>
      </c>
      <c r="F1265" s="138">
        <v>8</v>
      </c>
      <c r="G1265" s="152" t="s">
        <v>990</v>
      </c>
      <c r="H1265" s="155" t="s">
        <v>11</v>
      </c>
      <c r="I1265" s="159"/>
      <c r="J1265" s="163" t="s">
        <v>1160</v>
      </c>
      <c r="K1265" s="9">
        <v>41</v>
      </c>
      <c r="L1265" s="127">
        <v>10.91</v>
      </c>
      <c r="M1265" s="127">
        <v>114.17</v>
      </c>
      <c r="N1265" s="166">
        <v>108.05</v>
      </c>
      <c r="O1265" s="34">
        <f t="shared" si="89"/>
        <v>94.073213248111557</v>
      </c>
    </row>
    <row r="1266" spans="1:15" x14ac:dyDescent="0.35">
      <c r="A1266" s="140">
        <v>44186</v>
      </c>
      <c r="B1266" s="144">
        <v>2019</v>
      </c>
      <c r="C1266" s="147" t="s">
        <v>14</v>
      </c>
      <c r="D1266" s="147" t="s">
        <v>16</v>
      </c>
      <c r="E1266" s="78" t="s">
        <v>999</v>
      </c>
      <c r="F1266" s="138">
        <v>8</v>
      </c>
      <c r="G1266" s="152" t="s">
        <v>990</v>
      </c>
      <c r="H1266" s="155" t="s">
        <v>10</v>
      </c>
      <c r="I1266" s="159"/>
      <c r="J1266" s="163" t="s">
        <v>1161</v>
      </c>
      <c r="K1266" s="9">
        <v>77</v>
      </c>
      <c r="L1266" s="127">
        <v>10.98</v>
      </c>
      <c r="M1266" s="127">
        <v>106.07</v>
      </c>
      <c r="N1266" s="166">
        <v>96.95</v>
      </c>
      <c r="O1266" s="34">
        <f t="shared" si="89"/>
        <v>90.409086128930497</v>
      </c>
    </row>
    <row r="1267" spans="1:15" x14ac:dyDescent="0.35">
      <c r="A1267" s="140">
        <v>44186</v>
      </c>
      <c r="B1267" s="144">
        <v>2019</v>
      </c>
      <c r="C1267" s="147" t="s">
        <v>14</v>
      </c>
      <c r="D1267" s="147" t="s">
        <v>16</v>
      </c>
      <c r="E1267" s="78" t="s">
        <v>995</v>
      </c>
      <c r="F1267" s="138">
        <v>4</v>
      </c>
      <c r="G1267" s="152" t="s">
        <v>952</v>
      </c>
      <c r="H1267" s="155" t="s">
        <v>8</v>
      </c>
      <c r="I1267" s="159"/>
      <c r="J1267" s="163" t="s">
        <v>1162</v>
      </c>
      <c r="K1267" s="9">
        <v>9</v>
      </c>
      <c r="L1267" s="127">
        <v>10.88</v>
      </c>
      <c r="M1267" s="127">
        <v>92.82</v>
      </c>
      <c r="N1267" s="166">
        <v>90.65</v>
      </c>
      <c r="O1267" s="34">
        <f t="shared" si="89"/>
        <v>97.351720771296087</v>
      </c>
    </row>
    <row r="1268" spans="1:15" x14ac:dyDescent="0.35">
      <c r="A1268" s="76">
        <v>44127</v>
      </c>
      <c r="B1268" s="125">
        <v>2019</v>
      </c>
      <c r="C1268" s="77" t="s">
        <v>14</v>
      </c>
      <c r="D1268" s="78" t="s">
        <v>13</v>
      </c>
      <c r="E1268" s="78" t="s">
        <v>997</v>
      </c>
      <c r="F1268" s="152">
        <v>6</v>
      </c>
      <c r="G1268" s="77" t="s">
        <v>990</v>
      </c>
      <c r="H1268" s="79" t="s">
        <v>8</v>
      </c>
      <c r="I1268" s="137"/>
      <c r="J1268" s="80" t="s">
        <v>1525</v>
      </c>
      <c r="L1268" s="2">
        <v>10.89</v>
      </c>
      <c r="M1268" s="2">
        <v>93.16</v>
      </c>
      <c r="N1268" s="3">
        <v>90.54</v>
      </c>
      <c r="O1268" s="33">
        <f t="shared" si="89"/>
        <v>96.815364045216981</v>
      </c>
    </row>
    <row r="1269" spans="1:15" x14ac:dyDescent="0.35">
      <c r="A1269" s="140">
        <v>44186</v>
      </c>
      <c r="B1269" s="144">
        <v>2019</v>
      </c>
      <c r="C1269" s="147" t="s">
        <v>14</v>
      </c>
      <c r="D1269" s="147" t="s">
        <v>16</v>
      </c>
      <c r="E1269" s="78" t="s">
        <v>995</v>
      </c>
      <c r="F1269" s="138">
        <v>4</v>
      </c>
      <c r="G1269" s="152" t="s">
        <v>952</v>
      </c>
      <c r="H1269" s="155" t="s">
        <v>12</v>
      </c>
      <c r="I1269" s="159"/>
      <c r="J1269" s="163" t="s">
        <v>1163</v>
      </c>
      <c r="K1269" s="9">
        <v>194</v>
      </c>
      <c r="L1269" s="127">
        <v>10.93</v>
      </c>
      <c r="M1269" s="127">
        <v>112.37</v>
      </c>
      <c r="N1269" s="166">
        <v>108.66</v>
      </c>
      <c r="O1269" s="34">
        <f t="shared" si="89"/>
        <v>96.342665615141939</v>
      </c>
    </row>
    <row r="1270" spans="1:15" x14ac:dyDescent="0.35">
      <c r="A1270" s="140">
        <v>44186</v>
      </c>
      <c r="B1270" s="144">
        <v>2019</v>
      </c>
      <c r="C1270" s="147" t="s">
        <v>14</v>
      </c>
      <c r="D1270" s="147" t="s">
        <v>16</v>
      </c>
      <c r="E1270" s="78" t="s">
        <v>995</v>
      </c>
      <c r="F1270" s="138">
        <v>4</v>
      </c>
      <c r="G1270" s="152" t="s">
        <v>952</v>
      </c>
      <c r="H1270" s="155" t="s">
        <v>11</v>
      </c>
      <c r="I1270" s="159"/>
      <c r="J1270" s="163" t="s">
        <v>1164</v>
      </c>
      <c r="K1270" s="9">
        <v>19</v>
      </c>
      <c r="L1270" s="127">
        <v>11.1</v>
      </c>
      <c r="M1270" s="127">
        <v>99.88</v>
      </c>
      <c r="N1270" s="166">
        <v>95</v>
      </c>
      <c r="O1270" s="34">
        <f t="shared" si="89"/>
        <v>94.50326650146431</v>
      </c>
    </row>
    <row r="1271" spans="1:15" x14ac:dyDescent="0.35">
      <c r="A1271" s="140">
        <v>44186</v>
      </c>
      <c r="B1271" s="144">
        <v>2019</v>
      </c>
      <c r="C1271" s="147" t="s">
        <v>14</v>
      </c>
      <c r="D1271" s="147" t="s">
        <v>16</v>
      </c>
      <c r="E1271" s="78" t="s">
        <v>995</v>
      </c>
      <c r="F1271" s="138">
        <v>4</v>
      </c>
      <c r="G1271" s="152" t="s">
        <v>952</v>
      </c>
      <c r="H1271" s="155" t="s">
        <v>10</v>
      </c>
      <c r="I1271" s="159"/>
      <c r="J1271" s="163" t="s">
        <v>1165</v>
      </c>
      <c r="K1271" s="9">
        <v>70</v>
      </c>
      <c r="L1271" s="127">
        <v>11.12</v>
      </c>
      <c r="M1271" s="127">
        <v>91.13</v>
      </c>
      <c r="N1271" s="166">
        <v>82.89</v>
      </c>
      <c r="O1271" s="34">
        <f t="shared" si="89"/>
        <v>89.701287339082612</v>
      </c>
    </row>
    <row r="1272" spans="1:15" x14ac:dyDescent="0.35">
      <c r="A1272" s="140">
        <v>44186</v>
      </c>
      <c r="B1272" s="144">
        <v>2019</v>
      </c>
      <c r="C1272" s="147" t="s">
        <v>14</v>
      </c>
      <c r="D1272" s="147" t="s">
        <v>16</v>
      </c>
      <c r="E1272" s="78" t="s">
        <v>995</v>
      </c>
      <c r="F1272" s="138">
        <v>4</v>
      </c>
      <c r="G1272" s="152" t="s">
        <v>990</v>
      </c>
      <c r="H1272" s="155" t="s">
        <v>12</v>
      </c>
      <c r="I1272" s="159"/>
      <c r="J1272" s="163" t="s">
        <v>1167</v>
      </c>
      <c r="K1272" s="9">
        <v>197</v>
      </c>
      <c r="L1272" s="127">
        <v>10.89</v>
      </c>
      <c r="M1272" s="127">
        <v>92.33</v>
      </c>
      <c r="N1272" s="166">
        <v>89.39</v>
      </c>
      <c r="O1272" s="34">
        <f t="shared" si="89"/>
        <v>96.389980353634584</v>
      </c>
    </row>
    <row r="1273" spans="1:15" x14ac:dyDescent="0.35">
      <c r="A1273" s="140">
        <v>44186</v>
      </c>
      <c r="B1273" s="144">
        <v>2019</v>
      </c>
      <c r="C1273" s="147" t="s">
        <v>14</v>
      </c>
      <c r="D1273" s="147" t="s">
        <v>16</v>
      </c>
      <c r="E1273" s="78" t="s">
        <v>995</v>
      </c>
      <c r="F1273" s="138">
        <v>4</v>
      </c>
      <c r="G1273" s="152" t="s">
        <v>990</v>
      </c>
      <c r="H1273" s="155" t="s">
        <v>11</v>
      </c>
      <c r="I1273" s="159"/>
      <c r="J1273" s="163" t="s">
        <v>1168</v>
      </c>
      <c r="K1273" s="9">
        <v>20</v>
      </c>
      <c r="L1273" s="127">
        <v>11.02</v>
      </c>
      <c r="M1273" s="127">
        <v>101.88</v>
      </c>
      <c r="N1273" s="166">
        <v>96.71</v>
      </c>
      <c r="O1273" s="34">
        <f t="shared" si="89"/>
        <v>94.309927360774822</v>
      </c>
    </row>
    <row r="1274" spans="1:15" x14ac:dyDescent="0.35">
      <c r="A1274" s="140">
        <v>44186</v>
      </c>
      <c r="B1274" s="144">
        <v>2019</v>
      </c>
      <c r="C1274" s="147" t="s">
        <v>14</v>
      </c>
      <c r="D1274" s="147" t="s">
        <v>16</v>
      </c>
      <c r="E1274" s="78" t="s">
        <v>995</v>
      </c>
      <c r="F1274" s="138">
        <v>4</v>
      </c>
      <c r="G1274" s="152" t="s">
        <v>990</v>
      </c>
      <c r="H1274" s="155" t="s">
        <v>10</v>
      </c>
      <c r="I1274" s="159"/>
      <c r="J1274" s="163" t="s">
        <v>1169</v>
      </c>
      <c r="K1274" s="9">
        <v>76</v>
      </c>
      <c r="L1274" s="127">
        <v>10.88</v>
      </c>
      <c r="M1274" s="127">
        <v>82.28</v>
      </c>
      <c r="N1274" s="166">
        <v>74.959999999999994</v>
      </c>
      <c r="O1274" s="34">
        <f t="shared" si="89"/>
        <v>89.747899159663859</v>
      </c>
    </row>
    <row r="1275" spans="1:15" x14ac:dyDescent="0.35">
      <c r="A1275" s="140">
        <v>44186</v>
      </c>
      <c r="B1275" s="144">
        <v>2019</v>
      </c>
      <c r="C1275" s="147" t="s">
        <v>14</v>
      </c>
      <c r="D1275" s="147" t="s">
        <v>15</v>
      </c>
      <c r="E1275" s="78" t="s">
        <v>994</v>
      </c>
      <c r="F1275" s="138">
        <v>3</v>
      </c>
      <c r="G1275" s="152" t="s">
        <v>952</v>
      </c>
      <c r="H1275" s="155" t="s">
        <v>12</v>
      </c>
      <c r="I1275" s="159"/>
      <c r="J1275" s="163" t="s">
        <v>1171</v>
      </c>
      <c r="K1275" s="9">
        <v>207</v>
      </c>
      <c r="L1275" s="127">
        <v>10.9</v>
      </c>
      <c r="M1275" s="127">
        <v>112.26</v>
      </c>
      <c r="N1275" s="166">
        <v>109.01</v>
      </c>
      <c r="O1275" s="34">
        <f t="shared" si="89"/>
        <v>96.793606945540645</v>
      </c>
    </row>
    <row r="1276" spans="1:15" x14ac:dyDescent="0.35">
      <c r="A1276" s="140">
        <v>44186</v>
      </c>
      <c r="B1276" s="144">
        <v>2019</v>
      </c>
      <c r="C1276" s="147" t="s">
        <v>14</v>
      </c>
      <c r="D1276" s="147" t="s">
        <v>15</v>
      </c>
      <c r="E1276" s="78" t="s">
        <v>994</v>
      </c>
      <c r="F1276" s="138">
        <v>3</v>
      </c>
      <c r="G1276" s="152" t="s">
        <v>952</v>
      </c>
      <c r="H1276" s="155" t="s">
        <v>11</v>
      </c>
      <c r="I1276" s="159"/>
      <c r="J1276" s="163" t="s">
        <v>1172</v>
      </c>
      <c r="K1276" s="9">
        <v>13</v>
      </c>
      <c r="L1276" s="127">
        <v>11.18</v>
      </c>
      <c r="M1276" s="127">
        <v>97.55</v>
      </c>
      <c r="N1276" s="166">
        <v>90.87</v>
      </c>
      <c r="O1276" s="34">
        <f t="shared" si="89"/>
        <v>92.26583304388096</v>
      </c>
    </row>
    <row r="1277" spans="1:15" x14ac:dyDescent="0.35">
      <c r="A1277" s="76">
        <v>44127</v>
      </c>
      <c r="B1277" s="125">
        <v>2019</v>
      </c>
      <c r="C1277" s="77" t="s">
        <v>14</v>
      </c>
      <c r="D1277" s="78" t="s">
        <v>13</v>
      </c>
      <c r="E1277" s="78" t="s">
        <v>997</v>
      </c>
      <c r="F1277" s="152">
        <v>6</v>
      </c>
      <c r="G1277" s="77" t="s">
        <v>990</v>
      </c>
      <c r="H1277" s="79" t="s">
        <v>12</v>
      </c>
      <c r="I1277" s="137"/>
      <c r="J1277" s="80" t="s">
        <v>1526</v>
      </c>
      <c r="L1277" s="2">
        <v>10.89</v>
      </c>
      <c r="M1277" s="2">
        <v>96.84</v>
      </c>
      <c r="N1277" s="3">
        <v>96.39</v>
      </c>
      <c r="O1277" s="33">
        <f t="shared" si="89"/>
        <v>99.47643979057591</v>
      </c>
    </row>
    <row r="1278" spans="1:15" x14ac:dyDescent="0.35">
      <c r="A1278" s="140">
        <v>44186</v>
      </c>
      <c r="B1278" s="144">
        <v>2019</v>
      </c>
      <c r="C1278" s="147" t="s">
        <v>14</v>
      </c>
      <c r="D1278" s="147" t="s">
        <v>15</v>
      </c>
      <c r="E1278" s="78" t="s">
        <v>994</v>
      </c>
      <c r="F1278" s="138">
        <v>3</v>
      </c>
      <c r="G1278" s="152" t="s">
        <v>952</v>
      </c>
      <c r="H1278" s="155" t="s">
        <v>10</v>
      </c>
      <c r="I1278" s="159"/>
      <c r="J1278" s="163" t="s">
        <v>1173</v>
      </c>
      <c r="K1278" s="9">
        <v>16</v>
      </c>
      <c r="L1278" s="127">
        <v>11.15</v>
      </c>
      <c r="M1278" s="127">
        <v>86.39</v>
      </c>
      <c r="N1278" s="166">
        <v>79.27</v>
      </c>
      <c r="O1278" s="34">
        <f t="shared" si="89"/>
        <v>90.536948431685261</v>
      </c>
    </row>
    <row r="1279" spans="1:15" x14ac:dyDescent="0.35">
      <c r="A1279" s="140">
        <v>44186</v>
      </c>
      <c r="B1279" s="144">
        <v>2019</v>
      </c>
      <c r="C1279" s="147" t="s">
        <v>14</v>
      </c>
      <c r="D1279" s="147" t="s">
        <v>15</v>
      </c>
      <c r="E1279" s="78" t="s">
        <v>994</v>
      </c>
      <c r="F1279" s="138">
        <v>3</v>
      </c>
      <c r="G1279" s="152" t="s">
        <v>990</v>
      </c>
      <c r="H1279" s="155" t="s">
        <v>8</v>
      </c>
      <c r="I1279" s="159"/>
      <c r="J1279" s="163" t="s">
        <v>1174</v>
      </c>
      <c r="K1279" s="9">
        <v>217</v>
      </c>
      <c r="L1279" s="127">
        <v>10.95</v>
      </c>
      <c r="M1279" s="127" t="s">
        <v>1366</v>
      </c>
      <c r="N1279" s="166">
        <v>73.489999999999995</v>
      </c>
      <c r="O1279" s="34">
        <f t="shared" si="89"/>
        <v>95.773353751914243</v>
      </c>
    </row>
    <row r="1280" spans="1:15" x14ac:dyDescent="0.35">
      <c r="A1280" s="140">
        <v>44186</v>
      </c>
      <c r="B1280" s="144">
        <v>2019</v>
      </c>
      <c r="C1280" s="147" t="s">
        <v>14</v>
      </c>
      <c r="D1280" s="147" t="s">
        <v>15</v>
      </c>
      <c r="E1280" s="78" t="s">
        <v>994</v>
      </c>
      <c r="F1280" s="138">
        <v>3</v>
      </c>
      <c r="G1280" s="152" t="s">
        <v>990</v>
      </c>
      <c r="H1280" s="155" t="s">
        <v>12</v>
      </c>
      <c r="I1280" s="159"/>
      <c r="J1280" s="163" t="s">
        <v>1175</v>
      </c>
      <c r="K1280" s="9" t="s">
        <v>924</v>
      </c>
      <c r="L1280" s="127">
        <v>10.85</v>
      </c>
      <c r="M1280" s="127">
        <v>49.33</v>
      </c>
      <c r="N1280" s="104">
        <v>47.55</v>
      </c>
      <c r="O1280" s="34">
        <f t="shared" si="89"/>
        <v>95.374220374220371</v>
      </c>
    </row>
    <row r="1281" spans="1:15" x14ac:dyDescent="0.35">
      <c r="A1281" s="140">
        <v>44186</v>
      </c>
      <c r="B1281" s="144">
        <v>2019</v>
      </c>
      <c r="C1281" s="147" t="s">
        <v>14</v>
      </c>
      <c r="D1281" s="147" t="s">
        <v>15</v>
      </c>
      <c r="E1281" s="78" t="s">
        <v>994</v>
      </c>
      <c r="F1281" s="138">
        <v>3</v>
      </c>
      <c r="G1281" s="152" t="s">
        <v>990</v>
      </c>
      <c r="H1281" s="155" t="s">
        <v>11</v>
      </c>
      <c r="I1281" s="159"/>
      <c r="J1281" s="163" t="s">
        <v>1176</v>
      </c>
      <c r="K1281" s="9">
        <v>52</v>
      </c>
      <c r="L1281" s="127">
        <v>11.26</v>
      </c>
      <c r="M1281" s="127">
        <v>106.56</v>
      </c>
      <c r="N1281" s="166">
        <v>100.13</v>
      </c>
      <c r="O1281" s="34">
        <f t="shared" si="89"/>
        <v>93.252885624344174</v>
      </c>
    </row>
    <row r="1282" spans="1:15" x14ac:dyDescent="0.35">
      <c r="A1282" s="140">
        <v>44186</v>
      </c>
      <c r="B1282" s="144">
        <v>2019</v>
      </c>
      <c r="C1282" s="147" t="s">
        <v>14</v>
      </c>
      <c r="D1282" s="147" t="s">
        <v>15</v>
      </c>
      <c r="E1282" s="78" t="s">
        <v>994</v>
      </c>
      <c r="F1282" s="138">
        <v>3</v>
      </c>
      <c r="G1282" s="152" t="s">
        <v>990</v>
      </c>
      <c r="H1282" s="155" t="s">
        <v>10</v>
      </c>
      <c r="I1282" s="159"/>
      <c r="J1282" s="163" t="s">
        <v>1177</v>
      </c>
      <c r="K1282" s="9">
        <v>64</v>
      </c>
      <c r="L1282" s="127">
        <v>10.87</v>
      </c>
      <c r="M1282" s="127">
        <v>95.05</v>
      </c>
      <c r="N1282" s="166">
        <v>86.13</v>
      </c>
      <c r="O1282" s="34">
        <f t="shared" si="89"/>
        <v>89.403658826324531</v>
      </c>
    </row>
    <row r="1283" spans="1:15" x14ac:dyDescent="0.35">
      <c r="A1283" s="140">
        <v>44186</v>
      </c>
      <c r="B1283" s="144">
        <v>2019</v>
      </c>
      <c r="C1283" s="147" t="s">
        <v>14</v>
      </c>
      <c r="D1283" s="147" t="s">
        <v>14</v>
      </c>
      <c r="E1283" s="78" t="s">
        <v>998</v>
      </c>
      <c r="F1283" s="138">
        <v>7</v>
      </c>
      <c r="G1283" s="152" t="s">
        <v>952</v>
      </c>
      <c r="H1283" s="155" t="s">
        <v>8</v>
      </c>
      <c r="I1283" s="159"/>
      <c r="J1283" s="163" t="s">
        <v>1178</v>
      </c>
      <c r="K1283" s="9">
        <v>228</v>
      </c>
      <c r="L1283" s="127">
        <v>10.9</v>
      </c>
      <c r="M1283" s="127">
        <v>87.62</v>
      </c>
      <c r="N1283" s="166">
        <v>84.64</v>
      </c>
      <c r="O1283" s="34">
        <f t="shared" si="89"/>
        <v>96.115745568300298</v>
      </c>
    </row>
    <row r="1284" spans="1:15" x14ac:dyDescent="0.35">
      <c r="A1284" s="140">
        <v>44186</v>
      </c>
      <c r="B1284" s="144">
        <v>2019</v>
      </c>
      <c r="C1284" s="147" t="s">
        <v>14</v>
      </c>
      <c r="D1284" s="147" t="s">
        <v>14</v>
      </c>
      <c r="E1284" s="78" t="s">
        <v>998</v>
      </c>
      <c r="F1284" s="138">
        <v>7</v>
      </c>
      <c r="G1284" s="152" t="s">
        <v>952</v>
      </c>
      <c r="H1284" s="155" t="s">
        <v>12</v>
      </c>
      <c r="I1284" s="159"/>
      <c r="J1284" s="163" t="s">
        <v>1179</v>
      </c>
      <c r="K1284" s="9">
        <v>235</v>
      </c>
      <c r="L1284" s="127">
        <v>10.88</v>
      </c>
      <c r="M1284" s="127">
        <v>94.77</v>
      </c>
      <c r="N1284" s="166">
        <v>91.51</v>
      </c>
      <c r="O1284" s="34">
        <f t="shared" si="89"/>
        <v>96.113958755513181</v>
      </c>
    </row>
    <row r="1285" spans="1:15" x14ac:dyDescent="0.35">
      <c r="A1285" s="140">
        <v>44186</v>
      </c>
      <c r="B1285" s="144">
        <v>2019</v>
      </c>
      <c r="C1285" s="147" t="s">
        <v>14</v>
      </c>
      <c r="D1285" s="147" t="s">
        <v>14</v>
      </c>
      <c r="E1285" s="78" t="s">
        <v>998</v>
      </c>
      <c r="F1285" s="138">
        <v>7</v>
      </c>
      <c r="G1285" s="152" t="s">
        <v>952</v>
      </c>
      <c r="H1285" s="155" t="s">
        <v>11</v>
      </c>
      <c r="I1285" s="159"/>
      <c r="J1285" s="163" t="s">
        <v>1180</v>
      </c>
      <c r="K1285" s="9">
        <v>69</v>
      </c>
      <c r="L1285" s="127">
        <v>11.12</v>
      </c>
      <c r="M1285" s="127">
        <v>105.73</v>
      </c>
      <c r="N1285" s="166">
        <v>98.49</v>
      </c>
      <c r="O1285" s="34">
        <f t="shared" si="89"/>
        <v>92.34753197336434</v>
      </c>
    </row>
    <row r="1286" spans="1:15" x14ac:dyDescent="0.35">
      <c r="A1286" s="140">
        <v>44186</v>
      </c>
      <c r="B1286" s="144">
        <v>2019</v>
      </c>
      <c r="C1286" s="147" t="s">
        <v>14</v>
      </c>
      <c r="D1286" s="147" t="s">
        <v>14</v>
      </c>
      <c r="E1286" s="78" t="s">
        <v>998</v>
      </c>
      <c r="F1286" s="138">
        <v>7</v>
      </c>
      <c r="G1286" s="152" t="s">
        <v>952</v>
      </c>
      <c r="H1286" s="155" t="s">
        <v>10</v>
      </c>
      <c r="I1286" s="159"/>
      <c r="J1286" s="163" t="s">
        <v>1181</v>
      </c>
      <c r="K1286" s="9">
        <v>73</v>
      </c>
      <c r="L1286" s="127">
        <v>10.9</v>
      </c>
      <c r="M1286" s="127">
        <v>91.19</v>
      </c>
      <c r="N1286" s="166">
        <v>82.08</v>
      </c>
      <c r="O1286" s="34">
        <f t="shared" si="89"/>
        <v>88.653630589114456</v>
      </c>
    </row>
    <row r="1287" spans="1:15" x14ac:dyDescent="0.35">
      <c r="A1287" s="140">
        <v>44186</v>
      </c>
      <c r="B1287" s="144">
        <v>2019</v>
      </c>
      <c r="C1287" s="147" t="s">
        <v>14</v>
      </c>
      <c r="D1287" s="147" t="s">
        <v>14</v>
      </c>
      <c r="E1287" s="78" t="s">
        <v>998</v>
      </c>
      <c r="F1287" s="138">
        <v>7</v>
      </c>
      <c r="G1287" s="152" t="s">
        <v>990</v>
      </c>
      <c r="H1287" s="155" t="s">
        <v>8</v>
      </c>
      <c r="I1287" s="159"/>
      <c r="J1287" s="163" t="s">
        <v>1182</v>
      </c>
      <c r="K1287" s="9">
        <v>420</v>
      </c>
      <c r="L1287" s="127" t="s">
        <v>1367</v>
      </c>
      <c r="M1287" s="127" t="s">
        <v>1368</v>
      </c>
      <c r="N1287" s="168">
        <v>101.84</v>
      </c>
      <c r="O1287" s="34">
        <f t="shared" si="89"/>
        <v>96.529030888440715</v>
      </c>
    </row>
    <row r="1288" spans="1:15" x14ac:dyDescent="0.35">
      <c r="A1288" s="76">
        <v>44127</v>
      </c>
      <c r="B1288" s="125">
        <v>2019</v>
      </c>
      <c r="C1288" s="77" t="s">
        <v>14</v>
      </c>
      <c r="D1288" s="78" t="s">
        <v>13</v>
      </c>
      <c r="E1288" s="78" t="s">
        <v>997</v>
      </c>
      <c r="F1288" s="152">
        <v>6</v>
      </c>
      <c r="G1288" s="77" t="s">
        <v>990</v>
      </c>
      <c r="H1288" s="79" t="s">
        <v>11</v>
      </c>
      <c r="I1288" s="137"/>
      <c r="J1288" s="80" t="s">
        <v>1527</v>
      </c>
      <c r="L1288" s="2">
        <v>10.89</v>
      </c>
      <c r="M1288" s="2">
        <v>96.91</v>
      </c>
      <c r="N1288" s="3">
        <v>94.65</v>
      </c>
      <c r="O1288" s="33">
        <f t="shared" si="89"/>
        <v>97.372704022320406</v>
      </c>
    </row>
    <row r="1289" spans="1:15" x14ac:dyDescent="0.35">
      <c r="A1289" s="140">
        <v>44186</v>
      </c>
      <c r="B1289" s="144">
        <v>2019</v>
      </c>
      <c r="C1289" s="147" t="s">
        <v>14</v>
      </c>
      <c r="D1289" s="147" t="s">
        <v>14</v>
      </c>
      <c r="E1289" s="78" t="s">
        <v>998</v>
      </c>
      <c r="F1289" s="138">
        <v>7</v>
      </c>
      <c r="G1289" s="152" t="s">
        <v>990</v>
      </c>
      <c r="H1289" s="155" t="s">
        <v>12</v>
      </c>
      <c r="I1289" s="159"/>
      <c r="J1289" s="163" t="s">
        <v>1183</v>
      </c>
      <c r="K1289" s="9">
        <v>411</v>
      </c>
      <c r="L1289" s="127" t="s">
        <v>1369</v>
      </c>
      <c r="M1289" s="127" t="s">
        <v>1370</v>
      </c>
      <c r="N1289" s="168">
        <v>103.07</v>
      </c>
      <c r="O1289" s="34">
        <f t="shared" si="89"/>
        <v>96.278825995807111</v>
      </c>
    </row>
    <row r="1290" spans="1:15" x14ac:dyDescent="0.35">
      <c r="A1290" s="140">
        <v>44186</v>
      </c>
      <c r="B1290" s="144">
        <v>2019</v>
      </c>
      <c r="C1290" s="147" t="s">
        <v>14</v>
      </c>
      <c r="D1290" s="147" t="s">
        <v>14</v>
      </c>
      <c r="E1290" s="78" t="s">
        <v>998</v>
      </c>
      <c r="F1290" s="138">
        <v>7</v>
      </c>
      <c r="G1290" s="152" t="s">
        <v>990</v>
      </c>
      <c r="H1290" s="155" t="s">
        <v>11</v>
      </c>
      <c r="I1290" s="159"/>
      <c r="J1290" s="163" t="s">
        <v>1184</v>
      </c>
      <c r="K1290" s="9">
        <v>410</v>
      </c>
      <c r="L1290" s="127" t="s">
        <v>1371</v>
      </c>
      <c r="M1290" s="127" t="s">
        <v>1372</v>
      </c>
      <c r="N1290" s="168">
        <v>80.95</v>
      </c>
      <c r="O1290" s="34">
        <f t="shared" si="89"/>
        <v>91.281115600156397</v>
      </c>
    </row>
    <row r="1291" spans="1:15" x14ac:dyDescent="0.35">
      <c r="A1291" s="140">
        <v>44186</v>
      </c>
      <c r="B1291" s="144">
        <v>2019</v>
      </c>
      <c r="C1291" s="147" t="s">
        <v>14</v>
      </c>
      <c r="D1291" s="147" t="s">
        <v>14</v>
      </c>
      <c r="E1291" s="78" t="s">
        <v>998</v>
      </c>
      <c r="F1291" s="138">
        <v>7</v>
      </c>
      <c r="G1291" s="152" t="s">
        <v>990</v>
      </c>
      <c r="H1291" s="155" t="s">
        <v>10</v>
      </c>
      <c r="I1291" s="159"/>
      <c r="J1291" s="163" t="s">
        <v>1185</v>
      </c>
      <c r="K1291" s="9">
        <v>68</v>
      </c>
      <c r="L1291" s="127">
        <v>10.91</v>
      </c>
      <c r="M1291" s="127">
        <v>71.33</v>
      </c>
      <c r="N1291" s="166">
        <v>65.099999999999994</v>
      </c>
      <c r="O1291" s="34">
        <f t="shared" si="89"/>
        <v>89.6888447533929</v>
      </c>
    </row>
    <row r="1292" spans="1:15" x14ac:dyDescent="0.35">
      <c r="A1292" s="140">
        <v>44186</v>
      </c>
      <c r="B1292" s="144">
        <v>2019</v>
      </c>
      <c r="C1292" s="147" t="s">
        <v>14</v>
      </c>
      <c r="D1292" s="147" t="s">
        <v>13</v>
      </c>
      <c r="E1292" s="78" t="s">
        <v>997</v>
      </c>
      <c r="F1292" s="138">
        <v>6</v>
      </c>
      <c r="G1292" s="152" t="s">
        <v>952</v>
      </c>
      <c r="H1292" s="155" t="s">
        <v>12</v>
      </c>
      <c r="I1292" s="159"/>
      <c r="J1292" s="163" t="s">
        <v>1187</v>
      </c>
      <c r="K1292" s="9">
        <v>219</v>
      </c>
      <c r="L1292" s="127">
        <v>10.91</v>
      </c>
      <c r="M1292" s="127">
        <v>109.02</v>
      </c>
      <c r="N1292" s="166">
        <v>103.06</v>
      </c>
      <c r="O1292" s="34">
        <f t="shared" si="89"/>
        <v>93.925186015696681</v>
      </c>
    </row>
    <row r="1293" spans="1:15" x14ac:dyDescent="0.35">
      <c r="A1293" s="140">
        <v>44186</v>
      </c>
      <c r="B1293" s="144">
        <v>2019</v>
      </c>
      <c r="C1293" s="147" t="s">
        <v>14</v>
      </c>
      <c r="D1293" s="147" t="s">
        <v>13</v>
      </c>
      <c r="E1293" s="78" t="s">
        <v>997</v>
      </c>
      <c r="F1293" s="138">
        <v>6</v>
      </c>
      <c r="G1293" s="152" t="s">
        <v>952</v>
      </c>
      <c r="H1293" s="155" t="s">
        <v>11</v>
      </c>
      <c r="I1293" s="159"/>
      <c r="J1293" s="163" t="s">
        <v>1188</v>
      </c>
      <c r="K1293" s="9">
        <v>118</v>
      </c>
      <c r="L1293" s="127">
        <v>11.32</v>
      </c>
      <c r="M1293" s="127">
        <v>77.52</v>
      </c>
      <c r="N1293" s="166">
        <v>71.510000000000005</v>
      </c>
      <c r="O1293" s="34">
        <f t="shared" si="89"/>
        <v>90.921450151057428</v>
      </c>
    </row>
    <row r="1294" spans="1:15" x14ac:dyDescent="0.35">
      <c r="A1294" s="140">
        <v>44186</v>
      </c>
      <c r="B1294" s="144">
        <v>2019</v>
      </c>
      <c r="C1294" s="147" t="s">
        <v>14</v>
      </c>
      <c r="D1294" s="147" t="s">
        <v>13</v>
      </c>
      <c r="E1294" s="78" t="s">
        <v>997</v>
      </c>
      <c r="F1294" s="138">
        <v>6</v>
      </c>
      <c r="G1294" s="152" t="s">
        <v>952</v>
      </c>
      <c r="H1294" s="155" t="s">
        <v>10</v>
      </c>
      <c r="I1294" s="159"/>
      <c r="J1294" s="163" t="s">
        <v>1189</v>
      </c>
      <c r="K1294" s="9">
        <v>71</v>
      </c>
      <c r="L1294" s="127">
        <v>10.9</v>
      </c>
      <c r="M1294" s="127">
        <v>83.38</v>
      </c>
      <c r="N1294" s="166">
        <v>75.069999999999993</v>
      </c>
      <c r="O1294" s="34">
        <f t="shared" si="89"/>
        <v>88.534768211920522</v>
      </c>
    </row>
    <row r="1295" spans="1:15" x14ac:dyDescent="0.35">
      <c r="A1295" s="140">
        <v>44186</v>
      </c>
      <c r="B1295" s="144">
        <v>2019</v>
      </c>
      <c r="C1295" s="147" t="s">
        <v>14</v>
      </c>
      <c r="D1295" s="147" t="s">
        <v>13</v>
      </c>
      <c r="E1295" s="78" t="s">
        <v>997</v>
      </c>
      <c r="F1295" s="138">
        <v>6</v>
      </c>
      <c r="G1295" s="152" t="s">
        <v>990</v>
      </c>
      <c r="H1295" s="155" t="s">
        <v>8</v>
      </c>
      <c r="I1295" s="159"/>
      <c r="J1295" s="163" t="s">
        <v>1190</v>
      </c>
      <c r="K1295" s="9">
        <v>220</v>
      </c>
      <c r="L1295" s="127">
        <v>10.97</v>
      </c>
      <c r="M1295" s="127">
        <v>96.85</v>
      </c>
      <c r="N1295" s="166">
        <v>90.45</v>
      </c>
      <c r="O1295" s="34">
        <f t="shared" si="89"/>
        <v>92.547741034000936</v>
      </c>
    </row>
    <row r="1296" spans="1:15" x14ac:dyDescent="0.35">
      <c r="A1296" s="140">
        <v>44186</v>
      </c>
      <c r="B1296" s="144">
        <v>2019</v>
      </c>
      <c r="C1296" s="147" t="s">
        <v>14</v>
      </c>
      <c r="D1296" s="147" t="s">
        <v>13</v>
      </c>
      <c r="E1296" s="78" t="s">
        <v>997</v>
      </c>
      <c r="F1296" s="138">
        <v>6</v>
      </c>
      <c r="G1296" s="152" t="s">
        <v>990</v>
      </c>
      <c r="H1296" s="155" t="s">
        <v>11</v>
      </c>
      <c r="I1296" s="159"/>
      <c r="J1296" s="163" t="s">
        <v>1192</v>
      </c>
      <c r="K1296" s="9">
        <v>72</v>
      </c>
      <c r="L1296" s="127">
        <v>10.91</v>
      </c>
      <c r="M1296" s="127">
        <v>97.31</v>
      </c>
      <c r="N1296" s="166">
        <v>89.95</v>
      </c>
      <c r="O1296" s="34">
        <f t="shared" si="89"/>
        <v>91.481481481481495</v>
      </c>
    </row>
    <row r="1297" spans="1:15" x14ac:dyDescent="0.35">
      <c r="A1297" s="76">
        <v>44127</v>
      </c>
      <c r="B1297" s="125">
        <v>2019</v>
      </c>
      <c r="C1297" s="77" t="s">
        <v>14</v>
      </c>
      <c r="D1297" s="78" t="s">
        <v>13</v>
      </c>
      <c r="E1297" s="78" t="s">
        <v>997</v>
      </c>
      <c r="F1297" s="152">
        <v>6</v>
      </c>
      <c r="G1297" s="77" t="s">
        <v>990</v>
      </c>
      <c r="H1297" s="79" t="s">
        <v>10</v>
      </c>
      <c r="I1297" s="137"/>
      <c r="J1297" s="80" t="s">
        <v>1528</v>
      </c>
      <c r="L1297" s="39">
        <v>10.89</v>
      </c>
      <c r="M1297" s="39">
        <v>65.239999999999995</v>
      </c>
      <c r="N1297" s="43">
        <v>65.09</v>
      </c>
      <c r="O1297" s="33">
        <f t="shared" si="89"/>
        <v>99.724011039558434</v>
      </c>
    </row>
    <row r="1298" spans="1:15" x14ac:dyDescent="0.35">
      <c r="A1298" s="140">
        <v>44186</v>
      </c>
      <c r="B1298" s="144">
        <v>2019</v>
      </c>
      <c r="C1298" s="147" t="s">
        <v>14</v>
      </c>
      <c r="D1298" s="147" t="s">
        <v>13</v>
      </c>
      <c r="E1298" s="78" t="s">
        <v>997</v>
      </c>
      <c r="F1298" s="138">
        <v>6</v>
      </c>
      <c r="G1298" s="152" t="s">
        <v>990</v>
      </c>
      <c r="H1298" s="155" t="s">
        <v>10</v>
      </c>
      <c r="I1298" s="159"/>
      <c r="J1298" s="163" t="s">
        <v>1193</v>
      </c>
      <c r="K1298" s="9">
        <v>62</v>
      </c>
      <c r="L1298" s="127">
        <v>10.86</v>
      </c>
      <c r="M1298" s="124">
        <v>94.48</v>
      </c>
      <c r="N1298" s="167">
        <v>85.48</v>
      </c>
      <c r="O1298" s="34">
        <f t="shared" si="89"/>
        <v>89.237024635254713</v>
      </c>
    </row>
    <row r="1299" spans="1:15" x14ac:dyDescent="0.35">
      <c r="A1299" s="140">
        <v>44186</v>
      </c>
      <c r="B1299" s="144">
        <v>2019</v>
      </c>
      <c r="C1299" s="147" t="s">
        <v>14</v>
      </c>
      <c r="D1299" s="147" t="s">
        <v>13</v>
      </c>
      <c r="E1299" s="78" t="s">
        <v>996</v>
      </c>
      <c r="F1299" s="138">
        <v>5</v>
      </c>
      <c r="G1299" s="152" t="s">
        <v>952</v>
      </c>
      <c r="H1299" s="155" t="s">
        <v>12</v>
      </c>
      <c r="I1299" s="159"/>
      <c r="J1299" s="163" t="s">
        <v>1195</v>
      </c>
      <c r="K1299" s="9">
        <v>23</v>
      </c>
      <c r="L1299" s="127">
        <v>10.89</v>
      </c>
      <c r="M1299" s="124">
        <v>104.62</v>
      </c>
      <c r="N1299" s="167">
        <v>97.3</v>
      </c>
      <c r="O1299" s="34">
        <f t="shared" si="89"/>
        <v>92.190333937906743</v>
      </c>
    </row>
    <row r="1300" spans="1:15" x14ac:dyDescent="0.35">
      <c r="A1300" s="140">
        <v>44186</v>
      </c>
      <c r="B1300" s="144">
        <v>2019</v>
      </c>
      <c r="C1300" s="147" t="s">
        <v>14</v>
      </c>
      <c r="D1300" s="147" t="s">
        <v>13</v>
      </c>
      <c r="E1300" s="78" t="s">
        <v>996</v>
      </c>
      <c r="F1300" s="138">
        <v>5</v>
      </c>
      <c r="G1300" s="152" t="s">
        <v>952</v>
      </c>
      <c r="H1300" s="155" t="s">
        <v>11</v>
      </c>
      <c r="I1300" s="159"/>
      <c r="J1300" s="163" t="s">
        <v>1196</v>
      </c>
      <c r="K1300" s="9">
        <v>239</v>
      </c>
      <c r="L1300" s="127">
        <v>10.87</v>
      </c>
      <c r="M1300" s="124">
        <v>108.82</v>
      </c>
      <c r="N1300" s="167">
        <v>101.84</v>
      </c>
      <c r="O1300" s="33">
        <f t="shared" si="89"/>
        <v>92.873915262889241</v>
      </c>
    </row>
    <row r="1301" spans="1:15" x14ac:dyDescent="0.35">
      <c r="A1301" s="140">
        <v>44186</v>
      </c>
      <c r="B1301" s="144">
        <v>2019</v>
      </c>
      <c r="C1301" s="147" t="s">
        <v>14</v>
      </c>
      <c r="D1301" s="147" t="s">
        <v>13</v>
      </c>
      <c r="E1301" s="78" t="s">
        <v>996</v>
      </c>
      <c r="F1301" s="138">
        <v>5</v>
      </c>
      <c r="G1301" s="152" t="s">
        <v>952</v>
      </c>
      <c r="H1301" s="155" t="s">
        <v>10</v>
      </c>
      <c r="I1301" s="159"/>
      <c r="J1301" s="163" t="s">
        <v>1197</v>
      </c>
      <c r="K1301" s="9">
        <v>67</v>
      </c>
      <c r="L1301" s="127">
        <v>11.11</v>
      </c>
      <c r="M1301" s="124">
        <v>89.79</v>
      </c>
      <c r="N1301" s="167">
        <v>80.2</v>
      </c>
      <c r="O1301" s="34">
        <f t="shared" si="89"/>
        <v>87.811387900355868</v>
      </c>
    </row>
    <row r="1302" spans="1:15" x14ac:dyDescent="0.35">
      <c r="A1302" s="140">
        <v>44186</v>
      </c>
      <c r="B1302" s="144">
        <v>2019</v>
      </c>
      <c r="C1302" s="147" t="s">
        <v>14</v>
      </c>
      <c r="D1302" s="147" t="s">
        <v>13</v>
      </c>
      <c r="E1302" s="78" t="s">
        <v>996</v>
      </c>
      <c r="F1302" s="138">
        <v>5</v>
      </c>
      <c r="G1302" s="152" t="s">
        <v>990</v>
      </c>
      <c r="H1302" s="155" t="s">
        <v>8</v>
      </c>
      <c r="I1302" s="159"/>
      <c r="J1302" s="163" t="s">
        <v>1198</v>
      </c>
      <c r="K1302" s="9">
        <v>356</v>
      </c>
      <c r="L1302" s="127" t="s">
        <v>1026</v>
      </c>
      <c r="M1302" s="124" t="s">
        <v>1373</v>
      </c>
      <c r="N1302" s="167">
        <v>92.31</v>
      </c>
      <c r="O1302" s="34">
        <f t="shared" si="89"/>
        <v>94.747923733770037</v>
      </c>
    </row>
    <row r="1303" spans="1:15" x14ac:dyDescent="0.35">
      <c r="A1303" s="140">
        <v>44186</v>
      </c>
      <c r="B1303" s="144">
        <v>2019</v>
      </c>
      <c r="C1303" s="147" t="s">
        <v>14</v>
      </c>
      <c r="D1303" s="147" t="s">
        <v>13</v>
      </c>
      <c r="E1303" s="78" t="s">
        <v>996</v>
      </c>
      <c r="F1303" s="138">
        <v>5</v>
      </c>
      <c r="G1303" s="152" t="s">
        <v>990</v>
      </c>
      <c r="H1303" s="155" t="s">
        <v>12</v>
      </c>
      <c r="I1303" s="159"/>
      <c r="J1303" s="163" t="s">
        <v>1199</v>
      </c>
      <c r="K1303" s="9">
        <v>240</v>
      </c>
      <c r="L1303" s="127">
        <v>10.93</v>
      </c>
      <c r="M1303" s="124">
        <v>108.28</v>
      </c>
      <c r="N1303" s="167">
        <v>101.18</v>
      </c>
      <c r="O1303" s="34">
        <f t="shared" si="89"/>
        <v>92.706728299948651</v>
      </c>
    </row>
    <row r="1304" spans="1:15" x14ac:dyDescent="0.35">
      <c r="A1304" s="140">
        <v>44186</v>
      </c>
      <c r="B1304" s="144">
        <v>2019</v>
      </c>
      <c r="C1304" s="147" t="s">
        <v>14</v>
      </c>
      <c r="D1304" s="147" t="s">
        <v>13</v>
      </c>
      <c r="E1304" s="78" t="s">
        <v>996</v>
      </c>
      <c r="F1304" s="138">
        <v>5</v>
      </c>
      <c r="G1304" s="152" t="s">
        <v>990</v>
      </c>
      <c r="H1304" s="155" t="s">
        <v>11</v>
      </c>
      <c r="I1304" s="159"/>
      <c r="J1304" s="163" t="s">
        <v>1200</v>
      </c>
      <c r="K1304" s="9">
        <v>34</v>
      </c>
      <c r="L1304" s="127">
        <v>10.95</v>
      </c>
      <c r="M1304" s="124">
        <v>109.77</v>
      </c>
      <c r="N1304" s="167">
        <v>102</v>
      </c>
      <c r="O1304" s="34">
        <f t="shared" si="89"/>
        <v>92.13721918639952</v>
      </c>
    </row>
    <row r="1305" spans="1:15" x14ac:dyDescent="0.35">
      <c r="A1305" s="140">
        <v>44186</v>
      </c>
      <c r="B1305" s="144">
        <v>2019</v>
      </c>
      <c r="C1305" s="147" t="s">
        <v>14</v>
      </c>
      <c r="D1305" s="147" t="s">
        <v>13</v>
      </c>
      <c r="E1305" s="78" t="s">
        <v>996</v>
      </c>
      <c r="F1305" s="138">
        <v>5</v>
      </c>
      <c r="G1305" s="152" t="s">
        <v>990</v>
      </c>
      <c r="H1305" s="155" t="s">
        <v>10</v>
      </c>
      <c r="I1305" s="159"/>
      <c r="J1305" s="163" t="s">
        <v>1201</v>
      </c>
      <c r="K1305" s="9">
        <v>63</v>
      </c>
      <c r="L1305" s="127">
        <v>10.88</v>
      </c>
      <c r="M1305" s="124">
        <v>88.37</v>
      </c>
      <c r="N1305" s="167">
        <v>79.25</v>
      </c>
      <c r="O1305" s="34">
        <f t="shared" si="89"/>
        <v>88.230739450251633</v>
      </c>
    </row>
    <row r="1306" spans="1:15" x14ac:dyDescent="0.35">
      <c r="A1306" s="140">
        <v>44186</v>
      </c>
      <c r="B1306" s="144">
        <v>2019</v>
      </c>
      <c r="C1306" s="147" t="s">
        <v>14</v>
      </c>
      <c r="D1306" s="147" t="s">
        <v>14</v>
      </c>
      <c r="E1306" s="78" t="s">
        <v>1000</v>
      </c>
      <c r="F1306" s="138">
        <v>9</v>
      </c>
      <c r="G1306" s="152" t="s">
        <v>952</v>
      </c>
      <c r="H1306" s="155" t="s">
        <v>8</v>
      </c>
      <c r="I1306" s="159"/>
      <c r="J1306" s="163" t="s">
        <v>1202</v>
      </c>
      <c r="K1306" s="9">
        <v>406</v>
      </c>
      <c r="L1306" s="127" t="s">
        <v>1374</v>
      </c>
      <c r="M1306" s="124" t="s">
        <v>1375</v>
      </c>
      <c r="N1306" s="139">
        <v>86.39</v>
      </c>
      <c r="O1306" s="34">
        <f t="shared" si="89"/>
        <v>92.327522710532776</v>
      </c>
    </row>
    <row r="1307" spans="1:15" x14ac:dyDescent="0.35">
      <c r="A1307" s="76">
        <v>44127</v>
      </c>
      <c r="B1307" s="125">
        <v>2019</v>
      </c>
      <c r="C1307" s="77" t="s">
        <v>14</v>
      </c>
      <c r="D1307" s="78" t="s">
        <v>13</v>
      </c>
      <c r="E1307" s="78" t="s">
        <v>996</v>
      </c>
      <c r="F1307" s="152">
        <v>5</v>
      </c>
      <c r="G1307" s="77" t="s">
        <v>952</v>
      </c>
      <c r="H1307" s="79" t="s">
        <v>8</v>
      </c>
      <c r="I1307" s="137"/>
      <c r="J1307" s="80" t="s">
        <v>1529</v>
      </c>
      <c r="L1307" s="2">
        <v>10.89</v>
      </c>
      <c r="M1307" s="94">
        <v>81.52</v>
      </c>
      <c r="N1307" s="94">
        <v>74.680000000000007</v>
      </c>
      <c r="O1307" s="33">
        <f t="shared" si="89"/>
        <v>90.315729859832956</v>
      </c>
    </row>
    <row r="1308" spans="1:15" x14ac:dyDescent="0.35">
      <c r="A1308" s="140">
        <v>44186</v>
      </c>
      <c r="B1308" s="144">
        <v>2019</v>
      </c>
      <c r="C1308" s="147" t="s">
        <v>14</v>
      </c>
      <c r="D1308" s="147" t="s">
        <v>14</v>
      </c>
      <c r="E1308" s="78" t="s">
        <v>1000</v>
      </c>
      <c r="F1308" s="138">
        <v>9</v>
      </c>
      <c r="G1308" s="152" t="s">
        <v>952</v>
      </c>
      <c r="H1308" s="155" t="s">
        <v>12</v>
      </c>
      <c r="I1308" s="159"/>
      <c r="J1308" s="163" t="s">
        <v>1203</v>
      </c>
      <c r="K1308" s="9" t="s">
        <v>893</v>
      </c>
      <c r="L1308" s="127">
        <v>11.23</v>
      </c>
      <c r="M1308" s="124">
        <v>86.96</v>
      </c>
      <c r="N1308" s="124">
        <v>81.72</v>
      </c>
      <c r="O1308" s="34">
        <f t="shared" si="89"/>
        <v>93.080681368017963</v>
      </c>
    </row>
    <row r="1309" spans="1:15" x14ac:dyDescent="0.35">
      <c r="A1309" s="140">
        <v>44186</v>
      </c>
      <c r="B1309" s="144">
        <v>2019</v>
      </c>
      <c r="C1309" s="147" t="s">
        <v>14</v>
      </c>
      <c r="D1309" s="147" t="s">
        <v>14</v>
      </c>
      <c r="E1309" s="78" t="s">
        <v>1000</v>
      </c>
      <c r="F1309" s="138">
        <v>9</v>
      </c>
      <c r="G1309" s="152" t="s">
        <v>952</v>
      </c>
      <c r="H1309" s="155" t="s">
        <v>11</v>
      </c>
      <c r="I1309" s="159"/>
      <c r="J1309" s="163" t="s">
        <v>1204</v>
      </c>
      <c r="K1309" s="9">
        <v>90</v>
      </c>
      <c r="L1309" s="127">
        <v>10.92</v>
      </c>
      <c r="M1309" s="124">
        <v>89.08</v>
      </c>
      <c r="N1309" s="167">
        <v>81.67</v>
      </c>
      <c r="O1309" s="34">
        <f t="shared" si="89"/>
        <v>90.519447287615151</v>
      </c>
    </row>
    <row r="1310" spans="1:15" x14ac:dyDescent="0.35">
      <c r="A1310" s="140">
        <v>44186</v>
      </c>
      <c r="B1310" s="144">
        <v>2019</v>
      </c>
      <c r="C1310" s="147" t="s">
        <v>14</v>
      </c>
      <c r="D1310" s="147" t="s">
        <v>14</v>
      </c>
      <c r="E1310" s="78" t="s">
        <v>1000</v>
      </c>
      <c r="F1310" s="138">
        <v>9</v>
      </c>
      <c r="G1310" s="152" t="s">
        <v>952</v>
      </c>
      <c r="H1310" s="155" t="s">
        <v>10</v>
      </c>
      <c r="I1310" s="159"/>
      <c r="J1310" s="163" t="s">
        <v>1205</v>
      </c>
      <c r="K1310" s="9">
        <v>86</v>
      </c>
      <c r="L1310" s="127">
        <v>11.39</v>
      </c>
      <c r="M1310" s="124">
        <v>90.01</v>
      </c>
      <c r="N1310" s="167">
        <v>80.97</v>
      </c>
      <c r="O1310" s="33">
        <f t="shared" si="89"/>
        <v>88.501653523276516</v>
      </c>
    </row>
    <row r="1311" spans="1:15" x14ac:dyDescent="0.35">
      <c r="A1311" s="140">
        <v>44186</v>
      </c>
      <c r="B1311" s="144">
        <v>2019</v>
      </c>
      <c r="C1311" s="147" t="s">
        <v>14</v>
      </c>
      <c r="D1311" s="147" t="s">
        <v>14</v>
      </c>
      <c r="E1311" s="78" t="s">
        <v>1000</v>
      </c>
      <c r="F1311" s="138">
        <v>9</v>
      </c>
      <c r="G1311" s="152" t="s">
        <v>990</v>
      </c>
      <c r="H1311" s="155" t="s">
        <v>12</v>
      </c>
      <c r="I1311" s="159"/>
      <c r="J1311" s="163" t="s">
        <v>1207</v>
      </c>
      <c r="K1311" s="9">
        <v>120</v>
      </c>
      <c r="L1311" s="127">
        <v>11.28</v>
      </c>
      <c r="M1311" s="124">
        <v>115.76</v>
      </c>
      <c r="N1311" s="167">
        <v>110.47</v>
      </c>
      <c r="O1311" s="33">
        <f t="shared" si="89"/>
        <v>94.93683001531393</v>
      </c>
    </row>
    <row r="1312" spans="1:15" x14ac:dyDescent="0.35">
      <c r="A1312" s="140">
        <v>44186</v>
      </c>
      <c r="B1312" s="144">
        <v>2019</v>
      </c>
      <c r="C1312" s="147" t="s">
        <v>14</v>
      </c>
      <c r="D1312" s="147" t="s">
        <v>14</v>
      </c>
      <c r="E1312" s="78" t="s">
        <v>1000</v>
      </c>
      <c r="F1312" s="138">
        <v>9</v>
      </c>
      <c r="G1312" s="152" t="s">
        <v>990</v>
      </c>
      <c r="H1312" s="155" t="s">
        <v>11</v>
      </c>
      <c r="I1312" s="159"/>
      <c r="J1312" s="163" t="s">
        <v>1208</v>
      </c>
      <c r="K1312" s="9">
        <v>25</v>
      </c>
      <c r="L1312" s="127">
        <v>10.92</v>
      </c>
      <c r="M1312" s="124">
        <v>112.82</v>
      </c>
      <c r="N1312" s="167">
        <v>104.61</v>
      </c>
      <c r="O1312" s="33">
        <f t="shared" si="89"/>
        <v>91.943081452404329</v>
      </c>
    </row>
    <row r="1313" spans="1:15" x14ac:dyDescent="0.35">
      <c r="A1313" s="140">
        <v>44186</v>
      </c>
      <c r="B1313" s="144">
        <v>2019</v>
      </c>
      <c r="C1313" s="147" t="s">
        <v>14</v>
      </c>
      <c r="D1313" s="147" t="s">
        <v>14</v>
      </c>
      <c r="E1313" s="78" t="s">
        <v>1000</v>
      </c>
      <c r="F1313" s="138">
        <v>9</v>
      </c>
      <c r="G1313" s="152" t="s">
        <v>990</v>
      </c>
      <c r="H1313" s="155" t="s">
        <v>10</v>
      </c>
      <c r="I1313" s="159"/>
      <c r="J1313" s="163" t="s">
        <v>1209</v>
      </c>
      <c r="K1313" s="9">
        <v>83</v>
      </c>
      <c r="L1313" s="127">
        <v>10.89</v>
      </c>
      <c r="M1313" s="124">
        <v>83.64</v>
      </c>
      <c r="N1313" s="167">
        <v>75.569999999999993</v>
      </c>
      <c r="O1313" s="33">
        <f t="shared" si="89"/>
        <v>88.907216494845358</v>
      </c>
    </row>
    <row r="1314" spans="1:15" x14ac:dyDescent="0.35">
      <c r="A1314" s="140">
        <v>44186</v>
      </c>
      <c r="B1314" s="144">
        <v>2019</v>
      </c>
      <c r="C1314" s="147" t="s">
        <v>14</v>
      </c>
      <c r="D1314" s="147" t="s">
        <v>15</v>
      </c>
      <c r="E1314" s="78" t="s">
        <v>993</v>
      </c>
      <c r="F1314" s="138">
        <v>2</v>
      </c>
      <c r="G1314" s="152" t="s">
        <v>952</v>
      </c>
      <c r="H1314" s="155" t="s">
        <v>12</v>
      </c>
      <c r="I1314" s="159"/>
      <c r="J1314" s="163" t="s">
        <v>1211</v>
      </c>
      <c r="K1314" s="9">
        <v>132</v>
      </c>
      <c r="L1314" s="127">
        <v>10.89</v>
      </c>
      <c r="M1314" s="124">
        <v>113.35</v>
      </c>
      <c r="N1314" s="167">
        <v>109.23</v>
      </c>
      <c r="O1314" s="33">
        <f t="shared" si="89"/>
        <v>95.978918602381427</v>
      </c>
    </row>
    <row r="1315" spans="1:15" x14ac:dyDescent="0.35">
      <c r="A1315" s="140">
        <v>44186</v>
      </c>
      <c r="B1315" s="144">
        <v>2019</v>
      </c>
      <c r="C1315" s="147" t="s">
        <v>14</v>
      </c>
      <c r="D1315" s="147" t="s">
        <v>15</v>
      </c>
      <c r="E1315" s="78" t="s">
        <v>993</v>
      </c>
      <c r="F1315" s="138">
        <v>2</v>
      </c>
      <c r="G1315" s="152" t="s">
        <v>952</v>
      </c>
      <c r="H1315" s="155" t="s">
        <v>11</v>
      </c>
      <c r="I1315" s="159"/>
      <c r="J1315" s="163" t="s">
        <v>1212</v>
      </c>
      <c r="K1315" s="9">
        <v>112</v>
      </c>
      <c r="L1315" s="127">
        <v>11.26</v>
      </c>
      <c r="M1315" s="124">
        <v>101.75</v>
      </c>
      <c r="N1315" s="167">
        <v>95.94</v>
      </c>
      <c r="O1315" s="33">
        <f t="shared" si="89"/>
        <v>93.579401038788802</v>
      </c>
    </row>
    <row r="1316" spans="1:15" x14ac:dyDescent="0.35">
      <c r="A1316" s="76">
        <v>44127</v>
      </c>
      <c r="B1316" s="125">
        <v>2019</v>
      </c>
      <c r="C1316" s="77" t="s">
        <v>14</v>
      </c>
      <c r="D1316" s="78" t="s">
        <v>14</v>
      </c>
      <c r="E1316" s="78" t="s">
        <v>994</v>
      </c>
      <c r="F1316" s="152">
        <v>3</v>
      </c>
      <c r="G1316" s="77" t="s">
        <v>990</v>
      </c>
      <c r="H1316" s="79" t="s">
        <v>8</v>
      </c>
      <c r="I1316" s="137"/>
      <c r="J1316" s="80" t="s">
        <v>1413</v>
      </c>
      <c r="L1316" s="2">
        <v>10.89</v>
      </c>
      <c r="M1316" s="94">
        <v>86.72</v>
      </c>
      <c r="N1316" s="94">
        <v>82.82</v>
      </c>
      <c r="O1316" s="33">
        <f t="shared" si="89"/>
        <v>94.8569167875511</v>
      </c>
    </row>
    <row r="1317" spans="1:15" x14ac:dyDescent="0.35">
      <c r="A1317" s="76">
        <v>44127</v>
      </c>
      <c r="B1317" s="125">
        <v>2019</v>
      </c>
      <c r="C1317" s="77" t="s">
        <v>14</v>
      </c>
      <c r="D1317" s="78" t="s">
        <v>13</v>
      </c>
      <c r="E1317" s="78" t="s">
        <v>996</v>
      </c>
      <c r="F1317" s="152">
        <v>5</v>
      </c>
      <c r="G1317" s="77" t="s">
        <v>952</v>
      </c>
      <c r="H1317" s="79" t="s">
        <v>12</v>
      </c>
      <c r="I1317" s="137"/>
      <c r="J1317" s="80" t="s">
        <v>1530</v>
      </c>
      <c r="L1317" s="39">
        <v>10.89</v>
      </c>
      <c r="M1317" s="9">
        <v>101.16</v>
      </c>
      <c r="N1317" s="9">
        <v>91.79</v>
      </c>
      <c r="O1317" s="33">
        <f t="shared" si="89"/>
        <v>89.620028802481457</v>
      </c>
    </row>
    <row r="1318" spans="1:15" x14ac:dyDescent="0.35">
      <c r="A1318" s="140">
        <v>44186</v>
      </c>
      <c r="B1318" s="144">
        <v>2019</v>
      </c>
      <c r="C1318" s="147" t="s">
        <v>14</v>
      </c>
      <c r="D1318" s="147" t="s">
        <v>15</v>
      </c>
      <c r="E1318" s="78" t="s">
        <v>993</v>
      </c>
      <c r="F1318" s="138">
        <v>2</v>
      </c>
      <c r="G1318" s="152" t="s">
        <v>952</v>
      </c>
      <c r="H1318" s="155" t="s">
        <v>10</v>
      </c>
      <c r="I1318" s="159"/>
      <c r="J1318" s="163" t="s">
        <v>1213</v>
      </c>
      <c r="K1318" s="9">
        <v>39</v>
      </c>
      <c r="L1318" s="127">
        <v>10.88</v>
      </c>
      <c r="M1318" s="124">
        <v>101.07</v>
      </c>
      <c r="N1318" s="167">
        <v>91.81</v>
      </c>
      <c r="O1318" s="33">
        <f t="shared" si="89"/>
        <v>89.732786339949016</v>
      </c>
    </row>
    <row r="1319" spans="1:15" x14ac:dyDescent="0.35">
      <c r="A1319" s="140">
        <v>44186</v>
      </c>
      <c r="B1319" s="144">
        <v>2019</v>
      </c>
      <c r="C1319" s="147" t="s">
        <v>14</v>
      </c>
      <c r="D1319" s="147" t="s">
        <v>15</v>
      </c>
      <c r="E1319" s="78" t="s">
        <v>993</v>
      </c>
      <c r="F1319" s="138">
        <v>2</v>
      </c>
      <c r="G1319" s="152" t="s">
        <v>990</v>
      </c>
      <c r="H1319" s="155" t="s">
        <v>8</v>
      </c>
      <c r="I1319" s="159"/>
      <c r="J1319" s="163" t="s">
        <v>1214</v>
      </c>
      <c r="K1319" s="9">
        <v>10</v>
      </c>
      <c r="L1319" s="127">
        <v>11.22</v>
      </c>
      <c r="M1319" s="124">
        <v>85.66</v>
      </c>
      <c r="N1319" s="167">
        <v>83.82</v>
      </c>
      <c r="O1319" s="33">
        <f t="shared" si="89"/>
        <v>97.528210639441156</v>
      </c>
    </row>
    <row r="1320" spans="1:15" x14ac:dyDescent="0.35">
      <c r="A1320" s="140">
        <v>44186</v>
      </c>
      <c r="B1320" s="144">
        <v>2019</v>
      </c>
      <c r="C1320" s="147" t="s">
        <v>14</v>
      </c>
      <c r="D1320" s="147" t="s">
        <v>15</v>
      </c>
      <c r="E1320" s="78" t="s">
        <v>993</v>
      </c>
      <c r="F1320" s="138">
        <v>2</v>
      </c>
      <c r="G1320" s="152" t="s">
        <v>990</v>
      </c>
      <c r="H1320" s="155" t="s">
        <v>12</v>
      </c>
      <c r="I1320" s="159"/>
      <c r="J1320" s="163" t="s">
        <v>1215</v>
      </c>
      <c r="K1320" s="9">
        <v>89</v>
      </c>
      <c r="L1320" s="127">
        <v>10.9</v>
      </c>
      <c r="M1320" s="124">
        <v>90.13</v>
      </c>
      <c r="N1320" s="167">
        <v>86.08</v>
      </c>
      <c r="O1320" s="33">
        <f t="shared" si="89"/>
        <v>94.888299886406656</v>
      </c>
    </row>
    <row r="1321" spans="1:15" x14ac:dyDescent="0.35">
      <c r="A1321" s="140">
        <v>44186</v>
      </c>
      <c r="B1321" s="144">
        <v>2019</v>
      </c>
      <c r="C1321" s="147" t="s">
        <v>14</v>
      </c>
      <c r="D1321" s="147" t="s">
        <v>15</v>
      </c>
      <c r="E1321" s="78" t="s">
        <v>993</v>
      </c>
      <c r="F1321" s="138">
        <v>2</v>
      </c>
      <c r="G1321" s="152" t="s">
        <v>990</v>
      </c>
      <c r="H1321" s="155" t="s">
        <v>11</v>
      </c>
      <c r="I1321" s="159"/>
      <c r="J1321" s="163" t="s">
        <v>1216</v>
      </c>
      <c r="K1321" s="9">
        <v>115</v>
      </c>
      <c r="L1321" s="127">
        <v>11.28</v>
      </c>
      <c r="M1321" s="124">
        <v>98.28</v>
      </c>
      <c r="N1321" s="167">
        <v>92.25</v>
      </c>
      <c r="O1321" s="33">
        <f t="shared" si="89"/>
        <v>93.068965517241367</v>
      </c>
    </row>
    <row r="1322" spans="1:15" x14ac:dyDescent="0.35">
      <c r="A1322" s="140">
        <v>44186</v>
      </c>
      <c r="B1322" s="144">
        <v>2019</v>
      </c>
      <c r="C1322" s="147" t="s">
        <v>14</v>
      </c>
      <c r="D1322" s="147" t="s">
        <v>15</v>
      </c>
      <c r="E1322" s="78" t="s">
        <v>993</v>
      </c>
      <c r="F1322" s="138">
        <v>2</v>
      </c>
      <c r="G1322" s="152" t="s">
        <v>990</v>
      </c>
      <c r="H1322" s="155" t="s">
        <v>10</v>
      </c>
      <c r="I1322" s="159"/>
      <c r="J1322" s="163" t="s">
        <v>1217</v>
      </c>
      <c r="K1322" s="9">
        <v>28</v>
      </c>
      <c r="L1322" s="127">
        <v>10.88</v>
      </c>
      <c r="M1322" s="124">
        <v>95.62</v>
      </c>
      <c r="N1322" s="167">
        <v>87.26</v>
      </c>
      <c r="O1322" s="33">
        <f t="shared" si="89"/>
        <v>90.134529147982065</v>
      </c>
    </row>
    <row r="1323" spans="1:15" x14ac:dyDescent="0.35">
      <c r="A1323" s="140">
        <v>44186</v>
      </c>
      <c r="B1323" s="144">
        <v>2019</v>
      </c>
      <c r="C1323" s="147" t="s">
        <v>14</v>
      </c>
      <c r="D1323" s="147" t="s">
        <v>16</v>
      </c>
      <c r="E1323" s="78" t="s">
        <v>992</v>
      </c>
      <c r="F1323" s="138">
        <v>1</v>
      </c>
      <c r="G1323" s="152" t="s">
        <v>952</v>
      </c>
      <c r="H1323" s="155" t="s">
        <v>12</v>
      </c>
      <c r="I1323" s="159"/>
      <c r="J1323" s="163" t="s">
        <v>1219</v>
      </c>
      <c r="K1323" s="9">
        <v>409</v>
      </c>
      <c r="L1323" s="127" t="s">
        <v>1367</v>
      </c>
      <c r="M1323" s="124" t="s">
        <v>1376</v>
      </c>
      <c r="N1323" s="139">
        <v>90.17</v>
      </c>
      <c r="O1323" s="33">
        <f t="shared" si="89"/>
        <v>95.644305019305023</v>
      </c>
    </row>
    <row r="1324" spans="1:15" x14ac:dyDescent="0.35">
      <c r="A1324" s="140">
        <v>44186</v>
      </c>
      <c r="B1324" s="144">
        <v>2019</v>
      </c>
      <c r="C1324" s="147" t="s">
        <v>14</v>
      </c>
      <c r="D1324" s="147" t="s">
        <v>16</v>
      </c>
      <c r="E1324" s="78" t="s">
        <v>992</v>
      </c>
      <c r="F1324" s="138">
        <v>1</v>
      </c>
      <c r="G1324" s="152" t="s">
        <v>952</v>
      </c>
      <c r="H1324" s="155" t="s">
        <v>11</v>
      </c>
      <c r="I1324" s="159"/>
      <c r="J1324" s="163" t="s">
        <v>1220</v>
      </c>
      <c r="K1324" s="9">
        <v>108</v>
      </c>
      <c r="L1324" s="127">
        <v>11.4</v>
      </c>
      <c r="M1324" s="124">
        <v>99.24</v>
      </c>
      <c r="N1324" s="167">
        <v>93.32</v>
      </c>
      <c r="O1324" s="33">
        <f t="shared" ref="O1324:O1368" si="90">100/(M1324-L1324)*(N1324-L1324)</f>
        <v>93.260473588342435</v>
      </c>
    </row>
    <row r="1325" spans="1:15" x14ac:dyDescent="0.35">
      <c r="A1325" s="140">
        <v>44186</v>
      </c>
      <c r="B1325" s="144">
        <v>2019</v>
      </c>
      <c r="C1325" s="147" t="s">
        <v>14</v>
      </c>
      <c r="D1325" s="147" t="s">
        <v>16</v>
      </c>
      <c r="E1325" s="78" t="s">
        <v>992</v>
      </c>
      <c r="F1325" s="138">
        <v>1</v>
      </c>
      <c r="G1325" s="152" t="s">
        <v>952</v>
      </c>
      <c r="H1325" s="155" t="s">
        <v>10</v>
      </c>
      <c r="I1325" s="159"/>
      <c r="J1325" s="163" t="s">
        <v>1221</v>
      </c>
      <c r="K1325" s="9">
        <v>31</v>
      </c>
      <c r="L1325" s="127">
        <v>10.95</v>
      </c>
      <c r="M1325" s="124">
        <v>92.19</v>
      </c>
      <c r="N1325" s="167">
        <v>84.62</v>
      </c>
      <c r="O1325" s="33">
        <f t="shared" si="90"/>
        <v>90.681930083702611</v>
      </c>
    </row>
    <row r="1326" spans="1:15" x14ac:dyDescent="0.35">
      <c r="A1326" s="140">
        <v>44186</v>
      </c>
      <c r="B1326" s="144">
        <v>2019</v>
      </c>
      <c r="C1326" s="147" t="s">
        <v>14</v>
      </c>
      <c r="D1326" s="147" t="s">
        <v>16</v>
      </c>
      <c r="E1326" s="78" t="s">
        <v>992</v>
      </c>
      <c r="F1326" s="138">
        <v>1</v>
      </c>
      <c r="G1326" s="152" t="s">
        <v>990</v>
      </c>
      <c r="H1326" s="155" t="s">
        <v>8</v>
      </c>
      <c r="I1326" s="159"/>
      <c r="J1326" s="163" t="s">
        <v>1222</v>
      </c>
      <c r="K1326" s="9" t="s">
        <v>918</v>
      </c>
      <c r="L1326" s="127">
        <v>10.9</v>
      </c>
      <c r="M1326" s="124">
        <v>73.02</v>
      </c>
      <c r="N1326" s="124">
        <v>71.36</v>
      </c>
      <c r="O1326" s="33">
        <f t="shared" si="90"/>
        <v>97.327752736638772</v>
      </c>
    </row>
    <row r="1327" spans="1:15" x14ac:dyDescent="0.35">
      <c r="A1327" s="76">
        <v>44127</v>
      </c>
      <c r="B1327" s="125">
        <v>2019</v>
      </c>
      <c r="C1327" s="77" t="s">
        <v>14</v>
      </c>
      <c r="D1327" s="78" t="s">
        <v>13</v>
      </c>
      <c r="E1327" s="78" t="s">
        <v>996</v>
      </c>
      <c r="F1327" s="152">
        <v>5</v>
      </c>
      <c r="G1327" s="77" t="s">
        <v>952</v>
      </c>
      <c r="H1327" s="79" t="s">
        <v>11</v>
      </c>
      <c r="I1327" s="137"/>
      <c r="J1327" s="80" t="s">
        <v>1531</v>
      </c>
      <c r="L1327" s="2">
        <v>10.89</v>
      </c>
      <c r="M1327" s="94">
        <v>92.42</v>
      </c>
      <c r="N1327" s="94">
        <v>84.45</v>
      </c>
      <c r="O1327" s="33">
        <f t="shared" si="90"/>
        <v>90.224457254998157</v>
      </c>
    </row>
    <row r="1328" spans="1:15" x14ac:dyDescent="0.35">
      <c r="A1328" s="140">
        <v>44186</v>
      </c>
      <c r="B1328" s="144">
        <v>2019</v>
      </c>
      <c r="C1328" s="147" t="s">
        <v>14</v>
      </c>
      <c r="D1328" s="147" t="s">
        <v>16</v>
      </c>
      <c r="E1328" s="78" t="s">
        <v>992</v>
      </c>
      <c r="F1328" s="138">
        <v>1</v>
      </c>
      <c r="G1328" s="152" t="s">
        <v>990</v>
      </c>
      <c r="H1328" s="155" t="s">
        <v>12</v>
      </c>
      <c r="I1328" s="159"/>
      <c r="J1328" s="163" t="s">
        <v>1223</v>
      </c>
      <c r="K1328" s="9">
        <v>392</v>
      </c>
      <c r="L1328" s="127">
        <v>11.26</v>
      </c>
      <c r="M1328" s="124">
        <v>104.46</v>
      </c>
      <c r="N1328" s="139">
        <v>101.43</v>
      </c>
      <c r="O1328" s="33">
        <f t="shared" si="90"/>
        <v>96.748927038626618</v>
      </c>
    </row>
    <row r="1329" spans="1:15" x14ac:dyDescent="0.35">
      <c r="A1329" s="140">
        <v>44186</v>
      </c>
      <c r="B1329" s="144">
        <v>2019</v>
      </c>
      <c r="C1329" s="147" t="s">
        <v>14</v>
      </c>
      <c r="D1329" s="147" t="s">
        <v>16</v>
      </c>
      <c r="E1329" s="78" t="s">
        <v>992</v>
      </c>
      <c r="F1329" s="138">
        <v>1</v>
      </c>
      <c r="G1329" s="152" t="s">
        <v>990</v>
      </c>
      <c r="H1329" s="155" t="s">
        <v>11</v>
      </c>
      <c r="I1329" s="159"/>
      <c r="J1329" s="163" t="s">
        <v>1224</v>
      </c>
      <c r="K1329" s="9">
        <v>65</v>
      </c>
      <c r="L1329" s="127">
        <v>11.08</v>
      </c>
      <c r="M1329" s="124">
        <v>90.12</v>
      </c>
      <c r="N1329" s="167">
        <v>85.54</v>
      </c>
      <c r="O1329" s="33">
        <f t="shared" si="90"/>
        <v>94.205465587044543</v>
      </c>
    </row>
    <row r="1330" spans="1:15" x14ac:dyDescent="0.35">
      <c r="A1330" s="140">
        <v>44186</v>
      </c>
      <c r="B1330" s="144">
        <v>2019</v>
      </c>
      <c r="C1330" s="147" t="s">
        <v>14</v>
      </c>
      <c r="D1330" s="147" t="s">
        <v>16</v>
      </c>
      <c r="E1330" s="78" t="s">
        <v>992</v>
      </c>
      <c r="F1330" s="138">
        <v>1</v>
      </c>
      <c r="G1330" s="152" t="s">
        <v>990</v>
      </c>
      <c r="H1330" s="155" t="s">
        <v>10</v>
      </c>
      <c r="I1330" s="159"/>
      <c r="J1330" s="163" t="s">
        <v>1225</v>
      </c>
      <c r="K1330" s="9">
        <v>114</v>
      </c>
      <c r="L1330" s="127">
        <v>11.25</v>
      </c>
      <c r="M1330" s="124">
        <v>87</v>
      </c>
      <c r="N1330" s="167">
        <v>79.790000000000006</v>
      </c>
      <c r="O1330" s="33">
        <f t="shared" si="90"/>
        <v>90.481848184818489</v>
      </c>
    </row>
    <row r="1331" spans="1:15" x14ac:dyDescent="0.35">
      <c r="A1331" s="140">
        <v>44186</v>
      </c>
      <c r="B1331" s="144">
        <v>2019</v>
      </c>
      <c r="C1331" s="147" t="s">
        <v>14</v>
      </c>
      <c r="D1331" s="147" t="s">
        <v>16</v>
      </c>
      <c r="E1331" s="78" t="s">
        <v>994</v>
      </c>
      <c r="F1331" s="138">
        <v>3</v>
      </c>
      <c r="G1331" s="152" t="s">
        <v>952</v>
      </c>
      <c r="H1331" s="155" t="s">
        <v>12</v>
      </c>
      <c r="I1331" s="159"/>
      <c r="J1331" s="163" t="s">
        <v>1227</v>
      </c>
      <c r="K1331" s="9">
        <v>113</v>
      </c>
      <c r="L1331" s="127">
        <v>11.02</v>
      </c>
      <c r="M1331" s="124">
        <v>96.73</v>
      </c>
      <c r="N1331" s="167">
        <v>91</v>
      </c>
      <c r="O1331" s="33">
        <f t="shared" si="90"/>
        <v>93.31466573328666</v>
      </c>
    </row>
    <row r="1332" spans="1:15" x14ac:dyDescent="0.35">
      <c r="A1332" s="140">
        <v>44186</v>
      </c>
      <c r="B1332" s="144">
        <v>2019</v>
      </c>
      <c r="C1332" s="147" t="s">
        <v>14</v>
      </c>
      <c r="D1332" s="147" t="s">
        <v>16</v>
      </c>
      <c r="E1332" s="78" t="s">
        <v>994</v>
      </c>
      <c r="F1332" s="138">
        <v>3</v>
      </c>
      <c r="G1332" s="152" t="s">
        <v>952</v>
      </c>
      <c r="H1332" s="155" t="s">
        <v>10</v>
      </c>
      <c r="I1332" s="159"/>
      <c r="J1332" s="163" t="s">
        <v>1229</v>
      </c>
      <c r="K1332" s="9">
        <v>30</v>
      </c>
      <c r="L1332" s="127">
        <v>10.9</v>
      </c>
      <c r="M1332" s="124">
        <v>98.02</v>
      </c>
      <c r="N1332" s="167">
        <v>90.51</v>
      </c>
      <c r="O1332" s="33">
        <f t="shared" si="90"/>
        <v>91.379706152433428</v>
      </c>
    </row>
    <row r="1333" spans="1:15" x14ac:dyDescent="0.35">
      <c r="A1333" s="140">
        <v>44186</v>
      </c>
      <c r="B1333" s="144">
        <v>2019</v>
      </c>
      <c r="C1333" s="147" t="s">
        <v>14</v>
      </c>
      <c r="D1333" s="147" t="s">
        <v>16</v>
      </c>
      <c r="E1333" s="78" t="s">
        <v>994</v>
      </c>
      <c r="F1333" s="138">
        <v>3</v>
      </c>
      <c r="G1333" s="152" t="s">
        <v>990</v>
      </c>
      <c r="H1333" s="155" t="s">
        <v>8</v>
      </c>
      <c r="I1333" s="159"/>
      <c r="J1333" s="163" t="s">
        <v>1230</v>
      </c>
      <c r="K1333" s="9">
        <v>238</v>
      </c>
      <c r="L1333" s="127">
        <v>10.88</v>
      </c>
      <c r="M1333" s="124">
        <v>91.36</v>
      </c>
      <c r="N1333" s="167">
        <v>89.92</v>
      </c>
      <c r="O1333" s="33">
        <f t="shared" si="90"/>
        <v>98.210735586481121</v>
      </c>
    </row>
    <row r="1334" spans="1:15" x14ac:dyDescent="0.35">
      <c r="A1334" s="140">
        <v>44186</v>
      </c>
      <c r="B1334" s="144">
        <v>2019</v>
      </c>
      <c r="C1334" s="147" t="s">
        <v>14</v>
      </c>
      <c r="D1334" s="147" t="s">
        <v>16</v>
      </c>
      <c r="E1334" s="78" t="s">
        <v>994</v>
      </c>
      <c r="F1334" s="138">
        <v>3</v>
      </c>
      <c r="G1334" s="152" t="s">
        <v>990</v>
      </c>
      <c r="H1334" s="155" t="s">
        <v>12</v>
      </c>
      <c r="I1334" s="159"/>
      <c r="J1334" s="163" t="s">
        <v>1231</v>
      </c>
      <c r="K1334" s="9">
        <v>215</v>
      </c>
      <c r="L1334" s="127" t="s">
        <v>1377</v>
      </c>
      <c r="M1334" s="124" t="s">
        <v>1378</v>
      </c>
      <c r="N1334" s="167">
        <v>98.17</v>
      </c>
      <c r="O1334" s="33">
        <f t="shared" si="90"/>
        <v>95.647884235913182</v>
      </c>
    </row>
    <row r="1335" spans="1:15" x14ac:dyDescent="0.35">
      <c r="A1335" s="140">
        <v>44186</v>
      </c>
      <c r="B1335" s="144">
        <v>2019</v>
      </c>
      <c r="C1335" s="147" t="s">
        <v>14</v>
      </c>
      <c r="D1335" s="147" t="s">
        <v>16</v>
      </c>
      <c r="E1335" s="78" t="s">
        <v>994</v>
      </c>
      <c r="F1335" s="138">
        <v>3</v>
      </c>
      <c r="G1335" s="152" t="s">
        <v>990</v>
      </c>
      <c r="H1335" s="155" t="s">
        <v>11</v>
      </c>
      <c r="I1335" s="159"/>
      <c r="J1335" s="163" t="s">
        <v>1232</v>
      </c>
      <c r="K1335" s="9">
        <v>117</v>
      </c>
      <c r="L1335" s="127">
        <v>11.3</v>
      </c>
      <c r="M1335" s="124">
        <v>94.26</v>
      </c>
      <c r="N1335" s="167">
        <v>87.5</v>
      </c>
      <c r="O1335" s="33">
        <f t="shared" si="90"/>
        <v>91.851494696239143</v>
      </c>
    </row>
    <row r="1336" spans="1:15" x14ac:dyDescent="0.35">
      <c r="A1336" s="76">
        <v>44127</v>
      </c>
      <c r="B1336" s="125">
        <v>2019</v>
      </c>
      <c r="C1336" s="77" t="s">
        <v>14</v>
      </c>
      <c r="D1336" s="78" t="s">
        <v>13</v>
      </c>
      <c r="E1336" s="78" t="s">
        <v>996</v>
      </c>
      <c r="F1336" s="152">
        <v>5</v>
      </c>
      <c r="G1336" s="77" t="s">
        <v>952</v>
      </c>
      <c r="H1336" s="79" t="s">
        <v>10</v>
      </c>
      <c r="I1336" s="137"/>
      <c r="J1336" s="80" t="s">
        <v>1532</v>
      </c>
      <c r="L1336" s="39">
        <v>10.89</v>
      </c>
      <c r="M1336" s="9">
        <v>92.32</v>
      </c>
      <c r="N1336" s="9">
        <v>78.47</v>
      </c>
      <c r="O1336" s="33">
        <f t="shared" si="90"/>
        <v>82.991526464447986</v>
      </c>
    </row>
    <row r="1337" spans="1:15" x14ac:dyDescent="0.35">
      <c r="A1337" s="140">
        <v>44186</v>
      </c>
      <c r="B1337" s="144">
        <v>2019</v>
      </c>
      <c r="C1337" s="147" t="s">
        <v>14</v>
      </c>
      <c r="D1337" s="147" t="s">
        <v>16</v>
      </c>
      <c r="E1337" s="78" t="s">
        <v>994</v>
      </c>
      <c r="F1337" s="138">
        <v>3</v>
      </c>
      <c r="G1337" s="152" t="s">
        <v>990</v>
      </c>
      <c r="H1337" s="155" t="s">
        <v>10</v>
      </c>
      <c r="I1337" s="159"/>
      <c r="J1337" s="163" t="s">
        <v>1233</v>
      </c>
      <c r="K1337" s="9">
        <v>44</v>
      </c>
      <c r="L1337" s="127">
        <v>11.17</v>
      </c>
      <c r="M1337" s="124">
        <v>95.94</v>
      </c>
      <c r="N1337" s="167">
        <v>87.88</v>
      </c>
      <c r="O1337" s="33">
        <f t="shared" si="90"/>
        <v>90.491919311077027</v>
      </c>
    </row>
    <row r="1338" spans="1:15" x14ac:dyDescent="0.35">
      <c r="A1338" s="140">
        <v>44186</v>
      </c>
      <c r="B1338" s="144">
        <v>2019</v>
      </c>
      <c r="C1338" s="147" t="s">
        <v>14</v>
      </c>
      <c r="D1338" s="147" t="s">
        <v>15</v>
      </c>
      <c r="E1338" s="78" t="s">
        <v>998</v>
      </c>
      <c r="F1338" s="138">
        <v>7</v>
      </c>
      <c r="G1338" s="152" t="s">
        <v>952</v>
      </c>
      <c r="H1338" s="155" t="s">
        <v>8</v>
      </c>
      <c r="I1338" s="159"/>
      <c r="J1338" s="163" t="s">
        <v>1234</v>
      </c>
      <c r="K1338" s="9">
        <v>204</v>
      </c>
      <c r="L1338" s="127">
        <v>10.88</v>
      </c>
      <c r="M1338" s="124">
        <v>98.72</v>
      </c>
      <c r="N1338" s="167">
        <v>96.5</v>
      </c>
      <c r="O1338" s="33">
        <f t="shared" si="90"/>
        <v>97.472677595628411</v>
      </c>
    </row>
    <row r="1339" spans="1:15" x14ac:dyDescent="0.35">
      <c r="A1339" s="140">
        <v>44186</v>
      </c>
      <c r="B1339" s="144">
        <v>2019</v>
      </c>
      <c r="C1339" s="147" t="s">
        <v>14</v>
      </c>
      <c r="D1339" s="147" t="s">
        <v>15</v>
      </c>
      <c r="E1339" s="78" t="s">
        <v>998</v>
      </c>
      <c r="F1339" s="138">
        <v>7</v>
      </c>
      <c r="G1339" s="152" t="s">
        <v>952</v>
      </c>
      <c r="H1339" s="155" t="s">
        <v>12</v>
      </c>
      <c r="I1339" s="159"/>
      <c r="J1339" s="163" t="s">
        <v>1235</v>
      </c>
      <c r="K1339" s="9">
        <v>192</v>
      </c>
      <c r="L1339" s="127">
        <v>10.93</v>
      </c>
      <c r="M1339" s="124">
        <v>107.63</v>
      </c>
      <c r="N1339" s="167">
        <v>104.33</v>
      </c>
      <c r="O1339" s="33">
        <f t="shared" si="90"/>
        <v>96.587383660806623</v>
      </c>
    </row>
    <row r="1340" spans="1:15" x14ac:dyDescent="0.35">
      <c r="A1340" s="140">
        <v>44186</v>
      </c>
      <c r="B1340" s="144">
        <v>2019</v>
      </c>
      <c r="C1340" s="147" t="s">
        <v>14</v>
      </c>
      <c r="D1340" s="147" t="s">
        <v>15</v>
      </c>
      <c r="E1340" s="78" t="s">
        <v>998</v>
      </c>
      <c r="F1340" s="138">
        <v>7</v>
      </c>
      <c r="G1340" s="152" t="s">
        <v>952</v>
      </c>
      <c r="H1340" s="155" t="s">
        <v>11</v>
      </c>
      <c r="I1340" s="159"/>
      <c r="J1340" s="163" t="s">
        <v>1236</v>
      </c>
      <c r="K1340" s="9">
        <v>183</v>
      </c>
      <c r="L1340" s="127">
        <v>10.91</v>
      </c>
      <c r="M1340" s="124">
        <v>91.46</v>
      </c>
      <c r="N1340" s="167">
        <v>86.36</v>
      </c>
      <c r="O1340" s="33">
        <f t="shared" si="90"/>
        <v>93.668528864059596</v>
      </c>
    </row>
    <row r="1341" spans="1:15" x14ac:dyDescent="0.35">
      <c r="A1341" s="140">
        <v>44186</v>
      </c>
      <c r="B1341" s="144">
        <v>2019</v>
      </c>
      <c r="C1341" s="147" t="s">
        <v>14</v>
      </c>
      <c r="D1341" s="147" t="s">
        <v>15</v>
      </c>
      <c r="E1341" s="78" t="s">
        <v>998</v>
      </c>
      <c r="F1341" s="138">
        <v>7</v>
      </c>
      <c r="G1341" s="152" t="s">
        <v>952</v>
      </c>
      <c r="H1341" s="155" t="s">
        <v>10</v>
      </c>
      <c r="I1341" s="159"/>
      <c r="J1341" s="163" t="s">
        <v>1237</v>
      </c>
      <c r="K1341" s="9">
        <v>4</v>
      </c>
      <c r="L1341" s="127">
        <v>11.22</v>
      </c>
      <c r="M1341" s="124">
        <v>90.94</v>
      </c>
      <c r="N1341" s="167">
        <v>83.41</v>
      </c>
      <c r="O1341" s="33">
        <f t="shared" si="90"/>
        <v>90.554440541896639</v>
      </c>
    </row>
    <row r="1342" spans="1:15" x14ac:dyDescent="0.35">
      <c r="A1342" s="140">
        <v>44186</v>
      </c>
      <c r="B1342" s="144">
        <v>2019</v>
      </c>
      <c r="C1342" s="147" t="s">
        <v>14</v>
      </c>
      <c r="D1342" s="147" t="s">
        <v>15</v>
      </c>
      <c r="E1342" s="78" t="s">
        <v>998</v>
      </c>
      <c r="F1342" s="138">
        <v>7</v>
      </c>
      <c r="G1342" s="152" t="s">
        <v>990</v>
      </c>
      <c r="H1342" s="155" t="s">
        <v>8</v>
      </c>
      <c r="I1342" s="159"/>
      <c r="J1342" s="163" t="s">
        <v>1238</v>
      </c>
      <c r="K1342" s="9">
        <v>196</v>
      </c>
      <c r="L1342" s="127">
        <v>10.96</v>
      </c>
      <c r="M1342" s="124">
        <v>76.849999999999994</v>
      </c>
      <c r="N1342" s="167">
        <v>75.3</v>
      </c>
      <c r="O1342" s="33">
        <f t="shared" si="90"/>
        <v>97.647594475641242</v>
      </c>
    </row>
    <row r="1343" spans="1:15" x14ac:dyDescent="0.35">
      <c r="A1343" s="140">
        <v>44186</v>
      </c>
      <c r="B1343" s="144">
        <v>2019</v>
      </c>
      <c r="C1343" s="147" t="s">
        <v>14</v>
      </c>
      <c r="D1343" s="147" t="s">
        <v>15</v>
      </c>
      <c r="E1343" s="78" t="s">
        <v>998</v>
      </c>
      <c r="F1343" s="138">
        <v>7</v>
      </c>
      <c r="G1343" s="152" t="s">
        <v>990</v>
      </c>
      <c r="H1343" s="155" t="s">
        <v>12</v>
      </c>
      <c r="I1343" s="159"/>
      <c r="J1343" s="163" t="s">
        <v>1239</v>
      </c>
      <c r="K1343" s="9">
        <v>191</v>
      </c>
      <c r="L1343" s="127">
        <v>10.97</v>
      </c>
      <c r="M1343" s="124">
        <v>112.4</v>
      </c>
      <c r="N1343" s="167">
        <v>109.17</v>
      </c>
      <c r="O1343" s="33">
        <f t="shared" si="90"/>
        <v>96.815537809326628</v>
      </c>
    </row>
    <row r="1344" spans="1:15" x14ac:dyDescent="0.35">
      <c r="A1344" s="140">
        <v>44186</v>
      </c>
      <c r="B1344" s="144">
        <v>2019</v>
      </c>
      <c r="C1344" s="147" t="s">
        <v>14</v>
      </c>
      <c r="D1344" s="147" t="s">
        <v>15</v>
      </c>
      <c r="E1344" s="78" t="s">
        <v>998</v>
      </c>
      <c r="F1344" s="138">
        <v>7</v>
      </c>
      <c r="G1344" s="152" t="s">
        <v>990</v>
      </c>
      <c r="H1344" s="155" t="s">
        <v>11</v>
      </c>
      <c r="I1344" s="159"/>
      <c r="J1344" s="163" t="s">
        <v>1240</v>
      </c>
      <c r="K1344" s="9">
        <v>189</v>
      </c>
      <c r="L1344" s="127">
        <v>10.97</v>
      </c>
      <c r="M1344" s="124">
        <v>111.54</v>
      </c>
      <c r="N1344" s="167">
        <v>106.88</v>
      </c>
      <c r="O1344" s="33">
        <f t="shared" si="90"/>
        <v>95.366411454708157</v>
      </c>
    </row>
    <row r="1345" spans="1:15" x14ac:dyDescent="0.35">
      <c r="A1345" s="140">
        <v>44186</v>
      </c>
      <c r="B1345" s="144">
        <v>2019</v>
      </c>
      <c r="C1345" s="147" t="s">
        <v>14</v>
      </c>
      <c r="D1345" s="147" t="s">
        <v>15</v>
      </c>
      <c r="E1345" s="78" t="s">
        <v>998</v>
      </c>
      <c r="F1345" s="138">
        <v>7</v>
      </c>
      <c r="G1345" s="152" t="s">
        <v>990</v>
      </c>
      <c r="H1345" s="155" t="s">
        <v>10</v>
      </c>
      <c r="I1345" s="159"/>
      <c r="J1345" s="163" t="s">
        <v>1241</v>
      </c>
      <c r="K1345" s="9">
        <v>7</v>
      </c>
      <c r="L1345" s="127">
        <v>10.82</v>
      </c>
      <c r="M1345" s="124">
        <v>88.82</v>
      </c>
      <c r="N1345" s="167">
        <v>80.849999999999994</v>
      </c>
      <c r="O1345" s="33">
        <f t="shared" si="90"/>
        <v>89.782051282051285</v>
      </c>
    </row>
    <row r="1346" spans="1:15" x14ac:dyDescent="0.35">
      <c r="A1346" s="140">
        <v>44186</v>
      </c>
      <c r="B1346" s="144">
        <v>2019</v>
      </c>
      <c r="C1346" s="147" t="s">
        <v>14</v>
      </c>
      <c r="D1346" s="147" t="s">
        <v>14</v>
      </c>
      <c r="E1346" s="78" t="s">
        <v>996</v>
      </c>
      <c r="F1346" s="138">
        <v>5</v>
      </c>
      <c r="G1346" s="152" t="s">
        <v>952</v>
      </c>
      <c r="H1346" s="155" t="s">
        <v>8</v>
      </c>
      <c r="I1346" s="159"/>
      <c r="J1346" s="163" t="s">
        <v>1242</v>
      </c>
      <c r="K1346" s="9">
        <v>5</v>
      </c>
      <c r="L1346" s="127">
        <v>11.14</v>
      </c>
      <c r="M1346" s="124">
        <v>84.25</v>
      </c>
      <c r="N1346" s="167">
        <v>78.63</v>
      </c>
      <c r="O1346" s="33">
        <f t="shared" si="90"/>
        <v>92.312953084393371</v>
      </c>
    </row>
    <row r="1347" spans="1:15" x14ac:dyDescent="0.35">
      <c r="A1347" s="76">
        <v>44127</v>
      </c>
      <c r="B1347" s="125">
        <v>2019</v>
      </c>
      <c r="C1347" s="77" t="s">
        <v>14</v>
      </c>
      <c r="D1347" s="78" t="s">
        <v>13</v>
      </c>
      <c r="E1347" s="78" t="s">
        <v>996</v>
      </c>
      <c r="F1347" s="152">
        <v>5</v>
      </c>
      <c r="G1347" s="77" t="s">
        <v>990</v>
      </c>
      <c r="H1347" s="79" t="s">
        <v>8</v>
      </c>
      <c r="I1347" s="137"/>
      <c r="J1347" s="80" t="s">
        <v>1533</v>
      </c>
      <c r="L1347" s="2">
        <v>10.89</v>
      </c>
      <c r="M1347" s="94">
        <v>86.02</v>
      </c>
      <c r="N1347" s="94">
        <v>81.95</v>
      </c>
      <c r="O1347" s="33">
        <f t="shared" si="90"/>
        <v>94.582723279648619</v>
      </c>
    </row>
    <row r="1348" spans="1:15" x14ac:dyDescent="0.35">
      <c r="A1348" s="140">
        <v>44186</v>
      </c>
      <c r="B1348" s="144">
        <v>2019</v>
      </c>
      <c r="C1348" s="147" t="s">
        <v>14</v>
      </c>
      <c r="D1348" s="147" t="s">
        <v>14</v>
      </c>
      <c r="E1348" s="78" t="s">
        <v>996</v>
      </c>
      <c r="F1348" s="138">
        <v>5</v>
      </c>
      <c r="G1348" s="152" t="s">
        <v>952</v>
      </c>
      <c r="H1348" s="155" t="s">
        <v>12</v>
      </c>
      <c r="I1348" s="159"/>
      <c r="J1348" s="163" t="s">
        <v>1243</v>
      </c>
      <c r="K1348" s="9">
        <v>181</v>
      </c>
      <c r="L1348" s="127">
        <v>10.92</v>
      </c>
      <c r="M1348" s="124">
        <v>99.04</v>
      </c>
      <c r="N1348" s="167">
        <v>93.7</v>
      </c>
      <c r="O1348" s="33">
        <f t="shared" si="90"/>
        <v>93.940081706763493</v>
      </c>
    </row>
    <row r="1349" spans="1:15" x14ac:dyDescent="0.35">
      <c r="A1349" s="140">
        <v>44186</v>
      </c>
      <c r="B1349" s="144">
        <v>2019</v>
      </c>
      <c r="C1349" s="147" t="s">
        <v>14</v>
      </c>
      <c r="D1349" s="147" t="s">
        <v>14</v>
      </c>
      <c r="E1349" s="78" t="s">
        <v>996</v>
      </c>
      <c r="F1349" s="138">
        <v>5</v>
      </c>
      <c r="G1349" s="152" t="s">
        <v>952</v>
      </c>
      <c r="H1349" s="155" t="s">
        <v>11</v>
      </c>
      <c r="I1349" s="159"/>
      <c r="J1349" s="163" t="s">
        <v>1244</v>
      </c>
      <c r="K1349" s="9">
        <v>188</v>
      </c>
      <c r="L1349" s="127">
        <v>10.92</v>
      </c>
      <c r="M1349" s="124">
        <v>94.46</v>
      </c>
      <c r="N1349" s="167">
        <v>88.06</v>
      </c>
      <c r="O1349" s="33">
        <f t="shared" si="90"/>
        <v>92.338999281781199</v>
      </c>
    </row>
    <row r="1350" spans="1:15" x14ac:dyDescent="0.35">
      <c r="A1350" s="140">
        <v>44186</v>
      </c>
      <c r="B1350" s="144">
        <v>2019</v>
      </c>
      <c r="C1350" s="147" t="s">
        <v>14</v>
      </c>
      <c r="D1350" s="147" t="s">
        <v>14</v>
      </c>
      <c r="E1350" s="78" t="s">
        <v>996</v>
      </c>
      <c r="F1350" s="138">
        <v>5</v>
      </c>
      <c r="G1350" s="152" t="s">
        <v>952</v>
      </c>
      <c r="H1350" s="155" t="s">
        <v>10</v>
      </c>
      <c r="I1350" s="159"/>
      <c r="J1350" s="163" t="s">
        <v>1245</v>
      </c>
      <c r="K1350" s="9">
        <v>1</v>
      </c>
      <c r="L1350" s="127">
        <v>11.15</v>
      </c>
      <c r="M1350" s="124">
        <v>93.27</v>
      </c>
      <c r="N1350" s="167">
        <v>84.83</v>
      </c>
      <c r="O1350" s="33">
        <f t="shared" si="90"/>
        <v>89.72235752557232</v>
      </c>
    </row>
    <row r="1351" spans="1:15" x14ac:dyDescent="0.35">
      <c r="A1351" s="140">
        <v>44186</v>
      </c>
      <c r="B1351" s="144">
        <v>2019</v>
      </c>
      <c r="C1351" s="147" t="s">
        <v>14</v>
      </c>
      <c r="D1351" s="147" t="s">
        <v>14</v>
      </c>
      <c r="E1351" s="78" t="s">
        <v>996</v>
      </c>
      <c r="F1351" s="138">
        <v>5</v>
      </c>
      <c r="G1351" s="152" t="s">
        <v>990</v>
      </c>
      <c r="H1351" s="155" t="s">
        <v>8</v>
      </c>
      <c r="I1351" s="159"/>
      <c r="J1351" s="163" t="s">
        <v>1246</v>
      </c>
      <c r="K1351" s="9">
        <v>190</v>
      </c>
      <c r="L1351" s="127">
        <v>10.91</v>
      </c>
      <c r="M1351" s="124">
        <v>108.66</v>
      </c>
      <c r="N1351" s="167">
        <v>100.45</v>
      </c>
      <c r="O1351" s="33">
        <f t="shared" si="90"/>
        <v>91.601023017902818</v>
      </c>
    </row>
    <row r="1352" spans="1:15" x14ac:dyDescent="0.35">
      <c r="A1352" s="140">
        <v>44186</v>
      </c>
      <c r="B1352" s="144">
        <v>2019</v>
      </c>
      <c r="C1352" s="147" t="s">
        <v>14</v>
      </c>
      <c r="D1352" s="147" t="s">
        <v>14</v>
      </c>
      <c r="E1352" s="78" t="s">
        <v>996</v>
      </c>
      <c r="F1352" s="138">
        <v>5</v>
      </c>
      <c r="G1352" s="152" t="s">
        <v>990</v>
      </c>
      <c r="H1352" s="155" t="s">
        <v>12</v>
      </c>
      <c r="I1352" s="159"/>
      <c r="J1352" s="163" t="s">
        <v>1247</v>
      </c>
      <c r="K1352" s="9">
        <v>195</v>
      </c>
      <c r="L1352" s="127">
        <v>10.93</v>
      </c>
      <c r="M1352" s="124">
        <v>106.59</v>
      </c>
      <c r="N1352" s="167">
        <v>100.55</v>
      </c>
      <c r="O1352" s="33">
        <f t="shared" si="90"/>
        <v>93.685971147815181</v>
      </c>
    </row>
    <row r="1353" spans="1:15" x14ac:dyDescent="0.35">
      <c r="A1353" s="140">
        <v>44186</v>
      </c>
      <c r="B1353" s="144">
        <v>2019</v>
      </c>
      <c r="C1353" s="147" t="s">
        <v>14</v>
      </c>
      <c r="D1353" s="147" t="s">
        <v>14</v>
      </c>
      <c r="E1353" s="78" t="s">
        <v>996</v>
      </c>
      <c r="F1353" s="138">
        <v>5</v>
      </c>
      <c r="G1353" s="152" t="s">
        <v>990</v>
      </c>
      <c r="H1353" s="155" t="s">
        <v>11</v>
      </c>
      <c r="I1353" s="159"/>
      <c r="J1353" s="163" t="s">
        <v>1248</v>
      </c>
      <c r="K1353" s="9">
        <v>3</v>
      </c>
      <c r="L1353" s="127">
        <v>11.21</v>
      </c>
      <c r="M1353" s="124">
        <v>97.94</v>
      </c>
      <c r="N1353" s="167">
        <v>90.25</v>
      </c>
      <c r="O1353" s="33">
        <f t="shared" si="90"/>
        <v>91.133402513547793</v>
      </c>
    </row>
    <row r="1354" spans="1:15" x14ac:dyDescent="0.35">
      <c r="A1354" s="140">
        <v>44186</v>
      </c>
      <c r="B1354" s="144">
        <v>2019</v>
      </c>
      <c r="C1354" s="147" t="s">
        <v>14</v>
      </c>
      <c r="D1354" s="147" t="s">
        <v>14</v>
      </c>
      <c r="E1354" s="78" t="s">
        <v>996</v>
      </c>
      <c r="F1354" s="138">
        <v>5</v>
      </c>
      <c r="G1354" s="152" t="s">
        <v>990</v>
      </c>
      <c r="H1354" s="155" t="s">
        <v>10</v>
      </c>
      <c r="I1354" s="159"/>
      <c r="J1354" s="163" t="s">
        <v>1249</v>
      </c>
      <c r="K1354" s="9">
        <v>8</v>
      </c>
      <c r="L1354" s="127">
        <v>10.82</v>
      </c>
      <c r="M1354" s="124">
        <v>86.04</v>
      </c>
      <c r="N1354" s="167">
        <v>78</v>
      </c>
      <c r="O1354" s="33">
        <f t="shared" si="90"/>
        <v>89.311353363467163</v>
      </c>
    </row>
    <row r="1355" spans="1:15" x14ac:dyDescent="0.35">
      <c r="A1355" s="140">
        <v>44186</v>
      </c>
      <c r="B1355" s="144">
        <v>2019</v>
      </c>
      <c r="C1355" s="147" t="s">
        <v>14</v>
      </c>
      <c r="D1355" s="147" t="s">
        <v>13</v>
      </c>
      <c r="E1355" s="78" t="s">
        <v>995</v>
      </c>
      <c r="F1355" s="138">
        <v>4</v>
      </c>
      <c r="G1355" s="152" t="s">
        <v>952</v>
      </c>
      <c r="H1355" s="155" t="s">
        <v>8</v>
      </c>
      <c r="I1355" s="159"/>
      <c r="J1355" s="163" t="s">
        <v>1250</v>
      </c>
      <c r="K1355" s="9">
        <v>6</v>
      </c>
      <c r="L1355" s="127">
        <v>11.21</v>
      </c>
      <c r="M1355" s="124">
        <v>85.1</v>
      </c>
      <c r="N1355" s="167">
        <v>81.739999999999995</v>
      </c>
      <c r="O1355" s="33">
        <f t="shared" si="90"/>
        <v>95.452699959399126</v>
      </c>
    </row>
    <row r="1356" spans="1:15" x14ac:dyDescent="0.35">
      <c r="A1356" s="140">
        <v>44186</v>
      </c>
      <c r="B1356" s="144">
        <v>2019</v>
      </c>
      <c r="C1356" s="147" t="s">
        <v>14</v>
      </c>
      <c r="D1356" s="147" t="s">
        <v>13</v>
      </c>
      <c r="E1356" s="78" t="s">
        <v>995</v>
      </c>
      <c r="F1356" s="138">
        <v>4</v>
      </c>
      <c r="G1356" s="152" t="s">
        <v>952</v>
      </c>
      <c r="H1356" s="155" t="s">
        <v>12</v>
      </c>
      <c r="I1356" s="159"/>
      <c r="J1356" s="163" t="s">
        <v>1251</v>
      </c>
      <c r="K1356" s="9">
        <v>185</v>
      </c>
      <c r="L1356" s="127">
        <v>10.94</v>
      </c>
      <c r="M1356" s="124">
        <v>107.32</v>
      </c>
      <c r="N1356" s="167">
        <v>102.56</v>
      </c>
      <c r="O1356" s="33">
        <f t="shared" si="90"/>
        <v>95.061216019921162</v>
      </c>
    </row>
    <row r="1357" spans="1:15" x14ac:dyDescent="0.35">
      <c r="A1357" s="140">
        <v>44186</v>
      </c>
      <c r="B1357" s="144">
        <v>2019</v>
      </c>
      <c r="C1357" s="147" t="s">
        <v>14</v>
      </c>
      <c r="D1357" s="147" t="s">
        <v>13</v>
      </c>
      <c r="E1357" s="78" t="s">
        <v>995</v>
      </c>
      <c r="F1357" s="138">
        <v>4</v>
      </c>
      <c r="G1357" s="152" t="s">
        <v>952</v>
      </c>
      <c r="H1357" s="155" t="s">
        <v>11</v>
      </c>
      <c r="I1357" s="159"/>
      <c r="J1357" s="163" t="s">
        <v>1252</v>
      </c>
      <c r="K1357" s="9">
        <v>184</v>
      </c>
      <c r="L1357" s="127">
        <v>10.93</v>
      </c>
      <c r="M1357" s="124">
        <v>89.76</v>
      </c>
      <c r="N1357" s="167">
        <v>83.11</v>
      </c>
      <c r="O1357" s="33">
        <f t="shared" si="90"/>
        <v>91.564125332995047</v>
      </c>
    </row>
    <row r="1358" spans="1:15" x14ac:dyDescent="0.35">
      <c r="A1358" s="76">
        <v>44127</v>
      </c>
      <c r="B1358" s="125">
        <v>2019</v>
      </c>
      <c r="C1358" s="77" t="s">
        <v>14</v>
      </c>
      <c r="D1358" s="78" t="s">
        <v>13</v>
      </c>
      <c r="E1358" s="78" t="s">
        <v>996</v>
      </c>
      <c r="F1358" s="152">
        <v>5</v>
      </c>
      <c r="G1358" s="77" t="s">
        <v>990</v>
      </c>
      <c r="H1358" s="79" t="s">
        <v>12</v>
      </c>
      <c r="I1358" s="137"/>
      <c r="J1358" s="80" t="s">
        <v>1534</v>
      </c>
      <c r="L1358" s="39">
        <v>10.89</v>
      </c>
      <c r="M1358" s="9">
        <v>101.29</v>
      </c>
      <c r="N1358" s="9">
        <v>93.3</v>
      </c>
      <c r="O1358" s="33">
        <f t="shared" si="90"/>
        <v>91.161504424778755</v>
      </c>
    </row>
    <row r="1359" spans="1:15" x14ac:dyDescent="0.35">
      <c r="A1359" s="140">
        <v>44186</v>
      </c>
      <c r="B1359" s="144">
        <v>2019</v>
      </c>
      <c r="C1359" s="147" t="s">
        <v>14</v>
      </c>
      <c r="D1359" s="147" t="s">
        <v>13</v>
      </c>
      <c r="E1359" s="78" t="s">
        <v>995</v>
      </c>
      <c r="F1359" s="138">
        <v>4</v>
      </c>
      <c r="G1359" s="152" t="s">
        <v>952</v>
      </c>
      <c r="H1359" s="155" t="s">
        <v>10</v>
      </c>
      <c r="I1359" s="159"/>
      <c r="J1359" s="163" t="s">
        <v>1253</v>
      </c>
      <c r="K1359" s="9">
        <v>2</v>
      </c>
      <c r="L1359" s="127">
        <v>11.18</v>
      </c>
      <c r="M1359" s="124">
        <v>87.7</v>
      </c>
      <c r="N1359" s="167">
        <v>79.78</v>
      </c>
      <c r="O1359" s="33">
        <f t="shared" si="90"/>
        <v>89.649764767381058</v>
      </c>
    </row>
    <row r="1360" spans="1:15" x14ac:dyDescent="0.35">
      <c r="A1360" s="140">
        <v>44186</v>
      </c>
      <c r="B1360" s="144">
        <v>2019</v>
      </c>
      <c r="C1360" s="147" t="s">
        <v>14</v>
      </c>
      <c r="D1360" s="147" t="s">
        <v>13</v>
      </c>
      <c r="E1360" s="78" t="s">
        <v>995</v>
      </c>
      <c r="F1360" s="138">
        <v>4</v>
      </c>
      <c r="G1360" s="152" t="s">
        <v>990</v>
      </c>
      <c r="H1360" s="155" t="s">
        <v>8</v>
      </c>
      <c r="I1360" s="159"/>
      <c r="J1360" s="163" t="s">
        <v>1254</v>
      </c>
      <c r="K1360" s="9">
        <v>231</v>
      </c>
      <c r="L1360" s="127">
        <v>10.77</v>
      </c>
      <c r="M1360" s="124">
        <v>123.09</v>
      </c>
      <c r="N1360" s="167">
        <v>120.34</v>
      </c>
      <c r="O1360" s="33">
        <f t="shared" si="90"/>
        <v>97.551638176638178</v>
      </c>
    </row>
    <row r="1361" spans="1:15" x14ac:dyDescent="0.35">
      <c r="A1361" s="140">
        <v>44186</v>
      </c>
      <c r="B1361" s="144">
        <v>2019</v>
      </c>
      <c r="C1361" s="147" t="s">
        <v>14</v>
      </c>
      <c r="D1361" s="147" t="s">
        <v>13</v>
      </c>
      <c r="E1361" s="78" t="s">
        <v>995</v>
      </c>
      <c r="F1361" s="138">
        <v>4</v>
      </c>
      <c r="G1361" s="152" t="s">
        <v>990</v>
      </c>
      <c r="H1361" s="155" t="s">
        <v>12</v>
      </c>
      <c r="I1361" s="159"/>
      <c r="J1361" s="163" t="s">
        <v>1255</v>
      </c>
      <c r="K1361" s="9">
        <v>182</v>
      </c>
      <c r="L1361" s="127">
        <v>10.95</v>
      </c>
      <c r="M1361" s="124">
        <v>99.21</v>
      </c>
      <c r="N1361" s="167">
        <v>93.65</v>
      </c>
      <c r="O1361" s="33">
        <f t="shared" si="90"/>
        <v>93.700430546113765</v>
      </c>
    </row>
    <row r="1362" spans="1:15" x14ac:dyDescent="0.35">
      <c r="A1362" s="140">
        <v>44186</v>
      </c>
      <c r="B1362" s="144">
        <v>2019</v>
      </c>
      <c r="C1362" s="147" t="s">
        <v>14</v>
      </c>
      <c r="D1362" s="147" t="s">
        <v>13</v>
      </c>
      <c r="E1362" s="78" t="s">
        <v>995</v>
      </c>
      <c r="F1362" s="138">
        <v>4</v>
      </c>
      <c r="G1362" s="152" t="s">
        <v>990</v>
      </c>
      <c r="H1362" s="155" t="s">
        <v>11</v>
      </c>
      <c r="I1362" s="159"/>
      <c r="J1362" s="163" t="s">
        <v>1256</v>
      </c>
      <c r="K1362" s="9">
        <v>11</v>
      </c>
      <c r="L1362" s="127">
        <v>11.15</v>
      </c>
      <c r="M1362" s="124">
        <v>95.1</v>
      </c>
      <c r="N1362" s="167">
        <v>89.12</v>
      </c>
      <c r="O1362" s="33">
        <f t="shared" si="90"/>
        <v>92.876712328767141</v>
      </c>
    </row>
    <row r="1363" spans="1:15" x14ac:dyDescent="0.35">
      <c r="A1363" s="140">
        <v>44186</v>
      </c>
      <c r="B1363" s="144">
        <v>2019</v>
      </c>
      <c r="C1363" s="147" t="s">
        <v>14</v>
      </c>
      <c r="D1363" s="147" t="s">
        <v>13</v>
      </c>
      <c r="E1363" s="78" t="s">
        <v>994</v>
      </c>
      <c r="F1363" s="138">
        <v>4</v>
      </c>
      <c r="G1363" s="152" t="s">
        <v>990</v>
      </c>
      <c r="H1363" s="155" t="s">
        <v>10</v>
      </c>
      <c r="I1363" s="159"/>
      <c r="J1363" s="163" t="s">
        <v>1257</v>
      </c>
      <c r="K1363" s="9">
        <v>14</v>
      </c>
      <c r="L1363" s="127">
        <v>11.1</v>
      </c>
      <c r="M1363" s="124">
        <v>86.6</v>
      </c>
      <c r="N1363" s="167">
        <v>77.599999999999994</v>
      </c>
      <c r="O1363" s="33">
        <f t="shared" si="90"/>
        <v>88.079470198675509</v>
      </c>
    </row>
    <row r="1364" spans="1:15" x14ac:dyDescent="0.35">
      <c r="A1364" s="140">
        <v>44186</v>
      </c>
      <c r="B1364" s="144">
        <v>2019</v>
      </c>
      <c r="C1364" s="147" t="s">
        <v>14</v>
      </c>
      <c r="D1364" s="147" t="s">
        <v>13</v>
      </c>
      <c r="E1364" s="78" t="s">
        <v>994</v>
      </c>
      <c r="F1364" s="138">
        <v>3</v>
      </c>
      <c r="G1364" s="152" t="s">
        <v>952</v>
      </c>
      <c r="H1364" s="155" t="s">
        <v>8</v>
      </c>
      <c r="I1364" s="159"/>
      <c r="J1364" s="163" t="s">
        <v>1258</v>
      </c>
      <c r="K1364" s="9">
        <v>355</v>
      </c>
      <c r="L1364" s="127" t="s">
        <v>1037</v>
      </c>
      <c r="M1364" s="124" t="s">
        <v>1379</v>
      </c>
      <c r="N1364" s="167">
        <v>84.59</v>
      </c>
      <c r="O1364" s="33">
        <f t="shared" si="90"/>
        <v>91.974921630094059</v>
      </c>
    </row>
    <row r="1365" spans="1:15" x14ac:dyDescent="0.35">
      <c r="A1365" s="140">
        <v>44186</v>
      </c>
      <c r="B1365" s="144">
        <v>2019</v>
      </c>
      <c r="C1365" s="147" t="s">
        <v>14</v>
      </c>
      <c r="D1365" s="147" t="s">
        <v>13</v>
      </c>
      <c r="E1365" s="78" t="s">
        <v>994</v>
      </c>
      <c r="F1365" s="138">
        <v>3</v>
      </c>
      <c r="G1365" s="152" t="s">
        <v>952</v>
      </c>
      <c r="H1365" s="155" t="s">
        <v>12</v>
      </c>
      <c r="I1365" s="159"/>
      <c r="J1365" s="163" t="s">
        <v>1259</v>
      </c>
      <c r="K1365" s="9">
        <v>186</v>
      </c>
      <c r="L1365" s="127">
        <v>10.94</v>
      </c>
      <c r="M1365" s="124">
        <v>91.91</v>
      </c>
      <c r="N1365" s="167">
        <v>86.22</v>
      </c>
      <c r="O1365" s="33">
        <f t="shared" si="90"/>
        <v>92.972705940471783</v>
      </c>
    </row>
    <row r="1366" spans="1:15" x14ac:dyDescent="0.35">
      <c r="A1366" s="140">
        <v>44186</v>
      </c>
      <c r="B1366" s="144">
        <v>2019</v>
      </c>
      <c r="C1366" s="147" t="s">
        <v>14</v>
      </c>
      <c r="D1366" s="147" t="s">
        <v>13</v>
      </c>
      <c r="E1366" s="78" t="s">
        <v>994</v>
      </c>
      <c r="F1366" s="138">
        <v>3</v>
      </c>
      <c r="G1366" s="152" t="s">
        <v>952</v>
      </c>
      <c r="H1366" s="155" t="s">
        <v>11</v>
      </c>
      <c r="I1366" s="159"/>
      <c r="J1366" s="163" t="s">
        <v>1260</v>
      </c>
      <c r="K1366" s="9">
        <v>187</v>
      </c>
      <c r="L1366" s="127">
        <v>11.01</v>
      </c>
      <c r="M1366" s="124">
        <v>95.01</v>
      </c>
      <c r="N1366" s="167">
        <v>87.4</v>
      </c>
      <c r="O1366" s="33">
        <f t="shared" si="90"/>
        <v>90.94047619047619</v>
      </c>
    </row>
    <row r="1367" spans="1:15" x14ac:dyDescent="0.35">
      <c r="A1367" s="140">
        <v>44186</v>
      </c>
      <c r="B1367" s="144">
        <v>2019</v>
      </c>
      <c r="C1367" s="147" t="s">
        <v>14</v>
      </c>
      <c r="D1367" s="147" t="s">
        <v>13</v>
      </c>
      <c r="E1367" s="78" t="s">
        <v>994</v>
      </c>
      <c r="F1367" s="138">
        <v>3</v>
      </c>
      <c r="G1367" s="152" t="s">
        <v>952</v>
      </c>
      <c r="H1367" s="155" t="s">
        <v>10</v>
      </c>
      <c r="I1367" s="159"/>
      <c r="J1367" s="163" t="s">
        <v>1261</v>
      </c>
      <c r="K1367" s="9">
        <v>50</v>
      </c>
      <c r="L1367" s="127">
        <v>11.21</v>
      </c>
      <c r="M1367" s="124">
        <v>88.79</v>
      </c>
      <c r="N1367" s="167">
        <v>79.97</v>
      </c>
      <c r="O1367" s="33">
        <f t="shared" si="90"/>
        <v>88.631090487238964</v>
      </c>
    </row>
    <row r="1368" spans="1:15" x14ac:dyDescent="0.35">
      <c r="A1368" s="140">
        <v>44186</v>
      </c>
      <c r="B1368" s="144">
        <v>2019</v>
      </c>
      <c r="C1368" s="147" t="s">
        <v>14</v>
      </c>
      <c r="D1368" s="147" t="s">
        <v>13</v>
      </c>
      <c r="E1368" s="78" t="s">
        <v>994</v>
      </c>
      <c r="F1368" s="138">
        <v>3</v>
      </c>
      <c r="G1368" s="152" t="s">
        <v>990</v>
      </c>
      <c r="H1368" s="155" t="s">
        <v>8</v>
      </c>
      <c r="I1368" s="159"/>
      <c r="J1368" s="163" t="s">
        <v>1262</v>
      </c>
      <c r="K1368" s="9">
        <v>389</v>
      </c>
      <c r="L1368" s="127">
        <v>11</v>
      </c>
      <c r="M1368" s="124">
        <v>97.96</v>
      </c>
      <c r="N1368" s="167">
        <v>93.03</v>
      </c>
      <c r="O1368" s="33">
        <f t="shared" si="90"/>
        <v>94.330726770929175</v>
      </c>
    </row>
    <row r="1369" spans="1:15" x14ac:dyDescent="0.35">
      <c r="A1369" s="76">
        <v>44127</v>
      </c>
      <c r="B1369" s="125">
        <v>2019</v>
      </c>
      <c r="C1369" s="77" t="s">
        <v>14</v>
      </c>
      <c r="D1369" s="78" t="s">
        <v>13</v>
      </c>
      <c r="E1369" s="78" t="s">
        <v>996</v>
      </c>
      <c r="F1369" s="152">
        <v>5</v>
      </c>
      <c r="G1369" s="77" t="s">
        <v>990</v>
      </c>
      <c r="H1369" s="79" t="s">
        <v>11</v>
      </c>
      <c r="I1369" s="137"/>
      <c r="J1369" s="80" t="s">
        <v>1535</v>
      </c>
      <c r="L1369" s="39"/>
      <c r="M1369" s="9"/>
      <c r="N1369" s="9"/>
      <c r="O1369" s="34"/>
    </row>
    <row r="1370" spans="1:15" x14ac:dyDescent="0.35">
      <c r="A1370" s="140">
        <v>44186</v>
      </c>
      <c r="B1370" s="144">
        <v>2019</v>
      </c>
      <c r="C1370" s="147" t="s">
        <v>14</v>
      </c>
      <c r="D1370" s="147" t="s">
        <v>13</v>
      </c>
      <c r="E1370" s="78" t="s">
        <v>994</v>
      </c>
      <c r="F1370" s="138">
        <v>3</v>
      </c>
      <c r="G1370" s="152" t="s">
        <v>990</v>
      </c>
      <c r="H1370" s="155" t="s">
        <v>12</v>
      </c>
      <c r="I1370" s="159"/>
      <c r="J1370" s="163" t="s">
        <v>1263</v>
      </c>
      <c r="K1370" s="9">
        <v>193</v>
      </c>
      <c r="L1370" s="127">
        <v>10.94</v>
      </c>
      <c r="M1370" s="124">
        <v>93.27</v>
      </c>
      <c r="N1370" s="167">
        <v>87.78</v>
      </c>
      <c r="O1370" s="33">
        <f t="shared" ref="O1370:O1401" si="91">100/(M1370-L1370)*(N1370-L1370)</f>
        <v>93.331713834568205</v>
      </c>
    </row>
    <row r="1371" spans="1:15" x14ac:dyDescent="0.35">
      <c r="A1371" s="140">
        <v>44186</v>
      </c>
      <c r="B1371" s="144">
        <v>2019</v>
      </c>
      <c r="C1371" s="147" t="s">
        <v>14</v>
      </c>
      <c r="D1371" s="147" t="s">
        <v>13</v>
      </c>
      <c r="E1371" s="78" t="s">
        <v>994</v>
      </c>
      <c r="F1371" s="138">
        <v>3</v>
      </c>
      <c r="G1371" s="152" t="s">
        <v>990</v>
      </c>
      <c r="H1371" s="155" t="s">
        <v>11</v>
      </c>
      <c r="I1371" s="159"/>
      <c r="J1371" s="163" t="s">
        <v>1264</v>
      </c>
      <c r="K1371" s="9">
        <v>352</v>
      </c>
      <c r="L1371" s="127" t="s">
        <v>1029</v>
      </c>
      <c r="M1371" s="124" t="s">
        <v>1380</v>
      </c>
      <c r="N1371" s="167">
        <v>79.099999999999994</v>
      </c>
      <c r="O1371" s="33">
        <f t="shared" si="91"/>
        <v>90.571581196581192</v>
      </c>
    </row>
    <row r="1372" spans="1:15" x14ac:dyDescent="0.35">
      <c r="A1372" s="140">
        <v>44186</v>
      </c>
      <c r="B1372" s="144">
        <v>2019</v>
      </c>
      <c r="C1372" s="147" t="s">
        <v>14</v>
      </c>
      <c r="D1372" s="147" t="s">
        <v>13</v>
      </c>
      <c r="E1372" s="78" t="s">
        <v>994</v>
      </c>
      <c r="F1372" s="138">
        <v>3</v>
      </c>
      <c r="G1372" s="152" t="s">
        <v>990</v>
      </c>
      <c r="H1372" s="155" t="s">
        <v>10</v>
      </c>
      <c r="I1372" s="159"/>
      <c r="J1372" s="163" t="s">
        <v>1265</v>
      </c>
      <c r="K1372" s="9">
        <v>51</v>
      </c>
      <c r="L1372" s="127">
        <v>10.96</v>
      </c>
      <c r="M1372" s="124">
        <v>93.95</v>
      </c>
      <c r="N1372" s="167">
        <v>84.99</v>
      </c>
      <c r="O1372" s="33">
        <f t="shared" si="91"/>
        <v>89.203518496204353</v>
      </c>
    </row>
    <row r="1373" spans="1:15" x14ac:dyDescent="0.35">
      <c r="A1373" s="140">
        <v>44186</v>
      </c>
      <c r="B1373" s="144">
        <v>2019</v>
      </c>
      <c r="C1373" s="147" t="s">
        <v>14</v>
      </c>
      <c r="D1373" s="147" t="s">
        <v>14</v>
      </c>
      <c r="E1373" s="78" t="s">
        <v>994</v>
      </c>
      <c r="F1373" s="138">
        <v>3</v>
      </c>
      <c r="G1373" s="152" t="s">
        <v>952</v>
      </c>
      <c r="H1373" s="155" t="s">
        <v>8</v>
      </c>
      <c r="I1373" s="159"/>
      <c r="J1373" s="163" t="s">
        <v>1266</v>
      </c>
      <c r="K1373" s="9">
        <v>106</v>
      </c>
      <c r="L1373" s="127" t="s">
        <v>1026</v>
      </c>
      <c r="M1373" s="124">
        <v>101.25</v>
      </c>
      <c r="N1373" s="167">
        <v>93.77</v>
      </c>
      <c r="O1373" s="33">
        <f t="shared" si="91"/>
        <v>91.683344451856797</v>
      </c>
    </row>
    <row r="1374" spans="1:15" x14ac:dyDescent="0.35">
      <c r="A1374" s="140">
        <v>44186</v>
      </c>
      <c r="B1374" s="144">
        <v>2019</v>
      </c>
      <c r="C1374" s="147" t="s">
        <v>14</v>
      </c>
      <c r="D1374" s="147" t="s">
        <v>14</v>
      </c>
      <c r="E1374" s="78" t="s">
        <v>994</v>
      </c>
      <c r="F1374" s="138">
        <v>3</v>
      </c>
      <c r="G1374" s="152" t="s">
        <v>952</v>
      </c>
      <c r="H1374" s="155" t="s">
        <v>12</v>
      </c>
      <c r="I1374" s="159"/>
      <c r="J1374" s="163" t="s">
        <v>1267</v>
      </c>
      <c r="K1374" s="9">
        <v>107</v>
      </c>
      <c r="L1374" s="127" t="s">
        <v>1371</v>
      </c>
      <c r="M1374" s="124">
        <v>105.12</v>
      </c>
      <c r="N1374" s="167">
        <v>98.19</v>
      </c>
      <c r="O1374" s="33">
        <f t="shared" si="91"/>
        <v>92.644092983759691</v>
      </c>
    </row>
    <row r="1375" spans="1:15" x14ac:dyDescent="0.35">
      <c r="A1375" s="140">
        <v>44186</v>
      </c>
      <c r="B1375" s="144">
        <v>2019</v>
      </c>
      <c r="C1375" s="147" t="s">
        <v>14</v>
      </c>
      <c r="D1375" s="147" t="s">
        <v>14</v>
      </c>
      <c r="E1375" s="78" t="s">
        <v>994</v>
      </c>
      <c r="F1375" s="138">
        <v>3</v>
      </c>
      <c r="G1375" s="152" t="s">
        <v>952</v>
      </c>
      <c r="H1375" s="155" t="s">
        <v>11</v>
      </c>
      <c r="I1375" s="159"/>
      <c r="J1375" s="163" t="s">
        <v>1268</v>
      </c>
      <c r="K1375" s="9" t="s">
        <v>1381</v>
      </c>
      <c r="L1375" s="127">
        <v>11</v>
      </c>
      <c r="M1375" s="124">
        <v>90.44</v>
      </c>
      <c r="N1375" s="124"/>
      <c r="O1375" s="33">
        <f t="shared" si="91"/>
        <v>-13.846928499496476</v>
      </c>
    </row>
    <row r="1376" spans="1:15" x14ac:dyDescent="0.35">
      <c r="A1376" s="140">
        <v>44186</v>
      </c>
      <c r="B1376" s="144">
        <v>2019</v>
      </c>
      <c r="C1376" s="147" t="s">
        <v>14</v>
      </c>
      <c r="D1376" s="147" t="s">
        <v>14</v>
      </c>
      <c r="E1376" s="78" t="s">
        <v>994</v>
      </c>
      <c r="F1376" s="138">
        <v>3</v>
      </c>
      <c r="G1376" s="152" t="s">
        <v>952</v>
      </c>
      <c r="H1376" s="155" t="s">
        <v>10</v>
      </c>
      <c r="I1376" s="159"/>
      <c r="J1376" s="163" t="s">
        <v>1269</v>
      </c>
      <c r="K1376" s="9">
        <v>49</v>
      </c>
      <c r="L1376" s="127">
        <v>11.34</v>
      </c>
      <c r="M1376" s="124">
        <v>98.23</v>
      </c>
      <c r="N1376" s="167">
        <v>88.45</v>
      </c>
      <c r="O1376" s="33">
        <f t="shared" si="91"/>
        <v>88.744389457935313</v>
      </c>
    </row>
    <row r="1377" spans="1:15" x14ac:dyDescent="0.35">
      <c r="A1377" s="140">
        <v>44186</v>
      </c>
      <c r="B1377" s="144">
        <v>2019</v>
      </c>
      <c r="C1377" s="147" t="s">
        <v>14</v>
      </c>
      <c r="D1377" s="147" t="s">
        <v>14</v>
      </c>
      <c r="E1377" s="78" t="s">
        <v>994</v>
      </c>
      <c r="F1377" s="138">
        <v>3</v>
      </c>
      <c r="G1377" s="152" t="s">
        <v>990</v>
      </c>
      <c r="H1377" s="155" t="s">
        <v>8</v>
      </c>
      <c r="I1377" s="159"/>
      <c r="J1377" s="163" t="s">
        <v>1270</v>
      </c>
      <c r="K1377" s="9">
        <v>354</v>
      </c>
      <c r="L1377" s="127" t="s">
        <v>1021</v>
      </c>
      <c r="M1377" s="124" t="s">
        <v>1382</v>
      </c>
      <c r="N1377" s="167">
        <v>95.03</v>
      </c>
      <c r="O1377" s="33">
        <f t="shared" si="91"/>
        <v>92.458038869257962</v>
      </c>
    </row>
    <row r="1378" spans="1:15" x14ac:dyDescent="0.35">
      <c r="A1378" s="140">
        <v>44186</v>
      </c>
      <c r="B1378" s="144">
        <v>2019</v>
      </c>
      <c r="C1378" s="147" t="s">
        <v>14</v>
      </c>
      <c r="D1378" s="147" t="s">
        <v>14</v>
      </c>
      <c r="E1378" s="78" t="s">
        <v>994</v>
      </c>
      <c r="F1378" s="138">
        <v>3</v>
      </c>
      <c r="G1378" s="152" t="s">
        <v>990</v>
      </c>
      <c r="H1378" s="155" t="s">
        <v>12</v>
      </c>
      <c r="I1378" s="159"/>
      <c r="J1378" s="163" t="s">
        <v>1271</v>
      </c>
      <c r="K1378" s="9">
        <v>230</v>
      </c>
      <c r="L1378" s="127">
        <v>10.94</v>
      </c>
      <c r="M1378" s="124">
        <v>102.35</v>
      </c>
      <c r="N1378" s="167">
        <v>96.81</v>
      </c>
      <c r="O1378" s="33">
        <f t="shared" si="91"/>
        <v>93.939393939393952</v>
      </c>
    </row>
    <row r="1379" spans="1:15" x14ac:dyDescent="0.35">
      <c r="A1379" s="140">
        <v>44186</v>
      </c>
      <c r="B1379" s="144">
        <v>2019</v>
      </c>
      <c r="C1379" s="147" t="s">
        <v>14</v>
      </c>
      <c r="D1379" s="147" t="s">
        <v>14</v>
      </c>
      <c r="E1379" s="78" t="s">
        <v>994</v>
      </c>
      <c r="F1379" s="138">
        <v>3</v>
      </c>
      <c r="G1379" s="152" t="s">
        <v>990</v>
      </c>
      <c r="H1379" s="155" t="s">
        <v>11</v>
      </c>
      <c r="I1379" s="159"/>
      <c r="J1379" s="163" t="s">
        <v>1272</v>
      </c>
      <c r="K1379" s="9" t="s">
        <v>911</v>
      </c>
      <c r="L1379" s="127">
        <v>11.22</v>
      </c>
      <c r="M1379" s="124">
        <v>81.88</v>
      </c>
      <c r="N1379" s="124">
        <v>75.78</v>
      </c>
      <c r="O1379" s="33">
        <f t="shared" si="91"/>
        <v>91.367110104726876</v>
      </c>
    </row>
    <row r="1380" spans="1:15" x14ac:dyDescent="0.35">
      <c r="A1380" s="76">
        <v>44127</v>
      </c>
      <c r="B1380" s="125">
        <v>2019</v>
      </c>
      <c r="C1380" s="77" t="s">
        <v>14</v>
      </c>
      <c r="D1380" s="78" t="s">
        <v>13</v>
      </c>
      <c r="E1380" s="78" t="s">
        <v>996</v>
      </c>
      <c r="F1380" s="152">
        <v>5</v>
      </c>
      <c r="G1380" s="77" t="s">
        <v>990</v>
      </c>
      <c r="H1380" s="79" t="s">
        <v>10</v>
      </c>
      <c r="I1380" s="137"/>
      <c r="J1380" s="80" t="s">
        <v>1536</v>
      </c>
      <c r="L1380" s="2">
        <v>10.89</v>
      </c>
      <c r="M1380" s="94">
        <v>85.97</v>
      </c>
      <c r="N1380" s="94">
        <v>74.819999999999993</v>
      </c>
      <c r="O1380" s="33">
        <f t="shared" si="91"/>
        <v>85.149174214171552</v>
      </c>
    </row>
    <row r="1381" spans="1:15" x14ac:dyDescent="0.35">
      <c r="A1381" s="140">
        <v>44186</v>
      </c>
      <c r="B1381" s="144">
        <v>2019</v>
      </c>
      <c r="C1381" s="147" t="s">
        <v>14</v>
      </c>
      <c r="D1381" s="147" t="s">
        <v>14</v>
      </c>
      <c r="E1381" s="78" t="s">
        <v>996</v>
      </c>
      <c r="F1381" s="138">
        <v>3</v>
      </c>
      <c r="G1381" s="152" t="s">
        <v>990</v>
      </c>
      <c r="H1381" s="155" t="s">
        <v>10</v>
      </c>
      <c r="I1381" s="159"/>
      <c r="J1381" s="163" t="s">
        <v>1273</v>
      </c>
      <c r="K1381" s="9">
        <v>57</v>
      </c>
      <c r="L1381" s="127">
        <v>10.87</v>
      </c>
      <c r="M1381" s="124">
        <v>89.37</v>
      </c>
      <c r="N1381" s="167">
        <v>80.8</v>
      </c>
      <c r="O1381" s="33">
        <f t="shared" si="91"/>
        <v>89.082802547770683</v>
      </c>
    </row>
    <row r="1382" spans="1:15" x14ac:dyDescent="0.35">
      <c r="A1382" s="140">
        <v>44186</v>
      </c>
      <c r="B1382" s="144">
        <v>2019</v>
      </c>
      <c r="C1382" s="147" t="s">
        <v>14</v>
      </c>
      <c r="D1382" s="147" t="s">
        <v>15</v>
      </c>
      <c r="E1382" s="78" t="s">
        <v>996</v>
      </c>
      <c r="F1382" s="138">
        <v>5</v>
      </c>
      <c r="G1382" s="152" t="s">
        <v>952</v>
      </c>
      <c r="H1382" s="155" t="s">
        <v>8</v>
      </c>
      <c r="I1382" s="159"/>
      <c r="J1382" s="163" t="s">
        <v>1274</v>
      </c>
      <c r="K1382" s="9">
        <v>212</v>
      </c>
      <c r="L1382" s="127" t="s">
        <v>1383</v>
      </c>
      <c r="M1382" s="124" t="s">
        <v>1384</v>
      </c>
      <c r="N1382" s="167">
        <v>71.22</v>
      </c>
      <c r="O1382" s="33">
        <f t="shared" si="91"/>
        <v>93.284852235803811</v>
      </c>
    </row>
    <row r="1383" spans="1:15" x14ac:dyDescent="0.35">
      <c r="A1383" s="140">
        <v>44186</v>
      </c>
      <c r="B1383" s="144">
        <v>2019</v>
      </c>
      <c r="C1383" s="147" t="s">
        <v>14</v>
      </c>
      <c r="D1383" s="147" t="s">
        <v>15</v>
      </c>
      <c r="E1383" s="78" t="s">
        <v>996</v>
      </c>
      <c r="F1383" s="138">
        <v>5</v>
      </c>
      <c r="G1383" s="152" t="s">
        <v>952</v>
      </c>
      <c r="H1383" s="155" t="s">
        <v>12</v>
      </c>
      <c r="I1383" s="159"/>
      <c r="J1383" s="163" t="s">
        <v>1275</v>
      </c>
      <c r="K1383" s="9">
        <v>211</v>
      </c>
      <c r="L1383" s="127" t="s">
        <v>1363</v>
      </c>
      <c r="M1383" s="124" t="s">
        <v>1385</v>
      </c>
      <c r="N1383" s="167">
        <v>80.3</v>
      </c>
      <c r="O1383" s="33">
        <f t="shared" si="91"/>
        <v>95.174777244688144</v>
      </c>
    </row>
    <row r="1384" spans="1:15" x14ac:dyDescent="0.35">
      <c r="A1384" s="140">
        <v>44186</v>
      </c>
      <c r="B1384" s="144">
        <v>2019</v>
      </c>
      <c r="C1384" s="147" t="s">
        <v>14</v>
      </c>
      <c r="D1384" s="147" t="s">
        <v>15</v>
      </c>
      <c r="E1384" s="78" t="s">
        <v>996</v>
      </c>
      <c r="F1384" s="138">
        <v>5</v>
      </c>
      <c r="G1384" s="152" t="s">
        <v>952</v>
      </c>
      <c r="H1384" s="155" t="s">
        <v>11</v>
      </c>
      <c r="I1384" s="159"/>
      <c r="J1384" s="163" t="s">
        <v>1276</v>
      </c>
      <c r="K1384" s="9" t="s">
        <v>916</v>
      </c>
      <c r="L1384" s="127">
        <v>11.22</v>
      </c>
      <c r="M1384" s="124">
        <v>85.73</v>
      </c>
      <c r="N1384" s="124">
        <v>80.05</v>
      </c>
      <c r="O1384" s="33">
        <f t="shared" si="91"/>
        <v>92.376862166152193</v>
      </c>
    </row>
    <row r="1385" spans="1:15" x14ac:dyDescent="0.35">
      <c r="A1385" s="140">
        <v>44186</v>
      </c>
      <c r="B1385" s="144">
        <v>2019</v>
      </c>
      <c r="C1385" s="147" t="s">
        <v>14</v>
      </c>
      <c r="D1385" s="147" t="s">
        <v>15</v>
      </c>
      <c r="E1385" s="78" t="s">
        <v>996</v>
      </c>
      <c r="F1385" s="138">
        <v>5</v>
      </c>
      <c r="G1385" s="152" t="s">
        <v>952</v>
      </c>
      <c r="H1385" s="155" t="s">
        <v>10</v>
      </c>
      <c r="I1385" s="159"/>
      <c r="J1385" s="163" t="s">
        <v>1277</v>
      </c>
      <c r="K1385" s="9">
        <v>56</v>
      </c>
      <c r="L1385" s="127">
        <v>11.31</v>
      </c>
      <c r="M1385" s="124">
        <v>90.89</v>
      </c>
      <c r="N1385" s="167">
        <v>83.45</v>
      </c>
      <c r="O1385" s="33">
        <f t="shared" si="91"/>
        <v>90.650917315908515</v>
      </c>
    </row>
    <row r="1386" spans="1:15" x14ac:dyDescent="0.35">
      <c r="A1386" s="140">
        <v>44186</v>
      </c>
      <c r="B1386" s="144">
        <v>2019</v>
      </c>
      <c r="C1386" s="147" t="s">
        <v>14</v>
      </c>
      <c r="D1386" s="147" t="s">
        <v>15</v>
      </c>
      <c r="E1386" s="78" t="s">
        <v>996</v>
      </c>
      <c r="F1386" s="138">
        <v>5</v>
      </c>
      <c r="G1386" s="152" t="s">
        <v>990</v>
      </c>
      <c r="H1386" s="155" t="s">
        <v>12</v>
      </c>
      <c r="I1386" s="159"/>
      <c r="J1386" s="163" t="s">
        <v>1279</v>
      </c>
      <c r="K1386" s="9" t="s">
        <v>890</v>
      </c>
      <c r="L1386" s="127">
        <v>11.24</v>
      </c>
      <c r="M1386" s="124">
        <v>97.06</v>
      </c>
      <c r="N1386" s="124">
        <v>91.16</v>
      </c>
      <c r="O1386" s="33">
        <f t="shared" si="91"/>
        <v>93.125145653693764</v>
      </c>
    </row>
    <row r="1387" spans="1:15" x14ac:dyDescent="0.35">
      <c r="A1387" s="140">
        <v>44186</v>
      </c>
      <c r="B1387" s="144">
        <v>2019</v>
      </c>
      <c r="C1387" s="147" t="s">
        <v>14</v>
      </c>
      <c r="D1387" s="147" t="s">
        <v>15</v>
      </c>
      <c r="E1387" s="78" t="s">
        <v>996</v>
      </c>
      <c r="F1387" s="138">
        <v>5</v>
      </c>
      <c r="G1387" s="152" t="s">
        <v>990</v>
      </c>
      <c r="H1387" s="155" t="s">
        <v>11</v>
      </c>
      <c r="I1387" s="159"/>
      <c r="J1387" s="163" t="s">
        <v>1280</v>
      </c>
      <c r="K1387" s="9">
        <v>218</v>
      </c>
      <c r="L1387" s="127">
        <v>10.97</v>
      </c>
      <c r="M1387" s="124">
        <v>93.51</v>
      </c>
      <c r="N1387" s="167">
        <v>88.78</v>
      </c>
      <c r="O1387" s="33">
        <f t="shared" si="91"/>
        <v>94.269445117518771</v>
      </c>
    </row>
    <row r="1388" spans="1:15" x14ac:dyDescent="0.35">
      <c r="A1388" s="140">
        <v>44186</v>
      </c>
      <c r="B1388" s="144">
        <v>2019</v>
      </c>
      <c r="C1388" s="147" t="s">
        <v>14</v>
      </c>
      <c r="D1388" s="147" t="s">
        <v>15</v>
      </c>
      <c r="E1388" s="78" t="s">
        <v>1000</v>
      </c>
      <c r="F1388" s="138">
        <v>5</v>
      </c>
      <c r="G1388" s="152" t="s">
        <v>990</v>
      </c>
      <c r="H1388" s="155" t="s">
        <v>10</v>
      </c>
      <c r="I1388" s="159"/>
      <c r="J1388" s="163" t="s">
        <v>1281</v>
      </c>
      <c r="K1388" s="9">
        <v>53</v>
      </c>
      <c r="L1388" s="127">
        <v>11.26</v>
      </c>
      <c r="M1388" s="124">
        <v>95.12</v>
      </c>
      <c r="N1388" s="167">
        <v>87.03</v>
      </c>
      <c r="O1388" s="33">
        <f t="shared" si="91"/>
        <v>90.352969234438334</v>
      </c>
    </row>
    <row r="1389" spans="1:15" x14ac:dyDescent="0.35">
      <c r="A1389" s="140">
        <v>44186</v>
      </c>
      <c r="B1389" s="144">
        <v>2019</v>
      </c>
      <c r="C1389" s="147" t="s">
        <v>14</v>
      </c>
      <c r="D1389" s="147" t="s">
        <v>16</v>
      </c>
      <c r="E1389" s="78" t="s">
        <v>1000</v>
      </c>
      <c r="F1389" s="138">
        <v>9</v>
      </c>
      <c r="G1389" s="152" t="s">
        <v>952</v>
      </c>
      <c r="H1389" s="155" t="s">
        <v>8</v>
      </c>
      <c r="I1389" s="159"/>
      <c r="J1389" s="163" t="s">
        <v>1282</v>
      </c>
      <c r="K1389" s="9" t="s">
        <v>907</v>
      </c>
      <c r="L1389" s="127">
        <v>11.19</v>
      </c>
      <c r="M1389" s="124">
        <v>84.76</v>
      </c>
      <c r="N1389" s="124">
        <v>81.8</v>
      </c>
      <c r="O1389" s="33">
        <f t="shared" si="91"/>
        <v>95.976620905260276</v>
      </c>
    </row>
    <row r="1390" spans="1:15" x14ac:dyDescent="0.35">
      <c r="A1390" s="76">
        <v>44127</v>
      </c>
      <c r="B1390" s="125">
        <v>2019</v>
      </c>
      <c r="C1390" s="77" t="s">
        <v>14</v>
      </c>
      <c r="D1390" s="78" t="s">
        <v>14</v>
      </c>
      <c r="E1390" s="78" t="s">
        <v>1000</v>
      </c>
      <c r="F1390" s="152">
        <v>9</v>
      </c>
      <c r="G1390" s="77" t="s">
        <v>952</v>
      </c>
      <c r="H1390" s="79" t="s">
        <v>8</v>
      </c>
      <c r="I1390" s="137"/>
      <c r="J1390" s="80" t="s">
        <v>1537</v>
      </c>
      <c r="L1390" s="2">
        <v>10.89</v>
      </c>
      <c r="M1390" s="94">
        <v>94.2</v>
      </c>
      <c r="N1390" s="94">
        <v>84.45</v>
      </c>
      <c r="O1390" s="33">
        <f t="shared" si="91"/>
        <v>88.296723082463089</v>
      </c>
    </row>
    <row r="1391" spans="1:15" x14ac:dyDescent="0.35">
      <c r="A1391" s="140">
        <v>44186</v>
      </c>
      <c r="B1391" s="144">
        <v>2019</v>
      </c>
      <c r="C1391" s="147" t="s">
        <v>14</v>
      </c>
      <c r="D1391" s="147" t="s">
        <v>16</v>
      </c>
      <c r="E1391" s="78" t="s">
        <v>1000</v>
      </c>
      <c r="F1391" s="138">
        <v>9</v>
      </c>
      <c r="G1391" s="152" t="s">
        <v>952</v>
      </c>
      <c r="H1391" s="155" t="s">
        <v>12</v>
      </c>
      <c r="I1391" s="159"/>
      <c r="J1391" s="163" t="s">
        <v>1283</v>
      </c>
      <c r="K1391" s="9">
        <v>415</v>
      </c>
      <c r="L1391" s="127" t="s">
        <v>1374</v>
      </c>
      <c r="M1391" s="124" t="s">
        <v>1386</v>
      </c>
      <c r="N1391" s="167">
        <v>88.49</v>
      </c>
      <c r="O1391" s="33">
        <f t="shared" si="91"/>
        <v>95.397334649555788</v>
      </c>
    </row>
    <row r="1392" spans="1:15" x14ac:dyDescent="0.35">
      <c r="A1392" s="140">
        <v>44186</v>
      </c>
      <c r="B1392" s="144">
        <v>2019</v>
      </c>
      <c r="C1392" s="147" t="s">
        <v>14</v>
      </c>
      <c r="D1392" s="147" t="s">
        <v>16</v>
      </c>
      <c r="E1392" s="78" t="s">
        <v>1000</v>
      </c>
      <c r="F1392" s="138">
        <v>9</v>
      </c>
      <c r="G1392" s="152" t="s">
        <v>952</v>
      </c>
      <c r="H1392" s="155" t="s">
        <v>11</v>
      </c>
      <c r="I1392" s="159"/>
      <c r="J1392" s="163" t="s">
        <v>1284</v>
      </c>
      <c r="K1392" s="9">
        <v>119</v>
      </c>
      <c r="L1392" s="127">
        <v>11.32</v>
      </c>
      <c r="M1392" s="124">
        <v>96.46</v>
      </c>
      <c r="N1392" s="167">
        <v>89.6</v>
      </c>
      <c r="O1392" s="33">
        <f t="shared" si="91"/>
        <v>91.942682640357063</v>
      </c>
    </row>
    <row r="1393" spans="1:15" x14ac:dyDescent="0.35">
      <c r="A1393" s="140">
        <v>44186</v>
      </c>
      <c r="B1393" s="144">
        <v>2019</v>
      </c>
      <c r="C1393" s="147" t="s">
        <v>14</v>
      </c>
      <c r="D1393" s="147" t="s">
        <v>16</v>
      </c>
      <c r="E1393" s="78" t="s">
        <v>1000</v>
      </c>
      <c r="F1393" s="138">
        <v>9</v>
      </c>
      <c r="G1393" s="152" t="s">
        <v>952</v>
      </c>
      <c r="H1393" s="155" t="s">
        <v>10</v>
      </c>
      <c r="I1393" s="159"/>
      <c r="J1393" s="163" t="s">
        <v>1285</v>
      </c>
      <c r="K1393" s="9">
        <v>384</v>
      </c>
      <c r="L1393" s="127" t="s">
        <v>1037</v>
      </c>
      <c r="M1393" s="124" t="s">
        <v>1387</v>
      </c>
      <c r="N1393" s="167">
        <v>82.11</v>
      </c>
      <c r="O1393" s="33">
        <f t="shared" si="91"/>
        <v>89.822560202788338</v>
      </c>
    </row>
    <row r="1394" spans="1:15" x14ac:dyDescent="0.35">
      <c r="A1394" s="140">
        <v>44186</v>
      </c>
      <c r="B1394" s="144">
        <v>2019</v>
      </c>
      <c r="C1394" s="147" t="s">
        <v>14</v>
      </c>
      <c r="D1394" s="147" t="s">
        <v>16</v>
      </c>
      <c r="E1394" s="78" t="s">
        <v>1000</v>
      </c>
      <c r="F1394" s="138">
        <v>9</v>
      </c>
      <c r="G1394" s="152" t="s">
        <v>990</v>
      </c>
      <c r="H1394" s="155" t="s">
        <v>8</v>
      </c>
      <c r="I1394" s="159"/>
      <c r="J1394" s="163" t="s">
        <v>1286</v>
      </c>
      <c r="K1394" s="9">
        <v>233</v>
      </c>
      <c r="L1394" s="127">
        <v>10.95</v>
      </c>
      <c r="M1394" s="124">
        <v>98.18</v>
      </c>
      <c r="N1394" s="167">
        <v>95.91</v>
      </c>
      <c r="O1394" s="33">
        <f t="shared" si="91"/>
        <v>97.397684282930172</v>
      </c>
    </row>
    <row r="1395" spans="1:15" x14ac:dyDescent="0.35">
      <c r="A1395" s="140">
        <v>44186</v>
      </c>
      <c r="B1395" s="144">
        <v>2019</v>
      </c>
      <c r="C1395" s="147" t="s">
        <v>14</v>
      </c>
      <c r="D1395" s="147" t="s">
        <v>16</v>
      </c>
      <c r="E1395" s="78" t="s">
        <v>1000</v>
      </c>
      <c r="F1395" s="138">
        <v>9</v>
      </c>
      <c r="G1395" s="152" t="s">
        <v>990</v>
      </c>
      <c r="H1395" s="155" t="s">
        <v>12</v>
      </c>
      <c r="I1395" s="159"/>
      <c r="J1395" s="163" t="s">
        <v>1287</v>
      </c>
      <c r="K1395" s="9">
        <v>225</v>
      </c>
      <c r="L1395" s="127">
        <v>10.93</v>
      </c>
      <c r="M1395" s="124">
        <v>103.11</v>
      </c>
      <c r="N1395" s="167">
        <v>97.59</v>
      </c>
      <c r="O1395" s="33">
        <f t="shared" si="91"/>
        <v>94.01171620742025</v>
      </c>
    </row>
    <row r="1396" spans="1:15" x14ac:dyDescent="0.35">
      <c r="A1396" s="140">
        <v>44186</v>
      </c>
      <c r="B1396" s="144">
        <v>2019</v>
      </c>
      <c r="C1396" s="147" t="s">
        <v>14</v>
      </c>
      <c r="D1396" s="147" t="s">
        <v>16</v>
      </c>
      <c r="E1396" s="78" t="s">
        <v>1000</v>
      </c>
      <c r="F1396" s="138">
        <v>9</v>
      </c>
      <c r="G1396" s="152" t="s">
        <v>990</v>
      </c>
      <c r="H1396" s="155" t="s">
        <v>11</v>
      </c>
      <c r="I1396" s="159"/>
      <c r="J1396" s="163" t="s">
        <v>1288</v>
      </c>
      <c r="K1396" s="9">
        <v>92</v>
      </c>
      <c r="L1396" s="127">
        <v>10.91</v>
      </c>
      <c r="M1396" s="124">
        <v>96.12</v>
      </c>
      <c r="N1396" s="167">
        <v>88.9</v>
      </c>
      <c r="O1396" s="33">
        <f t="shared" si="91"/>
        <v>91.526816101396548</v>
      </c>
    </row>
    <row r="1397" spans="1:15" x14ac:dyDescent="0.35">
      <c r="A1397" s="140">
        <v>44186</v>
      </c>
      <c r="B1397" s="144">
        <v>2019</v>
      </c>
      <c r="C1397" s="147" t="s">
        <v>14</v>
      </c>
      <c r="D1397" s="147" t="s">
        <v>16</v>
      </c>
      <c r="E1397" s="78" t="s">
        <v>998</v>
      </c>
      <c r="F1397" s="138">
        <v>9</v>
      </c>
      <c r="G1397" s="152" t="s">
        <v>990</v>
      </c>
      <c r="H1397" s="155" t="s">
        <v>10</v>
      </c>
      <c r="I1397" s="159"/>
      <c r="J1397" s="163" t="s">
        <v>1289</v>
      </c>
      <c r="K1397" s="9">
        <v>104</v>
      </c>
      <c r="L1397" s="127">
        <v>10.91</v>
      </c>
      <c r="M1397" s="124">
        <v>92.05</v>
      </c>
      <c r="N1397" s="167">
        <v>83.77</v>
      </c>
      <c r="O1397" s="33">
        <f t="shared" si="91"/>
        <v>89.79541533152576</v>
      </c>
    </row>
    <row r="1398" spans="1:15" x14ac:dyDescent="0.35">
      <c r="A1398" s="140">
        <v>44186</v>
      </c>
      <c r="B1398" s="144">
        <v>2019</v>
      </c>
      <c r="C1398" s="147" t="s">
        <v>14</v>
      </c>
      <c r="D1398" s="147" t="s">
        <v>16</v>
      </c>
      <c r="E1398" s="78" t="s">
        <v>998</v>
      </c>
      <c r="F1398" s="138">
        <v>7</v>
      </c>
      <c r="G1398" s="152" t="s">
        <v>952</v>
      </c>
      <c r="H1398" s="155" t="s">
        <v>8</v>
      </c>
      <c r="I1398" s="159"/>
      <c r="J1398" s="163" t="s">
        <v>1290</v>
      </c>
      <c r="K1398" s="9">
        <v>170</v>
      </c>
      <c r="L1398" s="127">
        <v>10.92</v>
      </c>
      <c r="M1398" s="124">
        <v>100.48</v>
      </c>
      <c r="N1398" s="167">
        <v>97.47</v>
      </c>
      <c r="O1398" s="33">
        <f t="shared" si="91"/>
        <v>96.639124609200522</v>
      </c>
    </row>
    <row r="1399" spans="1:15" x14ac:dyDescent="0.35">
      <c r="A1399" s="140">
        <v>44186</v>
      </c>
      <c r="B1399" s="144">
        <v>2019</v>
      </c>
      <c r="C1399" s="147" t="s">
        <v>14</v>
      </c>
      <c r="D1399" s="147" t="s">
        <v>16</v>
      </c>
      <c r="E1399" s="78" t="s">
        <v>998</v>
      </c>
      <c r="F1399" s="138">
        <v>7</v>
      </c>
      <c r="G1399" s="152" t="s">
        <v>952</v>
      </c>
      <c r="H1399" s="155" t="s">
        <v>12</v>
      </c>
      <c r="I1399" s="159"/>
      <c r="J1399" s="163" t="s">
        <v>1291</v>
      </c>
      <c r="K1399" s="9">
        <v>226</v>
      </c>
      <c r="L1399" s="127">
        <v>10.86</v>
      </c>
      <c r="M1399" s="124">
        <v>100.8</v>
      </c>
      <c r="N1399" s="167">
        <v>96.48</v>
      </c>
      <c r="O1399" s="33">
        <f t="shared" si="91"/>
        <v>95.196797865243511</v>
      </c>
    </row>
    <row r="1400" spans="1:15" x14ac:dyDescent="0.35">
      <c r="A1400" s="140">
        <v>44186</v>
      </c>
      <c r="B1400" s="144">
        <v>2019</v>
      </c>
      <c r="C1400" s="147" t="s">
        <v>14</v>
      </c>
      <c r="D1400" s="147" t="s">
        <v>16</v>
      </c>
      <c r="E1400" s="78" t="s">
        <v>998</v>
      </c>
      <c r="F1400" s="138">
        <v>7</v>
      </c>
      <c r="G1400" s="152" t="s">
        <v>952</v>
      </c>
      <c r="H1400" s="155" t="s">
        <v>11</v>
      </c>
      <c r="I1400" s="159"/>
      <c r="J1400" s="163" t="s">
        <v>1292</v>
      </c>
      <c r="K1400" s="9">
        <v>75</v>
      </c>
      <c r="L1400" s="127">
        <v>10.97</v>
      </c>
      <c r="M1400" s="124">
        <v>93.47</v>
      </c>
      <c r="N1400" s="167">
        <v>87.39</v>
      </c>
      <c r="O1400" s="33">
        <f t="shared" si="91"/>
        <v>92.63030303030304</v>
      </c>
    </row>
    <row r="1401" spans="1:15" x14ac:dyDescent="0.35">
      <c r="A1401" s="76">
        <v>44127</v>
      </c>
      <c r="B1401" s="125">
        <v>2019</v>
      </c>
      <c r="C1401" s="77" t="s">
        <v>14</v>
      </c>
      <c r="D1401" s="78" t="s">
        <v>14</v>
      </c>
      <c r="E1401" s="78" t="s">
        <v>1000</v>
      </c>
      <c r="F1401" s="152">
        <v>9</v>
      </c>
      <c r="G1401" s="77" t="s">
        <v>952</v>
      </c>
      <c r="H1401" s="79" t="s">
        <v>12</v>
      </c>
      <c r="I1401" s="137"/>
      <c r="J1401" s="80" t="s">
        <v>1538</v>
      </c>
      <c r="L1401" s="2">
        <v>10.89</v>
      </c>
      <c r="M1401" s="94">
        <v>94.99</v>
      </c>
      <c r="N1401" s="94">
        <v>85.47</v>
      </c>
      <c r="O1401" s="33">
        <f t="shared" si="91"/>
        <v>88.680142687277055</v>
      </c>
    </row>
    <row r="1402" spans="1:15" x14ac:dyDescent="0.35">
      <c r="A1402" s="140">
        <v>44186</v>
      </c>
      <c r="B1402" s="144">
        <v>2019</v>
      </c>
      <c r="C1402" s="147" t="s">
        <v>14</v>
      </c>
      <c r="D1402" s="147" t="s">
        <v>16</v>
      </c>
      <c r="E1402" s="78" t="s">
        <v>998</v>
      </c>
      <c r="F1402" s="138">
        <v>7</v>
      </c>
      <c r="G1402" s="152" t="s">
        <v>952</v>
      </c>
      <c r="H1402" s="155" t="s">
        <v>10</v>
      </c>
      <c r="I1402" s="159"/>
      <c r="J1402" s="163" t="s">
        <v>1293</v>
      </c>
      <c r="K1402" s="9">
        <v>98</v>
      </c>
      <c r="L1402" s="127">
        <v>10.9</v>
      </c>
      <c r="M1402" s="124">
        <v>96.1</v>
      </c>
      <c r="N1402" s="167">
        <v>87.67</v>
      </c>
      <c r="O1402" s="33">
        <f t="shared" ref="O1402:O1433" si="92">100/(M1402-L1402)*(N1402-L1402)</f>
        <v>90.105633802816897</v>
      </c>
    </row>
    <row r="1403" spans="1:15" x14ac:dyDescent="0.35">
      <c r="A1403" s="140">
        <v>44186</v>
      </c>
      <c r="B1403" s="144">
        <v>2019</v>
      </c>
      <c r="C1403" s="147" t="s">
        <v>14</v>
      </c>
      <c r="D1403" s="147" t="s">
        <v>16</v>
      </c>
      <c r="E1403" s="78" t="s">
        <v>998</v>
      </c>
      <c r="F1403" s="138">
        <v>7</v>
      </c>
      <c r="G1403" s="152" t="s">
        <v>990</v>
      </c>
      <c r="H1403" s="155" t="s">
        <v>8</v>
      </c>
      <c r="I1403" s="159"/>
      <c r="J1403" s="163" t="s">
        <v>1294</v>
      </c>
      <c r="K1403" s="9">
        <v>234</v>
      </c>
      <c r="L1403" s="127">
        <v>10.98</v>
      </c>
      <c r="M1403" s="124">
        <v>99.96</v>
      </c>
      <c r="N1403" s="167">
        <v>96.59</v>
      </c>
      <c r="O1403" s="33">
        <f t="shared" si="92"/>
        <v>96.21263205214656</v>
      </c>
    </row>
    <row r="1404" spans="1:15" x14ac:dyDescent="0.35">
      <c r="A1404" s="140">
        <v>44186</v>
      </c>
      <c r="B1404" s="144">
        <v>2019</v>
      </c>
      <c r="C1404" s="147" t="s">
        <v>14</v>
      </c>
      <c r="D1404" s="147" t="s">
        <v>16</v>
      </c>
      <c r="E1404" s="78" t="s">
        <v>998</v>
      </c>
      <c r="F1404" s="138">
        <v>7</v>
      </c>
      <c r="G1404" s="152" t="s">
        <v>990</v>
      </c>
      <c r="H1404" s="155" t="s">
        <v>12</v>
      </c>
      <c r="I1404" s="159"/>
      <c r="J1404" s="163" t="s">
        <v>1295</v>
      </c>
      <c r="K1404" s="9">
        <v>230</v>
      </c>
      <c r="L1404" s="127">
        <v>10.95</v>
      </c>
      <c r="M1404" s="124">
        <v>105.26</v>
      </c>
      <c r="N1404" s="167">
        <v>99.38</v>
      </c>
      <c r="O1404" s="33">
        <f t="shared" si="92"/>
        <v>93.765242286077822</v>
      </c>
    </row>
    <row r="1405" spans="1:15" x14ac:dyDescent="0.35">
      <c r="A1405" s="140">
        <v>44186</v>
      </c>
      <c r="B1405" s="144">
        <v>2019</v>
      </c>
      <c r="C1405" s="147" t="s">
        <v>14</v>
      </c>
      <c r="D1405" s="147" t="s">
        <v>16</v>
      </c>
      <c r="E1405" s="78" t="s">
        <v>998</v>
      </c>
      <c r="F1405" s="138">
        <v>7</v>
      </c>
      <c r="G1405" s="152" t="s">
        <v>990</v>
      </c>
      <c r="H1405" s="155" t="s">
        <v>11</v>
      </c>
      <c r="I1405" s="159"/>
      <c r="J1405" s="163" t="s">
        <v>1296</v>
      </c>
      <c r="K1405" s="9">
        <v>223</v>
      </c>
      <c r="L1405" s="127">
        <v>10.82</v>
      </c>
      <c r="M1405" s="124">
        <v>100.73</v>
      </c>
      <c r="N1405" s="167">
        <v>94.13</v>
      </c>
      <c r="O1405" s="33">
        <f t="shared" si="92"/>
        <v>92.659325992659333</v>
      </c>
    </row>
    <row r="1406" spans="1:15" x14ac:dyDescent="0.35">
      <c r="A1406" s="140">
        <v>44186</v>
      </c>
      <c r="B1406" s="144">
        <v>2019</v>
      </c>
      <c r="C1406" s="147" t="s">
        <v>14</v>
      </c>
      <c r="D1406" s="147" t="s">
        <v>16</v>
      </c>
      <c r="E1406" s="78" t="s">
        <v>997</v>
      </c>
      <c r="F1406" s="138">
        <v>7</v>
      </c>
      <c r="G1406" s="152" t="s">
        <v>990</v>
      </c>
      <c r="H1406" s="155" t="s">
        <v>10</v>
      </c>
      <c r="I1406" s="159"/>
      <c r="J1406" s="163" t="s">
        <v>1297</v>
      </c>
      <c r="K1406" s="9">
        <v>103</v>
      </c>
      <c r="L1406" s="127">
        <v>11.33</v>
      </c>
      <c r="M1406" s="124">
        <v>89.89</v>
      </c>
      <c r="N1406" s="167">
        <v>82.01</v>
      </c>
      <c r="O1406" s="33">
        <f t="shared" si="92"/>
        <v>89.96945010183299</v>
      </c>
    </row>
    <row r="1407" spans="1:15" x14ac:dyDescent="0.35">
      <c r="A1407" s="140">
        <v>44186</v>
      </c>
      <c r="B1407" s="144">
        <v>2019</v>
      </c>
      <c r="C1407" s="147" t="s">
        <v>14</v>
      </c>
      <c r="D1407" s="147" t="s">
        <v>15</v>
      </c>
      <c r="E1407" s="78" t="s">
        <v>997</v>
      </c>
      <c r="F1407" s="138">
        <v>6</v>
      </c>
      <c r="G1407" s="152" t="s">
        <v>952</v>
      </c>
      <c r="H1407" s="155" t="s">
        <v>8</v>
      </c>
      <c r="I1407" s="159"/>
      <c r="J1407" s="163" t="s">
        <v>1298</v>
      </c>
      <c r="K1407" s="9">
        <v>224</v>
      </c>
      <c r="L1407" s="127">
        <v>10.86</v>
      </c>
      <c r="M1407" s="124">
        <v>99.82</v>
      </c>
      <c r="N1407" s="167">
        <v>93.2</v>
      </c>
      <c r="O1407" s="33">
        <f t="shared" si="92"/>
        <v>92.558453237410092</v>
      </c>
    </row>
    <row r="1408" spans="1:15" x14ac:dyDescent="0.35">
      <c r="A1408" s="140">
        <v>44186</v>
      </c>
      <c r="B1408" s="144">
        <v>2019</v>
      </c>
      <c r="C1408" s="147" t="s">
        <v>14</v>
      </c>
      <c r="D1408" s="147" t="s">
        <v>15</v>
      </c>
      <c r="E1408" s="78" t="s">
        <v>997</v>
      </c>
      <c r="F1408" s="138">
        <v>6</v>
      </c>
      <c r="G1408" s="152" t="s">
        <v>952</v>
      </c>
      <c r="H1408" s="155" t="s">
        <v>12</v>
      </c>
      <c r="I1408" s="159"/>
      <c r="J1408" s="163" t="s">
        <v>1299</v>
      </c>
      <c r="K1408" s="9">
        <v>238</v>
      </c>
      <c r="L1408" s="127">
        <v>10.88</v>
      </c>
      <c r="M1408" s="124">
        <v>103.63</v>
      </c>
      <c r="N1408" s="167">
        <v>97.29</v>
      </c>
      <c r="O1408" s="33">
        <f t="shared" si="92"/>
        <v>93.164420485175214</v>
      </c>
    </row>
    <row r="1409" spans="1:15" x14ac:dyDescent="0.35">
      <c r="A1409" s="140">
        <v>44186</v>
      </c>
      <c r="B1409" s="144">
        <v>2019</v>
      </c>
      <c r="C1409" s="147" t="s">
        <v>14</v>
      </c>
      <c r="D1409" s="147" t="s">
        <v>15</v>
      </c>
      <c r="E1409" s="78" t="s">
        <v>997</v>
      </c>
      <c r="F1409" s="138">
        <v>6</v>
      </c>
      <c r="G1409" s="152" t="s">
        <v>952</v>
      </c>
      <c r="H1409" s="155" t="s">
        <v>11</v>
      </c>
      <c r="I1409" s="159"/>
      <c r="J1409" s="163" t="s">
        <v>1300</v>
      </c>
      <c r="K1409" s="9">
        <v>222</v>
      </c>
      <c r="L1409" s="127">
        <v>10.81</v>
      </c>
      <c r="M1409" s="124">
        <v>102.06</v>
      </c>
      <c r="N1409" s="167">
        <v>95.85</v>
      </c>
      <c r="O1409" s="33">
        <f t="shared" si="92"/>
        <v>93.194520547945189</v>
      </c>
    </row>
    <row r="1410" spans="1:15" x14ac:dyDescent="0.35">
      <c r="A1410" s="140">
        <v>44186</v>
      </c>
      <c r="B1410" s="144">
        <v>2019</v>
      </c>
      <c r="C1410" s="147" t="s">
        <v>14</v>
      </c>
      <c r="D1410" s="147" t="s">
        <v>15</v>
      </c>
      <c r="E1410" s="78" t="s">
        <v>997</v>
      </c>
      <c r="F1410" s="138">
        <v>6</v>
      </c>
      <c r="G1410" s="152" t="s">
        <v>952</v>
      </c>
      <c r="H1410" s="155" t="s">
        <v>10</v>
      </c>
      <c r="I1410" s="159"/>
      <c r="J1410" s="163" t="s">
        <v>1301</v>
      </c>
      <c r="K1410" s="9">
        <v>78</v>
      </c>
      <c r="L1410" s="127">
        <v>10.99</v>
      </c>
      <c r="M1410" s="124">
        <v>86.44</v>
      </c>
      <c r="N1410" s="167">
        <v>79.12</v>
      </c>
      <c r="O1410" s="33">
        <f t="shared" si="92"/>
        <v>90.298210735586494</v>
      </c>
    </row>
    <row r="1411" spans="1:15" x14ac:dyDescent="0.35">
      <c r="A1411" s="140">
        <v>44186</v>
      </c>
      <c r="B1411" s="144">
        <v>2019</v>
      </c>
      <c r="C1411" s="147" t="s">
        <v>14</v>
      </c>
      <c r="D1411" s="147" t="s">
        <v>15</v>
      </c>
      <c r="E1411" s="78" t="s">
        <v>997</v>
      </c>
      <c r="F1411" s="138">
        <v>6</v>
      </c>
      <c r="G1411" s="152" t="s">
        <v>990</v>
      </c>
      <c r="H1411" s="155" t="s">
        <v>8</v>
      </c>
      <c r="I1411" s="159"/>
      <c r="J1411" s="163" t="s">
        <v>1302</v>
      </c>
      <c r="K1411" s="9">
        <v>232</v>
      </c>
      <c r="L1411" s="127">
        <v>10.86</v>
      </c>
      <c r="M1411" s="124">
        <v>106.21</v>
      </c>
      <c r="N1411" s="167">
        <v>100.62</v>
      </c>
      <c r="O1411" s="33">
        <f t="shared" si="92"/>
        <v>94.137388568432101</v>
      </c>
    </row>
    <row r="1412" spans="1:15" x14ac:dyDescent="0.35">
      <c r="A1412" s="76">
        <v>44127</v>
      </c>
      <c r="B1412" s="125">
        <v>2019</v>
      </c>
      <c r="C1412" s="77" t="s">
        <v>14</v>
      </c>
      <c r="D1412" s="78" t="s">
        <v>14</v>
      </c>
      <c r="E1412" s="78" t="s">
        <v>1000</v>
      </c>
      <c r="F1412" s="152">
        <v>9</v>
      </c>
      <c r="G1412" s="77" t="s">
        <v>952</v>
      </c>
      <c r="H1412" s="79" t="s">
        <v>11</v>
      </c>
      <c r="I1412" s="137"/>
      <c r="J1412" s="80" t="s">
        <v>1539</v>
      </c>
      <c r="L1412" s="39">
        <v>10.89</v>
      </c>
      <c r="M1412" s="9">
        <v>98.26</v>
      </c>
      <c r="N1412" s="9">
        <v>80.650000000000006</v>
      </c>
      <c r="O1412" s="33">
        <f t="shared" si="92"/>
        <v>79.844340162527189</v>
      </c>
    </row>
    <row r="1413" spans="1:15" x14ac:dyDescent="0.35">
      <c r="A1413" s="140">
        <v>44186</v>
      </c>
      <c r="B1413" s="144">
        <v>2019</v>
      </c>
      <c r="C1413" s="147" t="s">
        <v>14</v>
      </c>
      <c r="D1413" s="147" t="s">
        <v>15</v>
      </c>
      <c r="E1413" s="78" t="s">
        <v>997</v>
      </c>
      <c r="F1413" s="138">
        <v>6</v>
      </c>
      <c r="G1413" s="152" t="s">
        <v>990</v>
      </c>
      <c r="H1413" s="155" t="s">
        <v>12</v>
      </c>
      <c r="I1413" s="159"/>
      <c r="J1413" s="163" t="s">
        <v>1303</v>
      </c>
      <c r="K1413" s="9">
        <v>216</v>
      </c>
      <c r="L1413" s="127">
        <v>10.79</v>
      </c>
      <c r="M1413" s="124">
        <v>108.5</v>
      </c>
      <c r="N1413" s="167">
        <v>103.69</v>
      </c>
      <c r="O1413" s="33">
        <f t="shared" si="92"/>
        <v>95.077269470883223</v>
      </c>
    </row>
    <row r="1414" spans="1:15" x14ac:dyDescent="0.35">
      <c r="A1414" s="140">
        <v>44186</v>
      </c>
      <c r="B1414" s="144">
        <v>2019</v>
      </c>
      <c r="C1414" s="147" t="s">
        <v>14</v>
      </c>
      <c r="D1414" s="147" t="s">
        <v>15</v>
      </c>
      <c r="E1414" s="78" t="s">
        <v>997</v>
      </c>
      <c r="F1414" s="138">
        <v>6</v>
      </c>
      <c r="G1414" s="152" t="s">
        <v>990</v>
      </c>
      <c r="H1414" s="155" t="s">
        <v>11</v>
      </c>
      <c r="I1414" s="159"/>
      <c r="J1414" s="163" t="s">
        <v>1304</v>
      </c>
      <c r="K1414" s="9">
        <v>213</v>
      </c>
      <c r="L1414" s="127">
        <v>10.89</v>
      </c>
      <c r="M1414" s="124">
        <v>102.18</v>
      </c>
      <c r="N1414" s="167">
        <v>97.15</v>
      </c>
      <c r="O1414" s="33">
        <f t="shared" si="92"/>
        <v>94.49008653740826</v>
      </c>
    </row>
    <row r="1415" spans="1:15" x14ac:dyDescent="0.35">
      <c r="A1415" s="140">
        <v>44186</v>
      </c>
      <c r="B1415" s="144">
        <v>2019</v>
      </c>
      <c r="C1415" s="147" t="s">
        <v>14</v>
      </c>
      <c r="D1415" s="147" t="s">
        <v>15</v>
      </c>
      <c r="E1415" s="78" t="s">
        <v>999</v>
      </c>
      <c r="F1415" s="138">
        <v>6</v>
      </c>
      <c r="G1415" s="152" t="s">
        <v>990</v>
      </c>
      <c r="H1415" s="155" t="s">
        <v>10</v>
      </c>
      <c r="I1415" s="159"/>
      <c r="J1415" s="163" t="s">
        <v>1305</v>
      </c>
      <c r="K1415" s="9">
        <v>84</v>
      </c>
      <c r="L1415" s="127">
        <v>10.9</v>
      </c>
      <c r="M1415" s="124">
        <v>87.81</v>
      </c>
      <c r="N1415" s="167">
        <v>79.790000000000006</v>
      </c>
      <c r="O1415" s="33">
        <f t="shared" si="92"/>
        <v>89.572227278637371</v>
      </c>
    </row>
    <row r="1416" spans="1:15" x14ac:dyDescent="0.35">
      <c r="A1416" s="140">
        <v>44186</v>
      </c>
      <c r="B1416" s="144">
        <v>2019</v>
      </c>
      <c r="C1416" s="147" t="s">
        <v>14</v>
      </c>
      <c r="D1416" s="147" t="s">
        <v>14</v>
      </c>
      <c r="E1416" s="78" t="s">
        <v>999</v>
      </c>
      <c r="F1416" s="138">
        <v>8</v>
      </c>
      <c r="G1416" s="152" t="s">
        <v>952</v>
      </c>
      <c r="H1416" s="155" t="s">
        <v>8</v>
      </c>
      <c r="I1416" s="159"/>
      <c r="J1416" s="163" t="s">
        <v>1306</v>
      </c>
      <c r="K1416" s="9">
        <v>210</v>
      </c>
      <c r="L1416" s="127">
        <v>10.8</v>
      </c>
      <c r="M1416" s="124">
        <v>79.34</v>
      </c>
      <c r="N1416" s="167">
        <v>73.73</v>
      </c>
      <c r="O1416" s="33">
        <f t="shared" si="92"/>
        <v>91.814998540997962</v>
      </c>
    </row>
    <row r="1417" spans="1:15" x14ac:dyDescent="0.35">
      <c r="A1417" s="140">
        <v>44186</v>
      </c>
      <c r="B1417" s="144">
        <v>2019</v>
      </c>
      <c r="C1417" s="147" t="s">
        <v>14</v>
      </c>
      <c r="D1417" s="147" t="s">
        <v>14</v>
      </c>
      <c r="E1417" s="78" t="s">
        <v>999</v>
      </c>
      <c r="F1417" s="138">
        <v>8</v>
      </c>
      <c r="G1417" s="152" t="s">
        <v>952</v>
      </c>
      <c r="H1417" s="155" t="s">
        <v>12</v>
      </c>
      <c r="I1417" s="159"/>
      <c r="J1417" s="163" t="s">
        <v>1307</v>
      </c>
      <c r="K1417" s="9">
        <v>237</v>
      </c>
      <c r="L1417" s="127">
        <v>10.89</v>
      </c>
      <c r="M1417" s="124">
        <v>96.37</v>
      </c>
      <c r="N1417" s="167">
        <v>89.31</v>
      </c>
      <c r="O1417" s="33">
        <f t="shared" si="92"/>
        <v>91.740758072063628</v>
      </c>
    </row>
    <row r="1418" spans="1:15" x14ac:dyDescent="0.35">
      <c r="A1418" s="140">
        <v>44186</v>
      </c>
      <c r="B1418" s="144">
        <v>2019</v>
      </c>
      <c r="C1418" s="147" t="s">
        <v>14</v>
      </c>
      <c r="D1418" s="147" t="s">
        <v>14</v>
      </c>
      <c r="E1418" s="78" t="s">
        <v>999</v>
      </c>
      <c r="F1418" s="138">
        <v>8</v>
      </c>
      <c r="G1418" s="152" t="s">
        <v>952</v>
      </c>
      <c r="H1418" s="155" t="s">
        <v>11</v>
      </c>
      <c r="I1418" s="159"/>
      <c r="J1418" s="163" t="s">
        <v>1308</v>
      </c>
      <c r="K1418" s="9">
        <v>215</v>
      </c>
      <c r="L1418" s="127">
        <v>10.86</v>
      </c>
      <c r="M1418" s="124">
        <v>100.54</v>
      </c>
      <c r="N1418" s="167">
        <v>93.62</v>
      </c>
      <c r="O1418" s="33">
        <f t="shared" si="92"/>
        <v>92.283675289919714</v>
      </c>
    </row>
    <row r="1419" spans="1:15" x14ac:dyDescent="0.35">
      <c r="A1419" s="140">
        <v>44186</v>
      </c>
      <c r="B1419" s="144">
        <v>2019</v>
      </c>
      <c r="C1419" s="147" t="s">
        <v>14</v>
      </c>
      <c r="D1419" s="147" t="s">
        <v>14</v>
      </c>
      <c r="E1419" s="78" t="s">
        <v>999</v>
      </c>
      <c r="F1419" s="138">
        <v>8</v>
      </c>
      <c r="G1419" s="152" t="s">
        <v>952</v>
      </c>
      <c r="H1419" s="155" t="s">
        <v>10</v>
      </c>
      <c r="I1419" s="159"/>
      <c r="J1419" s="163" t="s">
        <v>1309</v>
      </c>
      <c r="K1419" s="9">
        <v>37</v>
      </c>
      <c r="L1419" s="127">
        <v>11.03</v>
      </c>
      <c r="M1419" s="124">
        <v>93.21</v>
      </c>
      <c r="N1419" s="167">
        <v>84.79</v>
      </c>
      <c r="O1419" s="33">
        <f t="shared" si="92"/>
        <v>89.754198101727937</v>
      </c>
    </row>
    <row r="1420" spans="1:15" x14ac:dyDescent="0.35">
      <c r="A1420" s="140">
        <v>44186</v>
      </c>
      <c r="B1420" s="144">
        <v>2019</v>
      </c>
      <c r="C1420" s="147" t="s">
        <v>14</v>
      </c>
      <c r="D1420" s="147" t="s">
        <v>14</v>
      </c>
      <c r="E1420" s="78" t="s">
        <v>999</v>
      </c>
      <c r="F1420" s="138">
        <v>8</v>
      </c>
      <c r="G1420" s="152" t="s">
        <v>990</v>
      </c>
      <c r="H1420" s="155" t="s">
        <v>8</v>
      </c>
      <c r="I1420" s="159"/>
      <c r="J1420" s="163" t="s">
        <v>1310</v>
      </c>
      <c r="K1420" s="9">
        <v>228</v>
      </c>
      <c r="L1420" s="127">
        <v>10.9</v>
      </c>
      <c r="M1420" s="124">
        <v>100.09</v>
      </c>
      <c r="N1420" s="167">
        <v>94.61</v>
      </c>
      <c r="O1420" s="33">
        <f t="shared" si="92"/>
        <v>93.855813431999096</v>
      </c>
    </row>
    <row r="1421" spans="1:15" x14ac:dyDescent="0.35">
      <c r="A1421" s="140">
        <v>44186</v>
      </c>
      <c r="B1421" s="144">
        <v>2019</v>
      </c>
      <c r="C1421" s="147" t="s">
        <v>14</v>
      </c>
      <c r="D1421" s="147" t="s">
        <v>14</v>
      </c>
      <c r="E1421" s="78" t="s">
        <v>999</v>
      </c>
      <c r="F1421" s="138">
        <v>8</v>
      </c>
      <c r="G1421" s="152" t="s">
        <v>990</v>
      </c>
      <c r="H1421" s="155" t="s">
        <v>12</v>
      </c>
      <c r="I1421" s="159"/>
      <c r="J1421" s="163" t="s">
        <v>1311</v>
      </c>
      <c r="K1421" s="9">
        <v>235</v>
      </c>
      <c r="L1421" s="127">
        <v>10.87</v>
      </c>
      <c r="M1421" s="124">
        <v>101.53</v>
      </c>
      <c r="N1421" s="167">
        <v>95.42</v>
      </c>
      <c r="O1421" s="33">
        <f t="shared" si="92"/>
        <v>93.260533862784015</v>
      </c>
    </row>
    <row r="1422" spans="1:15" x14ac:dyDescent="0.35">
      <c r="A1422" s="140">
        <v>44186</v>
      </c>
      <c r="B1422" s="144">
        <v>2019</v>
      </c>
      <c r="C1422" s="147" t="s">
        <v>14</v>
      </c>
      <c r="D1422" s="147" t="s">
        <v>14</v>
      </c>
      <c r="E1422" s="78" t="s">
        <v>999</v>
      </c>
      <c r="F1422" s="138">
        <v>8</v>
      </c>
      <c r="G1422" s="152" t="s">
        <v>990</v>
      </c>
      <c r="H1422" s="155" t="s">
        <v>11</v>
      </c>
      <c r="I1422" s="159"/>
      <c r="J1422" s="163" t="s">
        <v>1312</v>
      </c>
      <c r="K1422" s="9">
        <v>221</v>
      </c>
      <c r="L1422" s="127">
        <v>10.91</v>
      </c>
      <c r="M1422" s="124">
        <v>88.44</v>
      </c>
      <c r="N1422" s="167">
        <v>82.46</v>
      </c>
      <c r="O1422" s="33">
        <f t="shared" si="92"/>
        <v>92.286856700632001</v>
      </c>
    </row>
    <row r="1423" spans="1:15" x14ac:dyDescent="0.35">
      <c r="A1423" s="76">
        <v>44127</v>
      </c>
      <c r="B1423" s="125">
        <v>2019</v>
      </c>
      <c r="C1423" s="77" t="s">
        <v>14</v>
      </c>
      <c r="D1423" s="78" t="s">
        <v>14</v>
      </c>
      <c r="E1423" s="78" t="s">
        <v>994</v>
      </c>
      <c r="F1423" s="152">
        <v>3</v>
      </c>
      <c r="G1423" s="77" t="s">
        <v>990</v>
      </c>
      <c r="H1423" s="79" t="s">
        <v>12</v>
      </c>
      <c r="I1423" s="137"/>
      <c r="J1423" s="80" t="s">
        <v>1414</v>
      </c>
      <c r="L1423" s="2">
        <v>10.89</v>
      </c>
      <c r="M1423" s="94">
        <v>93.04</v>
      </c>
      <c r="N1423" s="94">
        <v>88.78</v>
      </c>
      <c r="O1423" s="33">
        <f t="shared" si="92"/>
        <v>94.814363968350577</v>
      </c>
    </row>
    <row r="1424" spans="1:15" x14ac:dyDescent="0.35">
      <c r="A1424" s="76">
        <v>44127</v>
      </c>
      <c r="B1424" s="125">
        <v>2019</v>
      </c>
      <c r="C1424" s="77" t="s">
        <v>14</v>
      </c>
      <c r="D1424" s="78" t="s">
        <v>14</v>
      </c>
      <c r="E1424" s="78" t="s">
        <v>1000</v>
      </c>
      <c r="F1424" s="152">
        <v>9</v>
      </c>
      <c r="G1424" s="77" t="s">
        <v>952</v>
      </c>
      <c r="H1424" s="79" t="s">
        <v>10</v>
      </c>
      <c r="I1424" s="137"/>
      <c r="J1424" s="80" t="s">
        <v>1540</v>
      </c>
      <c r="L1424" s="39">
        <v>10.89</v>
      </c>
      <c r="M1424" s="9">
        <v>87.06</v>
      </c>
      <c r="N1424" s="9">
        <v>76.400000000000006</v>
      </c>
      <c r="O1424" s="33">
        <f t="shared" si="92"/>
        <v>86.004988840750954</v>
      </c>
    </row>
    <row r="1425" spans="1:15" x14ac:dyDescent="0.35">
      <c r="A1425" s="140">
        <v>44186</v>
      </c>
      <c r="B1425" s="144">
        <v>2019</v>
      </c>
      <c r="C1425" s="147" t="s">
        <v>14</v>
      </c>
      <c r="D1425" s="147" t="s">
        <v>14</v>
      </c>
      <c r="E1425" s="78" t="s">
        <v>993</v>
      </c>
      <c r="F1425" s="138">
        <v>8</v>
      </c>
      <c r="G1425" s="152" t="s">
        <v>990</v>
      </c>
      <c r="H1425" s="155" t="s">
        <v>10</v>
      </c>
      <c r="I1425" s="159"/>
      <c r="J1425" s="163" t="s">
        <v>1313</v>
      </c>
      <c r="K1425" s="9">
        <v>42</v>
      </c>
      <c r="L1425" s="127">
        <v>11.17</v>
      </c>
      <c r="M1425" s="124">
        <v>92.63</v>
      </c>
      <c r="N1425" s="167">
        <v>84.02</v>
      </c>
      <c r="O1425" s="33">
        <f t="shared" si="92"/>
        <v>89.430395286029949</v>
      </c>
    </row>
    <row r="1426" spans="1:15" x14ac:dyDescent="0.35">
      <c r="A1426" s="140">
        <v>44186</v>
      </c>
      <c r="B1426" s="144">
        <v>2019</v>
      </c>
      <c r="C1426" s="147" t="s">
        <v>14</v>
      </c>
      <c r="D1426" s="147" t="s">
        <v>13</v>
      </c>
      <c r="E1426" s="78" t="s">
        <v>993</v>
      </c>
      <c r="F1426" s="138">
        <v>2</v>
      </c>
      <c r="G1426" s="152" t="s">
        <v>952</v>
      </c>
      <c r="H1426" s="155" t="s">
        <v>8</v>
      </c>
      <c r="I1426" s="159"/>
      <c r="J1426" s="163" t="s">
        <v>1314</v>
      </c>
      <c r="K1426" s="9">
        <v>211</v>
      </c>
      <c r="L1426" s="127">
        <v>10.81</v>
      </c>
      <c r="M1426" s="124">
        <v>90.23</v>
      </c>
      <c r="N1426" s="167">
        <v>84.93</v>
      </c>
      <c r="O1426" s="33">
        <f t="shared" si="92"/>
        <v>93.326617980357597</v>
      </c>
    </row>
    <row r="1427" spans="1:15" x14ac:dyDescent="0.35">
      <c r="A1427" s="140">
        <v>44186</v>
      </c>
      <c r="B1427" s="144">
        <v>2019</v>
      </c>
      <c r="C1427" s="147" t="s">
        <v>14</v>
      </c>
      <c r="D1427" s="147" t="s">
        <v>13</v>
      </c>
      <c r="E1427" s="78" t="s">
        <v>993</v>
      </c>
      <c r="F1427" s="138">
        <v>2</v>
      </c>
      <c r="G1427" s="152" t="s">
        <v>952</v>
      </c>
      <c r="H1427" s="155" t="s">
        <v>12</v>
      </c>
      <c r="I1427" s="159"/>
      <c r="J1427" s="163" t="s">
        <v>1315</v>
      </c>
      <c r="K1427" s="9">
        <v>214</v>
      </c>
      <c r="L1427" s="127">
        <v>10.79</v>
      </c>
      <c r="M1427" s="124">
        <v>114.77</v>
      </c>
      <c r="N1427" s="167">
        <v>108.18</v>
      </c>
      <c r="O1427" s="33">
        <f t="shared" si="92"/>
        <v>93.662242738988283</v>
      </c>
    </row>
    <row r="1428" spans="1:15" x14ac:dyDescent="0.35">
      <c r="A1428" s="140">
        <v>44186</v>
      </c>
      <c r="B1428" s="144">
        <v>2019</v>
      </c>
      <c r="C1428" s="147" t="s">
        <v>14</v>
      </c>
      <c r="D1428" s="147" t="s">
        <v>13</v>
      </c>
      <c r="E1428" s="78" t="s">
        <v>993</v>
      </c>
      <c r="F1428" s="138">
        <v>2</v>
      </c>
      <c r="G1428" s="152" t="s">
        <v>952</v>
      </c>
      <c r="H1428" s="155" t="s">
        <v>11</v>
      </c>
      <c r="I1428" s="159"/>
      <c r="J1428" s="163" t="s">
        <v>1316</v>
      </c>
      <c r="K1428" s="9">
        <v>38</v>
      </c>
      <c r="L1428" s="127">
        <v>10.94</v>
      </c>
      <c r="M1428" s="124">
        <v>108.94</v>
      </c>
      <c r="N1428" s="167">
        <v>101.05</v>
      </c>
      <c r="O1428" s="33">
        <f t="shared" si="92"/>
        <v>91.948979591836732</v>
      </c>
    </row>
    <row r="1429" spans="1:15" x14ac:dyDescent="0.35">
      <c r="A1429" s="140">
        <v>44186</v>
      </c>
      <c r="B1429" s="144">
        <v>2019</v>
      </c>
      <c r="C1429" s="147" t="s">
        <v>14</v>
      </c>
      <c r="D1429" s="147" t="s">
        <v>13</v>
      </c>
      <c r="E1429" s="78" t="s">
        <v>993</v>
      </c>
      <c r="F1429" s="138">
        <v>2</v>
      </c>
      <c r="G1429" s="152" t="s">
        <v>952</v>
      </c>
      <c r="H1429" s="155" t="s">
        <v>10</v>
      </c>
      <c r="I1429" s="159"/>
      <c r="J1429" s="163" t="s">
        <v>1317</v>
      </c>
      <c r="K1429" s="9">
        <v>59</v>
      </c>
      <c r="L1429" s="127">
        <v>11.22</v>
      </c>
      <c r="M1429" s="124">
        <v>74.510000000000005</v>
      </c>
      <c r="N1429" s="167">
        <v>68.2</v>
      </c>
      <c r="O1429" s="33">
        <f t="shared" si="92"/>
        <v>90.030020540369733</v>
      </c>
    </row>
    <row r="1430" spans="1:15" x14ac:dyDescent="0.35">
      <c r="A1430" s="140">
        <v>44186</v>
      </c>
      <c r="B1430" s="144">
        <v>2019</v>
      </c>
      <c r="C1430" s="147" t="s">
        <v>14</v>
      </c>
      <c r="D1430" s="147" t="s">
        <v>13</v>
      </c>
      <c r="E1430" s="78" t="s">
        <v>993</v>
      </c>
      <c r="F1430" s="138">
        <v>2</v>
      </c>
      <c r="G1430" s="152" t="s">
        <v>990</v>
      </c>
      <c r="H1430" s="155" t="s">
        <v>8</v>
      </c>
      <c r="I1430" s="159"/>
      <c r="J1430" s="163" t="s">
        <v>1318</v>
      </c>
      <c r="K1430" s="9">
        <v>26</v>
      </c>
      <c r="L1430" s="127">
        <v>10.92</v>
      </c>
      <c r="M1430" s="124">
        <v>93.19</v>
      </c>
      <c r="N1430" s="167">
        <v>86.86</v>
      </c>
      <c r="O1430" s="33">
        <f t="shared" si="92"/>
        <v>92.305822292451694</v>
      </c>
    </row>
    <row r="1431" spans="1:15" x14ac:dyDescent="0.35">
      <c r="A1431" s="140">
        <v>44186</v>
      </c>
      <c r="B1431" s="144">
        <v>2019</v>
      </c>
      <c r="C1431" s="147" t="s">
        <v>14</v>
      </c>
      <c r="D1431" s="147" t="s">
        <v>13</v>
      </c>
      <c r="E1431" s="78" t="s">
        <v>993</v>
      </c>
      <c r="F1431" s="138">
        <v>2</v>
      </c>
      <c r="G1431" s="152" t="s">
        <v>990</v>
      </c>
      <c r="H1431" s="155" t="s">
        <v>12</v>
      </c>
      <c r="I1431" s="159"/>
      <c r="J1431" s="163" t="s">
        <v>1319</v>
      </c>
      <c r="K1431" s="9">
        <v>218</v>
      </c>
      <c r="L1431" s="127">
        <v>10.86</v>
      </c>
      <c r="M1431" s="124">
        <v>100.17</v>
      </c>
      <c r="N1431" s="167">
        <v>93.66</v>
      </c>
      <c r="O1431" s="33">
        <f t="shared" si="92"/>
        <v>92.710782667114543</v>
      </c>
    </row>
    <row r="1432" spans="1:15" x14ac:dyDescent="0.35">
      <c r="A1432" s="140">
        <v>44186</v>
      </c>
      <c r="B1432" s="144">
        <v>2019</v>
      </c>
      <c r="C1432" s="147" t="s">
        <v>14</v>
      </c>
      <c r="D1432" s="147" t="s">
        <v>13</v>
      </c>
      <c r="E1432" s="78" t="s">
        <v>993</v>
      </c>
      <c r="F1432" s="138">
        <v>2</v>
      </c>
      <c r="G1432" s="152" t="s">
        <v>990</v>
      </c>
      <c r="H1432" s="155" t="s">
        <v>11</v>
      </c>
      <c r="I1432" s="159"/>
      <c r="J1432" s="163" t="s">
        <v>1320</v>
      </c>
      <c r="K1432" s="9">
        <v>60</v>
      </c>
      <c r="L1432" s="127">
        <v>11.11</v>
      </c>
      <c r="M1432" s="124">
        <v>102.07</v>
      </c>
      <c r="N1432" s="167">
        <v>94.62</v>
      </c>
      <c r="O1432" s="33">
        <f t="shared" si="92"/>
        <v>91.809586631486383</v>
      </c>
    </row>
    <row r="1433" spans="1:15" x14ac:dyDescent="0.35">
      <c r="A1433" s="140">
        <v>44186</v>
      </c>
      <c r="B1433" s="144">
        <v>2019</v>
      </c>
      <c r="C1433" s="147" t="s">
        <v>14</v>
      </c>
      <c r="D1433" s="147" t="s">
        <v>13</v>
      </c>
      <c r="E1433" s="78" t="s">
        <v>992</v>
      </c>
      <c r="F1433" s="138">
        <v>2</v>
      </c>
      <c r="G1433" s="152" t="s">
        <v>990</v>
      </c>
      <c r="H1433" s="155" t="s">
        <v>10</v>
      </c>
      <c r="I1433" s="159"/>
      <c r="J1433" s="163" t="s">
        <v>1321</v>
      </c>
      <c r="K1433" s="9">
        <v>36</v>
      </c>
      <c r="L1433" s="127">
        <v>10.93</v>
      </c>
      <c r="M1433" s="124">
        <v>102.39</v>
      </c>
      <c r="N1433" s="167">
        <v>92.2</v>
      </c>
      <c r="O1433" s="33">
        <f t="shared" si="92"/>
        <v>88.858517384649033</v>
      </c>
    </row>
    <row r="1434" spans="1:15" x14ac:dyDescent="0.35">
      <c r="A1434" s="140">
        <v>44186</v>
      </c>
      <c r="B1434" s="144">
        <v>2019</v>
      </c>
      <c r="C1434" s="147" t="s">
        <v>14</v>
      </c>
      <c r="D1434" s="147" t="s">
        <v>13</v>
      </c>
      <c r="E1434" s="78" t="s">
        <v>992</v>
      </c>
      <c r="F1434" s="138">
        <v>1</v>
      </c>
      <c r="G1434" s="152" t="s">
        <v>952</v>
      </c>
      <c r="H1434" s="155" t="s">
        <v>8</v>
      </c>
      <c r="I1434" s="159"/>
      <c r="J1434" s="163" t="s">
        <v>1322</v>
      </c>
      <c r="K1434" s="9">
        <v>236</v>
      </c>
      <c r="L1434" s="127">
        <v>10.9</v>
      </c>
      <c r="M1434" s="124">
        <v>97.86</v>
      </c>
      <c r="N1434" s="167">
        <v>89.94</v>
      </c>
      <c r="O1434" s="33">
        <f t="shared" ref="O1434:O1440" si="93">100/(M1434-L1434)*(N1434-L1434)</f>
        <v>90.89236430542779</v>
      </c>
    </row>
    <row r="1435" spans="1:15" x14ac:dyDescent="0.35">
      <c r="A1435" s="76">
        <v>44127</v>
      </c>
      <c r="B1435" s="125">
        <v>2019</v>
      </c>
      <c r="C1435" s="77" t="s">
        <v>14</v>
      </c>
      <c r="D1435" s="78" t="s">
        <v>14</v>
      </c>
      <c r="E1435" s="78" t="s">
        <v>1000</v>
      </c>
      <c r="F1435" s="152">
        <v>9</v>
      </c>
      <c r="G1435" s="77" t="s">
        <v>990</v>
      </c>
      <c r="H1435" s="79" t="s">
        <v>8</v>
      </c>
      <c r="I1435" s="137"/>
      <c r="J1435" s="80" t="s">
        <v>1541</v>
      </c>
      <c r="L1435" s="2">
        <v>10.89</v>
      </c>
      <c r="M1435" s="94">
        <v>99.14</v>
      </c>
      <c r="N1435" s="94">
        <v>93.95</v>
      </c>
      <c r="O1435" s="33">
        <f t="shared" si="93"/>
        <v>94.118980169971678</v>
      </c>
    </row>
    <row r="1436" spans="1:15" x14ac:dyDescent="0.35">
      <c r="A1436" s="140">
        <v>44186</v>
      </c>
      <c r="B1436" s="144">
        <v>2019</v>
      </c>
      <c r="C1436" s="147" t="s">
        <v>14</v>
      </c>
      <c r="D1436" s="147" t="s">
        <v>13</v>
      </c>
      <c r="E1436" s="78" t="s">
        <v>992</v>
      </c>
      <c r="F1436" s="138">
        <v>1</v>
      </c>
      <c r="G1436" s="152" t="s">
        <v>952</v>
      </c>
      <c r="H1436" s="155" t="s">
        <v>12</v>
      </c>
      <c r="I1436" s="159"/>
      <c r="J1436" s="163" t="s">
        <v>1323</v>
      </c>
      <c r="K1436" s="9">
        <v>229</v>
      </c>
      <c r="L1436" s="127">
        <v>10.91</v>
      </c>
      <c r="M1436" s="124">
        <v>113.17</v>
      </c>
      <c r="N1436" s="167">
        <v>107.09</v>
      </c>
      <c r="O1436" s="33">
        <f t="shared" si="93"/>
        <v>94.054371210639545</v>
      </c>
    </row>
    <row r="1437" spans="1:15" x14ac:dyDescent="0.35">
      <c r="A1437" s="140">
        <v>44186</v>
      </c>
      <c r="B1437" s="144">
        <v>2019</v>
      </c>
      <c r="C1437" s="147" t="s">
        <v>14</v>
      </c>
      <c r="D1437" s="147" t="s">
        <v>13</v>
      </c>
      <c r="E1437" s="78" t="s">
        <v>992</v>
      </c>
      <c r="F1437" s="138">
        <v>1</v>
      </c>
      <c r="G1437" s="152" t="s">
        <v>952</v>
      </c>
      <c r="H1437" s="155" t="s">
        <v>11</v>
      </c>
      <c r="I1437" s="159"/>
      <c r="J1437" s="163" t="s">
        <v>1324</v>
      </c>
      <c r="K1437" s="9">
        <v>219</v>
      </c>
      <c r="L1437" s="127">
        <v>10.85</v>
      </c>
      <c r="M1437" s="124">
        <v>105.61</v>
      </c>
      <c r="N1437" s="167">
        <v>97.3</v>
      </c>
      <c r="O1437" s="33">
        <f t="shared" si="93"/>
        <v>91.230476994512443</v>
      </c>
    </row>
    <row r="1438" spans="1:15" x14ac:dyDescent="0.35">
      <c r="A1438" s="140">
        <v>44186</v>
      </c>
      <c r="B1438" s="144">
        <v>2019</v>
      </c>
      <c r="C1438" s="147" t="s">
        <v>14</v>
      </c>
      <c r="D1438" s="147" t="s">
        <v>13</v>
      </c>
      <c r="E1438" s="78" t="s">
        <v>992</v>
      </c>
      <c r="F1438" s="138">
        <v>1</v>
      </c>
      <c r="G1438" s="152" t="s">
        <v>952</v>
      </c>
      <c r="H1438" s="155" t="s">
        <v>10</v>
      </c>
      <c r="I1438" s="159"/>
      <c r="J1438" s="163" t="s">
        <v>1325</v>
      </c>
      <c r="K1438" s="9">
        <v>29</v>
      </c>
      <c r="L1438" s="127">
        <v>10.89</v>
      </c>
      <c r="M1438" s="124">
        <v>92.47</v>
      </c>
      <c r="N1438" s="167">
        <v>82.83</v>
      </c>
      <c r="O1438" s="33">
        <f t="shared" si="93"/>
        <v>88.183378278989949</v>
      </c>
    </row>
    <row r="1439" spans="1:15" x14ac:dyDescent="0.35">
      <c r="A1439" s="140">
        <v>44186</v>
      </c>
      <c r="B1439" s="144">
        <v>2019</v>
      </c>
      <c r="C1439" s="147" t="s">
        <v>14</v>
      </c>
      <c r="D1439" s="147" t="s">
        <v>13</v>
      </c>
      <c r="E1439" s="78" t="s">
        <v>992</v>
      </c>
      <c r="F1439" s="138">
        <v>1</v>
      </c>
      <c r="G1439" s="152" t="s">
        <v>990</v>
      </c>
      <c r="H1439" s="155" t="s">
        <v>8</v>
      </c>
      <c r="I1439" s="159"/>
      <c r="J1439" s="163" t="s">
        <v>1326</v>
      </c>
      <c r="K1439" s="9">
        <v>206</v>
      </c>
      <c r="L1439" s="127">
        <v>10.87</v>
      </c>
      <c r="M1439" s="124">
        <v>102.79</v>
      </c>
      <c r="N1439" s="167">
        <v>94.04</v>
      </c>
      <c r="O1439" s="33">
        <f t="shared" si="93"/>
        <v>90.480852915578765</v>
      </c>
    </row>
    <row r="1440" spans="1:15" x14ac:dyDescent="0.35">
      <c r="A1440" s="140">
        <v>44186</v>
      </c>
      <c r="B1440" s="144">
        <v>2019</v>
      </c>
      <c r="C1440" s="147" t="s">
        <v>14</v>
      </c>
      <c r="D1440" s="147" t="s">
        <v>13</v>
      </c>
      <c r="E1440" s="78" t="s">
        <v>992</v>
      </c>
      <c r="F1440" s="138">
        <v>1</v>
      </c>
      <c r="G1440" s="152" t="s">
        <v>990</v>
      </c>
      <c r="H1440" s="155" t="s">
        <v>12</v>
      </c>
      <c r="I1440" s="159"/>
      <c r="J1440" s="163" t="s">
        <v>1327</v>
      </c>
      <c r="K1440" s="9">
        <v>66</v>
      </c>
      <c r="L1440" s="127">
        <v>10.87</v>
      </c>
      <c r="M1440" s="124">
        <v>93.97</v>
      </c>
      <c r="N1440" s="167">
        <v>86.18</v>
      </c>
      <c r="O1440" s="33">
        <f t="shared" si="93"/>
        <v>90.625752105896524</v>
      </c>
    </row>
    <row r="1441" spans="1:15" x14ac:dyDescent="0.35">
      <c r="A1441" s="140">
        <v>44186</v>
      </c>
      <c r="B1441" s="144">
        <v>2019</v>
      </c>
      <c r="C1441" s="147" t="s">
        <v>14</v>
      </c>
      <c r="D1441" s="147" t="s">
        <v>13</v>
      </c>
      <c r="E1441" s="78" t="s">
        <v>992</v>
      </c>
      <c r="F1441" s="138">
        <v>1</v>
      </c>
      <c r="G1441" s="152" t="s">
        <v>990</v>
      </c>
      <c r="H1441" s="155" t="s">
        <v>11</v>
      </c>
      <c r="I1441" s="159"/>
      <c r="J1441" s="163" t="s">
        <v>1328</v>
      </c>
      <c r="K1441" s="9">
        <v>220</v>
      </c>
      <c r="L1441" s="127">
        <v>10.9</v>
      </c>
      <c r="M1441" s="124">
        <v>105.1</v>
      </c>
      <c r="N1441" s="167">
        <v>95.57</v>
      </c>
      <c r="O1441" s="33"/>
    </row>
    <row r="1442" spans="1:15" x14ac:dyDescent="0.35">
      <c r="A1442" s="140">
        <v>44186</v>
      </c>
      <c r="B1442" s="144">
        <v>2019</v>
      </c>
      <c r="C1442" s="147" t="s">
        <v>14</v>
      </c>
      <c r="D1442" s="147" t="s">
        <v>13</v>
      </c>
      <c r="E1442" s="78" t="s">
        <v>993</v>
      </c>
      <c r="F1442" s="1">
        <v>1</v>
      </c>
      <c r="G1442" s="152" t="s">
        <v>990</v>
      </c>
      <c r="H1442" s="155" t="s">
        <v>10</v>
      </c>
      <c r="I1442" s="159"/>
      <c r="J1442" s="163" t="s">
        <v>1329</v>
      </c>
      <c r="K1442" s="9">
        <v>40</v>
      </c>
      <c r="L1442" s="127">
        <v>10.95</v>
      </c>
      <c r="M1442" s="127">
        <v>94.68</v>
      </c>
      <c r="N1442" s="166">
        <v>85.45</v>
      </c>
      <c r="O1442" s="33">
        <f t="shared" ref="O1442:O1473" si="94">100/(M1442-L1442)*(N1442-L1442)</f>
        <v>88.976471993311833</v>
      </c>
    </row>
    <row r="1443" spans="1:15" x14ac:dyDescent="0.35">
      <c r="A1443" s="140">
        <v>44186</v>
      </c>
      <c r="B1443" s="144">
        <v>2019</v>
      </c>
      <c r="C1443" s="147" t="s">
        <v>14</v>
      </c>
      <c r="D1443" s="147" t="s">
        <v>14</v>
      </c>
      <c r="E1443" s="78" t="s">
        <v>993</v>
      </c>
      <c r="F1443" s="1">
        <v>2</v>
      </c>
      <c r="G1443" s="152" t="s">
        <v>952</v>
      </c>
      <c r="H1443" s="155" t="s">
        <v>8</v>
      </c>
      <c r="I1443" s="159"/>
      <c r="J1443" s="163" t="s">
        <v>1330</v>
      </c>
      <c r="K1443" s="9">
        <v>217</v>
      </c>
      <c r="L1443" s="127">
        <v>10.86</v>
      </c>
      <c r="M1443" s="127">
        <v>77.47</v>
      </c>
      <c r="N1443" s="166">
        <v>73.81</v>
      </c>
      <c r="O1443" s="33">
        <f t="shared" si="94"/>
        <v>94.505329530100596</v>
      </c>
    </row>
    <row r="1444" spans="1:15" x14ac:dyDescent="0.35">
      <c r="A1444" s="140">
        <v>44186</v>
      </c>
      <c r="B1444" s="144">
        <v>2019</v>
      </c>
      <c r="C1444" s="147" t="s">
        <v>14</v>
      </c>
      <c r="D1444" s="147" t="s">
        <v>14</v>
      </c>
      <c r="E1444" s="78" t="s">
        <v>993</v>
      </c>
      <c r="F1444" s="1">
        <v>2</v>
      </c>
      <c r="G1444" s="152" t="s">
        <v>952</v>
      </c>
      <c r="H1444" s="155" t="s">
        <v>12</v>
      </c>
      <c r="I1444" s="159"/>
      <c r="J1444" s="163" t="s">
        <v>1331</v>
      </c>
      <c r="K1444" s="9">
        <v>227</v>
      </c>
      <c r="L1444" s="127">
        <v>10.85</v>
      </c>
      <c r="M1444" s="127">
        <v>93.06</v>
      </c>
      <c r="N1444" s="166">
        <v>89.27</v>
      </c>
      <c r="O1444" s="33">
        <f t="shared" si="94"/>
        <v>95.389855248753193</v>
      </c>
    </row>
    <row r="1445" spans="1:15" x14ac:dyDescent="0.35">
      <c r="A1445" s="140">
        <v>44186</v>
      </c>
      <c r="B1445" s="144">
        <v>2019</v>
      </c>
      <c r="C1445" s="147" t="s">
        <v>14</v>
      </c>
      <c r="D1445" s="147" t="s">
        <v>14</v>
      </c>
      <c r="E1445" s="78" t="s">
        <v>993</v>
      </c>
      <c r="F1445" s="1">
        <v>2</v>
      </c>
      <c r="G1445" s="152" t="s">
        <v>952</v>
      </c>
      <c r="H1445" s="155" t="s">
        <v>11</v>
      </c>
      <c r="I1445" s="159"/>
      <c r="J1445" s="163" t="s">
        <v>1332</v>
      </c>
      <c r="K1445" s="9">
        <v>208</v>
      </c>
      <c r="L1445" s="127">
        <v>10.95</v>
      </c>
      <c r="M1445" s="127">
        <v>112.2</v>
      </c>
      <c r="N1445" s="166">
        <v>107</v>
      </c>
      <c r="O1445" s="33">
        <f t="shared" si="94"/>
        <v>94.864197530864189</v>
      </c>
    </row>
    <row r="1446" spans="1:15" x14ac:dyDescent="0.35">
      <c r="A1446" s="76">
        <v>44127</v>
      </c>
      <c r="B1446" s="125">
        <v>2019</v>
      </c>
      <c r="C1446" s="77" t="s">
        <v>14</v>
      </c>
      <c r="D1446" s="78" t="s">
        <v>14</v>
      </c>
      <c r="E1446" s="78" t="s">
        <v>1000</v>
      </c>
      <c r="F1446" s="106">
        <v>9</v>
      </c>
      <c r="G1446" s="77" t="s">
        <v>990</v>
      </c>
      <c r="H1446" s="79" t="s">
        <v>12</v>
      </c>
      <c r="I1446" s="137"/>
      <c r="J1446" s="80" t="s">
        <v>1542</v>
      </c>
      <c r="L1446" s="39">
        <v>10.89</v>
      </c>
      <c r="M1446" s="39">
        <v>102.99</v>
      </c>
      <c r="N1446" s="43">
        <v>95.69</v>
      </c>
      <c r="O1446" s="33">
        <f t="shared" si="94"/>
        <v>92.073832790445167</v>
      </c>
    </row>
    <row r="1447" spans="1:15" x14ac:dyDescent="0.35">
      <c r="A1447" s="140">
        <v>44186</v>
      </c>
      <c r="B1447" s="144">
        <v>2019</v>
      </c>
      <c r="C1447" s="147" t="s">
        <v>14</v>
      </c>
      <c r="D1447" s="147" t="s">
        <v>14</v>
      </c>
      <c r="E1447" s="78" t="s">
        <v>993</v>
      </c>
      <c r="F1447" s="1">
        <v>2</v>
      </c>
      <c r="G1447" s="152" t="s">
        <v>952</v>
      </c>
      <c r="H1447" s="155" t="s">
        <v>10</v>
      </c>
      <c r="I1447" s="159"/>
      <c r="J1447" s="163" t="s">
        <v>1333</v>
      </c>
      <c r="K1447" s="9">
        <v>35</v>
      </c>
      <c r="L1447" s="127">
        <v>10.97</v>
      </c>
      <c r="M1447" s="127">
        <v>96.71</v>
      </c>
      <c r="N1447" s="166">
        <v>87.63</v>
      </c>
      <c r="O1447" s="33">
        <f t="shared" si="94"/>
        <v>89.40984371355259</v>
      </c>
    </row>
    <row r="1448" spans="1:15" x14ac:dyDescent="0.35">
      <c r="A1448" s="140">
        <v>44186</v>
      </c>
      <c r="B1448" s="144">
        <v>2019</v>
      </c>
      <c r="C1448" s="147" t="s">
        <v>14</v>
      </c>
      <c r="D1448" s="147" t="s">
        <v>14</v>
      </c>
      <c r="E1448" s="78" t="s">
        <v>993</v>
      </c>
      <c r="F1448" s="1">
        <v>2</v>
      </c>
      <c r="G1448" s="152" t="s">
        <v>990</v>
      </c>
      <c r="H1448" s="155" t="s">
        <v>8</v>
      </c>
      <c r="I1448" s="159"/>
      <c r="J1448" s="163" t="s">
        <v>1334</v>
      </c>
      <c r="K1448" s="9">
        <v>385</v>
      </c>
      <c r="L1448" s="127" t="s">
        <v>1371</v>
      </c>
      <c r="M1448" s="127" t="s">
        <v>1388</v>
      </c>
      <c r="N1448" s="166">
        <v>81.61</v>
      </c>
      <c r="O1448" s="33">
        <f t="shared" si="94"/>
        <v>92.940712501643219</v>
      </c>
    </row>
    <row r="1449" spans="1:15" x14ac:dyDescent="0.35">
      <c r="A1449" s="140">
        <v>44186</v>
      </c>
      <c r="B1449" s="144">
        <v>2019</v>
      </c>
      <c r="C1449" s="147" t="s">
        <v>14</v>
      </c>
      <c r="D1449" s="147" t="s">
        <v>14</v>
      </c>
      <c r="E1449" s="78" t="s">
        <v>993</v>
      </c>
      <c r="F1449" s="1">
        <v>2</v>
      </c>
      <c r="G1449" s="152" t="s">
        <v>990</v>
      </c>
      <c r="H1449" s="155" t="s">
        <v>12</v>
      </c>
      <c r="I1449" s="159"/>
      <c r="J1449" s="163" t="s">
        <v>1335</v>
      </c>
      <c r="K1449" s="9" t="s">
        <v>912</v>
      </c>
      <c r="L1449" s="127">
        <v>11.24</v>
      </c>
      <c r="M1449" s="127">
        <v>87.78</v>
      </c>
      <c r="N1449" s="104">
        <v>83.87</v>
      </c>
      <c r="O1449" s="33">
        <f t="shared" si="94"/>
        <v>94.891559968643847</v>
      </c>
    </row>
    <row r="1450" spans="1:15" x14ac:dyDescent="0.35">
      <c r="A1450" s="140">
        <v>44186</v>
      </c>
      <c r="B1450" s="144">
        <v>2019</v>
      </c>
      <c r="C1450" s="147" t="s">
        <v>14</v>
      </c>
      <c r="D1450" s="147" t="s">
        <v>14</v>
      </c>
      <c r="E1450" s="78" t="s">
        <v>993</v>
      </c>
      <c r="F1450" s="1">
        <v>2</v>
      </c>
      <c r="G1450" s="152" t="s">
        <v>990</v>
      </c>
      <c r="H1450" s="155" t="s">
        <v>11</v>
      </c>
      <c r="I1450" s="159"/>
      <c r="J1450" s="163" t="s">
        <v>1336</v>
      </c>
      <c r="K1450" s="9">
        <v>413</v>
      </c>
      <c r="L1450" s="127" t="s">
        <v>1389</v>
      </c>
      <c r="M1450" s="127" t="s">
        <v>1390</v>
      </c>
      <c r="N1450" s="166">
        <v>95.51</v>
      </c>
      <c r="O1450" s="33">
        <f t="shared" si="94"/>
        <v>93.882535805484636</v>
      </c>
    </row>
    <row r="1451" spans="1:15" x14ac:dyDescent="0.35">
      <c r="A1451" s="140">
        <v>44186</v>
      </c>
      <c r="B1451" s="144">
        <v>2019</v>
      </c>
      <c r="C1451" s="147" t="s">
        <v>14</v>
      </c>
      <c r="D1451" s="147" t="s">
        <v>14</v>
      </c>
      <c r="E1451" s="78" t="s">
        <v>999</v>
      </c>
      <c r="F1451" s="1">
        <v>2</v>
      </c>
      <c r="G1451" s="152" t="s">
        <v>990</v>
      </c>
      <c r="H1451" s="155" t="s">
        <v>10</v>
      </c>
      <c r="I1451" s="159"/>
      <c r="J1451" s="163" t="s">
        <v>1337</v>
      </c>
      <c r="K1451" s="9" t="s">
        <v>892</v>
      </c>
      <c r="L1451" s="127">
        <v>11.19</v>
      </c>
      <c r="M1451" s="127">
        <v>86.83</v>
      </c>
      <c r="N1451" s="104">
        <v>78.83</v>
      </c>
      <c r="O1451" s="33">
        <f t="shared" si="94"/>
        <v>89.423585404547865</v>
      </c>
    </row>
    <row r="1452" spans="1:15" x14ac:dyDescent="0.35">
      <c r="A1452" s="140">
        <v>44186</v>
      </c>
      <c r="B1452" s="144">
        <v>2019</v>
      </c>
      <c r="C1452" s="147" t="s">
        <v>14</v>
      </c>
      <c r="D1452" s="147" t="s">
        <v>15</v>
      </c>
      <c r="E1452" s="78" t="s">
        <v>999</v>
      </c>
      <c r="F1452" s="1">
        <v>8</v>
      </c>
      <c r="G1452" s="152" t="s">
        <v>952</v>
      </c>
      <c r="H1452" s="155" t="s">
        <v>8</v>
      </c>
      <c r="I1452" s="159"/>
      <c r="J1452" s="163" t="s">
        <v>1338</v>
      </c>
      <c r="K1452" s="9">
        <v>240</v>
      </c>
      <c r="L1452" s="127">
        <v>10.93</v>
      </c>
      <c r="M1452" s="127">
        <v>33.409999999999997</v>
      </c>
      <c r="N1452" s="166">
        <v>32.4</v>
      </c>
      <c r="O1452" s="33">
        <f t="shared" si="94"/>
        <v>95.507117437722442</v>
      </c>
    </row>
    <row r="1453" spans="1:15" x14ac:dyDescent="0.35">
      <c r="A1453" s="140">
        <v>44186</v>
      </c>
      <c r="B1453" s="144">
        <v>2019</v>
      </c>
      <c r="C1453" s="147" t="s">
        <v>14</v>
      </c>
      <c r="D1453" s="147" t="s">
        <v>15</v>
      </c>
      <c r="E1453" s="78" t="s">
        <v>999</v>
      </c>
      <c r="F1453" s="1">
        <v>8</v>
      </c>
      <c r="G1453" s="152" t="s">
        <v>952</v>
      </c>
      <c r="H1453" s="155" t="s">
        <v>12</v>
      </c>
      <c r="I1453" s="159"/>
      <c r="J1453" s="163" t="s">
        <v>1339</v>
      </c>
      <c r="K1453" s="9">
        <v>416</v>
      </c>
      <c r="L1453" s="127" t="s">
        <v>1035</v>
      </c>
      <c r="M1453" s="127" t="s">
        <v>1391</v>
      </c>
      <c r="N1453" s="166">
        <v>102.45</v>
      </c>
      <c r="O1453" s="33">
        <f t="shared" si="94"/>
        <v>96.261879619852181</v>
      </c>
    </row>
    <row r="1454" spans="1:15" x14ac:dyDescent="0.35">
      <c r="A1454" s="140">
        <v>44186</v>
      </c>
      <c r="B1454" s="144">
        <v>2019</v>
      </c>
      <c r="C1454" s="147" t="s">
        <v>14</v>
      </c>
      <c r="D1454" s="147" t="s">
        <v>15</v>
      </c>
      <c r="E1454" s="78" t="s">
        <v>999</v>
      </c>
      <c r="F1454" s="1">
        <v>8</v>
      </c>
      <c r="G1454" s="152" t="s">
        <v>952</v>
      </c>
      <c r="H1454" s="155" t="s">
        <v>11</v>
      </c>
      <c r="I1454" s="159"/>
      <c r="J1454" s="163" t="s">
        <v>1340</v>
      </c>
      <c r="K1454" s="9">
        <v>229</v>
      </c>
      <c r="L1454" s="127">
        <v>10.9</v>
      </c>
      <c r="M1454" s="127">
        <v>97.21</v>
      </c>
      <c r="N1454" s="166">
        <v>90.75</v>
      </c>
      <c r="O1454" s="33">
        <f t="shared" si="94"/>
        <v>92.515351639439231</v>
      </c>
    </row>
    <row r="1455" spans="1:15" x14ac:dyDescent="0.35">
      <c r="A1455" s="140">
        <v>44186</v>
      </c>
      <c r="B1455" s="144">
        <v>2019</v>
      </c>
      <c r="C1455" s="147" t="s">
        <v>14</v>
      </c>
      <c r="D1455" s="147" t="s">
        <v>15</v>
      </c>
      <c r="E1455" s="78" t="s">
        <v>999</v>
      </c>
      <c r="F1455" s="1">
        <v>8</v>
      </c>
      <c r="G1455" s="152" t="s">
        <v>952</v>
      </c>
      <c r="H1455" s="155" t="s">
        <v>10</v>
      </c>
      <c r="I1455" s="159"/>
      <c r="J1455" s="163" t="s">
        <v>1341</v>
      </c>
      <c r="K1455" s="9" t="s">
        <v>904</v>
      </c>
      <c r="L1455" s="127">
        <v>11.21</v>
      </c>
      <c r="M1455" s="127">
        <v>97.81</v>
      </c>
      <c r="N1455" s="104">
        <v>89.32</v>
      </c>
      <c r="O1455" s="33">
        <f t="shared" si="94"/>
        <v>90.196304849884527</v>
      </c>
    </row>
    <row r="1456" spans="1:15" x14ac:dyDescent="0.35">
      <c r="A1456" s="140">
        <v>44186</v>
      </c>
      <c r="B1456" s="144">
        <v>2019</v>
      </c>
      <c r="C1456" s="147" t="s">
        <v>14</v>
      </c>
      <c r="D1456" s="147" t="s">
        <v>15</v>
      </c>
      <c r="E1456" s="78" t="s">
        <v>999</v>
      </c>
      <c r="F1456" s="1">
        <v>8</v>
      </c>
      <c r="G1456" s="152" t="s">
        <v>990</v>
      </c>
      <c r="H1456" s="155" t="s">
        <v>8</v>
      </c>
      <c r="I1456" s="159"/>
      <c r="J1456" s="163" t="s">
        <v>1342</v>
      </c>
      <c r="K1456" s="9">
        <v>386</v>
      </c>
      <c r="L1456" s="127">
        <v>11.11</v>
      </c>
      <c r="M1456" s="127">
        <v>89.44</v>
      </c>
      <c r="N1456" s="166">
        <v>86.44</v>
      </c>
      <c r="O1456" s="33">
        <f t="shared" si="94"/>
        <v>96.170049789352746</v>
      </c>
    </row>
    <row r="1457" spans="1:15" x14ac:dyDescent="0.35">
      <c r="A1457" s="76">
        <v>44127</v>
      </c>
      <c r="B1457" s="125">
        <v>2019</v>
      </c>
      <c r="C1457" s="77" t="s">
        <v>14</v>
      </c>
      <c r="D1457" s="78" t="s">
        <v>14</v>
      </c>
      <c r="E1457" s="78" t="s">
        <v>1000</v>
      </c>
      <c r="F1457" s="106">
        <v>9</v>
      </c>
      <c r="G1457" s="77" t="s">
        <v>990</v>
      </c>
      <c r="H1457" s="79" t="s">
        <v>11</v>
      </c>
      <c r="I1457" s="137"/>
      <c r="J1457" s="80" t="s">
        <v>1543</v>
      </c>
      <c r="L1457" s="39">
        <v>10.89</v>
      </c>
      <c r="M1457" s="39">
        <v>87.88</v>
      </c>
      <c r="N1457" s="43">
        <v>79.540000000000006</v>
      </c>
      <c r="O1457" s="33">
        <f t="shared" si="94"/>
        <v>89.167424340823501</v>
      </c>
    </row>
    <row r="1458" spans="1:15" x14ac:dyDescent="0.35">
      <c r="A1458" s="140">
        <v>44186</v>
      </c>
      <c r="B1458" s="144">
        <v>2019</v>
      </c>
      <c r="C1458" s="147" t="s">
        <v>14</v>
      </c>
      <c r="D1458" s="147" t="s">
        <v>15</v>
      </c>
      <c r="E1458" s="78" t="s">
        <v>999</v>
      </c>
      <c r="F1458" s="1">
        <v>8</v>
      </c>
      <c r="G1458" s="152" t="s">
        <v>990</v>
      </c>
      <c r="H1458" s="155" t="s">
        <v>11</v>
      </c>
      <c r="I1458" s="159"/>
      <c r="J1458" s="163" t="s">
        <v>1344</v>
      </c>
      <c r="K1458" s="9" t="s">
        <v>923</v>
      </c>
      <c r="L1458" s="127">
        <v>10.89</v>
      </c>
      <c r="M1458" s="127">
        <v>90.05</v>
      </c>
      <c r="N1458" s="104">
        <v>84.4</v>
      </c>
      <c r="O1458" s="33">
        <f t="shared" si="94"/>
        <v>92.862556846892389</v>
      </c>
    </row>
    <row r="1459" spans="1:15" x14ac:dyDescent="0.35">
      <c r="A1459" s="140">
        <v>44186</v>
      </c>
      <c r="B1459" s="144">
        <v>2019</v>
      </c>
      <c r="C1459" s="147" t="s">
        <v>14</v>
      </c>
      <c r="D1459" s="147" t="s">
        <v>15</v>
      </c>
      <c r="E1459" s="78" t="s">
        <v>996</v>
      </c>
      <c r="F1459" s="1">
        <v>8</v>
      </c>
      <c r="G1459" s="152" t="s">
        <v>990</v>
      </c>
      <c r="H1459" s="155" t="s">
        <v>10</v>
      </c>
      <c r="I1459" s="159"/>
      <c r="J1459" s="163" t="s">
        <v>1345</v>
      </c>
      <c r="K1459" s="9">
        <v>383</v>
      </c>
      <c r="L1459" s="127" t="s">
        <v>1377</v>
      </c>
      <c r="M1459" s="127" t="s">
        <v>1392</v>
      </c>
      <c r="N1459" s="166">
        <v>74.22</v>
      </c>
      <c r="O1459" s="33">
        <f t="shared" si="94"/>
        <v>89.991470002843329</v>
      </c>
    </row>
    <row r="1460" spans="1:15" x14ac:dyDescent="0.35">
      <c r="A1460" s="140">
        <v>44186</v>
      </c>
      <c r="B1460" s="144">
        <v>2019</v>
      </c>
      <c r="C1460" s="147" t="s">
        <v>14</v>
      </c>
      <c r="D1460" s="147" t="s">
        <v>16</v>
      </c>
      <c r="E1460" s="78" t="s">
        <v>996</v>
      </c>
      <c r="F1460" s="1">
        <v>5</v>
      </c>
      <c r="G1460" s="152" t="s">
        <v>952</v>
      </c>
      <c r="H1460" s="155" t="s">
        <v>8</v>
      </c>
      <c r="I1460" s="159"/>
      <c r="J1460" s="163" t="s">
        <v>1346</v>
      </c>
      <c r="K1460" s="9" t="s">
        <v>905</v>
      </c>
      <c r="L1460" s="127">
        <v>11.2</v>
      </c>
      <c r="M1460" s="127">
        <v>89.81</v>
      </c>
      <c r="N1460" s="104">
        <v>88.64</v>
      </c>
      <c r="O1460" s="33">
        <f t="shared" si="94"/>
        <v>98.51163974049102</v>
      </c>
    </row>
    <row r="1461" spans="1:15" x14ac:dyDescent="0.35">
      <c r="A1461" s="140">
        <v>44186</v>
      </c>
      <c r="B1461" s="144">
        <v>2019</v>
      </c>
      <c r="C1461" s="147" t="s">
        <v>14</v>
      </c>
      <c r="D1461" s="147" t="s">
        <v>16</v>
      </c>
      <c r="E1461" s="78" t="s">
        <v>996</v>
      </c>
      <c r="F1461" s="1">
        <v>5</v>
      </c>
      <c r="G1461" s="152" t="s">
        <v>952</v>
      </c>
      <c r="H1461" s="155" t="s">
        <v>12</v>
      </c>
      <c r="I1461" s="159"/>
      <c r="J1461" s="163" t="s">
        <v>1347</v>
      </c>
      <c r="K1461" s="9">
        <v>419</v>
      </c>
      <c r="L1461" s="127" t="s">
        <v>1035</v>
      </c>
      <c r="M1461" s="127" t="s">
        <v>1393</v>
      </c>
      <c r="N1461" s="166">
        <v>103.81</v>
      </c>
      <c r="O1461" s="33">
        <f t="shared" si="94"/>
        <v>96.737766624843161</v>
      </c>
    </row>
    <row r="1462" spans="1:15" x14ac:dyDescent="0.35">
      <c r="A1462" s="140">
        <v>44186</v>
      </c>
      <c r="B1462" s="144">
        <v>2019</v>
      </c>
      <c r="C1462" s="147" t="s">
        <v>14</v>
      </c>
      <c r="D1462" s="147" t="s">
        <v>16</v>
      </c>
      <c r="E1462" s="78" t="s">
        <v>996</v>
      </c>
      <c r="F1462" s="1">
        <v>5</v>
      </c>
      <c r="G1462" s="152" t="s">
        <v>952</v>
      </c>
      <c r="H1462" s="155" t="s">
        <v>11</v>
      </c>
      <c r="I1462" s="159"/>
      <c r="J1462" s="163" t="s">
        <v>1348</v>
      </c>
      <c r="K1462" s="9">
        <v>238</v>
      </c>
      <c r="L1462" s="127">
        <v>10.88</v>
      </c>
      <c r="M1462" s="127">
        <v>89.59</v>
      </c>
      <c r="N1462" s="166">
        <v>84.75</v>
      </c>
      <c r="O1462" s="33">
        <f t="shared" si="94"/>
        <v>93.850844873586581</v>
      </c>
    </row>
    <row r="1463" spans="1:15" x14ac:dyDescent="0.35">
      <c r="A1463" s="140">
        <v>44186</v>
      </c>
      <c r="B1463" s="144">
        <v>2019</v>
      </c>
      <c r="C1463" s="147" t="s">
        <v>14</v>
      </c>
      <c r="D1463" s="147" t="s">
        <v>16</v>
      </c>
      <c r="E1463" s="78" t="s">
        <v>996</v>
      </c>
      <c r="F1463" s="1">
        <v>5</v>
      </c>
      <c r="G1463" s="152" t="s">
        <v>952</v>
      </c>
      <c r="H1463" s="155" t="s">
        <v>10</v>
      </c>
      <c r="I1463" s="159"/>
      <c r="J1463" s="163" t="s">
        <v>1349</v>
      </c>
      <c r="K1463" s="9">
        <v>408</v>
      </c>
      <c r="L1463" s="127" t="s">
        <v>1367</v>
      </c>
      <c r="M1463" s="127" t="s">
        <v>1394</v>
      </c>
      <c r="N1463" s="166">
        <v>79.81</v>
      </c>
      <c r="O1463" s="33">
        <f t="shared" si="94"/>
        <v>89.808419132021385</v>
      </c>
    </row>
    <row r="1464" spans="1:15" x14ac:dyDescent="0.35">
      <c r="A1464" s="140">
        <v>44186</v>
      </c>
      <c r="B1464" s="144">
        <v>2019</v>
      </c>
      <c r="C1464" s="147" t="s">
        <v>14</v>
      </c>
      <c r="D1464" s="147" t="s">
        <v>16</v>
      </c>
      <c r="E1464" s="78" t="s">
        <v>996</v>
      </c>
      <c r="F1464" s="1">
        <v>5</v>
      </c>
      <c r="G1464" s="152" t="s">
        <v>990</v>
      </c>
      <c r="H1464" s="155" t="s">
        <v>8</v>
      </c>
      <c r="I1464" s="159"/>
      <c r="J1464" s="163" t="s">
        <v>1350</v>
      </c>
      <c r="K1464" s="9">
        <v>387</v>
      </c>
      <c r="L1464" s="127">
        <v>11.25</v>
      </c>
      <c r="M1464" s="127">
        <v>103.03</v>
      </c>
      <c r="N1464" s="166">
        <v>99.83</v>
      </c>
      <c r="O1464" s="33">
        <f t="shared" si="94"/>
        <v>96.51340161255176</v>
      </c>
    </row>
    <row r="1465" spans="1:15" x14ac:dyDescent="0.35">
      <c r="A1465" s="140">
        <v>44186</v>
      </c>
      <c r="B1465" s="144">
        <v>2019</v>
      </c>
      <c r="C1465" s="147" t="s">
        <v>14</v>
      </c>
      <c r="D1465" s="147" t="s">
        <v>16</v>
      </c>
      <c r="E1465" s="78" t="s">
        <v>996</v>
      </c>
      <c r="F1465" s="1">
        <v>5</v>
      </c>
      <c r="G1465" s="152" t="s">
        <v>990</v>
      </c>
      <c r="H1465" s="155" t="s">
        <v>12</v>
      </c>
      <c r="I1465" s="159"/>
      <c r="J1465" s="163" t="s">
        <v>1351</v>
      </c>
      <c r="K1465" s="9">
        <v>414</v>
      </c>
      <c r="L1465" s="127" t="s">
        <v>1037</v>
      </c>
      <c r="M1465" s="127" t="s">
        <v>1395</v>
      </c>
      <c r="N1465" s="166">
        <v>91.12</v>
      </c>
      <c r="O1465" s="33">
        <f t="shared" si="94"/>
        <v>95.687589841878307</v>
      </c>
    </row>
    <row r="1466" spans="1:15" x14ac:dyDescent="0.35">
      <c r="A1466" s="140">
        <v>44186</v>
      </c>
      <c r="B1466" s="144">
        <v>2019</v>
      </c>
      <c r="C1466" s="147" t="s">
        <v>14</v>
      </c>
      <c r="D1466" s="147" t="s">
        <v>16</v>
      </c>
      <c r="E1466" s="78" t="s">
        <v>996</v>
      </c>
      <c r="F1466" s="1">
        <v>5</v>
      </c>
      <c r="G1466" s="152" t="s">
        <v>990</v>
      </c>
      <c r="H1466" s="155" t="s">
        <v>11</v>
      </c>
      <c r="I1466" s="159"/>
      <c r="J1466" s="163" t="s">
        <v>1352</v>
      </c>
      <c r="K1466" s="9">
        <v>417</v>
      </c>
      <c r="L1466" s="127" t="s">
        <v>1047</v>
      </c>
      <c r="M1466" s="127" t="s">
        <v>1396</v>
      </c>
      <c r="N1466" s="166">
        <v>87.11</v>
      </c>
      <c r="O1466" s="33">
        <f t="shared" si="94"/>
        <v>92.899118511263481</v>
      </c>
    </row>
    <row r="1467" spans="1:15" x14ac:dyDescent="0.35">
      <c r="A1467" s="76">
        <v>44127</v>
      </c>
      <c r="B1467" s="125">
        <v>2019</v>
      </c>
      <c r="C1467" s="77" t="s">
        <v>14</v>
      </c>
      <c r="D1467" s="78" t="s">
        <v>14</v>
      </c>
      <c r="E1467" s="78" t="s">
        <v>1000</v>
      </c>
      <c r="F1467" s="106">
        <v>9</v>
      </c>
      <c r="G1467" s="77" t="s">
        <v>990</v>
      </c>
      <c r="H1467" s="79" t="s">
        <v>10</v>
      </c>
      <c r="I1467" s="137"/>
      <c r="J1467" s="80" t="s">
        <v>1544</v>
      </c>
      <c r="L1467" s="2">
        <v>10.89</v>
      </c>
      <c r="M1467" s="2">
        <v>86.56</v>
      </c>
      <c r="N1467" s="3">
        <v>76.06</v>
      </c>
      <c r="O1467" s="33">
        <f t="shared" si="94"/>
        <v>86.123959296947277</v>
      </c>
    </row>
    <row r="1468" spans="1:15" x14ac:dyDescent="0.35">
      <c r="A1468" s="140">
        <v>44186</v>
      </c>
      <c r="B1468" s="144">
        <v>2019</v>
      </c>
      <c r="C1468" s="147" t="s">
        <v>14</v>
      </c>
      <c r="D1468" s="147" t="s">
        <v>16</v>
      </c>
      <c r="E1468" s="138"/>
      <c r="F1468" s="1">
        <v>5</v>
      </c>
      <c r="G1468" s="152" t="s">
        <v>990</v>
      </c>
      <c r="H1468" s="155" t="s">
        <v>10</v>
      </c>
      <c r="I1468" s="159"/>
      <c r="J1468" s="163" t="s">
        <v>1353</v>
      </c>
      <c r="K1468" s="9">
        <v>412</v>
      </c>
      <c r="L1468" s="127" t="s">
        <v>1397</v>
      </c>
      <c r="M1468" s="127" t="s">
        <v>1398</v>
      </c>
      <c r="N1468" s="166">
        <v>73.17</v>
      </c>
      <c r="O1468" s="33">
        <f t="shared" si="94"/>
        <v>90.00581057524694</v>
      </c>
    </row>
    <row r="1469" spans="1:15" x14ac:dyDescent="0.35">
      <c r="A1469" s="76">
        <v>44127</v>
      </c>
      <c r="B1469" s="125">
        <v>2019</v>
      </c>
      <c r="C1469" s="77" t="s">
        <v>14</v>
      </c>
      <c r="D1469" s="78" t="s">
        <v>15</v>
      </c>
      <c r="E1469" s="78" t="s">
        <v>993</v>
      </c>
      <c r="F1469" s="112">
        <v>2</v>
      </c>
      <c r="G1469" s="77" t="s">
        <v>952</v>
      </c>
      <c r="H1469" s="79" t="s">
        <v>8</v>
      </c>
      <c r="I1469" s="137"/>
      <c r="J1469" s="80" t="s">
        <v>1545</v>
      </c>
      <c r="L1469" s="2">
        <v>10.89</v>
      </c>
      <c r="M1469" s="2">
        <v>88.62</v>
      </c>
      <c r="N1469" s="3">
        <v>88.17</v>
      </c>
      <c r="O1469" s="33">
        <f t="shared" si="94"/>
        <v>99.421072944808955</v>
      </c>
    </row>
    <row r="1470" spans="1:15" x14ac:dyDescent="0.35">
      <c r="A1470" s="76">
        <v>44127</v>
      </c>
      <c r="B1470" s="125">
        <v>2019</v>
      </c>
      <c r="C1470" s="77" t="s">
        <v>14</v>
      </c>
      <c r="D1470" s="78" t="s">
        <v>15</v>
      </c>
      <c r="E1470" s="78" t="s">
        <v>993</v>
      </c>
      <c r="F1470" s="112">
        <v>2</v>
      </c>
      <c r="G1470" s="77" t="s">
        <v>952</v>
      </c>
      <c r="H1470" s="79" t="s">
        <v>12</v>
      </c>
      <c r="I1470" s="137"/>
      <c r="J1470" s="80" t="s">
        <v>1546</v>
      </c>
      <c r="L1470" s="2">
        <v>10.89</v>
      </c>
      <c r="M1470" s="2">
        <v>99.38</v>
      </c>
      <c r="N1470" s="3">
        <v>92.25</v>
      </c>
      <c r="O1470" s="33">
        <f t="shared" si="94"/>
        <v>91.942592383320147</v>
      </c>
    </row>
    <row r="1471" spans="1:15" x14ac:dyDescent="0.35">
      <c r="A1471" s="76">
        <v>44127</v>
      </c>
      <c r="B1471" s="125">
        <v>2019</v>
      </c>
      <c r="C1471" s="77" t="s">
        <v>14</v>
      </c>
      <c r="D1471" s="78" t="s">
        <v>15</v>
      </c>
      <c r="E1471" s="78" t="s">
        <v>993</v>
      </c>
      <c r="F1471" s="112">
        <v>2</v>
      </c>
      <c r="G1471" s="77" t="s">
        <v>952</v>
      </c>
      <c r="H1471" s="79" t="s">
        <v>11</v>
      </c>
      <c r="I1471" s="137"/>
      <c r="J1471" s="80" t="s">
        <v>1547</v>
      </c>
      <c r="L1471" s="2">
        <v>10.89</v>
      </c>
      <c r="M1471" s="2">
        <v>101.96</v>
      </c>
      <c r="N1471" s="3">
        <v>92.42</v>
      </c>
      <c r="O1471" s="33">
        <f t="shared" si="94"/>
        <v>89.524541561436266</v>
      </c>
    </row>
    <row r="1472" spans="1:15" x14ac:dyDescent="0.35">
      <c r="A1472" s="76">
        <v>44127</v>
      </c>
      <c r="B1472" s="125">
        <v>2019</v>
      </c>
      <c r="C1472" s="77" t="s">
        <v>14</v>
      </c>
      <c r="D1472" s="78" t="s">
        <v>15</v>
      </c>
      <c r="E1472" s="78" t="s">
        <v>993</v>
      </c>
      <c r="F1472" s="112">
        <v>2</v>
      </c>
      <c r="G1472" s="77" t="s">
        <v>952</v>
      </c>
      <c r="H1472" s="79" t="s">
        <v>10</v>
      </c>
      <c r="I1472" s="137"/>
      <c r="J1472" s="80" t="s">
        <v>1548</v>
      </c>
      <c r="L1472" s="2">
        <v>10.89</v>
      </c>
      <c r="M1472" s="2">
        <v>95.98</v>
      </c>
      <c r="N1472" s="3">
        <v>85.14</v>
      </c>
      <c r="O1472" s="33">
        <f t="shared" si="94"/>
        <v>87.260547655423665</v>
      </c>
    </row>
    <row r="1473" spans="1:15" x14ac:dyDescent="0.35">
      <c r="A1473" s="76">
        <v>44127</v>
      </c>
      <c r="B1473" s="125">
        <v>2019</v>
      </c>
      <c r="C1473" s="77" t="s">
        <v>14</v>
      </c>
      <c r="D1473" s="78" t="s">
        <v>15</v>
      </c>
      <c r="E1473" s="78" t="s">
        <v>993</v>
      </c>
      <c r="F1473" s="112">
        <v>2</v>
      </c>
      <c r="G1473" s="77" t="s">
        <v>990</v>
      </c>
      <c r="H1473" s="79" t="s">
        <v>8</v>
      </c>
      <c r="I1473" s="137"/>
      <c r="J1473" s="80" t="s">
        <v>1549</v>
      </c>
      <c r="L1473" s="39">
        <v>10.89</v>
      </c>
      <c r="M1473" s="39">
        <v>89.96</v>
      </c>
      <c r="N1473" s="43">
        <v>89.54</v>
      </c>
      <c r="O1473" s="33">
        <f t="shared" si="94"/>
        <v>99.468825091690917</v>
      </c>
    </row>
    <row r="1474" spans="1:15" x14ac:dyDescent="0.35">
      <c r="A1474" s="76">
        <v>44127</v>
      </c>
      <c r="B1474" s="125">
        <v>2019</v>
      </c>
      <c r="C1474" s="77" t="s">
        <v>14</v>
      </c>
      <c r="D1474" s="78" t="s">
        <v>14</v>
      </c>
      <c r="E1474" s="78" t="s">
        <v>994</v>
      </c>
      <c r="F1474" s="106">
        <v>3</v>
      </c>
      <c r="G1474" s="77" t="s">
        <v>990</v>
      </c>
      <c r="H1474" s="79" t="s">
        <v>11</v>
      </c>
      <c r="I1474" s="137"/>
      <c r="J1474" s="80" t="s">
        <v>1415</v>
      </c>
      <c r="L1474" s="39">
        <v>10.89</v>
      </c>
      <c r="M1474" s="39">
        <v>84.55</v>
      </c>
      <c r="N1474" s="43">
        <v>77.459999999999994</v>
      </c>
      <c r="O1474" s="33">
        <f t="shared" ref="O1474:O1505" si="95">100/(M1474-L1474)*(N1474-L1474)</f>
        <v>90.374694542492534</v>
      </c>
    </row>
    <row r="1475" spans="1:15" x14ac:dyDescent="0.35">
      <c r="A1475" s="76">
        <v>44127</v>
      </c>
      <c r="B1475" s="125">
        <v>2019</v>
      </c>
      <c r="C1475" s="77" t="s">
        <v>14</v>
      </c>
      <c r="D1475" s="78" t="s">
        <v>15</v>
      </c>
      <c r="E1475" s="78" t="s">
        <v>993</v>
      </c>
      <c r="F1475" s="112">
        <v>2</v>
      </c>
      <c r="G1475" s="77" t="s">
        <v>990</v>
      </c>
      <c r="H1475" s="79" t="s">
        <v>12</v>
      </c>
      <c r="I1475" s="137"/>
      <c r="J1475" s="80" t="s">
        <v>1550</v>
      </c>
      <c r="L1475" s="39">
        <v>10.89</v>
      </c>
      <c r="M1475" s="39">
        <v>106.76</v>
      </c>
      <c r="N1475" s="43">
        <v>98.82</v>
      </c>
      <c r="O1475" s="33">
        <f t="shared" si="95"/>
        <v>91.717951392510685</v>
      </c>
    </row>
    <row r="1476" spans="1:15" x14ac:dyDescent="0.35">
      <c r="A1476" s="76">
        <v>44127</v>
      </c>
      <c r="B1476" s="125">
        <v>2019</v>
      </c>
      <c r="C1476" s="77" t="s">
        <v>14</v>
      </c>
      <c r="D1476" s="78" t="s">
        <v>15</v>
      </c>
      <c r="E1476" s="78" t="s">
        <v>993</v>
      </c>
      <c r="F1476" s="112">
        <v>2</v>
      </c>
      <c r="G1476" s="77" t="s">
        <v>990</v>
      </c>
      <c r="H1476" s="79" t="s">
        <v>11</v>
      </c>
      <c r="I1476" s="137"/>
      <c r="J1476" s="80" t="s">
        <v>1551</v>
      </c>
      <c r="L1476" s="39">
        <v>10.89</v>
      </c>
      <c r="M1476" s="39">
        <v>104.01</v>
      </c>
      <c r="N1476" s="43">
        <v>96.24</v>
      </c>
      <c r="O1476" s="33">
        <f t="shared" si="95"/>
        <v>91.655927835051543</v>
      </c>
    </row>
    <row r="1477" spans="1:15" x14ac:dyDescent="0.35">
      <c r="A1477" s="76">
        <v>44127</v>
      </c>
      <c r="B1477" s="125">
        <v>2019</v>
      </c>
      <c r="C1477" s="77" t="s">
        <v>14</v>
      </c>
      <c r="D1477" s="78" t="s">
        <v>15</v>
      </c>
      <c r="E1477" s="78" t="s">
        <v>993</v>
      </c>
      <c r="F1477" s="112">
        <v>2</v>
      </c>
      <c r="G1477" s="77" t="s">
        <v>990</v>
      </c>
      <c r="H1477" s="79" t="s">
        <v>10</v>
      </c>
      <c r="I1477" s="137"/>
      <c r="J1477" s="80" t="s">
        <v>1552</v>
      </c>
      <c r="L1477" s="39">
        <v>10.89</v>
      </c>
      <c r="M1477" s="39">
        <v>94.2</v>
      </c>
      <c r="N1477" s="43">
        <v>84.04</v>
      </c>
      <c r="O1477" s="33">
        <f t="shared" si="95"/>
        <v>87.80458528387949</v>
      </c>
    </row>
    <row r="1478" spans="1:15" x14ac:dyDescent="0.35">
      <c r="A1478" s="76">
        <v>44127</v>
      </c>
      <c r="B1478" s="125">
        <v>2019</v>
      </c>
      <c r="C1478" s="77" t="s">
        <v>14</v>
      </c>
      <c r="D1478" s="78" t="s">
        <v>16</v>
      </c>
      <c r="E1478" s="78" t="s">
        <v>992</v>
      </c>
      <c r="F1478" s="112">
        <v>1</v>
      </c>
      <c r="G1478" s="77" t="s">
        <v>952</v>
      </c>
      <c r="H1478" s="79" t="s">
        <v>8</v>
      </c>
      <c r="I1478" s="137"/>
      <c r="J1478" s="80" t="s">
        <v>1553</v>
      </c>
      <c r="L1478" s="39">
        <v>10.89</v>
      </c>
      <c r="M1478" s="39">
        <v>93.45</v>
      </c>
      <c r="N1478" s="43">
        <v>86.18</v>
      </c>
      <c r="O1478" s="33">
        <f t="shared" si="95"/>
        <v>91.194282945736433</v>
      </c>
    </row>
    <row r="1479" spans="1:15" x14ac:dyDescent="0.35">
      <c r="A1479" s="76">
        <v>44127</v>
      </c>
      <c r="B1479" s="125">
        <v>2019</v>
      </c>
      <c r="C1479" s="77" t="s">
        <v>14</v>
      </c>
      <c r="D1479" s="78" t="s">
        <v>16</v>
      </c>
      <c r="E1479" s="78" t="s">
        <v>992</v>
      </c>
      <c r="F1479" s="112">
        <v>1</v>
      </c>
      <c r="G1479" s="77" t="s">
        <v>952</v>
      </c>
      <c r="H1479" s="79" t="s">
        <v>12</v>
      </c>
      <c r="I1479" s="137"/>
      <c r="J1479" s="80" t="s">
        <v>1554</v>
      </c>
      <c r="L1479" s="2">
        <v>10.89</v>
      </c>
      <c r="M1479" s="2">
        <v>101.22</v>
      </c>
      <c r="N1479" s="3">
        <v>91.43</v>
      </c>
      <c r="O1479" s="33">
        <f t="shared" si="95"/>
        <v>89.161961696003544</v>
      </c>
    </row>
    <row r="1480" spans="1:15" x14ac:dyDescent="0.35">
      <c r="A1480" s="76">
        <v>44127</v>
      </c>
      <c r="B1480" s="125">
        <v>2019</v>
      </c>
      <c r="C1480" s="77" t="s">
        <v>14</v>
      </c>
      <c r="D1480" s="78" t="s">
        <v>16</v>
      </c>
      <c r="E1480" s="78" t="s">
        <v>992</v>
      </c>
      <c r="F1480" s="112">
        <v>1</v>
      </c>
      <c r="G1480" s="77" t="s">
        <v>952</v>
      </c>
      <c r="H1480" s="79" t="s">
        <v>11</v>
      </c>
      <c r="I1480" s="137"/>
      <c r="J1480" s="80" t="s">
        <v>1555</v>
      </c>
      <c r="L1480" s="39">
        <v>10.89</v>
      </c>
      <c r="M1480" s="39">
        <v>94.9</v>
      </c>
      <c r="N1480" s="43">
        <v>87.67</v>
      </c>
      <c r="O1480" s="33">
        <f t="shared" si="95"/>
        <v>91.393881680752287</v>
      </c>
    </row>
    <row r="1481" spans="1:15" x14ac:dyDescent="0.35">
      <c r="A1481" s="76">
        <v>44127</v>
      </c>
      <c r="B1481" s="125">
        <v>2019</v>
      </c>
      <c r="C1481" s="77" t="s">
        <v>14</v>
      </c>
      <c r="D1481" s="78" t="s">
        <v>16</v>
      </c>
      <c r="E1481" s="78" t="s">
        <v>992</v>
      </c>
      <c r="F1481" s="112">
        <v>1</v>
      </c>
      <c r="G1481" s="77" t="s">
        <v>952</v>
      </c>
      <c r="H1481" s="79" t="s">
        <v>10</v>
      </c>
      <c r="I1481" s="137"/>
      <c r="J1481" s="80" t="s">
        <v>1556</v>
      </c>
      <c r="L1481" s="2">
        <v>10.89</v>
      </c>
      <c r="M1481" s="2">
        <v>89.56</v>
      </c>
      <c r="N1481" s="3">
        <v>80.44</v>
      </c>
      <c r="O1481" s="33">
        <f t="shared" si="95"/>
        <v>88.407270878352605</v>
      </c>
    </row>
    <row r="1482" spans="1:15" x14ac:dyDescent="0.35">
      <c r="A1482" s="76">
        <v>44127</v>
      </c>
      <c r="B1482" s="125">
        <v>2019</v>
      </c>
      <c r="C1482" s="77" t="s">
        <v>14</v>
      </c>
      <c r="D1482" s="78" t="s">
        <v>16</v>
      </c>
      <c r="E1482" s="78" t="s">
        <v>992</v>
      </c>
      <c r="F1482" s="112">
        <v>1</v>
      </c>
      <c r="G1482" s="77" t="s">
        <v>990</v>
      </c>
      <c r="H1482" s="79" t="s">
        <v>8</v>
      </c>
      <c r="I1482" s="137"/>
      <c r="J1482" s="80" t="s">
        <v>1557</v>
      </c>
      <c r="L1482" s="2">
        <v>10.89</v>
      </c>
      <c r="M1482" s="2">
        <v>95.94</v>
      </c>
      <c r="N1482" s="3">
        <v>95.93</v>
      </c>
      <c r="O1482" s="33">
        <f t="shared" si="95"/>
        <v>99.988242210464435</v>
      </c>
    </row>
    <row r="1483" spans="1:15" x14ac:dyDescent="0.35">
      <c r="A1483" s="76">
        <v>44127</v>
      </c>
      <c r="B1483" s="125">
        <v>2019</v>
      </c>
      <c r="C1483" s="77" t="s">
        <v>14</v>
      </c>
      <c r="D1483" s="78" t="s">
        <v>16</v>
      </c>
      <c r="E1483" s="78" t="s">
        <v>992</v>
      </c>
      <c r="F1483" s="112">
        <v>1</v>
      </c>
      <c r="G1483" s="77" t="s">
        <v>990</v>
      </c>
      <c r="H1483" s="79" t="s">
        <v>12</v>
      </c>
      <c r="I1483" s="137"/>
      <c r="J1483" s="80" t="s">
        <v>1558</v>
      </c>
      <c r="L1483" s="2">
        <v>10.89</v>
      </c>
      <c r="M1483" s="2">
        <v>100.4</v>
      </c>
      <c r="N1483" s="3">
        <v>99.8</v>
      </c>
      <c r="O1483" s="33">
        <f t="shared" si="95"/>
        <v>99.329683834208467</v>
      </c>
    </row>
    <row r="1484" spans="1:15" x14ac:dyDescent="0.35">
      <c r="A1484" s="76">
        <v>44127</v>
      </c>
      <c r="B1484" s="125">
        <v>2019</v>
      </c>
      <c r="C1484" s="77" t="s">
        <v>14</v>
      </c>
      <c r="D1484" s="78" t="s">
        <v>16</v>
      </c>
      <c r="E1484" s="78" t="s">
        <v>992</v>
      </c>
      <c r="F1484" s="112">
        <v>1</v>
      </c>
      <c r="G1484" s="77" t="s">
        <v>990</v>
      </c>
      <c r="H1484" s="79" t="s">
        <v>11</v>
      </c>
      <c r="I1484" s="137"/>
      <c r="J1484" s="80" t="s">
        <v>1559</v>
      </c>
      <c r="L1484" s="39">
        <v>10.89</v>
      </c>
      <c r="M1484" s="39">
        <v>89.5</v>
      </c>
      <c r="N1484" s="43">
        <v>87.38</v>
      </c>
      <c r="O1484" s="33">
        <f t="shared" si="95"/>
        <v>97.303142093881178</v>
      </c>
    </row>
    <row r="1485" spans="1:15" x14ac:dyDescent="0.35">
      <c r="A1485" s="76">
        <v>44127</v>
      </c>
      <c r="B1485" s="125">
        <v>2019</v>
      </c>
      <c r="C1485" s="77" t="s">
        <v>14</v>
      </c>
      <c r="D1485" s="78" t="s">
        <v>14</v>
      </c>
      <c r="E1485" s="78" t="s">
        <v>994</v>
      </c>
      <c r="F1485" s="106">
        <v>3</v>
      </c>
      <c r="G1485" s="77" t="s">
        <v>990</v>
      </c>
      <c r="H1485" s="79" t="s">
        <v>10</v>
      </c>
      <c r="I1485" s="137"/>
      <c r="J1485" s="80" t="s">
        <v>1416</v>
      </c>
      <c r="L1485" s="39">
        <v>10.89</v>
      </c>
      <c r="M1485" s="39">
        <v>79.73</v>
      </c>
      <c r="N1485" s="43">
        <v>72.069999999999993</v>
      </c>
      <c r="O1485" s="33">
        <f t="shared" si="95"/>
        <v>88.872748402091787</v>
      </c>
    </row>
    <row r="1486" spans="1:15" x14ac:dyDescent="0.35">
      <c r="A1486" s="76">
        <v>44127</v>
      </c>
      <c r="B1486" s="125">
        <v>2019</v>
      </c>
      <c r="C1486" s="77" t="s">
        <v>14</v>
      </c>
      <c r="D1486" s="78" t="s">
        <v>16</v>
      </c>
      <c r="E1486" s="78" t="s">
        <v>992</v>
      </c>
      <c r="F1486" s="112">
        <v>1</v>
      </c>
      <c r="G1486" s="77" t="s">
        <v>990</v>
      </c>
      <c r="H1486" s="79" t="s">
        <v>10</v>
      </c>
      <c r="I1486" s="137"/>
      <c r="J1486" s="80" t="s">
        <v>1560</v>
      </c>
      <c r="L1486" s="39">
        <v>10.89</v>
      </c>
      <c r="M1486" s="39">
        <v>82.28</v>
      </c>
      <c r="N1486" s="43">
        <v>77.430000000000007</v>
      </c>
      <c r="O1486" s="33">
        <f t="shared" si="95"/>
        <v>93.206331418966244</v>
      </c>
    </row>
    <row r="1487" spans="1:15" x14ac:dyDescent="0.35">
      <c r="A1487" s="76">
        <v>44127</v>
      </c>
      <c r="B1487" s="125">
        <v>2019</v>
      </c>
      <c r="C1487" s="77" t="s">
        <v>14</v>
      </c>
      <c r="D1487" s="78" t="s">
        <v>16</v>
      </c>
      <c r="E1487" s="78" t="s">
        <v>994</v>
      </c>
      <c r="F1487" s="112">
        <v>3</v>
      </c>
      <c r="G1487" s="77" t="s">
        <v>952</v>
      </c>
      <c r="H1487" s="79" t="s">
        <v>8</v>
      </c>
      <c r="I1487" s="137"/>
      <c r="J1487" s="80" t="s">
        <v>1561</v>
      </c>
      <c r="L1487" s="39">
        <v>10.89</v>
      </c>
      <c r="M1487" s="39">
        <v>84.65</v>
      </c>
      <c r="N1487" s="43">
        <v>84.55</v>
      </c>
      <c r="O1487" s="33">
        <f t="shared" si="95"/>
        <v>99.864425162689798</v>
      </c>
    </row>
    <row r="1488" spans="1:15" x14ac:dyDescent="0.35">
      <c r="A1488" s="76">
        <v>44127</v>
      </c>
      <c r="B1488" s="125">
        <v>2019</v>
      </c>
      <c r="C1488" s="77" t="s">
        <v>14</v>
      </c>
      <c r="D1488" s="78" t="s">
        <v>16</v>
      </c>
      <c r="E1488" s="78" t="s">
        <v>994</v>
      </c>
      <c r="F1488" s="112">
        <v>3</v>
      </c>
      <c r="G1488" s="77" t="s">
        <v>952</v>
      </c>
      <c r="H1488" s="79" t="s">
        <v>12</v>
      </c>
      <c r="I1488" s="137"/>
      <c r="J1488" s="80" t="s">
        <v>1562</v>
      </c>
      <c r="L1488" s="39">
        <v>10.89</v>
      </c>
      <c r="M1488" s="39">
        <v>90.78</v>
      </c>
      <c r="N1488" s="43">
        <v>89.76</v>
      </c>
      <c r="O1488" s="33">
        <f t="shared" si="95"/>
        <v>98.723244461134072</v>
      </c>
    </row>
    <row r="1489" spans="1:15" x14ac:dyDescent="0.35">
      <c r="A1489" s="76">
        <v>44127</v>
      </c>
      <c r="B1489" s="125">
        <v>2019</v>
      </c>
      <c r="C1489" s="77" t="s">
        <v>14</v>
      </c>
      <c r="D1489" s="78" t="s">
        <v>16</v>
      </c>
      <c r="E1489" s="78" t="s">
        <v>994</v>
      </c>
      <c r="F1489" s="112">
        <v>3</v>
      </c>
      <c r="G1489" s="77" t="s">
        <v>952</v>
      </c>
      <c r="H1489" s="79" t="s">
        <v>11</v>
      </c>
      <c r="I1489" s="137"/>
      <c r="J1489" s="80" t="s">
        <v>1563</v>
      </c>
      <c r="L1489" s="39">
        <v>10.89</v>
      </c>
      <c r="M1489" s="39">
        <v>75.52</v>
      </c>
      <c r="N1489" s="43">
        <v>73.680000000000007</v>
      </c>
      <c r="O1489" s="33">
        <f t="shared" si="95"/>
        <v>97.153024911032048</v>
      </c>
    </row>
    <row r="1490" spans="1:15" x14ac:dyDescent="0.35">
      <c r="A1490" s="76">
        <v>44127</v>
      </c>
      <c r="B1490" s="125">
        <v>2019</v>
      </c>
      <c r="C1490" s="77" t="s">
        <v>14</v>
      </c>
      <c r="D1490" s="78" t="s">
        <v>16</v>
      </c>
      <c r="E1490" s="78" t="s">
        <v>994</v>
      </c>
      <c r="F1490" s="112">
        <v>3</v>
      </c>
      <c r="G1490" s="77" t="s">
        <v>952</v>
      </c>
      <c r="H1490" s="79" t="s">
        <v>10</v>
      </c>
      <c r="I1490" s="137"/>
      <c r="J1490" s="80" t="s">
        <v>1564</v>
      </c>
      <c r="L1490" s="2">
        <v>10.89</v>
      </c>
      <c r="M1490" s="2">
        <v>89.49</v>
      </c>
      <c r="N1490" s="3">
        <v>84.83</v>
      </c>
      <c r="O1490" s="33">
        <f t="shared" si="95"/>
        <v>94.071246819338427</v>
      </c>
    </row>
    <row r="1491" spans="1:15" x14ac:dyDescent="0.35">
      <c r="A1491" s="76">
        <v>44127</v>
      </c>
      <c r="B1491" s="125">
        <v>2019</v>
      </c>
      <c r="C1491" s="77" t="s">
        <v>14</v>
      </c>
      <c r="D1491" s="78" t="s">
        <v>16</v>
      </c>
      <c r="E1491" s="78" t="s">
        <v>994</v>
      </c>
      <c r="F1491" s="112">
        <v>3</v>
      </c>
      <c r="G1491" s="77" t="s">
        <v>990</v>
      </c>
      <c r="H1491" s="79" t="s">
        <v>8</v>
      </c>
      <c r="I1491" s="137"/>
      <c r="J1491" s="80" t="s">
        <v>1565</v>
      </c>
      <c r="L1491" s="39">
        <v>10.89</v>
      </c>
      <c r="M1491" s="39">
        <v>99.06</v>
      </c>
      <c r="N1491" s="43">
        <v>96.65</v>
      </c>
      <c r="O1491" s="33">
        <f t="shared" si="95"/>
        <v>97.266643983214252</v>
      </c>
    </row>
    <row r="1492" spans="1:15" x14ac:dyDescent="0.35">
      <c r="A1492" s="76">
        <v>44127</v>
      </c>
      <c r="B1492" s="125">
        <v>2019</v>
      </c>
      <c r="C1492" s="77" t="s">
        <v>14</v>
      </c>
      <c r="D1492" s="78" t="s">
        <v>16</v>
      </c>
      <c r="E1492" s="78" t="s">
        <v>994</v>
      </c>
      <c r="F1492" s="112">
        <v>3</v>
      </c>
      <c r="G1492" s="77" t="s">
        <v>990</v>
      </c>
      <c r="H1492" s="79" t="s">
        <v>12</v>
      </c>
      <c r="I1492" s="137"/>
      <c r="J1492" s="80" t="s">
        <v>1566</v>
      </c>
      <c r="L1492" s="2">
        <v>10.89</v>
      </c>
      <c r="M1492" s="2">
        <v>97.43</v>
      </c>
      <c r="N1492" s="3">
        <v>93.44</v>
      </c>
      <c r="O1492" s="33">
        <f t="shared" si="95"/>
        <v>95.389415299283556</v>
      </c>
    </row>
    <row r="1493" spans="1:15" x14ac:dyDescent="0.35">
      <c r="A1493" s="76">
        <v>44127</v>
      </c>
      <c r="B1493" s="125">
        <v>2019</v>
      </c>
      <c r="C1493" s="77" t="s">
        <v>14</v>
      </c>
      <c r="D1493" s="78" t="s">
        <v>16</v>
      </c>
      <c r="E1493" s="78" t="s">
        <v>994</v>
      </c>
      <c r="F1493" s="112">
        <v>3</v>
      </c>
      <c r="G1493" s="77" t="s">
        <v>990</v>
      </c>
      <c r="H1493" s="79" t="s">
        <v>11</v>
      </c>
      <c r="I1493" s="137"/>
      <c r="J1493" s="80" t="s">
        <v>1567</v>
      </c>
      <c r="L1493" s="2">
        <v>10.89</v>
      </c>
      <c r="M1493" s="2">
        <v>87.76</v>
      </c>
      <c r="N1493" s="3">
        <v>81.53</v>
      </c>
      <c r="O1493" s="33">
        <f t="shared" si="95"/>
        <v>91.895407831403659</v>
      </c>
    </row>
    <row r="1494" spans="1:15" x14ac:dyDescent="0.35">
      <c r="A1494" s="76">
        <v>44127</v>
      </c>
      <c r="B1494" s="125">
        <v>2019</v>
      </c>
      <c r="C1494" s="77" t="s">
        <v>14</v>
      </c>
      <c r="D1494" s="78" t="s">
        <v>16</v>
      </c>
      <c r="E1494" s="78" t="s">
        <v>994</v>
      </c>
      <c r="F1494" s="112">
        <v>3</v>
      </c>
      <c r="G1494" s="77" t="s">
        <v>990</v>
      </c>
      <c r="H1494" s="79" t="s">
        <v>10</v>
      </c>
      <c r="I1494" s="137"/>
      <c r="J1494" s="80" t="s">
        <v>1568</v>
      </c>
      <c r="L1494" s="2">
        <v>10.89</v>
      </c>
      <c r="M1494" s="2">
        <v>84.08</v>
      </c>
      <c r="N1494" s="3">
        <v>76.900000000000006</v>
      </c>
      <c r="O1494" s="33">
        <f t="shared" si="95"/>
        <v>90.189916655280783</v>
      </c>
    </row>
    <row r="1495" spans="1:15" x14ac:dyDescent="0.35">
      <c r="A1495" s="76">
        <v>44127</v>
      </c>
      <c r="B1495" s="125">
        <v>2019</v>
      </c>
      <c r="C1495" s="77" t="s">
        <v>14</v>
      </c>
      <c r="D1495" s="78" t="s">
        <v>15</v>
      </c>
      <c r="E1495" s="78" t="s">
        <v>998</v>
      </c>
      <c r="F1495" s="112">
        <v>7</v>
      </c>
      <c r="G1495" s="77" t="s">
        <v>952</v>
      </c>
      <c r="H1495" s="79" t="s">
        <v>8</v>
      </c>
      <c r="I1495" s="137"/>
      <c r="J1495" s="80" t="s">
        <v>1569</v>
      </c>
      <c r="L1495" s="39">
        <v>10.89</v>
      </c>
      <c r="M1495" s="39">
        <v>58.99</v>
      </c>
      <c r="N1495" s="43">
        <v>57.57</v>
      </c>
      <c r="O1495" s="33">
        <f t="shared" si="95"/>
        <v>97.047817047817048</v>
      </c>
    </row>
    <row r="1496" spans="1:15" x14ac:dyDescent="0.35">
      <c r="A1496" s="76">
        <v>44127</v>
      </c>
      <c r="B1496" s="125">
        <v>2019</v>
      </c>
      <c r="C1496" s="77" t="s">
        <v>14</v>
      </c>
      <c r="D1496" s="78" t="s">
        <v>15</v>
      </c>
      <c r="E1496" s="78" t="s">
        <v>992</v>
      </c>
      <c r="F1496" s="106">
        <v>1</v>
      </c>
      <c r="G1496" s="77" t="s">
        <v>952</v>
      </c>
      <c r="H1496" s="79" t="s">
        <v>8</v>
      </c>
      <c r="I1496" s="137"/>
      <c r="J1496" s="80" t="s">
        <v>1417</v>
      </c>
      <c r="L1496" s="39">
        <v>10.89</v>
      </c>
      <c r="M1496" s="39">
        <v>107.75</v>
      </c>
      <c r="N1496" s="43">
        <v>99.48</v>
      </c>
      <c r="O1496" s="33">
        <f t="shared" si="95"/>
        <v>91.461903778649599</v>
      </c>
    </row>
    <row r="1497" spans="1:15" x14ac:dyDescent="0.35">
      <c r="A1497" s="76">
        <v>44127</v>
      </c>
      <c r="B1497" s="125">
        <v>2019</v>
      </c>
      <c r="C1497" s="77" t="s">
        <v>14</v>
      </c>
      <c r="D1497" s="78" t="s">
        <v>15</v>
      </c>
      <c r="E1497" s="78" t="s">
        <v>998</v>
      </c>
      <c r="F1497" s="112">
        <v>7</v>
      </c>
      <c r="G1497" s="77" t="s">
        <v>952</v>
      </c>
      <c r="H1497" s="79" t="s">
        <v>12</v>
      </c>
      <c r="I1497" s="137"/>
      <c r="J1497" s="80" t="s">
        <v>1570</v>
      </c>
      <c r="L1497" s="2">
        <v>10.89</v>
      </c>
      <c r="M1497" s="2">
        <v>83.37</v>
      </c>
      <c r="N1497" s="3">
        <v>81.5</v>
      </c>
      <c r="O1497" s="33">
        <f t="shared" si="95"/>
        <v>97.419977924944803</v>
      </c>
    </row>
    <row r="1498" spans="1:15" x14ac:dyDescent="0.35">
      <c r="A1498" s="76">
        <v>44127</v>
      </c>
      <c r="B1498" s="125">
        <v>2019</v>
      </c>
      <c r="C1498" s="77" t="s">
        <v>14</v>
      </c>
      <c r="D1498" s="78" t="s">
        <v>15</v>
      </c>
      <c r="E1498" s="78" t="s">
        <v>998</v>
      </c>
      <c r="F1498" s="112">
        <v>7</v>
      </c>
      <c r="G1498" s="77" t="s">
        <v>952</v>
      </c>
      <c r="H1498" s="79" t="s">
        <v>11</v>
      </c>
      <c r="I1498" s="137"/>
      <c r="J1498" s="80" t="s">
        <v>1571</v>
      </c>
      <c r="L1498" s="2">
        <v>10.89</v>
      </c>
      <c r="M1498" s="2">
        <v>82.16</v>
      </c>
      <c r="N1498" s="3">
        <v>78.819999999999993</v>
      </c>
      <c r="O1498" s="33">
        <f t="shared" si="95"/>
        <v>95.313596183527423</v>
      </c>
    </row>
    <row r="1499" spans="1:15" x14ac:dyDescent="0.35">
      <c r="A1499" s="76">
        <v>44127</v>
      </c>
      <c r="B1499" s="125">
        <v>2019</v>
      </c>
      <c r="C1499" s="77" t="s">
        <v>14</v>
      </c>
      <c r="D1499" s="78" t="s">
        <v>15</v>
      </c>
      <c r="E1499" s="78" t="s">
        <v>998</v>
      </c>
      <c r="F1499" s="112">
        <v>7</v>
      </c>
      <c r="G1499" s="77" t="s">
        <v>952</v>
      </c>
      <c r="H1499" s="79" t="s">
        <v>10</v>
      </c>
      <c r="I1499" s="137"/>
      <c r="J1499" s="80" t="s">
        <v>1572</v>
      </c>
      <c r="L1499" s="39">
        <v>10.89</v>
      </c>
      <c r="M1499" s="39">
        <v>94.54</v>
      </c>
      <c r="N1499" s="43">
        <v>88.14</v>
      </c>
      <c r="O1499" s="33">
        <f t="shared" si="95"/>
        <v>92.34907352062163</v>
      </c>
    </row>
    <row r="1500" spans="1:15" x14ac:dyDescent="0.35">
      <c r="A1500" s="76">
        <v>44127</v>
      </c>
      <c r="B1500" s="125">
        <v>2019</v>
      </c>
      <c r="C1500" s="77" t="s">
        <v>14</v>
      </c>
      <c r="D1500" s="78" t="s">
        <v>15</v>
      </c>
      <c r="E1500" s="78" t="s">
        <v>998</v>
      </c>
      <c r="F1500" s="112">
        <v>7</v>
      </c>
      <c r="G1500" s="77" t="s">
        <v>990</v>
      </c>
      <c r="H1500" s="79" t="s">
        <v>8</v>
      </c>
      <c r="I1500" s="137"/>
      <c r="J1500" s="80" t="s">
        <v>1573</v>
      </c>
      <c r="L1500" s="39">
        <v>10.89</v>
      </c>
      <c r="M1500" s="39">
        <v>84.55</v>
      </c>
      <c r="N1500" s="43">
        <v>82.91</v>
      </c>
      <c r="O1500" s="33">
        <f t="shared" si="95"/>
        <v>97.773554167797997</v>
      </c>
    </row>
    <row r="1501" spans="1:15" x14ac:dyDescent="0.35">
      <c r="A1501" s="76">
        <v>44127</v>
      </c>
      <c r="B1501" s="125">
        <v>2019</v>
      </c>
      <c r="C1501" s="77" t="s">
        <v>14</v>
      </c>
      <c r="D1501" s="78" t="s">
        <v>15</v>
      </c>
      <c r="E1501" s="78" t="s">
        <v>998</v>
      </c>
      <c r="F1501" s="112">
        <v>7</v>
      </c>
      <c r="G1501" s="77" t="s">
        <v>990</v>
      </c>
      <c r="H1501" s="79" t="s">
        <v>12</v>
      </c>
      <c r="I1501" s="137"/>
      <c r="J1501" s="80" t="s">
        <v>1574</v>
      </c>
      <c r="L1501" s="39">
        <v>10.89</v>
      </c>
      <c r="M1501" s="39">
        <v>87.92</v>
      </c>
      <c r="N1501" s="43">
        <v>86.93</v>
      </c>
      <c r="O1501" s="33">
        <f t="shared" si="95"/>
        <v>98.7147864468389</v>
      </c>
    </row>
    <row r="1502" spans="1:15" x14ac:dyDescent="0.35">
      <c r="A1502" s="76">
        <v>44127</v>
      </c>
      <c r="B1502" s="125">
        <v>2019</v>
      </c>
      <c r="C1502" s="77" t="s">
        <v>14</v>
      </c>
      <c r="D1502" s="78" t="s">
        <v>15</v>
      </c>
      <c r="E1502" s="78" t="s">
        <v>998</v>
      </c>
      <c r="F1502" s="112">
        <v>7</v>
      </c>
      <c r="G1502" s="77" t="s">
        <v>990</v>
      </c>
      <c r="H1502" s="79" t="s">
        <v>11</v>
      </c>
      <c r="I1502" s="137"/>
      <c r="J1502" s="80" t="s">
        <v>1575</v>
      </c>
      <c r="L1502" s="39">
        <v>10.89</v>
      </c>
      <c r="M1502" s="39">
        <v>72.45</v>
      </c>
      <c r="N1502" s="43">
        <v>70.819999999999993</v>
      </c>
      <c r="O1502" s="33">
        <f t="shared" si="95"/>
        <v>97.352176738141637</v>
      </c>
    </row>
    <row r="1503" spans="1:15" x14ac:dyDescent="0.35">
      <c r="A1503" s="76">
        <v>44127</v>
      </c>
      <c r="B1503" s="125">
        <v>2019</v>
      </c>
      <c r="C1503" s="77" t="s">
        <v>14</v>
      </c>
      <c r="D1503" s="78" t="s">
        <v>15</v>
      </c>
      <c r="E1503" s="78" t="s">
        <v>998</v>
      </c>
      <c r="F1503" s="112">
        <v>7</v>
      </c>
      <c r="G1503" s="77" t="s">
        <v>990</v>
      </c>
      <c r="H1503" s="79" t="s">
        <v>10</v>
      </c>
      <c r="I1503" s="137"/>
      <c r="J1503" s="80" t="s">
        <v>1576</v>
      </c>
      <c r="L1503" s="2">
        <v>10.89</v>
      </c>
      <c r="M1503" s="2">
        <v>99.24</v>
      </c>
      <c r="N1503" s="3">
        <v>89.9</v>
      </c>
      <c r="O1503" s="33">
        <f t="shared" si="95"/>
        <v>89.428409734012462</v>
      </c>
    </row>
    <row r="1504" spans="1:15" x14ac:dyDescent="0.35">
      <c r="A1504" s="76">
        <v>44127</v>
      </c>
      <c r="B1504" s="125">
        <v>2019</v>
      </c>
      <c r="C1504" s="77" t="s">
        <v>14</v>
      </c>
      <c r="D1504" s="78" t="s">
        <v>14</v>
      </c>
      <c r="E1504" s="78" t="s">
        <v>996</v>
      </c>
      <c r="F1504" s="112">
        <v>5</v>
      </c>
      <c r="G1504" s="77" t="s">
        <v>952</v>
      </c>
      <c r="H1504" s="79" t="s">
        <v>8</v>
      </c>
      <c r="I1504" s="137"/>
      <c r="J1504" s="80" t="s">
        <v>1577</v>
      </c>
      <c r="L1504" s="2">
        <v>10.89</v>
      </c>
      <c r="M1504" s="2">
        <v>83.56</v>
      </c>
      <c r="N1504" s="3">
        <v>80.900000000000006</v>
      </c>
      <c r="O1504" s="33">
        <f t="shared" si="95"/>
        <v>96.339617448740881</v>
      </c>
    </row>
    <row r="1505" spans="1:15" x14ac:dyDescent="0.35">
      <c r="A1505" s="76">
        <v>44127</v>
      </c>
      <c r="B1505" s="125">
        <v>2019</v>
      </c>
      <c r="C1505" s="77" t="s">
        <v>14</v>
      </c>
      <c r="D1505" s="78" t="s">
        <v>14</v>
      </c>
      <c r="E1505" s="78" t="s">
        <v>996</v>
      </c>
      <c r="F1505" s="112">
        <v>5</v>
      </c>
      <c r="G1505" s="77" t="s">
        <v>952</v>
      </c>
      <c r="H1505" s="79" t="s">
        <v>12</v>
      </c>
      <c r="I1505" s="137"/>
      <c r="J1505" s="80" t="s">
        <v>1578</v>
      </c>
      <c r="L1505" s="39">
        <v>10.89</v>
      </c>
      <c r="M1505" s="39">
        <v>89.79</v>
      </c>
      <c r="N1505" s="43">
        <v>87.1</v>
      </c>
      <c r="O1505" s="33">
        <f t="shared" si="95"/>
        <v>96.590621039290227</v>
      </c>
    </row>
    <row r="1506" spans="1:15" x14ac:dyDescent="0.35">
      <c r="A1506" s="76">
        <v>44127</v>
      </c>
      <c r="B1506" s="125">
        <v>2019</v>
      </c>
      <c r="C1506" s="77" t="s">
        <v>14</v>
      </c>
      <c r="D1506" s="78" t="s">
        <v>14</v>
      </c>
      <c r="E1506" s="78" t="s">
        <v>996</v>
      </c>
      <c r="F1506" s="112">
        <v>5</v>
      </c>
      <c r="G1506" s="77" t="s">
        <v>952</v>
      </c>
      <c r="H1506" s="79" t="s">
        <v>11</v>
      </c>
      <c r="I1506" s="137"/>
      <c r="J1506" s="80" t="s">
        <v>1579</v>
      </c>
      <c r="L1506" s="2"/>
      <c r="M1506" s="2"/>
      <c r="N1506" s="3"/>
      <c r="O1506" s="33"/>
    </row>
    <row r="1507" spans="1:15" x14ac:dyDescent="0.35">
      <c r="A1507" s="76">
        <v>44127</v>
      </c>
      <c r="B1507" s="125">
        <v>2019</v>
      </c>
      <c r="C1507" s="77" t="s">
        <v>14</v>
      </c>
      <c r="D1507" s="78" t="s">
        <v>15</v>
      </c>
      <c r="E1507" s="78" t="s">
        <v>992</v>
      </c>
      <c r="F1507" s="106">
        <v>1</v>
      </c>
      <c r="G1507" s="77" t="s">
        <v>952</v>
      </c>
      <c r="H1507" s="79" t="s">
        <v>12</v>
      </c>
      <c r="I1507" s="137"/>
      <c r="J1507" s="80" t="s">
        <v>1418</v>
      </c>
      <c r="L1507" s="2">
        <v>10.89</v>
      </c>
      <c r="M1507" s="2">
        <v>99.3</v>
      </c>
      <c r="N1507" s="3">
        <v>91.33</v>
      </c>
      <c r="O1507" s="33">
        <f t="shared" ref="O1507:O1540" si="96">100/(M1507-L1507)*(N1507-L1507)</f>
        <v>90.985182671643472</v>
      </c>
    </row>
    <row r="1508" spans="1:15" x14ac:dyDescent="0.35">
      <c r="A1508" s="76">
        <v>44127</v>
      </c>
      <c r="B1508" s="125">
        <v>2019</v>
      </c>
      <c r="C1508" s="77" t="s">
        <v>14</v>
      </c>
      <c r="D1508" s="78" t="s">
        <v>14</v>
      </c>
      <c r="E1508" s="78" t="s">
        <v>996</v>
      </c>
      <c r="F1508" s="112">
        <v>5</v>
      </c>
      <c r="G1508" s="77" t="s">
        <v>952</v>
      </c>
      <c r="H1508" s="79" t="s">
        <v>10</v>
      </c>
      <c r="I1508" s="137"/>
      <c r="J1508" s="80" t="s">
        <v>1580</v>
      </c>
      <c r="L1508" s="2">
        <v>10.89</v>
      </c>
      <c r="M1508" s="2">
        <v>71.540000000000006</v>
      </c>
      <c r="N1508" s="84">
        <v>65.2</v>
      </c>
      <c r="O1508" s="33">
        <f t="shared" si="96"/>
        <v>89.546578730420435</v>
      </c>
    </row>
    <row r="1509" spans="1:15" x14ac:dyDescent="0.35">
      <c r="A1509" s="76">
        <v>44127</v>
      </c>
      <c r="B1509" s="125">
        <v>2019</v>
      </c>
      <c r="C1509" s="77" t="s">
        <v>14</v>
      </c>
      <c r="D1509" s="78" t="s">
        <v>14</v>
      </c>
      <c r="E1509" s="78" t="s">
        <v>996</v>
      </c>
      <c r="F1509" s="112">
        <v>5</v>
      </c>
      <c r="G1509" s="77" t="s">
        <v>990</v>
      </c>
      <c r="H1509" s="79" t="s">
        <v>8</v>
      </c>
      <c r="I1509" s="137"/>
      <c r="J1509" s="80" t="s">
        <v>1581</v>
      </c>
      <c r="L1509" s="2">
        <v>10.89</v>
      </c>
      <c r="M1509" s="2">
        <v>76.760000000000005</v>
      </c>
      <c r="N1509" s="3">
        <v>76.61</v>
      </c>
      <c r="O1509" s="33">
        <f t="shared" si="96"/>
        <v>99.772278730833449</v>
      </c>
    </row>
    <row r="1510" spans="1:15" x14ac:dyDescent="0.35">
      <c r="A1510" s="76">
        <v>44127</v>
      </c>
      <c r="B1510" s="125">
        <v>2019</v>
      </c>
      <c r="C1510" s="77" t="s">
        <v>14</v>
      </c>
      <c r="D1510" s="78" t="s">
        <v>14</v>
      </c>
      <c r="E1510" s="78" t="s">
        <v>996</v>
      </c>
      <c r="F1510" s="112">
        <v>5</v>
      </c>
      <c r="G1510" s="77" t="s">
        <v>990</v>
      </c>
      <c r="H1510" s="79" t="s">
        <v>12</v>
      </c>
      <c r="I1510" s="137"/>
      <c r="J1510" s="80" t="s">
        <v>1582</v>
      </c>
      <c r="L1510" s="2">
        <v>10.89</v>
      </c>
      <c r="M1510" s="2">
        <v>98.44</v>
      </c>
      <c r="N1510" s="3">
        <v>95.7</v>
      </c>
      <c r="O1510" s="33">
        <f t="shared" si="96"/>
        <v>96.870359794403214</v>
      </c>
    </row>
    <row r="1511" spans="1:15" x14ac:dyDescent="0.35">
      <c r="A1511" s="76">
        <v>44127</v>
      </c>
      <c r="B1511" s="125">
        <v>2019</v>
      </c>
      <c r="C1511" s="77" t="s">
        <v>14</v>
      </c>
      <c r="D1511" s="78" t="s">
        <v>14</v>
      </c>
      <c r="E1511" s="78" t="s">
        <v>996</v>
      </c>
      <c r="F1511" s="112">
        <v>5</v>
      </c>
      <c r="G1511" s="77" t="s">
        <v>990</v>
      </c>
      <c r="H1511" s="79" t="s">
        <v>11</v>
      </c>
      <c r="I1511" s="137"/>
      <c r="J1511" s="80" t="s">
        <v>1583</v>
      </c>
      <c r="L1511" s="2">
        <v>10.89</v>
      </c>
      <c r="M1511" s="2">
        <v>87.89</v>
      </c>
      <c r="N1511" s="3">
        <v>83.19</v>
      </c>
      <c r="O1511" s="33">
        <f t="shared" si="96"/>
        <v>93.896103896103895</v>
      </c>
    </row>
    <row r="1512" spans="1:15" x14ac:dyDescent="0.35">
      <c r="A1512" s="76">
        <v>44127</v>
      </c>
      <c r="B1512" s="125">
        <v>2019</v>
      </c>
      <c r="C1512" s="77" t="s">
        <v>14</v>
      </c>
      <c r="D1512" s="78" t="s">
        <v>14</v>
      </c>
      <c r="E1512" s="78" t="s">
        <v>996</v>
      </c>
      <c r="F1512" s="112">
        <v>5</v>
      </c>
      <c r="G1512" s="77" t="s">
        <v>990</v>
      </c>
      <c r="H1512" s="79" t="s">
        <v>10</v>
      </c>
      <c r="I1512" s="137"/>
      <c r="J1512" s="80" t="s">
        <v>1584</v>
      </c>
      <c r="L1512" s="2">
        <v>10.89</v>
      </c>
      <c r="M1512" s="2">
        <v>78.36</v>
      </c>
      <c r="N1512" s="3">
        <v>73.03</v>
      </c>
      <c r="O1512" s="33">
        <f t="shared" si="96"/>
        <v>92.100192678227359</v>
      </c>
    </row>
    <row r="1513" spans="1:15" x14ac:dyDescent="0.35">
      <c r="A1513" s="76">
        <v>44127</v>
      </c>
      <c r="B1513" s="125">
        <v>2019</v>
      </c>
      <c r="C1513" s="77" t="s">
        <v>14</v>
      </c>
      <c r="D1513" s="78" t="s">
        <v>13</v>
      </c>
      <c r="E1513" s="78" t="s">
        <v>995</v>
      </c>
      <c r="F1513" s="112">
        <v>4</v>
      </c>
      <c r="G1513" s="77" t="s">
        <v>952</v>
      </c>
      <c r="H1513" s="79" t="s">
        <v>8</v>
      </c>
      <c r="I1513" s="137"/>
      <c r="J1513" s="80" t="s">
        <v>1585</v>
      </c>
      <c r="L1513" s="2">
        <v>10.89</v>
      </c>
      <c r="M1513" s="2">
        <v>79.62</v>
      </c>
      <c r="N1513" s="3">
        <v>76.23</v>
      </c>
      <c r="O1513" s="33">
        <f t="shared" si="96"/>
        <v>95.067656045395026</v>
      </c>
    </row>
    <row r="1514" spans="1:15" x14ac:dyDescent="0.35">
      <c r="A1514" s="76">
        <v>44127</v>
      </c>
      <c r="B1514" s="125">
        <v>2019</v>
      </c>
      <c r="C1514" s="77" t="s">
        <v>14</v>
      </c>
      <c r="D1514" s="78" t="s">
        <v>13</v>
      </c>
      <c r="E1514" s="78" t="s">
        <v>995</v>
      </c>
      <c r="F1514" s="112">
        <v>4</v>
      </c>
      <c r="G1514" s="77" t="s">
        <v>952</v>
      </c>
      <c r="H1514" s="79" t="s">
        <v>12</v>
      </c>
      <c r="I1514" s="137"/>
      <c r="J1514" s="80" t="s">
        <v>1586</v>
      </c>
      <c r="L1514" s="2">
        <v>10.89</v>
      </c>
      <c r="M1514" s="2">
        <v>80.91</v>
      </c>
      <c r="N1514" s="3">
        <v>78.36</v>
      </c>
      <c r="O1514" s="33">
        <f t="shared" si="96"/>
        <v>96.358183376178232</v>
      </c>
    </row>
    <row r="1515" spans="1:15" x14ac:dyDescent="0.35">
      <c r="A1515" s="76">
        <v>44127</v>
      </c>
      <c r="B1515" s="125">
        <v>2019</v>
      </c>
      <c r="C1515" s="77" t="s">
        <v>14</v>
      </c>
      <c r="D1515" s="78" t="s">
        <v>13</v>
      </c>
      <c r="E1515" s="78" t="s">
        <v>995</v>
      </c>
      <c r="F1515" s="112">
        <v>4</v>
      </c>
      <c r="G1515" s="77" t="s">
        <v>952</v>
      </c>
      <c r="H1515" s="79" t="s">
        <v>11</v>
      </c>
      <c r="I1515" s="137"/>
      <c r="J1515" s="80" t="s">
        <v>1587</v>
      </c>
      <c r="L1515" s="2">
        <v>10.89</v>
      </c>
      <c r="M1515" s="2">
        <v>78.92</v>
      </c>
      <c r="N1515" s="3">
        <v>75.62</v>
      </c>
      <c r="O1515" s="33">
        <f t="shared" si="96"/>
        <v>95.149198882845809</v>
      </c>
    </row>
    <row r="1516" spans="1:15" x14ac:dyDescent="0.35">
      <c r="A1516" s="76">
        <v>44127</v>
      </c>
      <c r="B1516" s="125">
        <v>2019</v>
      </c>
      <c r="C1516" s="77" t="s">
        <v>14</v>
      </c>
      <c r="D1516" s="78" t="s">
        <v>13</v>
      </c>
      <c r="E1516" s="78" t="s">
        <v>995</v>
      </c>
      <c r="F1516" s="112">
        <v>4</v>
      </c>
      <c r="G1516" s="77" t="s">
        <v>952</v>
      </c>
      <c r="H1516" s="79" t="s">
        <v>10</v>
      </c>
      <c r="I1516" s="137"/>
      <c r="J1516" s="80" t="s">
        <v>1588</v>
      </c>
      <c r="L1516" s="2">
        <v>10.89</v>
      </c>
      <c r="M1516" s="2">
        <v>72.89</v>
      </c>
      <c r="N1516" s="3">
        <v>67.52</v>
      </c>
      <c r="O1516" s="33">
        <f t="shared" si="96"/>
        <v>91.338709677419345</v>
      </c>
    </row>
    <row r="1517" spans="1:15" x14ac:dyDescent="0.35">
      <c r="A1517" s="76">
        <v>44127</v>
      </c>
      <c r="B1517" s="125">
        <v>2019</v>
      </c>
      <c r="C1517" s="77" t="s">
        <v>14</v>
      </c>
      <c r="D1517" s="78" t="s">
        <v>13</v>
      </c>
      <c r="E1517" s="78" t="s">
        <v>995</v>
      </c>
      <c r="F1517" s="112">
        <v>4</v>
      </c>
      <c r="G1517" s="77" t="s">
        <v>990</v>
      </c>
      <c r="H1517" s="79" t="s">
        <v>8</v>
      </c>
      <c r="I1517" s="137"/>
      <c r="J1517" s="80" t="s">
        <v>1589</v>
      </c>
      <c r="L1517" s="2">
        <v>10.89</v>
      </c>
      <c r="M1517" s="2">
        <v>74.47</v>
      </c>
      <c r="N1517" s="3">
        <v>73.63</v>
      </c>
      <c r="O1517" s="33">
        <f t="shared" si="96"/>
        <v>98.678829820698326</v>
      </c>
    </row>
    <row r="1518" spans="1:15" x14ac:dyDescent="0.35">
      <c r="A1518" s="76">
        <v>44127</v>
      </c>
      <c r="B1518" s="125">
        <v>2019</v>
      </c>
      <c r="C1518" s="77" t="s">
        <v>14</v>
      </c>
      <c r="D1518" s="78" t="s">
        <v>15</v>
      </c>
      <c r="E1518" s="78" t="s">
        <v>992</v>
      </c>
      <c r="F1518" s="106">
        <v>1</v>
      </c>
      <c r="G1518" s="77" t="s">
        <v>952</v>
      </c>
      <c r="H1518" s="79" t="s">
        <v>11</v>
      </c>
      <c r="I1518" s="137"/>
      <c r="J1518" s="80" t="s">
        <v>1419</v>
      </c>
      <c r="L1518" s="2">
        <v>10.89</v>
      </c>
      <c r="M1518" s="2">
        <v>83.32</v>
      </c>
      <c r="N1518" s="3">
        <v>75.92</v>
      </c>
      <c r="O1518" s="33">
        <f t="shared" si="96"/>
        <v>89.783238989369053</v>
      </c>
    </row>
    <row r="1519" spans="1:15" x14ac:dyDescent="0.35">
      <c r="A1519" s="76">
        <v>44127</v>
      </c>
      <c r="B1519" s="125">
        <v>2019</v>
      </c>
      <c r="C1519" s="77" t="s">
        <v>14</v>
      </c>
      <c r="D1519" s="78" t="s">
        <v>13</v>
      </c>
      <c r="E1519" s="78" t="s">
        <v>995</v>
      </c>
      <c r="F1519" s="112">
        <v>4</v>
      </c>
      <c r="G1519" s="77" t="s">
        <v>990</v>
      </c>
      <c r="H1519" s="79" t="s">
        <v>12</v>
      </c>
      <c r="I1519" s="137"/>
      <c r="J1519" s="80" t="s">
        <v>1590</v>
      </c>
      <c r="L1519" s="2">
        <v>10.89</v>
      </c>
      <c r="M1519" s="2">
        <v>71.16</v>
      </c>
      <c r="N1519" s="3">
        <v>70.27</v>
      </c>
      <c r="O1519" s="33">
        <f t="shared" si="96"/>
        <v>98.523311763729879</v>
      </c>
    </row>
    <row r="1520" spans="1:15" x14ac:dyDescent="0.35">
      <c r="A1520" s="76">
        <v>44127</v>
      </c>
      <c r="B1520" s="125">
        <v>2019</v>
      </c>
      <c r="C1520" s="77" t="s">
        <v>14</v>
      </c>
      <c r="D1520" s="78" t="s">
        <v>13</v>
      </c>
      <c r="E1520" s="78" t="s">
        <v>995</v>
      </c>
      <c r="F1520" s="112">
        <v>4</v>
      </c>
      <c r="G1520" s="77" t="s">
        <v>990</v>
      </c>
      <c r="H1520" s="79" t="s">
        <v>11</v>
      </c>
      <c r="I1520" s="137"/>
      <c r="J1520" s="80" t="s">
        <v>1591</v>
      </c>
      <c r="L1520" s="2">
        <v>10.89</v>
      </c>
      <c r="M1520" s="2">
        <v>76.5</v>
      </c>
      <c r="N1520" s="3">
        <v>73.180000000000007</v>
      </c>
      <c r="O1520" s="33">
        <f t="shared" si="96"/>
        <v>94.939795762841044</v>
      </c>
    </row>
    <row r="1521" spans="1:15" x14ac:dyDescent="0.35">
      <c r="A1521" s="76">
        <v>44127</v>
      </c>
      <c r="B1521" s="125">
        <v>2019</v>
      </c>
      <c r="C1521" s="77" t="s">
        <v>14</v>
      </c>
      <c r="D1521" s="78" t="s">
        <v>13</v>
      </c>
      <c r="E1521" s="78" t="s">
        <v>995</v>
      </c>
      <c r="F1521" s="112">
        <v>4</v>
      </c>
      <c r="G1521" s="77" t="s">
        <v>990</v>
      </c>
      <c r="H1521" s="79" t="s">
        <v>10</v>
      </c>
      <c r="I1521" s="137"/>
      <c r="J1521" s="80" t="s">
        <v>1592</v>
      </c>
      <c r="L1521" s="2">
        <v>10.89</v>
      </c>
      <c r="M1521" s="2">
        <v>61.95</v>
      </c>
      <c r="N1521" s="3">
        <v>58.45</v>
      </c>
      <c r="O1521" s="33">
        <f t="shared" si="96"/>
        <v>93.145319232275753</v>
      </c>
    </row>
    <row r="1522" spans="1:15" x14ac:dyDescent="0.35">
      <c r="A1522" s="76">
        <v>44127</v>
      </c>
      <c r="B1522" s="125">
        <v>2019</v>
      </c>
      <c r="C1522" s="77" t="s">
        <v>14</v>
      </c>
      <c r="D1522" s="78" t="s">
        <v>13</v>
      </c>
      <c r="E1522" s="78" t="s">
        <v>994</v>
      </c>
      <c r="F1522" s="112">
        <v>3</v>
      </c>
      <c r="G1522" s="77" t="s">
        <v>952</v>
      </c>
      <c r="H1522" s="79" t="s">
        <v>8</v>
      </c>
      <c r="I1522" s="137"/>
      <c r="J1522" s="80" t="s">
        <v>1593</v>
      </c>
      <c r="L1522" s="39">
        <v>10.89</v>
      </c>
      <c r="M1522" s="39">
        <v>101.46</v>
      </c>
      <c r="N1522" s="43">
        <v>93.85</v>
      </c>
      <c r="O1522" s="33">
        <f t="shared" si="96"/>
        <v>91.597659269073645</v>
      </c>
    </row>
    <row r="1523" spans="1:15" x14ac:dyDescent="0.35">
      <c r="A1523" s="76">
        <v>44127</v>
      </c>
      <c r="B1523" s="125">
        <v>2019</v>
      </c>
      <c r="C1523" s="77" t="s">
        <v>14</v>
      </c>
      <c r="D1523" s="78" t="s">
        <v>13</v>
      </c>
      <c r="E1523" s="78" t="s">
        <v>994</v>
      </c>
      <c r="F1523" s="112">
        <v>3</v>
      </c>
      <c r="G1523" s="77" t="s">
        <v>952</v>
      </c>
      <c r="H1523" s="79" t="s">
        <v>12</v>
      </c>
      <c r="I1523" s="137"/>
      <c r="J1523" s="80" t="s">
        <v>1594</v>
      </c>
      <c r="L1523" s="2">
        <v>10.89</v>
      </c>
      <c r="M1523" s="2">
        <v>82.86</v>
      </c>
      <c r="N1523" s="3">
        <v>76.3</v>
      </c>
      <c r="O1523" s="33">
        <f t="shared" si="96"/>
        <v>90.885091010143114</v>
      </c>
    </row>
    <row r="1524" spans="1:15" x14ac:dyDescent="0.35">
      <c r="A1524" s="76">
        <v>44127</v>
      </c>
      <c r="B1524" s="125">
        <v>2019</v>
      </c>
      <c r="C1524" s="77" t="s">
        <v>14</v>
      </c>
      <c r="D1524" s="78" t="s">
        <v>13</v>
      </c>
      <c r="E1524" s="78" t="s">
        <v>994</v>
      </c>
      <c r="F1524" s="112">
        <v>3</v>
      </c>
      <c r="G1524" s="77" t="s">
        <v>952</v>
      </c>
      <c r="H1524" s="79" t="s">
        <v>11</v>
      </c>
      <c r="I1524" s="137"/>
      <c r="J1524" s="80" t="s">
        <v>1595</v>
      </c>
      <c r="L1524" s="2">
        <v>10.89</v>
      </c>
      <c r="M1524" s="2">
        <v>83.54</v>
      </c>
      <c r="N1524" s="3">
        <v>76.55</v>
      </c>
      <c r="O1524" s="33">
        <f t="shared" si="96"/>
        <v>90.378527185134189</v>
      </c>
    </row>
    <row r="1525" spans="1:15" x14ac:dyDescent="0.35">
      <c r="A1525" s="76">
        <v>44127</v>
      </c>
      <c r="B1525" s="125">
        <v>2019</v>
      </c>
      <c r="C1525" s="77" t="s">
        <v>14</v>
      </c>
      <c r="D1525" s="78" t="s">
        <v>13</v>
      </c>
      <c r="E1525" s="78" t="s">
        <v>994</v>
      </c>
      <c r="F1525" s="112">
        <v>3</v>
      </c>
      <c r="G1525" s="77" t="s">
        <v>952</v>
      </c>
      <c r="H1525" s="79" t="s">
        <v>10</v>
      </c>
      <c r="I1525" s="137"/>
      <c r="J1525" s="80" t="s">
        <v>1596</v>
      </c>
      <c r="L1525" s="2">
        <v>10.89</v>
      </c>
      <c r="M1525" s="2">
        <v>83.36</v>
      </c>
      <c r="N1525" s="3">
        <v>74.73</v>
      </c>
      <c r="O1525" s="33">
        <f t="shared" si="96"/>
        <v>88.091624120325662</v>
      </c>
    </row>
    <row r="1526" spans="1:15" x14ac:dyDescent="0.35">
      <c r="A1526" s="76">
        <v>44127</v>
      </c>
      <c r="B1526" s="125">
        <v>2019</v>
      </c>
      <c r="C1526" s="77" t="s">
        <v>14</v>
      </c>
      <c r="D1526" s="78" t="s">
        <v>13</v>
      </c>
      <c r="E1526" s="78" t="s">
        <v>994</v>
      </c>
      <c r="F1526" s="112">
        <v>3</v>
      </c>
      <c r="G1526" s="77" t="s">
        <v>990</v>
      </c>
      <c r="H1526" s="79" t="s">
        <v>8</v>
      </c>
      <c r="I1526" s="137"/>
      <c r="J1526" s="80" t="s">
        <v>1597</v>
      </c>
      <c r="L1526" s="2">
        <v>10.89</v>
      </c>
      <c r="M1526" s="2">
        <v>94.78</v>
      </c>
      <c r="N1526" s="3">
        <v>88.26</v>
      </c>
      <c r="O1526" s="33">
        <f t="shared" si="96"/>
        <v>92.227917511026348</v>
      </c>
    </row>
    <row r="1527" spans="1:15" x14ac:dyDescent="0.35">
      <c r="A1527" s="76">
        <v>44127</v>
      </c>
      <c r="B1527" s="125">
        <v>2019</v>
      </c>
      <c r="C1527" s="77" t="s">
        <v>14</v>
      </c>
      <c r="D1527" s="78" t="s">
        <v>13</v>
      </c>
      <c r="E1527" s="78" t="s">
        <v>994</v>
      </c>
      <c r="F1527" s="112">
        <v>3</v>
      </c>
      <c r="G1527" s="77" t="s">
        <v>990</v>
      </c>
      <c r="H1527" s="79" t="s">
        <v>12</v>
      </c>
      <c r="I1527" s="137"/>
      <c r="J1527" s="80" t="s">
        <v>1598</v>
      </c>
      <c r="L1527" s="2">
        <v>10.89</v>
      </c>
      <c r="M1527" s="2">
        <v>96.15</v>
      </c>
      <c r="N1527" s="3">
        <v>90.8</v>
      </c>
      <c r="O1527" s="33">
        <f t="shared" si="96"/>
        <v>93.725076237391505</v>
      </c>
    </row>
    <row r="1528" spans="1:15" x14ac:dyDescent="0.35">
      <c r="A1528" s="76">
        <v>44127</v>
      </c>
      <c r="B1528" s="125">
        <v>2019</v>
      </c>
      <c r="C1528" s="77" t="s">
        <v>14</v>
      </c>
      <c r="D1528" s="78" t="s">
        <v>13</v>
      </c>
      <c r="E1528" s="78" t="s">
        <v>994</v>
      </c>
      <c r="F1528" s="112">
        <v>3</v>
      </c>
      <c r="G1528" s="77" t="s">
        <v>990</v>
      </c>
      <c r="H1528" s="79" t="s">
        <v>11</v>
      </c>
      <c r="I1528" s="137"/>
      <c r="J1528" s="80" t="s">
        <v>1599</v>
      </c>
      <c r="L1528" s="2">
        <v>10.89</v>
      </c>
      <c r="M1528" s="2">
        <v>81.2</v>
      </c>
      <c r="N1528" s="3">
        <v>74.08</v>
      </c>
      <c r="O1528" s="33">
        <f t="shared" si="96"/>
        <v>89.87341772151899</v>
      </c>
    </row>
    <row r="1529" spans="1:15" x14ac:dyDescent="0.35">
      <c r="A1529" s="76">
        <v>44127</v>
      </c>
      <c r="B1529" s="125">
        <v>2019</v>
      </c>
      <c r="C1529" s="77" t="s">
        <v>14</v>
      </c>
      <c r="D1529" s="78" t="s">
        <v>13</v>
      </c>
      <c r="E1529" s="78" t="s">
        <v>1000</v>
      </c>
      <c r="F1529" s="106">
        <v>9</v>
      </c>
      <c r="G1529" s="77" t="s">
        <v>952</v>
      </c>
      <c r="H1529" s="79" t="s">
        <v>12</v>
      </c>
      <c r="I1529" s="137"/>
      <c r="J1529" s="80" t="s">
        <v>1402</v>
      </c>
      <c r="L1529" s="39">
        <v>10.89</v>
      </c>
      <c r="M1529" s="39">
        <v>104.32</v>
      </c>
      <c r="N1529" s="43">
        <v>95.5</v>
      </c>
      <c r="O1529" s="33">
        <f t="shared" si="96"/>
        <v>90.55977737343467</v>
      </c>
    </row>
    <row r="1530" spans="1:15" x14ac:dyDescent="0.35">
      <c r="A1530" s="76">
        <v>44127</v>
      </c>
      <c r="B1530" s="125">
        <v>2019</v>
      </c>
      <c r="C1530" s="77" t="s">
        <v>14</v>
      </c>
      <c r="D1530" s="78" t="s">
        <v>15</v>
      </c>
      <c r="E1530" s="78" t="s">
        <v>992</v>
      </c>
      <c r="F1530" s="106">
        <v>1</v>
      </c>
      <c r="G1530" s="77" t="s">
        <v>952</v>
      </c>
      <c r="H1530" s="79" t="s">
        <v>10</v>
      </c>
      <c r="I1530" s="137"/>
      <c r="J1530" s="80" t="s">
        <v>1420</v>
      </c>
      <c r="L1530" s="2">
        <v>10.89</v>
      </c>
      <c r="M1530" s="2">
        <v>88.9</v>
      </c>
      <c r="N1530" s="3">
        <v>80.73</v>
      </c>
      <c r="O1530" s="33">
        <f t="shared" si="96"/>
        <v>89.526983720035886</v>
      </c>
    </row>
    <row r="1531" spans="1:15" x14ac:dyDescent="0.35">
      <c r="A1531" s="76">
        <v>44127</v>
      </c>
      <c r="B1531" s="125">
        <v>2019</v>
      </c>
      <c r="C1531" s="77" t="s">
        <v>14</v>
      </c>
      <c r="D1531" s="78" t="s">
        <v>13</v>
      </c>
      <c r="E1531" s="78" t="s">
        <v>994</v>
      </c>
      <c r="F1531" s="112">
        <v>3</v>
      </c>
      <c r="G1531" s="77" t="s">
        <v>990</v>
      </c>
      <c r="H1531" s="79" t="s">
        <v>10</v>
      </c>
      <c r="I1531" s="137"/>
      <c r="J1531" s="80" t="s">
        <v>1600</v>
      </c>
      <c r="L1531" s="2">
        <v>10.89</v>
      </c>
      <c r="M1531" s="2">
        <v>65.77</v>
      </c>
      <c r="N1531" s="84">
        <v>60.17</v>
      </c>
      <c r="O1531" s="33">
        <f t="shared" si="96"/>
        <v>89.795918367346957</v>
      </c>
    </row>
    <row r="1532" spans="1:15" x14ac:dyDescent="0.35">
      <c r="A1532" s="76">
        <v>44127</v>
      </c>
      <c r="B1532" s="125">
        <v>2019</v>
      </c>
      <c r="C1532" s="77" t="s">
        <v>14</v>
      </c>
      <c r="D1532" s="78" t="s">
        <v>14</v>
      </c>
      <c r="E1532" s="78" t="s">
        <v>994</v>
      </c>
      <c r="F1532" s="112">
        <v>3</v>
      </c>
      <c r="G1532" s="77" t="s">
        <v>952</v>
      </c>
      <c r="H1532" s="79" t="s">
        <v>8</v>
      </c>
      <c r="I1532" s="137"/>
      <c r="J1532" s="80" t="s">
        <v>1601</v>
      </c>
      <c r="L1532" s="2">
        <v>10.89</v>
      </c>
      <c r="M1532" s="2">
        <v>76.319999999999993</v>
      </c>
      <c r="N1532" s="3">
        <v>71.75</v>
      </c>
      <c r="O1532" s="33">
        <f t="shared" si="96"/>
        <v>93.015436344184636</v>
      </c>
    </row>
    <row r="1533" spans="1:15" x14ac:dyDescent="0.35">
      <c r="A1533" s="76">
        <v>44127</v>
      </c>
      <c r="B1533" s="125">
        <v>2019</v>
      </c>
      <c r="C1533" s="77" t="s">
        <v>14</v>
      </c>
      <c r="D1533" s="78" t="s">
        <v>14</v>
      </c>
      <c r="E1533" s="78" t="s">
        <v>994</v>
      </c>
      <c r="F1533" s="112">
        <v>3</v>
      </c>
      <c r="G1533" s="77" t="s">
        <v>952</v>
      </c>
      <c r="H1533" s="79" t="s">
        <v>12</v>
      </c>
      <c r="I1533" s="137"/>
      <c r="J1533" s="80" t="s">
        <v>1602</v>
      </c>
      <c r="L1533" s="39">
        <v>10.89</v>
      </c>
      <c r="M1533" s="39">
        <v>107.41</v>
      </c>
      <c r="N1533" s="43">
        <v>100.37</v>
      </c>
      <c r="O1533" s="33">
        <f t="shared" si="96"/>
        <v>92.706174886033992</v>
      </c>
    </row>
    <row r="1534" spans="1:15" x14ac:dyDescent="0.35">
      <c r="A1534" s="76">
        <v>44127</v>
      </c>
      <c r="B1534" s="125">
        <v>2019</v>
      </c>
      <c r="C1534" s="77" t="s">
        <v>14</v>
      </c>
      <c r="D1534" s="78" t="s">
        <v>14</v>
      </c>
      <c r="E1534" s="78" t="s">
        <v>994</v>
      </c>
      <c r="F1534" s="112">
        <v>3</v>
      </c>
      <c r="G1534" s="77" t="s">
        <v>952</v>
      </c>
      <c r="H1534" s="79" t="s">
        <v>11</v>
      </c>
      <c r="I1534" s="137"/>
      <c r="J1534" s="80" t="s">
        <v>1603</v>
      </c>
      <c r="L1534" s="39">
        <v>10.89</v>
      </c>
      <c r="M1534" s="39">
        <v>85.08</v>
      </c>
      <c r="N1534" s="43">
        <v>82.33</v>
      </c>
      <c r="O1534" s="33">
        <f t="shared" si="96"/>
        <v>96.293300983960094</v>
      </c>
    </row>
    <row r="1535" spans="1:15" x14ac:dyDescent="0.35">
      <c r="A1535" s="76">
        <v>44127</v>
      </c>
      <c r="B1535" s="125">
        <v>2019</v>
      </c>
      <c r="C1535" s="77" t="s">
        <v>14</v>
      </c>
      <c r="D1535" s="78" t="s">
        <v>14</v>
      </c>
      <c r="E1535" s="78" t="s">
        <v>994</v>
      </c>
      <c r="F1535" s="112">
        <v>3</v>
      </c>
      <c r="G1535" s="77" t="s">
        <v>952</v>
      </c>
      <c r="H1535" s="79" t="s">
        <v>10</v>
      </c>
      <c r="I1535" s="137"/>
      <c r="J1535" s="80" t="s">
        <v>1604</v>
      </c>
      <c r="L1535" s="2">
        <v>10.89</v>
      </c>
      <c r="M1535" s="2">
        <v>82.87</v>
      </c>
      <c r="N1535" s="3">
        <v>73.3</v>
      </c>
      <c r="O1535" s="33">
        <f t="shared" si="96"/>
        <v>86.704640177827159</v>
      </c>
    </row>
    <row r="1536" spans="1:15" x14ac:dyDescent="0.35">
      <c r="A1536" s="76">
        <v>44127</v>
      </c>
      <c r="B1536" s="125">
        <v>2019</v>
      </c>
      <c r="C1536" s="77" t="s">
        <v>14</v>
      </c>
      <c r="D1536" s="78" t="s">
        <v>14</v>
      </c>
      <c r="E1536" s="78" t="s">
        <v>994</v>
      </c>
      <c r="F1536" s="112">
        <v>3</v>
      </c>
      <c r="G1536" s="77" t="s">
        <v>990</v>
      </c>
      <c r="H1536" s="79" t="s">
        <v>8</v>
      </c>
      <c r="I1536" s="137"/>
      <c r="J1536" s="80" t="s">
        <v>1605</v>
      </c>
      <c r="L1536" s="2">
        <v>10.89</v>
      </c>
      <c r="M1536" s="2">
        <v>70.349999999999994</v>
      </c>
      <c r="N1536" s="3">
        <v>65.349999999999994</v>
      </c>
      <c r="O1536" s="33">
        <f t="shared" si="96"/>
        <v>91.590985536495126</v>
      </c>
    </row>
    <row r="1537" spans="1:15" x14ac:dyDescent="0.35">
      <c r="A1537" s="76">
        <v>44127</v>
      </c>
      <c r="B1537" s="125">
        <v>2019</v>
      </c>
      <c r="C1537" s="77" t="s">
        <v>14</v>
      </c>
      <c r="D1537" s="78" t="s">
        <v>14</v>
      </c>
      <c r="E1537" s="78" t="s">
        <v>994</v>
      </c>
      <c r="F1537" s="112">
        <v>3</v>
      </c>
      <c r="G1537" s="77" t="s">
        <v>990</v>
      </c>
      <c r="H1537" s="79" t="s">
        <v>12</v>
      </c>
      <c r="I1537" s="137"/>
      <c r="J1537" s="80" t="s">
        <v>1606</v>
      </c>
      <c r="L1537" s="2">
        <v>10.89</v>
      </c>
      <c r="M1537" s="2">
        <v>89.3</v>
      </c>
      <c r="N1537" s="3">
        <v>66.58</v>
      </c>
      <c r="O1537" s="33">
        <f t="shared" si="96"/>
        <v>71.024104068358625</v>
      </c>
    </row>
    <row r="1538" spans="1:15" x14ac:dyDescent="0.35">
      <c r="A1538" s="76">
        <v>44127</v>
      </c>
      <c r="B1538" s="125">
        <v>2019</v>
      </c>
      <c r="C1538" s="77" t="s">
        <v>14</v>
      </c>
      <c r="D1538" s="78" t="s">
        <v>14</v>
      </c>
      <c r="E1538" s="78" t="s">
        <v>994</v>
      </c>
      <c r="F1538" s="112">
        <v>3</v>
      </c>
      <c r="G1538" s="77" t="s">
        <v>990</v>
      </c>
      <c r="H1538" s="79" t="s">
        <v>11</v>
      </c>
      <c r="I1538" s="137"/>
      <c r="J1538" s="80" t="s">
        <v>1607</v>
      </c>
      <c r="L1538" s="2">
        <v>10.89</v>
      </c>
      <c r="M1538" s="2">
        <v>85.16</v>
      </c>
      <c r="N1538" s="3">
        <v>77.31</v>
      </c>
      <c r="O1538" s="33">
        <f t="shared" si="96"/>
        <v>89.430456442709044</v>
      </c>
    </row>
    <row r="1539" spans="1:15" x14ac:dyDescent="0.35">
      <c r="A1539" s="76">
        <v>44127</v>
      </c>
      <c r="B1539" s="125">
        <v>2019</v>
      </c>
      <c r="C1539" s="77" t="s">
        <v>14</v>
      </c>
      <c r="D1539" s="78" t="s">
        <v>14</v>
      </c>
      <c r="E1539" s="78" t="s">
        <v>994</v>
      </c>
      <c r="F1539" s="112">
        <v>3</v>
      </c>
      <c r="G1539" s="77" t="s">
        <v>990</v>
      </c>
      <c r="H1539" s="79" t="s">
        <v>10</v>
      </c>
      <c r="I1539" s="137"/>
      <c r="J1539" s="80" t="s">
        <v>1608</v>
      </c>
      <c r="L1539" s="2">
        <v>10.89</v>
      </c>
      <c r="M1539" s="2">
        <v>82.76</v>
      </c>
      <c r="N1539" s="3">
        <v>74.09</v>
      </c>
      <c r="O1539" s="33">
        <f t="shared" si="96"/>
        <v>87.93655210797273</v>
      </c>
    </row>
    <row r="1540" spans="1:15" x14ac:dyDescent="0.35">
      <c r="A1540" s="76">
        <v>44127</v>
      </c>
      <c r="B1540" s="125">
        <v>2019</v>
      </c>
      <c r="C1540" s="77" t="s">
        <v>14</v>
      </c>
      <c r="D1540" s="78" t="s">
        <v>15</v>
      </c>
      <c r="E1540" s="78" t="s">
        <v>996</v>
      </c>
      <c r="F1540" s="112">
        <v>5</v>
      </c>
      <c r="G1540" s="77" t="s">
        <v>952</v>
      </c>
      <c r="H1540" s="79" t="s">
        <v>8</v>
      </c>
      <c r="I1540" s="137"/>
      <c r="J1540" s="80" t="s">
        <v>1609</v>
      </c>
      <c r="L1540" s="39">
        <v>10.89</v>
      </c>
      <c r="M1540" s="39">
        <v>83.86</v>
      </c>
      <c r="N1540" s="43">
        <v>79.349999999999994</v>
      </c>
      <c r="O1540" s="33">
        <f t="shared" si="96"/>
        <v>93.819377826504038</v>
      </c>
    </row>
    <row r="1541" spans="1:15" x14ac:dyDescent="0.35">
      <c r="A1541" s="76">
        <v>44127</v>
      </c>
      <c r="B1541" s="125">
        <v>2019</v>
      </c>
      <c r="C1541" s="77" t="s">
        <v>14</v>
      </c>
      <c r="D1541" s="78" t="s">
        <v>15</v>
      </c>
      <c r="E1541" s="78" t="s">
        <v>992</v>
      </c>
      <c r="F1541" s="106">
        <v>1</v>
      </c>
      <c r="G1541" s="77" t="s">
        <v>990</v>
      </c>
      <c r="H1541" s="79" t="s">
        <v>8</v>
      </c>
      <c r="I1541" s="137"/>
      <c r="J1541" s="80" t="s">
        <v>1421</v>
      </c>
      <c r="L1541" s="2"/>
      <c r="M1541" s="2"/>
      <c r="N1541" s="3"/>
      <c r="O1541" s="33"/>
    </row>
    <row r="1542" spans="1:15" x14ac:dyDescent="0.35">
      <c r="A1542" s="76">
        <v>44127</v>
      </c>
      <c r="B1542" s="125">
        <v>2019</v>
      </c>
      <c r="C1542" s="77" t="s">
        <v>14</v>
      </c>
      <c r="D1542" s="78" t="s">
        <v>15</v>
      </c>
      <c r="E1542" s="78" t="s">
        <v>996</v>
      </c>
      <c r="F1542" s="112">
        <v>5</v>
      </c>
      <c r="G1542" s="77" t="s">
        <v>952</v>
      </c>
      <c r="H1542" s="79" t="s">
        <v>12</v>
      </c>
      <c r="I1542" s="137"/>
      <c r="J1542" s="80" t="s">
        <v>1610</v>
      </c>
      <c r="L1542" s="2">
        <v>10.89</v>
      </c>
      <c r="M1542" s="2">
        <v>100.09</v>
      </c>
      <c r="N1542" s="3">
        <v>93.72</v>
      </c>
      <c r="O1542" s="33">
        <f>100/(M1542-L1542)*(N1542-L1542)</f>
        <v>92.858744394618824</v>
      </c>
    </row>
    <row r="1543" spans="1:15" x14ac:dyDescent="0.35">
      <c r="A1543" s="76">
        <v>44127</v>
      </c>
      <c r="B1543" s="125">
        <v>2019</v>
      </c>
      <c r="C1543" s="77" t="s">
        <v>14</v>
      </c>
      <c r="D1543" s="78" t="s">
        <v>15</v>
      </c>
      <c r="E1543" s="78" t="s">
        <v>996</v>
      </c>
      <c r="F1543" s="112">
        <v>5</v>
      </c>
      <c r="G1543" s="77" t="s">
        <v>952</v>
      </c>
      <c r="H1543" s="79" t="s">
        <v>11</v>
      </c>
      <c r="I1543" s="137"/>
      <c r="J1543" s="80" t="s">
        <v>1611</v>
      </c>
      <c r="L1543" s="2">
        <v>10.89</v>
      </c>
      <c r="M1543" s="2">
        <v>78.680000000000007</v>
      </c>
      <c r="N1543" s="3">
        <v>72.739999999999995</v>
      </c>
      <c r="O1543" s="33">
        <f>100/(M1543-L1543)*(N1543-L1543)</f>
        <v>91.237645670452849</v>
      </c>
    </row>
    <row r="1544" spans="1:15" x14ac:dyDescent="0.35">
      <c r="A1544" s="76">
        <v>44127</v>
      </c>
      <c r="B1544" s="125">
        <v>2019</v>
      </c>
      <c r="C1544" s="77" t="s">
        <v>14</v>
      </c>
      <c r="D1544" s="78" t="s">
        <v>15</v>
      </c>
      <c r="E1544" s="78" t="s">
        <v>996</v>
      </c>
      <c r="F1544" s="112">
        <v>5</v>
      </c>
      <c r="G1544" s="77" t="s">
        <v>952</v>
      </c>
      <c r="H1544" s="79" t="s">
        <v>10</v>
      </c>
      <c r="I1544" s="137"/>
      <c r="J1544" s="80" t="s">
        <v>1612</v>
      </c>
      <c r="L1544" s="39">
        <v>10.89</v>
      </c>
      <c r="M1544" s="39">
        <v>76.099999999999994</v>
      </c>
      <c r="N1544" s="43">
        <v>68.44</v>
      </c>
      <c r="O1544" s="33">
        <f>100/(M1544-L1544)*(N1544-L1544)</f>
        <v>88.25333537800951</v>
      </c>
    </row>
    <row r="1545" spans="1:15" x14ac:dyDescent="0.35">
      <c r="A1545" s="76">
        <v>44127</v>
      </c>
      <c r="B1545" s="125">
        <v>2019</v>
      </c>
      <c r="C1545" s="77" t="s">
        <v>14</v>
      </c>
      <c r="D1545" s="78" t="s">
        <v>15</v>
      </c>
      <c r="E1545" s="78" t="s">
        <v>996</v>
      </c>
      <c r="F1545" s="112">
        <v>5</v>
      </c>
      <c r="G1545" s="77" t="s">
        <v>990</v>
      </c>
      <c r="H1545" s="79" t="s">
        <v>8</v>
      </c>
      <c r="I1545" s="137"/>
      <c r="J1545" s="80" t="s">
        <v>1613</v>
      </c>
      <c r="L1545" s="2">
        <v>10.89</v>
      </c>
      <c r="M1545" s="2">
        <v>84.31</v>
      </c>
      <c r="N1545" s="3">
        <v>84.3</v>
      </c>
      <c r="O1545" s="33"/>
    </row>
    <row r="1546" spans="1:15" x14ac:dyDescent="0.35">
      <c r="A1546" s="76">
        <v>44127</v>
      </c>
      <c r="B1546" s="125">
        <v>2019</v>
      </c>
      <c r="C1546" s="77" t="s">
        <v>14</v>
      </c>
      <c r="D1546" s="78" t="s">
        <v>15</v>
      </c>
      <c r="E1546" s="78" t="s">
        <v>996</v>
      </c>
      <c r="F1546" s="112">
        <v>5</v>
      </c>
      <c r="G1546" s="77" t="s">
        <v>990</v>
      </c>
      <c r="H1546" s="79" t="s">
        <v>12</v>
      </c>
      <c r="I1546" s="137"/>
      <c r="J1546" s="80" t="s">
        <v>1614</v>
      </c>
      <c r="L1546" s="2">
        <v>10.89</v>
      </c>
      <c r="M1546" s="2">
        <v>84.57</v>
      </c>
      <c r="N1546" s="3">
        <v>80.42</v>
      </c>
      <c r="O1546" s="33">
        <f t="shared" ref="O1546:O1556" si="97">100/(M1546-L1546)*(N1546-L1546)</f>
        <v>94.367535287730746</v>
      </c>
    </row>
    <row r="1547" spans="1:15" x14ac:dyDescent="0.35">
      <c r="A1547" s="76">
        <v>44127</v>
      </c>
      <c r="B1547" s="125">
        <v>2019</v>
      </c>
      <c r="C1547" s="77" t="s">
        <v>14</v>
      </c>
      <c r="D1547" s="78" t="s">
        <v>15</v>
      </c>
      <c r="E1547" s="78" t="s">
        <v>996</v>
      </c>
      <c r="F1547" s="112">
        <v>5</v>
      </c>
      <c r="G1547" s="77" t="s">
        <v>990</v>
      </c>
      <c r="H1547" s="79" t="s">
        <v>11</v>
      </c>
      <c r="I1547" s="137"/>
      <c r="J1547" s="80" t="s">
        <v>1615</v>
      </c>
      <c r="L1547" s="2">
        <v>10.89</v>
      </c>
      <c r="M1547" s="2">
        <v>92.6</v>
      </c>
      <c r="N1547" s="3">
        <v>87.96</v>
      </c>
      <c r="O1547" s="33">
        <f t="shared" si="97"/>
        <v>94.321380491983845</v>
      </c>
    </row>
    <row r="1548" spans="1:15" x14ac:dyDescent="0.35">
      <c r="A1548" s="76">
        <v>44127</v>
      </c>
      <c r="B1548" s="125">
        <v>2019</v>
      </c>
      <c r="C1548" s="77" t="s">
        <v>14</v>
      </c>
      <c r="D1548" s="78" t="s">
        <v>15</v>
      </c>
      <c r="E1548" s="78" t="s">
        <v>996</v>
      </c>
      <c r="F1548" s="112">
        <v>5</v>
      </c>
      <c r="G1548" s="77" t="s">
        <v>990</v>
      </c>
      <c r="H1548" s="79" t="s">
        <v>10</v>
      </c>
      <c r="I1548" s="137"/>
      <c r="J1548" s="80" t="s">
        <v>1616</v>
      </c>
      <c r="L1548" s="2">
        <v>10.89</v>
      </c>
      <c r="M1548" s="2">
        <v>79.44</v>
      </c>
      <c r="N1548" s="3">
        <v>71.58</v>
      </c>
      <c r="O1548" s="33">
        <f t="shared" si="97"/>
        <v>88.533916849015327</v>
      </c>
    </row>
    <row r="1549" spans="1:15" x14ac:dyDescent="0.35">
      <c r="A1549" s="76">
        <v>44127</v>
      </c>
      <c r="B1549" s="125">
        <v>2019</v>
      </c>
      <c r="C1549" s="77" t="s">
        <v>14</v>
      </c>
      <c r="D1549" s="78" t="s">
        <v>16</v>
      </c>
      <c r="E1549" s="78" t="s">
        <v>1000</v>
      </c>
      <c r="F1549" s="112">
        <v>9</v>
      </c>
      <c r="G1549" s="77" t="s">
        <v>952</v>
      </c>
      <c r="H1549" s="79" t="s">
        <v>8</v>
      </c>
      <c r="I1549" s="137"/>
      <c r="J1549" s="80" t="s">
        <v>1617</v>
      </c>
      <c r="L1549" s="2">
        <v>10.89</v>
      </c>
      <c r="M1549" s="2">
        <v>69.349999999999994</v>
      </c>
      <c r="N1549" s="3">
        <v>69.209999999999994</v>
      </c>
      <c r="O1549" s="33">
        <f t="shared" si="97"/>
        <v>99.76052001368457</v>
      </c>
    </row>
    <row r="1550" spans="1:15" x14ac:dyDescent="0.35">
      <c r="A1550" s="76">
        <v>44127</v>
      </c>
      <c r="B1550" s="125">
        <v>2019</v>
      </c>
      <c r="C1550" s="77" t="s">
        <v>14</v>
      </c>
      <c r="D1550" s="78" t="s">
        <v>16</v>
      </c>
      <c r="E1550" s="78" t="s">
        <v>1000</v>
      </c>
      <c r="F1550" s="112">
        <v>9</v>
      </c>
      <c r="G1550" s="77" t="s">
        <v>952</v>
      </c>
      <c r="H1550" s="79" t="s">
        <v>12</v>
      </c>
      <c r="I1550" s="137"/>
      <c r="J1550" s="80" t="s">
        <v>1618</v>
      </c>
      <c r="L1550" s="2">
        <v>10.89</v>
      </c>
      <c r="M1550" s="2">
        <v>99.4</v>
      </c>
      <c r="N1550" s="3">
        <v>95.21</v>
      </c>
      <c r="O1550" s="33">
        <f t="shared" si="97"/>
        <v>95.266071630324234</v>
      </c>
    </row>
    <row r="1551" spans="1:15" x14ac:dyDescent="0.35">
      <c r="A1551" s="76">
        <v>44127</v>
      </c>
      <c r="B1551" s="125">
        <v>2019</v>
      </c>
      <c r="C1551" s="77" t="s">
        <v>14</v>
      </c>
      <c r="D1551" s="78" t="s">
        <v>16</v>
      </c>
      <c r="E1551" s="78" t="s">
        <v>1000</v>
      </c>
      <c r="F1551" s="112">
        <v>9</v>
      </c>
      <c r="G1551" s="77" t="s">
        <v>952</v>
      </c>
      <c r="H1551" s="79" t="s">
        <v>11</v>
      </c>
      <c r="I1551" s="137"/>
      <c r="J1551" s="80" t="s">
        <v>1619</v>
      </c>
      <c r="L1551" s="2">
        <v>10.89</v>
      </c>
      <c r="M1551" s="2">
        <v>92.8</v>
      </c>
      <c r="N1551" s="3">
        <v>86.41</v>
      </c>
      <c r="O1551" s="33">
        <f t="shared" si="97"/>
        <v>92.198754730802094</v>
      </c>
    </row>
    <row r="1552" spans="1:15" x14ac:dyDescent="0.35">
      <c r="A1552" s="76">
        <v>44127</v>
      </c>
      <c r="B1552" s="125">
        <v>2019</v>
      </c>
      <c r="C1552" s="77" t="s">
        <v>14</v>
      </c>
      <c r="D1552" s="78" t="s">
        <v>15</v>
      </c>
      <c r="E1552" s="78" t="s">
        <v>992</v>
      </c>
      <c r="F1552" s="106">
        <v>1</v>
      </c>
      <c r="G1552" s="77" t="s">
        <v>990</v>
      </c>
      <c r="H1552" s="79" t="s">
        <v>12</v>
      </c>
      <c r="I1552" s="137"/>
      <c r="J1552" s="80" t="s">
        <v>1422</v>
      </c>
      <c r="L1552" s="2">
        <v>10.89</v>
      </c>
      <c r="M1552" s="2">
        <v>89.89</v>
      </c>
      <c r="N1552" s="3">
        <v>89.18</v>
      </c>
      <c r="O1552" s="33">
        <f t="shared" si="97"/>
        <v>99.101265822784825</v>
      </c>
    </row>
    <row r="1553" spans="1:15" x14ac:dyDescent="0.35">
      <c r="A1553" s="76">
        <v>44127</v>
      </c>
      <c r="B1553" s="125">
        <v>2019</v>
      </c>
      <c r="C1553" s="77" t="s">
        <v>14</v>
      </c>
      <c r="D1553" s="78" t="s">
        <v>16</v>
      </c>
      <c r="E1553" s="78" t="s">
        <v>1000</v>
      </c>
      <c r="F1553" s="112">
        <v>9</v>
      </c>
      <c r="G1553" s="77" t="s">
        <v>952</v>
      </c>
      <c r="H1553" s="79" t="s">
        <v>10</v>
      </c>
      <c r="I1553" s="137"/>
      <c r="J1553" s="80" t="s">
        <v>1620</v>
      </c>
      <c r="L1553" s="39">
        <v>10.89</v>
      </c>
      <c r="M1553" s="39">
        <v>85.82</v>
      </c>
      <c r="N1553" s="43">
        <v>77.739999999999995</v>
      </c>
      <c r="O1553" s="33">
        <f t="shared" si="97"/>
        <v>89.216602162017892</v>
      </c>
    </row>
    <row r="1554" spans="1:15" x14ac:dyDescent="0.35">
      <c r="A1554" s="76">
        <v>44127</v>
      </c>
      <c r="B1554" s="125">
        <v>2019</v>
      </c>
      <c r="C1554" s="77" t="s">
        <v>14</v>
      </c>
      <c r="D1554" s="78" t="s">
        <v>16</v>
      </c>
      <c r="E1554" s="78" t="s">
        <v>1000</v>
      </c>
      <c r="F1554" s="112">
        <v>9</v>
      </c>
      <c r="G1554" s="77" t="s">
        <v>990</v>
      </c>
      <c r="H1554" s="79" t="s">
        <v>8</v>
      </c>
      <c r="I1554" s="137"/>
      <c r="J1554" s="80" t="s">
        <v>1621</v>
      </c>
      <c r="L1554" s="2">
        <v>10.89</v>
      </c>
      <c r="M1554" s="2">
        <v>96.67</v>
      </c>
      <c r="N1554" s="3">
        <v>93.02</v>
      </c>
      <c r="O1554" s="33">
        <f t="shared" si="97"/>
        <v>95.744928887852637</v>
      </c>
    </row>
    <row r="1555" spans="1:15" x14ac:dyDescent="0.35">
      <c r="A1555" s="76">
        <v>44127</v>
      </c>
      <c r="B1555" s="125">
        <v>2019</v>
      </c>
      <c r="C1555" s="77" t="s">
        <v>14</v>
      </c>
      <c r="D1555" s="78" t="s">
        <v>16</v>
      </c>
      <c r="E1555" s="78" t="s">
        <v>1000</v>
      </c>
      <c r="F1555" s="112">
        <v>9</v>
      </c>
      <c r="G1555" s="77" t="s">
        <v>990</v>
      </c>
      <c r="H1555" s="79" t="s">
        <v>12</v>
      </c>
      <c r="I1555" s="137"/>
      <c r="J1555" s="80" t="s">
        <v>1622</v>
      </c>
      <c r="L1555" s="2">
        <v>10.89</v>
      </c>
      <c r="M1555" s="2">
        <v>89.8</v>
      </c>
      <c r="N1555" s="3">
        <v>86.21</v>
      </c>
      <c r="O1555" s="33">
        <f t="shared" si="97"/>
        <v>95.450513242934989</v>
      </c>
    </row>
    <row r="1556" spans="1:15" x14ac:dyDescent="0.35">
      <c r="A1556" s="76">
        <v>44127</v>
      </c>
      <c r="B1556" s="125">
        <v>2019</v>
      </c>
      <c r="C1556" s="77" t="s">
        <v>14</v>
      </c>
      <c r="D1556" s="78" t="s">
        <v>16</v>
      </c>
      <c r="E1556" s="78" t="s">
        <v>1000</v>
      </c>
      <c r="F1556" s="112">
        <v>9</v>
      </c>
      <c r="G1556" s="77" t="s">
        <v>990</v>
      </c>
      <c r="H1556" s="79" t="s">
        <v>11</v>
      </c>
      <c r="I1556" s="137"/>
      <c r="J1556" s="80" t="s">
        <v>1623</v>
      </c>
      <c r="L1556" s="2">
        <v>10.89</v>
      </c>
      <c r="M1556" s="2">
        <v>76.75</v>
      </c>
      <c r="N1556" s="3">
        <v>71.040000000000006</v>
      </c>
      <c r="O1556" s="33">
        <f t="shared" si="97"/>
        <v>91.330094139082917</v>
      </c>
    </row>
    <row r="1557" spans="1:15" x14ac:dyDescent="0.35">
      <c r="A1557" s="76">
        <v>44127</v>
      </c>
      <c r="B1557" s="125">
        <v>2019</v>
      </c>
      <c r="C1557" s="77" t="s">
        <v>14</v>
      </c>
      <c r="D1557" s="78" t="s">
        <v>16</v>
      </c>
      <c r="E1557" s="78" t="s">
        <v>1000</v>
      </c>
      <c r="F1557" s="112">
        <v>9</v>
      </c>
      <c r="G1557" s="77" t="s">
        <v>990</v>
      </c>
      <c r="H1557" s="79" t="s">
        <v>10</v>
      </c>
      <c r="I1557" s="137"/>
      <c r="J1557" s="80" t="s">
        <v>1624</v>
      </c>
      <c r="L1557" s="2">
        <v>10.89</v>
      </c>
      <c r="M1557" s="2"/>
      <c r="N1557" s="3"/>
      <c r="O1557" s="33"/>
    </row>
    <row r="1558" spans="1:15" x14ac:dyDescent="0.35">
      <c r="A1558" s="76">
        <v>44127</v>
      </c>
      <c r="B1558" s="125">
        <v>2019</v>
      </c>
      <c r="C1558" s="77" t="s">
        <v>14</v>
      </c>
      <c r="D1558" s="78" t="s">
        <v>16</v>
      </c>
      <c r="E1558" s="78" t="s">
        <v>998</v>
      </c>
      <c r="F1558" s="112">
        <v>7</v>
      </c>
      <c r="G1558" s="77" t="s">
        <v>952</v>
      </c>
      <c r="H1558" s="79" t="s">
        <v>8</v>
      </c>
      <c r="I1558" s="137"/>
      <c r="J1558" s="80" t="s">
        <v>1625</v>
      </c>
      <c r="L1558" s="2">
        <v>10.89</v>
      </c>
      <c r="M1558" s="2">
        <v>91.08</v>
      </c>
      <c r="N1558" s="3">
        <v>87.21</v>
      </c>
      <c r="O1558" s="33">
        <f t="shared" ref="O1558:O1589" si="98">100/(M1558-L1558)*(N1558-L1558)</f>
        <v>95.173961840628508</v>
      </c>
    </row>
    <row r="1559" spans="1:15" x14ac:dyDescent="0.35">
      <c r="A1559" s="76">
        <v>44127</v>
      </c>
      <c r="B1559" s="125">
        <v>2019</v>
      </c>
      <c r="C1559" s="77" t="s">
        <v>14</v>
      </c>
      <c r="D1559" s="78" t="s">
        <v>16</v>
      </c>
      <c r="E1559" s="78" t="s">
        <v>998</v>
      </c>
      <c r="F1559" s="112">
        <v>7</v>
      </c>
      <c r="G1559" s="77" t="s">
        <v>952</v>
      </c>
      <c r="H1559" s="79" t="s">
        <v>12</v>
      </c>
      <c r="I1559" s="137"/>
      <c r="J1559" s="80" t="s">
        <v>1626</v>
      </c>
      <c r="L1559" s="39">
        <v>10.89</v>
      </c>
      <c r="M1559" s="39">
        <v>76.040000000000006</v>
      </c>
      <c r="N1559" s="43">
        <v>72.28</v>
      </c>
      <c r="O1559" s="33">
        <f t="shared" si="98"/>
        <v>94.228702993092853</v>
      </c>
    </row>
    <row r="1560" spans="1:15" x14ac:dyDescent="0.35">
      <c r="A1560" s="76">
        <v>44127</v>
      </c>
      <c r="B1560" s="125">
        <v>2019</v>
      </c>
      <c r="C1560" s="77" t="s">
        <v>14</v>
      </c>
      <c r="D1560" s="78" t="s">
        <v>16</v>
      </c>
      <c r="E1560" s="78" t="s">
        <v>998</v>
      </c>
      <c r="F1560" s="112">
        <v>7</v>
      </c>
      <c r="G1560" s="77" t="s">
        <v>952</v>
      </c>
      <c r="H1560" s="79" t="s">
        <v>11</v>
      </c>
      <c r="I1560" s="137"/>
      <c r="J1560" s="80" t="s">
        <v>1627</v>
      </c>
      <c r="L1560" s="39">
        <v>10.89</v>
      </c>
      <c r="M1560" s="39">
        <v>90.52</v>
      </c>
      <c r="N1560" s="43">
        <v>83.88</v>
      </c>
      <c r="O1560" s="33">
        <f t="shared" si="98"/>
        <v>91.6614341328645</v>
      </c>
    </row>
    <row r="1561" spans="1:15" x14ac:dyDescent="0.35">
      <c r="A1561" s="76">
        <v>44127</v>
      </c>
      <c r="B1561" s="125">
        <v>2019</v>
      </c>
      <c r="C1561" s="77" t="s">
        <v>14</v>
      </c>
      <c r="D1561" s="78" t="s">
        <v>16</v>
      </c>
      <c r="E1561" s="78" t="s">
        <v>998</v>
      </c>
      <c r="F1561" s="112">
        <v>7</v>
      </c>
      <c r="G1561" s="77" t="s">
        <v>952</v>
      </c>
      <c r="H1561" s="79" t="s">
        <v>10</v>
      </c>
      <c r="I1561" s="137"/>
      <c r="J1561" s="80" t="s">
        <v>1628</v>
      </c>
      <c r="L1561" s="2">
        <v>10.89</v>
      </c>
      <c r="M1561" s="2">
        <v>76.680000000000007</v>
      </c>
      <c r="N1561" s="3">
        <v>69.36</v>
      </c>
      <c r="O1561" s="33">
        <f t="shared" si="98"/>
        <v>88.873689010487908</v>
      </c>
    </row>
    <row r="1562" spans="1:15" x14ac:dyDescent="0.35">
      <c r="A1562" s="76">
        <v>44127</v>
      </c>
      <c r="B1562" s="125">
        <v>2019</v>
      </c>
      <c r="C1562" s="77" t="s">
        <v>14</v>
      </c>
      <c r="D1562" s="78" t="s">
        <v>16</v>
      </c>
      <c r="E1562" s="78" t="s">
        <v>998</v>
      </c>
      <c r="F1562" s="112">
        <v>7</v>
      </c>
      <c r="G1562" s="77" t="s">
        <v>990</v>
      </c>
      <c r="H1562" s="79" t="s">
        <v>8</v>
      </c>
      <c r="I1562" s="137"/>
      <c r="J1562" s="80" t="s">
        <v>1629</v>
      </c>
      <c r="L1562" s="39">
        <v>10.89</v>
      </c>
      <c r="M1562" s="39">
        <v>77.28</v>
      </c>
      <c r="N1562" s="43">
        <v>74.3</v>
      </c>
      <c r="O1562" s="33">
        <f t="shared" si="98"/>
        <v>95.511372194607617</v>
      </c>
    </row>
    <row r="1563" spans="1:15" x14ac:dyDescent="0.35">
      <c r="A1563" s="76">
        <v>44127</v>
      </c>
      <c r="B1563" s="125">
        <v>2019</v>
      </c>
      <c r="C1563" s="77" t="s">
        <v>14</v>
      </c>
      <c r="D1563" s="78" t="s">
        <v>15</v>
      </c>
      <c r="E1563" s="78" t="s">
        <v>992</v>
      </c>
      <c r="F1563" s="106">
        <v>1</v>
      </c>
      <c r="G1563" s="77" t="s">
        <v>990</v>
      </c>
      <c r="H1563" s="79" t="s">
        <v>11</v>
      </c>
      <c r="I1563" s="137"/>
      <c r="J1563" s="80" t="s">
        <v>1423</v>
      </c>
      <c r="L1563" s="2">
        <v>10.89</v>
      </c>
      <c r="M1563" s="2">
        <v>95.85</v>
      </c>
      <c r="N1563" s="3">
        <v>89.7</v>
      </c>
      <c r="O1563" s="33">
        <f t="shared" si="98"/>
        <v>92.761299435028263</v>
      </c>
    </row>
    <row r="1564" spans="1:15" x14ac:dyDescent="0.35">
      <c r="A1564" s="76">
        <v>44127</v>
      </c>
      <c r="B1564" s="125">
        <v>2019</v>
      </c>
      <c r="C1564" s="77" t="s">
        <v>14</v>
      </c>
      <c r="D1564" s="78" t="s">
        <v>16</v>
      </c>
      <c r="E1564" s="78" t="s">
        <v>998</v>
      </c>
      <c r="F1564" s="112">
        <v>7</v>
      </c>
      <c r="G1564" s="77" t="s">
        <v>990</v>
      </c>
      <c r="H1564" s="79" t="s">
        <v>12</v>
      </c>
      <c r="I1564" s="137"/>
      <c r="J1564" s="80" t="s">
        <v>1630</v>
      </c>
      <c r="L1564" s="2">
        <v>10.89</v>
      </c>
      <c r="M1564" s="2">
        <v>92.2</v>
      </c>
      <c r="N1564" s="3">
        <v>87.88</v>
      </c>
      <c r="O1564" s="33">
        <f t="shared" si="98"/>
        <v>94.687000368958294</v>
      </c>
    </row>
    <row r="1565" spans="1:15" x14ac:dyDescent="0.35">
      <c r="A1565" s="76">
        <v>44127</v>
      </c>
      <c r="B1565" s="125">
        <v>2019</v>
      </c>
      <c r="C1565" s="77" t="s">
        <v>14</v>
      </c>
      <c r="D1565" s="78" t="s">
        <v>16</v>
      </c>
      <c r="E1565" s="78" t="s">
        <v>998</v>
      </c>
      <c r="F1565" s="112">
        <v>7</v>
      </c>
      <c r="G1565" s="77" t="s">
        <v>990</v>
      </c>
      <c r="H1565" s="79" t="s">
        <v>11</v>
      </c>
      <c r="I1565" s="137"/>
      <c r="J1565" s="80" t="s">
        <v>1631</v>
      </c>
      <c r="L1565" s="2">
        <v>10.89</v>
      </c>
      <c r="M1565" s="2">
        <v>81.77</v>
      </c>
      <c r="N1565" s="3">
        <v>75.86</v>
      </c>
      <c r="O1565" s="33">
        <f t="shared" si="98"/>
        <v>91.661963882618522</v>
      </c>
    </row>
    <row r="1566" spans="1:15" x14ac:dyDescent="0.35">
      <c r="A1566" s="76">
        <v>44127</v>
      </c>
      <c r="B1566" s="125">
        <v>2019</v>
      </c>
      <c r="C1566" s="77" t="s">
        <v>14</v>
      </c>
      <c r="D1566" s="78" t="s">
        <v>16</v>
      </c>
      <c r="E1566" s="78" t="s">
        <v>998</v>
      </c>
      <c r="F1566" s="112">
        <v>7</v>
      </c>
      <c r="G1566" s="77" t="s">
        <v>990</v>
      </c>
      <c r="H1566" s="79" t="s">
        <v>10</v>
      </c>
      <c r="I1566" s="137"/>
      <c r="J1566" s="80" t="s">
        <v>1632</v>
      </c>
      <c r="L1566" s="2">
        <v>10.89</v>
      </c>
      <c r="M1566" s="2">
        <v>77.650000000000006</v>
      </c>
      <c r="N1566" s="3">
        <v>71.099999999999994</v>
      </c>
      <c r="O1566" s="33">
        <f t="shared" si="98"/>
        <v>90.18873576992209</v>
      </c>
    </row>
    <row r="1567" spans="1:15" x14ac:dyDescent="0.35">
      <c r="A1567" s="76">
        <v>44127</v>
      </c>
      <c r="B1567" s="125">
        <v>2019</v>
      </c>
      <c r="C1567" s="77" t="s">
        <v>14</v>
      </c>
      <c r="D1567" s="78" t="s">
        <v>15</v>
      </c>
      <c r="E1567" s="78" t="s">
        <v>997</v>
      </c>
      <c r="F1567" s="112">
        <v>6</v>
      </c>
      <c r="G1567" s="77" t="s">
        <v>952</v>
      </c>
      <c r="H1567" s="79" t="s">
        <v>8</v>
      </c>
      <c r="I1567" s="137"/>
      <c r="J1567" s="80" t="s">
        <v>1633</v>
      </c>
      <c r="L1567" s="2">
        <v>10.89</v>
      </c>
      <c r="M1567" s="2">
        <v>78.900000000000006</v>
      </c>
      <c r="N1567" s="3">
        <v>74.2</v>
      </c>
      <c r="O1567" s="33">
        <f t="shared" si="98"/>
        <v>93.089251580649901</v>
      </c>
    </row>
    <row r="1568" spans="1:15" x14ac:dyDescent="0.35">
      <c r="A1568" s="76">
        <v>44127</v>
      </c>
      <c r="B1568" s="125">
        <v>2019</v>
      </c>
      <c r="C1568" s="77" t="s">
        <v>14</v>
      </c>
      <c r="D1568" s="78" t="s">
        <v>15</v>
      </c>
      <c r="E1568" s="78" t="s">
        <v>997</v>
      </c>
      <c r="F1568" s="112">
        <v>6</v>
      </c>
      <c r="G1568" s="77" t="s">
        <v>952</v>
      </c>
      <c r="H1568" s="79" t="s">
        <v>12</v>
      </c>
      <c r="I1568" s="137"/>
      <c r="J1568" s="80" t="s">
        <v>1634</v>
      </c>
      <c r="L1568" s="2">
        <v>10.89</v>
      </c>
      <c r="M1568" s="2">
        <v>76.180000000000007</v>
      </c>
      <c r="N1568" s="3">
        <v>71.569999999999993</v>
      </c>
      <c r="O1568" s="33">
        <f t="shared" si="98"/>
        <v>92.939194363608493</v>
      </c>
    </row>
    <row r="1569" spans="1:15" x14ac:dyDescent="0.35">
      <c r="A1569" s="76">
        <v>44127</v>
      </c>
      <c r="B1569" s="125">
        <v>2019</v>
      </c>
      <c r="C1569" s="77" t="s">
        <v>14</v>
      </c>
      <c r="D1569" s="78" t="s">
        <v>15</v>
      </c>
      <c r="E1569" s="78" t="s">
        <v>997</v>
      </c>
      <c r="F1569" s="112">
        <v>6</v>
      </c>
      <c r="G1569" s="77" t="s">
        <v>952</v>
      </c>
      <c r="H1569" s="79" t="s">
        <v>11</v>
      </c>
      <c r="I1569" s="137"/>
      <c r="J1569" s="80" t="s">
        <v>1635</v>
      </c>
      <c r="L1569" s="2">
        <v>10.89</v>
      </c>
      <c r="M1569" s="2">
        <v>92.28</v>
      </c>
      <c r="N1569" s="3">
        <v>85.99</v>
      </c>
      <c r="O1569" s="33">
        <f t="shared" si="98"/>
        <v>92.271777859687916</v>
      </c>
    </row>
    <row r="1570" spans="1:15" x14ac:dyDescent="0.35">
      <c r="A1570" s="76">
        <v>44127</v>
      </c>
      <c r="B1570" s="125">
        <v>2019</v>
      </c>
      <c r="C1570" s="77" t="s">
        <v>14</v>
      </c>
      <c r="D1570" s="78" t="s">
        <v>15</v>
      </c>
      <c r="E1570" s="78" t="s">
        <v>997</v>
      </c>
      <c r="F1570" s="112">
        <v>6</v>
      </c>
      <c r="G1570" s="77" t="s">
        <v>952</v>
      </c>
      <c r="H1570" s="79" t="s">
        <v>10</v>
      </c>
      <c r="I1570" s="137"/>
      <c r="J1570" s="80" t="s">
        <v>1636</v>
      </c>
      <c r="L1570" s="2">
        <v>10.89</v>
      </c>
      <c r="M1570" s="2">
        <v>80.66</v>
      </c>
      <c r="N1570" s="3">
        <v>73.239999999999995</v>
      </c>
      <c r="O1570" s="33">
        <f t="shared" si="98"/>
        <v>89.365056614590799</v>
      </c>
    </row>
    <row r="1571" spans="1:15" x14ac:dyDescent="0.35">
      <c r="A1571" s="76">
        <v>44127</v>
      </c>
      <c r="B1571" s="125">
        <v>2019</v>
      </c>
      <c r="C1571" s="77" t="s">
        <v>14</v>
      </c>
      <c r="D1571" s="78" t="s">
        <v>15</v>
      </c>
      <c r="E1571" s="78" t="s">
        <v>997</v>
      </c>
      <c r="F1571" s="112">
        <v>6</v>
      </c>
      <c r="G1571" s="77" t="s">
        <v>990</v>
      </c>
      <c r="H1571" s="79" t="s">
        <v>8</v>
      </c>
      <c r="I1571" s="137"/>
      <c r="J1571" s="80" t="s">
        <v>1637</v>
      </c>
      <c r="L1571" s="2">
        <v>10.89</v>
      </c>
      <c r="M1571" s="2">
        <v>81.739999999999995</v>
      </c>
      <c r="N1571" s="3">
        <v>76.98</v>
      </c>
      <c r="O1571" s="33">
        <f t="shared" si="98"/>
        <v>93.281580804516594</v>
      </c>
    </row>
    <row r="1572" spans="1:15" x14ac:dyDescent="0.35">
      <c r="A1572" s="76">
        <v>44127</v>
      </c>
      <c r="B1572" s="125">
        <v>2019</v>
      </c>
      <c r="C1572" s="77" t="s">
        <v>14</v>
      </c>
      <c r="D1572" s="78" t="s">
        <v>15</v>
      </c>
      <c r="E1572" s="78" t="s">
        <v>997</v>
      </c>
      <c r="F1572" s="112">
        <v>6</v>
      </c>
      <c r="G1572" s="77" t="s">
        <v>990</v>
      </c>
      <c r="H1572" s="79" t="s">
        <v>12</v>
      </c>
      <c r="I1572" s="137"/>
      <c r="J1572" s="80" t="s">
        <v>1638</v>
      </c>
      <c r="L1572" s="2">
        <v>10.89</v>
      </c>
      <c r="M1572" s="2">
        <v>88.85</v>
      </c>
      <c r="N1572" s="3">
        <v>83.19</v>
      </c>
      <c r="O1572" s="33">
        <f t="shared" si="98"/>
        <v>92.739866598255517</v>
      </c>
    </row>
    <row r="1573" spans="1:15" x14ac:dyDescent="0.35">
      <c r="A1573" s="76">
        <v>44127</v>
      </c>
      <c r="B1573" s="125">
        <v>2019</v>
      </c>
      <c r="C1573" s="77" t="s">
        <v>14</v>
      </c>
      <c r="D1573" s="78" t="s">
        <v>15</v>
      </c>
      <c r="E1573" s="78" t="s">
        <v>997</v>
      </c>
      <c r="F1573" s="112">
        <v>6</v>
      </c>
      <c r="G1573" s="77" t="s">
        <v>990</v>
      </c>
      <c r="H1573" s="79" t="s">
        <v>11</v>
      </c>
      <c r="I1573" s="137"/>
      <c r="J1573" s="80" t="s">
        <v>1639</v>
      </c>
      <c r="L1573" s="39">
        <v>10.89</v>
      </c>
      <c r="M1573" s="39">
        <v>82.05</v>
      </c>
      <c r="N1573" s="43">
        <v>77.150000000000006</v>
      </c>
      <c r="O1573" s="33">
        <f t="shared" si="98"/>
        <v>93.114109050028119</v>
      </c>
    </row>
    <row r="1574" spans="1:15" x14ac:dyDescent="0.35">
      <c r="A1574" s="76">
        <v>44127</v>
      </c>
      <c r="B1574" s="125">
        <v>2019</v>
      </c>
      <c r="C1574" s="77" t="s">
        <v>14</v>
      </c>
      <c r="D1574" s="78" t="s">
        <v>15</v>
      </c>
      <c r="E1574" s="78" t="s">
        <v>992</v>
      </c>
      <c r="F1574" s="106">
        <v>1</v>
      </c>
      <c r="G1574" s="77" t="s">
        <v>990</v>
      </c>
      <c r="H1574" s="79" t="s">
        <v>10</v>
      </c>
      <c r="I1574" s="137"/>
      <c r="J1574" s="80" t="s">
        <v>1424</v>
      </c>
      <c r="L1574" s="39">
        <v>10.89</v>
      </c>
      <c r="M1574" s="39">
        <v>80.69</v>
      </c>
      <c r="N1574" s="43">
        <v>73.44</v>
      </c>
      <c r="O1574" s="33">
        <f t="shared" si="98"/>
        <v>89.613180515759311</v>
      </c>
    </row>
    <row r="1575" spans="1:15" x14ac:dyDescent="0.35">
      <c r="A1575" s="76">
        <v>44127</v>
      </c>
      <c r="B1575" s="125">
        <v>2019</v>
      </c>
      <c r="C1575" s="77" t="s">
        <v>14</v>
      </c>
      <c r="D1575" s="78" t="s">
        <v>15</v>
      </c>
      <c r="E1575" s="78" t="s">
        <v>997</v>
      </c>
      <c r="F1575" s="112">
        <v>6</v>
      </c>
      <c r="G1575" s="77" t="s">
        <v>990</v>
      </c>
      <c r="H1575" s="79" t="s">
        <v>10</v>
      </c>
      <c r="I1575" s="137"/>
      <c r="J1575" s="80" t="s">
        <v>1640</v>
      </c>
      <c r="L1575" s="2">
        <v>10.89</v>
      </c>
      <c r="M1575" s="2">
        <v>72.78</v>
      </c>
      <c r="N1575" s="3">
        <v>66.349999999999994</v>
      </c>
      <c r="O1575" s="33">
        <f t="shared" si="98"/>
        <v>89.610599450638219</v>
      </c>
    </row>
    <row r="1576" spans="1:15" x14ac:dyDescent="0.35">
      <c r="A1576" s="76">
        <v>44127</v>
      </c>
      <c r="B1576" s="125">
        <v>2019</v>
      </c>
      <c r="C1576" s="77" t="s">
        <v>14</v>
      </c>
      <c r="D1576" s="78" t="s">
        <v>14</v>
      </c>
      <c r="E1576" s="78" t="s">
        <v>999</v>
      </c>
      <c r="F1576" s="112">
        <v>8</v>
      </c>
      <c r="G1576" s="77" t="s">
        <v>952</v>
      </c>
      <c r="H1576" s="79" t="s">
        <v>8</v>
      </c>
      <c r="I1576" s="137"/>
      <c r="J1576" s="80" t="s">
        <v>1641</v>
      </c>
      <c r="L1576" s="2">
        <v>10.89</v>
      </c>
      <c r="M1576" s="2">
        <v>85.25</v>
      </c>
      <c r="N1576" s="3">
        <v>79.78</v>
      </c>
      <c r="O1576" s="33">
        <f t="shared" si="98"/>
        <v>92.643894566971483</v>
      </c>
    </row>
    <row r="1577" spans="1:15" x14ac:dyDescent="0.35">
      <c r="A1577" s="76">
        <v>44127</v>
      </c>
      <c r="B1577" s="125">
        <v>2019</v>
      </c>
      <c r="C1577" s="77" t="s">
        <v>14</v>
      </c>
      <c r="D1577" s="78" t="s">
        <v>14</v>
      </c>
      <c r="E1577" s="78" t="s">
        <v>999</v>
      </c>
      <c r="F1577" s="112">
        <v>8</v>
      </c>
      <c r="G1577" s="77" t="s">
        <v>952</v>
      </c>
      <c r="H1577" s="79" t="s">
        <v>12</v>
      </c>
      <c r="I1577" s="137"/>
      <c r="J1577" s="80" t="s">
        <v>1642</v>
      </c>
      <c r="L1577" s="2">
        <v>10.89</v>
      </c>
      <c r="M1577" s="2">
        <v>83.77</v>
      </c>
      <c r="N1577" s="3">
        <v>77.94</v>
      </c>
      <c r="O1577" s="33">
        <f t="shared" si="98"/>
        <v>92.000548847420418</v>
      </c>
    </row>
    <row r="1578" spans="1:15" x14ac:dyDescent="0.35">
      <c r="A1578" s="76">
        <v>44127</v>
      </c>
      <c r="B1578" s="125">
        <v>2019</v>
      </c>
      <c r="C1578" s="77" t="s">
        <v>14</v>
      </c>
      <c r="D1578" s="78" t="s">
        <v>14</v>
      </c>
      <c r="E1578" s="78" t="s">
        <v>999</v>
      </c>
      <c r="F1578" s="112">
        <v>8</v>
      </c>
      <c r="G1578" s="77" t="s">
        <v>952</v>
      </c>
      <c r="H1578" s="79" t="s">
        <v>11</v>
      </c>
      <c r="I1578" s="137"/>
      <c r="J1578" s="80" t="s">
        <v>1643</v>
      </c>
      <c r="L1578" s="2">
        <v>10.89</v>
      </c>
      <c r="M1578" s="2">
        <v>87.18</v>
      </c>
      <c r="N1578" s="3">
        <v>80.5</v>
      </c>
      <c r="O1578" s="33">
        <f t="shared" si="98"/>
        <v>91.243937606501504</v>
      </c>
    </row>
    <row r="1579" spans="1:15" x14ac:dyDescent="0.35">
      <c r="A1579" s="76">
        <v>44127</v>
      </c>
      <c r="B1579" s="125">
        <v>2019</v>
      </c>
      <c r="C1579" s="77" t="s">
        <v>14</v>
      </c>
      <c r="D1579" s="78" t="s">
        <v>14</v>
      </c>
      <c r="E1579" s="78" t="s">
        <v>999</v>
      </c>
      <c r="F1579" s="112">
        <v>8</v>
      </c>
      <c r="G1579" s="77" t="s">
        <v>952</v>
      </c>
      <c r="H1579" s="79" t="s">
        <v>10</v>
      </c>
      <c r="I1579" s="137"/>
      <c r="J1579" s="80" t="s">
        <v>1644</v>
      </c>
      <c r="L1579" s="2">
        <v>10.89</v>
      </c>
      <c r="M1579" s="2">
        <v>81.33</v>
      </c>
      <c r="N1579" s="3">
        <v>72.97</v>
      </c>
      <c r="O1579" s="33">
        <f t="shared" si="98"/>
        <v>88.131743327654732</v>
      </c>
    </row>
    <row r="1580" spans="1:15" x14ac:dyDescent="0.35">
      <c r="A1580" s="76">
        <v>44127</v>
      </c>
      <c r="B1580" s="125">
        <v>2019</v>
      </c>
      <c r="C1580" s="77" t="s">
        <v>14</v>
      </c>
      <c r="D1580" s="78" t="s">
        <v>14</v>
      </c>
      <c r="E1580" s="78" t="s">
        <v>999</v>
      </c>
      <c r="F1580" s="112">
        <v>8</v>
      </c>
      <c r="G1580" s="77" t="s">
        <v>990</v>
      </c>
      <c r="H1580" s="79" t="s">
        <v>8</v>
      </c>
      <c r="I1580" s="137"/>
      <c r="J1580" s="80" t="s">
        <v>1645</v>
      </c>
      <c r="L1580" s="2">
        <v>10.89</v>
      </c>
      <c r="M1580" s="2">
        <v>91.06</v>
      </c>
      <c r="N1580" s="3">
        <v>86.88</v>
      </c>
      <c r="O1580" s="33">
        <f t="shared" si="98"/>
        <v>94.7860795808906</v>
      </c>
    </row>
    <row r="1581" spans="1:15" x14ac:dyDescent="0.35">
      <c r="A1581" s="76">
        <v>44127</v>
      </c>
      <c r="B1581" s="125">
        <v>2019</v>
      </c>
      <c r="C1581" s="77" t="s">
        <v>14</v>
      </c>
      <c r="D1581" s="78" t="s">
        <v>14</v>
      </c>
      <c r="E1581" s="78" t="s">
        <v>999</v>
      </c>
      <c r="F1581" s="112">
        <v>8</v>
      </c>
      <c r="G1581" s="77" t="s">
        <v>990</v>
      </c>
      <c r="H1581" s="79" t="s">
        <v>12</v>
      </c>
      <c r="I1581" s="137"/>
      <c r="J1581" s="80" t="s">
        <v>1646</v>
      </c>
      <c r="L1581" s="2">
        <v>10.89</v>
      </c>
      <c r="M1581" s="2">
        <v>85.77</v>
      </c>
      <c r="N1581" s="3">
        <v>81.17</v>
      </c>
      <c r="O1581" s="33">
        <f t="shared" si="98"/>
        <v>93.856837606837615</v>
      </c>
    </row>
    <row r="1582" spans="1:15" x14ac:dyDescent="0.35">
      <c r="A1582" s="76">
        <v>44127</v>
      </c>
      <c r="B1582" s="125">
        <v>2019</v>
      </c>
      <c r="C1582" s="77" t="s">
        <v>14</v>
      </c>
      <c r="D1582" s="78" t="s">
        <v>14</v>
      </c>
      <c r="E1582" s="78" t="s">
        <v>999</v>
      </c>
      <c r="F1582" s="112">
        <v>8</v>
      </c>
      <c r="G1582" s="77" t="s">
        <v>990</v>
      </c>
      <c r="H1582" s="79" t="s">
        <v>11</v>
      </c>
      <c r="I1582" s="137"/>
      <c r="J1582" s="80" t="s">
        <v>1647</v>
      </c>
      <c r="L1582" s="2">
        <v>10.89</v>
      </c>
      <c r="M1582" s="2">
        <v>83.95</v>
      </c>
      <c r="N1582" s="3">
        <v>77.75</v>
      </c>
      <c r="O1582" s="33">
        <f t="shared" si="98"/>
        <v>91.513824254037772</v>
      </c>
    </row>
    <row r="1583" spans="1:15" x14ac:dyDescent="0.35">
      <c r="A1583" s="76">
        <v>44127</v>
      </c>
      <c r="B1583" s="125">
        <v>2019</v>
      </c>
      <c r="C1583" s="77" t="s">
        <v>14</v>
      </c>
      <c r="D1583" s="78" t="s">
        <v>14</v>
      </c>
      <c r="E1583" s="78" t="s">
        <v>999</v>
      </c>
      <c r="F1583" s="112">
        <v>8</v>
      </c>
      <c r="G1583" s="77" t="s">
        <v>990</v>
      </c>
      <c r="H1583" s="79" t="s">
        <v>10</v>
      </c>
      <c r="I1583" s="137"/>
      <c r="J1583" s="80" t="s">
        <v>1648</v>
      </c>
      <c r="L1583" s="39">
        <v>10.89</v>
      </c>
      <c r="M1583" s="39">
        <v>79.09</v>
      </c>
      <c r="N1583" s="43">
        <v>71.92</v>
      </c>
      <c r="O1583" s="33">
        <f t="shared" si="98"/>
        <v>89.486803519061581</v>
      </c>
    </row>
    <row r="1584" spans="1:15" x14ac:dyDescent="0.35">
      <c r="A1584" s="76">
        <v>44127</v>
      </c>
      <c r="B1584" s="125">
        <v>2019</v>
      </c>
      <c r="C1584" s="77" t="s">
        <v>14</v>
      </c>
      <c r="D1584" s="78" t="s">
        <v>13</v>
      </c>
      <c r="E1584" s="78" t="s">
        <v>993</v>
      </c>
      <c r="F1584" s="112">
        <v>2</v>
      </c>
      <c r="G1584" s="77" t="s">
        <v>952</v>
      </c>
      <c r="H1584" s="79" t="s">
        <v>8</v>
      </c>
      <c r="I1584" s="137"/>
      <c r="J1584" s="80" t="s">
        <v>1649</v>
      </c>
      <c r="L1584" s="2">
        <v>10.9</v>
      </c>
      <c r="M1584" s="2">
        <v>105.37</v>
      </c>
      <c r="N1584" s="3">
        <v>97.82</v>
      </c>
      <c r="O1584" s="33">
        <f t="shared" si="98"/>
        <v>92.008044881973106</v>
      </c>
    </row>
    <row r="1585" spans="1:15" x14ac:dyDescent="0.35">
      <c r="A1585" s="76">
        <v>44127</v>
      </c>
      <c r="B1585" s="125">
        <v>2019</v>
      </c>
      <c r="C1585" s="77" t="s">
        <v>14</v>
      </c>
      <c r="D1585" s="78" t="s">
        <v>16</v>
      </c>
      <c r="E1585" s="78" t="s">
        <v>997</v>
      </c>
      <c r="F1585" s="106">
        <v>6</v>
      </c>
      <c r="G1585" s="77" t="s">
        <v>952</v>
      </c>
      <c r="H1585" s="79" t="s">
        <v>8</v>
      </c>
      <c r="I1585" s="137"/>
      <c r="J1585" s="80" t="s">
        <v>1425</v>
      </c>
      <c r="L1585" s="39">
        <v>10.89</v>
      </c>
      <c r="M1585" s="39">
        <v>80.260000000000005</v>
      </c>
      <c r="N1585" s="43">
        <v>77.94</v>
      </c>
      <c r="O1585" s="33">
        <f t="shared" si="98"/>
        <v>96.65561481908604</v>
      </c>
    </row>
    <row r="1586" spans="1:15" x14ac:dyDescent="0.35">
      <c r="A1586" s="76">
        <v>44127</v>
      </c>
      <c r="B1586" s="125">
        <v>2019</v>
      </c>
      <c r="C1586" s="77" t="s">
        <v>14</v>
      </c>
      <c r="D1586" s="78" t="s">
        <v>13</v>
      </c>
      <c r="E1586" s="78" t="s">
        <v>993</v>
      </c>
      <c r="F1586" s="69">
        <v>2</v>
      </c>
      <c r="G1586" s="77" t="s">
        <v>952</v>
      </c>
      <c r="H1586" s="79" t="s">
        <v>12</v>
      </c>
      <c r="I1586" s="137"/>
      <c r="J1586" s="80" t="s">
        <v>1650</v>
      </c>
      <c r="L1586" s="94">
        <v>10.97</v>
      </c>
      <c r="M1586" s="94">
        <v>102.74</v>
      </c>
      <c r="N1586" s="94">
        <v>94.32</v>
      </c>
      <c r="O1586" s="33">
        <f t="shared" si="98"/>
        <v>90.824888307725828</v>
      </c>
    </row>
    <row r="1587" spans="1:15" x14ac:dyDescent="0.35">
      <c r="A1587" s="76">
        <v>44127</v>
      </c>
      <c r="B1587" s="125">
        <v>2019</v>
      </c>
      <c r="C1587" s="77" t="s">
        <v>14</v>
      </c>
      <c r="D1587" s="78" t="s">
        <v>13</v>
      </c>
      <c r="E1587" s="78" t="s">
        <v>993</v>
      </c>
      <c r="F1587" s="126">
        <v>2</v>
      </c>
      <c r="G1587" s="77" t="s">
        <v>952</v>
      </c>
      <c r="H1587" s="79" t="s">
        <v>11</v>
      </c>
      <c r="I1587" s="137"/>
      <c r="J1587" s="80" t="s">
        <v>1651</v>
      </c>
      <c r="L1587" s="94">
        <v>10.88</v>
      </c>
      <c r="M1587" s="94">
        <v>105.08</v>
      </c>
      <c r="N1587" s="94">
        <v>96.83</v>
      </c>
      <c r="O1587" s="33">
        <f t="shared" si="98"/>
        <v>91.242038216560516</v>
      </c>
    </row>
    <row r="1588" spans="1:15" x14ac:dyDescent="0.35">
      <c r="A1588" s="76">
        <v>44127</v>
      </c>
      <c r="B1588" s="125">
        <v>2019</v>
      </c>
      <c r="C1588" s="77" t="s">
        <v>14</v>
      </c>
      <c r="D1588" s="78" t="s">
        <v>13</v>
      </c>
      <c r="E1588" s="78" t="s">
        <v>993</v>
      </c>
      <c r="F1588" s="69">
        <v>2</v>
      </c>
      <c r="G1588" s="77" t="s">
        <v>952</v>
      </c>
      <c r="H1588" s="79" t="s">
        <v>10</v>
      </c>
      <c r="I1588" s="137"/>
      <c r="J1588" s="80" t="s">
        <v>1652</v>
      </c>
      <c r="L1588" s="94">
        <v>10.87</v>
      </c>
      <c r="M1588" s="94">
        <v>75.180000000000007</v>
      </c>
      <c r="N1588" s="94">
        <v>69</v>
      </c>
      <c r="O1588" s="33">
        <f t="shared" si="98"/>
        <v>90.390296998911523</v>
      </c>
    </row>
    <row r="1589" spans="1:15" x14ac:dyDescent="0.35">
      <c r="A1589" s="76">
        <v>44127</v>
      </c>
      <c r="B1589" s="125">
        <v>2019</v>
      </c>
      <c r="C1589" s="77" t="s">
        <v>14</v>
      </c>
      <c r="D1589" s="78" t="s">
        <v>13</v>
      </c>
      <c r="E1589" s="78" t="s">
        <v>993</v>
      </c>
      <c r="F1589" s="126">
        <v>2</v>
      </c>
      <c r="G1589" s="77" t="s">
        <v>990</v>
      </c>
      <c r="H1589" s="79" t="s">
        <v>8</v>
      </c>
      <c r="I1589" s="137"/>
      <c r="J1589" s="80" t="s">
        <v>1653</v>
      </c>
      <c r="L1589" s="94">
        <v>10.89</v>
      </c>
      <c r="M1589" s="94">
        <v>103.42</v>
      </c>
      <c r="N1589" s="94">
        <v>97.84</v>
      </c>
      <c r="O1589" s="33">
        <f t="shared" si="98"/>
        <v>93.969523397816928</v>
      </c>
    </row>
    <row r="1590" spans="1:15" x14ac:dyDescent="0.35">
      <c r="A1590" s="76">
        <v>44127</v>
      </c>
      <c r="B1590" s="125">
        <v>2019</v>
      </c>
      <c r="C1590" s="77" t="s">
        <v>14</v>
      </c>
      <c r="D1590" s="78" t="s">
        <v>13</v>
      </c>
      <c r="E1590" s="78" t="s">
        <v>993</v>
      </c>
      <c r="F1590" s="126">
        <v>2</v>
      </c>
      <c r="G1590" s="77" t="s">
        <v>990</v>
      </c>
      <c r="H1590" s="79" t="s">
        <v>12</v>
      </c>
      <c r="I1590" s="137"/>
      <c r="J1590" s="80" t="s">
        <v>1654</v>
      </c>
      <c r="L1590" s="94">
        <v>10.89</v>
      </c>
      <c r="M1590" s="94">
        <v>92.48</v>
      </c>
      <c r="N1590" s="94">
        <v>87.88</v>
      </c>
      <c r="O1590" s="33">
        <f t="shared" ref="O1590:O1621" si="99">100/(M1590-L1590)*(N1590-L1590)</f>
        <v>94.362054173305538</v>
      </c>
    </row>
    <row r="1591" spans="1:15" x14ac:dyDescent="0.35">
      <c r="A1591" s="76">
        <v>44127</v>
      </c>
      <c r="B1591" s="125">
        <v>2019</v>
      </c>
      <c r="C1591" s="77" t="s">
        <v>14</v>
      </c>
      <c r="D1591" s="78" t="s">
        <v>13</v>
      </c>
      <c r="E1591" s="78" t="s">
        <v>993</v>
      </c>
      <c r="F1591" s="69">
        <v>2</v>
      </c>
      <c r="G1591" s="77" t="s">
        <v>990</v>
      </c>
      <c r="H1591" s="79" t="s">
        <v>11</v>
      </c>
      <c r="I1591" s="137"/>
      <c r="J1591" s="80" t="s">
        <v>1655</v>
      </c>
      <c r="L1591" s="94">
        <v>10.96</v>
      </c>
      <c r="M1591" s="94">
        <v>104.52</v>
      </c>
      <c r="N1591" s="94">
        <v>97.73</v>
      </c>
      <c r="O1591" s="33">
        <f t="shared" si="99"/>
        <v>92.742625053441643</v>
      </c>
    </row>
    <row r="1592" spans="1:15" x14ac:dyDescent="0.35">
      <c r="A1592" s="76">
        <v>44127</v>
      </c>
      <c r="B1592" s="125">
        <v>2019</v>
      </c>
      <c r="C1592" s="77" t="s">
        <v>14</v>
      </c>
      <c r="D1592" s="78" t="s">
        <v>13</v>
      </c>
      <c r="E1592" s="78" t="s">
        <v>993</v>
      </c>
      <c r="F1592" s="69">
        <v>2</v>
      </c>
      <c r="G1592" s="77" t="s">
        <v>990</v>
      </c>
      <c r="H1592" s="79" t="s">
        <v>10</v>
      </c>
      <c r="I1592" s="137"/>
      <c r="J1592" s="80" t="s">
        <v>1656</v>
      </c>
      <c r="L1592" s="94">
        <v>10.89</v>
      </c>
      <c r="M1592" s="94">
        <v>75.59</v>
      </c>
      <c r="N1592" s="94">
        <v>68.53</v>
      </c>
      <c r="O1592" s="33">
        <f t="shared" si="99"/>
        <v>89.08809891808346</v>
      </c>
    </row>
    <row r="1593" spans="1:15" x14ac:dyDescent="0.35">
      <c r="A1593" s="76">
        <v>44127</v>
      </c>
      <c r="B1593" s="125">
        <v>2019</v>
      </c>
      <c r="C1593" s="77" t="s">
        <v>14</v>
      </c>
      <c r="D1593" s="78" t="s">
        <v>13</v>
      </c>
      <c r="E1593" s="78" t="s">
        <v>992</v>
      </c>
      <c r="F1593" s="126">
        <v>1</v>
      </c>
      <c r="G1593" s="77" t="s">
        <v>952</v>
      </c>
      <c r="H1593" s="79" t="s">
        <v>8</v>
      </c>
      <c r="I1593" s="137"/>
      <c r="J1593" s="80" t="s">
        <v>1657</v>
      </c>
      <c r="L1593" s="94">
        <v>10.95</v>
      </c>
      <c r="M1593" s="94">
        <v>102.84</v>
      </c>
      <c r="N1593" s="94">
        <v>95.02</v>
      </c>
      <c r="O1593" s="33">
        <f t="shared" si="99"/>
        <v>91.489824790510383</v>
      </c>
    </row>
    <row r="1594" spans="1:15" x14ac:dyDescent="0.35">
      <c r="A1594" s="76">
        <v>44127</v>
      </c>
      <c r="B1594" s="125">
        <v>2019</v>
      </c>
      <c r="C1594" s="77" t="s">
        <v>14</v>
      </c>
      <c r="D1594" s="78" t="s">
        <v>13</v>
      </c>
      <c r="E1594" s="78" t="s">
        <v>992</v>
      </c>
      <c r="F1594" s="126">
        <v>1</v>
      </c>
      <c r="G1594" s="77" t="s">
        <v>952</v>
      </c>
      <c r="H1594" s="79" t="s">
        <v>12</v>
      </c>
      <c r="I1594" s="137"/>
      <c r="J1594" s="80" t="s">
        <v>1658</v>
      </c>
      <c r="L1594" s="94">
        <v>10.94</v>
      </c>
      <c r="M1594" s="94">
        <v>99.42</v>
      </c>
      <c r="N1594" s="94">
        <v>93.79</v>
      </c>
      <c r="O1594" s="33">
        <f t="shared" si="99"/>
        <v>93.636980108499088</v>
      </c>
    </row>
    <row r="1595" spans="1:15" x14ac:dyDescent="0.35">
      <c r="A1595" s="76">
        <v>44127</v>
      </c>
      <c r="B1595" s="125">
        <v>2019</v>
      </c>
      <c r="C1595" s="77" t="s">
        <v>14</v>
      </c>
      <c r="D1595" s="78" t="s">
        <v>13</v>
      </c>
      <c r="E1595" s="78" t="s">
        <v>992</v>
      </c>
      <c r="F1595" s="126">
        <v>1</v>
      </c>
      <c r="G1595" s="77" t="s">
        <v>952</v>
      </c>
      <c r="H1595" s="79" t="s">
        <v>11</v>
      </c>
      <c r="I1595" s="137"/>
      <c r="J1595" s="80" t="s">
        <v>1659</v>
      </c>
      <c r="L1595" s="94">
        <v>10.95</v>
      </c>
      <c r="M1595" s="94">
        <v>96.08</v>
      </c>
      <c r="N1595" s="94">
        <v>88.22</v>
      </c>
      <c r="O1595" s="33">
        <f t="shared" si="99"/>
        <v>90.767062140256073</v>
      </c>
    </row>
    <row r="1596" spans="1:15" x14ac:dyDescent="0.35">
      <c r="A1596" s="76">
        <v>44127</v>
      </c>
      <c r="B1596" s="125">
        <v>2019</v>
      </c>
      <c r="C1596" s="77" t="s">
        <v>14</v>
      </c>
      <c r="D1596" s="78" t="s">
        <v>16</v>
      </c>
      <c r="E1596" s="78" t="s">
        <v>997</v>
      </c>
      <c r="F1596" s="123">
        <v>6</v>
      </c>
      <c r="G1596" s="77" t="s">
        <v>952</v>
      </c>
      <c r="H1596" s="79" t="s">
        <v>12</v>
      </c>
      <c r="I1596" s="137"/>
      <c r="J1596" s="80" t="s">
        <v>1426</v>
      </c>
      <c r="L1596" s="9">
        <v>10.89</v>
      </c>
      <c r="M1596" s="9">
        <v>90.3</v>
      </c>
      <c r="N1596" s="9">
        <v>84.44</v>
      </c>
      <c r="O1596" s="33">
        <f t="shared" si="99"/>
        <v>92.620576753557486</v>
      </c>
    </row>
    <row r="1597" spans="1:15" x14ac:dyDescent="0.35">
      <c r="A1597" s="76">
        <v>44127</v>
      </c>
      <c r="B1597" s="125">
        <v>2019</v>
      </c>
      <c r="C1597" s="77" t="s">
        <v>14</v>
      </c>
      <c r="D1597" s="78" t="s">
        <v>13</v>
      </c>
      <c r="E1597" s="78" t="s">
        <v>992</v>
      </c>
      <c r="F1597" s="69">
        <v>1</v>
      </c>
      <c r="G1597" s="77" t="s">
        <v>952</v>
      </c>
      <c r="H1597" s="79" t="s">
        <v>10</v>
      </c>
      <c r="I1597" s="137"/>
      <c r="J1597" s="80" t="s">
        <v>1660</v>
      </c>
      <c r="L1597" s="94">
        <v>10.95</v>
      </c>
      <c r="M1597" s="94">
        <v>77.540000000000006</v>
      </c>
      <c r="N1597" s="94">
        <v>69.2</v>
      </c>
      <c r="O1597" s="33">
        <f t="shared" si="99"/>
        <v>87.475596936476947</v>
      </c>
    </row>
    <row r="1598" spans="1:15" x14ac:dyDescent="0.35">
      <c r="A1598" s="76">
        <v>44127</v>
      </c>
      <c r="B1598" s="125">
        <v>2019</v>
      </c>
      <c r="C1598" s="77" t="s">
        <v>14</v>
      </c>
      <c r="D1598" s="78" t="s">
        <v>13</v>
      </c>
      <c r="E1598" s="78" t="s">
        <v>992</v>
      </c>
      <c r="F1598" s="126">
        <v>1</v>
      </c>
      <c r="G1598" s="77" t="s">
        <v>990</v>
      </c>
      <c r="H1598" s="79" t="s">
        <v>8</v>
      </c>
      <c r="I1598" s="137"/>
      <c r="J1598" s="80" t="s">
        <v>1661</v>
      </c>
      <c r="L1598" s="94">
        <v>10.85</v>
      </c>
      <c r="M1598" s="94">
        <v>111.92</v>
      </c>
      <c r="N1598" s="94">
        <v>104.62</v>
      </c>
      <c r="O1598" s="33">
        <f t="shared" si="99"/>
        <v>92.777283071138825</v>
      </c>
    </row>
    <row r="1599" spans="1:15" x14ac:dyDescent="0.35">
      <c r="A1599" s="76">
        <v>44127</v>
      </c>
      <c r="B1599" s="125">
        <v>2019</v>
      </c>
      <c r="C1599" s="77" t="s">
        <v>14</v>
      </c>
      <c r="D1599" s="78" t="s">
        <v>13</v>
      </c>
      <c r="E1599" s="78" t="s">
        <v>992</v>
      </c>
      <c r="F1599" s="69">
        <v>1</v>
      </c>
      <c r="G1599" s="77" t="s">
        <v>990</v>
      </c>
      <c r="H1599" s="79" t="s">
        <v>12</v>
      </c>
      <c r="I1599" s="137"/>
      <c r="J1599" s="80" t="s">
        <v>1662</v>
      </c>
      <c r="L1599" s="94">
        <v>10.97</v>
      </c>
      <c r="M1599" s="94">
        <v>101.04</v>
      </c>
      <c r="N1599" s="94">
        <v>93.43</v>
      </c>
      <c r="O1599" s="33">
        <f t="shared" si="99"/>
        <v>91.551015876540475</v>
      </c>
    </row>
    <row r="1600" spans="1:15" x14ac:dyDescent="0.35">
      <c r="A1600" s="76">
        <v>44127</v>
      </c>
      <c r="B1600" s="125">
        <v>2019</v>
      </c>
      <c r="C1600" s="77" t="s">
        <v>14</v>
      </c>
      <c r="D1600" s="78" t="s">
        <v>13</v>
      </c>
      <c r="E1600" s="78" t="s">
        <v>992</v>
      </c>
      <c r="F1600" s="126">
        <v>1</v>
      </c>
      <c r="G1600" s="77" t="s">
        <v>990</v>
      </c>
      <c r="H1600" s="79" t="s">
        <v>11</v>
      </c>
      <c r="I1600" s="137"/>
      <c r="J1600" s="80" t="s">
        <v>1663</v>
      </c>
      <c r="L1600" s="94">
        <v>10.95</v>
      </c>
      <c r="M1600" s="94">
        <v>107.61</v>
      </c>
      <c r="N1600" s="94">
        <v>97.46</v>
      </c>
      <c r="O1600" s="33">
        <f t="shared" si="99"/>
        <v>89.499275812124964</v>
      </c>
    </row>
    <row r="1601" spans="1:15" x14ac:dyDescent="0.35">
      <c r="A1601" s="76">
        <v>44127</v>
      </c>
      <c r="B1601" s="125">
        <v>2019</v>
      </c>
      <c r="C1601" s="77" t="s">
        <v>14</v>
      </c>
      <c r="D1601" s="78" t="s">
        <v>13</v>
      </c>
      <c r="E1601" s="78" t="s">
        <v>992</v>
      </c>
      <c r="F1601" s="69">
        <v>1</v>
      </c>
      <c r="G1601" s="77" t="s">
        <v>990</v>
      </c>
      <c r="H1601" s="79" t="s">
        <v>10</v>
      </c>
      <c r="I1601" s="137"/>
      <c r="J1601" s="80" t="s">
        <v>1664</v>
      </c>
      <c r="L1601" s="94">
        <v>10.91</v>
      </c>
      <c r="M1601" s="94">
        <v>95.39</v>
      </c>
      <c r="N1601" s="94">
        <v>85</v>
      </c>
      <c r="O1601" s="33">
        <f t="shared" si="99"/>
        <v>87.701231060606062</v>
      </c>
    </row>
    <row r="1602" spans="1:15" x14ac:dyDescent="0.35">
      <c r="A1602" s="76">
        <v>44127</v>
      </c>
      <c r="B1602" s="125">
        <v>2019</v>
      </c>
      <c r="C1602" s="77" t="s">
        <v>14</v>
      </c>
      <c r="D1602" s="78" t="s">
        <v>14</v>
      </c>
      <c r="E1602" s="78" t="s">
        <v>993</v>
      </c>
      <c r="F1602" s="69">
        <v>2</v>
      </c>
      <c r="G1602" s="77" t="s">
        <v>952</v>
      </c>
      <c r="H1602" s="79" t="s">
        <v>8</v>
      </c>
      <c r="I1602" s="137"/>
      <c r="J1602" s="80" t="s">
        <v>1665</v>
      </c>
      <c r="L1602" s="94">
        <v>10.87</v>
      </c>
      <c r="M1602" s="94">
        <v>93.45</v>
      </c>
      <c r="N1602" s="94">
        <v>87.23</v>
      </c>
      <c r="O1602" s="33">
        <f t="shared" si="99"/>
        <v>92.467909905546136</v>
      </c>
    </row>
    <row r="1603" spans="1:15" x14ac:dyDescent="0.35">
      <c r="A1603" s="76">
        <v>44127</v>
      </c>
      <c r="B1603" s="125">
        <v>2019</v>
      </c>
      <c r="C1603" s="77" t="s">
        <v>14</v>
      </c>
      <c r="D1603" s="78" t="s">
        <v>14</v>
      </c>
      <c r="E1603" s="78" t="s">
        <v>993</v>
      </c>
      <c r="F1603" s="126">
        <v>2</v>
      </c>
      <c r="G1603" s="77" t="s">
        <v>952</v>
      </c>
      <c r="H1603" s="79" t="s">
        <v>12</v>
      </c>
      <c r="I1603" s="137"/>
      <c r="J1603" s="80" t="s">
        <v>1666</v>
      </c>
      <c r="L1603" s="94">
        <v>10.86</v>
      </c>
      <c r="M1603" s="94">
        <v>103.88</v>
      </c>
      <c r="N1603" s="94">
        <v>97.71</v>
      </c>
      <c r="O1603" s="33">
        <f t="shared" si="99"/>
        <v>93.367017845624602</v>
      </c>
    </row>
    <row r="1604" spans="1:15" x14ac:dyDescent="0.35">
      <c r="A1604" s="76">
        <v>44127</v>
      </c>
      <c r="B1604" s="125">
        <v>2019</v>
      </c>
      <c r="C1604" s="77" t="s">
        <v>14</v>
      </c>
      <c r="D1604" s="78" t="s">
        <v>14</v>
      </c>
      <c r="E1604" s="78" t="s">
        <v>993</v>
      </c>
      <c r="F1604" s="69">
        <v>2</v>
      </c>
      <c r="G1604" s="77" t="s">
        <v>952</v>
      </c>
      <c r="H1604" s="79" t="s">
        <v>11</v>
      </c>
      <c r="I1604" s="137"/>
      <c r="J1604" s="80" t="s">
        <v>1667</v>
      </c>
      <c r="L1604" s="94">
        <v>10.93</v>
      </c>
      <c r="M1604" s="94">
        <v>102.36</v>
      </c>
      <c r="N1604" s="94">
        <v>94.93</v>
      </c>
      <c r="O1604" s="33">
        <f t="shared" si="99"/>
        <v>91.873564475555057</v>
      </c>
    </row>
    <row r="1605" spans="1:15" x14ac:dyDescent="0.35">
      <c r="A1605" s="76">
        <v>44127</v>
      </c>
      <c r="B1605" s="125">
        <v>2019</v>
      </c>
      <c r="C1605" s="77" t="s">
        <v>14</v>
      </c>
      <c r="D1605" s="78" t="s">
        <v>14</v>
      </c>
      <c r="E1605" s="78" t="s">
        <v>993</v>
      </c>
      <c r="F1605" s="69">
        <v>2</v>
      </c>
      <c r="G1605" s="77" t="s">
        <v>952</v>
      </c>
      <c r="H1605" s="79" t="s">
        <v>10</v>
      </c>
      <c r="I1605" s="137"/>
      <c r="J1605" s="80" t="s">
        <v>1668</v>
      </c>
      <c r="L1605" s="94">
        <v>10.86</v>
      </c>
      <c r="M1605" s="94">
        <v>93.52</v>
      </c>
      <c r="N1605" s="94">
        <v>83.67</v>
      </c>
      <c r="O1605" s="33">
        <f t="shared" si="99"/>
        <v>88.083716428744268</v>
      </c>
    </row>
    <row r="1606" spans="1:15" x14ac:dyDescent="0.35">
      <c r="A1606" s="76">
        <v>44127</v>
      </c>
      <c r="B1606" s="125">
        <v>2019</v>
      </c>
      <c r="C1606" s="77" t="s">
        <v>14</v>
      </c>
      <c r="D1606" s="78" t="s">
        <v>14</v>
      </c>
      <c r="E1606" s="78" t="s">
        <v>993</v>
      </c>
      <c r="F1606" s="69">
        <v>2</v>
      </c>
      <c r="G1606" s="77" t="s">
        <v>990</v>
      </c>
      <c r="H1606" s="79" t="s">
        <v>8</v>
      </c>
      <c r="I1606" s="137"/>
      <c r="J1606" s="80" t="s">
        <v>1669</v>
      </c>
      <c r="L1606" s="94">
        <v>10.93</v>
      </c>
      <c r="M1606" s="94">
        <v>114.7</v>
      </c>
      <c r="N1606" s="94">
        <v>109.88</v>
      </c>
      <c r="O1606" s="33">
        <f t="shared" si="99"/>
        <v>95.35511226751467</v>
      </c>
    </row>
    <row r="1607" spans="1:15" x14ac:dyDescent="0.35">
      <c r="A1607" s="76">
        <v>44127</v>
      </c>
      <c r="B1607" s="125">
        <v>2019</v>
      </c>
      <c r="C1607" s="77" t="s">
        <v>14</v>
      </c>
      <c r="D1607" s="78" t="s">
        <v>16</v>
      </c>
      <c r="E1607" s="78" t="s">
        <v>997</v>
      </c>
      <c r="F1607" s="123">
        <v>6</v>
      </c>
      <c r="G1607" s="77" t="s">
        <v>952</v>
      </c>
      <c r="H1607" s="79" t="s">
        <v>11</v>
      </c>
      <c r="I1607" s="137"/>
      <c r="J1607" s="80" t="s">
        <v>1427</v>
      </c>
      <c r="L1607" s="9">
        <v>10.89</v>
      </c>
      <c r="M1607" s="9">
        <v>87.92</v>
      </c>
      <c r="N1607" s="9">
        <v>80.209999999999994</v>
      </c>
      <c r="O1607" s="33">
        <f t="shared" si="99"/>
        <v>89.990912631442285</v>
      </c>
    </row>
    <row r="1608" spans="1:15" x14ac:dyDescent="0.35">
      <c r="A1608" s="76">
        <v>44127</v>
      </c>
      <c r="B1608" s="125">
        <v>2019</v>
      </c>
      <c r="C1608" s="77" t="s">
        <v>14</v>
      </c>
      <c r="D1608" s="78" t="s">
        <v>14</v>
      </c>
      <c r="E1608" s="78" t="s">
        <v>993</v>
      </c>
      <c r="F1608" s="126">
        <v>2</v>
      </c>
      <c r="G1608" s="77" t="s">
        <v>990</v>
      </c>
      <c r="H1608" s="79" t="s">
        <v>12</v>
      </c>
      <c r="I1608" s="137"/>
      <c r="J1608" s="80" t="s">
        <v>1670</v>
      </c>
      <c r="L1608" s="94">
        <v>10.9</v>
      </c>
      <c r="M1608" s="94">
        <v>116.13</v>
      </c>
      <c r="N1608" s="94">
        <v>110.21</v>
      </c>
      <c r="O1608" s="33">
        <f t="shared" si="99"/>
        <v>94.374227881782758</v>
      </c>
    </row>
    <row r="1609" spans="1:15" x14ac:dyDescent="0.35">
      <c r="A1609" s="76">
        <v>44127</v>
      </c>
      <c r="B1609" s="125">
        <v>2019</v>
      </c>
      <c r="C1609" s="77" t="s">
        <v>14</v>
      </c>
      <c r="D1609" s="78" t="s">
        <v>14</v>
      </c>
      <c r="E1609" s="78" t="s">
        <v>993</v>
      </c>
      <c r="F1609" s="126">
        <v>2</v>
      </c>
      <c r="G1609" s="77" t="s">
        <v>990</v>
      </c>
      <c r="H1609" s="79" t="s">
        <v>11</v>
      </c>
      <c r="I1609" s="137"/>
      <c r="J1609" s="80" t="s">
        <v>1671</v>
      </c>
      <c r="L1609" s="94">
        <v>10.88</v>
      </c>
      <c r="M1609" s="94">
        <v>108.14</v>
      </c>
      <c r="N1609" s="94">
        <v>102.19</v>
      </c>
      <c r="O1609" s="33">
        <f t="shared" si="99"/>
        <v>93.8823771334567</v>
      </c>
    </row>
    <row r="1610" spans="1:15" x14ac:dyDescent="0.35">
      <c r="A1610" s="76">
        <v>44127</v>
      </c>
      <c r="B1610" s="125">
        <v>2019</v>
      </c>
      <c r="C1610" s="77" t="s">
        <v>14</v>
      </c>
      <c r="D1610" s="78" t="s">
        <v>14</v>
      </c>
      <c r="E1610" s="78" t="s">
        <v>993</v>
      </c>
      <c r="F1610" s="69">
        <v>2</v>
      </c>
      <c r="G1610" s="77" t="s">
        <v>990</v>
      </c>
      <c r="H1610" s="79" t="s">
        <v>10</v>
      </c>
      <c r="I1610" s="137"/>
      <c r="J1610" s="80" t="s">
        <v>1672</v>
      </c>
      <c r="L1610" s="94">
        <v>10.92</v>
      </c>
      <c r="M1610" s="94">
        <v>89.75</v>
      </c>
      <c r="N1610" s="94">
        <v>80.599999999999994</v>
      </c>
      <c r="O1610" s="33">
        <f t="shared" si="99"/>
        <v>88.392743879233777</v>
      </c>
    </row>
    <row r="1611" spans="1:15" x14ac:dyDescent="0.35">
      <c r="A1611" s="76">
        <v>44127</v>
      </c>
      <c r="B1611" s="125">
        <v>2019</v>
      </c>
      <c r="C1611" s="77" t="s">
        <v>14</v>
      </c>
      <c r="D1611" s="78" t="s">
        <v>15</v>
      </c>
      <c r="E1611" s="78" t="s">
        <v>999</v>
      </c>
      <c r="F1611" s="126">
        <v>8</v>
      </c>
      <c r="G1611" s="77" t="s">
        <v>952</v>
      </c>
      <c r="H1611" s="79" t="s">
        <v>8</v>
      </c>
      <c r="I1611" s="137"/>
      <c r="J1611" s="80" t="s">
        <v>1673</v>
      </c>
      <c r="L1611" s="70">
        <v>10.88</v>
      </c>
      <c r="M1611" s="70">
        <v>87.75</v>
      </c>
      <c r="N1611" s="70">
        <v>84.19</v>
      </c>
      <c r="O1611" s="33">
        <f t="shared" si="99"/>
        <v>95.368804475087813</v>
      </c>
    </row>
    <row r="1612" spans="1:15" x14ac:dyDescent="0.35">
      <c r="A1612" s="76">
        <v>44127</v>
      </c>
      <c r="B1612" s="125">
        <v>2019</v>
      </c>
      <c r="C1612" s="77" t="s">
        <v>14</v>
      </c>
      <c r="D1612" s="78" t="s">
        <v>15</v>
      </c>
      <c r="E1612" s="78" t="s">
        <v>999</v>
      </c>
      <c r="F1612" s="126">
        <v>8</v>
      </c>
      <c r="G1612" s="77" t="s">
        <v>952</v>
      </c>
      <c r="H1612" s="79" t="s">
        <v>12</v>
      </c>
      <c r="I1612" s="137"/>
      <c r="J1612" s="80" t="s">
        <v>1674</v>
      </c>
      <c r="L1612" s="70">
        <v>10.87</v>
      </c>
      <c r="M1612" s="70">
        <v>120.2</v>
      </c>
      <c r="N1612" s="70">
        <v>114.84</v>
      </c>
      <c r="O1612" s="33">
        <f t="shared" si="99"/>
        <v>95.097411506448367</v>
      </c>
    </row>
    <row r="1613" spans="1:15" x14ac:dyDescent="0.35">
      <c r="A1613" s="76">
        <v>44127</v>
      </c>
      <c r="B1613" s="125">
        <v>2019</v>
      </c>
      <c r="C1613" s="77" t="s">
        <v>14</v>
      </c>
      <c r="D1613" s="78" t="s">
        <v>15</v>
      </c>
      <c r="E1613" s="78" t="s">
        <v>999</v>
      </c>
      <c r="F1613" s="69">
        <v>8</v>
      </c>
      <c r="G1613" s="77" t="s">
        <v>952</v>
      </c>
      <c r="H1613" s="79" t="s">
        <v>11</v>
      </c>
      <c r="I1613" s="137"/>
      <c r="J1613" s="80" t="s">
        <v>1675</v>
      </c>
      <c r="L1613" s="70">
        <v>10.94</v>
      </c>
      <c r="M1613" s="70">
        <v>98.59</v>
      </c>
      <c r="N1613" s="70">
        <v>91.37</v>
      </c>
      <c r="O1613" s="33">
        <f t="shared" si="99"/>
        <v>91.762692527096405</v>
      </c>
    </row>
    <row r="1614" spans="1:15" x14ac:dyDescent="0.35">
      <c r="A1614" s="76">
        <v>44127</v>
      </c>
      <c r="B1614" s="125">
        <v>2019</v>
      </c>
      <c r="C1614" s="77" t="s">
        <v>14</v>
      </c>
      <c r="D1614" s="78" t="s">
        <v>15</v>
      </c>
      <c r="E1614" s="78" t="s">
        <v>999</v>
      </c>
      <c r="F1614" s="69">
        <v>8</v>
      </c>
      <c r="G1614" s="77" t="s">
        <v>952</v>
      </c>
      <c r="H1614" s="79" t="s">
        <v>10</v>
      </c>
      <c r="I1614" s="137"/>
      <c r="J1614" s="80" t="s">
        <v>1676</v>
      </c>
      <c r="L1614" s="70">
        <v>10.93</v>
      </c>
      <c r="M1614" s="70">
        <v>91.02</v>
      </c>
      <c r="N1614" s="70">
        <v>82.29</v>
      </c>
      <c r="O1614" s="33">
        <f t="shared" si="99"/>
        <v>89.099762766887252</v>
      </c>
    </row>
    <row r="1615" spans="1:15" x14ac:dyDescent="0.35">
      <c r="A1615" s="76">
        <v>44127</v>
      </c>
      <c r="B1615" s="125">
        <v>2019</v>
      </c>
      <c r="C1615" s="77" t="s">
        <v>14</v>
      </c>
      <c r="D1615" s="78" t="s">
        <v>15</v>
      </c>
      <c r="E1615" s="78" t="s">
        <v>999</v>
      </c>
      <c r="F1615" s="126">
        <v>8</v>
      </c>
      <c r="G1615" s="77" t="s">
        <v>990</v>
      </c>
      <c r="H1615" s="79" t="s">
        <v>10</v>
      </c>
      <c r="I1615" s="137"/>
      <c r="J1615" s="80" t="s">
        <v>1677</v>
      </c>
      <c r="L1615" s="70">
        <v>10.89</v>
      </c>
      <c r="M1615" s="70">
        <v>89.89</v>
      </c>
      <c r="N1615" s="70">
        <v>81.099999999999994</v>
      </c>
      <c r="O1615" s="33">
        <f t="shared" si="99"/>
        <v>88.87341772151899</v>
      </c>
    </row>
    <row r="1616" spans="1:15" x14ac:dyDescent="0.35">
      <c r="A1616" s="76">
        <v>44127</v>
      </c>
      <c r="B1616" s="125">
        <v>2019</v>
      </c>
      <c r="C1616" s="77" t="s">
        <v>14</v>
      </c>
      <c r="D1616" s="78" t="s">
        <v>15</v>
      </c>
      <c r="E1616" s="78" t="s">
        <v>999</v>
      </c>
      <c r="F1616" s="126">
        <v>8</v>
      </c>
      <c r="G1616" s="77" t="s">
        <v>990</v>
      </c>
      <c r="H1616" s="79" t="s">
        <v>11</v>
      </c>
      <c r="I1616" s="137"/>
      <c r="J1616" s="80" t="s">
        <v>1678</v>
      </c>
      <c r="L1616" s="70">
        <v>10.87</v>
      </c>
      <c r="M1616" s="70">
        <v>114.69</v>
      </c>
      <c r="N1616" s="70">
        <v>108.97</v>
      </c>
      <c r="O1616" s="33">
        <f t="shared" si="99"/>
        <v>94.490464265074166</v>
      </c>
    </row>
    <row r="1617" spans="1:15" x14ac:dyDescent="0.35">
      <c r="A1617" s="76">
        <v>44127</v>
      </c>
      <c r="B1617" s="125">
        <v>2019</v>
      </c>
      <c r="C1617" s="77" t="s">
        <v>14</v>
      </c>
      <c r="D1617" s="78" t="s">
        <v>15</v>
      </c>
      <c r="E1617" s="78" t="s">
        <v>999</v>
      </c>
      <c r="F1617" s="126">
        <v>8</v>
      </c>
      <c r="G1617" s="77" t="s">
        <v>990</v>
      </c>
      <c r="H1617" s="79" t="s">
        <v>12</v>
      </c>
      <c r="I1617" s="137"/>
      <c r="J1617" s="80" t="s">
        <v>1679</v>
      </c>
      <c r="L1617" s="70">
        <v>10.84</v>
      </c>
      <c r="M1617" s="70">
        <v>107.16</v>
      </c>
      <c r="N1617" s="70">
        <v>102.01</v>
      </c>
      <c r="O1617" s="33">
        <f t="shared" si="99"/>
        <v>94.653239202657801</v>
      </c>
    </row>
    <row r="1618" spans="1:15" x14ac:dyDescent="0.35">
      <c r="A1618" s="76">
        <v>44127</v>
      </c>
      <c r="B1618" s="125">
        <v>2019</v>
      </c>
      <c r="C1618" s="77" t="s">
        <v>14</v>
      </c>
      <c r="D1618" s="78" t="s">
        <v>16</v>
      </c>
      <c r="E1618" s="78" t="s">
        <v>997</v>
      </c>
      <c r="F1618" s="123">
        <v>6</v>
      </c>
      <c r="G1618" s="77" t="s">
        <v>952</v>
      </c>
      <c r="H1618" s="79" t="s">
        <v>10</v>
      </c>
      <c r="I1618" s="137"/>
      <c r="J1618" s="80" t="s">
        <v>1428</v>
      </c>
      <c r="L1618" s="9">
        <v>10.89</v>
      </c>
      <c r="M1618" s="9">
        <v>94.12</v>
      </c>
      <c r="N1618" s="9">
        <v>85.24</v>
      </c>
      <c r="O1618" s="33">
        <f t="shared" si="99"/>
        <v>89.33077015499218</v>
      </c>
    </row>
    <row r="1619" spans="1:15" x14ac:dyDescent="0.35">
      <c r="A1619" s="76">
        <v>44127</v>
      </c>
      <c r="B1619" s="125">
        <v>2019</v>
      </c>
      <c r="C1619" s="77" t="s">
        <v>14</v>
      </c>
      <c r="D1619" s="78" t="s">
        <v>15</v>
      </c>
      <c r="E1619" s="78" t="s">
        <v>999</v>
      </c>
      <c r="F1619" s="69">
        <v>8</v>
      </c>
      <c r="G1619" s="77" t="s">
        <v>990</v>
      </c>
      <c r="H1619" s="79" t="s">
        <v>8</v>
      </c>
      <c r="I1619" s="137"/>
      <c r="J1619" s="80" t="s">
        <v>1680</v>
      </c>
      <c r="L1619" s="70">
        <v>10.97</v>
      </c>
      <c r="M1619" s="70">
        <v>108.81</v>
      </c>
      <c r="N1619" s="70">
        <v>104.66</v>
      </c>
      <c r="O1619" s="33">
        <f t="shared" si="99"/>
        <v>95.758381030253474</v>
      </c>
    </row>
    <row r="1620" spans="1:15" x14ac:dyDescent="0.35">
      <c r="A1620" s="76">
        <v>44127</v>
      </c>
      <c r="B1620" s="125">
        <v>2019</v>
      </c>
      <c r="C1620" s="77" t="s">
        <v>14</v>
      </c>
      <c r="D1620" s="78" t="s">
        <v>16</v>
      </c>
      <c r="E1620" s="78" t="s">
        <v>996</v>
      </c>
      <c r="F1620" s="126">
        <v>5</v>
      </c>
      <c r="G1620" s="77" t="s">
        <v>952</v>
      </c>
      <c r="H1620" s="79" t="s">
        <v>8</v>
      </c>
      <c r="I1620" s="137"/>
      <c r="J1620" s="80" t="s">
        <v>1681</v>
      </c>
      <c r="L1620" s="70">
        <v>10.91</v>
      </c>
      <c r="M1620" s="70">
        <v>91.01</v>
      </c>
      <c r="N1620" s="70">
        <v>88.41</v>
      </c>
      <c r="O1620" s="33">
        <f t="shared" si="99"/>
        <v>96.754057428214722</v>
      </c>
    </row>
    <row r="1621" spans="1:15" x14ac:dyDescent="0.35">
      <c r="A1621" s="76">
        <v>44127</v>
      </c>
      <c r="B1621" s="125">
        <v>2019</v>
      </c>
      <c r="C1621" s="77" t="s">
        <v>14</v>
      </c>
      <c r="D1621" s="78" t="s">
        <v>16</v>
      </c>
      <c r="E1621" s="78" t="s">
        <v>996</v>
      </c>
      <c r="F1621" s="69">
        <v>5</v>
      </c>
      <c r="G1621" s="77" t="s">
        <v>952</v>
      </c>
      <c r="H1621" s="79" t="s">
        <v>12</v>
      </c>
      <c r="I1621" s="137"/>
      <c r="J1621" s="80" t="s">
        <v>1682</v>
      </c>
      <c r="L1621" s="70">
        <v>10.93</v>
      </c>
      <c r="M1621" s="70">
        <v>108.51</v>
      </c>
      <c r="N1621" s="70">
        <v>104.39</v>
      </c>
      <c r="O1621" s="33">
        <f t="shared" si="99"/>
        <v>95.777823324451731</v>
      </c>
    </row>
    <row r="1622" spans="1:15" x14ac:dyDescent="0.35">
      <c r="A1622" s="76">
        <v>44127</v>
      </c>
      <c r="B1622" s="125">
        <v>2019</v>
      </c>
      <c r="C1622" s="77" t="s">
        <v>14</v>
      </c>
      <c r="D1622" s="78" t="s">
        <v>16</v>
      </c>
      <c r="E1622" s="78" t="s">
        <v>996</v>
      </c>
      <c r="F1622" s="69">
        <v>5</v>
      </c>
      <c r="G1622" s="77" t="s">
        <v>952</v>
      </c>
      <c r="H1622" s="79" t="s">
        <v>11</v>
      </c>
      <c r="I1622" s="137"/>
      <c r="J1622" s="80" t="s">
        <v>1683</v>
      </c>
      <c r="L1622" s="70">
        <v>10.96</v>
      </c>
      <c r="M1622" s="70">
        <v>116.23</v>
      </c>
      <c r="N1622" s="70">
        <v>108.87</v>
      </c>
      <c r="O1622" s="33">
        <f t="shared" ref="O1622:O1653" si="100">100/(M1622-L1622)*(N1622-L1622)</f>
        <v>93.008454450460718</v>
      </c>
    </row>
    <row r="1623" spans="1:15" x14ac:dyDescent="0.35">
      <c r="A1623" s="76">
        <v>44127</v>
      </c>
      <c r="B1623" s="125">
        <v>2019</v>
      </c>
      <c r="C1623" s="77" t="s">
        <v>14</v>
      </c>
      <c r="D1623" s="78" t="s">
        <v>16</v>
      </c>
      <c r="E1623" s="78" t="s">
        <v>996</v>
      </c>
      <c r="F1623" s="69">
        <v>5</v>
      </c>
      <c r="G1623" s="77" t="s">
        <v>952</v>
      </c>
      <c r="H1623" s="79" t="s">
        <v>10</v>
      </c>
      <c r="I1623" s="137"/>
      <c r="J1623" s="80" t="s">
        <v>1684</v>
      </c>
      <c r="L1623" s="70">
        <v>10.91</v>
      </c>
      <c r="M1623" s="70">
        <v>64.45</v>
      </c>
      <c r="N1623" s="70">
        <v>58.27</v>
      </c>
      <c r="O1623" s="33">
        <f t="shared" si="100"/>
        <v>88.457228240567787</v>
      </c>
    </row>
    <row r="1624" spans="1:15" x14ac:dyDescent="0.35">
      <c r="A1624" s="76">
        <v>44127</v>
      </c>
      <c r="B1624" s="125">
        <v>2019</v>
      </c>
      <c r="C1624" s="77" t="s">
        <v>14</v>
      </c>
      <c r="D1624" s="78" t="s">
        <v>16</v>
      </c>
      <c r="E1624" s="78" t="s">
        <v>996</v>
      </c>
      <c r="F1624" s="126">
        <v>5</v>
      </c>
      <c r="G1624" s="77" t="s">
        <v>990</v>
      </c>
      <c r="H1624" s="79" t="s">
        <v>8</v>
      </c>
      <c r="I1624" s="137"/>
      <c r="J1624" s="80" t="s">
        <v>1685</v>
      </c>
      <c r="L1624" s="70">
        <v>10.94</v>
      </c>
      <c r="M1624" s="70">
        <v>107.1</v>
      </c>
      <c r="N1624" s="70">
        <v>100.51</v>
      </c>
      <c r="O1624" s="33">
        <f t="shared" si="100"/>
        <v>93.146838602329453</v>
      </c>
    </row>
    <row r="1625" spans="1:15" x14ac:dyDescent="0.35">
      <c r="A1625" s="76">
        <v>44127</v>
      </c>
      <c r="B1625" s="125">
        <v>2019</v>
      </c>
      <c r="C1625" s="77" t="s">
        <v>14</v>
      </c>
      <c r="D1625" s="78" t="s">
        <v>16</v>
      </c>
      <c r="E1625" s="78" t="s">
        <v>996</v>
      </c>
      <c r="F1625" s="126">
        <v>5</v>
      </c>
      <c r="G1625" s="77" t="s">
        <v>990</v>
      </c>
      <c r="H1625" s="79" t="s">
        <v>12</v>
      </c>
      <c r="I1625" s="137"/>
      <c r="J1625" s="80" t="s">
        <v>1686</v>
      </c>
      <c r="L1625" s="70">
        <v>10.87</v>
      </c>
      <c r="M1625" s="70">
        <v>104.61</v>
      </c>
      <c r="N1625" s="70">
        <v>97.6</v>
      </c>
      <c r="O1625" s="33">
        <f t="shared" si="100"/>
        <v>92.521868999359938</v>
      </c>
    </row>
    <row r="1626" spans="1:15" x14ac:dyDescent="0.35">
      <c r="A1626" s="76">
        <v>44127</v>
      </c>
      <c r="B1626" s="125">
        <v>2019</v>
      </c>
      <c r="C1626" s="77" t="s">
        <v>14</v>
      </c>
      <c r="D1626" s="78" t="s">
        <v>16</v>
      </c>
      <c r="E1626" s="78" t="s">
        <v>996</v>
      </c>
      <c r="F1626" s="69">
        <v>5</v>
      </c>
      <c r="G1626" s="77" t="s">
        <v>990</v>
      </c>
      <c r="H1626" s="79" t="s">
        <v>11</v>
      </c>
      <c r="I1626" s="137"/>
      <c r="J1626" s="80" t="s">
        <v>1687</v>
      </c>
      <c r="L1626" s="70">
        <v>10.89</v>
      </c>
      <c r="M1626" s="70">
        <v>101.13</v>
      </c>
      <c r="N1626" s="70">
        <v>94.06</v>
      </c>
      <c r="O1626" s="33">
        <f t="shared" si="100"/>
        <v>92.16533687943263</v>
      </c>
    </row>
    <row r="1627" spans="1:15" x14ac:dyDescent="0.35">
      <c r="A1627" s="76">
        <v>44127</v>
      </c>
      <c r="B1627" s="125">
        <v>2019</v>
      </c>
      <c r="C1627" s="77" t="s">
        <v>14</v>
      </c>
      <c r="D1627" s="78" t="s">
        <v>16</v>
      </c>
      <c r="E1627" s="78" t="s">
        <v>996</v>
      </c>
      <c r="F1627" s="69">
        <v>5</v>
      </c>
      <c r="G1627" s="77" t="s">
        <v>990</v>
      </c>
      <c r="H1627" s="79" t="s">
        <v>10</v>
      </c>
      <c r="I1627" s="137"/>
      <c r="J1627" s="80" t="s">
        <v>1688</v>
      </c>
      <c r="L1627" s="70">
        <v>10.94</v>
      </c>
      <c r="M1627" s="70">
        <v>77.73</v>
      </c>
      <c r="N1627" s="70">
        <v>70.34</v>
      </c>
      <c r="O1627" s="33">
        <f t="shared" si="100"/>
        <v>88.935469381643969</v>
      </c>
    </row>
    <row r="1628" spans="1:15" x14ac:dyDescent="0.35">
      <c r="A1628" s="76">
        <v>44127</v>
      </c>
      <c r="B1628" s="125">
        <v>2019</v>
      </c>
      <c r="C1628" s="77" t="s">
        <v>14</v>
      </c>
      <c r="D1628" s="78" t="s">
        <v>16</v>
      </c>
      <c r="E1628" s="78" t="s">
        <v>997</v>
      </c>
      <c r="F1628" s="123">
        <v>6</v>
      </c>
      <c r="G1628" s="77" t="s">
        <v>990</v>
      </c>
      <c r="H1628" s="79" t="s">
        <v>8</v>
      </c>
      <c r="I1628" s="137"/>
      <c r="J1628" s="80" t="s">
        <v>1429</v>
      </c>
      <c r="L1628" s="9">
        <v>10.89</v>
      </c>
      <c r="M1628" s="9">
        <v>98.96</v>
      </c>
      <c r="N1628" s="9">
        <v>94.05</v>
      </c>
      <c r="O1628" s="33">
        <f t="shared" si="100"/>
        <v>94.424889292608142</v>
      </c>
    </row>
    <row r="1629" spans="1:15" x14ac:dyDescent="0.35">
      <c r="A1629" s="76">
        <v>44127</v>
      </c>
      <c r="B1629" s="125">
        <v>2019</v>
      </c>
      <c r="C1629" s="77" t="s">
        <v>14</v>
      </c>
      <c r="D1629" s="78" t="s">
        <v>13</v>
      </c>
      <c r="E1629" s="78" t="s">
        <v>1000</v>
      </c>
      <c r="F1629" s="123">
        <v>9</v>
      </c>
      <c r="G1629" s="77" t="s">
        <v>952</v>
      </c>
      <c r="H1629" s="79" t="s">
        <v>11</v>
      </c>
      <c r="I1629" s="137"/>
      <c r="J1629" s="80" t="s">
        <v>1403</v>
      </c>
      <c r="L1629" s="9">
        <v>10.89</v>
      </c>
      <c r="M1629" s="9">
        <v>79.22</v>
      </c>
      <c r="N1629" s="9">
        <v>71.930000000000007</v>
      </c>
      <c r="O1629" s="33">
        <f t="shared" si="100"/>
        <v>89.331186887165245</v>
      </c>
    </row>
    <row r="1630" spans="1:15" x14ac:dyDescent="0.35">
      <c r="A1630" s="76">
        <v>44127</v>
      </c>
      <c r="B1630" s="125">
        <v>2019</v>
      </c>
      <c r="C1630" s="77" t="s">
        <v>14</v>
      </c>
      <c r="D1630" s="78" t="s">
        <v>16</v>
      </c>
      <c r="E1630" s="78" t="s">
        <v>997</v>
      </c>
      <c r="F1630" s="123">
        <v>6</v>
      </c>
      <c r="G1630" s="77" t="s">
        <v>990</v>
      </c>
      <c r="H1630" s="79" t="s">
        <v>12</v>
      </c>
      <c r="I1630" s="137"/>
      <c r="J1630" s="80" t="s">
        <v>1430</v>
      </c>
      <c r="L1630" s="9">
        <v>10.89</v>
      </c>
      <c r="M1630" s="9">
        <v>79.16</v>
      </c>
      <c r="N1630" s="9">
        <v>73.55</v>
      </c>
      <c r="O1630" s="33">
        <f t="shared" si="100"/>
        <v>91.782627801376876</v>
      </c>
    </row>
    <row r="1631" spans="1:15" x14ac:dyDescent="0.35">
      <c r="A1631" s="76">
        <v>44127</v>
      </c>
      <c r="B1631" s="125">
        <v>2019</v>
      </c>
      <c r="C1631" s="77" t="s">
        <v>14</v>
      </c>
      <c r="D1631" s="78" t="s">
        <v>16</v>
      </c>
      <c r="E1631" s="78" t="s">
        <v>997</v>
      </c>
      <c r="F1631" s="123">
        <v>6</v>
      </c>
      <c r="G1631" s="77" t="s">
        <v>990</v>
      </c>
      <c r="H1631" s="79" t="s">
        <v>11</v>
      </c>
      <c r="I1631" s="137"/>
      <c r="J1631" s="80" t="s">
        <v>1431</v>
      </c>
      <c r="L1631" s="9">
        <v>10.89</v>
      </c>
      <c r="M1631" s="9">
        <v>79.27</v>
      </c>
      <c r="N1631" s="9">
        <v>72.48</v>
      </c>
      <c r="O1631" s="33">
        <f t="shared" si="100"/>
        <v>90.07019596373209</v>
      </c>
    </row>
    <row r="1632" spans="1:15" x14ac:dyDescent="0.35">
      <c r="A1632" s="76">
        <v>44127</v>
      </c>
      <c r="B1632" s="125">
        <v>2019</v>
      </c>
      <c r="C1632" s="77" t="s">
        <v>14</v>
      </c>
      <c r="D1632" s="78" t="s">
        <v>16</v>
      </c>
      <c r="E1632" s="78" t="s">
        <v>997</v>
      </c>
      <c r="F1632" s="123">
        <v>6</v>
      </c>
      <c r="G1632" s="77" t="s">
        <v>990</v>
      </c>
      <c r="H1632" s="79" t="s">
        <v>10</v>
      </c>
      <c r="I1632" s="137"/>
      <c r="J1632" s="80" t="s">
        <v>1432</v>
      </c>
      <c r="L1632" s="9">
        <v>10.89</v>
      </c>
      <c r="M1632" s="9">
        <v>76.040000000000006</v>
      </c>
      <c r="N1632" s="9">
        <v>69.33</v>
      </c>
      <c r="O1632" s="33">
        <f t="shared" si="100"/>
        <v>89.700690713737515</v>
      </c>
    </row>
    <row r="1633" spans="1:15" x14ac:dyDescent="0.35">
      <c r="A1633" s="76">
        <v>44127</v>
      </c>
      <c r="B1633" s="125">
        <v>2019</v>
      </c>
      <c r="C1633" s="77" t="s">
        <v>14</v>
      </c>
      <c r="D1633" s="78" t="s">
        <v>16</v>
      </c>
      <c r="E1633" s="78" t="s">
        <v>993</v>
      </c>
      <c r="F1633" s="123">
        <v>2</v>
      </c>
      <c r="G1633" s="77" t="s">
        <v>952</v>
      </c>
      <c r="H1633" s="79" t="s">
        <v>8</v>
      </c>
      <c r="I1633" s="137"/>
      <c r="J1633" s="80" t="s">
        <v>1433</v>
      </c>
      <c r="L1633" s="9">
        <v>10.89</v>
      </c>
      <c r="M1633" s="9">
        <v>90.11</v>
      </c>
      <c r="N1633" s="9">
        <v>78.209999999999994</v>
      </c>
      <c r="O1633" s="33">
        <f t="shared" si="100"/>
        <v>84.978540772532185</v>
      </c>
    </row>
    <row r="1634" spans="1:15" x14ac:dyDescent="0.35">
      <c r="A1634" s="76">
        <v>44127</v>
      </c>
      <c r="B1634" s="125">
        <v>2019</v>
      </c>
      <c r="C1634" s="77" t="s">
        <v>14</v>
      </c>
      <c r="D1634" s="78" t="s">
        <v>16</v>
      </c>
      <c r="E1634" s="78" t="s">
        <v>993</v>
      </c>
      <c r="F1634" s="123">
        <v>2</v>
      </c>
      <c r="G1634" s="77" t="s">
        <v>952</v>
      </c>
      <c r="H1634" s="79" t="s">
        <v>12</v>
      </c>
      <c r="I1634" s="137"/>
      <c r="J1634" s="80" t="s">
        <v>1434</v>
      </c>
      <c r="L1634" s="9">
        <v>10.89</v>
      </c>
      <c r="M1634" s="9">
        <v>87.24</v>
      </c>
      <c r="N1634" s="9">
        <v>84.16</v>
      </c>
      <c r="O1634" s="33">
        <f t="shared" si="100"/>
        <v>95.965946299934501</v>
      </c>
    </row>
    <row r="1635" spans="1:15" x14ac:dyDescent="0.35">
      <c r="A1635" s="76">
        <v>44127</v>
      </c>
      <c r="B1635" s="125">
        <v>2019</v>
      </c>
      <c r="C1635" s="77" t="s">
        <v>14</v>
      </c>
      <c r="D1635" s="78" t="s">
        <v>16</v>
      </c>
      <c r="E1635" s="78" t="s">
        <v>993</v>
      </c>
      <c r="F1635" s="123">
        <v>2</v>
      </c>
      <c r="G1635" s="77" t="s">
        <v>952</v>
      </c>
      <c r="H1635" s="79" t="s">
        <v>11</v>
      </c>
      <c r="I1635" s="137"/>
      <c r="J1635" s="80" t="s">
        <v>1435</v>
      </c>
      <c r="L1635" s="9">
        <v>10.89</v>
      </c>
      <c r="M1635" s="9">
        <v>82.2</v>
      </c>
      <c r="N1635" s="9">
        <v>76.900000000000006</v>
      </c>
      <c r="O1635" s="33">
        <f t="shared" si="100"/>
        <v>92.567662319450292</v>
      </c>
    </row>
    <row r="1636" spans="1:15" x14ac:dyDescent="0.35">
      <c r="A1636" s="76">
        <v>44127</v>
      </c>
      <c r="B1636" s="125">
        <v>2019</v>
      </c>
      <c r="C1636" s="77" t="s">
        <v>14</v>
      </c>
      <c r="D1636" s="78" t="s">
        <v>16</v>
      </c>
      <c r="E1636" s="78" t="s">
        <v>993</v>
      </c>
      <c r="F1636" s="123">
        <v>2</v>
      </c>
      <c r="G1636" s="77" t="s">
        <v>952</v>
      </c>
      <c r="H1636" s="79" t="s">
        <v>10</v>
      </c>
      <c r="I1636" s="137"/>
      <c r="J1636" s="80" t="s">
        <v>1436</v>
      </c>
      <c r="L1636" s="9">
        <v>10.89</v>
      </c>
      <c r="M1636" s="9">
        <v>86.18</v>
      </c>
      <c r="N1636" s="9">
        <v>78.61</v>
      </c>
      <c r="O1636" s="33">
        <f t="shared" si="100"/>
        <v>89.945543896931852</v>
      </c>
    </row>
    <row r="1637" spans="1:15" x14ac:dyDescent="0.35">
      <c r="A1637" s="76">
        <v>44127</v>
      </c>
      <c r="B1637" s="125">
        <v>2019</v>
      </c>
      <c r="C1637" s="77" t="s">
        <v>14</v>
      </c>
      <c r="D1637" s="78" t="s">
        <v>16</v>
      </c>
      <c r="E1637" s="78" t="s">
        <v>993</v>
      </c>
      <c r="F1637" s="123">
        <v>2</v>
      </c>
      <c r="G1637" s="77" t="s">
        <v>990</v>
      </c>
      <c r="H1637" s="79" t="s">
        <v>8</v>
      </c>
      <c r="I1637" s="137"/>
      <c r="J1637" s="80" t="s">
        <v>1437</v>
      </c>
      <c r="L1637" s="9">
        <v>10.89</v>
      </c>
      <c r="M1637" s="9">
        <v>90.74</v>
      </c>
      <c r="N1637" s="9">
        <v>88.13</v>
      </c>
      <c r="O1637" s="33">
        <f t="shared" si="100"/>
        <v>96.731371321227314</v>
      </c>
    </row>
    <row r="1638" spans="1:15" x14ac:dyDescent="0.35">
      <c r="A1638" s="76">
        <v>44127</v>
      </c>
      <c r="B1638" s="125">
        <v>2019</v>
      </c>
      <c r="C1638" s="77" t="s">
        <v>14</v>
      </c>
      <c r="D1638" s="78" t="s">
        <v>16</v>
      </c>
      <c r="E1638" s="78" t="s">
        <v>993</v>
      </c>
      <c r="F1638" s="123">
        <v>2</v>
      </c>
      <c r="G1638" s="77" t="s">
        <v>990</v>
      </c>
      <c r="H1638" s="79" t="s">
        <v>12</v>
      </c>
      <c r="I1638" s="137"/>
      <c r="J1638" s="80" t="s">
        <v>1438</v>
      </c>
      <c r="L1638" s="9">
        <v>10.89</v>
      </c>
      <c r="M1638" s="9">
        <v>107.55</v>
      </c>
      <c r="N1638" s="9">
        <v>104.02</v>
      </c>
      <c r="O1638" s="33">
        <f t="shared" si="100"/>
        <v>96.348024001655276</v>
      </c>
    </row>
    <row r="1639" spans="1:15" x14ac:dyDescent="0.35">
      <c r="A1639" s="76">
        <v>44127</v>
      </c>
      <c r="B1639" s="125">
        <v>2019</v>
      </c>
      <c r="C1639" s="77" t="s">
        <v>14</v>
      </c>
      <c r="D1639" s="78" t="s">
        <v>16</v>
      </c>
      <c r="E1639" s="78" t="s">
        <v>993</v>
      </c>
      <c r="F1639" s="123">
        <v>2</v>
      </c>
      <c r="G1639" s="77" t="s">
        <v>990</v>
      </c>
      <c r="H1639" s="79" t="s">
        <v>11</v>
      </c>
      <c r="I1639" s="137"/>
      <c r="J1639" s="80" t="s">
        <v>1439</v>
      </c>
      <c r="L1639" s="9">
        <v>10.89</v>
      </c>
      <c r="M1639" s="9">
        <v>89.48</v>
      </c>
      <c r="N1639" s="9">
        <v>84.14</v>
      </c>
      <c r="O1639" s="33">
        <f t="shared" si="100"/>
        <v>93.205242397251567</v>
      </c>
    </row>
    <row r="1640" spans="1:15" x14ac:dyDescent="0.35">
      <c r="A1640" s="76">
        <v>44127</v>
      </c>
      <c r="B1640" s="125">
        <v>2019</v>
      </c>
      <c r="C1640" s="77" t="s">
        <v>14</v>
      </c>
      <c r="D1640" s="78" t="s">
        <v>13</v>
      </c>
      <c r="E1640" s="78" t="s">
        <v>1000</v>
      </c>
      <c r="F1640" s="123">
        <v>9</v>
      </c>
      <c r="G1640" s="77" t="s">
        <v>952</v>
      </c>
      <c r="H1640" s="79" t="s">
        <v>10</v>
      </c>
      <c r="I1640" s="137"/>
      <c r="J1640" s="80" t="s">
        <v>1404</v>
      </c>
      <c r="L1640" s="9">
        <v>10.89</v>
      </c>
      <c r="M1640" s="9">
        <v>84.08</v>
      </c>
      <c r="N1640" s="9">
        <v>74.400000000000006</v>
      </c>
      <c r="O1640" s="33">
        <f t="shared" si="100"/>
        <v>86.77414947397186</v>
      </c>
    </row>
    <row r="1641" spans="1:15" x14ac:dyDescent="0.35">
      <c r="A1641" s="76">
        <v>44127</v>
      </c>
      <c r="B1641" s="125">
        <v>2019</v>
      </c>
      <c r="C1641" s="77" t="s">
        <v>14</v>
      </c>
      <c r="D1641" s="78" t="s">
        <v>16</v>
      </c>
      <c r="E1641" s="78" t="s">
        <v>993</v>
      </c>
      <c r="F1641" s="123">
        <v>2</v>
      </c>
      <c r="G1641" s="77" t="s">
        <v>990</v>
      </c>
      <c r="H1641" s="79" t="s">
        <v>10</v>
      </c>
      <c r="I1641" s="137"/>
      <c r="J1641" s="80" t="s">
        <v>1440</v>
      </c>
      <c r="L1641" s="9">
        <v>10.89</v>
      </c>
      <c r="M1641" s="9">
        <v>74.34</v>
      </c>
      <c r="N1641" s="9">
        <v>68.099999999999994</v>
      </c>
      <c r="O1641" s="33">
        <f t="shared" si="100"/>
        <v>90.165484633569719</v>
      </c>
    </row>
    <row r="1642" spans="1:15" x14ac:dyDescent="0.35">
      <c r="A1642" s="76">
        <v>44127</v>
      </c>
      <c r="B1642" s="125">
        <v>2019</v>
      </c>
      <c r="C1642" s="77" t="s">
        <v>14</v>
      </c>
      <c r="D1642" s="78" t="s">
        <v>15</v>
      </c>
      <c r="E1642" s="78" t="s">
        <v>995</v>
      </c>
      <c r="F1642" s="123">
        <v>4</v>
      </c>
      <c r="G1642" s="77" t="s">
        <v>952</v>
      </c>
      <c r="H1642" s="79" t="s">
        <v>8</v>
      </c>
      <c r="I1642" s="137"/>
      <c r="J1642" s="80" t="s">
        <v>1441</v>
      </c>
      <c r="L1642" s="9">
        <v>10.89</v>
      </c>
      <c r="M1642" s="9">
        <v>60.19</v>
      </c>
      <c r="N1642" s="95">
        <v>60</v>
      </c>
      <c r="O1642" s="33">
        <f t="shared" si="100"/>
        <v>99.614604462474645</v>
      </c>
    </row>
    <row r="1643" spans="1:15" x14ac:dyDescent="0.35">
      <c r="A1643" s="76">
        <v>44127</v>
      </c>
      <c r="B1643" s="125">
        <v>2019</v>
      </c>
      <c r="C1643" s="77" t="s">
        <v>14</v>
      </c>
      <c r="D1643" s="78" t="s">
        <v>15</v>
      </c>
      <c r="E1643" s="78" t="s">
        <v>995</v>
      </c>
      <c r="F1643" s="123">
        <v>4</v>
      </c>
      <c r="G1643" s="77" t="s">
        <v>952</v>
      </c>
      <c r="H1643" s="79" t="s">
        <v>12</v>
      </c>
      <c r="I1643" s="137"/>
      <c r="J1643" s="80" t="s">
        <v>1442</v>
      </c>
      <c r="L1643" s="9">
        <v>10.89</v>
      </c>
      <c r="M1643" s="9">
        <v>102.77</v>
      </c>
      <c r="N1643" s="95">
        <v>97</v>
      </c>
      <c r="O1643" s="33">
        <f t="shared" si="100"/>
        <v>93.72006965607315</v>
      </c>
    </row>
    <row r="1644" spans="1:15" x14ac:dyDescent="0.35">
      <c r="A1644" s="76">
        <v>44127</v>
      </c>
      <c r="B1644" s="125">
        <v>2019</v>
      </c>
      <c r="C1644" s="77" t="s">
        <v>14</v>
      </c>
      <c r="D1644" s="78" t="s">
        <v>15</v>
      </c>
      <c r="E1644" s="78" t="s">
        <v>995</v>
      </c>
      <c r="F1644" s="123">
        <v>4</v>
      </c>
      <c r="G1644" s="77" t="s">
        <v>952</v>
      </c>
      <c r="H1644" s="79" t="s">
        <v>11</v>
      </c>
      <c r="I1644" s="137"/>
      <c r="J1644" s="80" t="s">
        <v>1443</v>
      </c>
      <c r="L1644" s="9">
        <v>10.89</v>
      </c>
      <c r="M1644" s="9">
        <v>98.38</v>
      </c>
      <c r="N1644" s="95">
        <v>90.03</v>
      </c>
      <c r="O1644" s="33">
        <f t="shared" si="100"/>
        <v>90.456052120242333</v>
      </c>
    </row>
    <row r="1645" spans="1:15" x14ac:dyDescent="0.35">
      <c r="A1645" s="76">
        <v>44127</v>
      </c>
      <c r="B1645" s="125">
        <v>2019</v>
      </c>
      <c r="C1645" s="77" t="s">
        <v>14</v>
      </c>
      <c r="D1645" s="78" t="s">
        <v>15</v>
      </c>
      <c r="E1645" s="78" t="s">
        <v>995</v>
      </c>
      <c r="F1645" s="123">
        <v>4</v>
      </c>
      <c r="G1645" s="77" t="s">
        <v>952</v>
      </c>
      <c r="H1645" s="79" t="s">
        <v>10</v>
      </c>
      <c r="I1645" s="137"/>
      <c r="J1645" s="80" t="s">
        <v>1444</v>
      </c>
      <c r="L1645" s="9">
        <v>10.89</v>
      </c>
      <c r="M1645" s="9">
        <v>72.739999999999995</v>
      </c>
      <c r="N1645" s="9">
        <v>66.22</v>
      </c>
      <c r="O1645" s="33">
        <f t="shared" si="100"/>
        <v>89.458367016976567</v>
      </c>
    </row>
    <row r="1646" spans="1:15" x14ac:dyDescent="0.35">
      <c r="A1646" s="76">
        <v>44127</v>
      </c>
      <c r="B1646" s="125">
        <v>2019</v>
      </c>
      <c r="C1646" s="77" t="s">
        <v>14</v>
      </c>
      <c r="D1646" s="78" t="s">
        <v>15</v>
      </c>
      <c r="E1646" s="78" t="s">
        <v>995</v>
      </c>
      <c r="F1646" s="123">
        <v>4</v>
      </c>
      <c r="G1646" s="77" t="s">
        <v>990</v>
      </c>
      <c r="H1646" s="79" t="s">
        <v>8</v>
      </c>
      <c r="I1646" s="137"/>
      <c r="J1646" s="80" t="s">
        <v>1445</v>
      </c>
      <c r="L1646" s="9">
        <v>10.89</v>
      </c>
      <c r="M1646" s="9">
        <v>103.01</v>
      </c>
      <c r="N1646" s="95">
        <v>102.92</v>
      </c>
      <c r="O1646" s="33">
        <f t="shared" si="100"/>
        <v>99.902301346070331</v>
      </c>
    </row>
    <row r="1647" spans="1:15" x14ac:dyDescent="0.35">
      <c r="A1647" s="76">
        <v>44127</v>
      </c>
      <c r="B1647" s="125">
        <v>2019</v>
      </c>
      <c r="C1647" s="77" t="s">
        <v>14</v>
      </c>
      <c r="D1647" s="78" t="s">
        <v>15</v>
      </c>
      <c r="E1647" s="78" t="s">
        <v>995</v>
      </c>
      <c r="F1647" s="123">
        <v>4</v>
      </c>
      <c r="G1647" s="77" t="s">
        <v>990</v>
      </c>
      <c r="H1647" s="79" t="s">
        <v>12</v>
      </c>
      <c r="I1647" s="137"/>
      <c r="J1647" s="80" t="s">
        <v>1446</v>
      </c>
      <c r="L1647" s="9">
        <v>10.89</v>
      </c>
      <c r="M1647" s="9">
        <v>97.3</v>
      </c>
      <c r="N1647" s="95">
        <v>92.9</v>
      </c>
      <c r="O1647" s="33">
        <f t="shared" si="100"/>
        <v>94.907996759634315</v>
      </c>
    </row>
    <row r="1648" spans="1:15" x14ac:dyDescent="0.35">
      <c r="A1648" s="76">
        <v>44127</v>
      </c>
      <c r="B1648" s="125">
        <v>2019</v>
      </c>
      <c r="C1648" s="77" t="s">
        <v>14</v>
      </c>
      <c r="D1648" s="78" t="s">
        <v>15</v>
      </c>
      <c r="E1648" s="78" t="s">
        <v>995</v>
      </c>
      <c r="F1648" s="123">
        <v>4</v>
      </c>
      <c r="G1648" s="77" t="s">
        <v>990</v>
      </c>
      <c r="H1648" s="79" t="s">
        <v>11</v>
      </c>
      <c r="I1648" s="137"/>
      <c r="J1648" s="80" t="s">
        <v>1447</v>
      </c>
      <c r="L1648" s="9">
        <v>10.89</v>
      </c>
      <c r="M1648" s="9">
        <v>83.97</v>
      </c>
      <c r="N1648" s="9">
        <v>77</v>
      </c>
      <c r="O1648" s="33">
        <f t="shared" si="100"/>
        <v>90.462506841817188</v>
      </c>
    </row>
    <row r="1649" spans="1:15" x14ac:dyDescent="0.35">
      <c r="A1649" s="76">
        <v>44127</v>
      </c>
      <c r="B1649" s="125">
        <v>2019</v>
      </c>
      <c r="C1649" s="77" t="s">
        <v>14</v>
      </c>
      <c r="D1649" s="78" t="s">
        <v>15</v>
      </c>
      <c r="E1649" s="78" t="s">
        <v>995</v>
      </c>
      <c r="F1649" s="123">
        <v>4</v>
      </c>
      <c r="G1649" s="77" t="s">
        <v>990</v>
      </c>
      <c r="H1649" s="79" t="s">
        <v>10</v>
      </c>
      <c r="I1649" s="137"/>
      <c r="J1649" s="80" t="s">
        <v>1448</v>
      </c>
      <c r="L1649" s="9">
        <v>10.89</v>
      </c>
      <c r="M1649" s="9">
        <v>84.41</v>
      </c>
      <c r="N1649" s="9">
        <v>77.37</v>
      </c>
      <c r="O1649" s="33">
        <f t="shared" si="100"/>
        <v>90.424374319912957</v>
      </c>
    </row>
    <row r="1650" spans="1:15" x14ac:dyDescent="0.35">
      <c r="A1650" s="76">
        <v>44127</v>
      </c>
      <c r="B1650" s="125">
        <v>2019</v>
      </c>
      <c r="C1650" s="77" t="s">
        <v>14</v>
      </c>
      <c r="D1650" s="78" t="s">
        <v>14</v>
      </c>
      <c r="E1650" s="78" t="s">
        <v>997</v>
      </c>
      <c r="F1650" s="123">
        <v>6</v>
      </c>
      <c r="G1650" s="77" t="s">
        <v>952</v>
      </c>
      <c r="H1650" s="79" t="s">
        <v>8</v>
      </c>
      <c r="I1650" s="137"/>
      <c r="J1650" s="80" t="s">
        <v>1449</v>
      </c>
      <c r="L1650" s="9">
        <v>10.89</v>
      </c>
      <c r="M1650" s="9">
        <v>79.7</v>
      </c>
      <c r="N1650" s="9">
        <v>75.2</v>
      </c>
      <c r="O1650" s="33">
        <f t="shared" si="100"/>
        <v>93.460252870222362</v>
      </c>
    </row>
    <row r="1651" spans="1:15" x14ac:dyDescent="0.35">
      <c r="A1651" s="76">
        <v>44127</v>
      </c>
      <c r="B1651" s="125">
        <v>2019</v>
      </c>
      <c r="C1651" s="77" t="s">
        <v>14</v>
      </c>
      <c r="D1651" s="78" t="s">
        <v>13</v>
      </c>
      <c r="E1651" s="78" t="s">
        <v>1000</v>
      </c>
      <c r="F1651" s="123">
        <v>9</v>
      </c>
      <c r="G1651" s="77" t="s">
        <v>990</v>
      </c>
      <c r="H1651" s="79" t="s">
        <v>8</v>
      </c>
      <c r="I1651" s="137"/>
      <c r="J1651" s="80" t="s">
        <v>1405</v>
      </c>
      <c r="L1651" s="9">
        <v>10.89</v>
      </c>
      <c r="M1651" s="9">
        <v>102.18</v>
      </c>
      <c r="N1651" s="9">
        <v>93.56</v>
      </c>
      <c r="O1651" s="33">
        <f t="shared" si="100"/>
        <v>90.557563807645963</v>
      </c>
    </row>
    <row r="1652" spans="1:15" x14ac:dyDescent="0.35">
      <c r="A1652" s="76">
        <v>44127</v>
      </c>
      <c r="B1652" s="125">
        <v>2019</v>
      </c>
      <c r="C1652" s="77" t="s">
        <v>14</v>
      </c>
      <c r="D1652" s="78" t="s">
        <v>14</v>
      </c>
      <c r="E1652" s="78" t="s">
        <v>997</v>
      </c>
      <c r="F1652" s="123">
        <v>6</v>
      </c>
      <c r="G1652" s="77" t="s">
        <v>952</v>
      </c>
      <c r="H1652" s="79" t="s">
        <v>12</v>
      </c>
      <c r="I1652" s="137"/>
      <c r="J1652" s="80" t="s">
        <v>1450</v>
      </c>
      <c r="L1652" s="9">
        <v>10.89</v>
      </c>
      <c r="M1652" s="9">
        <v>88.6</v>
      </c>
      <c r="N1652" s="95">
        <v>82.2</v>
      </c>
      <c r="O1652" s="33">
        <f t="shared" si="100"/>
        <v>91.764251705057276</v>
      </c>
    </row>
    <row r="1653" spans="1:15" x14ac:dyDescent="0.35">
      <c r="A1653" s="76">
        <v>44127</v>
      </c>
      <c r="B1653" s="125">
        <v>2019</v>
      </c>
      <c r="C1653" s="77" t="s">
        <v>14</v>
      </c>
      <c r="D1653" s="78" t="s">
        <v>14</v>
      </c>
      <c r="E1653" s="78" t="s">
        <v>997</v>
      </c>
      <c r="F1653" s="123">
        <v>6</v>
      </c>
      <c r="G1653" s="77" t="s">
        <v>952</v>
      </c>
      <c r="H1653" s="79" t="s">
        <v>11</v>
      </c>
      <c r="I1653" s="137"/>
      <c r="J1653" s="80" t="s">
        <v>1451</v>
      </c>
      <c r="L1653" s="9">
        <v>10.89</v>
      </c>
      <c r="M1653" s="9">
        <v>86.28</v>
      </c>
      <c r="N1653" s="9">
        <v>78.52</v>
      </c>
      <c r="O1653" s="33">
        <f t="shared" si="100"/>
        <v>89.706857673431486</v>
      </c>
    </row>
    <row r="1654" spans="1:15" x14ac:dyDescent="0.35">
      <c r="A1654" s="76">
        <v>44127</v>
      </c>
      <c r="B1654" s="125">
        <v>2019</v>
      </c>
      <c r="C1654" s="77" t="s">
        <v>14</v>
      </c>
      <c r="D1654" s="78" t="s">
        <v>14</v>
      </c>
      <c r="E1654" s="78" t="s">
        <v>997</v>
      </c>
      <c r="F1654" s="123">
        <v>6</v>
      </c>
      <c r="G1654" s="77" t="s">
        <v>952</v>
      </c>
      <c r="H1654" s="79" t="s">
        <v>10</v>
      </c>
      <c r="I1654" s="137"/>
      <c r="J1654" s="80" t="s">
        <v>1452</v>
      </c>
      <c r="L1654" s="9">
        <v>10.89</v>
      </c>
      <c r="M1654" s="9">
        <v>86.14</v>
      </c>
      <c r="N1654" s="95">
        <v>79.2</v>
      </c>
      <c r="O1654" s="33">
        <f t="shared" ref="O1654:O1669" si="101">100/(M1654-L1654)*(N1654-L1654)</f>
        <v>90.777408637873762</v>
      </c>
    </row>
    <row r="1655" spans="1:15" x14ac:dyDescent="0.35">
      <c r="A1655" s="76">
        <v>44127</v>
      </c>
      <c r="B1655" s="125">
        <v>2019</v>
      </c>
      <c r="C1655" s="77" t="s">
        <v>14</v>
      </c>
      <c r="D1655" s="78" t="s">
        <v>14</v>
      </c>
      <c r="E1655" s="78" t="s">
        <v>997</v>
      </c>
      <c r="F1655" s="123">
        <v>6</v>
      </c>
      <c r="G1655" s="77" t="s">
        <v>990</v>
      </c>
      <c r="H1655" s="79" t="s">
        <v>8</v>
      </c>
      <c r="I1655" s="137"/>
      <c r="J1655" s="80" t="s">
        <v>1453</v>
      </c>
      <c r="L1655" s="9">
        <v>10.89</v>
      </c>
      <c r="M1655" s="9">
        <v>88.98</v>
      </c>
      <c r="N1655" s="9">
        <v>85.14</v>
      </c>
      <c r="O1655" s="33">
        <f t="shared" si="101"/>
        <v>95.08259700345755</v>
      </c>
    </row>
    <row r="1656" spans="1:15" x14ac:dyDescent="0.35">
      <c r="A1656" s="76">
        <v>44127</v>
      </c>
      <c r="B1656" s="125">
        <v>2019</v>
      </c>
      <c r="C1656" s="77" t="s">
        <v>14</v>
      </c>
      <c r="D1656" s="78" t="s">
        <v>14</v>
      </c>
      <c r="E1656" s="78" t="s">
        <v>997</v>
      </c>
      <c r="F1656" s="123">
        <v>6</v>
      </c>
      <c r="G1656" s="77" t="s">
        <v>990</v>
      </c>
      <c r="H1656" s="79" t="s">
        <v>12</v>
      </c>
      <c r="I1656" s="137"/>
      <c r="J1656" s="80" t="s">
        <v>1454</v>
      </c>
      <c r="L1656" s="9">
        <v>10.89</v>
      </c>
      <c r="M1656" s="9">
        <v>107.26</v>
      </c>
      <c r="N1656" s="9">
        <v>100.38</v>
      </c>
      <c r="O1656" s="33">
        <f t="shared" si="101"/>
        <v>92.860848811870909</v>
      </c>
    </row>
    <row r="1657" spans="1:15" x14ac:dyDescent="0.35">
      <c r="A1657" s="76">
        <v>44127</v>
      </c>
      <c r="B1657" s="125">
        <v>2019</v>
      </c>
      <c r="C1657" s="77" t="s">
        <v>14</v>
      </c>
      <c r="D1657" s="78" t="s">
        <v>14</v>
      </c>
      <c r="E1657" s="78" t="s">
        <v>997</v>
      </c>
      <c r="F1657" s="123">
        <v>6</v>
      </c>
      <c r="G1657" s="77" t="s">
        <v>990</v>
      </c>
      <c r="H1657" s="79" t="s">
        <v>11</v>
      </c>
      <c r="I1657" s="137"/>
      <c r="J1657" s="80" t="s">
        <v>1455</v>
      </c>
      <c r="L1657" s="9">
        <v>10.89</v>
      </c>
      <c r="M1657" s="9">
        <v>81.099999999999994</v>
      </c>
      <c r="N1657" s="9">
        <v>74.08</v>
      </c>
      <c r="O1657" s="33">
        <f t="shared" si="101"/>
        <v>90.001424298532967</v>
      </c>
    </row>
    <row r="1658" spans="1:15" x14ac:dyDescent="0.35">
      <c r="A1658" s="76">
        <v>44127</v>
      </c>
      <c r="B1658" s="125">
        <v>2019</v>
      </c>
      <c r="C1658" s="77" t="s">
        <v>14</v>
      </c>
      <c r="D1658" s="78" t="s">
        <v>14</v>
      </c>
      <c r="E1658" s="78" t="s">
        <v>997</v>
      </c>
      <c r="F1658" s="123">
        <v>6</v>
      </c>
      <c r="G1658" s="77" t="s">
        <v>990</v>
      </c>
      <c r="H1658" s="79" t="s">
        <v>10</v>
      </c>
      <c r="I1658" s="137"/>
      <c r="J1658" s="80" t="s">
        <v>1456</v>
      </c>
      <c r="L1658" s="9">
        <v>10.89</v>
      </c>
      <c r="M1658" s="9">
        <v>78.319999999999993</v>
      </c>
      <c r="N1658" s="9">
        <v>71.319999999999993</v>
      </c>
      <c r="O1658" s="33">
        <f t="shared" si="101"/>
        <v>89.618864007118503</v>
      </c>
    </row>
    <row r="1659" spans="1:15" x14ac:dyDescent="0.35">
      <c r="A1659" s="76">
        <v>44127</v>
      </c>
      <c r="B1659" s="125">
        <v>2019</v>
      </c>
      <c r="C1659" s="77" t="s">
        <v>14</v>
      </c>
      <c r="D1659" s="78" t="s">
        <v>13</v>
      </c>
      <c r="E1659" s="78" t="s">
        <v>999</v>
      </c>
      <c r="F1659" s="123">
        <v>8</v>
      </c>
      <c r="G1659" s="77" t="s">
        <v>952</v>
      </c>
      <c r="H1659" s="79" t="s">
        <v>8</v>
      </c>
      <c r="I1659" s="137"/>
      <c r="J1659" s="80" t="s">
        <v>1457</v>
      </c>
      <c r="L1659" s="9">
        <v>10.89</v>
      </c>
      <c r="M1659" s="9">
        <v>89.08</v>
      </c>
      <c r="N1659" s="9">
        <v>82.17</v>
      </c>
      <c r="O1659" s="33">
        <f t="shared" si="101"/>
        <v>91.162552756106919</v>
      </c>
    </row>
    <row r="1660" spans="1:15" x14ac:dyDescent="0.35">
      <c r="A1660" s="140">
        <v>44161</v>
      </c>
      <c r="B1660" s="144">
        <v>2019</v>
      </c>
      <c r="C1660" s="147" t="s">
        <v>14</v>
      </c>
      <c r="D1660" s="147" t="s">
        <v>13</v>
      </c>
      <c r="E1660" s="78" t="s">
        <v>1000</v>
      </c>
      <c r="F1660" s="123">
        <v>9</v>
      </c>
      <c r="G1660" s="147" t="s">
        <v>990</v>
      </c>
      <c r="H1660" s="156" t="s">
        <v>8</v>
      </c>
      <c r="I1660" s="161"/>
      <c r="J1660" s="165" t="s">
        <v>1977</v>
      </c>
      <c r="K1660" s="9">
        <v>65</v>
      </c>
      <c r="L1660" s="9"/>
      <c r="M1660" s="9">
        <v>86.61</v>
      </c>
      <c r="N1660" s="9">
        <v>79.349999999999994</v>
      </c>
      <c r="O1660" s="33">
        <f t="shared" si="101"/>
        <v>91.617596120540341</v>
      </c>
    </row>
    <row r="1661" spans="1:15" x14ac:dyDescent="0.35">
      <c r="A1661" s="140">
        <v>44161</v>
      </c>
      <c r="B1661" s="144">
        <v>2019</v>
      </c>
      <c r="C1661" s="147" t="s">
        <v>14</v>
      </c>
      <c r="D1661" s="147" t="s">
        <v>13</v>
      </c>
      <c r="E1661" s="78" t="s">
        <v>1000</v>
      </c>
      <c r="F1661" s="123">
        <v>9</v>
      </c>
      <c r="G1661" s="147" t="s">
        <v>990</v>
      </c>
      <c r="H1661" s="156" t="s">
        <v>12</v>
      </c>
      <c r="I1661" s="161"/>
      <c r="J1661" s="165" t="s">
        <v>1978</v>
      </c>
      <c r="K1661" s="9">
        <v>61</v>
      </c>
      <c r="L1661" s="9"/>
      <c r="M1661" s="9">
        <v>88.36</v>
      </c>
      <c r="N1661" s="9">
        <v>81.75</v>
      </c>
      <c r="O1661" s="33">
        <f t="shared" si="101"/>
        <v>92.519239474875519</v>
      </c>
    </row>
    <row r="1662" spans="1:15" x14ac:dyDescent="0.35">
      <c r="A1662" s="76">
        <v>44127</v>
      </c>
      <c r="B1662" s="125">
        <v>2019</v>
      </c>
      <c r="C1662" s="77" t="s">
        <v>14</v>
      </c>
      <c r="D1662" s="78" t="s">
        <v>13</v>
      </c>
      <c r="E1662" s="78" t="s">
        <v>999</v>
      </c>
      <c r="F1662" s="123">
        <v>8</v>
      </c>
      <c r="G1662" s="77" t="s">
        <v>952</v>
      </c>
      <c r="H1662" s="79" t="s">
        <v>12</v>
      </c>
      <c r="I1662" s="137"/>
      <c r="J1662" s="80" t="s">
        <v>1458</v>
      </c>
      <c r="L1662" s="9">
        <v>10.89</v>
      </c>
      <c r="M1662" s="9">
        <v>104.61</v>
      </c>
      <c r="N1662" s="9">
        <v>99.2</v>
      </c>
      <c r="O1662" s="33">
        <f t="shared" si="101"/>
        <v>94.227486128894583</v>
      </c>
    </row>
    <row r="1663" spans="1:15" x14ac:dyDescent="0.35">
      <c r="A1663" s="140">
        <v>44161</v>
      </c>
      <c r="B1663" s="144">
        <v>2019</v>
      </c>
      <c r="C1663" s="147" t="s">
        <v>14</v>
      </c>
      <c r="D1663" s="147" t="s">
        <v>13</v>
      </c>
      <c r="E1663" s="78" t="s">
        <v>1000</v>
      </c>
      <c r="F1663" s="123">
        <v>9</v>
      </c>
      <c r="G1663" s="147" t="s">
        <v>990</v>
      </c>
      <c r="H1663" s="156" t="s">
        <v>11</v>
      </c>
      <c r="I1663" s="161"/>
      <c r="J1663" s="165" t="s">
        <v>1979</v>
      </c>
      <c r="K1663" s="9">
        <v>74</v>
      </c>
      <c r="L1663" s="9"/>
      <c r="M1663" s="9">
        <v>89.79</v>
      </c>
      <c r="N1663" s="9">
        <v>82.48</v>
      </c>
      <c r="O1663" s="33">
        <f t="shared" si="101"/>
        <v>91.858781601514636</v>
      </c>
    </row>
    <row r="1664" spans="1:15" x14ac:dyDescent="0.35">
      <c r="A1664" s="140">
        <v>44161</v>
      </c>
      <c r="B1664" s="144">
        <v>2019</v>
      </c>
      <c r="C1664" s="147" t="s">
        <v>14</v>
      </c>
      <c r="D1664" s="147" t="s">
        <v>13</v>
      </c>
      <c r="E1664" s="78" t="s">
        <v>1000</v>
      </c>
      <c r="F1664" s="123">
        <v>9</v>
      </c>
      <c r="G1664" s="147" t="s">
        <v>990</v>
      </c>
      <c r="H1664" s="156" t="s">
        <v>10</v>
      </c>
      <c r="I1664" s="161"/>
      <c r="J1664" s="165" t="s">
        <v>1980</v>
      </c>
      <c r="K1664" s="9">
        <v>77</v>
      </c>
      <c r="L1664" s="9"/>
      <c r="M1664" s="9">
        <v>65.41</v>
      </c>
      <c r="N1664" s="9">
        <v>58.01</v>
      </c>
      <c r="O1664" s="33">
        <f t="shared" si="101"/>
        <v>88.686745146002139</v>
      </c>
    </row>
    <row r="1665" spans="1:15" x14ac:dyDescent="0.35">
      <c r="A1665" s="140">
        <v>44161</v>
      </c>
      <c r="B1665" s="144">
        <v>2019</v>
      </c>
      <c r="C1665" s="147" t="s">
        <v>14</v>
      </c>
      <c r="D1665" s="147" t="s">
        <v>13</v>
      </c>
      <c r="E1665" s="78" t="s">
        <v>1000</v>
      </c>
      <c r="F1665" s="123">
        <v>9</v>
      </c>
      <c r="G1665" s="147" t="s">
        <v>952</v>
      </c>
      <c r="H1665" s="156" t="s">
        <v>8</v>
      </c>
      <c r="I1665" s="161"/>
      <c r="J1665" s="165" t="s">
        <v>1981</v>
      </c>
      <c r="K1665" s="9">
        <v>83</v>
      </c>
      <c r="L1665" s="9"/>
      <c r="M1665" s="9">
        <v>103.46</v>
      </c>
      <c r="N1665" s="9">
        <v>95.64</v>
      </c>
      <c r="O1665" s="33">
        <f t="shared" si="101"/>
        <v>92.44152329402668</v>
      </c>
    </row>
    <row r="1666" spans="1:15" x14ac:dyDescent="0.35">
      <c r="A1666" s="140">
        <v>44161</v>
      </c>
      <c r="B1666" s="144">
        <v>2019</v>
      </c>
      <c r="C1666" s="147" t="s">
        <v>14</v>
      </c>
      <c r="D1666" s="147" t="s">
        <v>13</v>
      </c>
      <c r="E1666" s="78" t="s">
        <v>1000</v>
      </c>
      <c r="F1666" s="123">
        <v>9</v>
      </c>
      <c r="G1666" s="147" t="s">
        <v>952</v>
      </c>
      <c r="H1666" s="156" t="s">
        <v>12</v>
      </c>
      <c r="I1666" s="161"/>
      <c r="J1666" s="165" t="s">
        <v>1982</v>
      </c>
      <c r="K1666" s="9">
        <v>381</v>
      </c>
      <c r="L1666" s="9"/>
      <c r="M1666" s="9">
        <v>94.9</v>
      </c>
      <c r="N1666" s="9">
        <v>88.11</v>
      </c>
      <c r="O1666" s="33">
        <f t="shared" si="101"/>
        <v>92.845100105374073</v>
      </c>
    </row>
    <row r="1667" spans="1:15" x14ac:dyDescent="0.35">
      <c r="A1667" s="140">
        <v>44161</v>
      </c>
      <c r="B1667" s="144">
        <v>2019</v>
      </c>
      <c r="C1667" s="147" t="s">
        <v>14</v>
      </c>
      <c r="D1667" s="147" t="s">
        <v>13</v>
      </c>
      <c r="E1667" s="78" t="s">
        <v>1000</v>
      </c>
      <c r="F1667" s="123">
        <v>9</v>
      </c>
      <c r="G1667" s="147" t="s">
        <v>952</v>
      </c>
      <c r="H1667" s="156" t="s">
        <v>11</v>
      </c>
      <c r="I1667" s="161"/>
      <c r="J1667" s="165" t="s">
        <v>1983</v>
      </c>
      <c r="K1667" s="9">
        <v>390</v>
      </c>
      <c r="L1667" s="9"/>
      <c r="M1667" s="9">
        <v>87.74</v>
      </c>
      <c r="N1667" s="9">
        <v>80.27</v>
      </c>
      <c r="O1667" s="33">
        <f t="shared" si="101"/>
        <v>91.486209254615915</v>
      </c>
    </row>
    <row r="1668" spans="1:15" x14ac:dyDescent="0.35">
      <c r="A1668" s="140">
        <v>44161</v>
      </c>
      <c r="B1668" s="144">
        <v>2019</v>
      </c>
      <c r="C1668" s="147" t="s">
        <v>14</v>
      </c>
      <c r="D1668" s="147" t="s">
        <v>13</v>
      </c>
      <c r="E1668" s="78" t="s">
        <v>1000</v>
      </c>
      <c r="F1668" s="123">
        <v>9</v>
      </c>
      <c r="G1668" s="147" t="s">
        <v>952</v>
      </c>
      <c r="H1668" s="156" t="s">
        <v>10</v>
      </c>
      <c r="I1668" s="161"/>
      <c r="J1668" s="165" t="s">
        <v>1984</v>
      </c>
      <c r="K1668" s="9">
        <v>379</v>
      </c>
      <c r="L1668" s="9"/>
      <c r="M1668" s="9">
        <v>74.75</v>
      </c>
      <c r="N1668" s="9">
        <v>66.95</v>
      </c>
      <c r="O1668" s="33">
        <f t="shared" si="101"/>
        <v>89.565217391304358</v>
      </c>
    </row>
    <row r="1669" spans="1:15" x14ac:dyDescent="0.35">
      <c r="A1669" s="140">
        <v>44161</v>
      </c>
      <c r="B1669" s="144">
        <v>2019</v>
      </c>
      <c r="C1669" s="147" t="s">
        <v>14</v>
      </c>
      <c r="D1669" s="147" t="s">
        <v>14</v>
      </c>
      <c r="E1669" s="78" t="s">
        <v>994</v>
      </c>
      <c r="F1669" s="123">
        <v>3</v>
      </c>
      <c r="G1669" s="147" t="s">
        <v>990</v>
      </c>
      <c r="H1669" s="156" t="s">
        <v>8</v>
      </c>
      <c r="I1669" s="161"/>
      <c r="J1669" s="165" t="s">
        <v>1985</v>
      </c>
      <c r="K1669" s="9">
        <v>388</v>
      </c>
      <c r="L1669" s="9"/>
      <c r="M1669" s="9">
        <v>85.23</v>
      </c>
      <c r="N1669" s="9">
        <v>82.17</v>
      </c>
      <c r="O1669" s="33">
        <f t="shared" si="101"/>
        <v>96.409714889123549</v>
      </c>
    </row>
    <row r="1670" spans="1:15" x14ac:dyDescent="0.35">
      <c r="A1670" s="140">
        <v>44161</v>
      </c>
      <c r="B1670" s="144">
        <v>2019</v>
      </c>
      <c r="C1670" s="147" t="s">
        <v>14</v>
      </c>
      <c r="D1670" s="147" t="s">
        <v>14</v>
      </c>
      <c r="E1670" s="78" t="s">
        <v>994</v>
      </c>
      <c r="F1670" s="123">
        <v>3</v>
      </c>
      <c r="G1670" s="147" t="s">
        <v>990</v>
      </c>
      <c r="H1670" s="156" t="s">
        <v>12</v>
      </c>
      <c r="I1670" s="161"/>
      <c r="J1670" s="165" t="s">
        <v>1986</v>
      </c>
      <c r="K1670" s="9">
        <v>364</v>
      </c>
      <c r="L1670" s="9"/>
      <c r="M1670" s="9">
        <v>89.85</v>
      </c>
      <c r="N1670" s="9">
        <v>91.11</v>
      </c>
      <c r="O1670" s="33"/>
    </row>
    <row r="1671" spans="1:15" x14ac:dyDescent="0.35">
      <c r="A1671" s="140">
        <v>44161</v>
      </c>
      <c r="B1671" s="144">
        <v>2019</v>
      </c>
      <c r="C1671" s="147" t="s">
        <v>14</v>
      </c>
      <c r="D1671" s="147" t="s">
        <v>14</v>
      </c>
      <c r="E1671" s="78" t="s">
        <v>994</v>
      </c>
      <c r="F1671" s="123">
        <v>3</v>
      </c>
      <c r="G1671" s="147" t="s">
        <v>990</v>
      </c>
      <c r="H1671" s="156" t="s">
        <v>11</v>
      </c>
      <c r="I1671" s="161"/>
      <c r="J1671" s="165" t="s">
        <v>1987</v>
      </c>
      <c r="K1671" s="9">
        <v>369</v>
      </c>
      <c r="L1671" s="9"/>
      <c r="M1671" s="9">
        <v>89.34</v>
      </c>
      <c r="N1671" s="9">
        <v>81.7</v>
      </c>
      <c r="O1671" s="33">
        <f t="shared" ref="O1671:O1687" si="102">100/(M1671-L1671)*(N1671-L1671)</f>
        <v>91.448399373181104</v>
      </c>
    </row>
    <row r="1672" spans="1:15" x14ac:dyDescent="0.35">
      <c r="A1672" s="140">
        <v>44161</v>
      </c>
      <c r="B1672" s="144">
        <v>2019</v>
      </c>
      <c r="C1672" s="147" t="s">
        <v>14</v>
      </c>
      <c r="D1672" s="147" t="s">
        <v>14</v>
      </c>
      <c r="E1672" s="78" t="s">
        <v>994</v>
      </c>
      <c r="F1672" s="123">
        <v>3</v>
      </c>
      <c r="G1672" s="147" t="s">
        <v>990</v>
      </c>
      <c r="H1672" s="156" t="s">
        <v>10</v>
      </c>
      <c r="I1672" s="161"/>
      <c r="J1672" s="165" t="s">
        <v>1988</v>
      </c>
      <c r="K1672" s="9">
        <v>371</v>
      </c>
      <c r="L1672" s="9"/>
      <c r="M1672" s="9">
        <v>81.83</v>
      </c>
      <c r="N1672" s="9">
        <v>73.510000000000005</v>
      </c>
      <c r="O1672" s="33">
        <f t="shared" si="102"/>
        <v>89.832579738482224</v>
      </c>
    </row>
    <row r="1673" spans="1:15" x14ac:dyDescent="0.35">
      <c r="A1673" s="76">
        <v>44127</v>
      </c>
      <c r="B1673" s="125">
        <v>2019</v>
      </c>
      <c r="C1673" s="77" t="s">
        <v>14</v>
      </c>
      <c r="D1673" s="78" t="s">
        <v>13</v>
      </c>
      <c r="E1673" s="78" t="s">
        <v>999</v>
      </c>
      <c r="F1673" s="123">
        <v>8</v>
      </c>
      <c r="G1673" s="77" t="s">
        <v>952</v>
      </c>
      <c r="H1673" s="79" t="s">
        <v>11</v>
      </c>
      <c r="I1673" s="137"/>
      <c r="J1673" s="80" t="s">
        <v>1459</v>
      </c>
      <c r="L1673" s="9">
        <v>10.89</v>
      </c>
      <c r="M1673" s="9">
        <v>88.12</v>
      </c>
      <c r="N1673" s="9">
        <v>80.849999999999994</v>
      </c>
      <c r="O1673" s="33">
        <f t="shared" si="102"/>
        <v>90.586559627087908</v>
      </c>
    </row>
    <row r="1674" spans="1:15" x14ac:dyDescent="0.35">
      <c r="A1674" s="140">
        <v>44161</v>
      </c>
      <c r="B1674" s="144">
        <v>2019</v>
      </c>
      <c r="C1674" s="147" t="s">
        <v>14</v>
      </c>
      <c r="D1674" s="147" t="s">
        <v>14</v>
      </c>
      <c r="E1674" s="78" t="s">
        <v>994</v>
      </c>
      <c r="F1674" s="123">
        <v>3</v>
      </c>
      <c r="G1674" s="147" t="s">
        <v>952</v>
      </c>
      <c r="H1674" s="156" t="s">
        <v>8</v>
      </c>
      <c r="I1674" s="161"/>
      <c r="J1674" s="165" t="s">
        <v>1989</v>
      </c>
      <c r="K1674" s="9">
        <v>71</v>
      </c>
      <c r="L1674" s="9"/>
      <c r="M1674" s="9">
        <v>80.510000000000005</v>
      </c>
      <c r="N1674" s="9">
        <v>77.48</v>
      </c>
      <c r="O1674" s="33">
        <f t="shared" si="102"/>
        <v>96.236492361197364</v>
      </c>
    </row>
    <row r="1675" spans="1:15" x14ac:dyDescent="0.35">
      <c r="A1675" s="140">
        <v>44161</v>
      </c>
      <c r="B1675" s="144">
        <v>2019</v>
      </c>
      <c r="C1675" s="147" t="s">
        <v>14</v>
      </c>
      <c r="D1675" s="147" t="s">
        <v>14</v>
      </c>
      <c r="E1675" s="78" t="s">
        <v>994</v>
      </c>
      <c r="F1675" s="123">
        <v>3</v>
      </c>
      <c r="G1675" s="147" t="s">
        <v>952</v>
      </c>
      <c r="H1675" s="156" t="s">
        <v>12</v>
      </c>
      <c r="I1675" s="161"/>
      <c r="J1675" s="165" t="s">
        <v>1990</v>
      </c>
      <c r="K1675" s="9">
        <v>376</v>
      </c>
      <c r="L1675" s="9"/>
      <c r="M1675" s="9">
        <v>96.81</v>
      </c>
      <c r="N1675" s="9">
        <v>93.62</v>
      </c>
      <c r="O1675" s="33">
        <f t="shared" si="102"/>
        <v>96.704885858898876</v>
      </c>
    </row>
    <row r="1676" spans="1:15" x14ac:dyDescent="0.35">
      <c r="A1676" s="140">
        <v>44161</v>
      </c>
      <c r="B1676" s="144">
        <v>2019</v>
      </c>
      <c r="C1676" s="147" t="s">
        <v>14</v>
      </c>
      <c r="D1676" s="147" t="s">
        <v>14</v>
      </c>
      <c r="E1676" s="78" t="s">
        <v>994</v>
      </c>
      <c r="F1676" s="123">
        <v>3</v>
      </c>
      <c r="G1676" s="147" t="s">
        <v>952</v>
      </c>
      <c r="H1676" s="156" t="s">
        <v>11</v>
      </c>
      <c r="I1676" s="161"/>
      <c r="J1676" s="165" t="s">
        <v>1991</v>
      </c>
      <c r="K1676" s="9">
        <v>62</v>
      </c>
      <c r="L1676" s="9"/>
      <c r="M1676" s="9">
        <v>90.63</v>
      </c>
      <c r="N1676" s="9">
        <v>82.85</v>
      </c>
      <c r="O1676" s="33">
        <f t="shared" si="102"/>
        <v>91.41564603332229</v>
      </c>
    </row>
    <row r="1677" spans="1:15" x14ac:dyDescent="0.35">
      <c r="A1677" s="140">
        <v>44161</v>
      </c>
      <c r="B1677" s="144">
        <v>2019</v>
      </c>
      <c r="C1677" s="147" t="s">
        <v>14</v>
      </c>
      <c r="D1677" s="147" t="s">
        <v>14</v>
      </c>
      <c r="E1677" s="78" t="s">
        <v>994</v>
      </c>
      <c r="F1677" s="123">
        <v>3</v>
      </c>
      <c r="G1677" s="147" t="s">
        <v>952</v>
      </c>
      <c r="H1677" s="156" t="s">
        <v>10</v>
      </c>
      <c r="I1677" s="161"/>
      <c r="J1677" s="165" t="s">
        <v>1992</v>
      </c>
      <c r="K1677" s="9">
        <v>375</v>
      </c>
      <c r="L1677" s="9"/>
      <c r="M1677" s="9">
        <v>74.290000000000006</v>
      </c>
      <c r="N1677" s="9">
        <v>67.3</v>
      </c>
      <c r="O1677" s="33">
        <f t="shared" si="102"/>
        <v>90.590927446493467</v>
      </c>
    </row>
    <row r="1678" spans="1:15" x14ac:dyDescent="0.35">
      <c r="A1678" s="140">
        <v>44161</v>
      </c>
      <c r="B1678" s="144">
        <v>2019</v>
      </c>
      <c r="C1678" s="147" t="s">
        <v>14</v>
      </c>
      <c r="D1678" s="147" t="s">
        <v>15</v>
      </c>
      <c r="E1678" s="78" t="s">
        <v>992</v>
      </c>
      <c r="F1678" s="123">
        <v>1</v>
      </c>
      <c r="G1678" s="147" t="s">
        <v>990</v>
      </c>
      <c r="H1678" s="156" t="s">
        <v>8</v>
      </c>
      <c r="I1678" s="161"/>
      <c r="J1678" s="165" t="s">
        <v>1993</v>
      </c>
      <c r="K1678" s="9">
        <v>378</v>
      </c>
      <c r="L1678" s="9"/>
      <c r="M1678" s="9">
        <v>93.02</v>
      </c>
      <c r="N1678" s="9">
        <v>88.91</v>
      </c>
      <c r="O1678" s="33">
        <f t="shared" si="102"/>
        <v>95.581595355837464</v>
      </c>
    </row>
    <row r="1679" spans="1:15" x14ac:dyDescent="0.35">
      <c r="A1679" s="140">
        <v>44161</v>
      </c>
      <c r="B1679" s="144">
        <v>2019</v>
      </c>
      <c r="C1679" s="147" t="s">
        <v>14</v>
      </c>
      <c r="D1679" s="147" t="s">
        <v>15</v>
      </c>
      <c r="E1679" s="78" t="s">
        <v>992</v>
      </c>
      <c r="F1679" s="123">
        <v>1</v>
      </c>
      <c r="G1679" s="147" t="s">
        <v>990</v>
      </c>
      <c r="H1679" s="156" t="s">
        <v>12</v>
      </c>
      <c r="I1679" s="161"/>
      <c r="J1679" s="165" t="s">
        <v>1994</v>
      </c>
      <c r="K1679" s="9">
        <v>70</v>
      </c>
      <c r="L1679" s="9"/>
      <c r="M1679" s="9">
        <v>82.8</v>
      </c>
      <c r="N1679" s="9">
        <v>78.5</v>
      </c>
      <c r="O1679" s="33">
        <f t="shared" si="102"/>
        <v>94.806763285024161</v>
      </c>
    </row>
    <row r="1680" spans="1:15" x14ac:dyDescent="0.35">
      <c r="A1680" s="140">
        <v>44161</v>
      </c>
      <c r="B1680" s="144">
        <v>2019</v>
      </c>
      <c r="C1680" s="147" t="s">
        <v>14</v>
      </c>
      <c r="D1680" s="147" t="s">
        <v>15</v>
      </c>
      <c r="E1680" s="78" t="s">
        <v>992</v>
      </c>
      <c r="F1680" s="123">
        <v>1</v>
      </c>
      <c r="G1680" s="147" t="s">
        <v>990</v>
      </c>
      <c r="H1680" s="156" t="s">
        <v>11</v>
      </c>
      <c r="I1680" s="161"/>
      <c r="J1680" s="165" t="s">
        <v>1995</v>
      </c>
      <c r="K1680" s="9">
        <v>66</v>
      </c>
      <c r="L1680" s="9"/>
      <c r="M1680" s="9">
        <v>93.66</v>
      </c>
      <c r="N1680" s="9">
        <v>86.09</v>
      </c>
      <c r="O1680" s="33">
        <f t="shared" si="102"/>
        <v>91.917574204569718</v>
      </c>
    </row>
    <row r="1681" spans="1:15" x14ac:dyDescent="0.35">
      <c r="A1681" s="140">
        <v>44161</v>
      </c>
      <c r="B1681" s="144">
        <v>2019</v>
      </c>
      <c r="C1681" s="147" t="s">
        <v>14</v>
      </c>
      <c r="D1681" s="147" t="s">
        <v>15</v>
      </c>
      <c r="E1681" s="78" t="s">
        <v>992</v>
      </c>
      <c r="F1681" s="123">
        <v>1</v>
      </c>
      <c r="G1681" s="147" t="s">
        <v>990</v>
      </c>
      <c r="H1681" s="156" t="s">
        <v>10</v>
      </c>
      <c r="I1681" s="161"/>
      <c r="J1681" s="165" t="s">
        <v>1996</v>
      </c>
      <c r="K1681" s="9">
        <v>367</v>
      </c>
      <c r="L1681" s="9"/>
      <c r="M1681" s="9">
        <v>80.38</v>
      </c>
      <c r="N1681" s="9">
        <v>73.2</v>
      </c>
      <c r="O1681" s="33">
        <f t="shared" si="102"/>
        <v>91.067429708882813</v>
      </c>
    </row>
    <row r="1682" spans="1:15" x14ac:dyDescent="0.35">
      <c r="A1682" s="140">
        <v>44161</v>
      </c>
      <c r="B1682" s="144">
        <v>2019</v>
      </c>
      <c r="C1682" s="147" t="s">
        <v>14</v>
      </c>
      <c r="D1682" s="147" t="s">
        <v>15</v>
      </c>
      <c r="E1682" s="78" t="s">
        <v>992</v>
      </c>
      <c r="F1682" s="123">
        <v>1</v>
      </c>
      <c r="G1682" s="147" t="s">
        <v>952</v>
      </c>
      <c r="H1682" s="156" t="s">
        <v>8</v>
      </c>
      <c r="I1682" s="161"/>
      <c r="J1682" s="165" t="s">
        <v>1997</v>
      </c>
      <c r="K1682" s="9">
        <v>72</v>
      </c>
      <c r="L1682" s="9"/>
      <c r="M1682" s="9">
        <v>87.37</v>
      </c>
      <c r="N1682" s="9">
        <v>83.63</v>
      </c>
      <c r="O1682" s="33">
        <f t="shared" si="102"/>
        <v>95.719354469497532</v>
      </c>
    </row>
    <row r="1683" spans="1:15" x14ac:dyDescent="0.35">
      <c r="A1683" s="140">
        <v>44161</v>
      </c>
      <c r="B1683" s="144">
        <v>2019</v>
      </c>
      <c r="C1683" s="147" t="s">
        <v>14</v>
      </c>
      <c r="D1683" s="147" t="s">
        <v>15</v>
      </c>
      <c r="E1683" s="78" t="s">
        <v>992</v>
      </c>
      <c r="F1683" s="123">
        <v>1</v>
      </c>
      <c r="G1683" s="147" t="s">
        <v>952</v>
      </c>
      <c r="H1683" s="156" t="s">
        <v>12</v>
      </c>
      <c r="I1683" s="161"/>
      <c r="J1683" s="165" t="s">
        <v>1998</v>
      </c>
      <c r="K1683" s="9">
        <v>361</v>
      </c>
      <c r="L1683" s="9"/>
      <c r="M1683" s="9">
        <v>90.7</v>
      </c>
      <c r="N1683" s="9">
        <v>86.19</v>
      </c>
      <c r="O1683" s="33">
        <f t="shared" si="102"/>
        <v>95.027563395810347</v>
      </c>
    </row>
    <row r="1684" spans="1:15" x14ac:dyDescent="0.35">
      <c r="A1684" s="76">
        <v>44127</v>
      </c>
      <c r="B1684" s="125">
        <v>2019</v>
      </c>
      <c r="C1684" s="77" t="s">
        <v>14</v>
      </c>
      <c r="D1684" s="78" t="s">
        <v>13</v>
      </c>
      <c r="E1684" s="78" t="s">
        <v>1000</v>
      </c>
      <c r="F1684" s="123">
        <v>9</v>
      </c>
      <c r="G1684" s="77" t="s">
        <v>990</v>
      </c>
      <c r="H1684" s="79" t="s">
        <v>12</v>
      </c>
      <c r="I1684" s="137"/>
      <c r="J1684" s="80" t="s">
        <v>1406</v>
      </c>
      <c r="L1684" s="9">
        <v>10.89</v>
      </c>
      <c r="M1684" s="9">
        <v>90.1</v>
      </c>
      <c r="N1684" s="9">
        <v>83.42</v>
      </c>
      <c r="O1684" s="33">
        <f t="shared" si="102"/>
        <v>91.566721373563951</v>
      </c>
    </row>
    <row r="1685" spans="1:15" x14ac:dyDescent="0.35">
      <c r="A1685" s="76">
        <v>44127</v>
      </c>
      <c r="B1685" s="125">
        <v>2019</v>
      </c>
      <c r="C1685" s="77" t="s">
        <v>14</v>
      </c>
      <c r="D1685" s="78" t="s">
        <v>13</v>
      </c>
      <c r="E1685" s="78" t="s">
        <v>999</v>
      </c>
      <c r="F1685" s="153">
        <v>8</v>
      </c>
      <c r="G1685" s="77" t="s">
        <v>952</v>
      </c>
      <c r="H1685" s="79" t="s">
        <v>10</v>
      </c>
      <c r="I1685" s="137"/>
      <c r="J1685" s="80" t="s">
        <v>1460</v>
      </c>
      <c r="L1685" s="9">
        <v>10.89</v>
      </c>
      <c r="M1685" s="9">
        <v>81.430000000000007</v>
      </c>
      <c r="N1685" s="9">
        <v>72.61</v>
      </c>
      <c r="O1685" s="33">
        <f t="shared" si="102"/>
        <v>87.496455911539542</v>
      </c>
    </row>
    <row r="1686" spans="1:15" x14ac:dyDescent="0.35">
      <c r="A1686" s="140">
        <v>44161</v>
      </c>
      <c r="B1686" s="144">
        <v>2019</v>
      </c>
      <c r="C1686" s="147" t="s">
        <v>14</v>
      </c>
      <c r="D1686" s="147" t="s">
        <v>15</v>
      </c>
      <c r="E1686" s="78" t="s">
        <v>992</v>
      </c>
      <c r="F1686" s="123">
        <v>1</v>
      </c>
      <c r="G1686" s="147" t="s">
        <v>952</v>
      </c>
      <c r="H1686" s="156" t="s">
        <v>11</v>
      </c>
      <c r="I1686" s="161"/>
      <c r="J1686" s="165" t="s">
        <v>1999</v>
      </c>
      <c r="K1686" s="9">
        <v>362</v>
      </c>
      <c r="L1686" s="9"/>
      <c r="M1686" s="9">
        <v>83.31</v>
      </c>
      <c r="N1686" s="9">
        <v>77.33</v>
      </c>
      <c r="O1686" s="33">
        <f t="shared" si="102"/>
        <v>92.821990157244016</v>
      </c>
    </row>
    <row r="1687" spans="1:15" x14ac:dyDescent="0.35">
      <c r="A1687" s="140">
        <v>44161</v>
      </c>
      <c r="B1687" s="144">
        <v>2019</v>
      </c>
      <c r="C1687" s="147" t="s">
        <v>14</v>
      </c>
      <c r="D1687" s="147" t="s">
        <v>15</v>
      </c>
      <c r="E1687" s="78" t="s">
        <v>992</v>
      </c>
      <c r="F1687" s="123">
        <v>1</v>
      </c>
      <c r="G1687" s="147" t="s">
        <v>952</v>
      </c>
      <c r="H1687" s="156" t="s">
        <v>10</v>
      </c>
      <c r="I1687" s="161"/>
      <c r="J1687" s="165" t="s">
        <v>2000</v>
      </c>
      <c r="K1687" s="9">
        <v>82</v>
      </c>
      <c r="L1687" s="9"/>
      <c r="M1687" s="9">
        <v>86.73</v>
      </c>
      <c r="N1687" s="9">
        <v>79.319999999999993</v>
      </c>
      <c r="O1687" s="33">
        <f t="shared" si="102"/>
        <v>91.456243514354881</v>
      </c>
    </row>
    <row r="1688" spans="1:15" x14ac:dyDescent="0.35">
      <c r="A1688" s="140">
        <v>44161</v>
      </c>
      <c r="B1688" s="144">
        <v>2019</v>
      </c>
      <c r="C1688" s="147" t="s">
        <v>14</v>
      </c>
      <c r="D1688" s="147" t="s">
        <v>15</v>
      </c>
      <c r="E1688" s="78" t="s">
        <v>997</v>
      </c>
      <c r="F1688" s="123">
        <v>6</v>
      </c>
      <c r="G1688" s="147" t="s">
        <v>990</v>
      </c>
      <c r="H1688" s="156" t="s">
        <v>8</v>
      </c>
      <c r="I1688" s="161"/>
      <c r="J1688" s="165" t="s">
        <v>2001</v>
      </c>
      <c r="K1688" s="9">
        <v>366</v>
      </c>
      <c r="L1688" s="9"/>
      <c r="M1688" s="9">
        <v>93.49</v>
      </c>
      <c r="N1688" s="9">
        <v>105.92</v>
      </c>
      <c r="O1688" s="33"/>
    </row>
    <row r="1689" spans="1:15" x14ac:dyDescent="0.35">
      <c r="A1689" s="140">
        <v>44161</v>
      </c>
      <c r="B1689" s="144">
        <v>2019</v>
      </c>
      <c r="C1689" s="147" t="s">
        <v>14</v>
      </c>
      <c r="D1689" s="147" t="s">
        <v>16</v>
      </c>
      <c r="E1689" s="78" t="s">
        <v>997</v>
      </c>
      <c r="F1689" s="123">
        <v>6</v>
      </c>
      <c r="G1689" s="147" t="s">
        <v>990</v>
      </c>
      <c r="H1689" s="156" t="s">
        <v>12</v>
      </c>
      <c r="I1689" s="161"/>
      <c r="J1689" s="165" t="s">
        <v>2002</v>
      </c>
      <c r="K1689" s="9">
        <v>372</v>
      </c>
      <c r="L1689" s="9"/>
      <c r="M1689" s="9">
        <v>90.74</v>
      </c>
      <c r="N1689" s="9">
        <v>87.68</v>
      </c>
      <c r="O1689" s="33">
        <f t="shared" ref="O1689:O1721" si="103">100/(M1689-L1689)*(N1689-L1689)</f>
        <v>96.627727573286322</v>
      </c>
    </row>
    <row r="1690" spans="1:15" x14ac:dyDescent="0.35">
      <c r="A1690" s="140">
        <v>44161</v>
      </c>
      <c r="B1690" s="144">
        <v>2019</v>
      </c>
      <c r="C1690" s="147" t="s">
        <v>14</v>
      </c>
      <c r="D1690" s="147" t="s">
        <v>16</v>
      </c>
      <c r="E1690" s="78" t="s">
        <v>997</v>
      </c>
      <c r="F1690" s="123">
        <v>6</v>
      </c>
      <c r="G1690" s="147" t="s">
        <v>990</v>
      </c>
      <c r="H1690" s="156" t="s">
        <v>11</v>
      </c>
      <c r="I1690" s="161"/>
      <c r="J1690" s="165" t="s">
        <v>2003</v>
      </c>
      <c r="K1690" s="9">
        <v>168</v>
      </c>
      <c r="L1690" s="9">
        <v>10.93</v>
      </c>
      <c r="M1690" s="9">
        <v>90.46</v>
      </c>
      <c r="N1690" s="9">
        <v>83.74</v>
      </c>
      <c r="O1690" s="33">
        <f t="shared" si="103"/>
        <v>91.550358355337607</v>
      </c>
    </row>
    <row r="1691" spans="1:15" x14ac:dyDescent="0.35">
      <c r="A1691" s="140">
        <v>44161</v>
      </c>
      <c r="B1691" s="144">
        <v>2019</v>
      </c>
      <c r="C1691" s="147" t="s">
        <v>14</v>
      </c>
      <c r="D1691" s="147" t="s">
        <v>16</v>
      </c>
      <c r="E1691" s="78" t="s">
        <v>997</v>
      </c>
      <c r="F1691" s="123">
        <v>6</v>
      </c>
      <c r="G1691" s="147" t="s">
        <v>990</v>
      </c>
      <c r="H1691" s="156" t="s">
        <v>10</v>
      </c>
      <c r="I1691" s="161"/>
      <c r="J1691" s="165" t="s">
        <v>2004</v>
      </c>
      <c r="K1691" s="9">
        <v>56</v>
      </c>
      <c r="L1691" s="9"/>
      <c r="M1691" s="9">
        <v>78.72</v>
      </c>
      <c r="N1691" s="9">
        <v>71.62</v>
      </c>
      <c r="O1691" s="33">
        <f t="shared" si="103"/>
        <v>90.980691056910572</v>
      </c>
    </row>
    <row r="1692" spans="1:15" x14ac:dyDescent="0.35">
      <c r="A1692" s="140">
        <v>44161</v>
      </c>
      <c r="B1692" s="144">
        <v>2019</v>
      </c>
      <c r="C1692" s="147" t="s">
        <v>14</v>
      </c>
      <c r="D1692" s="147" t="s">
        <v>16</v>
      </c>
      <c r="E1692" s="78" t="s">
        <v>997</v>
      </c>
      <c r="F1692" s="123">
        <v>6</v>
      </c>
      <c r="G1692" s="147" t="s">
        <v>990</v>
      </c>
      <c r="H1692" s="156" t="s">
        <v>8</v>
      </c>
      <c r="I1692" s="161"/>
      <c r="J1692" s="165" t="s">
        <v>2005</v>
      </c>
      <c r="K1692" s="9">
        <v>163</v>
      </c>
      <c r="L1692" s="9">
        <v>10.89</v>
      </c>
      <c r="M1692" s="9">
        <v>104.75</v>
      </c>
      <c r="N1692" s="9">
        <v>101.39</v>
      </c>
      <c r="O1692" s="33">
        <f t="shared" si="103"/>
        <v>96.42020029831663</v>
      </c>
    </row>
    <row r="1693" spans="1:15" x14ac:dyDescent="0.35">
      <c r="A1693" s="140">
        <v>44161</v>
      </c>
      <c r="B1693" s="144">
        <v>2019</v>
      </c>
      <c r="C1693" s="147" t="s">
        <v>14</v>
      </c>
      <c r="D1693" s="147" t="s">
        <v>16</v>
      </c>
      <c r="E1693" s="78" t="s">
        <v>997</v>
      </c>
      <c r="F1693" s="123">
        <v>6</v>
      </c>
      <c r="G1693" s="147" t="s">
        <v>952</v>
      </c>
      <c r="H1693" s="156" t="s">
        <v>12</v>
      </c>
      <c r="I1693" s="161"/>
      <c r="J1693" s="165" t="s">
        <v>2006</v>
      </c>
      <c r="K1693" s="9">
        <v>37</v>
      </c>
      <c r="L1693" s="9"/>
      <c r="M1693" s="9">
        <v>87.03</v>
      </c>
      <c r="N1693" s="9">
        <v>82.94</v>
      </c>
      <c r="O1693" s="33">
        <f t="shared" si="103"/>
        <v>95.300471101918873</v>
      </c>
    </row>
    <row r="1694" spans="1:15" x14ac:dyDescent="0.35">
      <c r="A1694" s="140">
        <v>44161</v>
      </c>
      <c r="B1694" s="144">
        <v>2019</v>
      </c>
      <c r="C1694" s="147" t="s">
        <v>14</v>
      </c>
      <c r="D1694" s="147" t="s">
        <v>16</v>
      </c>
      <c r="E1694" s="78" t="s">
        <v>997</v>
      </c>
      <c r="F1694" s="123">
        <v>6</v>
      </c>
      <c r="G1694" s="147" t="s">
        <v>952</v>
      </c>
      <c r="H1694" s="156" t="s">
        <v>11</v>
      </c>
      <c r="I1694" s="161"/>
      <c r="J1694" s="165" t="s">
        <v>2007</v>
      </c>
      <c r="K1694" s="9">
        <v>19</v>
      </c>
      <c r="L1694" s="9"/>
      <c r="M1694" s="9">
        <v>107.38</v>
      </c>
      <c r="N1694" s="9">
        <v>98.4</v>
      </c>
      <c r="O1694" s="33">
        <f t="shared" si="103"/>
        <v>91.637176382939103</v>
      </c>
    </row>
    <row r="1695" spans="1:15" x14ac:dyDescent="0.35">
      <c r="A1695" s="140">
        <v>44161</v>
      </c>
      <c r="B1695" s="144">
        <v>2019</v>
      </c>
      <c r="C1695" s="147" t="s">
        <v>14</v>
      </c>
      <c r="D1695" s="147" t="s">
        <v>16</v>
      </c>
      <c r="E1695" s="78" t="s">
        <v>997</v>
      </c>
      <c r="F1695" s="123">
        <v>6</v>
      </c>
      <c r="G1695" s="147" t="s">
        <v>952</v>
      </c>
      <c r="H1695" s="156" t="s">
        <v>10</v>
      </c>
      <c r="I1695" s="161"/>
      <c r="J1695" s="165" t="s">
        <v>2008</v>
      </c>
      <c r="K1695" s="9">
        <v>57</v>
      </c>
      <c r="L1695" s="9"/>
      <c r="M1695" s="9">
        <v>93.53</v>
      </c>
      <c r="N1695" s="9">
        <v>85.19</v>
      </c>
      <c r="O1695" s="33">
        <f t="shared" si="103"/>
        <v>91.083074949214151</v>
      </c>
    </row>
    <row r="1696" spans="1:15" x14ac:dyDescent="0.35">
      <c r="A1696" s="76">
        <v>44127</v>
      </c>
      <c r="B1696" s="125">
        <v>2019</v>
      </c>
      <c r="C1696" s="77" t="s">
        <v>14</v>
      </c>
      <c r="D1696" s="78" t="s">
        <v>13</v>
      </c>
      <c r="E1696" s="78" t="s">
        <v>999</v>
      </c>
      <c r="F1696" s="153">
        <v>8</v>
      </c>
      <c r="G1696" s="77" t="s">
        <v>990</v>
      </c>
      <c r="H1696" s="79" t="s">
        <v>8</v>
      </c>
      <c r="I1696" s="137"/>
      <c r="J1696" s="80" t="s">
        <v>1461</v>
      </c>
      <c r="L1696" s="9">
        <v>10.89</v>
      </c>
      <c r="M1696" s="9">
        <v>94.9</v>
      </c>
      <c r="N1696" s="9">
        <v>91.51</v>
      </c>
      <c r="O1696" s="33">
        <f t="shared" si="103"/>
        <v>95.964766099273902</v>
      </c>
    </row>
    <row r="1697" spans="1:15" x14ac:dyDescent="0.35">
      <c r="A1697" s="140">
        <v>44161</v>
      </c>
      <c r="B1697" s="144">
        <v>2019</v>
      </c>
      <c r="C1697" s="147" t="s">
        <v>14</v>
      </c>
      <c r="D1697" s="147" t="s">
        <v>16</v>
      </c>
      <c r="E1697" s="78" t="s">
        <v>993</v>
      </c>
      <c r="F1697" s="123">
        <v>2</v>
      </c>
      <c r="G1697" s="147" t="s">
        <v>952</v>
      </c>
      <c r="H1697" s="156" t="s">
        <v>8</v>
      </c>
      <c r="I1697" s="161"/>
      <c r="J1697" s="165" t="s">
        <v>2009</v>
      </c>
      <c r="K1697" s="9">
        <v>153</v>
      </c>
      <c r="L1697" s="9">
        <v>10.97</v>
      </c>
      <c r="M1697" s="9">
        <v>91.44</v>
      </c>
      <c r="N1697" s="9">
        <v>89.18</v>
      </c>
      <c r="O1697" s="33">
        <f t="shared" si="103"/>
        <v>97.191499937865061</v>
      </c>
    </row>
    <row r="1698" spans="1:15" x14ac:dyDescent="0.35">
      <c r="A1698" s="140">
        <v>44161</v>
      </c>
      <c r="B1698" s="144">
        <v>2019</v>
      </c>
      <c r="C1698" s="147" t="s">
        <v>14</v>
      </c>
      <c r="D1698" s="147" t="s">
        <v>16</v>
      </c>
      <c r="E1698" s="78" t="s">
        <v>993</v>
      </c>
      <c r="F1698" s="123">
        <v>2</v>
      </c>
      <c r="G1698" s="147" t="s">
        <v>952</v>
      </c>
      <c r="H1698" s="156" t="s">
        <v>12</v>
      </c>
      <c r="I1698" s="161"/>
      <c r="J1698" s="165" t="s">
        <v>2010</v>
      </c>
      <c r="K1698" s="9">
        <v>39</v>
      </c>
      <c r="L1698" s="9"/>
      <c r="M1698" s="9">
        <v>75.959999999999994</v>
      </c>
      <c r="N1698" s="9">
        <v>72.36</v>
      </c>
      <c r="O1698" s="33">
        <f t="shared" si="103"/>
        <v>95.260663507109015</v>
      </c>
    </row>
    <row r="1699" spans="1:15" x14ac:dyDescent="0.35">
      <c r="A1699" s="140">
        <v>44161</v>
      </c>
      <c r="B1699" s="144">
        <v>2019</v>
      </c>
      <c r="C1699" s="147" t="s">
        <v>14</v>
      </c>
      <c r="D1699" s="147" t="s">
        <v>16</v>
      </c>
      <c r="E1699" s="78" t="s">
        <v>993</v>
      </c>
      <c r="F1699" s="123">
        <v>2</v>
      </c>
      <c r="G1699" s="147" t="s">
        <v>952</v>
      </c>
      <c r="H1699" s="156" t="s">
        <v>11</v>
      </c>
      <c r="I1699" s="161"/>
      <c r="J1699" s="165" t="s">
        <v>2011</v>
      </c>
      <c r="K1699" s="9">
        <v>114</v>
      </c>
      <c r="L1699" s="9"/>
      <c r="M1699" s="9">
        <v>80.510000000000005</v>
      </c>
      <c r="N1699" s="9">
        <v>75.3</v>
      </c>
      <c r="O1699" s="33">
        <f t="shared" si="103"/>
        <v>93.528754192025815</v>
      </c>
    </row>
    <row r="1700" spans="1:15" x14ac:dyDescent="0.35">
      <c r="A1700" s="140">
        <v>44161</v>
      </c>
      <c r="B1700" s="144">
        <v>2019</v>
      </c>
      <c r="C1700" s="147" t="s">
        <v>14</v>
      </c>
      <c r="D1700" s="147" t="s">
        <v>16</v>
      </c>
      <c r="E1700" s="78" t="s">
        <v>993</v>
      </c>
      <c r="F1700" s="123">
        <v>2</v>
      </c>
      <c r="G1700" s="147" t="s">
        <v>952</v>
      </c>
      <c r="H1700" s="156" t="s">
        <v>10</v>
      </c>
      <c r="I1700" s="161"/>
      <c r="J1700" s="165" t="s">
        <v>2012</v>
      </c>
      <c r="K1700" s="9">
        <v>20</v>
      </c>
      <c r="L1700" s="9"/>
      <c r="M1700" s="9">
        <v>93.89</v>
      </c>
      <c r="N1700" s="9">
        <v>85.88</v>
      </c>
      <c r="O1700" s="33">
        <f t="shared" si="103"/>
        <v>91.468740014911063</v>
      </c>
    </row>
    <row r="1701" spans="1:15" x14ac:dyDescent="0.35">
      <c r="A1701" s="140">
        <v>44161</v>
      </c>
      <c r="B1701" s="144">
        <v>2019</v>
      </c>
      <c r="C1701" s="147" t="s">
        <v>14</v>
      </c>
      <c r="D1701" s="147" t="s">
        <v>16</v>
      </c>
      <c r="E1701" s="78" t="s">
        <v>993</v>
      </c>
      <c r="F1701" s="123">
        <v>2</v>
      </c>
      <c r="G1701" s="147" t="s">
        <v>990</v>
      </c>
      <c r="H1701" s="156" t="s">
        <v>8</v>
      </c>
      <c r="I1701" s="161"/>
      <c r="J1701" s="165" t="s">
        <v>2013</v>
      </c>
      <c r="K1701" s="9">
        <v>164</v>
      </c>
      <c r="L1701" s="9">
        <v>10.93</v>
      </c>
      <c r="M1701" s="9">
        <v>109.36</v>
      </c>
      <c r="N1701" s="9">
        <v>106.41</v>
      </c>
      <c r="O1701" s="33">
        <f t="shared" si="103"/>
        <v>97.002946256222671</v>
      </c>
    </row>
    <row r="1702" spans="1:15" x14ac:dyDescent="0.35">
      <c r="A1702" s="140">
        <v>44161</v>
      </c>
      <c r="B1702" s="144">
        <v>2019</v>
      </c>
      <c r="C1702" s="147" t="s">
        <v>14</v>
      </c>
      <c r="D1702" s="147" t="s">
        <v>16</v>
      </c>
      <c r="E1702" s="78" t="s">
        <v>993</v>
      </c>
      <c r="F1702" s="123">
        <v>2</v>
      </c>
      <c r="G1702" s="147" t="s">
        <v>990</v>
      </c>
      <c r="H1702" s="156" t="s">
        <v>12</v>
      </c>
      <c r="I1702" s="161"/>
      <c r="J1702" s="165" t="s">
        <v>2014</v>
      </c>
      <c r="K1702" s="9">
        <v>165</v>
      </c>
      <c r="L1702" s="9">
        <v>10.9</v>
      </c>
      <c r="M1702" s="9">
        <v>102.46</v>
      </c>
      <c r="N1702" s="9">
        <v>99.22</v>
      </c>
      <c r="O1702" s="33">
        <f t="shared" si="103"/>
        <v>96.461336828309314</v>
      </c>
    </row>
    <row r="1703" spans="1:15" x14ac:dyDescent="0.35">
      <c r="A1703" s="140">
        <v>44161</v>
      </c>
      <c r="B1703" s="144">
        <v>2019</v>
      </c>
      <c r="C1703" s="147" t="s">
        <v>14</v>
      </c>
      <c r="D1703" s="147" t="s">
        <v>16</v>
      </c>
      <c r="E1703" s="78" t="s">
        <v>993</v>
      </c>
      <c r="F1703" s="123">
        <v>2</v>
      </c>
      <c r="G1703" s="147" t="s">
        <v>990</v>
      </c>
      <c r="H1703" s="156" t="s">
        <v>11</v>
      </c>
      <c r="I1703" s="161"/>
      <c r="J1703" s="165" t="s">
        <v>2015</v>
      </c>
      <c r="K1703" s="9">
        <v>48</v>
      </c>
      <c r="L1703" s="9"/>
      <c r="M1703" s="9">
        <v>74.53</v>
      </c>
      <c r="N1703" s="9">
        <v>69.849999999999994</v>
      </c>
      <c r="O1703" s="33">
        <f t="shared" si="103"/>
        <v>93.720649402924991</v>
      </c>
    </row>
    <row r="1704" spans="1:15" x14ac:dyDescent="0.35">
      <c r="A1704" s="140">
        <v>44161</v>
      </c>
      <c r="B1704" s="144">
        <v>2019</v>
      </c>
      <c r="C1704" s="147" t="s">
        <v>14</v>
      </c>
      <c r="D1704" s="147" t="s">
        <v>16</v>
      </c>
      <c r="E1704" s="78" t="s">
        <v>993</v>
      </c>
      <c r="F1704" s="123">
        <v>2</v>
      </c>
      <c r="G1704" s="147" t="s">
        <v>990</v>
      </c>
      <c r="H1704" s="156" t="s">
        <v>10</v>
      </c>
      <c r="I1704" s="161"/>
      <c r="J1704" s="165" t="s">
        <v>2016</v>
      </c>
      <c r="K1704" s="9">
        <v>118</v>
      </c>
      <c r="L1704" s="9"/>
      <c r="M1704" s="9">
        <v>82.18</v>
      </c>
      <c r="N1704" s="9">
        <v>75.739999999999995</v>
      </c>
      <c r="O1704" s="33">
        <f t="shared" si="103"/>
        <v>92.163543441226565</v>
      </c>
    </row>
    <row r="1705" spans="1:15" x14ac:dyDescent="0.35">
      <c r="A1705" s="140">
        <v>44161</v>
      </c>
      <c r="B1705" s="144">
        <v>2019</v>
      </c>
      <c r="C1705" s="147" t="s">
        <v>14</v>
      </c>
      <c r="D1705" s="147" t="s">
        <v>15</v>
      </c>
      <c r="E1705" s="78" t="s">
        <v>995</v>
      </c>
      <c r="F1705" s="123">
        <v>4</v>
      </c>
      <c r="G1705" s="147" t="s">
        <v>952</v>
      </c>
      <c r="H1705" s="156" t="s">
        <v>8</v>
      </c>
      <c r="I1705" s="161"/>
      <c r="J1705" s="165" t="s">
        <v>2017</v>
      </c>
      <c r="K1705" s="9">
        <v>152</v>
      </c>
      <c r="L1705" s="9">
        <v>10.93</v>
      </c>
      <c r="M1705" s="9">
        <v>100.25</v>
      </c>
      <c r="N1705" s="9">
        <v>95.14</v>
      </c>
      <c r="O1705" s="33">
        <f t="shared" si="103"/>
        <v>94.278996865203766</v>
      </c>
    </row>
    <row r="1706" spans="1:15" x14ac:dyDescent="0.35">
      <c r="A1706" s="140">
        <v>44161</v>
      </c>
      <c r="B1706" s="144">
        <v>2019</v>
      </c>
      <c r="C1706" s="147" t="s">
        <v>14</v>
      </c>
      <c r="D1706" s="147" t="s">
        <v>15</v>
      </c>
      <c r="E1706" s="78" t="s">
        <v>995</v>
      </c>
      <c r="F1706" s="123">
        <v>4</v>
      </c>
      <c r="G1706" s="147" t="s">
        <v>952</v>
      </c>
      <c r="H1706" s="156" t="s">
        <v>12</v>
      </c>
      <c r="I1706" s="161"/>
      <c r="J1706" s="165" t="s">
        <v>2018</v>
      </c>
      <c r="K1706" s="9">
        <v>35</v>
      </c>
      <c r="L1706" s="9"/>
      <c r="M1706" s="9">
        <v>83.71</v>
      </c>
      <c r="N1706" s="9">
        <v>78.31</v>
      </c>
      <c r="O1706" s="33">
        <f t="shared" si="103"/>
        <v>93.549157806713666</v>
      </c>
    </row>
    <row r="1707" spans="1:15" x14ac:dyDescent="0.35">
      <c r="A1707" s="76">
        <v>44127</v>
      </c>
      <c r="B1707" s="125">
        <v>2019</v>
      </c>
      <c r="C1707" s="77" t="s">
        <v>14</v>
      </c>
      <c r="D1707" s="78" t="s">
        <v>13</v>
      </c>
      <c r="E1707" s="78" t="s">
        <v>999</v>
      </c>
      <c r="F1707" s="153">
        <v>8</v>
      </c>
      <c r="G1707" s="77" t="s">
        <v>990</v>
      </c>
      <c r="H1707" s="79" t="s">
        <v>12</v>
      </c>
      <c r="I1707" s="137"/>
      <c r="J1707" s="80" t="s">
        <v>1462</v>
      </c>
      <c r="L1707" s="9">
        <v>10.89</v>
      </c>
      <c r="M1707" s="9">
        <v>74.86</v>
      </c>
      <c r="N1707" s="9">
        <v>71.569999999999993</v>
      </c>
      <c r="O1707" s="33">
        <f t="shared" si="103"/>
        <v>94.85696420196966</v>
      </c>
    </row>
    <row r="1708" spans="1:15" x14ac:dyDescent="0.35">
      <c r="A1708" s="140">
        <v>44161</v>
      </c>
      <c r="B1708" s="144">
        <v>2019</v>
      </c>
      <c r="C1708" s="147" t="s">
        <v>14</v>
      </c>
      <c r="D1708" s="147" t="s">
        <v>15</v>
      </c>
      <c r="E1708" s="78" t="s">
        <v>995</v>
      </c>
      <c r="F1708" s="123">
        <v>4</v>
      </c>
      <c r="G1708" s="147" t="s">
        <v>952</v>
      </c>
      <c r="H1708" s="156" t="s">
        <v>11</v>
      </c>
      <c r="I1708" s="161"/>
      <c r="J1708" s="165" t="s">
        <v>2019</v>
      </c>
      <c r="K1708" s="9">
        <v>25</v>
      </c>
      <c r="L1708" s="9"/>
      <c r="M1708" s="9">
        <v>100.97</v>
      </c>
      <c r="N1708" s="9">
        <v>92.89</v>
      </c>
      <c r="O1708" s="33">
        <f t="shared" si="103"/>
        <v>91.997623056353376</v>
      </c>
    </row>
    <row r="1709" spans="1:15" x14ac:dyDescent="0.35">
      <c r="A1709" s="140">
        <v>44161</v>
      </c>
      <c r="B1709" s="144">
        <v>2019</v>
      </c>
      <c r="C1709" s="147" t="s">
        <v>14</v>
      </c>
      <c r="D1709" s="147" t="s">
        <v>15</v>
      </c>
      <c r="E1709" s="78" t="s">
        <v>995</v>
      </c>
      <c r="F1709" s="123">
        <v>4</v>
      </c>
      <c r="G1709" s="147" t="s">
        <v>952</v>
      </c>
      <c r="H1709" s="156" t="s">
        <v>10</v>
      </c>
      <c r="I1709" s="161"/>
      <c r="J1709" s="165" t="s">
        <v>2020</v>
      </c>
      <c r="K1709" s="9">
        <v>116</v>
      </c>
      <c r="L1709" s="9"/>
      <c r="M1709" s="9">
        <v>74.73</v>
      </c>
      <c r="N1709" s="9">
        <v>68.44</v>
      </c>
      <c r="O1709" s="33">
        <f t="shared" si="103"/>
        <v>91.583032249431284</v>
      </c>
    </row>
    <row r="1710" spans="1:15" x14ac:dyDescent="0.35">
      <c r="A1710" s="140">
        <v>44161</v>
      </c>
      <c r="B1710" s="144">
        <v>2019</v>
      </c>
      <c r="C1710" s="147" t="s">
        <v>14</v>
      </c>
      <c r="D1710" s="147" t="s">
        <v>15</v>
      </c>
      <c r="E1710" s="78" t="s">
        <v>995</v>
      </c>
      <c r="F1710" s="123">
        <v>4</v>
      </c>
      <c r="G1710" s="147" t="s">
        <v>990</v>
      </c>
      <c r="H1710" s="156" t="s">
        <v>8</v>
      </c>
      <c r="I1710" s="161"/>
      <c r="J1710" s="165" t="s">
        <v>2021</v>
      </c>
      <c r="K1710" s="9">
        <v>310</v>
      </c>
      <c r="L1710" s="9">
        <v>11.27</v>
      </c>
      <c r="M1710" s="9">
        <v>32</v>
      </c>
      <c r="N1710" s="9">
        <v>31.31</v>
      </c>
      <c r="O1710" s="33">
        <f t="shared" si="103"/>
        <v>96.67149059334298</v>
      </c>
    </row>
    <row r="1711" spans="1:15" x14ac:dyDescent="0.35">
      <c r="A1711" s="140">
        <v>44161</v>
      </c>
      <c r="B1711" s="144">
        <v>2019</v>
      </c>
      <c r="C1711" s="147" t="s">
        <v>14</v>
      </c>
      <c r="D1711" s="147" t="s">
        <v>15</v>
      </c>
      <c r="E1711" s="78" t="s">
        <v>995</v>
      </c>
      <c r="F1711" s="123">
        <v>4</v>
      </c>
      <c r="G1711" s="147" t="s">
        <v>990</v>
      </c>
      <c r="H1711" s="156" t="s">
        <v>12</v>
      </c>
      <c r="I1711" s="161"/>
      <c r="J1711" s="165" t="s">
        <v>2022</v>
      </c>
      <c r="K1711" s="9">
        <v>346</v>
      </c>
      <c r="L1711" s="9" t="s">
        <v>1019</v>
      </c>
      <c r="M1711" s="9" t="s">
        <v>1020</v>
      </c>
      <c r="N1711" s="9">
        <v>96.92</v>
      </c>
      <c r="O1711" s="33">
        <f t="shared" si="103"/>
        <v>95.119787045252892</v>
      </c>
    </row>
    <row r="1712" spans="1:15" x14ac:dyDescent="0.35">
      <c r="A1712" s="140">
        <v>44161</v>
      </c>
      <c r="B1712" s="144">
        <v>2019</v>
      </c>
      <c r="C1712" s="147" t="s">
        <v>14</v>
      </c>
      <c r="D1712" s="147" t="s">
        <v>15</v>
      </c>
      <c r="E1712" s="78" t="s">
        <v>995</v>
      </c>
      <c r="F1712" s="123">
        <v>4</v>
      </c>
      <c r="G1712" s="147" t="s">
        <v>990</v>
      </c>
      <c r="H1712" s="156" t="s">
        <v>11</v>
      </c>
      <c r="I1712" s="161"/>
      <c r="J1712" s="165" t="s">
        <v>2023</v>
      </c>
      <c r="K1712" s="9">
        <v>159</v>
      </c>
      <c r="L1712" s="9">
        <v>10.88</v>
      </c>
      <c r="M1712" s="9">
        <v>96.29</v>
      </c>
      <c r="N1712" s="9">
        <v>89.63</v>
      </c>
      <c r="O1712" s="33">
        <f t="shared" si="103"/>
        <v>92.202318229715473</v>
      </c>
    </row>
    <row r="1713" spans="1:15" x14ac:dyDescent="0.35">
      <c r="A1713" s="140">
        <v>44161</v>
      </c>
      <c r="B1713" s="144">
        <v>2019</v>
      </c>
      <c r="C1713" s="147" t="s">
        <v>14</v>
      </c>
      <c r="D1713" s="147" t="s">
        <v>15</v>
      </c>
      <c r="E1713" s="78" t="s">
        <v>995</v>
      </c>
      <c r="F1713" s="123">
        <v>4</v>
      </c>
      <c r="G1713" s="147" t="s">
        <v>990</v>
      </c>
      <c r="H1713" s="156" t="s">
        <v>10</v>
      </c>
      <c r="I1713" s="161"/>
      <c r="J1713" s="165" t="s">
        <v>2024</v>
      </c>
      <c r="K1713" s="9">
        <v>112</v>
      </c>
      <c r="L1713" s="9"/>
      <c r="M1713" s="9">
        <v>89.11</v>
      </c>
      <c r="N1713" s="9">
        <v>81.180000000000007</v>
      </c>
      <c r="O1713" s="33">
        <f t="shared" si="103"/>
        <v>91.100886544720012</v>
      </c>
    </row>
    <row r="1714" spans="1:15" x14ac:dyDescent="0.35">
      <c r="A1714" s="140">
        <v>44161</v>
      </c>
      <c r="B1714" s="144">
        <v>2019</v>
      </c>
      <c r="C1714" s="147" t="s">
        <v>14</v>
      </c>
      <c r="D1714" s="147" t="s">
        <v>14</v>
      </c>
      <c r="E1714" s="78" t="s">
        <v>997</v>
      </c>
      <c r="F1714" s="123">
        <v>6</v>
      </c>
      <c r="G1714" s="147" t="s">
        <v>952</v>
      </c>
      <c r="H1714" s="156" t="s">
        <v>8</v>
      </c>
      <c r="I1714" s="161"/>
      <c r="J1714" s="165" t="s">
        <v>2025</v>
      </c>
      <c r="K1714" s="9">
        <v>154</v>
      </c>
      <c r="L1714" s="9">
        <v>10.92</v>
      </c>
      <c r="M1714" s="9">
        <v>95.26</v>
      </c>
      <c r="N1714" s="9">
        <v>91.63</v>
      </c>
      <c r="O1714" s="33">
        <f t="shared" si="103"/>
        <v>95.695992411667049</v>
      </c>
    </row>
    <row r="1715" spans="1:15" x14ac:dyDescent="0.35">
      <c r="A1715" s="140">
        <v>44161</v>
      </c>
      <c r="B1715" s="144">
        <v>2019</v>
      </c>
      <c r="C1715" s="147" t="s">
        <v>14</v>
      </c>
      <c r="D1715" s="147" t="s">
        <v>14</v>
      </c>
      <c r="E1715" s="78" t="s">
        <v>997</v>
      </c>
      <c r="F1715" s="123">
        <v>6</v>
      </c>
      <c r="G1715" s="147" t="s">
        <v>952</v>
      </c>
      <c r="H1715" s="156" t="s">
        <v>12</v>
      </c>
      <c r="I1715" s="161"/>
      <c r="J1715" s="165" t="s">
        <v>2026</v>
      </c>
      <c r="K1715" s="9">
        <v>151</v>
      </c>
      <c r="L1715" s="9">
        <v>10.94</v>
      </c>
      <c r="M1715" s="9">
        <v>103.35</v>
      </c>
      <c r="N1715" s="9">
        <v>100.04</v>
      </c>
      <c r="O1715" s="33">
        <f t="shared" si="103"/>
        <v>96.418136565306796</v>
      </c>
    </row>
    <row r="1716" spans="1:15" x14ac:dyDescent="0.35">
      <c r="A1716" s="140">
        <v>44161</v>
      </c>
      <c r="B1716" s="144">
        <v>2019</v>
      </c>
      <c r="C1716" s="147" t="s">
        <v>14</v>
      </c>
      <c r="D1716" s="147" t="s">
        <v>14</v>
      </c>
      <c r="E1716" s="78" t="s">
        <v>997</v>
      </c>
      <c r="F1716" s="123">
        <v>6</v>
      </c>
      <c r="G1716" s="147" t="s">
        <v>952</v>
      </c>
      <c r="H1716" s="156" t="s">
        <v>11</v>
      </c>
      <c r="I1716" s="161"/>
      <c r="J1716" s="165" t="s">
        <v>2027</v>
      </c>
      <c r="K1716" s="9">
        <v>34</v>
      </c>
      <c r="L1716" s="9"/>
      <c r="M1716" s="9">
        <v>82.72</v>
      </c>
      <c r="N1716" s="9">
        <v>77.38</v>
      </c>
      <c r="O1716" s="33">
        <f t="shared" si="103"/>
        <v>93.544487427466152</v>
      </c>
    </row>
    <row r="1717" spans="1:15" x14ac:dyDescent="0.35">
      <c r="A1717" s="140">
        <v>44161</v>
      </c>
      <c r="B1717" s="144">
        <v>2019</v>
      </c>
      <c r="C1717" s="147" t="s">
        <v>14</v>
      </c>
      <c r="D1717" s="147" t="s">
        <v>14</v>
      </c>
      <c r="E1717" s="78" t="s">
        <v>997</v>
      </c>
      <c r="F1717" s="123">
        <v>6</v>
      </c>
      <c r="G1717" s="147" t="s">
        <v>952</v>
      </c>
      <c r="H1717" s="156" t="s">
        <v>10</v>
      </c>
      <c r="I1717" s="161"/>
      <c r="J1717" s="165" t="s">
        <v>2028</v>
      </c>
      <c r="K1717" s="9">
        <v>17</v>
      </c>
      <c r="L1717" s="9"/>
      <c r="M1717" s="9">
        <v>82.81</v>
      </c>
      <c r="N1717" s="9">
        <v>75.44</v>
      </c>
      <c r="O1717" s="33">
        <f t="shared" si="103"/>
        <v>91.100108682526269</v>
      </c>
    </row>
    <row r="1718" spans="1:15" x14ac:dyDescent="0.35">
      <c r="A1718" s="76">
        <v>44127</v>
      </c>
      <c r="B1718" s="125">
        <v>2019</v>
      </c>
      <c r="C1718" s="77" t="s">
        <v>14</v>
      </c>
      <c r="D1718" s="78" t="s">
        <v>13</v>
      </c>
      <c r="E1718" s="78" t="s">
        <v>999</v>
      </c>
      <c r="F1718" s="123">
        <v>8</v>
      </c>
      <c r="G1718" s="77" t="s">
        <v>990</v>
      </c>
      <c r="H1718" s="79" t="s">
        <v>11</v>
      </c>
      <c r="I1718" s="137"/>
      <c r="J1718" s="80" t="s">
        <v>1463</v>
      </c>
      <c r="L1718" s="9">
        <v>10.89</v>
      </c>
      <c r="M1718" s="9">
        <v>97.6</v>
      </c>
      <c r="N1718" s="9">
        <v>88.96</v>
      </c>
      <c r="O1718" s="33">
        <f t="shared" si="103"/>
        <v>90.035751355091691</v>
      </c>
    </row>
    <row r="1719" spans="1:15" x14ac:dyDescent="0.35">
      <c r="A1719" s="140">
        <v>44161</v>
      </c>
      <c r="B1719" s="144">
        <v>2019</v>
      </c>
      <c r="C1719" s="147" t="s">
        <v>14</v>
      </c>
      <c r="D1719" s="147" t="s">
        <v>14</v>
      </c>
      <c r="E1719" s="78" t="s">
        <v>997</v>
      </c>
      <c r="F1719" s="123">
        <v>6</v>
      </c>
      <c r="G1719" s="147" t="s">
        <v>990</v>
      </c>
      <c r="H1719" s="156" t="s">
        <v>8</v>
      </c>
      <c r="I1719" s="161"/>
      <c r="J1719" s="165" t="s">
        <v>2029</v>
      </c>
      <c r="K1719" s="9">
        <v>150</v>
      </c>
      <c r="L1719" s="9">
        <v>10.92</v>
      </c>
      <c r="M1719" s="9">
        <v>88.42</v>
      </c>
      <c r="N1719" s="9">
        <v>82.54</v>
      </c>
      <c r="O1719" s="33">
        <f t="shared" si="103"/>
        <v>92.41290322580646</v>
      </c>
    </row>
    <row r="1720" spans="1:15" x14ac:dyDescent="0.35">
      <c r="A1720" s="140">
        <v>44161</v>
      </c>
      <c r="B1720" s="144">
        <v>2019</v>
      </c>
      <c r="C1720" s="147" t="s">
        <v>14</v>
      </c>
      <c r="D1720" s="147" t="s">
        <v>14</v>
      </c>
      <c r="E1720" s="78" t="s">
        <v>997</v>
      </c>
      <c r="F1720" s="123">
        <v>6</v>
      </c>
      <c r="G1720" s="147" t="s">
        <v>990</v>
      </c>
      <c r="H1720" s="156" t="s">
        <v>12</v>
      </c>
      <c r="I1720" s="161"/>
      <c r="J1720" s="165" t="s">
        <v>2030</v>
      </c>
      <c r="K1720" s="9">
        <v>30</v>
      </c>
      <c r="L1720" s="9"/>
      <c r="M1720" s="9">
        <v>104.44</v>
      </c>
      <c r="N1720" s="9">
        <v>97.86</v>
      </c>
      <c r="O1720" s="33">
        <f t="shared" si="103"/>
        <v>93.699731903485258</v>
      </c>
    </row>
    <row r="1721" spans="1:15" x14ac:dyDescent="0.35">
      <c r="A1721" s="140">
        <v>44161</v>
      </c>
      <c r="B1721" s="144">
        <v>2019</v>
      </c>
      <c r="C1721" s="147" t="s">
        <v>14</v>
      </c>
      <c r="D1721" s="147" t="s">
        <v>14</v>
      </c>
      <c r="E1721" s="78" t="s">
        <v>997</v>
      </c>
      <c r="F1721" s="123">
        <v>6</v>
      </c>
      <c r="G1721" s="147" t="s">
        <v>990</v>
      </c>
      <c r="H1721" s="156" t="s">
        <v>11</v>
      </c>
      <c r="I1721" s="161"/>
      <c r="J1721" s="165" t="s">
        <v>2031</v>
      </c>
      <c r="K1721" s="9">
        <v>140</v>
      </c>
      <c r="L1721" s="9">
        <v>10.88</v>
      </c>
      <c r="M1721" s="9">
        <v>94.75</v>
      </c>
      <c r="N1721" s="9">
        <v>86.78</v>
      </c>
      <c r="O1721" s="33">
        <f t="shared" si="103"/>
        <v>90.497198044592821</v>
      </c>
    </row>
    <row r="1722" spans="1:15" x14ac:dyDescent="0.35">
      <c r="A1722" s="140">
        <v>44161</v>
      </c>
      <c r="B1722" s="144">
        <v>2019</v>
      </c>
      <c r="C1722" s="147" t="s">
        <v>14</v>
      </c>
      <c r="D1722" s="147" t="s">
        <v>14</v>
      </c>
      <c r="E1722" s="78" t="s">
        <v>997</v>
      </c>
      <c r="F1722" s="123">
        <v>6</v>
      </c>
      <c r="G1722" s="147" t="s">
        <v>990</v>
      </c>
      <c r="H1722" s="156" t="s">
        <v>10</v>
      </c>
      <c r="I1722" s="161"/>
      <c r="J1722" s="165" t="s">
        <v>2032</v>
      </c>
      <c r="K1722" s="9">
        <v>120</v>
      </c>
      <c r="L1722" s="9"/>
      <c r="M1722" s="9">
        <v>37.729999999999997</v>
      </c>
      <c r="N1722" s="9">
        <v>52.51</v>
      </c>
      <c r="O1722" s="33"/>
    </row>
    <row r="1723" spans="1:15" x14ac:dyDescent="0.35">
      <c r="A1723" s="140">
        <v>44161</v>
      </c>
      <c r="B1723" s="144">
        <v>2019</v>
      </c>
      <c r="C1723" s="147" t="s">
        <v>14</v>
      </c>
      <c r="D1723" s="147" t="s">
        <v>13</v>
      </c>
      <c r="E1723" s="78" t="s">
        <v>999</v>
      </c>
      <c r="F1723" s="123">
        <v>8</v>
      </c>
      <c r="G1723" s="147" t="s">
        <v>952</v>
      </c>
      <c r="H1723" s="156" t="s">
        <v>8</v>
      </c>
      <c r="I1723" s="161"/>
      <c r="J1723" s="165" t="s">
        <v>2033</v>
      </c>
      <c r="K1723" s="9">
        <v>36</v>
      </c>
      <c r="L1723" s="9"/>
      <c r="M1723" s="9">
        <v>80.03</v>
      </c>
      <c r="N1723" s="9">
        <v>77.02</v>
      </c>
      <c r="O1723" s="33">
        <f t="shared" ref="O1723:O1754" si="104">100/(M1723-L1723)*(N1723-L1723)</f>
        <v>96.238910408596766</v>
      </c>
    </row>
    <row r="1724" spans="1:15" x14ac:dyDescent="0.35">
      <c r="A1724" s="140">
        <v>44161</v>
      </c>
      <c r="B1724" s="144">
        <v>2019</v>
      </c>
      <c r="C1724" s="147" t="s">
        <v>14</v>
      </c>
      <c r="D1724" s="147" t="s">
        <v>13</v>
      </c>
      <c r="E1724" s="78" t="s">
        <v>999</v>
      </c>
      <c r="F1724" s="123">
        <v>8</v>
      </c>
      <c r="G1724" s="147" t="s">
        <v>952</v>
      </c>
      <c r="H1724" s="156" t="s">
        <v>12</v>
      </c>
      <c r="I1724" s="161"/>
      <c r="J1724" s="165" t="s">
        <v>2034</v>
      </c>
      <c r="K1724" s="9">
        <v>29</v>
      </c>
      <c r="L1724" s="9"/>
      <c r="M1724" s="9">
        <v>94.03</v>
      </c>
      <c r="N1724" s="9">
        <v>90.24</v>
      </c>
      <c r="O1724" s="33">
        <f t="shared" si="104"/>
        <v>95.969371477188133</v>
      </c>
    </row>
    <row r="1725" spans="1:15" x14ac:dyDescent="0.35">
      <c r="A1725" s="140">
        <v>44161</v>
      </c>
      <c r="B1725" s="144">
        <v>2019</v>
      </c>
      <c r="C1725" s="147" t="s">
        <v>14</v>
      </c>
      <c r="D1725" s="147" t="s">
        <v>13</v>
      </c>
      <c r="E1725" s="78" t="s">
        <v>999</v>
      </c>
      <c r="F1725" s="123">
        <v>8</v>
      </c>
      <c r="G1725" s="147" t="s">
        <v>952</v>
      </c>
      <c r="H1725" s="156" t="s">
        <v>11</v>
      </c>
      <c r="I1725" s="161"/>
      <c r="J1725" s="165" t="s">
        <v>2035</v>
      </c>
      <c r="K1725" s="9">
        <v>345</v>
      </c>
      <c r="L1725" s="9" t="s">
        <v>1021</v>
      </c>
      <c r="M1725" s="9" t="s">
        <v>1022</v>
      </c>
      <c r="N1725" s="9">
        <v>85.86</v>
      </c>
      <c r="O1725" s="33">
        <f t="shared" si="104"/>
        <v>91.249541059845782</v>
      </c>
    </row>
    <row r="1726" spans="1:15" x14ac:dyDescent="0.35">
      <c r="A1726" s="143">
        <v>44161</v>
      </c>
      <c r="B1726" s="146">
        <v>2019</v>
      </c>
      <c r="C1726" s="150" t="s">
        <v>14</v>
      </c>
      <c r="D1726" s="150" t="s">
        <v>13</v>
      </c>
      <c r="E1726" s="78" t="s">
        <v>999</v>
      </c>
      <c r="F1726" s="153">
        <v>8</v>
      </c>
      <c r="G1726" s="150" t="s">
        <v>952</v>
      </c>
      <c r="H1726" s="157" t="s">
        <v>10</v>
      </c>
      <c r="I1726" s="162" t="s">
        <v>1055</v>
      </c>
      <c r="J1726" s="165" t="s">
        <v>2036</v>
      </c>
      <c r="K1726" s="160">
        <v>21</v>
      </c>
      <c r="L1726" s="160"/>
      <c r="M1726" s="160">
        <v>95.9</v>
      </c>
      <c r="N1726" s="160">
        <v>85.77</v>
      </c>
      <c r="O1726" s="33">
        <f t="shared" si="104"/>
        <v>89.43691345151197</v>
      </c>
    </row>
    <row r="1727" spans="1:15" x14ac:dyDescent="0.35">
      <c r="A1727" s="143">
        <v>44161</v>
      </c>
      <c r="B1727" s="146">
        <v>2019</v>
      </c>
      <c r="C1727" s="150" t="s">
        <v>14</v>
      </c>
      <c r="D1727" s="150" t="s">
        <v>13</v>
      </c>
      <c r="E1727" s="78" t="s">
        <v>999</v>
      </c>
      <c r="F1727" s="153">
        <v>8</v>
      </c>
      <c r="G1727" s="150" t="s">
        <v>990</v>
      </c>
      <c r="H1727" s="157" t="s">
        <v>8</v>
      </c>
      <c r="I1727" s="162" t="s">
        <v>1056</v>
      </c>
      <c r="J1727" s="165" t="s">
        <v>2037</v>
      </c>
      <c r="K1727" s="160">
        <v>141</v>
      </c>
      <c r="L1727" s="160">
        <v>10.89</v>
      </c>
      <c r="M1727" s="160">
        <v>99.79</v>
      </c>
      <c r="N1727" s="160">
        <v>92.29</v>
      </c>
      <c r="O1727" s="33">
        <f t="shared" si="104"/>
        <v>91.563554555680554</v>
      </c>
    </row>
    <row r="1728" spans="1:15" x14ac:dyDescent="0.35">
      <c r="A1728" s="143">
        <v>44161</v>
      </c>
      <c r="B1728" s="146">
        <v>2019</v>
      </c>
      <c r="C1728" s="150" t="s">
        <v>14</v>
      </c>
      <c r="D1728" s="150" t="s">
        <v>13</v>
      </c>
      <c r="E1728" s="78" t="s">
        <v>999</v>
      </c>
      <c r="F1728" s="153">
        <v>8</v>
      </c>
      <c r="G1728" s="150" t="s">
        <v>990</v>
      </c>
      <c r="H1728" s="157" t="s">
        <v>12</v>
      </c>
      <c r="I1728" s="162" t="s">
        <v>1056</v>
      </c>
      <c r="J1728" s="165" t="s">
        <v>2038</v>
      </c>
      <c r="K1728" s="160">
        <v>59</v>
      </c>
      <c r="L1728" s="160"/>
      <c r="M1728" s="160">
        <v>94.93</v>
      </c>
      <c r="N1728" s="160">
        <v>88.61</v>
      </c>
      <c r="O1728" s="33">
        <f t="shared" si="104"/>
        <v>93.342462867375957</v>
      </c>
    </row>
    <row r="1729" spans="1:15" x14ac:dyDescent="0.35">
      <c r="A1729" s="76">
        <v>44127</v>
      </c>
      <c r="B1729" s="125">
        <v>2019</v>
      </c>
      <c r="C1729" s="77" t="s">
        <v>14</v>
      </c>
      <c r="D1729" s="78" t="s">
        <v>13</v>
      </c>
      <c r="E1729" s="78" t="s">
        <v>999</v>
      </c>
      <c r="F1729" s="153">
        <v>8</v>
      </c>
      <c r="G1729" s="77" t="s">
        <v>990</v>
      </c>
      <c r="H1729" s="79" t="s">
        <v>10</v>
      </c>
      <c r="I1729" s="137"/>
      <c r="J1729" s="80" t="s">
        <v>1464</v>
      </c>
      <c r="L1729" s="9">
        <v>10.89</v>
      </c>
      <c r="M1729" s="9">
        <v>73.790000000000006</v>
      </c>
      <c r="N1729" s="9">
        <v>66.25</v>
      </c>
      <c r="O1729" s="33">
        <f t="shared" si="104"/>
        <v>88.012718600953889</v>
      </c>
    </row>
    <row r="1730" spans="1:15" x14ac:dyDescent="0.35">
      <c r="A1730" s="71">
        <v>44161</v>
      </c>
      <c r="B1730" s="106">
        <v>2019</v>
      </c>
      <c r="C1730" s="71" t="s">
        <v>14</v>
      </c>
      <c r="D1730" s="71" t="s">
        <v>13</v>
      </c>
      <c r="E1730" s="78" t="s">
        <v>999</v>
      </c>
      <c r="F1730" s="123">
        <v>8</v>
      </c>
      <c r="G1730" s="71" t="s">
        <v>990</v>
      </c>
      <c r="H1730" s="39" t="s">
        <v>11</v>
      </c>
      <c r="I1730" s="9"/>
      <c r="J1730" s="39" t="s">
        <v>2039</v>
      </c>
      <c r="K1730" s="39">
        <v>26</v>
      </c>
      <c r="L1730" s="39"/>
      <c r="M1730" s="39">
        <v>93.6</v>
      </c>
      <c r="N1730" s="39">
        <v>87.24</v>
      </c>
      <c r="O1730" s="33">
        <f t="shared" si="104"/>
        <v>93.205128205128204</v>
      </c>
    </row>
    <row r="1731" spans="1:15" x14ac:dyDescent="0.35">
      <c r="A1731" s="49">
        <v>44161</v>
      </c>
      <c r="B1731" s="113">
        <v>2019</v>
      </c>
      <c r="C1731" s="49" t="s">
        <v>14</v>
      </c>
      <c r="D1731" s="49" t="s">
        <v>13</v>
      </c>
      <c r="E1731" s="78" t="s">
        <v>999</v>
      </c>
      <c r="F1731" s="153">
        <v>8</v>
      </c>
      <c r="G1731" s="49" t="s">
        <v>990</v>
      </c>
      <c r="H1731" s="41" t="s">
        <v>10</v>
      </c>
      <c r="I1731" s="160" t="s">
        <v>1057</v>
      </c>
      <c r="J1731" s="39" t="s">
        <v>2040</v>
      </c>
      <c r="K1731" s="41">
        <v>117</v>
      </c>
      <c r="L1731" s="41"/>
      <c r="M1731" s="41">
        <v>69.8</v>
      </c>
      <c r="N1731" s="41">
        <v>62.55</v>
      </c>
      <c r="O1731" s="33">
        <f t="shared" si="104"/>
        <v>89.613180515759311</v>
      </c>
    </row>
    <row r="1732" spans="1:15" x14ac:dyDescent="0.35">
      <c r="A1732" s="71">
        <v>44161</v>
      </c>
      <c r="B1732" s="106">
        <v>2019</v>
      </c>
      <c r="C1732" s="71" t="s">
        <v>14</v>
      </c>
      <c r="D1732" s="71" t="s">
        <v>13</v>
      </c>
      <c r="E1732" s="78" t="s">
        <v>998</v>
      </c>
      <c r="F1732" s="123">
        <v>7</v>
      </c>
      <c r="G1732" s="71" t="s">
        <v>952</v>
      </c>
      <c r="H1732" s="39" t="s">
        <v>12</v>
      </c>
      <c r="I1732" s="9"/>
      <c r="J1732" s="39" t="s">
        <v>2041</v>
      </c>
      <c r="K1732" s="39">
        <v>69</v>
      </c>
      <c r="L1732" s="39"/>
      <c r="M1732" s="39">
        <v>89.05</v>
      </c>
      <c r="N1732" s="39">
        <v>83.59</v>
      </c>
      <c r="O1732" s="33">
        <f t="shared" si="104"/>
        <v>93.868613138686143</v>
      </c>
    </row>
    <row r="1733" spans="1:15" x14ac:dyDescent="0.35">
      <c r="A1733" s="71">
        <v>44161</v>
      </c>
      <c r="B1733" s="106">
        <v>2019</v>
      </c>
      <c r="C1733" s="71" t="s">
        <v>14</v>
      </c>
      <c r="D1733" s="71" t="s">
        <v>13</v>
      </c>
      <c r="E1733" s="78" t="s">
        <v>998</v>
      </c>
      <c r="F1733" s="123">
        <v>7</v>
      </c>
      <c r="G1733" s="71" t="s">
        <v>952</v>
      </c>
      <c r="H1733" s="39" t="s">
        <v>11</v>
      </c>
      <c r="I1733" s="9"/>
      <c r="J1733" s="39" t="s">
        <v>2042</v>
      </c>
      <c r="K1733" s="39">
        <v>84</v>
      </c>
      <c r="L1733" s="39"/>
      <c r="M1733" s="39">
        <v>93.54</v>
      </c>
      <c r="N1733" s="39">
        <v>86.27</v>
      </c>
      <c r="O1733" s="33">
        <f t="shared" si="104"/>
        <v>92.227923882830865</v>
      </c>
    </row>
    <row r="1734" spans="1:15" x14ac:dyDescent="0.35">
      <c r="A1734" s="71">
        <v>44161</v>
      </c>
      <c r="B1734" s="106">
        <v>2019</v>
      </c>
      <c r="C1734" s="71" t="s">
        <v>14</v>
      </c>
      <c r="D1734" s="71" t="s">
        <v>13</v>
      </c>
      <c r="E1734" s="78" t="s">
        <v>998</v>
      </c>
      <c r="F1734" s="123">
        <v>7</v>
      </c>
      <c r="G1734" s="71" t="s">
        <v>952</v>
      </c>
      <c r="H1734" s="39" t="s">
        <v>10</v>
      </c>
      <c r="I1734" s="9"/>
      <c r="J1734" s="39" t="s">
        <v>2043</v>
      </c>
      <c r="K1734" s="39">
        <v>76</v>
      </c>
      <c r="L1734" s="39"/>
      <c r="M1734" s="39">
        <v>79.11</v>
      </c>
      <c r="N1734" s="39">
        <v>70.849999999999994</v>
      </c>
      <c r="O1734" s="33">
        <f t="shared" si="104"/>
        <v>89.558842118569061</v>
      </c>
    </row>
    <row r="1735" spans="1:15" x14ac:dyDescent="0.35">
      <c r="A1735" s="49">
        <v>44161</v>
      </c>
      <c r="B1735" s="113">
        <v>2019</v>
      </c>
      <c r="C1735" s="49" t="s">
        <v>14</v>
      </c>
      <c r="D1735" s="49" t="s">
        <v>13</v>
      </c>
      <c r="E1735" s="78" t="s">
        <v>998</v>
      </c>
      <c r="F1735" s="153">
        <v>7</v>
      </c>
      <c r="G1735" s="49" t="s">
        <v>990</v>
      </c>
      <c r="H1735" s="41" t="s">
        <v>8</v>
      </c>
      <c r="I1735" s="160" t="s">
        <v>1059</v>
      </c>
      <c r="J1735" s="39" t="s">
        <v>2044</v>
      </c>
      <c r="K1735" s="41">
        <v>81</v>
      </c>
      <c r="L1735" s="41"/>
      <c r="M1735" s="41">
        <v>98.1</v>
      </c>
      <c r="N1735" s="41">
        <v>91.03</v>
      </c>
      <c r="O1735" s="33">
        <f t="shared" si="104"/>
        <v>92.793068297655466</v>
      </c>
    </row>
    <row r="1736" spans="1:15" x14ac:dyDescent="0.35">
      <c r="A1736" s="71">
        <v>44161</v>
      </c>
      <c r="B1736" s="106">
        <v>2019</v>
      </c>
      <c r="C1736" s="71" t="s">
        <v>14</v>
      </c>
      <c r="D1736" s="71" t="s">
        <v>13</v>
      </c>
      <c r="E1736" s="78" t="s">
        <v>998</v>
      </c>
      <c r="F1736" s="123">
        <v>7</v>
      </c>
      <c r="G1736" s="71" t="s">
        <v>990</v>
      </c>
      <c r="H1736" s="39" t="s">
        <v>12</v>
      </c>
      <c r="I1736" s="9"/>
      <c r="J1736" s="39" t="s">
        <v>2045</v>
      </c>
      <c r="K1736" s="39">
        <v>64</v>
      </c>
      <c r="L1736" s="39"/>
      <c r="M1736" s="39">
        <v>98.68</v>
      </c>
      <c r="N1736" s="39">
        <v>93.31</v>
      </c>
      <c r="O1736" s="33">
        <f t="shared" si="104"/>
        <v>94.558167815160118</v>
      </c>
    </row>
    <row r="1737" spans="1:15" x14ac:dyDescent="0.35">
      <c r="A1737" s="49">
        <v>44161</v>
      </c>
      <c r="B1737" s="113">
        <v>2019</v>
      </c>
      <c r="C1737" s="49" t="s">
        <v>14</v>
      </c>
      <c r="D1737" s="49" t="s">
        <v>13</v>
      </c>
      <c r="E1737" s="78" t="s">
        <v>998</v>
      </c>
      <c r="F1737" s="153">
        <v>7</v>
      </c>
      <c r="G1737" s="49" t="s">
        <v>990</v>
      </c>
      <c r="H1737" s="41" t="s">
        <v>11</v>
      </c>
      <c r="I1737" s="160" t="s">
        <v>1060</v>
      </c>
      <c r="J1737" s="39" t="s">
        <v>2046</v>
      </c>
      <c r="K1737" s="41">
        <v>86</v>
      </c>
      <c r="L1737" s="41"/>
      <c r="M1737" s="41">
        <v>95.62</v>
      </c>
      <c r="N1737" s="41">
        <v>87.55</v>
      </c>
      <c r="O1737" s="33">
        <f t="shared" si="104"/>
        <v>91.560343024471848</v>
      </c>
    </row>
    <row r="1738" spans="1:15" x14ac:dyDescent="0.35">
      <c r="A1738" s="49">
        <v>44161</v>
      </c>
      <c r="B1738" s="113">
        <v>2019</v>
      </c>
      <c r="C1738" s="49" t="s">
        <v>14</v>
      </c>
      <c r="D1738" s="49" t="s">
        <v>13</v>
      </c>
      <c r="E1738" s="78" t="s">
        <v>998</v>
      </c>
      <c r="F1738" s="153">
        <v>7</v>
      </c>
      <c r="G1738" s="49" t="s">
        <v>990</v>
      </c>
      <c r="H1738" s="41" t="s">
        <v>10</v>
      </c>
      <c r="I1738" s="160" t="s">
        <v>1061</v>
      </c>
      <c r="J1738" s="39" t="s">
        <v>2047</v>
      </c>
      <c r="K1738" s="41">
        <v>63</v>
      </c>
      <c r="L1738" s="41"/>
      <c r="M1738" s="41">
        <v>74.48</v>
      </c>
      <c r="N1738" s="41">
        <v>66.92</v>
      </c>
      <c r="O1738" s="33">
        <f t="shared" si="104"/>
        <v>89.849624060150376</v>
      </c>
    </row>
    <row r="1739" spans="1:15" x14ac:dyDescent="0.35">
      <c r="A1739" s="49">
        <v>44161</v>
      </c>
      <c r="B1739" s="113">
        <v>2019</v>
      </c>
      <c r="C1739" s="49" t="s">
        <v>14</v>
      </c>
      <c r="D1739" s="49" t="s">
        <v>14</v>
      </c>
      <c r="E1739" s="78" t="s">
        <v>998</v>
      </c>
      <c r="F1739" s="153">
        <v>1</v>
      </c>
      <c r="G1739" s="49" t="s">
        <v>952</v>
      </c>
      <c r="H1739" s="41" t="s">
        <v>8</v>
      </c>
      <c r="I1739" s="160" t="s">
        <v>1062</v>
      </c>
      <c r="J1739" s="39" t="s">
        <v>2048</v>
      </c>
      <c r="K1739" s="41">
        <v>80</v>
      </c>
      <c r="L1739" s="41"/>
      <c r="M1739" s="41">
        <v>79.290000000000006</v>
      </c>
      <c r="N1739" s="41">
        <v>76.39</v>
      </c>
      <c r="O1739" s="33">
        <f t="shared" si="104"/>
        <v>96.342540042880557</v>
      </c>
    </row>
    <row r="1740" spans="1:15" x14ac:dyDescent="0.35">
      <c r="A1740" s="141">
        <v>44127</v>
      </c>
      <c r="B1740" s="145">
        <v>2019</v>
      </c>
      <c r="C1740" s="148" t="s">
        <v>14</v>
      </c>
      <c r="D1740" s="151" t="s">
        <v>13</v>
      </c>
      <c r="E1740" s="78" t="s">
        <v>998</v>
      </c>
      <c r="F1740" s="123">
        <v>7</v>
      </c>
      <c r="G1740" s="148" t="s">
        <v>952</v>
      </c>
      <c r="H1740" s="148" t="s">
        <v>8</v>
      </c>
      <c r="I1740" s="149"/>
      <c r="J1740" s="164" t="s">
        <v>1465</v>
      </c>
      <c r="K1740" s="1"/>
      <c r="L1740" s="39">
        <v>10.89</v>
      </c>
      <c r="M1740" s="83">
        <v>107.3</v>
      </c>
      <c r="N1740" s="39">
        <v>97.23</v>
      </c>
      <c r="O1740" s="33">
        <f t="shared" si="104"/>
        <v>89.555025412301632</v>
      </c>
    </row>
    <row r="1741" spans="1:15" x14ac:dyDescent="0.35">
      <c r="A1741" s="71">
        <v>44161</v>
      </c>
      <c r="B1741" s="106">
        <v>2019</v>
      </c>
      <c r="C1741" s="71" t="s">
        <v>14</v>
      </c>
      <c r="D1741" s="71" t="s">
        <v>14</v>
      </c>
      <c r="E1741" s="78" t="s">
        <v>992</v>
      </c>
      <c r="F1741" s="123">
        <v>1</v>
      </c>
      <c r="G1741" s="71" t="s">
        <v>952</v>
      </c>
      <c r="H1741" s="39" t="s">
        <v>12</v>
      </c>
      <c r="I1741" s="9"/>
      <c r="J1741" s="39" t="s">
        <v>2049</v>
      </c>
      <c r="K1741" s="39">
        <v>417</v>
      </c>
      <c r="L1741" s="39"/>
      <c r="M1741" s="39">
        <v>100.9</v>
      </c>
      <c r="N1741" s="39">
        <v>97.57</v>
      </c>
      <c r="O1741" s="33">
        <f t="shared" si="104"/>
        <v>96.69970267591674</v>
      </c>
    </row>
    <row r="1742" spans="1:15" x14ac:dyDescent="0.35">
      <c r="A1742" s="71">
        <v>44161</v>
      </c>
      <c r="B1742" s="106">
        <v>2019</v>
      </c>
      <c r="C1742" s="71" t="s">
        <v>14</v>
      </c>
      <c r="D1742" s="71" t="s">
        <v>14</v>
      </c>
      <c r="E1742" s="78" t="s">
        <v>992</v>
      </c>
      <c r="F1742" s="123">
        <v>1</v>
      </c>
      <c r="G1742" s="71" t="s">
        <v>952</v>
      </c>
      <c r="H1742" s="39" t="s">
        <v>11</v>
      </c>
      <c r="I1742" s="9"/>
      <c r="J1742" s="39" t="s">
        <v>2050</v>
      </c>
      <c r="K1742" s="39">
        <v>75</v>
      </c>
      <c r="L1742" s="39"/>
      <c r="M1742" s="39">
        <v>100.75</v>
      </c>
      <c r="N1742" s="39">
        <v>92.54</v>
      </c>
      <c r="O1742" s="33">
        <f t="shared" si="104"/>
        <v>91.851116625310183</v>
      </c>
    </row>
    <row r="1743" spans="1:15" x14ac:dyDescent="0.35">
      <c r="A1743" s="71">
        <v>44161</v>
      </c>
      <c r="B1743" s="106">
        <v>2019</v>
      </c>
      <c r="C1743" s="71" t="s">
        <v>14</v>
      </c>
      <c r="D1743" s="71" t="s">
        <v>14</v>
      </c>
      <c r="E1743" s="78" t="s">
        <v>992</v>
      </c>
      <c r="F1743" s="123">
        <v>1</v>
      </c>
      <c r="G1743" s="71" t="s">
        <v>952</v>
      </c>
      <c r="H1743" s="39" t="s">
        <v>10</v>
      </c>
      <c r="I1743" s="9"/>
      <c r="J1743" s="39" t="s">
        <v>2051</v>
      </c>
      <c r="K1743" s="39">
        <v>67</v>
      </c>
      <c r="L1743" s="39"/>
      <c r="M1743" s="39">
        <v>73.06</v>
      </c>
      <c r="N1743" s="39">
        <v>66.28</v>
      </c>
      <c r="O1743" s="33">
        <f t="shared" si="104"/>
        <v>90.719956200383237</v>
      </c>
    </row>
    <row r="1744" spans="1:15" x14ac:dyDescent="0.35">
      <c r="A1744" s="71">
        <v>44161</v>
      </c>
      <c r="B1744" s="106">
        <v>2019</v>
      </c>
      <c r="C1744" s="71" t="s">
        <v>14</v>
      </c>
      <c r="D1744" s="71" t="s">
        <v>14</v>
      </c>
      <c r="E1744" s="78" t="s">
        <v>992</v>
      </c>
      <c r="F1744" s="123">
        <v>1</v>
      </c>
      <c r="G1744" s="71" t="s">
        <v>990</v>
      </c>
      <c r="H1744" s="39" t="s">
        <v>8</v>
      </c>
      <c r="I1744" s="9"/>
      <c r="J1744" s="39" t="s">
        <v>2052</v>
      </c>
      <c r="K1744" s="39">
        <v>79</v>
      </c>
      <c r="L1744" s="39"/>
      <c r="M1744" s="39">
        <v>92.12</v>
      </c>
      <c r="N1744" s="39">
        <v>88.03</v>
      </c>
      <c r="O1744" s="33">
        <f t="shared" si="104"/>
        <v>95.560138949196684</v>
      </c>
    </row>
    <row r="1745" spans="1:15" x14ac:dyDescent="0.35">
      <c r="A1745" s="49">
        <v>44161</v>
      </c>
      <c r="B1745" s="113">
        <v>2019</v>
      </c>
      <c r="C1745" s="49" t="s">
        <v>14</v>
      </c>
      <c r="D1745" s="49" t="s">
        <v>13</v>
      </c>
      <c r="E1745" s="78" t="s">
        <v>992</v>
      </c>
      <c r="F1745" s="153">
        <v>7</v>
      </c>
      <c r="G1745" s="49" t="s">
        <v>952</v>
      </c>
      <c r="H1745" s="41" t="s">
        <v>8</v>
      </c>
      <c r="I1745" s="160" t="s">
        <v>1058</v>
      </c>
      <c r="J1745" s="39" t="s">
        <v>2053</v>
      </c>
      <c r="K1745" s="41">
        <v>87</v>
      </c>
      <c r="L1745" s="41"/>
      <c r="M1745" s="41">
        <v>102.05</v>
      </c>
      <c r="N1745" s="41">
        <v>95.11</v>
      </c>
      <c r="O1745" s="33">
        <f t="shared" si="104"/>
        <v>93.19941205291525</v>
      </c>
    </row>
    <row r="1746" spans="1:15" x14ac:dyDescent="0.35">
      <c r="A1746" s="71">
        <v>44161</v>
      </c>
      <c r="B1746" s="106">
        <v>2019</v>
      </c>
      <c r="C1746" s="71" t="s">
        <v>14</v>
      </c>
      <c r="D1746" s="71" t="s">
        <v>14</v>
      </c>
      <c r="E1746" s="78" t="s">
        <v>992</v>
      </c>
      <c r="F1746" s="123">
        <v>1</v>
      </c>
      <c r="G1746" s="71" t="s">
        <v>990</v>
      </c>
      <c r="H1746" s="39" t="s">
        <v>12</v>
      </c>
      <c r="I1746" s="9"/>
      <c r="J1746" s="39" t="s">
        <v>2054</v>
      </c>
      <c r="K1746" s="39">
        <v>68</v>
      </c>
      <c r="L1746" s="39"/>
      <c r="M1746" s="39">
        <v>95.66</v>
      </c>
      <c r="N1746" s="39">
        <v>91.35</v>
      </c>
      <c r="O1746" s="33">
        <f t="shared" si="104"/>
        <v>95.494459544219097</v>
      </c>
    </row>
    <row r="1747" spans="1:15" x14ac:dyDescent="0.35">
      <c r="A1747" s="71">
        <v>44161</v>
      </c>
      <c r="B1747" s="106">
        <v>2019</v>
      </c>
      <c r="C1747" s="71" t="s">
        <v>14</v>
      </c>
      <c r="D1747" s="71" t="s">
        <v>14</v>
      </c>
      <c r="E1747" s="78" t="s">
        <v>992</v>
      </c>
      <c r="F1747" s="123">
        <v>1</v>
      </c>
      <c r="G1747" s="71" t="s">
        <v>990</v>
      </c>
      <c r="H1747" s="39" t="s">
        <v>11</v>
      </c>
      <c r="I1747" s="9"/>
      <c r="J1747" s="39" t="s">
        <v>2055</v>
      </c>
      <c r="K1747" s="39">
        <v>78</v>
      </c>
      <c r="L1747" s="39"/>
      <c r="M1747" s="39">
        <v>97.3</v>
      </c>
      <c r="N1747" s="39">
        <v>88.5</v>
      </c>
      <c r="O1747" s="33">
        <f t="shared" si="104"/>
        <v>90.955806783144908</v>
      </c>
    </row>
    <row r="1748" spans="1:15" x14ac:dyDescent="0.35">
      <c r="A1748" s="49">
        <v>44161</v>
      </c>
      <c r="B1748" s="113">
        <v>2019</v>
      </c>
      <c r="C1748" s="49" t="s">
        <v>14</v>
      </c>
      <c r="D1748" s="49" t="s">
        <v>14</v>
      </c>
      <c r="E1748" s="78" t="s">
        <v>992</v>
      </c>
      <c r="F1748" s="153">
        <v>1</v>
      </c>
      <c r="G1748" s="49" t="s">
        <v>990</v>
      </c>
      <c r="H1748" s="41" t="s">
        <v>10</v>
      </c>
      <c r="I1748" s="160" t="s">
        <v>1056</v>
      </c>
      <c r="J1748" s="39" t="s">
        <v>2056</v>
      </c>
      <c r="K1748" s="41">
        <v>73</v>
      </c>
      <c r="L1748" s="41"/>
      <c r="M1748" s="41">
        <v>82.44</v>
      </c>
      <c r="N1748" s="41">
        <v>74.33</v>
      </c>
      <c r="O1748" s="33">
        <f t="shared" si="104"/>
        <v>90.162542455118867</v>
      </c>
    </row>
    <row r="1749" spans="1:15" x14ac:dyDescent="0.35">
      <c r="A1749" s="49">
        <v>44161</v>
      </c>
      <c r="B1749" s="113">
        <v>2019</v>
      </c>
      <c r="C1749" s="49" t="s">
        <v>14</v>
      </c>
      <c r="D1749" s="49" t="s">
        <v>15</v>
      </c>
      <c r="E1749" s="78" t="s">
        <v>1000</v>
      </c>
      <c r="F1749" s="153">
        <v>9</v>
      </c>
      <c r="G1749" s="49" t="s">
        <v>952</v>
      </c>
      <c r="H1749" s="41" t="s">
        <v>8</v>
      </c>
      <c r="I1749" s="160" t="s">
        <v>1063</v>
      </c>
      <c r="J1749" s="39" t="s">
        <v>2057</v>
      </c>
      <c r="K1749" s="41" t="s">
        <v>1023</v>
      </c>
      <c r="L1749" s="41" t="s">
        <v>1024</v>
      </c>
      <c r="M1749" s="41" t="s">
        <v>1024</v>
      </c>
      <c r="N1749" s="41" t="s">
        <v>1024</v>
      </c>
      <c r="O1749" s="33" t="e">
        <f t="shared" si="104"/>
        <v>#VALUE!</v>
      </c>
    </row>
    <row r="1750" spans="1:15" x14ac:dyDescent="0.35">
      <c r="A1750" s="71">
        <v>44161</v>
      </c>
      <c r="B1750" s="106">
        <v>2019</v>
      </c>
      <c r="C1750" s="71" t="s">
        <v>14</v>
      </c>
      <c r="D1750" s="71" t="s">
        <v>15</v>
      </c>
      <c r="E1750" s="78" t="s">
        <v>1000</v>
      </c>
      <c r="F1750" s="123">
        <v>9</v>
      </c>
      <c r="G1750" s="71" t="s">
        <v>952</v>
      </c>
      <c r="H1750" s="39" t="s">
        <v>12</v>
      </c>
      <c r="I1750" s="9"/>
      <c r="J1750" s="39" t="s">
        <v>2058</v>
      </c>
      <c r="K1750" s="39">
        <v>161</v>
      </c>
      <c r="L1750" s="39">
        <v>10.92</v>
      </c>
      <c r="M1750" s="39">
        <v>36.840000000000003</v>
      </c>
      <c r="N1750" s="39">
        <v>35.81</v>
      </c>
      <c r="O1750" s="33">
        <f t="shared" si="104"/>
        <v>96.026234567901227</v>
      </c>
    </row>
    <row r="1751" spans="1:15" x14ac:dyDescent="0.35">
      <c r="A1751" s="141">
        <v>44127</v>
      </c>
      <c r="B1751" s="145">
        <v>2019</v>
      </c>
      <c r="C1751" s="148" t="s">
        <v>14</v>
      </c>
      <c r="D1751" s="151" t="s">
        <v>13</v>
      </c>
      <c r="E1751" s="78" t="s">
        <v>998</v>
      </c>
      <c r="F1751" s="123">
        <v>7</v>
      </c>
      <c r="G1751" s="148" t="s">
        <v>952</v>
      </c>
      <c r="H1751" s="148" t="s">
        <v>12</v>
      </c>
      <c r="I1751" s="149"/>
      <c r="J1751" s="164" t="s">
        <v>1466</v>
      </c>
      <c r="K1751" s="1"/>
      <c r="L1751" s="39">
        <v>10.89</v>
      </c>
      <c r="M1751" s="39">
        <v>93.37</v>
      </c>
      <c r="N1751" s="39">
        <v>89.99</v>
      </c>
      <c r="O1751" s="33">
        <f t="shared" si="104"/>
        <v>95.902036857419958</v>
      </c>
    </row>
    <row r="1752" spans="1:15" x14ac:dyDescent="0.35">
      <c r="A1752" s="71">
        <v>44161</v>
      </c>
      <c r="B1752" s="106">
        <v>2019</v>
      </c>
      <c r="C1752" s="71" t="s">
        <v>14</v>
      </c>
      <c r="D1752" s="71" t="s">
        <v>15</v>
      </c>
      <c r="E1752" s="78" t="s">
        <v>1000</v>
      </c>
      <c r="F1752" s="123">
        <v>9</v>
      </c>
      <c r="G1752" s="71" t="s">
        <v>952</v>
      </c>
      <c r="H1752" s="39" t="s">
        <v>11</v>
      </c>
      <c r="I1752" s="9"/>
      <c r="J1752" s="39" t="s">
        <v>2059</v>
      </c>
      <c r="K1752" s="39">
        <v>46</v>
      </c>
      <c r="L1752" s="39"/>
      <c r="M1752" s="39">
        <v>85.38</v>
      </c>
      <c r="N1752" s="39">
        <v>79.39</v>
      </c>
      <c r="O1752" s="33">
        <f t="shared" si="104"/>
        <v>92.984305457952701</v>
      </c>
    </row>
    <row r="1753" spans="1:15" x14ac:dyDescent="0.35">
      <c r="A1753" s="71">
        <v>44161</v>
      </c>
      <c r="B1753" s="106">
        <v>2019</v>
      </c>
      <c r="C1753" s="71" t="s">
        <v>14</v>
      </c>
      <c r="D1753" s="71" t="s">
        <v>15</v>
      </c>
      <c r="E1753" s="78" t="s">
        <v>1000</v>
      </c>
      <c r="F1753" s="123">
        <v>9</v>
      </c>
      <c r="G1753" s="71" t="s">
        <v>952</v>
      </c>
      <c r="H1753" s="39" t="s">
        <v>10</v>
      </c>
      <c r="I1753" s="9"/>
      <c r="J1753" s="39" t="s">
        <v>2060</v>
      </c>
      <c r="K1753" s="39">
        <v>420</v>
      </c>
      <c r="L1753" s="39"/>
      <c r="M1753" s="39">
        <v>81.45</v>
      </c>
      <c r="N1753" s="39">
        <v>72.91</v>
      </c>
      <c r="O1753" s="33">
        <f t="shared" si="104"/>
        <v>89.515039901780227</v>
      </c>
    </row>
    <row r="1754" spans="1:15" x14ac:dyDescent="0.35">
      <c r="A1754" s="71">
        <v>44161</v>
      </c>
      <c r="B1754" s="106">
        <v>2019</v>
      </c>
      <c r="C1754" s="71" t="s">
        <v>14</v>
      </c>
      <c r="D1754" s="71" t="s">
        <v>15</v>
      </c>
      <c r="E1754" s="78" t="s">
        <v>1000</v>
      </c>
      <c r="F1754" s="123">
        <v>9</v>
      </c>
      <c r="G1754" s="71" t="s">
        <v>990</v>
      </c>
      <c r="H1754" s="39" t="s">
        <v>8</v>
      </c>
      <c r="I1754" s="9"/>
      <c r="J1754" s="39" t="s">
        <v>2061</v>
      </c>
      <c r="K1754" s="39">
        <v>156</v>
      </c>
      <c r="L1754" s="39">
        <v>10.93</v>
      </c>
      <c r="M1754" s="39">
        <v>91.33</v>
      </c>
      <c r="N1754" s="39">
        <v>88.76</v>
      </c>
      <c r="O1754" s="33">
        <f t="shared" si="104"/>
        <v>96.803482587064678</v>
      </c>
    </row>
    <row r="1755" spans="1:15" x14ac:dyDescent="0.35">
      <c r="A1755" s="71">
        <v>44161</v>
      </c>
      <c r="B1755" s="106">
        <v>2019</v>
      </c>
      <c r="C1755" s="71" t="s">
        <v>14</v>
      </c>
      <c r="D1755" s="71" t="s">
        <v>15</v>
      </c>
      <c r="E1755" s="78" t="s">
        <v>1000</v>
      </c>
      <c r="F1755" s="123">
        <v>9</v>
      </c>
      <c r="G1755" s="71" t="s">
        <v>990</v>
      </c>
      <c r="H1755" s="39" t="s">
        <v>12</v>
      </c>
      <c r="I1755" s="9"/>
      <c r="J1755" s="39" t="s">
        <v>2062</v>
      </c>
      <c r="K1755" s="39">
        <v>85</v>
      </c>
      <c r="L1755" s="39"/>
      <c r="M1755" s="39">
        <v>92.04</v>
      </c>
      <c r="N1755" s="39">
        <v>87.63</v>
      </c>
      <c r="O1755" s="33">
        <f t="shared" ref="O1755:O1786" si="105">100/(M1755-L1755)*(N1755-L1755)</f>
        <v>95.208604954367658</v>
      </c>
    </row>
    <row r="1756" spans="1:15" x14ac:dyDescent="0.35">
      <c r="A1756" s="71">
        <v>44161</v>
      </c>
      <c r="B1756" s="106">
        <v>2019</v>
      </c>
      <c r="C1756" s="71" t="s">
        <v>14</v>
      </c>
      <c r="D1756" s="71" t="s">
        <v>15</v>
      </c>
      <c r="E1756" s="78" t="s">
        <v>1000</v>
      </c>
      <c r="F1756" s="123">
        <v>9</v>
      </c>
      <c r="G1756" s="71" t="s">
        <v>990</v>
      </c>
      <c r="H1756" s="39" t="s">
        <v>11</v>
      </c>
      <c r="I1756" s="9"/>
      <c r="J1756" s="39" t="s">
        <v>2063</v>
      </c>
      <c r="K1756" s="39">
        <v>415</v>
      </c>
      <c r="L1756" s="39"/>
      <c r="M1756" s="39">
        <v>92.11</v>
      </c>
      <c r="N1756" s="39">
        <v>85.66</v>
      </c>
      <c r="O1756" s="33">
        <f t="shared" si="105"/>
        <v>92.997502985560743</v>
      </c>
    </row>
    <row r="1757" spans="1:15" x14ac:dyDescent="0.35">
      <c r="A1757" s="71">
        <v>44161</v>
      </c>
      <c r="B1757" s="106">
        <v>2019</v>
      </c>
      <c r="C1757" s="71" t="s">
        <v>14</v>
      </c>
      <c r="D1757" s="71" t="s">
        <v>15</v>
      </c>
      <c r="E1757" s="78" t="s">
        <v>1000</v>
      </c>
      <c r="F1757" s="123">
        <v>9</v>
      </c>
      <c r="G1757" s="71" t="s">
        <v>990</v>
      </c>
      <c r="H1757" s="39" t="s">
        <v>10</v>
      </c>
      <c r="I1757" s="9"/>
      <c r="J1757" s="39" t="s">
        <v>2064</v>
      </c>
      <c r="K1757" s="39">
        <v>401</v>
      </c>
      <c r="L1757" s="39"/>
      <c r="M1757" s="39">
        <v>86.84</v>
      </c>
      <c r="N1757" s="39">
        <v>78.930000000000007</v>
      </c>
      <c r="O1757" s="33">
        <f t="shared" si="105"/>
        <v>90.891294334408116</v>
      </c>
    </row>
    <row r="1758" spans="1:15" x14ac:dyDescent="0.35">
      <c r="A1758" s="71">
        <v>44161</v>
      </c>
      <c r="B1758" s="106">
        <v>2019</v>
      </c>
      <c r="C1758" s="71" t="s">
        <v>14</v>
      </c>
      <c r="D1758" s="71" t="s">
        <v>16</v>
      </c>
      <c r="E1758" s="78" t="s">
        <v>999</v>
      </c>
      <c r="F1758" s="123">
        <v>8</v>
      </c>
      <c r="G1758" s="71" t="s">
        <v>952</v>
      </c>
      <c r="H1758" s="39" t="s">
        <v>8</v>
      </c>
      <c r="I1758" s="9"/>
      <c r="J1758" s="39" t="s">
        <v>2065</v>
      </c>
      <c r="K1758" s="39">
        <v>413</v>
      </c>
      <c r="L1758" s="39"/>
      <c r="M1758" s="39">
        <v>33.75</v>
      </c>
      <c r="N1758" s="39">
        <v>33.200000000000003</v>
      </c>
      <c r="O1758" s="33">
        <f t="shared" si="105"/>
        <v>98.370370370370367</v>
      </c>
    </row>
    <row r="1759" spans="1:15" x14ac:dyDescent="0.35">
      <c r="A1759" s="71">
        <v>44161</v>
      </c>
      <c r="B1759" s="106">
        <v>2019</v>
      </c>
      <c r="C1759" s="71" t="s">
        <v>14</v>
      </c>
      <c r="D1759" s="71" t="s">
        <v>16</v>
      </c>
      <c r="E1759" s="78" t="s">
        <v>999</v>
      </c>
      <c r="F1759" s="123">
        <v>8</v>
      </c>
      <c r="G1759" s="71" t="s">
        <v>952</v>
      </c>
      <c r="H1759" s="39" t="s">
        <v>12</v>
      </c>
      <c r="I1759" s="9"/>
      <c r="J1759" s="39" t="s">
        <v>2066</v>
      </c>
      <c r="K1759" s="39">
        <v>162</v>
      </c>
      <c r="L1759" s="39">
        <v>11</v>
      </c>
      <c r="M1759" s="39">
        <v>101.58</v>
      </c>
      <c r="N1759" s="39">
        <v>98.28</v>
      </c>
      <c r="O1759" s="33">
        <f t="shared" si="105"/>
        <v>96.356811658202702</v>
      </c>
    </row>
    <row r="1760" spans="1:15" x14ac:dyDescent="0.35">
      <c r="A1760" s="71">
        <v>44161</v>
      </c>
      <c r="B1760" s="106">
        <v>2019</v>
      </c>
      <c r="C1760" s="71" t="s">
        <v>14</v>
      </c>
      <c r="D1760" s="71" t="s">
        <v>16</v>
      </c>
      <c r="E1760" s="78" t="s">
        <v>999</v>
      </c>
      <c r="F1760" s="123">
        <v>8</v>
      </c>
      <c r="G1760" s="71" t="s">
        <v>952</v>
      </c>
      <c r="H1760" s="39" t="s">
        <v>11</v>
      </c>
      <c r="I1760" s="9"/>
      <c r="J1760" s="39" t="s">
        <v>2067</v>
      </c>
      <c r="K1760" s="39">
        <v>405</v>
      </c>
      <c r="L1760" s="39"/>
      <c r="M1760" s="39">
        <v>88.26</v>
      </c>
      <c r="N1760" s="39">
        <v>83.57</v>
      </c>
      <c r="O1760" s="33">
        <f t="shared" si="105"/>
        <v>94.686154543394508</v>
      </c>
    </row>
    <row r="1761" spans="1:15" x14ac:dyDescent="0.35">
      <c r="A1761" s="71">
        <v>44161</v>
      </c>
      <c r="B1761" s="106">
        <v>2019</v>
      </c>
      <c r="C1761" s="71" t="s">
        <v>14</v>
      </c>
      <c r="D1761" s="71" t="s">
        <v>16</v>
      </c>
      <c r="E1761" s="78" t="s">
        <v>999</v>
      </c>
      <c r="F1761" s="123">
        <v>8</v>
      </c>
      <c r="G1761" s="71" t="s">
        <v>952</v>
      </c>
      <c r="H1761" s="39" t="s">
        <v>10</v>
      </c>
      <c r="I1761" s="9"/>
      <c r="J1761" s="39" t="s">
        <v>2068</v>
      </c>
      <c r="K1761" s="39">
        <v>412</v>
      </c>
      <c r="L1761" s="39"/>
      <c r="M1761" s="39">
        <v>78.73</v>
      </c>
      <c r="N1761" s="39">
        <v>71.13</v>
      </c>
      <c r="O1761" s="33">
        <f t="shared" si="105"/>
        <v>90.346754731360335</v>
      </c>
    </row>
    <row r="1762" spans="1:15" x14ac:dyDescent="0.35">
      <c r="A1762" s="141">
        <v>44127</v>
      </c>
      <c r="B1762" s="145">
        <v>2019</v>
      </c>
      <c r="C1762" s="148" t="s">
        <v>14</v>
      </c>
      <c r="D1762" s="151" t="s">
        <v>13</v>
      </c>
      <c r="E1762" s="78" t="s">
        <v>998</v>
      </c>
      <c r="F1762" s="123">
        <v>7</v>
      </c>
      <c r="G1762" s="148" t="s">
        <v>952</v>
      </c>
      <c r="H1762" s="148" t="s">
        <v>11</v>
      </c>
      <c r="I1762" s="149"/>
      <c r="J1762" s="164" t="s">
        <v>1467</v>
      </c>
      <c r="K1762" s="1"/>
      <c r="L1762" s="39">
        <v>10.89</v>
      </c>
      <c r="M1762" s="39">
        <v>98.9</v>
      </c>
      <c r="N1762" s="39">
        <v>89.09</v>
      </c>
      <c r="O1762" s="33">
        <f t="shared" si="105"/>
        <v>88.853539370526065</v>
      </c>
    </row>
    <row r="1763" spans="1:15" x14ac:dyDescent="0.35">
      <c r="A1763" s="71">
        <v>44161</v>
      </c>
      <c r="B1763" s="106">
        <v>2019</v>
      </c>
      <c r="C1763" s="71" t="s">
        <v>14</v>
      </c>
      <c r="D1763" s="71" t="s">
        <v>16</v>
      </c>
      <c r="E1763" s="78" t="s">
        <v>999</v>
      </c>
      <c r="F1763" s="123">
        <v>8</v>
      </c>
      <c r="G1763" s="71" t="s">
        <v>990</v>
      </c>
      <c r="H1763" s="39" t="s">
        <v>8</v>
      </c>
      <c r="I1763" s="9"/>
      <c r="J1763" s="39" t="s">
        <v>2069</v>
      </c>
      <c r="K1763" s="39">
        <v>400</v>
      </c>
      <c r="L1763" s="39"/>
      <c r="M1763" s="39">
        <v>61.33</v>
      </c>
      <c r="N1763" s="39">
        <v>59.9</v>
      </c>
      <c r="O1763" s="33">
        <f t="shared" si="105"/>
        <v>97.668351540844611</v>
      </c>
    </row>
    <row r="1764" spans="1:15" x14ac:dyDescent="0.35">
      <c r="A1764" s="71">
        <v>44161</v>
      </c>
      <c r="B1764" s="106">
        <v>2019</v>
      </c>
      <c r="C1764" s="71" t="s">
        <v>14</v>
      </c>
      <c r="D1764" s="71" t="s">
        <v>16</v>
      </c>
      <c r="E1764" s="78" t="s">
        <v>999</v>
      </c>
      <c r="F1764" s="123">
        <v>8</v>
      </c>
      <c r="G1764" s="71" t="s">
        <v>990</v>
      </c>
      <c r="H1764" s="39" t="s">
        <v>12</v>
      </c>
      <c r="I1764" s="9"/>
      <c r="J1764" s="39" t="s">
        <v>2070</v>
      </c>
      <c r="K1764" s="39">
        <v>414</v>
      </c>
      <c r="L1764" s="39"/>
      <c r="M1764" s="39">
        <v>99.16</v>
      </c>
      <c r="N1764" s="39">
        <v>96</v>
      </c>
      <c r="O1764" s="33">
        <f t="shared" si="105"/>
        <v>96.813231141589341</v>
      </c>
    </row>
    <row r="1765" spans="1:15" x14ac:dyDescent="0.35">
      <c r="A1765" s="71">
        <v>44161</v>
      </c>
      <c r="B1765" s="106">
        <v>2019</v>
      </c>
      <c r="C1765" s="71" t="s">
        <v>14</v>
      </c>
      <c r="D1765" s="71" t="s">
        <v>16</v>
      </c>
      <c r="E1765" s="78" t="s">
        <v>999</v>
      </c>
      <c r="F1765" s="123">
        <v>8</v>
      </c>
      <c r="G1765" s="71" t="s">
        <v>990</v>
      </c>
      <c r="H1765" s="39" t="s">
        <v>11</v>
      </c>
      <c r="I1765" s="9"/>
      <c r="J1765" s="39" t="s">
        <v>2071</v>
      </c>
      <c r="K1765" s="39">
        <v>397</v>
      </c>
      <c r="L1765" s="39"/>
      <c r="M1765" s="39">
        <v>87.39</v>
      </c>
      <c r="N1765" s="39">
        <v>82.28</v>
      </c>
      <c r="O1765" s="33">
        <f t="shared" si="105"/>
        <v>94.152649044513097</v>
      </c>
    </row>
    <row r="1766" spans="1:15" x14ac:dyDescent="0.35">
      <c r="A1766" s="71">
        <v>44161</v>
      </c>
      <c r="B1766" s="106">
        <v>2019</v>
      </c>
      <c r="C1766" s="71" t="s">
        <v>14</v>
      </c>
      <c r="D1766" s="71" t="s">
        <v>16</v>
      </c>
      <c r="E1766" s="78" t="s">
        <v>999</v>
      </c>
      <c r="F1766" s="123">
        <v>8</v>
      </c>
      <c r="G1766" s="71" t="s">
        <v>990</v>
      </c>
      <c r="H1766" s="39" t="s">
        <v>10</v>
      </c>
      <c r="I1766" s="9"/>
      <c r="J1766" s="39" t="s">
        <v>2072</v>
      </c>
      <c r="K1766" s="39">
        <v>403</v>
      </c>
      <c r="L1766" s="39"/>
      <c r="M1766" s="39">
        <v>84.59</v>
      </c>
      <c r="N1766" s="39">
        <v>77.69</v>
      </c>
      <c r="O1766" s="33">
        <f t="shared" si="105"/>
        <v>91.843007447688834</v>
      </c>
    </row>
    <row r="1767" spans="1:15" x14ac:dyDescent="0.35">
      <c r="A1767" s="71">
        <v>44161</v>
      </c>
      <c r="B1767" s="106">
        <v>2019</v>
      </c>
      <c r="C1767" s="71" t="s">
        <v>14</v>
      </c>
      <c r="D1767" s="71" t="s">
        <v>16</v>
      </c>
      <c r="E1767" s="78" t="s">
        <v>995</v>
      </c>
      <c r="F1767" s="123">
        <v>4</v>
      </c>
      <c r="G1767" s="71" t="s">
        <v>952</v>
      </c>
      <c r="H1767" s="39" t="s">
        <v>8</v>
      </c>
      <c r="I1767" s="9"/>
      <c r="J1767" s="39" t="s">
        <v>2073</v>
      </c>
      <c r="K1767" s="39">
        <v>382</v>
      </c>
      <c r="L1767" s="39"/>
      <c r="M1767" s="39">
        <v>85.11</v>
      </c>
      <c r="N1767" s="39">
        <v>82.72</v>
      </c>
      <c r="O1767" s="33">
        <f t="shared" si="105"/>
        <v>97.191869345552803</v>
      </c>
    </row>
    <row r="1768" spans="1:15" x14ac:dyDescent="0.35">
      <c r="A1768" s="49">
        <v>44161</v>
      </c>
      <c r="B1768" s="113">
        <v>2019</v>
      </c>
      <c r="C1768" s="49" t="s">
        <v>14</v>
      </c>
      <c r="D1768" s="49" t="s">
        <v>16</v>
      </c>
      <c r="E1768" s="78" t="s">
        <v>995</v>
      </c>
      <c r="F1768" s="153">
        <v>4</v>
      </c>
      <c r="G1768" s="49" t="s">
        <v>952</v>
      </c>
      <c r="H1768" s="41" t="s">
        <v>12</v>
      </c>
      <c r="I1768" s="160" t="s">
        <v>1056</v>
      </c>
      <c r="J1768" s="39" t="s">
        <v>2074</v>
      </c>
      <c r="K1768" s="41">
        <v>419</v>
      </c>
      <c r="L1768" s="41"/>
      <c r="M1768" s="41">
        <v>101.15</v>
      </c>
      <c r="N1768" s="41">
        <v>97.78</v>
      </c>
      <c r="O1768" s="33">
        <f t="shared" si="105"/>
        <v>96.668314384577357</v>
      </c>
    </row>
    <row r="1769" spans="1:15" x14ac:dyDescent="0.35">
      <c r="A1769" s="49">
        <v>44161</v>
      </c>
      <c r="B1769" s="113">
        <v>2019</v>
      </c>
      <c r="C1769" s="49" t="s">
        <v>14</v>
      </c>
      <c r="D1769" s="49" t="s">
        <v>16</v>
      </c>
      <c r="E1769" s="78" t="s">
        <v>995</v>
      </c>
      <c r="F1769" s="153">
        <v>4</v>
      </c>
      <c r="G1769" s="49" t="s">
        <v>952</v>
      </c>
      <c r="H1769" s="41" t="s">
        <v>11</v>
      </c>
      <c r="I1769" s="160" t="s">
        <v>1056</v>
      </c>
      <c r="J1769" s="39" t="s">
        <v>2075</v>
      </c>
      <c r="K1769" s="41">
        <v>416</v>
      </c>
      <c r="L1769" s="41"/>
      <c r="M1769" s="41">
        <v>87.26</v>
      </c>
      <c r="N1769" s="41">
        <v>82.76</v>
      </c>
      <c r="O1769" s="33">
        <f t="shared" si="105"/>
        <v>94.842997937199172</v>
      </c>
    </row>
    <row r="1770" spans="1:15" x14ac:dyDescent="0.35">
      <c r="A1770" s="49">
        <v>44161</v>
      </c>
      <c r="B1770" s="113">
        <v>2019</v>
      </c>
      <c r="C1770" s="49" t="s">
        <v>14</v>
      </c>
      <c r="D1770" s="49" t="s">
        <v>16</v>
      </c>
      <c r="E1770" s="78" t="s">
        <v>995</v>
      </c>
      <c r="F1770" s="153">
        <v>4</v>
      </c>
      <c r="G1770" s="49" t="s">
        <v>952</v>
      </c>
      <c r="H1770" s="41" t="s">
        <v>10</v>
      </c>
      <c r="I1770" s="160" t="s">
        <v>1056</v>
      </c>
      <c r="J1770" s="39" t="s">
        <v>2076</v>
      </c>
      <c r="K1770" s="41">
        <v>404</v>
      </c>
      <c r="L1770" s="41"/>
      <c r="M1770" s="41">
        <v>82.04</v>
      </c>
      <c r="N1770" s="41">
        <v>74.47</v>
      </c>
      <c r="O1770" s="33">
        <f t="shared" si="105"/>
        <v>90.772793759141877</v>
      </c>
    </row>
    <row r="1771" spans="1:15" x14ac:dyDescent="0.35">
      <c r="A1771" s="49">
        <v>44161</v>
      </c>
      <c r="B1771" s="113">
        <v>2019</v>
      </c>
      <c r="C1771" s="49" t="s">
        <v>14</v>
      </c>
      <c r="D1771" s="49" t="s">
        <v>16</v>
      </c>
      <c r="E1771" s="78" t="s">
        <v>995</v>
      </c>
      <c r="F1771" s="153">
        <v>4</v>
      </c>
      <c r="G1771" s="49" t="s">
        <v>990</v>
      </c>
      <c r="H1771" s="41" t="s">
        <v>8</v>
      </c>
      <c r="I1771" s="160" t="s">
        <v>1064</v>
      </c>
      <c r="J1771" s="39" t="s">
        <v>2077</v>
      </c>
      <c r="K1771" s="41">
        <v>383</v>
      </c>
      <c r="L1771" s="41"/>
      <c r="M1771" s="41">
        <v>68.34</v>
      </c>
      <c r="N1771" s="41">
        <v>66.08</v>
      </c>
      <c r="O1771" s="33">
        <f t="shared" si="105"/>
        <v>96.693005560433122</v>
      </c>
    </row>
    <row r="1772" spans="1:15" x14ac:dyDescent="0.35">
      <c r="A1772" s="49">
        <v>44161</v>
      </c>
      <c r="B1772" s="113">
        <v>2019</v>
      </c>
      <c r="C1772" s="49" t="s">
        <v>14</v>
      </c>
      <c r="D1772" s="49" t="s">
        <v>16</v>
      </c>
      <c r="E1772" s="78" t="s">
        <v>995</v>
      </c>
      <c r="F1772" s="153">
        <v>4</v>
      </c>
      <c r="G1772" s="49" t="s">
        <v>990</v>
      </c>
      <c r="H1772" s="41" t="s">
        <v>12</v>
      </c>
      <c r="I1772" s="160" t="s">
        <v>1056</v>
      </c>
      <c r="J1772" s="39" t="s">
        <v>2078</v>
      </c>
      <c r="K1772" s="41">
        <v>395</v>
      </c>
      <c r="L1772" s="41"/>
      <c r="M1772" s="41">
        <v>86.24</v>
      </c>
      <c r="N1772" s="41">
        <v>81.37</v>
      </c>
      <c r="O1772" s="33">
        <f t="shared" si="105"/>
        <v>94.352968460111327</v>
      </c>
    </row>
    <row r="1773" spans="1:15" x14ac:dyDescent="0.35">
      <c r="A1773" s="141">
        <v>44127</v>
      </c>
      <c r="B1773" s="145">
        <v>2019</v>
      </c>
      <c r="C1773" s="148" t="s">
        <v>14</v>
      </c>
      <c r="D1773" s="151" t="s">
        <v>13</v>
      </c>
      <c r="E1773" s="78" t="s">
        <v>998</v>
      </c>
      <c r="F1773" s="153">
        <v>7</v>
      </c>
      <c r="G1773" s="148" t="s">
        <v>952</v>
      </c>
      <c r="H1773" s="148" t="s">
        <v>10</v>
      </c>
      <c r="I1773" s="149"/>
      <c r="J1773" s="164" t="s">
        <v>1468</v>
      </c>
      <c r="K1773" s="1"/>
      <c r="L1773" s="39">
        <v>10.89</v>
      </c>
      <c r="M1773" s="39">
        <v>89.43</v>
      </c>
      <c r="N1773" s="39">
        <v>78.48</v>
      </c>
      <c r="O1773" s="33">
        <f t="shared" si="105"/>
        <v>86.058059587471348</v>
      </c>
    </row>
    <row r="1774" spans="1:15" x14ac:dyDescent="0.35">
      <c r="A1774" s="49">
        <v>44161</v>
      </c>
      <c r="B1774" s="113">
        <v>2019</v>
      </c>
      <c r="C1774" s="49" t="s">
        <v>14</v>
      </c>
      <c r="D1774" s="49" t="s">
        <v>16</v>
      </c>
      <c r="E1774" s="78" t="s">
        <v>995</v>
      </c>
      <c r="F1774" s="153">
        <v>4</v>
      </c>
      <c r="G1774" s="49" t="s">
        <v>990</v>
      </c>
      <c r="H1774" s="41" t="s">
        <v>11</v>
      </c>
      <c r="I1774" s="160" t="s">
        <v>1056</v>
      </c>
      <c r="J1774" s="39" t="s">
        <v>2079</v>
      </c>
      <c r="K1774" s="41">
        <v>392</v>
      </c>
      <c r="L1774" s="41"/>
      <c r="M1774" s="41">
        <v>96.55</v>
      </c>
      <c r="N1774" s="41">
        <v>90.47</v>
      </c>
      <c r="O1774" s="33">
        <f t="shared" si="105"/>
        <v>93.702744691869484</v>
      </c>
    </row>
    <row r="1775" spans="1:15" x14ac:dyDescent="0.35">
      <c r="A1775" s="49">
        <v>44161</v>
      </c>
      <c r="B1775" s="113">
        <v>2019</v>
      </c>
      <c r="C1775" s="49" t="s">
        <v>14</v>
      </c>
      <c r="D1775" s="49" t="s">
        <v>16</v>
      </c>
      <c r="E1775" s="78" t="s">
        <v>995</v>
      </c>
      <c r="F1775" s="153">
        <v>4</v>
      </c>
      <c r="G1775" s="49" t="s">
        <v>990</v>
      </c>
      <c r="H1775" s="41" t="s">
        <v>10</v>
      </c>
      <c r="I1775" s="160" t="s">
        <v>1056</v>
      </c>
      <c r="J1775" s="39" t="s">
        <v>2080</v>
      </c>
      <c r="K1775" s="41">
        <v>373</v>
      </c>
      <c r="L1775" s="41"/>
      <c r="M1775" s="41">
        <v>98.97</v>
      </c>
      <c r="N1775" s="41">
        <v>89.48</v>
      </c>
      <c r="O1775" s="33">
        <f t="shared" si="105"/>
        <v>90.411235727998402</v>
      </c>
    </row>
    <row r="1776" spans="1:15" x14ac:dyDescent="0.35">
      <c r="A1776" s="71">
        <v>44161</v>
      </c>
      <c r="B1776" s="106">
        <v>2019</v>
      </c>
      <c r="C1776" s="71" t="s">
        <v>14</v>
      </c>
      <c r="D1776" s="71" t="s">
        <v>15</v>
      </c>
      <c r="E1776" s="78" t="s">
        <v>994</v>
      </c>
      <c r="F1776" s="123">
        <v>3</v>
      </c>
      <c r="G1776" s="71" t="s">
        <v>952</v>
      </c>
      <c r="H1776" s="39" t="s">
        <v>8</v>
      </c>
      <c r="I1776" s="9"/>
      <c r="J1776" s="39" t="s">
        <v>2081</v>
      </c>
      <c r="K1776" s="39">
        <v>377</v>
      </c>
      <c r="L1776" s="39"/>
      <c r="M1776" s="39">
        <v>69.69</v>
      </c>
      <c r="N1776" s="39">
        <v>67.760000000000005</v>
      </c>
      <c r="O1776" s="33">
        <f t="shared" si="105"/>
        <v>97.230592624479854</v>
      </c>
    </row>
    <row r="1777" spans="1:15" x14ac:dyDescent="0.35">
      <c r="A1777" s="71">
        <v>44161</v>
      </c>
      <c r="B1777" s="106">
        <v>2019</v>
      </c>
      <c r="C1777" s="71" t="s">
        <v>14</v>
      </c>
      <c r="D1777" s="71" t="s">
        <v>15</v>
      </c>
      <c r="E1777" s="78" t="s">
        <v>994</v>
      </c>
      <c r="F1777" s="123">
        <v>3</v>
      </c>
      <c r="G1777" s="71" t="s">
        <v>952</v>
      </c>
      <c r="H1777" s="39" t="s">
        <v>12</v>
      </c>
      <c r="I1777" s="9"/>
      <c r="J1777" s="39" t="s">
        <v>2082</v>
      </c>
      <c r="K1777" s="39">
        <v>402</v>
      </c>
      <c r="L1777" s="39"/>
      <c r="M1777" s="39">
        <v>89.57</v>
      </c>
      <c r="N1777" s="39">
        <v>86.5</v>
      </c>
      <c r="O1777" s="33">
        <f t="shared" si="105"/>
        <v>96.572513118231569</v>
      </c>
    </row>
    <row r="1778" spans="1:15" x14ac:dyDescent="0.35">
      <c r="A1778" s="71">
        <v>44161</v>
      </c>
      <c r="B1778" s="106">
        <v>2019</v>
      </c>
      <c r="C1778" s="71" t="s">
        <v>14</v>
      </c>
      <c r="D1778" s="71" t="s">
        <v>15</v>
      </c>
      <c r="E1778" s="78" t="s">
        <v>994</v>
      </c>
      <c r="F1778" s="123">
        <v>3</v>
      </c>
      <c r="G1778" s="71" t="s">
        <v>952</v>
      </c>
      <c r="H1778" s="39" t="s">
        <v>11</v>
      </c>
      <c r="I1778" s="9"/>
      <c r="J1778" s="39" t="s">
        <v>2083</v>
      </c>
      <c r="K1778" s="39">
        <v>399</v>
      </c>
      <c r="L1778" s="39"/>
      <c r="M1778" s="39">
        <v>85.23</v>
      </c>
      <c r="N1778" s="39">
        <v>79.150000000000006</v>
      </c>
      <c r="O1778" s="33">
        <f t="shared" si="105"/>
        <v>92.866361609761839</v>
      </c>
    </row>
    <row r="1779" spans="1:15" x14ac:dyDescent="0.35">
      <c r="A1779" s="71">
        <v>44161</v>
      </c>
      <c r="B1779" s="106">
        <v>2019</v>
      </c>
      <c r="C1779" s="71" t="s">
        <v>14</v>
      </c>
      <c r="D1779" s="71" t="s">
        <v>15</v>
      </c>
      <c r="E1779" s="78" t="s">
        <v>994</v>
      </c>
      <c r="F1779" s="123">
        <v>3</v>
      </c>
      <c r="G1779" s="71" t="s">
        <v>952</v>
      </c>
      <c r="H1779" s="39" t="s">
        <v>10</v>
      </c>
      <c r="I1779" s="9"/>
      <c r="J1779" s="39" t="s">
        <v>2084</v>
      </c>
      <c r="K1779" s="39">
        <v>393</v>
      </c>
      <c r="L1779" s="39"/>
      <c r="M1779" s="39">
        <v>74.900000000000006</v>
      </c>
      <c r="N1779" s="39">
        <v>68.2</v>
      </c>
      <c r="O1779" s="33">
        <f t="shared" si="105"/>
        <v>91.054739652870481</v>
      </c>
    </row>
    <row r="1780" spans="1:15" x14ac:dyDescent="0.35">
      <c r="A1780" s="71">
        <v>44161</v>
      </c>
      <c r="B1780" s="106">
        <v>2019</v>
      </c>
      <c r="C1780" s="71" t="s">
        <v>14</v>
      </c>
      <c r="D1780" s="71" t="s">
        <v>15</v>
      </c>
      <c r="E1780" s="78" t="s">
        <v>994</v>
      </c>
      <c r="F1780" s="123">
        <v>3</v>
      </c>
      <c r="G1780" s="71" t="s">
        <v>990</v>
      </c>
      <c r="H1780" s="39" t="s">
        <v>8</v>
      </c>
      <c r="I1780" s="9"/>
      <c r="J1780" s="39" t="s">
        <v>2085</v>
      </c>
      <c r="K1780" s="39">
        <v>418</v>
      </c>
      <c r="L1780" s="39"/>
      <c r="M1780" s="39">
        <v>99.81</v>
      </c>
      <c r="N1780" s="39">
        <v>96.54</v>
      </c>
      <c r="O1780" s="33">
        <f t="shared" si="105"/>
        <v>96.723775172828383</v>
      </c>
    </row>
    <row r="1781" spans="1:15" x14ac:dyDescent="0.35">
      <c r="A1781" s="71">
        <v>44161</v>
      </c>
      <c r="B1781" s="106">
        <v>2019</v>
      </c>
      <c r="C1781" s="71" t="s">
        <v>14</v>
      </c>
      <c r="D1781" s="71" t="s">
        <v>15</v>
      </c>
      <c r="E1781" s="78" t="s">
        <v>994</v>
      </c>
      <c r="F1781" s="123">
        <v>3</v>
      </c>
      <c r="G1781" s="71" t="s">
        <v>990</v>
      </c>
      <c r="H1781" s="39" t="s">
        <v>12</v>
      </c>
      <c r="I1781" s="9"/>
      <c r="J1781" s="39" t="s">
        <v>2086</v>
      </c>
      <c r="K1781" s="39">
        <v>374</v>
      </c>
      <c r="L1781" s="39"/>
      <c r="M1781" s="39">
        <v>36.99</v>
      </c>
      <c r="N1781" s="39">
        <v>35.72</v>
      </c>
      <c r="O1781" s="33">
        <f t="shared" si="105"/>
        <v>96.56663963233305</v>
      </c>
    </row>
    <row r="1782" spans="1:15" x14ac:dyDescent="0.35">
      <c r="A1782" s="71">
        <v>44161</v>
      </c>
      <c r="B1782" s="106">
        <v>2019</v>
      </c>
      <c r="C1782" s="71" t="s">
        <v>14</v>
      </c>
      <c r="D1782" s="71" t="s">
        <v>15</v>
      </c>
      <c r="E1782" s="78" t="s">
        <v>994</v>
      </c>
      <c r="F1782" s="123">
        <v>3</v>
      </c>
      <c r="G1782" s="71" t="s">
        <v>990</v>
      </c>
      <c r="H1782" s="39" t="s">
        <v>11</v>
      </c>
      <c r="I1782" s="9"/>
      <c r="J1782" s="39" t="s">
        <v>2087</v>
      </c>
      <c r="K1782" s="39">
        <v>368</v>
      </c>
      <c r="L1782" s="39"/>
      <c r="M1782" s="39">
        <v>98.95</v>
      </c>
      <c r="N1782" s="39">
        <v>92.88</v>
      </c>
      <c r="O1782" s="33">
        <f t="shared" si="105"/>
        <v>93.86558868115209</v>
      </c>
    </row>
    <row r="1783" spans="1:15" x14ac:dyDescent="0.35">
      <c r="A1783" s="71">
        <v>44161</v>
      </c>
      <c r="B1783" s="106">
        <v>2019</v>
      </c>
      <c r="C1783" s="71" t="s">
        <v>14</v>
      </c>
      <c r="D1783" s="71" t="s">
        <v>15</v>
      </c>
      <c r="E1783" s="78" t="s">
        <v>994</v>
      </c>
      <c r="F1783" s="123">
        <v>3</v>
      </c>
      <c r="G1783" s="71" t="s">
        <v>990</v>
      </c>
      <c r="H1783" s="39" t="s">
        <v>10</v>
      </c>
      <c r="I1783" s="9"/>
      <c r="J1783" s="39" t="s">
        <v>2088</v>
      </c>
      <c r="K1783" s="39">
        <v>387</v>
      </c>
      <c r="L1783" s="39"/>
      <c r="M1783" s="39">
        <v>84.1</v>
      </c>
      <c r="N1783" s="39">
        <v>75.900000000000006</v>
      </c>
      <c r="O1783" s="33">
        <f t="shared" si="105"/>
        <v>90.249702734839488</v>
      </c>
    </row>
    <row r="1784" spans="1:15" x14ac:dyDescent="0.35">
      <c r="A1784" s="141">
        <v>44127</v>
      </c>
      <c r="B1784" s="145">
        <v>2019</v>
      </c>
      <c r="C1784" s="148" t="s">
        <v>14</v>
      </c>
      <c r="D1784" s="151" t="s">
        <v>13</v>
      </c>
      <c r="E1784" s="78" t="s">
        <v>998</v>
      </c>
      <c r="F1784" s="123">
        <v>7</v>
      </c>
      <c r="G1784" s="148" t="s">
        <v>990</v>
      </c>
      <c r="H1784" s="148" t="s">
        <v>8</v>
      </c>
      <c r="I1784" s="149"/>
      <c r="J1784" s="164" t="s">
        <v>1469</v>
      </c>
      <c r="K1784" s="1"/>
      <c r="L1784" s="39">
        <v>10.89</v>
      </c>
      <c r="M1784" s="39">
        <v>99.99</v>
      </c>
      <c r="N1784" s="39">
        <v>91.06</v>
      </c>
      <c r="O1784" s="33">
        <f t="shared" si="105"/>
        <v>89.977553310886648</v>
      </c>
    </row>
    <row r="1785" spans="1:15" x14ac:dyDescent="0.35">
      <c r="A1785" s="71">
        <v>44161</v>
      </c>
      <c r="B1785" s="106">
        <v>2019</v>
      </c>
      <c r="C1785" s="71" t="s">
        <v>14</v>
      </c>
      <c r="D1785" s="71" t="s">
        <v>14</v>
      </c>
      <c r="E1785" s="78" t="s">
        <v>998</v>
      </c>
      <c r="F1785" s="123">
        <v>7</v>
      </c>
      <c r="G1785" s="71" t="s">
        <v>952</v>
      </c>
      <c r="H1785" s="39" t="s">
        <v>8</v>
      </c>
      <c r="I1785" s="9"/>
      <c r="J1785" s="39" t="s">
        <v>2089</v>
      </c>
      <c r="K1785" s="39">
        <v>105</v>
      </c>
      <c r="L1785" s="39"/>
      <c r="M1785" s="39">
        <v>92.45</v>
      </c>
      <c r="N1785" s="39">
        <v>89.18</v>
      </c>
      <c r="O1785" s="33">
        <f t="shared" si="105"/>
        <v>96.462952947539208</v>
      </c>
    </row>
    <row r="1786" spans="1:15" x14ac:dyDescent="0.35">
      <c r="A1786" s="71">
        <v>44161</v>
      </c>
      <c r="B1786" s="106">
        <v>2019</v>
      </c>
      <c r="C1786" s="71" t="s">
        <v>14</v>
      </c>
      <c r="D1786" s="71" t="s">
        <v>14</v>
      </c>
      <c r="E1786" s="78" t="s">
        <v>998</v>
      </c>
      <c r="F1786" s="123">
        <v>7</v>
      </c>
      <c r="G1786" s="71" t="s">
        <v>952</v>
      </c>
      <c r="H1786" s="39" t="s">
        <v>12</v>
      </c>
      <c r="I1786" s="9"/>
      <c r="J1786" s="39" t="s">
        <v>2090</v>
      </c>
      <c r="K1786" s="39">
        <v>370</v>
      </c>
      <c r="L1786" s="39"/>
      <c r="M1786" s="39">
        <v>99.1</v>
      </c>
      <c r="N1786" s="39">
        <v>95.91</v>
      </c>
      <c r="O1786" s="33">
        <f t="shared" si="105"/>
        <v>96.781029263370328</v>
      </c>
    </row>
    <row r="1787" spans="1:15" x14ac:dyDescent="0.35">
      <c r="A1787" s="71">
        <v>44161</v>
      </c>
      <c r="B1787" s="106">
        <v>2019</v>
      </c>
      <c r="C1787" s="71" t="s">
        <v>14</v>
      </c>
      <c r="D1787" s="71" t="s">
        <v>14</v>
      </c>
      <c r="E1787" s="78" t="s">
        <v>998</v>
      </c>
      <c r="F1787" s="123">
        <v>7</v>
      </c>
      <c r="G1787" s="71" t="s">
        <v>952</v>
      </c>
      <c r="H1787" s="39" t="s">
        <v>11</v>
      </c>
      <c r="I1787" s="9"/>
      <c r="J1787" s="39" t="s">
        <v>2091</v>
      </c>
      <c r="K1787" s="39">
        <v>104</v>
      </c>
      <c r="L1787" s="39"/>
      <c r="M1787" s="39">
        <v>93.97</v>
      </c>
      <c r="N1787" s="39">
        <v>86.85</v>
      </c>
      <c r="O1787" s="33">
        <f t="shared" ref="O1787:O1816" si="106">100/(M1787-L1787)*(N1787-L1787)</f>
        <v>92.423113759710532</v>
      </c>
    </row>
    <row r="1788" spans="1:15" x14ac:dyDescent="0.35">
      <c r="A1788" s="71">
        <v>44161</v>
      </c>
      <c r="B1788" s="106">
        <v>2019</v>
      </c>
      <c r="C1788" s="71" t="s">
        <v>14</v>
      </c>
      <c r="D1788" s="71" t="s">
        <v>14</v>
      </c>
      <c r="E1788" s="78" t="s">
        <v>998</v>
      </c>
      <c r="F1788" s="123">
        <v>7</v>
      </c>
      <c r="G1788" s="71" t="s">
        <v>952</v>
      </c>
      <c r="H1788" s="39" t="s">
        <v>10</v>
      </c>
      <c r="I1788" s="9"/>
      <c r="J1788" s="39" t="s">
        <v>2092</v>
      </c>
      <c r="K1788" s="39">
        <v>102</v>
      </c>
      <c r="L1788" s="39"/>
      <c r="M1788" s="39">
        <v>70.72</v>
      </c>
      <c r="N1788" s="39">
        <v>63.74</v>
      </c>
      <c r="O1788" s="33">
        <f t="shared" si="106"/>
        <v>90.130090497737569</v>
      </c>
    </row>
    <row r="1789" spans="1:15" x14ac:dyDescent="0.35">
      <c r="A1789" s="71">
        <v>44161</v>
      </c>
      <c r="B1789" s="106">
        <v>2019</v>
      </c>
      <c r="C1789" s="71" t="s">
        <v>14</v>
      </c>
      <c r="D1789" s="71" t="s">
        <v>14</v>
      </c>
      <c r="E1789" s="78" t="s">
        <v>998</v>
      </c>
      <c r="F1789" s="123">
        <v>7</v>
      </c>
      <c r="G1789" s="71" t="s">
        <v>990</v>
      </c>
      <c r="H1789" s="39" t="s">
        <v>8</v>
      </c>
      <c r="I1789" s="9"/>
      <c r="J1789" s="39" t="s">
        <v>2093</v>
      </c>
      <c r="K1789" s="39">
        <v>363</v>
      </c>
      <c r="L1789" s="39"/>
      <c r="M1789" s="39">
        <v>94</v>
      </c>
      <c r="N1789" s="39">
        <v>86.53</v>
      </c>
      <c r="O1789" s="33">
        <f t="shared" si="106"/>
        <v>92.053191489361708</v>
      </c>
    </row>
    <row r="1790" spans="1:15" x14ac:dyDescent="0.35">
      <c r="A1790" s="71">
        <v>44161</v>
      </c>
      <c r="B1790" s="106">
        <v>2019</v>
      </c>
      <c r="C1790" s="71" t="s">
        <v>14</v>
      </c>
      <c r="D1790" s="71" t="s">
        <v>14</v>
      </c>
      <c r="E1790" s="78" t="s">
        <v>998</v>
      </c>
      <c r="F1790" s="123">
        <v>7</v>
      </c>
      <c r="G1790" s="71" t="s">
        <v>990</v>
      </c>
      <c r="H1790" s="39" t="s">
        <v>12</v>
      </c>
      <c r="I1790" s="9"/>
      <c r="J1790" s="39" t="s">
        <v>2094</v>
      </c>
      <c r="K1790" s="39">
        <v>365</v>
      </c>
      <c r="L1790" s="39"/>
      <c r="M1790" s="39">
        <v>109.78</v>
      </c>
      <c r="N1790" s="39">
        <v>91.42</v>
      </c>
      <c r="O1790" s="33">
        <f t="shared" si="106"/>
        <v>83.275642193477864</v>
      </c>
    </row>
    <row r="1791" spans="1:15" x14ac:dyDescent="0.35">
      <c r="A1791" s="71">
        <v>44161</v>
      </c>
      <c r="B1791" s="106">
        <v>2019</v>
      </c>
      <c r="C1791" s="71" t="s">
        <v>14</v>
      </c>
      <c r="D1791" s="71" t="s">
        <v>14</v>
      </c>
      <c r="E1791" s="78" t="s">
        <v>998</v>
      </c>
      <c r="F1791" s="123">
        <v>7</v>
      </c>
      <c r="G1791" s="71" t="s">
        <v>990</v>
      </c>
      <c r="H1791" s="39" t="s">
        <v>11</v>
      </c>
      <c r="I1791" s="9"/>
      <c r="J1791" s="39" t="s">
        <v>2095</v>
      </c>
      <c r="K1791" s="39">
        <v>106</v>
      </c>
      <c r="L1791" s="39"/>
      <c r="M1791" s="39">
        <v>84.23</v>
      </c>
      <c r="N1791" s="39">
        <v>78.040000000000006</v>
      </c>
      <c r="O1791" s="33">
        <f t="shared" si="106"/>
        <v>92.65107443903598</v>
      </c>
    </row>
    <row r="1792" spans="1:15" x14ac:dyDescent="0.35">
      <c r="A1792" s="71">
        <v>44161</v>
      </c>
      <c r="B1792" s="106">
        <v>2019</v>
      </c>
      <c r="C1792" s="71" t="s">
        <v>14</v>
      </c>
      <c r="D1792" s="71" t="s">
        <v>14</v>
      </c>
      <c r="E1792" s="78" t="s">
        <v>998</v>
      </c>
      <c r="F1792" s="123">
        <v>7</v>
      </c>
      <c r="G1792" s="71" t="s">
        <v>990</v>
      </c>
      <c r="H1792" s="39" t="s">
        <v>10</v>
      </c>
      <c r="I1792" s="9"/>
      <c r="J1792" s="39" t="s">
        <v>2096</v>
      </c>
      <c r="K1792" s="39">
        <v>103</v>
      </c>
      <c r="L1792" s="39"/>
      <c r="M1792" s="39">
        <v>80.44</v>
      </c>
      <c r="N1792" s="39">
        <v>72.44</v>
      </c>
      <c r="O1792" s="33">
        <f t="shared" si="106"/>
        <v>90.054699154649427</v>
      </c>
    </row>
    <row r="1793" spans="1:15" x14ac:dyDescent="0.35">
      <c r="A1793" s="71">
        <v>44161</v>
      </c>
      <c r="B1793" s="106">
        <v>2019</v>
      </c>
      <c r="C1793" s="71" t="s">
        <v>14</v>
      </c>
      <c r="D1793" s="71" t="s">
        <v>13</v>
      </c>
      <c r="E1793" s="78" t="s">
        <v>997</v>
      </c>
      <c r="F1793" s="123">
        <v>6</v>
      </c>
      <c r="G1793" s="71" t="s">
        <v>952</v>
      </c>
      <c r="H1793" s="39" t="s">
        <v>8</v>
      </c>
      <c r="I1793" s="9"/>
      <c r="J1793" s="39" t="s">
        <v>2097</v>
      </c>
      <c r="K1793" s="39">
        <v>101</v>
      </c>
      <c r="L1793" s="39"/>
      <c r="M1793" s="39">
        <v>85.23</v>
      </c>
      <c r="N1793" s="39">
        <v>79.28</v>
      </c>
      <c r="O1793" s="33">
        <f t="shared" si="106"/>
        <v>93.018890062184681</v>
      </c>
    </row>
    <row r="1794" spans="1:15" x14ac:dyDescent="0.35">
      <c r="A1794" s="71">
        <v>44161</v>
      </c>
      <c r="B1794" s="106">
        <v>2019</v>
      </c>
      <c r="C1794" s="71" t="s">
        <v>14</v>
      </c>
      <c r="D1794" s="71" t="s">
        <v>13</v>
      </c>
      <c r="E1794" s="78" t="s">
        <v>997</v>
      </c>
      <c r="F1794" s="123">
        <v>6</v>
      </c>
      <c r="G1794" s="71" t="s">
        <v>952</v>
      </c>
      <c r="H1794" s="39" t="s">
        <v>12</v>
      </c>
      <c r="I1794" s="9"/>
      <c r="J1794" s="39" t="s">
        <v>2098</v>
      </c>
      <c r="K1794" s="39">
        <v>107</v>
      </c>
      <c r="L1794" s="39"/>
      <c r="M1794" s="39">
        <v>96.05</v>
      </c>
      <c r="N1794" s="39">
        <v>89.77</v>
      </c>
      <c r="O1794" s="33">
        <f t="shared" si="106"/>
        <v>93.46173867777199</v>
      </c>
    </row>
    <row r="1795" spans="1:15" x14ac:dyDescent="0.35">
      <c r="A1795" s="141">
        <v>44127</v>
      </c>
      <c r="B1795" s="145">
        <v>2019</v>
      </c>
      <c r="C1795" s="148" t="s">
        <v>14</v>
      </c>
      <c r="D1795" s="151" t="s">
        <v>13</v>
      </c>
      <c r="E1795" s="78" t="s">
        <v>1000</v>
      </c>
      <c r="F1795" s="123">
        <v>9</v>
      </c>
      <c r="G1795" s="148" t="s">
        <v>990</v>
      </c>
      <c r="H1795" s="148" t="s">
        <v>11</v>
      </c>
      <c r="I1795" s="149"/>
      <c r="J1795" s="164" t="s">
        <v>1407</v>
      </c>
      <c r="K1795" s="1"/>
      <c r="L1795" s="2">
        <v>10.89</v>
      </c>
      <c r="M1795" s="2">
        <v>87.4</v>
      </c>
      <c r="N1795" s="2">
        <v>79.78</v>
      </c>
      <c r="O1795" s="33">
        <f t="shared" si="106"/>
        <v>90.040517579401381</v>
      </c>
    </row>
    <row r="1796" spans="1:15" x14ac:dyDescent="0.35">
      <c r="A1796" s="141">
        <v>44127</v>
      </c>
      <c r="B1796" s="145">
        <v>2019</v>
      </c>
      <c r="C1796" s="148" t="s">
        <v>14</v>
      </c>
      <c r="D1796" s="151" t="s">
        <v>13</v>
      </c>
      <c r="E1796" s="78" t="s">
        <v>998</v>
      </c>
      <c r="F1796" s="153">
        <v>7</v>
      </c>
      <c r="G1796" s="148" t="s">
        <v>990</v>
      </c>
      <c r="H1796" s="148" t="s">
        <v>12</v>
      </c>
      <c r="I1796" s="149"/>
      <c r="J1796" s="164" t="s">
        <v>1470</v>
      </c>
      <c r="K1796" s="1"/>
      <c r="L1796" s="39">
        <v>10.89</v>
      </c>
      <c r="M1796" s="39">
        <v>96.42</v>
      </c>
      <c r="N1796" s="39">
        <v>88.69</v>
      </c>
      <c r="O1796" s="33">
        <f t="shared" si="106"/>
        <v>90.962235472933472</v>
      </c>
    </row>
    <row r="1797" spans="1:15" x14ac:dyDescent="0.35">
      <c r="A1797" s="71">
        <v>44161</v>
      </c>
      <c r="B1797" s="106">
        <v>2019</v>
      </c>
      <c r="C1797" s="71" t="s">
        <v>14</v>
      </c>
      <c r="D1797" s="71" t="s">
        <v>13</v>
      </c>
      <c r="E1797" s="78" t="s">
        <v>997</v>
      </c>
      <c r="F1797" s="123">
        <v>6</v>
      </c>
      <c r="G1797" s="71" t="s">
        <v>952</v>
      </c>
      <c r="H1797" s="39" t="s">
        <v>11</v>
      </c>
      <c r="I1797" s="9"/>
      <c r="J1797" s="39" t="s">
        <v>2099</v>
      </c>
      <c r="K1797" s="39">
        <v>89</v>
      </c>
      <c r="L1797" s="39"/>
      <c r="M1797" s="39">
        <v>95.6</v>
      </c>
      <c r="N1797" s="39">
        <v>87.8</v>
      </c>
      <c r="O1797" s="33">
        <f t="shared" si="106"/>
        <v>91.841004184100413</v>
      </c>
    </row>
    <row r="1798" spans="1:15" x14ac:dyDescent="0.35">
      <c r="A1798" s="71">
        <v>44161</v>
      </c>
      <c r="B1798" s="106">
        <v>2019</v>
      </c>
      <c r="C1798" s="71" t="s">
        <v>14</v>
      </c>
      <c r="D1798" s="71" t="s">
        <v>13</v>
      </c>
      <c r="E1798" s="78" t="s">
        <v>997</v>
      </c>
      <c r="F1798" s="123">
        <v>6</v>
      </c>
      <c r="G1798" s="71" t="s">
        <v>952</v>
      </c>
      <c r="H1798" s="39" t="s">
        <v>10</v>
      </c>
      <c r="I1798" s="9"/>
      <c r="J1798" s="39" t="s">
        <v>2100</v>
      </c>
      <c r="K1798" s="39">
        <v>93</v>
      </c>
      <c r="L1798" s="39"/>
      <c r="M1798" s="39">
        <v>62.21</v>
      </c>
      <c r="N1798" s="39">
        <v>56.11</v>
      </c>
      <c r="O1798" s="33">
        <f t="shared" si="106"/>
        <v>90.19450249156084</v>
      </c>
    </row>
    <row r="1799" spans="1:15" x14ac:dyDescent="0.35">
      <c r="A1799" s="71">
        <v>44161</v>
      </c>
      <c r="B1799" s="106">
        <v>2019</v>
      </c>
      <c r="C1799" s="71" t="s">
        <v>14</v>
      </c>
      <c r="D1799" s="71" t="s">
        <v>13</v>
      </c>
      <c r="E1799" s="78" t="s">
        <v>997</v>
      </c>
      <c r="F1799" s="123">
        <v>6</v>
      </c>
      <c r="G1799" s="71" t="s">
        <v>990</v>
      </c>
      <c r="H1799" s="39" t="s">
        <v>8</v>
      </c>
      <c r="I1799" s="9"/>
      <c r="J1799" s="39" t="s">
        <v>2101</v>
      </c>
      <c r="K1799" s="39">
        <v>91</v>
      </c>
      <c r="L1799" s="39"/>
      <c r="M1799" s="39">
        <v>96.2</v>
      </c>
      <c r="N1799" s="39">
        <v>89.61</v>
      </c>
      <c r="O1799" s="33">
        <f t="shared" si="106"/>
        <v>93.14968814968816</v>
      </c>
    </row>
    <row r="1800" spans="1:15" x14ac:dyDescent="0.35">
      <c r="A1800" s="71">
        <v>44161</v>
      </c>
      <c r="B1800" s="106">
        <v>2019</v>
      </c>
      <c r="C1800" s="71" t="s">
        <v>14</v>
      </c>
      <c r="D1800" s="71" t="s">
        <v>13</v>
      </c>
      <c r="E1800" s="78" t="s">
        <v>997</v>
      </c>
      <c r="F1800" s="123">
        <v>6</v>
      </c>
      <c r="G1800" s="71" t="s">
        <v>990</v>
      </c>
      <c r="H1800" s="39" t="s">
        <v>12</v>
      </c>
      <c r="I1800" s="9"/>
      <c r="J1800" s="39" t="s">
        <v>2102</v>
      </c>
      <c r="K1800" s="39">
        <v>90</v>
      </c>
      <c r="L1800" s="39"/>
      <c r="M1800" s="39">
        <v>80.39</v>
      </c>
      <c r="N1800" s="39">
        <v>75.61</v>
      </c>
      <c r="O1800" s="33">
        <f t="shared" si="106"/>
        <v>94.053986814280378</v>
      </c>
    </row>
    <row r="1801" spans="1:15" x14ac:dyDescent="0.35">
      <c r="A1801" s="71">
        <v>44161</v>
      </c>
      <c r="B1801" s="106">
        <v>2019</v>
      </c>
      <c r="C1801" s="71" t="s">
        <v>14</v>
      </c>
      <c r="D1801" s="71" t="s">
        <v>13</v>
      </c>
      <c r="E1801" s="78" t="s">
        <v>997</v>
      </c>
      <c r="F1801" s="123">
        <v>6</v>
      </c>
      <c r="G1801" s="71" t="s">
        <v>990</v>
      </c>
      <c r="H1801" s="39" t="s">
        <v>11</v>
      </c>
      <c r="I1801" s="9"/>
      <c r="J1801" s="39" t="s">
        <v>2103</v>
      </c>
      <c r="K1801" s="39">
        <v>98</v>
      </c>
      <c r="L1801" s="39"/>
      <c r="M1801" s="39">
        <v>94</v>
      </c>
      <c r="N1801" s="39">
        <v>86.58</v>
      </c>
      <c r="O1801" s="33">
        <f t="shared" si="106"/>
        <v>92.106382978723403</v>
      </c>
    </row>
    <row r="1802" spans="1:15" x14ac:dyDescent="0.35">
      <c r="A1802" s="71">
        <v>44161</v>
      </c>
      <c r="B1802" s="106">
        <v>2019</v>
      </c>
      <c r="C1802" s="71" t="s">
        <v>14</v>
      </c>
      <c r="D1802" s="71" t="s">
        <v>13</v>
      </c>
      <c r="E1802" s="78" t="s">
        <v>997</v>
      </c>
      <c r="F1802" s="123">
        <v>6</v>
      </c>
      <c r="G1802" s="71" t="s">
        <v>990</v>
      </c>
      <c r="H1802" s="39" t="s">
        <v>10</v>
      </c>
      <c r="I1802" s="9"/>
      <c r="J1802" s="39" t="s">
        <v>2104</v>
      </c>
      <c r="K1802" s="39">
        <v>88</v>
      </c>
      <c r="L1802" s="39"/>
      <c r="M1802" s="39">
        <v>80.41</v>
      </c>
      <c r="N1802" s="39">
        <v>72.540000000000006</v>
      </c>
      <c r="O1802" s="33">
        <f t="shared" si="106"/>
        <v>90.212660116900892</v>
      </c>
    </row>
    <row r="1803" spans="1:15" x14ac:dyDescent="0.35">
      <c r="A1803" s="71">
        <v>44161</v>
      </c>
      <c r="B1803" s="106">
        <v>2019</v>
      </c>
      <c r="C1803" s="71" t="s">
        <v>14</v>
      </c>
      <c r="D1803" s="71" t="s">
        <v>13</v>
      </c>
      <c r="E1803" s="78" t="s">
        <v>996</v>
      </c>
      <c r="F1803" s="123">
        <v>5</v>
      </c>
      <c r="G1803" s="71" t="s">
        <v>952</v>
      </c>
      <c r="H1803" s="39" t="s">
        <v>8</v>
      </c>
      <c r="I1803" s="9"/>
      <c r="J1803" s="39" t="s">
        <v>2105</v>
      </c>
      <c r="K1803" s="39">
        <v>109</v>
      </c>
      <c r="L1803" s="39"/>
      <c r="M1803" s="39">
        <v>96.75</v>
      </c>
      <c r="N1803" s="39">
        <v>89.06</v>
      </c>
      <c r="O1803" s="33">
        <f t="shared" si="106"/>
        <v>92.051679586563296</v>
      </c>
    </row>
    <row r="1804" spans="1:15" x14ac:dyDescent="0.35">
      <c r="A1804" s="71">
        <v>44161</v>
      </c>
      <c r="B1804" s="106">
        <v>2019</v>
      </c>
      <c r="C1804" s="71" t="s">
        <v>14</v>
      </c>
      <c r="D1804" s="71" t="s">
        <v>13</v>
      </c>
      <c r="E1804" s="78" t="s">
        <v>996</v>
      </c>
      <c r="F1804" s="123">
        <v>5</v>
      </c>
      <c r="G1804" s="71" t="s">
        <v>952</v>
      </c>
      <c r="H1804" s="39" t="s">
        <v>12</v>
      </c>
      <c r="I1804" s="9"/>
      <c r="J1804" s="39" t="s">
        <v>2106</v>
      </c>
      <c r="K1804" s="39">
        <v>408</v>
      </c>
      <c r="L1804" s="39"/>
      <c r="M1804" s="39">
        <v>108.36</v>
      </c>
      <c r="N1804" s="39">
        <v>100.83</v>
      </c>
      <c r="O1804" s="33">
        <f t="shared" si="106"/>
        <v>93.050941306755263</v>
      </c>
    </row>
    <row r="1805" spans="1:15" x14ac:dyDescent="0.35">
      <c r="A1805" s="71">
        <v>44161</v>
      </c>
      <c r="B1805" s="106">
        <v>2019</v>
      </c>
      <c r="C1805" s="71" t="s">
        <v>14</v>
      </c>
      <c r="D1805" s="71" t="s">
        <v>13</v>
      </c>
      <c r="E1805" s="78" t="s">
        <v>996</v>
      </c>
      <c r="F1805" s="123">
        <v>5</v>
      </c>
      <c r="G1805" s="71" t="s">
        <v>952</v>
      </c>
      <c r="H1805" s="39" t="s">
        <v>11</v>
      </c>
      <c r="I1805" s="9"/>
      <c r="J1805" s="39" t="s">
        <v>2107</v>
      </c>
      <c r="K1805" s="39">
        <v>301</v>
      </c>
      <c r="L1805" s="39">
        <v>11.19</v>
      </c>
      <c r="M1805" s="39">
        <v>145.99</v>
      </c>
      <c r="N1805" s="39">
        <v>133.26</v>
      </c>
      <c r="O1805" s="33">
        <f t="shared" si="106"/>
        <v>90.556379821958444</v>
      </c>
    </row>
    <row r="1806" spans="1:15" x14ac:dyDescent="0.35">
      <c r="A1806" s="71">
        <v>44161</v>
      </c>
      <c r="B1806" s="106">
        <v>2019</v>
      </c>
      <c r="C1806" s="71" t="s">
        <v>14</v>
      </c>
      <c r="D1806" s="71" t="s">
        <v>13</v>
      </c>
      <c r="E1806" s="78" t="s">
        <v>996</v>
      </c>
      <c r="F1806" s="123">
        <v>5</v>
      </c>
      <c r="G1806" s="71" t="s">
        <v>952</v>
      </c>
      <c r="H1806" s="39" t="s">
        <v>10</v>
      </c>
      <c r="I1806" s="9"/>
      <c r="J1806" s="39" t="s">
        <v>2108</v>
      </c>
      <c r="K1806" s="39">
        <v>394</v>
      </c>
      <c r="L1806" s="39"/>
      <c r="M1806" s="39">
        <v>94.35</v>
      </c>
      <c r="N1806" s="39">
        <v>83.56</v>
      </c>
      <c r="O1806" s="33">
        <f t="shared" si="106"/>
        <v>88.563857975622682</v>
      </c>
    </row>
    <row r="1807" spans="1:15" x14ac:dyDescent="0.35">
      <c r="A1807" s="141">
        <v>44127</v>
      </c>
      <c r="B1807" s="145">
        <v>2019</v>
      </c>
      <c r="C1807" s="148" t="s">
        <v>14</v>
      </c>
      <c r="D1807" s="151" t="s">
        <v>13</v>
      </c>
      <c r="E1807" s="78" t="s">
        <v>998</v>
      </c>
      <c r="F1807" s="153">
        <v>7</v>
      </c>
      <c r="G1807" s="148" t="s">
        <v>990</v>
      </c>
      <c r="H1807" s="148" t="s">
        <v>11</v>
      </c>
      <c r="I1807" s="149"/>
      <c r="J1807" s="164" t="s">
        <v>1471</v>
      </c>
      <c r="K1807" s="1"/>
      <c r="L1807" s="39">
        <v>10.89</v>
      </c>
      <c r="M1807" s="39">
        <v>95.08</v>
      </c>
      <c r="N1807" s="39">
        <v>85.39</v>
      </c>
      <c r="O1807" s="33">
        <f t="shared" si="106"/>
        <v>88.490319515381884</v>
      </c>
    </row>
    <row r="1808" spans="1:15" x14ac:dyDescent="0.35">
      <c r="A1808" s="71">
        <v>44161</v>
      </c>
      <c r="B1808" s="106">
        <v>2019</v>
      </c>
      <c r="C1808" s="71" t="s">
        <v>14</v>
      </c>
      <c r="D1808" s="71" t="s">
        <v>13</v>
      </c>
      <c r="E1808" s="78" t="s">
        <v>996</v>
      </c>
      <c r="F1808" s="123">
        <v>5</v>
      </c>
      <c r="G1808" s="71" t="s">
        <v>990</v>
      </c>
      <c r="H1808" s="39" t="s">
        <v>8</v>
      </c>
      <c r="I1808" s="9"/>
      <c r="J1808" s="39" t="s">
        <v>2109</v>
      </c>
      <c r="K1808" s="39">
        <v>380</v>
      </c>
      <c r="L1808" s="39"/>
      <c r="M1808" s="39">
        <v>91.36</v>
      </c>
      <c r="N1808" s="39">
        <v>85.5</v>
      </c>
      <c r="O1808" s="33">
        <f t="shared" si="106"/>
        <v>93.58581436077057</v>
      </c>
    </row>
    <row r="1809" spans="1:15" x14ac:dyDescent="0.35">
      <c r="A1809" s="71">
        <v>44161</v>
      </c>
      <c r="B1809" s="106">
        <v>2019</v>
      </c>
      <c r="C1809" s="71" t="s">
        <v>14</v>
      </c>
      <c r="D1809" s="71" t="s">
        <v>13</v>
      </c>
      <c r="E1809" s="78" t="s">
        <v>996</v>
      </c>
      <c r="F1809" s="123">
        <v>5</v>
      </c>
      <c r="G1809" s="71" t="s">
        <v>990</v>
      </c>
      <c r="H1809" s="39" t="s">
        <v>12</v>
      </c>
      <c r="I1809" s="9"/>
      <c r="J1809" s="39" t="s">
        <v>2110</v>
      </c>
      <c r="K1809" s="39">
        <v>386</v>
      </c>
      <c r="L1809" s="39"/>
      <c r="M1809" s="39">
        <v>99.38</v>
      </c>
      <c r="N1809" s="39">
        <v>93.32</v>
      </c>
      <c r="O1809" s="33">
        <f t="shared" si="106"/>
        <v>93.902193600321993</v>
      </c>
    </row>
    <row r="1810" spans="1:15" x14ac:dyDescent="0.35">
      <c r="A1810" s="71">
        <v>44161</v>
      </c>
      <c r="B1810" s="106">
        <v>2019</v>
      </c>
      <c r="C1810" s="71" t="s">
        <v>14</v>
      </c>
      <c r="D1810" s="71" t="s">
        <v>13</v>
      </c>
      <c r="E1810" s="78" t="s">
        <v>996</v>
      </c>
      <c r="F1810" s="123">
        <v>5</v>
      </c>
      <c r="G1810" s="71" t="s">
        <v>990</v>
      </c>
      <c r="H1810" s="39" t="s">
        <v>11</v>
      </c>
      <c r="I1810" s="9"/>
      <c r="J1810" s="39" t="s">
        <v>2111</v>
      </c>
      <c r="K1810" s="39">
        <v>94</v>
      </c>
      <c r="L1810" s="39"/>
      <c r="M1810" s="39">
        <v>75.78</v>
      </c>
      <c r="N1810" s="39">
        <v>69.599999999999994</v>
      </c>
      <c r="O1810" s="33">
        <f t="shared" si="106"/>
        <v>91.844813935075209</v>
      </c>
    </row>
    <row r="1811" spans="1:15" x14ac:dyDescent="0.35">
      <c r="A1811" s="71">
        <v>44161</v>
      </c>
      <c r="B1811" s="106">
        <v>2019</v>
      </c>
      <c r="C1811" s="71" t="s">
        <v>14</v>
      </c>
      <c r="D1811" s="71" t="s">
        <v>13</v>
      </c>
      <c r="E1811" s="78" t="s">
        <v>996</v>
      </c>
      <c r="F1811" s="123">
        <v>5</v>
      </c>
      <c r="G1811" s="71" t="s">
        <v>990</v>
      </c>
      <c r="H1811" s="39" t="s">
        <v>10</v>
      </c>
      <c r="I1811" s="9"/>
      <c r="J1811" s="39" t="s">
        <v>2112</v>
      </c>
      <c r="K1811" s="39">
        <v>411</v>
      </c>
      <c r="L1811" s="39"/>
      <c r="M1811" s="39">
        <v>96.36</v>
      </c>
      <c r="N1811" s="39">
        <v>86.14</v>
      </c>
      <c r="O1811" s="33">
        <f t="shared" si="106"/>
        <v>89.393939393939391</v>
      </c>
    </row>
    <row r="1812" spans="1:15" x14ac:dyDescent="0.35">
      <c r="A1812" s="71">
        <v>44161</v>
      </c>
      <c r="B1812" s="106">
        <v>2019</v>
      </c>
      <c r="C1812" s="71" t="s">
        <v>14</v>
      </c>
      <c r="D1812" s="71" t="s">
        <v>14</v>
      </c>
      <c r="E1812" s="78" t="s">
        <v>1000</v>
      </c>
      <c r="F1812" s="123">
        <v>9</v>
      </c>
      <c r="G1812" s="71" t="s">
        <v>952</v>
      </c>
      <c r="H1812" s="39" t="s">
        <v>8</v>
      </c>
      <c r="I1812" s="9"/>
      <c r="J1812" s="39" t="s">
        <v>2113</v>
      </c>
      <c r="K1812" s="39">
        <v>407</v>
      </c>
      <c r="L1812" s="39"/>
      <c r="M1812" s="39">
        <v>107.04</v>
      </c>
      <c r="N1812" s="39">
        <v>98.56</v>
      </c>
      <c r="O1812" s="33">
        <f t="shared" si="106"/>
        <v>92.077727952167422</v>
      </c>
    </row>
    <row r="1813" spans="1:15" x14ac:dyDescent="0.35">
      <c r="A1813" s="71">
        <v>44161</v>
      </c>
      <c r="B1813" s="106">
        <v>2019</v>
      </c>
      <c r="C1813" s="71" t="s">
        <v>14</v>
      </c>
      <c r="D1813" s="71" t="s">
        <v>14</v>
      </c>
      <c r="E1813" s="78" t="s">
        <v>1000</v>
      </c>
      <c r="F1813" s="123">
        <v>9</v>
      </c>
      <c r="G1813" s="71" t="s">
        <v>952</v>
      </c>
      <c r="H1813" s="39" t="s">
        <v>12</v>
      </c>
      <c r="I1813" s="9"/>
      <c r="J1813" s="39" t="s">
        <v>2114</v>
      </c>
      <c r="K1813" s="39">
        <v>410</v>
      </c>
      <c r="L1813" s="39"/>
      <c r="M1813" s="39">
        <v>105.05</v>
      </c>
      <c r="N1813" s="39">
        <v>96.82</v>
      </c>
      <c r="O1813" s="33">
        <f t="shared" si="106"/>
        <v>92.165635411708706</v>
      </c>
    </row>
    <row r="1814" spans="1:15" x14ac:dyDescent="0.35">
      <c r="A1814" s="71">
        <v>44161</v>
      </c>
      <c r="B1814" s="106">
        <v>2019</v>
      </c>
      <c r="C1814" s="71" t="s">
        <v>14</v>
      </c>
      <c r="D1814" s="71" t="s">
        <v>14</v>
      </c>
      <c r="E1814" s="78" t="s">
        <v>1000</v>
      </c>
      <c r="F1814" s="123">
        <v>9</v>
      </c>
      <c r="G1814" s="71" t="s">
        <v>952</v>
      </c>
      <c r="H1814" s="39" t="s">
        <v>11</v>
      </c>
      <c r="I1814" s="9"/>
      <c r="J1814" s="39" t="s">
        <v>2115</v>
      </c>
      <c r="K1814" s="39">
        <v>409</v>
      </c>
      <c r="L1814" s="39"/>
      <c r="M1814" s="39">
        <v>98.79</v>
      </c>
      <c r="N1814" s="39">
        <v>89.8</v>
      </c>
      <c r="O1814" s="33">
        <f t="shared" si="106"/>
        <v>90.899888652697626</v>
      </c>
    </row>
    <row r="1815" spans="1:15" x14ac:dyDescent="0.35">
      <c r="A1815" s="71">
        <v>44161</v>
      </c>
      <c r="B1815" s="106">
        <v>2019</v>
      </c>
      <c r="C1815" s="71" t="s">
        <v>14</v>
      </c>
      <c r="D1815" s="71" t="s">
        <v>14</v>
      </c>
      <c r="E1815" s="78" t="s">
        <v>1000</v>
      </c>
      <c r="F1815" s="123">
        <v>9</v>
      </c>
      <c r="G1815" s="71" t="s">
        <v>952</v>
      </c>
      <c r="H1815" s="39" t="s">
        <v>10</v>
      </c>
      <c r="I1815" s="9"/>
      <c r="J1815" s="39" t="s">
        <v>2116</v>
      </c>
      <c r="K1815" s="39">
        <v>113</v>
      </c>
      <c r="L1815" s="39"/>
      <c r="M1815" s="39">
        <v>86.33</v>
      </c>
      <c r="N1815" s="39">
        <v>77.41</v>
      </c>
      <c r="O1815" s="33">
        <f t="shared" si="106"/>
        <v>89.667554731842912</v>
      </c>
    </row>
    <row r="1816" spans="1:15" x14ac:dyDescent="0.35">
      <c r="A1816" s="71">
        <v>44161</v>
      </c>
      <c r="B1816" s="106">
        <v>2019</v>
      </c>
      <c r="C1816" s="71" t="s">
        <v>14</v>
      </c>
      <c r="D1816" s="71" t="s">
        <v>14</v>
      </c>
      <c r="E1816" s="78" t="s">
        <v>1000</v>
      </c>
      <c r="F1816" s="123">
        <v>9</v>
      </c>
      <c r="G1816" s="71" t="s">
        <v>990</v>
      </c>
      <c r="H1816" s="39" t="s">
        <v>8</v>
      </c>
      <c r="I1816" s="9"/>
      <c r="J1816" s="39" t="s">
        <v>2117</v>
      </c>
      <c r="K1816" s="39">
        <v>96</v>
      </c>
      <c r="L1816" s="39"/>
      <c r="M1816" s="39">
        <v>84.68</v>
      </c>
      <c r="N1816" s="39">
        <v>80.23</v>
      </c>
      <c r="O1816" s="33">
        <f t="shared" si="106"/>
        <v>94.744922059518188</v>
      </c>
    </row>
    <row r="1817" spans="1:15" x14ac:dyDescent="0.35">
      <c r="A1817" s="71">
        <v>44161</v>
      </c>
      <c r="B1817" s="106">
        <v>2019</v>
      </c>
      <c r="C1817" s="71" t="s">
        <v>14</v>
      </c>
      <c r="D1817" s="71" t="s">
        <v>14</v>
      </c>
      <c r="E1817" s="78" t="s">
        <v>1000</v>
      </c>
      <c r="F1817" s="123">
        <v>9</v>
      </c>
      <c r="G1817" s="71" t="s">
        <v>990</v>
      </c>
      <c r="H1817" s="39" t="s">
        <v>12</v>
      </c>
      <c r="I1817" s="9"/>
      <c r="J1817" s="39" t="s">
        <v>2118</v>
      </c>
      <c r="K1817" s="39">
        <v>396</v>
      </c>
      <c r="L1817" s="39"/>
      <c r="M1817" s="39"/>
      <c r="N1817" s="39">
        <v>91.17</v>
      </c>
      <c r="O1817" s="33"/>
    </row>
    <row r="1818" spans="1:15" x14ac:dyDescent="0.35">
      <c r="A1818" s="141">
        <v>44127</v>
      </c>
      <c r="B1818" s="145">
        <v>2019</v>
      </c>
      <c r="C1818" s="148" t="s">
        <v>14</v>
      </c>
      <c r="D1818" s="151" t="s">
        <v>13</v>
      </c>
      <c r="E1818" s="78" t="s">
        <v>998</v>
      </c>
      <c r="F1818" s="153">
        <v>1</v>
      </c>
      <c r="G1818" s="148" t="s">
        <v>990</v>
      </c>
      <c r="H1818" s="148" t="s">
        <v>10</v>
      </c>
      <c r="I1818" s="149"/>
      <c r="J1818" s="164" t="s">
        <v>1472</v>
      </c>
      <c r="K1818" s="1"/>
      <c r="L1818" s="39">
        <v>10.89</v>
      </c>
      <c r="M1818" s="39">
        <v>85.15</v>
      </c>
      <c r="N1818" s="39">
        <v>74.16</v>
      </c>
      <c r="O1818" s="33">
        <f t="shared" ref="O1818:O1842" si="107">100/(M1818-L1818)*(N1818-L1818)</f>
        <v>85.200646377592236</v>
      </c>
    </row>
    <row r="1819" spans="1:15" x14ac:dyDescent="0.35">
      <c r="A1819" s="71">
        <v>44161</v>
      </c>
      <c r="B1819" s="106">
        <v>2019</v>
      </c>
      <c r="C1819" s="71" t="s">
        <v>14</v>
      </c>
      <c r="D1819" s="71" t="s">
        <v>14</v>
      </c>
      <c r="E1819" s="78" t="s">
        <v>1000</v>
      </c>
      <c r="F1819" s="123">
        <v>9</v>
      </c>
      <c r="G1819" s="71" t="s">
        <v>990</v>
      </c>
      <c r="H1819" s="39" t="s">
        <v>11</v>
      </c>
      <c r="I1819" s="9"/>
      <c r="J1819" s="39" t="s">
        <v>2119</v>
      </c>
      <c r="K1819" s="39">
        <v>384</v>
      </c>
      <c r="L1819" s="39"/>
      <c r="M1819" s="39">
        <v>109.77</v>
      </c>
      <c r="N1819" s="39">
        <v>100.68</v>
      </c>
      <c r="O1819" s="33">
        <f t="shared" si="107"/>
        <v>91.719048920470087</v>
      </c>
    </row>
    <row r="1820" spans="1:15" x14ac:dyDescent="0.35">
      <c r="A1820" s="71">
        <v>44161</v>
      </c>
      <c r="B1820" s="106">
        <v>2019</v>
      </c>
      <c r="C1820" s="71" t="s">
        <v>14</v>
      </c>
      <c r="D1820" s="71" t="s">
        <v>14</v>
      </c>
      <c r="E1820" s="78" t="s">
        <v>1000</v>
      </c>
      <c r="F1820" s="123">
        <v>9</v>
      </c>
      <c r="G1820" s="71" t="s">
        <v>990</v>
      </c>
      <c r="H1820" s="39" t="s">
        <v>10</v>
      </c>
      <c r="I1820" s="9"/>
      <c r="J1820" s="39" t="s">
        <v>2120</v>
      </c>
      <c r="K1820" s="39">
        <v>92</v>
      </c>
      <c r="L1820" s="39"/>
      <c r="M1820" s="39">
        <v>77.569999999999993</v>
      </c>
      <c r="N1820" s="39">
        <v>69.55</v>
      </c>
      <c r="O1820" s="33">
        <f t="shared" si="107"/>
        <v>89.660951398736628</v>
      </c>
    </row>
    <row r="1821" spans="1:15" x14ac:dyDescent="0.35">
      <c r="A1821" s="16">
        <v>44161</v>
      </c>
      <c r="B1821" s="106">
        <v>2019</v>
      </c>
      <c r="C1821" s="2" t="s">
        <v>14</v>
      </c>
      <c r="D1821" s="2" t="s">
        <v>15</v>
      </c>
      <c r="E1821" s="78" t="s">
        <v>993</v>
      </c>
      <c r="F1821" s="69">
        <v>2</v>
      </c>
      <c r="G1821" s="2" t="s">
        <v>952</v>
      </c>
      <c r="H1821" s="2" t="s">
        <v>8</v>
      </c>
      <c r="I1821" s="94"/>
      <c r="J1821" s="39" t="s">
        <v>2121</v>
      </c>
      <c r="K1821" s="2">
        <v>95</v>
      </c>
      <c r="L1821" s="2"/>
      <c r="M1821" s="2">
        <v>40.39</v>
      </c>
      <c r="N1821" s="2">
        <v>39.340000000000003</v>
      </c>
      <c r="O1821" s="33">
        <f t="shared" si="107"/>
        <v>97.40034662045062</v>
      </c>
    </row>
    <row r="1822" spans="1:15" x14ac:dyDescent="0.35">
      <c r="A1822" s="16">
        <v>44161</v>
      </c>
      <c r="B1822" s="106">
        <v>2019</v>
      </c>
      <c r="C1822" s="2" t="s">
        <v>14</v>
      </c>
      <c r="D1822" s="2" t="s">
        <v>15</v>
      </c>
      <c r="E1822" s="78" t="s">
        <v>993</v>
      </c>
      <c r="F1822" s="126">
        <v>2</v>
      </c>
      <c r="G1822" s="2" t="s">
        <v>952</v>
      </c>
      <c r="H1822" s="2" t="s">
        <v>12</v>
      </c>
      <c r="I1822" s="70"/>
      <c r="J1822" s="39" t="s">
        <v>2122</v>
      </c>
      <c r="K1822" s="2">
        <v>391</v>
      </c>
      <c r="L1822" s="2"/>
      <c r="M1822" s="2">
        <v>123.69</v>
      </c>
      <c r="N1822" s="2">
        <v>119.32</v>
      </c>
      <c r="O1822" s="33">
        <f t="shared" si="107"/>
        <v>96.466973886328731</v>
      </c>
    </row>
    <row r="1823" spans="1:15" x14ac:dyDescent="0.35">
      <c r="A1823" s="16">
        <v>44161</v>
      </c>
      <c r="B1823" s="106">
        <v>2019</v>
      </c>
      <c r="C1823" s="2" t="s">
        <v>14</v>
      </c>
      <c r="D1823" s="2" t="s">
        <v>15</v>
      </c>
      <c r="E1823" s="78" t="s">
        <v>993</v>
      </c>
      <c r="F1823" s="126">
        <v>2</v>
      </c>
      <c r="G1823" s="2" t="s">
        <v>952</v>
      </c>
      <c r="H1823" s="2" t="s">
        <v>11</v>
      </c>
      <c r="I1823" s="70"/>
      <c r="J1823" s="39" t="s">
        <v>2123</v>
      </c>
      <c r="K1823" s="2">
        <v>389</v>
      </c>
      <c r="L1823" s="2"/>
      <c r="M1823" s="2">
        <v>111.31</v>
      </c>
      <c r="N1823" s="2">
        <v>101.38</v>
      </c>
      <c r="O1823" s="33">
        <f t="shared" si="107"/>
        <v>91.078968646123428</v>
      </c>
    </row>
    <row r="1824" spans="1:15" x14ac:dyDescent="0.35">
      <c r="A1824" s="16">
        <v>44161</v>
      </c>
      <c r="B1824" s="106">
        <v>2019</v>
      </c>
      <c r="C1824" s="2" t="s">
        <v>14</v>
      </c>
      <c r="D1824" s="2" t="s">
        <v>15</v>
      </c>
      <c r="E1824" s="78" t="s">
        <v>993</v>
      </c>
      <c r="F1824" s="69">
        <v>2</v>
      </c>
      <c r="G1824" s="2" t="s">
        <v>952</v>
      </c>
      <c r="H1824" s="2" t="s">
        <v>10</v>
      </c>
      <c r="I1824" s="94"/>
      <c r="J1824" s="39" t="s">
        <v>2124</v>
      </c>
      <c r="K1824" s="2">
        <v>111</v>
      </c>
      <c r="L1824" s="2"/>
      <c r="M1824" s="2">
        <v>78.87</v>
      </c>
      <c r="N1824" s="2">
        <v>71.58</v>
      </c>
      <c r="O1824" s="33">
        <f t="shared" si="107"/>
        <v>90.756941802966907</v>
      </c>
    </row>
    <row r="1825" spans="1:15" x14ac:dyDescent="0.35">
      <c r="A1825" s="16">
        <v>44161</v>
      </c>
      <c r="B1825" s="106">
        <v>2019</v>
      </c>
      <c r="C1825" s="2" t="s">
        <v>14</v>
      </c>
      <c r="D1825" s="2" t="s">
        <v>15</v>
      </c>
      <c r="E1825" s="78" t="s">
        <v>993</v>
      </c>
      <c r="F1825" s="126">
        <v>2</v>
      </c>
      <c r="G1825" s="2" t="s">
        <v>990</v>
      </c>
      <c r="H1825" s="2" t="s">
        <v>8</v>
      </c>
      <c r="I1825" s="70"/>
      <c r="J1825" s="39" t="s">
        <v>2125</v>
      </c>
      <c r="K1825" s="2">
        <v>398</v>
      </c>
      <c r="L1825" s="2"/>
      <c r="M1825" s="2">
        <v>101.85</v>
      </c>
      <c r="N1825" s="2">
        <v>99.41</v>
      </c>
      <c r="O1825" s="33">
        <f t="shared" si="107"/>
        <v>97.604320078546891</v>
      </c>
    </row>
    <row r="1826" spans="1:15" x14ac:dyDescent="0.35">
      <c r="A1826" s="16">
        <v>44161</v>
      </c>
      <c r="B1826" s="106">
        <v>2019</v>
      </c>
      <c r="C1826" s="2" t="s">
        <v>14</v>
      </c>
      <c r="D1826" s="2" t="s">
        <v>15</v>
      </c>
      <c r="E1826" s="78" t="s">
        <v>993</v>
      </c>
      <c r="F1826" s="69">
        <v>2</v>
      </c>
      <c r="G1826" s="2" t="s">
        <v>990</v>
      </c>
      <c r="H1826" s="2" t="s">
        <v>12</v>
      </c>
      <c r="I1826" s="94"/>
      <c r="J1826" s="39" t="s">
        <v>2126</v>
      </c>
      <c r="K1826" s="2">
        <v>97</v>
      </c>
      <c r="L1826" s="2"/>
      <c r="M1826" s="2">
        <v>102.32</v>
      </c>
      <c r="N1826" s="2">
        <v>99.42</v>
      </c>
      <c r="O1826" s="33">
        <f t="shared" si="107"/>
        <v>97.165754495699773</v>
      </c>
    </row>
    <row r="1827" spans="1:15" x14ac:dyDescent="0.35">
      <c r="A1827" s="16">
        <v>44161</v>
      </c>
      <c r="B1827" s="106">
        <v>2019</v>
      </c>
      <c r="C1827" s="2" t="s">
        <v>14</v>
      </c>
      <c r="D1827" s="2" t="s">
        <v>15</v>
      </c>
      <c r="E1827" s="78" t="s">
        <v>993</v>
      </c>
      <c r="F1827" s="69">
        <v>2</v>
      </c>
      <c r="G1827" s="2" t="s">
        <v>990</v>
      </c>
      <c r="H1827" s="2" t="s">
        <v>11</v>
      </c>
      <c r="I1827" s="94"/>
      <c r="J1827" s="39" t="s">
        <v>2127</v>
      </c>
      <c r="K1827" s="2">
        <v>110</v>
      </c>
      <c r="L1827" s="2"/>
      <c r="M1827" s="2">
        <v>88.01</v>
      </c>
      <c r="N1827" s="2">
        <v>82.16</v>
      </c>
      <c r="O1827" s="33">
        <f t="shared" si="107"/>
        <v>93.3530280649926</v>
      </c>
    </row>
    <row r="1828" spans="1:15" x14ac:dyDescent="0.35">
      <c r="A1828" s="16">
        <v>44161</v>
      </c>
      <c r="B1828" s="106">
        <v>2019</v>
      </c>
      <c r="C1828" s="2" t="s">
        <v>14</v>
      </c>
      <c r="D1828" s="2" t="s">
        <v>15</v>
      </c>
      <c r="E1828" s="78" t="s">
        <v>993</v>
      </c>
      <c r="F1828" s="69">
        <v>2</v>
      </c>
      <c r="G1828" s="2" t="s">
        <v>990</v>
      </c>
      <c r="H1828" s="2" t="s">
        <v>10</v>
      </c>
      <c r="I1828" s="94"/>
      <c r="J1828" s="39" t="s">
        <v>2128</v>
      </c>
      <c r="K1828" s="2">
        <v>108</v>
      </c>
      <c r="L1828" s="2"/>
      <c r="M1828" s="2">
        <v>94.31</v>
      </c>
      <c r="N1828" s="2">
        <v>85.41</v>
      </c>
      <c r="O1828" s="33">
        <f t="shared" si="107"/>
        <v>90.563036793553181</v>
      </c>
    </row>
    <row r="1829" spans="1:15" x14ac:dyDescent="0.35">
      <c r="A1829" s="141">
        <v>44127</v>
      </c>
      <c r="B1829" s="145">
        <v>2019</v>
      </c>
      <c r="C1829" s="148" t="s">
        <v>14</v>
      </c>
      <c r="D1829" s="151" t="s">
        <v>14</v>
      </c>
      <c r="E1829" s="78" t="s">
        <v>992</v>
      </c>
      <c r="F1829" s="123">
        <v>1</v>
      </c>
      <c r="G1829" s="148" t="s">
        <v>952</v>
      </c>
      <c r="H1829" s="148" t="s">
        <v>8</v>
      </c>
      <c r="I1829" s="149"/>
      <c r="J1829" s="164" t="s">
        <v>1473</v>
      </c>
      <c r="K1829" s="1"/>
      <c r="L1829" s="39">
        <v>10.89</v>
      </c>
      <c r="M1829" s="39">
        <v>94.36</v>
      </c>
      <c r="N1829" s="39">
        <v>87.95</v>
      </c>
      <c r="O1829" s="33">
        <f t="shared" si="107"/>
        <v>92.320594225470231</v>
      </c>
    </row>
    <row r="1830" spans="1:15" x14ac:dyDescent="0.35">
      <c r="A1830" s="16">
        <v>44161</v>
      </c>
      <c r="B1830" s="106">
        <v>2019</v>
      </c>
      <c r="C1830" s="2" t="s">
        <v>14</v>
      </c>
      <c r="D1830" s="2" t="s">
        <v>16</v>
      </c>
      <c r="E1830" s="78" t="s">
        <v>992</v>
      </c>
      <c r="F1830" s="126">
        <v>1</v>
      </c>
      <c r="G1830" s="2" t="s">
        <v>952</v>
      </c>
      <c r="H1830" s="2" t="s">
        <v>8</v>
      </c>
      <c r="I1830" s="70"/>
      <c r="J1830" s="39" t="s">
        <v>2129</v>
      </c>
      <c r="K1830" s="2">
        <v>406</v>
      </c>
      <c r="L1830" s="2"/>
      <c r="M1830" s="2">
        <v>90.33</v>
      </c>
      <c r="N1830" s="2">
        <v>88.38</v>
      </c>
      <c r="O1830" s="33">
        <f t="shared" si="107"/>
        <v>97.841248754566578</v>
      </c>
    </row>
    <row r="1831" spans="1:15" x14ac:dyDescent="0.35">
      <c r="A1831" s="16">
        <v>44161</v>
      </c>
      <c r="B1831" s="106">
        <v>2019</v>
      </c>
      <c r="C1831" s="2" t="s">
        <v>14</v>
      </c>
      <c r="D1831" s="2" t="s">
        <v>16</v>
      </c>
      <c r="E1831" s="78" t="s">
        <v>992</v>
      </c>
      <c r="F1831" s="126">
        <v>1</v>
      </c>
      <c r="G1831" s="2" t="s">
        <v>952</v>
      </c>
      <c r="H1831" s="2" t="s">
        <v>12</v>
      </c>
      <c r="I1831" s="70"/>
      <c r="J1831" s="39" t="s">
        <v>2130</v>
      </c>
      <c r="K1831" s="2">
        <v>385</v>
      </c>
      <c r="L1831" s="2"/>
      <c r="M1831" s="2">
        <v>99.15</v>
      </c>
      <c r="N1831" s="2">
        <v>94.56</v>
      </c>
      <c r="O1831" s="33">
        <f t="shared" si="107"/>
        <v>95.37065052950075</v>
      </c>
    </row>
    <row r="1832" spans="1:15" x14ac:dyDescent="0.35">
      <c r="A1832" s="16">
        <v>44161</v>
      </c>
      <c r="B1832" s="106">
        <v>2019</v>
      </c>
      <c r="C1832" s="2" t="s">
        <v>14</v>
      </c>
      <c r="D1832" s="2" t="s">
        <v>16</v>
      </c>
      <c r="E1832" s="78" t="s">
        <v>992</v>
      </c>
      <c r="F1832" s="126">
        <v>1</v>
      </c>
      <c r="G1832" s="2" t="s">
        <v>952</v>
      </c>
      <c r="H1832" s="2" t="s">
        <v>11</v>
      </c>
      <c r="I1832" s="70"/>
      <c r="J1832" s="39" t="s">
        <v>2131</v>
      </c>
      <c r="K1832" s="2">
        <v>306</v>
      </c>
      <c r="L1832" s="2">
        <v>11.17</v>
      </c>
      <c r="M1832" s="2">
        <v>135.30000000000001</v>
      </c>
      <c r="N1832" s="2">
        <v>127.81</v>
      </c>
      <c r="O1832" s="33">
        <f t="shared" si="107"/>
        <v>93.966003383549491</v>
      </c>
    </row>
    <row r="1833" spans="1:15" x14ac:dyDescent="0.35">
      <c r="A1833" s="16">
        <v>44161</v>
      </c>
      <c r="B1833" s="106">
        <v>2019</v>
      </c>
      <c r="C1833" s="2" t="s">
        <v>14</v>
      </c>
      <c r="D1833" s="2" t="s">
        <v>16</v>
      </c>
      <c r="E1833" s="78" t="s">
        <v>992</v>
      </c>
      <c r="F1833" s="69">
        <v>1</v>
      </c>
      <c r="G1833" s="2" t="s">
        <v>952</v>
      </c>
      <c r="H1833" s="2" t="s">
        <v>10</v>
      </c>
      <c r="I1833" s="94"/>
      <c r="J1833" s="39" t="s">
        <v>2132</v>
      </c>
      <c r="K1833" s="2">
        <v>100</v>
      </c>
      <c r="L1833" s="2"/>
      <c r="M1833" s="2">
        <v>88.35</v>
      </c>
      <c r="N1833" s="2">
        <v>81.06</v>
      </c>
      <c r="O1833" s="33">
        <f t="shared" si="107"/>
        <v>91.748726655348051</v>
      </c>
    </row>
    <row r="1834" spans="1:15" x14ac:dyDescent="0.35">
      <c r="A1834" s="16">
        <v>44161</v>
      </c>
      <c r="B1834" s="106">
        <v>2019</v>
      </c>
      <c r="C1834" s="2" t="s">
        <v>14</v>
      </c>
      <c r="D1834" s="2" t="s">
        <v>16</v>
      </c>
      <c r="E1834" s="78" t="s">
        <v>992</v>
      </c>
      <c r="F1834" s="126">
        <v>1</v>
      </c>
      <c r="G1834" s="2" t="s">
        <v>990</v>
      </c>
      <c r="H1834" s="2" t="s">
        <v>8</v>
      </c>
      <c r="I1834" s="70"/>
      <c r="J1834" s="39" t="s">
        <v>2133</v>
      </c>
      <c r="K1834" s="2">
        <v>330</v>
      </c>
      <c r="L1834" s="2">
        <v>10.92</v>
      </c>
      <c r="M1834" s="2">
        <v>85.08</v>
      </c>
      <c r="N1834" s="2">
        <v>82.2</v>
      </c>
      <c r="O1834" s="33">
        <f t="shared" si="107"/>
        <v>96.116504854368941</v>
      </c>
    </row>
    <row r="1835" spans="1:15" x14ac:dyDescent="0.35">
      <c r="A1835" s="16">
        <v>44161</v>
      </c>
      <c r="B1835" s="106">
        <v>2019</v>
      </c>
      <c r="C1835" s="2" t="s">
        <v>14</v>
      </c>
      <c r="D1835" s="2" t="s">
        <v>16</v>
      </c>
      <c r="E1835" s="78" t="s">
        <v>992</v>
      </c>
      <c r="F1835" s="126">
        <v>1</v>
      </c>
      <c r="G1835" s="2" t="s">
        <v>990</v>
      </c>
      <c r="H1835" s="2" t="s">
        <v>12</v>
      </c>
      <c r="I1835" s="70"/>
      <c r="J1835" s="39" t="s">
        <v>2134</v>
      </c>
      <c r="K1835" s="2">
        <v>344</v>
      </c>
      <c r="L1835" s="2">
        <v>11.26</v>
      </c>
      <c r="M1835" s="2">
        <v>102.55</v>
      </c>
      <c r="N1835" s="2">
        <v>98.35</v>
      </c>
      <c r="O1835" s="33">
        <f t="shared" si="107"/>
        <v>95.399277029247443</v>
      </c>
    </row>
    <row r="1836" spans="1:15" x14ac:dyDescent="0.35">
      <c r="A1836" s="16">
        <v>44161</v>
      </c>
      <c r="B1836" s="106">
        <v>2019</v>
      </c>
      <c r="C1836" s="2" t="s">
        <v>14</v>
      </c>
      <c r="D1836" s="2" t="s">
        <v>16</v>
      </c>
      <c r="E1836" s="78" t="s">
        <v>992</v>
      </c>
      <c r="F1836" s="126">
        <v>1</v>
      </c>
      <c r="G1836" s="2" t="s">
        <v>990</v>
      </c>
      <c r="H1836" s="2" t="s">
        <v>11</v>
      </c>
      <c r="I1836" s="70"/>
      <c r="J1836" s="39" t="s">
        <v>2135</v>
      </c>
      <c r="K1836" s="2">
        <v>314</v>
      </c>
      <c r="L1836" s="2">
        <v>11.33</v>
      </c>
      <c r="M1836" s="2">
        <v>132.43</v>
      </c>
      <c r="N1836" s="2">
        <v>124.57</v>
      </c>
      <c r="O1836" s="33">
        <f t="shared" si="107"/>
        <v>93.509496284062749</v>
      </c>
    </row>
    <row r="1837" spans="1:15" x14ac:dyDescent="0.35">
      <c r="A1837" s="16">
        <v>44161</v>
      </c>
      <c r="B1837" s="106">
        <v>2019</v>
      </c>
      <c r="C1837" s="2" t="s">
        <v>14</v>
      </c>
      <c r="D1837" s="2" t="s">
        <v>16</v>
      </c>
      <c r="E1837" s="78" t="s">
        <v>992</v>
      </c>
      <c r="F1837" s="69">
        <v>1</v>
      </c>
      <c r="G1837" s="2" t="s">
        <v>990</v>
      </c>
      <c r="H1837" s="2" t="s">
        <v>10</v>
      </c>
      <c r="I1837" s="94"/>
      <c r="J1837" s="39" t="s">
        <v>2136</v>
      </c>
      <c r="K1837" s="2">
        <v>99</v>
      </c>
      <c r="L1837" s="2"/>
      <c r="M1837" s="2">
        <v>89.24</v>
      </c>
      <c r="N1837" s="2">
        <v>81.36</v>
      </c>
      <c r="O1837" s="33">
        <f t="shared" si="107"/>
        <v>91.169878978036763</v>
      </c>
    </row>
    <row r="1838" spans="1:15" x14ac:dyDescent="0.35">
      <c r="A1838" s="16">
        <v>44161</v>
      </c>
      <c r="B1838" s="106">
        <v>2019</v>
      </c>
      <c r="C1838" s="2" t="s">
        <v>14</v>
      </c>
      <c r="D1838" s="2" t="s">
        <v>16</v>
      </c>
      <c r="E1838" s="78" t="s">
        <v>994</v>
      </c>
      <c r="F1838" s="126">
        <v>3</v>
      </c>
      <c r="G1838" s="2" t="s">
        <v>952</v>
      </c>
      <c r="H1838" s="2" t="s">
        <v>8</v>
      </c>
      <c r="I1838" s="70"/>
      <c r="J1838" s="39" t="s">
        <v>2137</v>
      </c>
      <c r="K1838" s="2">
        <v>346</v>
      </c>
      <c r="L1838" s="2">
        <v>11.18</v>
      </c>
      <c r="M1838" s="2">
        <v>78.09</v>
      </c>
      <c r="N1838" s="2">
        <v>76.819999999999993</v>
      </c>
      <c r="O1838" s="33">
        <f t="shared" si="107"/>
        <v>98.101927962935278</v>
      </c>
    </row>
    <row r="1839" spans="1:15" x14ac:dyDescent="0.35">
      <c r="A1839" s="16">
        <v>44161</v>
      </c>
      <c r="B1839" s="106">
        <v>2019</v>
      </c>
      <c r="C1839" s="2" t="s">
        <v>14</v>
      </c>
      <c r="D1839" s="2" t="s">
        <v>16</v>
      </c>
      <c r="E1839" s="78" t="s">
        <v>994</v>
      </c>
      <c r="F1839" s="126">
        <v>3</v>
      </c>
      <c r="G1839" s="2" t="s">
        <v>952</v>
      </c>
      <c r="H1839" s="2" t="s">
        <v>12</v>
      </c>
      <c r="I1839" s="70"/>
      <c r="J1839" s="39" t="s">
        <v>2138</v>
      </c>
      <c r="K1839" s="2">
        <v>311</v>
      </c>
      <c r="L1839" s="2">
        <v>11.03</v>
      </c>
      <c r="M1839" s="2">
        <v>149.11000000000001</v>
      </c>
      <c r="N1839" s="2">
        <v>142.74</v>
      </c>
      <c r="O1839" s="33">
        <f t="shared" si="107"/>
        <v>95.38673232908458</v>
      </c>
    </row>
    <row r="1840" spans="1:15" x14ac:dyDescent="0.35">
      <c r="A1840" s="141">
        <v>44127</v>
      </c>
      <c r="B1840" s="145">
        <v>2019</v>
      </c>
      <c r="C1840" s="148" t="s">
        <v>14</v>
      </c>
      <c r="D1840" s="151" t="s">
        <v>14</v>
      </c>
      <c r="E1840" s="78" t="s">
        <v>992</v>
      </c>
      <c r="F1840" s="123">
        <v>1</v>
      </c>
      <c r="G1840" s="148" t="s">
        <v>952</v>
      </c>
      <c r="H1840" s="148" t="s">
        <v>12</v>
      </c>
      <c r="I1840" s="149"/>
      <c r="J1840" s="164" t="s">
        <v>1474</v>
      </c>
      <c r="K1840" s="1"/>
      <c r="L1840" s="39">
        <v>10.89</v>
      </c>
      <c r="M1840" s="39">
        <v>104.71</v>
      </c>
      <c r="N1840" s="39">
        <v>97.75</v>
      </c>
      <c r="O1840" s="33">
        <f t="shared" si="107"/>
        <v>92.581539117458959</v>
      </c>
    </row>
    <row r="1841" spans="1:15" x14ac:dyDescent="0.35">
      <c r="A1841" s="16">
        <v>44161</v>
      </c>
      <c r="B1841" s="106">
        <v>2019</v>
      </c>
      <c r="C1841" s="2" t="s">
        <v>14</v>
      </c>
      <c r="D1841" s="2" t="s">
        <v>16</v>
      </c>
      <c r="E1841" s="78" t="s">
        <v>994</v>
      </c>
      <c r="F1841" s="126">
        <v>3</v>
      </c>
      <c r="G1841" s="2" t="s">
        <v>952</v>
      </c>
      <c r="H1841" s="2" t="s">
        <v>11</v>
      </c>
      <c r="I1841" s="70"/>
      <c r="J1841" s="39" t="s">
        <v>2139</v>
      </c>
      <c r="K1841" s="2">
        <v>303</v>
      </c>
      <c r="L1841" s="2">
        <v>11.28</v>
      </c>
      <c r="M1841" s="2">
        <v>134.91999999999999</v>
      </c>
      <c r="N1841" s="2">
        <v>125.17</v>
      </c>
      <c r="O1841" s="33">
        <f t="shared" si="107"/>
        <v>92.114202523455205</v>
      </c>
    </row>
    <row r="1842" spans="1:15" x14ac:dyDescent="0.35">
      <c r="A1842" s="16">
        <v>44161</v>
      </c>
      <c r="B1842" s="106">
        <v>2019</v>
      </c>
      <c r="C1842" s="2" t="s">
        <v>14</v>
      </c>
      <c r="D1842" s="2" t="s">
        <v>16</v>
      </c>
      <c r="E1842" s="78" t="s">
        <v>994</v>
      </c>
      <c r="F1842" s="69">
        <v>3</v>
      </c>
      <c r="G1842" s="2" t="s">
        <v>952</v>
      </c>
      <c r="H1842" s="2" t="s">
        <v>10</v>
      </c>
      <c r="I1842" s="94"/>
      <c r="J1842" s="39" t="s">
        <v>2140</v>
      </c>
      <c r="K1842" s="2">
        <v>43</v>
      </c>
      <c r="L1842" s="2"/>
      <c r="M1842" s="2">
        <v>71.040000000000006</v>
      </c>
      <c r="N1842" s="2">
        <v>65.459999999999994</v>
      </c>
      <c r="O1842" s="33">
        <f t="shared" si="107"/>
        <v>92.14527027027026</v>
      </c>
    </row>
    <row r="1843" spans="1:15" x14ac:dyDescent="0.35">
      <c r="A1843" s="16">
        <v>44161</v>
      </c>
      <c r="B1843" s="106">
        <v>2019</v>
      </c>
      <c r="C1843" s="2" t="s">
        <v>14</v>
      </c>
      <c r="D1843" s="2" t="s">
        <v>16</v>
      </c>
      <c r="E1843" s="78" t="s">
        <v>994</v>
      </c>
      <c r="F1843" s="126">
        <v>3</v>
      </c>
      <c r="G1843" s="2" t="s">
        <v>990</v>
      </c>
      <c r="H1843" s="2" t="s">
        <v>8</v>
      </c>
      <c r="I1843" s="70"/>
      <c r="J1843" s="39" t="s">
        <v>2141</v>
      </c>
      <c r="K1843" s="2"/>
      <c r="L1843" s="2"/>
      <c r="M1843" s="2"/>
      <c r="N1843" s="2"/>
      <c r="O1843" s="33"/>
    </row>
    <row r="1844" spans="1:15" x14ac:dyDescent="0.35">
      <c r="A1844" s="16">
        <v>44161</v>
      </c>
      <c r="B1844" s="106">
        <v>2019</v>
      </c>
      <c r="C1844" s="2" t="s">
        <v>14</v>
      </c>
      <c r="D1844" s="2" t="s">
        <v>16</v>
      </c>
      <c r="E1844" s="78" t="s">
        <v>994</v>
      </c>
      <c r="F1844" s="126">
        <v>3</v>
      </c>
      <c r="G1844" s="2" t="s">
        <v>990</v>
      </c>
      <c r="H1844" s="2" t="s">
        <v>12</v>
      </c>
      <c r="I1844" s="70"/>
      <c r="J1844" s="39" t="s">
        <v>2142</v>
      </c>
      <c r="K1844" s="2">
        <v>325</v>
      </c>
      <c r="L1844" s="2">
        <v>10.86</v>
      </c>
      <c r="M1844" s="2">
        <v>149.86000000000001</v>
      </c>
      <c r="N1844" s="2">
        <v>143.13999999999999</v>
      </c>
      <c r="O1844" s="33">
        <f t="shared" ref="O1844:O1855" si="108">100/(M1844-L1844)*(N1844-L1844)</f>
        <v>95.165467625899254</v>
      </c>
    </row>
    <row r="1845" spans="1:15" x14ac:dyDescent="0.35">
      <c r="A1845" s="16">
        <v>44161</v>
      </c>
      <c r="B1845" s="106">
        <v>2019</v>
      </c>
      <c r="C1845" s="2" t="s">
        <v>14</v>
      </c>
      <c r="D1845" s="2" t="s">
        <v>16</v>
      </c>
      <c r="E1845" s="78" t="s">
        <v>994</v>
      </c>
      <c r="F1845" s="126">
        <v>3</v>
      </c>
      <c r="G1845" s="2" t="s">
        <v>990</v>
      </c>
      <c r="H1845" s="2" t="s">
        <v>11</v>
      </c>
      <c r="I1845" s="70"/>
      <c r="J1845" s="39" t="s">
        <v>2143</v>
      </c>
      <c r="K1845" s="2">
        <v>318</v>
      </c>
      <c r="L1845" s="2">
        <v>11.22</v>
      </c>
      <c r="M1845" s="2">
        <v>131.69999999999999</v>
      </c>
      <c r="N1845" s="2">
        <v>122.8</v>
      </c>
      <c r="O1845" s="33">
        <f t="shared" si="108"/>
        <v>92.612881806108902</v>
      </c>
    </row>
    <row r="1846" spans="1:15" x14ac:dyDescent="0.35">
      <c r="A1846" s="16">
        <v>44161</v>
      </c>
      <c r="B1846" s="106">
        <v>2019</v>
      </c>
      <c r="C1846" s="2" t="s">
        <v>14</v>
      </c>
      <c r="D1846" s="2" t="s">
        <v>16</v>
      </c>
      <c r="E1846" s="78" t="s">
        <v>994</v>
      </c>
      <c r="F1846" s="69">
        <v>3</v>
      </c>
      <c r="G1846" s="2" t="s">
        <v>990</v>
      </c>
      <c r="H1846" s="2" t="s">
        <v>10</v>
      </c>
      <c r="I1846" s="94"/>
      <c r="J1846" s="39" t="s">
        <v>2144</v>
      </c>
      <c r="K1846" s="2">
        <v>119</v>
      </c>
      <c r="L1846" s="2"/>
      <c r="M1846" s="2">
        <v>73.81</v>
      </c>
      <c r="N1846" s="2">
        <v>67.489999999999995</v>
      </c>
      <c r="O1846" s="33">
        <f t="shared" si="108"/>
        <v>91.437474596938074</v>
      </c>
    </row>
    <row r="1847" spans="1:15" x14ac:dyDescent="0.35">
      <c r="A1847" s="16">
        <v>44161</v>
      </c>
      <c r="B1847" s="106">
        <v>2019</v>
      </c>
      <c r="C1847" s="2" t="s">
        <v>14</v>
      </c>
      <c r="D1847" s="2" t="s">
        <v>15</v>
      </c>
      <c r="E1847" s="78" t="s">
        <v>998</v>
      </c>
      <c r="F1847" s="126">
        <v>7</v>
      </c>
      <c r="G1847" s="2" t="s">
        <v>952</v>
      </c>
      <c r="H1847" s="2" t="s">
        <v>8</v>
      </c>
      <c r="I1847" s="70"/>
      <c r="J1847" s="39" t="s">
        <v>2145</v>
      </c>
      <c r="K1847" s="2">
        <v>342</v>
      </c>
      <c r="L1847" s="2">
        <v>11.29</v>
      </c>
      <c r="M1847" s="2">
        <v>103.37</v>
      </c>
      <c r="N1847" s="2">
        <v>100.25</v>
      </c>
      <c r="O1847" s="33">
        <f t="shared" si="108"/>
        <v>96.611642050390955</v>
      </c>
    </row>
    <row r="1848" spans="1:15" x14ac:dyDescent="0.35">
      <c r="A1848" s="16">
        <v>44161</v>
      </c>
      <c r="B1848" s="106">
        <v>2019</v>
      </c>
      <c r="C1848" s="2" t="s">
        <v>14</v>
      </c>
      <c r="D1848" s="2" t="s">
        <v>15</v>
      </c>
      <c r="E1848" s="78" t="s">
        <v>998</v>
      </c>
      <c r="F1848" s="126">
        <v>7</v>
      </c>
      <c r="G1848" s="2" t="s">
        <v>952</v>
      </c>
      <c r="H1848" s="2" t="s">
        <v>12</v>
      </c>
      <c r="I1848" s="70"/>
      <c r="J1848" s="39" t="s">
        <v>2146</v>
      </c>
      <c r="K1848" s="2">
        <v>326</v>
      </c>
      <c r="L1848" s="2">
        <v>11.26</v>
      </c>
      <c r="M1848" s="2">
        <v>44.37</v>
      </c>
      <c r="N1848" s="2">
        <v>42.99</v>
      </c>
      <c r="O1848" s="33">
        <f t="shared" si="108"/>
        <v>95.832074901842347</v>
      </c>
    </row>
    <row r="1849" spans="1:15" x14ac:dyDescent="0.35">
      <c r="A1849" s="16">
        <v>44161</v>
      </c>
      <c r="B1849" s="106">
        <v>2019</v>
      </c>
      <c r="C1849" s="2" t="s">
        <v>14</v>
      </c>
      <c r="D1849" s="2" t="s">
        <v>15</v>
      </c>
      <c r="E1849" s="78" t="s">
        <v>998</v>
      </c>
      <c r="F1849" s="126">
        <v>7</v>
      </c>
      <c r="G1849" s="2" t="s">
        <v>952</v>
      </c>
      <c r="H1849" s="2" t="s">
        <v>11</v>
      </c>
      <c r="I1849" s="70"/>
      <c r="J1849" s="39" t="s">
        <v>2147</v>
      </c>
      <c r="K1849" s="2">
        <v>337</v>
      </c>
      <c r="L1849" s="2">
        <v>11.24</v>
      </c>
      <c r="M1849" s="2">
        <v>92.51</v>
      </c>
      <c r="N1849" s="2">
        <v>86.4</v>
      </c>
      <c r="O1849" s="33">
        <f t="shared" si="108"/>
        <v>92.481850621385519</v>
      </c>
    </row>
    <row r="1850" spans="1:15" x14ac:dyDescent="0.35">
      <c r="A1850" s="16">
        <v>44161</v>
      </c>
      <c r="B1850" s="106">
        <v>2019</v>
      </c>
      <c r="C1850" s="2" t="s">
        <v>14</v>
      </c>
      <c r="D1850" s="2" t="s">
        <v>15</v>
      </c>
      <c r="E1850" s="78" t="s">
        <v>998</v>
      </c>
      <c r="F1850" s="69">
        <v>7</v>
      </c>
      <c r="G1850" s="2" t="s">
        <v>952</v>
      </c>
      <c r="H1850" s="2" t="s">
        <v>10</v>
      </c>
      <c r="I1850" s="94"/>
      <c r="J1850" s="39" t="s">
        <v>2148</v>
      </c>
      <c r="K1850" s="2">
        <v>53</v>
      </c>
      <c r="L1850" s="2"/>
      <c r="M1850" s="2">
        <v>62.63</v>
      </c>
      <c r="N1850" s="2">
        <v>57.2</v>
      </c>
      <c r="O1850" s="33">
        <f t="shared" si="108"/>
        <v>91.330033530257069</v>
      </c>
    </row>
    <row r="1851" spans="1:15" x14ac:dyDescent="0.35">
      <c r="A1851" s="141">
        <v>44127</v>
      </c>
      <c r="B1851" s="145">
        <v>2019</v>
      </c>
      <c r="C1851" s="148" t="s">
        <v>14</v>
      </c>
      <c r="D1851" s="151" t="s">
        <v>14</v>
      </c>
      <c r="E1851" s="78" t="s">
        <v>992</v>
      </c>
      <c r="F1851" s="123">
        <v>1</v>
      </c>
      <c r="G1851" s="148" t="s">
        <v>952</v>
      </c>
      <c r="H1851" s="148" t="s">
        <v>11</v>
      </c>
      <c r="I1851" s="149"/>
      <c r="J1851" s="164" t="s">
        <v>1475</v>
      </c>
      <c r="K1851" s="1"/>
      <c r="L1851" s="39">
        <v>10.89</v>
      </c>
      <c r="M1851" s="39">
        <v>98.89</v>
      </c>
      <c r="N1851" s="39">
        <v>87.84</v>
      </c>
      <c r="O1851" s="33">
        <f t="shared" si="108"/>
        <v>87.443181818181827</v>
      </c>
    </row>
    <row r="1852" spans="1:15" x14ac:dyDescent="0.35">
      <c r="A1852" s="16">
        <v>44161</v>
      </c>
      <c r="B1852" s="106">
        <v>2019</v>
      </c>
      <c r="C1852" s="2" t="s">
        <v>14</v>
      </c>
      <c r="D1852" s="2" t="s">
        <v>15</v>
      </c>
      <c r="E1852" s="78" t="s">
        <v>998</v>
      </c>
      <c r="F1852" s="126">
        <v>7</v>
      </c>
      <c r="G1852" s="2" t="s">
        <v>990</v>
      </c>
      <c r="H1852" s="2" t="s">
        <v>8</v>
      </c>
      <c r="I1852" s="70"/>
      <c r="J1852" s="39" t="s">
        <v>2149</v>
      </c>
      <c r="K1852" s="2">
        <v>345</v>
      </c>
      <c r="L1852" s="2">
        <v>11.31</v>
      </c>
      <c r="M1852" s="2">
        <v>89.83</v>
      </c>
      <c r="N1852" s="2">
        <v>87.61</v>
      </c>
      <c r="O1852" s="33">
        <f t="shared" si="108"/>
        <v>97.172694854814068</v>
      </c>
    </row>
    <row r="1853" spans="1:15" x14ac:dyDescent="0.35">
      <c r="A1853" s="16">
        <v>44161</v>
      </c>
      <c r="B1853" s="106">
        <v>2019</v>
      </c>
      <c r="C1853" s="2" t="s">
        <v>14</v>
      </c>
      <c r="D1853" s="2" t="s">
        <v>15</v>
      </c>
      <c r="E1853" s="78" t="s">
        <v>998</v>
      </c>
      <c r="F1853" s="126">
        <v>7</v>
      </c>
      <c r="G1853" s="2" t="s">
        <v>990</v>
      </c>
      <c r="H1853" s="2" t="s">
        <v>12</v>
      </c>
      <c r="I1853" s="70"/>
      <c r="J1853" s="39" t="s">
        <v>2150</v>
      </c>
      <c r="K1853" s="2">
        <v>302</v>
      </c>
      <c r="L1853" s="2">
        <v>11.33</v>
      </c>
      <c r="M1853" s="2">
        <v>145.37</v>
      </c>
      <c r="N1853" s="2">
        <v>141.31</v>
      </c>
      <c r="O1853" s="33">
        <f t="shared" si="108"/>
        <v>96.971053416890484</v>
      </c>
    </row>
    <row r="1854" spans="1:15" x14ac:dyDescent="0.35">
      <c r="A1854" s="16">
        <v>44161</v>
      </c>
      <c r="B1854" s="106">
        <v>2019</v>
      </c>
      <c r="C1854" s="2" t="s">
        <v>14</v>
      </c>
      <c r="D1854" s="2" t="s">
        <v>15</v>
      </c>
      <c r="E1854" s="78" t="s">
        <v>998</v>
      </c>
      <c r="F1854" s="126">
        <v>7</v>
      </c>
      <c r="G1854" s="2" t="s">
        <v>990</v>
      </c>
      <c r="H1854" s="2" t="s">
        <v>11</v>
      </c>
      <c r="I1854" s="70"/>
      <c r="J1854" s="39" t="s">
        <v>2151</v>
      </c>
      <c r="K1854" s="2">
        <v>307</v>
      </c>
      <c r="L1854" s="2">
        <v>10.91</v>
      </c>
      <c r="M1854" s="2">
        <v>140.30000000000001</v>
      </c>
      <c r="N1854" s="2">
        <v>131.18</v>
      </c>
      <c r="O1854" s="33">
        <f t="shared" si="108"/>
        <v>92.951541850220266</v>
      </c>
    </row>
    <row r="1855" spans="1:15" x14ac:dyDescent="0.35">
      <c r="A1855" s="16">
        <v>44161</v>
      </c>
      <c r="B1855" s="106">
        <v>2019</v>
      </c>
      <c r="C1855" s="2" t="s">
        <v>14</v>
      </c>
      <c r="D1855" s="2" t="s">
        <v>15</v>
      </c>
      <c r="E1855" s="78" t="s">
        <v>998</v>
      </c>
      <c r="F1855" s="69">
        <v>7</v>
      </c>
      <c r="G1855" s="2" t="s">
        <v>990</v>
      </c>
      <c r="H1855" s="2" t="s">
        <v>10</v>
      </c>
      <c r="I1855" s="94"/>
      <c r="J1855" s="39" t="s">
        <v>2152</v>
      </c>
      <c r="K1855" s="2">
        <v>54</v>
      </c>
      <c r="L1855" s="2"/>
      <c r="M1855" s="2">
        <v>79.22</v>
      </c>
      <c r="N1855" s="2">
        <v>72.22</v>
      </c>
      <c r="O1855" s="33">
        <f t="shared" si="108"/>
        <v>91.163847513254225</v>
      </c>
    </row>
    <row r="1856" spans="1:15" x14ac:dyDescent="0.35">
      <c r="A1856" s="16">
        <v>44161</v>
      </c>
      <c r="B1856" s="106">
        <v>2019</v>
      </c>
      <c r="C1856" s="2" t="s">
        <v>14</v>
      </c>
      <c r="D1856" s="2" t="s">
        <v>14</v>
      </c>
      <c r="E1856" s="78" t="s">
        <v>996</v>
      </c>
      <c r="F1856" s="126">
        <v>5</v>
      </c>
      <c r="G1856" s="2" t="s">
        <v>952</v>
      </c>
      <c r="H1856" s="2" t="s">
        <v>8</v>
      </c>
      <c r="I1856" s="70"/>
      <c r="J1856" s="39" t="s">
        <v>2153</v>
      </c>
      <c r="K1856" s="2" t="s">
        <v>1023</v>
      </c>
      <c r="L1856" s="2"/>
      <c r="M1856" s="2"/>
      <c r="N1856" s="2"/>
      <c r="O1856" s="33"/>
    </row>
    <row r="1857" spans="1:15" x14ac:dyDescent="0.35">
      <c r="A1857" s="16">
        <v>44161</v>
      </c>
      <c r="B1857" s="106">
        <v>2019</v>
      </c>
      <c r="C1857" s="2" t="s">
        <v>14</v>
      </c>
      <c r="D1857" s="2" t="s">
        <v>14</v>
      </c>
      <c r="E1857" s="78" t="s">
        <v>996</v>
      </c>
      <c r="F1857" s="126">
        <v>5</v>
      </c>
      <c r="G1857" s="2" t="s">
        <v>952</v>
      </c>
      <c r="H1857" s="2" t="s">
        <v>12</v>
      </c>
      <c r="I1857" s="70"/>
      <c r="J1857" s="39" t="s">
        <v>2154</v>
      </c>
      <c r="K1857" s="2">
        <v>312</v>
      </c>
      <c r="L1857" s="2">
        <v>11.33</v>
      </c>
      <c r="M1857" s="2">
        <v>146.19999999999999</v>
      </c>
      <c r="N1857" s="2">
        <v>141.21</v>
      </c>
      <c r="O1857" s="33">
        <f t="shared" ref="O1857:O1890" si="109">100/(M1857-L1857)*(N1857-L1857)</f>
        <v>96.30014087639951</v>
      </c>
    </row>
    <row r="1858" spans="1:15" x14ac:dyDescent="0.35">
      <c r="A1858" s="16">
        <v>44161</v>
      </c>
      <c r="B1858" s="106">
        <v>2019</v>
      </c>
      <c r="C1858" s="2" t="s">
        <v>14</v>
      </c>
      <c r="D1858" s="2" t="s">
        <v>14</v>
      </c>
      <c r="E1858" s="78" t="s">
        <v>996</v>
      </c>
      <c r="F1858" s="126">
        <v>5</v>
      </c>
      <c r="G1858" s="2" t="s">
        <v>952</v>
      </c>
      <c r="H1858" s="2" t="s">
        <v>11</v>
      </c>
      <c r="I1858" s="70"/>
      <c r="J1858" s="39" t="s">
        <v>2155</v>
      </c>
      <c r="K1858" s="2">
        <v>338</v>
      </c>
      <c r="L1858" s="2">
        <v>11.28</v>
      </c>
      <c r="M1858" s="2">
        <v>105.34</v>
      </c>
      <c r="N1858" s="2">
        <v>99.86</v>
      </c>
      <c r="O1858" s="33">
        <f t="shared" si="109"/>
        <v>94.173931533064007</v>
      </c>
    </row>
    <row r="1859" spans="1:15" x14ac:dyDescent="0.35">
      <c r="A1859" s="16">
        <v>44161</v>
      </c>
      <c r="B1859" s="106">
        <v>2019</v>
      </c>
      <c r="C1859" s="2" t="s">
        <v>14</v>
      </c>
      <c r="D1859" s="2" t="s">
        <v>14</v>
      </c>
      <c r="E1859" s="78" t="s">
        <v>996</v>
      </c>
      <c r="F1859" s="69">
        <v>5</v>
      </c>
      <c r="G1859" s="2" t="s">
        <v>952</v>
      </c>
      <c r="H1859" s="2" t="s">
        <v>10</v>
      </c>
      <c r="I1859" s="94"/>
      <c r="J1859" s="39" t="s">
        <v>2156</v>
      </c>
      <c r="K1859" s="2">
        <v>44</v>
      </c>
      <c r="L1859" s="2"/>
      <c r="M1859" s="2">
        <v>71.17</v>
      </c>
      <c r="N1859" s="2">
        <v>64.39</v>
      </c>
      <c r="O1859" s="33">
        <f t="shared" si="109"/>
        <v>90.473514121118441</v>
      </c>
    </row>
    <row r="1860" spans="1:15" x14ac:dyDescent="0.35">
      <c r="A1860" s="16">
        <v>44161</v>
      </c>
      <c r="B1860" s="106">
        <v>2019</v>
      </c>
      <c r="C1860" s="2" t="s">
        <v>14</v>
      </c>
      <c r="D1860" s="2" t="s">
        <v>14</v>
      </c>
      <c r="E1860" s="78" t="s">
        <v>996</v>
      </c>
      <c r="F1860" s="126">
        <v>5</v>
      </c>
      <c r="G1860" s="2" t="s">
        <v>990</v>
      </c>
      <c r="H1860" s="2" t="s">
        <v>8</v>
      </c>
      <c r="I1860" s="70"/>
      <c r="J1860" s="39" t="s">
        <v>2157</v>
      </c>
      <c r="K1860" s="2">
        <v>313</v>
      </c>
      <c r="L1860" s="2">
        <v>10.86</v>
      </c>
      <c r="M1860" s="2">
        <v>139.77000000000001</v>
      </c>
      <c r="N1860" s="2">
        <v>129.61000000000001</v>
      </c>
      <c r="O1860" s="33">
        <f t="shared" si="109"/>
        <v>92.118532309363118</v>
      </c>
    </row>
    <row r="1861" spans="1:15" x14ac:dyDescent="0.35">
      <c r="A1861" s="16">
        <v>44161</v>
      </c>
      <c r="B1861" s="106">
        <v>2019</v>
      </c>
      <c r="C1861" s="2" t="s">
        <v>14</v>
      </c>
      <c r="D1861" s="2" t="s">
        <v>14</v>
      </c>
      <c r="E1861" s="78" t="s">
        <v>996</v>
      </c>
      <c r="F1861" s="126">
        <v>5</v>
      </c>
      <c r="G1861" s="2" t="s">
        <v>990</v>
      </c>
      <c r="H1861" s="2" t="s">
        <v>12</v>
      </c>
      <c r="I1861" s="70"/>
      <c r="J1861" s="39" t="s">
        <v>2158</v>
      </c>
      <c r="K1861" s="2">
        <v>336</v>
      </c>
      <c r="L1861" s="2">
        <v>11.29</v>
      </c>
      <c r="M1861" s="2">
        <v>90.39</v>
      </c>
      <c r="N1861" s="2">
        <v>85.43</v>
      </c>
      <c r="O1861" s="33">
        <f t="shared" si="109"/>
        <v>93.729456384323669</v>
      </c>
    </row>
    <row r="1862" spans="1:15" x14ac:dyDescent="0.35">
      <c r="A1862" s="141">
        <v>44127</v>
      </c>
      <c r="B1862" s="145">
        <v>2019</v>
      </c>
      <c r="C1862" s="148" t="s">
        <v>14</v>
      </c>
      <c r="D1862" s="151" t="s">
        <v>14</v>
      </c>
      <c r="E1862" s="78" t="s">
        <v>992</v>
      </c>
      <c r="F1862" s="123">
        <v>1</v>
      </c>
      <c r="G1862" s="148" t="s">
        <v>952</v>
      </c>
      <c r="H1862" s="148" t="s">
        <v>10</v>
      </c>
      <c r="I1862" s="149"/>
      <c r="J1862" s="164" t="s">
        <v>1476</v>
      </c>
      <c r="K1862" s="1"/>
      <c r="L1862" s="39">
        <v>10.89</v>
      </c>
      <c r="M1862" s="39">
        <v>89.98</v>
      </c>
      <c r="N1862" s="39">
        <v>78.930000000000007</v>
      </c>
      <c r="O1862" s="33">
        <f t="shared" si="109"/>
        <v>86.028575041092438</v>
      </c>
    </row>
    <row r="1863" spans="1:15" x14ac:dyDescent="0.35">
      <c r="A1863" s="16">
        <v>44161</v>
      </c>
      <c r="B1863" s="106">
        <v>2019</v>
      </c>
      <c r="C1863" s="2" t="s">
        <v>14</v>
      </c>
      <c r="D1863" s="2" t="s">
        <v>14</v>
      </c>
      <c r="E1863" s="78" t="s">
        <v>996</v>
      </c>
      <c r="F1863" s="126">
        <v>5</v>
      </c>
      <c r="G1863" s="2" t="s">
        <v>990</v>
      </c>
      <c r="H1863" s="2" t="s">
        <v>11</v>
      </c>
      <c r="I1863" s="70"/>
      <c r="J1863" s="39" t="s">
        <v>2159</v>
      </c>
      <c r="K1863" s="2">
        <v>317</v>
      </c>
      <c r="L1863" s="2">
        <v>10.88</v>
      </c>
      <c r="M1863" s="2">
        <v>121.43</v>
      </c>
      <c r="N1863" s="2">
        <v>110.36</v>
      </c>
      <c r="O1863" s="33">
        <f t="shared" si="109"/>
        <v>89.986431478968782</v>
      </c>
    </row>
    <row r="1864" spans="1:15" x14ac:dyDescent="0.35">
      <c r="A1864" s="16">
        <v>44161</v>
      </c>
      <c r="B1864" s="106">
        <v>2019</v>
      </c>
      <c r="C1864" s="2" t="s">
        <v>14</v>
      </c>
      <c r="D1864" s="2" t="s">
        <v>14</v>
      </c>
      <c r="E1864" s="78" t="s">
        <v>996</v>
      </c>
      <c r="F1864" s="69">
        <v>5</v>
      </c>
      <c r="G1864" s="2" t="s">
        <v>990</v>
      </c>
      <c r="H1864" s="2" t="s">
        <v>10</v>
      </c>
      <c r="I1864" s="94"/>
      <c r="J1864" s="39" t="s">
        <v>2160</v>
      </c>
      <c r="K1864" s="2">
        <v>9</v>
      </c>
      <c r="L1864" s="2"/>
      <c r="M1864" s="2">
        <v>73.09</v>
      </c>
      <c r="N1864" s="2">
        <v>66.27</v>
      </c>
      <c r="O1864" s="33">
        <f t="shared" si="109"/>
        <v>90.669038172116558</v>
      </c>
    </row>
    <row r="1865" spans="1:15" x14ac:dyDescent="0.35">
      <c r="A1865" s="16">
        <v>44161</v>
      </c>
      <c r="B1865" s="106">
        <v>2019</v>
      </c>
      <c r="C1865" s="2" t="s">
        <v>14</v>
      </c>
      <c r="D1865" s="2" t="s">
        <v>13</v>
      </c>
      <c r="E1865" s="78" t="s">
        <v>995</v>
      </c>
      <c r="F1865" s="126">
        <v>4</v>
      </c>
      <c r="G1865" s="2" t="s">
        <v>952</v>
      </c>
      <c r="H1865" s="2" t="s">
        <v>8</v>
      </c>
      <c r="I1865" s="70"/>
      <c r="J1865" s="39" t="s">
        <v>2161</v>
      </c>
      <c r="K1865" s="2">
        <v>335</v>
      </c>
      <c r="L1865" s="2">
        <v>11.3</v>
      </c>
      <c r="M1865" s="2">
        <v>104.67</v>
      </c>
      <c r="N1865" s="2">
        <v>98.19</v>
      </c>
      <c r="O1865" s="33">
        <f t="shared" si="109"/>
        <v>93.059869337046152</v>
      </c>
    </row>
    <row r="1866" spans="1:15" x14ac:dyDescent="0.35">
      <c r="A1866" s="16">
        <v>44161</v>
      </c>
      <c r="B1866" s="106">
        <v>2019</v>
      </c>
      <c r="C1866" s="2" t="s">
        <v>14</v>
      </c>
      <c r="D1866" s="2" t="s">
        <v>13</v>
      </c>
      <c r="E1866" s="78" t="s">
        <v>995</v>
      </c>
      <c r="F1866" s="126">
        <v>4</v>
      </c>
      <c r="G1866" s="2" t="s">
        <v>952</v>
      </c>
      <c r="H1866" s="2" t="s">
        <v>12</v>
      </c>
      <c r="I1866" s="70"/>
      <c r="J1866" s="39" t="s">
        <v>2162</v>
      </c>
      <c r="K1866" s="2">
        <v>322</v>
      </c>
      <c r="L1866" s="2">
        <v>11.22</v>
      </c>
      <c r="M1866" s="2">
        <v>145.43</v>
      </c>
      <c r="N1866" s="2">
        <v>138.51</v>
      </c>
      <c r="O1866" s="33">
        <f t="shared" si="109"/>
        <v>94.843901348632727</v>
      </c>
    </row>
    <row r="1867" spans="1:15" x14ac:dyDescent="0.35">
      <c r="A1867" s="16">
        <v>44161</v>
      </c>
      <c r="B1867" s="106">
        <v>2019</v>
      </c>
      <c r="C1867" s="2" t="s">
        <v>14</v>
      </c>
      <c r="D1867" s="2" t="s">
        <v>13</v>
      </c>
      <c r="E1867" s="78" t="s">
        <v>995</v>
      </c>
      <c r="F1867" s="126">
        <v>4</v>
      </c>
      <c r="G1867" s="2" t="s">
        <v>952</v>
      </c>
      <c r="H1867" s="2" t="s">
        <v>11</v>
      </c>
      <c r="I1867" s="70"/>
      <c r="J1867" s="39" t="s">
        <v>2163</v>
      </c>
      <c r="K1867" s="2">
        <v>331</v>
      </c>
      <c r="L1867" s="2">
        <v>11.26</v>
      </c>
      <c r="M1867" s="2">
        <v>91.57</v>
      </c>
      <c r="N1867" s="2">
        <v>84.51</v>
      </c>
      <c r="O1867" s="33">
        <f t="shared" si="109"/>
        <v>91.209064873614764</v>
      </c>
    </row>
    <row r="1868" spans="1:15" x14ac:dyDescent="0.35">
      <c r="A1868" s="16">
        <v>44161</v>
      </c>
      <c r="B1868" s="106">
        <v>2019</v>
      </c>
      <c r="C1868" s="2" t="s">
        <v>14</v>
      </c>
      <c r="D1868" s="2" t="s">
        <v>13</v>
      </c>
      <c r="E1868" s="78" t="s">
        <v>995</v>
      </c>
      <c r="F1868" s="69">
        <v>4</v>
      </c>
      <c r="G1868" s="2" t="s">
        <v>952</v>
      </c>
      <c r="H1868" s="2" t="s">
        <v>10</v>
      </c>
      <c r="I1868" s="94"/>
      <c r="J1868" s="39" t="s">
        <v>2164</v>
      </c>
      <c r="K1868" s="2">
        <v>52</v>
      </c>
      <c r="L1868" s="2"/>
      <c r="M1868" s="2">
        <v>70.38</v>
      </c>
      <c r="N1868" s="2">
        <v>63.82</v>
      </c>
      <c r="O1868" s="33">
        <f t="shared" si="109"/>
        <v>90.67917021881216</v>
      </c>
    </row>
    <row r="1869" spans="1:15" x14ac:dyDescent="0.35">
      <c r="A1869" s="16">
        <v>44161</v>
      </c>
      <c r="B1869" s="106">
        <v>2019</v>
      </c>
      <c r="C1869" s="2" t="s">
        <v>14</v>
      </c>
      <c r="D1869" s="2" t="s">
        <v>13</v>
      </c>
      <c r="E1869" s="78" t="s">
        <v>995</v>
      </c>
      <c r="F1869" s="126">
        <v>4</v>
      </c>
      <c r="G1869" s="2" t="s">
        <v>990</v>
      </c>
      <c r="H1869" s="2" t="s">
        <v>8</v>
      </c>
      <c r="I1869" s="70"/>
      <c r="J1869" s="39" t="s">
        <v>2165</v>
      </c>
      <c r="K1869" s="2">
        <v>339</v>
      </c>
      <c r="L1869" s="2">
        <v>10.99</v>
      </c>
      <c r="M1869" s="2">
        <v>132.26</v>
      </c>
      <c r="N1869" s="2">
        <v>123.16</v>
      </c>
      <c r="O1869" s="33">
        <f t="shared" si="109"/>
        <v>92.496083120310061</v>
      </c>
    </row>
    <row r="1870" spans="1:15" x14ac:dyDescent="0.35">
      <c r="A1870" s="16">
        <v>44161</v>
      </c>
      <c r="B1870" s="106">
        <v>2019</v>
      </c>
      <c r="C1870" s="2" t="s">
        <v>14</v>
      </c>
      <c r="D1870" s="2" t="s">
        <v>13</v>
      </c>
      <c r="E1870" s="78" t="s">
        <v>995</v>
      </c>
      <c r="F1870" s="126">
        <v>4</v>
      </c>
      <c r="G1870" s="2" t="s">
        <v>990</v>
      </c>
      <c r="H1870" s="2" t="s">
        <v>12</v>
      </c>
      <c r="I1870" s="70"/>
      <c r="J1870" s="39" t="s">
        <v>2166</v>
      </c>
      <c r="K1870" s="2">
        <v>329</v>
      </c>
      <c r="L1870" s="2">
        <v>11.31</v>
      </c>
      <c r="M1870" s="2">
        <v>131.99</v>
      </c>
      <c r="N1870" s="2">
        <v>124.69</v>
      </c>
      <c r="O1870" s="33">
        <f t="shared" si="109"/>
        <v>93.950944647000327</v>
      </c>
    </row>
    <row r="1871" spans="1:15" x14ac:dyDescent="0.35">
      <c r="A1871" s="16">
        <v>44161</v>
      </c>
      <c r="B1871" s="106">
        <v>2019</v>
      </c>
      <c r="C1871" s="2" t="s">
        <v>14</v>
      </c>
      <c r="D1871" s="2" t="s">
        <v>13</v>
      </c>
      <c r="E1871" s="78" t="s">
        <v>995</v>
      </c>
      <c r="F1871" s="126">
        <v>4</v>
      </c>
      <c r="G1871" s="2" t="s">
        <v>990</v>
      </c>
      <c r="H1871" s="2" t="s">
        <v>11</v>
      </c>
      <c r="I1871" s="70"/>
      <c r="J1871" s="39" t="s">
        <v>2167</v>
      </c>
      <c r="K1871" s="2">
        <v>332</v>
      </c>
      <c r="L1871" s="2">
        <v>11.28</v>
      </c>
      <c r="M1871" s="2">
        <v>100.21</v>
      </c>
      <c r="N1871" s="2">
        <v>92.97</v>
      </c>
      <c r="O1871" s="33">
        <f t="shared" si="109"/>
        <v>91.858765321039016</v>
      </c>
    </row>
    <row r="1872" spans="1:15" x14ac:dyDescent="0.35">
      <c r="A1872" s="16">
        <v>44161</v>
      </c>
      <c r="B1872" s="106">
        <v>2019</v>
      </c>
      <c r="C1872" s="2" t="s">
        <v>14</v>
      </c>
      <c r="D1872" s="2" t="s">
        <v>13</v>
      </c>
      <c r="E1872" s="78" t="s">
        <v>995</v>
      </c>
      <c r="F1872" s="69">
        <v>4</v>
      </c>
      <c r="G1872" s="2" t="s">
        <v>990</v>
      </c>
      <c r="H1872" s="2" t="s">
        <v>10</v>
      </c>
      <c r="I1872" s="94"/>
      <c r="J1872" s="39" t="s">
        <v>2168</v>
      </c>
      <c r="K1872" s="2">
        <v>11</v>
      </c>
      <c r="L1872" s="2"/>
      <c r="M1872" s="2">
        <v>68.59</v>
      </c>
      <c r="N1872" s="2">
        <v>61.25</v>
      </c>
      <c r="O1872" s="33">
        <f t="shared" si="109"/>
        <v>89.298731593526753</v>
      </c>
    </row>
    <row r="1873" spans="1:15" x14ac:dyDescent="0.35">
      <c r="A1873" s="141">
        <v>44127</v>
      </c>
      <c r="B1873" s="145">
        <v>2019</v>
      </c>
      <c r="C1873" s="148" t="s">
        <v>14</v>
      </c>
      <c r="D1873" s="151" t="s">
        <v>14</v>
      </c>
      <c r="E1873" s="78" t="s">
        <v>992</v>
      </c>
      <c r="F1873" s="153">
        <v>7</v>
      </c>
      <c r="G1873" s="148" t="s">
        <v>990</v>
      </c>
      <c r="H1873" s="148" t="s">
        <v>8</v>
      </c>
      <c r="I1873" s="149"/>
      <c r="J1873" s="164" t="s">
        <v>1477</v>
      </c>
      <c r="K1873" s="1"/>
      <c r="L1873" s="39">
        <v>10.89</v>
      </c>
      <c r="M1873" s="39">
        <v>97.98</v>
      </c>
      <c r="N1873" s="39">
        <v>88.85</v>
      </c>
      <c r="O1873" s="33">
        <f t="shared" si="109"/>
        <v>89.516592031232051</v>
      </c>
    </row>
    <row r="1874" spans="1:15" x14ac:dyDescent="0.35">
      <c r="A1874" s="16">
        <v>44161</v>
      </c>
      <c r="B1874" s="106">
        <v>2019</v>
      </c>
      <c r="C1874" s="2" t="s">
        <v>14</v>
      </c>
      <c r="D1874" s="2" t="s">
        <v>13</v>
      </c>
      <c r="E1874" s="78" t="s">
        <v>994</v>
      </c>
      <c r="F1874" s="69">
        <v>3</v>
      </c>
      <c r="G1874" s="2" t="s">
        <v>952</v>
      </c>
      <c r="H1874" s="2" t="s">
        <v>8</v>
      </c>
      <c r="I1874" s="94"/>
      <c r="J1874" s="39" t="s">
        <v>2169</v>
      </c>
      <c r="K1874" s="2">
        <v>155</v>
      </c>
      <c r="L1874" s="2">
        <v>10.99</v>
      </c>
      <c r="M1874" s="2">
        <v>99.71</v>
      </c>
      <c r="N1874" s="2">
        <v>92.55</v>
      </c>
      <c r="O1874" s="33">
        <f t="shared" si="109"/>
        <v>91.929666366095589</v>
      </c>
    </row>
    <row r="1875" spans="1:15" x14ac:dyDescent="0.35">
      <c r="A1875" s="16">
        <v>44161</v>
      </c>
      <c r="B1875" s="106">
        <v>2019</v>
      </c>
      <c r="C1875" s="2" t="s">
        <v>14</v>
      </c>
      <c r="D1875" s="2" t="s">
        <v>13</v>
      </c>
      <c r="E1875" s="78" t="s">
        <v>994</v>
      </c>
      <c r="F1875" s="69">
        <v>3</v>
      </c>
      <c r="G1875" s="2" t="s">
        <v>952</v>
      </c>
      <c r="H1875" s="2" t="s">
        <v>12</v>
      </c>
      <c r="I1875" s="94"/>
      <c r="J1875" s="39" t="s">
        <v>2170</v>
      </c>
      <c r="K1875" s="2">
        <v>138</v>
      </c>
      <c r="L1875" s="2">
        <v>11</v>
      </c>
      <c r="M1875" s="2">
        <v>95.37</v>
      </c>
      <c r="N1875" s="2">
        <v>88.2</v>
      </c>
      <c r="O1875" s="33">
        <f t="shared" si="109"/>
        <v>91.501718620362695</v>
      </c>
    </row>
    <row r="1876" spans="1:15" x14ac:dyDescent="0.35">
      <c r="A1876" s="16">
        <v>44161</v>
      </c>
      <c r="B1876" s="106">
        <v>2019</v>
      </c>
      <c r="C1876" s="2" t="s">
        <v>14</v>
      </c>
      <c r="D1876" s="2" t="s">
        <v>13</v>
      </c>
      <c r="E1876" s="78" t="s">
        <v>994</v>
      </c>
      <c r="F1876" s="69">
        <v>3</v>
      </c>
      <c r="G1876" s="2" t="s">
        <v>952</v>
      </c>
      <c r="H1876" s="2" t="s">
        <v>11</v>
      </c>
      <c r="I1876" s="94"/>
      <c r="J1876" s="39" t="s">
        <v>2171</v>
      </c>
      <c r="K1876" s="2">
        <v>50</v>
      </c>
      <c r="L1876" s="2"/>
      <c r="M1876" s="2">
        <v>70.66</v>
      </c>
      <c r="N1876" s="2">
        <v>64.59</v>
      </c>
      <c r="O1876" s="33">
        <f t="shared" si="109"/>
        <v>91.409566940277401</v>
      </c>
    </row>
    <row r="1877" spans="1:15" x14ac:dyDescent="0.35">
      <c r="A1877" s="16">
        <v>44161</v>
      </c>
      <c r="B1877" s="106">
        <v>2019</v>
      </c>
      <c r="C1877" s="2" t="s">
        <v>14</v>
      </c>
      <c r="D1877" s="2" t="s">
        <v>13</v>
      </c>
      <c r="E1877" s="78" t="s">
        <v>994</v>
      </c>
      <c r="F1877" s="69">
        <v>3</v>
      </c>
      <c r="G1877" s="2" t="s">
        <v>952</v>
      </c>
      <c r="H1877" s="2" t="s">
        <v>10</v>
      </c>
      <c r="I1877" s="94"/>
      <c r="J1877" s="39" t="s">
        <v>2172</v>
      </c>
      <c r="K1877" s="2">
        <v>3</v>
      </c>
      <c r="L1877" s="2"/>
      <c r="M1877" s="2">
        <v>62.97</v>
      </c>
      <c r="N1877" s="2">
        <v>56.59</v>
      </c>
      <c r="O1877" s="33">
        <f t="shared" si="109"/>
        <v>89.868191202159764</v>
      </c>
    </row>
    <row r="1878" spans="1:15" x14ac:dyDescent="0.35">
      <c r="A1878" s="16">
        <v>44161</v>
      </c>
      <c r="B1878" s="106">
        <v>2019</v>
      </c>
      <c r="C1878" s="2" t="s">
        <v>14</v>
      </c>
      <c r="D1878" s="2" t="s">
        <v>13</v>
      </c>
      <c r="E1878" s="78" t="s">
        <v>994</v>
      </c>
      <c r="F1878" s="126">
        <v>3</v>
      </c>
      <c r="G1878" s="2" t="s">
        <v>990</v>
      </c>
      <c r="H1878" s="2" t="s">
        <v>8</v>
      </c>
      <c r="I1878" s="70"/>
      <c r="J1878" s="39" t="s">
        <v>2173</v>
      </c>
      <c r="K1878" s="2">
        <v>157</v>
      </c>
      <c r="L1878" s="2">
        <v>10.92</v>
      </c>
      <c r="M1878" s="2">
        <v>99.82</v>
      </c>
      <c r="N1878" s="2">
        <v>94.3</v>
      </c>
      <c r="O1878" s="33">
        <f t="shared" si="109"/>
        <v>93.790776152980868</v>
      </c>
    </row>
    <row r="1879" spans="1:15" x14ac:dyDescent="0.35">
      <c r="A1879" s="16">
        <v>44161</v>
      </c>
      <c r="B1879" s="106">
        <v>2019</v>
      </c>
      <c r="C1879" s="2" t="s">
        <v>14</v>
      </c>
      <c r="D1879" s="2" t="s">
        <v>13</v>
      </c>
      <c r="E1879" s="78" t="s">
        <v>994</v>
      </c>
      <c r="F1879" s="69">
        <v>3</v>
      </c>
      <c r="G1879" s="2" t="s">
        <v>990</v>
      </c>
      <c r="H1879" s="2" t="s">
        <v>12</v>
      </c>
      <c r="I1879" s="94"/>
      <c r="J1879" s="39" t="s">
        <v>2174</v>
      </c>
      <c r="K1879" s="2">
        <v>139</v>
      </c>
      <c r="L1879" s="2">
        <v>11.01</v>
      </c>
      <c r="M1879" s="2">
        <v>94.97</v>
      </c>
      <c r="N1879" s="2">
        <v>89.35</v>
      </c>
      <c r="O1879" s="33">
        <f t="shared" si="109"/>
        <v>93.306336350643164</v>
      </c>
    </row>
    <row r="1880" spans="1:15" x14ac:dyDescent="0.35">
      <c r="A1880" s="16">
        <v>44161</v>
      </c>
      <c r="B1880" s="106">
        <v>2019</v>
      </c>
      <c r="C1880" s="2" t="s">
        <v>14</v>
      </c>
      <c r="D1880" s="2" t="s">
        <v>13</v>
      </c>
      <c r="E1880" s="78" t="s">
        <v>994</v>
      </c>
      <c r="F1880" s="69">
        <v>3</v>
      </c>
      <c r="G1880" s="2" t="s">
        <v>990</v>
      </c>
      <c r="H1880" s="2" t="s">
        <v>11</v>
      </c>
      <c r="I1880" s="94"/>
      <c r="J1880" s="39" t="s">
        <v>2175</v>
      </c>
      <c r="K1880" s="2">
        <v>134</v>
      </c>
      <c r="L1880" s="2">
        <v>10.94</v>
      </c>
      <c r="M1880" s="2">
        <v>89.52</v>
      </c>
      <c r="N1880" s="2">
        <v>81.849999999999994</v>
      </c>
      <c r="O1880" s="33">
        <f t="shared" si="109"/>
        <v>90.239246627640625</v>
      </c>
    </row>
    <row r="1881" spans="1:15" x14ac:dyDescent="0.35">
      <c r="A1881" s="16">
        <v>44161</v>
      </c>
      <c r="B1881" s="106">
        <v>2019</v>
      </c>
      <c r="C1881" s="2" t="s">
        <v>14</v>
      </c>
      <c r="D1881" s="2" t="s">
        <v>13</v>
      </c>
      <c r="E1881" s="78" t="s">
        <v>994</v>
      </c>
      <c r="F1881" s="69">
        <v>3</v>
      </c>
      <c r="G1881" s="2" t="s">
        <v>990</v>
      </c>
      <c r="H1881" s="2" t="s">
        <v>10</v>
      </c>
      <c r="I1881" s="94"/>
      <c r="J1881" s="39" t="s">
        <v>2176</v>
      </c>
      <c r="K1881" s="2">
        <v>115</v>
      </c>
      <c r="L1881" s="2"/>
      <c r="M1881" s="2">
        <v>77.34</v>
      </c>
      <c r="N1881" s="2">
        <v>69.58</v>
      </c>
      <c r="O1881" s="33">
        <f t="shared" si="109"/>
        <v>89.966382208430304</v>
      </c>
    </row>
    <row r="1882" spans="1:15" x14ac:dyDescent="0.35">
      <c r="A1882" s="16">
        <v>44161</v>
      </c>
      <c r="B1882" s="106">
        <v>2019</v>
      </c>
      <c r="C1882" s="2" t="s">
        <v>14</v>
      </c>
      <c r="D1882" s="2" t="s">
        <v>14</v>
      </c>
      <c r="E1882" s="78" t="s">
        <v>994</v>
      </c>
      <c r="F1882" s="126">
        <v>3</v>
      </c>
      <c r="G1882" s="2" t="s">
        <v>952</v>
      </c>
      <c r="H1882" s="2" t="s">
        <v>8</v>
      </c>
      <c r="I1882" s="70"/>
      <c r="J1882" s="39" t="s">
        <v>2177</v>
      </c>
      <c r="K1882" s="2">
        <v>320</v>
      </c>
      <c r="L1882" s="2">
        <v>11.28</v>
      </c>
      <c r="M1882" s="2">
        <v>135.08000000000001</v>
      </c>
      <c r="N1882" s="2">
        <v>125.55</v>
      </c>
      <c r="O1882" s="33">
        <f t="shared" si="109"/>
        <v>92.302100161550882</v>
      </c>
    </row>
    <row r="1883" spans="1:15" x14ac:dyDescent="0.35">
      <c r="A1883" s="16">
        <v>44161</v>
      </c>
      <c r="B1883" s="106">
        <v>2019</v>
      </c>
      <c r="C1883" s="2" t="s">
        <v>14</v>
      </c>
      <c r="D1883" s="2" t="s">
        <v>14</v>
      </c>
      <c r="E1883" s="78" t="s">
        <v>994</v>
      </c>
      <c r="F1883" s="126">
        <v>3</v>
      </c>
      <c r="G1883" s="2" t="s">
        <v>952</v>
      </c>
      <c r="H1883" s="2" t="s">
        <v>12</v>
      </c>
      <c r="I1883" s="70"/>
      <c r="J1883" s="39" t="s">
        <v>2178</v>
      </c>
      <c r="K1883" s="2">
        <v>328</v>
      </c>
      <c r="L1883" s="2" t="s">
        <v>1021</v>
      </c>
      <c r="M1883" s="2" t="s">
        <v>1025</v>
      </c>
      <c r="N1883" s="2">
        <v>101.05</v>
      </c>
      <c r="O1883" s="33">
        <f t="shared" si="109"/>
        <v>93.479845849390699</v>
      </c>
    </row>
    <row r="1884" spans="1:15" x14ac:dyDescent="0.35">
      <c r="A1884" s="141">
        <v>44127</v>
      </c>
      <c r="B1884" s="145">
        <v>2019</v>
      </c>
      <c r="C1884" s="148" t="s">
        <v>14</v>
      </c>
      <c r="D1884" s="151" t="s">
        <v>14</v>
      </c>
      <c r="E1884" s="78" t="s">
        <v>992</v>
      </c>
      <c r="F1884" s="123">
        <v>1</v>
      </c>
      <c r="G1884" s="148" t="s">
        <v>990</v>
      </c>
      <c r="H1884" s="148" t="s">
        <v>12</v>
      </c>
      <c r="I1884" s="149"/>
      <c r="J1884" s="164" t="s">
        <v>1478</v>
      </c>
      <c r="K1884" s="1"/>
      <c r="L1884" s="39">
        <v>10.89</v>
      </c>
      <c r="M1884" s="39">
        <v>112.16</v>
      </c>
      <c r="N1884" s="39">
        <v>105.82</v>
      </c>
      <c r="O1884" s="33">
        <f t="shared" si="109"/>
        <v>93.739508245284881</v>
      </c>
    </row>
    <row r="1885" spans="1:15" x14ac:dyDescent="0.35">
      <c r="A1885" s="16">
        <v>44161</v>
      </c>
      <c r="B1885" s="106">
        <v>2019</v>
      </c>
      <c r="C1885" s="2" t="s">
        <v>14</v>
      </c>
      <c r="D1885" s="2" t="s">
        <v>14</v>
      </c>
      <c r="E1885" s="78" t="s">
        <v>994</v>
      </c>
      <c r="F1885" s="69">
        <v>3</v>
      </c>
      <c r="G1885" s="2" t="s">
        <v>952</v>
      </c>
      <c r="H1885" s="2" t="s">
        <v>11</v>
      </c>
      <c r="I1885" s="94"/>
      <c r="J1885" s="39" t="s">
        <v>2179</v>
      </c>
      <c r="K1885" s="2">
        <v>23</v>
      </c>
      <c r="L1885" s="2"/>
      <c r="M1885" s="2">
        <v>91.98</v>
      </c>
      <c r="N1885" s="2">
        <v>84.1</v>
      </c>
      <c r="O1885" s="33">
        <f t="shared" si="109"/>
        <v>91.432920200043483</v>
      </c>
    </row>
    <row r="1886" spans="1:15" x14ac:dyDescent="0.35">
      <c r="A1886" s="16">
        <v>44161</v>
      </c>
      <c r="B1886" s="106">
        <v>2019</v>
      </c>
      <c r="C1886" s="2" t="s">
        <v>14</v>
      </c>
      <c r="D1886" s="2" t="s">
        <v>14</v>
      </c>
      <c r="E1886" s="78" t="s">
        <v>994</v>
      </c>
      <c r="F1886" s="69">
        <v>3</v>
      </c>
      <c r="G1886" s="2" t="s">
        <v>952</v>
      </c>
      <c r="H1886" s="2" t="s">
        <v>10</v>
      </c>
      <c r="I1886" s="94"/>
      <c r="J1886" s="39" t="s">
        <v>2180</v>
      </c>
      <c r="K1886" s="2">
        <v>18</v>
      </c>
      <c r="L1886" s="2"/>
      <c r="M1886" s="2">
        <v>97.44</v>
      </c>
      <c r="N1886" s="2">
        <v>86.41</v>
      </c>
      <c r="O1886" s="33">
        <f t="shared" si="109"/>
        <v>88.680213464696223</v>
      </c>
    </row>
    <row r="1887" spans="1:15" x14ac:dyDescent="0.35">
      <c r="A1887" s="16">
        <v>44161</v>
      </c>
      <c r="B1887" s="106">
        <v>2019</v>
      </c>
      <c r="C1887" s="2" t="s">
        <v>14</v>
      </c>
      <c r="D1887" s="2" t="s">
        <v>14</v>
      </c>
      <c r="E1887" s="78" t="s">
        <v>994</v>
      </c>
      <c r="F1887" s="69">
        <v>3</v>
      </c>
      <c r="G1887" s="2" t="s">
        <v>990</v>
      </c>
      <c r="H1887" s="2" t="s">
        <v>8</v>
      </c>
      <c r="I1887" s="94"/>
      <c r="J1887" s="39" t="s">
        <v>2181</v>
      </c>
      <c r="K1887" s="2">
        <v>28</v>
      </c>
      <c r="L1887" s="2"/>
      <c r="M1887" s="2">
        <v>82.56</v>
      </c>
      <c r="N1887" s="2">
        <v>77.239999999999995</v>
      </c>
      <c r="O1887" s="33">
        <f t="shared" si="109"/>
        <v>93.556201550387584</v>
      </c>
    </row>
    <row r="1888" spans="1:15" x14ac:dyDescent="0.35">
      <c r="A1888" s="16">
        <v>44161</v>
      </c>
      <c r="B1888" s="106">
        <v>2019</v>
      </c>
      <c r="C1888" s="2" t="s">
        <v>14</v>
      </c>
      <c r="D1888" s="2" t="s">
        <v>14</v>
      </c>
      <c r="E1888" s="78" t="s">
        <v>994</v>
      </c>
      <c r="F1888" s="126">
        <v>3</v>
      </c>
      <c r="G1888" s="2" t="s">
        <v>990</v>
      </c>
      <c r="H1888" s="2" t="s">
        <v>12</v>
      </c>
      <c r="I1888" s="70"/>
      <c r="J1888" s="39" t="s">
        <v>2182</v>
      </c>
      <c r="K1888" s="2">
        <v>328</v>
      </c>
      <c r="L1888" s="2">
        <v>11.31</v>
      </c>
      <c r="M1888" s="2">
        <v>142</v>
      </c>
      <c r="N1888" s="2">
        <v>133.47</v>
      </c>
      <c r="O1888" s="33">
        <f t="shared" si="109"/>
        <v>93.473104292600809</v>
      </c>
    </row>
    <row r="1889" spans="1:15" x14ac:dyDescent="0.35">
      <c r="A1889" s="16">
        <v>44161</v>
      </c>
      <c r="B1889" s="106">
        <v>2019</v>
      </c>
      <c r="C1889" s="2" t="s">
        <v>14</v>
      </c>
      <c r="D1889" s="2" t="s">
        <v>14</v>
      </c>
      <c r="E1889" s="78" t="s">
        <v>994</v>
      </c>
      <c r="F1889" s="69">
        <v>3</v>
      </c>
      <c r="G1889" s="2" t="s">
        <v>990</v>
      </c>
      <c r="H1889" s="2" t="s">
        <v>11</v>
      </c>
      <c r="I1889" s="94"/>
      <c r="J1889" s="39" t="s">
        <v>2183</v>
      </c>
      <c r="K1889" s="2">
        <v>27</v>
      </c>
      <c r="L1889" s="2"/>
      <c r="M1889" s="2">
        <v>95.63</v>
      </c>
      <c r="N1889" s="2">
        <v>86.62</v>
      </c>
      <c r="O1889" s="33">
        <f t="shared" si="109"/>
        <v>90.578270417233085</v>
      </c>
    </row>
    <row r="1890" spans="1:15" x14ac:dyDescent="0.35">
      <c r="A1890" s="16">
        <v>44161</v>
      </c>
      <c r="B1890" s="106">
        <v>2019</v>
      </c>
      <c r="C1890" s="2" t="s">
        <v>14</v>
      </c>
      <c r="D1890" s="2" t="s">
        <v>14</v>
      </c>
      <c r="E1890" s="78" t="s">
        <v>994</v>
      </c>
      <c r="F1890" s="69">
        <v>3</v>
      </c>
      <c r="G1890" s="2" t="s">
        <v>990</v>
      </c>
      <c r="H1890" s="2" t="s">
        <v>10</v>
      </c>
      <c r="I1890" s="94"/>
      <c r="J1890" s="39" t="s">
        <v>2184</v>
      </c>
      <c r="K1890" s="2">
        <v>22</v>
      </c>
      <c r="L1890" s="2"/>
      <c r="M1890" s="2">
        <v>88.5</v>
      </c>
      <c r="N1890" s="2">
        <v>78.88</v>
      </c>
      <c r="O1890" s="33">
        <f t="shared" si="109"/>
        <v>89.129943502824858</v>
      </c>
    </row>
    <row r="1891" spans="1:15" x14ac:dyDescent="0.35">
      <c r="A1891" s="16">
        <v>44161</v>
      </c>
      <c r="B1891" s="106">
        <v>2019</v>
      </c>
      <c r="C1891" s="2" t="s">
        <v>14</v>
      </c>
      <c r="D1891" s="2" t="s">
        <v>15</v>
      </c>
      <c r="E1891" s="78" t="s">
        <v>996</v>
      </c>
      <c r="F1891" s="126">
        <v>5</v>
      </c>
      <c r="G1891" s="2" t="s">
        <v>952</v>
      </c>
      <c r="H1891" s="2" t="s">
        <v>8</v>
      </c>
      <c r="I1891" s="70"/>
      <c r="J1891" s="39" t="s">
        <v>2185</v>
      </c>
      <c r="K1891" s="2"/>
      <c r="L1891" s="2"/>
      <c r="M1891" s="2"/>
      <c r="N1891" s="2"/>
      <c r="O1891" s="33"/>
    </row>
    <row r="1892" spans="1:15" x14ac:dyDescent="0.35">
      <c r="A1892" s="16">
        <v>44161</v>
      </c>
      <c r="B1892" s="106">
        <v>2019</v>
      </c>
      <c r="C1892" s="2" t="s">
        <v>14</v>
      </c>
      <c r="D1892" s="2" t="s">
        <v>15</v>
      </c>
      <c r="E1892" s="78" t="s">
        <v>996</v>
      </c>
      <c r="F1892" s="69">
        <v>5</v>
      </c>
      <c r="G1892" s="2" t="s">
        <v>952</v>
      </c>
      <c r="H1892" s="2" t="s">
        <v>12</v>
      </c>
      <c r="I1892" s="94"/>
      <c r="J1892" s="39" t="s">
        <v>2186</v>
      </c>
      <c r="K1892" s="2">
        <v>148</v>
      </c>
      <c r="L1892" s="2">
        <v>10.86</v>
      </c>
      <c r="M1892" s="2">
        <v>97.87</v>
      </c>
      <c r="N1892" s="2">
        <v>91.74</v>
      </c>
      <c r="O1892" s="33">
        <f>100/(M1892-L1892)*(N1892-L1892)</f>
        <v>92.954832777841617</v>
      </c>
    </row>
    <row r="1893" spans="1:15" x14ac:dyDescent="0.35">
      <c r="A1893" s="16">
        <v>44161</v>
      </c>
      <c r="B1893" s="106">
        <v>2019</v>
      </c>
      <c r="C1893" s="2" t="s">
        <v>14</v>
      </c>
      <c r="D1893" s="2" t="s">
        <v>15</v>
      </c>
      <c r="E1893" s="78" t="s">
        <v>996</v>
      </c>
      <c r="F1893" s="69">
        <v>5</v>
      </c>
      <c r="G1893" s="2" t="s">
        <v>952</v>
      </c>
      <c r="H1893" s="2" t="s">
        <v>11</v>
      </c>
      <c r="I1893" s="94"/>
      <c r="J1893" s="39" t="s">
        <v>2187</v>
      </c>
      <c r="K1893" s="2">
        <v>38</v>
      </c>
      <c r="L1893" s="2"/>
      <c r="M1893" s="2">
        <v>81.16</v>
      </c>
      <c r="N1893" s="2">
        <v>74.87</v>
      </c>
      <c r="O1893" s="33">
        <f>100/(M1893-L1893)*(N1893-L1893)</f>
        <v>92.249876786594385</v>
      </c>
    </row>
    <row r="1894" spans="1:15" x14ac:dyDescent="0.35">
      <c r="A1894" s="16">
        <v>44161</v>
      </c>
      <c r="B1894" s="106">
        <v>2019</v>
      </c>
      <c r="C1894" s="2" t="s">
        <v>14</v>
      </c>
      <c r="D1894" s="2" t="s">
        <v>15</v>
      </c>
      <c r="E1894" s="78" t="s">
        <v>996</v>
      </c>
      <c r="F1894" s="69">
        <v>5</v>
      </c>
      <c r="G1894" s="2" t="s">
        <v>952</v>
      </c>
      <c r="H1894" s="2" t="s">
        <v>10</v>
      </c>
      <c r="I1894" s="94"/>
      <c r="J1894" s="39" t="s">
        <v>2188</v>
      </c>
      <c r="K1894" s="2">
        <v>47</v>
      </c>
      <c r="L1894" s="2"/>
      <c r="M1894" s="2">
        <v>75.989999999999995</v>
      </c>
      <c r="N1894" s="2">
        <v>68.540000000000006</v>
      </c>
      <c r="O1894" s="33">
        <f>100/(M1894-L1894)*(N1894-L1894)</f>
        <v>90.196078431372555</v>
      </c>
    </row>
    <row r="1895" spans="1:15" x14ac:dyDescent="0.35">
      <c r="A1895" s="141">
        <v>44127</v>
      </c>
      <c r="B1895" s="145">
        <v>2019</v>
      </c>
      <c r="C1895" s="148" t="s">
        <v>14</v>
      </c>
      <c r="D1895" s="151" t="s">
        <v>14</v>
      </c>
      <c r="E1895" s="78" t="s">
        <v>992</v>
      </c>
      <c r="F1895" s="123">
        <v>1</v>
      </c>
      <c r="G1895" s="148" t="s">
        <v>990</v>
      </c>
      <c r="H1895" s="148" t="s">
        <v>11</v>
      </c>
      <c r="I1895" s="149"/>
      <c r="J1895" s="164" t="s">
        <v>1479</v>
      </c>
      <c r="K1895" s="1"/>
      <c r="L1895" s="39"/>
      <c r="M1895" s="39"/>
      <c r="N1895" s="39"/>
      <c r="O1895" s="33"/>
    </row>
    <row r="1896" spans="1:15" x14ac:dyDescent="0.35">
      <c r="A1896" s="16">
        <v>44161</v>
      </c>
      <c r="B1896" s="106">
        <v>2019</v>
      </c>
      <c r="C1896" s="2" t="s">
        <v>14</v>
      </c>
      <c r="D1896" s="2" t="s">
        <v>15</v>
      </c>
      <c r="E1896" s="78" t="s">
        <v>996</v>
      </c>
      <c r="F1896" s="126">
        <v>5</v>
      </c>
      <c r="G1896" s="2" t="s">
        <v>990</v>
      </c>
      <c r="H1896" s="2" t="s">
        <v>8</v>
      </c>
      <c r="I1896" s="70"/>
      <c r="J1896" s="39" t="s">
        <v>2189</v>
      </c>
      <c r="K1896" s="2">
        <v>160</v>
      </c>
      <c r="L1896" s="2">
        <v>10.93</v>
      </c>
      <c r="M1896" s="2">
        <v>98.02</v>
      </c>
      <c r="N1896" s="2">
        <v>92.93</v>
      </c>
      <c r="O1896" s="33">
        <f t="shared" ref="O1896:O1927" si="110">100/(M1896-L1896)*(N1896-L1896)</f>
        <v>94.155471351475484</v>
      </c>
    </row>
    <row r="1897" spans="1:15" x14ac:dyDescent="0.35">
      <c r="A1897" s="16">
        <v>44161</v>
      </c>
      <c r="B1897" s="106">
        <v>2019</v>
      </c>
      <c r="C1897" s="2" t="s">
        <v>14</v>
      </c>
      <c r="D1897" s="2" t="s">
        <v>15</v>
      </c>
      <c r="E1897" s="78" t="s">
        <v>996</v>
      </c>
      <c r="F1897" s="69">
        <v>5</v>
      </c>
      <c r="G1897" s="2" t="s">
        <v>990</v>
      </c>
      <c r="H1897" s="2" t="s">
        <v>12</v>
      </c>
      <c r="I1897" s="94"/>
      <c r="J1897" s="39" t="s">
        <v>2190</v>
      </c>
      <c r="K1897" s="2">
        <v>147</v>
      </c>
      <c r="L1897" s="2">
        <v>10.93</v>
      </c>
      <c r="M1897" s="2">
        <v>101</v>
      </c>
      <c r="N1897" s="2">
        <v>95.8</v>
      </c>
      <c r="O1897" s="33">
        <f t="shared" si="110"/>
        <v>94.22671255690021</v>
      </c>
    </row>
    <row r="1898" spans="1:15" x14ac:dyDescent="0.35">
      <c r="A1898" s="16">
        <v>44161</v>
      </c>
      <c r="B1898" s="106">
        <v>2019</v>
      </c>
      <c r="C1898" s="2" t="s">
        <v>14</v>
      </c>
      <c r="D1898" s="2" t="s">
        <v>15</v>
      </c>
      <c r="E1898" s="78" t="s">
        <v>996</v>
      </c>
      <c r="F1898" s="69">
        <v>5</v>
      </c>
      <c r="G1898" s="2" t="s">
        <v>990</v>
      </c>
      <c r="H1898" s="2" t="s">
        <v>11</v>
      </c>
      <c r="I1898" s="94"/>
      <c r="J1898" s="39" t="s">
        <v>2191</v>
      </c>
      <c r="K1898" s="2">
        <v>49</v>
      </c>
      <c r="L1898" s="2"/>
      <c r="M1898" s="2">
        <v>86.05</v>
      </c>
      <c r="N1898" s="2">
        <v>81.459999999999994</v>
      </c>
      <c r="O1898" s="33">
        <f t="shared" si="110"/>
        <v>94.665891923300407</v>
      </c>
    </row>
    <row r="1899" spans="1:15" x14ac:dyDescent="0.35">
      <c r="A1899" s="16">
        <v>44161</v>
      </c>
      <c r="B1899" s="106">
        <v>2019</v>
      </c>
      <c r="C1899" s="2" t="s">
        <v>14</v>
      </c>
      <c r="D1899" s="2" t="s">
        <v>15</v>
      </c>
      <c r="E1899" s="78" t="s">
        <v>996</v>
      </c>
      <c r="F1899" s="69">
        <v>5</v>
      </c>
      <c r="G1899" s="2" t="s">
        <v>990</v>
      </c>
      <c r="H1899" s="2" t="s">
        <v>10</v>
      </c>
      <c r="I1899" s="94"/>
      <c r="J1899" s="39" t="s">
        <v>2192</v>
      </c>
      <c r="K1899" s="2">
        <v>45</v>
      </c>
      <c r="L1899" s="2"/>
      <c r="M1899" s="2">
        <v>80.84</v>
      </c>
      <c r="N1899" s="2">
        <v>73.069999999999993</v>
      </c>
      <c r="O1899" s="33">
        <f t="shared" si="110"/>
        <v>90.388421573478453</v>
      </c>
    </row>
    <row r="1900" spans="1:15" x14ac:dyDescent="0.35">
      <c r="A1900" s="16">
        <v>44161</v>
      </c>
      <c r="B1900" s="106">
        <v>2019</v>
      </c>
      <c r="C1900" s="2" t="s">
        <v>14</v>
      </c>
      <c r="D1900" s="2" t="s">
        <v>16</v>
      </c>
      <c r="E1900" s="78" t="s">
        <v>1000</v>
      </c>
      <c r="F1900" s="69">
        <v>9</v>
      </c>
      <c r="G1900" s="2" t="s">
        <v>952</v>
      </c>
      <c r="H1900" s="2" t="s">
        <v>8</v>
      </c>
      <c r="I1900" s="94"/>
      <c r="J1900" s="39" t="s">
        <v>2193</v>
      </c>
      <c r="K1900" s="2">
        <v>131</v>
      </c>
      <c r="L1900" s="2">
        <v>10.91</v>
      </c>
      <c r="M1900" s="2">
        <v>95.52</v>
      </c>
      <c r="N1900" s="2">
        <v>92.34</v>
      </c>
      <c r="O1900" s="33">
        <f t="shared" si="110"/>
        <v>96.241579009573343</v>
      </c>
    </row>
    <row r="1901" spans="1:15" x14ac:dyDescent="0.35">
      <c r="A1901" s="16">
        <v>44161</v>
      </c>
      <c r="B1901" s="106">
        <v>2019</v>
      </c>
      <c r="C1901" s="2" t="s">
        <v>14</v>
      </c>
      <c r="D1901" s="2" t="s">
        <v>16</v>
      </c>
      <c r="E1901" s="78" t="s">
        <v>1000</v>
      </c>
      <c r="F1901" s="126">
        <v>9</v>
      </c>
      <c r="G1901" s="2" t="s">
        <v>952</v>
      </c>
      <c r="H1901" s="2" t="s">
        <v>12</v>
      </c>
      <c r="I1901" s="70"/>
      <c r="J1901" s="39" t="s">
        <v>2194</v>
      </c>
      <c r="K1901" s="2">
        <v>167</v>
      </c>
      <c r="L1901" s="2">
        <v>10.9</v>
      </c>
      <c r="M1901" s="2">
        <v>101.48</v>
      </c>
      <c r="N1901" s="2">
        <v>97.63</v>
      </c>
      <c r="O1901" s="33">
        <f t="shared" si="110"/>
        <v>95.749613601236462</v>
      </c>
    </row>
    <row r="1902" spans="1:15" x14ac:dyDescent="0.35">
      <c r="A1902" s="16">
        <v>44161</v>
      </c>
      <c r="B1902" s="106">
        <v>2019</v>
      </c>
      <c r="C1902" s="2" t="s">
        <v>14</v>
      </c>
      <c r="D1902" s="2" t="s">
        <v>16</v>
      </c>
      <c r="E1902" s="78" t="s">
        <v>1000</v>
      </c>
      <c r="F1902" s="69">
        <v>9</v>
      </c>
      <c r="G1902" s="2" t="s">
        <v>952</v>
      </c>
      <c r="H1902" s="2" t="s">
        <v>11</v>
      </c>
      <c r="I1902" s="94"/>
      <c r="J1902" s="39" t="s">
        <v>2195</v>
      </c>
      <c r="K1902" s="2">
        <v>32</v>
      </c>
      <c r="L1902" s="2"/>
      <c r="M1902" s="2">
        <v>78.010000000000005</v>
      </c>
      <c r="N1902" s="2">
        <v>72.209999999999994</v>
      </c>
      <c r="O1902" s="33">
        <f t="shared" si="110"/>
        <v>92.565055762081769</v>
      </c>
    </row>
    <row r="1903" spans="1:15" x14ac:dyDescent="0.35">
      <c r="A1903" s="16">
        <v>44161</v>
      </c>
      <c r="B1903" s="106">
        <v>2019</v>
      </c>
      <c r="C1903" s="2" t="s">
        <v>14</v>
      </c>
      <c r="D1903" s="2" t="s">
        <v>16</v>
      </c>
      <c r="E1903" s="78" t="s">
        <v>1000</v>
      </c>
      <c r="F1903" s="69">
        <v>9</v>
      </c>
      <c r="G1903" s="2" t="s">
        <v>952</v>
      </c>
      <c r="H1903" s="2" t="s">
        <v>10</v>
      </c>
      <c r="I1903" s="94"/>
      <c r="J1903" s="39" t="s">
        <v>2196</v>
      </c>
      <c r="K1903" s="2">
        <v>58</v>
      </c>
      <c r="L1903" s="2"/>
      <c r="M1903" s="2">
        <v>77.47</v>
      </c>
      <c r="N1903" s="2">
        <v>70.569999999999993</v>
      </c>
      <c r="O1903" s="33">
        <f t="shared" si="110"/>
        <v>91.093326448947963</v>
      </c>
    </row>
    <row r="1904" spans="1:15" x14ac:dyDescent="0.35">
      <c r="A1904" s="16">
        <v>44161</v>
      </c>
      <c r="B1904" s="106">
        <v>2019</v>
      </c>
      <c r="C1904" s="2" t="s">
        <v>14</v>
      </c>
      <c r="D1904" s="2" t="s">
        <v>16</v>
      </c>
      <c r="E1904" s="78" t="s">
        <v>1000</v>
      </c>
      <c r="F1904" s="126">
        <v>9</v>
      </c>
      <c r="G1904" s="2" t="s">
        <v>990</v>
      </c>
      <c r="H1904" s="2" t="s">
        <v>8</v>
      </c>
      <c r="I1904" s="70"/>
      <c r="J1904" s="39" t="s">
        <v>2197</v>
      </c>
      <c r="K1904" s="2">
        <v>166</v>
      </c>
      <c r="L1904" s="2">
        <v>10.94</v>
      </c>
      <c r="M1904" s="2">
        <v>92.09</v>
      </c>
      <c r="N1904" s="2">
        <v>88.22</v>
      </c>
      <c r="O1904" s="33">
        <f t="shared" si="110"/>
        <v>95.231053604436227</v>
      </c>
    </row>
    <row r="1905" spans="1:15" x14ac:dyDescent="0.35">
      <c r="A1905" s="16">
        <v>44161</v>
      </c>
      <c r="B1905" s="106">
        <v>2019</v>
      </c>
      <c r="C1905" s="2" t="s">
        <v>14</v>
      </c>
      <c r="D1905" s="2" t="s">
        <v>16</v>
      </c>
      <c r="E1905" s="78" t="s">
        <v>1000</v>
      </c>
      <c r="F1905" s="126">
        <v>9</v>
      </c>
      <c r="G1905" s="2" t="s">
        <v>990</v>
      </c>
      <c r="H1905" s="2" t="s">
        <v>12</v>
      </c>
      <c r="I1905" s="70"/>
      <c r="J1905" s="39" t="s">
        <v>2198</v>
      </c>
      <c r="K1905" s="2">
        <v>329</v>
      </c>
      <c r="L1905" s="2" t="s">
        <v>1026</v>
      </c>
      <c r="M1905" s="2">
        <v>92.12</v>
      </c>
      <c r="N1905" s="2">
        <v>87.29</v>
      </c>
      <c r="O1905" s="33">
        <f t="shared" si="110"/>
        <v>94.023016953347351</v>
      </c>
    </row>
    <row r="1906" spans="1:15" x14ac:dyDescent="0.35">
      <c r="A1906" s="141">
        <v>44127</v>
      </c>
      <c r="B1906" s="145">
        <v>2019</v>
      </c>
      <c r="C1906" s="148" t="s">
        <v>14</v>
      </c>
      <c r="D1906" s="151" t="s">
        <v>13</v>
      </c>
      <c r="E1906" s="78" t="s">
        <v>1000</v>
      </c>
      <c r="F1906" s="123">
        <v>9</v>
      </c>
      <c r="G1906" s="148" t="s">
        <v>990</v>
      </c>
      <c r="H1906" s="148" t="s">
        <v>10</v>
      </c>
      <c r="I1906" s="149"/>
      <c r="J1906" s="164" t="s">
        <v>1408</v>
      </c>
      <c r="K1906" s="1"/>
      <c r="L1906" s="2">
        <v>10.89</v>
      </c>
      <c r="M1906" s="2">
        <v>74.62</v>
      </c>
      <c r="N1906" s="2">
        <v>66.540000000000006</v>
      </c>
      <c r="O1906" s="33">
        <f t="shared" si="110"/>
        <v>87.321512631413782</v>
      </c>
    </row>
    <row r="1907" spans="1:15" x14ac:dyDescent="0.35">
      <c r="A1907" s="141">
        <v>44127</v>
      </c>
      <c r="B1907" s="145">
        <v>2019</v>
      </c>
      <c r="C1907" s="148" t="s">
        <v>14</v>
      </c>
      <c r="D1907" s="151" t="s">
        <v>14</v>
      </c>
      <c r="E1907" s="78" t="s">
        <v>992</v>
      </c>
      <c r="F1907" s="153">
        <v>1</v>
      </c>
      <c r="G1907" s="148" t="s">
        <v>990</v>
      </c>
      <c r="H1907" s="148" t="s">
        <v>10</v>
      </c>
      <c r="I1907" s="149"/>
      <c r="J1907" s="164" t="s">
        <v>1480</v>
      </c>
      <c r="K1907" s="1"/>
      <c r="L1907" s="39">
        <v>10.89</v>
      </c>
      <c r="M1907" s="39">
        <v>94.96</v>
      </c>
      <c r="N1907" s="39">
        <v>83.96</v>
      </c>
      <c r="O1907" s="33">
        <f t="shared" si="110"/>
        <v>86.915665516831211</v>
      </c>
    </row>
    <row r="1908" spans="1:15" x14ac:dyDescent="0.35">
      <c r="A1908" s="16">
        <v>44161</v>
      </c>
      <c r="B1908" s="106">
        <v>2019</v>
      </c>
      <c r="C1908" s="2" t="s">
        <v>14</v>
      </c>
      <c r="D1908" s="2" t="s">
        <v>16</v>
      </c>
      <c r="E1908" s="78" t="s">
        <v>1000</v>
      </c>
      <c r="F1908" s="69">
        <v>9</v>
      </c>
      <c r="G1908" s="2" t="s">
        <v>990</v>
      </c>
      <c r="H1908" s="2" t="s">
        <v>11</v>
      </c>
      <c r="I1908" s="94"/>
      <c r="J1908" s="39" t="s">
        <v>2199</v>
      </c>
      <c r="K1908" s="2">
        <v>24</v>
      </c>
      <c r="L1908" s="2"/>
      <c r="M1908" s="2">
        <v>97.36</v>
      </c>
      <c r="N1908" s="2">
        <v>89.76</v>
      </c>
      <c r="O1908" s="33">
        <f t="shared" si="110"/>
        <v>92.193919474116683</v>
      </c>
    </row>
    <row r="1909" spans="1:15" x14ac:dyDescent="0.35">
      <c r="A1909" s="16">
        <v>44161</v>
      </c>
      <c r="B1909" s="106">
        <v>2019</v>
      </c>
      <c r="C1909" s="2" t="s">
        <v>14</v>
      </c>
      <c r="D1909" s="2" t="s">
        <v>16</v>
      </c>
      <c r="E1909" s="78" t="s">
        <v>1000</v>
      </c>
      <c r="F1909" s="69">
        <v>9</v>
      </c>
      <c r="G1909" s="2" t="s">
        <v>990</v>
      </c>
      <c r="H1909" s="2" t="s">
        <v>10</v>
      </c>
      <c r="I1909" s="94"/>
      <c r="J1909" s="39" t="s">
        <v>2200</v>
      </c>
      <c r="K1909" s="2">
        <v>15</v>
      </c>
      <c r="L1909" s="2"/>
      <c r="M1909" s="2">
        <v>82.25</v>
      </c>
      <c r="N1909" s="2">
        <v>74.66</v>
      </c>
      <c r="O1909" s="33">
        <f t="shared" si="110"/>
        <v>90.772036474164125</v>
      </c>
    </row>
    <row r="1910" spans="1:15" x14ac:dyDescent="0.35">
      <c r="A1910" s="16">
        <v>44161</v>
      </c>
      <c r="B1910" s="106">
        <v>2019</v>
      </c>
      <c r="C1910" s="2" t="s">
        <v>14</v>
      </c>
      <c r="D1910" s="2" t="s">
        <v>16</v>
      </c>
      <c r="E1910" s="78" t="s">
        <v>998</v>
      </c>
      <c r="F1910" s="126">
        <v>7</v>
      </c>
      <c r="G1910" s="2" t="s">
        <v>952</v>
      </c>
      <c r="H1910" s="2" t="s">
        <v>8</v>
      </c>
      <c r="I1910" s="70"/>
      <c r="J1910" s="39" t="s">
        <v>2201</v>
      </c>
      <c r="K1910" s="2">
        <v>331</v>
      </c>
      <c r="L1910" s="2" t="s">
        <v>1027</v>
      </c>
      <c r="M1910" s="2" t="s">
        <v>1028</v>
      </c>
      <c r="N1910" s="2">
        <v>95.67</v>
      </c>
      <c r="O1910" s="33">
        <f t="shared" si="110"/>
        <v>95.605889014722536</v>
      </c>
    </row>
    <row r="1911" spans="1:15" x14ac:dyDescent="0.35">
      <c r="A1911" s="16">
        <v>44161</v>
      </c>
      <c r="B1911" s="106">
        <v>2019</v>
      </c>
      <c r="C1911" s="2" t="s">
        <v>14</v>
      </c>
      <c r="D1911" s="2" t="s">
        <v>16</v>
      </c>
      <c r="E1911" s="78" t="s">
        <v>998</v>
      </c>
      <c r="F1911" s="126">
        <v>7</v>
      </c>
      <c r="G1911" s="2" t="s">
        <v>952</v>
      </c>
      <c r="H1911" s="2" t="s">
        <v>12</v>
      </c>
      <c r="I1911" s="70"/>
      <c r="J1911" s="39" t="s">
        <v>2202</v>
      </c>
      <c r="K1911" s="2">
        <v>327</v>
      </c>
      <c r="L1911" s="2" t="s">
        <v>1029</v>
      </c>
      <c r="M1911" s="2" t="s">
        <v>1030</v>
      </c>
      <c r="N1911" s="2">
        <v>101.71</v>
      </c>
      <c r="O1911" s="33">
        <f t="shared" si="110"/>
        <v>95.279738699820882</v>
      </c>
    </row>
    <row r="1912" spans="1:15" x14ac:dyDescent="0.35">
      <c r="A1912" s="16">
        <v>44161</v>
      </c>
      <c r="B1912" s="106">
        <v>2019</v>
      </c>
      <c r="C1912" s="2" t="s">
        <v>14</v>
      </c>
      <c r="D1912" s="2" t="s">
        <v>16</v>
      </c>
      <c r="E1912" s="78" t="s">
        <v>998</v>
      </c>
      <c r="F1912" s="126">
        <v>7</v>
      </c>
      <c r="G1912" s="2" t="s">
        <v>952</v>
      </c>
      <c r="H1912" s="2" t="s">
        <v>11</v>
      </c>
      <c r="I1912" s="70"/>
      <c r="J1912" s="39" t="s">
        <v>2203</v>
      </c>
      <c r="K1912" s="2">
        <v>335</v>
      </c>
      <c r="L1912" s="2" t="s">
        <v>1031</v>
      </c>
      <c r="M1912" s="2" t="s">
        <v>1032</v>
      </c>
      <c r="N1912" s="2">
        <v>85.28</v>
      </c>
      <c r="O1912" s="33">
        <f t="shared" si="110"/>
        <v>92.4375</v>
      </c>
    </row>
    <row r="1913" spans="1:15" x14ac:dyDescent="0.35">
      <c r="A1913" s="16">
        <v>44161</v>
      </c>
      <c r="B1913" s="106">
        <v>2019</v>
      </c>
      <c r="C1913" s="2" t="s">
        <v>14</v>
      </c>
      <c r="D1913" s="2" t="s">
        <v>16</v>
      </c>
      <c r="E1913" s="78" t="s">
        <v>998</v>
      </c>
      <c r="F1913" s="69">
        <v>7</v>
      </c>
      <c r="G1913" s="2" t="s">
        <v>952</v>
      </c>
      <c r="H1913" s="2" t="s">
        <v>10</v>
      </c>
      <c r="I1913" s="94"/>
      <c r="J1913" s="39" t="s">
        <v>2204</v>
      </c>
      <c r="K1913" s="2">
        <v>5</v>
      </c>
      <c r="L1913" s="2"/>
      <c r="M1913" s="2">
        <v>77.849999999999994</v>
      </c>
      <c r="N1913" s="2">
        <v>70.650000000000006</v>
      </c>
      <c r="O1913" s="33">
        <f t="shared" si="110"/>
        <v>90.751445086705218</v>
      </c>
    </row>
    <row r="1914" spans="1:15" x14ac:dyDescent="0.35">
      <c r="A1914" s="16">
        <v>44161</v>
      </c>
      <c r="B1914" s="106">
        <v>2019</v>
      </c>
      <c r="C1914" s="2" t="s">
        <v>14</v>
      </c>
      <c r="D1914" s="2" t="s">
        <v>16</v>
      </c>
      <c r="E1914" s="78" t="s">
        <v>998</v>
      </c>
      <c r="F1914" s="69">
        <v>7</v>
      </c>
      <c r="G1914" s="2" t="s">
        <v>990</v>
      </c>
      <c r="H1914" s="2" t="s">
        <v>8</v>
      </c>
      <c r="I1914" s="94"/>
      <c r="J1914" s="39" t="s">
        <v>2205</v>
      </c>
      <c r="K1914" s="2">
        <v>142</v>
      </c>
      <c r="L1914" s="2">
        <v>10.93</v>
      </c>
      <c r="M1914" s="2">
        <v>95.17</v>
      </c>
      <c r="N1914" s="2">
        <v>90.91</v>
      </c>
      <c r="O1914" s="33">
        <f t="shared" si="110"/>
        <v>94.943019943019934</v>
      </c>
    </row>
    <row r="1915" spans="1:15" x14ac:dyDescent="0.35">
      <c r="A1915" s="16">
        <v>44161</v>
      </c>
      <c r="B1915" s="106">
        <v>2019</v>
      </c>
      <c r="C1915" s="2" t="s">
        <v>14</v>
      </c>
      <c r="D1915" s="2" t="s">
        <v>16</v>
      </c>
      <c r="E1915" s="78" t="s">
        <v>998</v>
      </c>
      <c r="F1915" s="69">
        <v>7</v>
      </c>
      <c r="G1915" s="2" t="s">
        <v>990</v>
      </c>
      <c r="H1915" s="2" t="s">
        <v>12</v>
      </c>
      <c r="I1915" s="94"/>
      <c r="J1915" s="39" t="s">
        <v>2206</v>
      </c>
      <c r="K1915" s="2">
        <v>144</v>
      </c>
      <c r="L1915" s="2">
        <v>10.92</v>
      </c>
      <c r="M1915" s="2">
        <v>91.04</v>
      </c>
      <c r="N1915" s="2">
        <v>86.48</v>
      </c>
      <c r="O1915" s="33">
        <f t="shared" si="110"/>
        <v>94.308537194208682</v>
      </c>
    </row>
    <row r="1916" spans="1:15" x14ac:dyDescent="0.35">
      <c r="A1916" s="16">
        <v>44161</v>
      </c>
      <c r="B1916" s="106">
        <v>2019</v>
      </c>
      <c r="C1916" s="2" t="s">
        <v>14</v>
      </c>
      <c r="D1916" s="2" t="s">
        <v>16</v>
      </c>
      <c r="E1916" s="78" t="s">
        <v>998</v>
      </c>
      <c r="F1916" s="126">
        <v>7</v>
      </c>
      <c r="G1916" s="2" t="s">
        <v>990</v>
      </c>
      <c r="H1916" s="2" t="s">
        <v>11</v>
      </c>
      <c r="I1916" s="70"/>
      <c r="J1916" s="39" t="s">
        <v>2207</v>
      </c>
      <c r="K1916" s="2">
        <v>334</v>
      </c>
      <c r="L1916" s="2" t="s">
        <v>1029</v>
      </c>
      <c r="M1916" s="2" t="s">
        <v>1033</v>
      </c>
      <c r="N1916" s="2">
        <v>93.53</v>
      </c>
      <c r="O1916" s="33">
        <f t="shared" si="110"/>
        <v>92.270585595692182</v>
      </c>
    </row>
    <row r="1917" spans="1:15" x14ac:dyDescent="0.35">
      <c r="A1917" s="16">
        <v>44161</v>
      </c>
      <c r="B1917" s="106">
        <v>2019</v>
      </c>
      <c r="C1917" s="2" t="s">
        <v>14</v>
      </c>
      <c r="D1917" s="2" t="s">
        <v>16</v>
      </c>
      <c r="E1917" s="78" t="s">
        <v>998</v>
      </c>
      <c r="F1917" s="69">
        <v>7</v>
      </c>
      <c r="G1917" s="2" t="s">
        <v>990</v>
      </c>
      <c r="H1917" s="2" t="s">
        <v>10</v>
      </c>
      <c r="I1917" s="94"/>
      <c r="J1917" s="39" t="s">
        <v>2208</v>
      </c>
      <c r="K1917" s="2">
        <v>6</v>
      </c>
      <c r="L1917" s="2"/>
      <c r="M1917" s="2">
        <v>74.790000000000006</v>
      </c>
      <c r="N1917" s="2">
        <v>68.040000000000006</v>
      </c>
      <c r="O1917" s="33">
        <f t="shared" si="110"/>
        <v>90.974729241877256</v>
      </c>
    </row>
    <row r="1918" spans="1:15" x14ac:dyDescent="0.35">
      <c r="A1918" s="141">
        <v>44127</v>
      </c>
      <c r="B1918" s="145">
        <v>2019</v>
      </c>
      <c r="C1918" s="148" t="s">
        <v>14</v>
      </c>
      <c r="D1918" s="151" t="s">
        <v>15</v>
      </c>
      <c r="E1918" s="78" t="s">
        <v>1000</v>
      </c>
      <c r="F1918" s="153">
        <v>9</v>
      </c>
      <c r="G1918" s="148" t="s">
        <v>952</v>
      </c>
      <c r="H1918" s="148" t="s">
        <v>8</v>
      </c>
      <c r="I1918" s="149"/>
      <c r="J1918" s="164" t="s">
        <v>1481</v>
      </c>
      <c r="K1918" s="1"/>
      <c r="L1918" s="39">
        <v>10.89</v>
      </c>
      <c r="M1918" s="39">
        <v>96.04</v>
      </c>
      <c r="N1918" s="39">
        <v>90.67</v>
      </c>
      <c r="O1918" s="33">
        <f t="shared" si="110"/>
        <v>93.693482090428645</v>
      </c>
    </row>
    <row r="1919" spans="1:15" x14ac:dyDescent="0.35">
      <c r="A1919" s="16">
        <v>44161</v>
      </c>
      <c r="B1919" s="106">
        <v>2019</v>
      </c>
      <c r="C1919" s="2" t="s">
        <v>14</v>
      </c>
      <c r="D1919" s="2" t="s">
        <v>15</v>
      </c>
      <c r="E1919" s="78" t="s">
        <v>997</v>
      </c>
      <c r="F1919" s="126">
        <v>6</v>
      </c>
      <c r="G1919" s="2" t="s">
        <v>952</v>
      </c>
      <c r="H1919" s="2" t="s">
        <v>8</v>
      </c>
      <c r="I1919" s="70"/>
      <c r="J1919" s="39" t="s">
        <v>2209</v>
      </c>
      <c r="K1919" s="2">
        <v>336</v>
      </c>
      <c r="L1919" s="2" t="s">
        <v>1029</v>
      </c>
      <c r="M1919" s="2" t="s">
        <v>1034</v>
      </c>
      <c r="N1919" s="2">
        <v>79.540000000000006</v>
      </c>
      <c r="O1919" s="33">
        <f t="shared" si="110"/>
        <v>90.338803599788264</v>
      </c>
    </row>
    <row r="1920" spans="1:15" x14ac:dyDescent="0.35">
      <c r="A1920" s="16">
        <v>44161</v>
      </c>
      <c r="B1920" s="106">
        <v>2019</v>
      </c>
      <c r="C1920" s="2" t="s">
        <v>14</v>
      </c>
      <c r="D1920" s="2" t="s">
        <v>15</v>
      </c>
      <c r="E1920" s="78" t="s">
        <v>997</v>
      </c>
      <c r="F1920" s="126">
        <v>6</v>
      </c>
      <c r="G1920" s="2" t="s">
        <v>952</v>
      </c>
      <c r="H1920" s="2" t="s">
        <v>12</v>
      </c>
      <c r="I1920" s="70"/>
      <c r="J1920" s="39" t="s">
        <v>2210</v>
      </c>
      <c r="K1920" s="2">
        <v>333</v>
      </c>
      <c r="L1920" s="2" t="s">
        <v>1035</v>
      </c>
      <c r="M1920" s="2" t="s">
        <v>1036</v>
      </c>
      <c r="N1920" s="2">
        <v>81.400000000000006</v>
      </c>
      <c r="O1920" s="33">
        <f t="shared" si="110"/>
        <v>90.957446808510653</v>
      </c>
    </row>
    <row r="1921" spans="1:15" x14ac:dyDescent="0.35">
      <c r="A1921" s="16">
        <v>44161</v>
      </c>
      <c r="B1921" s="106">
        <v>2019</v>
      </c>
      <c r="C1921" s="2" t="s">
        <v>14</v>
      </c>
      <c r="D1921" s="2" t="s">
        <v>15</v>
      </c>
      <c r="E1921" s="78" t="s">
        <v>997</v>
      </c>
      <c r="F1921" s="126">
        <v>6</v>
      </c>
      <c r="G1921" s="2" t="s">
        <v>952</v>
      </c>
      <c r="H1921" s="2" t="s">
        <v>11</v>
      </c>
      <c r="I1921" s="70"/>
      <c r="J1921" s="39" t="s">
        <v>2211</v>
      </c>
      <c r="K1921" s="2">
        <v>343</v>
      </c>
      <c r="L1921" s="2" t="s">
        <v>1037</v>
      </c>
      <c r="M1921" s="2" t="s">
        <v>1038</v>
      </c>
      <c r="N1921" s="2">
        <v>89.07</v>
      </c>
      <c r="O1921" s="33">
        <f t="shared" si="110"/>
        <v>91.845645503894261</v>
      </c>
    </row>
    <row r="1922" spans="1:15" x14ac:dyDescent="0.35">
      <c r="A1922" s="16">
        <v>44161</v>
      </c>
      <c r="B1922" s="106">
        <v>2019</v>
      </c>
      <c r="C1922" s="2" t="s">
        <v>14</v>
      </c>
      <c r="D1922" s="2" t="s">
        <v>15</v>
      </c>
      <c r="E1922" s="78" t="s">
        <v>997</v>
      </c>
      <c r="F1922" s="69">
        <v>6</v>
      </c>
      <c r="G1922" s="2" t="s">
        <v>952</v>
      </c>
      <c r="H1922" s="2" t="s">
        <v>10</v>
      </c>
      <c r="I1922" s="94"/>
      <c r="J1922" s="39" t="s">
        <v>2212</v>
      </c>
      <c r="K1922" s="2">
        <v>4</v>
      </c>
      <c r="L1922" s="2"/>
      <c r="M1922" s="2">
        <v>83.22</v>
      </c>
      <c r="N1922" s="2">
        <v>75.63</v>
      </c>
      <c r="O1922" s="33">
        <f t="shared" si="110"/>
        <v>90.879596250901216</v>
      </c>
    </row>
    <row r="1923" spans="1:15" x14ac:dyDescent="0.35">
      <c r="A1923" s="16">
        <v>44161</v>
      </c>
      <c r="B1923" s="106">
        <v>2019</v>
      </c>
      <c r="C1923" s="2" t="s">
        <v>14</v>
      </c>
      <c r="D1923" s="2" t="s">
        <v>15</v>
      </c>
      <c r="E1923" s="78" t="s">
        <v>997</v>
      </c>
      <c r="F1923" s="126">
        <v>6</v>
      </c>
      <c r="G1923" s="2" t="s">
        <v>990</v>
      </c>
      <c r="H1923" s="2" t="s">
        <v>8</v>
      </c>
      <c r="I1923" s="70"/>
      <c r="J1923" s="39" t="s">
        <v>2213</v>
      </c>
      <c r="K1923" s="2">
        <v>340</v>
      </c>
      <c r="L1923" s="2" t="s">
        <v>1029</v>
      </c>
      <c r="M1923" s="2" t="s">
        <v>1039</v>
      </c>
      <c r="N1923" s="2">
        <v>86.37</v>
      </c>
      <c r="O1923" s="33">
        <f t="shared" si="110"/>
        <v>93.198460965619958</v>
      </c>
    </row>
    <row r="1924" spans="1:15" x14ac:dyDescent="0.35">
      <c r="A1924" s="16">
        <v>44161</v>
      </c>
      <c r="B1924" s="106">
        <v>2019</v>
      </c>
      <c r="C1924" s="2" t="s">
        <v>14</v>
      </c>
      <c r="D1924" s="2" t="s">
        <v>15</v>
      </c>
      <c r="E1924" s="78" t="s">
        <v>997</v>
      </c>
      <c r="F1924" s="126">
        <v>6</v>
      </c>
      <c r="G1924" s="2" t="s">
        <v>990</v>
      </c>
      <c r="H1924" s="2" t="s">
        <v>12</v>
      </c>
      <c r="I1924" s="70"/>
      <c r="J1924" s="39" t="s">
        <v>2214</v>
      </c>
      <c r="K1924" s="2">
        <v>330</v>
      </c>
      <c r="L1924" s="2" t="s">
        <v>1040</v>
      </c>
      <c r="M1924" s="2" t="s">
        <v>1041</v>
      </c>
      <c r="N1924" s="2">
        <v>95.91</v>
      </c>
      <c r="O1924" s="33">
        <f t="shared" si="110"/>
        <v>93.571901921802521</v>
      </c>
    </row>
    <row r="1925" spans="1:15" x14ac:dyDescent="0.35">
      <c r="A1925" s="16">
        <v>44161</v>
      </c>
      <c r="B1925" s="106">
        <v>2019</v>
      </c>
      <c r="C1925" s="2" t="s">
        <v>14</v>
      </c>
      <c r="D1925" s="2" t="s">
        <v>15</v>
      </c>
      <c r="E1925" s="78" t="s">
        <v>997</v>
      </c>
      <c r="F1925" s="69">
        <v>6</v>
      </c>
      <c r="G1925" s="2" t="s">
        <v>990</v>
      </c>
      <c r="H1925" s="2" t="s">
        <v>11</v>
      </c>
      <c r="I1925" s="94"/>
      <c r="J1925" s="39" t="s">
        <v>2215</v>
      </c>
      <c r="K1925" s="2">
        <v>60</v>
      </c>
      <c r="L1925" s="2"/>
      <c r="M1925" s="2">
        <v>76.44</v>
      </c>
      <c r="N1925" s="2">
        <v>71.37</v>
      </c>
      <c r="O1925" s="33">
        <f t="shared" si="110"/>
        <v>93.367346938775512</v>
      </c>
    </row>
    <row r="1926" spans="1:15" x14ac:dyDescent="0.35">
      <c r="A1926" s="16">
        <v>44161</v>
      </c>
      <c r="B1926" s="106">
        <v>2019</v>
      </c>
      <c r="C1926" s="2" t="s">
        <v>14</v>
      </c>
      <c r="D1926" s="2" t="s">
        <v>15</v>
      </c>
      <c r="E1926" s="78" t="s">
        <v>997</v>
      </c>
      <c r="F1926" s="69">
        <v>6</v>
      </c>
      <c r="G1926" s="2" t="s">
        <v>990</v>
      </c>
      <c r="H1926" s="2" t="s">
        <v>10</v>
      </c>
      <c r="I1926" s="94"/>
      <c r="J1926" s="39" t="s">
        <v>2216</v>
      </c>
      <c r="K1926" s="2">
        <v>7</v>
      </c>
      <c r="L1926" s="2"/>
      <c r="M1926" s="2">
        <v>68.89</v>
      </c>
      <c r="N1926" s="2">
        <v>62.76</v>
      </c>
      <c r="O1926" s="33">
        <f t="shared" si="110"/>
        <v>91.10175642328349</v>
      </c>
    </row>
    <row r="1927" spans="1:15" x14ac:dyDescent="0.35">
      <c r="A1927" s="16">
        <v>44161</v>
      </c>
      <c r="B1927" s="106">
        <v>2019</v>
      </c>
      <c r="C1927" s="2" t="s">
        <v>14</v>
      </c>
      <c r="D1927" s="2" t="s">
        <v>14</v>
      </c>
      <c r="E1927" s="78" t="s">
        <v>999</v>
      </c>
      <c r="F1927" s="126">
        <v>8</v>
      </c>
      <c r="G1927" s="2" t="s">
        <v>952</v>
      </c>
      <c r="H1927" s="2" t="s">
        <v>8</v>
      </c>
      <c r="I1927" s="70"/>
      <c r="J1927" s="39" t="s">
        <v>2217</v>
      </c>
      <c r="K1927" s="2">
        <v>332</v>
      </c>
      <c r="L1927" s="2" t="s">
        <v>1035</v>
      </c>
      <c r="M1927" s="2" t="s">
        <v>1042</v>
      </c>
      <c r="N1927" s="2">
        <v>108.93</v>
      </c>
      <c r="O1927" s="33">
        <f t="shared" si="110"/>
        <v>94.447668794737879</v>
      </c>
    </row>
    <row r="1928" spans="1:15" x14ac:dyDescent="0.35">
      <c r="A1928" s="16">
        <v>44161</v>
      </c>
      <c r="B1928" s="106">
        <v>2019</v>
      </c>
      <c r="C1928" s="2" t="s">
        <v>14</v>
      </c>
      <c r="D1928" s="2" t="s">
        <v>14</v>
      </c>
      <c r="E1928" s="78" t="s">
        <v>999</v>
      </c>
      <c r="F1928" s="126">
        <v>8</v>
      </c>
      <c r="G1928" s="2" t="s">
        <v>952</v>
      </c>
      <c r="H1928" s="2" t="s">
        <v>12</v>
      </c>
      <c r="I1928" s="70"/>
      <c r="J1928" s="39" t="s">
        <v>2218</v>
      </c>
      <c r="K1928" s="2">
        <v>315</v>
      </c>
      <c r="L1928" s="2">
        <v>10.88</v>
      </c>
      <c r="M1928" s="2">
        <v>125.19</v>
      </c>
      <c r="N1928" s="2">
        <v>115.69</v>
      </c>
      <c r="O1928" s="33">
        <f t="shared" ref="O1928:O1959" si="111">100/(M1928-L1928)*(N1928-L1928)</f>
        <v>91.689266030968426</v>
      </c>
    </row>
    <row r="1929" spans="1:15" x14ac:dyDescent="0.35">
      <c r="A1929" s="141">
        <v>44127</v>
      </c>
      <c r="B1929" s="145">
        <v>2019</v>
      </c>
      <c r="C1929" s="148" t="s">
        <v>14</v>
      </c>
      <c r="D1929" s="151" t="s">
        <v>15</v>
      </c>
      <c r="E1929" s="78" t="s">
        <v>1000</v>
      </c>
      <c r="F1929" s="123">
        <v>9</v>
      </c>
      <c r="G1929" s="148" t="s">
        <v>952</v>
      </c>
      <c r="H1929" s="148" t="s">
        <v>12</v>
      </c>
      <c r="I1929" s="149"/>
      <c r="J1929" s="164" t="s">
        <v>1482</v>
      </c>
      <c r="K1929" s="1"/>
      <c r="L1929" s="39">
        <v>10.89</v>
      </c>
      <c r="M1929" s="39">
        <v>100.68</v>
      </c>
      <c r="N1929" s="39">
        <v>95.6</v>
      </c>
      <c r="O1929" s="33">
        <f t="shared" si="111"/>
        <v>94.342354382447922</v>
      </c>
    </row>
    <row r="1930" spans="1:15" x14ac:dyDescent="0.35">
      <c r="A1930" s="16">
        <v>44161</v>
      </c>
      <c r="B1930" s="106">
        <v>2019</v>
      </c>
      <c r="C1930" s="2" t="s">
        <v>14</v>
      </c>
      <c r="D1930" s="2" t="s">
        <v>14</v>
      </c>
      <c r="E1930" s="78" t="s">
        <v>999</v>
      </c>
      <c r="F1930" s="126">
        <v>8</v>
      </c>
      <c r="G1930" s="2" t="s">
        <v>952</v>
      </c>
      <c r="H1930" s="2" t="s">
        <v>11</v>
      </c>
      <c r="I1930" s="70"/>
      <c r="J1930" s="39" t="s">
        <v>2219</v>
      </c>
      <c r="K1930" s="2">
        <v>350</v>
      </c>
      <c r="L1930" s="2" t="s">
        <v>1043</v>
      </c>
      <c r="M1930" s="2" t="s">
        <v>1044</v>
      </c>
      <c r="N1930" s="2">
        <v>79.62</v>
      </c>
      <c r="O1930" s="33">
        <f t="shared" si="111"/>
        <v>91.400425985090507</v>
      </c>
    </row>
    <row r="1931" spans="1:15" x14ac:dyDescent="0.35">
      <c r="A1931" s="16">
        <v>44161</v>
      </c>
      <c r="B1931" s="106">
        <v>2019</v>
      </c>
      <c r="C1931" s="2" t="s">
        <v>14</v>
      </c>
      <c r="D1931" s="2" t="s">
        <v>14</v>
      </c>
      <c r="E1931" s="78" t="s">
        <v>999</v>
      </c>
      <c r="F1931" s="69">
        <v>8</v>
      </c>
      <c r="G1931" s="2" t="s">
        <v>952</v>
      </c>
      <c r="H1931" s="2" t="s">
        <v>10</v>
      </c>
      <c r="I1931" s="94"/>
      <c r="J1931" s="39" t="s">
        <v>2220</v>
      </c>
      <c r="K1931" s="2">
        <v>12</v>
      </c>
      <c r="L1931" s="2"/>
      <c r="M1931" s="2">
        <v>83.18</v>
      </c>
      <c r="N1931" s="2">
        <v>75.47</v>
      </c>
      <c r="O1931" s="33">
        <f t="shared" si="111"/>
        <v>90.730944938687173</v>
      </c>
    </row>
    <row r="1932" spans="1:15" x14ac:dyDescent="0.35">
      <c r="A1932" s="16">
        <v>44161</v>
      </c>
      <c r="B1932" s="106">
        <v>2019</v>
      </c>
      <c r="C1932" s="2" t="s">
        <v>14</v>
      </c>
      <c r="D1932" s="2" t="s">
        <v>14</v>
      </c>
      <c r="E1932" s="78" t="s">
        <v>999</v>
      </c>
      <c r="F1932" s="126">
        <v>8</v>
      </c>
      <c r="G1932" s="2" t="s">
        <v>990</v>
      </c>
      <c r="H1932" s="2" t="s">
        <v>8</v>
      </c>
      <c r="I1932" s="70"/>
      <c r="J1932" s="39" t="s">
        <v>2221</v>
      </c>
      <c r="K1932" s="2">
        <v>337</v>
      </c>
      <c r="L1932" s="2" t="s">
        <v>1045</v>
      </c>
      <c r="M1932" s="2" t="s">
        <v>1046</v>
      </c>
      <c r="N1932" s="2">
        <v>108.72</v>
      </c>
      <c r="O1932" s="33">
        <f t="shared" si="111"/>
        <v>93.005057734516654</v>
      </c>
    </row>
    <row r="1933" spans="1:15" x14ac:dyDescent="0.35">
      <c r="A1933" s="16">
        <v>44161</v>
      </c>
      <c r="B1933" s="106">
        <v>2019</v>
      </c>
      <c r="C1933" s="2" t="s">
        <v>14</v>
      </c>
      <c r="D1933" s="2" t="s">
        <v>14</v>
      </c>
      <c r="E1933" s="78" t="s">
        <v>999</v>
      </c>
      <c r="F1933" s="126">
        <v>8</v>
      </c>
      <c r="G1933" s="2" t="s">
        <v>990</v>
      </c>
      <c r="H1933" s="2" t="s">
        <v>12</v>
      </c>
      <c r="I1933" s="70"/>
      <c r="J1933" s="39" t="s">
        <v>2222</v>
      </c>
      <c r="K1933" s="2">
        <v>344</v>
      </c>
      <c r="L1933" s="2" t="s">
        <v>1047</v>
      </c>
      <c r="M1933" s="2" t="s">
        <v>1048</v>
      </c>
      <c r="N1933" s="2">
        <v>102.77</v>
      </c>
      <c r="O1933" s="33">
        <f t="shared" si="111"/>
        <v>94.546581284858505</v>
      </c>
    </row>
    <row r="1934" spans="1:15" x14ac:dyDescent="0.35">
      <c r="A1934" s="16">
        <v>44161</v>
      </c>
      <c r="B1934" s="106">
        <v>2019</v>
      </c>
      <c r="C1934" s="2" t="s">
        <v>14</v>
      </c>
      <c r="D1934" s="2" t="s">
        <v>14</v>
      </c>
      <c r="E1934" s="78" t="s">
        <v>999</v>
      </c>
      <c r="F1934" s="126">
        <v>8</v>
      </c>
      <c r="G1934" s="2" t="s">
        <v>990</v>
      </c>
      <c r="H1934" s="2" t="s">
        <v>11</v>
      </c>
      <c r="I1934" s="70"/>
      <c r="J1934" s="39" t="s">
        <v>2223</v>
      </c>
      <c r="K1934" s="2">
        <v>341</v>
      </c>
      <c r="L1934" s="2" t="s">
        <v>1049</v>
      </c>
      <c r="M1934" s="2" t="s">
        <v>1050</v>
      </c>
      <c r="N1934" s="2">
        <v>108.2</v>
      </c>
      <c r="O1934" s="33">
        <f t="shared" si="111"/>
        <v>92.014742014742012</v>
      </c>
    </row>
    <row r="1935" spans="1:15" x14ac:dyDescent="0.35">
      <c r="A1935" s="16">
        <v>44161</v>
      </c>
      <c r="B1935" s="106">
        <v>2019</v>
      </c>
      <c r="C1935" s="2" t="s">
        <v>14</v>
      </c>
      <c r="D1935" s="2" t="s">
        <v>14</v>
      </c>
      <c r="E1935" s="78" t="s">
        <v>999</v>
      </c>
      <c r="F1935" s="69">
        <v>8</v>
      </c>
      <c r="G1935" s="2" t="s">
        <v>990</v>
      </c>
      <c r="H1935" s="2" t="s">
        <v>10</v>
      </c>
      <c r="I1935" s="94"/>
      <c r="J1935" s="39" t="s">
        <v>2224</v>
      </c>
      <c r="K1935" s="2">
        <v>41</v>
      </c>
      <c r="L1935" s="2"/>
      <c r="M1935" s="2">
        <v>74.569999999999993</v>
      </c>
      <c r="N1935" s="2">
        <v>67.06</v>
      </c>
      <c r="O1935" s="33">
        <f t="shared" si="111"/>
        <v>89.928925841491235</v>
      </c>
    </row>
    <row r="1936" spans="1:15" x14ac:dyDescent="0.35">
      <c r="A1936" s="16">
        <v>44161</v>
      </c>
      <c r="B1936" s="106">
        <v>2019</v>
      </c>
      <c r="C1936" s="2" t="s">
        <v>14</v>
      </c>
      <c r="D1936" s="2" t="s">
        <v>13</v>
      </c>
      <c r="E1936" s="78" t="s">
        <v>993</v>
      </c>
      <c r="F1936" s="126">
        <v>2</v>
      </c>
      <c r="G1936" s="2" t="s">
        <v>952</v>
      </c>
      <c r="H1936" s="2" t="s">
        <v>8</v>
      </c>
      <c r="I1936" s="70"/>
      <c r="J1936" s="39" t="s">
        <v>2225</v>
      </c>
      <c r="K1936" s="2">
        <v>324</v>
      </c>
      <c r="L1936" s="2">
        <v>11.28</v>
      </c>
      <c r="M1936" s="2">
        <v>136.72</v>
      </c>
      <c r="N1936" s="2">
        <v>130.38999999999999</v>
      </c>
      <c r="O1936" s="33">
        <f t="shared" si="111"/>
        <v>94.953762755102034</v>
      </c>
    </row>
    <row r="1937" spans="1:15" x14ac:dyDescent="0.35">
      <c r="A1937" s="16">
        <v>44161</v>
      </c>
      <c r="B1937" s="106">
        <v>2019</v>
      </c>
      <c r="C1937" s="2" t="s">
        <v>14</v>
      </c>
      <c r="D1937" s="2" t="s">
        <v>13</v>
      </c>
      <c r="E1937" s="78" t="s">
        <v>993</v>
      </c>
      <c r="F1937" s="69">
        <v>2</v>
      </c>
      <c r="G1937" s="2" t="s">
        <v>952</v>
      </c>
      <c r="H1937" s="2" t="s">
        <v>12</v>
      </c>
      <c r="I1937" s="94"/>
      <c r="J1937" s="39" t="s">
        <v>2226</v>
      </c>
      <c r="K1937" s="2">
        <v>135</v>
      </c>
      <c r="L1937" s="2">
        <v>10.99</v>
      </c>
      <c r="M1937" s="2">
        <v>95.58</v>
      </c>
      <c r="N1937" s="2">
        <v>90.43</v>
      </c>
      <c r="O1937" s="33">
        <f t="shared" si="111"/>
        <v>93.911809906608354</v>
      </c>
    </row>
    <row r="1938" spans="1:15" x14ac:dyDescent="0.35">
      <c r="A1938" s="16">
        <v>44161</v>
      </c>
      <c r="B1938" s="106">
        <v>2019</v>
      </c>
      <c r="C1938" s="2" t="s">
        <v>14</v>
      </c>
      <c r="D1938" s="2" t="s">
        <v>13</v>
      </c>
      <c r="E1938" s="78" t="s">
        <v>993</v>
      </c>
      <c r="F1938" s="126">
        <v>2</v>
      </c>
      <c r="G1938" s="2" t="s">
        <v>952</v>
      </c>
      <c r="H1938" s="2" t="s">
        <v>11</v>
      </c>
      <c r="I1938" s="70"/>
      <c r="J1938" s="39" t="s">
        <v>2227</v>
      </c>
      <c r="K1938" s="2">
        <v>338</v>
      </c>
      <c r="L1938" s="2" t="s">
        <v>1029</v>
      </c>
      <c r="M1938" s="2" t="s">
        <v>1051</v>
      </c>
      <c r="N1938" s="2">
        <v>92.73</v>
      </c>
      <c r="O1938" s="33">
        <f t="shared" si="111"/>
        <v>91.158365976496938</v>
      </c>
    </row>
    <row r="1939" spans="1:15" x14ac:dyDescent="0.35">
      <c r="A1939" s="16">
        <v>44161</v>
      </c>
      <c r="B1939" s="106">
        <v>2019</v>
      </c>
      <c r="C1939" s="2" t="s">
        <v>14</v>
      </c>
      <c r="D1939" s="2" t="s">
        <v>13</v>
      </c>
      <c r="E1939" s="78" t="s">
        <v>993</v>
      </c>
      <c r="F1939" s="69">
        <v>2</v>
      </c>
      <c r="G1939" s="2" t="s">
        <v>952</v>
      </c>
      <c r="H1939" s="2" t="s">
        <v>10</v>
      </c>
      <c r="I1939" s="94"/>
      <c r="J1939" s="39" t="s">
        <v>2228</v>
      </c>
      <c r="K1939" s="2">
        <v>55</v>
      </c>
      <c r="L1939" s="2"/>
      <c r="M1939" s="2">
        <v>83.75</v>
      </c>
      <c r="N1939" s="2">
        <v>76.010000000000005</v>
      </c>
      <c r="O1939" s="33">
        <f t="shared" si="111"/>
        <v>90.758208955223878</v>
      </c>
    </row>
    <row r="1940" spans="1:15" x14ac:dyDescent="0.35">
      <c r="A1940" s="141">
        <v>44127</v>
      </c>
      <c r="B1940" s="145">
        <v>2019</v>
      </c>
      <c r="C1940" s="148" t="s">
        <v>14</v>
      </c>
      <c r="D1940" s="151" t="s">
        <v>15</v>
      </c>
      <c r="E1940" s="78" t="s">
        <v>1000</v>
      </c>
      <c r="F1940" s="123">
        <v>9</v>
      </c>
      <c r="G1940" s="148" t="s">
        <v>952</v>
      </c>
      <c r="H1940" s="148" t="s">
        <v>11</v>
      </c>
      <c r="I1940" s="149"/>
      <c r="J1940" s="164" t="s">
        <v>1483</v>
      </c>
      <c r="K1940" s="1"/>
      <c r="L1940" s="39">
        <v>10.89</v>
      </c>
      <c r="M1940" s="39">
        <v>91.89</v>
      </c>
      <c r="N1940" s="39">
        <v>82.5</v>
      </c>
      <c r="O1940" s="33">
        <f t="shared" si="111"/>
        <v>88.407407407407405</v>
      </c>
    </row>
    <row r="1941" spans="1:15" x14ac:dyDescent="0.35">
      <c r="A1941" s="16">
        <v>44161</v>
      </c>
      <c r="B1941" s="106">
        <v>2019</v>
      </c>
      <c r="C1941" s="2" t="s">
        <v>14</v>
      </c>
      <c r="D1941" s="2" t="s">
        <v>13</v>
      </c>
      <c r="E1941" s="78" t="s">
        <v>993</v>
      </c>
      <c r="F1941" s="126">
        <v>2</v>
      </c>
      <c r="G1941" s="2" t="s">
        <v>990</v>
      </c>
      <c r="H1941" s="2" t="s">
        <v>8</v>
      </c>
      <c r="I1941" s="70"/>
      <c r="J1941" s="39" t="s">
        <v>2229</v>
      </c>
      <c r="K1941" s="2">
        <v>334</v>
      </c>
      <c r="L1941" s="2">
        <v>11.29</v>
      </c>
      <c r="M1941" s="2">
        <v>93.14</v>
      </c>
      <c r="N1941" s="2">
        <v>86.98</v>
      </c>
      <c r="O1941" s="33">
        <f t="shared" si="111"/>
        <v>92.474037874160061</v>
      </c>
    </row>
    <row r="1942" spans="1:15" x14ac:dyDescent="0.35">
      <c r="A1942" s="16">
        <v>44161</v>
      </c>
      <c r="B1942" s="106">
        <v>2019</v>
      </c>
      <c r="C1942" s="2" t="s">
        <v>14</v>
      </c>
      <c r="D1942" s="2" t="s">
        <v>13</v>
      </c>
      <c r="E1942" s="78" t="s">
        <v>993</v>
      </c>
      <c r="F1942" s="126">
        <v>2</v>
      </c>
      <c r="G1942" s="2" t="s">
        <v>990</v>
      </c>
      <c r="H1942" s="2" t="s">
        <v>12</v>
      </c>
      <c r="I1942" s="70"/>
      <c r="J1942" s="39" t="s">
        <v>2230</v>
      </c>
      <c r="K1942" s="2">
        <v>319</v>
      </c>
      <c r="L1942" s="2">
        <v>11.31</v>
      </c>
      <c r="M1942" s="2">
        <v>132.07</v>
      </c>
      <c r="N1942" s="2">
        <v>122.22</v>
      </c>
      <c r="O1942" s="33">
        <f t="shared" si="111"/>
        <v>91.843325604504813</v>
      </c>
    </row>
    <row r="1943" spans="1:15" x14ac:dyDescent="0.35">
      <c r="A1943" s="16">
        <v>44161</v>
      </c>
      <c r="B1943" s="106">
        <v>2019</v>
      </c>
      <c r="C1943" s="2" t="s">
        <v>14</v>
      </c>
      <c r="D1943" s="2" t="s">
        <v>13</v>
      </c>
      <c r="E1943" s="78" t="s">
        <v>993</v>
      </c>
      <c r="F1943" s="69">
        <v>2</v>
      </c>
      <c r="G1943" s="2" t="s">
        <v>990</v>
      </c>
      <c r="H1943" s="2" t="s">
        <v>11</v>
      </c>
      <c r="I1943" s="94"/>
      <c r="J1943" s="39" t="s">
        <v>2231</v>
      </c>
      <c r="K1943" s="2">
        <v>31</v>
      </c>
      <c r="L1943" s="2"/>
      <c r="M1943" s="2">
        <v>81.59</v>
      </c>
      <c r="N1943" s="2">
        <v>75.59</v>
      </c>
      <c r="O1943" s="33">
        <f t="shared" si="111"/>
        <v>92.646157617355058</v>
      </c>
    </row>
    <row r="1944" spans="1:15" x14ac:dyDescent="0.35">
      <c r="A1944" s="16">
        <v>44161</v>
      </c>
      <c r="B1944" s="106">
        <v>2019</v>
      </c>
      <c r="C1944" s="2" t="s">
        <v>14</v>
      </c>
      <c r="D1944" s="2" t="s">
        <v>13</v>
      </c>
      <c r="E1944" s="78" t="s">
        <v>993</v>
      </c>
      <c r="F1944" s="69">
        <v>2</v>
      </c>
      <c r="G1944" s="2" t="s">
        <v>990</v>
      </c>
      <c r="H1944" s="2" t="s">
        <v>10</v>
      </c>
      <c r="I1944" s="94"/>
      <c r="J1944" s="39" t="s">
        <v>2232</v>
      </c>
      <c r="K1944" s="2">
        <v>8</v>
      </c>
      <c r="L1944" s="2"/>
      <c r="M1944" s="2">
        <v>83.66</v>
      </c>
      <c r="N1944" s="2">
        <v>74.72</v>
      </c>
      <c r="O1944" s="33">
        <f t="shared" si="111"/>
        <v>89.313889552952418</v>
      </c>
    </row>
    <row r="1945" spans="1:15" x14ac:dyDescent="0.35">
      <c r="A1945" s="16">
        <v>44161</v>
      </c>
      <c r="B1945" s="106">
        <v>2019</v>
      </c>
      <c r="C1945" s="2" t="s">
        <v>14</v>
      </c>
      <c r="D1945" s="2" t="s">
        <v>13</v>
      </c>
      <c r="E1945" s="78" t="s">
        <v>992</v>
      </c>
      <c r="F1945" s="126">
        <v>1</v>
      </c>
      <c r="G1945" s="2" t="s">
        <v>952</v>
      </c>
      <c r="H1945" s="2" t="s">
        <v>8</v>
      </c>
      <c r="I1945" s="70"/>
      <c r="J1945" s="39" t="s">
        <v>2233</v>
      </c>
      <c r="K1945" s="2">
        <v>339</v>
      </c>
      <c r="L1945" s="2" t="s">
        <v>1052</v>
      </c>
      <c r="M1945" s="2" t="s">
        <v>1053</v>
      </c>
      <c r="N1945" s="2">
        <v>87.32</v>
      </c>
      <c r="O1945" s="33">
        <f t="shared" si="111"/>
        <v>90.433341226616122</v>
      </c>
    </row>
    <row r="1946" spans="1:15" x14ac:dyDescent="0.35">
      <c r="A1946" s="16">
        <v>44161</v>
      </c>
      <c r="B1946" s="106">
        <v>2019</v>
      </c>
      <c r="C1946" s="2" t="s">
        <v>14</v>
      </c>
      <c r="D1946" s="2" t="s">
        <v>13</v>
      </c>
      <c r="E1946" s="78" t="s">
        <v>992</v>
      </c>
      <c r="F1946" s="126">
        <v>1</v>
      </c>
      <c r="G1946" s="2" t="s">
        <v>952</v>
      </c>
      <c r="H1946" s="2" t="s">
        <v>12</v>
      </c>
      <c r="I1946" s="70"/>
      <c r="J1946" s="39" t="s">
        <v>2234</v>
      </c>
      <c r="K1946" s="2">
        <v>304</v>
      </c>
      <c r="L1946" s="2">
        <v>11.3</v>
      </c>
      <c r="M1946" s="2">
        <v>140.62</v>
      </c>
      <c r="N1946" s="2">
        <v>129.94999999999999</v>
      </c>
      <c r="O1946" s="33">
        <f t="shared" si="111"/>
        <v>91.749149396845027</v>
      </c>
    </row>
    <row r="1947" spans="1:15" x14ac:dyDescent="0.35">
      <c r="A1947" s="16">
        <v>44161</v>
      </c>
      <c r="B1947" s="106">
        <v>2019</v>
      </c>
      <c r="C1947" s="2" t="s">
        <v>14</v>
      </c>
      <c r="D1947" s="2" t="s">
        <v>13</v>
      </c>
      <c r="E1947" s="78" t="s">
        <v>992</v>
      </c>
      <c r="F1947" s="126">
        <v>1</v>
      </c>
      <c r="G1947" s="2" t="s">
        <v>952</v>
      </c>
      <c r="H1947" s="2" t="s">
        <v>11</v>
      </c>
      <c r="I1947" s="70"/>
      <c r="J1947" s="39" t="s">
        <v>2235</v>
      </c>
      <c r="K1947" s="2">
        <v>308</v>
      </c>
      <c r="L1947" s="2">
        <v>10.91</v>
      </c>
      <c r="M1947" s="2">
        <v>87.35</v>
      </c>
      <c r="N1947" s="2">
        <v>79.900000000000006</v>
      </c>
      <c r="O1947" s="33">
        <f t="shared" si="111"/>
        <v>90.253793825222402</v>
      </c>
    </row>
    <row r="1948" spans="1:15" x14ac:dyDescent="0.35">
      <c r="A1948" s="16">
        <v>44161</v>
      </c>
      <c r="B1948" s="106">
        <v>2019</v>
      </c>
      <c r="C1948" s="2" t="s">
        <v>14</v>
      </c>
      <c r="D1948" s="2" t="s">
        <v>13</v>
      </c>
      <c r="E1948" s="78" t="s">
        <v>992</v>
      </c>
      <c r="F1948" s="69">
        <v>1</v>
      </c>
      <c r="G1948" s="2" t="s">
        <v>952</v>
      </c>
      <c r="H1948" s="2" t="s">
        <v>10</v>
      </c>
      <c r="I1948" s="94"/>
      <c r="J1948" s="39" t="s">
        <v>2236</v>
      </c>
      <c r="K1948" s="2">
        <v>42</v>
      </c>
      <c r="L1948" s="2"/>
      <c r="M1948" s="2">
        <v>83.17</v>
      </c>
      <c r="N1948" s="2">
        <v>74.319999999999993</v>
      </c>
      <c r="O1948" s="33">
        <f t="shared" si="111"/>
        <v>89.35914392208727</v>
      </c>
    </row>
    <row r="1949" spans="1:15" x14ac:dyDescent="0.35">
      <c r="A1949" s="16">
        <v>44161</v>
      </c>
      <c r="B1949" s="106">
        <v>2019</v>
      </c>
      <c r="C1949" s="2" t="s">
        <v>14</v>
      </c>
      <c r="D1949" s="2" t="s">
        <v>13</v>
      </c>
      <c r="E1949" s="78" t="s">
        <v>992</v>
      </c>
      <c r="F1949" s="126">
        <v>1</v>
      </c>
      <c r="G1949" s="2" t="s">
        <v>990</v>
      </c>
      <c r="H1949" s="2" t="s">
        <v>8</v>
      </c>
      <c r="I1949" s="70"/>
      <c r="J1949" s="39" t="s">
        <v>2237</v>
      </c>
      <c r="K1949" s="2">
        <v>323</v>
      </c>
      <c r="L1949" s="2">
        <v>11.25</v>
      </c>
      <c r="M1949" s="2">
        <v>143.74</v>
      </c>
      <c r="N1949" s="2">
        <v>132.63999999999999</v>
      </c>
      <c r="O1949" s="33">
        <f t="shared" si="111"/>
        <v>91.622009208242119</v>
      </c>
    </row>
    <row r="1950" spans="1:15" x14ac:dyDescent="0.35">
      <c r="A1950" s="16">
        <v>44161</v>
      </c>
      <c r="B1950" s="106">
        <v>2019</v>
      </c>
      <c r="C1950" s="2" t="s">
        <v>14</v>
      </c>
      <c r="D1950" s="2" t="s">
        <v>13</v>
      </c>
      <c r="E1950" s="78" t="s">
        <v>992</v>
      </c>
      <c r="F1950" s="69">
        <v>1</v>
      </c>
      <c r="G1950" s="2" t="s">
        <v>990</v>
      </c>
      <c r="H1950" s="2" t="s">
        <v>12</v>
      </c>
      <c r="I1950" s="94"/>
      <c r="J1950" s="39" t="s">
        <v>2238</v>
      </c>
      <c r="K1950" s="2">
        <v>40</v>
      </c>
      <c r="L1950" s="2"/>
      <c r="M1950" s="2">
        <v>97.89</v>
      </c>
      <c r="N1950" s="2">
        <v>88.96</v>
      </c>
      <c r="O1950" s="33">
        <f t="shared" si="111"/>
        <v>90.877515578710785</v>
      </c>
    </row>
    <row r="1951" spans="1:15" x14ac:dyDescent="0.35">
      <c r="A1951" s="141">
        <v>44127</v>
      </c>
      <c r="B1951" s="145">
        <v>2019</v>
      </c>
      <c r="C1951" s="148" t="s">
        <v>14</v>
      </c>
      <c r="D1951" s="151" t="s">
        <v>15</v>
      </c>
      <c r="E1951" s="78" t="s">
        <v>1000</v>
      </c>
      <c r="F1951" s="123">
        <v>9</v>
      </c>
      <c r="G1951" s="148" t="s">
        <v>952</v>
      </c>
      <c r="H1951" s="148" t="s">
        <v>10</v>
      </c>
      <c r="I1951" s="149"/>
      <c r="J1951" s="164" t="s">
        <v>1484</v>
      </c>
      <c r="K1951" s="1"/>
      <c r="L1951" s="39">
        <v>10.89</v>
      </c>
      <c r="M1951" s="39">
        <v>80.739999999999995</v>
      </c>
      <c r="N1951" s="39">
        <v>70.64</v>
      </c>
      <c r="O1951" s="33">
        <f t="shared" si="111"/>
        <v>85.540443808160347</v>
      </c>
    </row>
    <row r="1952" spans="1:15" x14ac:dyDescent="0.35">
      <c r="A1952" s="16">
        <v>44161</v>
      </c>
      <c r="B1952" s="106">
        <v>2019</v>
      </c>
      <c r="C1952" s="2" t="s">
        <v>14</v>
      </c>
      <c r="D1952" s="2" t="s">
        <v>13</v>
      </c>
      <c r="E1952" s="78" t="s">
        <v>992</v>
      </c>
      <c r="F1952" s="126">
        <v>1</v>
      </c>
      <c r="G1952" s="2" t="s">
        <v>990</v>
      </c>
      <c r="H1952" s="2" t="s">
        <v>11</v>
      </c>
      <c r="I1952" s="70"/>
      <c r="J1952" s="39" t="s">
        <v>2239</v>
      </c>
      <c r="K1952" s="2">
        <v>309</v>
      </c>
      <c r="L1952" s="2">
        <v>10.96</v>
      </c>
      <c r="M1952" s="2">
        <v>108.88</v>
      </c>
      <c r="N1952" s="2">
        <v>98.86</v>
      </c>
      <c r="O1952" s="33">
        <f t="shared" si="111"/>
        <v>89.767156862745111</v>
      </c>
    </row>
    <row r="1953" spans="1:15" x14ac:dyDescent="0.35">
      <c r="A1953" s="16">
        <v>44161</v>
      </c>
      <c r="B1953" s="106">
        <v>2019</v>
      </c>
      <c r="C1953" s="2" t="s">
        <v>14</v>
      </c>
      <c r="D1953" s="2" t="s">
        <v>13</v>
      </c>
      <c r="E1953" s="78" t="s">
        <v>992</v>
      </c>
      <c r="F1953" s="69">
        <v>1</v>
      </c>
      <c r="G1953" s="2" t="s">
        <v>990</v>
      </c>
      <c r="H1953" s="2" t="s">
        <v>10</v>
      </c>
      <c r="I1953" s="94"/>
      <c r="J1953" s="39" t="s">
        <v>2240</v>
      </c>
      <c r="K1953" s="2">
        <v>16</v>
      </c>
      <c r="L1953" s="2"/>
      <c r="M1953" s="2">
        <v>85.9</v>
      </c>
      <c r="N1953" s="2">
        <v>77.36</v>
      </c>
      <c r="O1953" s="33">
        <f t="shared" si="111"/>
        <v>90.058207217694985</v>
      </c>
    </row>
    <row r="1954" spans="1:15" x14ac:dyDescent="0.35">
      <c r="A1954" s="16">
        <v>44161</v>
      </c>
      <c r="B1954" s="106">
        <v>2019</v>
      </c>
      <c r="C1954" s="2" t="s">
        <v>14</v>
      </c>
      <c r="D1954" s="2" t="s">
        <v>14</v>
      </c>
      <c r="E1954" s="78" t="s">
        <v>993</v>
      </c>
      <c r="F1954" s="69">
        <v>2</v>
      </c>
      <c r="G1954" s="2" t="s">
        <v>952</v>
      </c>
      <c r="H1954" s="2" t="s">
        <v>8</v>
      </c>
      <c r="I1954" s="94"/>
      <c r="J1954" s="39" t="s">
        <v>2241</v>
      </c>
      <c r="K1954" s="2">
        <v>149</v>
      </c>
      <c r="L1954" s="2">
        <v>10.93</v>
      </c>
      <c r="M1954" s="2">
        <v>97.38</v>
      </c>
      <c r="N1954" s="2">
        <v>91.21</v>
      </c>
      <c r="O1954" s="33">
        <f t="shared" si="111"/>
        <v>92.862926547137093</v>
      </c>
    </row>
    <row r="1955" spans="1:15" x14ac:dyDescent="0.35">
      <c r="A1955" s="16">
        <v>44161</v>
      </c>
      <c r="B1955" s="106">
        <v>2019</v>
      </c>
      <c r="C1955" s="2" t="s">
        <v>14</v>
      </c>
      <c r="D1955" s="2" t="s">
        <v>14</v>
      </c>
      <c r="E1955" s="78" t="s">
        <v>993</v>
      </c>
      <c r="F1955" s="126">
        <v>2</v>
      </c>
      <c r="G1955" s="2" t="s">
        <v>952</v>
      </c>
      <c r="H1955" s="2" t="s">
        <v>12</v>
      </c>
      <c r="I1955" s="70"/>
      <c r="J1955" s="39" t="s">
        <v>2242</v>
      </c>
      <c r="K1955" s="2">
        <v>343</v>
      </c>
      <c r="L1955" s="2">
        <v>11.3</v>
      </c>
      <c r="M1955" s="2">
        <v>107.34</v>
      </c>
      <c r="N1955" s="2">
        <v>102.81</v>
      </c>
      <c r="O1955" s="33">
        <f t="shared" si="111"/>
        <v>95.283215326947101</v>
      </c>
    </row>
    <row r="1956" spans="1:15" x14ac:dyDescent="0.35">
      <c r="A1956" s="16">
        <v>44161</v>
      </c>
      <c r="B1956" s="106">
        <v>2019</v>
      </c>
      <c r="C1956" s="2" t="s">
        <v>14</v>
      </c>
      <c r="D1956" s="2" t="s">
        <v>14</v>
      </c>
      <c r="E1956" s="78" t="s">
        <v>993</v>
      </c>
      <c r="F1956" s="69">
        <v>2</v>
      </c>
      <c r="G1956" s="2" t="s">
        <v>952</v>
      </c>
      <c r="H1956" s="2" t="s">
        <v>11</v>
      </c>
      <c r="I1956" s="94"/>
      <c r="J1956" s="39" t="s">
        <v>2243</v>
      </c>
      <c r="K1956" s="2">
        <v>145</v>
      </c>
      <c r="L1956" s="2">
        <v>10.9</v>
      </c>
      <c r="M1956" s="2">
        <v>99.43</v>
      </c>
      <c r="N1956" s="2">
        <v>93.54</v>
      </c>
      <c r="O1956" s="33">
        <f t="shared" si="111"/>
        <v>93.346888060544458</v>
      </c>
    </row>
    <row r="1957" spans="1:15" x14ac:dyDescent="0.35">
      <c r="A1957" s="16">
        <v>44161</v>
      </c>
      <c r="B1957" s="106">
        <v>2019</v>
      </c>
      <c r="C1957" s="2" t="s">
        <v>14</v>
      </c>
      <c r="D1957" s="2" t="s">
        <v>14</v>
      </c>
      <c r="E1957" s="78" t="s">
        <v>993</v>
      </c>
      <c r="F1957" s="69">
        <v>2</v>
      </c>
      <c r="G1957" s="2" t="s">
        <v>952</v>
      </c>
      <c r="H1957" s="2" t="s">
        <v>10</v>
      </c>
      <c r="I1957" s="94"/>
      <c r="J1957" s="39" t="s">
        <v>2244</v>
      </c>
      <c r="K1957" s="2">
        <v>51</v>
      </c>
      <c r="L1957" s="2"/>
      <c r="M1957" s="2">
        <v>78.53</v>
      </c>
      <c r="N1957" s="2">
        <v>70.790000000000006</v>
      </c>
      <c r="O1957" s="33">
        <f t="shared" si="111"/>
        <v>90.143894053228067</v>
      </c>
    </row>
    <row r="1958" spans="1:15" x14ac:dyDescent="0.35">
      <c r="A1958" s="16">
        <v>44161</v>
      </c>
      <c r="B1958" s="106">
        <v>2019</v>
      </c>
      <c r="C1958" s="2" t="s">
        <v>14</v>
      </c>
      <c r="D1958" s="2" t="s">
        <v>14</v>
      </c>
      <c r="E1958" s="78" t="s">
        <v>993</v>
      </c>
      <c r="F1958" s="69">
        <v>2</v>
      </c>
      <c r="G1958" s="2" t="s">
        <v>990</v>
      </c>
      <c r="H1958" s="2" t="s">
        <v>8</v>
      </c>
      <c r="I1958" s="94"/>
      <c r="J1958" s="39" t="s">
        <v>2245</v>
      </c>
      <c r="K1958" s="2">
        <v>146</v>
      </c>
      <c r="L1958" s="2">
        <v>11.01</v>
      </c>
      <c r="M1958" s="2">
        <v>59.48</v>
      </c>
      <c r="N1958" s="2">
        <v>56.61</v>
      </c>
      <c r="O1958" s="33">
        <f t="shared" si="111"/>
        <v>94.078811636063548</v>
      </c>
    </row>
    <row r="1959" spans="1:15" x14ac:dyDescent="0.35">
      <c r="A1959" s="16">
        <v>44161</v>
      </c>
      <c r="B1959" s="106">
        <v>2019</v>
      </c>
      <c r="C1959" s="2" t="s">
        <v>14</v>
      </c>
      <c r="D1959" s="2" t="s">
        <v>14</v>
      </c>
      <c r="E1959" s="78" t="s">
        <v>993</v>
      </c>
      <c r="F1959" s="126">
        <v>2</v>
      </c>
      <c r="G1959" s="2" t="s">
        <v>990</v>
      </c>
      <c r="H1959" s="2" t="s">
        <v>12</v>
      </c>
      <c r="I1959" s="70"/>
      <c r="J1959" s="39" t="s">
        <v>2246</v>
      </c>
      <c r="K1959" s="2">
        <v>316</v>
      </c>
      <c r="L1959" s="2">
        <v>11.28</v>
      </c>
      <c r="M1959" s="2">
        <v>128.31</v>
      </c>
      <c r="N1959" s="2">
        <v>121.22</v>
      </c>
      <c r="O1959" s="33">
        <f t="shared" si="111"/>
        <v>93.941724344185246</v>
      </c>
    </row>
    <row r="1960" spans="1:15" x14ac:dyDescent="0.35">
      <c r="A1960" s="16">
        <v>44161</v>
      </c>
      <c r="B1960" s="106">
        <v>2019</v>
      </c>
      <c r="C1960" s="2" t="s">
        <v>14</v>
      </c>
      <c r="D1960" s="2" t="s">
        <v>14</v>
      </c>
      <c r="E1960" s="78" t="s">
        <v>993</v>
      </c>
      <c r="F1960" s="126">
        <v>2</v>
      </c>
      <c r="G1960" s="2" t="s">
        <v>990</v>
      </c>
      <c r="H1960" s="2" t="s">
        <v>11</v>
      </c>
      <c r="I1960" s="70"/>
      <c r="J1960" s="39" t="s">
        <v>2247</v>
      </c>
      <c r="K1960" s="2">
        <v>333</v>
      </c>
      <c r="L1960" s="2">
        <v>11.29</v>
      </c>
      <c r="M1960" s="2">
        <v>102.41</v>
      </c>
      <c r="N1960" s="2">
        <v>96.89</v>
      </c>
      <c r="O1960" s="33">
        <f t="shared" ref="O1960:O1991" si="112">100/(M1960-L1960)*(N1960-L1960)</f>
        <v>93.942054433713764</v>
      </c>
    </row>
    <row r="1961" spans="1:15" x14ac:dyDescent="0.35">
      <c r="A1961" s="16">
        <v>44161</v>
      </c>
      <c r="B1961" s="106">
        <v>2019</v>
      </c>
      <c r="C1961" s="2" t="s">
        <v>14</v>
      </c>
      <c r="D1961" s="2" t="s">
        <v>14</v>
      </c>
      <c r="E1961" s="78" t="s">
        <v>993</v>
      </c>
      <c r="F1961" s="69">
        <v>2</v>
      </c>
      <c r="G1961" s="2" t="s">
        <v>990</v>
      </c>
      <c r="H1961" s="2" t="s">
        <v>10</v>
      </c>
      <c r="I1961" s="94"/>
      <c r="J1961" s="39" t="s">
        <v>2248</v>
      </c>
      <c r="K1961" s="2">
        <v>10</v>
      </c>
      <c r="L1961" s="2"/>
      <c r="M1961" s="2">
        <v>90.46</v>
      </c>
      <c r="N1961" s="2">
        <v>81.319999999999993</v>
      </c>
      <c r="O1961" s="33">
        <f t="shared" si="112"/>
        <v>89.896086668140612</v>
      </c>
    </row>
    <row r="1962" spans="1:15" x14ac:dyDescent="0.35">
      <c r="A1962" s="141">
        <v>44127</v>
      </c>
      <c r="B1962" s="145">
        <v>2019</v>
      </c>
      <c r="C1962" s="148" t="s">
        <v>14</v>
      </c>
      <c r="D1962" s="151" t="s">
        <v>15</v>
      </c>
      <c r="E1962" s="78" t="s">
        <v>1000</v>
      </c>
      <c r="F1962" s="123">
        <v>9</v>
      </c>
      <c r="G1962" s="148" t="s">
        <v>990</v>
      </c>
      <c r="H1962" s="148" t="s">
        <v>8</v>
      </c>
      <c r="I1962" s="149"/>
      <c r="J1962" s="164" t="s">
        <v>1485</v>
      </c>
      <c r="K1962" s="1"/>
      <c r="L1962" s="39">
        <v>10.89</v>
      </c>
      <c r="M1962" s="39">
        <v>107.11</v>
      </c>
      <c r="N1962" s="39">
        <v>101.68</v>
      </c>
      <c r="O1962" s="33">
        <f t="shared" si="112"/>
        <v>94.356682602369574</v>
      </c>
    </row>
    <row r="1963" spans="1:15" x14ac:dyDescent="0.35">
      <c r="A1963" s="16">
        <v>44161</v>
      </c>
      <c r="B1963" s="106">
        <v>2019</v>
      </c>
      <c r="C1963" s="2" t="s">
        <v>14</v>
      </c>
      <c r="D1963" s="2" t="s">
        <v>15</v>
      </c>
      <c r="E1963" s="78" t="s">
        <v>999</v>
      </c>
      <c r="F1963" s="126">
        <v>8</v>
      </c>
      <c r="G1963" s="2" t="s">
        <v>952</v>
      </c>
      <c r="H1963" s="2" t="s">
        <v>8</v>
      </c>
      <c r="I1963" s="70"/>
      <c r="J1963" s="39" t="s">
        <v>2249</v>
      </c>
      <c r="K1963" s="2">
        <v>340</v>
      </c>
      <c r="L1963" s="2">
        <v>11.28</v>
      </c>
      <c r="M1963" s="2">
        <v>94.73</v>
      </c>
      <c r="N1963" s="169">
        <v>91.67</v>
      </c>
      <c r="O1963" s="33">
        <f t="shared" si="112"/>
        <v>96.333133612941893</v>
      </c>
    </row>
    <row r="1964" spans="1:15" x14ac:dyDescent="0.35">
      <c r="A1964" s="16">
        <v>44161</v>
      </c>
      <c r="B1964" s="106">
        <v>2019</v>
      </c>
      <c r="C1964" s="2" t="s">
        <v>14</v>
      </c>
      <c r="D1964" s="2" t="s">
        <v>15</v>
      </c>
      <c r="E1964" s="78" t="s">
        <v>999</v>
      </c>
      <c r="F1964" s="126">
        <v>8</v>
      </c>
      <c r="G1964" s="2" t="s">
        <v>952</v>
      </c>
      <c r="H1964" s="2" t="s">
        <v>12</v>
      </c>
      <c r="I1964" s="70"/>
      <c r="J1964" s="39" t="s">
        <v>2250</v>
      </c>
      <c r="K1964" s="2">
        <v>341</v>
      </c>
      <c r="L1964" s="2">
        <v>10.88</v>
      </c>
      <c r="M1964" s="2">
        <v>120.41</v>
      </c>
      <c r="N1964" s="169">
        <v>116.56</v>
      </c>
      <c r="O1964" s="33">
        <f t="shared" si="112"/>
        <v>96.484981283666585</v>
      </c>
    </row>
    <row r="1965" spans="1:15" x14ac:dyDescent="0.35">
      <c r="A1965" s="16">
        <v>44161</v>
      </c>
      <c r="B1965" s="106">
        <v>2019</v>
      </c>
      <c r="C1965" s="2" t="s">
        <v>14</v>
      </c>
      <c r="D1965" s="2" t="s">
        <v>15</v>
      </c>
      <c r="E1965" s="78" t="s">
        <v>999</v>
      </c>
      <c r="F1965" s="69">
        <v>8</v>
      </c>
      <c r="G1965" s="2" t="s">
        <v>952</v>
      </c>
      <c r="H1965" s="2" t="s">
        <v>11</v>
      </c>
      <c r="I1965" s="94"/>
      <c r="J1965" s="39" t="s">
        <v>2251</v>
      </c>
      <c r="K1965" s="2">
        <v>136</v>
      </c>
      <c r="L1965" s="2">
        <v>10.93</v>
      </c>
      <c r="M1965" s="2">
        <v>105.44</v>
      </c>
      <c r="N1965" s="169">
        <v>99.98</v>
      </c>
      <c r="O1965" s="33">
        <f t="shared" si="112"/>
        <v>94.22283356258599</v>
      </c>
    </row>
    <row r="1966" spans="1:15" x14ac:dyDescent="0.35">
      <c r="A1966" s="16">
        <v>44161</v>
      </c>
      <c r="B1966" s="106">
        <v>2019</v>
      </c>
      <c r="C1966" s="2" t="s">
        <v>14</v>
      </c>
      <c r="D1966" s="2" t="s">
        <v>15</v>
      </c>
      <c r="E1966" s="78" t="s">
        <v>999</v>
      </c>
      <c r="F1966" s="69">
        <v>8</v>
      </c>
      <c r="G1966" s="2" t="s">
        <v>952</v>
      </c>
      <c r="H1966" s="2" t="s">
        <v>10</v>
      </c>
      <c r="I1966" s="94"/>
      <c r="J1966" s="39" t="s">
        <v>2252</v>
      </c>
      <c r="K1966" s="2">
        <v>13</v>
      </c>
      <c r="L1966" s="2"/>
      <c r="M1966" s="2">
        <v>90.76</v>
      </c>
      <c r="N1966" s="169">
        <v>82.41</v>
      </c>
      <c r="O1966" s="33">
        <f t="shared" si="112"/>
        <v>90.799911855442915</v>
      </c>
    </row>
    <row r="1967" spans="1:15" x14ac:dyDescent="0.35">
      <c r="A1967" s="16">
        <v>44161</v>
      </c>
      <c r="B1967" s="106">
        <v>2019</v>
      </c>
      <c r="C1967" s="2" t="s">
        <v>14</v>
      </c>
      <c r="D1967" s="2" t="s">
        <v>15</v>
      </c>
      <c r="E1967" s="78" t="s">
        <v>999</v>
      </c>
      <c r="F1967" s="126">
        <v>8</v>
      </c>
      <c r="G1967" s="2" t="s">
        <v>990</v>
      </c>
      <c r="H1967" s="2" t="s">
        <v>8</v>
      </c>
      <c r="I1967" s="70"/>
      <c r="J1967" s="39" t="s">
        <v>2253</v>
      </c>
      <c r="K1967" s="2">
        <v>327</v>
      </c>
      <c r="L1967" s="2">
        <v>11.28</v>
      </c>
      <c r="M1967" s="2">
        <v>138.47</v>
      </c>
      <c r="N1967" s="2">
        <v>133.66</v>
      </c>
      <c r="O1967" s="33">
        <f t="shared" si="112"/>
        <v>96.218256152213215</v>
      </c>
    </row>
    <row r="1968" spans="1:15" x14ac:dyDescent="0.35">
      <c r="A1968" s="16">
        <v>44161</v>
      </c>
      <c r="B1968" s="106">
        <v>2019</v>
      </c>
      <c r="C1968" s="2" t="s">
        <v>14</v>
      </c>
      <c r="D1968" s="2" t="s">
        <v>15</v>
      </c>
      <c r="E1968" s="78" t="s">
        <v>999</v>
      </c>
      <c r="F1968" s="126">
        <v>8</v>
      </c>
      <c r="G1968" s="2" t="s">
        <v>990</v>
      </c>
      <c r="H1968" s="2" t="s">
        <v>12</v>
      </c>
      <c r="I1968" s="70"/>
      <c r="J1968" s="39" t="s">
        <v>2254</v>
      </c>
      <c r="K1968" s="2">
        <v>305</v>
      </c>
      <c r="L1968" s="2">
        <v>11.28</v>
      </c>
      <c r="M1968" s="2">
        <v>146.78</v>
      </c>
      <c r="N1968" s="169">
        <v>140.69</v>
      </c>
      <c r="O1968" s="33">
        <f t="shared" si="112"/>
        <v>95.505535055350549</v>
      </c>
    </row>
    <row r="1969" spans="1:15" x14ac:dyDescent="0.35">
      <c r="A1969" s="16">
        <v>44161</v>
      </c>
      <c r="B1969" s="106">
        <v>2019</v>
      </c>
      <c r="C1969" s="2" t="s">
        <v>14</v>
      </c>
      <c r="D1969" s="2" t="s">
        <v>15</v>
      </c>
      <c r="E1969" s="78" t="s">
        <v>999</v>
      </c>
      <c r="F1969" s="126">
        <v>8</v>
      </c>
      <c r="G1969" s="2" t="s">
        <v>990</v>
      </c>
      <c r="H1969" s="2" t="s">
        <v>11</v>
      </c>
      <c r="I1969" s="70"/>
      <c r="J1969" s="39" t="s">
        <v>2255</v>
      </c>
      <c r="K1969" s="2">
        <v>358</v>
      </c>
      <c r="L1969" s="2">
        <v>11.26</v>
      </c>
      <c r="M1969" s="2">
        <v>105.51</v>
      </c>
      <c r="N1969" s="169">
        <v>99.39</v>
      </c>
      <c r="O1969" s="33">
        <f t="shared" si="112"/>
        <v>93.50663129973475</v>
      </c>
    </row>
    <row r="1970" spans="1:15" x14ac:dyDescent="0.35">
      <c r="A1970" s="16">
        <v>44161</v>
      </c>
      <c r="B1970" s="106">
        <v>2019</v>
      </c>
      <c r="C1970" s="2" t="s">
        <v>14</v>
      </c>
      <c r="D1970" s="2" t="s">
        <v>15</v>
      </c>
      <c r="E1970" s="78" t="s">
        <v>999</v>
      </c>
      <c r="F1970" s="69">
        <v>8</v>
      </c>
      <c r="G1970" s="2" t="s">
        <v>990</v>
      </c>
      <c r="H1970" s="2" t="s">
        <v>10</v>
      </c>
      <c r="I1970" s="94"/>
      <c r="J1970" s="39" t="s">
        <v>2256</v>
      </c>
      <c r="K1970" s="2">
        <v>2</v>
      </c>
      <c r="L1970" s="2"/>
      <c r="M1970" s="2">
        <v>84.95</v>
      </c>
      <c r="N1970" s="169">
        <v>77.319999999999993</v>
      </c>
      <c r="O1970" s="33">
        <f t="shared" si="112"/>
        <v>91.018246027074738</v>
      </c>
    </row>
    <row r="1971" spans="1:15" x14ac:dyDescent="0.35">
      <c r="A1971" s="16">
        <v>44161</v>
      </c>
      <c r="B1971" s="106">
        <v>2019</v>
      </c>
      <c r="C1971" s="2" t="s">
        <v>14</v>
      </c>
      <c r="D1971" s="2" t="s">
        <v>16</v>
      </c>
      <c r="E1971" s="78" t="s">
        <v>996</v>
      </c>
      <c r="F1971" s="126">
        <v>5</v>
      </c>
      <c r="G1971" s="2" t="s">
        <v>952</v>
      </c>
      <c r="H1971" s="2" t="s">
        <v>8</v>
      </c>
      <c r="I1971" s="70"/>
      <c r="J1971" s="39" t="s">
        <v>2257</v>
      </c>
      <c r="K1971" s="2">
        <v>321</v>
      </c>
      <c r="L1971" s="2">
        <v>11.33</v>
      </c>
      <c r="M1971" s="2">
        <v>70.13</v>
      </c>
      <c r="N1971" s="2">
        <v>69.25</v>
      </c>
      <c r="O1971" s="33">
        <f t="shared" si="112"/>
        <v>98.503401360544231</v>
      </c>
    </row>
    <row r="1972" spans="1:15" x14ac:dyDescent="0.35">
      <c r="A1972" s="16">
        <v>44161</v>
      </c>
      <c r="B1972" s="106">
        <v>2019</v>
      </c>
      <c r="C1972" s="2" t="s">
        <v>14</v>
      </c>
      <c r="D1972" s="2" t="s">
        <v>16</v>
      </c>
      <c r="E1972" s="78" t="s">
        <v>996</v>
      </c>
      <c r="F1972" s="69">
        <v>5</v>
      </c>
      <c r="G1972" s="2" t="s">
        <v>952</v>
      </c>
      <c r="H1972" s="2" t="s">
        <v>12</v>
      </c>
      <c r="I1972" s="94"/>
      <c r="J1972" s="39" t="s">
        <v>2258</v>
      </c>
      <c r="K1972" s="2">
        <v>143</v>
      </c>
      <c r="L1972" s="2">
        <v>10.89</v>
      </c>
      <c r="M1972" s="2">
        <v>104.58</v>
      </c>
      <c r="N1972" s="2">
        <v>101.22</v>
      </c>
      <c r="O1972" s="33">
        <f t="shared" si="112"/>
        <v>96.413704771053474</v>
      </c>
    </row>
    <row r="1973" spans="1:15" x14ac:dyDescent="0.35">
      <c r="A1973" s="141">
        <v>44127</v>
      </c>
      <c r="B1973" s="145">
        <v>2019</v>
      </c>
      <c r="C1973" s="148" t="s">
        <v>14</v>
      </c>
      <c r="D1973" s="151" t="s">
        <v>15</v>
      </c>
      <c r="E1973" s="78" t="s">
        <v>1000</v>
      </c>
      <c r="F1973" s="123">
        <v>9</v>
      </c>
      <c r="G1973" s="148" t="s">
        <v>990</v>
      </c>
      <c r="H1973" s="148" t="s">
        <v>12</v>
      </c>
      <c r="I1973" s="149"/>
      <c r="J1973" s="164" t="s">
        <v>1486</v>
      </c>
      <c r="K1973" s="1"/>
      <c r="L1973" s="39">
        <v>10.89</v>
      </c>
      <c r="M1973" s="39">
        <v>104.13</v>
      </c>
      <c r="N1973" s="39">
        <v>98.17</v>
      </c>
      <c r="O1973" s="33">
        <f t="shared" si="112"/>
        <v>93.607893607893615</v>
      </c>
    </row>
    <row r="1974" spans="1:15" x14ac:dyDescent="0.35">
      <c r="A1974" s="16">
        <v>44161</v>
      </c>
      <c r="B1974" s="106">
        <v>2019</v>
      </c>
      <c r="C1974" s="2" t="s">
        <v>14</v>
      </c>
      <c r="D1974" s="2" t="s">
        <v>16</v>
      </c>
      <c r="E1974" s="78" t="s">
        <v>996</v>
      </c>
      <c r="F1974" s="69">
        <v>5</v>
      </c>
      <c r="G1974" s="2" t="s">
        <v>952</v>
      </c>
      <c r="H1974" s="2" t="s">
        <v>11</v>
      </c>
      <c r="I1974" s="94"/>
      <c r="J1974" s="39" t="s">
        <v>2259</v>
      </c>
      <c r="K1974" s="2">
        <v>33</v>
      </c>
      <c r="L1974" s="2"/>
      <c r="M1974" s="2">
        <v>93.22</v>
      </c>
      <c r="N1974" s="2">
        <v>86.69</v>
      </c>
      <c r="O1974" s="33">
        <f t="shared" si="112"/>
        <v>92.995065436601593</v>
      </c>
    </row>
    <row r="1975" spans="1:15" x14ac:dyDescent="0.35">
      <c r="A1975" s="16">
        <v>44161</v>
      </c>
      <c r="B1975" s="106">
        <v>2019</v>
      </c>
      <c r="C1975" s="2" t="s">
        <v>14</v>
      </c>
      <c r="D1975" s="2" t="s">
        <v>16</v>
      </c>
      <c r="E1975" s="78" t="s">
        <v>996</v>
      </c>
      <c r="F1975" s="69">
        <v>5</v>
      </c>
      <c r="G1975" s="2" t="s">
        <v>952</v>
      </c>
      <c r="H1975" s="2" t="s">
        <v>10</v>
      </c>
      <c r="I1975" s="94"/>
      <c r="J1975" s="39" t="s">
        <v>2260</v>
      </c>
      <c r="K1975" s="2">
        <v>1</v>
      </c>
      <c r="L1975" s="2"/>
      <c r="M1975" s="2">
        <v>77.42</v>
      </c>
      <c r="N1975" s="2">
        <v>70.06</v>
      </c>
      <c r="O1975" s="33">
        <f t="shared" si="112"/>
        <v>90.493412554895386</v>
      </c>
    </row>
    <row r="1976" spans="1:15" x14ac:dyDescent="0.35">
      <c r="A1976" s="16">
        <v>44161</v>
      </c>
      <c r="B1976" s="106">
        <v>2019</v>
      </c>
      <c r="C1976" s="2" t="s">
        <v>14</v>
      </c>
      <c r="D1976" s="2" t="s">
        <v>16</v>
      </c>
      <c r="E1976" s="78" t="s">
        <v>996</v>
      </c>
      <c r="F1976" s="126">
        <v>5</v>
      </c>
      <c r="G1976" s="2" t="s">
        <v>990</v>
      </c>
      <c r="H1976" s="2" t="s">
        <v>8</v>
      </c>
      <c r="I1976" s="70"/>
      <c r="J1976" s="39" t="s">
        <v>2261</v>
      </c>
      <c r="K1976" s="2">
        <v>342</v>
      </c>
      <c r="L1976" s="2" t="s">
        <v>1027</v>
      </c>
      <c r="M1976" s="2" t="s">
        <v>1054</v>
      </c>
      <c r="N1976" s="2">
        <v>88.95</v>
      </c>
      <c r="O1976" s="33">
        <f t="shared" si="112"/>
        <v>96.485781696262265</v>
      </c>
    </row>
    <row r="1977" spans="1:15" x14ac:dyDescent="0.35">
      <c r="A1977" s="16">
        <v>44161</v>
      </c>
      <c r="B1977" s="106">
        <v>2019</v>
      </c>
      <c r="C1977" s="2" t="s">
        <v>14</v>
      </c>
      <c r="D1977" s="2" t="s">
        <v>16</v>
      </c>
      <c r="E1977" s="78" t="s">
        <v>996</v>
      </c>
      <c r="F1977" s="126">
        <v>5</v>
      </c>
      <c r="G1977" s="2" t="s">
        <v>990</v>
      </c>
      <c r="H1977" s="2" t="s">
        <v>12</v>
      </c>
      <c r="I1977" s="70"/>
      <c r="J1977" s="39" t="s">
        <v>2262</v>
      </c>
      <c r="K1977" s="2">
        <v>158</v>
      </c>
      <c r="L1977" s="2">
        <v>10.89</v>
      </c>
      <c r="M1977" s="2">
        <v>105.71</v>
      </c>
      <c r="N1977" s="2">
        <v>100.22</v>
      </c>
      <c r="O1977" s="33">
        <f t="shared" si="112"/>
        <v>94.21008226112636</v>
      </c>
    </row>
    <row r="1978" spans="1:15" x14ac:dyDescent="0.35">
      <c r="A1978" s="16">
        <v>44161</v>
      </c>
      <c r="B1978" s="106">
        <v>2019</v>
      </c>
      <c r="C1978" s="2" t="s">
        <v>14</v>
      </c>
      <c r="D1978" s="2" t="s">
        <v>16</v>
      </c>
      <c r="E1978" s="78" t="s">
        <v>996</v>
      </c>
      <c r="F1978" s="69">
        <v>5</v>
      </c>
      <c r="G1978" s="2" t="s">
        <v>990</v>
      </c>
      <c r="H1978" s="2" t="s">
        <v>11</v>
      </c>
      <c r="I1978" s="94"/>
      <c r="J1978" s="39" t="s">
        <v>2263</v>
      </c>
      <c r="K1978" s="2">
        <v>137</v>
      </c>
      <c r="L1978" s="2">
        <v>10.93</v>
      </c>
      <c r="M1978" s="2">
        <v>91.83</v>
      </c>
      <c r="N1978" s="169">
        <v>85.55</v>
      </c>
      <c r="O1978" s="33">
        <f t="shared" si="112"/>
        <v>92.237330037082813</v>
      </c>
    </row>
    <row r="1979" spans="1:15" x14ac:dyDescent="0.35">
      <c r="A1979" s="16">
        <v>44161</v>
      </c>
      <c r="B1979" s="106">
        <v>2019</v>
      </c>
      <c r="C1979" s="2" t="s">
        <v>14</v>
      </c>
      <c r="D1979" s="2" t="s">
        <v>16</v>
      </c>
      <c r="E1979" s="78" t="s">
        <v>996</v>
      </c>
      <c r="F1979" s="69">
        <v>5</v>
      </c>
      <c r="G1979" s="2" t="s">
        <v>990</v>
      </c>
      <c r="H1979" s="2" t="s">
        <v>10</v>
      </c>
      <c r="I1979" s="94"/>
      <c r="J1979" s="2" t="s">
        <v>2264</v>
      </c>
      <c r="K1979" s="2">
        <v>14</v>
      </c>
      <c r="L1979" s="2"/>
      <c r="M1979" s="2">
        <v>77.180000000000007</v>
      </c>
      <c r="N1979" s="2">
        <v>69.760000000000005</v>
      </c>
      <c r="O1979" s="33">
        <f t="shared" si="112"/>
        <v>90.386110391293073</v>
      </c>
    </row>
    <row r="1980" spans="1:15" x14ac:dyDescent="0.35">
      <c r="A1980" s="141">
        <v>44127</v>
      </c>
      <c r="B1980" s="145">
        <v>2019</v>
      </c>
      <c r="C1980" s="148" t="s">
        <v>14</v>
      </c>
      <c r="D1980" s="151" t="s">
        <v>15</v>
      </c>
      <c r="E1980" s="78" t="s">
        <v>1000</v>
      </c>
      <c r="F1980" s="123">
        <v>9</v>
      </c>
      <c r="G1980" s="148" t="s">
        <v>990</v>
      </c>
      <c r="H1980" s="148" t="s">
        <v>11</v>
      </c>
      <c r="I1980" s="149"/>
      <c r="J1980" s="164" t="s">
        <v>1487</v>
      </c>
      <c r="K1980" s="1"/>
      <c r="L1980" s="39">
        <v>10.89</v>
      </c>
      <c r="M1980" s="39">
        <v>91.82</v>
      </c>
      <c r="N1980" s="39">
        <v>82.63</v>
      </c>
      <c r="O1980" s="33">
        <f t="shared" si="112"/>
        <v>88.644507599159766</v>
      </c>
    </row>
    <row r="1981" spans="1:15" x14ac:dyDescent="0.35">
      <c r="A1981" s="141">
        <v>44127</v>
      </c>
      <c r="B1981" s="145">
        <v>2019</v>
      </c>
      <c r="C1981" s="148" t="s">
        <v>14</v>
      </c>
      <c r="D1981" s="151" t="s">
        <v>15</v>
      </c>
      <c r="E1981" s="78" t="s">
        <v>1000</v>
      </c>
      <c r="F1981" s="123">
        <v>9</v>
      </c>
      <c r="G1981" s="148" t="s">
        <v>990</v>
      </c>
      <c r="H1981" s="148" t="s">
        <v>10</v>
      </c>
      <c r="I1981" s="149"/>
      <c r="J1981" s="164" t="s">
        <v>1488</v>
      </c>
      <c r="K1981" s="1"/>
      <c r="L1981" s="39">
        <v>10.89</v>
      </c>
      <c r="M1981" s="39">
        <v>90.68</v>
      </c>
      <c r="N1981" s="39">
        <v>80</v>
      </c>
      <c r="O1981" s="33">
        <f t="shared" si="112"/>
        <v>86.614864018047371</v>
      </c>
    </row>
    <row r="1982" spans="1:15" x14ac:dyDescent="0.35">
      <c r="A1982" s="141">
        <v>44127</v>
      </c>
      <c r="B1982" s="145">
        <v>2019</v>
      </c>
      <c r="C1982" s="148" t="s">
        <v>14</v>
      </c>
      <c r="D1982" s="151" t="s">
        <v>16</v>
      </c>
      <c r="E1982" s="78" t="s">
        <v>999</v>
      </c>
      <c r="F1982" s="123">
        <v>8</v>
      </c>
      <c r="G1982" s="148" t="s">
        <v>952</v>
      </c>
      <c r="H1982" s="148" t="s">
        <v>8</v>
      </c>
      <c r="I1982" s="149"/>
      <c r="J1982" s="164" t="s">
        <v>1489</v>
      </c>
      <c r="K1982" s="1"/>
      <c r="L1982" s="39">
        <v>10.89</v>
      </c>
      <c r="M1982" s="39">
        <v>92.55</v>
      </c>
      <c r="N1982" s="39">
        <v>86.58</v>
      </c>
      <c r="O1982" s="33">
        <f t="shared" si="112"/>
        <v>92.689199118295363</v>
      </c>
    </row>
    <row r="1983" spans="1:15" x14ac:dyDescent="0.35">
      <c r="A1983" s="141">
        <v>44127</v>
      </c>
      <c r="B1983" s="145">
        <v>2019</v>
      </c>
      <c r="C1983" s="148" t="s">
        <v>14</v>
      </c>
      <c r="D1983" s="151" t="s">
        <v>14</v>
      </c>
      <c r="E1983" s="78" t="s">
        <v>994</v>
      </c>
      <c r="F1983" s="123">
        <v>3</v>
      </c>
      <c r="G1983" s="148" t="s">
        <v>952</v>
      </c>
      <c r="H1983" s="148" t="s">
        <v>8</v>
      </c>
      <c r="I1983" s="149"/>
      <c r="J1983" s="164" t="s">
        <v>1409</v>
      </c>
      <c r="K1983" s="1"/>
      <c r="L1983" s="2">
        <v>10.89</v>
      </c>
      <c r="M1983" s="2">
        <v>98.48</v>
      </c>
      <c r="N1983" s="2">
        <v>94.83</v>
      </c>
      <c r="O1983" s="33">
        <f t="shared" si="112"/>
        <v>95.832857632149782</v>
      </c>
    </row>
    <row r="1984" spans="1:15" x14ac:dyDescent="0.35">
      <c r="A1984" s="141">
        <v>44127</v>
      </c>
      <c r="B1984" s="145">
        <v>2019</v>
      </c>
      <c r="C1984" s="148" t="s">
        <v>14</v>
      </c>
      <c r="D1984" s="151" t="s">
        <v>16</v>
      </c>
      <c r="E1984" s="78" t="s">
        <v>999</v>
      </c>
      <c r="F1984" s="123">
        <v>8</v>
      </c>
      <c r="G1984" s="148" t="s">
        <v>952</v>
      </c>
      <c r="H1984" s="148" t="s">
        <v>12</v>
      </c>
      <c r="I1984" s="149"/>
      <c r="J1984" s="164" t="s">
        <v>1490</v>
      </c>
      <c r="K1984" s="1"/>
      <c r="L1984" s="39">
        <v>10.89</v>
      </c>
      <c r="M1984" s="39">
        <v>100.28</v>
      </c>
      <c r="N1984" s="39">
        <v>95.01</v>
      </c>
      <c r="O1984" s="33">
        <f t="shared" si="112"/>
        <v>94.10448596039825</v>
      </c>
    </row>
    <row r="1985" spans="1:15" x14ac:dyDescent="0.35">
      <c r="A1985" s="141">
        <v>44127</v>
      </c>
      <c r="B1985" s="145">
        <v>2019</v>
      </c>
      <c r="C1985" s="148" t="s">
        <v>14</v>
      </c>
      <c r="D1985" s="151" t="s">
        <v>16</v>
      </c>
      <c r="E1985" s="78" t="s">
        <v>999</v>
      </c>
      <c r="F1985" s="123">
        <v>8</v>
      </c>
      <c r="G1985" s="148" t="s">
        <v>952</v>
      </c>
      <c r="H1985" s="148" t="s">
        <v>11</v>
      </c>
      <c r="I1985" s="149"/>
      <c r="J1985" s="164" t="s">
        <v>1491</v>
      </c>
      <c r="K1985" s="1"/>
      <c r="L1985" s="39">
        <v>10.89</v>
      </c>
      <c r="M1985" s="39">
        <v>96.16</v>
      </c>
      <c r="N1985" s="39">
        <v>88.04</v>
      </c>
      <c r="O1985" s="33">
        <f t="shared" si="112"/>
        <v>90.477307376568561</v>
      </c>
    </row>
    <row r="1986" spans="1:15" x14ac:dyDescent="0.35">
      <c r="A1986" s="141">
        <v>44127</v>
      </c>
      <c r="B1986" s="145">
        <v>2019</v>
      </c>
      <c r="C1986" s="148" t="s">
        <v>14</v>
      </c>
      <c r="D1986" s="151" t="s">
        <v>16</v>
      </c>
      <c r="E1986" s="78" t="s">
        <v>999</v>
      </c>
      <c r="F1986" s="123">
        <v>8</v>
      </c>
      <c r="G1986" s="148" t="s">
        <v>952</v>
      </c>
      <c r="H1986" s="148" t="s">
        <v>10</v>
      </c>
      <c r="I1986" s="149"/>
      <c r="J1986" s="164" t="s">
        <v>1492</v>
      </c>
      <c r="K1986" s="1"/>
      <c r="L1986" s="39">
        <v>10.89</v>
      </c>
      <c r="M1986" s="39">
        <v>92.88</v>
      </c>
      <c r="N1986" s="39">
        <v>83.4</v>
      </c>
      <c r="O1986" s="33">
        <f t="shared" si="112"/>
        <v>88.437614343212601</v>
      </c>
    </row>
    <row r="1987" spans="1:15" x14ac:dyDescent="0.35">
      <c r="A1987" s="141">
        <v>44127</v>
      </c>
      <c r="B1987" s="145">
        <v>2019</v>
      </c>
      <c r="C1987" s="148" t="s">
        <v>14</v>
      </c>
      <c r="D1987" s="151" t="s">
        <v>16</v>
      </c>
      <c r="E1987" s="78" t="s">
        <v>999</v>
      </c>
      <c r="F1987" s="123">
        <v>8</v>
      </c>
      <c r="G1987" s="148" t="s">
        <v>990</v>
      </c>
      <c r="H1987" s="148" t="s">
        <v>8</v>
      </c>
      <c r="I1987" s="149"/>
      <c r="J1987" s="164" t="s">
        <v>1493</v>
      </c>
      <c r="K1987" s="1"/>
      <c r="L1987" s="39">
        <v>10.89</v>
      </c>
      <c r="M1987" s="39">
        <v>83.3</v>
      </c>
      <c r="N1987" s="39">
        <v>79.459999999999994</v>
      </c>
      <c r="O1987" s="33">
        <f t="shared" si="112"/>
        <v>94.696865073884808</v>
      </c>
    </row>
    <row r="1988" spans="1:15" x14ac:dyDescent="0.35">
      <c r="A1988" s="141">
        <v>44127</v>
      </c>
      <c r="B1988" s="145">
        <v>2019</v>
      </c>
      <c r="C1988" s="148" t="s">
        <v>14</v>
      </c>
      <c r="D1988" s="151" t="s">
        <v>16</v>
      </c>
      <c r="E1988" s="78" t="s">
        <v>999</v>
      </c>
      <c r="F1988" s="123">
        <v>8</v>
      </c>
      <c r="G1988" s="148" t="s">
        <v>990</v>
      </c>
      <c r="H1988" s="148" t="s">
        <v>12</v>
      </c>
      <c r="I1988" s="149"/>
      <c r="J1988" s="164" t="s">
        <v>1494</v>
      </c>
      <c r="K1988" s="1"/>
      <c r="L1988" s="39">
        <v>10.89</v>
      </c>
      <c r="M1988" s="39">
        <v>103.52</v>
      </c>
      <c r="N1988" s="39">
        <v>98.66</v>
      </c>
      <c r="O1988" s="33">
        <f t="shared" si="112"/>
        <v>94.753319658857819</v>
      </c>
    </row>
    <row r="1989" spans="1:15" x14ac:dyDescent="0.35">
      <c r="A1989" s="141">
        <v>44127</v>
      </c>
      <c r="B1989" s="145">
        <v>2019</v>
      </c>
      <c r="C1989" s="148" t="s">
        <v>14</v>
      </c>
      <c r="D1989" s="151" t="s">
        <v>16</v>
      </c>
      <c r="E1989" s="78" t="s">
        <v>999</v>
      </c>
      <c r="F1989" s="123">
        <v>8</v>
      </c>
      <c r="G1989" s="148" t="s">
        <v>990</v>
      </c>
      <c r="H1989" s="148" t="s">
        <v>11</v>
      </c>
      <c r="I1989" s="149"/>
      <c r="J1989" s="164" t="s">
        <v>1495</v>
      </c>
      <c r="K1989" s="1"/>
      <c r="L1989" s="39">
        <v>10.89</v>
      </c>
      <c r="M1989" s="39">
        <v>89.86</v>
      </c>
      <c r="N1989" s="39">
        <v>86.09</v>
      </c>
      <c r="O1989" s="33">
        <f t="shared" si="112"/>
        <v>95.226035203241736</v>
      </c>
    </row>
    <row r="1990" spans="1:15" x14ac:dyDescent="0.35">
      <c r="A1990" s="141">
        <v>44127</v>
      </c>
      <c r="B1990" s="145">
        <v>2019</v>
      </c>
      <c r="C1990" s="148" t="s">
        <v>14</v>
      </c>
      <c r="D1990" s="151" t="s">
        <v>16</v>
      </c>
      <c r="E1990" s="78" t="s">
        <v>999</v>
      </c>
      <c r="F1990" s="123">
        <v>8</v>
      </c>
      <c r="G1990" s="148" t="s">
        <v>990</v>
      </c>
      <c r="H1990" s="148" t="s">
        <v>10</v>
      </c>
      <c r="I1990" s="149"/>
      <c r="J1990" s="164" t="s">
        <v>1496</v>
      </c>
      <c r="K1990" s="1"/>
      <c r="L1990" s="39">
        <v>10.89</v>
      </c>
      <c r="M1990" s="39">
        <v>85.32</v>
      </c>
      <c r="N1990" s="39">
        <v>73.73</v>
      </c>
      <c r="O1990" s="33">
        <f t="shared" si="112"/>
        <v>84.428321913207057</v>
      </c>
    </row>
    <row r="1991" spans="1:15" x14ac:dyDescent="0.35">
      <c r="A1991" s="141">
        <v>44127</v>
      </c>
      <c r="B1991" s="145">
        <v>2019</v>
      </c>
      <c r="C1991" s="148" t="s">
        <v>14</v>
      </c>
      <c r="D1991" s="151" t="s">
        <v>16</v>
      </c>
      <c r="E1991" s="78" t="s">
        <v>995</v>
      </c>
      <c r="F1991" s="123">
        <v>4</v>
      </c>
      <c r="G1991" s="148" t="s">
        <v>952</v>
      </c>
      <c r="H1991" s="148" t="s">
        <v>8</v>
      </c>
      <c r="I1991" s="149"/>
      <c r="J1991" s="164" t="s">
        <v>1497</v>
      </c>
      <c r="K1991" s="1"/>
      <c r="L1991" s="39">
        <v>10.89</v>
      </c>
      <c r="M1991" s="39">
        <v>116.49</v>
      </c>
      <c r="N1991" s="39">
        <v>111.12</v>
      </c>
      <c r="O1991" s="33">
        <f t="shared" si="112"/>
        <v>94.914772727272734</v>
      </c>
    </row>
    <row r="1992" spans="1:15" x14ac:dyDescent="0.35">
      <c r="A1992" s="141">
        <v>44127</v>
      </c>
      <c r="B1992" s="145">
        <v>2019</v>
      </c>
      <c r="C1992" s="148" t="s">
        <v>14</v>
      </c>
      <c r="D1992" s="151" t="s">
        <v>16</v>
      </c>
      <c r="E1992" s="78" t="s">
        <v>995</v>
      </c>
      <c r="F1992" s="153">
        <v>4</v>
      </c>
      <c r="G1992" s="148" t="s">
        <v>952</v>
      </c>
      <c r="H1992" s="148" t="s">
        <v>12</v>
      </c>
      <c r="I1992" s="149"/>
      <c r="J1992" s="164" t="s">
        <v>1498</v>
      </c>
      <c r="K1992" s="1"/>
      <c r="L1992" s="39">
        <v>10.89</v>
      </c>
      <c r="M1992" s="39">
        <v>91.62</v>
      </c>
      <c r="N1992" s="39">
        <v>91.45</v>
      </c>
      <c r="O1992" s="33">
        <f t="shared" ref="O1992:O1993" si="113">100/(M1992-L1992)*(N1992-L1992)</f>
        <v>99.789421528551955</v>
      </c>
    </row>
    <row r="1993" spans="1:15" x14ac:dyDescent="0.35">
      <c r="A1993" s="141">
        <v>44127</v>
      </c>
      <c r="B1993" s="145">
        <v>2019</v>
      </c>
      <c r="C1993" s="148" t="s">
        <v>14</v>
      </c>
      <c r="D1993" s="151" t="s">
        <v>16</v>
      </c>
      <c r="E1993" s="78" t="s">
        <v>995</v>
      </c>
      <c r="F1993" s="153">
        <v>4</v>
      </c>
      <c r="G1993" s="148" t="s">
        <v>952</v>
      </c>
      <c r="H1993" s="148" t="s">
        <v>11</v>
      </c>
      <c r="I1993" s="149"/>
      <c r="J1993" s="164" t="s">
        <v>1499</v>
      </c>
      <c r="K1993" s="1"/>
      <c r="L1993" s="39">
        <v>10.89</v>
      </c>
      <c r="M1993" s="39">
        <v>86.15</v>
      </c>
      <c r="N1993" s="39">
        <v>83.54</v>
      </c>
      <c r="O1993" s="33">
        <f t="shared" si="113"/>
        <v>96.532022322614935</v>
      </c>
    </row>
  </sheetData>
  <autoFilter ref="A1:AC1993" xr:uid="{A12ABFBB-F67E-4CCF-B8B3-E8EA761BDF29}">
    <sortState xmlns:xlrd2="http://schemas.microsoft.com/office/spreadsheetml/2017/richdata2" ref="A2:AC1993">
      <sortCondition ref="J1"/>
    </sortState>
  </autoFilter>
  <conditionalFormatting sqref="V2:V289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289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289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289">
    <cfRule type="cellIs" dxfId="82" priority="12" operator="greaterThan">
      <formula>100</formula>
    </cfRule>
  </conditionalFormatting>
  <conditionalFormatting sqref="O290:O577">
    <cfRule type="cellIs" dxfId="81" priority="11" operator="greaterThan">
      <formula>100</formula>
    </cfRule>
  </conditionalFormatting>
  <conditionalFormatting sqref="O578:O865">
    <cfRule type="cellIs" dxfId="80" priority="6" operator="greaterThan">
      <formula>99</formula>
    </cfRule>
  </conditionalFormatting>
  <conditionalFormatting sqref="O866:O1153">
    <cfRule type="cellIs" dxfId="79" priority="5" operator="greaterThan">
      <formula>99</formula>
    </cfRule>
  </conditionalFormatting>
  <conditionalFormatting sqref="O1154:O1377 O1379:O1441">
    <cfRule type="cellIs" dxfId="78" priority="4" operator="greaterThan">
      <formula>99</formula>
    </cfRule>
  </conditionalFormatting>
  <conditionalFormatting sqref="O1378">
    <cfRule type="cellIs" dxfId="77" priority="3" operator="greaterThan">
      <formula>99</formula>
    </cfRule>
  </conditionalFormatting>
  <conditionalFormatting sqref="O1442:O1729">
    <cfRule type="cellIs" dxfId="76" priority="2" operator="greaterThan">
      <formula>99</formula>
    </cfRule>
  </conditionalFormatting>
  <conditionalFormatting sqref="O1730:O1993">
    <cfRule type="cellIs" dxfId="75" priority="1" operator="greaterThan">
      <formula>99</formula>
    </cfRule>
  </conditionalFormatting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F5FFB-4F93-49C7-AF97-558239BFB3CB}">
  <dimension ref="B1:AC145"/>
  <sheetViews>
    <sheetView zoomScale="70" zoomScaleNormal="70" workbookViewId="0">
      <selection activeCell="C3" sqref="C3"/>
    </sheetView>
  </sheetViews>
  <sheetFormatPr baseColWidth="10" defaultColWidth="10.90625" defaultRowHeight="14.5" x14ac:dyDescent="0.35"/>
  <cols>
    <col min="1" max="16384" width="10.90625" style="4"/>
  </cols>
  <sheetData>
    <row r="1" spans="2:29" ht="94.5" thickBot="1" x14ac:dyDescent="0.4">
      <c r="B1" s="73" t="s">
        <v>7</v>
      </c>
      <c r="C1" s="73" t="s">
        <v>953</v>
      </c>
      <c r="D1" s="73" t="s">
        <v>889</v>
      </c>
      <c r="E1" s="73" t="s">
        <v>887</v>
      </c>
      <c r="F1" s="73" t="s">
        <v>888</v>
      </c>
      <c r="G1" s="73" t="s">
        <v>988</v>
      </c>
      <c r="H1" s="74" t="s">
        <v>5</v>
      </c>
      <c r="I1" s="75" t="s">
        <v>989</v>
      </c>
      <c r="J1" s="98" t="s">
        <v>3</v>
      </c>
      <c r="K1" s="98" t="s">
        <v>2</v>
      </c>
      <c r="L1" s="98" t="s">
        <v>1</v>
      </c>
      <c r="M1" s="99" t="s">
        <v>0</v>
      </c>
      <c r="N1" s="100" t="s">
        <v>9</v>
      </c>
      <c r="O1" s="101" t="s">
        <v>1002</v>
      </c>
      <c r="P1" s="102" t="s">
        <v>1003</v>
      </c>
      <c r="Q1" s="50" t="s">
        <v>939</v>
      </c>
      <c r="R1" s="51" t="s">
        <v>940</v>
      </c>
      <c r="S1" s="52" t="s">
        <v>941</v>
      </c>
      <c r="T1" s="53" t="s">
        <v>942</v>
      </c>
      <c r="U1" s="54" t="s">
        <v>943</v>
      </c>
      <c r="V1" s="55" t="s">
        <v>944</v>
      </c>
      <c r="W1" s="56" t="s">
        <v>945</v>
      </c>
      <c r="X1" s="55" t="s">
        <v>946</v>
      </c>
      <c r="Y1" s="50" t="s">
        <v>947</v>
      </c>
      <c r="Z1" s="52" t="s">
        <v>948</v>
      </c>
      <c r="AA1" s="50" t="s">
        <v>949</v>
      </c>
      <c r="AB1" s="52" t="s">
        <v>950</v>
      </c>
      <c r="AC1" s="52" t="s">
        <v>950</v>
      </c>
    </row>
    <row r="2" spans="2:29" x14ac:dyDescent="0.35">
      <c r="B2" s="71"/>
      <c r="C2" s="71"/>
      <c r="D2" s="71"/>
      <c r="E2" s="71"/>
      <c r="F2" s="71"/>
      <c r="G2" s="39"/>
      <c r="H2" s="39"/>
      <c r="I2" s="39"/>
      <c r="J2" s="39"/>
      <c r="K2" s="39"/>
      <c r="L2" s="39"/>
      <c r="M2" s="39"/>
      <c r="N2" s="43"/>
      <c r="O2" s="33"/>
      <c r="P2" s="44"/>
      <c r="Q2" s="45"/>
      <c r="R2" s="59" t="e">
        <f t="shared" ref="R2:R65" si="0">Z2*((250+(100*X2/100))/1000)*(100/(100-(100*X2/100)))</f>
        <v>#DIV/0!</v>
      </c>
      <c r="S2" s="59" t="e">
        <f>IF(X2="","",R2*(W2/10*15))</f>
        <v>#DIV/0!</v>
      </c>
      <c r="T2" s="59" t="e">
        <f>AA2*((250+(100*X2/100))/1000)*(100/(100-(100*X2/100)))</f>
        <v>#DIV/0!</v>
      </c>
      <c r="U2" s="59" t="e">
        <f t="shared" ref="U2:U65" si="1">IF(X2="","",T2*(W2/10*15))</f>
        <v>#DIV/0!</v>
      </c>
      <c r="V2" s="59" t="e">
        <f t="shared" ref="V2:V65" si="2">IF(Z2="","",S2+U2)</f>
        <v>#DIV/0!</v>
      </c>
      <c r="W2" s="60">
        <v>30</v>
      </c>
      <c r="X2" s="58">
        <f t="shared" ref="X2:X65" si="3">100-O2</f>
        <v>100</v>
      </c>
      <c r="Y2" s="61" t="e">
        <f t="shared" ref="Y2:Y65" si="4">IF(X2="","",((400+X2)/1000)*(100/(100-X2)))</f>
        <v>#DIV/0!</v>
      </c>
      <c r="Z2" s="63">
        <f t="shared" ref="Z2:AA33" si="5">P2</f>
        <v>0</v>
      </c>
      <c r="AA2" s="62">
        <f t="shared" si="5"/>
        <v>0</v>
      </c>
      <c r="AB2" s="57" t="e">
        <f t="shared" ref="AB2:AB65" si="6">R2*10</f>
        <v>#DIV/0!</v>
      </c>
      <c r="AC2" s="58" t="e">
        <f t="shared" ref="AC2:AC65" si="7">T2*10</f>
        <v>#DIV/0!</v>
      </c>
    </row>
    <row r="3" spans="2:29" x14ac:dyDescent="0.35">
      <c r="B3" s="71"/>
      <c r="C3" s="71"/>
      <c r="D3" s="71"/>
      <c r="E3" s="71"/>
      <c r="F3" s="71"/>
      <c r="G3" s="39"/>
      <c r="H3" s="39"/>
      <c r="I3" s="39"/>
      <c r="J3" s="39"/>
      <c r="K3" s="39"/>
      <c r="L3" s="39"/>
      <c r="M3" s="39"/>
      <c r="N3" s="43"/>
      <c r="O3" s="33"/>
      <c r="P3" s="10"/>
      <c r="Q3" s="11"/>
      <c r="R3" s="66" t="e">
        <f t="shared" si="0"/>
        <v>#DIV/0!</v>
      </c>
      <c r="S3" s="66" t="e">
        <f t="shared" ref="S3:S65" si="8">IF(X3="","",R3*(W3/10*15))</f>
        <v>#DIV/0!</v>
      </c>
      <c r="T3" s="66" t="e">
        <f t="shared" ref="T3:T65" si="9">AA3*((250+(100*X3/100))/1000)*(100/(100-(100*X3/100)))</f>
        <v>#DIV/0!</v>
      </c>
      <c r="U3" s="66" t="e">
        <f t="shared" si="1"/>
        <v>#DIV/0!</v>
      </c>
      <c r="V3" s="66" t="e">
        <f t="shared" si="2"/>
        <v>#DIV/0!</v>
      </c>
      <c r="W3" s="67">
        <v>30</v>
      </c>
      <c r="X3" s="58">
        <f t="shared" si="3"/>
        <v>100</v>
      </c>
      <c r="Y3" s="68" t="e">
        <f t="shared" si="4"/>
        <v>#DIV/0!</v>
      </c>
      <c r="Z3" s="63">
        <f t="shared" si="5"/>
        <v>0</v>
      </c>
      <c r="AA3" s="62">
        <f t="shared" si="5"/>
        <v>0</v>
      </c>
      <c r="AB3" s="57" t="e">
        <f t="shared" si="6"/>
        <v>#DIV/0!</v>
      </c>
      <c r="AC3" s="58" t="e">
        <f t="shared" si="7"/>
        <v>#DIV/0!</v>
      </c>
    </row>
    <row r="4" spans="2:29" x14ac:dyDescent="0.35">
      <c r="B4" s="71"/>
      <c r="C4" s="71"/>
      <c r="D4" s="71"/>
      <c r="E4" s="71"/>
      <c r="F4" s="71"/>
      <c r="G4" s="39"/>
      <c r="H4" s="39"/>
      <c r="I4" s="39"/>
      <c r="J4" s="39"/>
      <c r="K4" s="39"/>
      <c r="L4" s="39"/>
      <c r="M4" s="39"/>
      <c r="N4" s="43"/>
      <c r="O4" s="33"/>
      <c r="P4" s="10"/>
      <c r="Q4" s="11"/>
      <c r="R4" s="66" t="e">
        <f t="shared" si="0"/>
        <v>#DIV/0!</v>
      </c>
      <c r="S4" s="66" t="e">
        <f t="shared" si="8"/>
        <v>#DIV/0!</v>
      </c>
      <c r="T4" s="66" t="e">
        <f t="shared" si="9"/>
        <v>#DIV/0!</v>
      </c>
      <c r="U4" s="66" t="e">
        <f t="shared" si="1"/>
        <v>#DIV/0!</v>
      </c>
      <c r="V4" s="66" t="e">
        <f t="shared" si="2"/>
        <v>#DIV/0!</v>
      </c>
      <c r="W4" s="67">
        <v>30</v>
      </c>
      <c r="X4" s="58">
        <f t="shared" si="3"/>
        <v>100</v>
      </c>
      <c r="Y4" s="68" t="e">
        <f t="shared" si="4"/>
        <v>#DIV/0!</v>
      </c>
      <c r="Z4" s="63">
        <f t="shared" si="5"/>
        <v>0</v>
      </c>
      <c r="AA4" s="62">
        <f t="shared" si="5"/>
        <v>0</v>
      </c>
      <c r="AB4" s="57" t="e">
        <f t="shared" si="6"/>
        <v>#DIV/0!</v>
      </c>
      <c r="AC4" s="58" t="e">
        <f t="shared" si="7"/>
        <v>#DIV/0!</v>
      </c>
    </row>
    <row r="5" spans="2:29" x14ac:dyDescent="0.35">
      <c r="B5" s="71"/>
      <c r="C5" s="71"/>
      <c r="D5" s="71"/>
      <c r="E5" s="71"/>
      <c r="F5" s="71"/>
      <c r="G5" s="39"/>
      <c r="H5" s="39"/>
      <c r="I5" s="39"/>
      <c r="J5" s="39"/>
      <c r="K5" s="39"/>
      <c r="L5" s="39"/>
      <c r="M5" s="39"/>
      <c r="N5" s="43"/>
      <c r="O5" s="33"/>
      <c r="P5" s="10"/>
      <c r="Q5" s="11"/>
      <c r="R5" s="66" t="e">
        <f t="shared" si="0"/>
        <v>#DIV/0!</v>
      </c>
      <c r="S5" s="66" t="e">
        <f t="shared" si="8"/>
        <v>#DIV/0!</v>
      </c>
      <c r="T5" s="66" t="e">
        <f t="shared" si="9"/>
        <v>#DIV/0!</v>
      </c>
      <c r="U5" s="66" t="e">
        <f t="shared" si="1"/>
        <v>#DIV/0!</v>
      </c>
      <c r="V5" s="66" t="e">
        <f t="shared" si="2"/>
        <v>#DIV/0!</v>
      </c>
      <c r="W5" s="67">
        <v>30</v>
      </c>
      <c r="X5" s="58">
        <f t="shared" si="3"/>
        <v>100</v>
      </c>
      <c r="Y5" s="68" t="e">
        <f t="shared" si="4"/>
        <v>#DIV/0!</v>
      </c>
      <c r="Z5" s="63">
        <f t="shared" si="5"/>
        <v>0</v>
      </c>
      <c r="AA5" s="62">
        <f t="shared" si="5"/>
        <v>0</v>
      </c>
      <c r="AB5" s="57" t="e">
        <f t="shared" si="6"/>
        <v>#DIV/0!</v>
      </c>
      <c r="AC5" s="58" t="e">
        <f t="shared" si="7"/>
        <v>#DIV/0!</v>
      </c>
    </row>
    <row r="6" spans="2:29" x14ac:dyDescent="0.35">
      <c r="B6" s="71"/>
      <c r="C6" s="71"/>
      <c r="D6" s="71"/>
      <c r="E6" s="71"/>
      <c r="F6" s="71"/>
      <c r="G6" s="39"/>
      <c r="H6" s="39"/>
      <c r="I6" s="39"/>
      <c r="J6" s="39"/>
      <c r="K6" s="39"/>
      <c r="L6" s="39"/>
      <c r="M6" s="39"/>
      <c r="N6" s="43"/>
      <c r="O6" s="33"/>
      <c r="P6" s="44"/>
      <c r="Q6" s="45"/>
      <c r="R6" s="66" t="e">
        <f t="shared" si="0"/>
        <v>#DIV/0!</v>
      </c>
      <c r="S6" s="66" t="e">
        <f t="shared" si="8"/>
        <v>#DIV/0!</v>
      </c>
      <c r="T6" s="66" t="e">
        <f t="shared" si="9"/>
        <v>#DIV/0!</v>
      </c>
      <c r="U6" s="66" t="e">
        <f t="shared" si="1"/>
        <v>#DIV/0!</v>
      </c>
      <c r="V6" s="66" t="e">
        <f t="shared" si="2"/>
        <v>#DIV/0!</v>
      </c>
      <c r="W6" s="67">
        <v>30</v>
      </c>
      <c r="X6" s="58">
        <f t="shared" si="3"/>
        <v>100</v>
      </c>
      <c r="Y6" s="68" t="e">
        <f t="shared" si="4"/>
        <v>#DIV/0!</v>
      </c>
      <c r="Z6" s="63">
        <f t="shared" si="5"/>
        <v>0</v>
      </c>
      <c r="AA6" s="62">
        <f t="shared" si="5"/>
        <v>0</v>
      </c>
      <c r="AB6" s="57" t="e">
        <f t="shared" si="6"/>
        <v>#DIV/0!</v>
      </c>
      <c r="AC6" s="58" t="e">
        <f t="shared" si="7"/>
        <v>#DIV/0!</v>
      </c>
    </row>
    <row r="7" spans="2:29" x14ac:dyDescent="0.35">
      <c r="B7" s="71"/>
      <c r="C7" s="71"/>
      <c r="D7" s="71"/>
      <c r="E7" s="71"/>
      <c r="F7" s="71"/>
      <c r="G7" s="39"/>
      <c r="H7" s="39"/>
      <c r="I7" s="39"/>
      <c r="J7" s="39"/>
      <c r="K7" s="39"/>
      <c r="L7" s="39"/>
      <c r="M7" s="39"/>
      <c r="N7" s="43"/>
      <c r="O7" s="33"/>
      <c r="P7" s="10"/>
      <c r="Q7" s="11"/>
      <c r="R7" s="66" t="e">
        <f t="shared" si="0"/>
        <v>#DIV/0!</v>
      </c>
      <c r="S7" s="66" t="e">
        <f t="shared" si="8"/>
        <v>#DIV/0!</v>
      </c>
      <c r="T7" s="66" t="e">
        <f t="shared" si="9"/>
        <v>#DIV/0!</v>
      </c>
      <c r="U7" s="66" t="e">
        <f t="shared" si="1"/>
        <v>#DIV/0!</v>
      </c>
      <c r="V7" s="66" t="e">
        <f t="shared" si="2"/>
        <v>#DIV/0!</v>
      </c>
      <c r="W7" s="67">
        <v>30</v>
      </c>
      <c r="X7" s="58">
        <f t="shared" si="3"/>
        <v>100</v>
      </c>
      <c r="Y7" s="68" t="e">
        <f t="shared" si="4"/>
        <v>#DIV/0!</v>
      </c>
      <c r="Z7" s="63">
        <f t="shared" si="5"/>
        <v>0</v>
      </c>
      <c r="AA7" s="62">
        <f t="shared" si="5"/>
        <v>0</v>
      </c>
      <c r="AB7" s="57" t="e">
        <f t="shared" si="6"/>
        <v>#DIV/0!</v>
      </c>
      <c r="AC7" s="58" t="e">
        <f t="shared" si="7"/>
        <v>#DIV/0!</v>
      </c>
    </row>
    <row r="8" spans="2:29" x14ac:dyDescent="0.35">
      <c r="B8" s="71"/>
      <c r="C8" s="71"/>
      <c r="D8" s="71"/>
      <c r="E8" s="71"/>
      <c r="F8" s="71"/>
      <c r="G8" s="39"/>
      <c r="H8" s="39"/>
      <c r="I8" s="39"/>
      <c r="J8" s="39"/>
      <c r="K8" s="39"/>
      <c r="L8" s="39"/>
      <c r="M8" s="39"/>
      <c r="N8" s="43"/>
      <c r="O8" s="33"/>
      <c r="P8" s="44"/>
      <c r="Q8" s="45"/>
      <c r="R8" s="66" t="e">
        <f t="shared" si="0"/>
        <v>#DIV/0!</v>
      </c>
      <c r="S8" s="66" t="e">
        <f t="shared" si="8"/>
        <v>#DIV/0!</v>
      </c>
      <c r="T8" s="66" t="e">
        <f t="shared" si="9"/>
        <v>#DIV/0!</v>
      </c>
      <c r="U8" s="66" t="e">
        <f t="shared" si="1"/>
        <v>#DIV/0!</v>
      </c>
      <c r="V8" s="66" t="e">
        <f t="shared" si="2"/>
        <v>#DIV/0!</v>
      </c>
      <c r="W8" s="67">
        <v>30</v>
      </c>
      <c r="X8" s="58">
        <f t="shared" si="3"/>
        <v>100</v>
      </c>
      <c r="Y8" s="68" t="e">
        <f t="shared" si="4"/>
        <v>#DIV/0!</v>
      </c>
      <c r="Z8" s="63">
        <f t="shared" si="5"/>
        <v>0</v>
      </c>
      <c r="AA8" s="62">
        <f t="shared" si="5"/>
        <v>0</v>
      </c>
      <c r="AB8" s="57" t="e">
        <f t="shared" si="6"/>
        <v>#DIV/0!</v>
      </c>
      <c r="AC8" s="58" t="e">
        <f t="shared" si="7"/>
        <v>#DIV/0!</v>
      </c>
    </row>
    <row r="9" spans="2:29" x14ac:dyDescent="0.35">
      <c r="B9" s="71"/>
      <c r="C9" s="71"/>
      <c r="D9" s="71"/>
      <c r="E9" s="71"/>
      <c r="F9" s="71"/>
      <c r="G9" s="39"/>
      <c r="H9" s="39"/>
      <c r="I9" s="39"/>
      <c r="J9" s="39"/>
      <c r="K9" s="39"/>
      <c r="L9" s="39"/>
      <c r="M9" s="39"/>
      <c r="N9" s="43"/>
      <c r="O9" s="33"/>
      <c r="P9" s="44"/>
      <c r="Q9" s="45"/>
      <c r="R9" s="66" t="e">
        <f t="shared" si="0"/>
        <v>#DIV/0!</v>
      </c>
      <c r="S9" s="66" t="e">
        <f t="shared" si="8"/>
        <v>#DIV/0!</v>
      </c>
      <c r="T9" s="66" t="e">
        <f t="shared" si="9"/>
        <v>#DIV/0!</v>
      </c>
      <c r="U9" s="66" t="e">
        <f t="shared" si="1"/>
        <v>#DIV/0!</v>
      </c>
      <c r="V9" s="66" t="e">
        <f t="shared" si="2"/>
        <v>#DIV/0!</v>
      </c>
      <c r="W9" s="67">
        <v>30</v>
      </c>
      <c r="X9" s="58">
        <f t="shared" si="3"/>
        <v>100</v>
      </c>
      <c r="Y9" s="68" t="e">
        <f t="shared" si="4"/>
        <v>#DIV/0!</v>
      </c>
      <c r="Z9" s="63">
        <f t="shared" si="5"/>
        <v>0</v>
      </c>
      <c r="AA9" s="62">
        <f t="shared" si="5"/>
        <v>0</v>
      </c>
      <c r="AB9" s="57" t="e">
        <f t="shared" si="6"/>
        <v>#DIV/0!</v>
      </c>
      <c r="AC9" s="58" t="e">
        <f t="shared" si="7"/>
        <v>#DIV/0!</v>
      </c>
    </row>
    <row r="10" spans="2:29" x14ac:dyDescent="0.35">
      <c r="B10" s="71"/>
      <c r="C10" s="71"/>
      <c r="D10" s="71"/>
      <c r="E10" s="71"/>
      <c r="F10" s="71"/>
      <c r="G10" s="39"/>
      <c r="H10" s="39"/>
      <c r="I10" s="39"/>
      <c r="J10" s="39"/>
      <c r="K10" s="39"/>
      <c r="L10" s="39"/>
      <c r="M10" s="39"/>
      <c r="N10" s="43"/>
      <c r="O10" s="33"/>
      <c r="P10" s="10"/>
      <c r="Q10" s="11"/>
      <c r="R10" s="66" t="e">
        <f t="shared" si="0"/>
        <v>#DIV/0!</v>
      </c>
      <c r="S10" s="66" t="e">
        <f t="shared" si="8"/>
        <v>#DIV/0!</v>
      </c>
      <c r="T10" s="66" t="e">
        <f t="shared" si="9"/>
        <v>#DIV/0!</v>
      </c>
      <c r="U10" s="66" t="e">
        <f t="shared" si="1"/>
        <v>#DIV/0!</v>
      </c>
      <c r="V10" s="66" t="e">
        <f t="shared" si="2"/>
        <v>#DIV/0!</v>
      </c>
      <c r="W10" s="67">
        <v>30</v>
      </c>
      <c r="X10" s="58">
        <f t="shared" si="3"/>
        <v>100</v>
      </c>
      <c r="Y10" s="68" t="e">
        <f t="shared" si="4"/>
        <v>#DIV/0!</v>
      </c>
      <c r="Z10" s="63">
        <f t="shared" si="5"/>
        <v>0</v>
      </c>
      <c r="AA10" s="62">
        <f t="shared" si="5"/>
        <v>0</v>
      </c>
      <c r="AB10" s="57" t="e">
        <f t="shared" si="6"/>
        <v>#DIV/0!</v>
      </c>
      <c r="AC10" s="58" t="e">
        <f t="shared" si="7"/>
        <v>#DIV/0!</v>
      </c>
    </row>
    <row r="11" spans="2:29" x14ac:dyDescent="0.35">
      <c r="B11" s="71"/>
      <c r="C11" s="71"/>
      <c r="D11" s="71"/>
      <c r="E11" s="71"/>
      <c r="F11" s="71"/>
      <c r="G11" s="39"/>
      <c r="H11" s="39"/>
      <c r="I11" s="39"/>
      <c r="J11" s="39"/>
      <c r="K11" s="39"/>
      <c r="L11" s="39"/>
      <c r="M11" s="39"/>
      <c r="N11" s="43"/>
      <c r="O11" s="33"/>
      <c r="P11" s="13"/>
      <c r="Q11" s="14"/>
      <c r="R11" s="66" t="e">
        <f t="shared" si="0"/>
        <v>#DIV/0!</v>
      </c>
      <c r="S11" s="66" t="e">
        <f t="shared" si="8"/>
        <v>#DIV/0!</v>
      </c>
      <c r="T11" s="66" t="e">
        <f t="shared" si="9"/>
        <v>#DIV/0!</v>
      </c>
      <c r="U11" s="66" t="e">
        <f t="shared" si="1"/>
        <v>#DIV/0!</v>
      </c>
      <c r="V11" s="66" t="e">
        <f t="shared" si="2"/>
        <v>#DIV/0!</v>
      </c>
      <c r="W11" s="67">
        <v>30</v>
      </c>
      <c r="X11" s="58">
        <f t="shared" si="3"/>
        <v>100</v>
      </c>
      <c r="Y11" s="68" t="e">
        <f t="shared" si="4"/>
        <v>#DIV/0!</v>
      </c>
      <c r="Z11" s="63">
        <f t="shared" si="5"/>
        <v>0</v>
      </c>
      <c r="AA11" s="62">
        <f t="shared" si="5"/>
        <v>0</v>
      </c>
      <c r="AB11" s="57" t="e">
        <f t="shared" si="6"/>
        <v>#DIV/0!</v>
      </c>
      <c r="AC11" s="58" t="e">
        <f t="shared" si="7"/>
        <v>#DIV/0!</v>
      </c>
    </row>
    <row r="12" spans="2:29" x14ac:dyDescent="0.35">
      <c r="B12" s="71"/>
      <c r="C12" s="71"/>
      <c r="D12" s="71"/>
      <c r="E12" s="71"/>
      <c r="F12" s="71"/>
      <c r="G12" s="39"/>
      <c r="H12" s="39"/>
      <c r="I12" s="39"/>
      <c r="J12" s="39"/>
      <c r="K12" s="39"/>
      <c r="L12" s="39"/>
      <c r="M12" s="39"/>
      <c r="N12" s="43"/>
      <c r="O12" s="33"/>
      <c r="P12" s="13"/>
      <c r="Q12" s="14"/>
      <c r="R12" s="66" t="e">
        <f t="shared" si="0"/>
        <v>#DIV/0!</v>
      </c>
      <c r="S12" s="66" t="e">
        <f t="shared" si="8"/>
        <v>#DIV/0!</v>
      </c>
      <c r="T12" s="66" t="e">
        <f t="shared" si="9"/>
        <v>#DIV/0!</v>
      </c>
      <c r="U12" s="66" t="e">
        <f t="shared" si="1"/>
        <v>#DIV/0!</v>
      </c>
      <c r="V12" s="66" t="e">
        <f t="shared" si="2"/>
        <v>#DIV/0!</v>
      </c>
      <c r="W12" s="67">
        <v>30</v>
      </c>
      <c r="X12" s="58">
        <f t="shared" si="3"/>
        <v>100</v>
      </c>
      <c r="Y12" s="68" t="e">
        <f t="shared" si="4"/>
        <v>#DIV/0!</v>
      </c>
      <c r="Z12" s="63">
        <f t="shared" si="5"/>
        <v>0</v>
      </c>
      <c r="AA12" s="62">
        <f t="shared" si="5"/>
        <v>0</v>
      </c>
      <c r="AB12" s="57" t="e">
        <f t="shared" si="6"/>
        <v>#DIV/0!</v>
      </c>
      <c r="AC12" s="58" t="e">
        <f t="shared" si="7"/>
        <v>#DIV/0!</v>
      </c>
    </row>
    <row r="13" spans="2:29" x14ac:dyDescent="0.35">
      <c r="B13" s="71"/>
      <c r="C13" s="71"/>
      <c r="D13" s="71"/>
      <c r="E13" s="71"/>
      <c r="F13" s="71"/>
      <c r="G13" s="39"/>
      <c r="H13" s="39"/>
      <c r="I13" s="39"/>
      <c r="J13" s="39"/>
      <c r="K13" s="39"/>
      <c r="L13" s="39"/>
      <c r="M13" s="39"/>
      <c r="N13" s="43"/>
      <c r="O13" s="33"/>
      <c r="P13" s="10"/>
      <c r="Q13" s="11"/>
      <c r="R13" s="66" t="e">
        <f t="shared" si="0"/>
        <v>#DIV/0!</v>
      </c>
      <c r="S13" s="66" t="e">
        <f t="shared" si="8"/>
        <v>#DIV/0!</v>
      </c>
      <c r="T13" s="66" t="e">
        <f t="shared" si="9"/>
        <v>#DIV/0!</v>
      </c>
      <c r="U13" s="66" t="e">
        <f t="shared" si="1"/>
        <v>#DIV/0!</v>
      </c>
      <c r="V13" s="66" t="e">
        <f t="shared" si="2"/>
        <v>#DIV/0!</v>
      </c>
      <c r="W13" s="67">
        <v>30</v>
      </c>
      <c r="X13" s="58">
        <f t="shared" si="3"/>
        <v>100</v>
      </c>
      <c r="Y13" s="68" t="e">
        <f t="shared" si="4"/>
        <v>#DIV/0!</v>
      </c>
      <c r="Z13" s="63">
        <f t="shared" si="5"/>
        <v>0</v>
      </c>
      <c r="AA13" s="62">
        <f t="shared" si="5"/>
        <v>0</v>
      </c>
      <c r="AB13" s="57" t="e">
        <f t="shared" si="6"/>
        <v>#DIV/0!</v>
      </c>
      <c r="AC13" s="58" t="e">
        <f t="shared" si="7"/>
        <v>#DIV/0!</v>
      </c>
    </row>
    <row r="14" spans="2:29" x14ac:dyDescent="0.35">
      <c r="B14" s="71"/>
      <c r="C14" s="71"/>
      <c r="D14" s="71"/>
      <c r="E14" s="71"/>
      <c r="F14" s="71"/>
      <c r="G14" s="39"/>
      <c r="H14" s="39"/>
      <c r="I14" s="39"/>
      <c r="J14" s="39"/>
      <c r="K14" s="39"/>
      <c r="L14" s="39"/>
      <c r="M14" s="39"/>
      <c r="N14" s="43"/>
      <c r="O14" s="33"/>
      <c r="P14" s="13"/>
      <c r="Q14" s="14"/>
      <c r="R14" s="66" t="e">
        <f t="shared" si="0"/>
        <v>#DIV/0!</v>
      </c>
      <c r="S14" s="66" t="e">
        <f t="shared" si="8"/>
        <v>#DIV/0!</v>
      </c>
      <c r="T14" s="66" t="e">
        <f t="shared" si="9"/>
        <v>#DIV/0!</v>
      </c>
      <c r="U14" s="66" t="e">
        <f t="shared" si="1"/>
        <v>#DIV/0!</v>
      </c>
      <c r="V14" s="66" t="e">
        <f t="shared" si="2"/>
        <v>#DIV/0!</v>
      </c>
      <c r="W14" s="67">
        <v>30</v>
      </c>
      <c r="X14" s="58">
        <f t="shared" si="3"/>
        <v>100</v>
      </c>
      <c r="Y14" s="68" t="e">
        <f t="shared" si="4"/>
        <v>#DIV/0!</v>
      </c>
      <c r="Z14" s="63">
        <f t="shared" si="5"/>
        <v>0</v>
      </c>
      <c r="AA14" s="62">
        <f t="shared" si="5"/>
        <v>0</v>
      </c>
      <c r="AB14" s="57" t="e">
        <f t="shared" si="6"/>
        <v>#DIV/0!</v>
      </c>
      <c r="AC14" s="58" t="e">
        <f t="shared" si="7"/>
        <v>#DIV/0!</v>
      </c>
    </row>
    <row r="15" spans="2:29" x14ac:dyDescent="0.35">
      <c r="B15" s="71"/>
      <c r="C15" s="71"/>
      <c r="D15" s="71"/>
      <c r="E15" s="71"/>
      <c r="F15" s="71"/>
      <c r="G15" s="39"/>
      <c r="H15" s="39"/>
      <c r="I15" s="39"/>
      <c r="J15" s="39"/>
      <c r="K15" s="39"/>
      <c r="L15" s="39"/>
      <c r="M15" s="39"/>
      <c r="N15" s="43"/>
      <c r="O15" s="33"/>
      <c r="P15" s="44"/>
      <c r="Q15" s="45"/>
      <c r="R15" s="66" t="e">
        <f t="shared" si="0"/>
        <v>#DIV/0!</v>
      </c>
      <c r="S15" s="66" t="e">
        <f t="shared" si="8"/>
        <v>#DIV/0!</v>
      </c>
      <c r="T15" s="66" t="e">
        <f t="shared" si="9"/>
        <v>#DIV/0!</v>
      </c>
      <c r="U15" s="66" t="e">
        <f t="shared" si="1"/>
        <v>#DIV/0!</v>
      </c>
      <c r="V15" s="66" t="e">
        <f t="shared" si="2"/>
        <v>#DIV/0!</v>
      </c>
      <c r="W15" s="67">
        <v>30</v>
      </c>
      <c r="X15" s="58">
        <f t="shared" si="3"/>
        <v>100</v>
      </c>
      <c r="Y15" s="68" t="e">
        <f t="shared" si="4"/>
        <v>#DIV/0!</v>
      </c>
      <c r="Z15" s="63">
        <f t="shared" si="5"/>
        <v>0</v>
      </c>
      <c r="AA15" s="62">
        <f t="shared" si="5"/>
        <v>0</v>
      </c>
      <c r="AB15" s="57" t="e">
        <f t="shared" si="6"/>
        <v>#DIV/0!</v>
      </c>
      <c r="AC15" s="58" t="e">
        <f t="shared" si="7"/>
        <v>#DIV/0!</v>
      </c>
    </row>
    <row r="16" spans="2:29" x14ac:dyDescent="0.35">
      <c r="B16" s="71"/>
      <c r="C16" s="71"/>
      <c r="D16" s="71"/>
      <c r="E16" s="71"/>
      <c r="F16" s="71"/>
      <c r="G16" s="39"/>
      <c r="H16" s="39"/>
      <c r="I16" s="39"/>
      <c r="J16" s="39"/>
      <c r="K16" s="39"/>
      <c r="L16" s="39"/>
      <c r="M16" s="39"/>
      <c r="N16" s="43"/>
      <c r="O16" s="33"/>
      <c r="P16" s="10"/>
      <c r="Q16" s="11"/>
      <c r="R16" s="66" t="e">
        <f t="shared" si="0"/>
        <v>#DIV/0!</v>
      </c>
      <c r="S16" s="66" t="e">
        <f t="shared" si="8"/>
        <v>#DIV/0!</v>
      </c>
      <c r="T16" s="66" t="e">
        <f t="shared" si="9"/>
        <v>#DIV/0!</v>
      </c>
      <c r="U16" s="66" t="e">
        <f t="shared" si="1"/>
        <v>#DIV/0!</v>
      </c>
      <c r="V16" s="66" t="e">
        <f t="shared" si="2"/>
        <v>#DIV/0!</v>
      </c>
      <c r="W16" s="67">
        <v>30</v>
      </c>
      <c r="X16" s="58">
        <f t="shared" si="3"/>
        <v>100</v>
      </c>
      <c r="Y16" s="68" t="e">
        <f t="shared" si="4"/>
        <v>#DIV/0!</v>
      </c>
      <c r="Z16" s="63">
        <f t="shared" si="5"/>
        <v>0</v>
      </c>
      <c r="AA16" s="62">
        <f t="shared" si="5"/>
        <v>0</v>
      </c>
      <c r="AB16" s="57" t="e">
        <f t="shared" si="6"/>
        <v>#DIV/0!</v>
      </c>
      <c r="AC16" s="58" t="e">
        <f t="shared" si="7"/>
        <v>#DIV/0!</v>
      </c>
    </row>
    <row r="17" spans="2:29" x14ac:dyDescent="0.35">
      <c r="B17" s="71"/>
      <c r="C17" s="71"/>
      <c r="D17" s="71"/>
      <c r="E17" s="71"/>
      <c r="F17" s="71"/>
      <c r="G17" s="39"/>
      <c r="H17" s="39"/>
      <c r="I17" s="39"/>
      <c r="J17" s="39"/>
      <c r="K17" s="39"/>
      <c r="L17" s="39"/>
      <c r="M17" s="39"/>
      <c r="N17" s="43"/>
      <c r="O17" s="33"/>
      <c r="P17" s="44"/>
      <c r="Q17" s="45"/>
      <c r="R17" s="66" t="e">
        <f t="shared" si="0"/>
        <v>#DIV/0!</v>
      </c>
      <c r="S17" s="66" t="e">
        <f t="shared" si="8"/>
        <v>#DIV/0!</v>
      </c>
      <c r="T17" s="66" t="e">
        <f t="shared" si="9"/>
        <v>#DIV/0!</v>
      </c>
      <c r="U17" s="66" t="e">
        <f t="shared" si="1"/>
        <v>#DIV/0!</v>
      </c>
      <c r="V17" s="66" t="e">
        <f t="shared" si="2"/>
        <v>#DIV/0!</v>
      </c>
      <c r="W17" s="67">
        <v>30</v>
      </c>
      <c r="X17" s="58">
        <f t="shared" si="3"/>
        <v>100</v>
      </c>
      <c r="Y17" s="68" t="e">
        <f t="shared" si="4"/>
        <v>#DIV/0!</v>
      </c>
      <c r="Z17" s="63">
        <f t="shared" si="5"/>
        <v>0</v>
      </c>
      <c r="AA17" s="62">
        <f t="shared" si="5"/>
        <v>0</v>
      </c>
      <c r="AB17" s="57" t="e">
        <f t="shared" si="6"/>
        <v>#DIV/0!</v>
      </c>
      <c r="AC17" s="58" t="e">
        <f t="shared" si="7"/>
        <v>#DIV/0!</v>
      </c>
    </row>
    <row r="18" spans="2:29" x14ac:dyDescent="0.35">
      <c r="B18" s="71"/>
      <c r="C18" s="71"/>
      <c r="D18" s="71"/>
      <c r="E18" s="71"/>
      <c r="F18" s="71"/>
      <c r="G18" s="39"/>
      <c r="H18" s="39"/>
      <c r="I18" s="39"/>
      <c r="J18" s="39"/>
      <c r="K18" s="39"/>
      <c r="L18" s="39"/>
      <c r="M18" s="39"/>
      <c r="N18" s="43"/>
      <c r="O18" s="33"/>
      <c r="P18" s="44"/>
      <c r="Q18" s="45"/>
      <c r="R18" s="66" t="e">
        <f t="shared" si="0"/>
        <v>#DIV/0!</v>
      </c>
      <c r="S18" s="66" t="e">
        <f t="shared" si="8"/>
        <v>#DIV/0!</v>
      </c>
      <c r="T18" s="66" t="e">
        <f t="shared" si="9"/>
        <v>#DIV/0!</v>
      </c>
      <c r="U18" s="66" t="e">
        <f t="shared" si="1"/>
        <v>#DIV/0!</v>
      </c>
      <c r="V18" s="66" t="e">
        <f t="shared" si="2"/>
        <v>#DIV/0!</v>
      </c>
      <c r="W18" s="67">
        <v>30</v>
      </c>
      <c r="X18" s="58">
        <f t="shared" si="3"/>
        <v>100</v>
      </c>
      <c r="Y18" s="68" t="e">
        <f t="shared" si="4"/>
        <v>#DIV/0!</v>
      </c>
      <c r="Z18" s="63">
        <f t="shared" si="5"/>
        <v>0</v>
      </c>
      <c r="AA18" s="62">
        <f t="shared" si="5"/>
        <v>0</v>
      </c>
      <c r="AB18" s="57" t="e">
        <f t="shared" si="6"/>
        <v>#DIV/0!</v>
      </c>
      <c r="AC18" s="58" t="e">
        <f t="shared" si="7"/>
        <v>#DIV/0!</v>
      </c>
    </row>
    <row r="19" spans="2:29" x14ac:dyDescent="0.35">
      <c r="B19" s="71"/>
      <c r="C19" s="71"/>
      <c r="D19" s="71"/>
      <c r="E19" s="71"/>
      <c r="F19" s="71"/>
      <c r="G19" s="39"/>
      <c r="H19" s="39"/>
      <c r="I19" s="39"/>
      <c r="J19" s="39"/>
      <c r="K19" s="39"/>
      <c r="L19" s="39"/>
      <c r="M19" s="39"/>
      <c r="N19" s="43"/>
      <c r="O19" s="33"/>
      <c r="P19" s="44"/>
      <c r="Q19" s="45"/>
      <c r="R19" s="66" t="e">
        <f t="shared" si="0"/>
        <v>#DIV/0!</v>
      </c>
      <c r="S19" s="66" t="e">
        <f t="shared" si="8"/>
        <v>#DIV/0!</v>
      </c>
      <c r="T19" s="66" t="e">
        <f t="shared" si="9"/>
        <v>#DIV/0!</v>
      </c>
      <c r="U19" s="66" t="e">
        <f t="shared" si="1"/>
        <v>#DIV/0!</v>
      </c>
      <c r="V19" s="66" t="e">
        <f t="shared" si="2"/>
        <v>#DIV/0!</v>
      </c>
      <c r="W19" s="67">
        <v>30</v>
      </c>
      <c r="X19" s="58">
        <f t="shared" si="3"/>
        <v>100</v>
      </c>
      <c r="Y19" s="68" t="e">
        <f t="shared" si="4"/>
        <v>#DIV/0!</v>
      </c>
      <c r="Z19" s="63">
        <f t="shared" si="5"/>
        <v>0</v>
      </c>
      <c r="AA19" s="62">
        <f t="shared" si="5"/>
        <v>0</v>
      </c>
      <c r="AB19" s="57" t="e">
        <f t="shared" si="6"/>
        <v>#DIV/0!</v>
      </c>
      <c r="AC19" s="58" t="e">
        <f t="shared" si="7"/>
        <v>#DIV/0!</v>
      </c>
    </row>
    <row r="20" spans="2:29" x14ac:dyDescent="0.35">
      <c r="B20" s="71"/>
      <c r="C20" s="71"/>
      <c r="D20" s="71"/>
      <c r="E20" s="71"/>
      <c r="F20" s="71"/>
      <c r="G20" s="39"/>
      <c r="H20" s="39"/>
      <c r="I20" s="39"/>
      <c r="J20" s="39"/>
      <c r="K20" s="39"/>
      <c r="L20" s="39"/>
      <c r="M20" s="39"/>
      <c r="N20" s="43"/>
      <c r="O20" s="33"/>
      <c r="P20" s="48"/>
      <c r="Q20" s="48"/>
      <c r="R20" s="66" t="e">
        <f t="shared" si="0"/>
        <v>#DIV/0!</v>
      </c>
      <c r="S20" s="66" t="e">
        <f t="shared" si="8"/>
        <v>#DIV/0!</v>
      </c>
      <c r="T20" s="66" t="e">
        <f t="shared" si="9"/>
        <v>#DIV/0!</v>
      </c>
      <c r="U20" s="66" t="e">
        <f t="shared" si="1"/>
        <v>#DIV/0!</v>
      </c>
      <c r="V20" s="66" t="e">
        <f t="shared" si="2"/>
        <v>#DIV/0!</v>
      </c>
      <c r="W20" s="67">
        <v>30</v>
      </c>
      <c r="X20" s="58">
        <f t="shared" si="3"/>
        <v>100</v>
      </c>
      <c r="Y20" s="68" t="e">
        <f t="shared" si="4"/>
        <v>#DIV/0!</v>
      </c>
      <c r="Z20" s="63">
        <f t="shared" si="5"/>
        <v>0</v>
      </c>
      <c r="AA20" s="62">
        <f t="shared" si="5"/>
        <v>0</v>
      </c>
      <c r="AB20" s="57" t="e">
        <f t="shared" si="6"/>
        <v>#DIV/0!</v>
      </c>
      <c r="AC20" s="58" t="e">
        <f t="shared" si="7"/>
        <v>#DIV/0!</v>
      </c>
    </row>
    <row r="21" spans="2:29" x14ac:dyDescent="0.35">
      <c r="B21" s="71"/>
      <c r="C21" s="71"/>
      <c r="D21" s="71"/>
      <c r="E21" s="71"/>
      <c r="F21" s="71"/>
      <c r="G21" s="39"/>
      <c r="H21" s="39"/>
      <c r="I21" s="39"/>
      <c r="J21" s="39"/>
      <c r="K21" s="39"/>
      <c r="L21" s="39"/>
      <c r="M21" s="39"/>
      <c r="N21" s="43"/>
      <c r="O21" s="33"/>
      <c r="P21" s="48"/>
      <c r="Q21" s="48"/>
      <c r="R21" s="66" t="e">
        <f t="shared" si="0"/>
        <v>#DIV/0!</v>
      </c>
      <c r="S21" s="66" t="e">
        <f t="shared" si="8"/>
        <v>#DIV/0!</v>
      </c>
      <c r="T21" s="66" t="e">
        <f t="shared" si="9"/>
        <v>#DIV/0!</v>
      </c>
      <c r="U21" s="66" t="e">
        <f t="shared" si="1"/>
        <v>#DIV/0!</v>
      </c>
      <c r="V21" s="66" t="e">
        <f t="shared" si="2"/>
        <v>#DIV/0!</v>
      </c>
      <c r="W21" s="67">
        <v>30</v>
      </c>
      <c r="X21" s="58">
        <f t="shared" si="3"/>
        <v>100</v>
      </c>
      <c r="Y21" s="68" t="e">
        <f t="shared" si="4"/>
        <v>#DIV/0!</v>
      </c>
      <c r="Z21" s="63">
        <f t="shared" si="5"/>
        <v>0</v>
      </c>
      <c r="AA21" s="62">
        <f t="shared" si="5"/>
        <v>0</v>
      </c>
      <c r="AB21" s="57" t="e">
        <f t="shared" si="6"/>
        <v>#DIV/0!</v>
      </c>
      <c r="AC21" s="58" t="e">
        <f t="shared" si="7"/>
        <v>#DIV/0!</v>
      </c>
    </row>
    <row r="22" spans="2:29" x14ac:dyDescent="0.35">
      <c r="B22" s="71"/>
      <c r="C22" s="71"/>
      <c r="D22" s="71"/>
      <c r="E22" s="71"/>
      <c r="F22" s="71"/>
      <c r="G22" s="39"/>
      <c r="H22" s="39"/>
      <c r="I22" s="39"/>
      <c r="J22" s="39"/>
      <c r="K22" s="39"/>
      <c r="L22" s="39"/>
      <c r="M22" s="39"/>
      <c r="N22" s="43"/>
      <c r="O22" s="33"/>
      <c r="P22" s="48"/>
      <c r="Q22" s="48"/>
      <c r="R22" s="66" t="e">
        <f t="shared" si="0"/>
        <v>#DIV/0!</v>
      </c>
      <c r="S22" s="66" t="e">
        <f t="shared" si="8"/>
        <v>#DIV/0!</v>
      </c>
      <c r="T22" s="66" t="e">
        <f t="shared" si="9"/>
        <v>#DIV/0!</v>
      </c>
      <c r="U22" s="66" t="e">
        <f t="shared" si="1"/>
        <v>#DIV/0!</v>
      </c>
      <c r="V22" s="66" t="e">
        <f t="shared" si="2"/>
        <v>#DIV/0!</v>
      </c>
      <c r="W22" s="67">
        <v>30</v>
      </c>
      <c r="X22" s="58">
        <f t="shared" si="3"/>
        <v>100</v>
      </c>
      <c r="Y22" s="68" t="e">
        <f t="shared" si="4"/>
        <v>#DIV/0!</v>
      </c>
      <c r="Z22" s="63">
        <f t="shared" si="5"/>
        <v>0</v>
      </c>
      <c r="AA22" s="62">
        <f t="shared" si="5"/>
        <v>0</v>
      </c>
      <c r="AB22" s="57" t="e">
        <f t="shared" si="6"/>
        <v>#DIV/0!</v>
      </c>
      <c r="AC22" s="58" t="e">
        <f t="shared" si="7"/>
        <v>#DIV/0!</v>
      </c>
    </row>
    <row r="23" spans="2:29" x14ac:dyDescent="0.35">
      <c r="B23" s="71"/>
      <c r="C23" s="71"/>
      <c r="D23" s="71"/>
      <c r="E23" s="71"/>
      <c r="F23" s="71"/>
      <c r="G23" s="39"/>
      <c r="H23" s="39"/>
      <c r="I23" s="39"/>
      <c r="J23" s="39"/>
      <c r="K23" s="39"/>
      <c r="L23" s="39"/>
      <c r="M23" s="39"/>
      <c r="N23" s="43"/>
      <c r="O23" s="33"/>
      <c r="P23" s="48"/>
      <c r="Q23" s="48"/>
      <c r="R23" s="66" t="e">
        <f t="shared" si="0"/>
        <v>#DIV/0!</v>
      </c>
      <c r="S23" s="66" t="e">
        <f t="shared" si="8"/>
        <v>#DIV/0!</v>
      </c>
      <c r="T23" s="66" t="e">
        <f t="shared" si="9"/>
        <v>#DIV/0!</v>
      </c>
      <c r="U23" s="66" t="e">
        <f t="shared" si="1"/>
        <v>#DIV/0!</v>
      </c>
      <c r="V23" s="66" t="e">
        <f t="shared" si="2"/>
        <v>#DIV/0!</v>
      </c>
      <c r="W23" s="67">
        <v>30</v>
      </c>
      <c r="X23" s="58">
        <f t="shared" si="3"/>
        <v>100</v>
      </c>
      <c r="Y23" s="68" t="e">
        <f t="shared" si="4"/>
        <v>#DIV/0!</v>
      </c>
      <c r="Z23" s="63">
        <f t="shared" si="5"/>
        <v>0</v>
      </c>
      <c r="AA23" s="62">
        <f t="shared" si="5"/>
        <v>0</v>
      </c>
      <c r="AB23" s="57" t="e">
        <f t="shared" si="6"/>
        <v>#DIV/0!</v>
      </c>
      <c r="AC23" s="58" t="e">
        <f t="shared" si="7"/>
        <v>#DIV/0!</v>
      </c>
    </row>
    <row r="24" spans="2:29" x14ac:dyDescent="0.35">
      <c r="B24" s="71"/>
      <c r="C24" s="71"/>
      <c r="D24" s="71"/>
      <c r="E24" s="71"/>
      <c r="F24" s="71"/>
      <c r="G24" s="39"/>
      <c r="H24" s="39"/>
      <c r="I24" s="39"/>
      <c r="J24" s="39"/>
      <c r="K24" s="39"/>
      <c r="L24" s="39"/>
      <c r="M24" s="39"/>
      <c r="N24" s="43"/>
      <c r="O24" s="33"/>
      <c r="P24" s="48"/>
      <c r="Q24" s="48"/>
      <c r="R24" s="66" t="e">
        <f t="shared" si="0"/>
        <v>#DIV/0!</v>
      </c>
      <c r="S24" s="66" t="e">
        <f t="shared" si="8"/>
        <v>#DIV/0!</v>
      </c>
      <c r="T24" s="66" t="e">
        <f t="shared" si="9"/>
        <v>#DIV/0!</v>
      </c>
      <c r="U24" s="66" t="e">
        <f t="shared" si="1"/>
        <v>#DIV/0!</v>
      </c>
      <c r="V24" s="66" t="e">
        <f t="shared" si="2"/>
        <v>#DIV/0!</v>
      </c>
      <c r="W24" s="67">
        <v>30</v>
      </c>
      <c r="X24" s="58">
        <f t="shared" si="3"/>
        <v>100</v>
      </c>
      <c r="Y24" s="68" t="e">
        <f t="shared" si="4"/>
        <v>#DIV/0!</v>
      </c>
      <c r="Z24" s="63">
        <f t="shared" si="5"/>
        <v>0</v>
      </c>
      <c r="AA24" s="62">
        <f t="shared" si="5"/>
        <v>0</v>
      </c>
      <c r="AB24" s="57" t="e">
        <f t="shared" si="6"/>
        <v>#DIV/0!</v>
      </c>
      <c r="AC24" s="58" t="e">
        <f t="shared" si="7"/>
        <v>#DIV/0!</v>
      </c>
    </row>
    <row r="25" spans="2:29" x14ac:dyDescent="0.35">
      <c r="B25" s="71"/>
      <c r="C25" s="71"/>
      <c r="D25" s="71"/>
      <c r="E25" s="71"/>
      <c r="F25" s="71"/>
      <c r="G25" s="39"/>
      <c r="H25" s="39"/>
      <c r="I25" s="39"/>
      <c r="J25" s="39"/>
      <c r="K25" s="39"/>
      <c r="L25" s="39"/>
      <c r="M25" s="39"/>
      <c r="N25" s="43"/>
      <c r="O25" s="33"/>
      <c r="P25" s="48"/>
      <c r="Q25" s="48"/>
      <c r="R25" s="66" t="e">
        <f t="shared" si="0"/>
        <v>#DIV/0!</v>
      </c>
      <c r="S25" s="66" t="e">
        <f t="shared" si="8"/>
        <v>#DIV/0!</v>
      </c>
      <c r="T25" s="66" t="e">
        <f t="shared" si="9"/>
        <v>#DIV/0!</v>
      </c>
      <c r="U25" s="66" t="e">
        <f t="shared" si="1"/>
        <v>#DIV/0!</v>
      </c>
      <c r="V25" s="66" t="e">
        <f t="shared" si="2"/>
        <v>#DIV/0!</v>
      </c>
      <c r="W25" s="67">
        <v>30</v>
      </c>
      <c r="X25" s="58">
        <f t="shared" si="3"/>
        <v>100</v>
      </c>
      <c r="Y25" s="68" t="e">
        <f t="shared" si="4"/>
        <v>#DIV/0!</v>
      </c>
      <c r="Z25" s="63">
        <f t="shared" si="5"/>
        <v>0</v>
      </c>
      <c r="AA25" s="62">
        <f t="shared" si="5"/>
        <v>0</v>
      </c>
      <c r="AB25" s="57" t="e">
        <f t="shared" si="6"/>
        <v>#DIV/0!</v>
      </c>
      <c r="AC25" s="58" t="e">
        <f t="shared" si="7"/>
        <v>#DIV/0!</v>
      </c>
    </row>
    <row r="26" spans="2:29" x14ac:dyDescent="0.35">
      <c r="B26" s="71"/>
      <c r="C26" s="71"/>
      <c r="D26" s="71"/>
      <c r="E26" s="71"/>
      <c r="F26" s="71"/>
      <c r="G26" s="39"/>
      <c r="H26" s="39"/>
      <c r="I26" s="39"/>
      <c r="J26" s="39"/>
      <c r="K26" s="39"/>
      <c r="L26" s="39"/>
      <c r="M26" s="39"/>
      <c r="N26" s="43"/>
      <c r="O26" s="33"/>
      <c r="P26" s="15"/>
      <c r="Q26" s="15"/>
      <c r="R26" s="66" t="e">
        <f t="shared" si="0"/>
        <v>#DIV/0!</v>
      </c>
      <c r="S26" s="66" t="e">
        <f t="shared" si="8"/>
        <v>#DIV/0!</v>
      </c>
      <c r="T26" s="66" t="e">
        <f t="shared" si="9"/>
        <v>#DIV/0!</v>
      </c>
      <c r="U26" s="66" t="e">
        <f t="shared" si="1"/>
        <v>#DIV/0!</v>
      </c>
      <c r="V26" s="66" t="e">
        <f t="shared" si="2"/>
        <v>#DIV/0!</v>
      </c>
      <c r="W26" s="67">
        <v>30</v>
      </c>
      <c r="X26" s="58">
        <f t="shared" si="3"/>
        <v>100</v>
      </c>
      <c r="Y26" s="68" t="e">
        <f t="shared" si="4"/>
        <v>#DIV/0!</v>
      </c>
      <c r="Z26" s="63">
        <f t="shared" si="5"/>
        <v>0</v>
      </c>
      <c r="AA26" s="62">
        <f t="shared" si="5"/>
        <v>0</v>
      </c>
      <c r="AB26" s="57" t="e">
        <f t="shared" si="6"/>
        <v>#DIV/0!</v>
      </c>
      <c r="AC26" s="58" t="e">
        <f t="shared" si="7"/>
        <v>#DIV/0!</v>
      </c>
    </row>
    <row r="27" spans="2:29" x14ac:dyDescent="0.35">
      <c r="B27" s="71"/>
      <c r="C27" s="71"/>
      <c r="D27" s="71"/>
      <c r="E27" s="71"/>
      <c r="F27" s="71"/>
      <c r="G27" s="39"/>
      <c r="H27" s="39"/>
      <c r="I27" s="39"/>
      <c r="J27" s="39"/>
      <c r="K27" s="39"/>
      <c r="L27" s="39"/>
      <c r="M27" s="39"/>
      <c r="N27" s="43"/>
      <c r="O27" s="33"/>
      <c r="P27" s="15"/>
      <c r="Q27" s="15"/>
      <c r="R27" s="66" t="e">
        <f t="shared" si="0"/>
        <v>#DIV/0!</v>
      </c>
      <c r="S27" s="66" t="e">
        <f t="shared" si="8"/>
        <v>#DIV/0!</v>
      </c>
      <c r="T27" s="66" t="e">
        <f t="shared" si="9"/>
        <v>#DIV/0!</v>
      </c>
      <c r="U27" s="66" t="e">
        <f t="shared" si="1"/>
        <v>#DIV/0!</v>
      </c>
      <c r="V27" s="66" t="e">
        <f t="shared" si="2"/>
        <v>#DIV/0!</v>
      </c>
      <c r="W27" s="67">
        <v>30</v>
      </c>
      <c r="X27" s="58">
        <f t="shared" si="3"/>
        <v>100</v>
      </c>
      <c r="Y27" s="68" t="e">
        <f t="shared" si="4"/>
        <v>#DIV/0!</v>
      </c>
      <c r="Z27" s="63">
        <f t="shared" si="5"/>
        <v>0</v>
      </c>
      <c r="AA27" s="62">
        <f t="shared" si="5"/>
        <v>0</v>
      </c>
      <c r="AB27" s="57" t="e">
        <f t="shared" si="6"/>
        <v>#DIV/0!</v>
      </c>
      <c r="AC27" s="58" t="e">
        <f t="shared" si="7"/>
        <v>#DIV/0!</v>
      </c>
    </row>
    <row r="28" spans="2:29" x14ac:dyDescent="0.35">
      <c r="B28" s="71"/>
      <c r="C28" s="71"/>
      <c r="D28" s="71"/>
      <c r="E28" s="71"/>
      <c r="F28" s="71"/>
      <c r="G28" s="39"/>
      <c r="H28" s="39"/>
      <c r="I28" s="39"/>
      <c r="J28" s="39"/>
      <c r="K28" s="39"/>
      <c r="L28" s="39"/>
      <c r="M28" s="39"/>
      <c r="N28" s="43"/>
      <c r="O28" s="33"/>
      <c r="P28" s="15"/>
      <c r="Q28" s="15"/>
      <c r="R28" s="66" t="e">
        <f t="shared" si="0"/>
        <v>#DIV/0!</v>
      </c>
      <c r="S28" s="66" t="e">
        <f t="shared" si="8"/>
        <v>#DIV/0!</v>
      </c>
      <c r="T28" s="66" t="e">
        <f t="shared" si="9"/>
        <v>#DIV/0!</v>
      </c>
      <c r="U28" s="66" t="e">
        <f t="shared" si="1"/>
        <v>#DIV/0!</v>
      </c>
      <c r="V28" s="66" t="e">
        <f t="shared" si="2"/>
        <v>#DIV/0!</v>
      </c>
      <c r="W28" s="67">
        <v>30</v>
      </c>
      <c r="X28" s="58">
        <f t="shared" si="3"/>
        <v>100</v>
      </c>
      <c r="Y28" s="68" t="e">
        <f t="shared" si="4"/>
        <v>#DIV/0!</v>
      </c>
      <c r="Z28" s="63">
        <f t="shared" si="5"/>
        <v>0</v>
      </c>
      <c r="AA28" s="62">
        <f t="shared" si="5"/>
        <v>0</v>
      </c>
      <c r="AB28" s="57" t="e">
        <f t="shared" si="6"/>
        <v>#DIV/0!</v>
      </c>
      <c r="AC28" s="58" t="e">
        <f t="shared" si="7"/>
        <v>#DIV/0!</v>
      </c>
    </row>
    <row r="29" spans="2:29" x14ac:dyDescent="0.35">
      <c r="B29" s="71"/>
      <c r="C29" s="71"/>
      <c r="D29" s="71"/>
      <c r="E29" s="71"/>
      <c r="F29" s="71"/>
      <c r="G29" s="39"/>
      <c r="H29" s="39"/>
      <c r="I29" s="39"/>
      <c r="J29" s="39"/>
      <c r="K29" s="39"/>
      <c r="L29" s="39"/>
      <c r="M29" s="39"/>
      <c r="N29" s="43"/>
      <c r="O29" s="33"/>
      <c r="P29" s="9"/>
      <c r="Q29" s="9"/>
      <c r="R29" s="66" t="e">
        <f t="shared" si="0"/>
        <v>#DIV/0!</v>
      </c>
      <c r="S29" s="66" t="e">
        <f t="shared" si="8"/>
        <v>#DIV/0!</v>
      </c>
      <c r="T29" s="66" t="e">
        <f t="shared" si="9"/>
        <v>#DIV/0!</v>
      </c>
      <c r="U29" s="66" t="e">
        <f t="shared" si="1"/>
        <v>#DIV/0!</v>
      </c>
      <c r="V29" s="66" t="e">
        <f t="shared" si="2"/>
        <v>#DIV/0!</v>
      </c>
      <c r="W29" s="67">
        <v>30</v>
      </c>
      <c r="X29" s="58">
        <f t="shared" si="3"/>
        <v>100</v>
      </c>
      <c r="Y29" s="68" t="e">
        <f t="shared" si="4"/>
        <v>#DIV/0!</v>
      </c>
      <c r="Z29" s="63">
        <f t="shared" si="5"/>
        <v>0</v>
      </c>
      <c r="AA29" s="62">
        <f t="shared" si="5"/>
        <v>0</v>
      </c>
      <c r="AB29" s="57" t="e">
        <f t="shared" si="6"/>
        <v>#DIV/0!</v>
      </c>
      <c r="AC29" s="58" t="e">
        <f t="shared" si="7"/>
        <v>#DIV/0!</v>
      </c>
    </row>
    <row r="30" spans="2:29" x14ac:dyDescent="0.35">
      <c r="B30" s="71"/>
      <c r="C30" s="71"/>
      <c r="D30" s="71"/>
      <c r="E30" s="71"/>
      <c r="F30" s="71"/>
      <c r="G30" s="39"/>
      <c r="H30" s="39"/>
      <c r="I30" s="39"/>
      <c r="J30" s="39"/>
      <c r="K30" s="39"/>
      <c r="L30" s="39"/>
      <c r="M30" s="39"/>
      <c r="N30" s="43"/>
      <c r="O30" s="33"/>
      <c r="P30" s="9"/>
      <c r="Q30" s="9"/>
      <c r="R30" s="66" t="e">
        <f t="shared" si="0"/>
        <v>#DIV/0!</v>
      </c>
      <c r="S30" s="66" t="e">
        <f t="shared" si="8"/>
        <v>#DIV/0!</v>
      </c>
      <c r="T30" s="66" t="e">
        <f t="shared" si="9"/>
        <v>#DIV/0!</v>
      </c>
      <c r="U30" s="66" t="e">
        <f t="shared" si="1"/>
        <v>#DIV/0!</v>
      </c>
      <c r="V30" s="66" t="e">
        <f t="shared" si="2"/>
        <v>#DIV/0!</v>
      </c>
      <c r="W30" s="67">
        <v>30</v>
      </c>
      <c r="X30" s="58">
        <f t="shared" si="3"/>
        <v>100</v>
      </c>
      <c r="Y30" s="68" t="e">
        <f t="shared" si="4"/>
        <v>#DIV/0!</v>
      </c>
      <c r="Z30" s="63">
        <f t="shared" si="5"/>
        <v>0</v>
      </c>
      <c r="AA30" s="62">
        <f t="shared" si="5"/>
        <v>0</v>
      </c>
      <c r="AB30" s="57" t="e">
        <f t="shared" si="6"/>
        <v>#DIV/0!</v>
      </c>
      <c r="AC30" s="58" t="e">
        <f t="shared" si="7"/>
        <v>#DIV/0!</v>
      </c>
    </row>
    <row r="31" spans="2:29" x14ac:dyDescent="0.35">
      <c r="B31" s="71"/>
      <c r="C31" s="71"/>
      <c r="D31" s="71"/>
      <c r="E31" s="71"/>
      <c r="F31" s="71"/>
      <c r="G31" s="39"/>
      <c r="H31" s="39"/>
      <c r="I31" s="39"/>
      <c r="J31" s="39"/>
      <c r="K31" s="39"/>
      <c r="L31" s="39"/>
      <c r="M31" s="39"/>
      <c r="N31" s="43"/>
      <c r="O31" s="33"/>
      <c r="P31" s="48"/>
      <c r="Q31" s="48"/>
      <c r="R31" s="66" t="e">
        <f t="shared" si="0"/>
        <v>#DIV/0!</v>
      </c>
      <c r="S31" s="66" t="e">
        <f t="shared" si="8"/>
        <v>#DIV/0!</v>
      </c>
      <c r="T31" s="66" t="e">
        <f t="shared" si="9"/>
        <v>#DIV/0!</v>
      </c>
      <c r="U31" s="66" t="e">
        <f t="shared" si="1"/>
        <v>#DIV/0!</v>
      </c>
      <c r="V31" s="66" t="e">
        <f t="shared" si="2"/>
        <v>#DIV/0!</v>
      </c>
      <c r="W31" s="67">
        <v>30</v>
      </c>
      <c r="X31" s="58">
        <f t="shared" si="3"/>
        <v>100</v>
      </c>
      <c r="Y31" s="68" t="e">
        <f t="shared" si="4"/>
        <v>#DIV/0!</v>
      </c>
      <c r="Z31" s="63">
        <f t="shared" si="5"/>
        <v>0</v>
      </c>
      <c r="AA31" s="62">
        <f t="shared" si="5"/>
        <v>0</v>
      </c>
      <c r="AB31" s="57" t="e">
        <f t="shared" si="6"/>
        <v>#DIV/0!</v>
      </c>
      <c r="AC31" s="58" t="e">
        <f t="shared" si="7"/>
        <v>#DIV/0!</v>
      </c>
    </row>
    <row r="32" spans="2:29" x14ac:dyDescent="0.35">
      <c r="B32" s="71"/>
      <c r="C32" s="71"/>
      <c r="D32" s="71"/>
      <c r="E32" s="71"/>
      <c r="F32" s="71"/>
      <c r="G32" s="39"/>
      <c r="H32" s="39"/>
      <c r="I32" s="72"/>
      <c r="J32" s="39"/>
      <c r="K32" s="39"/>
      <c r="L32" s="39"/>
      <c r="M32" s="39"/>
      <c r="N32" s="43"/>
      <c r="O32" s="33"/>
      <c r="P32" s="48"/>
      <c r="Q32" s="48"/>
      <c r="R32" s="66" t="e">
        <f t="shared" si="0"/>
        <v>#DIV/0!</v>
      </c>
      <c r="S32" s="66" t="e">
        <f t="shared" si="8"/>
        <v>#DIV/0!</v>
      </c>
      <c r="T32" s="66" t="e">
        <f t="shared" si="9"/>
        <v>#DIV/0!</v>
      </c>
      <c r="U32" s="66" t="e">
        <f t="shared" si="1"/>
        <v>#DIV/0!</v>
      </c>
      <c r="V32" s="66" t="e">
        <f t="shared" si="2"/>
        <v>#DIV/0!</v>
      </c>
      <c r="W32" s="67">
        <v>30</v>
      </c>
      <c r="X32" s="58">
        <f t="shared" si="3"/>
        <v>100</v>
      </c>
      <c r="Y32" s="68" t="e">
        <f t="shared" si="4"/>
        <v>#DIV/0!</v>
      </c>
      <c r="Z32" s="63">
        <f t="shared" si="5"/>
        <v>0</v>
      </c>
      <c r="AA32" s="62">
        <f t="shared" si="5"/>
        <v>0</v>
      </c>
      <c r="AB32" s="57" t="e">
        <f t="shared" si="6"/>
        <v>#DIV/0!</v>
      </c>
      <c r="AC32" s="58" t="e">
        <f t="shared" si="7"/>
        <v>#DIV/0!</v>
      </c>
    </row>
    <row r="33" spans="2:29" x14ac:dyDescent="0.35">
      <c r="B33" s="71"/>
      <c r="C33" s="71"/>
      <c r="D33" s="71"/>
      <c r="E33" s="71"/>
      <c r="F33" s="71"/>
      <c r="G33" s="39"/>
      <c r="H33" s="39"/>
      <c r="I33" s="39"/>
      <c r="J33" s="39"/>
      <c r="K33" s="39"/>
      <c r="L33" s="39"/>
      <c r="M33" s="39"/>
      <c r="N33" s="43"/>
      <c r="O33" s="33"/>
      <c r="P33" s="48"/>
      <c r="Q33" s="48"/>
      <c r="R33" s="66" t="e">
        <f t="shared" si="0"/>
        <v>#DIV/0!</v>
      </c>
      <c r="S33" s="66" t="e">
        <f t="shared" si="8"/>
        <v>#DIV/0!</v>
      </c>
      <c r="T33" s="66" t="e">
        <f t="shared" si="9"/>
        <v>#DIV/0!</v>
      </c>
      <c r="U33" s="66" t="e">
        <f t="shared" si="1"/>
        <v>#DIV/0!</v>
      </c>
      <c r="V33" s="66" t="e">
        <f t="shared" si="2"/>
        <v>#DIV/0!</v>
      </c>
      <c r="W33" s="67">
        <v>30</v>
      </c>
      <c r="X33" s="58">
        <f t="shared" si="3"/>
        <v>100</v>
      </c>
      <c r="Y33" s="68" t="e">
        <f t="shared" si="4"/>
        <v>#DIV/0!</v>
      </c>
      <c r="Z33" s="63">
        <f t="shared" si="5"/>
        <v>0</v>
      </c>
      <c r="AA33" s="62">
        <f t="shared" si="5"/>
        <v>0</v>
      </c>
      <c r="AB33" s="57" t="e">
        <f t="shared" si="6"/>
        <v>#DIV/0!</v>
      </c>
      <c r="AC33" s="58" t="e">
        <f t="shared" si="7"/>
        <v>#DIV/0!</v>
      </c>
    </row>
    <row r="34" spans="2:29" x14ac:dyDescent="0.35">
      <c r="B34" s="71"/>
      <c r="C34" s="71"/>
      <c r="D34" s="71"/>
      <c r="E34" s="71"/>
      <c r="F34" s="71"/>
      <c r="G34" s="39"/>
      <c r="H34" s="39"/>
      <c r="I34" s="39"/>
      <c r="J34" s="39"/>
      <c r="K34" s="39"/>
      <c r="L34" s="39"/>
      <c r="M34" s="39"/>
      <c r="N34" s="43"/>
      <c r="O34" s="33"/>
      <c r="P34" s="48"/>
      <c r="Q34" s="48"/>
      <c r="R34" s="66" t="e">
        <f t="shared" si="0"/>
        <v>#DIV/0!</v>
      </c>
      <c r="S34" s="66" t="e">
        <f t="shared" si="8"/>
        <v>#DIV/0!</v>
      </c>
      <c r="T34" s="66" t="e">
        <f t="shared" si="9"/>
        <v>#DIV/0!</v>
      </c>
      <c r="U34" s="66" t="e">
        <f t="shared" si="1"/>
        <v>#DIV/0!</v>
      </c>
      <c r="V34" s="66" t="e">
        <f t="shared" si="2"/>
        <v>#DIV/0!</v>
      </c>
      <c r="W34" s="67">
        <v>30</v>
      </c>
      <c r="X34" s="58">
        <f t="shared" si="3"/>
        <v>100</v>
      </c>
      <c r="Y34" s="68" t="e">
        <f t="shared" si="4"/>
        <v>#DIV/0!</v>
      </c>
      <c r="Z34" s="63">
        <f t="shared" ref="Z34:AA62" si="10">P34</f>
        <v>0</v>
      </c>
      <c r="AA34" s="62">
        <f t="shared" si="10"/>
        <v>0</v>
      </c>
      <c r="AB34" s="57" t="e">
        <f t="shared" si="6"/>
        <v>#DIV/0!</v>
      </c>
      <c r="AC34" s="58" t="e">
        <f t="shared" si="7"/>
        <v>#DIV/0!</v>
      </c>
    </row>
    <row r="35" spans="2:29" x14ac:dyDescent="0.35">
      <c r="B35" s="71"/>
      <c r="C35" s="71"/>
      <c r="D35" s="71"/>
      <c r="E35" s="71"/>
      <c r="F35" s="71"/>
      <c r="G35" s="39"/>
      <c r="H35" s="39"/>
      <c r="I35" s="39"/>
      <c r="J35" s="39"/>
      <c r="K35" s="39"/>
      <c r="L35" s="39"/>
      <c r="M35" s="39"/>
      <c r="N35" s="43"/>
      <c r="O35" s="33"/>
      <c r="P35" s="15"/>
      <c r="Q35" s="15"/>
      <c r="R35" s="66" t="e">
        <f t="shared" si="0"/>
        <v>#DIV/0!</v>
      </c>
      <c r="S35" s="66" t="e">
        <f t="shared" si="8"/>
        <v>#DIV/0!</v>
      </c>
      <c r="T35" s="66" t="e">
        <f t="shared" si="9"/>
        <v>#DIV/0!</v>
      </c>
      <c r="U35" s="66" t="e">
        <f t="shared" si="1"/>
        <v>#DIV/0!</v>
      </c>
      <c r="V35" s="66" t="e">
        <f t="shared" si="2"/>
        <v>#DIV/0!</v>
      </c>
      <c r="W35" s="67">
        <v>30</v>
      </c>
      <c r="X35" s="58">
        <f t="shared" si="3"/>
        <v>100</v>
      </c>
      <c r="Y35" s="68" t="e">
        <f t="shared" si="4"/>
        <v>#DIV/0!</v>
      </c>
      <c r="Z35" s="63">
        <f t="shared" si="10"/>
        <v>0</v>
      </c>
      <c r="AA35" s="62">
        <f t="shared" si="10"/>
        <v>0</v>
      </c>
      <c r="AB35" s="57" t="e">
        <f t="shared" si="6"/>
        <v>#DIV/0!</v>
      </c>
      <c r="AC35" s="58" t="e">
        <f t="shared" si="7"/>
        <v>#DIV/0!</v>
      </c>
    </row>
    <row r="36" spans="2:29" x14ac:dyDescent="0.35">
      <c r="B36" s="71"/>
      <c r="C36" s="71"/>
      <c r="D36" s="71"/>
      <c r="E36" s="71"/>
      <c r="F36" s="71"/>
      <c r="G36" s="39"/>
      <c r="H36" s="39"/>
      <c r="I36" s="39"/>
      <c r="J36" s="39"/>
      <c r="K36" s="39"/>
      <c r="L36" s="39"/>
      <c r="M36" s="39"/>
      <c r="N36" s="43"/>
      <c r="O36" s="33"/>
      <c r="P36" s="15"/>
      <c r="Q36" s="15"/>
      <c r="R36" s="66" t="e">
        <f t="shared" si="0"/>
        <v>#DIV/0!</v>
      </c>
      <c r="S36" s="66" t="e">
        <f t="shared" si="8"/>
        <v>#DIV/0!</v>
      </c>
      <c r="T36" s="66" t="e">
        <f t="shared" si="9"/>
        <v>#DIV/0!</v>
      </c>
      <c r="U36" s="66" t="e">
        <f t="shared" si="1"/>
        <v>#DIV/0!</v>
      </c>
      <c r="V36" s="66" t="e">
        <f t="shared" si="2"/>
        <v>#DIV/0!</v>
      </c>
      <c r="W36" s="67">
        <v>30</v>
      </c>
      <c r="X36" s="58">
        <f t="shared" si="3"/>
        <v>100</v>
      </c>
      <c r="Y36" s="68" t="e">
        <f t="shared" si="4"/>
        <v>#DIV/0!</v>
      </c>
      <c r="Z36" s="63">
        <f t="shared" si="10"/>
        <v>0</v>
      </c>
      <c r="AA36" s="62">
        <f t="shared" si="10"/>
        <v>0</v>
      </c>
      <c r="AB36" s="57" t="e">
        <f t="shared" si="6"/>
        <v>#DIV/0!</v>
      </c>
      <c r="AC36" s="58" t="e">
        <f t="shared" si="7"/>
        <v>#DIV/0!</v>
      </c>
    </row>
    <row r="37" spans="2:29" x14ac:dyDescent="0.35">
      <c r="B37" s="71"/>
      <c r="C37" s="71"/>
      <c r="D37" s="71"/>
      <c r="E37" s="71"/>
      <c r="F37" s="71"/>
      <c r="G37" s="39"/>
      <c r="H37" s="39"/>
      <c r="I37" s="39"/>
      <c r="J37" s="39"/>
      <c r="K37" s="39"/>
      <c r="L37" s="39"/>
      <c r="M37" s="39"/>
      <c r="N37" s="43"/>
      <c r="O37" s="33"/>
      <c r="P37" s="15"/>
      <c r="Q37" s="15"/>
      <c r="R37" s="66" t="e">
        <f t="shared" si="0"/>
        <v>#DIV/0!</v>
      </c>
      <c r="S37" s="66" t="e">
        <f t="shared" si="8"/>
        <v>#DIV/0!</v>
      </c>
      <c r="T37" s="66" t="e">
        <f t="shared" si="9"/>
        <v>#DIV/0!</v>
      </c>
      <c r="U37" s="66" t="e">
        <f t="shared" si="1"/>
        <v>#DIV/0!</v>
      </c>
      <c r="V37" s="66" t="e">
        <f t="shared" si="2"/>
        <v>#DIV/0!</v>
      </c>
      <c r="W37" s="67">
        <v>30</v>
      </c>
      <c r="X37" s="58">
        <f t="shared" si="3"/>
        <v>100</v>
      </c>
      <c r="Y37" s="68" t="e">
        <f t="shared" si="4"/>
        <v>#DIV/0!</v>
      </c>
      <c r="Z37" s="63">
        <f t="shared" si="10"/>
        <v>0</v>
      </c>
      <c r="AA37" s="62">
        <f t="shared" si="10"/>
        <v>0</v>
      </c>
      <c r="AB37" s="57" t="e">
        <f t="shared" si="6"/>
        <v>#DIV/0!</v>
      </c>
      <c r="AC37" s="58" t="e">
        <f t="shared" si="7"/>
        <v>#DIV/0!</v>
      </c>
    </row>
    <row r="38" spans="2:29" x14ac:dyDescent="0.35">
      <c r="B38" s="71"/>
      <c r="C38" s="71"/>
      <c r="D38" s="71"/>
      <c r="E38" s="71"/>
      <c r="F38" s="71"/>
      <c r="G38" s="39"/>
      <c r="H38" s="39"/>
      <c r="I38" s="39"/>
      <c r="J38" s="39"/>
      <c r="K38" s="39"/>
      <c r="L38" s="39"/>
      <c r="M38" s="39"/>
      <c r="N38" s="43"/>
      <c r="O38" s="33"/>
      <c r="P38" s="13"/>
      <c r="Q38" s="14"/>
      <c r="R38" s="66" t="e">
        <f t="shared" si="0"/>
        <v>#DIV/0!</v>
      </c>
      <c r="S38" s="66" t="e">
        <f t="shared" si="8"/>
        <v>#DIV/0!</v>
      </c>
      <c r="T38" s="66" t="e">
        <f t="shared" si="9"/>
        <v>#DIV/0!</v>
      </c>
      <c r="U38" s="66" t="e">
        <f t="shared" si="1"/>
        <v>#DIV/0!</v>
      </c>
      <c r="V38" s="66" t="e">
        <f t="shared" si="2"/>
        <v>#DIV/0!</v>
      </c>
      <c r="W38" s="67">
        <v>30</v>
      </c>
      <c r="X38" s="58">
        <f t="shared" si="3"/>
        <v>100</v>
      </c>
      <c r="Y38" s="68" t="e">
        <f t="shared" si="4"/>
        <v>#DIV/0!</v>
      </c>
      <c r="Z38" s="63">
        <f t="shared" si="10"/>
        <v>0</v>
      </c>
      <c r="AA38" s="62">
        <f t="shared" si="10"/>
        <v>0</v>
      </c>
      <c r="AB38" s="57" t="e">
        <f t="shared" si="6"/>
        <v>#DIV/0!</v>
      </c>
      <c r="AC38" s="58" t="e">
        <f t="shared" si="7"/>
        <v>#DIV/0!</v>
      </c>
    </row>
    <row r="39" spans="2:29" x14ac:dyDescent="0.35">
      <c r="B39" s="71"/>
      <c r="C39" s="71"/>
      <c r="D39" s="71"/>
      <c r="E39" s="71"/>
      <c r="F39" s="71"/>
      <c r="G39" s="39"/>
      <c r="H39" s="39"/>
      <c r="I39" s="39"/>
      <c r="J39" s="39"/>
      <c r="K39" s="39"/>
      <c r="L39" s="39"/>
      <c r="M39" s="39"/>
      <c r="N39" s="43"/>
      <c r="O39" s="33"/>
      <c r="P39" s="13"/>
      <c r="Q39" s="14"/>
      <c r="R39" s="66" t="e">
        <f t="shared" si="0"/>
        <v>#DIV/0!</v>
      </c>
      <c r="S39" s="66" t="e">
        <f t="shared" si="8"/>
        <v>#DIV/0!</v>
      </c>
      <c r="T39" s="66" t="e">
        <f t="shared" si="9"/>
        <v>#DIV/0!</v>
      </c>
      <c r="U39" s="66" t="e">
        <f t="shared" si="1"/>
        <v>#DIV/0!</v>
      </c>
      <c r="V39" s="66" t="e">
        <f t="shared" si="2"/>
        <v>#DIV/0!</v>
      </c>
      <c r="W39" s="67">
        <v>30</v>
      </c>
      <c r="X39" s="58">
        <f t="shared" si="3"/>
        <v>100</v>
      </c>
      <c r="Y39" s="68" t="e">
        <f t="shared" si="4"/>
        <v>#DIV/0!</v>
      </c>
      <c r="Z39" s="63">
        <f t="shared" si="10"/>
        <v>0</v>
      </c>
      <c r="AA39" s="62">
        <f t="shared" si="10"/>
        <v>0</v>
      </c>
      <c r="AB39" s="57" t="e">
        <f t="shared" si="6"/>
        <v>#DIV/0!</v>
      </c>
      <c r="AC39" s="58" t="e">
        <f t="shared" si="7"/>
        <v>#DIV/0!</v>
      </c>
    </row>
    <row r="40" spans="2:29" x14ac:dyDescent="0.35">
      <c r="B40" s="71"/>
      <c r="C40" s="71"/>
      <c r="D40" s="71"/>
      <c r="E40" s="71"/>
      <c r="F40" s="71"/>
      <c r="G40" s="39"/>
      <c r="H40" s="39"/>
      <c r="I40" s="39"/>
      <c r="J40" s="39"/>
      <c r="K40" s="39"/>
      <c r="L40" s="39"/>
      <c r="M40" s="39"/>
      <c r="N40" s="43"/>
      <c r="O40" s="33"/>
      <c r="P40" s="10"/>
      <c r="Q40" s="11"/>
      <c r="R40" s="66" t="e">
        <f t="shared" si="0"/>
        <v>#DIV/0!</v>
      </c>
      <c r="S40" s="66" t="e">
        <f t="shared" si="8"/>
        <v>#DIV/0!</v>
      </c>
      <c r="T40" s="66" t="e">
        <f t="shared" si="9"/>
        <v>#DIV/0!</v>
      </c>
      <c r="U40" s="66" t="e">
        <f t="shared" si="1"/>
        <v>#DIV/0!</v>
      </c>
      <c r="V40" s="66" t="e">
        <f t="shared" si="2"/>
        <v>#DIV/0!</v>
      </c>
      <c r="W40" s="67">
        <v>30</v>
      </c>
      <c r="X40" s="58">
        <f t="shared" si="3"/>
        <v>100</v>
      </c>
      <c r="Y40" s="68" t="e">
        <f t="shared" si="4"/>
        <v>#DIV/0!</v>
      </c>
      <c r="Z40" s="63">
        <f t="shared" si="10"/>
        <v>0</v>
      </c>
      <c r="AA40" s="62">
        <f t="shared" si="10"/>
        <v>0</v>
      </c>
      <c r="AB40" s="57" t="e">
        <f t="shared" si="6"/>
        <v>#DIV/0!</v>
      </c>
      <c r="AC40" s="58" t="e">
        <f t="shared" si="7"/>
        <v>#DIV/0!</v>
      </c>
    </row>
    <row r="41" spans="2:29" x14ac:dyDescent="0.35">
      <c r="B41" s="71"/>
      <c r="C41" s="71"/>
      <c r="D41" s="71"/>
      <c r="E41" s="71"/>
      <c r="F41" s="71"/>
      <c r="G41" s="39"/>
      <c r="H41" s="39"/>
      <c r="I41" s="39"/>
      <c r="J41" s="39"/>
      <c r="K41" s="39"/>
      <c r="L41" s="39"/>
      <c r="M41" s="39"/>
      <c r="N41" s="43"/>
      <c r="O41" s="33"/>
      <c r="P41" s="13"/>
      <c r="Q41" s="14"/>
      <c r="R41" s="66" t="e">
        <f t="shared" si="0"/>
        <v>#DIV/0!</v>
      </c>
      <c r="S41" s="66" t="e">
        <f t="shared" si="8"/>
        <v>#DIV/0!</v>
      </c>
      <c r="T41" s="66" t="e">
        <f t="shared" si="9"/>
        <v>#DIV/0!</v>
      </c>
      <c r="U41" s="66" t="e">
        <f t="shared" si="1"/>
        <v>#DIV/0!</v>
      </c>
      <c r="V41" s="66" t="e">
        <f t="shared" si="2"/>
        <v>#DIV/0!</v>
      </c>
      <c r="W41" s="67">
        <v>30</v>
      </c>
      <c r="X41" s="58">
        <f t="shared" si="3"/>
        <v>100</v>
      </c>
      <c r="Y41" s="68" t="e">
        <f t="shared" si="4"/>
        <v>#DIV/0!</v>
      </c>
      <c r="Z41" s="63">
        <f t="shared" si="10"/>
        <v>0</v>
      </c>
      <c r="AA41" s="62">
        <f t="shared" si="10"/>
        <v>0</v>
      </c>
      <c r="AB41" s="57" t="e">
        <f t="shared" si="6"/>
        <v>#DIV/0!</v>
      </c>
      <c r="AC41" s="58" t="e">
        <f t="shared" si="7"/>
        <v>#DIV/0!</v>
      </c>
    </row>
    <row r="42" spans="2:29" x14ac:dyDescent="0.35">
      <c r="B42" s="71"/>
      <c r="C42" s="71"/>
      <c r="D42" s="71"/>
      <c r="E42" s="71"/>
      <c r="F42" s="71"/>
      <c r="G42" s="39"/>
      <c r="H42" s="39"/>
      <c r="I42" s="39"/>
      <c r="J42" s="39"/>
      <c r="K42" s="39"/>
      <c r="L42" s="39"/>
      <c r="M42" s="39"/>
      <c r="N42" s="43"/>
      <c r="O42" s="33"/>
      <c r="P42" s="44"/>
      <c r="Q42" s="45"/>
      <c r="R42" s="66" t="e">
        <f t="shared" si="0"/>
        <v>#DIV/0!</v>
      </c>
      <c r="S42" s="66" t="e">
        <f t="shared" si="8"/>
        <v>#DIV/0!</v>
      </c>
      <c r="T42" s="66" t="e">
        <f t="shared" si="9"/>
        <v>#DIV/0!</v>
      </c>
      <c r="U42" s="66" t="e">
        <f t="shared" si="1"/>
        <v>#DIV/0!</v>
      </c>
      <c r="V42" s="66" t="e">
        <f t="shared" si="2"/>
        <v>#DIV/0!</v>
      </c>
      <c r="W42" s="67">
        <v>30</v>
      </c>
      <c r="X42" s="58">
        <f t="shared" si="3"/>
        <v>100</v>
      </c>
      <c r="Y42" s="68" t="e">
        <f t="shared" si="4"/>
        <v>#DIV/0!</v>
      </c>
      <c r="Z42" s="63">
        <f t="shared" si="10"/>
        <v>0</v>
      </c>
      <c r="AA42" s="62">
        <f t="shared" si="10"/>
        <v>0</v>
      </c>
      <c r="AB42" s="57" t="e">
        <f t="shared" si="6"/>
        <v>#DIV/0!</v>
      </c>
      <c r="AC42" s="58" t="e">
        <f t="shared" si="7"/>
        <v>#DIV/0!</v>
      </c>
    </row>
    <row r="43" spans="2:29" x14ac:dyDescent="0.35">
      <c r="B43" s="71"/>
      <c r="C43" s="71"/>
      <c r="D43" s="71"/>
      <c r="E43" s="71"/>
      <c r="F43" s="71"/>
      <c r="G43" s="39"/>
      <c r="H43" s="39"/>
      <c r="I43" s="39"/>
      <c r="J43" s="39"/>
      <c r="K43" s="39"/>
      <c r="L43" s="39"/>
      <c r="M43" s="39"/>
      <c r="N43" s="43"/>
      <c r="O43" s="33"/>
      <c r="P43" s="13"/>
      <c r="Q43" s="14"/>
      <c r="R43" s="66" t="e">
        <f t="shared" si="0"/>
        <v>#DIV/0!</v>
      </c>
      <c r="S43" s="66" t="e">
        <f t="shared" si="8"/>
        <v>#DIV/0!</v>
      </c>
      <c r="T43" s="66" t="e">
        <f t="shared" si="9"/>
        <v>#DIV/0!</v>
      </c>
      <c r="U43" s="66" t="e">
        <f t="shared" si="1"/>
        <v>#DIV/0!</v>
      </c>
      <c r="V43" s="66" t="e">
        <f t="shared" si="2"/>
        <v>#DIV/0!</v>
      </c>
      <c r="W43" s="67">
        <v>30</v>
      </c>
      <c r="X43" s="58">
        <f t="shared" si="3"/>
        <v>100</v>
      </c>
      <c r="Y43" s="68" t="e">
        <f t="shared" si="4"/>
        <v>#DIV/0!</v>
      </c>
      <c r="Z43" s="63">
        <f t="shared" si="10"/>
        <v>0</v>
      </c>
      <c r="AA43" s="62">
        <f t="shared" si="10"/>
        <v>0</v>
      </c>
      <c r="AB43" s="57" t="e">
        <f t="shared" si="6"/>
        <v>#DIV/0!</v>
      </c>
      <c r="AC43" s="58" t="e">
        <f t="shared" si="7"/>
        <v>#DIV/0!</v>
      </c>
    </row>
    <row r="44" spans="2:29" x14ac:dyDescent="0.35">
      <c r="B44" s="71"/>
      <c r="C44" s="71"/>
      <c r="D44" s="71"/>
      <c r="E44" s="71"/>
      <c r="F44" s="71"/>
      <c r="G44" s="39"/>
      <c r="H44" s="39"/>
      <c r="I44" s="39"/>
      <c r="J44" s="39"/>
      <c r="K44" s="39"/>
      <c r="L44" s="39"/>
      <c r="M44" s="39"/>
      <c r="N44" s="43"/>
      <c r="O44" s="33"/>
      <c r="P44" s="44"/>
      <c r="Q44" s="45"/>
      <c r="R44" s="66" t="e">
        <f t="shared" si="0"/>
        <v>#DIV/0!</v>
      </c>
      <c r="S44" s="66" t="e">
        <f t="shared" si="8"/>
        <v>#DIV/0!</v>
      </c>
      <c r="T44" s="66" t="e">
        <f t="shared" si="9"/>
        <v>#DIV/0!</v>
      </c>
      <c r="U44" s="66" t="e">
        <f t="shared" si="1"/>
        <v>#DIV/0!</v>
      </c>
      <c r="V44" s="66" t="e">
        <f t="shared" si="2"/>
        <v>#DIV/0!</v>
      </c>
      <c r="W44" s="67">
        <v>30</v>
      </c>
      <c r="X44" s="58">
        <f t="shared" si="3"/>
        <v>100</v>
      </c>
      <c r="Y44" s="68" t="e">
        <f t="shared" si="4"/>
        <v>#DIV/0!</v>
      </c>
      <c r="Z44" s="63">
        <f t="shared" si="10"/>
        <v>0</v>
      </c>
      <c r="AA44" s="62">
        <f t="shared" si="10"/>
        <v>0</v>
      </c>
      <c r="AB44" s="57" t="e">
        <f t="shared" si="6"/>
        <v>#DIV/0!</v>
      </c>
      <c r="AC44" s="58" t="e">
        <f t="shared" si="7"/>
        <v>#DIV/0!</v>
      </c>
    </row>
    <row r="45" spans="2:29" x14ac:dyDescent="0.35">
      <c r="B45" s="71"/>
      <c r="C45" s="71"/>
      <c r="D45" s="71"/>
      <c r="E45" s="71"/>
      <c r="F45" s="71"/>
      <c r="G45" s="39"/>
      <c r="H45" s="39"/>
      <c r="I45" s="39"/>
      <c r="J45" s="39"/>
      <c r="K45" s="39"/>
      <c r="L45" s="39"/>
      <c r="M45" s="39"/>
      <c r="N45" s="43"/>
      <c r="O45" s="33"/>
      <c r="P45" s="44"/>
      <c r="Q45" s="45"/>
      <c r="R45" s="66" t="e">
        <f t="shared" si="0"/>
        <v>#DIV/0!</v>
      </c>
      <c r="S45" s="66" t="e">
        <f t="shared" si="8"/>
        <v>#DIV/0!</v>
      </c>
      <c r="T45" s="66" t="e">
        <f t="shared" si="9"/>
        <v>#DIV/0!</v>
      </c>
      <c r="U45" s="66" t="e">
        <f t="shared" si="1"/>
        <v>#DIV/0!</v>
      </c>
      <c r="V45" s="66" t="e">
        <f t="shared" si="2"/>
        <v>#DIV/0!</v>
      </c>
      <c r="W45" s="67">
        <v>30</v>
      </c>
      <c r="X45" s="58">
        <f t="shared" si="3"/>
        <v>100</v>
      </c>
      <c r="Y45" s="68" t="e">
        <f t="shared" si="4"/>
        <v>#DIV/0!</v>
      </c>
      <c r="Z45" s="63">
        <f t="shared" si="10"/>
        <v>0</v>
      </c>
      <c r="AA45" s="62">
        <f t="shared" si="10"/>
        <v>0</v>
      </c>
      <c r="AB45" s="57" t="e">
        <f t="shared" si="6"/>
        <v>#DIV/0!</v>
      </c>
      <c r="AC45" s="58" t="e">
        <f t="shared" si="7"/>
        <v>#DIV/0!</v>
      </c>
    </row>
    <row r="46" spans="2:29" x14ac:dyDescent="0.35">
      <c r="B46" s="71"/>
      <c r="C46" s="71"/>
      <c r="D46" s="71"/>
      <c r="E46" s="71"/>
      <c r="F46" s="71"/>
      <c r="G46" s="39"/>
      <c r="H46" s="39"/>
      <c r="I46" s="39"/>
      <c r="J46" s="39"/>
      <c r="K46" s="39"/>
      <c r="L46" s="39"/>
      <c r="M46" s="39"/>
      <c r="N46" s="43"/>
      <c r="O46" s="33"/>
      <c r="P46" s="44"/>
      <c r="Q46" s="45"/>
      <c r="R46" s="66" t="e">
        <f t="shared" si="0"/>
        <v>#DIV/0!</v>
      </c>
      <c r="S46" s="66" t="e">
        <f t="shared" si="8"/>
        <v>#DIV/0!</v>
      </c>
      <c r="T46" s="66" t="e">
        <f t="shared" si="9"/>
        <v>#DIV/0!</v>
      </c>
      <c r="U46" s="66" t="e">
        <f t="shared" si="1"/>
        <v>#DIV/0!</v>
      </c>
      <c r="V46" s="66" t="e">
        <f t="shared" si="2"/>
        <v>#DIV/0!</v>
      </c>
      <c r="W46" s="67">
        <v>30</v>
      </c>
      <c r="X46" s="58">
        <f t="shared" si="3"/>
        <v>100</v>
      </c>
      <c r="Y46" s="68" t="e">
        <f t="shared" si="4"/>
        <v>#DIV/0!</v>
      </c>
      <c r="Z46" s="63">
        <f t="shared" si="10"/>
        <v>0</v>
      </c>
      <c r="AA46" s="62">
        <f t="shared" si="10"/>
        <v>0</v>
      </c>
      <c r="AB46" s="57" t="e">
        <f t="shared" si="6"/>
        <v>#DIV/0!</v>
      </c>
      <c r="AC46" s="58" t="e">
        <f t="shared" si="7"/>
        <v>#DIV/0!</v>
      </c>
    </row>
    <row r="47" spans="2:29" x14ac:dyDescent="0.35">
      <c r="B47" s="71"/>
      <c r="C47" s="71"/>
      <c r="D47" s="71"/>
      <c r="E47" s="71"/>
      <c r="F47" s="71"/>
      <c r="G47" s="39"/>
      <c r="H47" s="39"/>
      <c r="I47" s="39"/>
      <c r="J47" s="39"/>
      <c r="K47" s="39"/>
      <c r="L47" s="39"/>
      <c r="M47" s="39"/>
      <c r="N47" s="43"/>
      <c r="O47" s="33"/>
      <c r="P47" s="44"/>
      <c r="Q47" s="45"/>
      <c r="R47" s="66" t="e">
        <f t="shared" si="0"/>
        <v>#DIV/0!</v>
      </c>
      <c r="S47" s="66" t="e">
        <f t="shared" si="8"/>
        <v>#DIV/0!</v>
      </c>
      <c r="T47" s="66" t="e">
        <f t="shared" si="9"/>
        <v>#DIV/0!</v>
      </c>
      <c r="U47" s="66" t="e">
        <f t="shared" si="1"/>
        <v>#DIV/0!</v>
      </c>
      <c r="V47" s="66" t="e">
        <f t="shared" si="2"/>
        <v>#DIV/0!</v>
      </c>
      <c r="W47" s="67">
        <v>30</v>
      </c>
      <c r="X47" s="58">
        <f t="shared" si="3"/>
        <v>100</v>
      </c>
      <c r="Y47" s="68" t="e">
        <f t="shared" si="4"/>
        <v>#DIV/0!</v>
      </c>
      <c r="Z47" s="63">
        <f t="shared" si="10"/>
        <v>0</v>
      </c>
      <c r="AA47" s="62">
        <f t="shared" si="10"/>
        <v>0</v>
      </c>
      <c r="AB47" s="57" t="e">
        <f t="shared" si="6"/>
        <v>#DIV/0!</v>
      </c>
      <c r="AC47" s="58" t="e">
        <f t="shared" si="7"/>
        <v>#DIV/0!</v>
      </c>
    </row>
    <row r="48" spans="2:29" x14ac:dyDescent="0.35">
      <c r="B48" s="71"/>
      <c r="C48" s="71"/>
      <c r="D48" s="71"/>
      <c r="E48" s="71"/>
      <c r="F48" s="71"/>
      <c r="G48" s="39"/>
      <c r="H48" s="39"/>
      <c r="I48" s="39"/>
      <c r="J48" s="39"/>
      <c r="K48" s="39"/>
      <c r="L48" s="39"/>
      <c r="M48" s="39"/>
      <c r="N48" s="43"/>
      <c r="O48" s="33"/>
      <c r="P48" s="13"/>
      <c r="Q48" s="14"/>
      <c r="R48" s="66" t="e">
        <f t="shared" si="0"/>
        <v>#DIV/0!</v>
      </c>
      <c r="S48" s="66" t="e">
        <f t="shared" si="8"/>
        <v>#DIV/0!</v>
      </c>
      <c r="T48" s="66" t="e">
        <f t="shared" si="9"/>
        <v>#DIV/0!</v>
      </c>
      <c r="U48" s="66" t="e">
        <f t="shared" si="1"/>
        <v>#DIV/0!</v>
      </c>
      <c r="V48" s="66" t="e">
        <f t="shared" si="2"/>
        <v>#DIV/0!</v>
      </c>
      <c r="W48" s="67">
        <v>30</v>
      </c>
      <c r="X48" s="58">
        <f t="shared" si="3"/>
        <v>100</v>
      </c>
      <c r="Y48" s="68" t="e">
        <f t="shared" si="4"/>
        <v>#DIV/0!</v>
      </c>
      <c r="Z48" s="63">
        <f t="shared" si="10"/>
        <v>0</v>
      </c>
      <c r="AA48" s="62">
        <f t="shared" si="10"/>
        <v>0</v>
      </c>
      <c r="AB48" s="57" t="e">
        <f t="shared" si="6"/>
        <v>#DIV/0!</v>
      </c>
      <c r="AC48" s="58" t="e">
        <f t="shared" si="7"/>
        <v>#DIV/0!</v>
      </c>
    </row>
    <row r="49" spans="2:29" x14ac:dyDescent="0.35">
      <c r="B49" s="71"/>
      <c r="C49" s="71"/>
      <c r="D49" s="71"/>
      <c r="E49" s="71"/>
      <c r="F49" s="71"/>
      <c r="G49" s="39"/>
      <c r="H49" s="39"/>
      <c r="I49" s="39"/>
      <c r="J49" s="39"/>
      <c r="K49" s="39"/>
      <c r="L49" s="39"/>
      <c r="M49" s="39"/>
      <c r="N49" s="43"/>
      <c r="O49" s="33"/>
      <c r="P49" s="13"/>
      <c r="Q49" s="14"/>
      <c r="R49" s="66" t="e">
        <f t="shared" si="0"/>
        <v>#DIV/0!</v>
      </c>
      <c r="S49" s="66" t="e">
        <f t="shared" si="8"/>
        <v>#DIV/0!</v>
      </c>
      <c r="T49" s="66" t="e">
        <f t="shared" si="9"/>
        <v>#DIV/0!</v>
      </c>
      <c r="U49" s="66" t="e">
        <f t="shared" si="1"/>
        <v>#DIV/0!</v>
      </c>
      <c r="V49" s="66" t="e">
        <f t="shared" si="2"/>
        <v>#DIV/0!</v>
      </c>
      <c r="W49" s="67">
        <v>30</v>
      </c>
      <c r="X49" s="58">
        <f t="shared" si="3"/>
        <v>100</v>
      </c>
      <c r="Y49" s="68" t="e">
        <f t="shared" si="4"/>
        <v>#DIV/0!</v>
      </c>
      <c r="Z49" s="63">
        <f t="shared" si="10"/>
        <v>0</v>
      </c>
      <c r="AA49" s="62">
        <f t="shared" si="10"/>
        <v>0</v>
      </c>
      <c r="AB49" s="57" t="e">
        <f t="shared" si="6"/>
        <v>#DIV/0!</v>
      </c>
      <c r="AC49" s="58" t="e">
        <f t="shared" si="7"/>
        <v>#DIV/0!</v>
      </c>
    </row>
    <row r="50" spans="2:29" x14ac:dyDescent="0.35">
      <c r="B50" s="71"/>
      <c r="C50" s="71"/>
      <c r="D50" s="71"/>
      <c r="E50" s="71"/>
      <c r="F50" s="71"/>
      <c r="G50" s="39"/>
      <c r="H50" s="39"/>
      <c r="I50" s="39"/>
      <c r="J50" s="39"/>
      <c r="K50" s="39"/>
      <c r="L50" s="39"/>
      <c r="M50" s="39"/>
      <c r="N50" s="43"/>
      <c r="O50" s="33"/>
      <c r="P50" s="10"/>
      <c r="Q50" s="11"/>
      <c r="R50" s="66" t="e">
        <f t="shared" si="0"/>
        <v>#DIV/0!</v>
      </c>
      <c r="S50" s="66" t="e">
        <f t="shared" si="8"/>
        <v>#DIV/0!</v>
      </c>
      <c r="T50" s="66" t="e">
        <f t="shared" si="9"/>
        <v>#DIV/0!</v>
      </c>
      <c r="U50" s="66" t="e">
        <f t="shared" si="1"/>
        <v>#DIV/0!</v>
      </c>
      <c r="V50" s="66" t="e">
        <f t="shared" si="2"/>
        <v>#DIV/0!</v>
      </c>
      <c r="W50" s="67">
        <v>30</v>
      </c>
      <c r="X50" s="58">
        <f t="shared" si="3"/>
        <v>100</v>
      </c>
      <c r="Y50" s="68" t="e">
        <f t="shared" si="4"/>
        <v>#DIV/0!</v>
      </c>
      <c r="Z50" s="63">
        <f t="shared" si="10"/>
        <v>0</v>
      </c>
      <c r="AA50" s="62">
        <f t="shared" si="10"/>
        <v>0</v>
      </c>
      <c r="AB50" s="57" t="e">
        <f t="shared" si="6"/>
        <v>#DIV/0!</v>
      </c>
      <c r="AC50" s="58" t="e">
        <f t="shared" si="7"/>
        <v>#DIV/0!</v>
      </c>
    </row>
    <row r="51" spans="2:29" x14ac:dyDescent="0.35">
      <c r="B51" s="71"/>
      <c r="C51" s="71"/>
      <c r="D51" s="71"/>
      <c r="E51" s="71"/>
      <c r="F51" s="71"/>
      <c r="G51" s="39"/>
      <c r="H51" s="39"/>
      <c r="I51" s="39"/>
      <c r="J51" s="39"/>
      <c r="K51" s="39"/>
      <c r="L51" s="39"/>
      <c r="M51" s="39"/>
      <c r="N51" s="43"/>
      <c r="O51" s="33"/>
      <c r="P51" s="13"/>
      <c r="Q51" s="14"/>
      <c r="R51" s="66" t="e">
        <f t="shared" si="0"/>
        <v>#DIV/0!</v>
      </c>
      <c r="S51" s="66" t="e">
        <f t="shared" si="8"/>
        <v>#DIV/0!</v>
      </c>
      <c r="T51" s="66" t="e">
        <f t="shared" si="9"/>
        <v>#DIV/0!</v>
      </c>
      <c r="U51" s="66" t="e">
        <f t="shared" si="1"/>
        <v>#DIV/0!</v>
      </c>
      <c r="V51" s="66" t="e">
        <f t="shared" si="2"/>
        <v>#DIV/0!</v>
      </c>
      <c r="W51" s="67">
        <v>30</v>
      </c>
      <c r="X51" s="58">
        <f t="shared" si="3"/>
        <v>100</v>
      </c>
      <c r="Y51" s="68" t="e">
        <f t="shared" si="4"/>
        <v>#DIV/0!</v>
      </c>
      <c r="Z51" s="63">
        <f t="shared" si="10"/>
        <v>0</v>
      </c>
      <c r="AA51" s="62">
        <f t="shared" si="10"/>
        <v>0</v>
      </c>
      <c r="AB51" s="57" t="e">
        <f t="shared" si="6"/>
        <v>#DIV/0!</v>
      </c>
      <c r="AC51" s="58" t="e">
        <f t="shared" si="7"/>
        <v>#DIV/0!</v>
      </c>
    </row>
    <row r="52" spans="2:29" x14ac:dyDescent="0.35">
      <c r="B52" s="71"/>
      <c r="C52" s="71"/>
      <c r="D52" s="71"/>
      <c r="E52" s="71"/>
      <c r="F52" s="71"/>
      <c r="G52" s="39"/>
      <c r="H52" s="39"/>
      <c r="I52" s="39"/>
      <c r="J52" s="39"/>
      <c r="K52" s="39"/>
      <c r="L52" s="39"/>
      <c r="M52" s="39"/>
      <c r="N52" s="43"/>
      <c r="O52" s="33"/>
      <c r="P52" s="10"/>
      <c r="Q52" s="11"/>
      <c r="R52" s="66" t="e">
        <f t="shared" si="0"/>
        <v>#DIV/0!</v>
      </c>
      <c r="S52" s="66" t="e">
        <f t="shared" si="8"/>
        <v>#DIV/0!</v>
      </c>
      <c r="T52" s="66" t="e">
        <f t="shared" si="9"/>
        <v>#DIV/0!</v>
      </c>
      <c r="U52" s="66" t="e">
        <f t="shared" si="1"/>
        <v>#DIV/0!</v>
      </c>
      <c r="V52" s="66" t="e">
        <f t="shared" si="2"/>
        <v>#DIV/0!</v>
      </c>
      <c r="W52" s="67">
        <v>30</v>
      </c>
      <c r="X52" s="58">
        <f t="shared" si="3"/>
        <v>100</v>
      </c>
      <c r="Y52" s="68" t="e">
        <f t="shared" si="4"/>
        <v>#DIV/0!</v>
      </c>
      <c r="Z52" s="63">
        <f t="shared" si="10"/>
        <v>0</v>
      </c>
      <c r="AA52" s="62">
        <f t="shared" si="10"/>
        <v>0</v>
      </c>
      <c r="AB52" s="57" t="e">
        <f t="shared" si="6"/>
        <v>#DIV/0!</v>
      </c>
      <c r="AC52" s="58" t="e">
        <f t="shared" si="7"/>
        <v>#DIV/0!</v>
      </c>
    </row>
    <row r="53" spans="2:29" x14ac:dyDescent="0.35">
      <c r="B53" s="71"/>
      <c r="C53" s="71"/>
      <c r="D53" s="71"/>
      <c r="E53" s="71"/>
      <c r="F53" s="71"/>
      <c r="G53" s="39"/>
      <c r="H53" s="39"/>
      <c r="I53" s="39"/>
      <c r="J53" s="39"/>
      <c r="K53" s="39"/>
      <c r="L53" s="39"/>
      <c r="M53" s="39"/>
      <c r="N53" s="43"/>
      <c r="O53" s="33"/>
      <c r="P53" s="44"/>
      <c r="Q53" s="45"/>
      <c r="R53" s="66" t="e">
        <f t="shared" si="0"/>
        <v>#DIV/0!</v>
      </c>
      <c r="S53" s="66" t="e">
        <f t="shared" si="8"/>
        <v>#DIV/0!</v>
      </c>
      <c r="T53" s="66" t="e">
        <f t="shared" si="9"/>
        <v>#DIV/0!</v>
      </c>
      <c r="U53" s="66" t="e">
        <f t="shared" si="1"/>
        <v>#DIV/0!</v>
      </c>
      <c r="V53" s="66" t="e">
        <f t="shared" si="2"/>
        <v>#DIV/0!</v>
      </c>
      <c r="W53" s="67">
        <v>30</v>
      </c>
      <c r="X53" s="58">
        <f t="shared" si="3"/>
        <v>100</v>
      </c>
      <c r="Y53" s="68" t="e">
        <f t="shared" si="4"/>
        <v>#DIV/0!</v>
      </c>
      <c r="Z53" s="63">
        <f t="shared" si="10"/>
        <v>0</v>
      </c>
      <c r="AA53" s="62">
        <f t="shared" si="10"/>
        <v>0</v>
      </c>
      <c r="AB53" s="57" t="e">
        <f t="shared" si="6"/>
        <v>#DIV/0!</v>
      </c>
      <c r="AC53" s="58" t="e">
        <f t="shared" si="7"/>
        <v>#DIV/0!</v>
      </c>
    </row>
    <row r="54" spans="2:29" x14ac:dyDescent="0.35">
      <c r="B54" s="71"/>
      <c r="C54" s="71"/>
      <c r="D54" s="71"/>
      <c r="E54" s="71"/>
      <c r="F54" s="71"/>
      <c r="G54" s="39"/>
      <c r="H54" s="39"/>
      <c r="I54" s="39"/>
      <c r="J54" s="39"/>
      <c r="K54" s="39"/>
      <c r="L54" s="39"/>
      <c r="M54" s="39"/>
      <c r="N54" s="43"/>
      <c r="O54" s="33"/>
      <c r="P54" s="44"/>
      <c r="Q54" s="45"/>
      <c r="R54" s="66" t="e">
        <f t="shared" si="0"/>
        <v>#DIV/0!</v>
      </c>
      <c r="S54" s="66" t="e">
        <f t="shared" si="8"/>
        <v>#DIV/0!</v>
      </c>
      <c r="T54" s="66" t="e">
        <f t="shared" si="9"/>
        <v>#DIV/0!</v>
      </c>
      <c r="U54" s="66" t="e">
        <f t="shared" si="1"/>
        <v>#DIV/0!</v>
      </c>
      <c r="V54" s="66" t="e">
        <f t="shared" si="2"/>
        <v>#DIV/0!</v>
      </c>
      <c r="W54" s="67">
        <v>30</v>
      </c>
      <c r="X54" s="58">
        <f t="shared" si="3"/>
        <v>100</v>
      </c>
      <c r="Y54" s="68" t="e">
        <f t="shared" si="4"/>
        <v>#DIV/0!</v>
      </c>
      <c r="Z54" s="63">
        <f t="shared" si="10"/>
        <v>0</v>
      </c>
      <c r="AA54" s="62">
        <f t="shared" si="10"/>
        <v>0</v>
      </c>
      <c r="AB54" s="57" t="e">
        <f t="shared" si="6"/>
        <v>#DIV/0!</v>
      </c>
      <c r="AC54" s="58" t="e">
        <f t="shared" si="7"/>
        <v>#DIV/0!</v>
      </c>
    </row>
    <row r="55" spans="2:29" x14ac:dyDescent="0.35">
      <c r="B55" s="71"/>
      <c r="C55" s="71"/>
      <c r="D55" s="71"/>
      <c r="E55" s="71"/>
      <c r="F55" s="71"/>
      <c r="G55" s="39"/>
      <c r="H55" s="39"/>
      <c r="I55" s="39"/>
      <c r="J55" s="39"/>
      <c r="K55" s="39"/>
      <c r="L55" s="39"/>
      <c r="M55" s="39"/>
      <c r="N55" s="43"/>
      <c r="O55" s="33"/>
      <c r="P55" s="44"/>
      <c r="Q55" s="45"/>
      <c r="R55" s="66" t="e">
        <f t="shared" si="0"/>
        <v>#DIV/0!</v>
      </c>
      <c r="S55" s="66" t="e">
        <f t="shared" si="8"/>
        <v>#DIV/0!</v>
      </c>
      <c r="T55" s="66" t="e">
        <f t="shared" si="9"/>
        <v>#DIV/0!</v>
      </c>
      <c r="U55" s="66" t="e">
        <f t="shared" si="1"/>
        <v>#DIV/0!</v>
      </c>
      <c r="V55" s="66" t="e">
        <f t="shared" si="2"/>
        <v>#DIV/0!</v>
      </c>
      <c r="W55" s="67">
        <v>30</v>
      </c>
      <c r="X55" s="58">
        <f t="shared" si="3"/>
        <v>100</v>
      </c>
      <c r="Y55" s="68" t="e">
        <f t="shared" si="4"/>
        <v>#DIV/0!</v>
      </c>
      <c r="Z55" s="63">
        <f t="shared" si="10"/>
        <v>0</v>
      </c>
      <c r="AA55" s="62">
        <f t="shared" si="10"/>
        <v>0</v>
      </c>
      <c r="AB55" s="57" t="e">
        <f t="shared" si="6"/>
        <v>#DIV/0!</v>
      </c>
      <c r="AC55" s="58" t="e">
        <f t="shared" si="7"/>
        <v>#DIV/0!</v>
      </c>
    </row>
    <row r="56" spans="2:29" x14ac:dyDescent="0.35">
      <c r="B56" s="71"/>
      <c r="C56" s="71"/>
      <c r="D56" s="71"/>
      <c r="E56" s="71"/>
      <c r="F56" s="71"/>
      <c r="G56" s="39"/>
      <c r="H56" s="39"/>
      <c r="I56" s="39"/>
      <c r="J56" s="39"/>
      <c r="K56" s="39"/>
      <c r="L56" s="39"/>
      <c r="M56" s="39"/>
      <c r="N56" s="43"/>
      <c r="O56" s="33"/>
      <c r="P56" s="48"/>
      <c r="Q56" s="48"/>
      <c r="R56" s="66" t="e">
        <f t="shared" si="0"/>
        <v>#DIV/0!</v>
      </c>
      <c r="S56" s="66" t="e">
        <f t="shared" si="8"/>
        <v>#DIV/0!</v>
      </c>
      <c r="T56" s="66" t="e">
        <f t="shared" si="9"/>
        <v>#DIV/0!</v>
      </c>
      <c r="U56" s="66" t="e">
        <f t="shared" si="1"/>
        <v>#DIV/0!</v>
      </c>
      <c r="V56" s="66" t="e">
        <f t="shared" si="2"/>
        <v>#DIV/0!</v>
      </c>
      <c r="W56" s="67">
        <v>30</v>
      </c>
      <c r="X56" s="58">
        <f t="shared" si="3"/>
        <v>100</v>
      </c>
      <c r="Y56" s="68" t="e">
        <f t="shared" si="4"/>
        <v>#DIV/0!</v>
      </c>
      <c r="Z56" s="63">
        <f t="shared" si="10"/>
        <v>0</v>
      </c>
      <c r="AA56" s="62">
        <f t="shared" si="10"/>
        <v>0</v>
      </c>
      <c r="AB56" s="57" t="e">
        <f t="shared" si="6"/>
        <v>#DIV/0!</v>
      </c>
      <c r="AC56" s="58" t="e">
        <f t="shared" si="7"/>
        <v>#DIV/0!</v>
      </c>
    </row>
    <row r="57" spans="2:29" x14ac:dyDescent="0.35">
      <c r="B57" s="71"/>
      <c r="C57" s="71"/>
      <c r="D57" s="71"/>
      <c r="E57" s="71"/>
      <c r="F57" s="71"/>
      <c r="G57" s="39"/>
      <c r="H57" s="39"/>
      <c r="I57" s="39"/>
      <c r="J57" s="39"/>
      <c r="K57" s="39"/>
      <c r="L57" s="39"/>
      <c r="M57" s="39"/>
      <c r="N57" s="43"/>
      <c r="O57" s="33"/>
      <c r="P57" s="9"/>
      <c r="Q57" s="9"/>
      <c r="R57" s="66" t="e">
        <f t="shared" si="0"/>
        <v>#DIV/0!</v>
      </c>
      <c r="S57" s="66" t="e">
        <f t="shared" si="8"/>
        <v>#DIV/0!</v>
      </c>
      <c r="T57" s="66" t="e">
        <f t="shared" si="9"/>
        <v>#DIV/0!</v>
      </c>
      <c r="U57" s="66" t="e">
        <f t="shared" si="1"/>
        <v>#DIV/0!</v>
      </c>
      <c r="V57" s="66" t="e">
        <f t="shared" si="2"/>
        <v>#DIV/0!</v>
      </c>
      <c r="W57" s="67">
        <v>30</v>
      </c>
      <c r="X57" s="58">
        <f t="shared" si="3"/>
        <v>100</v>
      </c>
      <c r="Y57" s="68" t="e">
        <f t="shared" si="4"/>
        <v>#DIV/0!</v>
      </c>
      <c r="Z57" s="63">
        <f t="shared" si="10"/>
        <v>0</v>
      </c>
      <c r="AA57" s="62">
        <f t="shared" si="10"/>
        <v>0</v>
      </c>
      <c r="AB57" s="57" t="e">
        <f t="shared" si="6"/>
        <v>#DIV/0!</v>
      </c>
      <c r="AC57" s="58" t="e">
        <f t="shared" si="7"/>
        <v>#DIV/0!</v>
      </c>
    </row>
    <row r="58" spans="2:29" x14ac:dyDescent="0.35">
      <c r="B58" s="71"/>
      <c r="C58" s="71"/>
      <c r="D58" s="71"/>
      <c r="E58" s="71"/>
      <c r="F58" s="71"/>
      <c r="G58" s="39"/>
      <c r="H58" s="39"/>
      <c r="I58" s="39"/>
      <c r="J58" s="39"/>
      <c r="K58" s="39"/>
      <c r="L58" s="39"/>
      <c r="M58" s="39"/>
      <c r="N58" s="43"/>
      <c r="O58" s="33"/>
      <c r="P58" s="48"/>
      <c r="Q58" s="48"/>
      <c r="R58" s="66" t="e">
        <f t="shared" si="0"/>
        <v>#DIV/0!</v>
      </c>
      <c r="S58" s="66" t="e">
        <f t="shared" si="8"/>
        <v>#DIV/0!</v>
      </c>
      <c r="T58" s="66" t="e">
        <f t="shared" si="9"/>
        <v>#DIV/0!</v>
      </c>
      <c r="U58" s="66" t="e">
        <f t="shared" si="1"/>
        <v>#DIV/0!</v>
      </c>
      <c r="V58" s="66" t="e">
        <f t="shared" si="2"/>
        <v>#DIV/0!</v>
      </c>
      <c r="W58" s="67">
        <v>30</v>
      </c>
      <c r="X58" s="58">
        <f t="shared" si="3"/>
        <v>100</v>
      </c>
      <c r="Y58" s="68" t="e">
        <f t="shared" si="4"/>
        <v>#DIV/0!</v>
      </c>
      <c r="Z58" s="63">
        <f t="shared" si="10"/>
        <v>0</v>
      </c>
      <c r="AA58" s="62">
        <f t="shared" si="10"/>
        <v>0</v>
      </c>
      <c r="AB58" s="57" t="e">
        <f t="shared" si="6"/>
        <v>#DIV/0!</v>
      </c>
      <c r="AC58" s="58" t="e">
        <f t="shared" si="7"/>
        <v>#DIV/0!</v>
      </c>
    </row>
    <row r="59" spans="2:29" x14ac:dyDescent="0.35">
      <c r="B59" s="71"/>
      <c r="C59" s="71"/>
      <c r="D59" s="71"/>
      <c r="E59" s="71"/>
      <c r="F59" s="71"/>
      <c r="G59" s="39"/>
      <c r="H59" s="39"/>
      <c r="I59" s="39"/>
      <c r="J59" s="39"/>
      <c r="K59" s="39"/>
      <c r="L59" s="39"/>
      <c r="M59" s="39"/>
      <c r="N59" s="43"/>
      <c r="O59" s="33"/>
      <c r="P59" s="48"/>
      <c r="Q59" s="48"/>
      <c r="R59" s="66" t="e">
        <f t="shared" si="0"/>
        <v>#DIV/0!</v>
      </c>
      <c r="S59" s="66" t="e">
        <f t="shared" si="8"/>
        <v>#DIV/0!</v>
      </c>
      <c r="T59" s="66" t="e">
        <f t="shared" si="9"/>
        <v>#DIV/0!</v>
      </c>
      <c r="U59" s="66" t="e">
        <f t="shared" si="1"/>
        <v>#DIV/0!</v>
      </c>
      <c r="V59" s="66" t="e">
        <f t="shared" si="2"/>
        <v>#DIV/0!</v>
      </c>
      <c r="W59" s="67">
        <v>30</v>
      </c>
      <c r="X59" s="58">
        <f t="shared" si="3"/>
        <v>100</v>
      </c>
      <c r="Y59" s="68" t="e">
        <f t="shared" si="4"/>
        <v>#DIV/0!</v>
      </c>
      <c r="Z59" s="63">
        <f t="shared" si="10"/>
        <v>0</v>
      </c>
      <c r="AA59" s="62">
        <f t="shared" si="10"/>
        <v>0</v>
      </c>
      <c r="AB59" s="57" t="e">
        <f t="shared" si="6"/>
        <v>#DIV/0!</v>
      </c>
      <c r="AC59" s="58" t="e">
        <f t="shared" si="7"/>
        <v>#DIV/0!</v>
      </c>
    </row>
    <row r="60" spans="2:29" x14ac:dyDescent="0.35">
      <c r="B60" s="71"/>
      <c r="C60" s="71"/>
      <c r="D60" s="71"/>
      <c r="E60" s="71"/>
      <c r="F60" s="71"/>
      <c r="G60" s="39"/>
      <c r="H60" s="39"/>
      <c r="I60" s="39"/>
      <c r="J60" s="39"/>
      <c r="K60" s="39"/>
      <c r="L60" s="39"/>
      <c r="M60" s="39"/>
      <c r="N60" s="43"/>
      <c r="O60" s="33"/>
      <c r="P60" s="15"/>
      <c r="Q60" s="15"/>
      <c r="R60" s="66" t="e">
        <f t="shared" si="0"/>
        <v>#DIV/0!</v>
      </c>
      <c r="S60" s="66" t="e">
        <f t="shared" si="8"/>
        <v>#DIV/0!</v>
      </c>
      <c r="T60" s="66" t="e">
        <f t="shared" si="9"/>
        <v>#DIV/0!</v>
      </c>
      <c r="U60" s="66" t="e">
        <f t="shared" si="1"/>
        <v>#DIV/0!</v>
      </c>
      <c r="V60" s="66" t="e">
        <f t="shared" si="2"/>
        <v>#DIV/0!</v>
      </c>
      <c r="W60" s="67">
        <v>30</v>
      </c>
      <c r="X60" s="58">
        <f t="shared" si="3"/>
        <v>100</v>
      </c>
      <c r="Y60" s="68" t="e">
        <f t="shared" si="4"/>
        <v>#DIV/0!</v>
      </c>
      <c r="Z60" s="63">
        <f t="shared" si="10"/>
        <v>0</v>
      </c>
      <c r="AA60" s="62">
        <f t="shared" si="10"/>
        <v>0</v>
      </c>
      <c r="AB60" s="57" t="e">
        <f t="shared" si="6"/>
        <v>#DIV/0!</v>
      </c>
      <c r="AC60" s="58" t="e">
        <f t="shared" si="7"/>
        <v>#DIV/0!</v>
      </c>
    </row>
    <row r="61" spans="2:29" x14ac:dyDescent="0.35">
      <c r="B61" s="71"/>
      <c r="C61" s="71"/>
      <c r="D61" s="71"/>
      <c r="E61" s="71"/>
      <c r="F61" s="71"/>
      <c r="G61" s="39"/>
      <c r="H61" s="39"/>
      <c r="I61" s="39"/>
      <c r="J61" s="39"/>
      <c r="K61" s="39"/>
      <c r="L61" s="39"/>
      <c r="M61" s="39"/>
      <c r="N61" s="43"/>
      <c r="O61" s="33"/>
      <c r="P61" s="15"/>
      <c r="Q61" s="15"/>
      <c r="R61" s="66" t="e">
        <f t="shared" si="0"/>
        <v>#DIV/0!</v>
      </c>
      <c r="S61" s="66" t="e">
        <f t="shared" si="8"/>
        <v>#DIV/0!</v>
      </c>
      <c r="T61" s="66" t="e">
        <f t="shared" si="9"/>
        <v>#DIV/0!</v>
      </c>
      <c r="U61" s="66" t="e">
        <f t="shared" si="1"/>
        <v>#DIV/0!</v>
      </c>
      <c r="V61" s="66" t="e">
        <f t="shared" si="2"/>
        <v>#DIV/0!</v>
      </c>
      <c r="W61" s="67">
        <v>30</v>
      </c>
      <c r="X61" s="58">
        <f t="shared" si="3"/>
        <v>100</v>
      </c>
      <c r="Y61" s="68" t="e">
        <f t="shared" si="4"/>
        <v>#DIV/0!</v>
      </c>
      <c r="Z61" s="63">
        <f t="shared" si="10"/>
        <v>0</v>
      </c>
      <c r="AA61" s="62">
        <f t="shared" si="10"/>
        <v>0</v>
      </c>
      <c r="AB61" s="57" t="e">
        <f t="shared" si="6"/>
        <v>#DIV/0!</v>
      </c>
      <c r="AC61" s="58" t="e">
        <f t="shared" si="7"/>
        <v>#DIV/0!</v>
      </c>
    </row>
    <row r="62" spans="2:29" x14ac:dyDescent="0.35">
      <c r="B62" s="71"/>
      <c r="C62" s="71"/>
      <c r="D62" s="71"/>
      <c r="E62" s="71"/>
      <c r="F62" s="71"/>
      <c r="G62" s="39"/>
      <c r="H62" s="39"/>
      <c r="I62" s="39"/>
      <c r="J62" s="39"/>
      <c r="K62" s="39"/>
      <c r="L62" s="39"/>
      <c r="M62" s="39"/>
      <c r="N62" s="43"/>
      <c r="O62" s="33"/>
      <c r="P62" s="15"/>
      <c r="Q62" s="15"/>
      <c r="R62" s="66" t="e">
        <f t="shared" si="0"/>
        <v>#DIV/0!</v>
      </c>
      <c r="S62" s="66" t="e">
        <f t="shared" si="8"/>
        <v>#DIV/0!</v>
      </c>
      <c r="T62" s="66" t="e">
        <f t="shared" si="9"/>
        <v>#DIV/0!</v>
      </c>
      <c r="U62" s="66" t="e">
        <f t="shared" si="1"/>
        <v>#DIV/0!</v>
      </c>
      <c r="V62" s="66" t="e">
        <f t="shared" si="2"/>
        <v>#DIV/0!</v>
      </c>
      <c r="W62" s="67">
        <v>30</v>
      </c>
      <c r="X62" s="58">
        <f t="shared" si="3"/>
        <v>100</v>
      </c>
      <c r="Y62" s="68" t="e">
        <f t="shared" si="4"/>
        <v>#DIV/0!</v>
      </c>
      <c r="Z62" s="63">
        <f t="shared" si="10"/>
        <v>0</v>
      </c>
      <c r="AA62" s="62">
        <f t="shared" si="10"/>
        <v>0</v>
      </c>
      <c r="AB62" s="57" t="e">
        <f t="shared" si="6"/>
        <v>#DIV/0!</v>
      </c>
      <c r="AC62" s="58" t="e">
        <f t="shared" si="7"/>
        <v>#DIV/0!</v>
      </c>
    </row>
    <row r="63" spans="2:29" x14ac:dyDescent="0.35">
      <c r="B63" s="71"/>
      <c r="C63" s="71"/>
      <c r="D63" s="71"/>
      <c r="E63" s="71"/>
      <c r="F63" s="71"/>
      <c r="G63" s="39"/>
      <c r="H63" s="39"/>
      <c r="I63" s="39"/>
      <c r="J63" s="39"/>
      <c r="K63" s="39"/>
      <c r="L63" s="39"/>
      <c r="M63" s="39"/>
      <c r="N63" s="43"/>
      <c r="O63" s="33"/>
      <c r="P63" s="15"/>
      <c r="Q63" s="15"/>
      <c r="R63" s="66" t="e">
        <f t="shared" si="0"/>
        <v>#DIV/0!</v>
      </c>
      <c r="S63" s="66" t="e">
        <f t="shared" si="8"/>
        <v>#DIV/0!</v>
      </c>
      <c r="T63" s="66" t="e">
        <f t="shared" si="9"/>
        <v>#DIV/0!</v>
      </c>
      <c r="U63" s="66" t="e">
        <f t="shared" si="1"/>
        <v>#DIV/0!</v>
      </c>
      <c r="V63" s="66" t="e">
        <f t="shared" si="2"/>
        <v>#DIV/0!</v>
      </c>
      <c r="W63" s="67">
        <v>30</v>
      </c>
      <c r="X63" s="58">
        <f t="shared" si="3"/>
        <v>100</v>
      </c>
      <c r="Y63" s="68" t="e">
        <f t="shared" si="4"/>
        <v>#DIV/0!</v>
      </c>
      <c r="Z63" s="63">
        <f t="shared" ref="Z63:AA92" si="11">P63</f>
        <v>0</v>
      </c>
      <c r="AA63" s="62">
        <f t="shared" si="11"/>
        <v>0</v>
      </c>
      <c r="AB63" s="57" t="e">
        <f t="shared" si="6"/>
        <v>#DIV/0!</v>
      </c>
      <c r="AC63" s="58" t="e">
        <f t="shared" si="7"/>
        <v>#DIV/0!</v>
      </c>
    </row>
    <row r="64" spans="2:29" x14ac:dyDescent="0.35">
      <c r="B64" s="71"/>
      <c r="C64" s="71"/>
      <c r="D64" s="71"/>
      <c r="E64" s="71"/>
      <c r="F64" s="71"/>
      <c r="G64" s="39"/>
      <c r="H64" s="39"/>
      <c r="I64" s="39"/>
      <c r="J64" s="39"/>
      <c r="K64" s="39"/>
      <c r="L64" s="39"/>
      <c r="M64" s="39"/>
      <c r="N64" s="43"/>
      <c r="O64" s="33"/>
      <c r="P64" s="9"/>
      <c r="Q64" s="9"/>
      <c r="R64" s="66" t="e">
        <f t="shared" si="0"/>
        <v>#DIV/0!</v>
      </c>
      <c r="S64" s="66" t="e">
        <f t="shared" si="8"/>
        <v>#DIV/0!</v>
      </c>
      <c r="T64" s="66" t="e">
        <f t="shared" si="9"/>
        <v>#DIV/0!</v>
      </c>
      <c r="U64" s="66" t="e">
        <f t="shared" si="1"/>
        <v>#DIV/0!</v>
      </c>
      <c r="V64" s="66" t="e">
        <f t="shared" si="2"/>
        <v>#DIV/0!</v>
      </c>
      <c r="W64" s="67">
        <v>30</v>
      </c>
      <c r="X64" s="58">
        <f t="shared" si="3"/>
        <v>100</v>
      </c>
      <c r="Y64" s="68" t="e">
        <f t="shared" si="4"/>
        <v>#DIV/0!</v>
      </c>
      <c r="Z64" s="63">
        <f t="shared" si="11"/>
        <v>0</v>
      </c>
      <c r="AA64" s="62">
        <f t="shared" si="11"/>
        <v>0</v>
      </c>
      <c r="AB64" s="57" t="e">
        <f t="shared" si="6"/>
        <v>#DIV/0!</v>
      </c>
      <c r="AC64" s="58" t="e">
        <f t="shared" si="7"/>
        <v>#DIV/0!</v>
      </c>
    </row>
    <row r="65" spans="2:29" x14ac:dyDescent="0.35">
      <c r="B65" s="71"/>
      <c r="C65" s="71"/>
      <c r="D65" s="71"/>
      <c r="E65" s="71"/>
      <c r="F65" s="71"/>
      <c r="G65" s="39"/>
      <c r="H65" s="39"/>
      <c r="I65" s="39"/>
      <c r="J65" s="39"/>
      <c r="K65" s="39"/>
      <c r="L65" s="39"/>
      <c r="M65" s="39"/>
      <c r="N65" s="43"/>
      <c r="O65" s="33"/>
      <c r="P65" s="9"/>
      <c r="Q65" s="9"/>
      <c r="R65" s="66" t="e">
        <f t="shared" si="0"/>
        <v>#DIV/0!</v>
      </c>
      <c r="S65" s="66" t="e">
        <f t="shared" si="8"/>
        <v>#DIV/0!</v>
      </c>
      <c r="T65" s="66" t="e">
        <f t="shared" si="9"/>
        <v>#DIV/0!</v>
      </c>
      <c r="U65" s="66" t="e">
        <f t="shared" si="1"/>
        <v>#DIV/0!</v>
      </c>
      <c r="V65" s="66" t="e">
        <f t="shared" si="2"/>
        <v>#DIV/0!</v>
      </c>
      <c r="W65" s="67">
        <v>30</v>
      </c>
      <c r="X65" s="58">
        <f t="shared" si="3"/>
        <v>100</v>
      </c>
      <c r="Y65" s="68" t="e">
        <f t="shared" si="4"/>
        <v>#DIV/0!</v>
      </c>
      <c r="Z65" s="63">
        <f t="shared" si="11"/>
        <v>0</v>
      </c>
      <c r="AA65" s="62">
        <f t="shared" si="11"/>
        <v>0</v>
      </c>
      <c r="AB65" s="57" t="e">
        <f t="shared" si="6"/>
        <v>#DIV/0!</v>
      </c>
      <c r="AC65" s="58" t="e">
        <f t="shared" si="7"/>
        <v>#DIV/0!</v>
      </c>
    </row>
    <row r="66" spans="2:29" x14ac:dyDescent="0.35">
      <c r="B66" s="71"/>
      <c r="C66" s="71"/>
      <c r="D66" s="71"/>
      <c r="E66" s="71"/>
      <c r="F66" s="71"/>
      <c r="G66" s="39"/>
      <c r="H66" s="39"/>
      <c r="I66" s="39"/>
      <c r="J66" s="39"/>
      <c r="K66" s="39"/>
      <c r="L66" s="39"/>
      <c r="M66" s="39"/>
      <c r="N66" s="43"/>
      <c r="O66" s="33"/>
      <c r="P66" s="48"/>
      <c r="Q66" s="48"/>
      <c r="R66" s="66" t="e">
        <f t="shared" ref="R66:R129" si="12">Z66*((250+(100*X66/100))/1000)*(100/(100-(100*X66/100)))</f>
        <v>#DIV/0!</v>
      </c>
      <c r="S66" s="66" t="e">
        <f t="shared" ref="S66:S129" si="13">IF(X66="","",R66*(W66/10*15))</f>
        <v>#DIV/0!</v>
      </c>
      <c r="T66" s="66" t="e">
        <f t="shared" ref="T66:T129" si="14">AA66*((250+(100*X66/100))/1000)*(100/(100-(100*X66/100)))</f>
        <v>#DIV/0!</v>
      </c>
      <c r="U66" s="66" t="e">
        <f t="shared" ref="U66:U129" si="15">IF(X66="","",T66*(W66/10*15))</f>
        <v>#DIV/0!</v>
      </c>
      <c r="V66" s="66" t="e">
        <f t="shared" ref="V66:V129" si="16">IF(Z66="","",S66+U66)</f>
        <v>#DIV/0!</v>
      </c>
      <c r="W66" s="67">
        <v>30</v>
      </c>
      <c r="X66" s="58">
        <f t="shared" ref="X66:X129" si="17">100-O66</f>
        <v>100</v>
      </c>
      <c r="Y66" s="68" t="e">
        <f t="shared" ref="Y66:Y129" si="18">IF(X66="","",((400+X66)/1000)*(100/(100-X66)))</f>
        <v>#DIV/0!</v>
      </c>
      <c r="Z66" s="63">
        <f t="shared" si="11"/>
        <v>0</v>
      </c>
      <c r="AA66" s="62">
        <f t="shared" si="11"/>
        <v>0</v>
      </c>
      <c r="AB66" s="57" t="e">
        <f t="shared" ref="AB66:AB129" si="19">R66*10</f>
        <v>#DIV/0!</v>
      </c>
      <c r="AC66" s="58" t="e">
        <f t="shared" ref="AC66:AC129" si="20">T66*10</f>
        <v>#DIV/0!</v>
      </c>
    </row>
    <row r="67" spans="2:29" x14ac:dyDescent="0.35">
      <c r="B67" s="71"/>
      <c r="C67" s="71"/>
      <c r="D67" s="71"/>
      <c r="E67" s="71"/>
      <c r="F67" s="71"/>
      <c r="G67" s="39"/>
      <c r="H67" s="39"/>
      <c r="I67" s="39"/>
      <c r="J67" s="39"/>
      <c r="K67" s="39"/>
      <c r="L67" s="39"/>
      <c r="M67" s="39"/>
      <c r="N67" s="43"/>
      <c r="O67" s="33"/>
      <c r="P67" s="9"/>
      <c r="Q67" s="9"/>
      <c r="R67" s="66" t="e">
        <f t="shared" si="12"/>
        <v>#DIV/0!</v>
      </c>
      <c r="S67" s="66" t="e">
        <f t="shared" si="13"/>
        <v>#DIV/0!</v>
      </c>
      <c r="T67" s="66" t="e">
        <f t="shared" si="14"/>
        <v>#DIV/0!</v>
      </c>
      <c r="U67" s="66" t="e">
        <f t="shared" si="15"/>
        <v>#DIV/0!</v>
      </c>
      <c r="V67" s="66" t="e">
        <f t="shared" si="16"/>
        <v>#DIV/0!</v>
      </c>
      <c r="W67" s="67">
        <v>30</v>
      </c>
      <c r="X67" s="58">
        <f t="shared" si="17"/>
        <v>100</v>
      </c>
      <c r="Y67" s="68" t="e">
        <f t="shared" si="18"/>
        <v>#DIV/0!</v>
      </c>
      <c r="Z67" s="63">
        <f t="shared" si="11"/>
        <v>0</v>
      </c>
      <c r="AA67" s="62">
        <f t="shared" si="11"/>
        <v>0</v>
      </c>
      <c r="AB67" s="57" t="e">
        <f t="shared" si="19"/>
        <v>#DIV/0!</v>
      </c>
      <c r="AC67" s="58" t="e">
        <f t="shared" si="20"/>
        <v>#DIV/0!</v>
      </c>
    </row>
    <row r="68" spans="2:29" x14ac:dyDescent="0.35">
      <c r="B68" s="71"/>
      <c r="C68" s="71"/>
      <c r="D68" s="71"/>
      <c r="E68" s="71"/>
      <c r="F68" s="71"/>
      <c r="G68" s="39"/>
      <c r="H68" s="39"/>
      <c r="I68" s="39"/>
      <c r="J68" s="39"/>
      <c r="K68" s="39"/>
      <c r="L68" s="39"/>
      <c r="M68" s="39"/>
      <c r="N68" s="43"/>
      <c r="O68" s="33"/>
      <c r="P68" s="48"/>
      <c r="Q68" s="48"/>
      <c r="R68" s="66" t="e">
        <f t="shared" si="12"/>
        <v>#DIV/0!</v>
      </c>
      <c r="S68" s="66" t="e">
        <f t="shared" si="13"/>
        <v>#DIV/0!</v>
      </c>
      <c r="T68" s="66" t="e">
        <f t="shared" si="14"/>
        <v>#DIV/0!</v>
      </c>
      <c r="U68" s="66" t="e">
        <f t="shared" si="15"/>
        <v>#DIV/0!</v>
      </c>
      <c r="V68" s="66" t="e">
        <f t="shared" si="16"/>
        <v>#DIV/0!</v>
      </c>
      <c r="W68" s="67">
        <v>30</v>
      </c>
      <c r="X68" s="58">
        <f t="shared" si="17"/>
        <v>100</v>
      </c>
      <c r="Y68" s="68" t="e">
        <f t="shared" si="18"/>
        <v>#DIV/0!</v>
      </c>
      <c r="Z68" s="63">
        <f t="shared" si="11"/>
        <v>0</v>
      </c>
      <c r="AA68" s="62">
        <f t="shared" si="11"/>
        <v>0</v>
      </c>
      <c r="AB68" s="57" t="e">
        <f t="shared" si="19"/>
        <v>#DIV/0!</v>
      </c>
      <c r="AC68" s="58" t="e">
        <f t="shared" si="20"/>
        <v>#DIV/0!</v>
      </c>
    </row>
    <row r="69" spans="2:29" x14ac:dyDescent="0.35">
      <c r="B69" s="71"/>
      <c r="C69" s="71"/>
      <c r="D69" s="71"/>
      <c r="E69" s="71"/>
      <c r="F69" s="71"/>
      <c r="G69" s="39"/>
      <c r="H69" s="39"/>
      <c r="I69" s="39"/>
      <c r="J69" s="39"/>
      <c r="K69" s="39"/>
      <c r="L69" s="39"/>
      <c r="M69" s="39"/>
      <c r="N69" s="43"/>
      <c r="O69" s="33"/>
      <c r="P69" s="9"/>
      <c r="Q69" s="9"/>
      <c r="R69" s="66" t="e">
        <f t="shared" si="12"/>
        <v>#DIV/0!</v>
      </c>
      <c r="S69" s="66" t="e">
        <f t="shared" si="13"/>
        <v>#DIV/0!</v>
      </c>
      <c r="T69" s="66" t="e">
        <f t="shared" si="14"/>
        <v>#DIV/0!</v>
      </c>
      <c r="U69" s="66" t="e">
        <f t="shared" si="15"/>
        <v>#DIV/0!</v>
      </c>
      <c r="V69" s="66" t="e">
        <f t="shared" si="16"/>
        <v>#DIV/0!</v>
      </c>
      <c r="W69" s="67">
        <v>30</v>
      </c>
      <c r="X69" s="58">
        <f t="shared" si="17"/>
        <v>100</v>
      </c>
      <c r="Y69" s="68" t="e">
        <f t="shared" si="18"/>
        <v>#DIV/0!</v>
      </c>
      <c r="Z69" s="63">
        <f t="shared" si="11"/>
        <v>0</v>
      </c>
      <c r="AA69" s="62">
        <f t="shared" si="11"/>
        <v>0</v>
      </c>
      <c r="AB69" s="57" t="e">
        <f t="shared" si="19"/>
        <v>#DIV/0!</v>
      </c>
      <c r="AC69" s="58" t="e">
        <f t="shared" si="20"/>
        <v>#DIV/0!</v>
      </c>
    </row>
    <row r="70" spans="2:29" x14ac:dyDescent="0.35">
      <c r="B70" s="71"/>
      <c r="C70" s="71"/>
      <c r="D70" s="71"/>
      <c r="E70" s="71"/>
      <c r="F70" s="71"/>
      <c r="G70" s="39"/>
      <c r="H70" s="39"/>
      <c r="I70" s="39"/>
      <c r="J70" s="39"/>
      <c r="K70" s="39"/>
      <c r="L70" s="39"/>
      <c r="M70" s="39"/>
      <c r="N70" s="43"/>
      <c r="O70" s="33"/>
      <c r="P70" s="48"/>
      <c r="Q70" s="48"/>
      <c r="R70" s="66" t="e">
        <f t="shared" si="12"/>
        <v>#DIV/0!</v>
      </c>
      <c r="S70" s="66" t="e">
        <f t="shared" si="13"/>
        <v>#DIV/0!</v>
      </c>
      <c r="T70" s="66" t="e">
        <f t="shared" si="14"/>
        <v>#DIV/0!</v>
      </c>
      <c r="U70" s="66" t="e">
        <f t="shared" si="15"/>
        <v>#DIV/0!</v>
      </c>
      <c r="V70" s="66" t="e">
        <f t="shared" si="16"/>
        <v>#DIV/0!</v>
      </c>
      <c r="W70" s="67">
        <v>30</v>
      </c>
      <c r="X70" s="58">
        <f t="shared" si="17"/>
        <v>100</v>
      </c>
      <c r="Y70" s="68" t="e">
        <f t="shared" si="18"/>
        <v>#DIV/0!</v>
      </c>
      <c r="Z70" s="63">
        <f t="shared" si="11"/>
        <v>0</v>
      </c>
      <c r="AA70" s="62">
        <f t="shared" si="11"/>
        <v>0</v>
      </c>
      <c r="AB70" s="57" t="e">
        <f t="shared" si="19"/>
        <v>#DIV/0!</v>
      </c>
      <c r="AC70" s="58" t="e">
        <f t="shared" si="20"/>
        <v>#DIV/0!</v>
      </c>
    </row>
    <row r="71" spans="2:29" x14ac:dyDescent="0.35">
      <c r="B71" s="71"/>
      <c r="C71" s="71"/>
      <c r="D71" s="71"/>
      <c r="E71" s="71"/>
      <c r="F71" s="71"/>
      <c r="G71" s="39"/>
      <c r="H71" s="39"/>
      <c r="I71" s="39"/>
      <c r="J71" s="39"/>
      <c r="K71" s="39"/>
      <c r="L71" s="39"/>
      <c r="M71" s="39"/>
      <c r="N71" s="43"/>
      <c r="O71" s="33"/>
      <c r="P71" s="15"/>
      <c r="Q71" s="15"/>
      <c r="R71" s="66" t="e">
        <f t="shared" si="12"/>
        <v>#DIV/0!</v>
      </c>
      <c r="S71" s="66" t="e">
        <f t="shared" si="13"/>
        <v>#DIV/0!</v>
      </c>
      <c r="T71" s="66" t="e">
        <f t="shared" si="14"/>
        <v>#DIV/0!</v>
      </c>
      <c r="U71" s="66" t="e">
        <f t="shared" si="15"/>
        <v>#DIV/0!</v>
      </c>
      <c r="V71" s="66" t="e">
        <f t="shared" si="16"/>
        <v>#DIV/0!</v>
      </c>
      <c r="W71" s="67">
        <v>30</v>
      </c>
      <c r="X71" s="58">
        <f t="shared" si="17"/>
        <v>100</v>
      </c>
      <c r="Y71" s="68" t="e">
        <f t="shared" si="18"/>
        <v>#DIV/0!</v>
      </c>
      <c r="Z71" s="63">
        <f t="shared" si="11"/>
        <v>0</v>
      </c>
      <c r="AA71" s="62">
        <f t="shared" si="11"/>
        <v>0</v>
      </c>
      <c r="AB71" s="57" t="e">
        <f t="shared" si="19"/>
        <v>#DIV/0!</v>
      </c>
      <c r="AC71" s="58" t="e">
        <f t="shared" si="20"/>
        <v>#DIV/0!</v>
      </c>
    </row>
    <row r="72" spans="2:29" x14ac:dyDescent="0.35">
      <c r="B72" s="71"/>
      <c r="C72" s="71"/>
      <c r="D72" s="71"/>
      <c r="E72" s="71"/>
      <c r="F72" s="71"/>
      <c r="G72" s="39"/>
      <c r="H72" s="39"/>
      <c r="I72" s="39"/>
      <c r="J72" s="39"/>
      <c r="K72" s="39"/>
      <c r="L72" s="39"/>
      <c r="M72" s="39"/>
      <c r="N72" s="43"/>
      <c r="O72" s="33"/>
      <c r="P72" s="15"/>
      <c r="Q72" s="15"/>
      <c r="R72" s="66" t="e">
        <f t="shared" si="12"/>
        <v>#DIV/0!</v>
      </c>
      <c r="S72" s="66" t="e">
        <f t="shared" si="13"/>
        <v>#DIV/0!</v>
      </c>
      <c r="T72" s="66" t="e">
        <f t="shared" si="14"/>
        <v>#DIV/0!</v>
      </c>
      <c r="U72" s="66" t="e">
        <f t="shared" si="15"/>
        <v>#DIV/0!</v>
      </c>
      <c r="V72" s="66" t="e">
        <f t="shared" si="16"/>
        <v>#DIV/0!</v>
      </c>
      <c r="W72" s="67">
        <v>30</v>
      </c>
      <c r="X72" s="58">
        <f t="shared" si="17"/>
        <v>100</v>
      </c>
      <c r="Y72" s="68" t="e">
        <f t="shared" si="18"/>
        <v>#DIV/0!</v>
      </c>
      <c r="Z72" s="63">
        <f t="shared" si="11"/>
        <v>0</v>
      </c>
      <c r="AA72" s="62">
        <f t="shared" si="11"/>
        <v>0</v>
      </c>
      <c r="AB72" s="57" t="e">
        <f t="shared" si="19"/>
        <v>#DIV/0!</v>
      </c>
      <c r="AC72" s="58" t="e">
        <f t="shared" si="20"/>
        <v>#DIV/0!</v>
      </c>
    </row>
    <row r="73" spans="2:29" x14ac:dyDescent="0.35">
      <c r="B73" s="71"/>
      <c r="C73" s="71"/>
      <c r="D73" s="71"/>
      <c r="E73" s="71"/>
      <c r="F73" s="71"/>
      <c r="G73" s="39"/>
      <c r="H73" s="39"/>
      <c r="I73" s="39"/>
      <c r="J73" s="39"/>
      <c r="K73" s="39"/>
      <c r="L73" s="39"/>
      <c r="M73" s="39"/>
      <c r="N73" s="43"/>
      <c r="O73" s="33"/>
      <c r="P73" s="48"/>
      <c r="Q73" s="48"/>
      <c r="R73" s="66" t="e">
        <f t="shared" si="12"/>
        <v>#DIV/0!</v>
      </c>
      <c r="S73" s="66" t="e">
        <f t="shared" si="13"/>
        <v>#DIV/0!</v>
      </c>
      <c r="T73" s="66" t="e">
        <f t="shared" si="14"/>
        <v>#DIV/0!</v>
      </c>
      <c r="U73" s="66" t="e">
        <f t="shared" si="15"/>
        <v>#DIV/0!</v>
      </c>
      <c r="V73" s="66" t="e">
        <f t="shared" si="16"/>
        <v>#DIV/0!</v>
      </c>
      <c r="W73" s="67">
        <v>30</v>
      </c>
      <c r="X73" s="58">
        <f t="shared" si="17"/>
        <v>100</v>
      </c>
      <c r="Y73" s="68" t="e">
        <f t="shared" si="18"/>
        <v>#DIV/0!</v>
      </c>
      <c r="Z73" s="63">
        <f t="shared" si="11"/>
        <v>0</v>
      </c>
      <c r="AA73" s="62">
        <f t="shared" si="11"/>
        <v>0</v>
      </c>
      <c r="AB73" s="57" t="e">
        <f t="shared" si="19"/>
        <v>#DIV/0!</v>
      </c>
      <c r="AC73" s="58" t="e">
        <f t="shared" si="20"/>
        <v>#DIV/0!</v>
      </c>
    </row>
    <row r="74" spans="2:29" x14ac:dyDescent="0.35">
      <c r="B74" s="71"/>
      <c r="C74" s="71"/>
      <c r="D74" s="71"/>
      <c r="E74" s="71"/>
      <c r="F74" s="71"/>
      <c r="G74" s="39"/>
      <c r="H74" s="39"/>
      <c r="I74" s="39"/>
      <c r="J74" s="39"/>
      <c r="K74" s="39"/>
      <c r="L74" s="39"/>
      <c r="M74" s="39"/>
      <c r="N74" s="43"/>
      <c r="O74" s="33"/>
      <c r="P74" s="10"/>
      <c r="Q74" s="11"/>
      <c r="R74" s="66" t="e">
        <f t="shared" si="12"/>
        <v>#DIV/0!</v>
      </c>
      <c r="S74" s="66" t="e">
        <f t="shared" si="13"/>
        <v>#DIV/0!</v>
      </c>
      <c r="T74" s="66" t="e">
        <f t="shared" si="14"/>
        <v>#DIV/0!</v>
      </c>
      <c r="U74" s="66" t="e">
        <f t="shared" si="15"/>
        <v>#DIV/0!</v>
      </c>
      <c r="V74" s="66" t="e">
        <f t="shared" si="16"/>
        <v>#DIV/0!</v>
      </c>
      <c r="W74" s="67">
        <v>30</v>
      </c>
      <c r="X74" s="58">
        <f t="shared" si="17"/>
        <v>100</v>
      </c>
      <c r="Y74" s="68" t="e">
        <f t="shared" si="18"/>
        <v>#DIV/0!</v>
      </c>
      <c r="Z74" s="63">
        <f t="shared" si="11"/>
        <v>0</v>
      </c>
      <c r="AA74" s="62">
        <f t="shared" si="11"/>
        <v>0</v>
      </c>
      <c r="AB74" s="57" t="e">
        <f t="shared" si="19"/>
        <v>#DIV/0!</v>
      </c>
      <c r="AC74" s="58" t="e">
        <f t="shared" si="20"/>
        <v>#DIV/0!</v>
      </c>
    </row>
    <row r="75" spans="2:29" x14ac:dyDescent="0.35">
      <c r="B75" s="71"/>
      <c r="C75" s="71"/>
      <c r="D75" s="71"/>
      <c r="E75" s="71"/>
      <c r="F75" s="71"/>
      <c r="G75" s="39"/>
      <c r="H75" s="39"/>
      <c r="I75" s="39"/>
      <c r="J75" s="39"/>
      <c r="K75" s="39"/>
      <c r="L75" s="39"/>
      <c r="M75" s="39"/>
      <c r="N75" s="43"/>
      <c r="O75" s="33"/>
      <c r="P75" s="10"/>
      <c r="Q75" s="11"/>
      <c r="R75" s="66" t="e">
        <f t="shared" si="12"/>
        <v>#DIV/0!</v>
      </c>
      <c r="S75" s="66" t="e">
        <f t="shared" si="13"/>
        <v>#DIV/0!</v>
      </c>
      <c r="T75" s="66" t="e">
        <f t="shared" si="14"/>
        <v>#DIV/0!</v>
      </c>
      <c r="U75" s="66" t="e">
        <f t="shared" si="15"/>
        <v>#DIV/0!</v>
      </c>
      <c r="V75" s="66" t="e">
        <f t="shared" si="16"/>
        <v>#DIV/0!</v>
      </c>
      <c r="W75" s="67">
        <v>30</v>
      </c>
      <c r="X75" s="58">
        <f t="shared" si="17"/>
        <v>100</v>
      </c>
      <c r="Y75" s="68" t="e">
        <f t="shared" si="18"/>
        <v>#DIV/0!</v>
      </c>
      <c r="Z75" s="63">
        <f t="shared" si="11"/>
        <v>0</v>
      </c>
      <c r="AA75" s="62">
        <f t="shared" si="11"/>
        <v>0</v>
      </c>
      <c r="AB75" s="57" t="e">
        <f t="shared" si="19"/>
        <v>#DIV/0!</v>
      </c>
      <c r="AC75" s="58" t="e">
        <f t="shared" si="20"/>
        <v>#DIV/0!</v>
      </c>
    </row>
    <row r="76" spans="2:29" x14ac:dyDescent="0.35">
      <c r="B76" s="71"/>
      <c r="C76" s="71"/>
      <c r="D76" s="71"/>
      <c r="E76" s="71"/>
      <c r="F76" s="71"/>
      <c r="G76" s="39"/>
      <c r="H76" s="39"/>
      <c r="I76" s="39"/>
      <c r="J76" s="39"/>
      <c r="K76" s="39"/>
      <c r="L76" s="39"/>
      <c r="M76" s="39"/>
      <c r="N76" s="43"/>
      <c r="O76" s="33"/>
      <c r="P76" s="10"/>
      <c r="Q76" s="11"/>
      <c r="R76" s="66" t="e">
        <f t="shared" si="12"/>
        <v>#DIV/0!</v>
      </c>
      <c r="S76" s="66" t="e">
        <f t="shared" si="13"/>
        <v>#DIV/0!</v>
      </c>
      <c r="T76" s="66" t="e">
        <f t="shared" si="14"/>
        <v>#DIV/0!</v>
      </c>
      <c r="U76" s="66" t="e">
        <f t="shared" si="15"/>
        <v>#DIV/0!</v>
      </c>
      <c r="V76" s="66" t="e">
        <f t="shared" si="16"/>
        <v>#DIV/0!</v>
      </c>
      <c r="W76" s="67">
        <v>30</v>
      </c>
      <c r="X76" s="58">
        <f t="shared" si="17"/>
        <v>100</v>
      </c>
      <c r="Y76" s="68" t="e">
        <f t="shared" si="18"/>
        <v>#DIV/0!</v>
      </c>
      <c r="Z76" s="63">
        <f t="shared" si="11"/>
        <v>0</v>
      </c>
      <c r="AA76" s="62">
        <f t="shared" si="11"/>
        <v>0</v>
      </c>
      <c r="AB76" s="57" t="e">
        <f t="shared" si="19"/>
        <v>#DIV/0!</v>
      </c>
      <c r="AC76" s="58" t="e">
        <f t="shared" si="20"/>
        <v>#DIV/0!</v>
      </c>
    </row>
    <row r="77" spans="2:29" x14ac:dyDescent="0.35">
      <c r="B77" s="71"/>
      <c r="C77" s="71"/>
      <c r="D77" s="71"/>
      <c r="E77" s="71"/>
      <c r="F77" s="71"/>
      <c r="G77" s="39"/>
      <c r="H77" s="39"/>
      <c r="I77" s="39"/>
      <c r="J77" s="39"/>
      <c r="K77" s="39"/>
      <c r="L77" s="39"/>
      <c r="M77" s="39"/>
      <c r="N77" s="43"/>
      <c r="O77" s="33"/>
      <c r="P77" s="15"/>
      <c r="Q77" s="15"/>
      <c r="R77" s="66" t="e">
        <f t="shared" si="12"/>
        <v>#DIV/0!</v>
      </c>
      <c r="S77" s="66" t="e">
        <f t="shared" si="13"/>
        <v>#DIV/0!</v>
      </c>
      <c r="T77" s="66" t="e">
        <f t="shared" si="14"/>
        <v>#DIV/0!</v>
      </c>
      <c r="U77" s="66" t="e">
        <f t="shared" si="15"/>
        <v>#DIV/0!</v>
      </c>
      <c r="V77" s="66" t="e">
        <f t="shared" si="16"/>
        <v>#DIV/0!</v>
      </c>
      <c r="W77" s="67">
        <v>30</v>
      </c>
      <c r="X77" s="58">
        <f t="shared" si="17"/>
        <v>100</v>
      </c>
      <c r="Y77" s="68" t="e">
        <f t="shared" si="18"/>
        <v>#DIV/0!</v>
      </c>
      <c r="Z77" s="63">
        <f t="shared" si="11"/>
        <v>0</v>
      </c>
      <c r="AA77" s="62">
        <f t="shared" si="11"/>
        <v>0</v>
      </c>
      <c r="AB77" s="57" t="e">
        <f t="shared" si="19"/>
        <v>#DIV/0!</v>
      </c>
      <c r="AC77" s="58" t="e">
        <f t="shared" si="20"/>
        <v>#DIV/0!</v>
      </c>
    </row>
    <row r="78" spans="2:29" x14ac:dyDescent="0.35">
      <c r="B78" s="71"/>
      <c r="C78" s="71"/>
      <c r="D78" s="71"/>
      <c r="E78" s="71"/>
      <c r="F78" s="71"/>
      <c r="G78" s="39"/>
      <c r="H78" s="39"/>
      <c r="I78" s="39"/>
      <c r="J78" s="39"/>
      <c r="K78" s="39"/>
      <c r="L78" s="39"/>
      <c r="M78" s="39"/>
      <c r="N78" s="43"/>
      <c r="O78" s="33"/>
      <c r="P78" s="44"/>
      <c r="Q78" s="45"/>
      <c r="R78" s="66" t="e">
        <f t="shared" si="12"/>
        <v>#DIV/0!</v>
      </c>
      <c r="S78" s="66" t="e">
        <f t="shared" si="13"/>
        <v>#DIV/0!</v>
      </c>
      <c r="T78" s="66" t="e">
        <f t="shared" si="14"/>
        <v>#DIV/0!</v>
      </c>
      <c r="U78" s="66" t="e">
        <f t="shared" si="15"/>
        <v>#DIV/0!</v>
      </c>
      <c r="V78" s="66" t="e">
        <f t="shared" si="16"/>
        <v>#DIV/0!</v>
      </c>
      <c r="W78" s="67">
        <v>30</v>
      </c>
      <c r="X78" s="58">
        <f t="shared" si="17"/>
        <v>100</v>
      </c>
      <c r="Y78" s="68" t="e">
        <f t="shared" si="18"/>
        <v>#DIV/0!</v>
      </c>
      <c r="Z78" s="63">
        <f t="shared" si="11"/>
        <v>0</v>
      </c>
      <c r="AA78" s="62">
        <f t="shared" si="11"/>
        <v>0</v>
      </c>
      <c r="AB78" s="57" t="e">
        <f t="shared" si="19"/>
        <v>#DIV/0!</v>
      </c>
      <c r="AC78" s="58" t="e">
        <f t="shared" si="20"/>
        <v>#DIV/0!</v>
      </c>
    </row>
    <row r="79" spans="2:29" x14ac:dyDescent="0.35">
      <c r="B79" s="71"/>
      <c r="C79" s="71"/>
      <c r="D79" s="71"/>
      <c r="E79" s="71"/>
      <c r="F79" s="71"/>
      <c r="G79" s="39"/>
      <c r="H79" s="39"/>
      <c r="I79" s="39"/>
      <c r="J79" s="39"/>
      <c r="K79" s="39"/>
      <c r="L79" s="39"/>
      <c r="M79" s="39"/>
      <c r="N79" s="43"/>
      <c r="O79" s="33"/>
      <c r="P79" s="10"/>
      <c r="Q79" s="11"/>
      <c r="R79" s="66" t="e">
        <f t="shared" si="12"/>
        <v>#DIV/0!</v>
      </c>
      <c r="S79" s="66" t="e">
        <f t="shared" si="13"/>
        <v>#DIV/0!</v>
      </c>
      <c r="T79" s="66" t="e">
        <f t="shared" si="14"/>
        <v>#DIV/0!</v>
      </c>
      <c r="U79" s="66" t="e">
        <f t="shared" si="15"/>
        <v>#DIV/0!</v>
      </c>
      <c r="V79" s="66" t="e">
        <f t="shared" si="16"/>
        <v>#DIV/0!</v>
      </c>
      <c r="W79" s="67">
        <v>30</v>
      </c>
      <c r="X79" s="58">
        <f t="shared" si="17"/>
        <v>100</v>
      </c>
      <c r="Y79" s="68" t="e">
        <f t="shared" si="18"/>
        <v>#DIV/0!</v>
      </c>
      <c r="Z79" s="63">
        <f t="shared" si="11"/>
        <v>0</v>
      </c>
      <c r="AA79" s="62">
        <f t="shared" si="11"/>
        <v>0</v>
      </c>
      <c r="AB79" s="57" t="e">
        <f t="shared" si="19"/>
        <v>#DIV/0!</v>
      </c>
      <c r="AC79" s="58" t="e">
        <f t="shared" si="20"/>
        <v>#DIV/0!</v>
      </c>
    </row>
    <row r="80" spans="2:29" x14ac:dyDescent="0.35">
      <c r="B80" s="71"/>
      <c r="C80" s="71"/>
      <c r="D80" s="71"/>
      <c r="E80" s="71"/>
      <c r="F80" s="71"/>
      <c r="G80" s="39"/>
      <c r="H80" s="39"/>
      <c r="I80" s="39"/>
      <c r="J80" s="39"/>
      <c r="K80" s="39"/>
      <c r="L80" s="39"/>
      <c r="M80" s="39"/>
      <c r="N80" s="43"/>
      <c r="O80" s="33"/>
      <c r="P80" s="44"/>
      <c r="Q80" s="45"/>
      <c r="R80" s="66" t="e">
        <f t="shared" si="12"/>
        <v>#DIV/0!</v>
      </c>
      <c r="S80" s="66" t="e">
        <f t="shared" si="13"/>
        <v>#DIV/0!</v>
      </c>
      <c r="T80" s="66" t="e">
        <f t="shared" si="14"/>
        <v>#DIV/0!</v>
      </c>
      <c r="U80" s="66" t="e">
        <f t="shared" si="15"/>
        <v>#DIV/0!</v>
      </c>
      <c r="V80" s="66" t="e">
        <f t="shared" si="16"/>
        <v>#DIV/0!</v>
      </c>
      <c r="W80" s="67">
        <v>30</v>
      </c>
      <c r="X80" s="58">
        <f t="shared" si="17"/>
        <v>100</v>
      </c>
      <c r="Y80" s="68" t="e">
        <f t="shared" si="18"/>
        <v>#DIV/0!</v>
      </c>
      <c r="Z80" s="63">
        <f t="shared" si="11"/>
        <v>0</v>
      </c>
      <c r="AA80" s="62">
        <f t="shared" si="11"/>
        <v>0</v>
      </c>
      <c r="AB80" s="57" t="e">
        <f t="shared" si="19"/>
        <v>#DIV/0!</v>
      </c>
      <c r="AC80" s="58" t="e">
        <f t="shared" si="20"/>
        <v>#DIV/0!</v>
      </c>
    </row>
    <row r="81" spans="2:29" x14ac:dyDescent="0.35">
      <c r="B81" s="71"/>
      <c r="C81" s="71"/>
      <c r="D81" s="71"/>
      <c r="E81" s="71"/>
      <c r="F81" s="71"/>
      <c r="G81" s="39"/>
      <c r="H81" s="39"/>
      <c r="I81" s="39"/>
      <c r="J81" s="39"/>
      <c r="K81" s="39"/>
      <c r="L81" s="39"/>
      <c r="M81" s="39"/>
      <c r="N81" s="43"/>
      <c r="O81" s="33"/>
      <c r="P81" s="44"/>
      <c r="Q81" s="45"/>
      <c r="R81" s="66" t="e">
        <f t="shared" si="12"/>
        <v>#DIV/0!</v>
      </c>
      <c r="S81" s="66" t="e">
        <f t="shared" si="13"/>
        <v>#DIV/0!</v>
      </c>
      <c r="T81" s="66" t="e">
        <f t="shared" si="14"/>
        <v>#DIV/0!</v>
      </c>
      <c r="U81" s="66" t="e">
        <f t="shared" si="15"/>
        <v>#DIV/0!</v>
      </c>
      <c r="V81" s="66" t="e">
        <f t="shared" si="16"/>
        <v>#DIV/0!</v>
      </c>
      <c r="W81" s="67">
        <v>30</v>
      </c>
      <c r="X81" s="58">
        <f t="shared" si="17"/>
        <v>100</v>
      </c>
      <c r="Y81" s="68" t="e">
        <f t="shared" si="18"/>
        <v>#DIV/0!</v>
      </c>
      <c r="Z81" s="63">
        <f t="shared" si="11"/>
        <v>0</v>
      </c>
      <c r="AA81" s="62">
        <f t="shared" si="11"/>
        <v>0</v>
      </c>
      <c r="AB81" s="57" t="e">
        <f t="shared" si="19"/>
        <v>#DIV/0!</v>
      </c>
      <c r="AC81" s="58" t="e">
        <f t="shared" si="20"/>
        <v>#DIV/0!</v>
      </c>
    </row>
    <row r="82" spans="2:29" x14ac:dyDescent="0.35">
      <c r="B82" s="71"/>
      <c r="C82" s="71"/>
      <c r="D82" s="71"/>
      <c r="E82" s="71"/>
      <c r="F82" s="71"/>
      <c r="G82" s="39"/>
      <c r="H82" s="39"/>
      <c r="I82" s="39"/>
      <c r="J82" s="39"/>
      <c r="K82" s="39"/>
      <c r="L82" s="39"/>
      <c r="M82" s="39"/>
      <c r="N82" s="43"/>
      <c r="O82" s="33"/>
      <c r="P82" s="44"/>
      <c r="Q82" s="45"/>
      <c r="R82" s="66" t="e">
        <f t="shared" si="12"/>
        <v>#DIV/0!</v>
      </c>
      <c r="S82" s="66" t="e">
        <f t="shared" si="13"/>
        <v>#DIV/0!</v>
      </c>
      <c r="T82" s="66" t="e">
        <f t="shared" si="14"/>
        <v>#DIV/0!</v>
      </c>
      <c r="U82" s="66" t="e">
        <f t="shared" si="15"/>
        <v>#DIV/0!</v>
      </c>
      <c r="V82" s="66" t="e">
        <f t="shared" si="16"/>
        <v>#DIV/0!</v>
      </c>
      <c r="W82" s="67">
        <v>30</v>
      </c>
      <c r="X82" s="58">
        <f t="shared" si="17"/>
        <v>100</v>
      </c>
      <c r="Y82" s="68" t="e">
        <f t="shared" si="18"/>
        <v>#DIV/0!</v>
      </c>
      <c r="Z82" s="63">
        <f t="shared" si="11"/>
        <v>0</v>
      </c>
      <c r="AA82" s="62">
        <f t="shared" si="11"/>
        <v>0</v>
      </c>
      <c r="AB82" s="57" t="e">
        <f t="shared" si="19"/>
        <v>#DIV/0!</v>
      </c>
      <c r="AC82" s="58" t="e">
        <f t="shared" si="20"/>
        <v>#DIV/0!</v>
      </c>
    </row>
    <row r="83" spans="2:29" x14ac:dyDescent="0.35">
      <c r="B83" s="71"/>
      <c r="C83" s="71"/>
      <c r="D83" s="71"/>
      <c r="E83" s="71"/>
      <c r="F83" s="71"/>
      <c r="G83" s="39"/>
      <c r="H83" s="39"/>
      <c r="I83" s="39"/>
      <c r="J83" s="39"/>
      <c r="K83" s="39"/>
      <c r="L83" s="39"/>
      <c r="M83" s="39"/>
      <c r="N83" s="43"/>
      <c r="O83" s="33"/>
      <c r="P83" s="44"/>
      <c r="Q83" s="45"/>
      <c r="R83" s="66" t="e">
        <f t="shared" si="12"/>
        <v>#DIV/0!</v>
      </c>
      <c r="S83" s="66" t="e">
        <f t="shared" si="13"/>
        <v>#DIV/0!</v>
      </c>
      <c r="T83" s="66" t="e">
        <f t="shared" si="14"/>
        <v>#DIV/0!</v>
      </c>
      <c r="U83" s="66" t="e">
        <f t="shared" si="15"/>
        <v>#DIV/0!</v>
      </c>
      <c r="V83" s="66" t="e">
        <f t="shared" si="16"/>
        <v>#DIV/0!</v>
      </c>
      <c r="W83" s="67">
        <v>30</v>
      </c>
      <c r="X83" s="58">
        <f t="shared" si="17"/>
        <v>100</v>
      </c>
      <c r="Y83" s="68" t="e">
        <f t="shared" si="18"/>
        <v>#DIV/0!</v>
      </c>
      <c r="Z83" s="63">
        <f t="shared" si="11"/>
        <v>0</v>
      </c>
      <c r="AA83" s="62">
        <f t="shared" si="11"/>
        <v>0</v>
      </c>
      <c r="AB83" s="57" t="e">
        <f t="shared" si="19"/>
        <v>#DIV/0!</v>
      </c>
      <c r="AC83" s="58" t="e">
        <f t="shared" si="20"/>
        <v>#DIV/0!</v>
      </c>
    </row>
    <row r="84" spans="2:29" x14ac:dyDescent="0.35">
      <c r="B84" s="71"/>
      <c r="C84" s="71"/>
      <c r="D84" s="71"/>
      <c r="E84" s="71"/>
      <c r="F84" s="71"/>
      <c r="G84" s="39"/>
      <c r="H84" s="39"/>
      <c r="I84" s="39"/>
      <c r="J84" s="39"/>
      <c r="K84" s="39"/>
      <c r="L84" s="39"/>
      <c r="M84" s="39"/>
      <c r="N84" s="43"/>
      <c r="O84" s="33"/>
      <c r="P84" s="10"/>
      <c r="Q84" s="11"/>
      <c r="R84" s="66" t="e">
        <f t="shared" si="12"/>
        <v>#DIV/0!</v>
      </c>
      <c r="S84" s="66" t="e">
        <f t="shared" si="13"/>
        <v>#DIV/0!</v>
      </c>
      <c r="T84" s="66" t="e">
        <f t="shared" si="14"/>
        <v>#DIV/0!</v>
      </c>
      <c r="U84" s="66" t="e">
        <f t="shared" si="15"/>
        <v>#DIV/0!</v>
      </c>
      <c r="V84" s="66" t="e">
        <f t="shared" si="16"/>
        <v>#DIV/0!</v>
      </c>
      <c r="W84" s="67">
        <v>30</v>
      </c>
      <c r="X84" s="58">
        <f t="shared" si="17"/>
        <v>100</v>
      </c>
      <c r="Y84" s="68" t="e">
        <f t="shared" si="18"/>
        <v>#DIV/0!</v>
      </c>
      <c r="Z84" s="63">
        <f t="shared" si="11"/>
        <v>0</v>
      </c>
      <c r="AA84" s="62">
        <f t="shared" si="11"/>
        <v>0</v>
      </c>
      <c r="AB84" s="57" t="e">
        <f t="shared" si="19"/>
        <v>#DIV/0!</v>
      </c>
      <c r="AC84" s="58" t="e">
        <f t="shared" si="20"/>
        <v>#DIV/0!</v>
      </c>
    </row>
    <row r="85" spans="2:29" x14ac:dyDescent="0.35">
      <c r="B85" s="71"/>
      <c r="C85" s="71"/>
      <c r="D85" s="71"/>
      <c r="E85" s="71"/>
      <c r="F85" s="71"/>
      <c r="G85" s="39"/>
      <c r="H85" s="39"/>
      <c r="I85" s="39"/>
      <c r="J85" s="39"/>
      <c r="K85" s="39"/>
      <c r="L85" s="39"/>
      <c r="M85" s="39"/>
      <c r="N85" s="43"/>
      <c r="O85" s="33"/>
      <c r="P85" s="10"/>
      <c r="Q85" s="11"/>
      <c r="R85" s="66" t="e">
        <f t="shared" si="12"/>
        <v>#DIV/0!</v>
      </c>
      <c r="S85" s="66" t="e">
        <f t="shared" si="13"/>
        <v>#DIV/0!</v>
      </c>
      <c r="T85" s="66" t="e">
        <f t="shared" si="14"/>
        <v>#DIV/0!</v>
      </c>
      <c r="U85" s="66" t="e">
        <f t="shared" si="15"/>
        <v>#DIV/0!</v>
      </c>
      <c r="V85" s="66" t="e">
        <f t="shared" si="16"/>
        <v>#DIV/0!</v>
      </c>
      <c r="W85" s="67">
        <v>30</v>
      </c>
      <c r="X85" s="58">
        <f t="shared" si="17"/>
        <v>100</v>
      </c>
      <c r="Y85" s="68" t="e">
        <f t="shared" si="18"/>
        <v>#DIV/0!</v>
      </c>
      <c r="Z85" s="63">
        <f t="shared" si="11"/>
        <v>0</v>
      </c>
      <c r="AA85" s="62">
        <f t="shared" si="11"/>
        <v>0</v>
      </c>
      <c r="AB85" s="57" t="e">
        <f t="shared" si="19"/>
        <v>#DIV/0!</v>
      </c>
      <c r="AC85" s="58" t="e">
        <f t="shared" si="20"/>
        <v>#DIV/0!</v>
      </c>
    </row>
    <row r="86" spans="2:29" x14ac:dyDescent="0.35">
      <c r="B86" s="71"/>
      <c r="C86" s="71"/>
      <c r="D86" s="71"/>
      <c r="E86" s="71"/>
      <c r="F86" s="71"/>
      <c r="G86" s="39"/>
      <c r="H86" s="39"/>
      <c r="I86" s="39"/>
      <c r="J86" s="39"/>
      <c r="K86" s="39"/>
      <c r="L86" s="39"/>
      <c r="M86" s="39"/>
      <c r="N86" s="43"/>
      <c r="O86" s="33"/>
      <c r="P86" s="10"/>
      <c r="Q86" s="11"/>
      <c r="R86" s="66" t="e">
        <f t="shared" si="12"/>
        <v>#DIV/0!</v>
      </c>
      <c r="S86" s="66" t="e">
        <f t="shared" si="13"/>
        <v>#DIV/0!</v>
      </c>
      <c r="T86" s="66" t="e">
        <f t="shared" si="14"/>
        <v>#DIV/0!</v>
      </c>
      <c r="U86" s="66" t="e">
        <f t="shared" si="15"/>
        <v>#DIV/0!</v>
      </c>
      <c r="V86" s="66" t="e">
        <f t="shared" si="16"/>
        <v>#DIV/0!</v>
      </c>
      <c r="W86" s="67">
        <v>30</v>
      </c>
      <c r="X86" s="58">
        <f t="shared" si="17"/>
        <v>100</v>
      </c>
      <c r="Y86" s="68" t="e">
        <f t="shared" si="18"/>
        <v>#DIV/0!</v>
      </c>
      <c r="Z86" s="63">
        <f t="shared" si="11"/>
        <v>0</v>
      </c>
      <c r="AA86" s="62">
        <f t="shared" si="11"/>
        <v>0</v>
      </c>
      <c r="AB86" s="57" t="e">
        <f t="shared" si="19"/>
        <v>#DIV/0!</v>
      </c>
      <c r="AC86" s="58" t="e">
        <f t="shared" si="20"/>
        <v>#DIV/0!</v>
      </c>
    </row>
    <row r="87" spans="2:29" x14ac:dyDescent="0.35">
      <c r="B87" s="71"/>
      <c r="C87" s="71"/>
      <c r="D87" s="71"/>
      <c r="E87" s="71"/>
      <c r="F87" s="71"/>
      <c r="G87" s="39"/>
      <c r="H87" s="39"/>
      <c r="I87" s="39"/>
      <c r="J87" s="39"/>
      <c r="K87" s="39"/>
      <c r="L87" s="39"/>
      <c r="M87" s="39"/>
      <c r="N87" s="43"/>
      <c r="O87" s="33"/>
      <c r="P87" s="44"/>
      <c r="Q87" s="45"/>
      <c r="R87" s="66" t="e">
        <f t="shared" si="12"/>
        <v>#DIV/0!</v>
      </c>
      <c r="S87" s="66" t="e">
        <f t="shared" si="13"/>
        <v>#DIV/0!</v>
      </c>
      <c r="T87" s="66" t="e">
        <f t="shared" si="14"/>
        <v>#DIV/0!</v>
      </c>
      <c r="U87" s="66" t="e">
        <f t="shared" si="15"/>
        <v>#DIV/0!</v>
      </c>
      <c r="V87" s="66" t="e">
        <f t="shared" si="16"/>
        <v>#DIV/0!</v>
      </c>
      <c r="W87" s="67">
        <v>30</v>
      </c>
      <c r="X87" s="58">
        <f t="shared" si="17"/>
        <v>100</v>
      </c>
      <c r="Y87" s="68" t="e">
        <f t="shared" si="18"/>
        <v>#DIV/0!</v>
      </c>
      <c r="Z87" s="63">
        <f t="shared" si="11"/>
        <v>0</v>
      </c>
      <c r="AA87" s="62">
        <f t="shared" si="11"/>
        <v>0</v>
      </c>
      <c r="AB87" s="57" t="e">
        <f t="shared" si="19"/>
        <v>#DIV/0!</v>
      </c>
      <c r="AC87" s="58" t="e">
        <f t="shared" si="20"/>
        <v>#DIV/0!</v>
      </c>
    </row>
    <row r="88" spans="2:29" x14ac:dyDescent="0.35">
      <c r="B88" s="71"/>
      <c r="C88" s="71"/>
      <c r="D88" s="71"/>
      <c r="E88" s="71"/>
      <c r="F88" s="71"/>
      <c r="G88" s="39"/>
      <c r="H88" s="39"/>
      <c r="I88" s="39"/>
      <c r="J88" s="39"/>
      <c r="K88" s="39"/>
      <c r="L88" s="39"/>
      <c r="M88" s="39"/>
      <c r="N88" s="43"/>
      <c r="O88" s="33"/>
      <c r="P88" s="10"/>
      <c r="Q88" s="11"/>
      <c r="R88" s="66" t="e">
        <f t="shared" si="12"/>
        <v>#DIV/0!</v>
      </c>
      <c r="S88" s="66" t="e">
        <f t="shared" si="13"/>
        <v>#DIV/0!</v>
      </c>
      <c r="T88" s="66" t="e">
        <f t="shared" si="14"/>
        <v>#DIV/0!</v>
      </c>
      <c r="U88" s="66" t="e">
        <f t="shared" si="15"/>
        <v>#DIV/0!</v>
      </c>
      <c r="V88" s="66" t="e">
        <f t="shared" si="16"/>
        <v>#DIV/0!</v>
      </c>
      <c r="W88" s="67">
        <v>30</v>
      </c>
      <c r="X88" s="58">
        <f t="shared" si="17"/>
        <v>100</v>
      </c>
      <c r="Y88" s="68" t="e">
        <f t="shared" si="18"/>
        <v>#DIV/0!</v>
      </c>
      <c r="Z88" s="63">
        <f t="shared" si="11"/>
        <v>0</v>
      </c>
      <c r="AA88" s="62">
        <f t="shared" si="11"/>
        <v>0</v>
      </c>
      <c r="AB88" s="57" t="e">
        <f t="shared" si="19"/>
        <v>#DIV/0!</v>
      </c>
      <c r="AC88" s="58" t="e">
        <f t="shared" si="20"/>
        <v>#DIV/0!</v>
      </c>
    </row>
    <row r="89" spans="2:29" x14ac:dyDescent="0.35">
      <c r="B89" s="71"/>
      <c r="C89" s="71"/>
      <c r="D89" s="71"/>
      <c r="E89" s="71"/>
      <c r="F89" s="71"/>
      <c r="G89" s="39"/>
      <c r="H89" s="39"/>
      <c r="I89" s="39"/>
      <c r="J89" s="39"/>
      <c r="K89" s="39"/>
      <c r="L89" s="39"/>
      <c r="M89" s="39"/>
      <c r="N89" s="43"/>
      <c r="O89" s="33"/>
      <c r="P89" s="44"/>
      <c r="Q89" s="45"/>
      <c r="R89" s="66" t="e">
        <f t="shared" si="12"/>
        <v>#DIV/0!</v>
      </c>
      <c r="S89" s="66" t="e">
        <f t="shared" si="13"/>
        <v>#DIV/0!</v>
      </c>
      <c r="T89" s="66" t="e">
        <f t="shared" si="14"/>
        <v>#DIV/0!</v>
      </c>
      <c r="U89" s="66" t="e">
        <f t="shared" si="15"/>
        <v>#DIV/0!</v>
      </c>
      <c r="V89" s="66" t="e">
        <f t="shared" si="16"/>
        <v>#DIV/0!</v>
      </c>
      <c r="W89" s="67">
        <v>30</v>
      </c>
      <c r="X89" s="58">
        <f t="shared" si="17"/>
        <v>100</v>
      </c>
      <c r="Y89" s="68" t="e">
        <f t="shared" si="18"/>
        <v>#DIV/0!</v>
      </c>
      <c r="Z89" s="63">
        <f t="shared" si="11"/>
        <v>0</v>
      </c>
      <c r="AA89" s="62">
        <f t="shared" si="11"/>
        <v>0</v>
      </c>
      <c r="AB89" s="57" t="e">
        <f t="shared" si="19"/>
        <v>#DIV/0!</v>
      </c>
      <c r="AC89" s="58" t="e">
        <f t="shared" si="20"/>
        <v>#DIV/0!</v>
      </c>
    </row>
    <row r="90" spans="2:29" x14ac:dyDescent="0.35">
      <c r="B90" s="71"/>
      <c r="C90" s="71"/>
      <c r="D90" s="71"/>
      <c r="E90" s="71"/>
      <c r="F90" s="71"/>
      <c r="G90" s="39"/>
      <c r="H90" s="39"/>
      <c r="I90" s="39"/>
      <c r="J90" s="39"/>
      <c r="K90" s="39"/>
      <c r="L90" s="39"/>
      <c r="M90" s="39"/>
      <c r="N90" s="43"/>
      <c r="O90" s="33"/>
      <c r="P90" s="44"/>
      <c r="Q90" s="45"/>
      <c r="R90" s="66" t="e">
        <f t="shared" si="12"/>
        <v>#DIV/0!</v>
      </c>
      <c r="S90" s="66" t="e">
        <f t="shared" si="13"/>
        <v>#DIV/0!</v>
      </c>
      <c r="T90" s="66" t="e">
        <f t="shared" si="14"/>
        <v>#DIV/0!</v>
      </c>
      <c r="U90" s="66" t="e">
        <f t="shared" si="15"/>
        <v>#DIV/0!</v>
      </c>
      <c r="V90" s="66" t="e">
        <f t="shared" si="16"/>
        <v>#DIV/0!</v>
      </c>
      <c r="W90" s="67">
        <v>30</v>
      </c>
      <c r="X90" s="58">
        <f t="shared" si="17"/>
        <v>100</v>
      </c>
      <c r="Y90" s="68" t="e">
        <f t="shared" si="18"/>
        <v>#DIV/0!</v>
      </c>
      <c r="Z90" s="63">
        <f t="shared" si="11"/>
        <v>0</v>
      </c>
      <c r="AA90" s="62">
        <f t="shared" si="11"/>
        <v>0</v>
      </c>
      <c r="AB90" s="57" t="e">
        <f t="shared" si="19"/>
        <v>#DIV/0!</v>
      </c>
      <c r="AC90" s="58" t="e">
        <f t="shared" si="20"/>
        <v>#DIV/0!</v>
      </c>
    </row>
    <row r="91" spans="2:29" x14ac:dyDescent="0.35">
      <c r="B91" s="71"/>
      <c r="C91" s="71"/>
      <c r="D91" s="71"/>
      <c r="E91" s="71"/>
      <c r="F91" s="71"/>
      <c r="G91" s="39"/>
      <c r="H91" s="39"/>
      <c r="I91" s="39"/>
      <c r="J91" s="39"/>
      <c r="K91" s="39"/>
      <c r="L91" s="39"/>
      <c r="M91" s="39"/>
      <c r="N91" s="43"/>
      <c r="O91" s="33"/>
      <c r="P91" s="10"/>
      <c r="Q91" s="11"/>
      <c r="R91" s="66" t="e">
        <f t="shared" si="12"/>
        <v>#DIV/0!</v>
      </c>
      <c r="S91" s="66" t="e">
        <f t="shared" si="13"/>
        <v>#DIV/0!</v>
      </c>
      <c r="T91" s="66" t="e">
        <f t="shared" si="14"/>
        <v>#DIV/0!</v>
      </c>
      <c r="U91" s="66" t="e">
        <f t="shared" si="15"/>
        <v>#DIV/0!</v>
      </c>
      <c r="V91" s="66" t="e">
        <f t="shared" si="16"/>
        <v>#DIV/0!</v>
      </c>
      <c r="W91" s="67">
        <v>30</v>
      </c>
      <c r="X91" s="58">
        <f t="shared" si="17"/>
        <v>100</v>
      </c>
      <c r="Y91" s="68" t="e">
        <f t="shared" si="18"/>
        <v>#DIV/0!</v>
      </c>
      <c r="Z91" s="63">
        <f t="shared" si="11"/>
        <v>0</v>
      </c>
      <c r="AA91" s="62">
        <f t="shared" si="11"/>
        <v>0</v>
      </c>
      <c r="AB91" s="57" t="e">
        <f t="shared" si="19"/>
        <v>#DIV/0!</v>
      </c>
      <c r="AC91" s="58" t="e">
        <f t="shared" si="20"/>
        <v>#DIV/0!</v>
      </c>
    </row>
    <row r="92" spans="2:29" x14ac:dyDescent="0.35">
      <c r="B92" s="71"/>
      <c r="C92" s="71"/>
      <c r="D92" s="71"/>
      <c r="E92" s="71"/>
      <c r="F92" s="71"/>
      <c r="G92" s="39"/>
      <c r="H92" s="39"/>
      <c r="I92" s="39"/>
      <c r="J92" s="39"/>
      <c r="K92" s="39"/>
      <c r="L92" s="39"/>
      <c r="M92" s="39"/>
      <c r="N92" s="43"/>
      <c r="O92" s="33"/>
      <c r="P92" s="10"/>
      <c r="Q92" s="11"/>
      <c r="R92" s="66" t="e">
        <f t="shared" si="12"/>
        <v>#DIV/0!</v>
      </c>
      <c r="S92" s="66" t="e">
        <f t="shared" si="13"/>
        <v>#DIV/0!</v>
      </c>
      <c r="T92" s="66" t="e">
        <f t="shared" si="14"/>
        <v>#DIV/0!</v>
      </c>
      <c r="U92" s="66" t="e">
        <f t="shared" si="15"/>
        <v>#DIV/0!</v>
      </c>
      <c r="V92" s="66" t="e">
        <f t="shared" si="16"/>
        <v>#DIV/0!</v>
      </c>
      <c r="W92" s="67">
        <v>30</v>
      </c>
      <c r="X92" s="58">
        <f t="shared" si="17"/>
        <v>100</v>
      </c>
      <c r="Y92" s="68" t="e">
        <f t="shared" si="18"/>
        <v>#DIV/0!</v>
      </c>
      <c r="Z92" s="63">
        <f t="shared" si="11"/>
        <v>0</v>
      </c>
      <c r="AA92" s="62">
        <f t="shared" si="11"/>
        <v>0</v>
      </c>
      <c r="AB92" s="57" t="e">
        <f t="shared" si="19"/>
        <v>#DIV/0!</v>
      </c>
      <c r="AC92" s="58" t="e">
        <f t="shared" si="20"/>
        <v>#DIV/0!</v>
      </c>
    </row>
    <row r="93" spans="2:29" x14ac:dyDescent="0.35">
      <c r="B93" s="71"/>
      <c r="C93" s="71"/>
      <c r="D93" s="71"/>
      <c r="E93" s="71"/>
      <c r="F93" s="71"/>
      <c r="G93" s="39"/>
      <c r="H93" s="39"/>
      <c r="I93" s="39"/>
      <c r="J93" s="39"/>
      <c r="K93" s="39"/>
      <c r="L93" s="39"/>
      <c r="M93" s="39"/>
      <c r="N93" s="43"/>
      <c r="O93" s="33"/>
      <c r="P93" s="48"/>
      <c r="Q93" s="48"/>
      <c r="R93" s="66" t="e">
        <f t="shared" si="12"/>
        <v>#DIV/0!</v>
      </c>
      <c r="S93" s="66" t="e">
        <f t="shared" si="13"/>
        <v>#DIV/0!</v>
      </c>
      <c r="T93" s="66" t="e">
        <f t="shared" si="14"/>
        <v>#DIV/0!</v>
      </c>
      <c r="U93" s="66" t="e">
        <f t="shared" si="15"/>
        <v>#DIV/0!</v>
      </c>
      <c r="V93" s="66" t="e">
        <f t="shared" si="16"/>
        <v>#DIV/0!</v>
      </c>
      <c r="W93" s="67">
        <v>30</v>
      </c>
      <c r="X93" s="58">
        <f t="shared" si="17"/>
        <v>100</v>
      </c>
      <c r="Y93" s="68" t="e">
        <f t="shared" si="18"/>
        <v>#DIV/0!</v>
      </c>
      <c r="Z93" s="63">
        <f t="shared" ref="Z93:AA121" si="21">P93</f>
        <v>0</v>
      </c>
      <c r="AA93" s="62">
        <f t="shared" si="21"/>
        <v>0</v>
      </c>
      <c r="AB93" s="57" t="e">
        <f t="shared" si="19"/>
        <v>#DIV/0!</v>
      </c>
      <c r="AC93" s="58" t="e">
        <f t="shared" si="20"/>
        <v>#DIV/0!</v>
      </c>
    </row>
    <row r="94" spans="2:29" x14ac:dyDescent="0.35">
      <c r="B94" s="71"/>
      <c r="C94" s="71"/>
      <c r="D94" s="71"/>
      <c r="E94" s="71"/>
      <c r="F94" s="71"/>
      <c r="G94" s="39"/>
      <c r="H94" s="39"/>
      <c r="I94" s="39"/>
      <c r="J94" s="39"/>
      <c r="K94" s="39"/>
      <c r="L94" s="39"/>
      <c r="M94" s="39"/>
      <c r="N94" s="43"/>
      <c r="O94" s="33"/>
      <c r="P94" s="48"/>
      <c r="Q94" s="48"/>
      <c r="R94" s="66" t="e">
        <f t="shared" si="12"/>
        <v>#DIV/0!</v>
      </c>
      <c r="S94" s="66" t="e">
        <f t="shared" si="13"/>
        <v>#DIV/0!</v>
      </c>
      <c r="T94" s="66" t="e">
        <f t="shared" si="14"/>
        <v>#DIV/0!</v>
      </c>
      <c r="U94" s="66" t="e">
        <f t="shared" si="15"/>
        <v>#DIV/0!</v>
      </c>
      <c r="V94" s="66" t="e">
        <f t="shared" si="16"/>
        <v>#DIV/0!</v>
      </c>
      <c r="W94" s="67">
        <v>30</v>
      </c>
      <c r="X94" s="58">
        <f t="shared" si="17"/>
        <v>100</v>
      </c>
      <c r="Y94" s="68" t="e">
        <f t="shared" si="18"/>
        <v>#DIV/0!</v>
      </c>
      <c r="Z94" s="63">
        <f t="shared" si="21"/>
        <v>0</v>
      </c>
      <c r="AA94" s="62">
        <f t="shared" si="21"/>
        <v>0</v>
      </c>
      <c r="AB94" s="57" t="e">
        <f t="shared" si="19"/>
        <v>#DIV/0!</v>
      </c>
      <c r="AC94" s="58" t="e">
        <f t="shared" si="20"/>
        <v>#DIV/0!</v>
      </c>
    </row>
    <row r="95" spans="2:29" x14ac:dyDescent="0.35">
      <c r="B95" s="71"/>
      <c r="C95" s="71"/>
      <c r="D95" s="71"/>
      <c r="E95" s="71"/>
      <c r="F95" s="71"/>
      <c r="G95" s="39"/>
      <c r="H95" s="39"/>
      <c r="I95" s="39"/>
      <c r="J95" s="39"/>
      <c r="K95" s="39"/>
      <c r="L95" s="39"/>
      <c r="M95" s="39"/>
      <c r="N95" s="43"/>
      <c r="O95" s="33"/>
      <c r="P95" s="48"/>
      <c r="Q95" s="48"/>
      <c r="R95" s="66" t="e">
        <f t="shared" si="12"/>
        <v>#DIV/0!</v>
      </c>
      <c r="S95" s="66" t="e">
        <f t="shared" si="13"/>
        <v>#DIV/0!</v>
      </c>
      <c r="T95" s="66" t="e">
        <f t="shared" si="14"/>
        <v>#DIV/0!</v>
      </c>
      <c r="U95" s="66" t="e">
        <f t="shared" si="15"/>
        <v>#DIV/0!</v>
      </c>
      <c r="V95" s="66" t="e">
        <f t="shared" si="16"/>
        <v>#DIV/0!</v>
      </c>
      <c r="W95" s="67">
        <v>30</v>
      </c>
      <c r="X95" s="58">
        <f t="shared" si="17"/>
        <v>100</v>
      </c>
      <c r="Y95" s="68" t="e">
        <f t="shared" si="18"/>
        <v>#DIV/0!</v>
      </c>
      <c r="Z95" s="63">
        <f t="shared" si="21"/>
        <v>0</v>
      </c>
      <c r="AA95" s="62">
        <f t="shared" si="21"/>
        <v>0</v>
      </c>
      <c r="AB95" s="57" t="e">
        <f t="shared" si="19"/>
        <v>#DIV/0!</v>
      </c>
      <c r="AC95" s="58" t="e">
        <f t="shared" si="20"/>
        <v>#DIV/0!</v>
      </c>
    </row>
    <row r="96" spans="2:29" x14ac:dyDescent="0.35">
      <c r="B96" s="71"/>
      <c r="C96" s="71"/>
      <c r="D96" s="71"/>
      <c r="E96" s="71"/>
      <c r="F96" s="71"/>
      <c r="G96" s="39"/>
      <c r="H96" s="39"/>
      <c r="I96" s="39"/>
      <c r="J96" s="39"/>
      <c r="K96" s="39"/>
      <c r="L96" s="39"/>
      <c r="M96" s="39"/>
      <c r="N96" s="43"/>
      <c r="O96" s="33"/>
      <c r="P96" s="15"/>
      <c r="Q96" s="15"/>
      <c r="R96" s="66" t="e">
        <f t="shared" si="12"/>
        <v>#DIV/0!</v>
      </c>
      <c r="S96" s="66" t="e">
        <f t="shared" si="13"/>
        <v>#DIV/0!</v>
      </c>
      <c r="T96" s="66" t="e">
        <f t="shared" si="14"/>
        <v>#DIV/0!</v>
      </c>
      <c r="U96" s="66" t="e">
        <f t="shared" si="15"/>
        <v>#DIV/0!</v>
      </c>
      <c r="V96" s="66" t="e">
        <f t="shared" si="16"/>
        <v>#DIV/0!</v>
      </c>
      <c r="W96" s="67">
        <v>30</v>
      </c>
      <c r="X96" s="58">
        <f t="shared" si="17"/>
        <v>100</v>
      </c>
      <c r="Y96" s="68" t="e">
        <f t="shared" si="18"/>
        <v>#DIV/0!</v>
      </c>
      <c r="Z96" s="63">
        <f t="shared" si="21"/>
        <v>0</v>
      </c>
      <c r="AA96" s="62">
        <f t="shared" si="21"/>
        <v>0</v>
      </c>
      <c r="AB96" s="57" t="e">
        <f t="shared" si="19"/>
        <v>#DIV/0!</v>
      </c>
      <c r="AC96" s="58" t="e">
        <f t="shared" si="20"/>
        <v>#DIV/0!</v>
      </c>
    </row>
    <row r="97" spans="2:29" x14ac:dyDescent="0.35">
      <c r="B97" s="71"/>
      <c r="C97" s="71"/>
      <c r="D97" s="71"/>
      <c r="E97" s="71"/>
      <c r="F97" s="71"/>
      <c r="G97" s="39"/>
      <c r="H97" s="39"/>
      <c r="I97" s="39"/>
      <c r="J97" s="39"/>
      <c r="K97" s="39"/>
      <c r="L97" s="39"/>
      <c r="M97" s="39"/>
      <c r="N97" s="43"/>
      <c r="O97" s="33"/>
      <c r="P97" s="15"/>
      <c r="Q97" s="15"/>
      <c r="R97" s="66" t="e">
        <f t="shared" si="12"/>
        <v>#DIV/0!</v>
      </c>
      <c r="S97" s="66" t="e">
        <f t="shared" si="13"/>
        <v>#DIV/0!</v>
      </c>
      <c r="T97" s="66" t="e">
        <f t="shared" si="14"/>
        <v>#DIV/0!</v>
      </c>
      <c r="U97" s="66" t="e">
        <f t="shared" si="15"/>
        <v>#DIV/0!</v>
      </c>
      <c r="V97" s="66" t="e">
        <f t="shared" si="16"/>
        <v>#DIV/0!</v>
      </c>
      <c r="W97" s="67">
        <v>30</v>
      </c>
      <c r="X97" s="58">
        <f t="shared" si="17"/>
        <v>100</v>
      </c>
      <c r="Y97" s="68" t="e">
        <f t="shared" si="18"/>
        <v>#DIV/0!</v>
      </c>
      <c r="Z97" s="63">
        <f t="shared" si="21"/>
        <v>0</v>
      </c>
      <c r="AA97" s="62">
        <f t="shared" si="21"/>
        <v>0</v>
      </c>
      <c r="AB97" s="57" t="e">
        <f t="shared" si="19"/>
        <v>#DIV/0!</v>
      </c>
      <c r="AC97" s="58" t="e">
        <f t="shared" si="20"/>
        <v>#DIV/0!</v>
      </c>
    </row>
    <row r="98" spans="2:29" x14ac:dyDescent="0.35">
      <c r="B98" s="71"/>
      <c r="C98" s="71"/>
      <c r="D98" s="71"/>
      <c r="E98" s="71"/>
      <c r="F98" s="71"/>
      <c r="G98" s="39"/>
      <c r="H98" s="39"/>
      <c r="I98" s="39"/>
      <c r="J98" s="39"/>
      <c r="K98" s="39"/>
      <c r="L98" s="39"/>
      <c r="M98" s="39"/>
      <c r="N98" s="43"/>
      <c r="O98" s="33"/>
      <c r="P98" s="15"/>
      <c r="Q98" s="15"/>
      <c r="R98" s="66" t="e">
        <f t="shared" si="12"/>
        <v>#DIV/0!</v>
      </c>
      <c r="S98" s="66" t="e">
        <f t="shared" si="13"/>
        <v>#DIV/0!</v>
      </c>
      <c r="T98" s="66" t="e">
        <f t="shared" si="14"/>
        <v>#DIV/0!</v>
      </c>
      <c r="U98" s="66" t="e">
        <f t="shared" si="15"/>
        <v>#DIV/0!</v>
      </c>
      <c r="V98" s="66" t="e">
        <f t="shared" si="16"/>
        <v>#DIV/0!</v>
      </c>
      <c r="W98" s="67">
        <v>30</v>
      </c>
      <c r="X98" s="58">
        <f t="shared" si="17"/>
        <v>100</v>
      </c>
      <c r="Y98" s="68" t="e">
        <f t="shared" si="18"/>
        <v>#DIV/0!</v>
      </c>
      <c r="Z98" s="63">
        <f t="shared" si="21"/>
        <v>0</v>
      </c>
      <c r="AA98" s="62">
        <f t="shared" si="21"/>
        <v>0</v>
      </c>
      <c r="AB98" s="57" t="e">
        <f t="shared" si="19"/>
        <v>#DIV/0!</v>
      </c>
      <c r="AC98" s="58" t="e">
        <f t="shared" si="20"/>
        <v>#DIV/0!</v>
      </c>
    </row>
    <row r="99" spans="2:29" x14ac:dyDescent="0.35">
      <c r="B99" s="71"/>
      <c r="C99" s="71"/>
      <c r="D99" s="71"/>
      <c r="E99" s="71"/>
      <c r="F99" s="71"/>
      <c r="G99" s="39"/>
      <c r="H99" s="39"/>
      <c r="I99" s="39"/>
      <c r="J99" s="39"/>
      <c r="K99" s="39"/>
      <c r="L99" s="39"/>
      <c r="M99" s="39"/>
      <c r="N99" s="43"/>
      <c r="O99" s="33"/>
      <c r="P99" s="15"/>
      <c r="Q99" s="15"/>
      <c r="R99" s="66" t="e">
        <f t="shared" si="12"/>
        <v>#DIV/0!</v>
      </c>
      <c r="S99" s="66" t="e">
        <f t="shared" si="13"/>
        <v>#DIV/0!</v>
      </c>
      <c r="T99" s="66" t="e">
        <f t="shared" si="14"/>
        <v>#DIV/0!</v>
      </c>
      <c r="U99" s="66" t="e">
        <f t="shared" si="15"/>
        <v>#DIV/0!</v>
      </c>
      <c r="V99" s="66" t="e">
        <f t="shared" si="16"/>
        <v>#DIV/0!</v>
      </c>
      <c r="W99" s="67">
        <v>30</v>
      </c>
      <c r="X99" s="58">
        <f t="shared" si="17"/>
        <v>100</v>
      </c>
      <c r="Y99" s="68" t="e">
        <f t="shared" si="18"/>
        <v>#DIV/0!</v>
      </c>
      <c r="Z99" s="63">
        <f t="shared" si="21"/>
        <v>0</v>
      </c>
      <c r="AA99" s="62">
        <f t="shared" si="21"/>
        <v>0</v>
      </c>
      <c r="AB99" s="57" t="e">
        <f t="shared" si="19"/>
        <v>#DIV/0!</v>
      </c>
      <c r="AC99" s="58" t="e">
        <f t="shared" si="20"/>
        <v>#DIV/0!</v>
      </c>
    </row>
    <row r="100" spans="2:29" x14ac:dyDescent="0.35">
      <c r="B100" s="71"/>
      <c r="C100" s="71"/>
      <c r="D100" s="71"/>
      <c r="E100" s="71"/>
      <c r="F100" s="71"/>
      <c r="G100" s="39"/>
      <c r="H100" s="39"/>
      <c r="I100" s="39"/>
      <c r="J100" s="39"/>
      <c r="K100" s="39"/>
      <c r="L100" s="39"/>
      <c r="M100" s="39"/>
      <c r="N100" s="43"/>
      <c r="O100" s="33"/>
      <c r="P100" s="48"/>
      <c r="Q100" s="48"/>
      <c r="R100" s="66" t="e">
        <f t="shared" si="12"/>
        <v>#DIV/0!</v>
      </c>
      <c r="S100" s="66" t="e">
        <f t="shared" si="13"/>
        <v>#DIV/0!</v>
      </c>
      <c r="T100" s="66" t="e">
        <f t="shared" si="14"/>
        <v>#DIV/0!</v>
      </c>
      <c r="U100" s="66" t="e">
        <f t="shared" si="15"/>
        <v>#DIV/0!</v>
      </c>
      <c r="V100" s="66" t="e">
        <f t="shared" si="16"/>
        <v>#DIV/0!</v>
      </c>
      <c r="W100" s="67">
        <v>30</v>
      </c>
      <c r="X100" s="58">
        <f t="shared" si="17"/>
        <v>100</v>
      </c>
      <c r="Y100" s="68" t="e">
        <f t="shared" si="18"/>
        <v>#DIV/0!</v>
      </c>
      <c r="Z100" s="63">
        <f t="shared" si="21"/>
        <v>0</v>
      </c>
      <c r="AA100" s="62">
        <f t="shared" si="21"/>
        <v>0</v>
      </c>
      <c r="AB100" s="57" t="e">
        <f t="shared" si="19"/>
        <v>#DIV/0!</v>
      </c>
      <c r="AC100" s="58" t="e">
        <f t="shared" si="20"/>
        <v>#DIV/0!</v>
      </c>
    </row>
    <row r="101" spans="2:29" x14ac:dyDescent="0.35">
      <c r="B101" s="71"/>
      <c r="C101" s="71"/>
      <c r="D101" s="71"/>
      <c r="E101" s="71"/>
      <c r="F101" s="71"/>
      <c r="G101" s="39"/>
      <c r="H101" s="39"/>
      <c r="I101" s="39"/>
      <c r="J101" s="39"/>
      <c r="K101" s="39"/>
      <c r="L101" s="39"/>
      <c r="M101" s="39"/>
      <c r="N101" s="43"/>
      <c r="O101" s="33"/>
      <c r="P101" s="48"/>
      <c r="Q101" s="48"/>
      <c r="R101" s="66" t="e">
        <f t="shared" si="12"/>
        <v>#DIV/0!</v>
      </c>
      <c r="S101" s="66" t="e">
        <f t="shared" si="13"/>
        <v>#DIV/0!</v>
      </c>
      <c r="T101" s="66" t="e">
        <f t="shared" si="14"/>
        <v>#DIV/0!</v>
      </c>
      <c r="U101" s="66" t="e">
        <f t="shared" si="15"/>
        <v>#DIV/0!</v>
      </c>
      <c r="V101" s="66" t="e">
        <f t="shared" si="16"/>
        <v>#DIV/0!</v>
      </c>
      <c r="W101" s="67">
        <v>30</v>
      </c>
      <c r="X101" s="58">
        <f t="shared" si="17"/>
        <v>100</v>
      </c>
      <c r="Y101" s="68" t="e">
        <f t="shared" si="18"/>
        <v>#DIV/0!</v>
      </c>
      <c r="Z101" s="63">
        <f t="shared" si="21"/>
        <v>0</v>
      </c>
      <c r="AA101" s="62">
        <f t="shared" si="21"/>
        <v>0</v>
      </c>
      <c r="AB101" s="57" t="e">
        <f t="shared" si="19"/>
        <v>#DIV/0!</v>
      </c>
      <c r="AC101" s="58" t="e">
        <f t="shared" si="20"/>
        <v>#DIV/0!</v>
      </c>
    </row>
    <row r="102" spans="2:29" x14ac:dyDescent="0.35">
      <c r="B102" s="71"/>
      <c r="C102" s="71"/>
      <c r="D102" s="71"/>
      <c r="E102" s="71"/>
      <c r="F102" s="71"/>
      <c r="G102" s="39"/>
      <c r="H102" s="39"/>
      <c r="I102" s="39"/>
      <c r="J102" s="39"/>
      <c r="K102" s="39"/>
      <c r="L102" s="39"/>
      <c r="M102" s="39"/>
      <c r="N102" s="43"/>
      <c r="O102" s="33"/>
      <c r="P102" s="15"/>
      <c r="Q102" s="15"/>
      <c r="R102" s="66" t="e">
        <f t="shared" si="12"/>
        <v>#DIV/0!</v>
      </c>
      <c r="S102" s="66" t="e">
        <f t="shared" si="13"/>
        <v>#DIV/0!</v>
      </c>
      <c r="T102" s="66" t="e">
        <f t="shared" si="14"/>
        <v>#DIV/0!</v>
      </c>
      <c r="U102" s="66" t="e">
        <f t="shared" si="15"/>
        <v>#DIV/0!</v>
      </c>
      <c r="V102" s="66" t="e">
        <f t="shared" si="16"/>
        <v>#DIV/0!</v>
      </c>
      <c r="W102" s="67">
        <v>30</v>
      </c>
      <c r="X102" s="58">
        <f t="shared" si="17"/>
        <v>100</v>
      </c>
      <c r="Y102" s="68" t="e">
        <f t="shared" si="18"/>
        <v>#DIV/0!</v>
      </c>
      <c r="Z102" s="63">
        <f t="shared" si="21"/>
        <v>0</v>
      </c>
      <c r="AA102" s="62">
        <f t="shared" si="21"/>
        <v>0</v>
      </c>
      <c r="AB102" s="57" t="e">
        <f t="shared" si="19"/>
        <v>#DIV/0!</v>
      </c>
      <c r="AC102" s="58" t="e">
        <f t="shared" si="20"/>
        <v>#DIV/0!</v>
      </c>
    </row>
    <row r="103" spans="2:29" x14ac:dyDescent="0.35">
      <c r="B103" s="71"/>
      <c r="C103" s="71"/>
      <c r="D103" s="71"/>
      <c r="E103" s="71"/>
      <c r="F103" s="71"/>
      <c r="G103" s="39"/>
      <c r="H103" s="39"/>
      <c r="I103" s="39"/>
      <c r="J103" s="39"/>
      <c r="K103" s="39"/>
      <c r="L103" s="39"/>
      <c r="M103" s="39"/>
      <c r="N103" s="43"/>
      <c r="O103" s="33"/>
      <c r="P103" s="48"/>
      <c r="Q103" s="48"/>
      <c r="R103" s="66" t="e">
        <f t="shared" si="12"/>
        <v>#DIV/0!</v>
      </c>
      <c r="S103" s="66" t="e">
        <f t="shared" si="13"/>
        <v>#DIV/0!</v>
      </c>
      <c r="T103" s="66" t="e">
        <f t="shared" si="14"/>
        <v>#DIV/0!</v>
      </c>
      <c r="U103" s="66" t="e">
        <f t="shared" si="15"/>
        <v>#DIV/0!</v>
      </c>
      <c r="V103" s="66" t="e">
        <f t="shared" si="16"/>
        <v>#DIV/0!</v>
      </c>
      <c r="W103" s="67">
        <v>30</v>
      </c>
      <c r="X103" s="58">
        <f t="shared" si="17"/>
        <v>100</v>
      </c>
      <c r="Y103" s="68" t="e">
        <f t="shared" si="18"/>
        <v>#DIV/0!</v>
      </c>
      <c r="Z103" s="63">
        <f t="shared" si="21"/>
        <v>0</v>
      </c>
      <c r="AA103" s="62">
        <f t="shared" si="21"/>
        <v>0</v>
      </c>
      <c r="AB103" s="57" t="e">
        <f t="shared" si="19"/>
        <v>#DIV/0!</v>
      </c>
      <c r="AC103" s="58" t="e">
        <f t="shared" si="20"/>
        <v>#DIV/0!</v>
      </c>
    </row>
    <row r="104" spans="2:29" x14ac:dyDescent="0.35">
      <c r="B104" s="71"/>
      <c r="C104" s="71"/>
      <c r="D104" s="71"/>
      <c r="E104" s="71"/>
      <c r="F104" s="71"/>
      <c r="G104" s="39"/>
      <c r="H104" s="39"/>
      <c r="I104" s="39"/>
      <c r="J104" s="39"/>
      <c r="K104" s="39"/>
      <c r="L104" s="39"/>
      <c r="M104" s="39"/>
      <c r="N104" s="43"/>
      <c r="O104" s="33"/>
      <c r="P104" s="15"/>
      <c r="Q104" s="15"/>
      <c r="R104" s="66" t="e">
        <f t="shared" si="12"/>
        <v>#DIV/0!</v>
      </c>
      <c r="S104" s="66" t="e">
        <f t="shared" si="13"/>
        <v>#DIV/0!</v>
      </c>
      <c r="T104" s="66" t="e">
        <f t="shared" si="14"/>
        <v>#DIV/0!</v>
      </c>
      <c r="U104" s="66" t="e">
        <f t="shared" si="15"/>
        <v>#DIV/0!</v>
      </c>
      <c r="V104" s="66" t="e">
        <f t="shared" si="16"/>
        <v>#DIV/0!</v>
      </c>
      <c r="W104" s="67">
        <v>30</v>
      </c>
      <c r="X104" s="58">
        <f t="shared" si="17"/>
        <v>100</v>
      </c>
      <c r="Y104" s="68" t="e">
        <f t="shared" si="18"/>
        <v>#DIV/0!</v>
      </c>
      <c r="Z104" s="63">
        <f t="shared" si="21"/>
        <v>0</v>
      </c>
      <c r="AA104" s="62">
        <f t="shared" si="21"/>
        <v>0</v>
      </c>
      <c r="AB104" s="57" t="e">
        <f t="shared" si="19"/>
        <v>#DIV/0!</v>
      </c>
      <c r="AC104" s="58" t="e">
        <f t="shared" si="20"/>
        <v>#DIV/0!</v>
      </c>
    </row>
    <row r="105" spans="2:29" x14ac:dyDescent="0.35">
      <c r="B105" s="71"/>
      <c r="C105" s="71"/>
      <c r="D105" s="71"/>
      <c r="E105" s="71"/>
      <c r="F105" s="71"/>
      <c r="G105" s="39"/>
      <c r="H105" s="39"/>
      <c r="I105" s="39"/>
      <c r="J105" s="39"/>
      <c r="K105" s="39"/>
      <c r="L105" s="39"/>
      <c r="M105" s="39"/>
      <c r="N105" s="43"/>
      <c r="O105" s="33"/>
      <c r="P105" s="48"/>
      <c r="Q105" s="48"/>
      <c r="R105" s="66" t="e">
        <f t="shared" si="12"/>
        <v>#DIV/0!</v>
      </c>
      <c r="S105" s="66" t="e">
        <f t="shared" si="13"/>
        <v>#DIV/0!</v>
      </c>
      <c r="T105" s="66" t="e">
        <f t="shared" si="14"/>
        <v>#DIV/0!</v>
      </c>
      <c r="U105" s="66" t="e">
        <f t="shared" si="15"/>
        <v>#DIV/0!</v>
      </c>
      <c r="V105" s="66" t="e">
        <f t="shared" si="16"/>
        <v>#DIV/0!</v>
      </c>
      <c r="W105" s="67">
        <v>30</v>
      </c>
      <c r="X105" s="58">
        <f t="shared" si="17"/>
        <v>100</v>
      </c>
      <c r="Y105" s="68" t="e">
        <f t="shared" si="18"/>
        <v>#DIV/0!</v>
      </c>
      <c r="Z105" s="63">
        <f t="shared" si="21"/>
        <v>0</v>
      </c>
      <c r="AA105" s="62">
        <f t="shared" si="21"/>
        <v>0</v>
      </c>
      <c r="AB105" s="57" t="e">
        <f t="shared" si="19"/>
        <v>#DIV/0!</v>
      </c>
      <c r="AC105" s="58" t="e">
        <f t="shared" si="20"/>
        <v>#DIV/0!</v>
      </c>
    </row>
    <row r="106" spans="2:29" x14ac:dyDescent="0.35">
      <c r="B106" s="71"/>
      <c r="C106" s="71"/>
      <c r="D106" s="71"/>
      <c r="E106" s="71"/>
      <c r="F106" s="71"/>
      <c r="G106" s="39"/>
      <c r="H106" s="39"/>
      <c r="I106" s="39"/>
      <c r="J106" s="39"/>
      <c r="K106" s="39"/>
      <c r="L106" s="39"/>
      <c r="M106" s="39"/>
      <c r="N106" s="43"/>
      <c r="O106" s="33"/>
      <c r="P106" s="48"/>
      <c r="Q106" s="48"/>
      <c r="R106" s="66" t="e">
        <f t="shared" si="12"/>
        <v>#DIV/0!</v>
      </c>
      <c r="S106" s="66" t="e">
        <f t="shared" si="13"/>
        <v>#DIV/0!</v>
      </c>
      <c r="T106" s="66" t="e">
        <f t="shared" si="14"/>
        <v>#DIV/0!</v>
      </c>
      <c r="U106" s="66" t="e">
        <f t="shared" si="15"/>
        <v>#DIV/0!</v>
      </c>
      <c r="V106" s="66" t="e">
        <f t="shared" si="16"/>
        <v>#DIV/0!</v>
      </c>
      <c r="W106" s="67">
        <v>30</v>
      </c>
      <c r="X106" s="58">
        <f t="shared" si="17"/>
        <v>100</v>
      </c>
      <c r="Y106" s="68" t="e">
        <f t="shared" si="18"/>
        <v>#DIV/0!</v>
      </c>
      <c r="Z106" s="63">
        <f t="shared" si="21"/>
        <v>0</v>
      </c>
      <c r="AA106" s="62">
        <f t="shared" si="21"/>
        <v>0</v>
      </c>
      <c r="AB106" s="57" t="e">
        <f t="shared" si="19"/>
        <v>#DIV/0!</v>
      </c>
      <c r="AC106" s="58" t="e">
        <f t="shared" si="20"/>
        <v>#DIV/0!</v>
      </c>
    </row>
    <row r="107" spans="2:29" x14ac:dyDescent="0.35">
      <c r="B107" s="71"/>
      <c r="C107" s="71"/>
      <c r="D107" s="71"/>
      <c r="E107" s="71"/>
      <c r="F107" s="71"/>
      <c r="G107" s="39"/>
      <c r="H107" s="39"/>
      <c r="I107" s="39"/>
      <c r="J107" s="39"/>
      <c r="K107" s="39"/>
      <c r="L107" s="39"/>
      <c r="M107" s="39"/>
      <c r="N107" s="43"/>
      <c r="O107" s="33"/>
      <c r="P107" s="15"/>
      <c r="Q107" s="15"/>
      <c r="R107" s="66" t="e">
        <f t="shared" si="12"/>
        <v>#DIV/0!</v>
      </c>
      <c r="S107" s="66" t="e">
        <f t="shared" si="13"/>
        <v>#DIV/0!</v>
      </c>
      <c r="T107" s="66" t="e">
        <f t="shared" si="14"/>
        <v>#DIV/0!</v>
      </c>
      <c r="U107" s="66" t="e">
        <f t="shared" si="15"/>
        <v>#DIV/0!</v>
      </c>
      <c r="V107" s="66" t="e">
        <f t="shared" si="16"/>
        <v>#DIV/0!</v>
      </c>
      <c r="W107" s="67">
        <v>30</v>
      </c>
      <c r="X107" s="58">
        <f t="shared" si="17"/>
        <v>100</v>
      </c>
      <c r="Y107" s="68" t="e">
        <f t="shared" si="18"/>
        <v>#DIV/0!</v>
      </c>
      <c r="Z107" s="63">
        <f t="shared" si="21"/>
        <v>0</v>
      </c>
      <c r="AA107" s="62">
        <f t="shared" si="21"/>
        <v>0</v>
      </c>
      <c r="AB107" s="57" t="e">
        <f t="shared" si="19"/>
        <v>#DIV/0!</v>
      </c>
      <c r="AC107" s="58" t="e">
        <f t="shared" si="20"/>
        <v>#DIV/0!</v>
      </c>
    </row>
    <row r="108" spans="2:29" x14ac:dyDescent="0.35">
      <c r="B108" s="71"/>
      <c r="C108" s="71"/>
      <c r="D108" s="71"/>
      <c r="E108" s="71"/>
      <c r="F108" s="71"/>
      <c r="G108" s="39"/>
      <c r="H108" s="39"/>
      <c r="I108" s="39"/>
      <c r="J108" s="39"/>
      <c r="K108" s="39"/>
      <c r="L108" s="39"/>
      <c r="M108" s="39"/>
      <c r="N108" s="43"/>
      <c r="O108" s="33"/>
      <c r="P108" s="15"/>
      <c r="Q108" s="15"/>
      <c r="R108" s="66" t="e">
        <f t="shared" si="12"/>
        <v>#DIV/0!</v>
      </c>
      <c r="S108" s="66" t="e">
        <f t="shared" si="13"/>
        <v>#DIV/0!</v>
      </c>
      <c r="T108" s="66" t="e">
        <f t="shared" si="14"/>
        <v>#DIV/0!</v>
      </c>
      <c r="U108" s="66" t="e">
        <f t="shared" si="15"/>
        <v>#DIV/0!</v>
      </c>
      <c r="V108" s="66" t="e">
        <f t="shared" si="16"/>
        <v>#DIV/0!</v>
      </c>
      <c r="W108" s="67">
        <v>30</v>
      </c>
      <c r="X108" s="58">
        <f t="shared" si="17"/>
        <v>100</v>
      </c>
      <c r="Y108" s="68" t="e">
        <f t="shared" si="18"/>
        <v>#DIV/0!</v>
      </c>
      <c r="Z108" s="63">
        <f t="shared" si="21"/>
        <v>0</v>
      </c>
      <c r="AA108" s="62">
        <f t="shared" si="21"/>
        <v>0</v>
      </c>
      <c r="AB108" s="57" t="e">
        <f t="shared" si="19"/>
        <v>#DIV/0!</v>
      </c>
      <c r="AC108" s="58" t="e">
        <f t="shared" si="20"/>
        <v>#DIV/0!</v>
      </c>
    </row>
    <row r="109" spans="2:29" x14ac:dyDescent="0.35">
      <c r="B109" s="71"/>
      <c r="C109" s="71"/>
      <c r="D109" s="71"/>
      <c r="E109" s="71"/>
      <c r="F109" s="71"/>
      <c r="G109" s="39"/>
      <c r="H109" s="39"/>
      <c r="I109" s="39"/>
      <c r="J109" s="39"/>
      <c r="K109" s="39"/>
      <c r="L109" s="39"/>
      <c r="M109" s="39"/>
      <c r="N109" s="43"/>
      <c r="O109" s="33"/>
      <c r="P109" s="15"/>
      <c r="Q109" s="15"/>
      <c r="R109" s="66" t="e">
        <f t="shared" si="12"/>
        <v>#DIV/0!</v>
      </c>
      <c r="S109" s="66" t="e">
        <f t="shared" si="13"/>
        <v>#DIV/0!</v>
      </c>
      <c r="T109" s="66" t="e">
        <f t="shared" si="14"/>
        <v>#DIV/0!</v>
      </c>
      <c r="U109" s="66" t="e">
        <f t="shared" si="15"/>
        <v>#DIV/0!</v>
      </c>
      <c r="V109" s="66" t="e">
        <f t="shared" si="16"/>
        <v>#DIV/0!</v>
      </c>
      <c r="W109" s="67">
        <v>30</v>
      </c>
      <c r="X109" s="58">
        <f t="shared" si="17"/>
        <v>100</v>
      </c>
      <c r="Y109" s="68" t="e">
        <f t="shared" si="18"/>
        <v>#DIV/0!</v>
      </c>
      <c r="Z109" s="63">
        <f t="shared" si="21"/>
        <v>0</v>
      </c>
      <c r="AA109" s="62">
        <f t="shared" si="21"/>
        <v>0</v>
      </c>
      <c r="AB109" s="57" t="e">
        <f t="shared" si="19"/>
        <v>#DIV/0!</v>
      </c>
      <c r="AC109" s="58" t="e">
        <f t="shared" si="20"/>
        <v>#DIV/0!</v>
      </c>
    </row>
    <row r="110" spans="2:29" x14ac:dyDescent="0.35">
      <c r="B110" s="71"/>
      <c r="C110" s="71"/>
      <c r="D110" s="71"/>
      <c r="E110" s="71"/>
      <c r="F110" s="71"/>
      <c r="G110" s="39"/>
      <c r="H110" s="39"/>
      <c r="I110" s="39"/>
      <c r="J110" s="39"/>
      <c r="K110" s="39"/>
      <c r="L110" s="39"/>
      <c r="M110" s="39"/>
      <c r="N110" s="43"/>
      <c r="O110" s="33"/>
      <c r="P110" s="44"/>
      <c r="Q110" s="45"/>
      <c r="R110" s="66" t="e">
        <f t="shared" si="12"/>
        <v>#DIV/0!</v>
      </c>
      <c r="S110" s="66" t="e">
        <f t="shared" si="13"/>
        <v>#DIV/0!</v>
      </c>
      <c r="T110" s="66" t="e">
        <f t="shared" si="14"/>
        <v>#DIV/0!</v>
      </c>
      <c r="U110" s="66" t="e">
        <f t="shared" si="15"/>
        <v>#DIV/0!</v>
      </c>
      <c r="V110" s="66" t="e">
        <f t="shared" si="16"/>
        <v>#DIV/0!</v>
      </c>
      <c r="W110" s="67">
        <v>30</v>
      </c>
      <c r="X110" s="58">
        <f t="shared" si="17"/>
        <v>100</v>
      </c>
      <c r="Y110" s="68" t="e">
        <f t="shared" si="18"/>
        <v>#DIV/0!</v>
      </c>
      <c r="Z110" s="63">
        <f t="shared" si="21"/>
        <v>0</v>
      </c>
      <c r="AA110" s="62">
        <f t="shared" si="21"/>
        <v>0</v>
      </c>
      <c r="AB110" s="57" t="e">
        <f t="shared" si="19"/>
        <v>#DIV/0!</v>
      </c>
      <c r="AC110" s="58" t="e">
        <f t="shared" si="20"/>
        <v>#DIV/0!</v>
      </c>
    </row>
    <row r="111" spans="2:29" x14ac:dyDescent="0.35">
      <c r="B111" s="71"/>
      <c r="C111" s="71"/>
      <c r="D111" s="71"/>
      <c r="E111" s="71"/>
      <c r="F111" s="71"/>
      <c r="G111" s="39"/>
      <c r="H111" s="39"/>
      <c r="I111" s="39"/>
      <c r="J111" s="39"/>
      <c r="K111" s="39"/>
      <c r="L111" s="39"/>
      <c r="M111" s="39"/>
      <c r="N111" s="43"/>
      <c r="O111" s="33"/>
      <c r="P111" s="44"/>
      <c r="Q111" s="45"/>
      <c r="R111" s="66" t="e">
        <f t="shared" si="12"/>
        <v>#DIV/0!</v>
      </c>
      <c r="S111" s="66" t="e">
        <f t="shared" si="13"/>
        <v>#DIV/0!</v>
      </c>
      <c r="T111" s="66" t="e">
        <f t="shared" si="14"/>
        <v>#DIV/0!</v>
      </c>
      <c r="U111" s="66" t="e">
        <f t="shared" si="15"/>
        <v>#DIV/0!</v>
      </c>
      <c r="V111" s="66" t="e">
        <f t="shared" si="16"/>
        <v>#DIV/0!</v>
      </c>
      <c r="W111" s="67">
        <v>30</v>
      </c>
      <c r="X111" s="58">
        <f t="shared" si="17"/>
        <v>100</v>
      </c>
      <c r="Y111" s="68" t="e">
        <f t="shared" si="18"/>
        <v>#DIV/0!</v>
      </c>
      <c r="Z111" s="63">
        <f t="shared" si="21"/>
        <v>0</v>
      </c>
      <c r="AA111" s="62">
        <f t="shared" si="21"/>
        <v>0</v>
      </c>
      <c r="AB111" s="57" t="e">
        <f t="shared" si="19"/>
        <v>#DIV/0!</v>
      </c>
      <c r="AC111" s="58" t="e">
        <f t="shared" si="20"/>
        <v>#DIV/0!</v>
      </c>
    </row>
    <row r="112" spans="2:29" x14ac:dyDescent="0.35">
      <c r="B112" s="71"/>
      <c r="C112" s="71"/>
      <c r="D112" s="71"/>
      <c r="E112" s="71"/>
      <c r="F112" s="71"/>
      <c r="G112" s="39"/>
      <c r="H112" s="39"/>
      <c r="I112" s="39"/>
      <c r="J112" s="39"/>
      <c r="K112" s="39"/>
      <c r="L112" s="39"/>
      <c r="M112" s="39"/>
      <c r="N112" s="43"/>
      <c r="O112" s="33"/>
      <c r="P112" s="10"/>
      <c r="Q112" s="11"/>
      <c r="R112" s="66" t="e">
        <f t="shared" si="12"/>
        <v>#DIV/0!</v>
      </c>
      <c r="S112" s="66" t="e">
        <f t="shared" si="13"/>
        <v>#DIV/0!</v>
      </c>
      <c r="T112" s="66" t="e">
        <f t="shared" si="14"/>
        <v>#DIV/0!</v>
      </c>
      <c r="U112" s="66" t="e">
        <f t="shared" si="15"/>
        <v>#DIV/0!</v>
      </c>
      <c r="V112" s="66" t="e">
        <f t="shared" si="16"/>
        <v>#DIV/0!</v>
      </c>
      <c r="W112" s="67">
        <v>30</v>
      </c>
      <c r="X112" s="58">
        <f t="shared" si="17"/>
        <v>100</v>
      </c>
      <c r="Y112" s="68" t="e">
        <f t="shared" si="18"/>
        <v>#DIV/0!</v>
      </c>
      <c r="Z112" s="63">
        <f t="shared" si="21"/>
        <v>0</v>
      </c>
      <c r="AA112" s="62">
        <f t="shared" si="21"/>
        <v>0</v>
      </c>
      <c r="AB112" s="57" t="e">
        <f t="shared" si="19"/>
        <v>#DIV/0!</v>
      </c>
      <c r="AC112" s="58" t="e">
        <f t="shared" si="20"/>
        <v>#DIV/0!</v>
      </c>
    </row>
    <row r="113" spans="2:29" x14ac:dyDescent="0.35">
      <c r="B113" s="71"/>
      <c r="C113" s="71"/>
      <c r="D113" s="71"/>
      <c r="E113" s="71"/>
      <c r="F113" s="71"/>
      <c r="G113" s="39"/>
      <c r="H113" s="39"/>
      <c r="I113" s="39"/>
      <c r="J113" s="39"/>
      <c r="K113" s="39"/>
      <c r="L113" s="39"/>
      <c r="M113" s="39"/>
      <c r="N113" s="43"/>
      <c r="O113" s="33"/>
      <c r="P113" s="10"/>
      <c r="Q113" s="11"/>
      <c r="R113" s="66" t="e">
        <f t="shared" si="12"/>
        <v>#DIV/0!</v>
      </c>
      <c r="S113" s="66" t="e">
        <f t="shared" si="13"/>
        <v>#DIV/0!</v>
      </c>
      <c r="T113" s="66" t="e">
        <f t="shared" si="14"/>
        <v>#DIV/0!</v>
      </c>
      <c r="U113" s="66" t="e">
        <f t="shared" si="15"/>
        <v>#DIV/0!</v>
      </c>
      <c r="V113" s="66" t="e">
        <f t="shared" si="16"/>
        <v>#DIV/0!</v>
      </c>
      <c r="W113" s="67">
        <v>30</v>
      </c>
      <c r="X113" s="58">
        <f t="shared" si="17"/>
        <v>100</v>
      </c>
      <c r="Y113" s="68" t="e">
        <f t="shared" si="18"/>
        <v>#DIV/0!</v>
      </c>
      <c r="Z113" s="63">
        <f t="shared" si="21"/>
        <v>0</v>
      </c>
      <c r="AA113" s="62">
        <f t="shared" si="21"/>
        <v>0</v>
      </c>
      <c r="AB113" s="57" t="e">
        <f t="shared" si="19"/>
        <v>#DIV/0!</v>
      </c>
      <c r="AC113" s="58" t="e">
        <f t="shared" si="20"/>
        <v>#DIV/0!</v>
      </c>
    </row>
    <row r="114" spans="2:29" x14ac:dyDescent="0.35">
      <c r="B114" s="71"/>
      <c r="C114" s="71"/>
      <c r="D114" s="71"/>
      <c r="E114" s="71"/>
      <c r="F114" s="71"/>
      <c r="G114" s="39"/>
      <c r="H114" s="39"/>
      <c r="I114" s="39"/>
      <c r="J114" s="39"/>
      <c r="K114" s="39"/>
      <c r="L114" s="39"/>
      <c r="M114" s="39"/>
      <c r="N114" s="43"/>
      <c r="O114" s="33"/>
      <c r="P114" s="44"/>
      <c r="Q114" s="45"/>
      <c r="R114" s="66" t="e">
        <f t="shared" si="12"/>
        <v>#DIV/0!</v>
      </c>
      <c r="S114" s="66" t="e">
        <f t="shared" si="13"/>
        <v>#DIV/0!</v>
      </c>
      <c r="T114" s="66" t="e">
        <f t="shared" si="14"/>
        <v>#DIV/0!</v>
      </c>
      <c r="U114" s="66" t="e">
        <f t="shared" si="15"/>
        <v>#DIV/0!</v>
      </c>
      <c r="V114" s="66" t="e">
        <f t="shared" si="16"/>
        <v>#DIV/0!</v>
      </c>
      <c r="W114" s="67">
        <v>30</v>
      </c>
      <c r="X114" s="58">
        <f t="shared" si="17"/>
        <v>100</v>
      </c>
      <c r="Y114" s="68" t="e">
        <f t="shared" si="18"/>
        <v>#DIV/0!</v>
      </c>
      <c r="Z114" s="63">
        <f t="shared" si="21"/>
        <v>0</v>
      </c>
      <c r="AA114" s="62">
        <f t="shared" si="21"/>
        <v>0</v>
      </c>
      <c r="AB114" s="57" t="e">
        <f t="shared" si="19"/>
        <v>#DIV/0!</v>
      </c>
      <c r="AC114" s="58" t="e">
        <f t="shared" si="20"/>
        <v>#DIV/0!</v>
      </c>
    </row>
    <row r="115" spans="2:29" x14ac:dyDescent="0.35">
      <c r="B115" s="71"/>
      <c r="C115" s="71"/>
      <c r="D115" s="71"/>
      <c r="E115" s="71"/>
      <c r="F115" s="71"/>
      <c r="G115" s="39"/>
      <c r="H115" s="39"/>
      <c r="I115" s="39"/>
      <c r="J115" s="39"/>
      <c r="K115" s="39"/>
      <c r="L115" s="39"/>
      <c r="M115" s="39"/>
      <c r="N115" s="43"/>
      <c r="O115" s="33"/>
      <c r="P115" s="15"/>
      <c r="Q115" s="15"/>
      <c r="R115" s="66" t="e">
        <f t="shared" si="12"/>
        <v>#DIV/0!</v>
      </c>
      <c r="S115" s="66" t="e">
        <f t="shared" si="13"/>
        <v>#DIV/0!</v>
      </c>
      <c r="T115" s="66" t="e">
        <f t="shared" si="14"/>
        <v>#DIV/0!</v>
      </c>
      <c r="U115" s="66" t="e">
        <f t="shared" si="15"/>
        <v>#DIV/0!</v>
      </c>
      <c r="V115" s="66" t="e">
        <f t="shared" si="16"/>
        <v>#DIV/0!</v>
      </c>
      <c r="W115" s="67">
        <v>30</v>
      </c>
      <c r="X115" s="58">
        <f t="shared" si="17"/>
        <v>100</v>
      </c>
      <c r="Y115" s="68" t="e">
        <f t="shared" si="18"/>
        <v>#DIV/0!</v>
      </c>
      <c r="Z115" s="63">
        <f t="shared" si="21"/>
        <v>0</v>
      </c>
      <c r="AA115" s="62">
        <f t="shared" si="21"/>
        <v>0</v>
      </c>
      <c r="AB115" s="57" t="e">
        <f t="shared" si="19"/>
        <v>#DIV/0!</v>
      </c>
      <c r="AC115" s="58" t="e">
        <f t="shared" si="20"/>
        <v>#DIV/0!</v>
      </c>
    </row>
    <row r="116" spans="2:29" x14ac:dyDescent="0.35">
      <c r="B116" s="71"/>
      <c r="C116" s="71"/>
      <c r="D116" s="71"/>
      <c r="E116" s="71"/>
      <c r="F116" s="71"/>
      <c r="G116" s="39"/>
      <c r="H116" s="39"/>
      <c r="I116" s="39"/>
      <c r="J116" s="39"/>
      <c r="K116" s="39"/>
      <c r="L116" s="39"/>
      <c r="M116" s="39"/>
      <c r="N116" s="43"/>
      <c r="O116" s="33"/>
      <c r="P116" s="44"/>
      <c r="Q116" s="45"/>
      <c r="R116" s="66" t="e">
        <f t="shared" si="12"/>
        <v>#DIV/0!</v>
      </c>
      <c r="S116" s="66" t="e">
        <f t="shared" si="13"/>
        <v>#DIV/0!</v>
      </c>
      <c r="T116" s="66" t="e">
        <f t="shared" si="14"/>
        <v>#DIV/0!</v>
      </c>
      <c r="U116" s="66" t="e">
        <f t="shared" si="15"/>
        <v>#DIV/0!</v>
      </c>
      <c r="V116" s="66" t="e">
        <f t="shared" si="16"/>
        <v>#DIV/0!</v>
      </c>
      <c r="W116" s="67">
        <v>30</v>
      </c>
      <c r="X116" s="58">
        <f t="shared" si="17"/>
        <v>100</v>
      </c>
      <c r="Y116" s="68" t="e">
        <f t="shared" si="18"/>
        <v>#DIV/0!</v>
      </c>
      <c r="Z116" s="63">
        <f t="shared" si="21"/>
        <v>0</v>
      </c>
      <c r="AA116" s="62">
        <f t="shared" si="21"/>
        <v>0</v>
      </c>
      <c r="AB116" s="57" t="e">
        <f t="shared" si="19"/>
        <v>#DIV/0!</v>
      </c>
      <c r="AC116" s="58" t="e">
        <f t="shared" si="20"/>
        <v>#DIV/0!</v>
      </c>
    </row>
    <row r="117" spans="2:29" x14ac:dyDescent="0.35">
      <c r="B117" s="71"/>
      <c r="C117" s="71"/>
      <c r="D117" s="71"/>
      <c r="E117" s="71"/>
      <c r="F117" s="71"/>
      <c r="G117" s="39"/>
      <c r="H117" s="39"/>
      <c r="I117" s="39"/>
      <c r="J117" s="39"/>
      <c r="K117" s="39"/>
      <c r="L117" s="39"/>
      <c r="M117" s="39"/>
      <c r="N117" s="43"/>
      <c r="O117" s="33"/>
      <c r="P117" s="44"/>
      <c r="Q117" s="45"/>
      <c r="R117" s="66" t="e">
        <f t="shared" si="12"/>
        <v>#DIV/0!</v>
      </c>
      <c r="S117" s="66" t="e">
        <f t="shared" si="13"/>
        <v>#DIV/0!</v>
      </c>
      <c r="T117" s="66" t="e">
        <f t="shared" si="14"/>
        <v>#DIV/0!</v>
      </c>
      <c r="U117" s="66" t="e">
        <f t="shared" si="15"/>
        <v>#DIV/0!</v>
      </c>
      <c r="V117" s="66" t="e">
        <f t="shared" si="16"/>
        <v>#DIV/0!</v>
      </c>
      <c r="W117" s="67">
        <v>30</v>
      </c>
      <c r="X117" s="58">
        <f t="shared" si="17"/>
        <v>100</v>
      </c>
      <c r="Y117" s="68" t="e">
        <f t="shared" si="18"/>
        <v>#DIV/0!</v>
      </c>
      <c r="Z117" s="63">
        <f t="shared" si="21"/>
        <v>0</v>
      </c>
      <c r="AA117" s="62">
        <f t="shared" si="21"/>
        <v>0</v>
      </c>
      <c r="AB117" s="57" t="e">
        <f t="shared" si="19"/>
        <v>#DIV/0!</v>
      </c>
      <c r="AC117" s="58" t="e">
        <f t="shared" si="20"/>
        <v>#DIV/0!</v>
      </c>
    </row>
    <row r="118" spans="2:29" x14ac:dyDescent="0.35">
      <c r="B118" s="71"/>
      <c r="C118" s="71"/>
      <c r="D118" s="71"/>
      <c r="E118" s="71"/>
      <c r="F118" s="71"/>
      <c r="G118" s="39"/>
      <c r="H118" s="39"/>
      <c r="I118" s="39"/>
      <c r="J118" s="39"/>
      <c r="K118" s="39"/>
      <c r="L118" s="39"/>
      <c r="M118" s="39"/>
      <c r="N118" s="43"/>
      <c r="O118" s="33"/>
      <c r="P118" s="44"/>
      <c r="Q118" s="45"/>
      <c r="R118" s="66" t="e">
        <f t="shared" si="12"/>
        <v>#DIV/0!</v>
      </c>
      <c r="S118" s="66" t="e">
        <f t="shared" si="13"/>
        <v>#DIV/0!</v>
      </c>
      <c r="T118" s="66" t="e">
        <f t="shared" si="14"/>
        <v>#DIV/0!</v>
      </c>
      <c r="U118" s="66" t="e">
        <f t="shared" si="15"/>
        <v>#DIV/0!</v>
      </c>
      <c r="V118" s="66" t="e">
        <f t="shared" si="16"/>
        <v>#DIV/0!</v>
      </c>
      <c r="W118" s="67">
        <v>30</v>
      </c>
      <c r="X118" s="58">
        <f t="shared" si="17"/>
        <v>100</v>
      </c>
      <c r="Y118" s="68" t="e">
        <f t="shared" si="18"/>
        <v>#DIV/0!</v>
      </c>
      <c r="Z118" s="63">
        <f t="shared" si="21"/>
        <v>0</v>
      </c>
      <c r="AA118" s="62">
        <f t="shared" si="21"/>
        <v>0</v>
      </c>
      <c r="AB118" s="57" t="e">
        <f t="shared" si="19"/>
        <v>#DIV/0!</v>
      </c>
      <c r="AC118" s="58" t="e">
        <f t="shared" si="20"/>
        <v>#DIV/0!</v>
      </c>
    </row>
    <row r="119" spans="2:29" x14ac:dyDescent="0.35">
      <c r="B119" s="71"/>
      <c r="C119" s="71"/>
      <c r="D119" s="71"/>
      <c r="E119" s="71"/>
      <c r="F119" s="71"/>
      <c r="G119" s="39"/>
      <c r="H119" s="39"/>
      <c r="I119" s="39"/>
      <c r="J119" s="39"/>
      <c r="K119" s="39"/>
      <c r="L119" s="39"/>
      <c r="M119" s="39"/>
      <c r="N119" s="43"/>
      <c r="O119" s="33"/>
      <c r="P119" s="10"/>
      <c r="Q119" s="11"/>
      <c r="R119" s="66" t="e">
        <f t="shared" si="12"/>
        <v>#DIV/0!</v>
      </c>
      <c r="S119" s="66" t="e">
        <f t="shared" si="13"/>
        <v>#DIV/0!</v>
      </c>
      <c r="T119" s="66" t="e">
        <f t="shared" si="14"/>
        <v>#DIV/0!</v>
      </c>
      <c r="U119" s="66" t="e">
        <f t="shared" si="15"/>
        <v>#DIV/0!</v>
      </c>
      <c r="V119" s="66" t="e">
        <f t="shared" si="16"/>
        <v>#DIV/0!</v>
      </c>
      <c r="W119" s="67">
        <v>30</v>
      </c>
      <c r="X119" s="58">
        <f t="shared" si="17"/>
        <v>100</v>
      </c>
      <c r="Y119" s="68" t="e">
        <f t="shared" si="18"/>
        <v>#DIV/0!</v>
      </c>
      <c r="Z119" s="63">
        <f t="shared" si="21"/>
        <v>0</v>
      </c>
      <c r="AA119" s="62">
        <f t="shared" si="21"/>
        <v>0</v>
      </c>
      <c r="AB119" s="57" t="e">
        <f t="shared" si="19"/>
        <v>#DIV/0!</v>
      </c>
      <c r="AC119" s="58" t="e">
        <f t="shared" si="20"/>
        <v>#DIV/0!</v>
      </c>
    </row>
    <row r="120" spans="2:29" x14ac:dyDescent="0.35">
      <c r="B120" s="71"/>
      <c r="C120" s="71"/>
      <c r="D120" s="71"/>
      <c r="E120" s="71"/>
      <c r="F120" s="71"/>
      <c r="G120" s="39"/>
      <c r="H120" s="39"/>
      <c r="I120" s="39"/>
      <c r="J120" s="39"/>
      <c r="K120" s="39"/>
      <c r="L120" s="39"/>
      <c r="M120" s="39"/>
      <c r="N120" s="43"/>
      <c r="O120" s="33"/>
      <c r="P120" s="44"/>
      <c r="Q120" s="45"/>
      <c r="R120" s="66" t="e">
        <f t="shared" si="12"/>
        <v>#DIV/0!</v>
      </c>
      <c r="S120" s="66" t="e">
        <f t="shared" si="13"/>
        <v>#DIV/0!</v>
      </c>
      <c r="T120" s="66" t="e">
        <f t="shared" si="14"/>
        <v>#DIV/0!</v>
      </c>
      <c r="U120" s="66" t="e">
        <f t="shared" si="15"/>
        <v>#DIV/0!</v>
      </c>
      <c r="V120" s="66" t="e">
        <f t="shared" si="16"/>
        <v>#DIV/0!</v>
      </c>
      <c r="W120" s="67">
        <v>30</v>
      </c>
      <c r="X120" s="58">
        <f t="shared" si="17"/>
        <v>100</v>
      </c>
      <c r="Y120" s="68" t="e">
        <f t="shared" si="18"/>
        <v>#DIV/0!</v>
      </c>
      <c r="Z120" s="63">
        <f t="shared" si="21"/>
        <v>0</v>
      </c>
      <c r="AA120" s="62">
        <f t="shared" si="21"/>
        <v>0</v>
      </c>
      <c r="AB120" s="57" t="e">
        <f t="shared" si="19"/>
        <v>#DIV/0!</v>
      </c>
      <c r="AC120" s="58" t="e">
        <f t="shared" si="20"/>
        <v>#DIV/0!</v>
      </c>
    </row>
    <row r="121" spans="2:29" x14ac:dyDescent="0.35">
      <c r="B121" s="71"/>
      <c r="C121" s="71"/>
      <c r="D121" s="71"/>
      <c r="E121" s="71"/>
      <c r="F121" s="71"/>
      <c r="G121" s="39"/>
      <c r="H121" s="39"/>
      <c r="I121" s="39"/>
      <c r="J121" s="39"/>
      <c r="K121" s="39"/>
      <c r="L121" s="39"/>
      <c r="M121" s="39"/>
      <c r="N121" s="43"/>
      <c r="O121" s="33"/>
      <c r="P121" s="10"/>
      <c r="Q121" s="11"/>
      <c r="R121" s="66" t="e">
        <f t="shared" si="12"/>
        <v>#DIV/0!</v>
      </c>
      <c r="S121" s="66" t="e">
        <f t="shared" si="13"/>
        <v>#DIV/0!</v>
      </c>
      <c r="T121" s="66" t="e">
        <f t="shared" si="14"/>
        <v>#DIV/0!</v>
      </c>
      <c r="U121" s="66" t="e">
        <f t="shared" si="15"/>
        <v>#DIV/0!</v>
      </c>
      <c r="V121" s="66" t="e">
        <f t="shared" si="16"/>
        <v>#DIV/0!</v>
      </c>
      <c r="W121" s="67">
        <v>30</v>
      </c>
      <c r="X121" s="58">
        <f t="shared" si="17"/>
        <v>100</v>
      </c>
      <c r="Y121" s="68" t="e">
        <f t="shared" si="18"/>
        <v>#DIV/0!</v>
      </c>
      <c r="Z121" s="63">
        <f t="shared" si="21"/>
        <v>0</v>
      </c>
      <c r="AA121" s="62">
        <f t="shared" si="21"/>
        <v>0</v>
      </c>
      <c r="AB121" s="57" t="e">
        <f t="shared" si="19"/>
        <v>#DIV/0!</v>
      </c>
      <c r="AC121" s="58" t="e">
        <f t="shared" si="20"/>
        <v>#DIV/0!</v>
      </c>
    </row>
    <row r="122" spans="2:29" x14ac:dyDescent="0.35">
      <c r="B122" s="71"/>
      <c r="C122" s="71"/>
      <c r="D122" s="71"/>
      <c r="E122" s="71"/>
      <c r="F122" s="71"/>
      <c r="G122" s="39"/>
      <c r="H122" s="39"/>
      <c r="I122" s="39"/>
      <c r="J122" s="39"/>
      <c r="K122" s="39"/>
      <c r="L122" s="39"/>
      <c r="M122" s="39"/>
      <c r="N122" s="43"/>
      <c r="O122" s="33"/>
      <c r="P122" s="44"/>
      <c r="Q122" s="45"/>
      <c r="R122" s="66" t="e">
        <f t="shared" si="12"/>
        <v>#DIV/0!</v>
      </c>
      <c r="S122" s="66" t="e">
        <f t="shared" si="13"/>
        <v>#DIV/0!</v>
      </c>
      <c r="T122" s="66" t="e">
        <f t="shared" si="14"/>
        <v>#DIV/0!</v>
      </c>
      <c r="U122" s="66" t="e">
        <f t="shared" si="15"/>
        <v>#DIV/0!</v>
      </c>
      <c r="V122" s="66" t="e">
        <f t="shared" si="16"/>
        <v>#DIV/0!</v>
      </c>
      <c r="W122" s="67">
        <v>30</v>
      </c>
      <c r="X122" s="58">
        <f t="shared" si="17"/>
        <v>100</v>
      </c>
      <c r="Y122" s="68" t="e">
        <f t="shared" si="18"/>
        <v>#DIV/0!</v>
      </c>
      <c r="Z122" s="63">
        <f t="shared" ref="Z122:AA145" si="22">P122</f>
        <v>0</v>
      </c>
      <c r="AA122" s="62">
        <f t="shared" si="22"/>
        <v>0</v>
      </c>
      <c r="AB122" s="57" t="e">
        <f t="shared" si="19"/>
        <v>#DIV/0!</v>
      </c>
      <c r="AC122" s="58" t="e">
        <f t="shared" si="20"/>
        <v>#DIV/0!</v>
      </c>
    </row>
    <row r="123" spans="2:29" x14ac:dyDescent="0.35">
      <c r="B123" s="71"/>
      <c r="C123" s="71"/>
      <c r="D123" s="71"/>
      <c r="E123" s="71"/>
      <c r="F123" s="71"/>
      <c r="G123" s="39"/>
      <c r="H123" s="39"/>
      <c r="I123" s="39"/>
      <c r="J123" s="39"/>
      <c r="K123" s="39"/>
      <c r="L123" s="39"/>
      <c r="M123" s="39"/>
      <c r="N123" s="43"/>
      <c r="O123" s="33"/>
      <c r="P123" s="44"/>
      <c r="Q123" s="45"/>
      <c r="R123" s="66" t="e">
        <f t="shared" si="12"/>
        <v>#DIV/0!</v>
      </c>
      <c r="S123" s="66" t="e">
        <f t="shared" si="13"/>
        <v>#DIV/0!</v>
      </c>
      <c r="T123" s="66" t="e">
        <f t="shared" si="14"/>
        <v>#DIV/0!</v>
      </c>
      <c r="U123" s="66" t="e">
        <f t="shared" si="15"/>
        <v>#DIV/0!</v>
      </c>
      <c r="V123" s="66" t="e">
        <f t="shared" si="16"/>
        <v>#DIV/0!</v>
      </c>
      <c r="W123" s="67">
        <v>30</v>
      </c>
      <c r="X123" s="58">
        <f t="shared" si="17"/>
        <v>100</v>
      </c>
      <c r="Y123" s="68" t="e">
        <f t="shared" si="18"/>
        <v>#DIV/0!</v>
      </c>
      <c r="Z123" s="63">
        <f t="shared" si="22"/>
        <v>0</v>
      </c>
      <c r="AA123" s="62">
        <f t="shared" si="22"/>
        <v>0</v>
      </c>
      <c r="AB123" s="57" t="e">
        <f t="shared" si="19"/>
        <v>#DIV/0!</v>
      </c>
      <c r="AC123" s="58" t="e">
        <f t="shared" si="20"/>
        <v>#DIV/0!</v>
      </c>
    </row>
    <row r="124" spans="2:29" x14ac:dyDescent="0.35">
      <c r="B124" s="71"/>
      <c r="C124" s="71"/>
      <c r="D124" s="71"/>
      <c r="E124" s="71"/>
      <c r="F124" s="71"/>
      <c r="G124" s="39"/>
      <c r="H124" s="39"/>
      <c r="I124" s="39"/>
      <c r="J124" s="39"/>
      <c r="K124" s="39"/>
      <c r="L124" s="39"/>
      <c r="M124" s="39"/>
      <c r="N124" s="43"/>
      <c r="O124" s="33"/>
      <c r="P124" s="10"/>
      <c r="Q124" s="11"/>
      <c r="R124" s="66" t="e">
        <f t="shared" si="12"/>
        <v>#DIV/0!</v>
      </c>
      <c r="S124" s="66" t="e">
        <f t="shared" si="13"/>
        <v>#DIV/0!</v>
      </c>
      <c r="T124" s="66" t="e">
        <f t="shared" si="14"/>
        <v>#DIV/0!</v>
      </c>
      <c r="U124" s="66" t="e">
        <f t="shared" si="15"/>
        <v>#DIV/0!</v>
      </c>
      <c r="V124" s="66" t="e">
        <f t="shared" si="16"/>
        <v>#DIV/0!</v>
      </c>
      <c r="W124" s="67">
        <v>30</v>
      </c>
      <c r="X124" s="58">
        <f t="shared" si="17"/>
        <v>100</v>
      </c>
      <c r="Y124" s="68" t="e">
        <f t="shared" si="18"/>
        <v>#DIV/0!</v>
      </c>
      <c r="Z124" s="63">
        <f t="shared" si="22"/>
        <v>0</v>
      </c>
      <c r="AA124" s="62">
        <f t="shared" si="22"/>
        <v>0</v>
      </c>
      <c r="AB124" s="57" t="e">
        <f t="shared" si="19"/>
        <v>#DIV/0!</v>
      </c>
      <c r="AC124" s="58" t="e">
        <f t="shared" si="20"/>
        <v>#DIV/0!</v>
      </c>
    </row>
    <row r="125" spans="2:29" x14ac:dyDescent="0.35">
      <c r="B125" s="71"/>
      <c r="C125" s="71"/>
      <c r="D125" s="71"/>
      <c r="E125" s="71"/>
      <c r="F125" s="71"/>
      <c r="G125" s="39"/>
      <c r="H125" s="39"/>
      <c r="I125" s="39"/>
      <c r="J125" s="39"/>
      <c r="K125" s="39"/>
      <c r="L125" s="39"/>
      <c r="M125" s="39"/>
      <c r="N125" s="43"/>
      <c r="O125" s="33"/>
      <c r="P125" s="44"/>
      <c r="Q125" s="45"/>
      <c r="R125" s="66" t="e">
        <f t="shared" si="12"/>
        <v>#DIV/0!</v>
      </c>
      <c r="S125" s="66" t="e">
        <f t="shared" si="13"/>
        <v>#DIV/0!</v>
      </c>
      <c r="T125" s="66" t="e">
        <f t="shared" si="14"/>
        <v>#DIV/0!</v>
      </c>
      <c r="U125" s="66" t="e">
        <f t="shared" si="15"/>
        <v>#DIV/0!</v>
      </c>
      <c r="V125" s="66" t="e">
        <f t="shared" si="16"/>
        <v>#DIV/0!</v>
      </c>
      <c r="W125" s="67">
        <v>30</v>
      </c>
      <c r="X125" s="58">
        <f t="shared" si="17"/>
        <v>100</v>
      </c>
      <c r="Y125" s="68" t="e">
        <f t="shared" si="18"/>
        <v>#DIV/0!</v>
      </c>
      <c r="Z125" s="63">
        <f t="shared" si="22"/>
        <v>0</v>
      </c>
      <c r="AA125" s="62">
        <f t="shared" si="22"/>
        <v>0</v>
      </c>
      <c r="AB125" s="57" t="e">
        <f t="shared" si="19"/>
        <v>#DIV/0!</v>
      </c>
      <c r="AC125" s="58" t="e">
        <f t="shared" si="20"/>
        <v>#DIV/0!</v>
      </c>
    </row>
    <row r="126" spans="2:29" x14ac:dyDescent="0.35">
      <c r="B126" s="71"/>
      <c r="C126" s="71"/>
      <c r="D126" s="71"/>
      <c r="E126" s="71"/>
      <c r="F126" s="71"/>
      <c r="G126" s="39"/>
      <c r="H126" s="39"/>
      <c r="I126" s="39"/>
      <c r="J126" s="39"/>
      <c r="K126" s="39"/>
      <c r="L126" s="39"/>
      <c r="M126" s="39"/>
      <c r="N126" s="43"/>
      <c r="O126" s="33"/>
      <c r="P126" s="44"/>
      <c r="Q126" s="45"/>
      <c r="R126" s="66" t="e">
        <f t="shared" si="12"/>
        <v>#DIV/0!</v>
      </c>
      <c r="S126" s="66" t="e">
        <f t="shared" si="13"/>
        <v>#DIV/0!</v>
      </c>
      <c r="T126" s="66" t="e">
        <f t="shared" si="14"/>
        <v>#DIV/0!</v>
      </c>
      <c r="U126" s="66" t="e">
        <f t="shared" si="15"/>
        <v>#DIV/0!</v>
      </c>
      <c r="V126" s="66" t="e">
        <f t="shared" si="16"/>
        <v>#DIV/0!</v>
      </c>
      <c r="W126" s="67">
        <v>30</v>
      </c>
      <c r="X126" s="58">
        <f t="shared" si="17"/>
        <v>100</v>
      </c>
      <c r="Y126" s="68" t="e">
        <f t="shared" si="18"/>
        <v>#DIV/0!</v>
      </c>
      <c r="Z126" s="63">
        <f t="shared" si="22"/>
        <v>0</v>
      </c>
      <c r="AA126" s="62">
        <f t="shared" si="22"/>
        <v>0</v>
      </c>
      <c r="AB126" s="57" t="e">
        <f t="shared" si="19"/>
        <v>#DIV/0!</v>
      </c>
      <c r="AC126" s="58" t="e">
        <f t="shared" si="20"/>
        <v>#DIV/0!</v>
      </c>
    </row>
    <row r="127" spans="2:29" x14ac:dyDescent="0.35">
      <c r="B127" s="71"/>
      <c r="C127" s="71"/>
      <c r="D127" s="71"/>
      <c r="E127" s="71"/>
      <c r="F127" s="71"/>
      <c r="G127" s="39"/>
      <c r="H127" s="39"/>
      <c r="I127" s="39"/>
      <c r="J127" s="39"/>
      <c r="K127" s="39"/>
      <c r="L127" s="39"/>
      <c r="M127" s="39"/>
      <c r="N127" s="43"/>
      <c r="O127" s="33"/>
      <c r="P127" s="10"/>
      <c r="Q127" s="11"/>
      <c r="R127" s="66" t="e">
        <f t="shared" si="12"/>
        <v>#DIV/0!</v>
      </c>
      <c r="S127" s="66" t="e">
        <f t="shared" si="13"/>
        <v>#DIV/0!</v>
      </c>
      <c r="T127" s="66" t="e">
        <f t="shared" si="14"/>
        <v>#DIV/0!</v>
      </c>
      <c r="U127" s="66" t="e">
        <f t="shared" si="15"/>
        <v>#DIV/0!</v>
      </c>
      <c r="V127" s="66" t="e">
        <f t="shared" si="16"/>
        <v>#DIV/0!</v>
      </c>
      <c r="W127" s="67">
        <v>30</v>
      </c>
      <c r="X127" s="58">
        <f t="shared" si="17"/>
        <v>100</v>
      </c>
      <c r="Y127" s="68" t="e">
        <f t="shared" si="18"/>
        <v>#DIV/0!</v>
      </c>
      <c r="Z127" s="63">
        <f t="shared" si="22"/>
        <v>0</v>
      </c>
      <c r="AA127" s="62">
        <f t="shared" si="22"/>
        <v>0</v>
      </c>
      <c r="AB127" s="57" t="e">
        <f t="shared" si="19"/>
        <v>#DIV/0!</v>
      </c>
      <c r="AC127" s="58" t="e">
        <f t="shared" si="20"/>
        <v>#DIV/0!</v>
      </c>
    </row>
    <row r="128" spans="2:29" x14ac:dyDescent="0.35">
      <c r="B128" s="71"/>
      <c r="C128" s="71"/>
      <c r="D128" s="71"/>
      <c r="E128" s="71"/>
      <c r="F128" s="71"/>
      <c r="G128" s="39"/>
      <c r="H128" s="39"/>
      <c r="I128" s="39"/>
      <c r="J128" s="39"/>
      <c r="K128" s="39"/>
      <c r="L128" s="39"/>
      <c r="M128" s="39"/>
      <c r="N128" s="43"/>
      <c r="O128" s="33"/>
      <c r="P128" s="10"/>
      <c r="Q128" s="11"/>
      <c r="R128" s="66" t="e">
        <f t="shared" si="12"/>
        <v>#DIV/0!</v>
      </c>
      <c r="S128" s="66" t="e">
        <f t="shared" si="13"/>
        <v>#DIV/0!</v>
      </c>
      <c r="T128" s="66" t="e">
        <f t="shared" si="14"/>
        <v>#DIV/0!</v>
      </c>
      <c r="U128" s="66" t="e">
        <f t="shared" si="15"/>
        <v>#DIV/0!</v>
      </c>
      <c r="V128" s="66" t="e">
        <f t="shared" si="16"/>
        <v>#DIV/0!</v>
      </c>
      <c r="W128" s="67">
        <v>30</v>
      </c>
      <c r="X128" s="58">
        <f t="shared" si="17"/>
        <v>100</v>
      </c>
      <c r="Y128" s="68" t="e">
        <f t="shared" si="18"/>
        <v>#DIV/0!</v>
      </c>
      <c r="Z128" s="63">
        <f t="shared" si="22"/>
        <v>0</v>
      </c>
      <c r="AA128" s="62">
        <f t="shared" si="22"/>
        <v>0</v>
      </c>
      <c r="AB128" s="57" t="e">
        <f t="shared" si="19"/>
        <v>#DIV/0!</v>
      </c>
      <c r="AC128" s="58" t="e">
        <f t="shared" si="20"/>
        <v>#DIV/0!</v>
      </c>
    </row>
    <row r="129" spans="2:29" x14ac:dyDescent="0.35">
      <c r="B129" s="71"/>
      <c r="C129" s="71"/>
      <c r="D129" s="71"/>
      <c r="E129" s="71"/>
      <c r="F129" s="71"/>
      <c r="G129" s="39"/>
      <c r="H129" s="39"/>
      <c r="I129" s="39"/>
      <c r="J129" s="39"/>
      <c r="K129" s="39"/>
      <c r="L129" s="39"/>
      <c r="M129" s="39"/>
      <c r="N129" s="43"/>
      <c r="O129" s="33"/>
      <c r="P129" s="15"/>
      <c r="Q129" s="15"/>
      <c r="R129" s="66" t="e">
        <f t="shared" si="12"/>
        <v>#DIV/0!</v>
      </c>
      <c r="S129" s="66" t="e">
        <f t="shared" si="13"/>
        <v>#DIV/0!</v>
      </c>
      <c r="T129" s="66" t="e">
        <f t="shared" si="14"/>
        <v>#DIV/0!</v>
      </c>
      <c r="U129" s="66" t="e">
        <f t="shared" si="15"/>
        <v>#DIV/0!</v>
      </c>
      <c r="V129" s="66" t="e">
        <f t="shared" si="16"/>
        <v>#DIV/0!</v>
      </c>
      <c r="W129" s="67">
        <v>30</v>
      </c>
      <c r="X129" s="58">
        <f t="shared" si="17"/>
        <v>100</v>
      </c>
      <c r="Y129" s="68" t="e">
        <f t="shared" si="18"/>
        <v>#DIV/0!</v>
      </c>
      <c r="Z129" s="63">
        <f t="shared" si="22"/>
        <v>0</v>
      </c>
      <c r="AA129" s="62">
        <f t="shared" si="22"/>
        <v>0</v>
      </c>
      <c r="AB129" s="57" t="e">
        <f t="shared" si="19"/>
        <v>#DIV/0!</v>
      </c>
      <c r="AC129" s="58" t="e">
        <f t="shared" si="20"/>
        <v>#DIV/0!</v>
      </c>
    </row>
    <row r="130" spans="2:29" x14ac:dyDescent="0.35">
      <c r="B130" s="71"/>
      <c r="C130" s="71"/>
      <c r="D130" s="71"/>
      <c r="E130" s="71"/>
      <c r="F130" s="71"/>
      <c r="G130" s="39"/>
      <c r="H130" s="39"/>
      <c r="I130" s="39"/>
      <c r="J130" s="39"/>
      <c r="K130" s="39"/>
      <c r="L130" s="39"/>
      <c r="M130" s="39"/>
      <c r="N130" s="43"/>
      <c r="O130" s="33"/>
      <c r="P130" s="48"/>
      <c r="Q130" s="48"/>
      <c r="R130" s="66" t="e">
        <f t="shared" ref="R130:R145" si="23">Z130*((250+(100*X130/100))/1000)*(100/(100-(100*X130/100)))</f>
        <v>#DIV/0!</v>
      </c>
      <c r="S130" s="66" t="e">
        <f t="shared" ref="S130:S145" si="24">IF(X130="","",R130*(W130/10*15))</f>
        <v>#DIV/0!</v>
      </c>
      <c r="T130" s="66" t="e">
        <f t="shared" ref="T130:T145" si="25">AA130*((250+(100*X130/100))/1000)*(100/(100-(100*X130/100)))</f>
        <v>#DIV/0!</v>
      </c>
      <c r="U130" s="66" t="e">
        <f t="shared" ref="U130:U145" si="26">IF(X130="","",T130*(W130/10*15))</f>
        <v>#DIV/0!</v>
      </c>
      <c r="V130" s="66" t="e">
        <f t="shared" ref="V130:V145" si="27">IF(Z130="","",S130+U130)</f>
        <v>#DIV/0!</v>
      </c>
      <c r="W130" s="67">
        <v>30</v>
      </c>
      <c r="X130" s="58">
        <f t="shared" ref="X130:X145" si="28">100-O130</f>
        <v>100</v>
      </c>
      <c r="Y130" s="68" t="e">
        <f t="shared" ref="Y130:Y145" si="29">IF(X130="","",((400+X130)/1000)*(100/(100-X130)))</f>
        <v>#DIV/0!</v>
      </c>
      <c r="Z130" s="63">
        <f t="shared" si="22"/>
        <v>0</v>
      </c>
      <c r="AA130" s="62">
        <f t="shared" si="22"/>
        <v>0</v>
      </c>
      <c r="AB130" s="57" t="e">
        <f t="shared" ref="AB130:AB145" si="30">R130*10</f>
        <v>#DIV/0!</v>
      </c>
      <c r="AC130" s="58" t="e">
        <f t="shared" ref="AC130:AC145" si="31">T130*10</f>
        <v>#DIV/0!</v>
      </c>
    </row>
    <row r="131" spans="2:29" x14ac:dyDescent="0.35">
      <c r="B131" s="71"/>
      <c r="C131" s="71"/>
      <c r="D131" s="71"/>
      <c r="E131" s="71"/>
      <c r="F131" s="71"/>
      <c r="G131" s="39"/>
      <c r="H131" s="39"/>
      <c r="I131" s="39"/>
      <c r="J131" s="39"/>
      <c r="K131" s="39"/>
      <c r="L131" s="39"/>
      <c r="M131" s="39"/>
      <c r="N131" s="43"/>
      <c r="O131" s="33"/>
      <c r="P131" s="15"/>
      <c r="Q131" s="15"/>
      <c r="R131" s="66" t="e">
        <f t="shared" si="23"/>
        <v>#DIV/0!</v>
      </c>
      <c r="S131" s="66" t="e">
        <f t="shared" si="24"/>
        <v>#DIV/0!</v>
      </c>
      <c r="T131" s="66" t="e">
        <f t="shared" si="25"/>
        <v>#DIV/0!</v>
      </c>
      <c r="U131" s="66" t="e">
        <f t="shared" si="26"/>
        <v>#DIV/0!</v>
      </c>
      <c r="V131" s="66" t="e">
        <f t="shared" si="27"/>
        <v>#DIV/0!</v>
      </c>
      <c r="W131" s="67">
        <v>30</v>
      </c>
      <c r="X131" s="58">
        <f t="shared" si="28"/>
        <v>100</v>
      </c>
      <c r="Y131" s="68" t="e">
        <f t="shared" si="29"/>
        <v>#DIV/0!</v>
      </c>
      <c r="Z131" s="63">
        <f t="shared" si="22"/>
        <v>0</v>
      </c>
      <c r="AA131" s="62">
        <f t="shared" si="22"/>
        <v>0</v>
      </c>
      <c r="AB131" s="57" t="e">
        <f t="shared" si="30"/>
        <v>#DIV/0!</v>
      </c>
      <c r="AC131" s="58" t="e">
        <f t="shared" si="31"/>
        <v>#DIV/0!</v>
      </c>
    </row>
    <row r="132" spans="2:29" x14ac:dyDescent="0.35">
      <c r="B132" s="71"/>
      <c r="C132" s="71"/>
      <c r="D132" s="71"/>
      <c r="E132" s="71"/>
      <c r="F132" s="71"/>
      <c r="G132" s="39"/>
      <c r="H132" s="39"/>
      <c r="I132" s="39"/>
      <c r="J132" s="39"/>
      <c r="K132" s="39"/>
      <c r="L132" s="39"/>
      <c r="M132" s="39"/>
      <c r="N132" s="43"/>
      <c r="O132" s="33"/>
      <c r="P132" s="15"/>
      <c r="Q132" s="15"/>
      <c r="R132" s="66" t="e">
        <f t="shared" si="23"/>
        <v>#DIV/0!</v>
      </c>
      <c r="S132" s="66" t="e">
        <f t="shared" si="24"/>
        <v>#DIV/0!</v>
      </c>
      <c r="T132" s="66" t="e">
        <f t="shared" si="25"/>
        <v>#DIV/0!</v>
      </c>
      <c r="U132" s="66" t="e">
        <f t="shared" si="26"/>
        <v>#DIV/0!</v>
      </c>
      <c r="V132" s="66" t="e">
        <f t="shared" si="27"/>
        <v>#DIV/0!</v>
      </c>
      <c r="W132" s="67">
        <v>30</v>
      </c>
      <c r="X132" s="58">
        <f t="shared" si="28"/>
        <v>100</v>
      </c>
      <c r="Y132" s="68" t="e">
        <f t="shared" si="29"/>
        <v>#DIV/0!</v>
      </c>
      <c r="Z132" s="63">
        <f t="shared" si="22"/>
        <v>0</v>
      </c>
      <c r="AA132" s="62">
        <f t="shared" si="22"/>
        <v>0</v>
      </c>
      <c r="AB132" s="57" t="e">
        <f t="shared" si="30"/>
        <v>#DIV/0!</v>
      </c>
      <c r="AC132" s="58" t="e">
        <f t="shared" si="31"/>
        <v>#DIV/0!</v>
      </c>
    </row>
    <row r="133" spans="2:29" x14ac:dyDescent="0.35">
      <c r="B133" s="71"/>
      <c r="C133" s="71"/>
      <c r="D133" s="71"/>
      <c r="E133" s="71"/>
      <c r="F133" s="71"/>
      <c r="G133" s="39"/>
      <c r="H133" s="39"/>
      <c r="I133" s="39"/>
      <c r="J133" s="39"/>
      <c r="K133" s="39"/>
      <c r="L133" s="39"/>
      <c r="M133" s="39"/>
      <c r="N133" s="43"/>
      <c r="O133" s="33"/>
      <c r="P133" s="15"/>
      <c r="Q133" s="15"/>
      <c r="R133" s="66" t="e">
        <f t="shared" si="23"/>
        <v>#DIV/0!</v>
      </c>
      <c r="S133" s="66" t="e">
        <f t="shared" si="24"/>
        <v>#DIV/0!</v>
      </c>
      <c r="T133" s="66" t="e">
        <f t="shared" si="25"/>
        <v>#DIV/0!</v>
      </c>
      <c r="U133" s="66" t="e">
        <f t="shared" si="26"/>
        <v>#DIV/0!</v>
      </c>
      <c r="V133" s="66" t="e">
        <f t="shared" si="27"/>
        <v>#DIV/0!</v>
      </c>
      <c r="W133" s="67">
        <v>30</v>
      </c>
      <c r="X133" s="58">
        <f t="shared" si="28"/>
        <v>100</v>
      </c>
      <c r="Y133" s="68" t="e">
        <f t="shared" si="29"/>
        <v>#DIV/0!</v>
      </c>
      <c r="Z133" s="63">
        <f t="shared" si="22"/>
        <v>0</v>
      </c>
      <c r="AA133" s="62">
        <f t="shared" si="22"/>
        <v>0</v>
      </c>
      <c r="AB133" s="57" t="e">
        <f t="shared" si="30"/>
        <v>#DIV/0!</v>
      </c>
      <c r="AC133" s="58" t="e">
        <f t="shared" si="31"/>
        <v>#DIV/0!</v>
      </c>
    </row>
    <row r="134" spans="2:29" x14ac:dyDescent="0.35">
      <c r="B134" s="71"/>
      <c r="C134" s="71"/>
      <c r="D134" s="71"/>
      <c r="E134" s="71"/>
      <c r="F134" s="71"/>
      <c r="G134" s="39"/>
      <c r="H134" s="39"/>
      <c r="I134" s="39"/>
      <c r="J134" s="39"/>
      <c r="K134" s="39"/>
      <c r="L134" s="39"/>
      <c r="M134" s="39"/>
      <c r="N134" s="43"/>
      <c r="O134" s="33"/>
      <c r="P134" s="15"/>
      <c r="Q134" s="15"/>
      <c r="R134" s="66" t="e">
        <f t="shared" si="23"/>
        <v>#DIV/0!</v>
      </c>
      <c r="S134" s="66" t="e">
        <f t="shared" si="24"/>
        <v>#DIV/0!</v>
      </c>
      <c r="T134" s="66" t="e">
        <f t="shared" si="25"/>
        <v>#DIV/0!</v>
      </c>
      <c r="U134" s="66" t="e">
        <f t="shared" si="26"/>
        <v>#DIV/0!</v>
      </c>
      <c r="V134" s="66" t="e">
        <f t="shared" si="27"/>
        <v>#DIV/0!</v>
      </c>
      <c r="W134" s="67">
        <v>30</v>
      </c>
      <c r="X134" s="58">
        <f t="shared" si="28"/>
        <v>100</v>
      </c>
      <c r="Y134" s="68" t="e">
        <f t="shared" si="29"/>
        <v>#DIV/0!</v>
      </c>
      <c r="Z134" s="63">
        <f t="shared" si="22"/>
        <v>0</v>
      </c>
      <c r="AA134" s="62">
        <f t="shared" si="22"/>
        <v>0</v>
      </c>
      <c r="AB134" s="57" t="e">
        <f t="shared" si="30"/>
        <v>#DIV/0!</v>
      </c>
      <c r="AC134" s="58" t="e">
        <f t="shared" si="31"/>
        <v>#DIV/0!</v>
      </c>
    </row>
    <row r="135" spans="2:29" x14ac:dyDescent="0.35">
      <c r="B135" s="71"/>
      <c r="C135" s="71"/>
      <c r="D135" s="71"/>
      <c r="E135" s="71"/>
      <c r="F135" s="71"/>
      <c r="G135" s="39"/>
      <c r="H135" s="39"/>
      <c r="I135" s="39"/>
      <c r="J135" s="39"/>
      <c r="K135" s="39"/>
      <c r="L135" s="39"/>
      <c r="M135" s="39"/>
      <c r="N135" s="43"/>
      <c r="O135" s="33"/>
      <c r="P135" s="15"/>
      <c r="Q135" s="15"/>
      <c r="R135" s="66" t="e">
        <f t="shared" si="23"/>
        <v>#DIV/0!</v>
      </c>
      <c r="S135" s="66" t="e">
        <f t="shared" si="24"/>
        <v>#DIV/0!</v>
      </c>
      <c r="T135" s="66" t="e">
        <f t="shared" si="25"/>
        <v>#DIV/0!</v>
      </c>
      <c r="U135" s="66" t="e">
        <f t="shared" si="26"/>
        <v>#DIV/0!</v>
      </c>
      <c r="V135" s="66" t="e">
        <f t="shared" si="27"/>
        <v>#DIV/0!</v>
      </c>
      <c r="W135" s="67">
        <v>30</v>
      </c>
      <c r="X135" s="58">
        <f t="shared" si="28"/>
        <v>100</v>
      </c>
      <c r="Y135" s="68" t="e">
        <f t="shared" si="29"/>
        <v>#DIV/0!</v>
      </c>
      <c r="Z135" s="63">
        <f t="shared" si="22"/>
        <v>0</v>
      </c>
      <c r="AA135" s="62">
        <f t="shared" si="22"/>
        <v>0</v>
      </c>
      <c r="AB135" s="57" t="e">
        <f t="shared" si="30"/>
        <v>#DIV/0!</v>
      </c>
      <c r="AC135" s="58" t="e">
        <f t="shared" si="31"/>
        <v>#DIV/0!</v>
      </c>
    </row>
    <row r="136" spans="2:29" x14ac:dyDescent="0.35">
      <c r="B136" s="71"/>
      <c r="C136" s="71"/>
      <c r="D136" s="71"/>
      <c r="E136" s="71"/>
      <c r="F136" s="71"/>
      <c r="G136" s="39"/>
      <c r="H136" s="39"/>
      <c r="I136" s="39"/>
      <c r="J136" s="39"/>
      <c r="K136" s="39"/>
      <c r="L136" s="39"/>
      <c r="M136" s="39"/>
      <c r="N136" s="43"/>
      <c r="O136" s="33"/>
      <c r="P136" s="15"/>
      <c r="Q136" s="15"/>
      <c r="R136" s="66" t="e">
        <f t="shared" si="23"/>
        <v>#DIV/0!</v>
      </c>
      <c r="S136" s="66" t="e">
        <f t="shared" si="24"/>
        <v>#DIV/0!</v>
      </c>
      <c r="T136" s="66" t="e">
        <f t="shared" si="25"/>
        <v>#DIV/0!</v>
      </c>
      <c r="U136" s="66" t="e">
        <f t="shared" si="26"/>
        <v>#DIV/0!</v>
      </c>
      <c r="V136" s="66" t="e">
        <f t="shared" si="27"/>
        <v>#DIV/0!</v>
      </c>
      <c r="W136" s="67">
        <v>30</v>
      </c>
      <c r="X136" s="58">
        <f t="shared" si="28"/>
        <v>100</v>
      </c>
      <c r="Y136" s="68" t="e">
        <f t="shared" si="29"/>
        <v>#DIV/0!</v>
      </c>
      <c r="Z136" s="63">
        <f t="shared" si="22"/>
        <v>0</v>
      </c>
      <c r="AA136" s="62">
        <f t="shared" si="22"/>
        <v>0</v>
      </c>
      <c r="AB136" s="57" t="e">
        <f t="shared" si="30"/>
        <v>#DIV/0!</v>
      </c>
      <c r="AC136" s="58" t="e">
        <f t="shared" si="31"/>
        <v>#DIV/0!</v>
      </c>
    </row>
    <row r="137" spans="2:29" x14ac:dyDescent="0.35">
      <c r="B137" s="71"/>
      <c r="C137" s="71"/>
      <c r="D137" s="71"/>
      <c r="E137" s="71"/>
      <c r="F137" s="71"/>
      <c r="G137" s="39"/>
      <c r="H137" s="39"/>
      <c r="I137" s="39"/>
      <c r="J137" s="39"/>
      <c r="K137" s="39"/>
      <c r="L137" s="39"/>
      <c r="M137" s="39"/>
      <c r="N137" s="43"/>
      <c r="O137" s="33"/>
      <c r="P137" s="15"/>
      <c r="Q137" s="15"/>
      <c r="R137" s="66" t="e">
        <f t="shared" si="23"/>
        <v>#DIV/0!</v>
      </c>
      <c r="S137" s="66" t="e">
        <f t="shared" si="24"/>
        <v>#DIV/0!</v>
      </c>
      <c r="T137" s="66" t="e">
        <f t="shared" si="25"/>
        <v>#DIV/0!</v>
      </c>
      <c r="U137" s="66" t="e">
        <f t="shared" si="26"/>
        <v>#DIV/0!</v>
      </c>
      <c r="V137" s="66" t="e">
        <f t="shared" si="27"/>
        <v>#DIV/0!</v>
      </c>
      <c r="W137" s="67">
        <v>30</v>
      </c>
      <c r="X137" s="58">
        <f t="shared" si="28"/>
        <v>100</v>
      </c>
      <c r="Y137" s="68" t="e">
        <f t="shared" si="29"/>
        <v>#DIV/0!</v>
      </c>
      <c r="Z137" s="63">
        <f t="shared" si="22"/>
        <v>0</v>
      </c>
      <c r="AA137" s="62">
        <f t="shared" si="22"/>
        <v>0</v>
      </c>
      <c r="AB137" s="57" t="e">
        <f t="shared" si="30"/>
        <v>#DIV/0!</v>
      </c>
      <c r="AC137" s="58" t="e">
        <f t="shared" si="31"/>
        <v>#DIV/0!</v>
      </c>
    </row>
    <row r="138" spans="2:29" x14ac:dyDescent="0.35">
      <c r="B138" s="71"/>
      <c r="C138" s="71"/>
      <c r="D138" s="71"/>
      <c r="E138" s="71"/>
      <c r="F138" s="71"/>
      <c r="G138" s="39"/>
      <c r="H138" s="39"/>
      <c r="I138" s="39"/>
      <c r="J138" s="39"/>
      <c r="K138" s="39"/>
      <c r="L138" s="39"/>
      <c r="M138" s="39"/>
      <c r="N138" s="43"/>
      <c r="O138" s="33"/>
      <c r="P138" s="15"/>
      <c r="Q138" s="15"/>
      <c r="R138" s="66" t="e">
        <f t="shared" si="23"/>
        <v>#DIV/0!</v>
      </c>
      <c r="S138" s="66" t="e">
        <f t="shared" si="24"/>
        <v>#DIV/0!</v>
      </c>
      <c r="T138" s="66" t="e">
        <f t="shared" si="25"/>
        <v>#DIV/0!</v>
      </c>
      <c r="U138" s="66" t="e">
        <f t="shared" si="26"/>
        <v>#DIV/0!</v>
      </c>
      <c r="V138" s="66" t="e">
        <f t="shared" si="27"/>
        <v>#DIV/0!</v>
      </c>
      <c r="W138" s="67">
        <v>30</v>
      </c>
      <c r="X138" s="58">
        <f t="shared" si="28"/>
        <v>100</v>
      </c>
      <c r="Y138" s="68" t="e">
        <f t="shared" si="29"/>
        <v>#DIV/0!</v>
      </c>
      <c r="Z138" s="63">
        <f t="shared" si="22"/>
        <v>0</v>
      </c>
      <c r="AA138" s="62">
        <f t="shared" si="22"/>
        <v>0</v>
      </c>
      <c r="AB138" s="57" t="e">
        <f t="shared" si="30"/>
        <v>#DIV/0!</v>
      </c>
      <c r="AC138" s="58" t="e">
        <f t="shared" si="31"/>
        <v>#DIV/0!</v>
      </c>
    </row>
    <row r="139" spans="2:29" x14ac:dyDescent="0.35">
      <c r="B139" s="71"/>
      <c r="C139" s="71"/>
      <c r="D139" s="71"/>
      <c r="E139" s="71"/>
      <c r="F139" s="71"/>
      <c r="G139" s="39"/>
      <c r="H139" s="39"/>
      <c r="I139" s="39"/>
      <c r="J139" s="39"/>
      <c r="K139" s="39"/>
      <c r="L139" s="39"/>
      <c r="M139" s="39"/>
      <c r="N139" s="43"/>
      <c r="O139" s="33"/>
      <c r="P139" s="15"/>
      <c r="Q139" s="15"/>
      <c r="R139" s="66" t="e">
        <f t="shared" si="23"/>
        <v>#DIV/0!</v>
      </c>
      <c r="S139" s="66" t="e">
        <f t="shared" si="24"/>
        <v>#DIV/0!</v>
      </c>
      <c r="T139" s="66" t="e">
        <f t="shared" si="25"/>
        <v>#DIV/0!</v>
      </c>
      <c r="U139" s="66" t="e">
        <f t="shared" si="26"/>
        <v>#DIV/0!</v>
      </c>
      <c r="V139" s="66" t="e">
        <f t="shared" si="27"/>
        <v>#DIV/0!</v>
      </c>
      <c r="W139" s="67">
        <v>30</v>
      </c>
      <c r="X139" s="58">
        <f t="shared" si="28"/>
        <v>100</v>
      </c>
      <c r="Y139" s="68" t="e">
        <f t="shared" si="29"/>
        <v>#DIV/0!</v>
      </c>
      <c r="Z139" s="63">
        <f t="shared" si="22"/>
        <v>0</v>
      </c>
      <c r="AA139" s="62">
        <f t="shared" si="22"/>
        <v>0</v>
      </c>
      <c r="AB139" s="57" t="e">
        <f t="shared" si="30"/>
        <v>#DIV/0!</v>
      </c>
      <c r="AC139" s="58" t="e">
        <f t="shared" si="31"/>
        <v>#DIV/0!</v>
      </c>
    </row>
    <row r="140" spans="2:29" x14ac:dyDescent="0.35">
      <c r="B140" s="71"/>
      <c r="C140" s="71"/>
      <c r="D140" s="71"/>
      <c r="E140" s="71"/>
      <c r="F140" s="71"/>
      <c r="G140" s="39"/>
      <c r="H140" s="39"/>
      <c r="I140" s="39"/>
      <c r="J140" s="39"/>
      <c r="K140" s="39"/>
      <c r="L140" s="39"/>
      <c r="M140" s="39"/>
      <c r="N140" s="43"/>
      <c r="O140" s="33"/>
      <c r="P140" s="48"/>
      <c r="Q140" s="48"/>
      <c r="R140" s="66" t="e">
        <f t="shared" si="23"/>
        <v>#DIV/0!</v>
      </c>
      <c r="S140" s="66" t="e">
        <f t="shared" si="24"/>
        <v>#DIV/0!</v>
      </c>
      <c r="T140" s="66" t="e">
        <f t="shared" si="25"/>
        <v>#DIV/0!</v>
      </c>
      <c r="U140" s="66" t="e">
        <f t="shared" si="26"/>
        <v>#DIV/0!</v>
      </c>
      <c r="V140" s="66" t="e">
        <f t="shared" si="27"/>
        <v>#DIV/0!</v>
      </c>
      <c r="W140" s="67">
        <v>30</v>
      </c>
      <c r="X140" s="58">
        <f t="shared" si="28"/>
        <v>100</v>
      </c>
      <c r="Y140" s="68" t="e">
        <f t="shared" si="29"/>
        <v>#DIV/0!</v>
      </c>
      <c r="Z140" s="63">
        <f t="shared" si="22"/>
        <v>0</v>
      </c>
      <c r="AA140" s="62">
        <f t="shared" si="22"/>
        <v>0</v>
      </c>
      <c r="AB140" s="57" t="e">
        <f t="shared" si="30"/>
        <v>#DIV/0!</v>
      </c>
      <c r="AC140" s="58" t="e">
        <f t="shared" si="31"/>
        <v>#DIV/0!</v>
      </c>
    </row>
    <row r="141" spans="2:29" x14ac:dyDescent="0.35">
      <c r="B141" s="71"/>
      <c r="C141" s="71"/>
      <c r="D141" s="71"/>
      <c r="E141" s="71"/>
      <c r="F141" s="71"/>
      <c r="G141" s="39"/>
      <c r="H141" s="39"/>
      <c r="I141" s="39"/>
      <c r="J141" s="39"/>
      <c r="K141" s="39"/>
      <c r="L141" s="39"/>
      <c r="M141" s="39"/>
      <c r="N141" s="43"/>
      <c r="O141" s="33"/>
      <c r="P141" s="15"/>
      <c r="Q141" s="15"/>
      <c r="R141" s="66" t="e">
        <f t="shared" si="23"/>
        <v>#DIV/0!</v>
      </c>
      <c r="S141" s="66" t="e">
        <f t="shared" si="24"/>
        <v>#DIV/0!</v>
      </c>
      <c r="T141" s="66" t="e">
        <f t="shared" si="25"/>
        <v>#DIV/0!</v>
      </c>
      <c r="U141" s="66" t="e">
        <f t="shared" si="26"/>
        <v>#DIV/0!</v>
      </c>
      <c r="V141" s="66" t="e">
        <f t="shared" si="27"/>
        <v>#DIV/0!</v>
      </c>
      <c r="W141" s="67">
        <v>30</v>
      </c>
      <c r="X141" s="58">
        <f t="shared" si="28"/>
        <v>100</v>
      </c>
      <c r="Y141" s="68" t="e">
        <f t="shared" si="29"/>
        <v>#DIV/0!</v>
      </c>
      <c r="Z141" s="63">
        <f t="shared" si="22"/>
        <v>0</v>
      </c>
      <c r="AA141" s="62">
        <f t="shared" si="22"/>
        <v>0</v>
      </c>
      <c r="AB141" s="57" t="e">
        <f t="shared" si="30"/>
        <v>#DIV/0!</v>
      </c>
      <c r="AC141" s="58" t="e">
        <f t="shared" si="31"/>
        <v>#DIV/0!</v>
      </c>
    </row>
    <row r="142" spans="2:29" x14ac:dyDescent="0.35">
      <c r="B142" s="71"/>
      <c r="C142" s="71"/>
      <c r="D142" s="71"/>
      <c r="E142" s="71"/>
      <c r="F142" s="71"/>
      <c r="G142" s="39"/>
      <c r="H142" s="39"/>
      <c r="I142" s="39"/>
      <c r="J142" s="39"/>
      <c r="K142" s="39"/>
      <c r="L142" s="39"/>
      <c r="M142" s="39"/>
      <c r="N142" s="43"/>
      <c r="O142" s="33"/>
      <c r="P142" s="48"/>
      <c r="Q142" s="48"/>
      <c r="R142" s="66" t="e">
        <f t="shared" si="23"/>
        <v>#DIV/0!</v>
      </c>
      <c r="S142" s="66" t="e">
        <f t="shared" si="24"/>
        <v>#DIV/0!</v>
      </c>
      <c r="T142" s="66" t="e">
        <f t="shared" si="25"/>
        <v>#DIV/0!</v>
      </c>
      <c r="U142" s="66" t="e">
        <f t="shared" si="26"/>
        <v>#DIV/0!</v>
      </c>
      <c r="V142" s="66" t="e">
        <f t="shared" si="27"/>
        <v>#DIV/0!</v>
      </c>
      <c r="W142" s="67">
        <v>30</v>
      </c>
      <c r="X142" s="58">
        <f t="shared" si="28"/>
        <v>100</v>
      </c>
      <c r="Y142" s="68" t="e">
        <f t="shared" si="29"/>
        <v>#DIV/0!</v>
      </c>
      <c r="Z142" s="63">
        <f t="shared" si="22"/>
        <v>0</v>
      </c>
      <c r="AA142" s="62">
        <f t="shared" si="22"/>
        <v>0</v>
      </c>
      <c r="AB142" s="57" t="e">
        <f t="shared" si="30"/>
        <v>#DIV/0!</v>
      </c>
      <c r="AC142" s="58" t="e">
        <f t="shared" si="31"/>
        <v>#DIV/0!</v>
      </c>
    </row>
    <row r="143" spans="2:29" x14ac:dyDescent="0.35">
      <c r="B143" s="71"/>
      <c r="C143" s="71"/>
      <c r="D143" s="71"/>
      <c r="E143" s="71"/>
      <c r="F143" s="71"/>
      <c r="G143" s="39"/>
      <c r="H143" s="39"/>
      <c r="I143" s="39"/>
      <c r="J143" s="39"/>
      <c r="K143" s="39"/>
      <c r="L143" s="39"/>
      <c r="M143" s="39"/>
      <c r="N143" s="43"/>
      <c r="O143" s="33"/>
      <c r="P143" s="15"/>
      <c r="Q143" s="15"/>
      <c r="R143" s="66" t="e">
        <f t="shared" si="23"/>
        <v>#DIV/0!</v>
      </c>
      <c r="S143" s="66" t="e">
        <f t="shared" si="24"/>
        <v>#DIV/0!</v>
      </c>
      <c r="T143" s="66" t="e">
        <f t="shared" si="25"/>
        <v>#DIV/0!</v>
      </c>
      <c r="U143" s="66" t="e">
        <f t="shared" si="26"/>
        <v>#DIV/0!</v>
      </c>
      <c r="V143" s="66" t="e">
        <f t="shared" si="27"/>
        <v>#DIV/0!</v>
      </c>
      <c r="W143" s="67">
        <v>30</v>
      </c>
      <c r="X143" s="58">
        <f t="shared" si="28"/>
        <v>100</v>
      </c>
      <c r="Y143" s="68" t="e">
        <f t="shared" si="29"/>
        <v>#DIV/0!</v>
      </c>
      <c r="Z143" s="63">
        <f t="shared" si="22"/>
        <v>0</v>
      </c>
      <c r="AA143" s="62">
        <f t="shared" si="22"/>
        <v>0</v>
      </c>
      <c r="AB143" s="57" t="e">
        <f t="shared" si="30"/>
        <v>#DIV/0!</v>
      </c>
      <c r="AC143" s="58" t="e">
        <f t="shared" si="31"/>
        <v>#DIV/0!</v>
      </c>
    </row>
    <row r="144" spans="2:29" x14ac:dyDescent="0.35">
      <c r="B144" s="71"/>
      <c r="C144" s="71"/>
      <c r="D144" s="71"/>
      <c r="E144" s="71"/>
      <c r="F144" s="71"/>
      <c r="G144" s="39"/>
      <c r="H144" s="39"/>
      <c r="I144" s="39"/>
      <c r="J144" s="39"/>
      <c r="K144" s="39"/>
      <c r="L144" s="39"/>
      <c r="M144" s="39"/>
      <c r="N144" s="43"/>
      <c r="O144" s="33"/>
      <c r="P144" s="15"/>
      <c r="Q144" s="15"/>
      <c r="R144" s="66" t="e">
        <f t="shared" si="23"/>
        <v>#DIV/0!</v>
      </c>
      <c r="S144" s="66" t="e">
        <f t="shared" si="24"/>
        <v>#DIV/0!</v>
      </c>
      <c r="T144" s="66" t="e">
        <f t="shared" si="25"/>
        <v>#DIV/0!</v>
      </c>
      <c r="U144" s="66" t="e">
        <f t="shared" si="26"/>
        <v>#DIV/0!</v>
      </c>
      <c r="V144" s="66" t="e">
        <f t="shared" si="27"/>
        <v>#DIV/0!</v>
      </c>
      <c r="W144" s="67">
        <v>30</v>
      </c>
      <c r="X144" s="58">
        <f t="shared" si="28"/>
        <v>100</v>
      </c>
      <c r="Y144" s="68" t="e">
        <f t="shared" si="29"/>
        <v>#DIV/0!</v>
      </c>
      <c r="Z144" s="63">
        <f t="shared" si="22"/>
        <v>0</v>
      </c>
      <c r="AA144" s="62">
        <f t="shared" si="22"/>
        <v>0</v>
      </c>
      <c r="AB144" s="57" t="e">
        <f t="shared" si="30"/>
        <v>#DIV/0!</v>
      </c>
      <c r="AC144" s="58" t="e">
        <f t="shared" si="31"/>
        <v>#DIV/0!</v>
      </c>
    </row>
    <row r="145" spans="2:29" x14ac:dyDescent="0.35">
      <c r="B145" s="71"/>
      <c r="C145" s="71"/>
      <c r="D145" s="71"/>
      <c r="E145" s="71"/>
      <c r="F145" s="71"/>
      <c r="G145" s="39"/>
      <c r="H145" s="39"/>
      <c r="I145" s="39"/>
      <c r="J145" s="39"/>
      <c r="K145" s="39"/>
      <c r="L145" s="39"/>
      <c r="M145" s="39"/>
      <c r="N145" s="43"/>
      <c r="O145" s="33"/>
      <c r="P145" s="15"/>
      <c r="Q145" s="15"/>
      <c r="R145" s="66" t="e">
        <f t="shared" si="23"/>
        <v>#DIV/0!</v>
      </c>
      <c r="S145" s="66" t="e">
        <f t="shared" si="24"/>
        <v>#DIV/0!</v>
      </c>
      <c r="T145" s="66" t="e">
        <f t="shared" si="25"/>
        <v>#DIV/0!</v>
      </c>
      <c r="U145" s="66" t="e">
        <f t="shared" si="26"/>
        <v>#DIV/0!</v>
      </c>
      <c r="V145" s="66" t="e">
        <f t="shared" si="27"/>
        <v>#DIV/0!</v>
      </c>
      <c r="W145" s="67">
        <v>30</v>
      </c>
      <c r="X145" s="58">
        <f t="shared" si="28"/>
        <v>100</v>
      </c>
      <c r="Y145" s="68" t="e">
        <f t="shared" si="29"/>
        <v>#DIV/0!</v>
      </c>
      <c r="Z145" s="63">
        <f t="shared" si="22"/>
        <v>0</v>
      </c>
      <c r="AA145" s="62">
        <f t="shared" si="22"/>
        <v>0</v>
      </c>
      <c r="AB145" s="57" t="e">
        <f t="shared" si="30"/>
        <v>#DIV/0!</v>
      </c>
      <c r="AC145" s="58" t="e">
        <f t="shared" si="31"/>
        <v>#DIV/0!</v>
      </c>
    </row>
  </sheetData>
  <conditionalFormatting sqref="V2:V14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4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4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dataValidations count="1">
    <dataValidation type="list" allowBlank="1" showInputMessage="1" showErrorMessage="1" sqref="I20:I37 I115 I77 I129:I145 I93:I109 I56:I73" xr:uid="{C440C8F0-D115-49CD-A10B-CD8E6A5E6878}">
      <formula1>#REF!</formula1>
    </dataValidation>
  </dataValidations>
  <pageMargins left="0.7" right="0.7" top="0.78740157499999996" bottom="0.78740157499999996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74DC7-8C77-44BE-8892-A06053D792E8}">
  <dimension ref="A1:S2781"/>
  <sheetViews>
    <sheetView tabSelected="1" topLeftCell="A2176" zoomScale="65" workbookViewId="0">
      <selection activeCell="M2207" sqref="M2207"/>
    </sheetView>
  </sheetViews>
  <sheetFormatPr baseColWidth="10" defaultRowHeight="14.5" x14ac:dyDescent="0.35"/>
  <cols>
    <col min="1" max="1" width="10.90625" style="200"/>
    <col min="2" max="2" width="14.7265625" customWidth="1"/>
    <col min="12" max="12" width="10.90625" style="200"/>
  </cols>
  <sheetData>
    <row r="1" spans="1:19" ht="29.5" thickBot="1" x14ac:dyDescent="0.4">
      <c r="A1" s="200" t="s">
        <v>2298</v>
      </c>
      <c r="B1" s="202" t="s">
        <v>7</v>
      </c>
      <c r="C1" s="202" t="s">
        <v>953</v>
      </c>
      <c r="D1" s="202" t="s">
        <v>889</v>
      </c>
      <c r="E1" s="202" t="s">
        <v>887</v>
      </c>
      <c r="F1" s="202" t="s">
        <v>888</v>
      </c>
      <c r="G1" s="202" t="s">
        <v>1001</v>
      </c>
      <c r="H1" s="202" t="s">
        <v>1011</v>
      </c>
      <c r="I1" s="202" t="s">
        <v>5</v>
      </c>
      <c r="J1" s="75" t="s">
        <v>989</v>
      </c>
      <c r="K1" s="203" t="s">
        <v>991</v>
      </c>
      <c r="L1" s="203" t="s">
        <v>2303</v>
      </c>
      <c r="M1" s="203" t="s">
        <v>2275</v>
      </c>
      <c r="N1" s="203" t="s">
        <v>2276</v>
      </c>
      <c r="O1" s="236" t="s">
        <v>2299</v>
      </c>
      <c r="Q1">
        <v>392</v>
      </c>
      <c r="R1">
        <v>529</v>
      </c>
      <c r="S1">
        <v>690</v>
      </c>
    </row>
    <row r="2" spans="1:19" x14ac:dyDescent="0.35">
      <c r="A2" s="228">
        <v>1</v>
      </c>
      <c r="B2" s="229">
        <f>'Aussaat 2019_S'!C2</f>
        <v>43709</v>
      </c>
      <c r="C2" s="230">
        <v>2019</v>
      </c>
      <c r="D2" s="229" t="str">
        <f>'Aussaat 2019_S'!D2</f>
        <v>S</v>
      </c>
      <c r="E2" s="229" t="str">
        <f>'Aussaat 2019_S'!E2</f>
        <v>1</v>
      </c>
      <c r="F2" s="229"/>
      <c r="G2" s="229"/>
      <c r="H2" s="229"/>
      <c r="I2" s="229" t="str">
        <f>'Aussaat 2019_S'!H2</f>
        <v>0-30</v>
      </c>
      <c r="J2" s="228" t="str">
        <f>'Aussaat 2019_S'!I2</f>
        <v>N312</v>
      </c>
      <c r="K2" s="231">
        <f>'Aussaat 2019_S'!N2</f>
        <v>89.052081456118216</v>
      </c>
      <c r="L2" s="231"/>
      <c r="M2" s="231">
        <f>'Aussaat 2019_S'!R2</f>
        <v>36.789719720732563</v>
      </c>
      <c r="N2" s="231">
        <f>'Aussaat 2019_S'!T2</f>
        <v>2.637255893959324</v>
      </c>
      <c r="O2" s="231">
        <f>'Aussaat 2019_S'!U2</f>
        <v>39.426975614691884</v>
      </c>
    </row>
    <row r="3" spans="1:19" x14ac:dyDescent="0.35">
      <c r="A3" s="228">
        <v>2</v>
      </c>
      <c r="B3" s="229">
        <f>'Aussaat 2019_S'!C3</f>
        <v>43709</v>
      </c>
      <c r="C3" s="230">
        <v>2019</v>
      </c>
      <c r="D3" s="229" t="str">
        <f>'Aussaat 2019_S'!D3</f>
        <v>S</v>
      </c>
      <c r="E3" s="229" t="str">
        <f>'Aussaat 2019_S'!E3</f>
        <v>1</v>
      </c>
      <c r="F3" s="229"/>
      <c r="G3" s="229"/>
      <c r="H3" s="229"/>
      <c r="I3" s="229" t="str">
        <f>'Aussaat 2019_S'!H3</f>
        <v>30-60</v>
      </c>
      <c r="J3" s="228" t="str">
        <f>'Aussaat 2019_S'!I3</f>
        <v>N314</v>
      </c>
      <c r="K3" s="231">
        <f>'Aussaat 2019_S'!N3</f>
        <v>91.116524563540395</v>
      </c>
      <c r="L3" s="231"/>
      <c r="M3" s="231">
        <f>'Aussaat 2019_S'!R3</f>
        <v>5.8813568309419857</v>
      </c>
      <c r="N3" s="231">
        <f>'Aussaat 2019_S'!T3</f>
        <v>0.76713349968808497</v>
      </c>
      <c r="O3" s="231">
        <f>'Aussaat 2019_S'!U3</f>
        <v>6.6484903306300707</v>
      </c>
    </row>
    <row r="4" spans="1:19" x14ac:dyDescent="0.35">
      <c r="A4" s="228">
        <v>3</v>
      </c>
      <c r="B4" s="229">
        <f>'Aussaat 2019_S'!C4</f>
        <v>43709</v>
      </c>
      <c r="C4" s="230">
        <v>2019</v>
      </c>
      <c r="D4" s="229" t="str">
        <f>'Aussaat 2019_S'!D4</f>
        <v>S</v>
      </c>
      <c r="E4" s="229" t="str">
        <f>'Aussaat 2019_S'!E4</f>
        <v>1</v>
      </c>
      <c r="F4" s="229"/>
      <c r="G4" s="229"/>
      <c r="H4" s="229"/>
      <c r="I4" s="229" t="str">
        <f>'Aussaat 2019_S'!H4</f>
        <v>60-90</v>
      </c>
      <c r="J4" s="228" t="str">
        <f>'Aussaat 2019_S'!I4</f>
        <v>N300</v>
      </c>
      <c r="K4" s="231">
        <f>'Aussaat 2019_S'!N4</f>
        <v>91.55304004802332</v>
      </c>
      <c r="L4" s="231"/>
      <c r="M4" s="231">
        <f>'Aussaat 2019_S'!R4</f>
        <v>1.7784399587860624</v>
      </c>
      <c r="N4" s="231">
        <f>'Aussaat 2019_S'!T4</f>
        <v>1.3973456819033347</v>
      </c>
      <c r="O4" s="231">
        <f>'Aussaat 2019_S'!U4</f>
        <v>3.1757856406893969</v>
      </c>
    </row>
    <row r="5" spans="1:19" x14ac:dyDescent="0.35">
      <c r="A5" s="228">
        <v>4</v>
      </c>
      <c r="B5" s="229">
        <f>'Aussaat 2019_S'!C5</f>
        <v>43709</v>
      </c>
      <c r="C5" s="230">
        <v>2019</v>
      </c>
      <c r="D5" s="229" t="str">
        <f>'Aussaat 2019_S'!D5</f>
        <v>S</v>
      </c>
      <c r="E5" s="229" t="str">
        <f>'Aussaat 2019_S'!E5</f>
        <v>1</v>
      </c>
      <c r="F5" s="229"/>
      <c r="G5" s="229"/>
      <c r="H5" s="229"/>
      <c r="I5" s="229" t="str">
        <f>'Aussaat 2019_S'!H5</f>
        <v>90-120</v>
      </c>
      <c r="J5" s="228" t="str">
        <f>'Aussaat 2019_S'!I5</f>
        <v>N306</v>
      </c>
      <c r="K5" s="231">
        <f>'Aussaat 2019_S'!N5</f>
        <v>91.038394415357772</v>
      </c>
      <c r="L5" s="231"/>
      <c r="M5" s="231">
        <f>'Aussaat 2019_S'!R5</f>
        <v>3.3281021757883642</v>
      </c>
      <c r="N5" s="231">
        <f>'Aussaat 2019_S'!T5</f>
        <v>1.5360471580561679</v>
      </c>
      <c r="O5" s="231">
        <f>'Aussaat 2019_S'!U5</f>
        <v>4.8641493338445319</v>
      </c>
    </row>
    <row r="6" spans="1:19" x14ac:dyDescent="0.35">
      <c r="A6" s="228">
        <v>5</v>
      </c>
      <c r="B6" s="229">
        <f>'Aussaat 2019_S'!C6</f>
        <v>43709</v>
      </c>
      <c r="C6" s="230">
        <v>2019</v>
      </c>
      <c r="D6" s="229" t="str">
        <f>'Aussaat 2019_S'!D6</f>
        <v>S</v>
      </c>
      <c r="E6" s="229" t="str">
        <f>'Aussaat 2019_S'!E6</f>
        <v>2</v>
      </c>
      <c r="F6" s="229"/>
      <c r="G6" s="229"/>
      <c r="H6" s="229"/>
      <c r="I6" s="229" t="str">
        <f>'Aussaat 2019_S'!H6</f>
        <v>0-30</v>
      </c>
      <c r="J6" s="228" t="str">
        <f>'Aussaat 2019_S'!I6</f>
        <v>N315</v>
      </c>
      <c r="K6" s="231">
        <f>'Aussaat 2019_S'!N6</f>
        <v>90.05816554809843</v>
      </c>
      <c r="L6" s="231"/>
      <c r="M6" s="231">
        <f>'Aussaat 2019_S'!R6</f>
        <v>53.643320001987277</v>
      </c>
      <c r="N6" s="231">
        <f>'Aussaat 2019_S'!T6</f>
        <v>2.3379655206677263</v>
      </c>
      <c r="O6" s="231">
        <f>'Aussaat 2019_S'!U6</f>
        <v>55.981285522655</v>
      </c>
    </row>
    <row r="7" spans="1:19" x14ac:dyDescent="0.35">
      <c r="A7" s="228">
        <v>6</v>
      </c>
      <c r="B7" s="229">
        <f>'Aussaat 2019_S'!C7</f>
        <v>43709</v>
      </c>
      <c r="C7" s="230">
        <v>2019</v>
      </c>
      <c r="D7" s="229" t="str">
        <f>'Aussaat 2019_S'!D7</f>
        <v>S</v>
      </c>
      <c r="E7" s="229" t="str">
        <f>'Aussaat 2019_S'!E7</f>
        <v>2</v>
      </c>
      <c r="F7" s="229"/>
      <c r="G7" s="229"/>
      <c r="H7" s="229"/>
      <c r="I7" s="229" t="str">
        <f>'Aussaat 2019_S'!H7</f>
        <v>30-60</v>
      </c>
      <c r="J7" s="228" t="str">
        <f>'Aussaat 2019_S'!I7</f>
        <v>N309</v>
      </c>
      <c r="K7" s="231">
        <f>'Aussaat 2019_S'!N7</f>
        <v>90.435931307793922</v>
      </c>
      <c r="L7" s="231"/>
      <c r="M7" s="231">
        <f>'Aussaat 2019_S'!R7</f>
        <v>8.6534815950920265</v>
      </c>
      <c r="N7" s="231">
        <f>'Aussaat 2019_S'!T7</f>
        <v>1.6790337423312882</v>
      </c>
      <c r="O7" s="231">
        <f>'Aussaat 2019_S'!U7</f>
        <v>10.332515337423315</v>
      </c>
    </row>
    <row r="8" spans="1:19" x14ac:dyDescent="0.35">
      <c r="A8" s="228">
        <v>7</v>
      </c>
      <c r="B8" s="229">
        <f>'Aussaat 2019_S'!C8</f>
        <v>43709</v>
      </c>
      <c r="C8" s="230">
        <v>2019</v>
      </c>
      <c r="D8" s="229" t="str">
        <f>'Aussaat 2019_S'!D8</f>
        <v>S</v>
      </c>
      <c r="E8" s="229" t="str">
        <f>'Aussaat 2019_S'!E8</f>
        <v>2</v>
      </c>
      <c r="F8" s="229"/>
      <c r="G8" s="229"/>
      <c r="H8" s="229"/>
      <c r="I8" s="229" t="str">
        <f>'Aussaat 2019_S'!H8</f>
        <v>60-90</v>
      </c>
      <c r="J8" s="228" t="str">
        <f>'Aussaat 2019_S'!I8</f>
        <v>N317</v>
      </c>
      <c r="K8" s="231">
        <f>'Aussaat 2019_S'!N8</f>
        <v>89.515488482922962</v>
      </c>
      <c r="L8" s="231"/>
      <c r="M8" s="231">
        <f>'Aussaat 2019_S'!R8</f>
        <v>3.0117857142857147</v>
      </c>
      <c r="N8" s="231">
        <f>'Aussaat 2019_S'!T8</f>
        <v>0.39284161490683228</v>
      </c>
      <c r="O8" s="231">
        <f>'Aussaat 2019_S'!U8</f>
        <v>3.4046273291925471</v>
      </c>
    </row>
    <row r="9" spans="1:19" x14ac:dyDescent="0.35">
      <c r="A9" s="228">
        <v>8</v>
      </c>
      <c r="B9" s="229">
        <f>'Aussaat 2019_S'!C9</f>
        <v>43709</v>
      </c>
      <c r="C9" s="230">
        <v>2019</v>
      </c>
      <c r="D9" s="229" t="str">
        <f>'Aussaat 2019_S'!D9</f>
        <v>S</v>
      </c>
      <c r="E9" s="229" t="str">
        <f>'Aussaat 2019_S'!E9</f>
        <v>2</v>
      </c>
      <c r="F9" s="229"/>
      <c r="G9" s="229"/>
      <c r="H9" s="229"/>
      <c r="I9" s="229" t="str">
        <f>'Aussaat 2019_S'!H9</f>
        <v>90-120</v>
      </c>
      <c r="J9" s="228" t="str">
        <f>'Aussaat 2019_S'!I9</f>
        <v>N318</v>
      </c>
      <c r="K9" s="231">
        <f>'Aussaat 2019_S'!N9</f>
        <v>90.379600115908431</v>
      </c>
      <c r="L9" s="231"/>
      <c r="M9" s="231">
        <f>'Aussaat 2019_S'!R9</f>
        <v>3.3608897082398208</v>
      </c>
      <c r="N9" s="231">
        <f>'Aussaat 2019_S'!T9</f>
        <v>0.77558993267072796</v>
      </c>
      <c r="O9" s="231">
        <f>'Aussaat 2019_S'!U9</f>
        <v>4.1364796409105491</v>
      </c>
    </row>
    <row r="10" spans="1:19" x14ac:dyDescent="0.35">
      <c r="A10" s="228">
        <v>9</v>
      </c>
      <c r="B10" s="229">
        <f>'Aussaat 2019_S'!C10</f>
        <v>43709</v>
      </c>
      <c r="C10" s="230">
        <v>2019</v>
      </c>
      <c r="D10" s="229" t="str">
        <f>'Aussaat 2019_S'!D10</f>
        <v>S</v>
      </c>
      <c r="E10" s="229" t="str">
        <f>'Aussaat 2019_S'!E10</f>
        <v>3</v>
      </c>
      <c r="F10" s="229"/>
      <c r="G10" s="229"/>
      <c r="H10" s="229"/>
      <c r="I10" s="229" t="str">
        <f>'Aussaat 2019_S'!H10</f>
        <v>0-30</v>
      </c>
      <c r="J10" s="228" t="str">
        <f>'Aussaat 2019_S'!I10</f>
        <v>N301</v>
      </c>
      <c r="K10" s="231">
        <f>'Aussaat 2019_S'!N10</f>
        <v>90.210403272939786</v>
      </c>
      <c r="L10" s="231"/>
      <c r="M10" s="231">
        <f>'Aussaat 2019_S'!R10</f>
        <v>72.182653061224499</v>
      </c>
      <c r="N10" s="231">
        <f>'Aussaat 2019_S'!T10</f>
        <v>6.0908163265306143</v>
      </c>
      <c r="O10" s="231">
        <f>'Aussaat 2019_S'!U10</f>
        <v>78.273469387755114</v>
      </c>
    </row>
    <row r="11" spans="1:19" x14ac:dyDescent="0.35">
      <c r="A11" s="228">
        <v>10</v>
      </c>
      <c r="B11" s="229">
        <f>'Aussaat 2019_S'!C11</f>
        <v>43709</v>
      </c>
      <c r="C11" s="230">
        <v>2019</v>
      </c>
      <c r="D11" s="229" t="str">
        <f>'Aussaat 2019_S'!D11</f>
        <v>S</v>
      </c>
      <c r="E11" s="229" t="str">
        <f>'Aussaat 2019_S'!E11</f>
        <v>3</v>
      </c>
      <c r="F11" s="229"/>
      <c r="G11" s="229"/>
      <c r="H11" s="229"/>
      <c r="I11" s="229" t="str">
        <f>'Aussaat 2019_S'!H11</f>
        <v>30-60</v>
      </c>
      <c r="J11" s="228" t="str">
        <f>'Aussaat 2019_S'!I11</f>
        <v>N302</v>
      </c>
      <c r="K11" s="231">
        <f>'Aussaat 2019_S'!N11</f>
        <v>91.27849355797818</v>
      </c>
      <c r="L11" s="231"/>
      <c r="M11" s="231">
        <f>'Aussaat 2019_S'!R11</f>
        <v>15.050765472312705</v>
      </c>
      <c r="N11" s="231">
        <f>'Aussaat 2019_S'!T11</f>
        <v>3.3162703583061899</v>
      </c>
      <c r="O11" s="231">
        <f>'Aussaat 2019_S'!U11</f>
        <v>18.367035830618896</v>
      </c>
    </row>
    <row r="12" spans="1:19" x14ac:dyDescent="0.35">
      <c r="A12" s="228">
        <v>11</v>
      </c>
      <c r="B12" s="229">
        <f>'Aussaat 2019_S'!C12</f>
        <v>43709</v>
      </c>
      <c r="C12" s="230">
        <v>2019</v>
      </c>
      <c r="D12" s="229" t="str">
        <f>'Aussaat 2019_S'!D12</f>
        <v>S</v>
      </c>
      <c r="E12" s="229" t="str">
        <f>'Aussaat 2019_S'!E12</f>
        <v>3</v>
      </c>
      <c r="F12" s="229"/>
      <c r="G12" s="229"/>
      <c r="H12" s="229"/>
      <c r="I12" s="229" t="str">
        <f>'Aussaat 2019_S'!H12</f>
        <v>60-90</v>
      </c>
      <c r="J12" s="228" t="str">
        <f>'Aussaat 2019_S'!I12</f>
        <v>N298</v>
      </c>
      <c r="K12" s="231">
        <f>'Aussaat 2019_S'!N12</f>
        <v>90.098389982110916</v>
      </c>
      <c r="L12" s="231"/>
      <c r="M12" s="231">
        <f>'Aussaat 2019_S'!R12</f>
        <v>3.3750312717164692</v>
      </c>
      <c r="N12" s="231">
        <f>'Aussaat 2019_S'!T12</f>
        <v>1.8173245309242532</v>
      </c>
      <c r="O12" s="231">
        <f>'Aussaat 2019_S'!U12</f>
        <v>5.1923558026407228</v>
      </c>
    </row>
    <row r="13" spans="1:19" x14ac:dyDescent="0.35">
      <c r="A13" s="228">
        <v>12</v>
      </c>
      <c r="B13" s="229">
        <f>'Aussaat 2019_S'!C13</f>
        <v>43709</v>
      </c>
      <c r="C13" s="230">
        <v>2019</v>
      </c>
      <c r="D13" s="229" t="str">
        <f>'Aussaat 2019_S'!D13</f>
        <v>S</v>
      </c>
      <c r="E13" s="229" t="str">
        <f>'Aussaat 2019_S'!E13</f>
        <v>3</v>
      </c>
      <c r="F13" s="229"/>
      <c r="G13" s="229"/>
      <c r="H13" s="229"/>
      <c r="I13" s="229" t="str">
        <f>'Aussaat 2019_S'!H13</f>
        <v>90-120</v>
      </c>
      <c r="J13" s="228" t="str">
        <f>'Aussaat 2019_S'!I13</f>
        <v>N299</v>
      </c>
      <c r="K13" s="231">
        <f>'Aussaat 2019_S'!N13</f>
        <v>88.012410680707035</v>
      </c>
      <c r="L13" s="231"/>
      <c r="M13" s="231">
        <f>'Aussaat 2019_S'!R13</f>
        <v>3.2148488409357969</v>
      </c>
      <c r="N13" s="231">
        <f>'Aussaat 2019_S'!T13</f>
        <v>1.6074244204678985</v>
      </c>
      <c r="O13" s="231">
        <f>'Aussaat 2019_S'!U13</f>
        <v>4.8222732614036952</v>
      </c>
    </row>
    <row r="14" spans="1:19" x14ac:dyDescent="0.35">
      <c r="A14" s="228">
        <v>13</v>
      </c>
      <c r="B14" s="229">
        <f>'Aussaat 2019_S'!C14</f>
        <v>43709</v>
      </c>
      <c r="C14" s="230">
        <v>2019</v>
      </c>
      <c r="D14" s="229" t="str">
        <f>'Aussaat 2019_S'!D14</f>
        <v>S</v>
      </c>
      <c r="E14" s="229" t="str">
        <f>'Aussaat 2019_S'!E14</f>
        <v>4</v>
      </c>
      <c r="F14" s="229"/>
      <c r="G14" s="229"/>
      <c r="H14" s="229"/>
      <c r="I14" s="229" t="str">
        <f>'Aussaat 2019_S'!H14</f>
        <v>0-30</v>
      </c>
      <c r="J14" s="228" t="str">
        <f>'Aussaat 2019_S'!I14</f>
        <v>N303</v>
      </c>
      <c r="K14" s="231">
        <f>'Aussaat 2019_S'!N14</f>
        <v>89.999087507984314</v>
      </c>
      <c r="L14" s="231"/>
      <c r="M14" s="231">
        <f>'Aussaat 2019_S'!R14</f>
        <v>55.640759403832497</v>
      </c>
      <c r="N14" s="231">
        <f>'Aussaat 2019_S'!T14</f>
        <v>5.3300727466288134</v>
      </c>
      <c r="O14" s="231">
        <f>'Aussaat 2019_S'!U14</f>
        <v>60.970832150461312</v>
      </c>
    </row>
    <row r="15" spans="1:19" x14ac:dyDescent="0.35">
      <c r="A15" s="228">
        <v>14</v>
      </c>
      <c r="B15" s="229">
        <f>'Aussaat 2019_S'!C15</f>
        <v>43709</v>
      </c>
      <c r="C15" s="230">
        <v>2019</v>
      </c>
      <c r="D15" s="229" t="str">
        <f>'Aussaat 2019_S'!D15</f>
        <v>S</v>
      </c>
      <c r="E15" s="229" t="str">
        <f>'Aussaat 2019_S'!E15</f>
        <v>4</v>
      </c>
      <c r="F15" s="229"/>
      <c r="G15" s="229"/>
      <c r="H15" s="229"/>
      <c r="I15" s="229" t="str">
        <f>'Aussaat 2019_S'!H15</f>
        <v>30-60</v>
      </c>
      <c r="J15" s="228" t="str">
        <f>'Aussaat 2019_S'!I15</f>
        <v>N304</v>
      </c>
      <c r="K15" s="231">
        <f>'Aussaat 2019_S'!N15</f>
        <v>90.781907132434981</v>
      </c>
      <c r="L15" s="231"/>
      <c r="M15" s="231">
        <f>'Aussaat 2019_S'!R15</f>
        <v>7.8380559232296498</v>
      </c>
      <c r="N15" s="231">
        <f>'Aussaat 2019_S'!T15</f>
        <v>2.0558835208471211</v>
      </c>
      <c r="O15" s="231">
        <f>'Aussaat 2019_S'!U15</f>
        <v>9.8939394440767714</v>
      </c>
    </row>
    <row r="16" spans="1:19" x14ac:dyDescent="0.35">
      <c r="A16" s="228">
        <v>15</v>
      </c>
      <c r="B16" s="229">
        <f>'Aussaat 2019_S'!C16</f>
        <v>43709</v>
      </c>
      <c r="C16" s="230">
        <v>2019</v>
      </c>
      <c r="D16" s="229" t="str">
        <f>'Aussaat 2019_S'!D16</f>
        <v>S</v>
      </c>
      <c r="E16" s="229" t="str">
        <f>'Aussaat 2019_S'!E16</f>
        <v>4</v>
      </c>
      <c r="F16" s="229"/>
      <c r="G16" s="229"/>
      <c r="H16" s="229"/>
      <c r="I16" s="229" t="str">
        <f>'Aussaat 2019_S'!H16</f>
        <v>60-90</v>
      </c>
      <c r="J16" s="228" t="str">
        <f>'Aussaat 2019_S'!I16</f>
        <v>N305</v>
      </c>
      <c r="K16" s="231">
        <f>'Aussaat 2019_S'!N16</f>
        <v>89.43981145757796</v>
      </c>
      <c r="L16" s="231"/>
      <c r="M16" s="231">
        <f>'Aussaat 2019_S'!R16</f>
        <v>1.9664411675281239</v>
      </c>
      <c r="N16" s="231">
        <f>'Aussaat 2019_S'!T16</f>
        <v>0.78657646701124961</v>
      </c>
      <c r="O16" s="231">
        <f>'Aussaat 2019_S'!U16</f>
        <v>2.7530176345393738</v>
      </c>
    </row>
    <row r="17" spans="1:15" x14ac:dyDescent="0.35">
      <c r="A17" s="228">
        <v>16</v>
      </c>
      <c r="B17" s="229">
        <f>'Aussaat 2019_S'!C17</f>
        <v>43709</v>
      </c>
      <c r="C17" s="230">
        <v>2019</v>
      </c>
      <c r="D17" s="229" t="str">
        <f>'Aussaat 2019_S'!D17</f>
        <v>S</v>
      </c>
      <c r="E17" s="229" t="str">
        <f>'Aussaat 2019_S'!E17</f>
        <v>4</v>
      </c>
      <c r="F17" s="229"/>
      <c r="G17" s="229"/>
      <c r="H17" s="229"/>
      <c r="I17" s="229" t="str">
        <f>'Aussaat 2019_S'!H17</f>
        <v>90-120</v>
      </c>
      <c r="J17" s="228" t="str">
        <f>'Aussaat 2019_S'!I17</f>
        <v>N320</v>
      </c>
      <c r="K17" s="231">
        <f>'Aussaat 2019_S'!N17</f>
        <v>88.948438366290887</v>
      </c>
      <c r="L17" s="231"/>
      <c r="M17" s="231">
        <f>'Aussaat 2019_S'!R17</f>
        <v>2.6413775192187834</v>
      </c>
      <c r="N17" s="231">
        <f>'Aussaat 2019_S'!T17</f>
        <v>0.52827550384375666</v>
      </c>
      <c r="O17" s="231">
        <f>'Aussaat 2019_S'!U17</f>
        <v>3.1696530230625402</v>
      </c>
    </row>
    <row r="18" spans="1:15" x14ac:dyDescent="0.35">
      <c r="A18" s="232">
        <v>17</v>
      </c>
      <c r="B18" s="233">
        <f>'Aussaat 2019_B'!B2</f>
        <v>43709</v>
      </c>
      <c r="C18" s="234">
        <v>2019</v>
      </c>
      <c r="D18" s="233" t="str">
        <f>'Aussaat 2019_B'!D2</f>
        <v>B</v>
      </c>
      <c r="E18" s="233" t="str">
        <f>'Aussaat 2019_B'!E2</f>
        <v>1</v>
      </c>
      <c r="F18" s="233"/>
      <c r="G18" s="233"/>
      <c r="H18" s="233"/>
      <c r="I18" s="233" t="str">
        <f>'Aussaat 2019_B'!H2</f>
        <v>0-30</v>
      </c>
      <c r="J18" s="233" t="str">
        <f>'Aussaat 2019_B'!I2</f>
        <v>N290</v>
      </c>
      <c r="K18" s="235">
        <f>'Aussaat 2019_B'!N2</f>
        <v>91.215141110459768</v>
      </c>
      <c r="L18" s="235"/>
      <c r="M18" s="235">
        <f>'Aussaat 2019_B'!R2</f>
        <v>63.834350899742937</v>
      </c>
      <c r="N18" s="235">
        <f>'Aussaat 2019_B'!T2</f>
        <v>5.6174228791773775</v>
      </c>
      <c r="O18" s="235">
        <f>'Aussaat 2019_B'!U2</f>
        <v>69.451773778920312</v>
      </c>
    </row>
    <row r="19" spans="1:15" x14ac:dyDescent="0.35">
      <c r="A19" s="232">
        <v>18</v>
      </c>
      <c r="B19" s="233">
        <f>'Aussaat 2019_B'!B3</f>
        <v>43709</v>
      </c>
      <c r="C19" s="234">
        <v>2019</v>
      </c>
      <c r="D19" s="233" t="str">
        <f>'Aussaat 2019_B'!D3</f>
        <v>B</v>
      </c>
      <c r="E19" s="233" t="str">
        <f>'Aussaat 2019_B'!E3</f>
        <v>1</v>
      </c>
      <c r="F19" s="233"/>
      <c r="G19" s="233"/>
      <c r="H19" s="233"/>
      <c r="I19" s="233" t="str">
        <f>'Aussaat 2019_B'!H3</f>
        <v>30-60</v>
      </c>
      <c r="J19" s="233" t="str">
        <f>'Aussaat 2019_B'!I3</f>
        <v>N310</v>
      </c>
      <c r="K19" s="235">
        <f>'Aussaat 2019_B'!N3</f>
        <v>84.70493128536782</v>
      </c>
      <c r="L19" s="235"/>
      <c r="M19" s="235">
        <f>'Aussaat 2019_B'!R3</f>
        <v>13.671140007635044</v>
      </c>
      <c r="N19" s="235">
        <f>'Aussaat 2019_B'!T3</f>
        <v>2.9597313418591331</v>
      </c>
      <c r="O19" s="235">
        <f>'Aussaat 2019_B'!U3</f>
        <v>16.630871349494178</v>
      </c>
    </row>
    <row r="20" spans="1:15" x14ac:dyDescent="0.35">
      <c r="A20" s="232">
        <v>19</v>
      </c>
      <c r="B20" s="233">
        <f>'Aussaat 2019_B'!B4</f>
        <v>43709</v>
      </c>
      <c r="C20" s="234">
        <v>2019</v>
      </c>
      <c r="D20" s="233" t="str">
        <f>'Aussaat 2019_B'!D4</f>
        <v>B</v>
      </c>
      <c r="E20" s="233" t="str">
        <f>'Aussaat 2019_B'!E4</f>
        <v>1</v>
      </c>
      <c r="F20" s="233"/>
      <c r="G20" s="233"/>
      <c r="H20" s="233"/>
      <c r="I20" s="233" t="str">
        <f>'Aussaat 2019_B'!H4</f>
        <v>60-90</v>
      </c>
      <c r="J20" s="233" t="str">
        <f>'Aussaat 2019_B'!I4</f>
        <v>N308</v>
      </c>
      <c r="K20" s="235">
        <f>'Aussaat 2019_B'!N4</f>
        <v>93.459350953496156</v>
      </c>
      <c r="L20" s="235"/>
      <c r="M20" s="235">
        <f>'Aussaat 2019_B'!R4</f>
        <v>7.0407803830320388</v>
      </c>
      <c r="N20" s="235">
        <f>'Aussaat 2019_B'!T4</f>
        <v>2.593971720064435</v>
      </c>
      <c r="O20" s="235">
        <f>'Aussaat 2019_B'!U4</f>
        <v>9.6347521030964742</v>
      </c>
    </row>
    <row r="21" spans="1:15" x14ac:dyDescent="0.35">
      <c r="A21" s="232">
        <v>20</v>
      </c>
      <c r="B21" s="233">
        <f>'Aussaat 2019_B'!B5</f>
        <v>43709</v>
      </c>
      <c r="C21" s="234">
        <v>2019</v>
      </c>
      <c r="D21" s="233" t="str">
        <f>'Aussaat 2019_B'!D5</f>
        <v>B</v>
      </c>
      <c r="E21" s="233" t="str">
        <f>'Aussaat 2019_B'!E5</f>
        <v>1</v>
      </c>
      <c r="F21" s="233"/>
      <c r="G21" s="233"/>
      <c r="H21" s="233"/>
      <c r="I21" s="233" t="str">
        <f>'Aussaat 2019_B'!H5</f>
        <v>90-120</v>
      </c>
      <c r="J21" s="233" t="str">
        <f>'Aussaat 2019_B'!I5</f>
        <v>N293</v>
      </c>
      <c r="K21" s="235">
        <f>'Aussaat 2019_B'!N5</f>
        <v>91.375426869141904</v>
      </c>
      <c r="L21" s="235"/>
      <c r="M21" s="235">
        <f>'Aussaat 2019_B'!R5</f>
        <v>7.8966805820610677</v>
      </c>
      <c r="N21" s="235">
        <f>'Aussaat 2019_B'!T5</f>
        <v>3.6936086593511441</v>
      </c>
      <c r="O21" s="235">
        <f>'Aussaat 2019_B'!U5</f>
        <v>11.590289241412211</v>
      </c>
    </row>
    <row r="22" spans="1:15" x14ac:dyDescent="0.35">
      <c r="A22" s="232">
        <v>21</v>
      </c>
      <c r="B22" s="233">
        <f>'Aussaat 2019_B'!B6</f>
        <v>43709</v>
      </c>
      <c r="C22" s="234">
        <v>2019</v>
      </c>
      <c r="D22" s="233" t="str">
        <f>'Aussaat 2019_B'!D6</f>
        <v>B</v>
      </c>
      <c r="E22" s="233" t="str">
        <f>'Aussaat 2019_B'!E6</f>
        <v>2</v>
      </c>
      <c r="F22" s="233"/>
      <c r="G22" s="233"/>
      <c r="H22" s="233"/>
      <c r="I22" s="233" t="str">
        <f>'Aussaat 2019_B'!H6</f>
        <v>0-30</v>
      </c>
      <c r="J22" s="233" t="str">
        <f>'Aussaat 2019_B'!I6</f>
        <v>N311</v>
      </c>
      <c r="K22" s="235">
        <f>'Aussaat 2019_B'!N6</f>
        <v>80.876871191053795</v>
      </c>
      <c r="L22" s="235"/>
      <c r="M22" s="235">
        <f>'Aussaat 2019_B'!R6</f>
        <v>17.220154180993486</v>
      </c>
      <c r="N22" s="235">
        <f>'Aussaat 2019_B'!T6</f>
        <v>5.2409164898675824</v>
      </c>
      <c r="O22" s="235">
        <f>'Aussaat 2019_B'!U6</f>
        <v>22.461070670861069</v>
      </c>
    </row>
    <row r="23" spans="1:15" x14ac:dyDescent="0.35">
      <c r="A23" s="232">
        <v>22</v>
      </c>
      <c r="B23" s="233">
        <f>'Aussaat 2019_B'!B7</f>
        <v>43709</v>
      </c>
      <c r="C23" s="234">
        <v>2019</v>
      </c>
      <c r="D23" s="233" t="str">
        <f>'Aussaat 2019_B'!D7</f>
        <v>B</v>
      </c>
      <c r="E23" s="233" t="str">
        <f>'Aussaat 2019_B'!E7</f>
        <v>2</v>
      </c>
      <c r="F23" s="233"/>
      <c r="G23" s="233"/>
      <c r="H23" s="233"/>
      <c r="I23" s="233" t="str">
        <f>'Aussaat 2019_B'!H7</f>
        <v>30-60</v>
      </c>
      <c r="J23" s="233" t="str">
        <f>'Aussaat 2019_B'!I7</f>
        <v>N307</v>
      </c>
      <c r="K23" s="235">
        <f>'Aussaat 2019_B'!N7</f>
        <v>93.787413039961166</v>
      </c>
      <c r="L23" s="235"/>
      <c r="M23" s="235">
        <f>'Aussaat 2019_B'!R7</f>
        <v>11.801566327410733</v>
      </c>
      <c r="N23" s="235">
        <f>'Aussaat 2019_B'!T7</f>
        <v>1.3522628083491464</v>
      </c>
      <c r="O23" s="235">
        <f>'Aussaat 2019_B'!U7</f>
        <v>13.153829135759878</v>
      </c>
    </row>
    <row r="24" spans="1:15" x14ac:dyDescent="0.35">
      <c r="A24" s="232">
        <v>23</v>
      </c>
      <c r="B24" s="233">
        <f>'Aussaat 2019_B'!B8</f>
        <v>43709</v>
      </c>
      <c r="C24" s="234">
        <v>2019</v>
      </c>
      <c r="D24" s="233" t="str">
        <f>'Aussaat 2019_B'!D8</f>
        <v>B</v>
      </c>
      <c r="E24" s="233" t="str">
        <f>'Aussaat 2019_B'!E8</f>
        <v>2</v>
      </c>
      <c r="F24" s="233"/>
      <c r="G24" s="233"/>
      <c r="H24" s="233"/>
      <c r="I24" s="233" t="str">
        <f>'Aussaat 2019_B'!H8</f>
        <v>60-90</v>
      </c>
      <c r="J24" s="233" t="str">
        <f>'Aussaat 2019_B'!I8</f>
        <v>N291</v>
      </c>
      <c r="K24" s="235">
        <f>'Aussaat 2019_B'!N8</f>
        <v>94.754098360655732</v>
      </c>
      <c r="L24" s="235"/>
      <c r="M24" s="235">
        <f>'Aussaat 2019_B'!R8</f>
        <v>4.3639100346020756</v>
      </c>
      <c r="N24" s="235">
        <f>'Aussaat 2019_B'!T8</f>
        <v>0.96975778546712799</v>
      </c>
      <c r="O24" s="235">
        <f>'Aussaat 2019_B'!U8</f>
        <v>5.3336678200692038</v>
      </c>
    </row>
    <row r="25" spans="1:15" x14ac:dyDescent="0.35">
      <c r="A25" s="232">
        <v>24</v>
      </c>
      <c r="B25" s="233">
        <f>'Aussaat 2019_B'!B9</f>
        <v>43709</v>
      </c>
      <c r="C25" s="234">
        <v>2019</v>
      </c>
      <c r="D25" s="233" t="str">
        <f>'Aussaat 2019_B'!D9</f>
        <v>B</v>
      </c>
      <c r="E25" s="233" t="str">
        <f>'Aussaat 2019_B'!E9</f>
        <v>2</v>
      </c>
      <c r="F25" s="233"/>
      <c r="G25" s="233"/>
      <c r="H25" s="233"/>
      <c r="I25" s="233" t="str">
        <f>'Aussaat 2019_B'!H9</f>
        <v>90-120</v>
      </c>
      <c r="J25" s="233" t="str">
        <f>'Aussaat 2019_B'!I9</f>
        <v>N289</v>
      </c>
      <c r="K25" s="235">
        <f>'Aussaat 2019_B'!N9</f>
        <v>94.685384808222608</v>
      </c>
      <c r="L25" s="235"/>
      <c r="M25" s="235">
        <f>'Aussaat 2019_B'!R9</f>
        <v>5.5816560762509937</v>
      </c>
      <c r="N25" s="235">
        <f>'Aussaat 2019_B'!T9</f>
        <v>3.3975297855440831</v>
      </c>
      <c r="O25" s="235">
        <f>'Aussaat 2019_B'!U9</f>
        <v>8.9791858617950773</v>
      </c>
    </row>
    <row r="26" spans="1:15" x14ac:dyDescent="0.35">
      <c r="A26" s="232">
        <v>25</v>
      </c>
      <c r="B26" s="233">
        <f>'Aussaat 2019_B'!B10</f>
        <v>43709</v>
      </c>
      <c r="C26" s="234">
        <v>2019</v>
      </c>
      <c r="D26" s="233" t="str">
        <f>'Aussaat 2019_B'!D10</f>
        <v>B</v>
      </c>
      <c r="E26" s="233" t="str">
        <f>'Aussaat 2019_B'!E10</f>
        <v>3</v>
      </c>
      <c r="F26" s="233"/>
      <c r="G26" s="233"/>
      <c r="H26" s="233"/>
      <c r="I26" s="233" t="str">
        <f>'Aussaat 2019_B'!H10</f>
        <v>0-30</v>
      </c>
      <c r="J26" s="233" t="str">
        <f>'Aussaat 2019_B'!I10</f>
        <v>N296</v>
      </c>
      <c r="K26" s="235">
        <f>'Aussaat 2019_B'!N10</f>
        <v>91.98724144596946</v>
      </c>
      <c r="L26" s="235"/>
      <c r="M26" s="235">
        <f>'Aussaat 2019_B'!R10</f>
        <v>40.390206998003571</v>
      </c>
      <c r="N26" s="235">
        <f>'Aussaat 2019_B'!T10</f>
        <v>3.2817043185877903</v>
      </c>
      <c r="O26" s="235">
        <f>'Aussaat 2019_B'!U10</f>
        <v>43.671911316591363</v>
      </c>
    </row>
    <row r="27" spans="1:15" x14ac:dyDescent="0.35">
      <c r="A27" s="232">
        <v>26</v>
      </c>
      <c r="B27" s="233">
        <f>'Aussaat 2019_B'!B11</f>
        <v>43709</v>
      </c>
      <c r="C27" s="234">
        <v>2019</v>
      </c>
      <c r="D27" s="233" t="str">
        <f>'Aussaat 2019_B'!D11</f>
        <v>B</v>
      </c>
      <c r="E27" s="233" t="str">
        <f>'Aussaat 2019_B'!E11</f>
        <v>3</v>
      </c>
      <c r="F27" s="233"/>
      <c r="G27" s="233"/>
      <c r="H27" s="233"/>
      <c r="I27" s="233" t="str">
        <f>'Aussaat 2019_B'!H11</f>
        <v>30-60</v>
      </c>
      <c r="J27" s="233" t="str">
        <f>'Aussaat 2019_B'!I11</f>
        <v>N297</v>
      </c>
      <c r="K27" s="235">
        <f>'Aussaat 2019_B'!N11</f>
        <v>94.514486098355164</v>
      </c>
      <c r="L27" s="235"/>
      <c r="M27" s="235">
        <f>'Aussaat 2019_B'!R11</f>
        <v>10.09621311837456</v>
      </c>
      <c r="N27" s="235">
        <f>'Aussaat 2019_B'!T11</f>
        <v>2.0678990724381632</v>
      </c>
      <c r="O27" s="235">
        <f>'Aussaat 2019_B'!U11</f>
        <v>12.164112190812723</v>
      </c>
    </row>
    <row r="28" spans="1:15" x14ac:dyDescent="0.35">
      <c r="A28" s="232">
        <v>27</v>
      </c>
      <c r="B28" s="233">
        <f>'Aussaat 2019_B'!B12</f>
        <v>43709</v>
      </c>
      <c r="C28" s="234">
        <v>2019</v>
      </c>
      <c r="D28" s="233" t="str">
        <f>'Aussaat 2019_B'!D12</f>
        <v>B</v>
      </c>
      <c r="E28" s="233" t="str">
        <f>'Aussaat 2019_B'!E12</f>
        <v>3</v>
      </c>
      <c r="F28" s="233"/>
      <c r="G28" s="233"/>
      <c r="H28" s="233"/>
      <c r="I28" s="233" t="str">
        <f>'Aussaat 2019_B'!H12</f>
        <v>60-90</v>
      </c>
      <c r="J28" s="233" t="str">
        <f>'Aussaat 2019_B'!I12</f>
        <v>N292</v>
      </c>
      <c r="K28" s="235">
        <f>'Aussaat 2019_B'!N12</f>
        <v>95.853495123948491</v>
      </c>
      <c r="L28" s="235"/>
      <c r="M28" s="235">
        <f>'Aussaat 2019_B'!R12</f>
        <v>4.1759640027958982</v>
      </c>
      <c r="N28" s="235">
        <f>'Aussaat 2019_B'!T12</f>
        <v>2.5055784016775391</v>
      </c>
      <c r="O28" s="235">
        <f>'Aussaat 2019_B'!U12</f>
        <v>6.6815424044734373</v>
      </c>
    </row>
    <row r="29" spans="1:15" x14ac:dyDescent="0.35">
      <c r="A29" s="232">
        <v>28</v>
      </c>
      <c r="B29" s="233">
        <f>'Aussaat 2019_B'!B13</f>
        <v>43709</v>
      </c>
      <c r="C29" s="234">
        <v>2019</v>
      </c>
      <c r="D29" s="233" t="str">
        <f>'Aussaat 2019_B'!D13</f>
        <v>B</v>
      </c>
      <c r="E29" s="233" t="str">
        <f>'Aussaat 2019_B'!E13</f>
        <v>3</v>
      </c>
      <c r="F29" s="233"/>
      <c r="G29" s="233"/>
      <c r="H29" s="233"/>
      <c r="I29" s="233" t="str">
        <f>'Aussaat 2019_B'!H13</f>
        <v>90-120</v>
      </c>
      <c r="J29" s="233" t="str">
        <f>'Aussaat 2019_B'!I13</f>
        <v>N295</v>
      </c>
      <c r="K29" s="235">
        <f>'Aussaat 2019_B'!N13</f>
        <v>94.5757486788021</v>
      </c>
      <c r="L29" s="235"/>
      <c r="M29" s="235">
        <f>'Aussaat 2019_B'!R13</f>
        <v>4.6182607683352739</v>
      </c>
      <c r="N29" s="235">
        <f>'Aussaat 2019_B'!T13</f>
        <v>2.0660640279394649</v>
      </c>
      <c r="O29" s="235">
        <f>'Aussaat 2019_B'!U13</f>
        <v>6.6843247962747387</v>
      </c>
    </row>
    <row r="30" spans="1:15" x14ac:dyDescent="0.35">
      <c r="A30" s="232">
        <v>29</v>
      </c>
      <c r="B30" s="233">
        <f>'Aussaat 2019_B'!B14</f>
        <v>43709</v>
      </c>
      <c r="C30" s="234">
        <v>2019</v>
      </c>
      <c r="D30" s="233" t="str">
        <f>'Aussaat 2019_B'!D14</f>
        <v>B</v>
      </c>
      <c r="E30" s="233" t="str">
        <f>'Aussaat 2019_B'!E14</f>
        <v>4</v>
      </c>
      <c r="F30" s="233"/>
      <c r="G30" s="233"/>
      <c r="H30" s="233"/>
      <c r="I30" s="233" t="str">
        <f>'Aussaat 2019_B'!H14</f>
        <v>0-30</v>
      </c>
      <c r="J30" s="233" t="str">
        <f>'Aussaat 2019_B'!I14</f>
        <v>N287</v>
      </c>
      <c r="K30" s="235">
        <f>'Aussaat 2019_B'!N14</f>
        <v>87.710339053997487</v>
      </c>
      <c r="L30" s="235"/>
      <c r="M30" s="235">
        <f>'Aussaat 2019_B'!R14</f>
        <v>49.117444163405558</v>
      </c>
      <c r="N30" s="235">
        <f>'Aussaat 2019_B'!T14</f>
        <v>5.2481652667748406</v>
      </c>
      <c r="O30" s="235">
        <f>'Aussaat 2019_B'!U14</f>
        <v>54.365609430180399</v>
      </c>
    </row>
    <row r="31" spans="1:15" x14ac:dyDescent="0.35">
      <c r="A31" s="232">
        <v>30</v>
      </c>
      <c r="B31" s="233">
        <f>'Aussaat 2019_B'!B15</f>
        <v>43709</v>
      </c>
      <c r="C31" s="234">
        <v>2019</v>
      </c>
      <c r="D31" s="233" t="str">
        <f>'Aussaat 2019_B'!D15</f>
        <v>B</v>
      </c>
      <c r="E31" s="233" t="str">
        <f>'Aussaat 2019_B'!E15</f>
        <v>4</v>
      </c>
      <c r="F31" s="233"/>
      <c r="G31" s="233"/>
      <c r="H31" s="233"/>
      <c r="I31" s="233" t="str">
        <f>'Aussaat 2019_B'!H15</f>
        <v>30-60</v>
      </c>
      <c r="J31" s="233" t="str">
        <f>'Aussaat 2019_B'!I15</f>
        <v>N286</v>
      </c>
      <c r="K31" s="235">
        <f>'Aussaat 2019_B'!N15</f>
        <v>94.110378912685334</v>
      </c>
      <c r="L31" s="235"/>
      <c r="M31" s="235">
        <f>'Aussaat 2019_B'!R15</f>
        <v>16.518150984682716</v>
      </c>
      <c r="N31" s="235">
        <f>'Aussaat 2019_B'!T15</f>
        <v>4.0377702407002189</v>
      </c>
      <c r="O31" s="235">
        <f>'Aussaat 2019_B'!U15</f>
        <v>20.555921225382935</v>
      </c>
    </row>
    <row r="32" spans="1:15" x14ac:dyDescent="0.35">
      <c r="A32" s="232">
        <v>31</v>
      </c>
      <c r="B32" s="233">
        <f>'Aussaat 2019_B'!B16</f>
        <v>43709</v>
      </c>
      <c r="C32" s="234">
        <v>2019</v>
      </c>
      <c r="D32" s="233" t="str">
        <f>'Aussaat 2019_B'!D16</f>
        <v>B</v>
      </c>
      <c r="E32" s="233" t="str">
        <f>'Aussaat 2019_B'!E16</f>
        <v>4</v>
      </c>
      <c r="F32" s="233"/>
      <c r="G32" s="233"/>
      <c r="H32" s="233"/>
      <c r="I32" s="233" t="str">
        <f>'Aussaat 2019_B'!H16</f>
        <v>60-90</v>
      </c>
      <c r="J32" s="233" t="str">
        <f>'Aussaat 2019_B'!I16</f>
        <v>N288</v>
      </c>
      <c r="K32" s="235">
        <f>'Aussaat 2019_B'!N16</f>
        <v>97.009244154431741</v>
      </c>
      <c r="L32" s="235"/>
      <c r="M32" s="235">
        <f>'Aussaat 2019_B'!R16</f>
        <v>4.5768707959641262</v>
      </c>
      <c r="N32" s="235">
        <f>'Aussaat 2019_B'!T16</f>
        <v>1.173556614349776</v>
      </c>
      <c r="O32" s="235">
        <f>'Aussaat 2019_B'!U16</f>
        <v>5.7504274103139021</v>
      </c>
    </row>
    <row r="33" spans="1:15" x14ac:dyDescent="0.35">
      <c r="A33" s="232">
        <v>32</v>
      </c>
      <c r="B33" s="233">
        <f>'Aussaat 2019_B'!B17</f>
        <v>43709</v>
      </c>
      <c r="C33" s="234">
        <v>2019</v>
      </c>
      <c r="D33" s="233" t="str">
        <f>'Aussaat 2019_B'!D17</f>
        <v>B</v>
      </c>
      <c r="E33" s="233" t="str">
        <f>'Aussaat 2019_B'!E17</f>
        <v>4</v>
      </c>
      <c r="F33" s="233"/>
      <c r="G33" s="233"/>
      <c r="H33" s="233"/>
      <c r="I33" s="233" t="str">
        <f>'Aussaat 2019_B'!H17</f>
        <v>90-120</v>
      </c>
      <c r="J33" s="233" t="str">
        <f>'Aussaat 2019_B'!I17</f>
        <v>N294</v>
      </c>
      <c r="K33" s="235">
        <f>'Aussaat 2019_B'!N17</f>
        <v>95.8425567238517</v>
      </c>
      <c r="L33" s="235"/>
      <c r="M33" s="235">
        <f>'Aussaat 2019_B'!R17</f>
        <v>5.7279364850234558</v>
      </c>
      <c r="N33" s="235">
        <f>'Aussaat 2019_B'!T17</f>
        <v>2.5059722121977619</v>
      </c>
      <c r="O33" s="235">
        <f>'Aussaat 2019_B'!U17</f>
        <v>8.2339086972212172</v>
      </c>
    </row>
    <row r="34" spans="1:15" x14ac:dyDescent="0.35">
      <c r="A34" s="237">
        <v>33</v>
      </c>
      <c r="B34" s="238">
        <f>'14.12.2019_S'!C2</f>
        <v>43813</v>
      </c>
      <c r="C34" s="239">
        <v>2019</v>
      </c>
      <c r="D34" s="238" t="str">
        <f>'14.12.2019_S'!E2</f>
        <v>S</v>
      </c>
      <c r="E34" s="238" t="str">
        <f>'14.12.2019_S'!F2</f>
        <v>A</v>
      </c>
      <c r="F34" s="238" t="str">
        <f>'14.12.2019_S'!G2</f>
        <v>R100</v>
      </c>
      <c r="G34" s="239">
        <f>'14.12.2019_S'!H2</f>
        <v>1</v>
      </c>
      <c r="H34" s="238"/>
      <c r="I34" s="238" t="str">
        <f>'14.12.2019_S'!J2</f>
        <v>30-60</v>
      </c>
      <c r="J34" s="238" t="str">
        <f>'14.12.2019_S'!K2</f>
        <v>N100</v>
      </c>
      <c r="K34" s="240">
        <f>'14.12.2019_S'!P2</f>
        <v>87.043811903274744</v>
      </c>
      <c r="L34" s="240"/>
      <c r="M34" s="240">
        <f>'14.12.2019_S'!T2</f>
        <v>35.073387493593032</v>
      </c>
      <c r="N34" s="240">
        <f>'14.12.2019_S'!V2</f>
        <v>1.4953769861609432</v>
      </c>
      <c r="O34" s="240">
        <f>'14.12.2019_S'!W2</f>
        <v>36.568764479753973</v>
      </c>
    </row>
    <row r="35" spans="1:15" x14ac:dyDescent="0.35">
      <c r="A35" s="237">
        <v>34</v>
      </c>
      <c r="B35" s="238">
        <f>'14.12.2019_S'!C3</f>
        <v>43813</v>
      </c>
      <c r="C35" s="239">
        <v>2020</v>
      </c>
      <c r="D35" s="238" t="str">
        <f>'14.12.2019_S'!E3</f>
        <v>S</v>
      </c>
      <c r="E35" s="238" t="str">
        <f>'14.12.2019_S'!F3</f>
        <v>A</v>
      </c>
      <c r="F35" s="238" t="str">
        <f>'14.12.2019_S'!G3</f>
        <v>R100</v>
      </c>
      <c r="G35" s="239">
        <f>'14.12.2019_S'!H3</f>
        <v>1</v>
      </c>
      <c r="H35" s="238"/>
      <c r="I35" s="238" t="str">
        <f>'14.12.2019_S'!J3</f>
        <v>60-90</v>
      </c>
      <c r="J35" s="238" t="str">
        <f>'14.12.2019_S'!K3</f>
        <v>N103</v>
      </c>
      <c r="K35" s="240">
        <f>'14.12.2019_S'!P3</f>
        <v>87.271547528928281</v>
      </c>
      <c r="L35" s="240"/>
      <c r="M35" s="240">
        <f>'14.12.2019_S'!T3</f>
        <v>8.3992137546468424</v>
      </c>
      <c r="N35" s="240">
        <f>'14.12.2019_S'!V3</f>
        <v>1.6256542750929373</v>
      </c>
      <c r="O35" s="240">
        <f>'14.12.2019_S'!W3</f>
        <v>10.02486802973978</v>
      </c>
    </row>
    <row r="36" spans="1:15" x14ac:dyDescent="0.35">
      <c r="A36" s="237">
        <v>35</v>
      </c>
      <c r="B36" s="238">
        <f>'14.12.2019_S'!C4</f>
        <v>43813</v>
      </c>
      <c r="C36" s="239">
        <v>2021</v>
      </c>
      <c r="D36" s="238" t="str">
        <f>'14.12.2019_S'!E4</f>
        <v>S</v>
      </c>
      <c r="E36" s="238" t="str">
        <f>'14.12.2019_S'!F4</f>
        <v>A</v>
      </c>
      <c r="F36" s="238" t="str">
        <f>'14.12.2019_S'!G4</f>
        <v>R100</v>
      </c>
      <c r="G36" s="239">
        <f>'14.12.2019_S'!H4</f>
        <v>1</v>
      </c>
      <c r="H36" s="238"/>
      <c r="I36" s="238" t="str">
        <f>'14.12.2019_S'!J4</f>
        <v>0-30</v>
      </c>
      <c r="J36" s="238" t="str">
        <f>'14.12.2019_S'!K4</f>
        <v>N136</v>
      </c>
      <c r="K36" s="240">
        <f>'14.12.2019_S'!P4</f>
        <v>85.338454152664411</v>
      </c>
      <c r="L36" s="240"/>
      <c r="M36" s="240">
        <f>'14.12.2019_S'!T4</f>
        <v>14.235042191719174</v>
      </c>
      <c r="N36" s="240">
        <f>'14.12.2019_S'!V4</f>
        <v>3.3494216921692166</v>
      </c>
      <c r="O36" s="240">
        <f>'14.12.2019_S'!W4</f>
        <v>17.58446388388839</v>
      </c>
    </row>
    <row r="37" spans="1:15" x14ac:dyDescent="0.35">
      <c r="A37" s="237">
        <v>36</v>
      </c>
      <c r="B37" s="238">
        <f>'14.12.2019_S'!C5</f>
        <v>43813</v>
      </c>
      <c r="C37" s="239">
        <v>2022</v>
      </c>
      <c r="D37" s="238" t="str">
        <f>'14.12.2019_S'!E5</f>
        <v>S</v>
      </c>
      <c r="E37" s="238" t="str">
        <f>'14.12.2019_S'!F5</f>
        <v>A</v>
      </c>
      <c r="F37" s="238" t="str">
        <f>'14.12.2019_S'!G5</f>
        <v>R100</v>
      </c>
      <c r="G37" s="239">
        <f>'14.12.2019_S'!H5</f>
        <v>1</v>
      </c>
      <c r="H37" s="238"/>
      <c r="I37" s="238" t="str">
        <f>'14.12.2019_S'!J5</f>
        <v>90-120</v>
      </c>
      <c r="J37" s="238" t="str">
        <f>'14.12.2019_S'!K5</f>
        <v>N154</v>
      </c>
      <c r="K37" s="240">
        <f>'14.12.2019_S'!P5</f>
        <v>88.849809885931563</v>
      </c>
      <c r="L37" s="240"/>
      <c r="M37" s="240">
        <f>'14.12.2019_S'!T5</f>
        <v>4.2324938482935694</v>
      </c>
      <c r="N37" s="240">
        <f>'14.12.2019_S'!V5</f>
        <v>1.1903888948325663</v>
      </c>
      <c r="O37" s="240">
        <f>'14.12.2019_S'!W5</f>
        <v>5.4228827431261362</v>
      </c>
    </row>
    <row r="38" spans="1:15" x14ac:dyDescent="0.35">
      <c r="A38" s="237">
        <v>37</v>
      </c>
      <c r="B38" s="238">
        <f>'14.12.2019_S'!C6</f>
        <v>43813</v>
      </c>
      <c r="C38" s="239">
        <v>2023</v>
      </c>
      <c r="D38" s="238" t="str">
        <f>'14.12.2019_S'!E6</f>
        <v>S</v>
      </c>
      <c r="E38" s="238" t="str">
        <f>'14.12.2019_S'!F6</f>
        <v>B</v>
      </c>
      <c r="F38" s="238" t="str">
        <f>'14.12.2019_S'!G6</f>
        <v>R100</v>
      </c>
      <c r="G38" s="239">
        <f>'14.12.2019_S'!H6</f>
        <v>1</v>
      </c>
      <c r="H38" s="238"/>
      <c r="I38" s="238" t="str">
        <f>'14.12.2019_S'!J6</f>
        <v>60-90</v>
      </c>
      <c r="J38" s="238" t="str">
        <f>'14.12.2019_S'!K6</f>
        <v>N106</v>
      </c>
      <c r="K38" s="240">
        <f>'14.12.2019_S'!P6</f>
        <v>87.049525816649108</v>
      </c>
      <c r="L38" s="240"/>
      <c r="M38" s="240">
        <f>'14.12.2019_S'!T6</f>
        <v>5.9809853528628496</v>
      </c>
      <c r="N38" s="240">
        <f>'14.12.2019_S'!V6</f>
        <v>2.3108352499697373</v>
      </c>
      <c r="O38" s="240">
        <f>'14.12.2019_S'!W6</f>
        <v>8.2918206028325869</v>
      </c>
    </row>
    <row r="39" spans="1:15" x14ac:dyDescent="0.35">
      <c r="A39" s="237">
        <v>38</v>
      </c>
      <c r="B39" s="238">
        <f>'14.12.2019_S'!C7</f>
        <v>43813</v>
      </c>
      <c r="C39" s="239">
        <v>2024</v>
      </c>
      <c r="D39" s="238" t="str">
        <f>'14.12.2019_S'!E7</f>
        <v>S</v>
      </c>
      <c r="E39" s="238" t="str">
        <f>'14.12.2019_S'!F7</f>
        <v>B</v>
      </c>
      <c r="F39" s="238" t="str">
        <f>'14.12.2019_S'!G7</f>
        <v>R100</v>
      </c>
      <c r="G39" s="239">
        <f>'14.12.2019_S'!H7</f>
        <v>1</v>
      </c>
      <c r="H39" s="238"/>
      <c r="I39" s="238" t="str">
        <f>'14.12.2019_S'!J7</f>
        <v>90-120</v>
      </c>
      <c r="J39" s="238" t="str">
        <f>'14.12.2019_S'!K7</f>
        <v>N113</v>
      </c>
      <c r="K39" s="240">
        <f>'14.12.2019_S'!P7</f>
        <v>88.066977532852889</v>
      </c>
      <c r="L39" s="240"/>
      <c r="M39" s="240">
        <f>'14.12.2019_S'!T7</f>
        <v>4.9521227436823114</v>
      </c>
      <c r="N39" s="240">
        <f>'14.12.2019_S'!V7</f>
        <v>2.1414584837545134</v>
      </c>
      <c r="O39" s="240">
        <f>'14.12.2019_S'!W7</f>
        <v>7.0935812274368253</v>
      </c>
    </row>
    <row r="40" spans="1:15" x14ac:dyDescent="0.35">
      <c r="A40" s="237">
        <v>39</v>
      </c>
      <c r="B40" s="238">
        <f>'14.12.2019_S'!C8</f>
        <v>43813</v>
      </c>
      <c r="C40" s="239">
        <v>2025</v>
      </c>
      <c r="D40" s="238" t="str">
        <f>'14.12.2019_S'!E8</f>
        <v>S</v>
      </c>
      <c r="E40" s="238" t="str">
        <f>'14.12.2019_S'!F8</f>
        <v>B</v>
      </c>
      <c r="F40" s="238" t="str">
        <f>'14.12.2019_S'!G8</f>
        <v>R100</v>
      </c>
      <c r="G40" s="239">
        <f>'14.12.2019_S'!H8</f>
        <v>1</v>
      </c>
      <c r="H40" s="238"/>
      <c r="I40" s="238" t="str">
        <f>'14.12.2019_S'!J8</f>
        <v>30-60</v>
      </c>
      <c r="J40" s="238" t="str">
        <f>'14.12.2019_S'!K8</f>
        <v>N147</v>
      </c>
      <c r="K40" s="240">
        <f>'14.12.2019_S'!P8</f>
        <v>85.697703341348159</v>
      </c>
      <c r="L40" s="240"/>
      <c r="M40" s="240">
        <f>'14.12.2019_S'!T8</f>
        <v>34.973959945820418</v>
      </c>
      <c r="N40" s="240">
        <f>'14.12.2019_S'!V8</f>
        <v>1.3878555534055723</v>
      </c>
      <c r="O40" s="240">
        <f>'14.12.2019_S'!W8</f>
        <v>36.36181549922599</v>
      </c>
    </row>
    <row r="41" spans="1:15" x14ac:dyDescent="0.35">
      <c r="A41" s="237">
        <v>40</v>
      </c>
      <c r="B41" s="238">
        <f>'14.12.2019_S'!C9</f>
        <v>43813</v>
      </c>
      <c r="C41" s="239">
        <v>2026</v>
      </c>
      <c r="D41" s="238" t="str">
        <f>'14.12.2019_S'!E9</f>
        <v>S</v>
      </c>
      <c r="E41" s="238" t="str">
        <f>'14.12.2019_S'!F9</f>
        <v>B</v>
      </c>
      <c r="F41" s="238" t="str">
        <f>'14.12.2019_S'!G9</f>
        <v>R100</v>
      </c>
      <c r="G41" s="239">
        <f>'14.12.2019_S'!H9</f>
        <v>1</v>
      </c>
      <c r="H41" s="238"/>
      <c r="I41" s="238" t="str">
        <f>'14.12.2019_S'!J9</f>
        <v>0-30</v>
      </c>
      <c r="J41" s="238" t="str">
        <f>'14.12.2019_S'!K9</f>
        <v>N152</v>
      </c>
      <c r="K41" s="240">
        <f>'14.12.2019_S'!P9</f>
        <v>84.604585868039322</v>
      </c>
      <c r="L41" s="240"/>
      <c r="M41" s="240">
        <f>'14.12.2019_S'!T9</f>
        <v>16.656894358407076</v>
      </c>
      <c r="N41" s="240">
        <f>'14.12.2019_S'!V9</f>
        <v>3.6701631637168139</v>
      </c>
      <c r="O41" s="240">
        <f>'14.12.2019_S'!W9</f>
        <v>20.327057522123891</v>
      </c>
    </row>
    <row r="42" spans="1:15" x14ac:dyDescent="0.35">
      <c r="A42" s="237">
        <v>41</v>
      </c>
      <c r="B42" s="238">
        <f>'14.12.2019_S'!C10</f>
        <v>43813</v>
      </c>
      <c r="C42" s="239">
        <v>2027</v>
      </c>
      <c r="D42" s="238" t="str">
        <f>'14.12.2019_S'!E10</f>
        <v>S</v>
      </c>
      <c r="E42" s="238" t="str">
        <f>'14.12.2019_S'!F10</f>
        <v>C</v>
      </c>
      <c r="F42" s="238" t="str">
        <f>'14.12.2019_S'!G10</f>
        <v>R100</v>
      </c>
      <c r="G42" s="239">
        <f>'14.12.2019_S'!H10</f>
        <v>1</v>
      </c>
      <c r="H42" s="238"/>
      <c r="I42" s="238" t="str">
        <f>'14.12.2019_S'!J10</f>
        <v>60-90</v>
      </c>
      <c r="J42" s="238" t="str">
        <f>'14.12.2019_S'!K10</f>
        <v>N75</v>
      </c>
      <c r="K42" s="240">
        <f>'14.12.2019_S'!P10</f>
        <v>87.227324913892076</v>
      </c>
      <c r="L42" s="240"/>
      <c r="M42" s="240">
        <f>'14.12.2019_S'!T10</f>
        <v>8.4048864758144131</v>
      </c>
      <c r="N42" s="240">
        <f>'14.12.2019_S'!V10</f>
        <v>2.8468163869693983</v>
      </c>
      <c r="O42" s="240">
        <f>'14.12.2019_S'!W10</f>
        <v>11.251702862783812</v>
      </c>
    </row>
    <row r="43" spans="1:15" x14ac:dyDescent="0.35">
      <c r="A43" s="237">
        <v>42</v>
      </c>
      <c r="B43" s="238">
        <f>'14.12.2019_S'!C11</f>
        <v>43813</v>
      </c>
      <c r="C43" s="239">
        <v>2028</v>
      </c>
      <c r="D43" s="238" t="str">
        <f>'14.12.2019_S'!E11</f>
        <v>S</v>
      </c>
      <c r="E43" s="238" t="str">
        <f>'14.12.2019_S'!F11</f>
        <v>C</v>
      </c>
      <c r="F43" s="238" t="str">
        <f>'14.12.2019_S'!G11</f>
        <v>R100</v>
      </c>
      <c r="G43" s="239">
        <f>'14.12.2019_S'!H11</f>
        <v>1</v>
      </c>
      <c r="H43" s="238"/>
      <c r="I43" s="238" t="str">
        <f>'14.12.2019_S'!J11</f>
        <v>90-120</v>
      </c>
      <c r="J43" s="238" t="str">
        <f>'14.12.2019_S'!K11</f>
        <v>N88</v>
      </c>
      <c r="K43" s="240">
        <f>'14.12.2019_S'!P11</f>
        <v>85.947712418300668</v>
      </c>
      <c r="L43" s="240"/>
      <c r="M43" s="240">
        <f>'14.12.2019_S'!T11</f>
        <v>44.793307984790857</v>
      </c>
      <c r="N43" s="240">
        <f>'14.12.2019_S'!V11</f>
        <v>3.7327756653992381</v>
      </c>
      <c r="O43" s="240">
        <f>'14.12.2019_S'!W11</f>
        <v>48.526083650190095</v>
      </c>
    </row>
    <row r="44" spans="1:15" x14ac:dyDescent="0.35">
      <c r="A44" s="237">
        <v>43</v>
      </c>
      <c r="B44" s="238">
        <f>'14.12.2019_S'!C12</f>
        <v>43813</v>
      </c>
      <c r="C44" s="239">
        <v>2029</v>
      </c>
      <c r="D44" s="238" t="str">
        <f>'14.12.2019_S'!E12</f>
        <v>S</v>
      </c>
      <c r="E44" s="238" t="str">
        <f>'14.12.2019_S'!F12</f>
        <v>C</v>
      </c>
      <c r="F44" s="238" t="str">
        <f>'14.12.2019_S'!G12</f>
        <v>R100</v>
      </c>
      <c r="G44" s="239">
        <f>'14.12.2019_S'!H12</f>
        <v>1</v>
      </c>
      <c r="H44" s="238"/>
      <c r="I44" s="238" t="str">
        <f>'14.12.2019_S'!J12</f>
        <v>0-30</v>
      </c>
      <c r="J44" s="238" t="str">
        <f>'14.12.2019_S'!K12</f>
        <v>N129</v>
      </c>
      <c r="K44" s="240">
        <f>'14.12.2019_S'!P12</f>
        <v>84.694353709752676</v>
      </c>
      <c r="L44" s="240"/>
      <c r="M44" s="240">
        <f>'14.12.2019_S'!T12</f>
        <v>7.61199173553719</v>
      </c>
      <c r="N44" s="240">
        <f>'14.12.2019_S'!V12</f>
        <v>5.0746611570247921</v>
      </c>
      <c r="O44" s="240">
        <f>'14.12.2019_S'!W12</f>
        <v>12.686652892561982</v>
      </c>
    </row>
    <row r="45" spans="1:15" x14ac:dyDescent="0.35">
      <c r="A45" s="237">
        <v>44</v>
      </c>
      <c r="B45" s="238">
        <f>'14.12.2019_S'!C13</f>
        <v>43813</v>
      </c>
      <c r="C45" s="239">
        <v>2030</v>
      </c>
      <c r="D45" s="238" t="str">
        <f>'14.12.2019_S'!E13</f>
        <v>S</v>
      </c>
      <c r="E45" s="238" t="str">
        <f>'14.12.2019_S'!F13</f>
        <v>C</v>
      </c>
      <c r="F45" s="238" t="str">
        <f>'14.12.2019_S'!G13</f>
        <v>R100</v>
      </c>
      <c r="G45" s="239">
        <f>'14.12.2019_S'!H13</f>
        <v>1</v>
      </c>
      <c r="H45" s="238"/>
      <c r="I45" s="238" t="str">
        <f>'14.12.2019_S'!J13</f>
        <v>30-60</v>
      </c>
      <c r="J45" s="238" t="str">
        <f>'14.12.2019_S'!K13</f>
        <v>N130</v>
      </c>
      <c r="K45" s="240">
        <f>'14.12.2019_S'!P13</f>
        <v>86.436327739387949</v>
      </c>
      <c r="L45" s="240"/>
      <c r="M45" s="240">
        <f>'14.12.2019_S'!T13</f>
        <v>34.303763133851085</v>
      </c>
      <c r="N45" s="240">
        <f>'14.12.2019_S'!V13</f>
        <v>2.8815161032434906</v>
      </c>
      <c r="O45" s="240">
        <f>'14.12.2019_S'!W13</f>
        <v>37.185279237094576</v>
      </c>
    </row>
    <row r="46" spans="1:15" x14ac:dyDescent="0.35">
      <c r="A46" s="237">
        <v>45</v>
      </c>
      <c r="B46" s="238">
        <f>'14.12.2019_S'!C14</f>
        <v>43813</v>
      </c>
      <c r="C46" s="239">
        <v>2031</v>
      </c>
      <c r="D46" s="238" t="str">
        <f>'14.12.2019_S'!E14</f>
        <v>S</v>
      </c>
      <c r="E46" s="238" t="str">
        <f>'14.12.2019_S'!F14</f>
        <v>D</v>
      </c>
      <c r="F46" s="238" t="str">
        <f>'14.12.2019_S'!G14</f>
        <v>R100</v>
      </c>
      <c r="G46" s="239">
        <f>'14.12.2019_S'!H14</f>
        <v>1</v>
      </c>
      <c r="H46" s="238"/>
      <c r="I46" s="238" t="str">
        <f>'14.12.2019_S'!J14</f>
        <v>0-30</v>
      </c>
      <c r="J46" s="238" t="str">
        <f>'14.12.2019_S'!K14</f>
        <v>N202</v>
      </c>
      <c r="K46" s="240">
        <f>'14.12.2019_S'!P14</f>
        <v>83.323453862872952</v>
      </c>
      <c r="L46" s="240"/>
      <c r="M46" s="240">
        <f>'14.12.2019_S'!T14</f>
        <v>9.9375462414038402</v>
      </c>
      <c r="N46" s="240">
        <f>'14.12.2019_S'!V14</f>
        <v>4.1766498695755274</v>
      </c>
      <c r="O46" s="240">
        <f>'14.12.2019_S'!W14</f>
        <v>14.114196110979368</v>
      </c>
    </row>
    <row r="47" spans="1:15" x14ac:dyDescent="0.35">
      <c r="A47" s="237">
        <v>46</v>
      </c>
      <c r="B47" s="238">
        <f>'14.12.2019_S'!C15</f>
        <v>43813</v>
      </c>
      <c r="C47" s="239">
        <v>2032</v>
      </c>
      <c r="D47" s="238" t="str">
        <f>'14.12.2019_S'!E15</f>
        <v>S</v>
      </c>
      <c r="E47" s="238" t="str">
        <f>'14.12.2019_S'!F15</f>
        <v>D</v>
      </c>
      <c r="F47" s="238" t="str">
        <f>'14.12.2019_S'!G15</f>
        <v>R100</v>
      </c>
      <c r="G47" s="239">
        <f>'14.12.2019_S'!H15</f>
        <v>1</v>
      </c>
      <c r="H47" s="238"/>
      <c r="I47" s="238" t="str">
        <f>'14.12.2019_S'!J15</f>
        <v>90-120</v>
      </c>
      <c r="J47" s="238" t="str">
        <f>'14.12.2019_S'!K15</f>
        <v>N204</v>
      </c>
      <c r="K47" s="240">
        <f>'14.12.2019_S'!P15</f>
        <v>85.414212799371811</v>
      </c>
      <c r="L47" s="240"/>
      <c r="M47" s="240">
        <f>'14.12.2019_S'!T15</f>
        <v>3.4848885313720981</v>
      </c>
      <c r="N47" s="240">
        <f>'14.12.2019_S'!V15</f>
        <v>0.97576878878418749</v>
      </c>
      <c r="O47" s="240">
        <f>'14.12.2019_S'!W15</f>
        <v>4.4606573201562858</v>
      </c>
    </row>
    <row r="48" spans="1:15" x14ac:dyDescent="0.35">
      <c r="A48" s="237">
        <v>47</v>
      </c>
      <c r="B48" s="238">
        <f>'14.12.2019_S'!C16</f>
        <v>43813</v>
      </c>
      <c r="C48" s="239">
        <v>2033</v>
      </c>
      <c r="D48" s="238" t="str">
        <f>'14.12.2019_S'!E16</f>
        <v>S</v>
      </c>
      <c r="E48" s="238" t="str">
        <f>'14.12.2019_S'!F16</f>
        <v>D</v>
      </c>
      <c r="F48" s="238" t="str">
        <f>'14.12.2019_S'!G16</f>
        <v>R100</v>
      </c>
      <c r="G48" s="239">
        <f>'14.12.2019_S'!H16</f>
        <v>1</v>
      </c>
      <c r="H48" s="238"/>
      <c r="I48" s="238" t="str">
        <f>'14.12.2019_S'!J16</f>
        <v>30-60</v>
      </c>
      <c r="J48" s="238" t="str">
        <f>'14.12.2019_S'!K16</f>
        <v>N206</v>
      </c>
      <c r="K48" s="240">
        <f>'14.12.2019_S'!P16</f>
        <v>86.210526315789465</v>
      </c>
      <c r="L48" s="240"/>
      <c r="M48" s="240">
        <f>'14.12.2019_S'!T16</f>
        <v>30.292307692307695</v>
      </c>
      <c r="N48" s="240">
        <f>'14.12.2019_S'!V16</f>
        <v>1.6523076923076925</v>
      </c>
      <c r="O48" s="240">
        <f>'14.12.2019_S'!W16</f>
        <v>31.944615384615389</v>
      </c>
    </row>
    <row r="49" spans="1:15" x14ac:dyDescent="0.35">
      <c r="A49" s="237">
        <v>48</v>
      </c>
      <c r="B49" s="238">
        <f>'14.12.2019_S'!C17</f>
        <v>43813</v>
      </c>
      <c r="C49" s="239">
        <v>2034</v>
      </c>
      <c r="D49" s="238" t="str">
        <f>'14.12.2019_S'!E17</f>
        <v>S</v>
      </c>
      <c r="E49" s="238" t="str">
        <f>'14.12.2019_S'!F17</f>
        <v>D</v>
      </c>
      <c r="F49" s="238" t="str">
        <f>'14.12.2019_S'!G17</f>
        <v>R100</v>
      </c>
      <c r="G49" s="239">
        <f>'14.12.2019_S'!H17</f>
        <v>1</v>
      </c>
      <c r="H49" s="238"/>
      <c r="I49" s="238" t="str">
        <f>'14.12.2019_S'!J17</f>
        <v>60-90</v>
      </c>
      <c r="J49" s="238" t="str">
        <f>'14.12.2019_S'!K17</f>
        <v>N210</v>
      </c>
      <c r="K49" s="240">
        <f>'14.12.2019_S'!P17</f>
        <v>86.070646481957525</v>
      </c>
      <c r="L49" s="240"/>
      <c r="M49" s="240">
        <f>'14.12.2019_S'!T17</f>
        <v>7.0374499446902661</v>
      </c>
      <c r="N49" s="240">
        <f>'14.12.2019_S'!V17</f>
        <v>0.96592450221238968</v>
      </c>
      <c r="O49" s="240">
        <f>'14.12.2019_S'!W17</f>
        <v>8.0033744469026562</v>
      </c>
    </row>
    <row r="50" spans="1:15" x14ac:dyDescent="0.35">
      <c r="A50" s="237">
        <v>49</v>
      </c>
      <c r="B50" s="238">
        <f>'14.12.2019_S'!C18</f>
        <v>43813</v>
      </c>
      <c r="C50" s="239">
        <v>2035</v>
      </c>
      <c r="D50" s="238" t="str">
        <f>'14.12.2019_S'!E18</f>
        <v>S</v>
      </c>
      <c r="E50" s="238" t="str">
        <f>'14.12.2019_S'!F18</f>
        <v>B</v>
      </c>
      <c r="F50" s="238" t="str">
        <f>'14.12.2019_S'!G18</f>
        <v>R75/W25</v>
      </c>
      <c r="G50" s="239">
        <f>'14.12.2019_S'!H18</f>
        <v>2</v>
      </c>
      <c r="H50" s="238"/>
      <c r="I50" s="238" t="str">
        <f>'14.12.2019_S'!J18</f>
        <v>60-90</v>
      </c>
      <c r="J50" s="238" t="str">
        <f>'14.12.2019_S'!K18</f>
        <v>N194</v>
      </c>
      <c r="K50" s="240">
        <f>'14.12.2019_S'!P18</f>
        <v>87.635841705966783</v>
      </c>
      <c r="L50" s="240"/>
      <c r="M50" s="240">
        <f>'14.12.2019_S'!T18</f>
        <v>6.8707703556387489</v>
      </c>
      <c r="N50" s="240">
        <f>'14.12.2019_S'!V18</f>
        <v>1.8860938231165192</v>
      </c>
      <c r="O50" s="240">
        <f>'14.12.2019_S'!W18</f>
        <v>8.7568641787552686</v>
      </c>
    </row>
    <row r="51" spans="1:15" x14ac:dyDescent="0.35">
      <c r="A51" s="237">
        <v>50</v>
      </c>
      <c r="B51" s="238">
        <f>'14.12.2019_S'!C19</f>
        <v>43813</v>
      </c>
      <c r="C51" s="239">
        <v>2036</v>
      </c>
      <c r="D51" s="238" t="str">
        <f>'14.12.2019_S'!E19</f>
        <v>S</v>
      </c>
      <c r="E51" s="238" t="str">
        <f>'14.12.2019_S'!F19</f>
        <v>B</v>
      </c>
      <c r="F51" s="238" t="str">
        <f>'14.12.2019_S'!G19</f>
        <v>R75/W25</v>
      </c>
      <c r="G51" s="239">
        <f>'14.12.2019_S'!H19</f>
        <v>2</v>
      </c>
      <c r="H51" s="238"/>
      <c r="I51" s="238" t="str">
        <f>'14.12.2019_S'!J19</f>
        <v>90-120</v>
      </c>
      <c r="J51" s="238" t="str">
        <f>'14.12.2019_S'!K19</f>
        <v>N195</v>
      </c>
      <c r="K51" s="240">
        <f>'14.12.2019_S'!P19</f>
        <v>87.079315095453637</v>
      </c>
      <c r="L51" s="240"/>
      <c r="M51" s="240">
        <f>'14.12.2019_S'!T19</f>
        <v>5.8423923607187254</v>
      </c>
      <c r="N51" s="240">
        <f>'14.12.2019_S'!V19</f>
        <v>1.0869567182732514</v>
      </c>
      <c r="O51" s="240">
        <f>'14.12.2019_S'!W19</f>
        <v>6.9293490789919767</v>
      </c>
    </row>
    <row r="52" spans="1:15" x14ac:dyDescent="0.35">
      <c r="A52" s="237">
        <v>51</v>
      </c>
      <c r="B52" s="238">
        <f>'14.12.2019_S'!C20</f>
        <v>43813</v>
      </c>
      <c r="C52" s="239">
        <v>2037</v>
      </c>
      <c r="D52" s="238" t="str">
        <f>'14.12.2019_S'!E20</f>
        <v>S</v>
      </c>
      <c r="E52" s="238" t="str">
        <f>'14.12.2019_S'!F20</f>
        <v>B</v>
      </c>
      <c r="F52" s="238" t="str">
        <f>'14.12.2019_S'!G20</f>
        <v>R75/W25</v>
      </c>
      <c r="G52" s="239">
        <f>'14.12.2019_S'!H20</f>
        <v>2</v>
      </c>
      <c r="H52" s="238"/>
      <c r="I52" s="238" t="str">
        <f>'14.12.2019_S'!J20</f>
        <v>30-60</v>
      </c>
      <c r="J52" s="238" t="str">
        <f>'14.12.2019_S'!K20</f>
        <v>N201</v>
      </c>
      <c r="K52" s="240">
        <f>'14.12.2019_S'!P20</f>
        <v>86.854846076550643</v>
      </c>
      <c r="L52" s="240"/>
      <c r="M52" s="240">
        <f>'14.12.2019_S'!T20</f>
        <v>8.72557004627682</v>
      </c>
      <c r="N52" s="240">
        <f>'14.12.2019_S'!V20</f>
        <v>1.7723814156499793</v>
      </c>
      <c r="O52" s="240">
        <f>'14.12.2019_S'!W20</f>
        <v>10.4979514619268</v>
      </c>
    </row>
    <row r="53" spans="1:15" x14ac:dyDescent="0.35">
      <c r="A53" s="237">
        <v>52</v>
      </c>
      <c r="B53" s="238">
        <f>'14.12.2019_S'!C21</f>
        <v>43813</v>
      </c>
      <c r="C53" s="239">
        <v>2038</v>
      </c>
      <c r="D53" s="238" t="str">
        <f>'14.12.2019_S'!E21</f>
        <v>S</v>
      </c>
      <c r="E53" s="238" t="str">
        <f>'14.12.2019_S'!F21</f>
        <v>B</v>
      </c>
      <c r="F53" s="238" t="str">
        <f>'14.12.2019_S'!G21</f>
        <v>R75/W25</v>
      </c>
      <c r="G53" s="239">
        <f>'14.12.2019_S'!H21</f>
        <v>2</v>
      </c>
      <c r="H53" s="238"/>
      <c r="I53" s="238" t="str">
        <f>'14.12.2019_S'!J21</f>
        <v>0-30</v>
      </c>
      <c r="J53" s="238" t="str">
        <f>'14.12.2019_S'!K21</f>
        <v>N203</v>
      </c>
      <c r="K53" s="240">
        <f>'14.12.2019_S'!P21</f>
        <v>84.170412350986908</v>
      </c>
      <c r="L53" s="240"/>
      <c r="M53" s="240">
        <f>'14.12.2019_S'!T21</f>
        <v>4.9742134896679815</v>
      </c>
      <c r="N53" s="240">
        <f>'14.12.2019_S'!V21</f>
        <v>5.5426950313443228</v>
      </c>
      <c r="O53" s="240">
        <f>'14.12.2019_S'!W21</f>
        <v>10.516908521012304</v>
      </c>
    </row>
    <row r="54" spans="1:15" x14ac:dyDescent="0.35">
      <c r="A54" s="237">
        <v>53</v>
      </c>
      <c r="B54" s="238">
        <f>'14.12.2019_S'!C22</f>
        <v>43813</v>
      </c>
      <c r="C54" s="239">
        <v>2039</v>
      </c>
      <c r="D54" s="238" t="str">
        <f>'14.12.2019_S'!E22</f>
        <v>S</v>
      </c>
      <c r="E54" s="238" t="str">
        <f>'14.12.2019_S'!F22</f>
        <v>A</v>
      </c>
      <c r="F54" s="238" t="str">
        <f>'14.12.2019_S'!G22</f>
        <v>R75/W25</v>
      </c>
      <c r="G54" s="239">
        <f>'14.12.2019_S'!H22</f>
        <v>2</v>
      </c>
      <c r="H54" s="238"/>
      <c r="I54" s="238" t="str">
        <f>'14.12.2019_S'!J22</f>
        <v>90-120</v>
      </c>
      <c r="J54" s="238" t="str">
        <f>'14.12.2019_S'!K22</f>
        <v>N89</v>
      </c>
      <c r="K54" s="240">
        <f>'14.12.2019_S'!P22</f>
        <v>87.950395469192458</v>
      </c>
      <c r="L54" s="240"/>
      <c r="M54" s="240">
        <f>'14.12.2019_S'!T22</f>
        <v>5.6312851115798805</v>
      </c>
      <c r="N54" s="240">
        <f>'14.12.2019_S'!V22</f>
        <v>3.4860336405018311</v>
      </c>
      <c r="O54" s="240">
        <f>'14.12.2019_S'!W22</f>
        <v>9.1173187520817116</v>
      </c>
    </row>
    <row r="55" spans="1:15" x14ac:dyDescent="0.35">
      <c r="A55" s="237">
        <v>54</v>
      </c>
      <c r="B55" s="238">
        <f>'14.12.2019_S'!C23</f>
        <v>43813</v>
      </c>
      <c r="C55" s="239">
        <v>2040</v>
      </c>
      <c r="D55" s="238" t="str">
        <f>'14.12.2019_S'!E23</f>
        <v>S</v>
      </c>
      <c r="E55" s="238" t="str">
        <f>'14.12.2019_S'!F23</f>
        <v>A</v>
      </c>
      <c r="F55" s="238" t="str">
        <f>'14.12.2019_S'!G23</f>
        <v>R75/W25</v>
      </c>
      <c r="G55" s="239">
        <f>'14.12.2019_S'!H23</f>
        <v>2</v>
      </c>
      <c r="H55" s="238"/>
      <c r="I55" s="238" t="str">
        <f>'14.12.2019_S'!J23</f>
        <v>0-30</v>
      </c>
      <c r="J55" s="238" t="str">
        <f>'14.12.2019_S'!K23</f>
        <v>N93</v>
      </c>
      <c r="K55" s="240">
        <f>'14.12.2019_S'!P23</f>
        <v>84.749849306811328</v>
      </c>
      <c r="L55" s="240"/>
      <c r="M55" s="240">
        <f>'14.12.2019_S'!T23</f>
        <v>4.3660721906116642</v>
      </c>
      <c r="N55" s="240">
        <f>'14.12.2019_S'!V23</f>
        <v>2.1126155761024186</v>
      </c>
      <c r="O55" s="240">
        <f>'14.12.2019_S'!W23</f>
        <v>6.4786877667140832</v>
      </c>
    </row>
    <row r="56" spans="1:15" x14ac:dyDescent="0.35">
      <c r="A56" s="237">
        <v>55</v>
      </c>
      <c r="B56" s="238">
        <f>'14.12.2019_S'!C24</f>
        <v>43813</v>
      </c>
      <c r="C56" s="239">
        <v>2041</v>
      </c>
      <c r="D56" s="238" t="str">
        <f>'14.12.2019_S'!E24</f>
        <v>S</v>
      </c>
      <c r="E56" s="238" t="str">
        <f>'14.12.2019_S'!F24</f>
        <v>A</v>
      </c>
      <c r="F56" s="238" t="str">
        <f>'14.12.2019_S'!G24</f>
        <v>R75/W25</v>
      </c>
      <c r="G56" s="239">
        <f>'14.12.2019_S'!H24</f>
        <v>2</v>
      </c>
      <c r="H56" s="238"/>
      <c r="I56" s="238" t="str">
        <f>'14.12.2019_S'!J24</f>
        <v>60-90</v>
      </c>
      <c r="J56" s="238" t="str">
        <f>'14.12.2019_S'!K24</f>
        <v>N132</v>
      </c>
      <c r="K56" s="240">
        <f>'14.12.2019_S'!P24</f>
        <v>86.716018918363147</v>
      </c>
      <c r="L56" s="240"/>
      <c r="M56" s="240">
        <f>'14.12.2019_S'!T24</f>
        <v>5.8749756936210584</v>
      </c>
      <c r="N56" s="240">
        <f>'14.12.2019_S'!V24</f>
        <v>1.093018733696941</v>
      </c>
      <c r="O56" s="240">
        <f>'14.12.2019_S'!W24</f>
        <v>6.9679944273179997</v>
      </c>
    </row>
    <row r="57" spans="1:15" x14ac:dyDescent="0.35">
      <c r="A57" s="237">
        <v>56</v>
      </c>
      <c r="B57" s="238">
        <f>'14.12.2019_S'!C25</f>
        <v>43813</v>
      </c>
      <c r="C57" s="239">
        <v>2042</v>
      </c>
      <c r="D57" s="238" t="str">
        <f>'14.12.2019_S'!E25</f>
        <v>S</v>
      </c>
      <c r="E57" s="238" t="str">
        <f>'14.12.2019_S'!F25</f>
        <v>A</v>
      </c>
      <c r="F57" s="238" t="str">
        <f>'14.12.2019_S'!G25</f>
        <v>R75/W25</v>
      </c>
      <c r="G57" s="239">
        <f>'14.12.2019_S'!H25</f>
        <v>2</v>
      </c>
      <c r="H57" s="238"/>
      <c r="I57" s="238" t="str">
        <f>'14.12.2019_S'!J25</f>
        <v>30-60</v>
      </c>
      <c r="J57" s="238" t="str">
        <f>'14.12.2019_S'!K25</f>
        <v>N189</v>
      </c>
      <c r="K57" s="240">
        <f>'14.12.2019_S'!P25</f>
        <v>86.117624988275026</v>
      </c>
      <c r="L57" s="240"/>
      <c r="M57" s="240">
        <f>'14.12.2019_S'!T25</f>
        <v>56.25887158261628</v>
      </c>
      <c r="N57" s="240">
        <f>'14.12.2019_S'!V25</f>
        <v>2.0683408670079513</v>
      </c>
      <c r="O57" s="240">
        <f>'14.12.2019_S'!W25</f>
        <v>58.327212449624234</v>
      </c>
    </row>
    <row r="58" spans="1:15" x14ac:dyDescent="0.35">
      <c r="A58" s="237">
        <v>57</v>
      </c>
      <c r="B58" s="238">
        <f>'14.12.2019_S'!C26</f>
        <v>43813</v>
      </c>
      <c r="C58" s="239">
        <v>2043</v>
      </c>
      <c r="D58" s="238" t="str">
        <f>'14.12.2019_S'!E26</f>
        <v>S</v>
      </c>
      <c r="E58" s="238" t="str">
        <f>'14.12.2019_S'!F26</f>
        <v>C</v>
      </c>
      <c r="F58" s="238" t="str">
        <f>'14.12.2019_S'!G26</f>
        <v>R75/W25</v>
      </c>
      <c r="G58" s="239">
        <f>'14.12.2019_S'!H26</f>
        <v>2</v>
      </c>
      <c r="H58" s="238"/>
      <c r="I58" s="238" t="str">
        <f>'14.12.2019_S'!J26</f>
        <v>90-120</v>
      </c>
      <c r="J58" s="238" t="str">
        <f>'14.12.2019_S'!K26</f>
        <v>N140</v>
      </c>
      <c r="K58" s="240">
        <f>'14.12.2019_S'!P26</f>
        <v>87.128454719276903</v>
      </c>
      <c r="L58" s="240"/>
      <c r="M58" s="240">
        <f>'14.12.2019_S'!T26</f>
        <v>5.0234004987531176</v>
      </c>
      <c r="N58" s="240">
        <f>'14.12.2019_S'!V26</f>
        <v>1.7649785536159603</v>
      </c>
      <c r="O58" s="240">
        <f>'14.12.2019_S'!W26</f>
        <v>6.7883790523690779</v>
      </c>
    </row>
    <row r="59" spans="1:15" x14ac:dyDescent="0.35">
      <c r="A59" s="237">
        <v>58</v>
      </c>
      <c r="B59" s="238">
        <f>'14.12.2019_S'!C27</f>
        <v>43813</v>
      </c>
      <c r="C59" s="239">
        <v>2044</v>
      </c>
      <c r="D59" s="238" t="str">
        <f>'14.12.2019_S'!E27</f>
        <v>S</v>
      </c>
      <c r="E59" s="238" t="str">
        <f>'14.12.2019_S'!F27</f>
        <v>C</v>
      </c>
      <c r="F59" s="238" t="str">
        <f>'14.12.2019_S'!G27</f>
        <v>R75/W25</v>
      </c>
      <c r="G59" s="239">
        <f>'14.12.2019_S'!H27</f>
        <v>2</v>
      </c>
      <c r="H59" s="238"/>
      <c r="I59" s="238" t="str">
        <f>'14.12.2019_S'!J27</f>
        <v>30-60</v>
      </c>
      <c r="J59" s="238" t="str">
        <f>'14.12.2019_S'!K27</f>
        <v>N142</v>
      </c>
      <c r="K59" s="240">
        <f>'14.12.2019_S'!P27</f>
        <v>87.576445919972045</v>
      </c>
      <c r="L59" s="240"/>
      <c r="M59" s="240">
        <f>'14.12.2019_S'!T27</f>
        <v>43.823935055865917</v>
      </c>
      <c r="N59" s="240">
        <f>'14.12.2019_S'!V27</f>
        <v>1.8878002793296089</v>
      </c>
      <c r="O59" s="240">
        <f>'14.12.2019_S'!W27</f>
        <v>45.711735335195527</v>
      </c>
    </row>
    <row r="60" spans="1:15" x14ac:dyDescent="0.35">
      <c r="A60" s="237">
        <v>59</v>
      </c>
      <c r="B60" s="238">
        <f>'14.12.2019_S'!C28</f>
        <v>43813</v>
      </c>
      <c r="C60" s="239">
        <v>2045</v>
      </c>
      <c r="D60" s="238" t="str">
        <f>'14.12.2019_S'!E28</f>
        <v>S</v>
      </c>
      <c r="E60" s="238" t="str">
        <f>'14.12.2019_S'!F28</f>
        <v>C</v>
      </c>
      <c r="F60" s="238" t="str">
        <f>'14.12.2019_S'!G28</f>
        <v>R75/W25</v>
      </c>
      <c r="G60" s="239">
        <f>'14.12.2019_S'!H28</f>
        <v>2</v>
      </c>
      <c r="H60" s="238"/>
      <c r="I60" s="238" t="str">
        <f>'14.12.2019_S'!J28</f>
        <v>60-90</v>
      </c>
      <c r="J60" s="238" t="str">
        <f>'14.12.2019_S'!K28</f>
        <v>N148</v>
      </c>
      <c r="K60" s="240">
        <f>'14.12.2019_S'!P28</f>
        <v>87.151151901105081</v>
      </c>
      <c r="L60" s="240"/>
      <c r="M60" s="240">
        <f>'14.12.2019_S'!T28</f>
        <v>5.7002611218568653</v>
      </c>
      <c r="N60" s="240">
        <f>'14.12.2019_S'!V28</f>
        <v>1.3572050290135396</v>
      </c>
      <c r="O60" s="240">
        <f>'14.12.2019_S'!W28</f>
        <v>7.0574661508704049</v>
      </c>
    </row>
    <row r="61" spans="1:15" x14ac:dyDescent="0.35">
      <c r="A61" s="237">
        <v>60</v>
      </c>
      <c r="B61" s="238">
        <f>'14.12.2019_S'!C29</f>
        <v>43813</v>
      </c>
      <c r="C61" s="239">
        <v>2046</v>
      </c>
      <c r="D61" s="238" t="str">
        <f>'14.12.2019_S'!E29</f>
        <v>S</v>
      </c>
      <c r="E61" s="238" t="str">
        <f>'14.12.2019_S'!F29</f>
        <v>C</v>
      </c>
      <c r="F61" s="238" t="str">
        <f>'14.12.2019_S'!G29</f>
        <v>R75/W25</v>
      </c>
      <c r="G61" s="239">
        <f>'14.12.2019_S'!H29</f>
        <v>2</v>
      </c>
      <c r="H61" s="238"/>
      <c r="I61" s="238" t="str">
        <f>'14.12.2019_S'!J29</f>
        <v>0-30</v>
      </c>
      <c r="J61" s="238" t="str">
        <f>'14.12.2019_S'!K29</f>
        <v>N153</v>
      </c>
      <c r="K61" s="240">
        <f>'14.12.2019_S'!P29</f>
        <v>84.524401152966917</v>
      </c>
      <c r="L61" s="240"/>
      <c r="M61" s="240">
        <f>'14.12.2019_S'!T29</f>
        <v>32.507446495766686</v>
      </c>
      <c r="N61" s="240">
        <f>'14.12.2019_S'!V29</f>
        <v>4.3814384407337714</v>
      </c>
      <c r="O61" s="240">
        <f>'14.12.2019_S'!W29</f>
        <v>36.88888493650046</v>
      </c>
    </row>
    <row r="62" spans="1:15" x14ac:dyDescent="0.35">
      <c r="A62" s="237">
        <v>61</v>
      </c>
      <c r="B62" s="238">
        <f>'14.12.2019_S'!C30</f>
        <v>43813</v>
      </c>
      <c r="C62" s="239">
        <v>2047</v>
      </c>
      <c r="D62" s="238" t="str">
        <f>'14.12.2019_S'!E30</f>
        <v>S</v>
      </c>
      <c r="E62" s="238" t="str">
        <f>'14.12.2019_S'!F30</f>
        <v>D</v>
      </c>
      <c r="F62" s="238" t="str">
        <f>'14.12.2019_S'!G30</f>
        <v>R75/W25</v>
      </c>
      <c r="G62" s="239">
        <f>'14.12.2019_S'!H30</f>
        <v>2</v>
      </c>
      <c r="H62" s="238"/>
      <c r="I62" s="238" t="str">
        <f>'14.12.2019_S'!J30</f>
        <v>90-120</v>
      </c>
      <c r="J62" s="238" t="str">
        <f>'14.12.2019_S'!K30</f>
        <v>N116</v>
      </c>
      <c r="K62" s="240">
        <f>'14.12.2019_S'!P30</f>
        <v>80.135354113049274</v>
      </c>
      <c r="L62" s="240"/>
      <c r="M62" s="240">
        <f>'14.12.2019_S'!T30</f>
        <v>7.2740383014154872</v>
      </c>
      <c r="N62" s="240">
        <f>'14.12.2019_S'!V30</f>
        <v>2.8793068276436302</v>
      </c>
      <c r="O62" s="240">
        <f>'14.12.2019_S'!W30</f>
        <v>10.153345129059117</v>
      </c>
    </row>
    <row r="63" spans="1:15" x14ac:dyDescent="0.35">
      <c r="A63" s="237">
        <v>62</v>
      </c>
      <c r="B63" s="238">
        <f>'14.12.2019_S'!C31</f>
        <v>43813</v>
      </c>
      <c r="C63" s="239">
        <v>2048</v>
      </c>
      <c r="D63" s="238" t="str">
        <f>'14.12.2019_S'!E31</f>
        <v>S</v>
      </c>
      <c r="E63" s="238" t="str">
        <f>'14.12.2019_S'!F31</f>
        <v>D</v>
      </c>
      <c r="F63" s="238" t="str">
        <f>'14.12.2019_S'!G31</f>
        <v>R75/W25</v>
      </c>
      <c r="G63" s="239">
        <f>'14.12.2019_S'!H31</f>
        <v>2</v>
      </c>
      <c r="H63" s="238"/>
      <c r="I63" s="238" t="str">
        <f>'14.12.2019_S'!J31</f>
        <v>30-60</v>
      </c>
      <c r="J63" s="238" t="str">
        <f>'14.12.2019_S'!K31</f>
        <v>N121</v>
      </c>
      <c r="K63" s="240">
        <f>'14.12.2019_S'!P31</f>
        <v>87.37965875512343</v>
      </c>
      <c r="L63" s="240"/>
      <c r="M63" s="240">
        <f>'14.12.2019_S'!T31</f>
        <v>43.685071724664553</v>
      </c>
      <c r="N63" s="240">
        <f>'14.12.2019_S'!V31</f>
        <v>2.7049580015272174</v>
      </c>
      <c r="O63" s="240">
        <f>'14.12.2019_S'!W31</f>
        <v>46.39002972619177</v>
      </c>
    </row>
    <row r="64" spans="1:15" x14ac:dyDescent="0.35">
      <c r="A64" s="237">
        <v>63</v>
      </c>
      <c r="B64" s="238">
        <f>'14.12.2019_S'!C32</f>
        <v>43813</v>
      </c>
      <c r="C64" s="239">
        <v>2049</v>
      </c>
      <c r="D64" s="238" t="str">
        <f>'14.12.2019_S'!E32</f>
        <v>S</v>
      </c>
      <c r="E64" s="238" t="str">
        <f>'14.12.2019_S'!F32</f>
        <v>D</v>
      </c>
      <c r="F64" s="238" t="str">
        <f>'14.12.2019_S'!G32</f>
        <v>R75/W25</v>
      </c>
      <c r="G64" s="239">
        <f>'14.12.2019_S'!H32</f>
        <v>2</v>
      </c>
      <c r="H64" s="238"/>
      <c r="I64" s="238" t="str">
        <f>'14.12.2019_S'!J32</f>
        <v>0-30</v>
      </c>
      <c r="J64" s="238" t="str">
        <f>'14.12.2019_S'!K32</f>
        <v>N180</v>
      </c>
      <c r="K64" s="240">
        <f>'14.12.2019_S'!P32</f>
        <v>84.544312881234305</v>
      </c>
      <c r="L64" s="240"/>
      <c r="M64" s="240">
        <f>'14.12.2019_S'!T32</f>
        <v>24.019782493368702</v>
      </c>
      <c r="N64" s="240">
        <f>'14.12.2019_S'!V32</f>
        <v>3.2497352785145894</v>
      </c>
      <c r="O64" s="240">
        <f>'14.12.2019_S'!W32</f>
        <v>27.26951777188329</v>
      </c>
    </row>
    <row r="65" spans="1:15" x14ac:dyDescent="0.35">
      <c r="A65" s="237">
        <v>64</v>
      </c>
      <c r="B65" s="238">
        <f>'14.12.2019_S'!C33</f>
        <v>43813</v>
      </c>
      <c r="C65" s="239">
        <v>2050</v>
      </c>
      <c r="D65" s="238" t="str">
        <f>'14.12.2019_S'!E33</f>
        <v>S</v>
      </c>
      <c r="E65" s="238" t="str">
        <f>'14.12.2019_S'!F33</f>
        <v>D</v>
      </c>
      <c r="F65" s="238" t="str">
        <f>'14.12.2019_S'!G33</f>
        <v>R75/W25</v>
      </c>
      <c r="G65" s="239">
        <f>'14.12.2019_S'!H33</f>
        <v>2</v>
      </c>
      <c r="H65" s="238"/>
      <c r="I65" s="238" t="str">
        <f>'14.12.2019_S'!J33</f>
        <v>60-90</v>
      </c>
      <c r="J65" s="238" t="str">
        <f>'14.12.2019_S'!K33</f>
        <v>N188</v>
      </c>
      <c r="K65" s="240">
        <f>'14.12.2019_S'!P33</f>
        <v>87.702093824542814</v>
      </c>
      <c r="L65" s="240"/>
      <c r="M65" s="240">
        <f>'14.12.2019_S'!T33</f>
        <v>7.1330167724388014</v>
      </c>
      <c r="N65" s="240">
        <f>'14.12.2019_S'!V33</f>
        <v>2.4225339981867626</v>
      </c>
      <c r="O65" s="240">
        <f>'14.12.2019_S'!W33</f>
        <v>9.5555507706255636</v>
      </c>
    </row>
    <row r="66" spans="1:15" x14ac:dyDescent="0.35">
      <c r="A66" s="237">
        <v>65</v>
      </c>
      <c r="B66" s="238">
        <f>'14.12.2019_S'!C34</f>
        <v>43813</v>
      </c>
      <c r="C66" s="239">
        <v>2051</v>
      </c>
      <c r="D66" s="238" t="str">
        <f>'14.12.2019_S'!E34</f>
        <v>S</v>
      </c>
      <c r="E66" s="238" t="str">
        <f>'14.12.2019_S'!F34</f>
        <v>B</v>
      </c>
      <c r="F66" s="238" t="str">
        <f>'14.12.2019_S'!G34</f>
        <v>R50/W50</v>
      </c>
      <c r="G66" s="239">
        <f>'14.12.2019_S'!H34</f>
        <v>3</v>
      </c>
      <c r="H66" s="238"/>
      <c r="I66" s="238" t="str">
        <f>'14.12.2019_S'!J34</f>
        <v>0-30</v>
      </c>
      <c r="J66" s="238" t="str">
        <f>'14.12.2019_S'!K34</f>
        <v>N102</v>
      </c>
      <c r="K66" s="240">
        <f>'14.12.2019_S'!P34</f>
        <v>84.969170120287089</v>
      </c>
      <c r="L66" s="240"/>
      <c r="M66" s="240">
        <f>'14.12.2019_S'!T34</f>
        <v>7.1584288008565284</v>
      </c>
      <c r="N66" s="240">
        <f>'14.12.2019_S'!V34</f>
        <v>2.6668656316916479</v>
      </c>
      <c r="O66" s="240">
        <f>'14.12.2019_S'!W34</f>
        <v>9.8252944325481764</v>
      </c>
    </row>
    <row r="67" spans="1:15" x14ac:dyDescent="0.35">
      <c r="A67" s="237">
        <v>66</v>
      </c>
      <c r="B67" s="238">
        <f>'14.12.2019_S'!C35</f>
        <v>43813</v>
      </c>
      <c r="C67" s="239">
        <v>2052</v>
      </c>
      <c r="D67" s="238" t="str">
        <f>'14.12.2019_S'!E35</f>
        <v>S</v>
      </c>
      <c r="E67" s="238" t="str">
        <f>'14.12.2019_S'!F35</f>
        <v>B</v>
      </c>
      <c r="F67" s="238" t="str">
        <f>'14.12.2019_S'!G35</f>
        <v>R50/W50</v>
      </c>
      <c r="G67" s="239">
        <f>'14.12.2019_S'!H35</f>
        <v>3</v>
      </c>
      <c r="H67" s="238"/>
      <c r="I67" s="238" t="str">
        <f>'14.12.2019_S'!J35</f>
        <v>30-60</v>
      </c>
      <c r="J67" s="238" t="str">
        <f>'14.12.2019_S'!K35</f>
        <v>N110</v>
      </c>
      <c r="K67" s="240">
        <f>'14.12.2019_S'!P35</f>
        <v>87.418989815862545</v>
      </c>
      <c r="L67" s="240"/>
      <c r="M67" s="240">
        <f>'14.12.2019_S'!T35</f>
        <v>13.381513591433281</v>
      </c>
      <c r="N67" s="240">
        <f>'14.12.2019_S'!V35</f>
        <v>0.81100082372322924</v>
      </c>
      <c r="O67" s="240">
        <f>'14.12.2019_S'!W35</f>
        <v>14.192514415156511</v>
      </c>
    </row>
    <row r="68" spans="1:15" x14ac:dyDescent="0.35">
      <c r="A68" s="237">
        <v>67</v>
      </c>
      <c r="B68" s="238">
        <f>'14.12.2019_S'!C36</f>
        <v>43813</v>
      </c>
      <c r="C68" s="239">
        <v>2053</v>
      </c>
      <c r="D68" s="238" t="str">
        <f>'14.12.2019_S'!E36</f>
        <v>S</v>
      </c>
      <c r="E68" s="238" t="str">
        <f>'14.12.2019_S'!F36</f>
        <v>B</v>
      </c>
      <c r="F68" s="238" t="str">
        <f>'14.12.2019_S'!G36</f>
        <v>R50/W50</v>
      </c>
      <c r="G68" s="239">
        <f>'14.12.2019_S'!H36</f>
        <v>3</v>
      </c>
      <c r="H68" s="238"/>
      <c r="I68" s="238" t="str">
        <f>'14.12.2019_S'!J36</f>
        <v>60-90</v>
      </c>
      <c r="J68" s="238" t="str">
        <f>'14.12.2019_S'!K36</f>
        <v>N118</v>
      </c>
      <c r="K68" s="240">
        <f>'14.12.2019_S'!P36</f>
        <v>87.666166916541727</v>
      </c>
      <c r="L68" s="240"/>
      <c r="M68" s="240">
        <f>'14.12.2019_S'!T36</f>
        <v>4.4437410215482833</v>
      </c>
      <c r="N68" s="240">
        <f>'14.12.2019_S'!V36</f>
        <v>1.2119293695131683</v>
      </c>
      <c r="O68" s="240">
        <f>'14.12.2019_S'!W36</f>
        <v>5.6556703910614514</v>
      </c>
    </row>
    <row r="69" spans="1:15" x14ac:dyDescent="0.35">
      <c r="A69" s="237">
        <v>68</v>
      </c>
      <c r="B69" s="238">
        <f>'14.12.2019_S'!C37</f>
        <v>43813</v>
      </c>
      <c r="C69" s="239">
        <v>2054</v>
      </c>
      <c r="D69" s="238" t="str">
        <f>'14.12.2019_S'!E37</f>
        <v>S</v>
      </c>
      <c r="E69" s="238" t="str">
        <f>'14.12.2019_S'!F37</f>
        <v>B</v>
      </c>
      <c r="F69" s="238" t="str">
        <f>'14.12.2019_S'!G37</f>
        <v>R50/W50</v>
      </c>
      <c r="G69" s="239">
        <f>'14.12.2019_S'!H37</f>
        <v>3</v>
      </c>
      <c r="H69" s="238"/>
      <c r="I69" s="238" t="str">
        <f>'14.12.2019_S'!J37</f>
        <v>90-120</v>
      </c>
      <c r="J69" s="238" t="str">
        <f>'14.12.2019_S'!K37</f>
        <v>N186</v>
      </c>
      <c r="K69" s="240">
        <f>'14.12.2019_S'!P37</f>
        <v>86.438995334061346</v>
      </c>
      <c r="L69" s="240"/>
      <c r="M69" s="240">
        <f>'14.12.2019_S'!T37</f>
        <v>3.5674451590674177</v>
      </c>
      <c r="N69" s="240">
        <f>'14.12.2019_S'!V37</f>
        <v>0.82325657516940376</v>
      </c>
      <c r="O69" s="240">
        <f>'14.12.2019_S'!W37</f>
        <v>4.3907017342368215</v>
      </c>
    </row>
    <row r="70" spans="1:15" x14ac:dyDescent="0.35">
      <c r="A70" s="237">
        <v>69</v>
      </c>
      <c r="B70" s="238">
        <f>'14.12.2019_S'!C38</f>
        <v>43813</v>
      </c>
      <c r="C70" s="239">
        <v>2055</v>
      </c>
      <c r="D70" s="238" t="str">
        <f>'14.12.2019_S'!E38</f>
        <v>S</v>
      </c>
      <c r="E70" s="238" t="str">
        <f>'14.12.2019_S'!F38</f>
        <v>C</v>
      </c>
      <c r="F70" s="238" t="str">
        <f>'14.12.2019_S'!G38</f>
        <v>R50/W50</v>
      </c>
      <c r="G70" s="239">
        <f>'14.12.2019_S'!H38</f>
        <v>3</v>
      </c>
      <c r="H70" s="238"/>
      <c r="I70" s="238" t="str">
        <f>'14.12.2019_S'!J38</f>
        <v>90-120</v>
      </c>
      <c r="J70" s="238" t="str">
        <f>'14.12.2019_S'!K38</f>
        <v>N199</v>
      </c>
      <c r="K70" s="240">
        <f>'14.12.2019_S'!P38</f>
        <v>86.627266352799779</v>
      </c>
      <c r="L70" s="240"/>
      <c r="M70" s="240">
        <f>'14.12.2019_S'!T38</f>
        <v>4.6516564523589254</v>
      </c>
      <c r="N70" s="240">
        <f>'14.12.2019_S'!V38</f>
        <v>1.7785745259019421</v>
      </c>
      <c r="O70" s="240">
        <f>'14.12.2019_S'!W38</f>
        <v>6.4302309782608678</v>
      </c>
    </row>
    <row r="71" spans="1:15" x14ac:dyDescent="0.35">
      <c r="A71" s="237">
        <v>70</v>
      </c>
      <c r="B71" s="238">
        <f>'14.12.2019_S'!C39</f>
        <v>43813</v>
      </c>
      <c r="C71" s="239">
        <v>2056</v>
      </c>
      <c r="D71" s="238" t="str">
        <f>'14.12.2019_S'!E39</f>
        <v>S</v>
      </c>
      <c r="E71" s="238" t="str">
        <f>'14.12.2019_S'!F39</f>
        <v>C</v>
      </c>
      <c r="F71" s="238" t="str">
        <f>'14.12.2019_S'!G39</f>
        <v>R50/W50</v>
      </c>
      <c r="G71" s="239">
        <f>'14.12.2019_S'!H39</f>
        <v>3</v>
      </c>
      <c r="H71" s="238"/>
      <c r="I71" s="238" t="str">
        <f>'14.12.2019_S'!J39</f>
        <v>30-60</v>
      </c>
      <c r="J71" s="238" t="str">
        <f>'14.12.2019_S'!K39</f>
        <v>N208</v>
      </c>
      <c r="K71" s="240">
        <f>'14.12.2019_S'!P39</f>
        <v>85.621773815110259</v>
      </c>
      <c r="L71" s="240"/>
      <c r="M71" s="240">
        <f>'14.12.2019_S'!T39</f>
        <v>9.1706034199276587</v>
      </c>
      <c r="N71" s="240">
        <f>'14.12.2019_S'!V39</f>
        <v>2.5010736599802703</v>
      </c>
      <c r="O71" s="240">
        <f>'14.12.2019_S'!W39</f>
        <v>11.67167707990793</v>
      </c>
    </row>
    <row r="72" spans="1:15" x14ac:dyDescent="0.35">
      <c r="A72" s="237">
        <v>71</v>
      </c>
      <c r="B72" s="238">
        <f>'14.12.2019_S'!C40</f>
        <v>43813</v>
      </c>
      <c r="C72" s="239">
        <v>2057</v>
      </c>
      <c r="D72" s="238" t="str">
        <f>'14.12.2019_S'!E40</f>
        <v>S</v>
      </c>
      <c r="E72" s="238" t="str">
        <f>'14.12.2019_S'!F40</f>
        <v>C</v>
      </c>
      <c r="F72" s="238" t="str">
        <f>'14.12.2019_S'!G40</f>
        <v>R50/W50</v>
      </c>
      <c r="G72" s="239">
        <f>'14.12.2019_S'!H40</f>
        <v>3</v>
      </c>
      <c r="H72" s="238"/>
      <c r="I72" s="238" t="str">
        <f>'14.12.2019_S'!J40</f>
        <v>60-90</v>
      </c>
      <c r="J72" s="238" t="str">
        <f>'14.12.2019_S'!K40</f>
        <v>N209</v>
      </c>
      <c r="K72" s="240">
        <f>'14.12.2019_S'!P40</f>
        <v>86.221352711011733</v>
      </c>
      <c r="L72" s="240"/>
      <c r="M72" s="240">
        <f>'14.12.2019_S'!T40</f>
        <v>5.3691053484602929</v>
      </c>
      <c r="N72" s="240">
        <f>'14.12.2019_S'!V40</f>
        <v>1.1013549432739063</v>
      </c>
      <c r="O72" s="240">
        <f>'14.12.2019_S'!W40</f>
        <v>6.4704602917341987</v>
      </c>
    </row>
    <row r="73" spans="1:15" x14ac:dyDescent="0.35">
      <c r="A73" s="237">
        <v>72</v>
      </c>
      <c r="B73" s="238">
        <f>'14.12.2019_S'!C41</f>
        <v>43813</v>
      </c>
      <c r="C73" s="239">
        <v>2058</v>
      </c>
      <c r="D73" s="238" t="str">
        <f>'14.12.2019_S'!E41</f>
        <v>S</v>
      </c>
      <c r="E73" s="238" t="str">
        <f>'14.12.2019_S'!F41</f>
        <v>C</v>
      </c>
      <c r="F73" s="238" t="str">
        <f>'14.12.2019_S'!G41</f>
        <v>R50/W50</v>
      </c>
      <c r="G73" s="239">
        <f>'14.12.2019_S'!H41</f>
        <v>3</v>
      </c>
      <c r="H73" s="238"/>
      <c r="I73" s="238" t="str">
        <f>'14.12.2019_S'!J41</f>
        <v>0-30</v>
      </c>
      <c r="J73" s="238" t="str">
        <f>'14.12.2019_S'!K41</f>
        <v>N213</v>
      </c>
      <c r="K73" s="240">
        <f>'14.12.2019_S'!P41</f>
        <v>83.830351225977466</v>
      </c>
      <c r="L73" s="240"/>
      <c r="M73" s="240">
        <f>'14.12.2019_S'!T41</f>
        <v>2.8575889328063244</v>
      </c>
      <c r="N73" s="240">
        <f>'14.12.2019_S'!V41</f>
        <v>5.1436600790513838</v>
      </c>
      <c r="O73" s="240">
        <f>'14.12.2019_S'!W41</f>
        <v>8.0012490118577091</v>
      </c>
    </row>
    <row r="74" spans="1:15" x14ac:dyDescent="0.35">
      <c r="A74" s="237">
        <v>73</v>
      </c>
      <c r="B74" s="238">
        <f>'14.12.2019_S'!C42</f>
        <v>43813</v>
      </c>
      <c r="C74" s="239">
        <v>2059</v>
      </c>
      <c r="D74" s="238" t="str">
        <f>'14.12.2019_S'!E42</f>
        <v>S</v>
      </c>
      <c r="E74" s="238" t="str">
        <f>'14.12.2019_S'!F42</f>
        <v>A</v>
      </c>
      <c r="F74" s="238" t="str">
        <f>'14.12.2019_S'!G42</f>
        <v>R50/W50</v>
      </c>
      <c r="G74" s="239">
        <f>'14.12.2019_S'!H42</f>
        <v>3</v>
      </c>
      <c r="H74" s="238"/>
      <c r="I74" s="238" t="str">
        <f>'14.12.2019_S'!J42</f>
        <v>60-90</v>
      </c>
      <c r="J74" s="238" t="str">
        <f>'14.12.2019_S'!K42</f>
        <v>N76</v>
      </c>
      <c r="K74" s="240">
        <f>'14.12.2019_S'!P42</f>
        <v>89.009511000096069</v>
      </c>
      <c r="L74" s="240"/>
      <c r="M74" s="240">
        <f>'14.12.2019_S'!T42</f>
        <v>0</v>
      </c>
      <c r="N74" s="240">
        <f>'14.12.2019_S'!V42</f>
        <v>0</v>
      </c>
      <c r="O74" s="240">
        <f>'14.12.2019_S'!W42</f>
        <v>0</v>
      </c>
    </row>
    <row r="75" spans="1:15" x14ac:dyDescent="0.35">
      <c r="A75" s="237">
        <v>74</v>
      </c>
      <c r="B75" s="238">
        <f>'14.12.2019_S'!C43</f>
        <v>43813</v>
      </c>
      <c r="C75" s="239">
        <v>2060</v>
      </c>
      <c r="D75" s="238" t="str">
        <f>'14.12.2019_S'!E43</f>
        <v>S</v>
      </c>
      <c r="E75" s="238" t="str">
        <f>'14.12.2019_S'!F43</f>
        <v>A</v>
      </c>
      <c r="F75" s="238" t="str">
        <f>'14.12.2019_S'!G43</f>
        <v>R50/W50</v>
      </c>
      <c r="G75" s="239">
        <f>'14.12.2019_S'!H43</f>
        <v>3</v>
      </c>
      <c r="H75" s="238"/>
      <c r="I75" s="238" t="str">
        <f>'14.12.2019_S'!J43</f>
        <v>30-60</v>
      </c>
      <c r="J75" s="238" t="str">
        <f>'14.12.2019_S'!K43</f>
        <v>N99</v>
      </c>
      <c r="K75" s="240">
        <f>'14.12.2019_S'!P43</f>
        <v>85.820967898360976</v>
      </c>
      <c r="L75" s="240"/>
      <c r="M75" s="240">
        <f>'14.12.2019_S'!T43</f>
        <v>67.044446830150292</v>
      </c>
      <c r="N75" s="240">
        <f>'14.12.2019_S'!V43</f>
        <v>1.5237374279579614</v>
      </c>
      <c r="O75" s="240">
        <f>'14.12.2019_S'!W43</f>
        <v>68.568184258108261</v>
      </c>
    </row>
    <row r="76" spans="1:15" x14ac:dyDescent="0.35">
      <c r="A76" s="237">
        <v>75</v>
      </c>
      <c r="B76" s="238">
        <f>'14.12.2019_S'!C44</f>
        <v>43813</v>
      </c>
      <c r="C76" s="239">
        <v>2061</v>
      </c>
      <c r="D76" s="238" t="str">
        <f>'14.12.2019_S'!E44</f>
        <v>S</v>
      </c>
      <c r="E76" s="238" t="str">
        <f>'14.12.2019_S'!F44</f>
        <v>A</v>
      </c>
      <c r="F76" s="238" t="str">
        <f>'14.12.2019_S'!G44</f>
        <v>R50/W50</v>
      </c>
      <c r="G76" s="239">
        <f>'14.12.2019_S'!H44</f>
        <v>3</v>
      </c>
      <c r="H76" s="238"/>
      <c r="I76" s="238" t="str">
        <f>'14.12.2019_S'!J44</f>
        <v>90-120</v>
      </c>
      <c r="J76" s="238" t="str">
        <f>'14.12.2019_S'!K44</f>
        <v>N133</v>
      </c>
      <c r="K76" s="240">
        <f>'14.12.2019_S'!P44</f>
        <v>90.564193691692594</v>
      </c>
      <c r="L76" s="240"/>
      <c r="M76" s="240">
        <f>'14.12.2019_S'!T44</f>
        <v>11.086242028843321</v>
      </c>
      <c r="N76" s="240">
        <f>'14.12.2019_S'!V44</f>
        <v>1.4180077013636807</v>
      </c>
      <c r="O76" s="240">
        <f>'14.12.2019_S'!W44</f>
        <v>12.504249730207002</v>
      </c>
    </row>
    <row r="77" spans="1:15" x14ac:dyDescent="0.35">
      <c r="A77" s="237">
        <v>76</v>
      </c>
      <c r="B77" s="238">
        <f>'14.12.2019_S'!C45</f>
        <v>43813</v>
      </c>
      <c r="C77" s="239">
        <v>2062</v>
      </c>
      <c r="D77" s="238" t="str">
        <f>'14.12.2019_S'!E45</f>
        <v>S</v>
      </c>
      <c r="E77" s="238" t="str">
        <f>'14.12.2019_S'!F45</f>
        <v>A</v>
      </c>
      <c r="F77" s="238" t="str">
        <f>'14.12.2019_S'!G45</f>
        <v>R50/W50</v>
      </c>
      <c r="G77" s="239">
        <f>'14.12.2019_S'!H45</f>
        <v>3</v>
      </c>
      <c r="H77" s="238"/>
      <c r="I77" s="238" t="str">
        <f>'14.12.2019_S'!J45</f>
        <v>0-30</v>
      </c>
      <c r="J77" s="238" t="str">
        <f>'14.12.2019_S'!K45</f>
        <v>N134</v>
      </c>
      <c r="K77" s="240">
        <f>'14.12.2019_S'!P45</f>
        <v>84.973903488691519</v>
      </c>
      <c r="L77" s="240"/>
      <c r="M77" s="240">
        <f>'14.12.2019_S'!T45</f>
        <v>32.000033405172417</v>
      </c>
      <c r="N77" s="240">
        <f>'14.12.2019_S'!V45</f>
        <v>3.5087755926724129</v>
      </c>
      <c r="O77" s="240">
        <f>'14.12.2019_S'!W45</f>
        <v>35.508808997844831</v>
      </c>
    </row>
    <row r="78" spans="1:15" x14ac:dyDescent="0.35">
      <c r="A78" s="237">
        <v>77</v>
      </c>
      <c r="B78" s="238">
        <f>'14.12.2019_S'!C46</f>
        <v>43813</v>
      </c>
      <c r="C78" s="239">
        <v>2063</v>
      </c>
      <c r="D78" s="238" t="str">
        <f>'14.12.2019_S'!E46</f>
        <v>S</v>
      </c>
      <c r="E78" s="238" t="str">
        <f>'14.12.2019_S'!F46</f>
        <v>D</v>
      </c>
      <c r="F78" s="238" t="str">
        <f>'14.12.2019_S'!G46</f>
        <v>R50/W50</v>
      </c>
      <c r="G78" s="239">
        <f>'14.12.2019_S'!H46</f>
        <v>3</v>
      </c>
      <c r="H78" s="238"/>
      <c r="I78" s="238" t="str">
        <f>'14.12.2019_S'!J46</f>
        <v>0-30</v>
      </c>
      <c r="J78" s="238" t="str">
        <f>'14.12.2019_S'!K46</f>
        <v>N80</v>
      </c>
      <c r="K78" s="240">
        <f>'14.12.2019_S'!P46</f>
        <v>84.028275791414799</v>
      </c>
      <c r="L78" s="240"/>
      <c r="M78" s="240">
        <f>'14.12.2019_S'!T46</f>
        <v>6.5520976591075373</v>
      </c>
      <c r="N78" s="240">
        <f>'14.12.2019_S'!V46</f>
        <v>5.4126024140453568</v>
      </c>
      <c r="O78" s="240">
        <f>'14.12.2019_S'!W46</f>
        <v>11.964700073152894</v>
      </c>
    </row>
    <row r="79" spans="1:15" x14ac:dyDescent="0.35">
      <c r="A79" s="237">
        <v>78</v>
      </c>
      <c r="B79" s="238">
        <f>'14.12.2019_S'!C47</f>
        <v>43813</v>
      </c>
      <c r="C79" s="239">
        <v>2064</v>
      </c>
      <c r="D79" s="238" t="str">
        <f>'14.12.2019_S'!E47</f>
        <v>S</v>
      </c>
      <c r="E79" s="238" t="str">
        <f>'14.12.2019_S'!F47</f>
        <v>D</v>
      </c>
      <c r="F79" s="238" t="str">
        <f>'14.12.2019_S'!G47</f>
        <v>R50/W50</v>
      </c>
      <c r="G79" s="239">
        <f>'14.12.2019_S'!H47</f>
        <v>3</v>
      </c>
      <c r="H79" s="238"/>
      <c r="I79" s="238" t="str">
        <f>'14.12.2019_S'!J47</f>
        <v>90-120</v>
      </c>
      <c r="J79" s="238" t="str">
        <f>'14.12.2019_S'!K47</f>
        <v>N127</v>
      </c>
      <c r="K79" s="240">
        <f>'14.12.2019_S'!P47</f>
        <v>86.689452197854365</v>
      </c>
      <c r="L79" s="240"/>
      <c r="M79" s="240">
        <f>'14.12.2019_S'!T47</f>
        <v>4.9205881064505528</v>
      </c>
      <c r="N79" s="240">
        <f>'14.12.2019_S'!V47</f>
        <v>1.0934640236556783</v>
      </c>
      <c r="O79" s="240">
        <f>'14.12.2019_S'!W47</f>
        <v>6.0140521301062311</v>
      </c>
    </row>
    <row r="80" spans="1:15" x14ac:dyDescent="0.35">
      <c r="A80" s="237">
        <v>79</v>
      </c>
      <c r="B80" s="238">
        <f>'14.12.2019_S'!C48</f>
        <v>43813</v>
      </c>
      <c r="C80" s="239">
        <v>2065</v>
      </c>
      <c r="D80" s="238" t="str">
        <f>'14.12.2019_S'!E48</f>
        <v>S</v>
      </c>
      <c r="E80" s="238" t="str">
        <f>'14.12.2019_S'!F48</f>
        <v>D</v>
      </c>
      <c r="F80" s="238" t="str">
        <f>'14.12.2019_S'!G48</f>
        <v>R50/W50</v>
      </c>
      <c r="G80" s="239">
        <f>'14.12.2019_S'!H48</f>
        <v>3</v>
      </c>
      <c r="H80" s="238"/>
      <c r="I80" s="238" t="str">
        <f>'14.12.2019_S'!J48</f>
        <v>30-60</v>
      </c>
      <c r="J80" s="238" t="str">
        <f>'14.12.2019_S'!K48</f>
        <v>N169</v>
      </c>
      <c r="K80" s="240">
        <f>'14.12.2019_S'!P48</f>
        <v>87.093265657572729</v>
      </c>
      <c r="L80" s="240"/>
      <c r="M80" s="240">
        <f>'14.12.2019_S'!T48</f>
        <v>6.5203496721823306</v>
      </c>
      <c r="N80" s="240">
        <f>'14.12.2019_S'!V48</f>
        <v>1.7659280362160481</v>
      </c>
      <c r="O80" s="240">
        <f>'14.12.2019_S'!W48</f>
        <v>8.2862777083983783</v>
      </c>
    </row>
    <row r="81" spans="1:15" x14ac:dyDescent="0.35">
      <c r="A81" s="237">
        <v>80</v>
      </c>
      <c r="B81" s="238">
        <f>'14.12.2019_S'!C49</f>
        <v>43813</v>
      </c>
      <c r="C81" s="239">
        <v>2066</v>
      </c>
      <c r="D81" s="238" t="str">
        <f>'14.12.2019_S'!E49</f>
        <v>S</v>
      </c>
      <c r="E81" s="238" t="str">
        <f>'14.12.2019_S'!F49</f>
        <v>D</v>
      </c>
      <c r="F81" s="238" t="str">
        <f>'14.12.2019_S'!G49</f>
        <v>R50/W50</v>
      </c>
      <c r="G81" s="239">
        <f>'14.12.2019_S'!H49</f>
        <v>3</v>
      </c>
      <c r="H81" s="238"/>
      <c r="I81" s="238" t="str">
        <f>'14.12.2019_S'!J49</f>
        <v>60-90</v>
      </c>
      <c r="J81" s="238" t="str">
        <f>'14.12.2019_S'!K49</f>
        <v>N182</v>
      </c>
      <c r="K81" s="240">
        <f>'14.12.2019_S'!P49</f>
        <v>87.569279493270002</v>
      </c>
      <c r="L81" s="240"/>
      <c r="M81" s="240">
        <f>'14.12.2019_S'!T49</f>
        <v>5.9337341772151886</v>
      </c>
      <c r="N81" s="240">
        <f>'14.12.2019_S'!V49</f>
        <v>1.2137183544303796</v>
      </c>
      <c r="O81" s="240">
        <f>'14.12.2019_S'!W49</f>
        <v>7.1474525316455679</v>
      </c>
    </row>
    <row r="82" spans="1:15" x14ac:dyDescent="0.35">
      <c r="A82" s="237">
        <v>81</v>
      </c>
      <c r="B82" s="238">
        <f>'14.12.2019_S'!C50</f>
        <v>43813</v>
      </c>
      <c r="C82" s="239">
        <v>2067</v>
      </c>
      <c r="D82" s="238" t="str">
        <f>'14.12.2019_S'!E50</f>
        <v>S</v>
      </c>
      <c r="E82" s="238" t="str">
        <f>'14.12.2019_S'!F50</f>
        <v>B</v>
      </c>
      <c r="F82" s="238" t="str">
        <f>'14.12.2019_S'!G50</f>
        <v>R25/W75</v>
      </c>
      <c r="G82" s="239">
        <f>'14.12.2019_S'!H50</f>
        <v>4</v>
      </c>
      <c r="H82" s="238"/>
      <c r="I82" s="238" t="str">
        <f>'14.12.2019_S'!J50</f>
        <v>90-120</v>
      </c>
      <c r="J82" s="238" t="str">
        <f>'14.12.2019_S'!K50</f>
        <v>N135</v>
      </c>
      <c r="K82" s="240">
        <f>'14.12.2019_S'!P50</f>
        <v>87.56979136056421</v>
      </c>
      <c r="L82" s="240"/>
      <c r="M82" s="240">
        <f>'14.12.2019_S'!T50</f>
        <v>5.5291182885906052</v>
      </c>
      <c r="N82" s="240">
        <f>'14.12.2019_S'!V50</f>
        <v>1.2137088926174497</v>
      </c>
      <c r="O82" s="240">
        <f>'14.12.2019_S'!W50</f>
        <v>6.7428271812080549</v>
      </c>
    </row>
    <row r="83" spans="1:15" x14ac:dyDescent="0.35">
      <c r="A83" s="237">
        <v>82</v>
      </c>
      <c r="B83" s="238">
        <f>'14.12.2019_S'!C51</f>
        <v>43813</v>
      </c>
      <c r="C83" s="239">
        <v>2068</v>
      </c>
      <c r="D83" s="238" t="str">
        <f>'14.12.2019_S'!E51</f>
        <v>S</v>
      </c>
      <c r="E83" s="238" t="str">
        <f>'14.12.2019_S'!F51</f>
        <v>B</v>
      </c>
      <c r="F83" s="238" t="str">
        <f>'14.12.2019_S'!G51</f>
        <v>R25/W75</v>
      </c>
      <c r="G83" s="239">
        <f>'14.12.2019_S'!H51</f>
        <v>4</v>
      </c>
      <c r="H83" s="238"/>
      <c r="I83" s="238" t="str">
        <f>'14.12.2019_S'!J51</f>
        <v>60-90</v>
      </c>
      <c r="J83" s="238" t="str">
        <f>'14.12.2019_S'!K51</f>
        <v>N138</v>
      </c>
      <c r="K83" s="240">
        <f>'14.12.2019_S'!P51</f>
        <v>85.562473164448249</v>
      </c>
      <c r="L83" s="240"/>
      <c r="M83" s="240">
        <f>'14.12.2019_S'!T51</f>
        <v>8.0664094843808805</v>
      </c>
      <c r="N83" s="240">
        <f>'14.12.2019_S'!V51</f>
        <v>1.80798833270606</v>
      </c>
      <c r="O83" s="240">
        <f>'14.12.2019_S'!W51</f>
        <v>9.8743978170869404</v>
      </c>
    </row>
    <row r="84" spans="1:15" x14ac:dyDescent="0.35">
      <c r="A84" s="237">
        <v>83</v>
      </c>
      <c r="B84" s="238">
        <f>'14.12.2019_S'!C52</f>
        <v>43813</v>
      </c>
      <c r="C84" s="239">
        <v>2069</v>
      </c>
      <c r="D84" s="238" t="str">
        <f>'14.12.2019_S'!E52</f>
        <v>S</v>
      </c>
      <c r="E84" s="238" t="str">
        <f>'14.12.2019_S'!F52</f>
        <v>B</v>
      </c>
      <c r="F84" s="238" t="str">
        <f>'14.12.2019_S'!G52</f>
        <v>R25/W75</v>
      </c>
      <c r="G84" s="239">
        <f>'14.12.2019_S'!H52</f>
        <v>4</v>
      </c>
      <c r="H84" s="238"/>
      <c r="I84" s="238" t="str">
        <f>'14.12.2019_S'!J52</f>
        <v>30-60</v>
      </c>
      <c r="J84" s="238" t="str">
        <f>'14.12.2019_S'!K52</f>
        <v>N168</v>
      </c>
      <c r="K84" s="240">
        <f>'14.12.2019_S'!P52</f>
        <v>86.548323471400394</v>
      </c>
      <c r="L84" s="240"/>
      <c r="M84" s="240">
        <f>'14.12.2019_S'!T52</f>
        <v>28.628665679124879</v>
      </c>
      <c r="N84" s="240">
        <f>'14.12.2019_S'!V52</f>
        <v>2.1916681859617135</v>
      </c>
      <c r="O84" s="240">
        <f>'14.12.2019_S'!W52</f>
        <v>30.820333865086592</v>
      </c>
    </row>
    <row r="85" spans="1:15" x14ac:dyDescent="0.35">
      <c r="A85" s="237">
        <v>84</v>
      </c>
      <c r="B85" s="238">
        <f>'14.12.2019_S'!C53</f>
        <v>43813</v>
      </c>
      <c r="C85" s="239">
        <v>2070</v>
      </c>
      <c r="D85" s="238" t="str">
        <f>'14.12.2019_S'!E53</f>
        <v>S</v>
      </c>
      <c r="E85" s="238" t="str">
        <f>'14.12.2019_S'!F53</f>
        <v>B</v>
      </c>
      <c r="F85" s="238" t="str">
        <f>'14.12.2019_S'!G53</f>
        <v>R25/W75</v>
      </c>
      <c r="G85" s="239">
        <f>'14.12.2019_S'!H53</f>
        <v>4</v>
      </c>
      <c r="H85" s="238"/>
      <c r="I85" s="238" t="str">
        <f>'14.12.2019_S'!J53</f>
        <v>0-30</v>
      </c>
      <c r="J85" s="238" t="str">
        <f>'14.12.2019_S'!K53</f>
        <v>N174</v>
      </c>
      <c r="K85" s="240">
        <f>'14.12.2019_S'!P53</f>
        <v>83.22729901677269</v>
      </c>
      <c r="L85" s="240"/>
      <c r="M85" s="240">
        <f>'14.12.2019_S'!T53</f>
        <v>15.72224635163308</v>
      </c>
      <c r="N85" s="240">
        <f>'14.12.2019_S'!V53</f>
        <v>5.0484277275886038</v>
      </c>
      <c r="O85" s="240">
        <f>'14.12.2019_S'!W53</f>
        <v>20.770674079221685</v>
      </c>
    </row>
    <row r="86" spans="1:15" x14ac:dyDescent="0.35">
      <c r="A86" s="237">
        <v>85</v>
      </c>
      <c r="B86" s="238">
        <f>'14.12.2019_S'!C54</f>
        <v>43813</v>
      </c>
      <c r="C86" s="239">
        <v>2071</v>
      </c>
      <c r="D86" s="238" t="str">
        <f>'14.12.2019_S'!E54</f>
        <v>S</v>
      </c>
      <c r="E86" s="238" t="str">
        <f>'14.12.2019_S'!F54</f>
        <v>C</v>
      </c>
      <c r="F86" s="238" t="str">
        <f>'14.12.2019_S'!G54</f>
        <v>R25/W75</v>
      </c>
      <c r="G86" s="239">
        <f>'14.12.2019_S'!H54</f>
        <v>4</v>
      </c>
      <c r="H86" s="238"/>
      <c r="I86" s="238" t="str">
        <f>'14.12.2019_S'!J54</f>
        <v>30-60</v>
      </c>
      <c r="J86" s="238" t="str">
        <f>'14.12.2019_S'!K54</f>
        <v>N98</v>
      </c>
      <c r="K86" s="240">
        <f>'14.12.2019_S'!P54</f>
        <v>86.761435064307122</v>
      </c>
      <c r="L86" s="240"/>
      <c r="M86" s="240">
        <f>'14.12.2019_S'!T54</f>
        <v>25.531533938921093</v>
      </c>
      <c r="N86" s="240">
        <f>'14.12.2019_S'!V54</f>
        <v>2.184516272848863</v>
      </c>
      <c r="O86" s="240">
        <f>'14.12.2019_S'!W54</f>
        <v>27.716050211769957</v>
      </c>
    </row>
    <row r="87" spans="1:15" x14ac:dyDescent="0.35">
      <c r="A87" s="237">
        <v>86</v>
      </c>
      <c r="B87" s="238">
        <f>'14.12.2019_S'!C55</f>
        <v>43813</v>
      </c>
      <c r="C87" s="239">
        <v>2072</v>
      </c>
      <c r="D87" s="238" t="str">
        <f>'14.12.2019_S'!E55</f>
        <v>S</v>
      </c>
      <c r="E87" s="238" t="str">
        <f>'14.12.2019_S'!F55</f>
        <v>C</v>
      </c>
      <c r="F87" s="238" t="str">
        <f>'14.12.2019_S'!G55</f>
        <v>R25/W75</v>
      </c>
      <c r="G87" s="239">
        <f>'14.12.2019_S'!H55</f>
        <v>4</v>
      </c>
      <c r="H87" s="238"/>
      <c r="I87" s="238" t="str">
        <f>'14.12.2019_S'!J55</f>
        <v>0-30</v>
      </c>
      <c r="J87" s="238" t="str">
        <f>'14.12.2019_S'!K55</f>
        <v>N109</v>
      </c>
      <c r="K87" s="240">
        <f>'14.12.2019_S'!P55</f>
        <v>83.478069693305471</v>
      </c>
      <c r="L87" s="240"/>
      <c r="M87" s="240">
        <f>'14.12.2019_S'!T55</f>
        <v>10.919095338425075</v>
      </c>
      <c r="N87" s="240">
        <f>'14.12.2019_S'!V55</f>
        <v>5.3158753621279971</v>
      </c>
      <c r="O87" s="240">
        <f>'14.12.2019_S'!W55</f>
        <v>16.23497070055307</v>
      </c>
    </row>
    <row r="88" spans="1:15" x14ac:dyDescent="0.35">
      <c r="A88" s="237">
        <v>87</v>
      </c>
      <c r="B88" s="238">
        <f>'14.12.2019_S'!C56</f>
        <v>43813</v>
      </c>
      <c r="C88" s="239">
        <v>2073</v>
      </c>
      <c r="D88" s="238" t="str">
        <f>'14.12.2019_S'!E56</f>
        <v>S</v>
      </c>
      <c r="E88" s="238" t="str">
        <f>'14.12.2019_S'!F56</f>
        <v>C</v>
      </c>
      <c r="F88" s="238" t="str">
        <f>'14.12.2019_S'!G56</f>
        <v>R25/W75</v>
      </c>
      <c r="G88" s="239">
        <f>'14.12.2019_S'!H56</f>
        <v>4</v>
      </c>
      <c r="H88" s="238"/>
      <c r="I88" s="238" t="str">
        <f>'14.12.2019_S'!J56</f>
        <v>90-120</v>
      </c>
      <c r="J88" s="238" t="str">
        <f>'14.12.2019_S'!K56</f>
        <v>N155</v>
      </c>
      <c r="K88" s="240">
        <f>'14.12.2019_S'!P56</f>
        <v>86.063850124259204</v>
      </c>
      <c r="L88" s="240"/>
      <c r="M88" s="240">
        <f>'14.12.2019_S'!T56</f>
        <v>3.8641026210573095</v>
      </c>
      <c r="N88" s="240">
        <f>'14.12.2019_S'!V56</f>
        <v>1.794047645490894</v>
      </c>
      <c r="O88" s="240">
        <f>'14.12.2019_S'!W56</f>
        <v>5.6581502665482031</v>
      </c>
    </row>
    <row r="89" spans="1:15" x14ac:dyDescent="0.35">
      <c r="A89" s="237">
        <v>88</v>
      </c>
      <c r="B89" s="238">
        <f>'14.12.2019_S'!C57</f>
        <v>43813</v>
      </c>
      <c r="C89" s="239">
        <v>2074</v>
      </c>
      <c r="D89" s="238" t="str">
        <f>'14.12.2019_S'!E57</f>
        <v>S</v>
      </c>
      <c r="E89" s="238" t="str">
        <f>'14.12.2019_S'!F57</f>
        <v>C</v>
      </c>
      <c r="F89" s="238" t="str">
        <f>'14.12.2019_S'!G57</f>
        <v>R25/W75</v>
      </c>
      <c r="G89" s="239">
        <f>'14.12.2019_S'!H57</f>
        <v>4</v>
      </c>
      <c r="H89" s="238"/>
      <c r="I89" s="238" t="str">
        <f>'14.12.2019_S'!J57</f>
        <v>60-90</v>
      </c>
      <c r="J89" s="238" t="str">
        <f>'14.12.2019_S'!K57</f>
        <v>N190</v>
      </c>
      <c r="K89" s="240">
        <f>'14.12.2019_S'!P57</f>
        <v>86.295124674358021</v>
      </c>
      <c r="L89" s="240"/>
      <c r="M89" s="240">
        <f>'14.12.2019_S'!T57</f>
        <v>7.5632264150943396</v>
      </c>
      <c r="N89" s="240">
        <f>'14.12.2019_S'!V57</f>
        <v>0.82507924528301879</v>
      </c>
      <c r="O89" s="240">
        <f>'14.12.2019_S'!W57</f>
        <v>8.3883056603773589</v>
      </c>
    </row>
    <row r="90" spans="1:15" x14ac:dyDescent="0.35">
      <c r="A90" s="237">
        <v>89</v>
      </c>
      <c r="B90" s="238">
        <f>'14.12.2019_S'!C58</f>
        <v>43813</v>
      </c>
      <c r="C90" s="239">
        <v>2075</v>
      </c>
      <c r="D90" s="238" t="str">
        <f>'14.12.2019_S'!E58</f>
        <v>S</v>
      </c>
      <c r="E90" s="238" t="str">
        <f>'14.12.2019_S'!F58</f>
        <v>D</v>
      </c>
      <c r="F90" s="238" t="str">
        <f>'14.12.2019_S'!G58</f>
        <v>R25/W75</v>
      </c>
      <c r="G90" s="239">
        <f>'14.12.2019_S'!H58</f>
        <v>4</v>
      </c>
      <c r="H90" s="238"/>
      <c r="I90" s="238" t="str">
        <f>'14.12.2019_S'!J58</f>
        <v>30-60</v>
      </c>
      <c r="J90" s="238" t="str">
        <f>'14.12.2019_S'!K58</f>
        <v>N192</v>
      </c>
      <c r="K90" s="240">
        <f>'14.12.2019_S'!P58</f>
        <v>86.742765595273852</v>
      </c>
      <c r="L90" s="240"/>
      <c r="M90" s="240">
        <f>'14.12.2019_S'!T58</f>
        <v>20.895414694678525</v>
      </c>
      <c r="N90" s="240">
        <f>'14.12.2019_S'!V58</f>
        <v>2.8679980953480322</v>
      </c>
      <c r="O90" s="240">
        <f>'14.12.2019_S'!W58</f>
        <v>23.763412790026557</v>
      </c>
    </row>
    <row r="91" spans="1:15" x14ac:dyDescent="0.35">
      <c r="A91" s="237">
        <v>90</v>
      </c>
      <c r="B91" s="238">
        <f>'14.12.2019_S'!C59</f>
        <v>43813</v>
      </c>
      <c r="C91" s="239">
        <v>2076</v>
      </c>
      <c r="D91" s="238" t="str">
        <f>'14.12.2019_S'!E59</f>
        <v>S</v>
      </c>
      <c r="E91" s="238" t="str">
        <f>'14.12.2019_S'!F59</f>
        <v>D</v>
      </c>
      <c r="F91" s="238" t="str">
        <f>'14.12.2019_S'!G59</f>
        <v>R25/W75</v>
      </c>
      <c r="G91" s="239">
        <f>'14.12.2019_S'!H59</f>
        <v>4</v>
      </c>
      <c r="H91" s="238"/>
      <c r="I91" s="238" t="str">
        <f>'14.12.2019_S'!J59</f>
        <v>90-120</v>
      </c>
      <c r="J91" s="238" t="str">
        <f>'14.12.2019_S'!K59</f>
        <v>N196</v>
      </c>
      <c r="K91" s="240">
        <f>'14.12.2019_S'!P59</f>
        <v>88.318703578663062</v>
      </c>
      <c r="L91" s="240"/>
      <c r="M91" s="240">
        <f>'14.12.2019_S'!T59</f>
        <v>3.066622706422018</v>
      </c>
      <c r="N91" s="240">
        <f>'14.12.2019_S'!V59</f>
        <v>1.4666456422018346</v>
      </c>
      <c r="O91" s="240">
        <f>'14.12.2019_S'!W59</f>
        <v>4.533268348623853</v>
      </c>
    </row>
    <row r="92" spans="1:15" x14ac:dyDescent="0.35">
      <c r="A92" s="237">
        <v>91</v>
      </c>
      <c r="B92" s="238">
        <f>'14.12.2019_S'!C60</f>
        <v>43813</v>
      </c>
      <c r="C92" s="239">
        <v>2077</v>
      </c>
      <c r="D92" s="238" t="str">
        <f>'14.12.2019_S'!E60</f>
        <v>S</v>
      </c>
      <c r="E92" s="238" t="str">
        <f>'14.12.2019_S'!F60</f>
        <v>D</v>
      </c>
      <c r="F92" s="238" t="str">
        <f>'14.12.2019_S'!G60</f>
        <v>R25/W75</v>
      </c>
      <c r="G92" s="239">
        <f>'14.12.2019_S'!H60</f>
        <v>4</v>
      </c>
      <c r="H92" s="238"/>
      <c r="I92" s="238" t="str">
        <f>'14.12.2019_S'!J60</f>
        <v>60-90</v>
      </c>
      <c r="J92" s="238" t="str">
        <f>'14.12.2019_S'!K60</f>
        <v>N198</v>
      </c>
      <c r="K92" s="240">
        <f>'14.12.2019_S'!P60</f>
        <v>87.180574700455949</v>
      </c>
      <c r="L92" s="240"/>
      <c r="M92" s="240">
        <f>'14.12.2019_S'!T60</f>
        <v>5.4263804427146676</v>
      </c>
      <c r="N92" s="240">
        <f>'14.12.2019_S'!V60</f>
        <v>1.4922546217465338</v>
      </c>
      <c r="O92" s="240">
        <f>'14.12.2019_S'!W60</f>
        <v>6.9186350644612009</v>
      </c>
    </row>
    <row r="93" spans="1:15" x14ac:dyDescent="0.35">
      <c r="A93" s="237">
        <v>92</v>
      </c>
      <c r="B93" s="238">
        <f>'14.12.2019_S'!C61</f>
        <v>43813</v>
      </c>
      <c r="C93" s="239">
        <v>2078</v>
      </c>
      <c r="D93" s="238" t="str">
        <f>'14.12.2019_S'!E61</f>
        <v>S</v>
      </c>
      <c r="E93" s="238" t="str">
        <f>'14.12.2019_S'!F61</f>
        <v>D</v>
      </c>
      <c r="F93" s="238" t="str">
        <f>'14.12.2019_S'!G61</f>
        <v>R25/W75</v>
      </c>
      <c r="G93" s="239">
        <f>'14.12.2019_S'!H61</f>
        <v>4</v>
      </c>
      <c r="H93" s="238"/>
      <c r="I93" s="238" t="str">
        <f>'14.12.2019_S'!J61</f>
        <v>0-30</v>
      </c>
      <c r="J93" s="238" t="str">
        <f>'14.12.2019_S'!K61</f>
        <v>N212</v>
      </c>
      <c r="K93" s="240">
        <f>'14.12.2019_S'!P61</f>
        <v>83.149790468765232</v>
      </c>
      <c r="L93" s="240"/>
      <c r="M93" s="240">
        <f>'14.12.2019_S'!T61</f>
        <v>4.6213502109704638</v>
      </c>
      <c r="N93" s="240">
        <f>'14.12.2019_S'!V61</f>
        <v>3.6104298523206748</v>
      </c>
      <c r="O93" s="240">
        <f>'14.12.2019_S'!W61</f>
        <v>8.2317800632911382</v>
      </c>
    </row>
    <row r="94" spans="1:15" x14ac:dyDescent="0.35">
      <c r="A94" s="237">
        <v>93</v>
      </c>
      <c r="B94" s="238">
        <f>'14.12.2019_S'!C62</f>
        <v>43813</v>
      </c>
      <c r="C94" s="239">
        <v>2079</v>
      </c>
      <c r="D94" s="238" t="str">
        <f>'14.12.2019_S'!E62</f>
        <v>S</v>
      </c>
      <c r="E94" s="238" t="str">
        <f>'14.12.2019_S'!F62</f>
        <v>A</v>
      </c>
      <c r="F94" s="238" t="str">
        <f>'14.12.2019_S'!G62</f>
        <v>R25/W75</v>
      </c>
      <c r="G94" s="239">
        <f>'14.12.2019_S'!H62</f>
        <v>4</v>
      </c>
      <c r="H94" s="238"/>
      <c r="I94" s="238" t="str">
        <f>'14.12.2019_S'!J62</f>
        <v>30-60</v>
      </c>
      <c r="J94" s="238" t="str">
        <f>'14.12.2019_S'!K62</f>
        <v>N81</v>
      </c>
      <c r="K94" s="240">
        <f>'14.12.2019_S'!P62</f>
        <v>86.029544226265529</v>
      </c>
      <c r="L94" s="240"/>
      <c r="M94" s="240">
        <f>'14.12.2019_S'!T62</f>
        <v>6.6276787770914041</v>
      </c>
      <c r="N94" s="240">
        <f>'14.12.2019_S'!V62</f>
        <v>2.2092262590304679</v>
      </c>
      <c r="O94" s="240">
        <f>'14.12.2019_S'!W62</f>
        <v>8.8369050361218715</v>
      </c>
    </row>
    <row r="95" spans="1:15" x14ac:dyDescent="0.35">
      <c r="A95" s="237">
        <v>94</v>
      </c>
      <c r="B95" s="238">
        <f>'14.12.2019_S'!C63</f>
        <v>43813</v>
      </c>
      <c r="C95" s="239">
        <v>2080</v>
      </c>
      <c r="D95" s="238" t="str">
        <f>'14.12.2019_S'!E63</f>
        <v>S</v>
      </c>
      <c r="E95" s="238" t="str">
        <f>'14.12.2019_S'!F63</f>
        <v>A</v>
      </c>
      <c r="F95" s="238" t="str">
        <f>'14.12.2019_S'!G63</f>
        <v>R25/W75</v>
      </c>
      <c r="G95" s="239">
        <f>'14.12.2019_S'!H63</f>
        <v>4</v>
      </c>
      <c r="H95" s="238"/>
      <c r="I95" s="238" t="str">
        <f>'14.12.2019_S'!J63</f>
        <v>0-30</v>
      </c>
      <c r="J95" s="238" t="str">
        <f>'14.12.2019_S'!K63</f>
        <v>N96</v>
      </c>
      <c r="K95" s="240">
        <f>'14.12.2019_S'!P63</f>
        <v>84.898765432098756</v>
      </c>
      <c r="L95" s="240"/>
      <c r="M95" s="240">
        <f>'14.12.2019_S'!T63</f>
        <v>5.480087540716613</v>
      </c>
      <c r="N95" s="240">
        <f>'14.12.2019_S'!V63</f>
        <v>1.6861807817589576</v>
      </c>
      <c r="O95" s="240">
        <f>'14.12.2019_S'!W63</f>
        <v>7.1662683224755703</v>
      </c>
    </row>
    <row r="96" spans="1:15" x14ac:dyDescent="0.35">
      <c r="A96" s="237">
        <v>95</v>
      </c>
      <c r="B96" s="238">
        <f>'14.12.2019_S'!C64</f>
        <v>43813</v>
      </c>
      <c r="C96" s="239">
        <v>2081</v>
      </c>
      <c r="D96" s="238" t="str">
        <f>'14.12.2019_S'!E64</f>
        <v>S</v>
      </c>
      <c r="E96" s="238" t="str">
        <f>'14.12.2019_S'!F64</f>
        <v>A</v>
      </c>
      <c r="F96" s="238" t="str">
        <f>'14.12.2019_S'!G64</f>
        <v>R25/W75</v>
      </c>
      <c r="G96" s="239">
        <f>'14.12.2019_S'!H64</f>
        <v>4</v>
      </c>
      <c r="H96" s="238"/>
      <c r="I96" s="238" t="str">
        <f>'14.12.2019_S'!J64</f>
        <v>60-90</v>
      </c>
      <c r="J96" s="238" t="str">
        <f>'14.12.2019_S'!K64</f>
        <v>N122</v>
      </c>
      <c r="K96" s="240">
        <f>'14.12.2019_S'!P64</f>
        <v>87.454917633297583</v>
      </c>
      <c r="L96" s="240"/>
      <c r="M96" s="240">
        <f>'14.12.2019_S'!T64</f>
        <v>4.8633403923316996</v>
      </c>
      <c r="N96" s="240">
        <f>'14.12.2019_S'!V64</f>
        <v>1.6211134641105667</v>
      </c>
      <c r="O96" s="240">
        <f>'14.12.2019_S'!W64</f>
        <v>6.4844538564422667</v>
      </c>
    </row>
    <row r="97" spans="1:15" x14ac:dyDescent="0.35">
      <c r="A97" s="237">
        <v>96</v>
      </c>
      <c r="B97" s="238">
        <f>'14.12.2019_S'!C65</f>
        <v>43813</v>
      </c>
      <c r="C97" s="239">
        <v>2082</v>
      </c>
      <c r="D97" s="238" t="str">
        <f>'14.12.2019_S'!E65</f>
        <v>S</v>
      </c>
      <c r="E97" s="238" t="str">
        <f>'14.12.2019_S'!F65</f>
        <v>A</v>
      </c>
      <c r="F97" s="238" t="str">
        <f>'14.12.2019_S'!G65</f>
        <v>R25/W75</v>
      </c>
      <c r="G97" s="239">
        <f>'14.12.2019_S'!H65</f>
        <v>4</v>
      </c>
      <c r="H97" s="238"/>
      <c r="I97" s="238" t="str">
        <f>'14.12.2019_S'!J65</f>
        <v>90-120</v>
      </c>
      <c r="J97" s="238" t="str">
        <f>'14.12.2019_S'!K65</f>
        <v>N125</v>
      </c>
      <c r="K97" s="240">
        <f>'14.12.2019_S'!P65</f>
        <v>89.091079636056634</v>
      </c>
      <c r="L97" s="240"/>
      <c r="M97" s="240">
        <f>'14.12.2019_S'!T65</f>
        <v>3.2946343967150988</v>
      </c>
      <c r="N97" s="240">
        <f>'14.12.2019_S'!V65</f>
        <v>1.3178537586860397</v>
      </c>
      <c r="O97" s="240">
        <f>'14.12.2019_S'!W65</f>
        <v>4.6124881554011381</v>
      </c>
    </row>
    <row r="98" spans="1:15" x14ac:dyDescent="0.35">
      <c r="A98" s="237">
        <v>97</v>
      </c>
      <c r="B98" s="238">
        <f>'14.12.2019_S'!C66</f>
        <v>43813</v>
      </c>
      <c r="C98" s="239">
        <v>2083</v>
      </c>
      <c r="D98" s="238" t="str">
        <f>'14.12.2019_S'!E66</f>
        <v>S</v>
      </c>
      <c r="E98" s="238" t="str">
        <f>'14.12.2019_S'!F66</f>
        <v>B</v>
      </c>
      <c r="F98" s="238" t="str">
        <f>'14.12.2019_S'!G66</f>
        <v>W100</v>
      </c>
      <c r="G98" s="239">
        <f>'14.12.2019_S'!H66</f>
        <v>5</v>
      </c>
      <c r="H98" s="238"/>
      <c r="I98" s="238" t="str">
        <f>'14.12.2019_S'!J66</f>
        <v>30-60</v>
      </c>
      <c r="J98" s="238" t="str">
        <f>'14.12.2019_S'!K66</f>
        <v>N84</v>
      </c>
      <c r="K98" s="240">
        <f>'14.12.2019_S'!P66</f>
        <v>87.387836490528429</v>
      </c>
      <c r="L98" s="240"/>
      <c r="M98" s="240">
        <f>'14.12.2019_S'!T66</f>
        <v>16.092492869366797</v>
      </c>
      <c r="N98" s="240">
        <f>'14.12.2019_S'!V66</f>
        <v>1.7580034227039356</v>
      </c>
      <c r="O98" s="240">
        <f>'14.12.2019_S'!W66</f>
        <v>17.850496292070734</v>
      </c>
    </row>
    <row r="99" spans="1:15" x14ac:dyDescent="0.35">
      <c r="A99" s="237">
        <v>98</v>
      </c>
      <c r="B99" s="238">
        <f>'14.12.2019_S'!C67</f>
        <v>43813</v>
      </c>
      <c r="C99" s="239">
        <v>2084</v>
      </c>
      <c r="D99" s="238" t="str">
        <f>'14.12.2019_S'!E67</f>
        <v>S</v>
      </c>
      <c r="E99" s="238" t="str">
        <f>'14.12.2019_S'!F67</f>
        <v>B</v>
      </c>
      <c r="F99" s="238" t="str">
        <f>'14.12.2019_S'!G67</f>
        <v>W100</v>
      </c>
      <c r="G99" s="239">
        <f>'14.12.2019_S'!H67</f>
        <v>5</v>
      </c>
      <c r="H99" s="238"/>
      <c r="I99" s="238" t="str">
        <f>'14.12.2019_S'!J67</f>
        <v>90-120</v>
      </c>
      <c r="J99" s="238" t="str">
        <f>'14.12.2019_S'!K67</f>
        <v>N86</v>
      </c>
      <c r="K99" s="240">
        <f>'14.12.2019_S'!P67</f>
        <v>86.857388685738869</v>
      </c>
      <c r="L99" s="240"/>
      <c r="M99" s="240">
        <f>'14.12.2019_S'!T67</f>
        <v>50.033742570579484</v>
      </c>
      <c r="N99" s="240">
        <f>'14.12.2019_S'!V67</f>
        <v>3.1356296433878152</v>
      </c>
      <c r="O99" s="240">
        <f>'14.12.2019_S'!W67</f>
        <v>53.1693722139673</v>
      </c>
    </row>
    <row r="100" spans="1:15" x14ac:dyDescent="0.35">
      <c r="A100" s="237">
        <v>99</v>
      </c>
      <c r="B100" s="238">
        <f>'14.12.2019_S'!C68</f>
        <v>43813</v>
      </c>
      <c r="C100" s="239">
        <v>2085</v>
      </c>
      <c r="D100" s="238" t="str">
        <f>'14.12.2019_S'!E68</f>
        <v>S</v>
      </c>
      <c r="E100" s="238" t="str">
        <f>'14.12.2019_S'!F68</f>
        <v>B</v>
      </c>
      <c r="F100" s="238" t="str">
        <f>'14.12.2019_S'!G68</f>
        <v>W100</v>
      </c>
      <c r="G100" s="239">
        <f>'14.12.2019_S'!H68</f>
        <v>5</v>
      </c>
      <c r="H100" s="238"/>
      <c r="I100" s="238" t="str">
        <f>'14.12.2019_S'!J68</f>
        <v>0-30</v>
      </c>
      <c r="J100" s="238" t="str">
        <f>'14.12.2019_S'!K68</f>
        <v>N92</v>
      </c>
      <c r="K100" s="240">
        <f>'14.12.2019_S'!P68</f>
        <v>84.463054187192128</v>
      </c>
      <c r="L100" s="240"/>
      <c r="M100" s="240">
        <f>'14.12.2019_S'!T68</f>
        <v>4.2441619036509968</v>
      </c>
      <c r="N100" s="240">
        <f>'14.12.2019_S'!V68</f>
        <v>3.5368015863758302</v>
      </c>
      <c r="O100" s="240">
        <f>'14.12.2019_S'!W68</f>
        <v>7.780963490026827</v>
      </c>
    </row>
    <row r="101" spans="1:15" x14ac:dyDescent="0.35">
      <c r="A101" s="237">
        <v>100</v>
      </c>
      <c r="B101" s="238">
        <f>'14.12.2019_S'!C69</f>
        <v>43813</v>
      </c>
      <c r="C101" s="239">
        <v>2086</v>
      </c>
      <c r="D101" s="238" t="str">
        <f>'14.12.2019_S'!E69</f>
        <v>S</v>
      </c>
      <c r="E101" s="238" t="str">
        <f>'14.12.2019_S'!F69</f>
        <v>B</v>
      </c>
      <c r="F101" s="238" t="str">
        <f>'14.12.2019_S'!G69</f>
        <v>W100</v>
      </c>
      <c r="G101" s="239">
        <f>'14.12.2019_S'!H69</f>
        <v>5</v>
      </c>
      <c r="H101" s="238"/>
      <c r="I101" s="238" t="str">
        <f>'14.12.2019_S'!J69</f>
        <v>60-90</v>
      </c>
      <c r="J101" s="238" t="str">
        <f>'14.12.2019_S'!K69</f>
        <v>N120</v>
      </c>
      <c r="K101" s="240">
        <f>'14.12.2019_S'!P69</f>
        <v>87.375715576981023</v>
      </c>
      <c r="L101" s="240"/>
      <c r="M101" s="240">
        <f>'14.12.2019_S'!T69</f>
        <v>6.6275456896551717</v>
      </c>
      <c r="N101" s="240">
        <f>'14.12.2019_S'!V69</f>
        <v>1.4878163793103449</v>
      </c>
      <c r="O101" s="240">
        <f>'14.12.2019_S'!W69</f>
        <v>8.115362068965517</v>
      </c>
    </row>
    <row r="102" spans="1:15" x14ac:dyDescent="0.35">
      <c r="A102" s="237">
        <v>101</v>
      </c>
      <c r="B102" s="238">
        <f>'14.12.2019_S'!C70</f>
        <v>43813</v>
      </c>
      <c r="C102" s="239">
        <v>2087</v>
      </c>
      <c r="D102" s="238" t="str">
        <f>'14.12.2019_S'!E70</f>
        <v>S</v>
      </c>
      <c r="E102" s="238" t="str">
        <f>'14.12.2019_S'!F70</f>
        <v>C</v>
      </c>
      <c r="F102" s="238" t="str">
        <f>'14.12.2019_S'!G70</f>
        <v>W100</v>
      </c>
      <c r="G102" s="239">
        <f>'14.12.2019_S'!H70</f>
        <v>5</v>
      </c>
      <c r="H102" s="238"/>
      <c r="I102" s="238" t="str">
        <f>'14.12.2019_S'!J70</f>
        <v>30-60</v>
      </c>
      <c r="J102" s="238" t="str">
        <f>'14.12.2019_S'!K70</f>
        <v>N101</v>
      </c>
      <c r="K102" s="240">
        <f>'14.12.2019_S'!P70</f>
        <v>86.770553465878564</v>
      </c>
      <c r="L102" s="240"/>
      <c r="M102" s="240">
        <f>'14.12.2019_S'!T70</f>
        <v>13.651319048798612</v>
      </c>
      <c r="N102" s="240">
        <f>'14.12.2019_S'!V70</f>
        <v>2.3207242382957642</v>
      </c>
      <c r="O102" s="240">
        <f>'14.12.2019_S'!W70</f>
        <v>15.972043287094376</v>
      </c>
    </row>
    <row r="103" spans="1:15" x14ac:dyDescent="0.35">
      <c r="A103" s="237">
        <v>102</v>
      </c>
      <c r="B103" s="238">
        <f>'14.12.2019_S'!C71</f>
        <v>43813</v>
      </c>
      <c r="C103" s="239">
        <v>2088</v>
      </c>
      <c r="D103" s="238" t="str">
        <f>'14.12.2019_S'!E71</f>
        <v>S</v>
      </c>
      <c r="E103" s="238" t="str">
        <f>'14.12.2019_S'!F71</f>
        <v>C</v>
      </c>
      <c r="F103" s="238" t="str">
        <f>'14.12.2019_S'!G71</f>
        <v>W100</v>
      </c>
      <c r="G103" s="239">
        <f>'14.12.2019_S'!H71</f>
        <v>5</v>
      </c>
      <c r="H103" s="238"/>
      <c r="I103" s="238" t="str">
        <f>'14.12.2019_S'!J71</f>
        <v>0-30</v>
      </c>
      <c r="J103" s="238" t="str">
        <f>'14.12.2019_S'!K71</f>
        <v>N115</v>
      </c>
      <c r="K103" s="240">
        <f>'14.12.2019_S'!P71</f>
        <v>83.883388338833882</v>
      </c>
      <c r="L103" s="240"/>
      <c r="M103" s="240">
        <f>'14.12.2019_S'!T71</f>
        <v>12.562937704918033</v>
      </c>
      <c r="N103" s="240">
        <f>'14.12.2019_S'!V71</f>
        <v>3.2834950819672133</v>
      </c>
      <c r="O103" s="240">
        <f>'14.12.2019_S'!W71</f>
        <v>15.846432786885247</v>
      </c>
    </row>
    <row r="104" spans="1:15" x14ac:dyDescent="0.35">
      <c r="A104" s="237">
        <v>103</v>
      </c>
      <c r="B104" s="238">
        <f>'14.12.2019_S'!C72</f>
        <v>43813</v>
      </c>
      <c r="C104" s="239">
        <v>2089</v>
      </c>
      <c r="D104" s="238" t="str">
        <f>'14.12.2019_S'!E72</f>
        <v>S</v>
      </c>
      <c r="E104" s="238" t="str">
        <f>'14.12.2019_S'!F72</f>
        <v>C</v>
      </c>
      <c r="F104" s="238" t="str">
        <f>'14.12.2019_S'!G72</f>
        <v>W100</v>
      </c>
      <c r="G104" s="239">
        <f>'14.12.2019_S'!H72</f>
        <v>5</v>
      </c>
      <c r="H104" s="238"/>
      <c r="I104" s="238" t="str">
        <f>'14.12.2019_S'!J72</f>
        <v>60-90</v>
      </c>
      <c r="J104" s="238" t="str">
        <f>'14.12.2019_S'!K72</f>
        <v>N170</v>
      </c>
      <c r="K104" s="240">
        <f>'14.12.2019_S'!P72</f>
        <v>87.628002234220816</v>
      </c>
      <c r="L104" s="240"/>
      <c r="M104" s="240">
        <f>'14.12.2019_S'!T72</f>
        <v>5.2547455646446402</v>
      </c>
      <c r="N104" s="240">
        <f>'14.12.2019_S'!V72</f>
        <v>1.2126335918410707</v>
      </c>
      <c r="O104" s="240">
        <f>'14.12.2019_S'!W72</f>
        <v>6.4673791564857108</v>
      </c>
    </row>
    <row r="105" spans="1:15" x14ac:dyDescent="0.35">
      <c r="A105" s="237">
        <v>104</v>
      </c>
      <c r="B105" s="238">
        <f>'14.12.2019_S'!C73</f>
        <v>43813</v>
      </c>
      <c r="C105" s="239">
        <v>2090</v>
      </c>
      <c r="D105" s="238" t="str">
        <f>'14.12.2019_S'!E73</f>
        <v>S</v>
      </c>
      <c r="E105" s="238" t="str">
        <f>'14.12.2019_S'!F73</f>
        <v>C</v>
      </c>
      <c r="F105" s="238" t="str">
        <f>'14.12.2019_S'!G73</f>
        <v>W100</v>
      </c>
      <c r="G105" s="239">
        <f>'14.12.2019_S'!H73</f>
        <v>5</v>
      </c>
      <c r="H105" s="238"/>
      <c r="I105" s="238" t="str">
        <f>'14.12.2019_S'!J73</f>
        <v>90-120</v>
      </c>
      <c r="J105" s="238" t="str">
        <f>'14.12.2019_S'!K73</f>
        <v>N177</v>
      </c>
      <c r="K105" s="240">
        <f>'14.12.2019_S'!P73</f>
        <v>86.83637740134381</v>
      </c>
      <c r="L105" s="240"/>
      <c r="M105" s="240">
        <f>'14.12.2019_S'!T73</f>
        <v>3.2730143853530942</v>
      </c>
      <c r="N105" s="240">
        <f>'14.12.2019_S'!V73</f>
        <v>1.0910047951176982</v>
      </c>
      <c r="O105" s="240">
        <f>'14.12.2019_S'!W73</f>
        <v>4.3640191804707928</v>
      </c>
    </row>
    <row r="106" spans="1:15" x14ac:dyDescent="0.35">
      <c r="A106" s="237">
        <v>105</v>
      </c>
      <c r="B106" s="238">
        <f>'14.12.2019_S'!C74</f>
        <v>43813</v>
      </c>
      <c r="C106" s="239">
        <v>2091</v>
      </c>
      <c r="D106" s="238" t="str">
        <f>'14.12.2019_S'!E74</f>
        <v>S</v>
      </c>
      <c r="E106" s="238" t="str">
        <f>'14.12.2019_S'!F74</f>
        <v>D</v>
      </c>
      <c r="F106" s="238" t="str">
        <f>'14.12.2019_S'!G74</f>
        <v>W100</v>
      </c>
      <c r="G106" s="239">
        <f>'14.12.2019_S'!H74</f>
        <v>5</v>
      </c>
      <c r="H106" s="238"/>
      <c r="I106" s="238" t="str">
        <f>'14.12.2019_S'!J74</f>
        <v>30-60</v>
      </c>
      <c r="J106" s="238" t="str">
        <f>'14.12.2019_S'!K74</f>
        <v>N83</v>
      </c>
      <c r="K106" s="240">
        <f>'14.12.2019_S'!P74</f>
        <v>86.612371888726202</v>
      </c>
      <c r="L106" s="240"/>
      <c r="M106" s="240">
        <f>'14.12.2019_S'!T74</f>
        <v>0</v>
      </c>
      <c r="N106" s="240">
        <f>'14.12.2019_S'!V74</f>
        <v>0</v>
      </c>
      <c r="O106" s="240">
        <f>'14.12.2019_S'!W74</f>
        <v>0</v>
      </c>
    </row>
    <row r="107" spans="1:15" x14ac:dyDescent="0.35">
      <c r="A107" s="237">
        <v>106</v>
      </c>
      <c r="B107" s="238">
        <f>'14.12.2019_S'!C75</f>
        <v>43813</v>
      </c>
      <c r="C107" s="239">
        <v>2092</v>
      </c>
      <c r="D107" s="238" t="str">
        <f>'14.12.2019_S'!E75</f>
        <v>S</v>
      </c>
      <c r="E107" s="238" t="str">
        <f>'14.12.2019_S'!F75</f>
        <v>D</v>
      </c>
      <c r="F107" s="238" t="str">
        <f>'14.12.2019_S'!G75</f>
        <v>W100</v>
      </c>
      <c r="G107" s="239">
        <f>'14.12.2019_S'!H75</f>
        <v>5</v>
      </c>
      <c r="H107" s="238"/>
      <c r="I107" s="238" t="str">
        <f>'14.12.2019_S'!J75</f>
        <v>60-90</v>
      </c>
      <c r="J107" s="238" t="str">
        <f>'14.12.2019_S'!K75</f>
        <v>N85</v>
      </c>
      <c r="K107" s="240">
        <f>'14.12.2019_S'!P75</f>
        <v>86.132451619177274</v>
      </c>
      <c r="L107" s="240"/>
      <c r="M107" s="240">
        <f>'14.12.2019_S'!T75</f>
        <v>5.652174268939822</v>
      </c>
      <c r="N107" s="240">
        <f>'14.12.2019_S'!V75</f>
        <v>4.5493109969515642</v>
      </c>
      <c r="O107" s="240">
        <f>'14.12.2019_S'!W75</f>
        <v>10.201485265891385</v>
      </c>
    </row>
    <row r="108" spans="1:15" x14ac:dyDescent="0.35">
      <c r="A108" s="237">
        <v>107</v>
      </c>
      <c r="B108" s="238">
        <f>'14.12.2019_S'!C76</f>
        <v>43813</v>
      </c>
      <c r="C108" s="239">
        <v>2093</v>
      </c>
      <c r="D108" s="238" t="str">
        <f>'14.12.2019_S'!E76</f>
        <v>S</v>
      </c>
      <c r="E108" s="238" t="str">
        <f>'14.12.2019_S'!F76</f>
        <v>D</v>
      </c>
      <c r="F108" s="238" t="str">
        <f>'14.12.2019_S'!G76</f>
        <v>W100</v>
      </c>
      <c r="G108" s="239">
        <f>'14.12.2019_S'!H76</f>
        <v>5</v>
      </c>
      <c r="H108" s="238"/>
      <c r="I108" s="238" t="str">
        <f>'14.12.2019_S'!J76</f>
        <v>90-120</v>
      </c>
      <c r="J108" s="238" t="str">
        <f>'14.12.2019_S'!K76</f>
        <v>N124</v>
      </c>
      <c r="K108" s="240">
        <f>'14.12.2019_S'!P76</f>
        <v>86.326257410594764</v>
      </c>
      <c r="L108" s="240"/>
      <c r="M108" s="240">
        <f>'14.12.2019_S'!T76</f>
        <v>4.8106585068675241</v>
      </c>
      <c r="N108" s="240">
        <f>'14.12.2019_S'!V76</f>
        <v>1.0995790872840054</v>
      </c>
      <c r="O108" s="240">
        <f>'14.12.2019_S'!W76</f>
        <v>5.9102375941515293</v>
      </c>
    </row>
    <row r="109" spans="1:15" x14ac:dyDescent="0.35">
      <c r="A109" s="237">
        <v>108</v>
      </c>
      <c r="B109" s="238">
        <f>'14.12.2019_S'!C77</f>
        <v>43813</v>
      </c>
      <c r="C109" s="239">
        <v>2094</v>
      </c>
      <c r="D109" s="238" t="str">
        <f>'14.12.2019_S'!E77</f>
        <v>S</v>
      </c>
      <c r="E109" s="238" t="str">
        <f>'14.12.2019_S'!F77</f>
        <v>D</v>
      </c>
      <c r="F109" s="238" t="str">
        <f>'14.12.2019_S'!G77</f>
        <v>W100</v>
      </c>
      <c r="G109" s="239">
        <f>'14.12.2019_S'!H77</f>
        <v>5</v>
      </c>
      <c r="H109" s="238"/>
      <c r="I109" s="238" t="str">
        <f>'14.12.2019_S'!J77</f>
        <v>0-30</v>
      </c>
      <c r="J109" s="238" t="str">
        <f>'14.12.2019_S'!K77</f>
        <v>N181</v>
      </c>
      <c r="K109" s="240">
        <f>'14.12.2019_S'!P77</f>
        <v>84.053156146179404</v>
      </c>
      <c r="L109" s="240"/>
      <c r="M109" s="240">
        <f>'14.12.2019_S'!T77</f>
        <v>8.2581225296442682</v>
      </c>
      <c r="N109" s="240">
        <f>'14.12.2019_S'!V77</f>
        <v>3.4171541501976286</v>
      </c>
      <c r="O109" s="240">
        <f>'14.12.2019_S'!W77</f>
        <v>11.675276679841897</v>
      </c>
    </row>
    <row r="110" spans="1:15" x14ac:dyDescent="0.35">
      <c r="A110" s="237">
        <v>109</v>
      </c>
      <c r="B110" s="238">
        <f>'14.12.2019_S'!C78</f>
        <v>43813</v>
      </c>
      <c r="C110" s="239">
        <v>2095</v>
      </c>
      <c r="D110" s="238" t="str">
        <f>'14.12.2019_S'!E78</f>
        <v>S</v>
      </c>
      <c r="E110" s="238" t="str">
        <f>'14.12.2019_S'!F78</f>
        <v>A</v>
      </c>
      <c r="F110" s="238" t="str">
        <f>'14.12.2019_S'!G78</f>
        <v>W100</v>
      </c>
      <c r="G110" s="239">
        <f>'14.12.2019_S'!H78</f>
        <v>5</v>
      </c>
      <c r="H110" s="238"/>
      <c r="I110" s="238" t="str">
        <f>'14.12.2019_S'!J78</f>
        <v>60-90</v>
      </c>
      <c r="J110" s="238" t="str">
        <f>'14.12.2019_S'!K78</f>
        <v>N104</v>
      </c>
      <c r="K110" s="240">
        <f>'14.12.2019_S'!P78</f>
        <v>88.10121692099672</v>
      </c>
      <c r="L110" s="240"/>
      <c r="M110" s="240">
        <f>'14.12.2019_S'!T78</f>
        <v>7.8925274062705535</v>
      </c>
      <c r="N110" s="240">
        <f>'14.12.2019_S'!V78</f>
        <v>2.4078897171672873</v>
      </c>
      <c r="O110" s="240">
        <f>'14.12.2019_S'!W78</f>
        <v>10.300417123437841</v>
      </c>
    </row>
    <row r="111" spans="1:15" x14ac:dyDescent="0.35">
      <c r="A111" s="237">
        <v>110</v>
      </c>
      <c r="B111" s="238">
        <f>'14.12.2019_S'!C79</f>
        <v>43813</v>
      </c>
      <c r="C111" s="239">
        <v>2096</v>
      </c>
      <c r="D111" s="238" t="str">
        <f>'14.12.2019_S'!E79</f>
        <v>S</v>
      </c>
      <c r="E111" s="238" t="str">
        <f>'14.12.2019_S'!F79</f>
        <v>A</v>
      </c>
      <c r="F111" s="238" t="str">
        <f>'14.12.2019_S'!G79</f>
        <v>W100</v>
      </c>
      <c r="G111" s="239">
        <f>'14.12.2019_S'!H79</f>
        <v>5</v>
      </c>
      <c r="H111" s="238"/>
      <c r="I111" s="238" t="str">
        <f>'14.12.2019_S'!J79</f>
        <v>30-60</v>
      </c>
      <c r="J111" s="238" t="str">
        <f>'14.12.2019_S'!K79</f>
        <v>N145</v>
      </c>
      <c r="K111" s="240">
        <f>'14.12.2019_S'!P79</f>
        <v>86.460481099656349</v>
      </c>
      <c r="L111" s="240"/>
      <c r="M111" s="240">
        <f>'14.12.2019_S'!T79</f>
        <v>29.21596383147854</v>
      </c>
      <c r="N111" s="240">
        <f>'14.12.2019_S'!V79</f>
        <v>1.6459697933227349</v>
      </c>
      <c r="O111" s="240">
        <f>'14.12.2019_S'!W79</f>
        <v>30.861933624801274</v>
      </c>
    </row>
    <row r="112" spans="1:15" x14ac:dyDescent="0.35">
      <c r="A112" s="237">
        <v>111</v>
      </c>
      <c r="B112" s="238">
        <f>'14.12.2019_S'!C80</f>
        <v>43813</v>
      </c>
      <c r="C112" s="239">
        <v>2097</v>
      </c>
      <c r="D112" s="238" t="str">
        <f>'14.12.2019_S'!E80</f>
        <v>S</v>
      </c>
      <c r="E112" s="238" t="str">
        <f>'14.12.2019_S'!F80</f>
        <v>A</v>
      </c>
      <c r="F112" s="238" t="str">
        <f>'14.12.2019_S'!G80</f>
        <v>W100</v>
      </c>
      <c r="G112" s="239">
        <f>'14.12.2019_S'!H80</f>
        <v>5</v>
      </c>
      <c r="H112" s="238"/>
      <c r="I112" s="238" t="str">
        <f>'14.12.2019_S'!J80</f>
        <v>90-120</v>
      </c>
      <c r="J112" s="238" t="str">
        <f>'14.12.2019_S'!K80</f>
        <v>N146</v>
      </c>
      <c r="K112" s="240">
        <f>'14.12.2019_S'!P80</f>
        <v>89.627228525121566</v>
      </c>
      <c r="L112" s="240"/>
      <c r="M112" s="240">
        <f>'14.12.2019_S'!T80</f>
        <v>5.3598417721518983</v>
      </c>
      <c r="N112" s="240">
        <f>'14.12.2019_S'!V80</f>
        <v>1.438006329113924</v>
      </c>
      <c r="O112" s="240">
        <f>'14.12.2019_S'!W80</f>
        <v>6.7978481012658225</v>
      </c>
    </row>
    <row r="113" spans="1:15" x14ac:dyDescent="0.35">
      <c r="A113" s="237">
        <v>112</v>
      </c>
      <c r="B113" s="238">
        <f>'14.12.2019_S'!C81</f>
        <v>43813</v>
      </c>
      <c r="C113" s="239">
        <v>2098</v>
      </c>
      <c r="D113" s="238" t="str">
        <f>'14.12.2019_S'!E81</f>
        <v>S</v>
      </c>
      <c r="E113" s="238" t="str">
        <f>'14.12.2019_S'!F81</f>
        <v>A</v>
      </c>
      <c r="F113" s="238" t="str">
        <f>'14.12.2019_S'!G81</f>
        <v>W100</v>
      </c>
      <c r="G113" s="239">
        <f>'14.12.2019_S'!H81</f>
        <v>5</v>
      </c>
      <c r="H113" s="238"/>
      <c r="I113" s="238" t="str">
        <f>'14.12.2019_S'!J81</f>
        <v>0-30</v>
      </c>
      <c r="J113" s="238" t="str">
        <f>'14.12.2019_S'!K81</f>
        <v>N150</v>
      </c>
      <c r="K113" s="240">
        <f>'14.12.2019_S'!P81</f>
        <v>84.782180169524935</v>
      </c>
      <c r="L113" s="240"/>
      <c r="M113" s="240">
        <f>'14.12.2019_S'!T81</f>
        <v>10.135452220413857</v>
      </c>
      <c r="N113" s="240">
        <f>'14.12.2019_S'!V81</f>
        <v>2.1115525459195537</v>
      </c>
      <c r="O113" s="240">
        <f>'14.12.2019_S'!W81</f>
        <v>12.247004766333411</v>
      </c>
    </row>
    <row r="114" spans="1:15" x14ac:dyDescent="0.35">
      <c r="A114" s="237">
        <v>113</v>
      </c>
      <c r="B114" s="238">
        <f>'14.12.2019_S'!C82</f>
        <v>43813</v>
      </c>
      <c r="C114" s="239">
        <v>2099</v>
      </c>
      <c r="D114" s="238" t="str">
        <f>'14.12.2019_S'!E82</f>
        <v>S</v>
      </c>
      <c r="E114" s="238" t="str">
        <f>'14.12.2019_S'!F82</f>
        <v>B</v>
      </c>
      <c r="F114" s="238" t="str">
        <f>'14.12.2019_S'!G82</f>
        <v>R75/S25</v>
      </c>
      <c r="G114" s="239">
        <f>'14.12.2019_S'!H82</f>
        <v>6</v>
      </c>
      <c r="H114" s="238"/>
      <c r="I114" s="238" t="str">
        <f>'14.12.2019_S'!J82</f>
        <v>30-60</v>
      </c>
      <c r="J114" s="238" t="str">
        <f>'14.12.2019_S'!K82</f>
        <v>N151</v>
      </c>
      <c r="K114" s="240">
        <f>'14.12.2019_S'!P82</f>
        <v>85.813213550439826</v>
      </c>
      <c r="L114" s="240"/>
      <c r="M114" s="240">
        <f>'14.12.2019_S'!T82</f>
        <v>10.528900763358775</v>
      </c>
      <c r="N114" s="240">
        <f>'14.12.2019_S'!V82</f>
        <v>2.3551488549618318</v>
      </c>
      <c r="O114" s="240">
        <f>'14.12.2019_S'!W82</f>
        <v>12.884049618320606</v>
      </c>
    </row>
    <row r="115" spans="1:15" x14ac:dyDescent="0.35">
      <c r="A115" s="237">
        <v>114</v>
      </c>
      <c r="B115" s="238">
        <f>'14.12.2019_S'!C83</f>
        <v>43813</v>
      </c>
      <c r="C115" s="239">
        <v>2100</v>
      </c>
      <c r="D115" s="238" t="str">
        <f>'14.12.2019_S'!E83</f>
        <v>S</v>
      </c>
      <c r="E115" s="238" t="str">
        <f>'14.12.2019_S'!F83</f>
        <v>B</v>
      </c>
      <c r="F115" s="238" t="str">
        <f>'14.12.2019_S'!G83</f>
        <v>R75/S25</v>
      </c>
      <c r="G115" s="239">
        <f>'14.12.2019_S'!H83</f>
        <v>6</v>
      </c>
      <c r="H115" s="238"/>
      <c r="I115" s="238" t="str">
        <f>'14.12.2019_S'!J83</f>
        <v>90-120</v>
      </c>
      <c r="J115" s="238" t="str">
        <f>'14.12.2019_S'!K83</f>
        <v>N164</v>
      </c>
      <c r="K115" s="240">
        <f>'14.12.2019_S'!P83</f>
        <v>88.254233245885999</v>
      </c>
      <c r="L115" s="240"/>
      <c r="M115" s="240">
        <f>'14.12.2019_S'!T83</f>
        <v>5.6053911633563045</v>
      </c>
      <c r="N115" s="240">
        <f>'14.12.2019_S'!V83</f>
        <v>1.7350020267531416</v>
      </c>
      <c r="O115" s="240">
        <f>'14.12.2019_S'!W83</f>
        <v>7.3403931901094461</v>
      </c>
    </row>
    <row r="116" spans="1:15" x14ac:dyDescent="0.35">
      <c r="A116" s="237">
        <v>115</v>
      </c>
      <c r="B116" s="238">
        <f>'14.12.2019_S'!C84</f>
        <v>43813</v>
      </c>
      <c r="C116" s="239">
        <v>2101</v>
      </c>
      <c r="D116" s="238" t="str">
        <f>'14.12.2019_S'!E84</f>
        <v>S</v>
      </c>
      <c r="E116" s="238" t="str">
        <f>'14.12.2019_S'!F84</f>
        <v>B</v>
      </c>
      <c r="F116" s="238" t="str">
        <f>'14.12.2019_S'!G84</f>
        <v>R75/S25</v>
      </c>
      <c r="G116" s="239">
        <f>'14.12.2019_S'!H84</f>
        <v>6</v>
      </c>
      <c r="H116" s="238"/>
      <c r="I116" s="238" t="str">
        <f>'14.12.2019_S'!J84</f>
        <v>0-30</v>
      </c>
      <c r="J116" s="238" t="str">
        <f>'14.12.2019_S'!K84</f>
        <v>N179</v>
      </c>
      <c r="K116" s="240">
        <f>'14.12.2019_S'!P84</f>
        <v>83.852797596695467</v>
      </c>
      <c r="L116" s="240"/>
      <c r="M116" s="240">
        <f>'14.12.2019_S'!T84</f>
        <v>5.5703369905956102</v>
      </c>
      <c r="N116" s="240">
        <f>'14.12.2019_S'!V84</f>
        <v>3.9992163009404385</v>
      </c>
      <c r="O116" s="240">
        <f>'14.12.2019_S'!W84</f>
        <v>9.5695532915360495</v>
      </c>
    </row>
    <row r="117" spans="1:15" x14ac:dyDescent="0.35">
      <c r="A117" s="237">
        <v>116</v>
      </c>
      <c r="B117" s="238">
        <f>'14.12.2019_S'!C85</f>
        <v>43813</v>
      </c>
      <c r="C117" s="239">
        <v>2102</v>
      </c>
      <c r="D117" s="238" t="str">
        <f>'14.12.2019_S'!E85</f>
        <v>S</v>
      </c>
      <c r="E117" s="238" t="str">
        <f>'14.12.2019_S'!F85</f>
        <v>B</v>
      </c>
      <c r="F117" s="238" t="str">
        <f>'14.12.2019_S'!G85</f>
        <v>R75/S25</v>
      </c>
      <c r="G117" s="239">
        <f>'14.12.2019_S'!H85</f>
        <v>6</v>
      </c>
      <c r="H117" s="238"/>
      <c r="I117" s="238" t="str">
        <f>'14.12.2019_S'!J85</f>
        <v>60-90</v>
      </c>
      <c r="J117" s="238" t="str">
        <f>'14.12.2019_S'!K85</f>
        <v>N207</v>
      </c>
      <c r="K117" s="240">
        <f>'14.12.2019_S'!P85</f>
        <v>87.870252589496644</v>
      </c>
      <c r="L117" s="240"/>
      <c r="M117" s="240">
        <f>'14.12.2019_S'!T85</f>
        <v>7.9202512666735583</v>
      </c>
      <c r="N117" s="240">
        <f>'14.12.2019_S'!V85</f>
        <v>0.80544928135663296</v>
      </c>
      <c r="O117" s="240">
        <f>'14.12.2019_S'!W85</f>
        <v>8.7257005480301917</v>
      </c>
    </row>
    <row r="118" spans="1:15" x14ac:dyDescent="0.35">
      <c r="A118" s="237">
        <v>117</v>
      </c>
      <c r="B118" s="238">
        <f>'14.12.2019_S'!C86</f>
        <v>43813</v>
      </c>
      <c r="C118" s="239">
        <v>2103</v>
      </c>
      <c r="D118" s="238" t="str">
        <f>'14.12.2019_S'!E86</f>
        <v>S</v>
      </c>
      <c r="E118" s="238" t="str">
        <f>'14.12.2019_S'!F86</f>
        <v>C</v>
      </c>
      <c r="F118" s="238" t="str">
        <f>'14.12.2019_S'!G86</f>
        <v>R75/S25</v>
      </c>
      <c r="G118" s="239">
        <f>'14.12.2019_S'!H86</f>
        <v>6</v>
      </c>
      <c r="H118" s="238"/>
      <c r="I118" s="238" t="str">
        <f>'14.12.2019_S'!J86</f>
        <v>0-30</v>
      </c>
      <c r="J118" s="238" t="str">
        <f>'14.12.2019_S'!K86</f>
        <v>N79</v>
      </c>
      <c r="K118" s="240">
        <f>'14.12.2019_S'!P86</f>
        <v>84.274535683982279</v>
      </c>
      <c r="L118" s="240"/>
      <c r="M118" s="240">
        <f>'14.12.2019_S'!T86</f>
        <v>9.7903543461237259</v>
      </c>
      <c r="N118" s="240">
        <f>'14.12.2019_S'!V86</f>
        <v>4.1147866092404071</v>
      </c>
      <c r="O118" s="240">
        <f>'14.12.2019_S'!W86</f>
        <v>13.905140955364132</v>
      </c>
    </row>
    <row r="119" spans="1:15" x14ac:dyDescent="0.35">
      <c r="A119" s="237">
        <v>118</v>
      </c>
      <c r="B119" s="238">
        <f>'14.12.2019_S'!C87</f>
        <v>43813</v>
      </c>
      <c r="C119" s="239">
        <v>2104</v>
      </c>
      <c r="D119" s="238" t="str">
        <f>'14.12.2019_S'!E87</f>
        <v>S</v>
      </c>
      <c r="E119" s="238" t="str">
        <f>'14.12.2019_S'!F87</f>
        <v>C</v>
      </c>
      <c r="F119" s="238" t="str">
        <f>'14.12.2019_S'!G87</f>
        <v>R75/S25</v>
      </c>
      <c r="G119" s="239">
        <f>'14.12.2019_S'!H87</f>
        <v>6</v>
      </c>
      <c r="H119" s="238"/>
      <c r="I119" s="238" t="str">
        <f>'14.12.2019_S'!J87</f>
        <v>30-60</v>
      </c>
      <c r="J119" s="238" t="str">
        <f>'14.12.2019_S'!K87</f>
        <v>N87</v>
      </c>
      <c r="K119" s="240">
        <f>'14.12.2019_S'!P87</f>
        <v>87.844660194174764</v>
      </c>
      <c r="L119" s="240"/>
      <c r="M119" s="240">
        <f>'14.12.2019_S'!T87</f>
        <v>7.3861571618037143</v>
      </c>
      <c r="N119" s="240">
        <f>'14.12.2019_S'!V87</f>
        <v>5.7746319628647207</v>
      </c>
      <c r="O119" s="240">
        <f>'14.12.2019_S'!W87</f>
        <v>13.160789124668435</v>
      </c>
    </row>
    <row r="120" spans="1:15" x14ac:dyDescent="0.35">
      <c r="A120" s="237">
        <v>119</v>
      </c>
      <c r="B120" s="238">
        <f>'14.12.2019_S'!C88</f>
        <v>43813</v>
      </c>
      <c r="C120" s="239">
        <v>2105</v>
      </c>
      <c r="D120" s="238" t="str">
        <f>'14.12.2019_S'!E88</f>
        <v>S</v>
      </c>
      <c r="E120" s="238" t="str">
        <f>'14.12.2019_S'!F88</f>
        <v>C</v>
      </c>
      <c r="F120" s="238" t="str">
        <f>'14.12.2019_S'!G88</f>
        <v>R75/S25</v>
      </c>
      <c r="G120" s="239">
        <f>'14.12.2019_S'!H88</f>
        <v>6</v>
      </c>
      <c r="H120" s="238"/>
      <c r="I120" s="238" t="str">
        <f>'14.12.2019_S'!J88</f>
        <v>90-120</v>
      </c>
      <c r="J120" s="238" t="str">
        <f>'14.12.2019_S'!K88</f>
        <v>N126</v>
      </c>
      <c r="K120" s="240">
        <f>'14.12.2019_S'!P88</f>
        <v>86.019400195781785</v>
      </c>
      <c r="L120" s="240"/>
      <c r="M120" s="240">
        <f>'14.12.2019_S'!T88</f>
        <v>10.771662011173188</v>
      </c>
      <c r="N120" s="240">
        <f>'14.12.2019_S'!V88</f>
        <v>1.2428840782122907</v>
      </c>
      <c r="O120" s="240">
        <f>'14.12.2019_S'!W88</f>
        <v>12.014546089385478</v>
      </c>
    </row>
    <row r="121" spans="1:15" x14ac:dyDescent="0.35">
      <c r="A121" s="237">
        <v>120</v>
      </c>
      <c r="B121" s="238">
        <f>'14.12.2019_S'!C89</f>
        <v>43813</v>
      </c>
      <c r="C121" s="239">
        <v>2106</v>
      </c>
      <c r="D121" s="238" t="str">
        <f>'14.12.2019_S'!E89</f>
        <v>S</v>
      </c>
      <c r="E121" s="238" t="str">
        <f>'14.12.2019_S'!F89</f>
        <v>C</v>
      </c>
      <c r="F121" s="238" t="str">
        <f>'14.12.2019_S'!G89</f>
        <v>R75/S25</v>
      </c>
      <c r="G121" s="239">
        <f>'14.12.2019_S'!H89</f>
        <v>6</v>
      </c>
      <c r="H121" s="238"/>
      <c r="I121" s="238" t="str">
        <f>'14.12.2019_S'!J89</f>
        <v>60-90</v>
      </c>
      <c r="J121" s="238" t="str">
        <f>'14.12.2019_S'!K89</f>
        <v>N171</v>
      </c>
      <c r="K121" s="240">
        <f>'14.12.2019_S'!P89</f>
        <v>87.684269453256206</v>
      </c>
      <c r="L121" s="240"/>
      <c r="M121" s="240">
        <f>'14.12.2019_S'!T89</f>
        <v>7.1349515854437122</v>
      </c>
      <c r="N121" s="240">
        <f>'14.12.2019_S'!V89</f>
        <v>1.3462172802723984</v>
      </c>
      <c r="O121" s="240">
        <f>'14.12.2019_S'!W89</f>
        <v>8.4811688657161106</v>
      </c>
    </row>
    <row r="122" spans="1:15" x14ac:dyDescent="0.35">
      <c r="A122" s="237">
        <v>121</v>
      </c>
      <c r="B122" s="238">
        <f>'14.12.2019_S'!C90</f>
        <v>43813</v>
      </c>
      <c r="C122" s="239">
        <v>2107</v>
      </c>
      <c r="D122" s="238" t="str">
        <f>'14.12.2019_S'!E90</f>
        <v>S</v>
      </c>
      <c r="E122" s="238" t="str">
        <f>'14.12.2019_S'!F90</f>
        <v>D</v>
      </c>
      <c r="F122" s="238" t="str">
        <f>'14.12.2019_S'!G90</f>
        <v>R75/S25</v>
      </c>
      <c r="G122" s="239">
        <f>'14.12.2019_S'!H90</f>
        <v>6</v>
      </c>
      <c r="H122" s="238"/>
      <c r="I122" s="238" t="str">
        <f>'14.12.2019_S'!J90</f>
        <v>30-60</v>
      </c>
      <c r="J122" s="238" t="str">
        <f>'14.12.2019_S'!K90</f>
        <v>N91</v>
      </c>
      <c r="K122" s="240">
        <f>'14.12.2019_S'!P90</f>
        <v>86.452746439800251</v>
      </c>
      <c r="L122" s="240"/>
      <c r="M122" s="240">
        <f>'14.12.2019_S'!T90</f>
        <v>5.8987592255856249</v>
      </c>
      <c r="N122" s="240">
        <f>'14.12.2019_S'!V90</f>
        <v>2.0577067065996362</v>
      </c>
      <c r="O122" s="240">
        <f>'14.12.2019_S'!W90</f>
        <v>7.9564659321852611</v>
      </c>
    </row>
    <row r="123" spans="1:15" x14ac:dyDescent="0.35">
      <c r="A123" s="237">
        <v>122</v>
      </c>
      <c r="B123" s="238">
        <f>'14.12.2019_S'!C91</f>
        <v>43813</v>
      </c>
      <c r="C123" s="239">
        <v>2108</v>
      </c>
      <c r="D123" s="238" t="str">
        <f>'14.12.2019_S'!E91</f>
        <v>S</v>
      </c>
      <c r="E123" s="238" t="str">
        <f>'14.12.2019_S'!F91</f>
        <v>D</v>
      </c>
      <c r="F123" s="238" t="str">
        <f>'14.12.2019_S'!G91</f>
        <v>R75/S25</v>
      </c>
      <c r="G123" s="239">
        <f>'14.12.2019_S'!H91</f>
        <v>6</v>
      </c>
      <c r="H123" s="238"/>
      <c r="I123" s="238" t="str">
        <f>'14.12.2019_S'!J91</f>
        <v>60-90</v>
      </c>
      <c r="J123" s="238" t="str">
        <f>'14.12.2019_S'!K91</f>
        <v>N94</v>
      </c>
      <c r="K123" s="240">
        <f>'14.12.2019_S'!P91</f>
        <v>87.375291375291383</v>
      </c>
      <c r="L123" s="240"/>
      <c r="M123" s="240">
        <f>'14.12.2019_S'!T91</f>
        <v>6.7628454807384477</v>
      </c>
      <c r="N123" s="240">
        <f>'14.12.2019_S'!V91</f>
        <v>4.7339918365169131</v>
      </c>
      <c r="O123" s="240">
        <f>'14.12.2019_S'!W91</f>
        <v>11.496837317255361</v>
      </c>
    </row>
    <row r="124" spans="1:15" x14ac:dyDescent="0.35">
      <c r="A124" s="237">
        <v>123</v>
      </c>
      <c r="B124" s="238">
        <f>'14.12.2019_S'!C92</f>
        <v>43813</v>
      </c>
      <c r="C124" s="239">
        <v>2109</v>
      </c>
      <c r="D124" s="238" t="str">
        <f>'14.12.2019_S'!E92</f>
        <v>S</v>
      </c>
      <c r="E124" s="238" t="str">
        <f>'14.12.2019_S'!F92</f>
        <v>D</v>
      </c>
      <c r="F124" s="238" t="str">
        <f>'14.12.2019_S'!G92</f>
        <v>R75/S25</v>
      </c>
      <c r="G124" s="239">
        <f>'14.12.2019_S'!H92</f>
        <v>6</v>
      </c>
      <c r="H124" s="238"/>
      <c r="I124" s="238" t="str">
        <f>'14.12.2019_S'!J92</f>
        <v>90-120</v>
      </c>
      <c r="J124" s="238" t="str">
        <f>'14.12.2019_S'!K92</f>
        <v>N95</v>
      </c>
      <c r="K124" s="240">
        <f>'14.12.2019_S'!P92</f>
        <v>86.850091037831262</v>
      </c>
      <c r="L124" s="240"/>
      <c r="M124" s="240">
        <f>'14.12.2019_S'!T92</f>
        <v>7.4990828092243236</v>
      </c>
      <c r="N124" s="240">
        <f>'14.12.2019_S'!V92</f>
        <v>2.726939203354299</v>
      </c>
      <c r="O124" s="240">
        <f>'14.12.2019_S'!W92</f>
        <v>10.226022012578623</v>
      </c>
    </row>
    <row r="125" spans="1:15" x14ac:dyDescent="0.35">
      <c r="A125" s="237">
        <v>124</v>
      </c>
      <c r="B125" s="238">
        <f>'14.12.2019_S'!C93</f>
        <v>43813</v>
      </c>
      <c r="C125" s="239">
        <v>2110</v>
      </c>
      <c r="D125" s="238" t="str">
        <f>'14.12.2019_S'!E93</f>
        <v>S</v>
      </c>
      <c r="E125" s="238" t="str">
        <f>'14.12.2019_S'!F93</f>
        <v>D</v>
      </c>
      <c r="F125" s="238" t="str">
        <f>'14.12.2019_S'!G93</f>
        <v>R75/S25</v>
      </c>
      <c r="G125" s="239">
        <f>'14.12.2019_S'!H93</f>
        <v>6</v>
      </c>
      <c r="H125" s="238"/>
      <c r="I125" s="238" t="str">
        <f>'14.12.2019_S'!J93</f>
        <v>0-30</v>
      </c>
      <c r="J125" s="238">
        <f>'14.12.2019_S'!K93</f>
        <v>0</v>
      </c>
      <c r="K125" s="240">
        <f>'14.12.2019_S'!P93</f>
        <v>0</v>
      </c>
      <c r="L125" s="240"/>
      <c r="M125" s="240">
        <f>'14.12.2019_S'!T93</f>
        <v>0</v>
      </c>
      <c r="N125" s="240">
        <f>'14.12.2019_S'!V93</f>
        <v>0</v>
      </c>
      <c r="O125" s="240">
        <f>'14.12.2019_S'!W93</f>
        <v>0</v>
      </c>
    </row>
    <row r="126" spans="1:15" x14ac:dyDescent="0.35">
      <c r="A126" s="237">
        <v>125</v>
      </c>
      <c r="B126" s="238">
        <f>'14.12.2019_S'!C94</f>
        <v>43813</v>
      </c>
      <c r="C126" s="239">
        <v>2111</v>
      </c>
      <c r="D126" s="238" t="str">
        <f>'14.12.2019_S'!E94</f>
        <v>S</v>
      </c>
      <c r="E126" s="238" t="str">
        <f>'14.12.2019_S'!F94</f>
        <v>A</v>
      </c>
      <c r="F126" s="238" t="str">
        <f>'14.12.2019_S'!G94</f>
        <v>R75/S25</v>
      </c>
      <c r="G126" s="239">
        <f>'14.12.2019_S'!H94</f>
        <v>6</v>
      </c>
      <c r="H126" s="238"/>
      <c r="I126" s="238" t="str">
        <f>'14.12.2019_S'!J94</f>
        <v>60-90</v>
      </c>
      <c r="J126" s="238" t="str">
        <f>'14.12.2019_S'!K94</f>
        <v>N107</v>
      </c>
      <c r="K126" s="240">
        <f>'14.12.2019_S'!P94</f>
        <v>88.143689691411112</v>
      </c>
      <c r="L126" s="240"/>
      <c r="M126" s="240">
        <f>'14.12.2019_S'!T94</f>
        <v>5.3474203338391497</v>
      </c>
      <c r="N126" s="240">
        <f>'14.12.2019_S'!V94</f>
        <v>1.7379116084977237</v>
      </c>
      <c r="O126" s="240">
        <f>'14.12.2019_S'!W94</f>
        <v>7.0853319423368735</v>
      </c>
    </row>
    <row r="127" spans="1:15" x14ac:dyDescent="0.35">
      <c r="A127" s="237">
        <v>126</v>
      </c>
      <c r="B127" s="238">
        <f>'14.12.2019_S'!C95</f>
        <v>43813</v>
      </c>
      <c r="C127" s="239">
        <v>2112</v>
      </c>
      <c r="D127" s="238" t="str">
        <f>'14.12.2019_S'!E95</f>
        <v>S</v>
      </c>
      <c r="E127" s="238" t="str">
        <f>'14.12.2019_S'!F95</f>
        <v>A</v>
      </c>
      <c r="F127" s="238" t="str">
        <f>'14.12.2019_S'!G95</f>
        <v>R75/S25</v>
      </c>
      <c r="G127" s="239">
        <f>'14.12.2019_S'!H95</f>
        <v>6</v>
      </c>
      <c r="H127" s="238"/>
      <c r="I127" s="238" t="str">
        <f>'14.12.2019_S'!J95</f>
        <v>90-120</v>
      </c>
      <c r="J127" s="238" t="str">
        <f>'14.12.2019_S'!K95</f>
        <v>N108</v>
      </c>
      <c r="K127" s="240">
        <f>'14.12.2019_S'!P95</f>
        <v>89.37360178970917</v>
      </c>
      <c r="L127" s="240"/>
      <c r="M127" s="240">
        <f>'14.12.2019_S'!T95</f>
        <v>3.6743429286608271</v>
      </c>
      <c r="N127" s="240">
        <f>'14.12.2019_S'!V95</f>
        <v>1.3122653316645811</v>
      </c>
      <c r="O127" s="240">
        <f>'14.12.2019_S'!W95</f>
        <v>4.9866082603254078</v>
      </c>
    </row>
    <row r="128" spans="1:15" x14ac:dyDescent="0.35">
      <c r="A128" s="237">
        <v>127</v>
      </c>
      <c r="B128" s="238">
        <f>'14.12.2019_S'!C96</f>
        <v>43813</v>
      </c>
      <c r="C128" s="239">
        <v>2113</v>
      </c>
      <c r="D128" s="238" t="str">
        <f>'14.12.2019_S'!E96</f>
        <v>S</v>
      </c>
      <c r="E128" s="238" t="str">
        <f>'14.12.2019_S'!F96</f>
        <v>A</v>
      </c>
      <c r="F128" s="238" t="str">
        <f>'14.12.2019_S'!G96</f>
        <v>R75/S25</v>
      </c>
      <c r="G128" s="239">
        <f>'14.12.2019_S'!H96</f>
        <v>6</v>
      </c>
      <c r="H128" s="238"/>
      <c r="I128" s="238" t="str">
        <f>'14.12.2019_S'!J96</f>
        <v>0-30</v>
      </c>
      <c r="J128" s="238" t="str">
        <f>'14.12.2019_S'!K96</f>
        <v>N119</v>
      </c>
      <c r="K128" s="240">
        <f>'14.12.2019_S'!P96</f>
        <v>84.707170224411598</v>
      </c>
      <c r="L128" s="240"/>
      <c r="M128" s="240">
        <f>'14.12.2019_S'!T96</f>
        <v>21.985808994572242</v>
      </c>
      <c r="N128" s="240">
        <f>'14.12.2019_S'!V96</f>
        <v>3.1005628069268552</v>
      </c>
      <c r="O128" s="240">
        <f>'14.12.2019_S'!W96</f>
        <v>25.086371801499098</v>
      </c>
    </row>
    <row r="129" spans="1:15" x14ac:dyDescent="0.35">
      <c r="A129" s="237">
        <v>128</v>
      </c>
      <c r="B129" s="238">
        <f>'14.12.2019_S'!C97</f>
        <v>43813</v>
      </c>
      <c r="C129" s="239">
        <v>2114</v>
      </c>
      <c r="D129" s="238" t="str">
        <f>'14.12.2019_S'!E97</f>
        <v>S</v>
      </c>
      <c r="E129" s="238" t="str">
        <f>'14.12.2019_S'!F97</f>
        <v>A</v>
      </c>
      <c r="F129" s="238" t="str">
        <f>'14.12.2019_S'!G97</f>
        <v>R75/S25</v>
      </c>
      <c r="G129" s="239">
        <f>'14.12.2019_S'!H97</f>
        <v>6</v>
      </c>
      <c r="H129" s="238"/>
      <c r="I129" s="238" t="str">
        <f>'14.12.2019_S'!J97</f>
        <v>30-60</v>
      </c>
      <c r="J129" s="238" t="str">
        <f>'14.12.2019_S'!K97</f>
        <v>N144</v>
      </c>
      <c r="K129" s="240">
        <f>'14.12.2019_S'!P97</f>
        <v>86.696320258794984</v>
      </c>
      <c r="L129" s="240"/>
      <c r="M129" s="240">
        <f>'14.12.2019_S'!T97</f>
        <v>23.3703323227612</v>
      </c>
      <c r="N129" s="240">
        <f>'14.12.2019_S'!V97</f>
        <v>2.1866977611940301</v>
      </c>
      <c r="O129" s="240">
        <f>'14.12.2019_S'!W97</f>
        <v>25.55703008395523</v>
      </c>
    </row>
    <row r="130" spans="1:15" x14ac:dyDescent="0.35">
      <c r="A130" s="237">
        <v>129</v>
      </c>
      <c r="B130" s="238">
        <f>'14.12.2019_S'!C98</f>
        <v>43813</v>
      </c>
      <c r="C130" s="239">
        <v>2115</v>
      </c>
      <c r="D130" s="238" t="str">
        <f>'14.12.2019_S'!E98</f>
        <v>S</v>
      </c>
      <c r="E130" s="238" t="str">
        <f>'14.12.2019_S'!F98</f>
        <v>B</v>
      </c>
      <c r="F130" s="238" t="str">
        <f>'14.12.2019_S'!G98</f>
        <v>R50/S50</v>
      </c>
      <c r="G130" s="239">
        <f>'14.12.2019_S'!H98</f>
        <v>7</v>
      </c>
      <c r="H130" s="238"/>
      <c r="I130" s="238" t="str">
        <f>'14.12.2019_S'!J98</f>
        <v>30-60</v>
      </c>
      <c r="J130" s="238" t="str">
        <f>'14.12.2019_S'!K98</f>
        <v>N111</v>
      </c>
      <c r="K130" s="240">
        <f>'14.12.2019_S'!P98</f>
        <v>85.908555519862944</v>
      </c>
      <c r="L130" s="240"/>
      <c r="M130" s="240">
        <f>'14.12.2019_S'!T98</f>
        <v>25.730212514022181</v>
      </c>
      <c r="N130" s="240">
        <f>'14.12.2019_S'!V98</f>
        <v>2.4900205658731149</v>
      </c>
      <c r="O130" s="240">
        <f>'14.12.2019_S'!W98</f>
        <v>28.220233079895294</v>
      </c>
    </row>
    <row r="131" spans="1:15" x14ac:dyDescent="0.35">
      <c r="A131" s="237">
        <v>130</v>
      </c>
      <c r="B131" s="238">
        <f>'14.12.2019_S'!C99</f>
        <v>43813</v>
      </c>
      <c r="C131" s="239">
        <v>2116</v>
      </c>
      <c r="D131" s="238" t="str">
        <f>'14.12.2019_S'!E99</f>
        <v>S</v>
      </c>
      <c r="E131" s="238" t="str">
        <f>'14.12.2019_S'!F99</f>
        <v>B</v>
      </c>
      <c r="F131" s="238" t="str">
        <f>'14.12.2019_S'!G99</f>
        <v>R50/S50</v>
      </c>
      <c r="G131" s="239">
        <f>'14.12.2019_S'!H99</f>
        <v>7</v>
      </c>
      <c r="H131" s="238"/>
      <c r="I131" s="238" t="str">
        <f>'14.12.2019_S'!J99</f>
        <v>60-90</v>
      </c>
      <c r="J131" s="238" t="str">
        <f>'14.12.2019_S'!K99</f>
        <v>N114</v>
      </c>
      <c r="K131" s="240">
        <f>'14.12.2019_S'!P99</f>
        <v>87.142857142857139</v>
      </c>
      <c r="L131" s="240"/>
      <c r="M131" s="240">
        <f>'14.12.2019_S'!T99</f>
        <v>5.8367213114754124</v>
      </c>
      <c r="N131" s="240">
        <f>'14.12.2019_S'!V99</f>
        <v>1.2216393442622953</v>
      </c>
      <c r="O131" s="240">
        <f>'14.12.2019_S'!W99</f>
        <v>7.0583606557377081</v>
      </c>
    </row>
    <row r="132" spans="1:15" x14ac:dyDescent="0.35">
      <c r="A132" s="237">
        <v>131</v>
      </c>
      <c r="B132" s="238">
        <f>'14.12.2019_S'!C100</f>
        <v>43813</v>
      </c>
      <c r="C132" s="239">
        <v>2117</v>
      </c>
      <c r="D132" s="238" t="str">
        <f>'14.12.2019_S'!E100</f>
        <v>S</v>
      </c>
      <c r="E132" s="238" t="str">
        <f>'14.12.2019_S'!F100</f>
        <v>B</v>
      </c>
      <c r="F132" s="238" t="str">
        <f>'14.12.2019_S'!G100</f>
        <v>R50/S50</v>
      </c>
      <c r="G132" s="239">
        <f>'14.12.2019_S'!H100</f>
        <v>7</v>
      </c>
      <c r="H132" s="238"/>
      <c r="I132" s="238" t="str">
        <f>'14.12.2019_S'!J100</f>
        <v>0-30</v>
      </c>
      <c r="J132" s="238" t="str">
        <f>'14.12.2019_S'!K100</f>
        <v>N184</v>
      </c>
      <c r="K132" s="240">
        <f>'14.12.2019_S'!P100</f>
        <v>82.834258669336478</v>
      </c>
      <c r="L132" s="240"/>
      <c r="M132" s="240">
        <f>'14.12.2019_S'!T100</f>
        <v>22.786779200087903</v>
      </c>
      <c r="N132" s="240">
        <f>'14.12.2019_S'!V100</f>
        <v>6.2409650038457318</v>
      </c>
      <c r="O132" s="240">
        <f>'14.12.2019_S'!W100</f>
        <v>29.027744203933636</v>
      </c>
    </row>
    <row r="133" spans="1:15" x14ac:dyDescent="0.35">
      <c r="A133" s="237">
        <v>132</v>
      </c>
      <c r="B133" s="238">
        <f>'14.12.2019_S'!C101</f>
        <v>43813</v>
      </c>
      <c r="C133" s="239">
        <v>2118</v>
      </c>
      <c r="D133" s="238" t="str">
        <f>'14.12.2019_S'!E101</f>
        <v>S</v>
      </c>
      <c r="E133" s="238" t="str">
        <f>'14.12.2019_S'!F101</f>
        <v>B</v>
      </c>
      <c r="F133" s="238" t="str">
        <f>'14.12.2019_S'!G101</f>
        <v>R50/S50</v>
      </c>
      <c r="G133" s="239">
        <f>'14.12.2019_S'!H101</f>
        <v>7</v>
      </c>
      <c r="H133" s="238"/>
      <c r="I133" s="238" t="str">
        <f>'14.12.2019_S'!J101</f>
        <v>90-120</v>
      </c>
      <c r="J133" s="238" t="str">
        <f>'14.12.2019_S'!K101</f>
        <v>N191</v>
      </c>
      <c r="K133" s="240">
        <f>'14.12.2019_S'!P101</f>
        <v>86.646942800788963</v>
      </c>
      <c r="L133" s="240"/>
      <c r="M133" s="240">
        <f>'14.12.2019_S'!T101</f>
        <v>3.6928477122695194</v>
      </c>
      <c r="N133" s="240">
        <f>'14.12.2019_S'!V101</f>
        <v>1.0941770999317095</v>
      </c>
      <c r="O133" s="240">
        <f>'14.12.2019_S'!W101</f>
        <v>4.7870248122012287</v>
      </c>
    </row>
    <row r="134" spans="1:15" x14ac:dyDescent="0.35">
      <c r="A134" s="237">
        <v>133</v>
      </c>
      <c r="B134" s="238">
        <f>'14.12.2019_S'!C102</f>
        <v>43813</v>
      </c>
      <c r="C134" s="239">
        <v>2119</v>
      </c>
      <c r="D134" s="238" t="str">
        <f>'14.12.2019_S'!E102</f>
        <v>S</v>
      </c>
      <c r="E134" s="238" t="str">
        <f>'14.12.2019_S'!F102</f>
        <v>C</v>
      </c>
      <c r="F134" s="238" t="str">
        <f>'14.12.2019_S'!G102</f>
        <v>R50/S50</v>
      </c>
      <c r="G134" s="239">
        <f>'14.12.2019_S'!H102</f>
        <v>7</v>
      </c>
      <c r="H134" s="238"/>
      <c r="I134" s="238" t="str">
        <f>'14.12.2019_S'!J102</f>
        <v>60-90</v>
      </c>
      <c r="J134" s="238" t="str">
        <f>'14.12.2019_S'!K102</f>
        <v>N137</v>
      </c>
      <c r="K134" s="240">
        <f>'14.12.2019_S'!P102</f>
        <v>86.737548964745386</v>
      </c>
      <c r="L134" s="240"/>
      <c r="M134" s="240">
        <f>'14.12.2019_S'!T102</f>
        <v>7.5120241935483882</v>
      </c>
      <c r="N134" s="240">
        <f>'14.12.2019_S'!V102</f>
        <v>2.4584806451612899</v>
      </c>
      <c r="O134" s="240">
        <f>'14.12.2019_S'!W102</f>
        <v>9.9705048387096777</v>
      </c>
    </row>
    <row r="135" spans="1:15" x14ac:dyDescent="0.35">
      <c r="A135" s="237">
        <v>134</v>
      </c>
      <c r="B135" s="238">
        <f>'14.12.2019_S'!C103</f>
        <v>43813</v>
      </c>
      <c r="C135" s="239">
        <v>2120</v>
      </c>
      <c r="D135" s="238" t="str">
        <f>'14.12.2019_S'!E103</f>
        <v>S</v>
      </c>
      <c r="E135" s="238" t="str">
        <f>'14.12.2019_S'!F103</f>
        <v>C</v>
      </c>
      <c r="F135" s="238" t="str">
        <f>'14.12.2019_S'!G103</f>
        <v>R50/S50</v>
      </c>
      <c r="G135" s="239">
        <f>'14.12.2019_S'!H103</f>
        <v>7</v>
      </c>
      <c r="H135" s="238"/>
      <c r="I135" s="238" t="str">
        <f>'14.12.2019_S'!J103</f>
        <v>90-120</v>
      </c>
      <c r="J135" s="238" t="str">
        <f>'14.12.2019_S'!K103</f>
        <v>N163</v>
      </c>
      <c r="K135" s="240">
        <f>'14.12.2019_S'!P103</f>
        <v>85.299539170506918</v>
      </c>
      <c r="L135" s="240"/>
      <c r="M135" s="240">
        <f>'14.12.2019_S'!T103</f>
        <v>6.5632414910858987</v>
      </c>
      <c r="N135" s="240">
        <f>'14.12.2019_S'!V103</f>
        <v>1.6757212317666124</v>
      </c>
      <c r="O135" s="240">
        <f>'14.12.2019_S'!W103</f>
        <v>8.2389627228525111</v>
      </c>
    </row>
    <row r="136" spans="1:15" x14ac:dyDescent="0.35">
      <c r="A136" s="237">
        <v>135</v>
      </c>
      <c r="B136" s="238">
        <f>'14.12.2019_S'!C104</f>
        <v>43813</v>
      </c>
      <c r="C136" s="239">
        <v>2121</v>
      </c>
      <c r="D136" s="238" t="str">
        <f>'14.12.2019_S'!E104</f>
        <v>S</v>
      </c>
      <c r="E136" s="238" t="str">
        <f>'14.12.2019_S'!F104</f>
        <v>C</v>
      </c>
      <c r="F136" s="238" t="str">
        <f>'14.12.2019_S'!G104</f>
        <v>R50/S50</v>
      </c>
      <c r="G136" s="239">
        <f>'14.12.2019_S'!H104</f>
        <v>7</v>
      </c>
      <c r="H136" s="238"/>
      <c r="I136" s="238" t="str">
        <f>'14.12.2019_S'!J104</f>
        <v>30-60</v>
      </c>
      <c r="J136" s="238" t="str">
        <f>'14.12.2019_S'!K104</f>
        <v>N172</v>
      </c>
      <c r="K136" s="240">
        <f>'14.12.2019_S'!P104</f>
        <v>86.83400205281329</v>
      </c>
      <c r="L136" s="240"/>
      <c r="M136" s="240">
        <f>'14.12.2019_S'!T104</f>
        <v>26.048687137330752</v>
      </c>
      <c r="N136" s="240">
        <f>'14.12.2019_S'!V104</f>
        <v>1.7729472920696325</v>
      </c>
      <c r="O136" s="240">
        <f>'14.12.2019_S'!W104</f>
        <v>27.821634429400383</v>
      </c>
    </row>
    <row r="137" spans="1:15" x14ac:dyDescent="0.35">
      <c r="A137" s="237">
        <v>136</v>
      </c>
      <c r="B137" s="238">
        <f>'14.12.2019_S'!C105</f>
        <v>43813</v>
      </c>
      <c r="C137" s="239">
        <v>2122</v>
      </c>
      <c r="D137" s="238" t="str">
        <f>'14.12.2019_S'!E105</f>
        <v>S</v>
      </c>
      <c r="E137" s="238" t="str">
        <f>'14.12.2019_S'!F105</f>
        <v>C</v>
      </c>
      <c r="F137" s="238" t="str">
        <f>'14.12.2019_S'!G105</f>
        <v>R50/S50</v>
      </c>
      <c r="G137" s="239">
        <f>'14.12.2019_S'!H105</f>
        <v>7</v>
      </c>
      <c r="H137" s="238"/>
      <c r="I137" s="238" t="str">
        <f>'14.12.2019_S'!J105</f>
        <v>0-30</v>
      </c>
      <c r="J137" s="238" t="str">
        <f>'14.12.2019_S'!K105</f>
        <v>N178</v>
      </c>
      <c r="K137" s="240">
        <f>'14.12.2019_S'!P105</f>
        <v>83.040651984088484</v>
      </c>
      <c r="L137" s="240"/>
      <c r="M137" s="240">
        <f>'14.12.2019_S'!T105</f>
        <v>15.189944794952684</v>
      </c>
      <c r="N137" s="240">
        <f>'14.12.2019_S'!V105</f>
        <v>5.0633149316508934</v>
      </c>
      <c r="O137" s="240">
        <f>'14.12.2019_S'!W105</f>
        <v>20.253259726603577</v>
      </c>
    </row>
    <row r="138" spans="1:15" x14ac:dyDescent="0.35">
      <c r="A138" s="237">
        <v>137</v>
      </c>
      <c r="B138" s="238">
        <f>'14.12.2019_S'!C106</f>
        <v>43813</v>
      </c>
      <c r="C138" s="239">
        <v>2123</v>
      </c>
      <c r="D138" s="238" t="str">
        <f>'14.12.2019_S'!E106</f>
        <v>S</v>
      </c>
      <c r="E138" s="238" t="str">
        <f>'14.12.2019_S'!F106</f>
        <v>D</v>
      </c>
      <c r="F138" s="238" t="str">
        <f>'14.12.2019_S'!G106</f>
        <v>R50/S50</v>
      </c>
      <c r="G138" s="239">
        <f>'14.12.2019_S'!H106</f>
        <v>7</v>
      </c>
      <c r="H138" s="238"/>
      <c r="I138" s="238" t="str">
        <f>'14.12.2019_S'!J106</f>
        <v>30-60</v>
      </c>
      <c r="J138" s="238" t="str">
        <f>'14.12.2019_S'!K106</f>
        <v>N139</v>
      </c>
      <c r="K138" s="240">
        <f>'14.12.2019_S'!P106</f>
        <v>87.186477644492911</v>
      </c>
      <c r="L138" s="240"/>
      <c r="M138" s="240">
        <f>'14.12.2019_S'!T106</f>
        <v>53.173733583489692</v>
      </c>
      <c r="N138" s="240">
        <f>'14.12.2019_S'!V106</f>
        <v>2.5772983114446535</v>
      </c>
      <c r="O138" s="240">
        <f>'14.12.2019_S'!W106</f>
        <v>55.751031894934343</v>
      </c>
    </row>
    <row r="139" spans="1:15" x14ac:dyDescent="0.35">
      <c r="A139" s="237">
        <v>138</v>
      </c>
      <c r="B139" s="238">
        <f>'14.12.2019_S'!C107</f>
        <v>43813</v>
      </c>
      <c r="C139" s="239">
        <v>2124</v>
      </c>
      <c r="D139" s="238" t="str">
        <f>'14.12.2019_S'!E107</f>
        <v>S</v>
      </c>
      <c r="E139" s="238" t="str">
        <f>'14.12.2019_S'!F107</f>
        <v>D</v>
      </c>
      <c r="F139" s="238" t="str">
        <f>'14.12.2019_S'!G107</f>
        <v>R50/S50</v>
      </c>
      <c r="G139" s="239">
        <f>'14.12.2019_S'!H107</f>
        <v>7</v>
      </c>
      <c r="H139" s="238"/>
      <c r="I139" s="238" t="str">
        <f>'14.12.2019_S'!J107</f>
        <v>60-90</v>
      </c>
      <c r="J139" s="238" t="str">
        <f>'14.12.2019_S'!K107</f>
        <v>N141</v>
      </c>
      <c r="K139" s="240">
        <f>'14.12.2019_S'!P107</f>
        <v>87.506819421713047</v>
      </c>
      <c r="L139" s="240"/>
      <c r="M139" s="240">
        <f>'14.12.2019_S'!T107</f>
        <v>7.6942004364089751</v>
      </c>
      <c r="N139" s="240">
        <f>'14.12.2019_S'!V107</f>
        <v>2.5647334788029923</v>
      </c>
      <c r="O139" s="240">
        <f>'14.12.2019_S'!W107</f>
        <v>10.258933915211967</v>
      </c>
    </row>
    <row r="140" spans="1:15" x14ac:dyDescent="0.35">
      <c r="A140" s="237">
        <v>139</v>
      </c>
      <c r="B140" s="238">
        <f>'14.12.2019_S'!C108</f>
        <v>43813</v>
      </c>
      <c r="C140" s="239">
        <v>2125</v>
      </c>
      <c r="D140" s="238" t="str">
        <f>'14.12.2019_S'!E108</f>
        <v>S</v>
      </c>
      <c r="E140" s="238" t="str">
        <f>'14.12.2019_S'!F108</f>
        <v>D</v>
      </c>
      <c r="F140" s="238" t="str">
        <f>'14.12.2019_S'!G108</f>
        <v>R50/S50</v>
      </c>
      <c r="G140" s="239">
        <f>'14.12.2019_S'!H108</f>
        <v>7</v>
      </c>
      <c r="H140" s="238"/>
      <c r="I140" s="238" t="str">
        <f>'14.12.2019_S'!J108</f>
        <v>90-120</v>
      </c>
      <c r="J140" s="238" t="str">
        <f>'14.12.2019_S'!K108</f>
        <v>N143</v>
      </c>
      <c r="K140" s="240">
        <f>'14.12.2019_S'!P108</f>
        <v>86.520346646571213</v>
      </c>
      <c r="L140" s="240"/>
      <c r="M140" s="240">
        <f>'14.12.2019_S'!T108</f>
        <v>5.7556004354926511</v>
      </c>
      <c r="N140" s="240">
        <f>'14.12.2019_S'!V108</f>
        <v>1.3703810560696787</v>
      </c>
      <c r="O140" s="240">
        <f>'14.12.2019_S'!W108</f>
        <v>7.1259814915623299</v>
      </c>
    </row>
    <row r="141" spans="1:15" x14ac:dyDescent="0.35">
      <c r="A141" s="237">
        <v>140</v>
      </c>
      <c r="B141" s="238">
        <f>'14.12.2019_S'!C109</f>
        <v>43813</v>
      </c>
      <c r="C141" s="239">
        <v>2126</v>
      </c>
      <c r="D141" s="238" t="str">
        <f>'14.12.2019_S'!E109</f>
        <v>S</v>
      </c>
      <c r="E141" s="238" t="str">
        <f>'14.12.2019_S'!F109</f>
        <v>D</v>
      </c>
      <c r="F141" s="238" t="str">
        <f>'14.12.2019_S'!G109</f>
        <v>R50/S50</v>
      </c>
      <c r="G141" s="239">
        <f>'14.12.2019_S'!H109</f>
        <v>7</v>
      </c>
      <c r="H141" s="238"/>
      <c r="I141" s="238" t="str">
        <f>'14.12.2019_S'!J109</f>
        <v>0-30</v>
      </c>
      <c r="J141" s="238" t="str">
        <f>'14.12.2019_S'!K109</f>
        <v>N156</v>
      </c>
      <c r="K141" s="240">
        <f>'14.12.2019_S'!P109</f>
        <v>85.181540883597364</v>
      </c>
      <c r="L141" s="240"/>
      <c r="M141" s="240">
        <f>'14.12.2019_S'!T109</f>
        <v>47.146035289361215</v>
      </c>
      <c r="N141" s="240">
        <f>'14.12.2019_S'!V109</f>
        <v>4.1969764352547072</v>
      </c>
      <c r="O141" s="240">
        <f>'14.12.2019_S'!W109</f>
        <v>51.34301172461592</v>
      </c>
    </row>
    <row r="142" spans="1:15" x14ac:dyDescent="0.35">
      <c r="A142" s="237">
        <v>141</v>
      </c>
      <c r="B142" s="238">
        <f>'14.12.2019_S'!C110</f>
        <v>43813</v>
      </c>
      <c r="C142" s="239">
        <v>2127</v>
      </c>
      <c r="D142" s="238" t="str">
        <f>'14.12.2019_S'!E110</f>
        <v>S</v>
      </c>
      <c r="E142" s="238" t="str">
        <f>'14.12.2019_S'!F110</f>
        <v>A</v>
      </c>
      <c r="F142" s="238" t="str">
        <f>'14.12.2019_S'!G110</f>
        <v>R50/S50</v>
      </c>
      <c r="G142" s="239">
        <f>'14.12.2019_S'!H110</f>
        <v>7</v>
      </c>
      <c r="H142" s="238"/>
      <c r="I142" s="238" t="str">
        <f>'14.12.2019_S'!J110</f>
        <v>30-60</v>
      </c>
      <c r="J142" s="238" t="str">
        <f>'14.12.2019_S'!K110</f>
        <v>N149</v>
      </c>
      <c r="K142" s="240">
        <f>'14.12.2019_S'!P110</f>
        <v>87.023354564755834</v>
      </c>
      <c r="L142" s="240"/>
      <c r="M142" s="240">
        <f>'14.12.2019_S'!T110</f>
        <v>9.6549987801307697</v>
      </c>
      <c r="N142" s="240">
        <f>'14.12.2019_S'!V110</f>
        <v>1.4958448814287109</v>
      </c>
      <c r="O142" s="240">
        <f>'14.12.2019_S'!W110</f>
        <v>11.150843661559481</v>
      </c>
    </row>
    <row r="143" spans="1:15" x14ac:dyDescent="0.35">
      <c r="A143" s="237">
        <v>142</v>
      </c>
      <c r="B143" s="238">
        <f>'14.12.2019_S'!C111</f>
        <v>43813</v>
      </c>
      <c r="C143" s="239">
        <v>2128</v>
      </c>
      <c r="D143" s="238" t="str">
        <f>'14.12.2019_S'!E111</f>
        <v>S</v>
      </c>
      <c r="E143" s="238" t="str">
        <f>'14.12.2019_S'!F111</f>
        <v>A</v>
      </c>
      <c r="F143" s="238" t="str">
        <f>'14.12.2019_S'!G111</f>
        <v>R50/S50</v>
      </c>
      <c r="G143" s="239">
        <f>'14.12.2019_S'!H111</f>
        <v>7</v>
      </c>
      <c r="H143" s="238"/>
      <c r="I143" s="238" t="str">
        <f>'14.12.2019_S'!J111</f>
        <v>0-30</v>
      </c>
      <c r="J143" s="238" t="str">
        <f>'14.12.2019_S'!K111</f>
        <v>N159</v>
      </c>
      <c r="K143" s="240">
        <f>'14.12.2019_S'!P111</f>
        <v>84.456764906137522</v>
      </c>
      <c r="L143" s="240"/>
      <c r="M143" s="240">
        <f>'14.12.2019_S'!T111</f>
        <v>11.177390014971786</v>
      </c>
      <c r="N143" s="240">
        <f>'14.12.2019_S'!V111</f>
        <v>4.5275503858113559</v>
      </c>
      <c r="O143" s="240">
        <f>'14.12.2019_S'!W111</f>
        <v>15.704940400783142</v>
      </c>
    </row>
    <row r="144" spans="1:15" x14ac:dyDescent="0.35">
      <c r="A144" s="237">
        <v>143</v>
      </c>
      <c r="B144" s="238">
        <f>'14.12.2019_S'!C112</f>
        <v>43813</v>
      </c>
      <c r="C144" s="239">
        <v>2129</v>
      </c>
      <c r="D144" s="238" t="str">
        <f>'14.12.2019_S'!E112</f>
        <v>S</v>
      </c>
      <c r="E144" s="238" t="str">
        <f>'14.12.2019_S'!F112</f>
        <v>A</v>
      </c>
      <c r="F144" s="238" t="str">
        <f>'14.12.2019_S'!G112</f>
        <v>R50/S50</v>
      </c>
      <c r="G144" s="239">
        <f>'14.12.2019_S'!H112</f>
        <v>7</v>
      </c>
      <c r="H144" s="238"/>
      <c r="I144" s="238" t="str">
        <f>'14.12.2019_S'!J112</f>
        <v>60-90</v>
      </c>
      <c r="J144" s="238" t="str">
        <f>'14.12.2019_S'!K112</f>
        <v>N162</v>
      </c>
      <c r="K144" s="240">
        <f>'14.12.2019_S'!P112</f>
        <v>87.59455370650528</v>
      </c>
      <c r="L144" s="240"/>
      <c r="M144" s="240">
        <f>'14.12.2019_S'!T112</f>
        <v>6.4706735751295339</v>
      </c>
      <c r="N144" s="240">
        <f>'14.12.2019_S'!V112</f>
        <v>1.0784455958549224</v>
      </c>
      <c r="O144" s="240">
        <f>'14.12.2019_S'!W112</f>
        <v>7.5491191709844561</v>
      </c>
    </row>
    <row r="145" spans="1:15" x14ac:dyDescent="0.35">
      <c r="A145" s="237">
        <v>144</v>
      </c>
      <c r="B145" s="238">
        <f>'14.12.2019_S'!C113</f>
        <v>43813</v>
      </c>
      <c r="C145" s="239">
        <v>2130</v>
      </c>
      <c r="D145" s="238" t="str">
        <f>'14.12.2019_S'!E113</f>
        <v>S</v>
      </c>
      <c r="E145" s="238" t="str">
        <f>'14.12.2019_S'!F113</f>
        <v>A</v>
      </c>
      <c r="F145" s="238" t="str">
        <f>'14.12.2019_S'!G113</f>
        <v>R50/S50</v>
      </c>
      <c r="G145" s="239">
        <f>'14.12.2019_S'!H113</f>
        <v>7</v>
      </c>
      <c r="H145" s="238"/>
      <c r="I145" s="238" t="str">
        <f>'14.12.2019_S'!J113</f>
        <v>90-120</v>
      </c>
      <c r="J145" s="238" t="str">
        <f>'14.12.2019_S'!K113</f>
        <v>N197</v>
      </c>
      <c r="K145" s="240">
        <f>'14.12.2019_S'!P113</f>
        <v>89.766749379652609</v>
      </c>
      <c r="L145" s="240"/>
      <c r="M145" s="240">
        <f>'14.12.2019_S'!T113</f>
        <v>4.6963699690402478</v>
      </c>
      <c r="N145" s="240">
        <f>'14.12.2019_S'!V113</f>
        <v>1.9568208204334363</v>
      </c>
      <c r="O145" s="240">
        <f>'14.12.2019_S'!W113</f>
        <v>6.6531907894736841</v>
      </c>
    </row>
    <row r="146" spans="1:15" x14ac:dyDescent="0.35">
      <c r="A146" s="237">
        <v>145</v>
      </c>
      <c r="B146" s="238">
        <f>'14.12.2019_S'!C114</f>
        <v>43813</v>
      </c>
      <c r="C146" s="239">
        <v>2131</v>
      </c>
      <c r="D146" s="238" t="str">
        <f>'14.12.2019_S'!E114</f>
        <v>S</v>
      </c>
      <c r="E146" s="238" t="str">
        <f>'14.12.2019_S'!F114</f>
        <v>B</v>
      </c>
      <c r="F146" s="238" t="str">
        <f>'14.12.2019_S'!G114</f>
        <v>R25/S75</v>
      </c>
      <c r="G146" s="239">
        <f>'14.12.2019_S'!H114</f>
        <v>8</v>
      </c>
      <c r="H146" s="238"/>
      <c r="I146" s="238" t="str">
        <f>'14.12.2019_S'!J114</f>
        <v>90-120</v>
      </c>
      <c r="J146" s="238" t="str">
        <f>'14.12.2019_S'!K114</f>
        <v>N77</v>
      </c>
      <c r="K146" s="240">
        <f>'14.12.2019_S'!P114</f>
        <v>87.295690936106979</v>
      </c>
      <c r="L146" s="240"/>
      <c r="M146" s="240">
        <f>'14.12.2019_S'!T114</f>
        <v>7.1773276595744679</v>
      </c>
      <c r="N146" s="240">
        <f>'14.12.2019_S'!V114</f>
        <v>1.3542127659574468</v>
      </c>
      <c r="O146" s="240">
        <f>'14.12.2019_S'!W114</f>
        <v>8.5315404255319152</v>
      </c>
    </row>
    <row r="147" spans="1:15" x14ac:dyDescent="0.35">
      <c r="A147" s="237">
        <v>146</v>
      </c>
      <c r="B147" s="238">
        <f>'14.12.2019_S'!C115</f>
        <v>43813</v>
      </c>
      <c r="C147" s="239">
        <v>2132</v>
      </c>
      <c r="D147" s="238" t="str">
        <f>'14.12.2019_S'!E115</f>
        <v>S</v>
      </c>
      <c r="E147" s="238" t="str">
        <f>'14.12.2019_S'!F115</f>
        <v>B</v>
      </c>
      <c r="F147" s="238" t="str">
        <f>'14.12.2019_S'!G115</f>
        <v>R25/S75</v>
      </c>
      <c r="G147" s="239">
        <f>'14.12.2019_S'!H115</f>
        <v>8</v>
      </c>
      <c r="H147" s="238"/>
      <c r="I147" s="238" t="str">
        <f>'14.12.2019_S'!J115</f>
        <v>30-60</v>
      </c>
      <c r="J147" s="238" t="str">
        <f>'14.12.2019_S'!K115</f>
        <v>N117</v>
      </c>
      <c r="K147" s="240">
        <f>'14.12.2019_S'!P115</f>
        <v>87.874015748031496</v>
      </c>
      <c r="L147" s="240"/>
      <c r="M147" s="240">
        <f>'14.12.2019_S'!T115</f>
        <v>28.994516129032256</v>
      </c>
      <c r="N147" s="240">
        <f>'14.12.2019_S'!V115</f>
        <v>1.4765725806451613</v>
      </c>
      <c r="O147" s="240">
        <f>'14.12.2019_S'!W115</f>
        <v>30.471088709677417</v>
      </c>
    </row>
    <row r="148" spans="1:15" x14ac:dyDescent="0.35">
      <c r="A148" s="237">
        <v>147</v>
      </c>
      <c r="B148" s="238">
        <f>'14.12.2019_S'!C116</f>
        <v>43813</v>
      </c>
      <c r="C148" s="239">
        <v>2133</v>
      </c>
      <c r="D148" s="238" t="str">
        <f>'14.12.2019_S'!E116</f>
        <v>S</v>
      </c>
      <c r="E148" s="238" t="str">
        <f>'14.12.2019_S'!F116</f>
        <v>B</v>
      </c>
      <c r="F148" s="238" t="str">
        <f>'14.12.2019_S'!G116</f>
        <v>R25/S75</v>
      </c>
      <c r="G148" s="239">
        <f>'14.12.2019_S'!H116</f>
        <v>8</v>
      </c>
      <c r="H148" s="238"/>
      <c r="I148" s="238" t="str">
        <f>'14.12.2019_S'!J116</f>
        <v>60-90</v>
      </c>
      <c r="J148" s="238" t="str">
        <f>'14.12.2019_S'!K116</f>
        <v>N128</v>
      </c>
      <c r="K148" s="240">
        <f>'14.12.2019_S'!P116</f>
        <v>87.832699619771859</v>
      </c>
      <c r="L148" s="240"/>
      <c r="M148" s="240">
        <f>'14.12.2019_S'!T116</f>
        <v>6.8502272727272722</v>
      </c>
      <c r="N148" s="240">
        <f>'14.12.2019_S'!V116</f>
        <v>2.5520454545454547</v>
      </c>
      <c r="O148" s="240">
        <f>'14.12.2019_S'!W116</f>
        <v>9.4022727272727273</v>
      </c>
    </row>
    <row r="149" spans="1:15" x14ac:dyDescent="0.35">
      <c r="A149" s="237">
        <v>148</v>
      </c>
      <c r="B149" s="238">
        <f>'14.12.2019_S'!C117</f>
        <v>43813</v>
      </c>
      <c r="C149" s="239">
        <v>2134</v>
      </c>
      <c r="D149" s="238" t="str">
        <f>'14.12.2019_S'!E117</f>
        <v>S</v>
      </c>
      <c r="E149" s="238" t="str">
        <f>'14.12.2019_S'!F117</f>
        <v>B</v>
      </c>
      <c r="F149" s="238" t="str">
        <f>'14.12.2019_S'!G117</f>
        <v>R25/S75</v>
      </c>
      <c r="G149" s="239">
        <f>'14.12.2019_S'!H117</f>
        <v>8</v>
      </c>
      <c r="H149" s="238"/>
      <c r="I149" s="238" t="str">
        <f>'14.12.2019_S'!J117</f>
        <v>0-30</v>
      </c>
      <c r="J149" s="238" t="str">
        <f>'14.12.2019_S'!K117</f>
        <v>N187</v>
      </c>
      <c r="K149" s="240">
        <f>'14.12.2019_S'!P117</f>
        <v>84.791278915182119</v>
      </c>
      <c r="L149" s="240"/>
      <c r="M149" s="240">
        <f>'14.12.2019_S'!T117</f>
        <v>11.963769990592663</v>
      </c>
      <c r="N149" s="240">
        <f>'14.12.2019_S'!V117</f>
        <v>5.3485089369708376</v>
      </c>
      <c r="O149" s="240">
        <f>'14.12.2019_S'!W117</f>
        <v>17.312278927563501</v>
      </c>
    </row>
    <row r="150" spans="1:15" x14ac:dyDescent="0.35">
      <c r="A150" s="237">
        <v>149</v>
      </c>
      <c r="B150" s="238">
        <f>'14.12.2019_S'!C118</f>
        <v>43813</v>
      </c>
      <c r="C150" s="239">
        <v>2135</v>
      </c>
      <c r="D150" s="238" t="str">
        <f>'14.12.2019_S'!E118</f>
        <v>S</v>
      </c>
      <c r="E150" s="238" t="str">
        <f>'14.12.2019_S'!F118</f>
        <v>C</v>
      </c>
      <c r="F150" s="238" t="str">
        <f>'14.12.2019_S'!G118</f>
        <v>R25/S75</v>
      </c>
      <c r="G150" s="239">
        <f>'14.12.2019_S'!H118</f>
        <v>8</v>
      </c>
      <c r="H150" s="238"/>
      <c r="I150" s="238" t="str">
        <f>'14.12.2019_S'!J118</f>
        <v>60-90</v>
      </c>
      <c r="J150" s="238" t="str">
        <f>'14.12.2019_S'!K118</f>
        <v>N73</v>
      </c>
      <c r="K150" s="240">
        <f>'14.12.2019_S'!P118</f>
        <v>86.622657994369476</v>
      </c>
      <c r="L150" s="240"/>
      <c r="M150" s="240">
        <f>'14.12.2019_S'!T118</f>
        <v>7.5252703687100766</v>
      </c>
      <c r="N150" s="240">
        <f>'14.12.2019_S'!V118</f>
        <v>1.5050540737420148</v>
      </c>
      <c r="O150" s="240">
        <f>'14.12.2019_S'!W118</f>
        <v>9.0303244424520912</v>
      </c>
    </row>
    <row r="151" spans="1:15" x14ac:dyDescent="0.35">
      <c r="A151" s="237">
        <v>150</v>
      </c>
      <c r="B151" s="238">
        <f>'14.12.2019_S'!C119</f>
        <v>43813</v>
      </c>
      <c r="C151" s="239">
        <v>2136</v>
      </c>
      <c r="D151" s="238" t="str">
        <f>'14.12.2019_S'!E119</f>
        <v>S</v>
      </c>
      <c r="E151" s="238" t="str">
        <f>'14.12.2019_S'!F119</f>
        <v>C</v>
      </c>
      <c r="F151" s="238" t="str">
        <f>'14.12.2019_S'!G119</f>
        <v>R25/S75</v>
      </c>
      <c r="G151" s="239">
        <f>'14.12.2019_S'!H119</f>
        <v>8</v>
      </c>
      <c r="H151" s="238"/>
      <c r="I151" s="238" t="str">
        <f>'14.12.2019_S'!J119</f>
        <v>30-60</v>
      </c>
      <c r="J151" s="238" t="str">
        <f>'14.12.2019_S'!K119</f>
        <v>N90</v>
      </c>
      <c r="K151" s="240">
        <f>'14.12.2019_S'!P119</f>
        <v>85.561595872109095</v>
      </c>
      <c r="L151" s="240"/>
      <c r="M151" s="240">
        <f>'14.12.2019_S'!T119</f>
        <v>45.061243807882846</v>
      </c>
      <c r="N151" s="240">
        <f>'14.12.2019_S'!V119</f>
        <v>5.9803502584535861</v>
      </c>
      <c r="O151" s="240">
        <f>'14.12.2019_S'!W119</f>
        <v>51.04159406633643</v>
      </c>
    </row>
    <row r="152" spans="1:15" x14ac:dyDescent="0.35">
      <c r="A152" s="237">
        <v>151</v>
      </c>
      <c r="B152" s="238">
        <f>'14.12.2019_S'!C120</f>
        <v>43813</v>
      </c>
      <c r="C152" s="239">
        <v>2137</v>
      </c>
      <c r="D152" s="238" t="str">
        <f>'14.12.2019_S'!E120</f>
        <v>S</v>
      </c>
      <c r="E152" s="238" t="str">
        <f>'14.12.2019_S'!F120</f>
        <v>C</v>
      </c>
      <c r="F152" s="238" t="str">
        <f>'14.12.2019_S'!G120</f>
        <v>R25/S75</v>
      </c>
      <c r="G152" s="239">
        <f>'14.12.2019_S'!H120</f>
        <v>8</v>
      </c>
      <c r="H152" s="238"/>
      <c r="I152" s="238" t="str">
        <f>'14.12.2019_S'!J120</f>
        <v>0-30</v>
      </c>
      <c r="J152" s="238" t="str">
        <f>'14.12.2019_S'!K120</f>
        <v>N123</v>
      </c>
      <c r="K152" s="240">
        <f>'14.12.2019_S'!P120</f>
        <v>83.511217599651502</v>
      </c>
      <c r="L152" s="240"/>
      <c r="M152" s="240">
        <f>'14.12.2019_S'!T120</f>
        <v>15.364923708920189</v>
      </c>
      <c r="N152" s="240">
        <f>'14.12.2019_S'!V120</f>
        <v>5.0259096244131447</v>
      </c>
      <c r="O152" s="240">
        <f>'14.12.2019_S'!W120</f>
        <v>20.390833333333333</v>
      </c>
    </row>
    <row r="153" spans="1:15" x14ac:dyDescent="0.35">
      <c r="A153" s="237">
        <v>152</v>
      </c>
      <c r="B153" s="238">
        <f>'14.12.2019_S'!C121</f>
        <v>43813</v>
      </c>
      <c r="C153" s="239">
        <v>2138</v>
      </c>
      <c r="D153" s="238" t="str">
        <f>'14.12.2019_S'!E121</f>
        <v>S</v>
      </c>
      <c r="E153" s="238" t="str">
        <f>'14.12.2019_S'!F121</f>
        <v>C</v>
      </c>
      <c r="F153" s="238" t="str">
        <f>'14.12.2019_S'!G121</f>
        <v>R25/S75</v>
      </c>
      <c r="G153" s="239">
        <f>'14.12.2019_S'!H121</f>
        <v>8</v>
      </c>
      <c r="H153" s="238"/>
      <c r="I153" s="238" t="str">
        <f>'14.12.2019_S'!J121</f>
        <v>90-120</v>
      </c>
      <c r="J153" s="238" t="str">
        <f>'14.12.2019_S'!K121</f>
        <v>N185</v>
      </c>
      <c r="K153" s="240">
        <f>'14.12.2019_S'!P121</f>
        <v>86.044264037885384</v>
      </c>
      <c r="L153" s="240"/>
      <c r="M153" s="240">
        <f>'14.12.2019_S'!T121</f>
        <v>4.2794049758508361</v>
      </c>
      <c r="N153" s="240">
        <f>'14.12.2019_S'!V121</f>
        <v>1.1043625744131189</v>
      </c>
      <c r="O153" s="240">
        <f>'14.12.2019_S'!W121</f>
        <v>5.383767550263955</v>
      </c>
    </row>
    <row r="154" spans="1:15" x14ac:dyDescent="0.35">
      <c r="A154" s="237">
        <v>153</v>
      </c>
      <c r="B154" s="238">
        <f>'14.12.2019_S'!C122</f>
        <v>43813</v>
      </c>
      <c r="C154" s="239">
        <v>2139</v>
      </c>
      <c r="D154" s="238" t="str">
        <f>'14.12.2019_S'!E122</f>
        <v>S</v>
      </c>
      <c r="E154" s="238" t="str">
        <f>'14.12.2019_S'!F122</f>
        <v>D</v>
      </c>
      <c r="F154" s="238" t="str">
        <f>'14.12.2019_S'!G122</f>
        <v>R25/S75</v>
      </c>
      <c r="G154" s="239">
        <f>'14.12.2019_S'!H122</f>
        <v>8</v>
      </c>
      <c r="H154" s="238"/>
      <c r="I154" s="238" t="str">
        <f>'14.12.2019_S'!J122</f>
        <v>30-60</v>
      </c>
      <c r="J154" s="238" t="str">
        <f>'14.12.2019_S'!K122</f>
        <v>N158</v>
      </c>
      <c r="K154" s="240">
        <f>'14.12.2019_S'!P122</f>
        <v>87.312661498707996</v>
      </c>
      <c r="L154" s="240"/>
      <c r="M154" s="240">
        <f>'14.12.2019_S'!T122</f>
        <v>27.212627996448656</v>
      </c>
      <c r="N154" s="240">
        <f>'14.12.2019_S'!V122</f>
        <v>2.0307931340633329</v>
      </c>
      <c r="O154" s="240">
        <f>'14.12.2019_S'!W122</f>
        <v>29.24342113051199</v>
      </c>
    </row>
    <row r="155" spans="1:15" x14ac:dyDescent="0.35">
      <c r="A155" s="237">
        <v>154</v>
      </c>
      <c r="B155" s="238">
        <f>'14.12.2019_S'!C123</f>
        <v>43813</v>
      </c>
      <c r="C155" s="239">
        <v>2140</v>
      </c>
      <c r="D155" s="238" t="str">
        <f>'14.12.2019_S'!E123</f>
        <v>S</v>
      </c>
      <c r="E155" s="238" t="str">
        <f>'14.12.2019_S'!F123</f>
        <v>D</v>
      </c>
      <c r="F155" s="238" t="str">
        <f>'14.12.2019_S'!G123</f>
        <v>R25/S75</v>
      </c>
      <c r="G155" s="239">
        <f>'14.12.2019_S'!H123</f>
        <v>8</v>
      </c>
      <c r="H155" s="238"/>
      <c r="I155" s="238" t="str">
        <f>'14.12.2019_S'!J123</f>
        <v>0-30</v>
      </c>
      <c r="J155" s="238" t="str">
        <f>'14.12.2019_S'!K123</f>
        <v>N166</v>
      </c>
      <c r="K155" s="240">
        <f>'14.12.2019_S'!P123</f>
        <v>83.232523549826482</v>
      </c>
      <c r="L155" s="240"/>
      <c r="M155" s="240">
        <f>'14.12.2019_S'!T123</f>
        <v>16.153638313080773</v>
      </c>
      <c r="N155" s="240">
        <f>'14.12.2019_S'!V123</f>
        <v>5.7691565403859908</v>
      </c>
      <c r="O155" s="240">
        <f>'14.12.2019_S'!W123</f>
        <v>21.922794853466762</v>
      </c>
    </row>
    <row r="156" spans="1:15" x14ac:dyDescent="0.35">
      <c r="A156" s="237">
        <v>155</v>
      </c>
      <c r="B156" s="238">
        <f>'14.12.2019_S'!C124</f>
        <v>43813</v>
      </c>
      <c r="C156" s="239">
        <v>2141</v>
      </c>
      <c r="D156" s="238" t="str">
        <f>'14.12.2019_S'!E124</f>
        <v>S</v>
      </c>
      <c r="E156" s="238" t="str">
        <f>'14.12.2019_S'!F124</f>
        <v>D</v>
      </c>
      <c r="F156" s="238" t="str">
        <f>'14.12.2019_S'!G124</f>
        <v>R25/S75</v>
      </c>
      <c r="G156" s="239">
        <f>'14.12.2019_S'!H124</f>
        <v>8</v>
      </c>
      <c r="H156" s="238"/>
      <c r="I156" s="238" t="str">
        <f>'14.12.2019_S'!J124</f>
        <v>90-120</v>
      </c>
      <c r="J156" s="238" t="str">
        <f>'14.12.2019_S'!K124</f>
        <v>N167</v>
      </c>
      <c r="K156" s="240">
        <f>'14.12.2019_S'!P124</f>
        <v>86.824114356743308</v>
      </c>
      <c r="L156" s="240"/>
      <c r="M156" s="240">
        <f>'14.12.2019_S'!T124</f>
        <v>3.1372279885468877</v>
      </c>
      <c r="N156" s="240">
        <f>'14.12.2019_S'!V124</f>
        <v>0.81840730136005746</v>
      </c>
      <c r="O156" s="240">
        <f>'14.12.2019_S'!W124</f>
        <v>3.9556352899069451</v>
      </c>
    </row>
    <row r="157" spans="1:15" x14ac:dyDescent="0.35">
      <c r="A157" s="237">
        <v>156</v>
      </c>
      <c r="B157" s="238">
        <f>'14.12.2019_S'!C125</f>
        <v>43813</v>
      </c>
      <c r="C157" s="239">
        <v>2142</v>
      </c>
      <c r="D157" s="238" t="str">
        <f>'14.12.2019_S'!E125</f>
        <v>S</v>
      </c>
      <c r="E157" s="238" t="str">
        <f>'14.12.2019_S'!F125</f>
        <v>D</v>
      </c>
      <c r="F157" s="238" t="str">
        <f>'14.12.2019_S'!G125</f>
        <v>R25/S75</v>
      </c>
      <c r="G157" s="239">
        <f>'14.12.2019_S'!H125</f>
        <v>8</v>
      </c>
      <c r="H157" s="238"/>
      <c r="I157" s="238" t="str">
        <f>'14.12.2019_S'!J125</f>
        <v>60-90</v>
      </c>
      <c r="J157" s="238" t="str">
        <f>'14.12.2019_S'!K125</f>
        <v>N173</v>
      </c>
      <c r="K157" s="240">
        <f>'14.12.2019_S'!P125</f>
        <v>87.48734002393887</v>
      </c>
      <c r="L157" s="240"/>
      <c r="M157" s="240">
        <f>'14.12.2019_S'!T125</f>
        <v>6.3462242159545337</v>
      </c>
      <c r="N157" s="240">
        <f>'14.12.2019_S'!V125</f>
        <v>1.4852865186276569</v>
      </c>
      <c r="O157" s="240">
        <f>'14.12.2019_S'!W125</f>
        <v>7.8315107345821904</v>
      </c>
    </row>
    <row r="158" spans="1:15" x14ac:dyDescent="0.35">
      <c r="A158" s="237">
        <v>157</v>
      </c>
      <c r="B158" s="238">
        <f>'14.12.2019_S'!C126</f>
        <v>43813</v>
      </c>
      <c r="C158" s="239">
        <v>2143</v>
      </c>
      <c r="D158" s="238" t="str">
        <f>'14.12.2019_S'!E126</f>
        <v>S</v>
      </c>
      <c r="E158" s="238" t="str">
        <f>'14.12.2019_S'!F126</f>
        <v>A</v>
      </c>
      <c r="F158" s="238" t="str">
        <f>'14.12.2019_S'!G126</f>
        <v>R25/S75</v>
      </c>
      <c r="G158" s="239">
        <f>'14.12.2019_S'!H126</f>
        <v>8</v>
      </c>
      <c r="H158" s="238"/>
      <c r="I158" s="238" t="str">
        <f>'14.12.2019_S'!J126</f>
        <v>60-90</v>
      </c>
      <c r="J158" s="238" t="str">
        <f>'14.12.2019_S'!K126</f>
        <v>N193</v>
      </c>
      <c r="K158" s="240">
        <f>'14.12.2019_S'!P126</f>
        <v>86.721637759454083</v>
      </c>
      <c r="L158" s="240"/>
      <c r="M158" s="240">
        <f>'14.12.2019_S'!T126</f>
        <v>3.278773770491803</v>
      </c>
      <c r="N158" s="240">
        <f>'14.12.2019_S'!V126</f>
        <v>1.7760024590163932</v>
      </c>
      <c r="O158" s="240">
        <f>'14.12.2019_S'!W126</f>
        <v>5.0547762295081959</v>
      </c>
    </row>
    <row r="159" spans="1:15" x14ac:dyDescent="0.35">
      <c r="A159" s="237">
        <v>158</v>
      </c>
      <c r="B159" s="238">
        <f>'14.12.2019_S'!C127</f>
        <v>43813</v>
      </c>
      <c r="C159" s="239">
        <v>2144</v>
      </c>
      <c r="D159" s="238" t="str">
        <f>'14.12.2019_S'!E127</f>
        <v>S</v>
      </c>
      <c r="E159" s="238" t="str">
        <f>'14.12.2019_S'!F127</f>
        <v>A</v>
      </c>
      <c r="F159" s="238" t="str">
        <f>'14.12.2019_S'!G127</f>
        <v>R25/S75</v>
      </c>
      <c r="G159" s="239">
        <f>'14.12.2019_S'!H127</f>
        <v>8</v>
      </c>
      <c r="H159" s="238"/>
      <c r="I159" s="238" t="str">
        <f>'14.12.2019_S'!J127</f>
        <v>0-30</v>
      </c>
      <c r="J159" s="238" t="str">
        <f>'14.12.2019_S'!K127</f>
        <v>N200</v>
      </c>
      <c r="K159" s="240">
        <f>'14.12.2019_S'!P127</f>
        <v>82.243782969103236</v>
      </c>
      <c r="L159" s="240"/>
      <c r="M159" s="240">
        <f>'14.12.2019_S'!T127</f>
        <v>8.2042148665674048</v>
      </c>
      <c r="N159" s="240">
        <f>'14.12.2019_S'!V127</f>
        <v>4.9811304547016384</v>
      </c>
      <c r="O159" s="240">
        <f>'14.12.2019_S'!W127</f>
        <v>13.185345321269043</v>
      </c>
    </row>
    <row r="160" spans="1:15" x14ac:dyDescent="0.35">
      <c r="A160" s="237">
        <v>159</v>
      </c>
      <c r="B160" s="238">
        <f>'14.12.2019_S'!C128</f>
        <v>43813</v>
      </c>
      <c r="C160" s="239">
        <v>2145</v>
      </c>
      <c r="D160" s="238" t="str">
        <f>'14.12.2019_S'!E128</f>
        <v>S</v>
      </c>
      <c r="E160" s="238" t="str">
        <f>'14.12.2019_S'!F128</f>
        <v>A</v>
      </c>
      <c r="F160" s="238" t="str">
        <f>'14.12.2019_S'!G128</f>
        <v>R25/S75</v>
      </c>
      <c r="G160" s="239">
        <f>'14.12.2019_S'!H128</f>
        <v>8</v>
      </c>
      <c r="H160" s="238"/>
      <c r="I160" s="238" t="str">
        <f>'14.12.2019_S'!J128</f>
        <v>30-60</v>
      </c>
      <c r="J160" s="238" t="str">
        <f>'14.12.2019_S'!K128</f>
        <v>N205</v>
      </c>
      <c r="K160" s="240">
        <f>'14.12.2019_S'!P128</f>
        <v>86.381692573402418</v>
      </c>
      <c r="L160" s="240"/>
      <c r="M160" s="240">
        <f>'14.12.2019_S'!T128</f>
        <v>5.6305423372988104</v>
      </c>
      <c r="N160" s="240">
        <f>'14.12.2019_S'!V128</f>
        <v>1.2359727081875436</v>
      </c>
      <c r="O160" s="240">
        <f>'14.12.2019_S'!W128</f>
        <v>6.8665150454863539</v>
      </c>
    </row>
    <row r="161" spans="1:15" x14ac:dyDescent="0.35">
      <c r="A161" s="237">
        <v>160</v>
      </c>
      <c r="B161" s="238">
        <f>'14.12.2019_S'!C129</f>
        <v>43813</v>
      </c>
      <c r="C161" s="239">
        <v>2146</v>
      </c>
      <c r="D161" s="238" t="str">
        <f>'14.12.2019_S'!E129</f>
        <v>S</v>
      </c>
      <c r="E161" s="238" t="str">
        <f>'14.12.2019_S'!F129</f>
        <v>A</v>
      </c>
      <c r="F161" s="238" t="str">
        <f>'14.12.2019_S'!G129</f>
        <v>R25/S75</v>
      </c>
      <c r="G161" s="239">
        <f>'14.12.2019_S'!H129</f>
        <v>8</v>
      </c>
      <c r="H161" s="238"/>
      <c r="I161" s="238" t="str">
        <f>'14.12.2019_S'!J129</f>
        <v>90-120</v>
      </c>
      <c r="J161" s="238" t="str">
        <f>'14.12.2019_S'!K129</f>
        <v>N211</v>
      </c>
      <c r="K161" s="240">
        <f>'14.12.2019_S'!P129</f>
        <v>89.757536646077256</v>
      </c>
      <c r="L161" s="240"/>
      <c r="M161" s="240">
        <f>'14.12.2019_S'!T129</f>
        <v>2.6094546014790474</v>
      </c>
      <c r="N161" s="240">
        <f>'14.12.2019_S'!V129</f>
        <v>0.52189092029580941</v>
      </c>
      <c r="O161" s="240">
        <f>'14.12.2019_S'!W129</f>
        <v>3.1313455217748567</v>
      </c>
    </row>
    <row r="162" spans="1:15" x14ac:dyDescent="0.35">
      <c r="A162" s="237">
        <v>161</v>
      </c>
      <c r="B162" s="238">
        <f>'14.12.2019_S'!C130</f>
        <v>43813</v>
      </c>
      <c r="C162" s="239">
        <v>2147</v>
      </c>
      <c r="D162" s="238" t="str">
        <f>'14.12.2019_S'!E130</f>
        <v>S</v>
      </c>
      <c r="E162" s="238" t="str">
        <f>'14.12.2019_S'!F130</f>
        <v>B</v>
      </c>
      <c r="F162" s="238" t="str">
        <f>'14.12.2019_S'!G130</f>
        <v>S100</v>
      </c>
      <c r="G162" s="239">
        <f>'14.12.2019_S'!H130</f>
        <v>9</v>
      </c>
      <c r="H162" s="238"/>
      <c r="I162" s="238" t="str">
        <f>'14.12.2019_S'!J130</f>
        <v>90-120</v>
      </c>
      <c r="J162" s="238" t="str">
        <f>'14.12.2019_S'!K130</f>
        <v>N74</v>
      </c>
      <c r="K162" s="240">
        <f>'14.12.2019_S'!P130</f>
        <v>87.289463376419903</v>
      </c>
      <c r="L162" s="240"/>
      <c r="M162" s="240">
        <f>'14.12.2019_S'!T130</f>
        <v>0</v>
      </c>
      <c r="N162" s="240">
        <f>'14.12.2019_S'!V130</f>
        <v>0</v>
      </c>
      <c r="O162" s="240">
        <f>'14.12.2019_S'!W130</f>
        <v>0</v>
      </c>
    </row>
    <row r="163" spans="1:15" x14ac:dyDescent="0.35">
      <c r="A163" s="237">
        <v>162</v>
      </c>
      <c r="B163" s="238">
        <f>'14.12.2019_S'!C131</f>
        <v>43813</v>
      </c>
      <c r="C163" s="239">
        <v>2148</v>
      </c>
      <c r="D163" s="238" t="str">
        <f>'14.12.2019_S'!E131</f>
        <v>S</v>
      </c>
      <c r="E163" s="238" t="str">
        <f>'14.12.2019_S'!F131</f>
        <v>B</v>
      </c>
      <c r="F163" s="238" t="str">
        <f>'14.12.2019_S'!G131</f>
        <v>S100</v>
      </c>
      <c r="G163" s="239">
        <f>'14.12.2019_S'!H131</f>
        <v>9</v>
      </c>
      <c r="H163" s="238"/>
      <c r="I163" s="238" t="str">
        <f>'14.12.2019_S'!J131</f>
        <v>60-90</v>
      </c>
      <c r="J163" s="238" t="str">
        <f>'14.12.2019_S'!K131</f>
        <v>N78</v>
      </c>
      <c r="K163" s="240">
        <f>'14.12.2019_S'!P131</f>
        <v>87.192844505602508</v>
      </c>
      <c r="L163" s="240"/>
      <c r="M163" s="240">
        <f>'14.12.2019_S'!T131</f>
        <v>7.595508961785594</v>
      </c>
      <c r="N163" s="240">
        <f>'14.12.2019_S'!V131</f>
        <v>1.8988772404463985</v>
      </c>
      <c r="O163" s="240">
        <f>'14.12.2019_S'!W131</f>
        <v>9.4943862022319934</v>
      </c>
    </row>
    <row r="164" spans="1:15" x14ac:dyDescent="0.35">
      <c r="A164" s="237">
        <v>163</v>
      </c>
      <c r="B164" s="238">
        <f>'14.12.2019_S'!C132</f>
        <v>43813</v>
      </c>
      <c r="C164" s="239">
        <v>2149</v>
      </c>
      <c r="D164" s="238" t="str">
        <f>'14.12.2019_S'!E132</f>
        <v>S</v>
      </c>
      <c r="E164" s="238" t="str">
        <f>'14.12.2019_S'!F132</f>
        <v>B</v>
      </c>
      <c r="F164" s="238" t="str">
        <f>'14.12.2019_S'!G132</f>
        <v>S100</v>
      </c>
      <c r="G164" s="239">
        <f>'14.12.2019_S'!H132</f>
        <v>9</v>
      </c>
      <c r="H164" s="238"/>
      <c r="I164" s="238" t="str">
        <f>'14.12.2019_S'!J132</f>
        <v>0-30</v>
      </c>
      <c r="J164" s="238" t="str">
        <f>'14.12.2019_S'!K132</f>
        <v>N97</v>
      </c>
      <c r="K164" s="240">
        <f>'14.12.2019_S'!P132</f>
        <v>85.268283368340647</v>
      </c>
      <c r="L164" s="240"/>
      <c r="M164" s="240">
        <f>'14.12.2019_S'!T132</f>
        <v>22.074356734968092</v>
      </c>
      <c r="N164" s="240">
        <f>'14.12.2019_S'!V132</f>
        <v>3.3530668458179371</v>
      </c>
      <c r="O164" s="240">
        <f>'14.12.2019_S'!W132</f>
        <v>25.42742358078603</v>
      </c>
    </row>
    <row r="165" spans="1:15" x14ac:dyDescent="0.35">
      <c r="A165" s="237">
        <v>164</v>
      </c>
      <c r="B165" s="238">
        <f>'14.12.2019_S'!C133</f>
        <v>43813</v>
      </c>
      <c r="C165" s="239">
        <v>2150</v>
      </c>
      <c r="D165" s="238" t="str">
        <f>'14.12.2019_S'!E133</f>
        <v>S</v>
      </c>
      <c r="E165" s="238" t="str">
        <f>'14.12.2019_S'!F133</f>
        <v>B</v>
      </c>
      <c r="F165" s="238" t="str">
        <f>'14.12.2019_S'!G133</f>
        <v>S100</v>
      </c>
      <c r="G165" s="239">
        <f>'14.12.2019_S'!H133</f>
        <v>9</v>
      </c>
      <c r="H165" s="238"/>
      <c r="I165" s="238" t="str">
        <f>'14.12.2019_S'!J133</f>
        <v>30-60</v>
      </c>
      <c r="J165" s="238" t="str">
        <f>'14.12.2019_S'!K133</f>
        <v>N105</v>
      </c>
      <c r="K165" s="240">
        <f>'14.12.2019_S'!P133</f>
        <v>87.060006704659727</v>
      </c>
      <c r="L165" s="240"/>
      <c r="M165" s="240">
        <f>'14.12.2019_S'!T133</f>
        <v>42.539737196765508</v>
      </c>
      <c r="N165" s="240">
        <f>'14.12.2019_S'!V133</f>
        <v>1.7668261455525609</v>
      </c>
      <c r="O165" s="240">
        <f>'14.12.2019_S'!W133</f>
        <v>44.306563342318071</v>
      </c>
    </row>
    <row r="166" spans="1:15" x14ac:dyDescent="0.35">
      <c r="A166" s="237">
        <v>165</v>
      </c>
      <c r="B166" s="238">
        <f>'14.12.2019_S'!C134</f>
        <v>43813</v>
      </c>
      <c r="C166" s="239">
        <v>2151</v>
      </c>
      <c r="D166" s="238" t="str">
        <f>'14.12.2019_S'!E134</f>
        <v>S</v>
      </c>
      <c r="E166" s="238" t="str">
        <f>'14.12.2019_S'!F134</f>
        <v>C</v>
      </c>
      <c r="F166" s="238" t="str">
        <f>'14.12.2019_S'!G134</f>
        <v>S100</v>
      </c>
      <c r="G166" s="239">
        <f>'14.12.2019_S'!H134</f>
        <v>9</v>
      </c>
      <c r="H166" s="238"/>
      <c r="I166" s="238" t="str">
        <f>'14.12.2019_S'!J134</f>
        <v>90-120</v>
      </c>
      <c r="J166" s="238" t="str">
        <f>'14.12.2019_S'!K134</f>
        <v>N160</v>
      </c>
      <c r="K166" s="240">
        <f>'14.12.2019_S'!P134</f>
        <v>85.673434372319122</v>
      </c>
      <c r="L166" s="240"/>
      <c r="M166" s="240">
        <f>'14.12.2019_S'!T134</f>
        <v>8.4690946261682267</v>
      </c>
      <c r="N166" s="240">
        <f>'14.12.2019_S'!V134</f>
        <v>0.97186331775700974</v>
      </c>
      <c r="O166" s="240">
        <f>'14.12.2019_S'!W134</f>
        <v>9.4409579439252358</v>
      </c>
    </row>
    <row r="167" spans="1:15" x14ac:dyDescent="0.35">
      <c r="A167" s="237">
        <v>166</v>
      </c>
      <c r="B167" s="238">
        <f>'14.12.2019_S'!C135</f>
        <v>43813</v>
      </c>
      <c r="C167" s="239">
        <v>2152</v>
      </c>
      <c r="D167" s="238" t="str">
        <f>'14.12.2019_S'!E135</f>
        <v>S</v>
      </c>
      <c r="E167" s="238" t="str">
        <f>'14.12.2019_S'!F135</f>
        <v>C</v>
      </c>
      <c r="F167" s="238" t="str">
        <f>'14.12.2019_S'!G135</f>
        <v>S100</v>
      </c>
      <c r="G167" s="239">
        <f>'14.12.2019_S'!H135</f>
        <v>9</v>
      </c>
      <c r="H167" s="238"/>
      <c r="I167" s="238" t="str">
        <f>'14.12.2019_S'!J135</f>
        <v>0-30</v>
      </c>
      <c r="J167" s="238" t="str">
        <f>'14.12.2019_S'!K135</f>
        <v>N165</v>
      </c>
      <c r="K167" s="240">
        <f>'14.12.2019_S'!P135</f>
        <v>84.154895743249725</v>
      </c>
      <c r="L167" s="240"/>
      <c r="M167" s="240">
        <f>'14.12.2019_S'!T135</f>
        <v>8.2449834437086107</v>
      </c>
      <c r="N167" s="240">
        <f>'14.12.2019_S'!V135</f>
        <v>4.4068014957752917</v>
      </c>
      <c r="O167" s="240">
        <f>'14.12.2019_S'!W135</f>
        <v>12.651784939483903</v>
      </c>
    </row>
    <row r="168" spans="1:15" x14ac:dyDescent="0.35">
      <c r="A168" s="237">
        <v>167</v>
      </c>
      <c r="B168" s="238">
        <f>'14.12.2019_S'!C136</f>
        <v>43813</v>
      </c>
      <c r="C168" s="239">
        <v>2153</v>
      </c>
      <c r="D168" s="238" t="str">
        <f>'14.12.2019_S'!E136</f>
        <v>S</v>
      </c>
      <c r="E168" s="238" t="str">
        <f>'14.12.2019_S'!F136</f>
        <v>C</v>
      </c>
      <c r="F168" s="238" t="str">
        <f>'14.12.2019_S'!G136</f>
        <v>S100</v>
      </c>
      <c r="G168" s="239">
        <f>'14.12.2019_S'!H136</f>
        <v>9</v>
      </c>
      <c r="H168" s="238"/>
      <c r="I168" s="238" t="str">
        <f>'14.12.2019_S'!J136</f>
        <v>30-60</v>
      </c>
      <c r="J168" s="238" t="str">
        <f>'14.12.2019_S'!K136</f>
        <v>N214</v>
      </c>
      <c r="K168" s="240">
        <f>'14.12.2019_S'!P136</f>
        <v>87.723402264433432</v>
      </c>
      <c r="L168" s="240"/>
      <c r="M168" s="240">
        <f>'14.12.2019_S'!T136</f>
        <v>14.530492799999999</v>
      </c>
      <c r="N168" s="240">
        <f>'14.12.2019_S'!V136</f>
        <v>1.4799575999999997</v>
      </c>
      <c r="O168" s="240">
        <f>'14.12.2019_S'!W136</f>
        <v>16.0104504</v>
      </c>
    </row>
    <row r="169" spans="1:15" x14ac:dyDescent="0.35">
      <c r="A169" s="237">
        <v>168</v>
      </c>
      <c r="B169" s="238">
        <f>'14.12.2019_S'!C137</f>
        <v>43813</v>
      </c>
      <c r="C169" s="239">
        <v>2154</v>
      </c>
      <c r="D169" s="238" t="str">
        <f>'14.12.2019_S'!E137</f>
        <v>S</v>
      </c>
      <c r="E169" s="238" t="str">
        <f>'14.12.2019_S'!F137</f>
        <v>C</v>
      </c>
      <c r="F169" s="238" t="str">
        <f>'14.12.2019_S'!G137</f>
        <v>S100</v>
      </c>
      <c r="G169" s="239">
        <f>'14.12.2019_S'!H137</f>
        <v>9</v>
      </c>
      <c r="H169" s="238"/>
      <c r="I169" s="238" t="str">
        <f>'14.12.2019_S'!J137</f>
        <v>60-90</v>
      </c>
      <c r="J169" s="238" t="str">
        <f>'14.12.2019_S'!K137</f>
        <v>N215</v>
      </c>
      <c r="K169" s="240">
        <f>'14.12.2019_S'!P137</f>
        <v>86.74397859054416</v>
      </c>
      <c r="L169" s="240"/>
      <c r="M169" s="240">
        <f>'14.12.2019_S'!T137</f>
        <v>7.1015775401069536</v>
      </c>
      <c r="N169" s="240">
        <f>'14.12.2019_S'!V137</f>
        <v>0.81941279308926362</v>
      </c>
      <c r="O169" s="240">
        <f>'14.12.2019_S'!W137</f>
        <v>7.920990333196217</v>
      </c>
    </row>
    <row r="170" spans="1:15" x14ac:dyDescent="0.35">
      <c r="A170" s="237">
        <v>169</v>
      </c>
      <c r="B170" s="238">
        <f>'14.12.2019_S'!C138</f>
        <v>43813</v>
      </c>
      <c r="C170" s="239">
        <v>2155</v>
      </c>
      <c r="D170" s="238" t="str">
        <f>'14.12.2019_S'!E138</f>
        <v>S</v>
      </c>
      <c r="E170" s="238" t="str">
        <f>'14.12.2019_S'!F138</f>
        <v>D</v>
      </c>
      <c r="F170" s="238" t="str">
        <f>'14.12.2019_S'!G138</f>
        <v>S100</v>
      </c>
      <c r="G170" s="239">
        <f>'14.12.2019_S'!H138</f>
        <v>9</v>
      </c>
      <c r="H170" s="238"/>
      <c r="I170" s="238" t="str">
        <f>'14.12.2019_S'!J138</f>
        <v>30-60</v>
      </c>
      <c r="J170" s="238" t="str">
        <f>'14.12.2019_S'!K138</f>
        <v>N82</v>
      </c>
      <c r="K170" s="240">
        <f>'14.12.2019_S'!P138</f>
        <v>96.316636682132369</v>
      </c>
      <c r="L170" s="240"/>
      <c r="M170" s="240">
        <f>'14.12.2019_S'!T138</f>
        <v>9.3633289913488031</v>
      </c>
      <c r="N170" s="240">
        <f>'14.12.2019_S'!V138</f>
        <v>1.6593241250491551</v>
      </c>
      <c r="O170" s="240">
        <f>'14.12.2019_S'!W138</f>
        <v>11.022653116397958</v>
      </c>
    </row>
    <row r="171" spans="1:15" x14ac:dyDescent="0.35">
      <c r="A171" s="237">
        <v>170</v>
      </c>
      <c r="B171" s="238">
        <f>'14.12.2019_S'!C139</f>
        <v>43813</v>
      </c>
      <c r="C171" s="239">
        <v>2156</v>
      </c>
      <c r="D171" s="238" t="str">
        <f>'14.12.2019_S'!E139</f>
        <v>S</v>
      </c>
      <c r="E171" s="238" t="str">
        <f>'14.12.2019_S'!F139</f>
        <v>D</v>
      </c>
      <c r="F171" s="238" t="str">
        <f>'14.12.2019_S'!G139</f>
        <v>S100</v>
      </c>
      <c r="G171" s="239">
        <f>'14.12.2019_S'!H139</f>
        <v>9</v>
      </c>
      <c r="H171" s="238"/>
      <c r="I171" s="238" t="str">
        <f>'14.12.2019_S'!J139</f>
        <v>90-120</v>
      </c>
      <c r="J171" s="238" t="str">
        <f>'14.12.2019_S'!K139</f>
        <v>N112</v>
      </c>
      <c r="K171" s="240">
        <f>'14.12.2019_S'!P139</f>
        <v>87.170005136106838</v>
      </c>
      <c r="L171" s="240"/>
      <c r="M171" s="240">
        <f>'14.12.2019_S'!T139</f>
        <v>4.8845309922224827</v>
      </c>
      <c r="N171" s="240">
        <f>'14.12.2019_S'!V139</f>
        <v>1.2211327480556207</v>
      </c>
      <c r="O171" s="240">
        <f>'14.12.2019_S'!W139</f>
        <v>6.1056637402781035</v>
      </c>
    </row>
    <row r="172" spans="1:15" x14ac:dyDescent="0.35">
      <c r="A172" s="237">
        <v>171</v>
      </c>
      <c r="B172" s="238">
        <f>'14.12.2019_S'!C140</f>
        <v>43813</v>
      </c>
      <c r="C172" s="239">
        <v>2157</v>
      </c>
      <c r="D172" s="238" t="str">
        <f>'14.12.2019_S'!E140</f>
        <v>S</v>
      </c>
      <c r="E172" s="238" t="str">
        <f>'14.12.2019_S'!F140</f>
        <v>D</v>
      </c>
      <c r="F172" s="238" t="str">
        <f>'14.12.2019_S'!G140</f>
        <v>S100</v>
      </c>
      <c r="G172" s="239">
        <f>'14.12.2019_S'!H140</f>
        <v>9</v>
      </c>
      <c r="H172" s="238"/>
      <c r="I172" s="238" t="str">
        <f>'14.12.2019_S'!J140</f>
        <v>60-90</v>
      </c>
      <c r="J172" s="238" t="str">
        <f>'14.12.2019_S'!K140</f>
        <v>N131</v>
      </c>
      <c r="K172" s="240">
        <f>'14.12.2019_S'!P140</f>
        <v>87.337332718043385</v>
      </c>
      <c r="L172" s="240"/>
      <c r="M172" s="240">
        <f>'14.12.2019_S'!T140</f>
        <v>5.819415882912395</v>
      </c>
      <c r="N172" s="240">
        <f>'14.12.2019_S'!V140</f>
        <v>1.3533525309098593</v>
      </c>
      <c r="O172" s="240">
        <f>'14.12.2019_S'!W140</f>
        <v>7.1727684138222543</v>
      </c>
    </row>
    <row r="173" spans="1:15" x14ac:dyDescent="0.35">
      <c r="A173" s="237">
        <v>172</v>
      </c>
      <c r="B173" s="238">
        <f>'14.12.2019_S'!C141</f>
        <v>43813</v>
      </c>
      <c r="C173" s="239">
        <v>2158</v>
      </c>
      <c r="D173" s="238" t="str">
        <f>'14.12.2019_S'!E141</f>
        <v>S</v>
      </c>
      <c r="E173" s="238" t="str">
        <f>'14.12.2019_S'!F141</f>
        <v>D</v>
      </c>
      <c r="F173" s="238" t="str">
        <f>'14.12.2019_S'!G141</f>
        <v>S100</v>
      </c>
      <c r="G173" s="239">
        <f>'14.12.2019_S'!H141</f>
        <v>9</v>
      </c>
      <c r="H173" s="238"/>
      <c r="I173" s="238" t="str">
        <f>'14.12.2019_S'!J141</f>
        <v>0-30</v>
      </c>
      <c r="J173" s="238" t="str">
        <f>'14.12.2019_S'!K141</f>
        <v>N183</v>
      </c>
      <c r="K173" s="240">
        <f>'14.12.2019_S'!P141</f>
        <v>83.053985577860075</v>
      </c>
      <c r="L173" s="240"/>
      <c r="M173" s="240">
        <f>'14.12.2019_S'!T141</f>
        <v>15.765290390707493</v>
      </c>
      <c r="N173" s="240">
        <f>'14.12.2019_S'!V141</f>
        <v>5.3515205913410755</v>
      </c>
      <c r="O173" s="240">
        <f>'14.12.2019_S'!W141</f>
        <v>21.11681098204857</v>
      </c>
    </row>
    <row r="174" spans="1:15" x14ac:dyDescent="0.35">
      <c r="A174" s="237">
        <v>173</v>
      </c>
      <c r="B174" s="238">
        <f>'14.12.2019_S'!C142</f>
        <v>43813</v>
      </c>
      <c r="C174" s="239">
        <v>2159</v>
      </c>
      <c r="D174" s="238" t="str">
        <f>'14.12.2019_S'!E142</f>
        <v>S</v>
      </c>
      <c r="E174" s="238" t="str">
        <f>'14.12.2019_S'!F142</f>
        <v>A</v>
      </c>
      <c r="F174" s="238" t="str">
        <f>'14.12.2019_S'!G142</f>
        <v>S100</v>
      </c>
      <c r="G174" s="239">
        <f>'14.12.2019_S'!H142</f>
        <v>9</v>
      </c>
      <c r="H174" s="238"/>
      <c r="I174" s="238" t="str">
        <f>'14.12.2019_S'!J142</f>
        <v>0-30</v>
      </c>
      <c r="J174" s="238" t="str">
        <f>'14.12.2019_S'!K142</f>
        <v>N157</v>
      </c>
      <c r="K174" s="240">
        <f>'14.12.2019_S'!P142</f>
        <v>83.586258262731576</v>
      </c>
      <c r="L174" s="240"/>
      <c r="M174" s="240">
        <f>'14.12.2019_S'!T142</f>
        <v>12.047960570282916</v>
      </c>
      <c r="N174" s="240">
        <f>'14.12.2019_S'!V142</f>
        <v>3.8725587547337947</v>
      </c>
      <c r="O174" s="240">
        <f>'14.12.2019_S'!W142</f>
        <v>15.920519325016711</v>
      </c>
    </row>
    <row r="175" spans="1:15" x14ac:dyDescent="0.35">
      <c r="A175" s="237">
        <v>174</v>
      </c>
      <c r="B175" s="238">
        <f>'14.12.2019_S'!C143</f>
        <v>43813</v>
      </c>
      <c r="C175" s="239">
        <v>2160</v>
      </c>
      <c r="D175" s="238" t="str">
        <f>'14.12.2019_S'!E143</f>
        <v>S</v>
      </c>
      <c r="E175" s="238" t="str">
        <f>'14.12.2019_S'!F143</f>
        <v>A</v>
      </c>
      <c r="F175" s="238" t="str">
        <f>'14.12.2019_S'!G143</f>
        <v>S100</v>
      </c>
      <c r="G175" s="239">
        <f>'14.12.2019_S'!H143</f>
        <v>9</v>
      </c>
      <c r="H175" s="238"/>
      <c r="I175" s="238" t="str">
        <f>'14.12.2019_S'!J143</f>
        <v>90-120</v>
      </c>
      <c r="J175" s="238" t="str">
        <f>'14.12.2019_S'!K143</f>
        <v>N161</v>
      </c>
      <c r="K175" s="240">
        <f>'14.12.2019_S'!P143</f>
        <v>89.270342283254763</v>
      </c>
      <c r="L175" s="240"/>
      <c r="M175" s="240">
        <f>'14.12.2019_S'!T143</f>
        <v>4.0743416370106758</v>
      </c>
      <c r="N175" s="240">
        <f>'14.12.2019_S'!V143</f>
        <v>1.0514430030995292</v>
      </c>
      <c r="O175" s="240">
        <f>'14.12.2019_S'!W143</f>
        <v>5.1257846401102052</v>
      </c>
    </row>
    <row r="176" spans="1:15" x14ac:dyDescent="0.35">
      <c r="A176" s="237">
        <v>175</v>
      </c>
      <c r="B176" s="238">
        <f>'14.12.2019_S'!C144</f>
        <v>43813</v>
      </c>
      <c r="C176" s="239">
        <v>2161</v>
      </c>
      <c r="D176" s="238" t="str">
        <f>'14.12.2019_S'!E144</f>
        <v>S</v>
      </c>
      <c r="E176" s="238" t="str">
        <f>'14.12.2019_S'!F144</f>
        <v>A</v>
      </c>
      <c r="F176" s="238" t="str">
        <f>'14.12.2019_S'!G144</f>
        <v>S100</v>
      </c>
      <c r="G176" s="239">
        <f>'14.12.2019_S'!H144</f>
        <v>9</v>
      </c>
      <c r="H176" s="238"/>
      <c r="I176" s="238" t="str">
        <f>'14.12.2019_S'!J144</f>
        <v>60-90</v>
      </c>
      <c r="J176" s="238" t="str">
        <f>'14.12.2019_S'!K144</f>
        <v>N175</v>
      </c>
      <c r="K176" s="240">
        <f>'14.12.2019_S'!P144</f>
        <v>86.522748774404405</v>
      </c>
      <c r="L176" s="240"/>
      <c r="M176" s="240">
        <f>'14.12.2019_S'!T144</f>
        <v>6.0294542743538759</v>
      </c>
      <c r="N176" s="240">
        <f>'14.12.2019_S'!V144</f>
        <v>0.9592313618290258</v>
      </c>
      <c r="O176" s="240">
        <f>'14.12.2019_S'!W144</f>
        <v>6.9886856361829022</v>
      </c>
    </row>
    <row r="177" spans="1:15" x14ac:dyDescent="0.35">
      <c r="A177" s="237">
        <v>176</v>
      </c>
      <c r="B177" s="238">
        <f>'14.12.2019_S'!C145</f>
        <v>43813</v>
      </c>
      <c r="C177" s="239">
        <v>2162</v>
      </c>
      <c r="D177" s="238" t="str">
        <f>'14.12.2019_S'!E145</f>
        <v>S</v>
      </c>
      <c r="E177" s="238" t="str">
        <f>'14.12.2019_S'!F145</f>
        <v>A</v>
      </c>
      <c r="F177" s="238" t="str">
        <f>'14.12.2019_S'!G145</f>
        <v>S100</v>
      </c>
      <c r="G177" s="239">
        <f>'14.12.2019_S'!H145</f>
        <v>9</v>
      </c>
      <c r="H177" s="238"/>
      <c r="I177" s="238" t="str">
        <f>'14.12.2019_S'!J145</f>
        <v>30-60</v>
      </c>
      <c r="J177" s="238" t="str">
        <f>'14.12.2019_S'!K145</f>
        <v>N176</v>
      </c>
      <c r="K177" s="240">
        <f>'14.12.2019_S'!P145</f>
        <v>86.888667090100711</v>
      </c>
      <c r="L177" s="240"/>
      <c r="M177" s="240">
        <f>'14.12.2019_S'!T145</f>
        <v>20.98503289473684</v>
      </c>
      <c r="N177" s="240">
        <f>'14.12.2019_S'!V145</f>
        <v>1.907730263157895</v>
      </c>
      <c r="O177" s="240">
        <f>'14.12.2019_S'!W145</f>
        <v>22.892763157894734</v>
      </c>
    </row>
    <row r="178" spans="1:15" x14ac:dyDescent="0.35">
      <c r="A178" s="241">
        <f>A177+1</f>
        <v>177</v>
      </c>
      <c r="B178" s="242">
        <f>'14.12.2019_B'!C2</f>
        <v>43820</v>
      </c>
      <c r="C178" s="243">
        <f>'14.12.2019_B'!D2</f>
        <v>2019</v>
      </c>
      <c r="D178" s="242" t="str">
        <f>'14.12.2019_B'!E2</f>
        <v>B</v>
      </c>
      <c r="E178" s="242" t="str">
        <f>'14.12.2019_B'!F2</f>
        <v xml:space="preserve"> 9</v>
      </c>
      <c r="F178" s="242" t="str">
        <f>'14.12.2019_B'!G2</f>
        <v>R100</v>
      </c>
      <c r="G178" s="243">
        <f>'14.12.2019_B'!H2</f>
        <v>1</v>
      </c>
      <c r="H178" s="242"/>
      <c r="I178" s="242" t="str">
        <f>'14.12.2019_B'!J2</f>
        <v>0-30</v>
      </c>
      <c r="J178" s="242" t="str">
        <f>'14.12.2019_B'!K2</f>
        <v>N16</v>
      </c>
      <c r="K178" s="244">
        <f>'14.12.2019_B'!P2</f>
        <v>87.212372689551103</v>
      </c>
      <c r="L178" s="244"/>
      <c r="M178" s="244">
        <f>'14.12.2019_B'!T2</f>
        <v>4.6101838235294119</v>
      </c>
      <c r="N178" s="244">
        <f>'14.12.2019_B'!V2</f>
        <v>5.0169647491349494</v>
      </c>
      <c r="O178" s="244">
        <f>'14.12.2019_B'!W2</f>
        <v>9.6271485726643604</v>
      </c>
    </row>
    <row r="179" spans="1:15" x14ac:dyDescent="0.35">
      <c r="A179" s="241">
        <f t="shared" ref="A179:A242" si="0">A178+1</f>
        <v>178</v>
      </c>
      <c r="B179" s="242">
        <f>'14.12.2019_B'!C3</f>
        <v>43820</v>
      </c>
      <c r="C179" s="243">
        <f>'14.12.2019_B'!D3</f>
        <v>2019</v>
      </c>
      <c r="D179" s="242" t="str">
        <f>'14.12.2019_B'!E3</f>
        <v>B</v>
      </c>
      <c r="E179" s="242" t="str">
        <f>'14.12.2019_B'!F3</f>
        <v>9</v>
      </c>
      <c r="F179" s="242" t="str">
        <f>'14.12.2019_B'!G3</f>
        <v>R100</v>
      </c>
      <c r="G179" s="243">
        <f>'14.12.2019_B'!H3</f>
        <v>1</v>
      </c>
      <c r="H179" s="242"/>
      <c r="I179" s="242" t="str">
        <f>'14.12.2019_B'!J3</f>
        <v>60-90</v>
      </c>
      <c r="J179" s="242" t="str">
        <f>'14.12.2019_B'!K3</f>
        <v>N251</v>
      </c>
      <c r="K179" s="244">
        <f>'14.12.2019_B'!P3</f>
        <v>92.905431067223731</v>
      </c>
      <c r="L179" s="244"/>
      <c r="M179" s="244">
        <f>'14.12.2019_B'!T3</f>
        <v>10.086705298013243</v>
      </c>
      <c r="N179" s="244">
        <f>'14.12.2019_B'!V3</f>
        <v>2.3660172921265628</v>
      </c>
      <c r="O179" s="244">
        <f>'14.12.2019_B'!W3</f>
        <v>12.452722590139805</v>
      </c>
    </row>
    <row r="180" spans="1:15" x14ac:dyDescent="0.35">
      <c r="A180" s="241">
        <f t="shared" si="0"/>
        <v>179</v>
      </c>
      <c r="B180" s="242">
        <f>'14.12.2019_B'!C4</f>
        <v>43820</v>
      </c>
      <c r="C180" s="243">
        <f>'14.12.2019_B'!D4</f>
        <v>2019</v>
      </c>
      <c r="D180" s="242" t="str">
        <f>'14.12.2019_B'!E4</f>
        <v>B</v>
      </c>
      <c r="E180" s="242" t="str">
        <f>'14.12.2019_B'!F4</f>
        <v>9</v>
      </c>
      <c r="F180" s="242" t="str">
        <f>'14.12.2019_B'!G4</f>
        <v>R100</v>
      </c>
      <c r="G180" s="243">
        <f>'14.12.2019_B'!H4</f>
        <v>1</v>
      </c>
      <c r="H180" s="242"/>
      <c r="I180" s="242" t="str">
        <f>'14.12.2019_B'!J4</f>
        <v>90-120</v>
      </c>
      <c r="J180" s="242" t="str">
        <f>'14.12.2019_B'!K4</f>
        <v>N277</v>
      </c>
      <c r="K180" s="244">
        <f>'14.12.2019_B'!P4</f>
        <v>94.224188298138714</v>
      </c>
      <c r="L180" s="244"/>
      <c r="M180" s="244">
        <f>'14.12.2019_B'!T4</f>
        <v>7.4514263885197991</v>
      </c>
      <c r="N180" s="244">
        <f>'14.12.2019_B'!V4</f>
        <v>3.5424813978208878</v>
      </c>
      <c r="O180" s="244">
        <f>'14.12.2019_B'!W4</f>
        <v>10.993907786340687</v>
      </c>
    </row>
    <row r="181" spans="1:15" x14ac:dyDescent="0.35">
      <c r="A181" s="241">
        <f t="shared" si="0"/>
        <v>180</v>
      </c>
      <c r="B181" s="242">
        <f>'14.12.2019_B'!C5</f>
        <v>43820</v>
      </c>
      <c r="C181" s="243">
        <f>'14.12.2019_B'!D5</f>
        <v>2019</v>
      </c>
      <c r="D181" s="242" t="str">
        <f>'14.12.2019_B'!E5</f>
        <v>B</v>
      </c>
      <c r="E181" s="242" t="str">
        <f>'14.12.2019_B'!F5</f>
        <v>9</v>
      </c>
      <c r="F181" s="242" t="str">
        <f>'14.12.2019_B'!G5</f>
        <v>R100</v>
      </c>
      <c r="G181" s="243">
        <f>'14.12.2019_B'!H5</f>
        <v>1</v>
      </c>
      <c r="H181" s="242"/>
      <c r="I181" s="242" t="str">
        <f>'14.12.2019_B'!J5</f>
        <v>30-60</v>
      </c>
      <c r="J181" s="242" t="str">
        <f>'14.12.2019_B'!K5</f>
        <v>N278</v>
      </c>
      <c r="K181" s="244">
        <f>'14.12.2019_B'!P5</f>
        <v>90.2735824631052</v>
      </c>
      <c r="L181" s="244"/>
      <c r="M181" s="244">
        <f>'14.12.2019_B'!T5</f>
        <v>6.7324216061185478</v>
      </c>
      <c r="N181" s="244">
        <f>'14.12.2019_B'!V5</f>
        <v>7.2503001912045892</v>
      </c>
      <c r="O181" s="244">
        <f>'14.12.2019_B'!W5</f>
        <v>13.982721797323137</v>
      </c>
    </row>
    <row r="182" spans="1:15" x14ac:dyDescent="0.35">
      <c r="A182" s="241">
        <f t="shared" si="0"/>
        <v>181</v>
      </c>
      <c r="B182" s="242">
        <f>'14.12.2019_B'!C6</f>
        <v>43820</v>
      </c>
      <c r="C182" s="243">
        <f>'14.12.2019_B'!D6</f>
        <v>2019</v>
      </c>
      <c r="D182" s="242" t="str">
        <f>'14.12.2019_B'!E6</f>
        <v>B</v>
      </c>
      <c r="E182" s="242" t="str">
        <f>'14.12.2019_B'!F6</f>
        <v>B</v>
      </c>
      <c r="F182" s="242" t="str">
        <f>'14.12.2019_B'!G6</f>
        <v>R100</v>
      </c>
      <c r="G182" s="243">
        <f>'14.12.2019_B'!H6</f>
        <v>1</v>
      </c>
      <c r="H182" s="242"/>
      <c r="I182" s="242" t="str">
        <f>'14.12.2019_B'!J6</f>
        <v>60-90</v>
      </c>
      <c r="J182" s="242" t="str">
        <f>'14.12.2019_B'!K6</f>
        <v>N3</v>
      </c>
      <c r="K182" s="244">
        <f>'14.12.2019_B'!P6</f>
        <v>94.276042468072021</v>
      </c>
      <c r="L182" s="244"/>
      <c r="M182" s="244">
        <f>'14.12.2019_B'!T6</f>
        <v>12.328321772482452</v>
      </c>
      <c r="N182" s="244">
        <f>'14.12.2019_B'!V6</f>
        <v>1.3426885098743264</v>
      </c>
      <c r="O182" s="244">
        <f>'14.12.2019_B'!W6</f>
        <v>13.671010282356779</v>
      </c>
    </row>
    <row r="183" spans="1:15" x14ac:dyDescent="0.35">
      <c r="A183" s="241">
        <f t="shared" si="0"/>
        <v>182</v>
      </c>
      <c r="B183" s="242">
        <f>'14.12.2019_B'!C7</f>
        <v>43820</v>
      </c>
      <c r="C183" s="243">
        <f>'14.12.2019_B'!D7</f>
        <v>2019</v>
      </c>
      <c r="D183" s="242" t="str">
        <f>'14.12.2019_B'!E7</f>
        <v>B</v>
      </c>
      <c r="E183" s="242" t="str">
        <f>'14.12.2019_B'!F7</f>
        <v>B</v>
      </c>
      <c r="F183" s="242" t="str">
        <f>'14.12.2019_B'!G7</f>
        <v>R100</v>
      </c>
      <c r="G183" s="243">
        <f>'14.12.2019_B'!H7</f>
        <v>1</v>
      </c>
      <c r="H183" s="242"/>
      <c r="I183" s="242" t="str">
        <f>'14.12.2019_B'!J7</f>
        <v>90-120</v>
      </c>
      <c r="J183" s="242" t="str">
        <f>'14.12.2019_B'!K7</f>
        <v>N4</v>
      </c>
      <c r="K183" s="244">
        <f>'14.12.2019_B'!P7</f>
        <v>94.8225978376732</v>
      </c>
      <c r="L183" s="244"/>
      <c r="M183" s="244">
        <f>'14.12.2019_B'!T7</f>
        <v>4.238487634494942</v>
      </c>
      <c r="N183" s="244">
        <f>'14.12.2019_B'!V7</f>
        <v>0.9687971735988441</v>
      </c>
      <c r="O183" s="244">
        <f>'14.12.2019_B'!W7</f>
        <v>5.2072848080937861</v>
      </c>
    </row>
    <row r="184" spans="1:15" x14ac:dyDescent="0.35">
      <c r="A184" s="241">
        <f t="shared" si="0"/>
        <v>183</v>
      </c>
      <c r="B184" s="242">
        <f>'14.12.2019_B'!C8</f>
        <v>43820</v>
      </c>
      <c r="C184" s="243">
        <f>'14.12.2019_B'!D8</f>
        <v>2019</v>
      </c>
      <c r="D184" s="242" t="str">
        <f>'14.12.2019_B'!E8</f>
        <v>B</v>
      </c>
      <c r="E184" s="242" t="str">
        <f>'14.12.2019_B'!F8</f>
        <v>B</v>
      </c>
      <c r="F184" s="242" t="str">
        <f>'14.12.2019_B'!G8</f>
        <v>R100</v>
      </c>
      <c r="G184" s="243">
        <f>'14.12.2019_B'!H8</f>
        <v>1</v>
      </c>
      <c r="H184" s="242"/>
      <c r="I184" s="242" t="str">
        <f>'14.12.2019_B'!J8</f>
        <v>0-30</v>
      </c>
      <c r="J184" s="242" t="str">
        <f>'14.12.2019_B'!K8</f>
        <v>N15</v>
      </c>
      <c r="K184" s="244">
        <f>'14.12.2019_B'!P8</f>
        <v>88.597503409210105</v>
      </c>
      <c r="L184" s="244"/>
      <c r="M184" s="244">
        <f>'14.12.2019_B'!T8</f>
        <v>4.1158776343831409</v>
      </c>
      <c r="N184" s="244">
        <f>'14.12.2019_B'!V8</f>
        <v>3.5847966493014454</v>
      </c>
      <c r="O184" s="244">
        <f>'14.12.2019_B'!W8</f>
        <v>7.7006742836845863</v>
      </c>
    </row>
    <row r="185" spans="1:15" x14ac:dyDescent="0.35">
      <c r="A185" s="241">
        <f t="shared" si="0"/>
        <v>184</v>
      </c>
      <c r="B185" s="242">
        <f>'14.12.2019_B'!C9</f>
        <v>43820</v>
      </c>
      <c r="C185" s="243">
        <f>'14.12.2019_B'!D9</f>
        <v>2019</v>
      </c>
      <c r="D185" s="242" t="str">
        <f>'14.12.2019_B'!E9</f>
        <v>B</v>
      </c>
      <c r="E185" s="242" t="str">
        <f>'14.12.2019_B'!F9</f>
        <v>B</v>
      </c>
      <c r="F185" s="242" t="str">
        <f>'14.12.2019_B'!G9</f>
        <v>R100</v>
      </c>
      <c r="G185" s="243">
        <f>'14.12.2019_B'!H9</f>
        <v>1</v>
      </c>
      <c r="H185" s="242"/>
      <c r="I185" s="242" t="str">
        <f>'14.12.2019_B'!J9</f>
        <v>30-60</v>
      </c>
      <c r="J185" s="242" t="str">
        <f>'14.12.2019_B'!K9</f>
        <v>N64</v>
      </c>
      <c r="K185" s="244">
        <f>'14.12.2019_B'!P9</f>
        <v>91.4271506713078</v>
      </c>
      <c r="L185" s="244"/>
      <c r="M185" s="244">
        <f>'14.12.2019_B'!T9</f>
        <v>4.3271222669422391</v>
      </c>
      <c r="N185" s="244">
        <f>'14.12.2019_B'!V9</f>
        <v>3.1817075492222342</v>
      </c>
      <c r="O185" s="244">
        <f>'14.12.2019_B'!W9</f>
        <v>7.5088298161644733</v>
      </c>
    </row>
    <row r="186" spans="1:15" x14ac:dyDescent="0.35">
      <c r="A186" s="241">
        <f t="shared" si="0"/>
        <v>185</v>
      </c>
      <c r="B186" s="242">
        <f>'14.12.2019_B'!C10</f>
        <v>43820</v>
      </c>
      <c r="C186" s="243">
        <f>'14.12.2019_B'!D10</f>
        <v>2019</v>
      </c>
      <c r="D186" s="242" t="str">
        <f>'14.12.2019_B'!E10</f>
        <v>B</v>
      </c>
      <c r="E186" s="242" t="str">
        <f>'14.12.2019_B'!F10</f>
        <v>C</v>
      </c>
      <c r="F186" s="242" t="str">
        <f>'14.12.2019_B'!G10</f>
        <v>R100</v>
      </c>
      <c r="G186" s="243">
        <f>'14.12.2019_B'!H10</f>
        <v>1</v>
      </c>
      <c r="H186" s="242"/>
      <c r="I186" s="242" t="str">
        <f>'14.12.2019_B'!J10</f>
        <v>60-90</v>
      </c>
      <c r="J186" s="242" t="str">
        <f>'14.12.2019_B'!K10</f>
        <v>N31</v>
      </c>
      <c r="K186" s="244">
        <f>'14.12.2019_B'!P10</f>
        <v>94.746769782137122</v>
      </c>
      <c r="L186" s="244"/>
      <c r="M186" s="244">
        <f>'14.12.2019_B'!T10</f>
        <v>8.8499783495918791</v>
      </c>
      <c r="N186" s="244">
        <f>'14.12.2019_B'!V10</f>
        <v>1.5760235417081427</v>
      </c>
      <c r="O186" s="244">
        <f>'14.12.2019_B'!W10</f>
        <v>10.426001891300022</v>
      </c>
    </row>
    <row r="187" spans="1:15" x14ac:dyDescent="0.35">
      <c r="A187" s="241">
        <f t="shared" si="0"/>
        <v>186</v>
      </c>
      <c r="B187" s="242">
        <f>'14.12.2019_B'!C11</f>
        <v>43820</v>
      </c>
      <c r="C187" s="243">
        <f>'14.12.2019_B'!D11</f>
        <v>2019</v>
      </c>
      <c r="D187" s="242" t="str">
        <f>'14.12.2019_B'!E11</f>
        <v>B</v>
      </c>
      <c r="E187" s="242" t="str">
        <f>'14.12.2019_B'!F11</f>
        <v>C</v>
      </c>
      <c r="F187" s="242" t="str">
        <f>'14.12.2019_B'!G11</f>
        <v>R100</v>
      </c>
      <c r="G187" s="243">
        <f>'14.12.2019_B'!H11</f>
        <v>1</v>
      </c>
      <c r="H187" s="242"/>
      <c r="I187" s="242" t="str">
        <f>'14.12.2019_B'!J11</f>
        <v>90-120</v>
      </c>
      <c r="J187" s="242" t="str">
        <f>'14.12.2019_B'!K11</f>
        <v>N39</v>
      </c>
      <c r="K187" s="244">
        <f>'14.12.2019_B'!P11</f>
        <v>91.463536964590233</v>
      </c>
      <c r="L187" s="244"/>
      <c r="M187" s="244">
        <f>'14.12.2019_B'!T11</f>
        <v>4.7063914783943845</v>
      </c>
      <c r="N187" s="244">
        <f>'14.12.2019_B'!V11</f>
        <v>1.5263972362360168</v>
      </c>
      <c r="O187" s="244">
        <f>'14.12.2019_B'!W11</f>
        <v>6.2327887146304013</v>
      </c>
    </row>
    <row r="188" spans="1:15" x14ac:dyDescent="0.35">
      <c r="A188" s="241">
        <f t="shared" si="0"/>
        <v>187</v>
      </c>
      <c r="B188" s="242">
        <f>'14.12.2019_B'!C12</f>
        <v>43820</v>
      </c>
      <c r="C188" s="243">
        <f>'14.12.2019_B'!D12</f>
        <v>2019</v>
      </c>
      <c r="D188" s="242" t="str">
        <f>'14.12.2019_B'!E12</f>
        <v>B</v>
      </c>
      <c r="E188" s="242" t="str">
        <f>'14.12.2019_B'!F12</f>
        <v>C</v>
      </c>
      <c r="F188" s="242" t="str">
        <f>'14.12.2019_B'!G12</f>
        <v>R100</v>
      </c>
      <c r="G188" s="243">
        <f>'14.12.2019_B'!H12</f>
        <v>1</v>
      </c>
      <c r="H188" s="242"/>
      <c r="I188" s="242" t="str">
        <f>'14.12.2019_B'!J12</f>
        <v>30-60</v>
      </c>
      <c r="J188" s="242" t="str">
        <f>'14.12.2019_B'!K12</f>
        <v>N48</v>
      </c>
      <c r="K188" s="244">
        <f>'14.12.2019_B'!P12</f>
        <v>96.05276509386097</v>
      </c>
      <c r="L188" s="244"/>
      <c r="M188" s="244">
        <f>'14.12.2019_B'!T12</f>
        <v>8.4470386118740759</v>
      </c>
      <c r="N188" s="244">
        <f>'14.12.2019_B'!V12</f>
        <v>2.260475121487429</v>
      </c>
      <c r="O188" s="244">
        <f>'14.12.2019_B'!W12</f>
        <v>10.707513733361505</v>
      </c>
    </row>
    <row r="189" spans="1:15" x14ac:dyDescent="0.35">
      <c r="A189" s="241">
        <f t="shared" si="0"/>
        <v>188</v>
      </c>
      <c r="B189" s="242">
        <f>'14.12.2019_B'!C13</f>
        <v>43820</v>
      </c>
      <c r="C189" s="243">
        <f>'14.12.2019_B'!D13</f>
        <v>2019</v>
      </c>
      <c r="D189" s="242" t="str">
        <f>'14.12.2019_B'!E13</f>
        <v>B</v>
      </c>
      <c r="E189" s="242" t="str">
        <f>'14.12.2019_B'!F13</f>
        <v>C</v>
      </c>
      <c r="F189" s="242" t="str">
        <f>'14.12.2019_B'!G13</f>
        <v>R100</v>
      </c>
      <c r="G189" s="243">
        <f>'14.12.2019_B'!H13</f>
        <v>1</v>
      </c>
      <c r="H189" s="242"/>
      <c r="I189" s="242" t="str">
        <f>'14.12.2019_B'!J13</f>
        <v>0-30</v>
      </c>
      <c r="J189" s="242" t="str">
        <f>'14.12.2019_B'!K13</f>
        <v>N49</v>
      </c>
      <c r="K189" s="244">
        <f>'14.12.2019_B'!P13</f>
        <v>89.080047789725199</v>
      </c>
      <c r="L189" s="244"/>
      <c r="M189" s="244">
        <f>'14.12.2019_B'!T13</f>
        <v>5.1404835032188858</v>
      </c>
      <c r="N189" s="244">
        <f>'14.12.2019_B'!V13</f>
        <v>4.2178326180257519</v>
      </c>
      <c r="O189" s="244">
        <f>'14.12.2019_B'!W13</f>
        <v>9.3583161212446377</v>
      </c>
    </row>
    <row r="190" spans="1:15" x14ac:dyDescent="0.35">
      <c r="A190" s="241">
        <f t="shared" si="0"/>
        <v>189</v>
      </c>
      <c r="B190" s="242">
        <f>'14.12.2019_B'!C14</f>
        <v>43820</v>
      </c>
      <c r="C190" s="243">
        <f>'14.12.2019_B'!D14</f>
        <v>2019</v>
      </c>
      <c r="D190" s="242" t="str">
        <f>'14.12.2019_B'!E14</f>
        <v>B</v>
      </c>
      <c r="E190" s="242" t="str">
        <f>'14.12.2019_B'!F14</f>
        <v>D</v>
      </c>
      <c r="F190" s="242" t="str">
        <f>'14.12.2019_B'!G14</f>
        <v>R100</v>
      </c>
      <c r="G190" s="243">
        <f>'14.12.2019_B'!H14</f>
        <v>1</v>
      </c>
      <c r="H190" s="242"/>
      <c r="I190" s="242" t="str">
        <f>'14.12.2019_B'!J14</f>
        <v>0-30</v>
      </c>
      <c r="J190" s="242" t="str">
        <f>'14.12.2019_B'!K14</f>
        <v>N8</v>
      </c>
      <c r="K190" s="244">
        <f>'14.12.2019_B'!P14</f>
        <v>88.99336283185842</v>
      </c>
      <c r="L190" s="244"/>
      <c r="M190" s="244">
        <f>'14.12.2019_B'!T14</f>
        <v>6.4669950279676813</v>
      </c>
      <c r="N190" s="244">
        <f>'14.12.2019_B'!V14</f>
        <v>1.5837538844002483</v>
      </c>
      <c r="O190" s="244">
        <f>'14.12.2019_B'!W14</f>
        <v>8.0507489123679292</v>
      </c>
    </row>
    <row r="191" spans="1:15" x14ac:dyDescent="0.35">
      <c r="A191" s="241">
        <f t="shared" si="0"/>
        <v>190</v>
      </c>
      <c r="B191" s="242">
        <f>'14.12.2019_B'!C15</f>
        <v>43820</v>
      </c>
      <c r="C191" s="243">
        <f>'14.12.2019_B'!D15</f>
        <v>2019</v>
      </c>
      <c r="D191" s="242" t="str">
        <f>'14.12.2019_B'!E15</f>
        <v>B</v>
      </c>
      <c r="E191" s="242" t="str">
        <f>'14.12.2019_B'!F15</f>
        <v>D</v>
      </c>
      <c r="F191" s="242" t="str">
        <f>'14.12.2019_B'!G15</f>
        <v>R100</v>
      </c>
      <c r="G191" s="243">
        <f>'14.12.2019_B'!H15</f>
        <v>1</v>
      </c>
      <c r="H191" s="242"/>
      <c r="I191" s="242" t="str">
        <f>'14.12.2019_B'!J15</f>
        <v>60-90</v>
      </c>
      <c r="J191" s="242" t="str">
        <f>'14.12.2019_B'!K15</f>
        <v>N26</v>
      </c>
      <c r="K191" s="244">
        <f>'14.12.2019_B'!P15</f>
        <v>94.038340004213197</v>
      </c>
      <c r="L191" s="244"/>
      <c r="M191" s="244">
        <f>'14.12.2019_B'!T15</f>
        <v>45.686859879032255</v>
      </c>
      <c r="N191" s="244">
        <f>'14.12.2019_B'!V15</f>
        <v>0.36745463709677417</v>
      </c>
      <c r="O191" s="244">
        <f>'14.12.2019_B'!W15</f>
        <v>46.054314516129033</v>
      </c>
    </row>
    <row r="192" spans="1:15" x14ac:dyDescent="0.35">
      <c r="A192" s="241">
        <f t="shared" si="0"/>
        <v>191</v>
      </c>
      <c r="B192" s="242">
        <f>'14.12.2019_B'!C16</f>
        <v>43820</v>
      </c>
      <c r="C192" s="243">
        <f>'14.12.2019_B'!D16</f>
        <v>2019</v>
      </c>
      <c r="D192" s="242" t="str">
        <f>'14.12.2019_B'!E16</f>
        <v>B</v>
      </c>
      <c r="E192" s="242" t="str">
        <f>'14.12.2019_B'!F16</f>
        <v>D</v>
      </c>
      <c r="F192" s="242" t="str">
        <f>'14.12.2019_B'!G16</f>
        <v>R100</v>
      </c>
      <c r="G192" s="243">
        <f>'14.12.2019_B'!H16</f>
        <v>1</v>
      </c>
      <c r="H192" s="242"/>
      <c r="I192" s="242" t="str">
        <f>'14.12.2019_B'!J16</f>
        <v>30-60</v>
      </c>
      <c r="J192" s="242" t="str">
        <f>'14.12.2019_B'!K16</f>
        <v>N67</v>
      </c>
      <c r="K192" s="244">
        <f>'14.12.2019_B'!P16</f>
        <v>91.287041132242365</v>
      </c>
      <c r="L192" s="244"/>
      <c r="M192" s="244">
        <f>'14.12.2019_B'!T16</f>
        <v>33.796166424418601</v>
      </c>
      <c r="N192" s="244">
        <f>'14.12.2019_B'!V16</f>
        <v>2.0405232558139534</v>
      </c>
      <c r="O192" s="244">
        <f>'14.12.2019_B'!W16</f>
        <v>35.836689680232553</v>
      </c>
    </row>
    <row r="193" spans="1:15" x14ac:dyDescent="0.35">
      <c r="A193" s="241">
        <f t="shared" si="0"/>
        <v>192</v>
      </c>
      <c r="B193" s="242">
        <f>'14.12.2019_B'!C17</f>
        <v>43820</v>
      </c>
      <c r="C193" s="243">
        <f>'14.12.2019_B'!D17</f>
        <v>2019</v>
      </c>
      <c r="D193" s="242" t="str">
        <f>'14.12.2019_B'!E17</f>
        <v>B</v>
      </c>
      <c r="E193" s="242" t="str">
        <f>'14.12.2019_B'!F17</f>
        <v>D</v>
      </c>
      <c r="F193" s="242" t="str">
        <f>'14.12.2019_B'!G17</f>
        <v>R100</v>
      </c>
      <c r="G193" s="243">
        <f>'14.12.2019_B'!H17</f>
        <v>1</v>
      </c>
      <c r="H193" s="242"/>
      <c r="I193" s="242" t="str">
        <f>'14.12.2019_B'!J17</f>
        <v>90-120</v>
      </c>
      <c r="J193" s="242" t="str">
        <f>'14.12.2019_B'!K17</f>
        <v>N222</v>
      </c>
      <c r="K193" s="244">
        <f>'14.12.2019_B'!P17</f>
        <v>96.869577288817936</v>
      </c>
      <c r="L193" s="244"/>
      <c r="M193" s="244">
        <f>'14.12.2019_B'!T17</f>
        <v>9.407179707652622</v>
      </c>
      <c r="N193" s="244">
        <f>'14.12.2019_B'!V17</f>
        <v>0.58794873172828888</v>
      </c>
      <c r="O193" s="244">
        <f>'14.12.2019_B'!W17</f>
        <v>9.9951284393809114</v>
      </c>
    </row>
    <row r="194" spans="1:15" x14ac:dyDescent="0.35">
      <c r="A194" s="241">
        <f t="shared" si="0"/>
        <v>193</v>
      </c>
      <c r="B194" s="242">
        <f>'14.12.2019_B'!C18</f>
        <v>43820</v>
      </c>
      <c r="C194" s="243">
        <f>'14.12.2019_B'!D18</f>
        <v>2019</v>
      </c>
      <c r="D194" s="242" t="str">
        <f>'14.12.2019_B'!E18</f>
        <v>B</v>
      </c>
      <c r="E194" s="242" t="str">
        <f>'14.12.2019_B'!F18</f>
        <v>8</v>
      </c>
      <c r="F194" s="242" t="str">
        <f>'14.12.2019_B'!G18</f>
        <v>R75/W25</v>
      </c>
      <c r="G194" s="243">
        <f>'14.12.2019_B'!H18</f>
        <v>2</v>
      </c>
      <c r="H194" s="242"/>
      <c r="I194" s="242" t="str">
        <f>'14.12.2019_B'!J18</f>
        <v>60-90</v>
      </c>
      <c r="J194" s="242" t="str">
        <f>'14.12.2019_B'!K18</f>
        <v>N252</v>
      </c>
      <c r="K194" s="244">
        <f>'14.12.2019_B'!P18</f>
        <v>94.251734390485623</v>
      </c>
      <c r="L194" s="244"/>
      <c r="M194" s="244">
        <f>'14.12.2019_B'!T18</f>
        <v>5.4947555205047323</v>
      </c>
      <c r="N194" s="244">
        <f>'14.12.2019_B'!V18</f>
        <v>0.244211356466877</v>
      </c>
      <c r="O194" s="244">
        <f>'14.12.2019_B'!W18</f>
        <v>5.7389668769716096</v>
      </c>
    </row>
    <row r="195" spans="1:15" x14ac:dyDescent="0.35">
      <c r="A195" s="241">
        <f t="shared" si="0"/>
        <v>194</v>
      </c>
      <c r="B195" s="242">
        <f>'14.12.2019_B'!C19</f>
        <v>43820</v>
      </c>
      <c r="C195" s="243">
        <f>'14.12.2019_B'!D19</f>
        <v>2019</v>
      </c>
      <c r="D195" s="242" t="str">
        <f>'14.12.2019_B'!E19</f>
        <v>B</v>
      </c>
      <c r="E195" s="242" t="str">
        <f>'14.12.2019_B'!F19</f>
        <v>8</v>
      </c>
      <c r="F195" s="242" t="str">
        <f>'14.12.2019_B'!G19</f>
        <v>R75/W25</v>
      </c>
      <c r="G195" s="243">
        <f>'14.12.2019_B'!H19</f>
        <v>2</v>
      </c>
      <c r="H195" s="242"/>
      <c r="I195" s="242" t="str">
        <f>'14.12.2019_B'!J19</f>
        <v>90-120</v>
      </c>
      <c r="J195" s="242" t="str">
        <f>'14.12.2019_B'!K19</f>
        <v>N253</v>
      </c>
      <c r="K195" s="244">
        <f>'14.12.2019_B'!P19</f>
        <v>95.192235347227452</v>
      </c>
      <c r="L195" s="244"/>
      <c r="M195" s="244">
        <f>'14.12.2019_B'!T19</f>
        <v>5.0590961903256391</v>
      </c>
      <c r="N195" s="244">
        <f>'14.12.2019_B'!V19</f>
        <v>1.445456054378754</v>
      </c>
      <c r="O195" s="244">
        <f>'14.12.2019_B'!W19</f>
        <v>6.5045522447043931</v>
      </c>
    </row>
    <row r="196" spans="1:15" x14ac:dyDescent="0.35">
      <c r="A196" s="241">
        <f t="shared" si="0"/>
        <v>195</v>
      </c>
      <c r="B196" s="242">
        <f>'14.12.2019_B'!C20</f>
        <v>43820</v>
      </c>
      <c r="C196" s="243">
        <f>'14.12.2019_B'!D20</f>
        <v>2019</v>
      </c>
      <c r="D196" s="242" t="str">
        <f>'14.12.2019_B'!E20</f>
        <v>B</v>
      </c>
      <c r="E196" s="242" t="str">
        <f>'14.12.2019_B'!F20</f>
        <v>8</v>
      </c>
      <c r="F196" s="242" t="str">
        <f>'14.12.2019_B'!G20</f>
        <v>R75/W25</v>
      </c>
      <c r="G196" s="243">
        <f>'14.12.2019_B'!H20</f>
        <v>2</v>
      </c>
      <c r="H196" s="242"/>
      <c r="I196" s="242" t="str">
        <f>'14.12.2019_B'!J20</f>
        <v>30-60</v>
      </c>
      <c r="J196" s="242" t="str">
        <f>'14.12.2019_B'!K20</f>
        <v>N262</v>
      </c>
      <c r="K196" s="244">
        <f>'14.12.2019_B'!P20</f>
        <v>90.999778319663051</v>
      </c>
      <c r="L196" s="244"/>
      <c r="M196" s="244">
        <f>'14.12.2019_B'!T20</f>
        <v>4.4827070645554192</v>
      </c>
      <c r="N196" s="244">
        <f>'14.12.2019_B'!V20</f>
        <v>3.3300109622411691</v>
      </c>
      <c r="O196" s="244">
        <f>'14.12.2019_B'!W20</f>
        <v>7.8127180267965883</v>
      </c>
    </row>
    <row r="197" spans="1:15" x14ac:dyDescent="0.35">
      <c r="A197" s="241">
        <f t="shared" si="0"/>
        <v>196</v>
      </c>
      <c r="B197" s="242">
        <f>'14.12.2019_B'!C21</f>
        <v>43820</v>
      </c>
      <c r="C197" s="243">
        <f>'14.12.2019_B'!D21</f>
        <v>2019</v>
      </c>
      <c r="D197" s="242" t="str">
        <f>'14.12.2019_B'!E21</f>
        <v>B</v>
      </c>
      <c r="E197" s="242" t="str">
        <f>'14.12.2019_B'!F21</f>
        <v>8</v>
      </c>
      <c r="F197" s="242" t="str">
        <f>'14.12.2019_B'!G21</f>
        <v>R75/W25</v>
      </c>
      <c r="G197" s="243">
        <f>'14.12.2019_B'!H21</f>
        <v>2</v>
      </c>
      <c r="H197" s="242"/>
      <c r="I197" s="242" t="str">
        <f>'14.12.2019_B'!J21</f>
        <v>0-30</v>
      </c>
      <c r="J197" s="242" t="str">
        <f>'14.12.2019_B'!K21</f>
        <v>N270</v>
      </c>
      <c r="K197" s="244">
        <f>'14.12.2019_B'!P21</f>
        <v>87.762681159420282</v>
      </c>
      <c r="L197" s="244"/>
      <c r="M197" s="244">
        <f>'14.12.2019_B'!T21</f>
        <v>2.4203024047889365</v>
      </c>
      <c r="N197" s="244">
        <f>'14.12.2019_B'!V21</f>
        <v>7.3953684590773072</v>
      </c>
      <c r="O197" s="244">
        <f>'14.12.2019_B'!W21</f>
        <v>9.8156708638662433</v>
      </c>
    </row>
    <row r="198" spans="1:15" x14ac:dyDescent="0.35">
      <c r="A198" s="241">
        <f t="shared" si="0"/>
        <v>197</v>
      </c>
      <c r="B198" s="242">
        <f>'14.12.2019_B'!C22</f>
        <v>43820</v>
      </c>
      <c r="C198" s="243">
        <f>'14.12.2019_B'!D22</f>
        <v>2019</v>
      </c>
      <c r="D198" s="242" t="str">
        <f>'14.12.2019_B'!E22</f>
        <v>B</v>
      </c>
      <c r="E198" s="242" t="str">
        <f>'14.12.2019_B'!F22</f>
        <v>B</v>
      </c>
      <c r="F198" s="242" t="str">
        <f>'14.12.2019_B'!G22</f>
        <v>R75/W25</v>
      </c>
      <c r="G198" s="243">
        <f>'14.12.2019_B'!H22</f>
        <v>2</v>
      </c>
      <c r="H198" s="242"/>
      <c r="I198" s="242" t="str">
        <f>'14.12.2019_B'!J22</f>
        <v>90-120</v>
      </c>
      <c r="J198" s="242" t="str">
        <f>'14.12.2019_B'!K22</f>
        <v>N20</v>
      </c>
      <c r="K198" s="244">
        <f>'14.12.2019_B'!P22</f>
        <v>93.089396383394188</v>
      </c>
      <c r="L198" s="244"/>
      <c r="M198" s="244">
        <f>'14.12.2019_B'!T22</f>
        <v>5.216072503419972</v>
      </c>
      <c r="N198" s="244">
        <f>'14.12.2019_B'!V22</f>
        <v>0.86934541723666214</v>
      </c>
      <c r="O198" s="244">
        <f>'14.12.2019_B'!W22</f>
        <v>6.0854179206566341</v>
      </c>
    </row>
    <row r="199" spans="1:15" x14ac:dyDescent="0.35">
      <c r="A199" s="241">
        <f t="shared" si="0"/>
        <v>198</v>
      </c>
      <c r="B199" s="242">
        <f>'14.12.2019_B'!C23</f>
        <v>43820</v>
      </c>
      <c r="C199" s="243">
        <f>'14.12.2019_B'!D23</f>
        <v>2019</v>
      </c>
      <c r="D199" s="242" t="str">
        <f>'14.12.2019_B'!E23</f>
        <v>B</v>
      </c>
      <c r="E199" s="242" t="str">
        <f>'14.12.2019_B'!F23</f>
        <v>B</v>
      </c>
      <c r="F199" s="242" t="str">
        <f>'14.12.2019_B'!G23</f>
        <v>R75/W25</v>
      </c>
      <c r="G199" s="243">
        <f>'14.12.2019_B'!H23</f>
        <v>2</v>
      </c>
      <c r="H199" s="242"/>
      <c r="I199" s="242" t="str">
        <f>'14.12.2019_B'!J23</f>
        <v>60-90</v>
      </c>
      <c r="J199" s="242" t="str">
        <f>'14.12.2019_B'!K23</f>
        <v>N21</v>
      </c>
      <c r="K199" s="244">
        <f>'14.12.2019_B'!P23</f>
        <v>94.645487060803703</v>
      </c>
      <c r="L199" s="244"/>
      <c r="M199" s="244">
        <f>'14.12.2019_B'!T23</f>
        <v>7.770270090030011</v>
      </c>
      <c r="N199" s="244">
        <f>'14.12.2019_B'!V23</f>
        <v>0.60705235078359454</v>
      </c>
      <c r="O199" s="244">
        <f>'14.12.2019_B'!W23</f>
        <v>8.3773224408136056</v>
      </c>
    </row>
    <row r="200" spans="1:15" x14ac:dyDescent="0.35">
      <c r="A200" s="241">
        <f t="shared" si="0"/>
        <v>199</v>
      </c>
      <c r="B200" s="242">
        <f>'14.12.2019_B'!C24</f>
        <v>43820</v>
      </c>
      <c r="C200" s="243">
        <f>'14.12.2019_B'!D24</f>
        <v>2019</v>
      </c>
      <c r="D200" s="242" t="str">
        <f>'14.12.2019_B'!E24</f>
        <v>B</v>
      </c>
      <c r="E200" s="242" t="str">
        <f>'14.12.2019_B'!F24</f>
        <v>B</v>
      </c>
      <c r="F200" s="242" t="str">
        <f>'14.12.2019_B'!G24</f>
        <v>R75/W25</v>
      </c>
      <c r="G200" s="243">
        <f>'14.12.2019_B'!H24</f>
        <v>2</v>
      </c>
      <c r="H200" s="242"/>
      <c r="I200" s="242" t="str">
        <f>'14.12.2019_B'!J24</f>
        <v>30-60</v>
      </c>
      <c r="J200" s="242" t="str">
        <f>'14.12.2019_B'!K24</f>
        <v>N241</v>
      </c>
      <c r="K200" s="244">
        <f>'14.12.2019_B'!P24</f>
        <v>90.265210608424354</v>
      </c>
      <c r="L200" s="244"/>
      <c r="M200" s="244">
        <f>'14.12.2019_B'!T24</f>
        <v>7.2512063601797427</v>
      </c>
      <c r="N200" s="244">
        <f>'14.12.2019_B'!V24</f>
        <v>2.8486882129277555</v>
      </c>
      <c r="O200" s="244">
        <f>'14.12.2019_B'!W24</f>
        <v>10.099894573107498</v>
      </c>
    </row>
    <row r="201" spans="1:15" x14ac:dyDescent="0.35">
      <c r="A201" s="241">
        <f t="shared" si="0"/>
        <v>200</v>
      </c>
      <c r="B201" s="242">
        <f>'14.12.2019_B'!C25</f>
        <v>43820</v>
      </c>
      <c r="C201" s="243">
        <f>'14.12.2019_B'!D25</f>
        <v>2019</v>
      </c>
      <c r="D201" s="242" t="str">
        <f>'14.12.2019_B'!E25</f>
        <v>B</v>
      </c>
      <c r="E201" s="242" t="str">
        <f>'14.12.2019_B'!F25</f>
        <v>B</v>
      </c>
      <c r="F201" s="242" t="str">
        <f>'14.12.2019_B'!G25</f>
        <v>R75/W25</v>
      </c>
      <c r="G201" s="243">
        <f>'14.12.2019_B'!H25</f>
        <v>2</v>
      </c>
      <c r="H201" s="242"/>
      <c r="I201" s="242" t="str">
        <f>'14.12.2019_B'!J25</f>
        <v>0-30</v>
      </c>
      <c r="J201" s="242" t="str">
        <f>'14.12.2019_B'!K25</f>
        <v>N247</v>
      </c>
      <c r="K201" s="244">
        <f>'14.12.2019_B'!P25</f>
        <v>88.984287799433332</v>
      </c>
      <c r="L201" s="244"/>
      <c r="M201" s="244">
        <f>'14.12.2019_B'!T25</f>
        <v>3.1679409494403705</v>
      </c>
      <c r="N201" s="244">
        <f>'14.12.2019_B'!V25</f>
        <v>3.8279286472404479</v>
      </c>
      <c r="O201" s="244">
        <f>'14.12.2019_B'!W25</f>
        <v>6.9958695966808184</v>
      </c>
    </row>
    <row r="202" spans="1:15" x14ac:dyDescent="0.35">
      <c r="A202" s="241">
        <f t="shared" si="0"/>
        <v>201</v>
      </c>
      <c r="B202" s="242">
        <f>'14.12.2019_B'!C26</f>
        <v>43820</v>
      </c>
      <c r="C202" s="243">
        <f>'14.12.2019_B'!D26</f>
        <v>2019</v>
      </c>
      <c r="D202" s="242" t="str">
        <f>'14.12.2019_B'!E26</f>
        <v>B</v>
      </c>
      <c r="E202" s="242" t="str">
        <f>'14.12.2019_B'!F26</f>
        <v>C</v>
      </c>
      <c r="F202" s="242" t="str">
        <f>'14.12.2019_B'!G26</f>
        <v>R75/W25</v>
      </c>
      <c r="G202" s="243">
        <f>'14.12.2019_B'!H26</f>
        <v>2</v>
      </c>
      <c r="H202" s="242"/>
      <c r="I202" s="242" t="str">
        <f>'14.12.2019_B'!J26</f>
        <v>0-30</v>
      </c>
      <c r="J202" s="242" t="str">
        <f>'14.12.2019_B'!K26</f>
        <v>N53</v>
      </c>
      <c r="K202" s="244">
        <f>'14.12.2019_B'!P26</f>
        <v>87.718409723980756</v>
      </c>
      <c r="L202" s="244"/>
      <c r="M202" s="244">
        <f>'14.12.2019_B'!T26</f>
        <v>1.6146218244803692</v>
      </c>
      <c r="N202" s="244">
        <f>'14.12.2019_B'!V26</f>
        <v>4.9784172921478058</v>
      </c>
      <c r="O202" s="244">
        <f>'14.12.2019_B'!W26</f>
        <v>6.5930391166281748</v>
      </c>
    </row>
    <row r="203" spans="1:15" x14ac:dyDescent="0.35">
      <c r="A203" s="241">
        <f t="shared" si="0"/>
        <v>202</v>
      </c>
      <c r="B203" s="242">
        <f>'14.12.2019_B'!C27</f>
        <v>43820</v>
      </c>
      <c r="C203" s="243">
        <f>'14.12.2019_B'!D27</f>
        <v>2019</v>
      </c>
      <c r="D203" s="242" t="str">
        <f>'14.12.2019_B'!E27</f>
        <v>B</v>
      </c>
      <c r="E203" s="242" t="str">
        <f>'14.12.2019_B'!F27</f>
        <v>C</v>
      </c>
      <c r="F203" s="242" t="str">
        <f>'14.12.2019_B'!G27</f>
        <v>R75/W25</v>
      </c>
      <c r="G203" s="243">
        <f>'14.12.2019_B'!H27</f>
        <v>2</v>
      </c>
      <c r="H203" s="242"/>
      <c r="I203" s="242" t="str">
        <f>'14.12.2019_B'!J27</f>
        <v>90-120</v>
      </c>
      <c r="J203" s="242" t="str">
        <f>'14.12.2019_B'!K27</f>
        <v>N218</v>
      </c>
      <c r="K203" s="244">
        <f>'14.12.2019_B'!P27</f>
        <v>93.818504190844607</v>
      </c>
      <c r="L203" s="244"/>
      <c r="M203" s="244">
        <f>'14.12.2019_B'!T27</f>
        <v>8.6014131088394503</v>
      </c>
      <c r="N203" s="244">
        <f>'14.12.2019_B'!V27</f>
        <v>0.86014131088394508</v>
      </c>
      <c r="O203" s="244">
        <f>'14.12.2019_B'!W27</f>
        <v>9.4615544197233952</v>
      </c>
    </row>
    <row r="204" spans="1:15" x14ac:dyDescent="0.35">
      <c r="A204" s="241">
        <f t="shared" si="0"/>
        <v>203</v>
      </c>
      <c r="B204" s="242">
        <f>'14.12.2019_B'!C28</f>
        <v>43820</v>
      </c>
      <c r="C204" s="243">
        <f>'14.12.2019_B'!D28</f>
        <v>2019</v>
      </c>
      <c r="D204" s="242" t="str">
        <f>'14.12.2019_B'!E28</f>
        <v>B</v>
      </c>
      <c r="E204" s="242" t="str">
        <f>'14.12.2019_B'!F28</f>
        <v>C</v>
      </c>
      <c r="F204" s="242" t="str">
        <f>'14.12.2019_B'!G28</f>
        <v>R75/W25</v>
      </c>
      <c r="G204" s="243">
        <f>'14.12.2019_B'!H28</f>
        <v>2</v>
      </c>
      <c r="H204" s="242"/>
      <c r="I204" s="242" t="str">
        <f>'14.12.2019_B'!J28</f>
        <v>60-90</v>
      </c>
      <c r="J204" s="242" t="str">
        <f>'14.12.2019_B'!K28</f>
        <v>N240</v>
      </c>
      <c r="K204" s="244">
        <f>'14.12.2019_B'!P28</f>
        <v>93.308220695767801</v>
      </c>
      <c r="L204" s="244"/>
      <c r="M204" s="244">
        <f>'14.12.2019_B'!T28</f>
        <v>14.484063761576817</v>
      </c>
      <c r="N204" s="244">
        <f>'14.12.2019_B'!V28</f>
        <v>1.1141587508905244</v>
      </c>
      <c r="O204" s="244">
        <f>'14.12.2019_B'!W28</f>
        <v>15.598222512467341</v>
      </c>
    </row>
    <row r="205" spans="1:15" x14ac:dyDescent="0.35">
      <c r="A205" s="241">
        <f t="shared" si="0"/>
        <v>204</v>
      </c>
      <c r="B205" s="242">
        <f>'14.12.2019_B'!C29</f>
        <v>43820</v>
      </c>
      <c r="C205" s="243">
        <f>'14.12.2019_B'!D29</f>
        <v>2019</v>
      </c>
      <c r="D205" s="242" t="str">
        <f>'14.12.2019_B'!E29</f>
        <v>B</v>
      </c>
      <c r="E205" s="242" t="str">
        <f>'14.12.2019_B'!F29</f>
        <v>C</v>
      </c>
      <c r="F205" s="242" t="str">
        <f>'14.12.2019_B'!G29</f>
        <v>R75/W25</v>
      </c>
      <c r="G205" s="243">
        <f>'14.12.2019_B'!H29</f>
        <v>2</v>
      </c>
      <c r="H205" s="242"/>
      <c r="I205" s="242" t="str">
        <f>'14.12.2019_B'!J29</f>
        <v>30-60</v>
      </c>
      <c r="J205" s="242" t="str">
        <f>'14.12.2019_B'!K29</f>
        <v>N242</v>
      </c>
      <c r="K205" s="244">
        <f>'14.12.2019_B'!P29</f>
        <v>88.966187911430282</v>
      </c>
      <c r="L205" s="244"/>
      <c r="M205" s="244">
        <f>'14.12.2019_B'!T29</f>
        <v>4.7532077692760444</v>
      </c>
      <c r="N205" s="244">
        <f>'14.12.2019_B'!V29</f>
        <v>3.5649058269570335</v>
      </c>
      <c r="O205" s="244">
        <f>'14.12.2019_B'!W29</f>
        <v>8.3181135962330774</v>
      </c>
    </row>
    <row r="206" spans="1:15" x14ac:dyDescent="0.35">
      <c r="A206" s="241">
        <f t="shared" si="0"/>
        <v>205</v>
      </c>
      <c r="B206" s="242">
        <f>'14.12.2019_B'!C30</f>
        <v>43820</v>
      </c>
      <c r="C206" s="243">
        <f>'14.12.2019_B'!D30</f>
        <v>2019</v>
      </c>
      <c r="D206" s="242" t="str">
        <f>'14.12.2019_B'!E30</f>
        <v>B</v>
      </c>
      <c r="E206" s="242" t="str">
        <f>'14.12.2019_B'!F30</f>
        <v>D</v>
      </c>
      <c r="F206" s="242" t="str">
        <f>'14.12.2019_B'!G30</f>
        <v>R75/W25</v>
      </c>
      <c r="G206" s="243">
        <f>'14.12.2019_B'!H30</f>
        <v>2</v>
      </c>
      <c r="H206" s="242"/>
      <c r="I206" s="242" t="str">
        <f>'14.12.2019_B'!J30</f>
        <v>30-60</v>
      </c>
      <c r="J206" s="242" t="str">
        <f>'14.12.2019_B'!K30</f>
        <v>N50</v>
      </c>
      <c r="K206" s="244">
        <f>'14.12.2019_B'!P30</f>
        <v>90.236554340548977</v>
      </c>
      <c r="L206" s="244"/>
      <c r="M206" s="244">
        <f>'14.12.2019_B'!T30</f>
        <v>15.415407444046002</v>
      </c>
      <c r="N206" s="244">
        <f>'14.12.2019_B'!V30</f>
        <v>3.1089897366143195</v>
      </c>
      <c r="O206" s="244">
        <f>'14.12.2019_B'!W30</f>
        <v>18.524397180660323</v>
      </c>
    </row>
    <row r="207" spans="1:15" x14ac:dyDescent="0.35">
      <c r="A207" s="241">
        <f t="shared" si="0"/>
        <v>206</v>
      </c>
      <c r="B207" s="242">
        <f>'14.12.2019_B'!C31</f>
        <v>43820</v>
      </c>
      <c r="C207" s="243">
        <f>'14.12.2019_B'!D31</f>
        <v>2019</v>
      </c>
      <c r="D207" s="242" t="str">
        <f>'14.12.2019_B'!E31</f>
        <v>B</v>
      </c>
      <c r="E207" s="242" t="str">
        <f>'14.12.2019_B'!F31</f>
        <v>D</v>
      </c>
      <c r="F207" s="242" t="str">
        <f>'14.12.2019_B'!G31</f>
        <v>R75/W25</v>
      </c>
      <c r="G207" s="243">
        <f>'14.12.2019_B'!H31</f>
        <v>2</v>
      </c>
      <c r="H207" s="242"/>
      <c r="I207" s="242" t="str">
        <f>'14.12.2019_B'!J31</f>
        <v>0-30</v>
      </c>
      <c r="J207" s="242" t="str">
        <f>'14.12.2019_B'!K31</f>
        <v>N60</v>
      </c>
      <c r="K207" s="244">
        <f>'14.12.2019_B'!P31</f>
        <v>89.485323683152373</v>
      </c>
      <c r="L207" s="244"/>
      <c r="M207" s="244">
        <f>'14.12.2019_B'!T31</f>
        <v>5.8952931925410033</v>
      </c>
      <c r="N207" s="244">
        <f>'14.12.2019_B'!V31</f>
        <v>6.0262997079308036</v>
      </c>
      <c r="O207" s="244">
        <f>'14.12.2019_B'!W31</f>
        <v>11.921592900471808</v>
      </c>
    </row>
    <row r="208" spans="1:15" x14ac:dyDescent="0.35">
      <c r="A208" s="241">
        <f t="shared" si="0"/>
        <v>207</v>
      </c>
      <c r="B208" s="242">
        <f>'14.12.2019_B'!C32</f>
        <v>43820</v>
      </c>
      <c r="C208" s="243">
        <f>'14.12.2019_B'!D32</f>
        <v>2019</v>
      </c>
      <c r="D208" s="242" t="str">
        <f>'14.12.2019_B'!E32</f>
        <v>B</v>
      </c>
      <c r="E208" s="242" t="str">
        <f>'14.12.2019_B'!F32</f>
        <v>D</v>
      </c>
      <c r="F208" s="242" t="str">
        <f>'14.12.2019_B'!G32</f>
        <v>R75/W25</v>
      </c>
      <c r="G208" s="243">
        <f>'14.12.2019_B'!H32</f>
        <v>2</v>
      </c>
      <c r="H208" s="242"/>
      <c r="I208" s="242" t="str">
        <f>'14.12.2019_B'!J32</f>
        <v>90-120</v>
      </c>
      <c r="J208" s="242" t="str">
        <f>'14.12.2019_B'!K32</f>
        <v>N225</v>
      </c>
      <c r="K208" s="244">
        <f>'14.12.2019_B'!P32</f>
        <v>97.502394459588899</v>
      </c>
      <c r="L208" s="244"/>
      <c r="M208" s="244">
        <f>'14.12.2019_B'!T32</f>
        <v>3.4960348345171517</v>
      </c>
      <c r="N208" s="244">
        <f>'14.12.2019_B'!V32</f>
        <v>0.58267247241952524</v>
      </c>
      <c r="O208" s="244">
        <f>'14.12.2019_B'!W32</f>
        <v>4.0787073069366766</v>
      </c>
    </row>
    <row r="209" spans="1:15" x14ac:dyDescent="0.35">
      <c r="A209" s="241">
        <f t="shared" si="0"/>
        <v>208</v>
      </c>
      <c r="B209" s="242">
        <f>'14.12.2019_B'!C33</f>
        <v>43820</v>
      </c>
      <c r="C209" s="243">
        <f>'14.12.2019_B'!D33</f>
        <v>2019</v>
      </c>
      <c r="D209" s="242" t="str">
        <f>'14.12.2019_B'!E33</f>
        <v>B</v>
      </c>
      <c r="E209" s="242" t="str">
        <f>'14.12.2019_B'!F33</f>
        <v>D</v>
      </c>
      <c r="F209" s="242" t="str">
        <f>'14.12.2019_B'!G33</f>
        <v>R75/W25</v>
      </c>
      <c r="G209" s="243">
        <f>'14.12.2019_B'!H33</f>
        <v>2</v>
      </c>
      <c r="H209" s="242"/>
      <c r="I209" s="242" t="str">
        <f>'14.12.2019_B'!J33</f>
        <v>60-90</v>
      </c>
      <c r="J209" s="242" t="str">
        <f>'14.12.2019_B'!K33</f>
        <v>N283</v>
      </c>
      <c r="K209" s="244">
        <f>'14.12.2019_B'!P33</f>
        <v>95.230619720415618</v>
      </c>
      <c r="L209" s="244"/>
      <c r="M209" s="244">
        <f>'14.12.2019_B'!T33</f>
        <v>12.279574142397363</v>
      </c>
      <c r="N209" s="244">
        <f>'14.12.2019_B'!V33</f>
        <v>4.8155192715283786</v>
      </c>
      <c r="O209" s="244">
        <f>'14.12.2019_B'!W33</f>
        <v>17.095093413925742</v>
      </c>
    </row>
    <row r="210" spans="1:15" x14ac:dyDescent="0.35">
      <c r="A210" s="241">
        <f t="shared" si="0"/>
        <v>209</v>
      </c>
      <c r="B210" s="242">
        <f>'14.12.2019_B'!C34</f>
        <v>43820</v>
      </c>
      <c r="C210" s="243">
        <f>'14.12.2019_B'!D34</f>
        <v>2019</v>
      </c>
      <c r="D210" s="242" t="str">
        <f>'14.12.2019_B'!E34</f>
        <v>B</v>
      </c>
      <c r="E210" s="242" t="str">
        <f>'14.12.2019_B'!F34</f>
        <v>7</v>
      </c>
      <c r="F210" s="242" t="str">
        <f>'14.12.2019_B'!G34</f>
        <v>R50/W50</v>
      </c>
      <c r="G210" s="243">
        <f>'14.12.2019_B'!H34</f>
        <v>3</v>
      </c>
      <c r="H210" s="242"/>
      <c r="I210" s="242" t="str">
        <f>'14.12.2019_B'!J34</f>
        <v>60-90</v>
      </c>
      <c r="J210" s="242" t="str">
        <f>'14.12.2019_B'!K34</f>
        <v>N223</v>
      </c>
      <c r="K210" s="244">
        <f>'14.12.2019_B'!P34</f>
        <v>91.712043561819343</v>
      </c>
      <c r="L210" s="244"/>
      <c r="M210" s="244">
        <f>'14.12.2019_B'!T34</f>
        <v>16.602045315637827</v>
      </c>
      <c r="N210" s="244">
        <f>'14.12.2019_B'!V34</f>
        <v>1.5207980441805644</v>
      </c>
      <c r="O210" s="244">
        <f>'14.12.2019_B'!W34</f>
        <v>18.122843359818393</v>
      </c>
    </row>
    <row r="211" spans="1:15" x14ac:dyDescent="0.35">
      <c r="A211" s="241">
        <f t="shared" si="0"/>
        <v>210</v>
      </c>
      <c r="B211" s="242">
        <f>'14.12.2019_B'!C35</f>
        <v>43820</v>
      </c>
      <c r="C211" s="243">
        <f>'14.12.2019_B'!D35</f>
        <v>2019</v>
      </c>
      <c r="D211" s="242" t="str">
        <f>'14.12.2019_B'!E35</f>
        <v>B</v>
      </c>
      <c r="E211" s="242" t="str">
        <f>'14.12.2019_B'!F35</f>
        <v>7</v>
      </c>
      <c r="F211" s="242" t="str">
        <f>'14.12.2019_B'!G35</f>
        <v>R50/W50</v>
      </c>
      <c r="G211" s="243">
        <f>'14.12.2019_B'!H35</f>
        <v>3</v>
      </c>
      <c r="H211" s="242"/>
      <c r="I211" s="242" t="str">
        <f>'14.12.2019_B'!J35</f>
        <v>30-60</v>
      </c>
      <c r="J211" s="242" t="str">
        <f>'14.12.2019_B'!K35</f>
        <v>N228</v>
      </c>
      <c r="K211" s="244">
        <f>'14.12.2019_B'!P35</f>
        <v>89.872539668776554</v>
      </c>
      <c r="L211" s="244"/>
      <c r="M211" s="244">
        <f>'14.12.2019_B'!T35</f>
        <v>10.029110709117221</v>
      </c>
      <c r="N211" s="244">
        <f>'14.12.2019_B'!V35</f>
        <v>1.9537228654124459</v>
      </c>
      <c r="O211" s="244">
        <f>'14.12.2019_B'!W35</f>
        <v>11.982833574529668</v>
      </c>
    </row>
    <row r="212" spans="1:15" x14ac:dyDescent="0.35">
      <c r="A212" s="241">
        <f t="shared" si="0"/>
        <v>211</v>
      </c>
      <c r="B212" s="242">
        <f>'14.12.2019_B'!C36</f>
        <v>43820</v>
      </c>
      <c r="C212" s="243">
        <f>'14.12.2019_B'!D36</f>
        <v>2019</v>
      </c>
      <c r="D212" s="242" t="str">
        <f>'14.12.2019_B'!E36</f>
        <v>B</v>
      </c>
      <c r="E212" s="242" t="str">
        <f>'14.12.2019_B'!F36</f>
        <v>7</v>
      </c>
      <c r="F212" s="242" t="str">
        <f>'14.12.2019_B'!G36</f>
        <v>R50/W50</v>
      </c>
      <c r="G212" s="243">
        <f>'14.12.2019_B'!H36</f>
        <v>3</v>
      </c>
      <c r="H212" s="242"/>
      <c r="I212" s="242" t="str">
        <f>'14.12.2019_B'!J36</f>
        <v>90-120</v>
      </c>
      <c r="J212" s="242" t="str">
        <f>'14.12.2019_B'!K36</f>
        <v>N234</v>
      </c>
      <c r="K212" s="244">
        <f>'14.12.2019_B'!P36</f>
        <v>92.013451029844475</v>
      </c>
      <c r="L212" s="244"/>
      <c r="M212" s="244">
        <f>'14.12.2019_B'!T36</f>
        <v>10.598332571950662</v>
      </c>
      <c r="N212" s="244">
        <f>'14.12.2019_B'!V36</f>
        <v>1.6402181361352215</v>
      </c>
      <c r="O212" s="244">
        <f>'14.12.2019_B'!W36</f>
        <v>12.238550708085883</v>
      </c>
    </row>
    <row r="213" spans="1:15" x14ac:dyDescent="0.35">
      <c r="A213" s="241">
        <f t="shared" si="0"/>
        <v>212</v>
      </c>
      <c r="B213" s="242">
        <f>'14.12.2019_B'!C37</f>
        <v>43820</v>
      </c>
      <c r="C213" s="243">
        <f>'14.12.2019_B'!D37</f>
        <v>2019</v>
      </c>
      <c r="D213" s="242" t="str">
        <f>'14.12.2019_B'!E37</f>
        <v>B</v>
      </c>
      <c r="E213" s="242" t="str">
        <f>'14.12.2019_B'!F37</f>
        <v>7</v>
      </c>
      <c r="F213" s="242" t="str">
        <f>'14.12.2019_B'!G37</f>
        <v>R50/W50</v>
      </c>
      <c r="G213" s="243">
        <f>'14.12.2019_B'!H37</f>
        <v>3</v>
      </c>
      <c r="H213" s="242"/>
      <c r="I213" s="242" t="str">
        <f>'14.12.2019_B'!J37</f>
        <v>0-30</v>
      </c>
      <c r="J213" s="242" t="str">
        <f>'14.12.2019_B'!K37</f>
        <v>N284</v>
      </c>
      <c r="K213" s="244">
        <f>'14.12.2019_B'!P37</f>
        <v>87.714193339799536</v>
      </c>
      <c r="L213" s="244"/>
      <c r="M213" s="244">
        <f>'14.12.2019_B'!T37</f>
        <v>5.651538886841136</v>
      </c>
      <c r="N213" s="244">
        <f>'14.12.2019_B'!V37</f>
        <v>6.9971433837080745</v>
      </c>
      <c r="O213" s="244">
        <f>'14.12.2019_B'!W37</f>
        <v>12.648682270549211</v>
      </c>
    </row>
    <row r="214" spans="1:15" x14ac:dyDescent="0.35">
      <c r="A214" s="241">
        <f t="shared" si="0"/>
        <v>213</v>
      </c>
      <c r="B214" s="242">
        <f>'14.12.2019_B'!C38</f>
        <v>43820</v>
      </c>
      <c r="C214" s="243">
        <f>'14.12.2019_B'!D38</f>
        <v>2019</v>
      </c>
      <c r="D214" s="242" t="str">
        <f>'14.12.2019_B'!E38</f>
        <v>B</v>
      </c>
      <c r="E214" s="242" t="str">
        <f>'14.12.2019_B'!F38</f>
        <v>B</v>
      </c>
      <c r="F214" s="242" t="str">
        <f>'14.12.2019_B'!G38</f>
        <v>R50/W50</v>
      </c>
      <c r="G214" s="243">
        <f>'14.12.2019_B'!H38</f>
        <v>3</v>
      </c>
      <c r="H214" s="242"/>
      <c r="I214" s="242" t="str">
        <f>'14.12.2019_B'!J38</f>
        <v>90-120</v>
      </c>
      <c r="J214" s="242" t="str">
        <f>'14.12.2019_B'!K38</f>
        <v>N1</v>
      </c>
      <c r="K214" s="244">
        <f>'14.12.2019_B'!P38</f>
        <v>94.038325053229258</v>
      </c>
      <c r="L214" s="244"/>
      <c r="M214" s="244">
        <f>'14.12.2019_B'!T38</f>
        <v>7.2266094339622624</v>
      </c>
      <c r="N214" s="244">
        <f>'14.12.2019_B'!V38</f>
        <v>2.3272132075471692</v>
      </c>
      <c r="O214" s="244">
        <f>'14.12.2019_B'!W38</f>
        <v>9.5538226415094307</v>
      </c>
    </row>
    <row r="215" spans="1:15" x14ac:dyDescent="0.35">
      <c r="A215" s="241">
        <f t="shared" si="0"/>
        <v>214</v>
      </c>
      <c r="B215" s="242">
        <f>'14.12.2019_B'!C39</f>
        <v>43820</v>
      </c>
      <c r="C215" s="243">
        <f>'14.12.2019_B'!D39</f>
        <v>2019</v>
      </c>
      <c r="D215" s="242" t="str">
        <f>'14.12.2019_B'!E39</f>
        <v>B</v>
      </c>
      <c r="E215" s="242" t="str">
        <f>'14.12.2019_B'!F39</f>
        <v>B</v>
      </c>
      <c r="F215" s="242" t="str">
        <f>'14.12.2019_B'!G39</f>
        <v>R50/W50</v>
      </c>
      <c r="G215" s="243">
        <f>'14.12.2019_B'!H39</f>
        <v>3</v>
      </c>
      <c r="H215" s="242"/>
      <c r="I215" s="242" t="str">
        <f>'14.12.2019_B'!J39</f>
        <v>0-30</v>
      </c>
      <c r="J215" s="242" t="str">
        <f>'14.12.2019_B'!K39</f>
        <v>N56</v>
      </c>
      <c r="K215" s="244">
        <f>'14.12.2019_B'!P39</f>
        <v>89.760624275018472</v>
      </c>
      <c r="L215" s="244"/>
      <c r="M215" s="244">
        <f>'14.12.2019_B'!T39</f>
        <v>4.8272676809210511</v>
      </c>
      <c r="N215" s="244">
        <f>'14.12.2019_B'!V39</f>
        <v>4.1749342105263141</v>
      </c>
      <c r="O215" s="244">
        <f>'14.12.2019_B'!W39</f>
        <v>9.0022018914473652</v>
      </c>
    </row>
    <row r="216" spans="1:15" x14ac:dyDescent="0.35">
      <c r="A216" s="241">
        <f t="shared" si="0"/>
        <v>215</v>
      </c>
      <c r="B216" s="242">
        <f>'14.12.2019_B'!C40</f>
        <v>43820</v>
      </c>
      <c r="C216" s="243">
        <f>'14.12.2019_B'!D40</f>
        <v>2019</v>
      </c>
      <c r="D216" s="242" t="str">
        <f>'14.12.2019_B'!E40</f>
        <v>B</v>
      </c>
      <c r="E216" s="242" t="str">
        <f>'14.12.2019_B'!F40</f>
        <v>B</v>
      </c>
      <c r="F216" s="242" t="str">
        <f>'14.12.2019_B'!G40</f>
        <v>R50/W50</v>
      </c>
      <c r="G216" s="243">
        <f>'14.12.2019_B'!H40</f>
        <v>3</v>
      </c>
      <c r="H216" s="242"/>
      <c r="I216" s="242" t="str">
        <f>'14.12.2019_B'!J40</f>
        <v>60-90</v>
      </c>
      <c r="J216" s="242" t="str">
        <f>'14.12.2019_B'!K40</f>
        <v>N217</v>
      </c>
      <c r="K216" s="244">
        <f>'14.12.2019_B'!P40</f>
        <v>93.80793742757821</v>
      </c>
      <c r="L216" s="244"/>
      <c r="M216" s="244">
        <f>'14.12.2019_B'!T40</f>
        <v>11.429350343549757</v>
      </c>
      <c r="N216" s="244">
        <f>'14.12.2019_B'!V40</f>
        <v>1.3518586427854551</v>
      </c>
      <c r="O216" s="244">
        <f>'14.12.2019_B'!W40</f>
        <v>12.781208986335212</v>
      </c>
    </row>
    <row r="217" spans="1:15" x14ac:dyDescent="0.35">
      <c r="A217" s="241">
        <f t="shared" si="0"/>
        <v>216</v>
      </c>
      <c r="B217" s="242">
        <f>'14.12.2019_B'!C41</f>
        <v>43820</v>
      </c>
      <c r="C217" s="243">
        <f>'14.12.2019_B'!D41</f>
        <v>2019</v>
      </c>
      <c r="D217" s="242" t="str">
        <f>'14.12.2019_B'!E41</f>
        <v>B</v>
      </c>
      <c r="E217" s="242" t="str">
        <f>'14.12.2019_B'!F41</f>
        <v>B</v>
      </c>
      <c r="F217" s="242" t="str">
        <f>'14.12.2019_B'!G41</f>
        <v>R50/W50</v>
      </c>
      <c r="G217" s="243">
        <f>'14.12.2019_B'!H41</f>
        <v>3</v>
      </c>
      <c r="H217" s="242"/>
      <c r="I217" s="242" t="str">
        <f>'14.12.2019_B'!J41</f>
        <v>30-60</v>
      </c>
      <c r="J217" s="242" t="str">
        <f>'14.12.2019_B'!K41</f>
        <v>N219</v>
      </c>
      <c r="K217" s="244">
        <f>'14.12.2019_B'!P41</f>
        <v>90.404250020752059</v>
      </c>
      <c r="L217" s="244"/>
      <c r="M217" s="244">
        <f>'14.12.2019_B'!T41</f>
        <v>5.8147862914332942</v>
      </c>
      <c r="N217" s="244">
        <f>'14.12.2019_B'!V41</f>
        <v>2.1966970434303552</v>
      </c>
      <c r="O217" s="244">
        <f>'14.12.2019_B'!W41</f>
        <v>8.0114833348636498</v>
      </c>
    </row>
    <row r="218" spans="1:15" x14ac:dyDescent="0.35">
      <c r="A218" s="241">
        <f t="shared" si="0"/>
        <v>217</v>
      </c>
      <c r="B218" s="242">
        <f>'14.12.2019_B'!C42</f>
        <v>43820</v>
      </c>
      <c r="C218" s="243">
        <f>'14.12.2019_B'!D42</f>
        <v>2019</v>
      </c>
      <c r="D218" s="242" t="str">
        <f>'14.12.2019_B'!E42</f>
        <v>B</v>
      </c>
      <c r="E218" s="242" t="str">
        <f>'14.12.2019_B'!F42</f>
        <v>C</v>
      </c>
      <c r="F218" s="242" t="str">
        <f>'14.12.2019_B'!G42</f>
        <v>R50/W50</v>
      </c>
      <c r="G218" s="243">
        <f>'14.12.2019_B'!H42</f>
        <v>3</v>
      </c>
      <c r="H218" s="242"/>
      <c r="I218" s="242" t="str">
        <f>'14.12.2019_B'!J42</f>
        <v>60-90</v>
      </c>
      <c r="J218" s="242" t="str">
        <f>'14.12.2019_B'!K42</f>
        <v>N2</v>
      </c>
      <c r="K218" s="244">
        <f>'14.12.2019_B'!P42</f>
        <v>96.51428571428572</v>
      </c>
      <c r="L218" s="244"/>
      <c r="M218" s="244">
        <f>'14.12.2019_B'!T42</f>
        <v>4.9639076376554172</v>
      </c>
      <c r="N218" s="244">
        <f>'14.12.2019_B'!V42</f>
        <v>0.94550621669626989</v>
      </c>
      <c r="O218" s="244">
        <f>'14.12.2019_B'!W42</f>
        <v>5.909413854351687</v>
      </c>
    </row>
    <row r="219" spans="1:15" x14ac:dyDescent="0.35">
      <c r="A219" s="241">
        <f t="shared" si="0"/>
        <v>218</v>
      </c>
      <c r="B219" s="242">
        <f>'14.12.2019_B'!C43</f>
        <v>43820</v>
      </c>
      <c r="C219" s="243">
        <f>'14.12.2019_B'!D43</f>
        <v>2019</v>
      </c>
      <c r="D219" s="242" t="str">
        <f>'14.12.2019_B'!E43</f>
        <v>B</v>
      </c>
      <c r="E219" s="242" t="str">
        <f>'14.12.2019_B'!F43</f>
        <v>C</v>
      </c>
      <c r="F219" s="242" t="str">
        <f>'14.12.2019_B'!G43</f>
        <v>R50/W50</v>
      </c>
      <c r="G219" s="243">
        <f>'14.12.2019_B'!H43</f>
        <v>3</v>
      </c>
      <c r="H219" s="242"/>
      <c r="I219" s="242" t="str">
        <f>'14.12.2019_B'!J43</f>
        <v>30-60</v>
      </c>
      <c r="J219" s="242" t="str">
        <f>'14.12.2019_B'!K43</f>
        <v>N5</v>
      </c>
      <c r="K219" s="244">
        <f>'14.12.2019_B'!P43</f>
        <v>92.12880143112703</v>
      </c>
      <c r="L219" s="244"/>
      <c r="M219" s="244">
        <f>'14.12.2019_B'!T43</f>
        <v>3.0229514563106794</v>
      </c>
      <c r="N219" s="244">
        <f>'14.12.2019_B'!V43</f>
        <v>1.3855194174757279</v>
      </c>
      <c r="O219" s="244">
        <f>'14.12.2019_B'!W43</f>
        <v>4.4084708737864071</v>
      </c>
    </row>
    <row r="220" spans="1:15" x14ac:dyDescent="0.35">
      <c r="A220" s="241">
        <f t="shared" si="0"/>
        <v>219</v>
      </c>
      <c r="B220" s="242">
        <f>'14.12.2019_B'!C44</f>
        <v>43820</v>
      </c>
      <c r="C220" s="243">
        <f>'14.12.2019_B'!D44</f>
        <v>2019</v>
      </c>
      <c r="D220" s="242" t="str">
        <f>'14.12.2019_B'!E44</f>
        <v>B</v>
      </c>
      <c r="E220" s="242" t="str">
        <f>'14.12.2019_B'!F44</f>
        <v>C</v>
      </c>
      <c r="F220" s="242" t="str">
        <f>'14.12.2019_B'!G44</f>
        <v>R50/W50</v>
      </c>
      <c r="G220" s="243">
        <f>'14.12.2019_B'!H44</f>
        <v>3</v>
      </c>
      <c r="H220" s="242"/>
      <c r="I220" s="242" t="str">
        <f>'14.12.2019_B'!J44</f>
        <v>0-30</v>
      </c>
      <c r="J220" s="242" t="str">
        <f>'14.12.2019_B'!K44</f>
        <v>N6</v>
      </c>
      <c r="K220" s="244">
        <f>'14.12.2019_B'!P44</f>
        <v>88.707765263781852</v>
      </c>
      <c r="L220" s="244"/>
      <c r="M220" s="244">
        <f>'14.12.2019_B'!T44</f>
        <v>1.9882392248580019</v>
      </c>
      <c r="N220" s="244">
        <f>'14.12.2019_B'!V44</f>
        <v>2.6509856331440029</v>
      </c>
      <c r="O220" s="244">
        <f>'14.12.2019_B'!W44</f>
        <v>4.639224858002005</v>
      </c>
    </row>
    <row r="221" spans="1:15" x14ac:dyDescent="0.35">
      <c r="A221" s="241">
        <f t="shared" si="0"/>
        <v>220</v>
      </c>
      <c r="B221" s="242">
        <f>'14.12.2019_B'!C45</f>
        <v>43820</v>
      </c>
      <c r="C221" s="243">
        <f>'14.12.2019_B'!D45</f>
        <v>2019</v>
      </c>
      <c r="D221" s="242" t="str">
        <f>'14.12.2019_B'!E45</f>
        <v>B</v>
      </c>
      <c r="E221" s="242" t="str">
        <f>'14.12.2019_B'!F45</f>
        <v>C</v>
      </c>
      <c r="F221" s="242" t="str">
        <f>'14.12.2019_B'!G45</f>
        <v>R50/W50</v>
      </c>
      <c r="G221" s="243">
        <f>'14.12.2019_B'!H45</f>
        <v>3</v>
      </c>
      <c r="H221" s="242"/>
      <c r="I221" s="242" t="str">
        <f>'14.12.2019_B'!J45</f>
        <v>90-120</v>
      </c>
      <c r="J221" s="242" t="str">
        <f>'14.12.2019_B'!K45</f>
        <v>N221</v>
      </c>
      <c r="K221" s="244">
        <f>'14.12.2019_B'!P45</f>
        <v>97.866548493289443</v>
      </c>
      <c r="L221" s="244"/>
      <c r="M221" s="244">
        <f>'14.12.2019_B'!T45</f>
        <v>4.1736037259848633</v>
      </c>
      <c r="N221" s="244">
        <f>'14.12.2019_B'!V45</f>
        <v>0.69560062099747721</v>
      </c>
      <c r="O221" s="244">
        <f>'14.12.2019_B'!W45</f>
        <v>4.8692043469823405</v>
      </c>
    </row>
    <row r="222" spans="1:15" x14ac:dyDescent="0.35">
      <c r="A222" s="241">
        <f t="shared" si="0"/>
        <v>221</v>
      </c>
      <c r="B222" s="242">
        <f>'14.12.2019_B'!C46</f>
        <v>43820</v>
      </c>
      <c r="C222" s="243">
        <f>'14.12.2019_B'!D46</f>
        <v>2019</v>
      </c>
      <c r="D222" s="242" t="str">
        <f>'14.12.2019_B'!E46</f>
        <v>B</v>
      </c>
      <c r="E222" s="242" t="str">
        <f>'14.12.2019_B'!F46</f>
        <v>D</v>
      </c>
      <c r="F222" s="242" t="str">
        <f>'14.12.2019_B'!G46</f>
        <v>R50/W50</v>
      </c>
      <c r="G222" s="243">
        <f>'14.12.2019_B'!H46</f>
        <v>3</v>
      </c>
      <c r="H222" s="242"/>
      <c r="I222" s="242" t="str">
        <f>'14.12.2019_B'!J46</f>
        <v>30-60</v>
      </c>
      <c r="J222" s="242" t="str">
        <f>'14.12.2019_B'!K46</f>
        <v>N18</v>
      </c>
      <c r="K222" s="244">
        <f>'14.12.2019_B'!P46</f>
        <v>90.913592473384512</v>
      </c>
      <c r="L222" s="244"/>
      <c r="M222" s="244">
        <f>'14.12.2019_B'!T46</f>
        <v>3.2060355392156858</v>
      </c>
      <c r="N222" s="244">
        <f>'14.12.2019_B'!V46</f>
        <v>2.3083455882352943</v>
      </c>
      <c r="O222" s="244">
        <f>'14.12.2019_B'!W46</f>
        <v>5.5143811274509797</v>
      </c>
    </row>
    <row r="223" spans="1:15" x14ac:dyDescent="0.35">
      <c r="A223" s="241">
        <f t="shared" si="0"/>
        <v>222</v>
      </c>
      <c r="B223" s="242">
        <f>'14.12.2019_B'!C47</f>
        <v>43820</v>
      </c>
      <c r="C223" s="243">
        <f>'14.12.2019_B'!D47</f>
        <v>2019</v>
      </c>
      <c r="D223" s="242" t="str">
        <f>'14.12.2019_B'!E47</f>
        <v>B</v>
      </c>
      <c r="E223" s="242" t="str">
        <f>'14.12.2019_B'!F47</f>
        <v>D</v>
      </c>
      <c r="F223" s="242" t="str">
        <f>'14.12.2019_B'!G47</f>
        <v>R50/W50</v>
      </c>
      <c r="G223" s="243">
        <f>'14.12.2019_B'!H47</f>
        <v>3</v>
      </c>
      <c r="H223" s="242"/>
      <c r="I223" s="242" t="str">
        <f>'14.12.2019_B'!J47</f>
        <v>90-120</v>
      </c>
      <c r="J223" s="242" t="str">
        <f>'14.12.2019_B'!K47</f>
        <v>N22</v>
      </c>
      <c r="K223" s="244">
        <f>'14.12.2019_B'!P47</f>
        <v>96.292109427990056</v>
      </c>
      <c r="L223" s="244"/>
      <c r="M223" s="244">
        <f>'14.12.2019_B'!T47</f>
        <v>4.3868977459497529</v>
      </c>
      <c r="N223" s="244">
        <f>'14.12.2019_B'!V47</f>
        <v>0.11856480394458793</v>
      </c>
      <c r="O223" s="244">
        <f>'14.12.2019_B'!W47</f>
        <v>4.5054625498943413</v>
      </c>
    </row>
    <row r="224" spans="1:15" x14ac:dyDescent="0.35">
      <c r="A224" s="241">
        <f t="shared" si="0"/>
        <v>223</v>
      </c>
      <c r="B224" s="242">
        <f>'14.12.2019_B'!C48</f>
        <v>43820</v>
      </c>
      <c r="C224" s="243">
        <f>'14.12.2019_B'!D48</f>
        <v>2019</v>
      </c>
      <c r="D224" s="242" t="str">
        <f>'14.12.2019_B'!E48</f>
        <v>B</v>
      </c>
      <c r="E224" s="242" t="str">
        <f>'14.12.2019_B'!F48</f>
        <v>D</v>
      </c>
      <c r="F224" s="242" t="str">
        <f>'14.12.2019_B'!G48</f>
        <v>R50/W50</v>
      </c>
      <c r="G224" s="243">
        <f>'14.12.2019_B'!H48</f>
        <v>3</v>
      </c>
      <c r="H224" s="242"/>
      <c r="I224" s="242" t="str">
        <f>'14.12.2019_B'!J48</f>
        <v>0-30</v>
      </c>
      <c r="J224" s="242" t="str">
        <f>'14.12.2019_B'!K48</f>
        <v>N32</v>
      </c>
      <c r="K224" s="244">
        <f>'14.12.2019_B'!P48</f>
        <v>88.948728996122369</v>
      </c>
      <c r="L224" s="244"/>
      <c r="M224" s="244">
        <f>'14.12.2019_B'!T48</f>
        <v>2.9055025429886161</v>
      </c>
      <c r="N224" s="244">
        <f>'14.12.2019_B'!V48</f>
        <v>3.3017074352143374</v>
      </c>
      <c r="O224" s="244">
        <f>'14.12.2019_B'!W48</f>
        <v>6.2072099782029539</v>
      </c>
    </row>
    <row r="225" spans="1:15" x14ac:dyDescent="0.35">
      <c r="A225" s="241">
        <f t="shared" si="0"/>
        <v>224</v>
      </c>
      <c r="B225" s="242">
        <f>'14.12.2019_B'!C49</f>
        <v>43820</v>
      </c>
      <c r="C225" s="243">
        <f>'14.12.2019_B'!D49</f>
        <v>2019</v>
      </c>
      <c r="D225" s="242" t="str">
        <f>'14.12.2019_B'!E49</f>
        <v>B</v>
      </c>
      <c r="E225" s="242" t="str">
        <f>'14.12.2019_B'!F49</f>
        <v>D</v>
      </c>
      <c r="F225" s="242" t="str">
        <f>'14.12.2019_B'!G49</f>
        <v>R50/W50</v>
      </c>
      <c r="G225" s="243">
        <f>'14.12.2019_B'!H49</f>
        <v>3</v>
      </c>
      <c r="H225" s="242"/>
      <c r="I225" s="242" t="str">
        <f>'14.12.2019_B'!J49</f>
        <v>60-90</v>
      </c>
      <c r="J225" s="242" t="str">
        <f>'14.12.2019_B'!K49</f>
        <v>N45</v>
      </c>
      <c r="K225" s="244">
        <f>'14.12.2019_B'!P49</f>
        <v>94.344621055056436</v>
      </c>
      <c r="L225" s="244"/>
      <c r="M225" s="244">
        <f>'14.12.2019_B'!T49</f>
        <v>15.242644365767305</v>
      </c>
      <c r="N225" s="244">
        <f>'14.12.2019_B'!V49</f>
        <v>1.3413527041875228</v>
      </c>
      <c r="O225" s="244">
        <f>'14.12.2019_B'!W49</f>
        <v>16.583997069954826</v>
      </c>
    </row>
    <row r="226" spans="1:15" x14ac:dyDescent="0.35">
      <c r="A226" s="241">
        <f t="shared" si="0"/>
        <v>225</v>
      </c>
      <c r="B226" s="242">
        <f>'14.12.2019_B'!C50</f>
        <v>43820</v>
      </c>
      <c r="C226" s="243">
        <f>'14.12.2019_B'!D50</f>
        <v>2019</v>
      </c>
      <c r="D226" s="242" t="str">
        <f>'14.12.2019_B'!E50</f>
        <v>B</v>
      </c>
      <c r="E226" s="242" t="str">
        <f>'14.12.2019_B'!F50</f>
        <v>6</v>
      </c>
      <c r="F226" s="242" t="str">
        <f>'14.12.2019_B'!G50</f>
        <v>R25/W75</v>
      </c>
      <c r="G226" s="243">
        <f>'14.12.2019_B'!H50</f>
        <v>4</v>
      </c>
      <c r="H226" s="242"/>
      <c r="I226" s="242" t="str">
        <f>'14.12.2019_B'!J50</f>
        <v>60-90</v>
      </c>
      <c r="J226" s="242" t="str">
        <f>'14.12.2019_B'!K50</f>
        <v>N29</v>
      </c>
      <c r="K226" s="244">
        <f>'14.12.2019_B'!P50</f>
        <v>93.016599885518033</v>
      </c>
      <c r="L226" s="244"/>
      <c r="M226" s="244">
        <f>'14.12.2019_B'!T50</f>
        <v>7.7081261538461554</v>
      </c>
      <c r="N226" s="244">
        <f>'14.12.2019_B'!V50</f>
        <v>0.8702723076923079</v>
      </c>
      <c r="O226" s="244">
        <f>'14.12.2019_B'!W50</f>
        <v>8.5783984615384625</v>
      </c>
    </row>
    <row r="227" spans="1:15" x14ac:dyDescent="0.35">
      <c r="A227" s="241">
        <f t="shared" si="0"/>
        <v>226</v>
      </c>
      <c r="B227" s="242">
        <f>'14.12.2019_B'!C51</f>
        <v>43820</v>
      </c>
      <c r="C227" s="243">
        <f>'14.12.2019_B'!D51</f>
        <v>2019</v>
      </c>
      <c r="D227" s="242" t="str">
        <f>'14.12.2019_B'!E51</f>
        <v>B</v>
      </c>
      <c r="E227" s="242" t="str">
        <f>'14.12.2019_B'!F51</f>
        <v>6</v>
      </c>
      <c r="F227" s="242" t="str">
        <f>'14.12.2019_B'!G51</f>
        <v>R25/W75</v>
      </c>
      <c r="G227" s="243">
        <f>'14.12.2019_B'!H51</f>
        <v>4</v>
      </c>
      <c r="H227" s="242"/>
      <c r="I227" s="242" t="str">
        <f>'14.12.2019_B'!J51</f>
        <v>0-30</v>
      </c>
      <c r="J227" s="242" t="str">
        <f>'14.12.2019_B'!K51</f>
        <v>N34</v>
      </c>
      <c r="K227" s="244">
        <f>'14.12.2019_B'!P51</f>
        <v>87.530280309147543</v>
      </c>
      <c r="L227" s="244"/>
      <c r="M227" s="244">
        <f>'14.12.2019_B'!T51</f>
        <v>4.1830696494464936</v>
      </c>
      <c r="N227" s="244">
        <f>'14.12.2019_B'!V51</f>
        <v>3.7782564575645754</v>
      </c>
      <c r="O227" s="244">
        <f>'14.12.2019_B'!W51</f>
        <v>7.961326107011069</v>
      </c>
    </row>
    <row r="228" spans="1:15" x14ac:dyDescent="0.35">
      <c r="A228" s="241">
        <f t="shared" si="0"/>
        <v>227</v>
      </c>
      <c r="B228" s="242">
        <f>'14.12.2019_B'!C52</f>
        <v>43820</v>
      </c>
      <c r="C228" s="243">
        <f>'14.12.2019_B'!D52</f>
        <v>2019</v>
      </c>
      <c r="D228" s="242" t="str">
        <f>'14.12.2019_B'!E52</f>
        <v>B</v>
      </c>
      <c r="E228" s="242" t="str">
        <f>'14.12.2019_B'!F52</f>
        <v>6</v>
      </c>
      <c r="F228" s="242" t="str">
        <f>'14.12.2019_B'!G52</f>
        <v>R25/W75</v>
      </c>
      <c r="G228" s="243">
        <f>'14.12.2019_B'!H52</f>
        <v>4</v>
      </c>
      <c r="H228" s="242"/>
      <c r="I228" s="242" t="str">
        <f>'14.12.2019_B'!J52</f>
        <v>30-60</v>
      </c>
      <c r="J228" s="242" t="str">
        <f>'14.12.2019_B'!K52</f>
        <v>N68</v>
      </c>
      <c r="K228" s="244">
        <f>'14.12.2019_B'!P52</f>
        <v>89.985052316890872</v>
      </c>
      <c r="L228" s="244"/>
      <c r="M228" s="244">
        <f>'14.12.2019_B'!T52</f>
        <v>4.0309011627906983</v>
      </c>
      <c r="N228" s="244">
        <f>'14.12.2019_B'!V52</f>
        <v>2.8606395348837217</v>
      </c>
      <c r="O228" s="244">
        <f>'14.12.2019_B'!W52</f>
        <v>6.8915406976744205</v>
      </c>
    </row>
    <row r="229" spans="1:15" x14ac:dyDescent="0.35">
      <c r="A229" s="241">
        <f t="shared" si="0"/>
        <v>228</v>
      </c>
      <c r="B229" s="242">
        <f>'14.12.2019_B'!C53</f>
        <v>43820</v>
      </c>
      <c r="C229" s="243">
        <f>'14.12.2019_B'!D53</f>
        <v>2019</v>
      </c>
      <c r="D229" s="242" t="str">
        <f>'14.12.2019_B'!E53</f>
        <v>B</v>
      </c>
      <c r="E229" s="242" t="str">
        <f>'14.12.2019_B'!F53</f>
        <v>6</v>
      </c>
      <c r="F229" s="242" t="str">
        <f>'14.12.2019_B'!G53</f>
        <v>R25/W75</v>
      </c>
      <c r="G229" s="243">
        <f>'14.12.2019_B'!H53</f>
        <v>4</v>
      </c>
      <c r="H229" s="242"/>
      <c r="I229" s="242" t="str">
        <f>'14.12.2019_B'!J53</f>
        <v>90-120</v>
      </c>
      <c r="J229" s="242" t="str">
        <f>'14.12.2019_B'!K53</f>
        <v>N316</v>
      </c>
      <c r="K229" s="244">
        <f>'14.12.2019_B'!P53</f>
        <v>94.824479204209624</v>
      </c>
      <c r="L229" s="244"/>
      <c r="M229" s="244">
        <f>'14.12.2019_B'!T53</f>
        <v>5.9337212086659052</v>
      </c>
      <c r="N229" s="244">
        <f>'14.12.2019_B'!V53</f>
        <v>3.7539868871151647</v>
      </c>
      <c r="O229" s="244">
        <f>'14.12.2019_B'!W53</f>
        <v>9.6877080957810691</v>
      </c>
    </row>
    <row r="230" spans="1:15" x14ac:dyDescent="0.35">
      <c r="A230" s="241">
        <f t="shared" si="0"/>
        <v>229</v>
      </c>
      <c r="B230" s="242">
        <f>'14.12.2019_B'!C54</f>
        <v>43820</v>
      </c>
      <c r="C230" s="243">
        <f>'14.12.2019_B'!D54</f>
        <v>2019</v>
      </c>
      <c r="D230" s="242" t="str">
        <f>'14.12.2019_B'!E54</f>
        <v>B</v>
      </c>
      <c r="E230" s="242" t="str">
        <f>'14.12.2019_B'!F54</f>
        <v>B</v>
      </c>
      <c r="F230" s="242" t="str">
        <f>'14.12.2019_B'!G54</f>
        <v>R25/W75</v>
      </c>
      <c r="G230" s="243">
        <f>'14.12.2019_B'!H54</f>
        <v>4</v>
      </c>
      <c r="H230" s="242"/>
      <c r="I230" s="242" t="str">
        <f>'14.12.2019_B'!J54</f>
        <v>60-90</v>
      </c>
      <c r="J230" s="242" t="str">
        <f>'14.12.2019_B'!K54</f>
        <v>N224</v>
      </c>
      <c r="K230" s="244">
        <f>'14.12.2019_B'!P54</f>
        <v>93.951152704861897</v>
      </c>
      <c r="L230" s="244"/>
      <c r="M230" s="244">
        <f>'14.12.2019_B'!T54</f>
        <v>5.2735331632653066</v>
      </c>
      <c r="N230" s="244">
        <f>'14.12.2019_B'!V54</f>
        <v>1.103762755102041</v>
      </c>
      <c r="O230" s="244">
        <f>'14.12.2019_B'!W54</f>
        <v>6.3772959183673477</v>
      </c>
    </row>
    <row r="231" spans="1:15" x14ac:dyDescent="0.35">
      <c r="A231" s="241">
        <f t="shared" si="0"/>
        <v>230</v>
      </c>
      <c r="B231" s="242">
        <f>'14.12.2019_B'!C55</f>
        <v>43820</v>
      </c>
      <c r="C231" s="243">
        <f>'14.12.2019_B'!D55</f>
        <v>2019</v>
      </c>
      <c r="D231" s="242" t="str">
        <f>'14.12.2019_B'!E55</f>
        <v>B</v>
      </c>
      <c r="E231" s="242" t="str">
        <f>'14.12.2019_B'!F55</f>
        <v>B</v>
      </c>
      <c r="F231" s="242" t="str">
        <f>'14.12.2019_B'!G55</f>
        <v>R25/W75</v>
      </c>
      <c r="G231" s="243">
        <f>'14.12.2019_B'!H55</f>
        <v>4</v>
      </c>
      <c r="H231" s="242"/>
      <c r="I231" s="242" t="str">
        <f>'14.12.2019_B'!J55</f>
        <v>0-30</v>
      </c>
      <c r="J231" s="242" t="str">
        <f>'14.12.2019_B'!K55</f>
        <v>N269</v>
      </c>
      <c r="K231" s="244">
        <f>'14.12.2019_B'!P55</f>
        <v>89.958592132505174</v>
      </c>
      <c r="L231" s="244"/>
      <c r="M231" s="244">
        <f>'14.12.2019_B'!T55</f>
        <v>3.252013808975835</v>
      </c>
      <c r="N231" s="244">
        <f>'14.12.2019_B'!V55</f>
        <v>5.5934637514384358</v>
      </c>
      <c r="O231" s="244">
        <f>'14.12.2019_B'!W55</f>
        <v>8.8454775604142704</v>
      </c>
    </row>
    <row r="232" spans="1:15" x14ac:dyDescent="0.35">
      <c r="A232" s="241">
        <f t="shared" si="0"/>
        <v>231</v>
      </c>
      <c r="B232" s="242">
        <f>'14.12.2019_B'!C56</f>
        <v>43820</v>
      </c>
      <c r="C232" s="243">
        <f>'14.12.2019_B'!D56</f>
        <v>2019</v>
      </c>
      <c r="D232" s="242" t="str">
        <f>'14.12.2019_B'!E56</f>
        <v>B</v>
      </c>
      <c r="E232" s="242" t="str">
        <f>'14.12.2019_B'!F56</f>
        <v>B</v>
      </c>
      <c r="F232" s="242" t="str">
        <f>'14.12.2019_B'!G56</f>
        <v>R25/W75</v>
      </c>
      <c r="G232" s="243">
        <f>'14.12.2019_B'!H56</f>
        <v>4</v>
      </c>
      <c r="H232" s="242"/>
      <c r="I232" s="242" t="str">
        <f>'14.12.2019_B'!J56</f>
        <v>90-120</v>
      </c>
      <c r="J232" s="242" t="str">
        <f>'14.12.2019_B'!K56</f>
        <v>N276</v>
      </c>
      <c r="K232" s="244">
        <f>'14.12.2019_B'!P56</f>
        <v>92.611570247933884</v>
      </c>
      <c r="L232" s="244"/>
      <c r="M232" s="244">
        <f>'14.12.2019_B'!T56</f>
        <v>7.8791040514010362</v>
      </c>
      <c r="N232" s="244">
        <f>'14.12.2019_B'!V56</f>
        <v>3.1266285918258077</v>
      </c>
      <c r="O232" s="244">
        <f>'14.12.2019_B'!W56</f>
        <v>11.005732643226844</v>
      </c>
    </row>
    <row r="233" spans="1:15" x14ac:dyDescent="0.35">
      <c r="A233" s="241">
        <f t="shared" si="0"/>
        <v>232</v>
      </c>
      <c r="B233" s="242">
        <f>'14.12.2019_B'!C57</f>
        <v>43820</v>
      </c>
      <c r="C233" s="243">
        <f>'14.12.2019_B'!D57</f>
        <v>2019</v>
      </c>
      <c r="D233" s="242" t="str">
        <f>'14.12.2019_B'!E57</f>
        <v>B</v>
      </c>
      <c r="E233" s="242" t="str">
        <f>'14.12.2019_B'!F57</f>
        <v>B</v>
      </c>
      <c r="F233" s="242" t="str">
        <f>'14.12.2019_B'!G57</f>
        <v>R25/W75</v>
      </c>
      <c r="G233" s="243">
        <f>'14.12.2019_B'!H57</f>
        <v>4</v>
      </c>
      <c r="H233" s="242"/>
      <c r="I233" s="242" t="str">
        <f>'14.12.2019_B'!J57</f>
        <v>30-60</v>
      </c>
      <c r="J233" s="242" t="str">
        <f>'14.12.2019_B'!K57</f>
        <v>N279</v>
      </c>
      <c r="K233" s="244">
        <f>'14.12.2019_B'!P57</f>
        <v>91.370143149284246</v>
      </c>
      <c r="L233" s="244"/>
      <c r="M233" s="244">
        <f>'14.12.2019_B'!T57</f>
        <v>2.6748914503133392</v>
      </c>
      <c r="N233" s="244">
        <f>'14.12.2019_B'!V57</f>
        <v>4.8402797672336622</v>
      </c>
      <c r="O233" s="244">
        <f>'14.12.2019_B'!W57</f>
        <v>7.5151712175470013</v>
      </c>
    </row>
    <row r="234" spans="1:15" x14ac:dyDescent="0.35">
      <c r="A234" s="241">
        <f t="shared" si="0"/>
        <v>233</v>
      </c>
      <c r="B234" s="242">
        <f>'14.12.2019_B'!C58</f>
        <v>43820</v>
      </c>
      <c r="C234" s="243">
        <f>'14.12.2019_B'!D58</f>
        <v>2019</v>
      </c>
      <c r="D234" s="242" t="str">
        <f>'14.12.2019_B'!E58</f>
        <v>B</v>
      </c>
      <c r="E234" s="242" t="str">
        <f>'14.12.2019_B'!F58</f>
        <v>C</v>
      </c>
      <c r="F234" s="242" t="str">
        <f>'14.12.2019_B'!G58</f>
        <v>R25/W75</v>
      </c>
      <c r="G234" s="243">
        <f>'14.12.2019_B'!H58</f>
        <v>4</v>
      </c>
      <c r="H234" s="242"/>
      <c r="I234" s="242" t="str">
        <f>'14.12.2019_B'!J58</f>
        <v>60-90</v>
      </c>
      <c r="J234" s="242" t="str">
        <f>'14.12.2019_B'!K58</f>
        <v>N47</v>
      </c>
      <c r="K234" s="244">
        <f>'14.12.2019_B'!P58</f>
        <v>92.817213374116648</v>
      </c>
      <c r="L234" s="244"/>
      <c r="M234" s="244">
        <f>'14.12.2019_B'!T58</f>
        <v>10.972574999999999</v>
      </c>
      <c r="N234" s="244">
        <f>'14.12.2019_B'!V58</f>
        <v>1.3715718749999999</v>
      </c>
      <c r="O234" s="244">
        <f>'14.12.2019_B'!W58</f>
        <v>12.344146875</v>
      </c>
    </row>
    <row r="235" spans="1:15" x14ac:dyDescent="0.35">
      <c r="A235" s="241">
        <f t="shared" si="0"/>
        <v>234</v>
      </c>
      <c r="B235" s="242">
        <f>'14.12.2019_B'!C59</f>
        <v>43820</v>
      </c>
      <c r="C235" s="243">
        <f>'14.12.2019_B'!D59</f>
        <v>2019</v>
      </c>
      <c r="D235" s="242" t="str">
        <f>'14.12.2019_B'!E59</f>
        <v>B</v>
      </c>
      <c r="E235" s="242" t="str">
        <f>'14.12.2019_B'!F59</f>
        <v>C</v>
      </c>
      <c r="F235" s="242" t="str">
        <f>'14.12.2019_B'!G59</f>
        <v>R25/W75</v>
      </c>
      <c r="G235" s="243">
        <f>'14.12.2019_B'!H59</f>
        <v>4</v>
      </c>
      <c r="H235" s="242"/>
      <c r="I235" s="242" t="str">
        <f>'14.12.2019_B'!J59</f>
        <v>0-30</v>
      </c>
      <c r="J235" s="242" t="str">
        <f>'14.12.2019_B'!K59</f>
        <v>N54</v>
      </c>
      <c r="K235" s="244">
        <f>'14.12.2019_B'!P59</f>
        <v>89.57692307692308</v>
      </c>
      <c r="L235" s="244"/>
      <c r="M235" s="244">
        <f>'14.12.2019_B'!T59</f>
        <v>1.7007449549162732</v>
      </c>
      <c r="N235" s="244">
        <f>'14.12.2019_B'!V59</f>
        <v>3.4014899098325464</v>
      </c>
      <c r="O235" s="244">
        <f>'14.12.2019_B'!W59</f>
        <v>5.1022348647488194</v>
      </c>
    </row>
    <row r="236" spans="1:15" x14ac:dyDescent="0.35">
      <c r="A236" s="241">
        <f t="shared" si="0"/>
        <v>235</v>
      </c>
      <c r="B236" s="242">
        <f>'14.12.2019_B'!C60</f>
        <v>43820</v>
      </c>
      <c r="C236" s="243">
        <f>'14.12.2019_B'!D60</f>
        <v>2019</v>
      </c>
      <c r="D236" s="242" t="str">
        <f>'14.12.2019_B'!E60</f>
        <v>B</v>
      </c>
      <c r="E236" s="242" t="str">
        <f>'14.12.2019_B'!F60</f>
        <v>C</v>
      </c>
      <c r="F236" s="242" t="str">
        <f>'14.12.2019_B'!G60</f>
        <v>R25/W75</v>
      </c>
      <c r="G236" s="243">
        <f>'14.12.2019_B'!H60</f>
        <v>4</v>
      </c>
      <c r="H236" s="242"/>
      <c r="I236" s="242" t="str">
        <f>'14.12.2019_B'!J60</f>
        <v>30-60</v>
      </c>
      <c r="J236" s="242" t="str">
        <f>'14.12.2019_B'!K60</f>
        <v>N72</v>
      </c>
      <c r="K236" s="244">
        <f>'14.12.2019_B'!P60</f>
        <v>91.250979367981188</v>
      </c>
      <c r="L236" s="244"/>
      <c r="M236" s="244">
        <f>'14.12.2019_B'!T60</f>
        <v>10.84607541499714</v>
      </c>
      <c r="N236" s="244">
        <f>'14.12.2019_B'!V60</f>
        <v>2.2968159702346878</v>
      </c>
      <c r="O236" s="244">
        <f>'14.12.2019_B'!W60</f>
        <v>13.142891385231827</v>
      </c>
    </row>
    <row r="237" spans="1:15" x14ac:dyDescent="0.35">
      <c r="A237" s="241">
        <f t="shared" si="0"/>
        <v>236</v>
      </c>
      <c r="B237" s="242">
        <f>'14.12.2019_B'!C61</f>
        <v>43820</v>
      </c>
      <c r="C237" s="243">
        <f>'14.12.2019_B'!D61</f>
        <v>2019</v>
      </c>
      <c r="D237" s="242" t="str">
        <f>'14.12.2019_B'!E61</f>
        <v>B</v>
      </c>
      <c r="E237" s="242" t="str">
        <f>'14.12.2019_B'!F61</f>
        <v>C</v>
      </c>
      <c r="F237" s="242" t="str">
        <f>'14.12.2019_B'!G61</f>
        <v>R25/W75</v>
      </c>
      <c r="G237" s="243">
        <f>'14.12.2019_B'!H61</f>
        <v>4</v>
      </c>
      <c r="H237" s="242"/>
      <c r="I237" s="242" t="str">
        <f>'14.12.2019_B'!J61</f>
        <v>90-120</v>
      </c>
      <c r="J237" s="242" t="str">
        <f>'14.12.2019_B'!K61</f>
        <v>N285</v>
      </c>
      <c r="K237" s="244">
        <f>'14.12.2019_B'!P61</f>
        <v>95.270106098647446</v>
      </c>
      <c r="L237" s="244"/>
      <c r="M237" s="244">
        <f>'14.12.2019_B'!T61</f>
        <v>5.173735654169854</v>
      </c>
      <c r="N237" s="244">
        <f>'14.12.2019_B'!V61</f>
        <v>3.7299024483550118</v>
      </c>
      <c r="O237" s="244">
        <f>'14.12.2019_B'!W61</f>
        <v>8.9036381025248659</v>
      </c>
    </row>
    <row r="238" spans="1:15" x14ac:dyDescent="0.35">
      <c r="A238" s="241">
        <f t="shared" si="0"/>
        <v>237</v>
      </c>
      <c r="B238" s="242">
        <f>'14.12.2019_B'!C62</f>
        <v>43820</v>
      </c>
      <c r="C238" s="243">
        <f>'14.12.2019_B'!D62</f>
        <v>2019</v>
      </c>
      <c r="D238" s="242" t="str">
        <f>'14.12.2019_B'!E62</f>
        <v>B</v>
      </c>
      <c r="E238" s="242" t="str">
        <f>'14.12.2019_B'!F62</f>
        <v>D</v>
      </c>
      <c r="F238" s="242" t="str">
        <f>'14.12.2019_B'!G62</f>
        <v>R25/W75</v>
      </c>
      <c r="G238" s="243">
        <f>'14.12.2019_B'!H62</f>
        <v>4</v>
      </c>
      <c r="H238" s="242"/>
      <c r="I238" s="242" t="str">
        <f>'14.12.2019_B'!J62</f>
        <v>30-60</v>
      </c>
      <c r="J238" s="242" t="str">
        <f>'14.12.2019_B'!K62</f>
        <v>N9</v>
      </c>
      <c r="K238" s="244">
        <f>'14.12.2019_B'!P62</f>
        <v>90.488656195462482</v>
      </c>
      <c r="L238" s="244"/>
      <c r="M238" s="244">
        <f>'14.12.2019_B'!T62</f>
        <v>9.9372324011571855</v>
      </c>
      <c r="N238" s="244">
        <f>'14.12.2019_B'!V62</f>
        <v>1.5486595949855351</v>
      </c>
      <c r="O238" s="244">
        <f>'14.12.2019_B'!W62</f>
        <v>11.485891996142721</v>
      </c>
    </row>
    <row r="239" spans="1:15" x14ac:dyDescent="0.35">
      <c r="A239" s="241">
        <f t="shared" si="0"/>
        <v>238</v>
      </c>
      <c r="B239" s="242">
        <f>'14.12.2019_B'!C63</f>
        <v>43820</v>
      </c>
      <c r="C239" s="243">
        <f>'14.12.2019_B'!D63</f>
        <v>2019</v>
      </c>
      <c r="D239" s="242" t="str">
        <f>'14.12.2019_B'!E63</f>
        <v>B</v>
      </c>
      <c r="E239" s="242" t="str">
        <f>'14.12.2019_B'!F63</f>
        <v>D</v>
      </c>
      <c r="F239" s="242" t="str">
        <f>'14.12.2019_B'!G63</f>
        <v>R25/W75</v>
      </c>
      <c r="G239" s="243">
        <f>'14.12.2019_B'!H63</f>
        <v>4</v>
      </c>
      <c r="H239" s="242"/>
      <c r="I239" s="242" t="str">
        <f>'14.12.2019_B'!J63</f>
        <v>0-30</v>
      </c>
      <c r="J239" s="242" t="str">
        <f>'14.12.2019_B'!K63</f>
        <v>N23</v>
      </c>
      <c r="K239" s="244">
        <f>'14.12.2019_B'!P63</f>
        <v>88.545753702063024</v>
      </c>
      <c r="L239" s="244"/>
      <c r="M239" s="244">
        <f>'14.12.2019_B'!T63</f>
        <v>1.9931121355060033</v>
      </c>
      <c r="N239" s="244">
        <f>'14.12.2019_B'!V63</f>
        <v>1.9931121355060033</v>
      </c>
      <c r="O239" s="244">
        <f>'14.12.2019_B'!W63</f>
        <v>3.9862242710120066</v>
      </c>
    </row>
    <row r="240" spans="1:15" x14ac:dyDescent="0.35">
      <c r="A240" s="241">
        <f t="shared" si="0"/>
        <v>239</v>
      </c>
      <c r="B240" s="242">
        <f>'14.12.2019_B'!C64</f>
        <v>43820</v>
      </c>
      <c r="C240" s="243">
        <f>'14.12.2019_B'!D64</f>
        <v>2019</v>
      </c>
      <c r="D240" s="242" t="str">
        <f>'14.12.2019_B'!E64</f>
        <v>B</v>
      </c>
      <c r="E240" s="242" t="str">
        <f>'14.12.2019_B'!F64</f>
        <v>D</v>
      </c>
      <c r="F240" s="242" t="str">
        <f>'14.12.2019_B'!G64</f>
        <v>R25/W75</v>
      </c>
      <c r="G240" s="243">
        <f>'14.12.2019_B'!H64</f>
        <v>4</v>
      </c>
      <c r="H240" s="242"/>
      <c r="I240" s="242" t="str">
        <f>'14.12.2019_B'!J64</f>
        <v>90-120</v>
      </c>
      <c r="J240" s="242" t="str">
        <f>'14.12.2019_B'!K64</f>
        <v>N33</v>
      </c>
      <c r="K240" s="244">
        <f>'14.12.2019_B'!P64</f>
        <v>96.819312059676747</v>
      </c>
      <c r="L240" s="244"/>
      <c r="M240" s="244">
        <f>'14.12.2019_B'!T64</f>
        <v>2.2358089887640453</v>
      </c>
      <c r="N240" s="244">
        <f>'14.12.2019_B'!V64</f>
        <v>1.2944157303370787</v>
      </c>
      <c r="O240" s="244">
        <f>'14.12.2019_B'!W64</f>
        <v>3.530224719101124</v>
      </c>
    </row>
    <row r="241" spans="1:15" x14ac:dyDescent="0.35">
      <c r="A241" s="241">
        <f t="shared" si="0"/>
        <v>240</v>
      </c>
      <c r="B241" s="242">
        <f>'14.12.2019_B'!C65</f>
        <v>43820</v>
      </c>
      <c r="C241" s="243">
        <f>'14.12.2019_B'!D65</f>
        <v>2019</v>
      </c>
      <c r="D241" s="242" t="str">
        <f>'14.12.2019_B'!E65</f>
        <v>B</v>
      </c>
      <c r="E241" s="242" t="str">
        <f>'14.12.2019_B'!F65</f>
        <v>D</v>
      </c>
      <c r="F241" s="242" t="str">
        <f>'14.12.2019_B'!G65</f>
        <v>R25/W75</v>
      </c>
      <c r="G241" s="243">
        <f>'14.12.2019_B'!H65</f>
        <v>4</v>
      </c>
      <c r="H241" s="242"/>
      <c r="I241" s="242" t="str">
        <f>'14.12.2019_B'!J65</f>
        <v>60-90</v>
      </c>
      <c r="J241" s="242" t="str">
        <f>'14.12.2019_B'!K65</f>
        <v>N216</v>
      </c>
      <c r="K241" s="244">
        <f>'14.12.2019_B'!P65</f>
        <v>94.008539231469157</v>
      </c>
      <c r="L241" s="244"/>
      <c r="M241" s="244">
        <f>'14.12.2019_B'!T65</f>
        <v>16.787702144293061</v>
      </c>
      <c r="N241" s="244">
        <f>'14.12.2019_B'!V65</f>
        <v>0.73522783113692225</v>
      </c>
      <c r="O241" s="244">
        <f>'14.12.2019_B'!W65</f>
        <v>17.522929975429982</v>
      </c>
    </row>
    <row r="242" spans="1:15" x14ac:dyDescent="0.35">
      <c r="A242" s="241">
        <f t="shared" si="0"/>
        <v>241</v>
      </c>
      <c r="B242" s="242">
        <f>'14.12.2019_B'!C66</f>
        <v>43820</v>
      </c>
      <c r="C242" s="243">
        <f>'14.12.2019_B'!D66</f>
        <v>2019</v>
      </c>
      <c r="D242" s="242" t="str">
        <f>'14.12.2019_B'!E66</f>
        <v>B</v>
      </c>
      <c r="E242" s="242" t="str">
        <f>'14.12.2019_B'!F66</f>
        <v>5</v>
      </c>
      <c r="F242" s="242" t="str">
        <f>'14.12.2019_B'!G66</f>
        <v>W100</v>
      </c>
      <c r="G242" s="243">
        <f>'14.12.2019_B'!H66</f>
        <v>5</v>
      </c>
      <c r="H242" s="242"/>
      <c r="I242" s="242" t="str">
        <f>'14.12.2019_B'!J66</f>
        <v>90-120</v>
      </c>
      <c r="J242" s="242" t="str">
        <f>'14.12.2019_B'!K66</f>
        <v>N220</v>
      </c>
      <c r="K242" s="244">
        <f>'14.12.2019_B'!P66</f>
        <v>91.960352422907491</v>
      </c>
      <c r="L242" s="244"/>
      <c r="M242" s="244">
        <f>'14.12.2019_B'!T66</f>
        <v>8.9651317365269474</v>
      </c>
      <c r="N242" s="244">
        <f>'14.12.2019_B'!V66</f>
        <v>2.3991197604790422</v>
      </c>
      <c r="O242" s="244">
        <f>'14.12.2019_B'!W66</f>
        <v>11.36425149700599</v>
      </c>
    </row>
    <row r="243" spans="1:15" x14ac:dyDescent="0.35">
      <c r="A243" s="241">
        <f t="shared" ref="A243:A306" si="1">A242+1</f>
        <v>242</v>
      </c>
      <c r="B243" s="242">
        <f>'14.12.2019_B'!C67</f>
        <v>43820</v>
      </c>
      <c r="C243" s="243">
        <f>'14.12.2019_B'!D67</f>
        <v>2019</v>
      </c>
      <c r="D243" s="242" t="str">
        <f>'14.12.2019_B'!E67</f>
        <v>B</v>
      </c>
      <c r="E243" s="242" t="str">
        <f>'14.12.2019_B'!F67</f>
        <v>5</v>
      </c>
      <c r="F243" s="242" t="str">
        <f>'14.12.2019_B'!G67</f>
        <v>W100</v>
      </c>
      <c r="G243" s="243">
        <f>'14.12.2019_B'!H67</f>
        <v>5</v>
      </c>
      <c r="H243" s="242"/>
      <c r="I243" s="242" t="str">
        <f>'14.12.2019_B'!J67</f>
        <v>30-60</v>
      </c>
      <c r="J243" s="242" t="str">
        <f>'14.12.2019_B'!K67</f>
        <v>N226</v>
      </c>
      <c r="K243" s="244">
        <f>'14.12.2019_B'!P67</f>
        <v>89.968787931333452</v>
      </c>
      <c r="L243" s="244"/>
      <c r="M243" s="244">
        <f>'14.12.2019_B'!T67</f>
        <v>12.485828274067647</v>
      </c>
      <c r="N243" s="244">
        <f>'14.12.2019_B'!V67</f>
        <v>3.2515177797051162</v>
      </c>
      <c r="O243" s="244">
        <f>'14.12.2019_B'!W67</f>
        <v>15.737346053772763</v>
      </c>
    </row>
    <row r="244" spans="1:15" x14ac:dyDescent="0.35">
      <c r="A244" s="241">
        <f t="shared" si="1"/>
        <v>243</v>
      </c>
      <c r="B244" s="242">
        <f>'14.12.2019_B'!C68</f>
        <v>43820</v>
      </c>
      <c r="C244" s="243">
        <f>'14.12.2019_B'!D68</f>
        <v>2019</v>
      </c>
      <c r="D244" s="242" t="str">
        <f>'14.12.2019_B'!E68</f>
        <v>B</v>
      </c>
      <c r="E244" s="242" t="str">
        <f>'14.12.2019_B'!F68</f>
        <v>5</v>
      </c>
      <c r="F244" s="242" t="str">
        <f>'14.12.2019_B'!G68</f>
        <v>W100</v>
      </c>
      <c r="G244" s="243">
        <f>'14.12.2019_B'!H68</f>
        <v>5</v>
      </c>
      <c r="H244" s="242"/>
      <c r="I244" s="242" t="str">
        <f>'14.12.2019_B'!J68</f>
        <v>60-90</v>
      </c>
      <c r="J244" s="242" t="str">
        <f>'14.12.2019_B'!K68</f>
        <v>N250</v>
      </c>
      <c r="K244" s="244">
        <f>'14.12.2019_B'!P68</f>
        <v>93.09398582209009</v>
      </c>
      <c r="L244" s="244"/>
      <c r="M244" s="244">
        <f>'14.12.2019_B'!T68</f>
        <v>16.14390198968313</v>
      </c>
      <c r="N244" s="244">
        <f>'14.12.2019_B'!V68</f>
        <v>0.74510316875460592</v>
      </c>
      <c r="O244" s="244">
        <f>'14.12.2019_B'!W68</f>
        <v>16.889005158437737</v>
      </c>
    </row>
    <row r="245" spans="1:15" x14ac:dyDescent="0.35">
      <c r="A245" s="241">
        <f t="shared" si="1"/>
        <v>244</v>
      </c>
      <c r="B245" s="242">
        <f>'14.12.2019_B'!C69</f>
        <v>43820</v>
      </c>
      <c r="C245" s="243">
        <f>'14.12.2019_B'!D69</f>
        <v>2019</v>
      </c>
      <c r="D245" s="242" t="str">
        <f>'14.12.2019_B'!E69</f>
        <v>B</v>
      </c>
      <c r="E245" s="242" t="str">
        <f>'14.12.2019_B'!F69</f>
        <v>5</v>
      </c>
      <c r="F245" s="242" t="str">
        <f>'14.12.2019_B'!G69</f>
        <v>W100</v>
      </c>
      <c r="G245" s="243">
        <f>'14.12.2019_B'!H69</f>
        <v>5</v>
      </c>
      <c r="H245" s="242"/>
      <c r="I245" s="242" t="str">
        <f>'14.12.2019_B'!J69</f>
        <v>0-30</v>
      </c>
      <c r="J245" s="242" t="str">
        <f>'14.12.2019_B'!K69</f>
        <v>N264</v>
      </c>
      <c r="K245" s="244">
        <f>'14.12.2019_B'!P69</f>
        <v>87.515071796558146</v>
      </c>
      <c r="L245" s="244"/>
      <c r="M245" s="244">
        <f>'14.12.2019_B'!T69</f>
        <v>4.723915017535071</v>
      </c>
      <c r="N245" s="244">
        <f>'14.12.2019_B'!V69</f>
        <v>5.938636022044089</v>
      </c>
      <c r="O245" s="244">
        <f>'14.12.2019_B'!W69</f>
        <v>10.66255103957916</v>
      </c>
    </row>
    <row r="246" spans="1:15" x14ac:dyDescent="0.35">
      <c r="A246" s="241">
        <f t="shared" si="1"/>
        <v>245</v>
      </c>
      <c r="B246" s="242">
        <f>'14.12.2019_B'!C70</f>
        <v>43820</v>
      </c>
      <c r="C246" s="243">
        <f>'14.12.2019_B'!D70</f>
        <v>2019</v>
      </c>
      <c r="D246" s="242" t="str">
        <f>'14.12.2019_B'!E70</f>
        <v>B</v>
      </c>
      <c r="E246" s="242" t="str">
        <f>'14.12.2019_B'!F70</f>
        <v>B</v>
      </c>
      <c r="F246" s="242" t="str">
        <f>'14.12.2019_B'!G70</f>
        <v>W100</v>
      </c>
      <c r="G246" s="243">
        <f>'14.12.2019_B'!H70</f>
        <v>5</v>
      </c>
      <c r="H246" s="242"/>
      <c r="I246" s="242" t="str">
        <f>'14.12.2019_B'!J70</f>
        <v>90-120</v>
      </c>
      <c r="J246" s="242" t="str">
        <f>'14.12.2019_B'!K70</f>
        <v>N19</v>
      </c>
      <c r="K246" s="244">
        <f>'14.12.2019_B'!P70</f>
        <v>91.129032258064512</v>
      </c>
      <c r="L246" s="244"/>
      <c r="M246" s="244">
        <f>'14.12.2019_B'!T70</f>
        <v>9.843053097345134</v>
      </c>
      <c r="N246" s="244">
        <f>'14.12.2019_B'!V70</f>
        <v>0.7669911504424779</v>
      </c>
      <c r="O246" s="244">
        <f>'14.12.2019_B'!W70</f>
        <v>10.610044247787611</v>
      </c>
    </row>
    <row r="247" spans="1:15" x14ac:dyDescent="0.35">
      <c r="A247" s="241">
        <f t="shared" si="1"/>
        <v>246</v>
      </c>
      <c r="B247" s="242">
        <f>'14.12.2019_B'!C71</f>
        <v>43820</v>
      </c>
      <c r="C247" s="243">
        <f>'14.12.2019_B'!D71</f>
        <v>2019</v>
      </c>
      <c r="D247" s="242" t="str">
        <f>'14.12.2019_B'!E71</f>
        <v>B</v>
      </c>
      <c r="E247" s="242" t="str">
        <f>'14.12.2019_B'!F71</f>
        <v>B</v>
      </c>
      <c r="F247" s="242" t="str">
        <f>'14.12.2019_B'!G71</f>
        <v>W100</v>
      </c>
      <c r="G247" s="243">
        <f>'14.12.2019_B'!H71</f>
        <v>5</v>
      </c>
      <c r="H247" s="242"/>
      <c r="I247" s="242" t="str">
        <f>'14.12.2019_B'!J71</f>
        <v>0-30</v>
      </c>
      <c r="J247" s="242" t="str">
        <f>'14.12.2019_B'!K71</f>
        <v>N25</v>
      </c>
      <c r="K247" s="244">
        <f>'14.12.2019_B'!P71</f>
        <v>88.091529890978791</v>
      </c>
      <c r="L247" s="244"/>
      <c r="M247" s="244">
        <f>'14.12.2019_B'!T71</f>
        <v>3.8799479804161567</v>
      </c>
      <c r="N247" s="244">
        <f>'14.12.2019_B'!V71</f>
        <v>2.6758261933904528</v>
      </c>
      <c r="O247" s="244">
        <f>'14.12.2019_B'!W71</f>
        <v>6.5557741738066095</v>
      </c>
    </row>
    <row r="248" spans="1:15" x14ac:dyDescent="0.35">
      <c r="A248" s="241">
        <f t="shared" si="1"/>
        <v>247</v>
      </c>
      <c r="B248" s="242">
        <f>'14.12.2019_B'!C72</f>
        <v>43820</v>
      </c>
      <c r="C248" s="243">
        <f>'14.12.2019_B'!D72</f>
        <v>2019</v>
      </c>
      <c r="D248" s="242" t="str">
        <f>'14.12.2019_B'!E72</f>
        <v>B</v>
      </c>
      <c r="E248" s="242" t="str">
        <f>'14.12.2019_B'!F72</f>
        <v>B</v>
      </c>
      <c r="F248" s="242" t="str">
        <f>'14.12.2019_B'!G72</f>
        <v>W100</v>
      </c>
      <c r="G248" s="243">
        <f>'14.12.2019_B'!H72</f>
        <v>5</v>
      </c>
      <c r="H248" s="242"/>
      <c r="I248" s="242" t="str">
        <f>'14.12.2019_B'!J72</f>
        <v>30-60</v>
      </c>
      <c r="J248" s="242" t="str">
        <f>'14.12.2019_B'!K72</f>
        <v>N30</v>
      </c>
      <c r="K248" s="244">
        <f>'14.12.2019_B'!P72</f>
        <v>90.451328460378235</v>
      </c>
      <c r="L248" s="244"/>
      <c r="M248" s="244">
        <f>'14.12.2019_B'!T72</f>
        <v>3.873803873781426</v>
      </c>
      <c r="N248" s="244">
        <f>'14.12.2019_B'!V72</f>
        <v>2.5825359158542844</v>
      </c>
      <c r="O248" s="244">
        <f>'14.12.2019_B'!W72</f>
        <v>6.4563397896357104</v>
      </c>
    </row>
    <row r="249" spans="1:15" x14ac:dyDescent="0.35">
      <c r="A249" s="241">
        <f t="shared" si="1"/>
        <v>248</v>
      </c>
      <c r="B249" s="242">
        <f>'14.12.2019_B'!C73</f>
        <v>43820</v>
      </c>
      <c r="C249" s="243">
        <f>'14.12.2019_B'!D73</f>
        <v>2019</v>
      </c>
      <c r="D249" s="242" t="str">
        <f>'14.12.2019_B'!E73</f>
        <v>B</v>
      </c>
      <c r="E249" s="242" t="str">
        <f>'14.12.2019_B'!F73</f>
        <v>B</v>
      </c>
      <c r="F249" s="242" t="str">
        <f>'14.12.2019_B'!G73</f>
        <v>W100</v>
      </c>
      <c r="G249" s="243">
        <f>'14.12.2019_B'!H73</f>
        <v>5</v>
      </c>
      <c r="H249" s="242"/>
      <c r="I249" s="242" t="str">
        <f>'14.12.2019_B'!J73</f>
        <v>60-90</v>
      </c>
      <c r="J249" s="242" t="str">
        <f>'14.12.2019_B'!K73</f>
        <v>N37</v>
      </c>
      <c r="K249" s="244">
        <f>'14.12.2019_B'!P73</f>
        <v>98.957959037010426</v>
      </c>
      <c r="L249" s="244"/>
      <c r="M249" s="244">
        <f>'14.12.2019_B'!T73</f>
        <v>9.8176307189542484</v>
      </c>
      <c r="N249" s="244">
        <f>'14.12.2019_B'!V73</f>
        <v>1.1415849673202614</v>
      </c>
      <c r="O249" s="244">
        <f>'14.12.2019_B'!W73</f>
        <v>10.95921568627451</v>
      </c>
    </row>
    <row r="250" spans="1:15" x14ac:dyDescent="0.35">
      <c r="A250" s="241">
        <f t="shared" si="1"/>
        <v>249</v>
      </c>
      <c r="B250" s="242">
        <f>'14.12.2019_B'!C74</f>
        <v>43820</v>
      </c>
      <c r="C250" s="243">
        <f>'14.12.2019_B'!D74</f>
        <v>2019</v>
      </c>
      <c r="D250" s="242" t="str">
        <f>'14.12.2019_B'!E74</f>
        <v>B</v>
      </c>
      <c r="E250" s="242" t="str">
        <f>'14.12.2019_B'!F74</f>
        <v>C</v>
      </c>
      <c r="F250" s="242" t="str">
        <f>'14.12.2019_B'!G74</f>
        <v>W100</v>
      </c>
      <c r="G250" s="243">
        <f>'14.12.2019_B'!H74</f>
        <v>5</v>
      </c>
      <c r="H250" s="242"/>
      <c r="I250" s="242" t="str">
        <f>'14.12.2019_B'!J74</f>
        <v>90-120</v>
      </c>
      <c r="J250" s="242" t="str">
        <f>'14.12.2019_B'!K74</f>
        <v>N255</v>
      </c>
      <c r="K250" s="244">
        <f>'14.12.2019_B'!P74</f>
        <v>95.803988435021125</v>
      </c>
      <c r="L250" s="244"/>
      <c r="M250" s="244">
        <f>'14.12.2019_B'!T74</f>
        <v>4.7759266424204911</v>
      </c>
      <c r="N250" s="244">
        <f>'14.12.2019_B'!V74</f>
        <v>0.95518532848409821</v>
      </c>
      <c r="O250" s="244">
        <f>'14.12.2019_B'!W74</f>
        <v>5.731111970904589</v>
      </c>
    </row>
    <row r="251" spans="1:15" x14ac:dyDescent="0.35">
      <c r="A251" s="241">
        <f t="shared" si="1"/>
        <v>250</v>
      </c>
      <c r="B251" s="242">
        <f>'14.12.2019_B'!C75</f>
        <v>43820</v>
      </c>
      <c r="C251" s="243">
        <f>'14.12.2019_B'!D75</f>
        <v>2019</v>
      </c>
      <c r="D251" s="242" t="str">
        <f>'14.12.2019_B'!E75</f>
        <v>B</v>
      </c>
      <c r="E251" s="242" t="str">
        <f>'14.12.2019_B'!F75</f>
        <v>C</v>
      </c>
      <c r="F251" s="242" t="str">
        <f>'14.12.2019_B'!G75</f>
        <v>W100</v>
      </c>
      <c r="G251" s="243">
        <f>'14.12.2019_B'!H75</f>
        <v>5</v>
      </c>
      <c r="H251" s="242"/>
      <c r="I251" s="242" t="str">
        <f>'14.12.2019_B'!J75</f>
        <v>0-30</v>
      </c>
      <c r="J251" s="242" t="str">
        <f>'14.12.2019_B'!K75</f>
        <v>N265</v>
      </c>
      <c r="K251" s="244">
        <f>'14.12.2019_B'!P75</f>
        <v>89.325532619494425</v>
      </c>
      <c r="L251" s="244"/>
      <c r="M251" s="244">
        <f>'14.12.2019_B'!T75</f>
        <v>2.4951059688581316</v>
      </c>
      <c r="N251" s="244">
        <f>'14.12.2019_B'!V75</f>
        <v>4.7275692041522488</v>
      </c>
      <c r="O251" s="244">
        <f>'14.12.2019_B'!W75</f>
        <v>7.22267517301038</v>
      </c>
    </row>
    <row r="252" spans="1:15" x14ac:dyDescent="0.35">
      <c r="A252" s="241">
        <f t="shared" si="1"/>
        <v>251</v>
      </c>
      <c r="B252" s="242">
        <f>'14.12.2019_B'!C76</f>
        <v>43820</v>
      </c>
      <c r="C252" s="243">
        <f>'14.12.2019_B'!D76</f>
        <v>2019</v>
      </c>
      <c r="D252" s="242" t="str">
        <f>'14.12.2019_B'!E76</f>
        <v>B</v>
      </c>
      <c r="E252" s="242" t="str">
        <f>'14.12.2019_B'!F76</f>
        <v>C</v>
      </c>
      <c r="F252" s="242" t="str">
        <f>'14.12.2019_B'!G76</f>
        <v>W100</v>
      </c>
      <c r="G252" s="243">
        <f>'14.12.2019_B'!H76</f>
        <v>5</v>
      </c>
      <c r="H252" s="242"/>
      <c r="I252" s="242" t="str">
        <f>'14.12.2019_B'!J76</f>
        <v>30-60</v>
      </c>
      <c r="J252" s="242" t="str">
        <f>'14.12.2019_B'!K76</f>
        <v>N271</v>
      </c>
      <c r="K252" s="244">
        <f>'14.12.2019_B'!P76</f>
        <v>91.223080048760679</v>
      </c>
      <c r="L252" s="244"/>
      <c r="M252" s="244">
        <f>'14.12.2019_B'!T76</f>
        <v>2.0424587973273942</v>
      </c>
      <c r="N252" s="244">
        <f>'14.12.2019_B'!V76</f>
        <v>4.0849175946547884</v>
      </c>
      <c r="O252" s="244">
        <f>'14.12.2019_B'!W76</f>
        <v>6.1273763919821826</v>
      </c>
    </row>
    <row r="253" spans="1:15" x14ac:dyDescent="0.35">
      <c r="A253" s="241">
        <f t="shared" si="1"/>
        <v>252</v>
      </c>
      <c r="B253" s="242">
        <f>'14.12.2019_B'!C77</f>
        <v>43820</v>
      </c>
      <c r="C253" s="243">
        <f>'14.12.2019_B'!D77</f>
        <v>2019</v>
      </c>
      <c r="D253" s="242" t="str">
        <f>'14.12.2019_B'!E77</f>
        <v>B</v>
      </c>
      <c r="E253" s="242" t="str">
        <f>'14.12.2019_B'!F77</f>
        <v>C</v>
      </c>
      <c r="F253" s="242" t="str">
        <f>'14.12.2019_B'!G77</f>
        <v>W100</v>
      </c>
      <c r="G253" s="243">
        <f>'14.12.2019_B'!H77</f>
        <v>5</v>
      </c>
      <c r="H253" s="242"/>
      <c r="I253" s="242" t="str">
        <f>'14.12.2019_B'!J77</f>
        <v>60-90</v>
      </c>
      <c r="J253" s="242" t="str">
        <f>'14.12.2019_B'!K77</f>
        <v>N273</v>
      </c>
      <c r="K253" s="244">
        <f>'14.12.2019_B'!P77</f>
        <v>94.689312344656187</v>
      </c>
      <c r="L253" s="244"/>
      <c r="M253" s="244">
        <f>'14.12.2019_B'!T77</f>
        <v>5.5813386997987555</v>
      </c>
      <c r="N253" s="244">
        <f>'14.12.2019_B'!V77</f>
        <v>3.7613369498643792</v>
      </c>
      <c r="O253" s="244">
        <f>'14.12.2019_B'!W77</f>
        <v>9.3426756496631356</v>
      </c>
    </row>
    <row r="254" spans="1:15" x14ac:dyDescent="0.35">
      <c r="A254" s="241">
        <f t="shared" si="1"/>
        <v>253</v>
      </c>
      <c r="B254" s="242">
        <f>'14.12.2019_B'!C78</f>
        <v>43820</v>
      </c>
      <c r="C254" s="243">
        <f>'14.12.2019_B'!D78</f>
        <v>2019</v>
      </c>
      <c r="D254" s="242" t="str">
        <f>'14.12.2019_B'!E78</f>
        <v>B</v>
      </c>
      <c r="E254" s="242" t="str">
        <f>'14.12.2019_B'!F78</f>
        <v>D</v>
      </c>
      <c r="F254" s="242" t="str">
        <f>'14.12.2019_B'!G78</f>
        <v>W100</v>
      </c>
      <c r="G254" s="243">
        <f>'14.12.2019_B'!H78</f>
        <v>5</v>
      </c>
      <c r="H254" s="242"/>
      <c r="I254" s="242" t="str">
        <f>'14.12.2019_B'!J78</f>
        <v>30-60</v>
      </c>
      <c r="J254" s="242" t="str">
        <f>'14.12.2019_B'!K78</f>
        <v>N13</v>
      </c>
      <c r="K254" s="244">
        <f>'14.12.2019_B'!P78</f>
        <v>91.380133715377269</v>
      </c>
      <c r="L254" s="244"/>
      <c r="M254" s="244">
        <f>'14.12.2019_B'!T78</f>
        <v>4.3301358766657954</v>
      </c>
      <c r="N254" s="244">
        <f>'14.12.2019_B'!V78</f>
        <v>1.5282832505879278</v>
      </c>
      <c r="O254" s="244">
        <f>'14.12.2019_B'!W78</f>
        <v>5.8584191272537236</v>
      </c>
    </row>
    <row r="255" spans="1:15" x14ac:dyDescent="0.35">
      <c r="A255" s="241">
        <f t="shared" si="1"/>
        <v>254</v>
      </c>
      <c r="B255" s="242">
        <f>'14.12.2019_B'!C79</f>
        <v>43820</v>
      </c>
      <c r="C255" s="243">
        <f>'14.12.2019_B'!D79</f>
        <v>2019</v>
      </c>
      <c r="D255" s="242" t="str">
        <f>'14.12.2019_B'!E79</f>
        <v>B</v>
      </c>
      <c r="E255" s="242" t="str">
        <f>'14.12.2019_B'!F79</f>
        <v>D</v>
      </c>
      <c r="F255" s="242" t="str">
        <f>'14.12.2019_B'!G79</f>
        <v>W100</v>
      </c>
      <c r="G255" s="243">
        <f>'14.12.2019_B'!H79</f>
        <v>5</v>
      </c>
      <c r="H255" s="242"/>
      <c r="I255" s="242" t="str">
        <f>'14.12.2019_B'!J79</f>
        <v>0-30</v>
      </c>
      <c r="J255" s="242" t="str">
        <f>'14.12.2019_B'!K79</f>
        <v>N238</v>
      </c>
      <c r="K255" s="244">
        <f>'14.12.2019_B'!P79</f>
        <v>89.087350134573043</v>
      </c>
      <c r="L255" s="244"/>
      <c r="M255" s="244">
        <f>'14.12.2019_B'!T79</f>
        <v>4.0855760780005488</v>
      </c>
      <c r="N255" s="244">
        <f>'14.12.2019_B'!V79</f>
        <v>27.017519225487497</v>
      </c>
      <c r="O255" s="244">
        <f>'14.12.2019_B'!W79</f>
        <v>31.103095303488047</v>
      </c>
    </row>
    <row r="256" spans="1:15" x14ac:dyDescent="0.35">
      <c r="A256" s="241">
        <f t="shared" si="1"/>
        <v>255</v>
      </c>
      <c r="B256" s="242">
        <f>'14.12.2019_B'!C80</f>
        <v>43820</v>
      </c>
      <c r="C256" s="243">
        <f>'14.12.2019_B'!D80</f>
        <v>2019</v>
      </c>
      <c r="D256" s="242" t="str">
        <f>'14.12.2019_B'!E80</f>
        <v>B</v>
      </c>
      <c r="E256" s="242" t="str">
        <f>'14.12.2019_B'!F80</f>
        <v>D</v>
      </c>
      <c r="F256" s="242" t="str">
        <f>'14.12.2019_B'!G80</f>
        <v>W100</v>
      </c>
      <c r="G256" s="243">
        <f>'14.12.2019_B'!H80</f>
        <v>5</v>
      </c>
      <c r="H256" s="242"/>
      <c r="I256" s="242" t="str">
        <f>'14.12.2019_B'!J80</f>
        <v>90-120</v>
      </c>
      <c r="J256" s="242" t="str">
        <f>'14.12.2019_B'!K80</f>
        <v>N239</v>
      </c>
      <c r="K256" s="244">
        <f>'14.12.2019_B'!P80</f>
        <v>95.450281425891177</v>
      </c>
      <c r="L256" s="244"/>
      <c r="M256" s="244">
        <f>'14.12.2019_B'!T80</f>
        <v>9.1205601965601968</v>
      </c>
      <c r="N256" s="244">
        <f>'14.12.2019_B'!V80</f>
        <v>1.5600958230958233</v>
      </c>
      <c r="O256" s="244">
        <f>'14.12.2019_B'!W80</f>
        <v>10.68065601965602</v>
      </c>
    </row>
    <row r="257" spans="1:15" x14ac:dyDescent="0.35">
      <c r="A257" s="241">
        <f t="shared" si="1"/>
        <v>256</v>
      </c>
      <c r="B257" s="242">
        <f>'14.12.2019_B'!C81</f>
        <v>43820</v>
      </c>
      <c r="C257" s="243">
        <f>'14.12.2019_B'!D81</f>
        <v>2019</v>
      </c>
      <c r="D257" s="242" t="str">
        <f>'14.12.2019_B'!E81</f>
        <v>B</v>
      </c>
      <c r="E257" s="242" t="str">
        <f>'14.12.2019_B'!F81</f>
        <v>D</v>
      </c>
      <c r="F257" s="242" t="str">
        <f>'14.12.2019_B'!G81</f>
        <v>W100</v>
      </c>
      <c r="G257" s="243">
        <f>'14.12.2019_B'!H81</f>
        <v>5</v>
      </c>
      <c r="H257" s="242"/>
      <c r="I257" s="242" t="str">
        <f>'14.12.2019_B'!J81</f>
        <v>60-90</v>
      </c>
      <c r="J257" s="242" t="str">
        <f>'14.12.2019_B'!K81</f>
        <v>N259</v>
      </c>
      <c r="K257" s="244">
        <f>'14.12.2019_B'!P81</f>
        <v>95.761415774524806</v>
      </c>
      <c r="L257" s="244"/>
      <c r="M257" s="244">
        <f>'14.12.2019_B'!T81</f>
        <v>10.752412731006158</v>
      </c>
      <c r="N257" s="244">
        <f>'14.12.2019_B'!V81</f>
        <v>2.1504825462012316</v>
      </c>
      <c r="O257" s="244">
        <f>'14.12.2019_B'!W81</f>
        <v>12.90289527720739</v>
      </c>
    </row>
    <row r="258" spans="1:15" x14ac:dyDescent="0.35">
      <c r="A258" s="241">
        <f t="shared" si="1"/>
        <v>257</v>
      </c>
      <c r="B258" s="242">
        <f>'14.12.2019_B'!C82</f>
        <v>43820</v>
      </c>
      <c r="C258" s="243">
        <f>'14.12.2019_B'!D82</f>
        <v>2019</v>
      </c>
      <c r="D258" s="242" t="str">
        <f>'14.12.2019_B'!E82</f>
        <v>B</v>
      </c>
      <c r="E258" s="242" t="str">
        <f>'14.12.2019_B'!F82</f>
        <v>4</v>
      </c>
      <c r="F258" s="242" t="str">
        <f>'14.12.2019_B'!G82</f>
        <v>R75/S25</v>
      </c>
      <c r="G258" s="243">
        <f>'14.12.2019_B'!H82</f>
        <v>6</v>
      </c>
      <c r="H258" s="242"/>
      <c r="I258" s="242" t="str">
        <f>'14.12.2019_B'!J82</f>
        <v>90-120</v>
      </c>
      <c r="J258" s="242" t="str">
        <f>'14.12.2019_B'!K82</f>
        <v>N36</v>
      </c>
      <c r="K258" s="244">
        <f>'14.12.2019_B'!P82</f>
        <v>93.481369332996906</v>
      </c>
      <c r="L258" s="244"/>
      <c r="M258" s="244">
        <f>'14.12.2019_B'!T82</f>
        <v>3.8279658538779908</v>
      </c>
      <c r="N258" s="244">
        <f>'14.12.2019_B'!V82</f>
        <v>0.61741384739967597</v>
      </c>
      <c r="O258" s="244">
        <f>'14.12.2019_B'!W82</f>
        <v>4.445379701277667</v>
      </c>
    </row>
    <row r="259" spans="1:15" x14ac:dyDescent="0.35">
      <c r="A259" s="241">
        <f t="shared" si="1"/>
        <v>258</v>
      </c>
      <c r="B259" s="242">
        <f>'14.12.2019_B'!C83</f>
        <v>43820</v>
      </c>
      <c r="C259" s="243">
        <f>'14.12.2019_B'!D83</f>
        <v>2019</v>
      </c>
      <c r="D259" s="242" t="str">
        <f>'14.12.2019_B'!E83</f>
        <v>B</v>
      </c>
      <c r="E259" s="242" t="str">
        <f>'14.12.2019_B'!F83</f>
        <v>4</v>
      </c>
      <c r="F259" s="242" t="str">
        <f>'14.12.2019_B'!G83</f>
        <v>R75/S25</v>
      </c>
      <c r="G259" s="243">
        <f>'14.12.2019_B'!H83</f>
        <v>6</v>
      </c>
      <c r="H259" s="242"/>
      <c r="I259" s="242" t="str">
        <f>'14.12.2019_B'!J83</f>
        <v>0-30</v>
      </c>
      <c r="J259" s="242" t="str">
        <f>'14.12.2019_B'!K83</f>
        <v>N55</v>
      </c>
      <c r="K259" s="244">
        <f>'14.12.2019_B'!P83</f>
        <v>88.21490467937609</v>
      </c>
      <c r="L259" s="244"/>
      <c r="M259" s="244">
        <f>'14.12.2019_B'!T83</f>
        <v>3.8726964636542229</v>
      </c>
      <c r="N259" s="244">
        <f>'14.12.2019_B'!V83</f>
        <v>5.4751915520628671</v>
      </c>
      <c r="O259" s="244">
        <f>'14.12.2019_B'!W83</f>
        <v>9.3478880157170892</v>
      </c>
    </row>
    <row r="260" spans="1:15" x14ac:dyDescent="0.35">
      <c r="A260" s="241">
        <f t="shared" si="1"/>
        <v>259</v>
      </c>
      <c r="B260" s="242">
        <f>'14.12.2019_B'!C84</f>
        <v>43820</v>
      </c>
      <c r="C260" s="243">
        <f>'14.12.2019_B'!D84</f>
        <v>2019</v>
      </c>
      <c r="D260" s="242" t="str">
        <f>'14.12.2019_B'!E84</f>
        <v>B</v>
      </c>
      <c r="E260" s="242" t="str">
        <f>'14.12.2019_B'!F84</f>
        <v>4</v>
      </c>
      <c r="F260" s="242" t="str">
        <f>'14.12.2019_B'!G84</f>
        <v>R75/S25</v>
      </c>
      <c r="G260" s="243">
        <f>'14.12.2019_B'!H84</f>
        <v>6</v>
      </c>
      <c r="H260" s="242"/>
      <c r="I260" s="242" t="str">
        <f>'14.12.2019_B'!J84</f>
        <v>30-60</v>
      </c>
      <c r="J260" s="242" t="str">
        <f>'14.12.2019_B'!K84</f>
        <v>N61</v>
      </c>
      <c r="K260" s="244">
        <f>'14.12.2019_B'!P84</f>
        <v>91.357330333708276</v>
      </c>
      <c r="L260" s="244"/>
      <c r="M260" s="244">
        <f>'14.12.2019_B'!T84</f>
        <v>9.3001970038990383</v>
      </c>
      <c r="N260" s="244">
        <f>'14.12.2019_B'!V84</f>
        <v>3.3123989328955479</v>
      </c>
      <c r="O260" s="244">
        <f>'14.12.2019_B'!W84</f>
        <v>12.612595936794586</v>
      </c>
    </row>
    <row r="261" spans="1:15" x14ac:dyDescent="0.35">
      <c r="A261" s="241">
        <f t="shared" si="1"/>
        <v>260</v>
      </c>
      <c r="B261" s="242">
        <f>'14.12.2019_B'!C85</f>
        <v>43820</v>
      </c>
      <c r="C261" s="243">
        <f>'14.12.2019_B'!D85</f>
        <v>2019</v>
      </c>
      <c r="D261" s="242" t="str">
        <f>'14.12.2019_B'!E85</f>
        <v>B</v>
      </c>
      <c r="E261" s="242" t="str">
        <f>'14.12.2019_B'!F85</f>
        <v>4</v>
      </c>
      <c r="F261" s="242" t="str">
        <f>'14.12.2019_B'!G85</f>
        <v>R75/S25</v>
      </c>
      <c r="G261" s="243">
        <f>'14.12.2019_B'!H85</f>
        <v>6</v>
      </c>
      <c r="H261" s="242"/>
      <c r="I261" s="242" t="str">
        <f>'14.12.2019_B'!J85</f>
        <v>60-90</v>
      </c>
      <c r="J261" s="242" t="str">
        <f>'14.12.2019_B'!K85</f>
        <v>N313</v>
      </c>
      <c r="K261" s="244">
        <f>'14.12.2019_B'!P85</f>
        <v>94.753775443204191</v>
      </c>
      <c r="L261" s="244"/>
      <c r="M261" s="244">
        <f>'14.12.2019_B'!T85</f>
        <v>8.2429796964867315</v>
      </c>
      <c r="N261" s="244">
        <f>'14.12.2019_B'!V85</f>
        <v>0.60610144827108314</v>
      </c>
      <c r="O261" s="244">
        <f>'14.12.2019_B'!W85</f>
        <v>8.8490811447578146</v>
      </c>
    </row>
    <row r="262" spans="1:15" x14ac:dyDescent="0.35">
      <c r="A262" s="241">
        <f t="shared" si="1"/>
        <v>261</v>
      </c>
      <c r="B262" s="242">
        <f>'14.12.2019_B'!C86</f>
        <v>43820</v>
      </c>
      <c r="C262" s="243">
        <f>'14.12.2019_B'!D86</f>
        <v>2019</v>
      </c>
      <c r="D262" s="242" t="str">
        <f>'14.12.2019_B'!E86</f>
        <v>B</v>
      </c>
      <c r="E262" s="242" t="str">
        <f>'14.12.2019_B'!F86</f>
        <v>B</v>
      </c>
      <c r="F262" s="242" t="str">
        <f>'14.12.2019_B'!G86</f>
        <v>R75/S25</v>
      </c>
      <c r="G262" s="243">
        <f>'14.12.2019_B'!H86</f>
        <v>6</v>
      </c>
      <c r="H262" s="242"/>
      <c r="I262" s="242" t="str">
        <f>'14.12.2019_B'!J86</f>
        <v>60-90</v>
      </c>
      <c r="J262" s="242" t="str">
        <f>'14.12.2019_B'!K86</f>
        <v>N41</v>
      </c>
      <c r="K262" s="244">
        <f>'14.12.2019_B'!P86</f>
        <v>95.843084809985527</v>
      </c>
      <c r="L262" s="244"/>
      <c r="M262" s="244">
        <f>'14.12.2019_B'!T86</f>
        <v>7.8758529069767444</v>
      </c>
      <c r="N262" s="244">
        <f>'14.12.2019_B'!V86</f>
        <v>1.6706354651162791</v>
      </c>
      <c r="O262" s="244">
        <f>'14.12.2019_B'!W86</f>
        <v>9.5464883720930231</v>
      </c>
    </row>
    <row r="263" spans="1:15" x14ac:dyDescent="0.35">
      <c r="A263" s="241">
        <f t="shared" si="1"/>
        <v>262</v>
      </c>
      <c r="B263" s="242">
        <f>'14.12.2019_B'!C87</f>
        <v>43820</v>
      </c>
      <c r="C263" s="243">
        <f>'14.12.2019_B'!D87</f>
        <v>2019</v>
      </c>
      <c r="D263" s="242" t="str">
        <f>'14.12.2019_B'!E87</f>
        <v>B</v>
      </c>
      <c r="E263" s="242" t="str">
        <f>'14.12.2019_B'!F87</f>
        <v>B</v>
      </c>
      <c r="F263" s="242" t="str">
        <f>'14.12.2019_B'!G87</f>
        <v>R75/S25</v>
      </c>
      <c r="G263" s="243">
        <f>'14.12.2019_B'!H87</f>
        <v>6</v>
      </c>
      <c r="H263" s="242"/>
      <c r="I263" s="242" t="str">
        <f>'14.12.2019_B'!J87</f>
        <v>0-30</v>
      </c>
      <c r="J263" s="242" t="str">
        <f>'14.12.2019_B'!K87</f>
        <v>N59</v>
      </c>
      <c r="K263" s="244">
        <f>'14.12.2019_B'!P87</f>
        <v>89.383561643835606</v>
      </c>
      <c r="L263" s="244"/>
      <c r="M263" s="244">
        <f>'14.12.2019_B'!T87</f>
        <v>2.2305172413793106</v>
      </c>
      <c r="N263" s="244">
        <f>'14.12.2019_B'!V87</f>
        <v>1.836896551724138</v>
      </c>
      <c r="O263" s="244">
        <f>'14.12.2019_B'!W87</f>
        <v>4.0674137931034489</v>
      </c>
    </row>
    <row r="264" spans="1:15" x14ac:dyDescent="0.35">
      <c r="A264" s="241">
        <f t="shared" si="1"/>
        <v>263</v>
      </c>
      <c r="B264" s="242">
        <f>'14.12.2019_B'!C88</f>
        <v>43820</v>
      </c>
      <c r="C264" s="243">
        <f>'14.12.2019_B'!D88</f>
        <v>2019</v>
      </c>
      <c r="D264" s="242" t="str">
        <f>'14.12.2019_B'!E88</f>
        <v>B</v>
      </c>
      <c r="E264" s="242" t="str">
        <f>'14.12.2019_B'!F88</f>
        <v>B</v>
      </c>
      <c r="F264" s="242" t="str">
        <f>'14.12.2019_B'!G88</f>
        <v>R75/S25</v>
      </c>
      <c r="G264" s="243">
        <f>'14.12.2019_B'!H88</f>
        <v>6</v>
      </c>
      <c r="H264" s="242"/>
      <c r="I264" s="242" t="str">
        <f>'14.12.2019_B'!J88</f>
        <v>30-60</v>
      </c>
      <c r="J264" s="242" t="str">
        <f>'14.12.2019_B'!K88</f>
        <v>N69</v>
      </c>
      <c r="K264" s="244">
        <f>'14.12.2019_B'!P88</f>
        <v>91.871841737447582</v>
      </c>
      <c r="L264" s="244"/>
      <c r="M264" s="244">
        <f>'14.12.2019_B'!T88</f>
        <v>14.413528964306613</v>
      </c>
      <c r="N264" s="244">
        <f>'14.12.2019_B'!V88</f>
        <v>3.287296079578701</v>
      </c>
      <c r="O264" s="244">
        <f>'14.12.2019_B'!W88</f>
        <v>17.700825043885313</v>
      </c>
    </row>
    <row r="265" spans="1:15" x14ac:dyDescent="0.35">
      <c r="A265" s="241">
        <f t="shared" si="1"/>
        <v>264</v>
      </c>
      <c r="B265" s="242">
        <f>'14.12.2019_B'!C89</f>
        <v>43820</v>
      </c>
      <c r="C265" s="243">
        <f>'14.12.2019_B'!D89</f>
        <v>2019</v>
      </c>
      <c r="D265" s="242" t="str">
        <f>'14.12.2019_B'!E89</f>
        <v>B</v>
      </c>
      <c r="E265" s="242" t="str">
        <f>'14.12.2019_B'!F89</f>
        <v>B</v>
      </c>
      <c r="F265" s="242" t="str">
        <f>'14.12.2019_B'!G89</f>
        <v>R75/S25</v>
      </c>
      <c r="G265" s="243">
        <f>'14.12.2019_B'!H89</f>
        <v>6</v>
      </c>
      <c r="H265" s="242"/>
      <c r="I265" s="242" t="str">
        <f>'14.12.2019_B'!J89</f>
        <v>90-120</v>
      </c>
      <c r="J265" s="242" t="str">
        <f>'14.12.2019_B'!K89</f>
        <v>N280</v>
      </c>
      <c r="K265" s="244">
        <f>'14.12.2019_B'!P89</f>
        <v>97.14930613609765</v>
      </c>
      <c r="L265" s="244"/>
      <c r="M265" s="244">
        <f>'14.12.2019_B'!T89</f>
        <v>2.8109181653902415</v>
      </c>
      <c r="N265" s="244">
        <f>'14.12.2019_B'!V89</f>
        <v>3.1622829360640226</v>
      </c>
      <c r="O265" s="244">
        <f>'14.12.2019_B'!W89</f>
        <v>5.9732011014542641</v>
      </c>
    </row>
    <row r="266" spans="1:15" x14ac:dyDescent="0.35">
      <c r="A266" s="241">
        <f t="shared" si="1"/>
        <v>265</v>
      </c>
      <c r="B266" s="242">
        <f>'14.12.2019_B'!C90</f>
        <v>43820</v>
      </c>
      <c r="C266" s="243">
        <f>'14.12.2019_B'!D90</f>
        <v>2019</v>
      </c>
      <c r="D266" s="242" t="str">
        <f>'14.12.2019_B'!E90</f>
        <v>B</v>
      </c>
      <c r="E266" s="242" t="str">
        <f>'14.12.2019_B'!F90</f>
        <v>C</v>
      </c>
      <c r="F266" s="242" t="str">
        <f>'14.12.2019_B'!G90</f>
        <v>R75/S25</v>
      </c>
      <c r="G266" s="243">
        <f>'14.12.2019_B'!H90</f>
        <v>6</v>
      </c>
      <c r="H266" s="242"/>
      <c r="I266" s="242" t="str">
        <f>'14.12.2019_B'!J90</f>
        <v>30-60</v>
      </c>
      <c r="J266" s="242" t="str">
        <f>'14.12.2019_B'!K90</f>
        <v>N245</v>
      </c>
      <c r="K266" s="244">
        <f>'14.12.2019_B'!P90</f>
        <v>91.304347826086968</v>
      </c>
      <c r="L266" s="244"/>
      <c r="M266" s="244">
        <f>'14.12.2019_B'!T90</f>
        <v>6.7574999999999985</v>
      </c>
      <c r="N266" s="244">
        <f>'14.12.2019_B'!V90</f>
        <v>4.0799999999999983</v>
      </c>
      <c r="O266" s="244">
        <f>'14.12.2019_B'!W90</f>
        <v>10.837499999999997</v>
      </c>
    </row>
    <row r="267" spans="1:15" x14ac:dyDescent="0.35">
      <c r="A267" s="241">
        <f t="shared" si="1"/>
        <v>266</v>
      </c>
      <c r="B267" s="242">
        <f>'14.12.2019_B'!C91</f>
        <v>43820</v>
      </c>
      <c r="C267" s="243">
        <f>'14.12.2019_B'!D91</f>
        <v>2019</v>
      </c>
      <c r="D267" s="242" t="str">
        <f>'14.12.2019_B'!E91</f>
        <v>B</v>
      </c>
      <c r="E267" s="242" t="str">
        <f>'14.12.2019_B'!F91</f>
        <v>C</v>
      </c>
      <c r="F267" s="242" t="str">
        <f>'14.12.2019_B'!G91</f>
        <v>R75/S25</v>
      </c>
      <c r="G267" s="243">
        <f>'14.12.2019_B'!H91</f>
        <v>6</v>
      </c>
      <c r="H267" s="242"/>
      <c r="I267" s="242" t="str">
        <f>'14.12.2019_B'!J91</f>
        <v>60-90</v>
      </c>
      <c r="J267" s="242" t="str">
        <f>'14.12.2019_B'!K91</f>
        <v>N258</v>
      </c>
      <c r="K267" s="244">
        <f>'14.12.2019_B'!P91</f>
        <v>94.124000864117519</v>
      </c>
      <c r="L267" s="244"/>
      <c r="M267" s="244">
        <f>'14.12.2019_B'!T91</f>
        <v>10.765255910029838</v>
      </c>
      <c r="N267" s="244">
        <f>'14.12.2019_B'!V91</f>
        <v>1.8349868028459948</v>
      </c>
      <c r="O267" s="244">
        <f>'14.12.2019_B'!W91</f>
        <v>12.600242712875833</v>
      </c>
    </row>
    <row r="268" spans="1:15" x14ac:dyDescent="0.35">
      <c r="A268" s="241">
        <f t="shared" si="1"/>
        <v>267</v>
      </c>
      <c r="B268" s="242">
        <f>'14.12.2019_B'!C92</f>
        <v>43820</v>
      </c>
      <c r="C268" s="243">
        <f>'14.12.2019_B'!D92</f>
        <v>2019</v>
      </c>
      <c r="D268" s="242" t="str">
        <f>'14.12.2019_B'!E92</f>
        <v>B</v>
      </c>
      <c r="E268" s="242" t="str">
        <f>'14.12.2019_B'!F92</f>
        <v>C</v>
      </c>
      <c r="F268" s="242" t="str">
        <f>'14.12.2019_B'!G92</f>
        <v>R75/S25</v>
      </c>
      <c r="G268" s="243">
        <f>'14.12.2019_B'!H92</f>
        <v>6</v>
      </c>
      <c r="H268" s="242"/>
      <c r="I268" s="242" t="str">
        <f>'14.12.2019_B'!J92</f>
        <v>90-120</v>
      </c>
      <c r="J268" s="242" t="str">
        <f>'14.12.2019_B'!K92</f>
        <v>N260</v>
      </c>
      <c r="K268" s="244">
        <f>'14.12.2019_B'!P92</f>
        <v>93.212498104049729</v>
      </c>
      <c r="L268" s="244"/>
      <c r="M268" s="244">
        <f>'14.12.2019_B'!T92</f>
        <v>12.148938247498174</v>
      </c>
      <c r="N268" s="244">
        <f>'14.12.2019_B'!V92</f>
        <v>2.1074688796680507</v>
      </c>
      <c r="O268" s="244">
        <f>'14.12.2019_B'!W92</f>
        <v>14.256407127166225</v>
      </c>
    </row>
    <row r="269" spans="1:15" x14ac:dyDescent="0.35">
      <c r="A269" s="241">
        <f t="shared" si="1"/>
        <v>268</v>
      </c>
      <c r="B269" s="242">
        <f>'14.12.2019_B'!C93</f>
        <v>43820</v>
      </c>
      <c r="C269" s="243">
        <f>'14.12.2019_B'!D93</f>
        <v>2019</v>
      </c>
      <c r="D269" s="242" t="str">
        <f>'14.12.2019_B'!E93</f>
        <v>B</v>
      </c>
      <c r="E269" s="242" t="str">
        <f>'14.12.2019_B'!F93</f>
        <v>C</v>
      </c>
      <c r="F269" s="242" t="str">
        <f>'14.12.2019_B'!G93</f>
        <v>R75/S25</v>
      </c>
      <c r="G269" s="243">
        <f>'14.12.2019_B'!H93</f>
        <v>6</v>
      </c>
      <c r="H269" s="242"/>
      <c r="I269" s="242" t="str">
        <f>'14.12.2019_B'!J93</f>
        <v>0-30</v>
      </c>
      <c r="J269" s="242" t="str">
        <f>'14.12.2019_B'!K93</f>
        <v>N266</v>
      </c>
      <c r="K269" s="244">
        <f>'14.12.2019_B'!P93</f>
        <v>88.625367612181009</v>
      </c>
      <c r="L269" s="244"/>
      <c r="M269" s="244">
        <f>'14.12.2019_B'!T93</f>
        <v>4.512288053949904</v>
      </c>
      <c r="N269" s="244">
        <f>'14.12.2019_B'!V93</f>
        <v>6.6357177263969174</v>
      </c>
      <c r="O269" s="244">
        <f>'14.12.2019_B'!W93</f>
        <v>11.148005780346821</v>
      </c>
    </row>
    <row r="270" spans="1:15" x14ac:dyDescent="0.35">
      <c r="A270" s="241">
        <f t="shared" si="1"/>
        <v>269</v>
      </c>
      <c r="B270" s="242">
        <f>'14.12.2019_B'!C94</f>
        <v>43820</v>
      </c>
      <c r="C270" s="243">
        <f>'14.12.2019_B'!D94</f>
        <v>2019</v>
      </c>
      <c r="D270" s="242" t="str">
        <f>'14.12.2019_B'!E94</f>
        <v>B</v>
      </c>
      <c r="E270" s="242" t="str">
        <f>'14.12.2019_B'!F94</f>
        <v>D</v>
      </c>
      <c r="F270" s="242" t="str">
        <f>'14.12.2019_B'!G94</f>
        <v>R75/S25</v>
      </c>
      <c r="G270" s="243">
        <f>'14.12.2019_B'!H94</f>
        <v>6</v>
      </c>
      <c r="H270" s="242"/>
      <c r="I270" s="242" t="str">
        <f>'14.12.2019_B'!J94</f>
        <v>60-90</v>
      </c>
      <c r="J270" s="242" t="str">
        <f>'14.12.2019_B'!K94</f>
        <v>N38</v>
      </c>
      <c r="K270" s="244">
        <f>'14.12.2019_B'!P94</f>
        <v>94.424528301886795</v>
      </c>
      <c r="L270" s="244"/>
      <c r="M270" s="244">
        <f>'14.12.2019_B'!T94</f>
        <v>12.179988010790289</v>
      </c>
      <c r="N270" s="244">
        <f>'14.12.2019_B'!V94</f>
        <v>1.217998801079029</v>
      </c>
      <c r="O270" s="244">
        <f>'14.12.2019_B'!W94</f>
        <v>13.397986811869318</v>
      </c>
    </row>
    <row r="271" spans="1:15" x14ac:dyDescent="0.35">
      <c r="A271" s="241">
        <f t="shared" si="1"/>
        <v>270</v>
      </c>
      <c r="B271" s="242">
        <f>'14.12.2019_B'!C95</f>
        <v>43820</v>
      </c>
      <c r="C271" s="243">
        <f>'14.12.2019_B'!D95</f>
        <v>2019</v>
      </c>
      <c r="D271" s="242" t="str">
        <f>'14.12.2019_B'!E95</f>
        <v>B</v>
      </c>
      <c r="E271" s="242" t="str">
        <f>'14.12.2019_B'!F95</f>
        <v>D</v>
      </c>
      <c r="F271" s="242" t="str">
        <f>'14.12.2019_B'!G95</f>
        <v>R75/S25</v>
      </c>
      <c r="G271" s="243">
        <f>'14.12.2019_B'!H95</f>
        <v>6</v>
      </c>
      <c r="H271" s="242"/>
      <c r="I271" s="242" t="str">
        <f>'14.12.2019_B'!J95</f>
        <v>0-30</v>
      </c>
      <c r="J271" s="242" t="str">
        <f>'14.12.2019_B'!K95</f>
        <v>N58</v>
      </c>
      <c r="K271" s="244">
        <f>'14.12.2019_B'!P95</f>
        <v>89.382356510132269</v>
      </c>
      <c r="L271" s="244"/>
      <c r="M271" s="244">
        <f>'14.12.2019_B'!T95</f>
        <v>2.4929761743144176</v>
      </c>
      <c r="N271" s="244">
        <f>'14.12.2019_B'!V95</f>
        <v>2.8866039913114316</v>
      </c>
      <c r="O271" s="244">
        <f>'14.12.2019_B'!W95</f>
        <v>5.3795801656258497</v>
      </c>
    </row>
    <row r="272" spans="1:15" x14ac:dyDescent="0.35">
      <c r="A272" s="241">
        <f t="shared" si="1"/>
        <v>271</v>
      </c>
      <c r="B272" s="242">
        <f>'14.12.2019_B'!C96</f>
        <v>43820</v>
      </c>
      <c r="C272" s="243">
        <f>'14.12.2019_B'!D96</f>
        <v>2019</v>
      </c>
      <c r="D272" s="242" t="str">
        <f>'14.12.2019_B'!E96</f>
        <v>B</v>
      </c>
      <c r="E272" s="242" t="str">
        <f>'14.12.2019_B'!F96</f>
        <v>D</v>
      </c>
      <c r="F272" s="242" t="str">
        <f>'14.12.2019_B'!G96</f>
        <v>R75/S25</v>
      </c>
      <c r="G272" s="243">
        <f>'14.12.2019_B'!H96</f>
        <v>6</v>
      </c>
      <c r="H272" s="242"/>
      <c r="I272" s="242" t="str">
        <f>'14.12.2019_B'!J96</f>
        <v>30-60</v>
      </c>
      <c r="J272" s="242" t="str">
        <f>'14.12.2019_B'!K96</f>
        <v>N66</v>
      </c>
      <c r="K272" s="244">
        <f>'14.12.2019_B'!P96</f>
        <v>91.6955017301038</v>
      </c>
      <c r="L272" s="244"/>
      <c r="M272" s="244">
        <f>'14.12.2019_B'!T96</f>
        <v>3.4226320754716983</v>
      </c>
      <c r="N272" s="244">
        <f>'14.12.2019_B'!V96</f>
        <v>2.915575471698113</v>
      </c>
      <c r="O272" s="244">
        <f>'14.12.2019_B'!W96</f>
        <v>6.3382075471698114</v>
      </c>
    </row>
    <row r="273" spans="1:15" x14ac:dyDescent="0.35">
      <c r="A273" s="241">
        <f t="shared" si="1"/>
        <v>272</v>
      </c>
      <c r="B273" s="242">
        <f>'14.12.2019_B'!C97</f>
        <v>43820</v>
      </c>
      <c r="C273" s="243">
        <f>'14.12.2019_B'!D97</f>
        <v>2019</v>
      </c>
      <c r="D273" s="242" t="str">
        <f>'14.12.2019_B'!E97</f>
        <v>B</v>
      </c>
      <c r="E273" s="242" t="str">
        <f>'14.12.2019_B'!F97</f>
        <v>D</v>
      </c>
      <c r="F273" s="242" t="str">
        <f>'14.12.2019_B'!G97</f>
        <v>R75/S25</v>
      </c>
      <c r="G273" s="243">
        <f>'14.12.2019_B'!H97</f>
        <v>6</v>
      </c>
      <c r="H273" s="242"/>
      <c r="I273" s="242" t="str">
        <f>'14.12.2019_B'!J97</f>
        <v>90-120</v>
      </c>
      <c r="J273" s="242" t="str">
        <f>'14.12.2019_B'!K97</f>
        <v>N274</v>
      </c>
      <c r="K273" s="244">
        <f>'14.12.2019_B'!P97</f>
        <v>96.725571725571726</v>
      </c>
      <c r="L273" s="244"/>
      <c r="M273" s="244">
        <f>'14.12.2019_B'!T97</f>
        <v>5.0667678667383127</v>
      </c>
      <c r="N273" s="244">
        <f>'14.12.2019_B'!V97</f>
        <v>2.9457952713594842</v>
      </c>
      <c r="O273" s="244">
        <f>'14.12.2019_B'!W97</f>
        <v>8.0125631380977964</v>
      </c>
    </row>
    <row r="274" spans="1:15" x14ac:dyDescent="0.35">
      <c r="A274" s="241">
        <f t="shared" si="1"/>
        <v>273</v>
      </c>
      <c r="B274" s="242">
        <f>'14.12.2019_B'!C98</f>
        <v>43820</v>
      </c>
      <c r="C274" s="243">
        <f>'14.12.2019_B'!D98</f>
        <v>2019</v>
      </c>
      <c r="D274" s="242" t="str">
        <f>'14.12.2019_B'!E98</f>
        <v>B</v>
      </c>
      <c r="E274" s="242" t="str">
        <f>'14.12.2019_B'!F98</f>
        <v>A</v>
      </c>
      <c r="F274" s="242" t="str">
        <f>'14.12.2019_B'!G98</f>
        <v>R50/S50</v>
      </c>
      <c r="G274" s="243">
        <f>'14.12.2019_B'!H98</f>
        <v>7</v>
      </c>
      <c r="H274" s="242"/>
      <c r="I274" s="242" t="str">
        <f>'14.12.2019_B'!J98</f>
        <v>60-90</v>
      </c>
      <c r="J274" s="242" t="str">
        <f>'14.12.2019_B'!K98</f>
        <v>N7</v>
      </c>
      <c r="K274" s="244">
        <f>'14.12.2019_B'!P98</f>
        <v>92.803784860557755</v>
      </c>
      <c r="L274" s="244"/>
      <c r="M274" s="244">
        <f>'14.12.2019_B'!T98</f>
        <v>11.224161524013955</v>
      </c>
      <c r="N274" s="244">
        <f>'14.12.2019_B'!V98</f>
        <v>3.117822645559432</v>
      </c>
      <c r="O274" s="244">
        <f>'14.12.2019_B'!W98</f>
        <v>14.341984169573387</v>
      </c>
    </row>
    <row r="275" spans="1:15" x14ac:dyDescent="0.35">
      <c r="A275" s="241">
        <f t="shared" si="1"/>
        <v>274</v>
      </c>
      <c r="B275" s="242">
        <f>'14.12.2019_B'!C99</f>
        <v>43820</v>
      </c>
      <c r="C275" s="243">
        <f>'14.12.2019_B'!D99</f>
        <v>2019</v>
      </c>
      <c r="D275" s="242" t="str">
        <f>'14.12.2019_B'!E99</f>
        <v>B</v>
      </c>
      <c r="E275" s="242" t="str">
        <f>'14.12.2019_B'!F99</f>
        <v>A</v>
      </c>
      <c r="F275" s="242" t="str">
        <f>'14.12.2019_B'!G99</f>
        <v>R50/S50</v>
      </c>
      <c r="G275" s="243">
        <f>'14.12.2019_B'!H99</f>
        <v>7</v>
      </c>
      <c r="H275" s="242"/>
      <c r="I275" s="242" t="str">
        <f>'14.12.2019_B'!J99</f>
        <v>30-60</v>
      </c>
      <c r="J275" s="242" t="str">
        <f>'14.12.2019_B'!K99</f>
        <v>N10</v>
      </c>
      <c r="K275" s="244">
        <f>'14.12.2019_B'!P99</f>
        <v>90.277190012695741</v>
      </c>
      <c r="L275" s="244"/>
      <c r="M275" s="244">
        <f>'14.12.2019_B'!T99</f>
        <v>7.2499097621000805</v>
      </c>
      <c r="N275" s="244">
        <f>'14.12.2019_B'!V99</f>
        <v>2.9776415094339619</v>
      </c>
      <c r="O275" s="244">
        <f>'14.12.2019_B'!W99</f>
        <v>10.227551271534043</v>
      </c>
    </row>
    <row r="276" spans="1:15" x14ac:dyDescent="0.35">
      <c r="A276" s="241">
        <f t="shared" si="1"/>
        <v>275</v>
      </c>
      <c r="B276" s="242">
        <f>'14.12.2019_B'!C100</f>
        <v>43820</v>
      </c>
      <c r="C276" s="243">
        <f>'14.12.2019_B'!D100</f>
        <v>2019</v>
      </c>
      <c r="D276" s="242" t="str">
        <f>'14.12.2019_B'!E100</f>
        <v>B</v>
      </c>
      <c r="E276" s="242" t="str">
        <f>'14.12.2019_B'!F100</f>
        <v>A</v>
      </c>
      <c r="F276" s="242" t="str">
        <f>'14.12.2019_B'!G100</f>
        <v>R50/S50</v>
      </c>
      <c r="G276" s="243">
        <f>'14.12.2019_B'!H100</f>
        <v>7</v>
      </c>
      <c r="H276" s="242"/>
      <c r="I276" s="242" t="str">
        <f>'14.12.2019_B'!J100</f>
        <v>90-120</v>
      </c>
      <c r="J276" s="242" t="str">
        <f>'14.12.2019_B'!K100</f>
        <v>N27</v>
      </c>
      <c r="K276" s="244">
        <f>'14.12.2019_B'!P100</f>
        <v>91.47195109928029</v>
      </c>
      <c r="L276" s="244"/>
      <c r="M276" s="244">
        <f>'14.12.2019_B'!T100</f>
        <v>11.573737605087301</v>
      </c>
      <c r="N276" s="244">
        <f>'14.12.2019_B'!V100</f>
        <v>1.1446553675361066</v>
      </c>
      <c r="O276" s="244">
        <f>'14.12.2019_B'!W100</f>
        <v>12.718392972623407</v>
      </c>
    </row>
    <row r="277" spans="1:15" x14ac:dyDescent="0.35">
      <c r="A277" s="241">
        <f t="shared" si="1"/>
        <v>276</v>
      </c>
      <c r="B277" s="242">
        <f>'14.12.2019_B'!C101</f>
        <v>43820</v>
      </c>
      <c r="C277" s="243">
        <f>'14.12.2019_B'!D101</f>
        <v>2019</v>
      </c>
      <c r="D277" s="242" t="str">
        <f>'14.12.2019_B'!E101</f>
        <v>B</v>
      </c>
      <c r="E277" s="242" t="str">
        <f>'14.12.2019_B'!F101</f>
        <v>A</v>
      </c>
      <c r="F277" s="242" t="str">
        <f>'14.12.2019_B'!G101</f>
        <v>R50/S50</v>
      </c>
      <c r="G277" s="243">
        <f>'14.12.2019_B'!H101</f>
        <v>7</v>
      </c>
      <c r="H277" s="242"/>
      <c r="I277" s="242" t="str">
        <f>'14.12.2019_B'!J101</f>
        <v>0-30</v>
      </c>
      <c r="J277" s="242" t="str">
        <f>'14.12.2019_B'!K101</f>
        <v>N52</v>
      </c>
      <c r="K277" s="244">
        <f>'14.12.2019_B'!P101</f>
        <v>86.918016194331997</v>
      </c>
      <c r="L277" s="244"/>
      <c r="M277" s="244">
        <f>'14.12.2019_B'!T101</f>
        <v>4.7671834061135359</v>
      </c>
      <c r="N277" s="244">
        <f>'14.12.2019_B'!V101</f>
        <v>5.9930305676855893</v>
      </c>
      <c r="O277" s="244">
        <f>'14.12.2019_B'!W101</f>
        <v>10.760213973799125</v>
      </c>
    </row>
    <row r="278" spans="1:15" x14ac:dyDescent="0.35">
      <c r="A278" s="241">
        <f t="shared" si="1"/>
        <v>277</v>
      </c>
      <c r="B278" s="242">
        <f>'14.12.2019_B'!C102</f>
        <v>43820</v>
      </c>
      <c r="C278" s="243">
        <f>'14.12.2019_B'!D102</f>
        <v>2019</v>
      </c>
      <c r="D278" s="242" t="str">
        <f>'14.12.2019_B'!E102</f>
        <v>B</v>
      </c>
      <c r="E278" s="242" t="str">
        <f>'14.12.2019_B'!F102</f>
        <v>B</v>
      </c>
      <c r="F278" s="242" t="str">
        <f>'14.12.2019_B'!G102</f>
        <v>R50/S50</v>
      </c>
      <c r="G278" s="243">
        <f>'14.12.2019_B'!H102</f>
        <v>7</v>
      </c>
      <c r="H278" s="242"/>
      <c r="I278" s="242" t="str">
        <f>'14.12.2019_B'!J102</f>
        <v>30-60</v>
      </c>
      <c r="J278" s="242" t="str">
        <f>'14.12.2019_B'!K102</f>
        <v>N28</v>
      </c>
      <c r="K278" s="244">
        <f>'14.12.2019_B'!P102</f>
        <v>91.011235955056179</v>
      </c>
      <c r="L278" s="244"/>
      <c r="M278" s="244">
        <f>'14.12.2019_B'!T102</f>
        <v>4.3538888888888891</v>
      </c>
      <c r="N278" s="244">
        <f>'14.12.2019_B'!V102</f>
        <v>2.6891666666666665</v>
      </c>
      <c r="O278" s="244">
        <f>'14.12.2019_B'!W102</f>
        <v>7.0430555555555561</v>
      </c>
    </row>
    <row r="279" spans="1:15" x14ac:dyDescent="0.35">
      <c r="A279" s="241">
        <f t="shared" si="1"/>
        <v>278</v>
      </c>
      <c r="B279" s="242">
        <f>'14.12.2019_B'!C103</f>
        <v>43820</v>
      </c>
      <c r="C279" s="243">
        <f>'14.12.2019_B'!D103</f>
        <v>2019</v>
      </c>
      <c r="D279" s="242" t="str">
        <f>'14.12.2019_B'!E103</f>
        <v>B</v>
      </c>
      <c r="E279" s="242" t="str">
        <f>'14.12.2019_B'!F103</f>
        <v>B</v>
      </c>
      <c r="F279" s="242" t="str">
        <f>'14.12.2019_B'!G103</f>
        <v>R50/S50</v>
      </c>
      <c r="G279" s="243">
        <f>'14.12.2019_B'!H103</f>
        <v>7</v>
      </c>
      <c r="H279" s="242"/>
      <c r="I279" s="242" t="str">
        <f>'14.12.2019_B'!J103</f>
        <v>60-90</v>
      </c>
      <c r="J279" s="242" t="str">
        <f>'14.12.2019_B'!K103</f>
        <v>N40</v>
      </c>
      <c r="K279" s="244">
        <f>'14.12.2019_B'!P103</f>
        <v>95.2673514447538</v>
      </c>
      <c r="L279" s="244"/>
      <c r="M279" s="244">
        <f>'14.12.2019_B'!T103</f>
        <v>5.1739412031438903</v>
      </c>
      <c r="N279" s="244">
        <f>'14.12.2019_B'!V103</f>
        <v>1.5642147823458274</v>
      </c>
      <c r="O279" s="244">
        <f>'14.12.2019_B'!W103</f>
        <v>6.7381559854897173</v>
      </c>
    </row>
    <row r="280" spans="1:15" x14ac:dyDescent="0.35">
      <c r="A280" s="241">
        <f t="shared" si="1"/>
        <v>279</v>
      </c>
      <c r="B280" s="242">
        <f>'14.12.2019_B'!C104</f>
        <v>43820</v>
      </c>
      <c r="C280" s="243">
        <f>'14.12.2019_B'!D104</f>
        <v>2019</v>
      </c>
      <c r="D280" s="242" t="str">
        <f>'14.12.2019_B'!E104</f>
        <v>B</v>
      </c>
      <c r="E280" s="242" t="str">
        <f>'14.12.2019_B'!F104</f>
        <v>B</v>
      </c>
      <c r="F280" s="242" t="str">
        <f>'14.12.2019_B'!G104</f>
        <v>R50/S50</v>
      </c>
      <c r="G280" s="243">
        <f>'14.12.2019_B'!H104</f>
        <v>7</v>
      </c>
      <c r="H280" s="242"/>
      <c r="I280" s="242" t="str">
        <f>'14.12.2019_B'!J104</f>
        <v>0-30</v>
      </c>
      <c r="J280" s="242" t="str">
        <f>'14.12.2019_B'!K104</f>
        <v>N57</v>
      </c>
      <c r="K280" s="244">
        <f>'14.12.2019_B'!P104</f>
        <v>87.982696771470771</v>
      </c>
      <c r="L280" s="244"/>
      <c r="M280" s="244">
        <f>'14.12.2019_B'!T104</f>
        <v>3.7523492025422716</v>
      </c>
      <c r="N280" s="244">
        <f>'14.12.2019_B'!V104</f>
        <v>2.8142619019067037</v>
      </c>
      <c r="O280" s="244">
        <f>'14.12.2019_B'!W104</f>
        <v>6.5666111044489757</v>
      </c>
    </row>
    <row r="281" spans="1:15" x14ac:dyDescent="0.35">
      <c r="A281" s="241">
        <f t="shared" si="1"/>
        <v>280</v>
      </c>
      <c r="B281" s="242">
        <f>'14.12.2019_B'!C105</f>
        <v>43820</v>
      </c>
      <c r="C281" s="243">
        <f>'14.12.2019_B'!D105</f>
        <v>2019</v>
      </c>
      <c r="D281" s="242" t="str">
        <f>'14.12.2019_B'!E105</f>
        <v>B</v>
      </c>
      <c r="E281" s="242" t="str">
        <f>'14.12.2019_B'!F105</f>
        <v>B</v>
      </c>
      <c r="F281" s="242" t="str">
        <f>'14.12.2019_B'!G105</f>
        <v>R50/S50</v>
      </c>
      <c r="G281" s="243">
        <f>'14.12.2019_B'!H105</f>
        <v>7</v>
      </c>
      <c r="H281" s="242"/>
      <c r="I281" s="242" t="str">
        <f>'14.12.2019_B'!J105</f>
        <v>90-120</v>
      </c>
      <c r="J281" s="242" t="str">
        <f>'14.12.2019_B'!K105</f>
        <v>N281</v>
      </c>
      <c r="K281" s="244">
        <f>'14.12.2019_B'!P105</f>
        <v>96.541224234853217</v>
      </c>
      <c r="L281" s="244"/>
      <c r="M281" s="244">
        <f>'14.12.2019_B'!T105</f>
        <v>3.662424989890821</v>
      </c>
      <c r="N281" s="244">
        <f>'14.12.2019_B'!V105</f>
        <v>3.662424989890821</v>
      </c>
      <c r="O281" s="244">
        <f>'14.12.2019_B'!W105</f>
        <v>7.324849979781642</v>
      </c>
    </row>
    <row r="282" spans="1:15" x14ac:dyDescent="0.35">
      <c r="A282" s="241">
        <f t="shared" si="1"/>
        <v>281</v>
      </c>
      <c r="B282" s="242">
        <f>'14.12.2019_B'!C106</f>
        <v>43820</v>
      </c>
      <c r="C282" s="243">
        <f>'14.12.2019_B'!D106</f>
        <v>2019</v>
      </c>
      <c r="D282" s="242" t="str">
        <f>'14.12.2019_B'!E106</f>
        <v>B</v>
      </c>
      <c r="E282" s="242" t="str">
        <f>'14.12.2019_B'!F106</f>
        <v>C</v>
      </c>
      <c r="F282" s="242" t="str">
        <f>'14.12.2019_B'!G106</f>
        <v>R50/S50</v>
      </c>
      <c r="G282" s="243">
        <f>'14.12.2019_B'!H106</f>
        <v>7</v>
      </c>
      <c r="H282" s="242"/>
      <c r="I282" s="242" t="str">
        <f>'14.12.2019_B'!J106</f>
        <v>0-30</v>
      </c>
      <c r="J282" s="242" t="str">
        <f>'14.12.2019_B'!K106</f>
        <v>N17</v>
      </c>
      <c r="K282" s="244">
        <f>'14.12.2019_B'!P106</f>
        <v>89.015775841770662</v>
      </c>
      <c r="L282" s="244"/>
      <c r="M282" s="244">
        <f>'14.12.2019_B'!T106</f>
        <v>3.0345033725697657</v>
      </c>
      <c r="N282" s="244">
        <f>'14.12.2019_B'!V106</f>
        <v>4.0899828065070754</v>
      </c>
      <c r="O282" s="244">
        <f>'14.12.2019_B'!W106</f>
        <v>7.1244861790768415</v>
      </c>
    </row>
    <row r="283" spans="1:15" x14ac:dyDescent="0.35">
      <c r="A283" s="241">
        <f t="shared" si="1"/>
        <v>282</v>
      </c>
      <c r="B283" s="242">
        <f>'14.12.2019_B'!C107</f>
        <v>43820</v>
      </c>
      <c r="C283" s="243">
        <f>'14.12.2019_B'!D107</f>
        <v>2019</v>
      </c>
      <c r="D283" s="242" t="str">
        <f>'14.12.2019_B'!E107</f>
        <v>B</v>
      </c>
      <c r="E283" s="242" t="str">
        <f>'14.12.2019_B'!F107</f>
        <v>C</v>
      </c>
      <c r="F283" s="242" t="str">
        <f>'14.12.2019_B'!G107</f>
        <v>R50/S50</v>
      </c>
      <c r="G283" s="243">
        <f>'14.12.2019_B'!H107</f>
        <v>7</v>
      </c>
      <c r="H283" s="242"/>
      <c r="I283" s="242" t="str">
        <f>'14.12.2019_B'!J107</f>
        <v>60-90</v>
      </c>
      <c r="J283" s="242" t="str">
        <f>'14.12.2019_B'!K107</f>
        <v>N227</v>
      </c>
      <c r="K283" s="244">
        <f>'14.12.2019_B'!P107</f>
        <v>97.332861690838357</v>
      </c>
      <c r="L283" s="244"/>
      <c r="M283" s="244">
        <f>'14.12.2019_B'!T107</f>
        <v>7.9434779764500663</v>
      </c>
      <c r="N283" s="244">
        <f>'14.12.2019_B'!V107</f>
        <v>0.70089511556912332</v>
      </c>
      <c r="O283" s="244">
        <f>'14.12.2019_B'!W107</f>
        <v>8.6443730920191904</v>
      </c>
    </row>
    <row r="284" spans="1:15" x14ac:dyDescent="0.35">
      <c r="A284" s="241">
        <f t="shared" si="1"/>
        <v>283</v>
      </c>
      <c r="B284" s="242">
        <f>'14.12.2019_B'!C108</f>
        <v>43820</v>
      </c>
      <c r="C284" s="243">
        <f>'14.12.2019_B'!D108</f>
        <v>2019</v>
      </c>
      <c r="D284" s="242" t="str">
        <f>'14.12.2019_B'!E108</f>
        <v>B</v>
      </c>
      <c r="E284" s="242" t="str">
        <f>'14.12.2019_B'!F108</f>
        <v>C</v>
      </c>
      <c r="F284" s="242" t="str">
        <f>'14.12.2019_B'!G108</f>
        <v>R50/S50</v>
      </c>
      <c r="G284" s="243">
        <f>'14.12.2019_B'!H108</f>
        <v>7</v>
      </c>
      <c r="H284" s="242"/>
      <c r="I284" s="242" t="str">
        <f>'14.12.2019_B'!J108</f>
        <v>30-60</v>
      </c>
      <c r="J284" s="242" t="str">
        <f>'14.12.2019_B'!K108</f>
        <v>N243</v>
      </c>
      <c r="K284" s="244">
        <f>'14.12.2019_B'!P108</f>
        <v>93.150793024540349</v>
      </c>
      <c r="L284" s="244"/>
      <c r="M284" s="244">
        <f>'14.12.2019_B'!T108</f>
        <v>3.9705819567979672</v>
      </c>
      <c r="N284" s="244">
        <f>'14.12.2019_B'!V108</f>
        <v>1.7371296060991108</v>
      </c>
      <c r="O284" s="244">
        <f>'14.12.2019_B'!W108</f>
        <v>5.707711562897078</v>
      </c>
    </row>
    <row r="285" spans="1:15" x14ac:dyDescent="0.35">
      <c r="A285" s="241">
        <f t="shared" si="1"/>
        <v>284</v>
      </c>
      <c r="B285" s="242">
        <f>'14.12.2019_B'!C109</f>
        <v>43820</v>
      </c>
      <c r="C285" s="243">
        <f>'14.12.2019_B'!D109</f>
        <v>2019</v>
      </c>
      <c r="D285" s="242" t="str">
        <f>'14.12.2019_B'!E109</f>
        <v>B</v>
      </c>
      <c r="E285" s="242" t="str">
        <f>'14.12.2019_B'!F109</f>
        <v>C</v>
      </c>
      <c r="F285" s="242" t="str">
        <f>'14.12.2019_B'!G109</f>
        <v>R50/S50</v>
      </c>
      <c r="G285" s="243">
        <f>'14.12.2019_B'!H109</f>
        <v>7</v>
      </c>
      <c r="H285" s="242"/>
      <c r="I285" s="242" t="str">
        <f>'14.12.2019_B'!J109</f>
        <v>90-120</v>
      </c>
      <c r="J285" s="242" t="str">
        <f>'14.12.2019_B'!K109</f>
        <v>N249</v>
      </c>
      <c r="K285" s="244">
        <f>'14.12.2019_B'!P109</f>
        <v>97.243125904486249</v>
      </c>
      <c r="L285" s="244"/>
      <c r="M285" s="244">
        <f>'14.12.2019_B'!T109</f>
        <v>5.0295025671552933</v>
      </c>
      <c r="N285" s="244">
        <f>'14.12.2019_B'!V109</f>
        <v>0.46786070392142276</v>
      </c>
      <c r="O285" s="244">
        <f>'14.12.2019_B'!W109</f>
        <v>5.4973632710767157</v>
      </c>
    </row>
    <row r="286" spans="1:15" x14ac:dyDescent="0.35">
      <c r="A286" s="241">
        <f t="shared" si="1"/>
        <v>285</v>
      </c>
      <c r="B286" s="242">
        <f>'14.12.2019_B'!C110</f>
        <v>43820</v>
      </c>
      <c r="C286" s="243">
        <f>'14.12.2019_B'!D110</f>
        <v>2019</v>
      </c>
      <c r="D286" s="242" t="str">
        <f>'14.12.2019_B'!E110</f>
        <v>B</v>
      </c>
      <c r="E286" s="242" t="str">
        <f>'14.12.2019_B'!F110</f>
        <v>D</v>
      </c>
      <c r="F286" s="242" t="str">
        <f>'14.12.2019_B'!G110</f>
        <v>R50/S50</v>
      </c>
      <c r="G286" s="243">
        <f>'14.12.2019_B'!H110</f>
        <v>7</v>
      </c>
      <c r="H286" s="242"/>
      <c r="I286" s="242" t="str">
        <f>'14.12.2019_B'!J110</f>
        <v>60-90</v>
      </c>
      <c r="J286" s="242" t="str">
        <f>'14.12.2019_B'!K110</f>
        <v>N230</v>
      </c>
      <c r="K286" s="244">
        <f>'14.12.2019_B'!P110</f>
        <v>92.083809523809506</v>
      </c>
      <c r="L286" s="244"/>
      <c r="M286" s="244">
        <f>'14.12.2019_B'!T110</f>
        <v>24.073609341386735</v>
      </c>
      <c r="N286" s="244">
        <f>'14.12.2019_B'!V110</f>
        <v>2.7728764686414036</v>
      </c>
      <c r="O286" s="244">
        <f>'14.12.2019_B'!W110</f>
        <v>26.846485810028138</v>
      </c>
    </row>
    <row r="287" spans="1:15" x14ac:dyDescent="0.35">
      <c r="A287" s="241">
        <f t="shared" si="1"/>
        <v>286</v>
      </c>
      <c r="B287" s="242">
        <f>'14.12.2019_B'!C111</f>
        <v>43820</v>
      </c>
      <c r="C287" s="243">
        <f>'14.12.2019_B'!D111</f>
        <v>2019</v>
      </c>
      <c r="D287" s="242" t="str">
        <f>'14.12.2019_B'!E111</f>
        <v>B</v>
      </c>
      <c r="E287" s="242" t="str">
        <f>'14.12.2019_B'!F111</f>
        <v>D</v>
      </c>
      <c r="F287" s="242" t="str">
        <f>'14.12.2019_B'!G111</f>
        <v>R50/S50</v>
      </c>
      <c r="G287" s="243">
        <f>'14.12.2019_B'!H111</f>
        <v>7</v>
      </c>
      <c r="H287" s="242"/>
      <c r="I287" s="242" t="str">
        <f>'14.12.2019_B'!J111</f>
        <v>0-30</v>
      </c>
      <c r="J287" s="242" t="str">
        <f>'14.12.2019_B'!K111</f>
        <v>N231</v>
      </c>
      <c r="K287" s="244">
        <f>'14.12.2019_B'!P111</f>
        <v>89.092207444434536</v>
      </c>
      <c r="L287" s="244"/>
      <c r="M287" s="244">
        <f>'14.12.2019_B'!T111</f>
        <v>5.2713255184851224</v>
      </c>
      <c r="N287" s="244">
        <f>'14.12.2019_B'!V111</f>
        <v>3.9534941388638418</v>
      </c>
      <c r="O287" s="244">
        <f>'14.12.2019_B'!W111</f>
        <v>9.2248196573489647</v>
      </c>
    </row>
    <row r="288" spans="1:15" x14ac:dyDescent="0.35">
      <c r="A288" s="241">
        <f t="shared" si="1"/>
        <v>287</v>
      </c>
      <c r="B288" s="242">
        <f>'14.12.2019_B'!C112</f>
        <v>43820</v>
      </c>
      <c r="C288" s="243">
        <f>'14.12.2019_B'!D112</f>
        <v>2019</v>
      </c>
      <c r="D288" s="242" t="str">
        <f>'14.12.2019_B'!E112</f>
        <v>B</v>
      </c>
      <c r="E288" s="242" t="str">
        <f>'14.12.2019_B'!F112</f>
        <v>D</v>
      </c>
      <c r="F288" s="242" t="str">
        <f>'14.12.2019_B'!G112</f>
        <v>R50/S50</v>
      </c>
      <c r="G288" s="243">
        <f>'14.12.2019_B'!H112</f>
        <v>7</v>
      </c>
      <c r="H288" s="242"/>
      <c r="I288" s="242" t="str">
        <f>'14.12.2019_B'!J112</f>
        <v>30-60</v>
      </c>
      <c r="J288" s="242" t="str">
        <f>'14.12.2019_B'!K112</f>
        <v>N237</v>
      </c>
      <c r="K288" s="244">
        <f>'14.12.2019_B'!P112</f>
        <v>89.776304888152438</v>
      </c>
      <c r="L288" s="244"/>
      <c r="M288" s="244">
        <f>'14.12.2019_B'!T112</f>
        <v>11.217500000000001</v>
      </c>
      <c r="N288" s="244">
        <f>'14.12.2019_B'!V112</f>
        <v>5.6087500000000006</v>
      </c>
      <c r="O288" s="244">
        <f>'14.12.2019_B'!W112</f>
        <v>16.826250000000002</v>
      </c>
    </row>
    <row r="289" spans="1:15" x14ac:dyDescent="0.35">
      <c r="A289" s="241">
        <f t="shared" si="1"/>
        <v>288</v>
      </c>
      <c r="B289" s="242">
        <f>'14.12.2019_B'!C113</f>
        <v>43820</v>
      </c>
      <c r="C289" s="243">
        <f>'14.12.2019_B'!D113</f>
        <v>2019</v>
      </c>
      <c r="D289" s="242" t="str">
        <f>'14.12.2019_B'!E113</f>
        <v>B</v>
      </c>
      <c r="E289" s="242" t="str">
        <f>'14.12.2019_B'!F113</f>
        <v>D</v>
      </c>
      <c r="F289" s="242" t="str">
        <f>'14.12.2019_B'!G113</f>
        <v>R50/S50</v>
      </c>
      <c r="G289" s="243">
        <f>'14.12.2019_B'!H113</f>
        <v>7</v>
      </c>
      <c r="H289" s="242"/>
      <c r="I289" s="242" t="str">
        <f>'14.12.2019_B'!J113</f>
        <v>90-120</v>
      </c>
      <c r="J289" s="242" t="str">
        <f>'14.12.2019_B'!K113</f>
        <v>N261</v>
      </c>
      <c r="K289" s="244">
        <f>'14.12.2019_B'!P113</f>
        <v>96.100107477352978</v>
      </c>
      <c r="L289" s="244"/>
      <c r="M289" s="244">
        <f>'14.12.2019_B'!T113</f>
        <v>7.4901705544016624</v>
      </c>
      <c r="N289" s="244">
        <f>'14.12.2019_B'!V113</f>
        <v>2.2589403259306597</v>
      </c>
      <c r="O289" s="244">
        <f>'14.12.2019_B'!W113</f>
        <v>9.7491108803323225</v>
      </c>
    </row>
    <row r="290" spans="1:15" x14ac:dyDescent="0.35">
      <c r="A290" s="241">
        <f t="shared" si="1"/>
        <v>289</v>
      </c>
      <c r="B290" s="242">
        <f>'14.12.2019_B'!C114</f>
        <v>43820</v>
      </c>
      <c r="C290" s="243">
        <f>'14.12.2019_B'!D114</f>
        <v>2019</v>
      </c>
      <c r="D290" s="242" t="str">
        <f>'14.12.2019_B'!E114</f>
        <v>B</v>
      </c>
      <c r="E290" s="242" t="str">
        <f>'14.12.2019_B'!F114</f>
        <v>B</v>
      </c>
      <c r="F290" s="242" t="str">
        <f>'14.12.2019_B'!G114</f>
        <v>R25/S75</v>
      </c>
      <c r="G290" s="243">
        <f>'14.12.2019_B'!H114</f>
        <v>8</v>
      </c>
      <c r="H290" s="242"/>
      <c r="I290" s="242" t="str">
        <f>'14.12.2019_B'!J114</f>
        <v>60-90</v>
      </c>
      <c r="J290" s="242" t="str">
        <f>'14.12.2019_B'!K114</f>
        <v>N256</v>
      </c>
      <c r="K290" s="244">
        <f>'14.12.2019_B'!P114</f>
        <v>93.56589147286823</v>
      </c>
      <c r="L290" s="244"/>
      <c r="M290" s="244">
        <f>'14.12.2019_B'!T114</f>
        <v>11.223082021541011</v>
      </c>
      <c r="N290" s="244">
        <f>'14.12.2019_B'!V114</f>
        <v>1.4799668599834297</v>
      </c>
      <c r="O290" s="244">
        <f>'14.12.2019_B'!W114</f>
        <v>12.70304888152444</v>
      </c>
    </row>
    <row r="291" spans="1:15" x14ac:dyDescent="0.35">
      <c r="A291" s="241">
        <f t="shared" si="1"/>
        <v>290</v>
      </c>
      <c r="B291" s="242">
        <f>'14.12.2019_B'!C115</f>
        <v>43820</v>
      </c>
      <c r="C291" s="243">
        <f>'14.12.2019_B'!D115</f>
        <v>2019</v>
      </c>
      <c r="D291" s="242" t="str">
        <f>'14.12.2019_B'!E115</f>
        <v>B</v>
      </c>
      <c r="E291" s="242" t="str">
        <f>'14.12.2019_B'!F115</f>
        <v>B</v>
      </c>
      <c r="F291" s="242" t="str">
        <f>'14.12.2019_B'!G115</f>
        <v>R25/S75</v>
      </c>
      <c r="G291" s="243">
        <f>'14.12.2019_B'!H115</f>
        <v>8</v>
      </c>
      <c r="H291" s="242"/>
      <c r="I291" s="242" t="str">
        <f>'14.12.2019_B'!J115</f>
        <v>90-120</v>
      </c>
      <c r="J291" s="242" t="str">
        <f>'14.12.2019_B'!K115</f>
        <v>N257</v>
      </c>
      <c r="K291" s="244">
        <f>'14.12.2019_B'!P115</f>
        <v>95.499839279974296</v>
      </c>
      <c r="L291" s="244"/>
      <c r="M291" s="244">
        <f>'14.12.2019_B'!T115</f>
        <v>6.4757741501178048</v>
      </c>
      <c r="N291" s="244">
        <f>'14.12.2019_B'!V115</f>
        <v>1.6789044092898011</v>
      </c>
      <c r="O291" s="244">
        <f>'14.12.2019_B'!W115</f>
        <v>8.1546785594076052</v>
      </c>
    </row>
    <row r="292" spans="1:15" x14ac:dyDescent="0.35">
      <c r="A292" s="241">
        <f t="shared" si="1"/>
        <v>291</v>
      </c>
      <c r="B292" s="242">
        <f>'14.12.2019_B'!C116</f>
        <v>43820</v>
      </c>
      <c r="C292" s="243">
        <f>'14.12.2019_B'!D116</f>
        <v>2019</v>
      </c>
      <c r="D292" s="242" t="str">
        <f>'14.12.2019_B'!E116</f>
        <v>B</v>
      </c>
      <c r="E292" s="242" t="str">
        <f>'14.12.2019_B'!F116</f>
        <v>B</v>
      </c>
      <c r="F292" s="242" t="str">
        <f>'14.12.2019_B'!G116</f>
        <v>R25/S75</v>
      </c>
      <c r="G292" s="243">
        <f>'14.12.2019_B'!H116</f>
        <v>8</v>
      </c>
      <c r="H292" s="242"/>
      <c r="I292" s="242" t="str">
        <f>'14.12.2019_B'!J116</f>
        <v>30-60</v>
      </c>
      <c r="J292" s="242" t="str">
        <f>'14.12.2019_B'!K116</f>
        <v>N263</v>
      </c>
      <c r="K292" s="244">
        <f>'14.12.2019_B'!P116</f>
        <v>90.216666666666669</v>
      </c>
      <c r="L292" s="244"/>
      <c r="M292" s="244">
        <f>'14.12.2019_B'!T116</f>
        <v>4.0169711804914092</v>
      </c>
      <c r="N292" s="244">
        <f>'14.12.2019_B'!V116</f>
        <v>5.3127683354886379</v>
      </c>
      <c r="O292" s="244">
        <f>'14.12.2019_B'!W116</f>
        <v>9.329739515980048</v>
      </c>
    </row>
    <row r="293" spans="1:15" x14ac:dyDescent="0.35">
      <c r="A293" s="241">
        <f t="shared" si="1"/>
        <v>292</v>
      </c>
      <c r="B293" s="242">
        <f>'14.12.2019_B'!C117</f>
        <v>43820</v>
      </c>
      <c r="C293" s="243">
        <f>'14.12.2019_B'!D117</f>
        <v>2019</v>
      </c>
      <c r="D293" s="242" t="str">
        <f>'14.12.2019_B'!E117</f>
        <v>B</v>
      </c>
      <c r="E293" s="242" t="str">
        <f>'14.12.2019_B'!F117</f>
        <v>B</v>
      </c>
      <c r="F293" s="242" t="str">
        <f>'14.12.2019_B'!G117</f>
        <v>R25/S75</v>
      </c>
      <c r="G293" s="243">
        <f>'14.12.2019_B'!H117</f>
        <v>8</v>
      </c>
      <c r="H293" s="242"/>
      <c r="I293" s="242" t="str">
        <f>'14.12.2019_B'!J117</f>
        <v>0-30</v>
      </c>
      <c r="J293" s="242" t="str">
        <f>'14.12.2019_B'!K117</f>
        <v>N267</v>
      </c>
      <c r="K293" s="244">
        <f>'14.12.2019_B'!P117</f>
        <v>88.975642875328845</v>
      </c>
      <c r="L293" s="244"/>
      <c r="M293" s="244">
        <f>'14.12.2019_B'!T117</f>
        <v>3.0363389450591387</v>
      </c>
      <c r="N293" s="244">
        <f>'14.12.2019_B'!V117</f>
        <v>5.9406631533765752</v>
      </c>
      <c r="O293" s="244">
        <f>'14.12.2019_B'!W117</f>
        <v>8.9770020984357135</v>
      </c>
    </row>
    <row r="294" spans="1:15" x14ac:dyDescent="0.35">
      <c r="A294" s="241">
        <f t="shared" si="1"/>
        <v>293</v>
      </c>
      <c r="B294" s="242">
        <f>'14.12.2019_B'!C118</f>
        <v>43820</v>
      </c>
      <c r="C294" s="243">
        <f>'14.12.2019_B'!D118</f>
        <v>2019</v>
      </c>
      <c r="D294" s="242" t="str">
        <f>'14.12.2019_B'!E118</f>
        <v>B</v>
      </c>
      <c r="E294" s="242" t="str">
        <f>'14.12.2019_B'!F118</f>
        <v>B</v>
      </c>
      <c r="F294" s="242" t="str">
        <f>'14.12.2019_B'!G118</f>
        <v>R25/S75</v>
      </c>
      <c r="G294" s="243">
        <f>'14.12.2019_B'!H118</f>
        <v>8</v>
      </c>
      <c r="H294" s="242"/>
      <c r="I294" s="242" t="str">
        <f>'14.12.2019_B'!J118</f>
        <v>60-90</v>
      </c>
      <c r="J294" s="242" t="str">
        <f>'14.12.2019_B'!K118</f>
        <v>N44</v>
      </c>
      <c r="K294" s="244">
        <f>'14.12.2019_B'!P118</f>
        <v>93.725162099979073</v>
      </c>
      <c r="L294" s="244"/>
      <c r="M294" s="244">
        <f>'14.12.2019_B'!T118</f>
        <v>9.8435617049765689</v>
      </c>
      <c r="N294" s="244">
        <f>'14.12.2019_B'!V118</f>
        <v>1.107400691809864</v>
      </c>
      <c r="O294" s="244">
        <f>'14.12.2019_B'!W118</f>
        <v>10.950962396786434</v>
      </c>
    </row>
    <row r="295" spans="1:15" x14ac:dyDescent="0.35">
      <c r="A295" s="241">
        <f t="shared" si="1"/>
        <v>294</v>
      </c>
      <c r="B295" s="242">
        <f>'14.12.2019_B'!C119</f>
        <v>43820</v>
      </c>
      <c r="C295" s="243">
        <f>'14.12.2019_B'!D119</f>
        <v>2019</v>
      </c>
      <c r="D295" s="242" t="str">
        <f>'14.12.2019_B'!E119</f>
        <v>B</v>
      </c>
      <c r="E295" s="242" t="str">
        <f>'14.12.2019_B'!F119</f>
        <v>B</v>
      </c>
      <c r="F295" s="242" t="str">
        <f>'14.12.2019_B'!G119</f>
        <v>R25/S75</v>
      </c>
      <c r="G295" s="243">
        <f>'14.12.2019_B'!H119</f>
        <v>8</v>
      </c>
      <c r="H295" s="242"/>
      <c r="I295" s="242" t="str">
        <f>'14.12.2019_B'!J119</f>
        <v>0-30</v>
      </c>
      <c r="J295" s="242" t="str">
        <f>'14.12.2019_B'!K119</f>
        <v>N51</v>
      </c>
      <c r="K295" s="244">
        <f>'14.12.2019_B'!P119</f>
        <v>88.127544097693345</v>
      </c>
      <c r="L295" s="244"/>
      <c r="M295" s="244">
        <f>'14.12.2019_B'!T119</f>
        <v>4.4127020785219404</v>
      </c>
      <c r="N295" s="244">
        <f>'14.12.2019_B'!V119</f>
        <v>4.1452655889145502</v>
      </c>
      <c r="O295" s="244">
        <f>'14.12.2019_B'!W119</f>
        <v>8.5579676674364897</v>
      </c>
    </row>
    <row r="296" spans="1:15" x14ac:dyDescent="0.35">
      <c r="A296" s="241">
        <f t="shared" si="1"/>
        <v>295</v>
      </c>
      <c r="B296" s="242">
        <f>'14.12.2019_B'!C120</f>
        <v>43820</v>
      </c>
      <c r="C296" s="243">
        <f>'14.12.2019_B'!D120</f>
        <v>2019</v>
      </c>
      <c r="D296" s="242" t="str">
        <f>'14.12.2019_B'!E120</f>
        <v>B</v>
      </c>
      <c r="E296" s="242" t="str">
        <f>'14.12.2019_B'!F120</f>
        <v>B</v>
      </c>
      <c r="F296" s="242" t="str">
        <f>'14.12.2019_B'!G120</f>
        <v>R25/S75</v>
      </c>
      <c r="G296" s="243">
        <f>'14.12.2019_B'!H120</f>
        <v>8</v>
      </c>
      <c r="H296" s="242"/>
      <c r="I296" s="242" t="str">
        <f>'14.12.2019_B'!J120</f>
        <v>30-60</v>
      </c>
      <c r="J296" s="242" t="str">
        <f>'14.12.2019_B'!K120</f>
        <v>N71</v>
      </c>
      <c r="K296" s="244">
        <f>'14.12.2019_B'!P120</f>
        <v>90.032491353107645</v>
      </c>
      <c r="L296" s="244"/>
      <c r="M296" s="244">
        <f>'14.12.2019_B'!T120</f>
        <v>20.789895227008152</v>
      </c>
      <c r="N296" s="244">
        <f>'14.12.2019_B'!V120</f>
        <v>3.3783579743888241</v>
      </c>
      <c r="O296" s="244">
        <f>'14.12.2019_B'!W120</f>
        <v>24.168253201396976</v>
      </c>
    </row>
    <row r="297" spans="1:15" x14ac:dyDescent="0.35">
      <c r="A297" s="241">
        <f t="shared" si="1"/>
        <v>296</v>
      </c>
      <c r="B297" s="242">
        <f>'14.12.2019_B'!C121</f>
        <v>43820</v>
      </c>
      <c r="C297" s="243">
        <f>'14.12.2019_B'!D121</f>
        <v>2019</v>
      </c>
      <c r="D297" s="242" t="str">
        <f>'14.12.2019_B'!E121</f>
        <v>B</v>
      </c>
      <c r="E297" s="242" t="str">
        <f>'14.12.2019_B'!F121</f>
        <v>B</v>
      </c>
      <c r="F297" s="242" t="str">
        <f>'14.12.2019_B'!G121</f>
        <v>R25/S75</v>
      </c>
      <c r="G297" s="243">
        <f>'14.12.2019_B'!H121</f>
        <v>8</v>
      </c>
      <c r="H297" s="242"/>
      <c r="I297" s="242" t="str">
        <f>'14.12.2019_B'!J121</f>
        <v>90-120</v>
      </c>
      <c r="J297" s="242" t="str">
        <f>'14.12.2019_B'!K121</f>
        <v>N272</v>
      </c>
      <c r="K297" s="244">
        <f>'14.12.2019_B'!P121</f>
        <v>95.472061657032768</v>
      </c>
      <c r="L297" s="244"/>
      <c r="M297" s="244">
        <f>'14.12.2019_B'!T121</f>
        <v>6.4783652875882938</v>
      </c>
      <c r="N297" s="244">
        <f>'14.12.2019_B'!V121</f>
        <v>4.4388799192734609</v>
      </c>
      <c r="O297" s="244">
        <f>'14.12.2019_B'!W121</f>
        <v>10.917245206861754</v>
      </c>
    </row>
    <row r="298" spans="1:15" x14ac:dyDescent="0.35">
      <c r="A298" s="241">
        <f t="shared" si="1"/>
        <v>297</v>
      </c>
      <c r="B298" s="242">
        <f>'14.12.2019_B'!C122</f>
        <v>43820</v>
      </c>
      <c r="C298" s="243">
        <f>'14.12.2019_B'!D122</f>
        <v>2019</v>
      </c>
      <c r="D298" s="242" t="str">
        <f>'14.12.2019_B'!E122</f>
        <v>B</v>
      </c>
      <c r="E298" s="242" t="str">
        <f>'14.12.2019_B'!F122</f>
        <v>C</v>
      </c>
      <c r="F298" s="242" t="str">
        <f>'14.12.2019_B'!G122</f>
        <v>R25/S75</v>
      </c>
      <c r="G298" s="243">
        <f>'14.12.2019_B'!H122</f>
        <v>8</v>
      </c>
      <c r="H298" s="242"/>
      <c r="I298" s="242" t="str">
        <f>'14.12.2019_B'!J122</f>
        <v>60-90</v>
      </c>
      <c r="J298" s="242" t="str">
        <f>'14.12.2019_B'!K122</f>
        <v>N42</v>
      </c>
      <c r="K298" s="244">
        <f>'14.12.2019_B'!P122</f>
        <v>93.797821586101364</v>
      </c>
      <c r="L298" s="244"/>
      <c r="M298" s="244">
        <f>'14.12.2019_B'!T122</f>
        <v>6.8832034548944332</v>
      </c>
      <c r="N298" s="244">
        <f>'14.12.2019_B'!V122</f>
        <v>2.4582869481765837</v>
      </c>
      <c r="O298" s="244">
        <f>'14.12.2019_B'!W122</f>
        <v>9.3414904030710169</v>
      </c>
    </row>
    <row r="299" spans="1:15" x14ac:dyDescent="0.35">
      <c r="A299" s="241">
        <f t="shared" si="1"/>
        <v>298</v>
      </c>
      <c r="B299" s="242">
        <f>'14.12.2019_B'!C123</f>
        <v>43820</v>
      </c>
      <c r="C299" s="243">
        <f>'14.12.2019_B'!D123</f>
        <v>2019</v>
      </c>
      <c r="D299" s="242" t="str">
        <f>'14.12.2019_B'!E123</f>
        <v>B</v>
      </c>
      <c r="E299" s="242" t="str">
        <f>'14.12.2019_B'!F123</f>
        <v>C</v>
      </c>
      <c r="F299" s="242" t="str">
        <f>'14.12.2019_B'!G123</f>
        <v>R25/S75</v>
      </c>
      <c r="G299" s="243">
        <f>'14.12.2019_B'!H123</f>
        <v>8</v>
      </c>
      <c r="H299" s="242"/>
      <c r="I299" s="242" t="str">
        <f>'14.12.2019_B'!J123</f>
        <v>30-60</v>
      </c>
      <c r="J299" s="242" t="str">
        <f>'14.12.2019_B'!K123</f>
        <v>N70</v>
      </c>
      <c r="K299" s="244">
        <f>'14.12.2019_B'!P123</f>
        <v>91.539855072463766</v>
      </c>
      <c r="L299" s="244"/>
      <c r="M299" s="244">
        <f>'14.12.2019_B'!T123</f>
        <v>4.9551919651692078</v>
      </c>
      <c r="N299" s="244">
        <f>'14.12.2019_B'!V123</f>
        <v>2.2870116762319417</v>
      </c>
      <c r="O299" s="244">
        <f>'14.12.2019_B'!W123</f>
        <v>7.242203641401149</v>
      </c>
    </row>
    <row r="300" spans="1:15" x14ac:dyDescent="0.35">
      <c r="A300" s="241">
        <f t="shared" si="1"/>
        <v>299</v>
      </c>
      <c r="B300" s="242">
        <f>'14.12.2019_B'!C124</f>
        <v>43820</v>
      </c>
      <c r="C300" s="243">
        <f>'14.12.2019_B'!D124</f>
        <v>2019</v>
      </c>
      <c r="D300" s="242" t="str">
        <f>'14.12.2019_B'!E124</f>
        <v>B</v>
      </c>
      <c r="E300" s="242" t="str">
        <f>'14.12.2019_B'!F124</f>
        <v>C</v>
      </c>
      <c r="F300" s="242" t="str">
        <f>'14.12.2019_B'!G124</f>
        <v>R25/S75</v>
      </c>
      <c r="G300" s="243">
        <f>'14.12.2019_B'!H124</f>
        <v>8</v>
      </c>
      <c r="H300" s="242"/>
      <c r="I300" s="242" t="str">
        <f>'14.12.2019_B'!J124</f>
        <v>90-120</v>
      </c>
      <c r="J300" s="242" t="str">
        <f>'14.12.2019_B'!K124</f>
        <v>N233</v>
      </c>
      <c r="K300" s="244">
        <f>'14.12.2019_B'!P124</f>
        <v>94.042862332001462</v>
      </c>
      <c r="L300" s="244"/>
      <c r="M300" s="244">
        <f>'14.12.2019_B'!T124</f>
        <v>6.1238412514484351</v>
      </c>
      <c r="N300" s="244">
        <f>'14.12.2019_B'!V124</f>
        <v>1.4697219003476243</v>
      </c>
      <c r="O300" s="244">
        <f>'14.12.2019_B'!W124</f>
        <v>7.5935631517960598</v>
      </c>
    </row>
    <row r="301" spans="1:15" x14ac:dyDescent="0.35">
      <c r="A301" s="241">
        <f t="shared" si="1"/>
        <v>300</v>
      </c>
      <c r="B301" s="242">
        <f>'14.12.2019_B'!C125</f>
        <v>43820</v>
      </c>
      <c r="C301" s="243">
        <f>'14.12.2019_B'!D125</f>
        <v>2019</v>
      </c>
      <c r="D301" s="242" t="str">
        <f>'14.12.2019_B'!E125</f>
        <v>B</v>
      </c>
      <c r="E301" s="242" t="str">
        <f>'14.12.2019_B'!F125</f>
        <v>C</v>
      </c>
      <c r="F301" s="242" t="str">
        <f>'14.12.2019_B'!G125</f>
        <v>R25/S75</v>
      </c>
      <c r="G301" s="243">
        <f>'14.12.2019_B'!H125</f>
        <v>8</v>
      </c>
      <c r="H301" s="242"/>
      <c r="I301" s="242" t="str">
        <f>'14.12.2019_B'!J125</f>
        <v>0-30</v>
      </c>
      <c r="J301" s="242" t="str">
        <f>'14.12.2019_B'!K125</f>
        <v>N235</v>
      </c>
      <c r="K301" s="244">
        <f>'14.12.2019_B'!P125</f>
        <v>88.908466214430462</v>
      </c>
      <c r="L301" s="244"/>
      <c r="M301" s="244">
        <f>'14.12.2019_B'!T125</f>
        <v>3.0394151307966699</v>
      </c>
      <c r="N301" s="244">
        <f>'14.12.2019_B'!V125</f>
        <v>3.700157550535077</v>
      </c>
      <c r="O301" s="244">
        <f>'14.12.2019_B'!W125</f>
        <v>6.7395726813317474</v>
      </c>
    </row>
    <row r="302" spans="1:15" x14ac:dyDescent="0.35">
      <c r="A302" s="241">
        <f t="shared" si="1"/>
        <v>301</v>
      </c>
      <c r="B302" s="242">
        <f>'14.12.2019_B'!C126</f>
        <v>43820</v>
      </c>
      <c r="C302" s="243">
        <f>'14.12.2019_B'!D126</f>
        <v>2019</v>
      </c>
      <c r="D302" s="242" t="str">
        <f>'14.12.2019_B'!E126</f>
        <v>B</v>
      </c>
      <c r="E302" s="242" t="str">
        <f>'14.12.2019_B'!F126</f>
        <v>D</v>
      </c>
      <c r="F302" s="242" t="str">
        <f>'14.12.2019_B'!G126</f>
        <v>R25/S75</v>
      </c>
      <c r="G302" s="243">
        <f>'14.12.2019_B'!H126</f>
        <v>8</v>
      </c>
      <c r="H302" s="242"/>
      <c r="I302" s="242" t="str">
        <f>'14.12.2019_B'!J126</f>
        <v>0-30</v>
      </c>
      <c r="J302" s="242" t="str">
        <f>'14.12.2019_B'!K126</f>
        <v>N12</v>
      </c>
      <c r="K302" s="244">
        <f>'14.12.2019_B'!P126</f>
        <v>89.757183755699302</v>
      </c>
      <c r="L302" s="244"/>
      <c r="M302" s="244">
        <f>'14.12.2019_B'!T126</f>
        <v>2.7399418192557579</v>
      </c>
      <c r="N302" s="244">
        <f>'14.12.2019_B'!V126</f>
        <v>2.3485215593620783</v>
      </c>
      <c r="O302" s="244">
        <f>'14.12.2019_B'!W126</f>
        <v>5.0884633786178366</v>
      </c>
    </row>
    <row r="303" spans="1:15" x14ac:dyDescent="0.35">
      <c r="A303" s="241">
        <f t="shared" si="1"/>
        <v>302</v>
      </c>
      <c r="B303" s="242">
        <f>'14.12.2019_B'!C127</f>
        <v>43820</v>
      </c>
      <c r="C303" s="243">
        <f>'14.12.2019_B'!D127</f>
        <v>2019</v>
      </c>
      <c r="D303" s="242" t="str">
        <f>'14.12.2019_B'!E127</f>
        <v>B</v>
      </c>
      <c r="E303" s="242" t="str">
        <f>'14.12.2019_B'!F127</f>
        <v>D</v>
      </c>
      <c r="F303" s="242" t="str">
        <f>'14.12.2019_B'!G127</f>
        <v>R25/S75</v>
      </c>
      <c r="G303" s="243">
        <f>'14.12.2019_B'!H127</f>
        <v>8</v>
      </c>
      <c r="H303" s="242"/>
      <c r="I303" s="242" t="str">
        <f>'14.12.2019_B'!J127</f>
        <v>60-90</v>
      </c>
      <c r="J303" s="242" t="str">
        <f>'14.12.2019_B'!K127</f>
        <v>N43</v>
      </c>
      <c r="K303" s="244">
        <f>'14.12.2019_B'!P127</f>
        <v>95.543819112064696</v>
      </c>
      <c r="L303" s="244"/>
      <c r="M303" s="244">
        <f>'14.12.2019_B'!T127</f>
        <v>2.7564540507859734</v>
      </c>
      <c r="N303" s="244">
        <f>'14.12.2019_B'!V127</f>
        <v>1.7976874244256347</v>
      </c>
      <c r="O303" s="244">
        <f>'14.12.2019_B'!W127</f>
        <v>4.5541414752116083</v>
      </c>
    </row>
    <row r="304" spans="1:15" x14ac:dyDescent="0.35">
      <c r="A304" s="241">
        <f t="shared" si="1"/>
        <v>303</v>
      </c>
      <c r="B304" s="242">
        <f>'14.12.2019_B'!C128</f>
        <v>43820</v>
      </c>
      <c r="C304" s="243">
        <f>'14.12.2019_B'!D128</f>
        <v>2019</v>
      </c>
      <c r="D304" s="242" t="str">
        <f>'14.12.2019_B'!E128</f>
        <v>B</v>
      </c>
      <c r="E304" s="242" t="str">
        <f>'14.12.2019_B'!F128</f>
        <v>D</v>
      </c>
      <c r="F304" s="242" t="str">
        <f>'14.12.2019_B'!G128</f>
        <v>R25/S75</v>
      </c>
      <c r="G304" s="243">
        <f>'14.12.2019_B'!H128</f>
        <v>8</v>
      </c>
      <c r="H304" s="242"/>
      <c r="I304" s="242" t="str">
        <f>'14.12.2019_B'!J128</f>
        <v>30-60</v>
      </c>
      <c r="J304" s="242" t="str">
        <f>'14.12.2019_B'!K128</f>
        <v>N62</v>
      </c>
      <c r="K304" s="244">
        <f>'14.12.2019_B'!P128</f>
        <v>92.631770928323917</v>
      </c>
      <c r="L304" s="244"/>
      <c r="M304" s="244">
        <f>'14.12.2019_B'!T128</f>
        <v>13.503030124040167</v>
      </c>
      <c r="N304" s="244">
        <f>'14.12.2019_B'!V128</f>
        <v>1.6253647371529829</v>
      </c>
      <c r="O304" s="244">
        <f>'14.12.2019_B'!W128</f>
        <v>15.128394861193151</v>
      </c>
    </row>
    <row r="305" spans="1:15" x14ac:dyDescent="0.35">
      <c r="A305" s="241">
        <f t="shared" si="1"/>
        <v>304</v>
      </c>
      <c r="B305" s="242">
        <f>'14.12.2019_B'!C129</f>
        <v>43820</v>
      </c>
      <c r="C305" s="243">
        <f>'14.12.2019_B'!D129</f>
        <v>2019</v>
      </c>
      <c r="D305" s="242" t="str">
        <f>'14.12.2019_B'!E129</f>
        <v>B</v>
      </c>
      <c r="E305" s="242" t="str">
        <f>'14.12.2019_B'!F129</f>
        <v>D</v>
      </c>
      <c r="F305" s="242" t="str">
        <f>'14.12.2019_B'!G129</f>
        <v>R25/S75</v>
      </c>
      <c r="G305" s="243">
        <f>'14.12.2019_B'!H129</f>
        <v>8</v>
      </c>
      <c r="H305" s="242"/>
      <c r="I305" s="242" t="str">
        <f>'14.12.2019_B'!J129</f>
        <v>90-120</v>
      </c>
      <c r="J305" s="242" t="str">
        <f>'14.12.2019_B'!K129</f>
        <v>N268</v>
      </c>
      <c r="K305" s="244">
        <f>'14.12.2019_B'!P129</f>
        <v>96.75749584920402</v>
      </c>
      <c r="L305" s="244"/>
      <c r="M305" s="244">
        <f>'14.12.2019_B'!T129</f>
        <v>2.9444521550418896</v>
      </c>
      <c r="N305" s="244">
        <f>'14.12.2019_B'!V129</f>
        <v>2.5911178964368626</v>
      </c>
      <c r="O305" s="244">
        <f>'14.12.2019_B'!W129</f>
        <v>5.5355700514787518</v>
      </c>
    </row>
    <row r="306" spans="1:15" x14ac:dyDescent="0.35">
      <c r="A306" s="241">
        <f t="shared" si="1"/>
        <v>305</v>
      </c>
      <c r="B306" s="242">
        <f>'14.12.2019_B'!C130</f>
        <v>43820</v>
      </c>
      <c r="C306" s="243">
        <f>'14.12.2019_B'!D130</f>
        <v>2019</v>
      </c>
      <c r="D306" s="242" t="str">
        <f>'14.12.2019_B'!E130</f>
        <v>B</v>
      </c>
      <c r="E306" s="242" t="str">
        <f>'14.12.2019_B'!F130</f>
        <v>A</v>
      </c>
      <c r="F306" s="242" t="str">
        <f>'14.12.2019_B'!G130</f>
        <v>S100</v>
      </c>
      <c r="G306" s="243">
        <f>'14.12.2019_B'!H130</f>
        <v>9</v>
      </c>
      <c r="H306" s="242"/>
      <c r="I306" s="242" t="str">
        <f>'14.12.2019_B'!J130</f>
        <v>60-90</v>
      </c>
      <c r="J306" s="242" t="str">
        <f>'14.12.2019_B'!K130</f>
        <v>N46</v>
      </c>
      <c r="K306" s="244">
        <f>'14.12.2019_B'!P130</f>
        <v>90.478837449376641</v>
      </c>
      <c r="L306" s="244"/>
      <c r="M306" s="244">
        <f>'14.12.2019_B'!T130</f>
        <v>12.262016192733014</v>
      </c>
      <c r="N306" s="244">
        <f>'14.12.2019_B'!V130</f>
        <v>2.7105509478672984</v>
      </c>
      <c r="O306" s="244">
        <f>'14.12.2019_B'!W130</f>
        <v>14.972567140600313</v>
      </c>
    </row>
    <row r="307" spans="1:15" x14ac:dyDescent="0.35">
      <c r="A307" s="241">
        <f t="shared" ref="A307:A370" si="2">A306+1</f>
        <v>306</v>
      </c>
      <c r="B307" s="242">
        <f>'14.12.2019_B'!C131</f>
        <v>43820</v>
      </c>
      <c r="C307" s="243">
        <f>'14.12.2019_B'!D131</f>
        <v>2019</v>
      </c>
      <c r="D307" s="242" t="str">
        <f>'14.12.2019_B'!E131</f>
        <v>B</v>
      </c>
      <c r="E307" s="242" t="str">
        <f>'14.12.2019_B'!F131</f>
        <v>A</v>
      </c>
      <c r="F307" s="242" t="str">
        <f>'14.12.2019_B'!G131</f>
        <v>S100</v>
      </c>
      <c r="G307" s="243">
        <f>'14.12.2019_B'!H131</f>
        <v>9</v>
      </c>
      <c r="H307" s="242"/>
      <c r="I307" s="242" t="str">
        <f>'14.12.2019_B'!J131</f>
        <v>30-60</v>
      </c>
      <c r="J307" s="242" t="str">
        <f>'14.12.2019_B'!K131</f>
        <v>N65</v>
      </c>
      <c r="K307" s="244">
        <f>'14.12.2019_B'!P131</f>
        <v>92.151568755236937</v>
      </c>
      <c r="L307" s="244"/>
      <c r="M307" s="244">
        <f>'14.12.2019_B'!T131</f>
        <v>6.1697896039603952</v>
      </c>
      <c r="N307" s="244">
        <f>'14.12.2019_B'!V131</f>
        <v>2.8960236916548796</v>
      </c>
      <c r="O307" s="244">
        <f>'14.12.2019_B'!W131</f>
        <v>9.0658132956152748</v>
      </c>
    </row>
    <row r="308" spans="1:15" x14ac:dyDescent="0.35">
      <c r="A308" s="241">
        <f t="shared" si="2"/>
        <v>307</v>
      </c>
      <c r="B308" s="242">
        <f>'14.12.2019_B'!C132</f>
        <v>43820</v>
      </c>
      <c r="C308" s="243">
        <f>'14.12.2019_B'!D132</f>
        <v>2019</v>
      </c>
      <c r="D308" s="242" t="str">
        <f>'14.12.2019_B'!E132</f>
        <v>B</v>
      </c>
      <c r="E308" s="242" t="str">
        <f>'14.12.2019_B'!F132</f>
        <v>A</v>
      </c>
      <c r="F308" s="242" t="str">
        <f>'14.12.2019_B'!G132</f>
        <v>S100</v>
      </c>
      <c r="G308" s="243">
        <f>'14.12.2019_B'!H132</f>
        <v>9</v>
      </c>
      <c r="H308" s="242"/>
      <c r="I308" s="242" t="str">
        <f>'14.12.2019_B'!J132</f>
        <v>0-30</v>
      </c>
      <c r="J308" s="242" t="str">
        <f>'14.12.2019_B'!K132</f>
        <v>N248</v>
      </c>
      <c r="K308" s="244">
        <f>'14.12.2019_B'!P132</f>
        <v>86.267329322521576</v>
      </c>
      <c r="L308" s="244"/>
      <c r="M308" s="244">
        <f>'14.12.2019_B'!T132</f>
        <v>6.0531685870224399</v>
      </c>
      <c r="N308" s="244">
        <f>'14.12.2019_B'!V132</f>
        <v>5.9155965736810208</v>
      </c>
      <c r="O308" s="244">
        <f>'14.12.2019_B'!W132</f>
        <v>11.968765160703461</v>
      </c>
    </row>
    <row r="309" spans="1:15" x14ac:dyDescent="0.35">
      <c r="A309" s="241">
        <f t="shared" si="2"/>
        <v>308</v>
      </c>
      <c r="B309" s="242">
        <f>'14.12.2019_B'!C133</f>
        <v>43820</v>
      </c>
      <c r="C309" s="243">
        <f>'14.12.2019_B'!D133</f>
        <v>2019</v>
      </c>
      <c r="D309" s="242" t="str">
        <f>'14.12.2019_B'!E133</f>
        <v>B</v>
      </c>
      <c r="E309" s="242" t="str">
        <f>'14.12.2019_B'!F133</f>
        <v>A</v>
      </c>
      <c r="F309" s="242" t="str">
        <f>'14.12.2019_B'!G133</f>
        <v>S100</v>
      </c>
      <c r="G309" s="243">
        <f>'14.12.2019_B'!H133</f>
        <v>9</v>
      </c>
      <c r="H309" s="242"/>
      <c r="I309" s="242" t="str">
        <f>'14.12.2019_B'!J133</f>
        <v>90-120</v>
      </c>
      <c r="J309" s="242" t="str">
        <f>'14.12.2019_B'!K133</f>
        <v>N275</v>
      </c>
      <c r="K309" s="244">
        <f>'14.12.2019_B'!P133</f>
        <v>85.219151977131972</v>
      </c>
      <c r="L309" s="244"/>
      <c r="M309" s="244">
        <f>'14.12.2019_B'!T133</f>
        <v>14.401213836477986</v>
      </c>
      <c r="N309" s="244">
        <f>'14.12.2019_B'!V133</f>
        <v>5.0334339622641506</v>
      </c>
      <c r="O309" s="244">
        <f>'14.12.2019_B'!W133</f>
        <v>19.434647798742137</v>
      </c>
    </row>
    <row r="310" spans="1:15" x14ac:dyDescent="0.35">
      <c r="A310" s="241">
        <f t="shared" si="2"/>
        <v>309</v>
      </c>
      <c r="B310" s="242">
        <f>'14.12.2019_B'!C134</f>
        <v>43820</v>
      </c>
      <c r="C310" s="243">
        <f>'14.12.2019_B'!D134</f>
        <v>2019</v>
      </c>
      <c r="D310" s="242" t="str">
        <f>'14.12.2019_B'!E134</f>
        <v>B</v>
      </c>
      <c r="E310" s="242" t="str">
        <f>'14.12.2019_B'!F134</f>
        <v>B</v>
      </c>
      <c r="F310" s="242" t="str">
        <f>'14.12.2019_B'!G134</f>
        <v>S100</v>
      </c>
      <c r="G310" s="243">
        <f>'14.12.2019_B'!H134</f>
        <v>9</v>
      </c>
      <c r="H310" s="242"/>
      <c r="I310" s="242" t="str">
        <f>'14.12.2019_B'!J134</f>
        <v>30-60</v>
      </c>
      <c r="J310" s="242" t="str">
        <f>'14.12.2019_B'!K134</f>
        <v>N63</v>
      </c>
      <c r="K310" s="244">
        <f>'14.12.2019_B'!P134</f>
        <v>89.284372652141258</v>
      </c>
      <c r="L310" s="244"/>
      <c r="M310" s="244">
        <f>'14.12.2019_B'!T134</f>
        <v>17.739357841590408</v>
      </c>
      <c r="N310" s="244">
        <f>'14.12.2019_B'!V134</f>
        <v>4.4676901230672135</v>
      </c>
      <c r="O310" s="244">
        <f>'14.12.2019_B'!W134</f>
        <v>22.207047964657622</v>
      </c>
    </row>
    <row r="311" spans="1:15" x14ac:dyDescent="0.35">
      <c r="A311" s="241">
        <f t="shared" si="2"/>
        <v>310</v>
      </c>
      <c r="B311" s="242">
        <f>'14.12.2019_B'!C135</f>
        <v>43820</v>
      </c>
      <c r="C311" s="243">
        <f>'14.12.2019_B'!D135</f>
        <v>2019</v>
      </c>
      <c r="D311" s="242" t="str">
        <f>'14.12.2019_B'!E135</f>
        <v>B</v>
      </c>
      <c r="E311" s="242" t="str">
        <f>'14.12.2019_B'!F135</f>
        <v>B</v>
      </c>
      <c r="F311" s="242" t="str">
        <f>'14.12.2019_B'!G135</f>
        <v>S100</v>
      </c>
      <c r="G311" s="243">
        <f>'14.12.2019_B'!H135</f>
        <v>9</v>
      </c>
      <c r="H311" s="242"/>
      <c r="I311" s="242" t="str">
        <f>'14.12.2019_B'!J135</f>
        <v>0-30</v>
      </c>
      <c r="J311" s="242" t="str">
        <f>'14.12.2019_B'!K135</f>
        <v>N244</v>
      </c>
      <c r="K311" s="244">
        <f>'14.12.2019_B'!P135</f>
        <v>88.241164241164228</v>
      </c>
      <c r="L311" s="244"/>
      <c r="M311" s="244">
        <f>'14.12.2019_B'!T135</f>
        <v>3.7376675148430882</v>
      </c>
      <c r="N311" s="244">
        <f>'14.12.2019_B'!V135</f>
        <v>3.2037150127226464</v>
      </c>
      <c r="O311" s="244">
        <f>'14.12.2019_B'!W135</f>
        <v>6.9413825275657342</v>
      </c>
    </row>
    <row r="312" spans="1:15" x14ac:dyDescent="0.35">
      <c r="A312" s="241">
        <f t="shared" si="2"/>
        <v>311</v>
      </c>
      <c r="B312" s="242">
        <f>'14.12.2019_B'!C136</f>
        <v>43820</v>
      </c>
      <c r="C312" s="243">
        <f>'14.12.2019_B'!D136</f>
        <v>2019</v>
      </c>
      <c r="D312" s="242" t="str">
        <f>'14.12.2019_B'!E136</f>
        <v>B</v>
      </c>
      <c r="E312" s="242" t="str">
        <f>'14.12.2019_B'!F136</f>
        <v>B</v>
      </c>
      <c r="F312" s="242" t="str">
        <f>'14.12.2019_B'!G136</f>
        <v>S100</v>
      </c>
      <c r="G312" s="243">
        <f>'14.12.2019_B'!H136</f>
        <v>9</v>
      </c>
      <c r="H312" s="242"/>
      <c r="I312" s="242" t="str">
        <f>'14.12.2019_B'!J136</f>
        <v>90-120</v>
      </c>
      <c r="J312" s="242" t="str">
        <f>'14.12.2019_B'!K136</f>
        <v>N254</v>
      </c>
      <c r="K312" s="244">
        <f>'14.12.2019_B'!P136</f>
        <v>96.147495872316995</v>
      </c>
      <c r="L312" s="244"/>
      <c r="M312" s="244">
        <f>'14.12.2019_B'!T136</f>
        <v>3.4455137378362912</v>
      </c>
      <c r="N312" s="244">
        <f>'14.12.2019_B'!V136</f>
        <v>1.3069190040068692</v>
      </c>
      <c r="O312" s="244">
        <f>'14.12.2019_B'!W136</f>
        <v>4.75243274184316</v>
      </c>
    </row>
    <row r="313" spans="1:15" x14ac:dyDescent="0.35">
      <c r="A313" s="241">
        <f t="shared" si="2"/>
        <v>312</v>
      </c>
      <c r="B313" s="242">
        <f>'14.12.2019_B'!C137</f>
        <v>43820</v>
      </c>
      <c r="C313" s="243">
        <f>'14.12.2019_B'!D137</f>
        <v>2019</v>
      </c>
      <c r="D313" s="242" t="str">
        <f>'14.12.2019_B'!E137</f>
        <v>B</v>
      </c>
      <c r="E313" s="242" t="str">
        <f>'14.12.2019_B'!F137</f>
        <v>B</v>
      </c>
      <c r="F313" s="242" t="str">
        <f>'14.12.2019_B'!G137</f>
        <v>S100</v>
      </c>
      <c r="G313" s="243">
        <f>'14.12.2019_B'!H137</f>
        <v>9</v>
      </c>
      <c r="H313" s="242"/>
      <c r="I313" s="242" t="str">
        <f>'14.12.2019_B'!J137</f>
        <v>60-90</v>
      </c>
      <c r="J313" s="242" t="str">
        <f>'14.12.2019_B'!K137</f>
        <v>N282</v>
      </c>
      <c r="K313" s="244">
        <f>'14.12.2019_B'!P137</f>
        <v>92.658791040196391</v>
      </c>
      <c r="L313" s="244"/>
      <c r="M313" s="244">
        <f>'14.12.2019_B'!T137</f>
        <v>5.7490098518089239</v>
      </c>
      <c r="N313" s="244">
        <f>'14.12.2019_B'!V137</f>
        <v>4.1242896762977059</v>
      </c>
      <c r="O313" s="244">
        <f>'14.12.2019_B'!W137</f>
        <v>9.8732995281066298</v>
      </c>
    </row>
    <row r="314" spans="1:15" x14ac:dyDescent="0.35">
      <c r="A314" s="241">
        <f t="shared" si="2"/>
        <v>313</v>
      </c>
      <c r="B314" s="242">
        <f>'14.12.2019_B'!C138</f>
        <v>43820</v>
      </c>
      <c r="C314" s="243">
        <f>'14.12.2019_B'!D138</f>
        <v>2019</v>
      </c>
      <c r="D314" s="242" t="str">
        <f>'14.12.2019_B'!E138</f>
        <v>B</v>
      </c>
      <c r="E314" s="242" t="str">
        <f>'14.12.2019_B'!F138</f>
        <v>C</v>
      </c>
      <c r="F314" s="242" t="str">
        <f>'14.12.2019_B'!G138</f>
        <v>S100</v>
      </c>
      <c r="G314" s="243">
        <f>'14.12.2019_B'!H138</f>
        <v>9</v>
      </c>
      <c r="H314" s="242"/>
      <c r="I314" s="242" t="str">
        <f>'14.12.2019_B'!J138</f>
        <v>30-60</v>
      </c>
      <c r="J314" s="242" t="str">
        <f>'14.12.2019_B'!K138</f>
        <v>N11</v>
      </c>
      <c r="K314" s="244">
        <f>'14.12.2019_B'!P138</f>
        <v>91.811790156841539</v>
      </c>
      <c r="L314" s="244"/>
      <c r="M314" s="244">
        <f>'14.12.2019_B'!T138</f>
        <v>1.3920125471253533</v>
      </c>
      <c r="N314" s="244">
        <f>'14.12.2019_B'!V138</f>
        <v>1.7716523327049951</v>
      </c>
      <c r="O314" s="244">
        <f>'14.12.2019_B'!W138</f>
        <v>3.1636648798303484</v>
      </c>
    </row>
    <row r="315" spans="1:15" x14ac:dyDescent="0.35">
      <c r="A315" s="241">
        <f t="shared" si="2"/>
        <v>314</v>
      </c>
      <c r="B315" s="242">
        <f>'14.12.2019_B'!C139</f>
        <v>43820</v>
      </c>
      <c r="C315" s="243">
        <f>'14.12.2019_B'!D139</f>
        <v>2019</v>
      </c>
      <c r="D315" s="242" t="str">
        <f>'14.12.2019_B'!E139</f>
        <v>B</v>
      </c>
      <c r="E315" s="242" t="str">
        <f>'14.12.2019_B'!F139</f>
        <v>C</v>
      </c>
      <c r="F315" s="242" t="str">
        <f>'14.12.2019_B'!G139</f>
        <v>S100</v>
      </c>
      <c r="G315" s="243">
        <f>'14.12.2019_B'!H139</f>
        <v>9</v>
      </c>
      <c r="H315" s="242"/>
      <c r="I315" s="242" t="str">
        <f>'14.12.2019_B'!J139</f>
        <v>60-90</v>
      </c>
      <c r="J315" s="242" t="str">
        <f>'14.12.2019_B'!K139</f>
        <v>N14</v>
      </c>
      <c r="K315" s="244">
        <f>'14.12.2019_B'!P139</f>
        <v>95.738045738045727</v>
      </c>
      <c r="L315" s="244"/>
      <c r="M315" s="244">
        <f>'14.12.2019_B'!T139</f>
        <v>5.2585016286644946</v>
      </c>
      <c r="N315" s="244">
        <f>'14.12.2019_B'!V139</f>
        <v>0.71706840390879478</v>
      </c>
      <c r="O315" s="244">
        <f>'14.12.2019_B'!W139</f>
        <v>5.9755700325732892</v>
      </c>
    </row>
    <row r="316" spans="1:15" x14ac:dyDescent="0.35">
      <c r="A316" s="241">
        <f t="shared" si="2"/>
        <v>315</v>
      </c>
      <c r="B316" s="242">
        <f>'14.12.2019_B'!C140</f>
        <v>43820</v>
      </c>
      <c r="C316" s="243">
        <f>'14.12.2019_B'!D140</f>
        <v>2019</v>
      </c>
      <c r="D316" s="242" t="str">
        <f>'14.12.2019_B'!E140</f>
        <v>B</v>
      </c>
      <c r="E316" s="242" t="str">
        <f>'14.12.2019_B'!F140</f>
        <v>C</v>
      </c>
      <c r="F316" s="242" t="str">
        <f>'14.12.2019_B'!G140</f>
        <v>S100</v>
      </c>
      <c r="G316" s="243">
        <f>'14.12.2019_B'!H140</f>
        <v>9</v>
      </c>
      <c r="H316" s="242"/>
      <c r="I316" s="242" t="str">
        <f>'14.12.2019_B'!J140</f>
        <v>90-120</v>
      </c>
      <c r="J316" s="242" t="str">
        <f>'14.12.2019_B'!K140</f>
        <v>N24</v>
      </c>
      <c r="K316" s="244">
        <f>'14.12.2019_B'!P140</f>
        <v>94.351912161533448</v>
      </c>
      <c r="L316" s="244"/>
      <c r="M316" s="244">
        <f>'14.12.2019_B'!T140</f>
        <v>4.511345414201184</v>
      </c>
      <c r="N316" s="244">
        <f>'14.12.2019_B'!V140</f>
        <v>0.24385650887573967</v>
      </c>
      <c r="O316" s="244">
        <f>'14.12.2019_B'!W140</f>
        <v>4.7552019230769238</v>
      </c>
    </row>
    <row r="317" spans="1:15" x14ac:dyDescent="0.35">
      <c r="A317" s="241">
        <f t="shared" si="2"/>
        <v>316</v>
      </c>
      <c r="B317" s="242">
        <f>'14.12.2019_B'!C141</f>
        <v>43820</v>
      </c>
      <c r="C317" s="243">
        <f>'14.12.2019_B'!D141</f>
        <v>2019</v>
      </c>
      <c r="D317" s="242" t="str">
        <f>'14.12.2019_B'!E141</f>
        <v>B</v>
      </c>
      <c r="E317" s="242" t="str">
        <f>'14.12.2019_B'!F141</f>
        <v>C</v>
      </c>
      <c r="F317" s="242" t="str">
        <f>'14.12.2019_B'!G141</f>
        <v>S100</v>
      </c>
      <c r="G317" s="243">
        <f>'14.12.2019_B'!H141</f>
        <v>9</v>
      </c>
      <c r="H317" s="242"/>
      <c r="I317" s="242" t="str">
        <f>'14.12.2019_B'!J141</f>
        <v>0-30</v>
      </c>
      <c r="J317" s="242" t="str">
        <f>'14.12.2019_B'!K141</f>
        <v>N35</v>
      </c>
      <c r="K317" s="244">
        <f>'14.12.2019_B'!P141</f>
        <v>88.728355575162681</v>
      </c>
      <c r="L317" s="244"/>
      <c r="M317" s="244">
        <f>'14.12.2019_B'!T141</f>
        <v>1.8551131137352392</v>
      </c>
      <c r="N317" s="244">
        <f>'14.12.2019_B'!V141</f>
        <v>2.5176535114978247</v>
      </c>
      <c r="O317" s="244">
        <f>'14.12.2019_B'!W141</f>
        <v>4.3727666252330639</v>
      </c>
    </row>
    <row r="318" spans="1:15" x14ac:dyDescent="0.35">
      <c r="A318" s="241">
        <f t="shared" si="2"/>
        <v>317</v>
      </c>
      <c r="B318" s="242">
        <f>'14.12.2019_B'!C142</f>
        <v>43820</v>
      </c>
      <c r="C318" s="243">
        <f>'14.12.2019_B'!D142</f>
        <v>2019</v>
      </c>
      <c r="D318" s="242" t="str">
        <f>'14.12.2019_B'!E142</f>
        <v>B</v>
      </c>
      <c r="E318" s="242" t="str">
        <f>'14.12.2019_B'!F142</f>
        <v>D</v>
      </c>
      <c r="F318" s="242" t="str">
        <f>'14.12.2019_B'!G142</f>
        <v>S100</v>
      </c>
      <c r="G318" s="243">
        <f>'14.12.2019_B'!H142</f>
        <v>9</v>
      </c>
      <c r="H318" s="242"/>
      <c r="I318" s="242" t="str">
        <f>'14.12.2019_B'!J142</f>
        <v>0-30</v>
      </c>
      <c r="J318" s="242" t="str">
        <f>'14.12.2019_B'!K142</f>
        <v>N229</v>
      </c>
      <c r="K318" s="244">
        <f>'14.12.2019_B'!P142</f>
        <v>88.293705019586412</v>
      </c>
      <c r="L318" s="244"/>
      <c r="M318" s="244">
        <f>'14.12.2019_B'!T142</f>
        <v>4.5349850392075934</v>
      </c>
      <c r="N318" s="244">
        <f>'14.12.2019_B'!V142</f>
        <v>5.2018946037969451</v>
      </c>
      <c r="O318" s="244">
        <f>'14.12.2019_B'!W142</f>
        <v>9.7368796430045386</v>
      </c>
    </row>
    <row r="319" spans="1:15" x14ac:dyDescent="0.35">
      <c r="A319" s="241">
        <f t="shared" si="2"/>
        <v>318</v>
      </c>
      <c r="B319" s="242">
        <f>'14.12.2019_B'!C143</f>
        <v>43820</v>
      </c>
      <c r="C319" s="243">
        <f>'14.12.2019_B'!D143</f>
        <v>2019</v>
      </c>
      <c r="D319" s="242" t="str">
        <f>'14.12.2019_B'!E143</f>
        <v>B</v>
      </c>
      <c r="E319" s="242" t="str">
        <f>'14.12.2019_B'!F143</f>
        <v>D</v>
      </c>
      <c r="F319" s="242" t="str">
        <f>'14.12.2019_B'!G143</f>
        <v>S100</v>
      </c>
      <c r="G319" s="243">
        <f>'14.12.2019_B'!H143</f>
        <v>9</v>
      </c>
      <c r="H319" s="242"/>
      <c r="I319" s="242" t="str">
        <f>'14.12.2019_B'!J143</f>
        <v>30-60</v>
      </c>
      <c r="J319" s="242" t="str">
        <f>'14.12.2019_B'!K143</f>
        <v>N232</v>
      </c>
      <c r="K319" s="244">
        <f>'14.12.2019_B'!P143</f>
        <v>91.559719707109679</v>
      </c>
      <c r="L319" s="244"/>
      <c r="M319" s="244">
        <f>'14.12.2019_B'!T143</f>
        <v>2.4133586292888469</v>
      </c>
      <c r="N319" s="244">
        <f>'14.12.2019_B'!V143</f>
        <v>2.4133586292888469</v>
      </c>
      <c r="O319" s="244">
        <f>'14.12.2019_B'!W143</f>
        <v>4.8267172585776938</v>
      </c>
    </row>
    <row r="320" spans="1:15" x14ac:dyDescent="0.35">
      <c r="A320" s="241">
        <f t="shared" si="2"/>
        <v>319</v>
      </c>
      <c r="B320" s="242">
        <f>'14.12.2019_B'!C144</f>
        <v>43820</v>
      </c>
      <c r="C320" s="243">
        <f>'14.12.2019_B'!D144</f>
        <v>2019</v>
      </c>
      <c r="D320" s="242" t="str">
        <f>'14.12.2019_B'!E144</f>
        <v>B</v>
      </c>
      <c r="E320" s="242" t="str">
        <f>'14.12.2019_B'!F144</f>
        <v>D</v>
      </c>
      <c r="F320" s="242" t="str">
        <f>'14.12.2019_B'!G144</f>
        <v>S100</v>
      </c>
      <c r="G320" s="243">
        <f>'14.12.2019_B'!H144</f>
        <v>9</v>
      </c>
      <c r="H320" s="242"/>
      <c r="I320" s="242" t="str">
        <f>'14.12.2019_B'!J144</f>
        <v>60-90</v>
      </c>
      <c r="J320" s="242" t="str">
        <f>'14.12.2019_B'!K144</f>
        <v>N236</v>
      </c>
      <c r="K320" s="244">
        <f>'14.12.2019_B'!P144</f>
        <v>95.983810709838082</v>
      </c>
      <c r="L320" s="244"/>
      <c r="M320" s="244">
        <f>'14.12.2019_B'!T144</f>
        <v>5.0017872202400273</v>
      </c>
      <c r="N320" s="244">
        <f>'14.12.2019_B'!V144</f>
        <v>0.83363120337333796</v>
      </c>
      <c r="O320" s="244">
        <f>'14.12.2019_B'!W144</f>
        <v>5.8354184236133655</v>
      </c>
    </row>
    <row r="321" spans="1:15" x14ac:dyDescent="0.35">
      <c r="A321" s="241">
        <f t="shared" si="2"/>
        <v>320</v>
      </c>
      <c r="B321" s="242">
        <f>'14.12.2019_B'!C145</f>
        <v>43820</v>
      </c>
      <c r="C321" s="243">
        <f>'14.12.2019_B'!D145</f>
        <v>2019</v>
      </c>
      <c r="D321" s="242" t="str">
        <f>'14.12.2019_B'!E145</f>
        <v>B</v>
      </c>
      <c r="E321" s="242" t="str">
        <f>'14.12.2019_B'!F145</f>
        <v>D</v>
      </c>
      <c r="F321" s="242" t="str">
        <f>'14.12.2019_B'!G145</f>
        <v>S100</v>
      </c>
      <c r="G321" s="243">
        <f>'14.12.2019_B'!H145</f>
        <v>9</v>
      </c>
      <c r="H321" s="242"/>
      <c r="I321" s="242" t="str">
        <f>'14.12.2019_B'!J145</f>
        <v>90-120</v>
      </c>
      <c r="J321" s="242" t="str">
        <f>'14.12.2019_B'!K145</f>
        <v>N246</v>
      </c>
      <c r="K321" s="244">
        <f>'14.12.2019_B'!P145</f>
        <v>95.61377901036343</v>
      </c>
      <c r="L321" s="244"/>
      <c r="M321" s="244">
        <f>'14.12.2019_B'!T145</f>
        <v>4.6692832608197863</v>
      </c>
      <c r="N321" s="244">
        <f>'14.12.2019_B'!V145</f>
        <v>0.83807648271124369</v>
      </c>
      <c r="O321" s="244">
        <f>'14.12.2019_B'!W145</f>
        <v>5.5073597435310297</v>
      </c>
    </row>
    <row r="322" spans="1:15" x14ac:dyDescent="0.35">
      <c r="A322" s="245">
        <f t="shared" si="2"/>
        <v>321</v>
      </c>
      <c r="B322" s="246">
        <f>'01.04.2020_B'!B2</f>
        <v>43922</v>
      </c>
      <c r="C322" s="247">
        <f>'01.04.2020_B'!C2</f>
        <v>2019</v>
      </c>
      <c r="D322" s="246" t="str">
        <f>'01.04.2020_B'!D2</f>
        <v>B</v>
      </c>
      <c r="E322" s="246" t="str">
        <f>'01.04.2020_B'!E2</f>
        <v>B</v>
      </c>
      <c r="F322" s="246" t="str">
        <f>'01.04.2020_B'!F2</f>
        <v>W100</v>
      </c>
      <c r="G322" s="246" t="str">
        <f>'01.04.2020_B'!G2</f>
        <v>5</v>
      </c>
      <c r="H322" s="246"/>
      <c r="I322" s="246" t="str">
        <f>'01.04.2020_B'!I2</f>
        <v>60-90</v>
      </c>
      <c r="J322" s="246" t="str">
        <f>'01.04.2020_B'!J2</f>
        <v>N321</v>
      </c>
      <c r="K322" s="248">
        <f>'01.04.2020_B'!O2</f>
        <v>96.7663702506063</v>
      </c>
      <c r="L322" s="248"/>
      <c r="M322" s="248">
        <f>'01.04.2020_B'!S2</f>
        <v>0.58881578947368418</v>
      </c>
      <c r="N322" s="248">
        <f>'01.04.2020_B'!U2</f>
        <v>0.23552631578947367</v>
      </c>
      <c r="O322" s="248">
        <f>'01.04.2020_B'!V2</f>
        <v>0.82434210526315788</v>
      </c>
    </row>
    <row r="323" spans="1:15" x14ac:dyDescent="0.35">
      <c r="A323" s="245">
        <f t="shared" si="2"/>
        <v>322</v>
      </c>
      <c r="B323" s="246">
        <f>'01.04.2020_B'!B3</f>
        <v>43922</v>
      </c>
      <c r="C323" s="247">
        <f>'01.04.2020_B'!C3</f>
        <v>2019</v>
      </c>
      <c r="D323" s="246" t="str">
        <f>'01.04.2020_B'!D3</f>
        <v>B</v>
      </c>
      <c r="E323" s="246" t="str">
        <f>'01.04.2020_B'!E3</f>
        <v>C</v>
      </c>
      <c r="F323" s="246" t="str">
        <f>'01.04.2020_B'!F3</f>
        <v>R50/S50</v>
      </c>
      <c r="G323" s="246" t="str">
        <f>'01.04.2020_B'!G3</f>
        <v>7</v>
      </c>
      <c r="H323" s="246"/>
      <c r="I323" s="246" t="str">
        <f>'01.04.2020_B'!I3</f>
        <v>30-60</v>
      </c>
      <c r="J323" s="246" t="str">
        <f>'01.04.2020_B'!J3</f>
        <v>N322</v>
      </c>
      <c r="K323" s="248">
        <f>'01.04.2020_B'!O3</f>
        <v>97.543810261102109</v>
      </c>
      <c r="L323" s="248"/>
      <c r="M323" s="248">
        <f>'01.04.2020_B'!S3</f>
        <v>2.4457840909090911</v>
      </c>
      <c r="N323" s="248">
        <f>'01.04.2020_B'!U3</f>
        <v>0.93172727272727285</v>
      </c>
      <c r="O323" s="248">
        <f>'01.04.2020_B'!V3</f>
        <v>3.3775113636363638</v>
      </c>
    </row>
    <row r="324" spans="1:15" x14ac:dyDescent="0.35">
      <c r="A324" s="245">
        <f t="shared" si="2"/>
        <v>323</v>
      </c>
      <c r="B324" s="246">
        <f>'01.04.2020_B'!B4</f>
        <v>43922</v>
      </c>
      <c r="C324" s="247">
        <f>'01.04.2020_B'!C4</f>
        <v>2019</v>
      </c>
      <c r="D324" s="246" t="str">
        <f>'01.04.2020_B'!D4</f>
        <v>B</v>
      </c>
      <c r="E324" s="246" t="str">
        <f>'01.04.2020_B'!E4</f>
        <v>A</v>
      </c>
      <c r="F324" s="246" t="str">
        <f>'01.04.2020_B'!F4</f>
        <v>R25/S75</v>
      </c>
      <c r="G324" s="246" t="str">
        <f>'01.04.2020_B'!G4</f>
        <v>8</v>
      </c>
      <c r="H324" s="246"/>
      <c r="I324" s="246" t="str">
        <f>'01.04.2020_B'!I4</f>
        <v>30-60</v>
      </c>
      <c r="J324" s="246" t="str">
        <f>'01.04.2020_B'!J4</f>
        <v>N323</v>
      </c>
      <c r="K324" s="248">
        <f>'01.04.2020_B'!O4</f>
        <v>91.019761527557748</v>
      </c>
      <c r="L324" s="248"/>
      <c r="M324" s="248">
        <f>'01.04.2020_B'!S4</f>
        <v>2.3047082264565772</v>
      </c>
      <c r="N324" s="248">
        <f>'01.04.2020_B'!U4</f>
        <v>2.3047082264565772</v>
      </c>
      <c r="O324" s="248">
        <f>'01.04.2020_B'!V4</f>
        <v>4.6094164529131545</v>
      </c>
    </row>
    <row r="325" spans="1:15" x14ac:dyDescent="0.35">
      <c r="A325" s="245">
        <f t="shared" si="2"/>
        <v>324</v>
      </c>
      <c r="B325" s="246">
        <f>'01.04.2020_B'!B5</f>
        <v>43922</v>
      </c>
      <c r="C325" s="247">
        <f>'01.04.2020_B'!C5</f>
        <v>2019</v>
      </c>
      <c r="D325" s="246" t="str">
        <f>'01.04.2020_B'!D5</f>
        <v>B</v>
      </c>
      <c r="E325" s="246" t="str">
        <f>'01.04.2020_B'!E5</f>
        <v>B</v>
      </c>
      <c r="F325" s="246" t="str">
        <f>'01.04.2020_B'!F5</f>
        <v>R50/W50</v>
      </c>
      <c r="G325" s="246" t="str">
        <f>'01.04.2020_B'!G5</f>
        <v>3</v>
      </c>
      <c r="H325" s="246"/>
      <c r="I325" s="246" t="str">
        <f>'01.04.2020_B'!I5</f>
        <v>30-60</v>
      </c>
      <c r="J325" s="246" t="str">
        <f>'01.04.2020_B'!J5</f>
        <v>N325</v>
      </c>
      <c r="K325" s="248">
        <f>'01.04.2020_B'!O5</f>
        <v>96.145610278372587</v>
      </c>
      <c r="L325" s="248"/>
      <c r="M325" s="248">
        <f>'01.04.2020_B'!S5</f>
        <v>0.4752561247216035</v>
      </c>
      <c r="N325" s="248">
        <f>'01.04.2020_B'!U5</f>
        <v>0.11881403118040088</v>
      </c>
      <c r="O325" s="248">
        <f>'01.04.2020_B'!V5</f>
        <v>0.5940701559020044</v>
      </c>
    </row>
    <row r="326" spans="1:15" x14ac:dyDescent="0.35">
      <c r="A326" s="245">
        <f t="shared" si="2"/>
        <v>325</v>
      </c>
      <c r="B326" s="246">
        <f>'01.04.2020_B'!B6</f>
        <v>43922</v>
      </c>
      <c r="C326" s="247">
        <f>'01.04.2020_B'!C6</f>
        <v>2019</v>
      </c>
      <c r="D326" s="246" t="str">
        <f>'01.04.2020_B'!D6</f>
        <v>B</v>
      </c>
      <c r="E326" s="246" t="str">
        <f>'01.04.2020_B'!E6</f>
        <v>A</v>
      </c>
      <c r="F326" s="246" t="str">
        <f>'01.04.2020_B'!F6</f>
        <v>R25/S75</v>
      </c>
      <c r="G326" s="246" t="str">
        <f>'01.04.2020_B'!G6</f>
        <v>8</v>
      </c>
      <c r="H326" s="246"/>
      <c r="I326" s="246" t="str">
        <f>'01.04.2020_B'!I6</f>
        <v>60-90</v>
      </c>
      <c r="J326" s="246" t="str">
        <f>'01.04.2020_B'!J6</f>
        <v>N326</v>
      </c>
      <c r="K326" s="248">
        <f>'01.04.2020_B'!O6</f>
        <v>92.788528469998624</v>
      </c>
      <c r="L326" s="248"/>
      <c r="M326" s="248">
        <f>'01.04.2020_B'!S6</f>
        <v>7.4844486121530363</v>
      </c>
      <c r="N326" s="248">
        <f>'01.04.2020_B'!U6</f>
        <v>0.49896324081020249</v>
      </c>
      <c r="O326" s="248">
        <f>'01.04.2020_B'!V6</f>
        <v>7.983411852963239</v>
      </c>
    </row>
    <row r="327" spans="1:15" x14ac:dyDescent="0.35">
      <c r="A327" s="245">
        <f t="shared" si="2"/>
        <v>326</v>
      </c>
      <c r="B327" s="246">
        <f>'01.04.2020_B'!B7</f>
        <v>43922</v>
      </c>
      <c r="C327" s="247">
        <f>'01.04.2020_B'!C7</f>
        <v>2019</v>
      </c>
      <c r="D327" s="246" t="str">
        <f>'01.04.2020_B'!D7</f>
        <v>B</v>
      </c>
      <c r="E327" s="246" t="str">
        <f>'01.04.2020_B'!E7</f>
        <v>B</v>
      </c>
      <c r="F327" s="246" t="str">
        <f>'01.04.2020_B'!F7</f>
        <v>W100</v>
      </c>
      <c r="G327" s="246" t="str">
        <f>'01.04.2020_B'!G7</f>
        <v>5</v>
      </c>
      <c r="H327" s="246"/>
      <c r="I327" s="246" t="str">
        <f>'01.04.2020_B'!I7</f>
        <v>30-60</v>
      </c>
      <c r="J327" s="246" t="str">
        <f>'01.04.2020_B'!J7</f>
        <v>N327</v>
      </c>
      <c r="K327" s="248">
        <f>'01.04.2020_B'!O7</f>
        <v>94.633992593176259</v>
      </c>
      <c r="L327" s="248"/>
      <c r="M327" s="248">
        <f>'01.04.2020_B'!S7</f>
        <v>0.85001477935054148</v>
      </c>
      <c r="N327" s="248">
        <f>'01.04.2020_B'!U7</f>
        <v>0.72858409658617818</v>
      </c>
      <c r="O327" s="248">
        <f>'01.04.2020_B'!V7</f>
        <v>1.5785988759367195</v>
      </c>
    </row>
    <row r="328" spans="1:15" x14ac:dyDescent="0.35">
      <c r="A328" s="245">
        <f t="shared" si="2"/>
        <v>327</v>
      </c>
      <c r="B328" s="246">
        <f>'01.04.2020_B'!B8</f>
        <v>43922</v>
      </c>
      <c r="C328" s="247">
        <f>'01.04.2020_B'!C8</f>
        <v>2019</v>
      </c>
      <c r="D328" s="246" t="str">
        <f>'01.04.2020_B'!D8</f>
        <v>B</v>
      </c>
      <c r="E328" s="246" t="str">
        <f>'01.04.2020_B'!E8</f>
        <v>B</v>
      </c>
      <c r="F328" s="246" t="str">
        <f>'01.04.2020_B'!F8</f>
        <v>R50/W50</v>
      </c>
      <c r="G328" s="246" t="str">
        <f>'01.04.2020_B'!G8</f>
        <v>3</v>
      </c>
      <c r="H328" s="246"/>
      <c r="I328" s="246" t="str">
        <f>'01.04.2020_B'!I8</f>
        <v>90-120</v>
      </c>
      <c r="J328" s="246" t="str">
        <f>'01.04.2020_B'!J8</f>
        <v>N330</v>
      </c>
      <c r="K328" s="248">
        <f>'01.04.2020_B'!O8</f>
        <v>96.869718568594294</v>
      </c>
      <c r="L328" s="248"/>
      <c r="M328" s="248">
        <f>'01.04.2020_B'!S8</f>
        <v>1.0583055829477361</v>
      </c>
      <c r="N328" s="248">
        <f>'01.04.2020_B'!U8</f>
        <v>0.11758950921641512</v>
      </c>
      <c r="O328" s="248">
        <f>'01.04.2020_B'!V8</f>
        <v>1.1758950921641513</v>
      </c>
    </row>
    <row r="329" spans="1:15" x14ac:dyDescent="0.35">
      <c r="A329" s="245">
        <f t="shared" si="2"/>
        <v>328</v>
      </c>
      <c r="B329" s="246">
        <f>'01.04.2020_B'!B9</f>
        <v>43922</v>
      </c>
      <c r="C329" s="247">
        <f>'01.04.2020_B'!C9</f>
        <v>2019</v>
      </c>
      <c r="D329" s="246" t="str">
        <f>'01.04.2020_B'!D9</f>
        <v>B</v>
      </c>
      <c r="E329" s="246" t="str">
        <f>'01.04.2020_B'!E9</f>
        <v>B</v>
      </c>
      <c r="F329" s="246" t="str">
        <f>'01.04.2020_B'!F9</f>
        <v>W100</v>
      </c>
      <c r="G329" s="246" t="str">
        <f>'01.04.2020_B'!G9</f>
        <v>5</v>
      </c>
      <c r="H329" s="246"/>
      <c r="I329" s="246" t="str">
        <f>'01.04.2020_B'!I9</f>
        <v>0-30</v>
      </c>
      <c r="J329" s="246" t="str">
        <f>'01.04.2020_B'!J9</f>
        <v>N333</v>
      </c>
      <c r="K329" s="248">
        <f>'01.04.2020_B'!O9</f>
        <v>94.178931701670265</v>
      </c>
      <c r="L329" s="248"/>
      <c r="M329" s="248">
        <f>'01.04.2020_B'!S9</f>
        <v>4.1559850746268658</v>
      </c>
      <c r="N329" s="248">
        <f>'01.04.2020_B'!U9</f>
        <v>1.833522827041264</v>
      </c>
      <c r="O329" s="248">
        <f>'01.04.2020_B'!V9</f>
        <v>5.9895079016681301</v>
      </c>
    </row>
    <row r="330" spans="1:15" x14ac:dyDescent="0.35">
      <c r="A330" s="245">
        <f t="shared" si="2"/>
        <v>329</v>
      </c>
      <c r="B330" s="246">
        <f>'01.04.2020_B'!B10</f>
        <v>43922</v>
      </c>
      <c r="C330" s="247">
        <f>'01.04.2020_B'!C10</f>
        <v>2019</v>
      </c>
      <c r="D330" s="246" t="str">
        <f>'01.04.2020_B'!D10</f>
        <v>B</v>
      </c>
      <c r="E330" s="246" t="str">
        <f>'01.04.2020_B'!E10</f>
        <v>C</v>
      </c>
      <c r="F330" s="246" t="str">
        <f>'01.04.2020_B'!F10</f>
        <v>R25/W75</v>
      </c>
      <c r="G330" s="246" t="str">
        <f>'01.04.2020_B'!G10</f>
        <v>4</v>
      </c>
      <c r="H330" s="246"/>
      <c r="I330" s="246" t="str">
        <f>'01.04.2020_B'!I10</f>
        <v>90-120</v>
      </c>
      <c r="J330" s="246" t="str">
        <f>'01.04.2020_B'!J10</f>
        <v>N336</v>
      </c>
      <c r="K330" s="248">
        <f>'01.04.2020_B'!O10</f>
        <v>96.643951051513156</v>
      </c>
      <c r="L330" s="248"/>
      <c r="M330" s="248">
        <f>'01.04.2020_B'!S10</f>
        <v>3.0672025930699829</v>
      </c>
      <c r="N330" s="248">
        <f>'01.04.2020_B'!U10</f>
        <v>-0.11796933050269166</v>
      </c>
      <c r="O330" s="248">
        <f>'01.04.2020_B'!V10</f>
        <v>2.949233262567291</v>
      </c>
    </row>
    <row r="331" spans="1:15" x14ac:dyDescent="0.35">
      <c r="A331" s="245">
        <f t="shared" si="2"/>
        <v>330</v>
      </c>
      <c r="B331" s="246">
        <f>'01.04.2020_B'!B11</f>
        <v>43922</v>
      </c>
      <c r="C331" s="247">
        <f>'01.04.2020_B'!C11</f>
        <v>2019</v>
      </c>
      <c r="D331" s="246" t="str">
        <f>'01.04.2020_B'!D11</f>
        <v>B</v>
      </c>
      <c r="E331" s="246" t="str">
        <f>'01.04.2020_B'!E11</f>
        <v>C</v>
      </c>
      <c r="F331" s="246" t="str">
        <f>'01.04.2020_B'!F11</f>
        <v>R100</v>
      </c>
      <c r="G331" s="246" t="str">
        <f>'01.04.2020_B'!G11</f>
        <v>1</v>
      </c>
      <c r="H331" s="246"/>
      <c r="I331" s="246" t="str">
        <f>'01.04.2020_B'!I11</f>
        <v>0-30</v>
      </c>
      <c r="J331" s="246" t="str">
        <f>'01.04.2020_B'!J11</f>
        <v>N338</v>
      </c>
      <c r="K331" s="248">
        <f>'01.04.2020_B'!O11</f>
        <v>96.402768271351448</v>
      </c>
      <c r="L331" s="248"/>
      <c r="M331" s="248">
        <f>'01.04.2020_B'!S11</f>
        <v>1.7756557668034076</v>
      </c>
      <c r="N331" s="248">
        <f>'01.04.2020_B'!U11</f>
        <v>2.0124098690438621</v>
      </c>
      <c r="O331" s="248">
        <f>'01.04.2020_B'!V11</f>
        <v>3.7880656358472695</v>
      </c>
    </row>
    <row r="332" spans="1:15" x14ac:dyDescent="0.35">
      <c r="A332" s="245">
        <f t="shared" si="2"/>
        <v>331</v>
      </c>
      <c r="B332" s="246">
        <f>'01.04.2020_B'!B12</f>
        <v>43922</v>
      </c>
      <c r="C332" s="247">
        <f>'01.04.2020_B'!C12</f>
        <v>2019</v>
      </c>
      <c r="D332" s="246" t="str">
        <f>'01.04.2020_B'!D12</f>
        <v>B</v>
      </c>
      <c r="E332" s="246" t="str">
        <f>'01.04.2020_B'!E12</f>
        <v>D</v>
      </c>
      <c r="F332" s="246" t="str">
        <f>'01.04.2020_B'!F12</f>
        <v>R75/W25</v>
      </c>
      <c r="G332" s="246" t="str">
        <f>'01.04.2020_B'!G12</f>
        <v>2</v>
      </c>
      <c r="H332" s="246"/>
      <c r="I332" s="246" t="str">
        <f>'01.04.2020_B'!I12</f>
        <v>30-60</v>
      </c>
      <c r="J332" s="246" t="str">
        <f>'01.04.2020_B'!J12</f>
        <v>N342</v>
      </c>
      <c r="K332" s="248">
        <f>'01.04.2020_B'!O12</f>
        <v>96.288938334392896</v>
      </c>
      <c r="L332" s="248"/>
      <c r="M332" s="248">
        <f>'01.04.2020_B'!S12</f>
        <v>0.59285095320623904</v>
      </c>
      <c r="N332" s="248">
        <f>'01.04.2020_B'!U12</f>
        <v>0.35571057192374333</v>
      </c>
      <c r="O332" s="248">
        <f>'01.04.2020_B'!V12</f>
        <v>0.94856152512998237</v>
      </c>
    </row>
    <row r="333" spans="1:15" x14ac:dyDescent="0.35">
      <c r="A333" s="245">
        <f t="shared" si="2"/>
        <v>332</v>
      </c>
      <c r="B333" s="246">
        <f>'01.04.2020_B'!B13</f>
        <v>43922</v>
      </c>
      <c r="C333" s="247">
        <f>'01.04.2020_B'!C13</f>
        <v>2019</v>
      </c>
      <c r="D333" s="246" t="str">
        <f>'01.04.2020_B'!D13</f>
        <v>B</v>
      </c>
      <c r="E333" s="246" t="str">
        <f>'01.04.2020_B'!E13</f>
        <v>C</v>
      </c>
      <c r="F333" s="246" t="str">
        <f>'01.04.2020_B'!F13</f>
        <v>R100</v>
      </c>
      <c r="G333" s="246" t="str">
        <f>'01.04.2020_B'!G13</f>
        <v>1</v>
      </c>
      <c r="H333" s="246"/>
      <c r="I333" s="246" t="str">
        <f>'01.04.2020_B'!I13</f>
        <v>90-120</v>
      </c>
      <c r="J333" s="246" t="str">
        <f>'01.04.2020_B'!J13</f>
        <v>N344</v>
      </c>
      <c r="K333" s="248">
        <f>'01.04.2020_B'!O13</f>
        <v>97.444831591173042</v>
      </c>
      <c r="L333" s="248"/>
      <c r="M333" s="248">
        <f>'01.04.2020_B'!S13</f>
        <v>0.46651966626936836</v>
      </c>
      <c r="N333" s="248">
        <f>'01.04.2020_B'!U13</f>
        <v>0</v>
      </c>
      <c r="O333" s="248">
        <f>'01.04.2020_B'!V13</f>
        <v>0.46651966626936836</v>
      </c>
    </row>
    <row r="334" spans="1:15" x14ac:dyDescent="0.35">
      <c r="A334" s="245">
        <f t="shared" si="2"/>
        <v>333</v>
      </c>
      <c r="B334" s="246">
        <f>'01.04.2020_B'!B14</f>
        <v>43922</v>
      </c>
      <c r="C334" s="247">
        <f>'01.04.2020_B'!C14</f>
        <v>2019</v>
      </c>
      <c r="D334" s="246" t="str">
        <f>'01.04.2020_B'!D14</f>
        <v>B</v>
      </c>
      <c r="E334" s="246" t="str">
        <f>'01.04.2020_B'!E14</f>
        <v>D</v>
      </c>
      <c r="F334" s="246" t="str">
        <f>'01.04.2020_B'!F14</f>
        <v>R75/W25</v>
      </c>
      <c r="G334" s="246" t="str">
        <f>'01.04.2020_B'!G14</f>
        <v>2</v>
      </c>
      <c r="H334" s="246"/>
      <c r="I334" s="246" t="str">
        <f>'01.04.2020_B'!I14</f>
        <v>60-90</v>
      </c>
      <c r="J334" s="246" t="str">
        <f>'01.04.2020_B'!J14</f>
        <v>N346</v>
      </c>
      <c r="K334" s="248">
        <f>'01.04.2020_B'!O14</f>
        <v>96.927007803328493</v>
      </c>
      <c r="L334" s="248"/>
      <c r="M334" s="248">
        <f>'01.04.2020_B'!S14</f>
        <v>0.4699736392134512</v>
      </c>
      <c r="N334" s="248">
        <f>'01.04.2020_B'!U14</f>
        <v>-0.2349868196067256</v>
      </c>
      <c r="O334" s="248">
        <f>'01.04.2020_B'!V14</f>
        <v>0.2349868196067256</v>
      </c>
    </row>
    <row r="335" spans="1:15" x14ac:dyDescent="0.35">
      <c r="A335" s="245">
        <f t="shared" si="2"/>
        <v>334</v>
      </c>
      <c r="B335" s="246">
        <f>'01.04.2020_B'!B15</f>
        <v>43922</v>
      </c>
      <c r="C335" s="247">
        <f>'01.04.2020_B'!C15</f>
        <v>2019</v>
      </c>
      <c r="D335" s="246" t="str">
        <f>'01.04.2020_B'!D15</f>
        <v>B</v>
      </c>
      <c r="E335" s="246" t="str">
        <f>'01.04.2020_B'!E15</f>
        <v>D</v>
      </c>
      <c r="F335" s="246" t="str">
        <f>'01.04.2020_B'!F15</f>
        <v>R75/S25</v>
      </c>
      <c r="G335" s="246" t="str">
        <f>'01.04.2020_B'!G15</f>
        <v>6</v>
      </c>
      <c r="H335" s="246"/>
      <c r="I335" s="246" t="str">
        <f>'01.04.2020_B'!I15</f>
        <v>90-120</v>
      </c>
      <c r="J335" s="246" t="str">
        <f>'01.04.2020_B'!J15</f>
        <v>N358</v>
      </c>
      <c r="K335" s="248">
        <f>'01.04.2020_B'!O15</f>
        <v>90.302304699191851</v>
      </c>
      <c r="L335" s="248"/>
      <c r="M335" s="248">
        <f>'01.04.2020_B'!S15</f>
        <v>11.647273781902554</v>
      </c>
      <c r="N335" s="248">
        <f>'01.04.2020_B'!U15</f>
        <v>-0.25882830626450121</v>
      </c>
      <c r="O335" s="248">
        <f>'01.04.2020_B'!V15</f>
        <v>11.388445475638052</v>
      </c>
    </row>
    <row r="336" spans="1:15" x14ac:dyDescent="0.35">
      <c r="A336" s="245">
        <f t="shared" si="2"/>
        <v>335</v>
      </c>
      <c r="B336" s="246">
        <f>'01.04.2020_B'!B16</f>
        <v>43922</v>
      </c>
      <c r="C336" s="247">
        <f>'01.04.2020_B'!C16</f>
        <v>2019</v>
      </c>
      <c r="D336" s="246" t="str">
        <f>'01.04.2020_B'!D16</f>
        <v>B</v>
      </c>
      <c r="E336" s="246" t="str">
        <f>'01.04.2020_B'!E16</f>
        <v>A</v>
      </c>
      <c r="F336" s="246" t="str">
        <f>'01.04.2020_B'!F16</f>
        <v>R25/S75</v>
      </c>
      <c r="G336" s="246" t="str">
        <f>'01.04.2020_B'!G16</f>
        <v>8</v>
      </c>
      <c r="H336" s="246"/>
      <c r="I336" s="246" t="str">
        <f>'01.04.2020_B'!I16</f>
        <v>90-120</v>
      </c>
      <c r="J336" s="246" t="str">
        <f>'01.04.2020_B'!J16</f>
        <v>N359</v>
      </c>
      <c r="K336" s="248">
        <f>'01.04.2020_B'!O16</f>
        <v>94.04434250764524</v>
      </c>
      <c r="L336" s="248"/>
      <c r="M336" s="248">
        <f>'01.04.2020_B'!S16</f>
        <v>12.982264043573698</v>
      </c>
      <c r="N336" s="248">
        <f>'01.04.2020_B'!U16</f>
        <v>0.36742256727095368</v>
      </c>
      <c r="O336" s="248">
        <f>'01.04.2020_B'!V16</f>
        <v>13.349686610844651</v>
      </c>
    </row>
    <row r="337" spans="1:15" x14ac:dyDescent="0.35">
      <c r="A337" s="245">
        <f t="shared" si="2"/>
        <v>336</v>
      </c>
      <c r="B337" s="246">
        <f>'01.04.2020_B'!B17</f>
        <v>43922</v>
      </c>
      <c r="C337" s="247">
        <f>'01.04.2020_B'!C17</f>
        <v>2019</v>
      </c>
      <c r="D337" s="246" t="str">
        <f>'01.04.2020_B'!D17</f>
        <v>B</v>
      </c>
      <c r="E337" s="246" t="str">
        <f>'01.04.2020_B'!E17</f>
        <v>B</v>
      </c>
      <c r="F337" s="246" t="str">
        <f>'01.04.2020_B'!F17</f>
        <v>R50/W50</v>
      </c>
      <c r="G337" s="246" t="str">
        <f>'01.04.2020_B'!G17</f>
        <v>3</v>
      </c>
      <c r="H337" s="246"/>
      <c r="I337" s="246" t="str">
        <f>'01.04.2020_B'!I17</f>
        <v>0-30</v>
      </c>
      <c r="J337" s="246" t="str">
        <f>'01.04.2020_B'!J17</f>
        <v>N360</v>
      </c>
      <c r="K337" s="248">
        <f>'01.04.2020_B'!O17</f>
        <v>94.998417220639425</v>
      </c>
      <c r="L337" s="248"/>
      <c r="M337" s="248">
        <f>'01.04.2020_B'!S17</f>
        <v>2.8990136621126301</v>
      </c>
      <c r="N337" s="248">
        <f>'01.04.2020_B'!U17</f>
        <v>1.811883538820394</v>
      </c>
      <c r="O337" s="248">
        <f>'01.04.2020_B'!V17</f>
        <v>4.7108972009330241</v>
      </c>
    </row>
    <row r="338" spans="1:15" x14ac:dyDescent="0.35">
      <c r="A338" s="245">
        <f t="shared" si="2"/>
        <v>337</v>
      </c>
      <c r="B338" s="246">
        <f>'01.04.2020_B'!B18</f>
        <v>43922</v>
      </c>
      <c r="C338" s="247">
        <f>'01.04.2020_B'!C18</f>
        <v>2019</v>
      </c>
      <c r="D338" s="246" t="str">
        <f>'01.04.2020_B'!D18</f>
        <v>B</v>
      </c>
      <c r="E338" s="246" t="str">
        <f>'01.04.2020_B'!E18</f>
        <v>C</v>
      </c>
      <c r="F338" s="246" t="str">
        <f>'01.04.2020_B'!F18</f>
        <v>R100</v>
      </c>
      <c r="G338" s="246" t="str">
        <f>'01.04.2020_B'!G18</f>
        <v>1</v>
      </c>
      <c r="H338" s="246"/>
      <c r="I338" s="246" t="str">
        <f>'01.04.2020_B'!I18</f>
        <v>60-90</v>
      </c>
      <c r="J338" s="246" t="str">
        <f>'01.04.2020_B'!J18</f>
        <v>N362</v>
      </c>
      <c r="K338" s="248">
        <f>'01.04.2020_B'!O18</f>
        <v>97.840309532184293</v>
      </c>
      <c r="L338" s="248"/>
      <c r="M338" s="248">
        <f>'01.04.2020_B'!S18</f>
        <v>0.34792978861087154</v>
      </c>
      <c r="N338" s="248">
        <f>'01.04.2020_B'!U18</f>
        <v>0</v>
      </c>
      <c r="O338" s="248">
        <f>'01.04.2020_B'!V18</f>
        <v>0.34792978861087154</v>
      </c>
    </row>
    <row r="339" spans="1:15" x14ac:dyDescent="0.35">
      <c r="A339" s="245">
        <f t="shared" si="2"/>
        <v>338</v>
      </c>
      <c r="B339" s="246">
        <f>'01.04.2020_B'!B19</f>
        <v>43922</v>
      </c>
      <c r="C339" s="247">
        <f>'01.04.2020_B'!C19</f>
        <v>2019</v>
      </c>
      <c r="D339" s="246" t="str">
        <f>'01.04.2020_B'!D19</f>
        <v>B</v>
      </c>
      <c r="E339" s="246" t="str">
        <f>'01.04.2020_B'!E19</f>
        <v>D</v>
      </c>
      <c r="F339" s="246" t="str">
        <f>'01.04.2020_B'!F19</f>
        <v>R75/S25</v>
      </c>
      <c r="G339" s="246" t="str">
        <f>'01.04.2020_B'!G19</f>
        <v>6</v>
      </c>
      <c r="H339" s="246"/>
      <c r="I339" s="246" t="str">
        <f>'01.04.2020_B'!I19</f>
        <v>0-30</v>
      </c>
      <c r="J339" s="246" t="str">
        <f>'01.04.2020_B'!J19</f>
        <v>N366</v>
      </c>
      <c r="K339" s="248">
        <f>'01.04.2020_B'!O19</f>
        <v>94.445341514613261</v>
      </c>
      <c r="L339" s="248"/>
      <c r="M339" s="248">
        <f>'01.04.2020_B'!S19</f>
        <v>3.5311305351342108</v>
      </c>
      <c r="N339" s="248">
        <f>'01.04.2020_B'!U19</f>
        <v>4.8705248760471882</v>
      </c>
      <c r="O339" s="248">
        <f>'01.04.2020_B'!V19</f>
        <v>8.4016554111813981</v>
      </c>
    </row>
    <row r="340" spans="1:15" x14ac:dyDescent="0.35">
      <c r="A340" s="245">
        <f t="shared" si="2"/>
        <v>339</v>
      </c>
      <c r="B340" s="246">
        <f>'01.04.2020_B'!B20</f>
        <v>43922</v>
      </c>
      <c r="C340" s="247">
        <f>'01.04.2020_B'!C20</f>
        <v>2019</v>
      </c>
      <c r="D340" s="246" t="str">
        <f>'01.04.2020_B'!D20</f>
        <v>B</v>
      </c>
      <c r="E340" s="246" t="str">
        <f>'01.04.2020_B'!E20</f>
        <v>B</v>
      </c>
      <c r="F340" s="246" t="str">
        <f>'01.04.2020_B'!F20</f>
        <v>R50/W50</v>
      </c>
      <c r="G340" s="246" t="str">
        <f>'01.04.2020_B'!G20</f>
        <v>3</v>
      </c>
      <c r="H340" s="246"/>
      <c r="I340" s="246" t="str">
        <f>'01.04.2020_B'!I20</f>
        <v>60-90</v>
      </c>
      <c r="J340" s="246" t="str">
        <f>'01.04.2020_B'!J20</f>
        <v>N369</v>
      </c>
      <c r="K340" s="248">
        <f>'01.04.2020_B'!O20</f>
        <v>97.268292682926813</v>
      </c>
      <c r="L340" s="248"/>
      <c r="M340" s="248">
        <f>'01.04.2020_B'!S20</f>
        <v>0.3507698094282849</v>
      </c>
      <c r="N340" s="248">
        <f>'01.04.2020_B'!U20</f>
        <v>0.3507698094282849</v>
      </c>
      <c r="O340" s="248">
        <f>'01.04.2020_B'!V20</f>
        <v>0.70153961885656979</v>
      </c>
    </row>
    <row r="341" spans="1:15" x14ac:dyDescent="0.35">
      <c r="A341" s="245">
        <f t="shared" si="2"/>
        <v>340</v>
      </c>
      <c r="B341" s="246">
        <f>'01.04.2020_B'!B21</f>
        <v>43922</v>
      </c>
      <c r="C341" s="247">
        <f>'01.04.2020_B'!C21</f>
        <v>2019</v>
      </c>
      <c r="D341" s="246" t="str">
        <f>'01.04.2020_B'!D21</f>
        <v>B</v>
      </c>
      <c r="E341" s="246" t="str">
        <f>'01.04.2020_B'!E21</f>
        <v>D</v>
      </c>
      <c r="F341" s="246" t="str">
        <f>'01.04.2020_B'!F21</f>
        <v>R50/W50</v>
      </c>
      <c r="G341" s="246" t="str">
        <f>'01.04.2020_B'!G21</f>
        <v>3</v>
      </c>
      <c r="H341" s="246"/>
      <c r="I341" s="246" t="str">
        <f>'01.04.2020_B'!I21</f>
        <v>0-30</v>
      </c>
      <c r="J341" s="246" t="str">
        <f>'01.04.2020_B'!J21</f>
        <v>N372</v>
      </c>
      <c r="K341" s="248">
        <f>'01.04.2020_B'!O21</f>
        <v>94.408510638297884</v>
      </c>
      <c r="L341" s="248"/>
      <c r="M341" s="248">
        <f>'01.04.2020_B'!S21</f>
        <v>1.8274226989993685</v>
      </c>
      <c r="N341" s="248">
        <f>'01.04.2020_B'!U21</f>
        <v>1.4619381591994951</v>
      </c>
      <c r="O341" s="248">
        <f>'01.04.2020_B'!V21</f>
        <v>3.2893608581988634</v>
      </c>
    </row>
    <row r="342" spans="1:15" x14ac:dyDescent="0.35">
      <c r="A342" s="245">
        <f t="shared" si="2"/>
        <v>341</v>
      </c>
      <c r="B342" s="246">
        <f>'01.04.2020_B'!B22</f>
        <v>43922</v>
      </c>
      <c r="C342" s="247">
        <f>'01.04.2020_B'!C22</f>
        <v>2019</v>
      </c>
      <c r="D342" s="246" t="str">
        <f>'01.04.2020_B'!D22</f>
        <v>B</v>
      </c>
      <c r="E342" s="246" t="str">
        <f>'01.04.2020_B'!E22</f>
        <v>C</v>
      </c>
      <c r="F342" s="246" t="str">
        <f>'01.04.2020_B'!F22</f>
        <v>R75/W25</v>
      </c>
      <c r="G342" s="246" t="str">
        <f>'01.04.2020_B'!G22</f>
        <v>2</v>
      </c>
      <c r="H342" s="246"/>
      <c r="I342" s="246" t="str">
        <f>'01.04.2020_B'!I22</f>
        <v>30-60</v>
      </c>
      <c r="J342" s="246" t="str">
        <f>'01.04.2020_B'!J22</f>
        <v>N374</v>
      </c>
      <c r="K342" s="248">
        <f>'01.04.2020_B'!O22</f>
        <v>95.941130906274225</v>
      </c>
      <c r="L342" s="248"/>
      <c r="M342" s="248">
        <f>'01.04.2020_B'!S22</f>
        <v>0.35748950427902454</v>
      </c>
      <c r="N342" s="248">
        <f>'01.04.2020_B'!U22</f>
        <v>0.23832633618601642</v>
      </c>
      <c r="O342" s="248">
        <f>'01.04.2020_B'!V22</f>
        <v>0.59581584046504099</v>
      </c>
    </row>
    <row r="343" spans="1:15" x14ac:dyDescent="0.35">
      <c r="A343" s="245">
        <f t="shared" si="2"/>
        <v>342</v>
      </c>
      <c r="B343" s="246">
        <f>'01.04.2020_B'!B23</f>
        <v>43922</v>
      </c>
      <c r="C343" s="247">
        <f>'01.04.2020_B'!C23</f>
        <v>2019</v>
      </c>
      <c r="D343" s="246" t="str">
        <f>'01.04.2020_B'!D23</f>
        <v>B</v>
      </c>
      <c r="E343" s="246" t="str">
        <f>'01.04.2020_B'!E23</f>
        <v>B</v>
      </c>
      <c r="F343" s="246" t="str">
        <f>'01.04.2020_B'!F23</f>
        <v>R50/S50</v>
      </c>
      <c r="G343" s="246" t="str">
        <f>'01.04.2020_B'!G23</f>
        <v>7</v>
      </c>
      <c r="H343" s="246"/>
      <c r="I343" s="246" t="str">
        <f>'01.04.2020_B'!I23</f>
        <v>90-120</v>
      </c>
      <c r="J343" s="246" t="str">
        <f>'01.04.2020_B'!J23</f>
        <v>N375</v>
      </c>
      <c r="K343" s="248">
        <f>'01.04.2020_B'!O23</f>
        <v>96.62122110254893</v>
      </c>
      <c r="L343" s="248"/>
      <c r="M343" s="248">
        <f>'01.04.2020_B'!S23</f>
        <v>1.1800766871165642</v>
      </c>
      <c r="N343" s="248">
        <f>'01.04.2020_B'!U23</f>
        <v>0.23601533742331282</v>
      </c>
      <c r="O343" s="248">
        <f>'01.04.2020_B'!V23</f>
        <v>1.4160920245398771</v>
      </c>
    </row>
    <row r="344" spans="1:15" x14ac:dyDescent="0.35">
      <c r="A344" s="245">
        <f t="shared" si="2"/>
        <v>343</v>
      </c>
      <c r="B344" s="246">
        <f>'01.04.2020_B'!B24</f>
        <v>43922</v>
      </c>
      <c r="C344" s="247">
        <f>'01.04.2020_B'!C24</f>
        <v>2019</v>
      </c>
      <c r="D344" s="246" t="str">
        <f>'01.04.2020_B'!D24</f>
        <v>B</v>
      </c>
      <c r="E344" s="246" t="str">
        <f>'01.04.2020_B'!E24</f>
        <v>C</v>
      </c>
      <c r="F344" s="246" t="str">
        <f>'01.04.2020_B'!F24</f>
        <v>R75/W25</v>
      </c>
      <c r="G344" s="246" t="str">
        <f>'01.04.2020_B'!G24</f>
        <v>2</v>
      </c>
      <c r="H344" s="246"/>
      <c r="I344" s="246" t="str">
        <f>'01.04.2020_B'!I24</f>
        <v>60-90</v>
      </c>
      <c r="J344" s="246" t="str">
        <f>'01.04.2020_B'!J24</f>
        <v>N376</v>
      </c>
      <c r="K344" s="248">
        <f>'01.04.2020_B'!O24</f>
        <v>97.901874240388921</v>
      </c>
      <c r="L344" s="248"/>
      <c r="M344" s="248">
        <f>'01.04.2020_B'!S24</f>
        <v>0.4635014701078079</v>
      </c>
      <c r="N344" s="248">
        <f>'01.04.2020_B'!U24</f>
        <v>0.23175073505390395</v>
      </c>
      <c r="O344" s="248">
        <f>'01.04.2020_B'!V24</f>
        <v>0.69525220516171182</v>
      </c>
    </row>
    <row r="345" spans="1:15" x14ac:dyDescent="0.35">
      <c r="A345" s="245">
        <f t="shared" si="2"/>
        <v>344</v>
      </c>
      <c r="B345" s="246">
        <f>'01.04.2020_B'!B25</f>
        <v>43922</v>
      </c>
      <c r="C345" s="247">
        <f>'01.04.2020_B'!C25</f>
        <v>2019</v>
      </c>
      <c r="D345" s="246" t="str">
        <f>'01.04.2020_B'!D25</f>
        <v>B</v>
      </c>
      <c r="E345" s="246" t="str">
        <f>'01.04.2020_B'!E25</f>
        <v>D</v>
      </c>
      <c r="F345" s="246" t="str">
        <f>'01.04.2020_B'!F25</f>
        <v>R75/S25</v>
      </c>
      <c r="G345" s="246" t="str">
        <f>'01.04.2020_B'!G25</f>
        <v>6</v>
      </c>
      <c r="H345" s="246"/>
      <c r="I345" s="246" t="str">
        <f>'01.04.2020_B'!I25</f>
        <v>60-90</v>
      </c>
      <c r="J345" s="246" t="str">
        <f>'01.04.2020_B'!J25</f>
        <v>N378</v>
      </c>
      <c r="K345" s="248">
        <f>'01.04.2020_B'!O25</f>
        <v>97.276052611098152</v>
      </c>
      <c r="L345" s="248"/>
      <c r="M345" s="248">
        <f>'01.04.2020_B'!S25</f>
        <v>0.58455176414113119</v>
      </c>
      <c r="N345" s="248">
        <f>'01.04.2020_B'!U25</f>
        <v>0.35073105848467873</v>
      </c>
      <c r="O345" s="248">
        <f>'01.04.2020_B'!V25</f>
        <v>0.93528282262580986</v>
      </c>
    </row>
    <row r="346" spans="1:15" x14ac:dyDescent="0.35">
      <c r="A346" s="245">
        <f t="shared" si="2"/>
        <v>345</v>
      </c>
      <c r="B346" s="246">
        <f>'01.04.2020_B'!B26</f>
        <v>43922</v>
      </c>
      <c r="C346" s="247">
        <f>'01.04.2020_B'!C26</f>
        <v>2019</v>
      </c>
      <c r="D346" s="246" t="str">
        <f>'01.04.2020_B'!D26</f>
        <v>B</v>
      </c>
      <c r="E346" s="246" t="str">
        <f>'01.04.2020_B'!E26</f>
        <v>D</v>
      </c>
      <c r="F346" s="246" t="str">
        <f>'01.04.2020_B'!F26</f>
        <v>R75/W25</v>
      </c>
      <c r="G346" s="246" t="str">
        <f>'01.04.2020_B'!G26</f>
        <v>2</v>
      </c>
      <c r="H346" s="246"/>
      <c r="I346" s="246" t="str">
        <f>'01.04.2020_B'!I26</f>
        <v>90-120</v>
      </c>
      <c r="J346" s="246" t="str">
        <f>'01.04.2020_B'!J26</f>
        <v>N383</v>
      </c>
      <c r="K346" s="248">
        <f>'01.04.2020_B'!O26</f>
        <v>98.152264517921651</v>
      </c>
      <c r="L346" s="248"/>
      <c r="M346" s="248">
        <f>'01.04.2020_B'!S26</f>
        <v>0.23092993630573244</v>
      </c>
      <c r="N346" s="248">
        <f>'01.04.2020_B'!U26</f>
        <v>0</v>
      </c>
      <c r="O346" s="248">
        <f>'01.04.2020_B'!V26</f>
        <v>0.23092993630573244</v>
      </c>
    </row>
    <row r="347" spans="1:15" x14ac:dyDescent="0.35">
      <c r="A347" s="245">
        <f t="shared" si="2"/>
        <v>346</v>
      </c>
      <c r="B347" s="246">
        <f>'01.04.2020_B'!B27</f>
        <v>43922</v>
      </c>
      <c r="C347" s="247">
        <f>'01.04.2020_B'!C27</f>
        <v>2019</v>
      </c>
      <c r="D347" s="246" t="str">
        <f>'01.04.2020_B'!D27</f>
        <v>B</v>
      </c>
      <c r="E347" s="246" t="str">
        <f>'01.04.2020_B'!E27</f>
        <v>A</v>
      </c>
      <c r="F347" s="246" t="str">
        <f>'01.04.2020_B'!F27</f>
        <v>R50/W50</v>
      </c>
      <c r="G347" s="246" t="str">
        <f>'01.04.2020_B'!G27</f>
        <v>3</v>
      </c>
      <c r="H347" s="246"/>
      <c r="I347" s="246" t="str">
        <f>'01.04.2020_B'!I27</f>
        <v>90-120</v>
      </c>
      <c r="J347" s="246" t="str">
        <f>'01.04.2020_B'!J27</f>
        <v>N398</v>
      </c>
      <c r="K347" s="248">
        <f>'01.04.2020_B'!O27</f>
        <v>93.243135694389196</v>
      </c>
      <c r="L347" s="248"/>
      <c r="M347" s="248">
        <f>'01.04.2020_B'!S27</f>
        <v>4.8326162939569803</v>
      </c>
      <c r="N347" s="248">
        <f>'01.04.2020_B'!U27</f>
        <v>0.37173971491976771</v>
      </c>
      <c r="O347" s="248">
        <f>'01.04.2020_B'!V27</f>
        <v>5.204356008876748</v>
      </c>
    </row>
    <row r="348" spans="1:15" x14ac:dyDescent="0.35">
      <c r="A348" s="245">
        <f t="shared" si="2"/>
        <v>347</v>
      </c>
      <c r="B348" s="246">
        <f>'01.04.2020_B'!B28</f>
        <v>43922</v>
      </c>
      <c r="C348" s="247">
        <f>'01.04.2020_B'!C28</f>
        <v>2019</v>
      </c>
      <c r="D348" s="246" t="str">
        <f>'01.04.2020_B'!D28</f>
        <v>B</v>
      </c>
      <c r="E348" s="246" t="str">
        <f>'01.04.2020_B'!E28</f>
        <v>A</v>
      </c>
      <c r="F348" s="246" t="str">
        <f>'01.04.2020_B'!F28</f>
        <v>R50/W50</v>
      </c>
      <c r="G348" s="246" t="str">
        <f>'01.04.2020_B'!G28</f>
        <v>3</v>
      </c>
      <c r="H348" s="246"/>
      <c r="I348" s="246" t="str">
        <f>'01.04.2020_B'!I28</f>
        <v>60-90</v>
      </c>
      <c r="J348" s="246" t="str">
        <f>'01.04.2020_B'!J28</f>
        <v>N401</v>
      </c>
      <c r="K348" s="248">
        <f>'01.04.2020_B'!O28</f>
        <v>92.850146914789434</v>
      </c>
      <c r="L348" s="248"/>
      <c r="M348" s="248">
        <f>'01.04.2020_B'!S28</f>
        <v>2.7418196202531639</v>
      </c>
      <c r="N348" s="248">
        <f>'01.04.2020_B'!U28</f>
        <v>0.49851265822784796</v>
      </c>
      <c r="O348" s="248">
        <f>'01.04.2020_B'!V28</f>
        <v>3.240332278481012</v>
      </c>
    </row>
    <row r="349" spans="1:15" x14ac:dyDescent="0.35">
      <c r="A349" s="245">
        <f t="shared" si="2"/>
        <v>348</v>
      </c>
      <c r="B349" s="246">
        <f>'01.04.2020_B'!B29</f>
        <v>43922</v>
      </c>
      <c r="C349" s="247">
        <f>'01.04.2020_B'!C29</f>
        <v>2019</v>
      </c>
      <c r="D349" s="246" t="str">
        <f>'01.04.2020_B'!D29</f>
        <v>B</v>
      </c>
      <c r="E349" s="246" t="str">
        <f>'01.04.2020_B'!E29</f>
        <v>C</v>
      </c>
      <c r="F349" s="246" t="str">
        <f>'01.04.2020_B'!F29</f>
        <v>R100</v>
      </c>
      <c r="G349" s="246" t="str">
        <f>'01.04.2020_B'!G29</f>
        <v>1</v>
      </c>
      <c r="H349" s="246"/>
      <c r="I349" s="246" t="str">
        <f>'01.04.2020_B'!I29</f>
        <v>30-60</v>
      </c>
      <c r="J349" s="246" t="str">
        <f>'01.04.2020_B'!J29</f>
        <v>N410</v>
      </c>
      <c r="K349" s="248">
        <f>'01.04.2020_B'!O29</f>
        <v>96.928195605075828</v>
      </c>
      <c r="L349" s="248"/>
      <c r="M349" s="248">
        <f>'01.04.2020_B'!S29</f>
        <v>0.46996567414384927</v>
      </c>
      <c r="N349" s="248">
        <f>'01.04.2020_B'!U29</f>
        <v>0.23498283707192463</v>
      </c>
      <c r="O349" s="248">
        <f>'01.04.2020_B'!V29</f>
        <v>0.70494851121577384</v>
      </c>
    </row>
    <row r="350" spans="1:15" x14ac:dyDescent="0.35">
      <c r="A350" s="245">
        <f t="shared" si="2"/>
        <v>349</v>
      </c>
      <c r="B350" s="246">
        <f>'01.04.2020_B'!B30</f>
        <v>43922</v>
      </c>
      <c r="C350" s="247">
        <f>'01.04.2020_B'!C30</f>
        <v>2019</v>
      </c>
      <c r="D350" s="246" t="str">
        <f>'01.04.2020_B'!D30</f>
        <v>B</v>
      </c>
      <c r="E350" s="246" t="str">
        <f>'01.04.2020_B'!E30</f>
        <v>C</v>
      </c>
      <c r="F350" s="246" t="str">
        <f>'01.04.2020_B'!F30</f>
        <v>R75/W25</v>
      </c>
      <c r="G350" s="246" t="str">
        <f>'01.04.2020_B'!G30</f>
        <v>2</v>
      </c>
      <c r="H350" s="246"/>
      <c r="I350" s="246" t="str">
        <f>'01.04.2020_B'!I30</f>
        <v>0-30</v>
      </c>
      <c r="J350" s="246" t="str">
        <f>'01.04.2020_B'!J30</f>
        <v>N437</v>
      </c>
      <c r="K350" s="248">
        <f>'01.04.2020_B'!O30</f>
        <v>94.195142033758742</v>
      </c>
      <c r="L350" s="248"/>
      <c r="M350" s="248">
        <f>'01.04.2020_B'!S30</f>
        <v>2.1997093531468535</v>
      </c>
      <c r="N350" s="248">
        <f>'01.04.2020_B'!U30</f>
        <v>1.0998546765734267</v>
      </c>
      <c r="O350" s="248">
        <f>'01.04.2020_B'!V30</f>
        <v>3.2995640297202802</v>
      </c>
    </row>
    <row r="351" spans="1:15" x14ac:dyDescent="0.35">
      <c r="A351" s="245">
        <f t="shared" si="2"/>
        <v>350</v>
      </c>
      <c r="B351" s="246">
        <f>'01.04.2020_B'!B31</f>
        <v>43922</v>
      </c>
      <c r="C351" s="247">
        <f>'01.04.2020_B'!C31</f>
        <v>2019</v>
      </c>
      <c r="D351" s="246" t="str">
        <f>'01.04.2020_B'!D31</f>
        <v>B</v>
      </c>
      <c r="E351" s="246" t="str">
        <f>'01.04.2020_B'!E31</f>
        <v>C</v>
      </c>
      <c r="F351" s="246" t="str">
        <f>'01.04.2020_B'!F31</f>
        <v>R25/W75</v>
      </c>
      <c r="G351" s="246" t="str">
        <f>'01.04.2020_B'!G31</f>
        <v>4</v>
      </c>
      <c r="H351" s="246"/>
      <c r="I351" s="246" t="str">
        <f>'01.04.2020_B'!I31</f>
        <v>0-30</v>
      </c>
      <c r="J351" s="246" t="str">
        <f>'01.04.2020_B'!J31</f>
        <v>N438</v>
      </c>
      <c r="K351" s="248">
        <f>'01.04.2020_B'!O31</f>
        <v>95.374598342634869</v>
      </c>
      <c r="L351" s="248"/>
      <c r="M351" s="248">
        <f>'01.04.2020_B'!S31</f>
        <v>0.60069155066938562</v>
      </c>
      <c r="N351" s="248">
        <f>'01.04.2020_B'!U31</f>
        <v>0.96110648107101693</v>
      </c>
      <c r="O351" s="248">
        <f>'01.04.2020_B'!V31</f>
        <v>1.5617980317404025</v>
      </c>
    </row>
    <row r="352" spans="1:15" x14ac:dyDescent="0.35">
      <c r="A352" s="245">
        <f t="shared" si="2"/>
        <v>351</v>
      </c>
      <c r="B352" s="246">
        <f>'01.04.2020_B'!B32</f>
        <v>43922</v>
      </c>
      <c r="C352" s="247">
        <f>'01.04.2020_B'!C32</f>
        <v>2019</v>
      </c>
      <c r="D352" s="246" t="str">
        <f>'01.04.2020_B'!D32</f>
        <v>B</v>
      </c>
      <c r="E352" s="246" t="str">
        <f>'01.04.2020_B'!E32</f>
        <v>B</v>
      </c>
      <c r="F352" s="246" t="str">
        <f>'01.04.2020_B'!F32</f>
        <v>R75/S25</v>
      </c>
      <c r="G352" s="246" t="str">
        <f>'01.04.2020_B'!G32</f>
        <v>6</v>
      </c>
      <c r="H352" s="246"/>
      <c r="I352" s="246" t="str">
        <f>'01.04.2020_B'!I32</f>
        <v>60-90</v>
      </c>
      <c r="J352" s="246" t="str">
        <f>'01.04.2020_B'!J32</f>
        <v>N440</v>
      </c>
      <c r="K352" s="248">
        <f>'01.04.2020_B'!O32</f>
        <v>97.247224722472225</v>
      </c>
      <c r="L352" s="248"/>
      <c r="M352" s="248">
        <f>'01.04.2020_B'!S32</f>
        <v>0.46783339760894738</v>
      </c>
      <c r="N352" s="248">
        <f>'01.04.2020_B'!U32</f>
        <v>0.3508750482067105</v>
      </c>
      <c r="O352" s="248">
        <f>'01.04.2020_B'!V32</f>
        <v>0.81870844581565794</v>
      </c>
    </row>
    <row r="353" spans="1:15" x14ac:dyDescent="0.35">
      <c r="A353" s="245">
        <f t="shared" si="2"/>
        <v>352</v>
      </c>
      <c r="B353" s="246">
        <f>'01.04.2020_B'!B33</f>
        <v>43922</v>
      </c>
      <c r="C353" s="247">
        <f>'01.04.2020_B'!C33</f>
        <v>2019</v>
      </c>
      <c r="D353" s="246" t="str">
        <f>'01.04.2020_B'!D33</f>
        <v>B</v>
      </c>
      <c r="E353" s="246" t="str">
        <f>'01.04.2020_B'!E33</f>
        <v>D</v>
      </c>
      <c r="F353" s="246" t="str">
        <f>'01.04.2020_B'!F33</f>
        <v>R75/S25</v>
      </c>
      <c r="G353" s="246" t="str">
        <f>'01.04.2020_B'!G33</f>
        <v>6</v>
      </c>
      <c r="H353" s="246"/>
      <c r="I353" s="246" t="str">
        <f>'01.04.2020_B'!I33</f>
        <v>30-60</v>
      </c>
      <c r="J353" s="246" t="str">
        <f>'01.04.2020_B'!J33</f>
        <v>N443</v>
      </c>
      <c r="K353" s="248">
        <f>'01.04.2020_B'!O33</f>
        <v>94.163522012578611</v>
      </c>
      <c r="L353" s="248"/>
      <c r="M353" s="248">
        <f>'01.04.2020_B'!S33</f>
        <v>0.7335733368955385</v>
      </c>
      <c r="N353" s="248">
        <f>'01.04.2020_B'!U33</f>
        <v>-0.24452444563184617</v>
      </c>
      <c r="O353" s="248">
        <f>'01.04.2020_B'!V33</f>
        <v>0.48904889126369233</v>
      </c>
    </row>
    <row r="354" spans="1:15" x14ac:dyDescent="0.35">
      <c r="A354" s="245">
        <f t="shared" si="2"/>
        <v>353</v>
      </c>
      <c r="B354" s="246">
        <f>'01.04.2020_B'!B34</f>
        <v>43922</v>
      </c>
      <c r="C354" s="247">
        <f>'01.04.2020_B'!C34</f>
        <v>2019</v>
      </c>
      <c r="D354" s="246" t="str">
        <f>'01.04.2020_B'!D34</f>
        <v>B</v>
      </c>
      <c r="E354" s="246" t="str">
        <f>'01.04.2020_B'!E34</f>
        <v>A</v>
      </c>
      <c r="F354" s="246" t="str">
        <f>'01.04.2020_B'!F34</f>
        <v>R75/S25</v>
      </c>
      <c r="G354" s="246" t="str">
        <f>'01.04.2020_B'!G34</f>
        <v>6</v>
      </c>
      <c r="H354" s="246"/>
      <c r="I354" s="246" t="str">
        <f>'01.04.2020_B'!I34</f>
        <v>30-60</v>
      </c>
      <c r="J354" s="246" t="str">
        <f>'01.04.2020_B'!J34</f>
        <v>N450</v>
      </c>
      <c r="K354" s="248">
        <f>'01.04.2020_B'!O34</f>
        <v>92.673704112178996</v>
      </c>
      <c r="L354" s="248"/>
      <c r="M354" s="248">
        <f>'01.04.2020_B'!S34</f>
        <v>0.99960897653859215</v>
      </c>
      <c r="N354" s="248">
        <f>'01.04.2020_B'!U34</f>
        <v>0.62475561033662019</v>
      </c>
      <c r="O354" s="248">
        <f>'01.04.2020_B'!V34</f>
        <v>1.6243645868752123</v>
      </c>
    </row>
    <row r="355" spans="1:15" x14ac:dyDescent="0.35">
      <c r="A355" s="245">
        <f t="shared" si="2"/>
        <v>354</v>
      </c>
      <c r="B355" s="246">
        <f>'01.04.2020_B'!B35</f>
        <v>43922</v>
      </c>
      <c r="C355" s="247">
        <f>'01.04.2020_B'!C35</f>
        <v>2019</v>
      </c>
      <c r="D355" s="246" t="str">
        <f>'01.04.2020_B'!D35</f>
        <v>B</v>
      </c>
      <c r="E355" s="246" t="str">
        <f>'01.04.2020_B'!E35</f>
        <v>C</v>
      </c>
      <c r="F355" s="246" t="str">
        <f>'01.04.2020_B'!F35</f>
        <v>W100</v>
      </c>
      <c r="G355" s="246" t="str">
        <f>'01.04.2020_B'!G35</f>
        <v>5</v>
      </c>
      <c r="H355" s="246"/>
      <c r="I355" s="246" t="str">
        <f>'01.04.2020_B'!I35</f>
        <v>90-120</v>
      </c>
      <c r="J355" s="246" t="str">
        <f>'01.04.2020_B'!J35</f>
        <v>N463</v>
      </c>
      <c r="K355" s="248">
        <f>'01.04.2020_B'!O35</f>
        <v>97.718152490361163</v>
      </c>
      <c r="L355" s="248"/>
      <c r="M355" s="248">
        <f>'01.04.2020_B'!S35</f>
        <v>0.92942265882921338</v>
      </c>
      <c r="N355" s="248">
        <f>'01.04.2020_B'!U35</f>
        <v>1.1617783235365167</v>
      </c>
      <c r="O355" s="248">
        <f>'01.04.2020_B'!V35</f>
        <v>2.0912009823657298</v>
      </c>
    </row>
    <row r="356" spans="1:15" x14ac:dyDescent="0.35">
      <c r="A356" s="245">
        <f t="shared" si="2"/>
        <v>355</v>
      </c>
      <c r="B356" s="246">
        <f>'01.04.2020_B'!B36</f>
        <v>43922</v>
      </c>
      <c r="C356" s="247">
        <f>'01.04.2020_B'!C36</f>
        <v>2019</v>
      </c>
      <c r="D356" s="246" t="str">
        <f>'01.04.2020_B'!D36</f>
        <v>B</v>
      </c>
      <c r="E356" s="246" t="str">
        <f>'01.04.2020_B'!E36</f>
        <v>D</v>
      </c>
      <c r="F356" s="246" t="str">
        <f>'01.04.2020_B'!F36</f>
        <v>W100</v>
      </c>
      <c r="G356" s="246" t="str">
        <f>'01.04.2020_B'!G36</f>
        <v>5</v>
      </c>
      <c r="H356" s="246"/>
      <c r="I356" s="246" t="str">
        <f>'01.04.2020_B'!I36</f>
        <v>0-30</v>
      </c>
      <c r="J356" s="246" t="str">
        <f>'01.04.2020_B'!J36</f>
        <v>N469</v>
      </c>
      <c r="K356" s="248">
        <f>'01.04.2020_B'!O36</f>
        <v>94.66307777984035</v>
      </c>
      <c r="L356" s="248"/>
      <c r="M356" s="248">
        <f>'01.04.2020_B'!S36</f>
        <v>3.1558682223747434</v>
      </c>
      <c r="N356" s="248">
        <f>'01.04.2020_B'!U36</f>
        <v>3.3986273164035699</v>
      </c>
      <c r="O356" s="248">
        <f>'01.04.2020_B'!V36</f>
        <v>6.5544955387783137</v>
      </c>
    </row>
    <row r="357" spans="1:15" x14ac:dyDescent="0.35">
      <c r="A357" s="245">
        <f t="shared" si="2"/>
        <v>356</v>
      </c>
      <c r="B357" s="246">
        <f>'01.04.2020_B'!B37</f>
        <v>43922</v>
      </c>
      <c r="C357" s="247">
        <f>'01.04.2020_B'!C37</f>
        <v>2019</v>
      </c>
      <c r="D357" s="246" t="str">
        <f>'01.04.2020_B'!D37</f>
        <v>B</v>
      </c>
      <c r="E357" s="246" t="str">
        <f>'01.04.2020_B'!E37</f>
        <v>A</v>
      </c>
      <c r="F357" s="246" t="str">
        <f>'01.04.2020_B'!F37</f>
        <v>R100</v>
      </c>
      <c r="G357" s="246" t="str">
        <f>'01.04.2020_B'!G37</f>
        <v>1</v>
      </c>
      <c r="H357" s="246"/>
      <c r="I357" s="246" t="str">
        <f>'01.04.2020_B'!I37</f>
        <v>0-30</v>
      </c>
      <c r="J357" s="246" t="str">
        <f>'01.04.2020_B'!J37</f>
        <v>N484</v>
      </c>
      <c r="K357" s="248">
        <f>'01.04.2020_B'!O37</f>
        <v>95</v>
      </c>
      <c r="L357" s="248"/>
      <c r="M357" s="248">
        <f>'01.04.2020_B'!S37</f>
        <v>4.1068421052631585</v>
      </c>
      <c r="N357" s="248">
        <f>'01.04.2020_B'!U37</f>
        <v>4.7107894736842111</v>
      </c>
      <c r="O357" s="248">
        <f>'01.04.2020_B'!V37</f>
        <v>8.8176315789473705</v>
      </c>
    </row>
    <row r="358" spans="1:15" x14ac:dyDescent="0.35">
      <c r="A358" s="245">
        <f t="shared" si="2"/>
        <v>357</v>
      </c>
      <c r="B358" s="246">
        <f>'01.04.2020_B'!B38</f>
        <v>43922</v>
      </c>
      <c r="C358" s="247">
        <f>'01.04.2020_B'!C38</f>
        <v>2019</v>
      </c>
      <c r="D358" s="246" t="str">
        <f>'01.04.2020_B'!D38</f>
        <v>B</v>
      </c>
      <c r="E358" s="246" t="str">
        <f>'01.04.2020_B'!E38</f>
        <v>C</v>
      </c>
      <c r="F358" s="246" t="str">
        <f>'01.04.2020_B'!F38</f>
        <v>W100</v>
      </c>
      <c r="G358" s="246" t="str">
        <f>'01.04.2020_B'!G38</f>
        <v>5</v>
      </c>
      <c r="H358" s="246"/>
      <c r="I358" s="246" t="str">
        <f>'01.04.2020_B'!I38</f>
        <v>0-30</v>
      </c>
      <c r="J358" s="246" t="str">
        <f>'01.04.2020_B'!J38</f>
        <v>N485</v>
      </c>
      <c r="K358" s="248">
        <f>'01.04.2020_B'!O38</f>
        <v>95</v>
      </c>
      <c r="L358" s="248"/>
      <c r="M358" s="248">
        <f>'01.04.2020_B'!S38</f>
        <v>2.4157894736842107</v>
      </c>
      <c r="N358" s="248">
        <f>'01.04.2020_B'!U38</f>
        <v>2.8989473684210521</v>
      </c>
      <c r="O358" s="248">
        <f>'01.04.2020_B'!V38</f>
        <v>5.3147368421052628</v>
      </c>
    </row>
    <row r="359" spans="1:15" x14ac:dyDescent="0.35">
      <c r="A359" s="245">
        <f t="shared" si="2"/>
        <v>358</v>
      </c>
      <c r="B359" s="246">
        <f>'01.04.2020_B'!B39</f>
        <v>43922</v>
      </c>
      <c r="C359" s="247">
        <f>'01.04.2020_B'!C39</f>
        <v>2019</v>
      </c>
      <c r="D359" s="246" t="str">
        <f>'01.04.2020_B'!D39</f>
        <v>B</v>
      </c>
      <c r="E359" s="246" t="str">
        <f>'01.04.2020_B'!E39</f>
        <v>A</v>
      </c>
      <c r="F359" s="246" t="str">
        <f>'01.04.2020_B'!F39</f>
        <v>R50/W50</v>
      </c>
      <c r="G359" s="246" t="str">
        <f>'01.04.2020_B'!G39</f>
        <v>3</v>
      </c>
      <c r="H359" s="246"/>
      <c r="I359" s="246" t="str">
        <f>'01.04.2020_B'!I39</f>
        <v>30-60</v>
      </c>
      <c r="J359" s="246" t="str">
        <f>'01.04.2020_B'!J39</f>
        <v>N488</v>
      </c>
      <c r="K359" s="248">
        <f>'01.04.2020_B'!O39</f>
        <v>96</v>
      </c>
      <c r="L359" s="248"/>
      <c r="M359" s="248">
        <f>'01.04.2020_B'!S39</f>
        <v>0.59531250000000013</v>
      </c>
      <c r="N359" s="248">
        <f>'01.04.2020_B'!U39</f>
        <v>1.7859375000000004</v>
      </c>
      <c r="O359" s="248">
        <f>'01.04.2020_B'!V39</f>
        <v>2.3812500000000005</v>
      </c>
    </row>
    <row r="360" spans="1:15" x14ac:dyDescent="0.35">
      <c r="A360" s="245">
        <f t="shared" si="2"/>
        <v>359</v>
      </c>
      <c r="B360" s="246">
        <f>'01.04.2020_B'!B40</f>
        <v>43922</v>
      </c>
      <c r="C360" s="247">
        <f>'01.04.2020_B'!C40</f>
        <v>2019</v>
      </c>
      <c r="D360" s="246" t="str">
        <f>'01.04.2020_B'!D40</f>
        <v>B</v>
      </c>
      <c r="E360" s="246" t="str">
        <f>'01.04.2020_B'!E40</f>
        <v>A</v>
      </c>
      <c r="F360" s="246" t="str">
        <f>'01.04.2020_B'!F40</f>
        <v>R100</v>
      </c>
      <c r="G360" s="246" t="str">
        <f>'01.04.2020_B'!G40</f>
        <v>1</v>
      </c>
      <c r="H360" s="246"/>
      <c r="I360" s="246" t="str">
        <f>'01.04.2020_B'!I40</f>
        <v>60-90</v>
      </c>
      <c r="J360" s="246" t="str">
        <f>'01.04.2020_B'!J40</f>
        <v>N489</v>
      </c>
      <c r="K360" s="248">
        <f>'01.04.2020_B'!O40</f>
        <v>97</v>
      </c>
      <c r="L360" s="248"/>
      <c r="M360" s="248">
        <f>'01.04.2020_B'!S40</f>
        <v>6.5727835051546393</v>
      </c>
      <c r="N360" s="248">
        <f>'01.04.2020_B'!U40</f>
        <v>0.9389690721649484</v>
      </c>
      <c r="O360" s="248">
        <f>'01.04.2020_B'!V40</f>
        <v>7.5117525773195872</v>
      </c>
    </row>
    <row r="361" spans="1:15" x14ac:dyDescent="0.35">
      <c r="A361" s="245">
        <f t="shared" si="2"/>
        <v>360</v>
      </c>
      <c r="B361" s="246">
        <f>'01.04.2020_B'!B41</f>
        <v>43922</v>
      </c>
      <c r="C361" s="247">
        <f>'01.04.2020_B'!C41</f>
        <v>2019</v>
      </c>
      <c r="D361" s="246" t="str">
        <f>'01.04.2020_B'!D41</f>
        <v>B</v>
      </c>
      <c r="E361" s="246" t="str">
        <f>'01.04.2020_B'!E41</f>
        <v>A</v>
      </c>
      <c r="F361" s="246" t="str">
        <f>'01.04.2020_B'!F41</f>
        <v>R50/W50</v>
      </c>
      <c r="G361" s="246" t="str">
        <f>'01.04.2020_B'!G41</f>
        <v>3</v>
      </c>
      <c r="H361" s="246"/>
      <c r="I361" s="246" t="str">
        <f>'01.04.2020_B'!I41</f>
        <v>0-30</v>
      </c>
      <c r="J361" s="246" t="str">
        <f>'01.04.2020_B'!J41</f>
        <v>N490</v>
      </c>
      <c r="K361" s="248">
        <f>'01.04.2020_B'!O41</f>
        <v>95</v>
      </c>
      <c r="L361" s="248"/>
      <c r="M361" s="248">
        <f>'01.04.2020_B'!S41</f>
        <v>4.3484210526315783</v>
      </c>
      <c r="N361" s="248">
        <f>'01.04.2020_B'!U41</f>
        <v>3.9860526315789473</v>
      </c>
      <c r="O361" s="248">
        <f>'01.04.2020_B'!V41</f>
        <v>8.3344736842105256</v>
      </c>
    </row>
    <row r="362" spans="1:15" x14ac:dyDescent="0.35">
      <c r="A362" s="245">
        <f t="shared" si="2"/>
        <v>361</v>
      </c>
      <c r="B362" s="246">
        <f>'01.04.2020_B'!B42</f>
        <v>43922</v>
      </c>
      <c r="C362" s="247">
        <f>'01.04.2020_B'!C42</f>
        <v>2019</v>
      </c>
      <c r="D362" s="246" t="str">
        <f>'01.04.2020_B'!D42</f>
        <v>B</v>
      </c>
      <c r="E362" s="246" t="str">
        <f>'01.04.2020_B'!E42</f>
        <v>D</v>
      </c>
      <c r="F362" s="246" t="str">
        <f>'01.04.2020_B'!F42</f>
        <v>S100</v>
      </c>
      <c r="G362" s="246" t="str">
        <f>'01.04.2020_B'!G42</f>
        <v>9</v>
      </c>
      <c r="H362" s="246"/>
      <c r="I362" s="246" t="str">
        <f>'01.04.2020_B'!I42</f>
        <v>30-60</v>
      </c>
      <c r="J362" s="246" t="str">
        <f>'01.04.2020_B'!J42</f>
        <v>N491</v>
      </c>
      <c r="K362" s="248">
        <f>'01.04.2020_B'!O42</f>
        <v>95.439844760672713</v>
      </c>
      <c r="L362" s="248"/>
      <c r="M362" s="248">
        <f>'01.04.2020_B'!S42</f>
        <v>0.36007624534056248</v>
      </c>
      <c r="N362" s="248">
        <f>'01.04.2020_B'!U42</f>
        <v>1.5603303964757711</v>
      </c>
      <c r="O362" s="248">
        <f>'01.04.2020_B'!V42</f>
        <v>1.9204066418163337</v>
      </c>
    </row>
    <row r="363" spans="1:15" x14ac:dyDescent="0.35">
      <c r="A363" s="245">
        <f t="shared" si="2"/>
        <v>362</v>
      </c>
      <c r="B363" s="246">
        <f>'01.04.2020_B'!B43</f>
        <v>43922</v>
      </c>
      <c r="C363" s="247">
        <f>'01.04.2020_B'!C43</f>
        <v>2019</v>
      </c>
      <c r="D363" s="246" t="str">
        <f>'01.04.2020_B'!D43</f>
        <v>B</v>
      </c>
      <c r="E363" s="246" t="str">
        <f>'01.04.2020_B'!E43</f>
        <v>A</v>
      </c>
      <c r="F363" s="246" t="str">
        <f>'01.04.2020_B'!F43</f>
        <v>R25/S75</v>
      </c>
      <c r="G363" s="246" t="str">
        <f>'01.04.2020_B'!G43</f>
        <v>8</v>
      </c>
      <c r="H363" s="246"/>
      <c r="I363" s="246" t="str">
        <f>'01.04.2020_B'!I43</f>
        <v>0-30</v>
      </c>
      <c r="J363" s="246" t="str">
        <f>'01.04.2020_B'!J43</f>
        <v>N529</v>
      </c>
      <c r="K363" s="248">
        <f>'01.04.2020_B'!O43</f>
        <v>94.066123858869972</v>
      </c>
      <c r="L363" s="248"/>
      <c r="M363" s="248">
        <f>'01.04.2020_B'!S43</f>
        <v>3.0608852459016398</v>
      </c>
      <c r="N363" s="248">
        <f>'01.04.2020_B'!U43</f>
        <v>3.7954977049180338</v>
      </c>
      <c r="O363" s="248">
        <f>'01.04.2020_B'!V43</f>
        <v>6.8563829508196736</v>
      </c>
    </row>
    <row r="364" spans="1:15" x14ac:dyDescent="0.35">
      <c r="A364" s="245">
        <f t="shared" si="2"/>
        <v>363</v>
      </c>
      <c r="B364" s="246">
        <f>'01.04.2020_B'!B44</f>
        <v>43922</v>
      </c>
      <c r="C364" s="247">
        <f>'01.04.2020_B'!C44</f>
        <v>2019</v>
      </c>
      <c r="D364" s="246" t="str">
        <f>'01.04.2020_B'!D44</f>
        <v>B</v>
      </c>
      <c r="E364" s="246" t="str">
        <f>'01.04.2020_B'!E44</f>
        <v>C</v>
      </c>
      <c r="F364" s="246" t="str">
        <f>'01.04.2020_B'!F44</f>
        <v>R50/S50</v>
      </c>
      <c r="G364" s="246" t="str">
        <f>'01.04.2020_B'!G44</f>
        <v>7</v>
      </c>
      <c r="H364" s="246"/>
      <c r="I364" s="246" t="str">
        <f>'01.04.2020_B'!I44</f>
        <v>60-90</v>
      </c>
      <c r="J364" s="246" t="str">
        <f>'01.04.2020_B'!J44</f>
        <v>N534</v>
      </c>
      <c r="K364" s="248">
        <f>'01.04.2020_B'!O44</f>
        <v>97.675443428445519</v>
      </c>
      <c r="L364" s="248"/>
      <c r="M364" s="248">
        <f>'01.04.2020_B'!S44</f>
        <v>0.34874492443040833</v>
      </c>
      <c r="N364" s="248">
        <f>'01.04.2020_B'!U44</f>
        <v>1.5112280058651029</v>
      </c>
      <c r="O364" s="248">
        <f>'01.04.2020_B'!V44</f>
        <v>1.8599729302955113</v>
      </c>
    </row>
    <row r="365" spans="1:15" x14ac:dyDescent="0.35">
      <c r="A365" s="245">
        <f t="shared" si="2"/>
        <v>364</v>
      </c>
      <c r="B365" s="246">
        <f>'01.04.2020_B'!B45</f>
        <v>43922</v>
      </c>
      <c r="C365" s="247">
        <f>'01.04.2020_B'!C45</f>
        <v>2019</v>
      </c>
      <c r="D365" s="246" t="str">
        <f>'01.04.2020_B'!D45</f>
        <v>B</v>
      </c>
      <c r="E365" s="246" t="str">
        <f>'01.04.2020_B'!E45</f>
        <v>C</v>
      </c>
      <c r="F365" s="246" t="str">
        <f>'01.04.2020_B'!F45</f>
        <v>R50/S50</v>
      </c>
      <c r="G365" s="246" t="str">
        <f>'01.04.2020_B'!G45</f>
        <v>7</v>
      </c>
      <c r="H365" s="246"/>
      <c r="I365" s="246" t="str">
        <f>'01.04.2020_B'!I45</f>
        <v>0-30</v>
      </c>
      <c r="J365" s="246" t="str">
        <f>'01.04.2020_B'!J45</f>
        <v>N535</v>
      </c>
      <c r="K365" s="248">
        <f>'01.04.2020_B'!O45</f>
        <v>95.491554259326762</v>
      </c>
      <c r="L365" s="248"/>
      <c r="M365" s="248">
        <f>'01.04.2020_B'!S45</f>
        <v>2.5186571010435226</v>
      </c>
      <c r="N365" s="248">
        <f>'01.04.2020_B'!U45</f>
        <v>2.6385931534741669</v>
      </c>
      <c r="O365" s="248">
        <f>'01.04.2020_B'!V45</f>
        <v>5.1572502545176899</v>
      </c>
    </row>
    <row r="366" spans="1:15" x14ac:dyDescent="0.35">
      <c r="A366" s="245">
        <f t="shared" si="2"/>
        <v>365</v>
      </c>
      <c r="B366" s="246">
        <f>'01.04.2020_B'!B46</f>
        <v>43922</v>
      </c>
      <c r="C366" s="247">
        <f>'01.04.2020_B'!C46</f>
        <v>2019</v>
      </c>
      <c r="D366" s="246" t="str">
        <f>'01.04.2020_B'!D46</f>
        <v>B</v>
      </c>
      <c r="E366" s="246" t="str">
        <f>'01.04.2020_B'!E46</f>
        <v>A</v>
      </c>
      <c r="F366" s="246" t="str">
        <f>'01.04.2020_B'!F46</f>
        <v>R25/W75</v>
      </c>
      <c r="G366" s="246" t="str">
        <f>'01.04.2020_B'!G46</f>
        <v>4</v>
      </c>
      <c r="H366" s="246"/>
      <c r="I366" s="246" t="str">
        <f>'01.04.2020_B'!I46</f>
        <v>0-30</v>
      </c>
      <c r="J366" s="246" t="str">
        <f>'01.04.2020_B'!J46</f>
        <v>N536</v>
      </c>
      <c r="K366" s="248">
        <f>'01.04.2020_B'!O46</f>
        <v>92.140430351075878</v>
      </c>
      <c r="L366" s="248"/>
      <c r="M366" s="248">
        <f>'01.04.2020_B'!S46</f>
        <v>3.0224336283185842</v>
      </c>
      <c r="N366" s="248">
        <f>'01.04.2020_B'!U46</f>
        <v>4.7855199115044247</v>
      </c>
      <c r="O366" s="248">
        <f>'01.04.2020_B'!V46</f>
        <v>7.8079535398230089</v>
      </c>
    </row>
    <row r="367" spans="1:15" x14ac:dyDescent="0.35">
      <c r="A367" s="245">
        <f t="shared" si="2"/>
        <v>366</v>
      </c>
      <c r="B367" s="246">
        <f>'01.04.2020_B'!B47</f>
        <v>43922</v>
      </c>
      <c r="C367" s="247">
        <f>'01.04.2020_B'!C47</f>
        <v>2019</v>
      </c>
      <c r="D367" s="246" t="str">
        <f>'01.04.2020_B'!D47</f>
        <v>B</v>
      </c>
      <c r="E367" s="246" t="str">
        <f>'01.04.2020_B'!E47</f>
        <v>C</v>
      </c>
      <c r="F367" s="246" t="str">
        <f>'01.04.2020_B'!F47</f>
        <v>R50/S50</v>
      </c>
      <c r="G367" s="246" t="str">
        <f>'01.04.2020_B'!G47</f>
        <v>7</v>
      </c>
      <c r="H367" s="246"/>
      <c r="I367" s="246" t="str">
        <f>'01.04.2020_B'!I47</f>
        <v>90-120</v>
      </c>
      <c r="J367" s="246" t="str">
        <f>'01.04.2020_B'!J47</f>
        <v>N538</v>
      </c>
      <c r="K367" s="248">
        <f>'01.04.2020_B'!O47</f>
        <v>96.106082929909505</v>
      </c>
      <c r="L367" s="248"/>
      <c r="M367" s="248">
        <f>'01.04.2020_B'!S47</f>
        <v>0.2377628120893561</v>
      </c>
      <c r="N367" s="248">
        <f>'01.04.2020_B'!U47</f>
        <v>0.95105124835742438</v>
      </c>
      <c r="O367" s="248">
        <f>'01.04.2020_B'!V47</f>
        <v>1.1888140604467805</v>
      </c>
    </row>
    <row r="368" spans="1:15" x14ac:dyDescent="0.35">
      <c r="A368" s="245">
        <f t="shared" si="2"/>
        <v>367</v>
      </c>
      <c r="B368" s="246">
        <f>'01.04.2020_B'!B48</f>
        <v>43922</v>
      </c>
      <c r="C368" s="247">
        <f>'01.04.2020_B'!C48</f>
        <v>2019</v>
      </c>
      <c r="D368" s="246" t="str">
        <f>'01.04.2020_B'!D48</f>
        <v>B</v>
      </c>
      <c r="E368" s="246" t="str">
        <f>'01.04.2020_B'!E48</f>
        <v>A</v>
      </c>
      <c r="F368" s="246" t="str">
        <f>'01.04.2020_B'!F48</f>
        <v>R25/W75</v>
      </c>
      <c r="G368" s="246" t="str">
        <f>'01.04.2020_B'!G48</f>
        <v>4</v>
      </c>
      <c r="H368" s="246"/>
      <c r="I368" s="246" t="str">
        <f>'01.04.2020_B'!I48</f>
        <v>60-90</v>
      </c>
      <c r="J368" s="246" t="str">
        <f>'01.04.2020_B'!J48</f>
        <v>N558</v>
      </c>
      <c r="K368" s="248">
        <f>'01.04.2020_B'!O48</f>
        <v>92.289622771866803</v>
      </c>
      <c r="L368" s="248"/>
      <c r="M368" s="248">
        <f>'01.04.2020_B'!S48</f>
        <v>1.2565840694714778</v>
      </c>
      <c r="N368" s="248">
        <f>'01.04.2020_B'!U48</f>
        <v>3.267118580625842</v>
      </c>
      <c r="O368" s="248">
        <f>'01.04.2020_B'!V48</f>
        <v>4.5237026500973201</v>
      </c>
    </row>
    <row r="369" spans="1:15" x14ac:dyDescent="0.35">
      <c r="A369" s="245">
        <f t="shared" si="2"/>
        <v>368</v>
      </c>
      <c r="B369" s="246">
        <f>'01.04.2020_B'!B49</f>
        <v>43922</v>
      </c>
      <c r="C369" s="247">
        <f>'01.04.2020_B'!C49</f>
        <v>2019</v>
      </c>
      <c r="D369" s="246" t="str">
        <f>'01.04.2020_B'!D49</f>
        <v>B</v>
      </c>
      <c r="E369" s="246" t="str">
        <f>'01.04.2020_B'!E49</f>
        <v>A</v>
      </c>
      <c r="F369" s="246" t="str">
        <f>'01.04.2020_B'!F49</f>
        <v>R25/W75</v>
      </c>
      <c r="G369" s="246" t="str">
        <f>'01.04.2020_B'!G49</f>
        <v>4</v>
      </c>
      <c r="H369" s="246"/>
      <c r="I369" s="246" t="str">
        <f>'01.04.2020_B'!I49</f>
        <v>90-120</v>
      </c>
      <c r="J369" s="246" t="str">
        <f>'01.04.2020_B'!J49</f>
        <v>N574</v>
      </c>
      <c r="K369" s="248">
        <f>'01.04.2020_B'!O49</f>
        <v>91.97634192612432</v>
      </c>
      <c r="L369" s="248"/>
      <c r="M369" s="248">
        <f>'01.04.2020_B'!S49</f>
        <v>2.5247937393836448</v>
      </c>
      <c r="N369" s="248">
        <f>'01.04.2020_B'!U49</f>
        <v>2.146074678476098</v>
      </c>
      <c r="O369" s="248">
        <f>'01.04.2020_B'!V49</f>
        <v>4.6708684178597428</v>
      </c>
    </row>
    <row r="370" spans="1:15" x14ac:dyDescent="0.35">
      <c r="A370" s="245">
        <f t="shared" si="2"/>
        <v>369</v>
      </c>
      <c r="B370" s="246">
        <f>'01.04.2020_B'!B50</f>
        <v>43922</v>
      </c>
      <c r="C370" s="247">
        <f>'01.04.2020_B'!C50</f>
        <v>2019</v>
      </c>
      <c r="D370" s="246" t="str">
        <f>'01.04.2020_B'!D50</f>
        <v>B</v>
      </c>
      <c r="E370" s="246" t="str">
        <f>'01.04.2020_B'!E50</f>
        <v>A</v>
      </c>
      <c r="F370" s="246" t="str">
        <f>'01.04.2020_B'!F50</f>
        <v>R25/W75</v>
      </c>
      <c r="G370" s="246" t="str">
        <f>'01.04.2020_B'!G50</f>
        <v>4</v>
      </c>
      <c r="H370" s="246"/>
      <c r="I370" s="246" t="str">
        <f>'01.04.2020_B'!I50</f>
        <v>30-60</v>
      </c>
      <c r="J370" s="246" t="str">
        <f>'01.04.2020_B'!J50</f>
        <v>N582</v>
      </c>
      <c r="K370" s="248">
        <f>'01.04.2020_B'!O50</f>
        <v>92.9364782228878</v>
      </c>
      <c r="L370" s="248"/>
      <c r="M370" s="248">
        <f>'01.04.2020_B'!S50</f>
        <v>0.37341177655431723</v>
      </c>
      <c r="N370" s="248">
        <f>'01.04.2020_B'!U50</f>
        <v>1.2447059218477241</v>
      </c>
      <c r="O370" s="248">
        <f>'01.04.2020_B'!V50</f>
        <v>1.6181176984020413</v>
      </c>
    </row>
    <row r="371" spans="1:15" x14ac:dyDescent="0.35">
      <c r="A371" s="245">
        <f t="shared" ref="A371:A434" si="3">A370+1</f>
        <v>370</v>
      </c>
      <c r="B371" s="246">
        <f>'01.04.2020_B'!B51</f>
        <v>43922</v>
      </c>
      <c r="C371" s="247">
        <f>'01.04.2020_B'!C51</f>
        <v>2019</v>
      </c>
      <c r="D371" s="246" t="str">
        <f>'01.04.2020_B'!D51</f>
        <v>B</v>
      </c>
      <c r="E371" s="246" t="str">
        <f>'01.04.2020_B'!E51</f>
        <v>B</v>
      </c>
      <c r="F371" s="246" t="str">
        <f>'01.04.2020_B'!F51</f>
        <v>W100</v>
      </c>
      <c r="G371" s="246" t="str">
        <f>'01.04.2020_B'!G51</f>
        <v>5</v>
      </c>
      <c r="H371" s="246"/>
      <c r="I371" s="246" t="str">
        <f>'01.04.2020_B'!I51</f>
        <v>90-120</v>
      </c>
      <c r="J371" s="246" t="str">
        <f>'01.04.2020_B'!J51</f>
        <v>N583</v>
      </c>
      <c r="K371" s="248">
        <f>'01.04.2020_B'!O51</f>
        <v>91.11926197621429</v>
      </c>
      <c r="L371" s="248"/>
      <c r="M371" s="248">
        <f>'01.04.2020_B'!S51</f>
        <v>4.9861652232251785</v>
      </c>
      <c r="N371" s="248">
        <f>'01.04.2020_B'!U51</f>
        <v>1.917755855086607</v>
      </c>
      <c r="O371" s="248">
        <f>'01.04.2020_B'!V51</f>
        <v>6.9039210783117859</v>
      </c>
    </row>
    <row r="372" spans="1:15" x14ac:dyDescent="0.35">
      <c r="A372" s="245">
        <f t="shared" si="3"/>
        <v>371</v>
      </c>
      <c r="B372" s="246">
        <f>'01.04.2020_B'!B52</f>
        <v>43922</v>
      </c>
      <c r="C372" s="247">
        <f>'01.04.2020_B'!C52</f>
        <v>2019</v>
      </c>
      <c r="D372" s="246" t="str">
        <f>'01.04.2020_B'!D52</f>
        <v>B</v>
      </c>
      <c r="E372" s="246" t="str">
        <f>'01.04.2020_B'!E52</f>
        <v>B</v>
      </c>
      <c r="F372" s="246" t="str">
        <f>'01.04.2020_B'!F52</f>
        <v>R50/S50</v>
      </c>
      <c r="G372" s="246" t="str">
        <f>'01.04.2020_B'!G52</f>
        <v>7</v>
      </c>
      <c r="H372" s="246"/>
      <c r="I372" s="246" t="str">
        <f>'01.04.2020_B'!I52</f>
        <v>60-90</v>
      </c>
      <c r="J372" s="246" t="str">
        <f>'01.04.2020_B'!J52</f>
        <v>N586</v>
      </c>
      <c r="K372" s="248">
        <f>'01.04.2020_B'!O52</f>
        <v>96.774498675747253</v>
      </c>
      <c r="L372" s="248"/>
      <c r="M372" s="248">
        <f>'01.04.2020_B'!S52</f>
        <v>0.35324846056103998</v>
      </c>
      <c r="N372" s="248">
        <f>'01.04.2020_B'!U52</f>
        <v>0.70649692112207996</v>
      </c>
      <c r="O372" s="248">
        <f>'01.04.2020_B'!V52</f>
        <v>1.0597453816831199</v>
      </c>
    </row>
    <row r="373" spans="1:15" x14ac:dyDescent="0.35">
      <c r="A373" s="245">
        <f t="shared" si="3"/>
        <v>372</v>
      </c>
      <c r="B373" s="246">
        <f>'01.04.2020_B'!B53</f>
        <v>43922</v>
      </c>
      <c r="C373" s="247">
        <f>'01.04.2020_B'!C53</f>
        <v>2019</v>
      </c>
      <c r="D373" s="246" t="str">
        <f>'01.04.2020_B'!D53</f>
        <v>B</v>
      </c>
      <c r="E373" s="246" t="str">
        <f>'01.04.2020_B'!E53</f>
        <v>A</v>
      </c>
      <c r="F373" s="246" t="str">
        <f>'01.04.2020_B'!F53</f>
        <v>W100</v>
      </c>
      <c r="G373" s="246" t="str">
        <f>'01.04.2020_B'!G53</f>
        <v>5</v>
      </c>
      <c r="H373" s="246"/>
      <c r="I373" s="246" t="str">
        <f>'01.04.2020_B'!I53</f>
        <v>0-30</v>
      </c>
      <c r="J373" s="246" t="str">
        <f>'01.04.2020_B'!J53</f>
        <v>N587</v>
      </c>
      <c r="K373" s="248">
        <f>'01.04.2020_B'!O53</f>
        <v>93.866698180099263</v>
      </c>
      <c r="L373" s="248"/>
      <c r="M373" s="248">
        <f>'01.04.2020_B'!S53</f>
        <v>1.9646581896009063</v>
      </c>
      <c r="N373" s="248">
        <f>'01.04.2020_B'!U53</f>
        <v>2.2102404633010195</v>
      </c>
      <c r="O373" s="248">
        <f>'01.04.2020_B'!V53</f>
        <v>4.1748986529019261</v>
      </c>
    </row>
    <row r="374" spans="1:15" x14ac:dyDescent="0.35">
      <c r="A374" s="245">
        <f t="shared" si="3"/>
        <v>373</v>
      </c>
      <c r="B374" s="246">
        <f>'01.04.2020_B'!B54</f>
        <v>43922</v>
      </c>
      <c r="C374" s="247">
        <f>'01.04.2020_B'!C54</f>
        <v>2019</v>
      </c>
      <c r="D374" s="246" t="str">
        <f>'01.04.2020_B'!D54</f>
        <v>B</v>
      </c>
      <c r="E374" s="246" t="str">
        <f>'01.04.2020_B'!E54</f>
        <v>C</v>
      </c>
      <c r="F374" s="246" t="str">
        <f>'01.04.2020_B'!F54</f>
        <v>R50/W50</v>
      </c>
      <c r="G374" s="246" t="str">
        <f>'01.04.2020_B'!G54</f>
        <v>3</v>
      </c>
      <c r="H374" s="246"/>
      <c r="I374" s="246" t="str">
        <f>'01.04.2020_B'!I54</f>
        <v>90-120</v>
      </c>
      <c r="J374" s="246" t="str">
        <f>'01.04.2020_B'!J54</f>
        <v>N588</v>
      </c>
      <c r="K374" s="248">
        <f>'01.04.2020_B'!O54</f>
        <v>97.498597868760498</v>
      </c>
      <c r="L374" s="248"/>
      <c r="M374" s="248">
        <f>'01.04.2020_B'!S54</f>
        <v>0.46616313851817776</v>
      </c>
      <c r="N374" s="248">
        <f>'01.04.2020_B'!U54</f>
        <v>1.6315709848136224</v>
      </c>
      <c r="O374" s="248">
        <f>'01.04.2020_B'!V54</f>
        <v>2.0977341233318003</v>
      </c>
    </row>
    <row r="375" spans="1:15" x14ac:dyDescent="0.35">
      <c r="A375" s="245">
        <f t="shared" si="3"/>
        <v>374</v>
      </c>
      <c r="B375" s="246">
        <f>'01.04.2020_B'!B55</f>
        <v>43922</v>
      </c>
      <c r="C375" s="247">
        <f>'01.04.2020_B'!C55</f>
        <v>2019</v>
      </c>
      <c r="D375" s="246" t="str">
        <f>'01.04.2020_B'!D55</f>
        <v>B</v>
      </c>
      <c r="E375" s="246" t="str">
        <f>'01.04.2020_B'!E55</f>
        <v>B</v>
      </c>
      <c r="F375" s="246" t="str">
        <f>'01.04.2020_B'!F55</f>
        <v>R25/W75</v>
      </c>
      <c r="G375" s="246" t="str">
        <f>'01.04.2020_B'!G55</f>
        <v>4</v>
      </c>
      <c r="H375" s="246"/>
      <c r="I375" s="246" t="str">
        <f>'01.04.2020_B'!I55</f>
        <v>0-30</v>
      </c>
      <c r="J375" s="246" t="str">
        <f>'01.04.2020_B'!J55</f>
        <v>N589</v>
      </c>
      <c r="K375" s="248">
        <f>'01.04.2020_B'!O55</f>
        <v>93.384409582877296</v>
      </c>
      <c r="L375" s="248"/>
      <c r="M375" s="248">
        <f>'01.04.2020_B'!S55</f>
        <v>2.225838650865998</v>
      </c>
      <c r="N375" s="248">
        <f>'01.04.2020_B'!U55</f>
        <v>2.3494963536918867</v>
      </c>
      <c r="O375" s="248">
        <f>'01.04.2020_B'!V55</f>
        <v>4.5753350045578847</v>
      </c>
    </row>
    <row r="376" spans="1:15" x14ac:dyDescent="0.35">
      <c r="A376" s="245">
        <f t="shared" si="3"/>
        <v>375</v>
      </c>
      <c r="B376" s="246">
        <f>'01.04.2020_B'!B56</f>
        <v>43922</v>
      </c>
      <c r="C376" s="247">
        <f>'01.04.2020_B'!C56</f>
        <v>2019</v>
      </c>
      <c r="D376" s="246" t="str">
        <f>'01.04.2020_B'!D56</f>
        <v>B</v>
      </c>
      <c r="E376" s="246" t="str">
        <f>'01.04.2020_B'!E56</f>
        <v>C</v>
      </c>
      <c r="F376" s="246" t="str">
        <f>'01.04.2020_B'!F56</f>
        <v>R25/S75</v>
      </c>
      <c r="G376" s="246" t="str">
        <f>'01.04.2020_B'!G56</f>
        <v>8</v>
      </c>
      <c r="H376" s="246"/>
      <c r="I376" s="246" t="str">
        <f>'01.04.2020_B'!I56</f>
        <v>0-30</v>
      </c>
      <c r="J376" s="246" t="str">
        <f>'01.04.2020_B'!J56</f>
        <v>N590</v>
      </c>
      <c r="K376" s="248">
        <f>'01.04.2020_B'!O56</f>
        <v>94.657048538941183</v>
      </c>
      <c r="L376" s="248"/>
      <c r="M376" s="248">
        <f>'01.04.2020_B'!S56</f>
        <v>1.8208521699819171</v>
      </c>
      <c r="N376" s="248">
        <f>'01.04.2020_B'!U56</f>
        <v>3.3989240506329126</v>
      </c>
      <c r="O376" s="248">
        <f>'01.04.2020_B'!V56</f>
        <v>5.2197762206148299</v>
      </c>
    </row>
    <row r="377" spans="1:15" x14ac:dyDescent="0.35">
      <c r="A377" s="245">
        <f t="shared" si="3"/>
        <v>376</v>
      </c>
      <c r="B377" s="246">
        <f>'01.04.2020_B'!B57</f>
        <v>43922</v>
      </c>
      <c r="C377" s="247">
        <f>'01.04.2020_B'!C57</f>
        <v>2019</v>
      </c>
      <c r="D377" s="246" t="str">
        <f>'01.04.2020_B'!D57</f>
        <v>B</v>
      </c>
      <c r="E377" s="246" t="str">
        <f>'01.04.2020_B'!E57</f>
        <v>D</v>
      </c>
      <c r="F377" s="246" t="str">
        <f>'01.04.2020_B'!F57</f>
        <v>S100</v>
      </c>
      <c r="G377" s="246" t="str">
        <f>'01.04.2020_B'!G57</f>
        <v>9</v>
      </c>
      <c r="H377" s="246"/>
      <c r="I377" s="246" t="str">
        <f>'01.04.2020_B'!I57</f>
        <v>0-30</v>
      </c>
      <c r="J377" s="246" t="str">
        <f>'01.04.2020_B'!J57</f>
        <v>N591</v>
      </c>
      <c r="K377" s="248">
        <f>'01.04.2020_B'!O57</f>
        <v>93.775524574003668</v>
      </c>
      <c r="L377" s="248"/>
      <c r="M377" s="248">
        <f>'01.04.2020_B'!S57</f>
        <v>2.8279482655053316</v>
      </c>
      <c r="N377" s="248">
        <f>'01.04.2020_B'!U57</f>
        <v>4.057490989638084</v>
      </c>
      <c r="O377" s="248">
        <f>'01.04.2020_B'!V57</f>
        <v>6.8854392551434156</v>
      </c>
    </row>
    <row r="378" spans="1:15" x14ac:dyDescent="0.35">
      <c r="A378" s="245">
        <f t="shared" si="3"/>
        <v>377</v>
      </c>
      <c r="B378" s="246">
        <f>'01.04.2020_B'!B58</f>
        <v>43922</v>
      </c>
      <c r="C378" s="247">
        <f>'01.04.2020_B'!C58</f>
        <v>2019</v>
      </c>
      <c r="D378" s="246" t="str">
        <f>'01.04.2020_B'!D58</f>
        <v>B</v>
      </c>
      <c r="E378" s="246" t="str">
        <f>'01.04.2020_B'!E58</f>
        <v>D</v>
      </c>
      <c r="F378" s="246" t="str">
        <f>'01.04.2020_B'!F58</f>
        <v>S100</v>
      </c>
      <c r="G378" s="246" t="str">
        <f>'01.04.2020_B'!G58</f>
        <v>9</v>
      </c>
      <c r="H378" s="246"/>
      <c r="I378" s="246" t="str">
        <f>'01.04.2020_B'!I58</f>
        <v>60-90</v>
      </c>
      <c r="J378" s="246" t="str">
        <f>'01.04.2020_B'!J58</f>
        <v>N593</v>
      </c>
      <c r="K378" s="248">
        <f>'01.04.2020_B'!O58</f>
        <v>97.231438050566297</v>
      </c>
      <c r="L378" s="248"/>
      <c r="M378" s="248">
        <f>'01.04.2020_B'!S58</f>
        <v>0.23396929050476525</v>
      </c>
      <c r="N378" s="248">
        <f>'01.04.2020_B'!U58</f>
        <v>1.1698464525238264</v>
      </c>
      <c r="O378" s="248">
        <f>'01.04.2020_B'!V58</f>
        <v>1.4038157430285916</v>
      </c>
    </row>
    <row r="379" spans="1:15" x14ac:dyDescent="0.35">
      <c r="A379" s="245">
        <f t="shared" si="3"/>
        <v>378</v>
      </c>
      <c r="B379" s="246">
        <f>'01.04.2020_B'!B59</f>
        <v>43922</v>
      </c>
      <c r="C379" s="247">
        <f>'01.04.2020_B'!C59</f>
        <v>2019</v>
      </c>
      <c r="D379" s="246" t="str">
        <f>'01.04.2020_B'!D59</f>
        <v>B</v>
      </c>
      <c r="E379" s="246" t="str">
        <f>'01.04.2020_B'!E59</f>
        <v>D</v>
      </c>
      <c r="F379" s="246" t="str">
        <f>'01.04.2020_B'!F59</f>
        <v>R25/W75</v>
      </c>
      <c r="G379" s="246" t="str">
        <f>'01.04.2020_B'!G59</f>
        <v>4</v>
      </c>
      <c r="H379" s="246"/>
      <c r="I379" s="246" t="str">
        <f>'01.04.2020_B'!I59</f>
        <v>30-60</v>
      </c>
      <c r="J379" s="246" t="str">
        <f>'01.04.2020_B'!J59</f>
        <v>N594</v>
      </c>
      <c r="K379" s="248">
        <f>'01.04.2020_B'!O59</f>
        <v>94.474515110509685</v>
      </c>
      <c r="L379" s="248"/>
      <c r="M379" s="248">
        <f>'01.04.2020_B'!S59</f>
        <v>0.48684650274528546</v>
      </c>
      <c r="N379" s="248">
        <f>'01.04.2020_B'!U59</f>
        <v>1.0954046311768921</v>
      </c>
      <c r="O379" s="248">
        <f>'01.04.2020_B'!V59</f>
        <v>1.5822511339221776</v>
      </c>
    </row>
    <row r="380" spans="1:15" x14ac:dyDescent="0.35">
      <c r="A380" s="245">
        <f t="shared" si="3"/>
        <v>379</v>
      </c>
      <c r="B380" s="246">
        <f>'01.04.2020_B'!B60</f>
        <v>43922</v>
      </c>
      <c r="C380" s="247">
        <f>'01.04.2020_B'!C60</f>
        <v>2019</v>
      </c>
      <c r="D380" s="246" t="str">
        <f>'01.04.2020_B'!D60</f>
        <v>B</v>
      </c>
      <c r="E380" s="246" t="str">
        <f>'01.04.2020_B'!E60</f>
        <v>C</v>
      </c>
      <c r="F380" s="246" t="str">
        <f>'01.04.2020_B'!F60</f>
        <v>R25/S75</v>
      </c>
      <c r="G380" s="246" t="str">
        <f>'01.04.2020_B'!G60</f>
        <v>8</v>
      </c>
      <c r="H380" s="246"/>
      <c r="I380" s="246" t="str">
        <f>'01.04.2020_B'!I60</f>
        <v>90-120</v>
      </c>
      <c r="J380" s="246" t="str">
        <f>'01.04.2020_B'!J60</f>
        <v>N596</v>
      </c>
      <c r="K380" s="248">
        <f>'01.04.2020_B'!O60</f>
        <v>94.134515119916571</v>
      </c>
      <c r="L380" s="248"/>
      <c r="M380" s="248">
        <f>'01.04.2020_B'!S60</f>
        <v>3.0578440875103849</v>
      </c>
      <c r="N380" s="248">
        <f>'01.04.2020_B'!U60</f>
        <v>1.2231376350041541</v>
      </c>
      <c r="O380" s="248">
        <f>'01.04.2020_B'!V60</f>
        <v>4.2809817225145395</v>
      </c>
    </row>
    <row r="381" spans="1:15" x14ac:dyDescent="0.35">
      <c r="A381" s="245">
        <f t="shared" si="3"/>
        <v>380</v>
      </c>
      <c r="B381" s="246">
        <f>'01.04.2020_B'!B61</f>
        <v>43922</v>
      </c>
      <c r="C381" s="247">
        <f>'01.04.2020_B'!C61</f>
        <v>2019</v>
      </c>
      <c r="D381" s="246" t="str">
        <f>'01.04.2020_B'!D61</f>
        <v>B</v>
      </c>
      <c r="E381" s="246" t="str">
        <f>'01.04.2020_B'!E61</f>
        <v>B</v>
      </c>
      <c r="F381" s="246" t="str">
        <f>'01.04.2020_B'!F61</f>
        <v>R100</v>
      </c>
      <c r="G381" s="246" t="str">
        <f>'01.04.2020_B'!G61</f>
        <v>1</v>
      </c>
      <c r="H381" s="246"/>
      <c r="I381" s="246" t="str">
        <f>'01.04.2020_B'!I61</f>
        <v>90-120</v>
      </c>
      <c r="J381" s="246" t="str">
        <f>'01.04.2020_B'!J61</f>
        <v>N597</v>
      </c>
      <c r="K381" s="248">
        <f>'01.04.2020_B'!O61</f>
        <v>96.655264158114761</v>
      </c>
      <c r="L381" s="248"/>
      <c r="M381" s="248">
        <f>'01.04.2020_B'!S61</f>
        <v>0.35385076681085342</v>
      </c>
      <c r="N381" s="248">
        <f>'01.04.2020_B'!U61</f>
        <v>0.58975127801808902</v>
      </c>
      <c r="O381" s="248">
        <f>'01.04.2020_B'!V61</f>
        <v>0.94360204482894239</v>
      </c>
    </row>
    <row r="382" spans="1:15" x14ac:dyDescent="0.35">
      <c r="A382" s="245">
        <f t="shared" si="3"/>
        <v>381</v>
      </c>
      <c r="B382" s="246">
        <f>'01.04.2020_B'!B62</f>
        <v>43922</v>
      </c>
      <c r="C382" s="247">
        <f>'01.04.2020_B'!C62</f>
        <v>2019</v>
      </c>
      <c r="D382" s="246" t="str">
        <f>'01.04.2020_B'!D62</f>
        <v>B</v>
      </c>
      <c r="E382" s="246" t="str">
        <f>'01.04.2020_B'!E62</f>
        <v>C</v>
      </c>
      <c r="F382" s="246" t="str">
        <f>'01.04.2020_B'!F62</f>
        <v>S100</v>
      </c>
      <c r="G382" s="246" t="str">
        <f>'01.04.2020_B'!G62</f>
        <v>9</v>
      </c>
      <c r="H382" s="246"/>
      <c r="I382" s="246" t="str">
        <f>'01.04.2020_B'!I62</f>
        <v>60-90</v>
      </c>
      <c r="J382" s="246" t="str">
        <f>'01.04.2020_B'!J62</f>
        <v>N598</v>
      </c>
      <c r="K382" s="248">
        <f>'01.04.2020_B'!O62</f>
        <v>96.159075458871513</v>
      </c>
      <c r="L382" s="248"/>
      <c r="M382" s="248">
        <f>'01.04.2020_B'!S62</f>
        <v>0.35637327677624597</v>
      </c>
      <c r="N382" s="248">
        <f>'01.04.2020_B'!U62</f>
        <v>1.3067020148462354</v>
      </c>
      <c r="O382" s="248">
        <f>'01.04.2020_B'!V62</f>
        <v>1.6630752916224814</v>
      </c>
    </row>
    <row r="383" spans="1:15" x14ac:dyDescent="0.35">
      <c r="A383" s="245">
        <f t="shared" si="3"/>
        <v>382</v>
      </c>
      <c r="B383" s="246">
        <f>'01.04.2020_B'!B63</f>
        <v>43922</v>
      </c>
      <c r="C383" s="247">
        <f>'01.04.2020_B'!C63</f>
        <v>2019</v>
      </c>
      <c r="D383" s="246" t="str">
        <f>'01.04.2020_B'!D63</f>
        <v>B</v>
      </c>
      <c r="E383" s="246" t="str">
        <f>'01.04.2020_B'!E63</f>
        <v>D</v>
      </c>
      <c r="F383" s="246" t="str">
        <f>'01.04.2020_B'!F63</f>
        <v>S100</v>
      </c>
      <c r="G383" s="246" t="str">
        <f>'01.04.2020_B'!G63</f>
        <v>9</v>
      </c>
      <c r="H383" s="246"/>
      <c r="I383" s="246" t="str">
        <f>'01.04.2020_B'!I63</f>
        <v>90-120</v>
      </c>
      <c r="J383" s="246" t="str">
        <f>'01.04.2020_B'!J63</f>
        <v>N599</v>
      </c>
      <c r="K383" s="248">
        <f>'01.04.2020_B'!O63</f>
        <v>97.462221709539762</v>
      </c>
      <c r="L383" s="248"/>
      <c r="M383" s="248">
        <f>'01.04.2020_B'!S63</f>
        <v>0.34980323115161549</v>
      </c>
      <c r="N383" s="248">
        <f>'01.04.2020_B'!U63</f>
        <v>0.69960646230323098</v>
      </c>
      <c r="O383" s="248">
        <f>'01.04.2020_B'!V63</f>
        <v>1.0494096934548465</v>
      </c>
    </row>
    <row r="384" spans="1:15" x14ac:dyDescent="0.35">
      <c r="A384" s="245">
        <f t="shared" si="3"/>
        <v>383</v>
      </c>
      <c r="B384" s="246">
        <f>'01.04.2020_B'!B64</f>
        <v>43922</v>
      </c>
      <c r="C384" s="247">
        <f>'01.04.2020_B'!C64</f>
        <v>2019</v>
      </c>
      <c r="D384" s="246" t="str">
        <f>'01.04.2020_B'!D64</f>
        <v>B</v>
      </c>
      <c r="E384" s="246" t="str">
        <f>'01.04.2020_B'!E64</f>
        <v>B</v>
      </c>
      <c r="F384" s="246" t="str">
        <f>'01.04.2020_B'!F64</f>
        <v>R25/S75</v>
      </c>
      <c r="G384" s="246" t="str">
        <f>'01.04.2020_B'!G64</f>
        <v>8</v>
      </c>
      <c r="H384" s="246"/>
      <c r="I384" s="246" t="str">
        <f>'01.04.2020_B'!I64</f>
        <v>0-30</v>
      </c>
      <c r="J384" s="246" t="str">
        <f>'01.04.2020_B'!J64</f>
        <v>N600</v>
      </c>
      <c r="K384" s="248">
        <f>'01.04.2020_B'!O64</f>
        <v>92.869318181818187</v>
      </c>
      <c r="L384" s="248"/>
      <c r="M384" s="248">
        <f>'01.04.2020_B'!S64</f>
        <v>2.1180835117773023</v>
      </c>
      <c r="N384" s="248">
        <f>'01.04.2020_B'!U64</f>
        <v>3.1148286937901504</v>
      </c>
      <c r="O384" s="248">
        <f>'01.04.2020_B'!V64</f>
        <v>5.2329122055674526</v>
      </c>
    </row>
    <row r="385" spans="1:15" x14ac:dyDescent="0.35">
      <c r="A385" s="245">
        <f t="shared" si="3"/>
        <v>384</v>
      </c>
      <c r="B385" s="246">
        <f>'01.04.2020_B'!B65</f>
        <v>43922</v>
      </c>
      <c r="C385" s="247">
        <f>'01.04.2020_B'!C65</f>
        <v>2019</v>
      </c>
      <c r="D385" s="246" t="str">
        <f>'01.04.2020_B'!D65</f>
        <v>B</v>
      </c>
      <c r="E385" s="246" t="str">
        <f>'01.04.2020_B'!E65</f>
        <v>C</v>
      </c>
      <c r="F385" s="246" t="str">
        <f>'01.04.2020_B'!F65</f>
        <v>W100</v>
      </c>
      <c r="G385" s="246" t="str">
        <f>'01.04.2020_B'!G65</f>
        <v>5</v>
      </c>
      <c r="H385" s="246"/>
      <c r="I385" s="246" t="str">
        <f>'01.04.2020_B'!I65</f>
        <v>30-60</v>
      </c>
      <c r="J385" s="246" t="str">
        <f>'01.04.2020_B'!J65</f>
        <v>N601</v>
      </c>
      <c r="K385" s="248">
        <f>'01.04.2020_B'!O65</f>
        <v>93.524590163934434</v>
      </c>
      <c r="L385" s="248"/>
      <c r="M385" s="248">
        <f>'01.04.2020_B'!S65</f>
        <v>0.24680981595092022</v>
      </c>
      <c r="N385" s="248">
        <f>'01.04.2020_B'!U65</f>
        <v>1.6042638036809813</v>
      </c>
      <c r="O385" s="248">
        <f>'01.04.2020_B'!V65</f>
        <v>1.8510736196319015</v>
      </c>
    </row>
    <row r="386" spans="1:15" x14ac:dyDescent="0.35">
      <c r="A386" s="245">
        <f t="shared" si="3"/>
        <v>385</v>
      </c>
      <c r="B386" s="246">
        <f>'01.04.2020_B'!B66</f>
        <v>43922</v>
      </c>
      <c r="C386" s="247">
        <f>'01.04.2020_B'!C66</f>
        <v>2019</v>
      </c>
      <c r="D386" s="246" t="str">
        <f>'01.04.2020_B'!D66</f>
        <v>B</v>
      </c>
      <c r="E386" s="246" t="str">
        <f>'01.04.2020_B'!E66</f>
        <v>C</v>
      </c>
      <c r="F386" s="246" t="str">
        <f>'01.04.2020_B'!F66</f>
        <v>R25/S75</v>
      </c>
      <c r="G386" s="246" t="str">
        <f>'01.04.2020_B'!G66</f>
        <v>8</v>
      </c>
      <c r="H386" s="246"/>
      <c r="I386" s="246" t="str">
        <f>'01.04.2020_B'!I66</f>
        <v>60-90</v>
      </c>
      <c r="J386" s="246" t="str">
        <f>'01.04.2020_B'!J66</f>
        <v>N602</v>
      </c>
      <c r="K386" s="248">
        <f>'01.04.2020_B'!O66</f>
        <v>95.672295184490324</v>
      </c>
      <c r="L386" s="248"/>
      <c r="M386" s="248">
        <f>'01.04.2020_B'!S66</f>
        <v>1.3158690678520064</v>
      </c>
      <c r="N386" s="248">
        <f>'01.04.2020_B'!U66</f>
        <v>0.95699568571055027</v>
      </c>
      <c r="O386" s="248">
        <f>'01.04.2020_B'!V66</f>
        <v>2.2728647535625566</v>
      </c>
    </row>
    <row r="387" spans="1:15" x14ac:dyDescent="0.35">
      <c r="A387" s="245">
        <f t="shared" si="3"/>
        <v>386</v>
      </c>
      <c r="B387" s="246">
        <f>'01.04.2020_B'!B67</f>
        <v>43922</v>
      </c>
      <c r="C387" s="247">
        <f>'01.04.2020_B'!C67</f>
        <v>2019</v>
      </c>
      <c r="D387" s="246" t="str">
        <f>'01.04.2020_B'!D67</f>
        <v>B</v>
      </c>
      <c r="E387" s="246" t="str">
        <f>'01.04.2020_B'!E67</f>
        <v>A</v>
      </c>
      <c r="F387" s="246" t="str">
        <f>'01.04.2020_B'!F67</f>
        <v>R50/S50</v>
      </c>
      <c r="G387" s="246" t="str">
        <f>'01.04.2020_B'!G67</f>
        <v>7</v>
      </c>
      <c r="H387" s="246"/>
      <c r="I387" s="246" t="str">
        <f>'01.04.2020_B'!I67</f>
        <v>0-30</v>
      </c>
      <c r="J387" s="246" t="str">
        <f>'01.04.2020_B'!J67</f>
        <v>N603</v>
      </c>
      <c r="K387" s="248">
        <f>'01.04.2020_B'!O67</f>
        <v>93.67624422780915</v>
      </c>
      <c r="L387" s="248"/>
      <c r="M387" s="248">
        <f>'01.04.2020_B'!S67</f>
        <v>2.2163809393399965</v>
      </c>
      <c r="N387" s="248">
        <f>'01.04.2020_B'!U67</f>
        <v>60.457946734218801</v>
      </c>
      <c r="O387" s="248">
        <f>'01.04.2020_B'!V67</f>
        <v>62.6743276735588</v>
      </c>
    </row>
    <row r="388" spans="1:15" x14ac:dyDescent="0.35">
      <c r="A388" s="245">
        <f t="shared" si="3"/>
        <v>387</v>
      </c>
      <c r="B388" s="246">
        <f>'01.04.2020_B'!B68</f>
        <v>43922</v>
      </c>
      <c r="C388" s="247">
        <f>'01.04.2020_B'!C68</f>
        <v>2019</v>
      </c>
      <c r="D388" s="246" t="str">
        <f>'01.04.2020_B'!D68</f>
        <v>B</v>
      </c>
      <c r="E388" s="246" t="str">
        <f>'01.04.2020_B'!E68</f>
        <v>D</v>
      </c>
      <c r="F388" s="246" t="str">
        <f>'01.04.2020_B'!F68</f>
        <v>R100</v>
      </c>
      <c r="G388" s="246" t="str">
        <f>'01.04.2020_B'!G68</f>
        <v>1</v>
      </c>
      <c r="H388" s="246"/>
      <c r="I388" s="246" t="str">
        <f>'01.04.2020_B'!I68</f>
        <v>90-120</v>
      </c>
      <c r="J388" s="246" t="str">
        <f>'01.04.2020_B'!J68</f>
        <v>N604</v>
      </c>
      <c r="K388" s="248">
        <f>'01.04.2020_B'!O68</f>
        <v>97.891805887032618</v>
      </c>
      <c r="L388" s="248"/>
      <c r="M388" s="248">
        <f>'01.04.2020_B'!S68</f>
        <v>1.5065948801300291</v>
      </c>
      <c r="N388" s="248">
        <f>'01.04.2020_B'!U68</f>
        <v>1.7383787078423407</v>
      </c>
      <c r="O388" s="248">
        <f>'01.04.2020_B'!V68</f>
        <v>3.2449735879723698</v>
      </c>
    </row>
    <row r="389" spans="1:15" x14ac:dyDescent="0.35">
      <c r="A389" s="245">
        <f t="shared" si="3"/>
        <v>388</v>
      </c>
      <c r="B389" s="246">
        <f>'01.04.2020_B'!B69</f>
        <v>43922</v>
      </c>
      <c r="C389" s="247">
        <f>'01.04.2020_B'!C69</f>
        <v>2019</v>
      </c>
      <c r="D389" s="246" t="str">
        <f>'01.04.2020_B'!D69</f>
        <v>B</v>
      </c>
      <c r="E389" s="246" t="str">
        <f>'01.04.2020_B'!E69</f>
        <v>D</v>
      </c>
      <c r="F389" s="246" t="str">
        <f>'01.04.2020_B'!F69</f>
        <v>W100</v>
      </c>
      <c r="G389" s="246" t="str">
        <f>'01.04.2020_B'!G69</f>
        <v>5</v>
      </c>
      <c r="H389" s="246"/>
      <c r="I389" s="246" t="str">
        <f>'01.04.2020_B'!I69</f>
        <v>60-90</v>
      </c>
      <c r="J389" s="246" t="str">
        <f>'01.04.2020_B'!J69</f>
        <v>N605</v>
      </c>
      <c r="K389" s="248">
        <f>'01.04.2020_B'!O69</f>
        <v>96.395392047565963</v>
      </c>
      <c r="L389" s="248"/>
      <c r="M389" s="248">
        <f>'01.04.2020_B'!S69</f>
        <v>0.2367791056283732</v>
      </c>
      <c r="N389" s="248">
        <f>'01.04.2020_B'!U69</f>
        <v>0.94711642251349282</v>
      </c>
      <c r="O389" s="248">
        <f>'01.04.2020_B'!V69</f>
        <v>1.1838955281418659</v>
      </c>
    </row>
    <row r="390" spans="1:15" x14ac:dyDescent="0.35">
      <c r="A390" s="245">
        <f t="shared" si="3"/>
        <v>389</v>
      </c>
      <c r="B390" s="246">
        <f>'01.04.2020_B'!B70</f>
        <v>43922</v>
      </c>
      <c r="C390" s="247">
        <f>'01.04.2020_B'!C70</f>
        <v>2019</v>
      </c>
      <c r="D390" s="246" t="str">
        <f>'01.04.2020_B'!D70</f>
        <v>B</v>
      </c>
      <c r="E390" s="246" t="str">
        <f>'01.04.2020_B'!E70</f>
        <v>C</v>
      </c>
      <c r="F390" s="246" t="str">
        <f>'01.04.2020_B'!F70</f>
        <v>R25/S75</v>
      </c>
      <c r="G390" s="246" t="str">
        <f>'01.04.2020_B'!G70</f>
        <v>8</v>
      </c>
      <c r="H390" s="246"/>
      <c r="I390" s="246" t="str">
        <f>'01.04.2020_B'!I70</f>
        <v>0-30</v>
      </c>
      <c r="J390" s="246" t="str">
        <f>'01.04.2020_B'!J70</f>
        <v>N606</v>
      </c>
      <c r="K390" s="248">
        <f>'01.04.2020_B'!O70</f>
        <v>91.558334704624002</v>
      </c>
      <c r="L390" s="248"/>
      <c r="M390" s="248">
        <f>'01.04.2020_B'!S70</f>
        <v>1.7783006829618979</v>
      </c>
      <c r="N390" s="248">
        <f>'01.04.2020_B'!U70</f>
        <v>4.1917087526959014</v>
      </c>
      <c r="O390" s="248">
        <f>'01.04.2020_B'!V70</f>
        <v>5.9700094356577988</v>
      </c>
    </row>
    <row r="391" spans="1:15" x14ac:dyDescent="0.35">
      <c r="A391" s="245">
        <f t="shared" si="3"/>
        <v>390</v>
      </c>
      <c r="B391" s="246">
        <f>'01.04.2020_B'!B71</f>
        <v>43922</v>
      </c>
      <c r="C391" s="247">
        <f>'01.04.2020_B'!C71</f>
        <v>2019</v>
      </c>
      <c r="D391" s="246" t="str">
        <f>'01.04.2020_B'!D71</f>
        <v>B</v>
      </c>
      <c r="E391" s="246" t="str">
        <f>'01.04.2020_B'!E71</f>
        <v>B</v>
      </c>
      <c r="F391" s="246" t="str">
        <f>'01.04.2020_B'!F71</f>
        <v>R75/W25</v>
      </c>
      <c r="G391" s="246" t="str">
        <f>'01.04.2020_B'!G71</f>
        <v>2</v>
      </c>
      <c r="H391" s="246"/>
      <c r="I391" s="246" t="str">
        <f>'01.04.2020_B'!I71</f>
        <v>90-120</v>
      </c>
      <c r="J391" s="246" t="str">
        <f>'01.04.2020_B'!J71</f>
        <v>N613</v>
      </c>
      <c r="K391" s="248">
        <f>'01.04.2020_B'!O71</f>
        <v>90.838824125696902</v>
      </c>
      <c r="L391" s="248"/>
      <c r="M391" s="248">
        <f>'01.04.2020_B'!S71</f>
        <v>6.8043527688659537</v>
      </c>
      <c r="N391" s="248">
        <f>'01.04.2020_B'!U71</f>
        <v>1.7973762030966669</v>
      </c>
      <c r="O391" s="248">
        <f>'01.04.2020_B'!V71</f>
        <v>8.6017289719626202</v>
      </c>
    </row>
    <row r="392" spans="1:15" x14ac:dyDescent="0.35">
      <c r="A392" s="245">
        <f t="shared" si="3"/>
        <v>391</v>
      </c>
      <c r="B392" s="246">
        <f>'01.04.2020_B'!B72</f>
        <v>43922</v>
      </c>
      <c r="C392" s="247">
        <f>'01.04.2020_B'!C72</f>
        <v>2019</v>
      </c>
      <c r="D392" s="246" t="str">
        <f>'01.04.2020_B'!D72</f>
        <v>B</v>
      </c>
      <c r="E392" s="246" t="str">
        <f>'01.04.2020_B'!E72</f>
        <v>B</v>
      </c>
      <c r="F392" s="246" t="str">
        <f>'01.04.2020_B'!F72</f>
        <v>R25/W75</v>
      </c>
      <c r="G392" s="246" t="str">
        <f>'01.04.2020_B'!G72</f>
        <v>4</v>
      </c>
      <c r="H392" s="246"/>
      <c r="I392" s="247" t="str">
        <f>'01.04.2020_B'!I72</f>
        <v>0-30</v>
      </c>
      <c r="J392" s="246" t="str">
        <f>'01.04.2020_B'!J72</f>
        <v>N615</v>
      </c>
      <c r="K392" s="248">
        <f>'01.04.2020_B'!O72</f>
        <v>86.586149299755888</v>
      </c>
      <c r="L392" s="248"/>
      <c r="M392" s="248">
        <f>'01.04.2020_B'!S72</f>
        <v>16.564871271702025</v>
      </c>
      <c r="N392" s="248">
        <f>'01.04.2020_B'!U72</f>
        <v>1.9165966760646975</v>
      </c>
      <c r="O392" s="248">
        <f>'01.04.2020_B'!V72</f>
        <v>18.481467947766721</v>
      </c>
    </row>
    <row r="393" spans="1:15" x14ac:dyDescent="0.35">
      <c r="A393" s="245">
        <f t="shared" si="3"/>
        <v>392</v>
      </c>
      <c r="B393" s="246">
        <f>'01.04.2020_B'!B73</f>
        <v>43922</v>
      </c>
      <c r="C393" s="247">
        <f>'01.04.2020_B'!C73</f>
        <v>2019</v>
      </c>
      <c r="D393" s="246" t="str">
        <f>'01.04.2020_B'!D73</f>
        <v>B</v>
      </c>
      <c r="E393" s="246" t="str">
        <f>'01.04.2020_B'!E73</f>
        <v>D</v>
      </c>
      <c r="F393" s="246" t="str">
        <f>'01.04.2020_B'!F73</f>
        <v>R50/W50</v>
      </c>
      <c r="G393" s="246" t="str">
        <f>'01.04.2020_B'!G73</f>
        <v>3</v>
      </c>
      <c r="H393" s="246"/>
      <c r="I393" s="246" t="str">
        <f>'01.04.2020_B'!I73</f>
        <v>90-120</v>
      </c>
      <c r="J393" s="246" t="str">
        <f>'01.04.2020_B'!J73</f>
        <v>N616</v>
      </c>
      <c r="K393" s="248">
        <f>'01.04.2020_B'!O73</f>
        <v>95.401974612129749</v>
      </c>
      <c r="L393" s="248"/>
      <c r="M393" s="248">
        <f>'01.04.2020_B'!S73</f>
        <v>0.24018184506209347</v>
      </c>
      <c r="N393" s="248">
        <f>'01.04.2020_B'!U73</f>
        <v>0.72054553518628039</v>
      </c>
      <c r="O393" s="248">
        <f>'01.04.2020_B'!V73</f>
        <v>0.9607273802483739</v>
      </c>
    </row>
    <row r="394" spans="1:15" x14ac:dyDescent="0.35">
      <c r="A394" s="245">
        <f t="shared" si="3"/>
        <v>393</v>
      </c>
      <c r="B394" s="246">
        <f>'01.04.2020_B'!B74</f>
        <v>43922</v>
      </c>
      <c r="C394" s="247">
        <f>'01.04.2020_B'!C74</f>
        <v>2019</v>
      </c>
      <c r="D394" s="246" t="str">
        <f>'01.04.2020_B'!D74</f>
        <v>B</v>
      </c>
      <c r="E394" s="246" t="str">
        <f>'01.04.2020_B'!E74</f>
        <v>D</v>
      </c>
      <c r="F394" s="246" t="str">
        <f>'01.04.2020_B'!F74</f>
        <v>R50/S50</v>
      </c>
      <c r="G394" s="246" t="str">
        <f>'01.04.2020_B'!G74</f>
        <v>7</v>
      </c>
      <c r="H394" s="246"/>
      <c r="I394" s="246" t="str">
        <f>'01.04.2020_B'!I74</f>
        <v>30-60</v>
      </c>
      <c r="J394" s="246" t="str">
        <f>'01.04.2020_B'!J74</f>
        <v>N624</v>
      </c>
      <c r="K394" s="248">
        <f>'01.04.2020_B'!O74</f>
        <v>93.626658039469433</v>
      </c>
      <c r="L394" s="248"/>
      <c r="M394" s="248">
        <f>'01.04.2020_B'!S74</f>
        <v>1.9715411195577055</v>
      </c>
      <c r="N394" s="248">
        <f>'01.04.2020_B'!U74</f>
        <v>1.6018771596406358</v>
      </c>
      <c r="O394" s="248">
        <f>'01.04.2020_B'!V74</f>
        <v>3.5734182791983411</v>
      </c>
    </row>
    <row r="395" spans="1:15" x14ac:dyDescent="0.35">
      <c r="A395" s="245">
        <f t="shared" si="3"/>
        <v>394</v>
      </c>
      <c r="B395" s="246">
        <f>'01.04.2020_B'!B75</f>
        <v>43922</v>
      </c>
      <c r="C395" s="247">
        <f>'01.04.2020_B'!C75</f>
        <v>2019</v>
      </c>
      <c r="D395" s="246" t="str">
        <f>'01.04.2020_B'!D75</f>
        <v>B</v>
      </c>
      <c r="E395" s="246" t="str">
        <f>'01.04.2020_B'!E75</f>
        <v>B</v>
      </c>
      <c r="F395" s="246" t="str">
        <f>'01.04.2020_B'!F75</f>
        <v>R25/W75</v>
      </c>
      <c r="G395" s="246" t="str">
        <f>'01.04.2020_B'!G75</f>
        <v>4</v>
      </c>
      <c r="H395" s="246"/>
      <c r="I395" s="247" t="str">
        <f>'01.04.2020_B'!I75</f>
        <v>60-90</v>
      </c>
      <c r="J395" s="246" t="str">
        <f>'01.04.2020_B'!J75</f>
        <v>N625</v>
      </c>
      <c r="K395" s="248">
        <f>'01.04.2020_B'!O75</f>
        <v>94.071146245059282</v>
      </c>
      <c r="L395" s="248"/>
      <c r="M395" s="248">
        <f>'01.04.2020_B'!S75</f>
        <v>2.2036764705882352</v>
      </c>
      <c r="N395" s="248">
        <f>'01.04.2020_B'!U75</f>
        <v>3.4279411764705885</v>
      </c>
      <c r="O395" s="248">
        <f>'01.04.2020_B'!V75</f>
        <v>5.6316176470588237</v>
      </c>
    </row>
    <row r="396" spans="1:15" x14ac:dyDescent="0.35">
      <c r="A396" s="245">
        <f t="shared" si="3"/>
        <v>395</v>
      </c>
      <c r="B396" s="246">
        <f>'01.04.2020_B'!B76</f>
        <v>43922</v>
      </c>
      <c r="C396" s="247">
        <f>'01.04.2020_B'!C76</f>
        <v>2019</v>
      </c>
      <c r="D396" s="246" t="str">
        <f>'01.04.2020_B'!D76</f>
        <v>B</v>
      </c>
      <c r="E396" s="246" t="str">
        <f>'01.04.2020_B'!E76</f>
        <v>D</v>
      </c>
      <c r="F396" s="246" t="str">
        <f>'01.04.2020_B'!F76</f>
        <v>W100</v>
      </c>
      <c r="G396" s="246" t="str">
        <f>'01.04.2020_B'!G76</f>
        <v>5</v>
      </c>
      <c r="H396" s="246"/>
      <c r="I396" s="246" t="str">
        <f>'01.04.2020_B'!I76</f>
        <v>90-120</v>
      </c>
      <c r="J396" s="246" t="str">
        <f>'01.04.2020_B'!J76</f>
        <v>N626</v>
      </c>
      <c r="K396" s="248">
        <f>'01.04.2020_B'!O76</f>
        <v>95.953692255816577</v>
      </c>
      <c r="L396" s="248"/>
      <c r="M396" s="248">
        <f>'01.04.2020_B'!S76</f>
        <v>0.71485006442544197</v>
      </c>
      <c r="N396" s="248">
        <f>'01.04.2020_B'!U76</f>
        <v>0.71485006442544197</v>
      </c>
      <c r="O396" s="248">
        <f>'01.04.2020_B'!V76</f>
        <v>1.4297001288508839</v>
      </c>
    </row>
    <row r="397" spans="1:15" x14ac:dyDescent="0.35">
      <c r="A397" s="245">
        <f t="shared" si="3"/>
        <v>396</v>
      </c>
      <c r="B397" s="246">
        <f>'01.04.2020_B'!B77</f>
        <v>43922</v>
      </c>
      <c r="C397" s="247">
        <f>'01.04.2020_B'!C77</f>
        <v>2019</v>
      </c>
      <c r="D397" s="246" t="str">
        <f>'01.04.2020_B'!D77</f>
        <v>B</v>
      </c>
      <c r="E397" s="246" t="str">
        <f>'01.04.2020_B'!E77</f>
        <v>B</v>
      </c>
      <c r="F397" s="246" t="str">
        <f>'01.04.2020_B'!F77</f>
        <v>R25/S75</v>
      </c>
      <c r="G397" s="246" t="str">
        <f>'01.04.2020_B'!G77</f>
        <v>8</v>
      </c>
      <c r="H397" s="246"/>
      <c r="I397" s="246" t="str">
        <f>'01.04.2020_B'!I77</f>
        <v>60-90</v>
      </c>
      <c r="J397" s="246" t="str">
        <f>'01.04.2020_B'!J77</f>
        <v>N629</v>
      </c>
      <c r="K397" s="248">
        <f>'01.04.2020_B'!O77</f>
        <v>94.195352425031331</v>
      </c>
      <c r="L397" s="248"/>
      <c r="M397" s="248">
        <f>'01.04.2020_B'!S77</f>
        <v>1.9552912273518275</v>
      </c>
      <c r="N397" s="248">
        <f>'01.04.2020_B'!U77</f>
        <v>0.73323421025693525</v>
      </c>
      <c r="O397" s="248">
        <f>'01.04.2020_B'!V77</f>
        <v>2.6885254376087628</v>
      </c>
    </row>
    <row r="398" spans="1:15" x14ac:dyDescent="0.35">
      <c r="A398" s="245">
        <f t="shared" si="3"/>
        <v>397</v>
      </c>
      <c r="B398" s="246">
        <f>'01.04.2020_B'!B78</f>
        <v>43922</v>
      </c>
      <c r="C398" s="247">
        <f>'01.04.2020_B'!C78</f>
        <v>2019</v>
      </c>
      <c r="D398" s="246" t="str">
        <f>'01.04.2020_B'!D78</f>
        <v>B</v>
      </c>
      <c r="E398" s="246" t="str">
        <f>'01.04.2020_B'!E78</f>
        <v>A</v>
      </c>
      <c r="F398" s="246" t="str">
        <f>'01.04.2020_B'!F78</f>
        <v>R75/W25</v>
      </c>
      <c r="G398" s="246" t="str">
        <f>'01.04.2020_B'!G78</f>
        <v>2</v>
      </c>
      <c r="H398" s="246"/>
      <c r="I398" s="246" t="str">
        <f>'01.04.2020_B'!I78</f>
        <v>90-120</v>
      </c>
      <c r="J398" s="246" t="str">
        <f>'01.04.2020_B'!J78</f>
        <v>N630</v>
      </c>
      <c r="K398" s="248">
        <f>'01.04.2020_B'!O78</f>
        <v>92.035602820483177</v>
      </c>
      <c r="L398" s="248"/>
      <c r="M398" s="248">
        <f>'01.04.2020_B'!S78</f>
        <v>8.3245422004521465</v>
      </c>
      <c r="N398" s="248">
        <f>'01.04.2020_B'!U78</f>
        <v>0.75677656367746782</v>
      </c>
      <c r="O398" s="248">
        <f>'01.04.2020_B'!V78</f>
        <v>9.0813187641296143</v>
      </c>
    </row>
    <row r="399" spans="1:15" x14ac:dyDescent="0.35">
      <c r="A399" s="245">
        <f t="shared" si="3"/>
        <v>398</v>
      </c>
      <c r="B399" s="246">
        <f>'01.04.2020_B'!B79</f>
        <v>43922</v>
      </c>
      <c r="C399" s="247">
        <f>'01.04.2020_B'!C79</f>
        <v>2019</v>
      </c>
      <c r="D399" s="246" t="str">
        <f>'01.04.2020_B'!D79</f>
        <v>B</v>
      </c>
      <c r="E399" s="246" t="str">
        <f>'01.04.2020_B'!E79</f>
        <v>A</v>
      </c>
      <c r="F399" s="246" t="str">
        <f>'01.04.2020_B'!F79</f>
        <v>R100</v>
      </c>
      <c r="G399" s="246" t="str">
        <f>'01.04.2020_B'!G79</f>
        <v>1</v>
      </c>
      <c r="H399" s="246"/>
      <c r="I399" s="246" t="str">
        <f>'01.04.2020_B'!I79</f>
        <v>30-60</v>
      </c>
      <c r="J399" s="246" t="str">
        <f>'01.04.2020_B'!J79</f>
        <v>N631</v>
      </c>
      <c r="K399" s="248">
        <f>'01.04.2020_B'!O79</f>
        <v>93.114176086280196</v>
      </c>
      <c r="L399" s="248"/>
      <c r="M399" s="248">
        <f>'01.04.2020_B'!S79</f>
        <v>2.731237888406282</v>
      </c>
      <c r="N399" s="248">
        <f>'01.04.2020_B'!U79</f>
        <v>1.1173245907116607</v>
      </c>
      <c r="O399" s="248">
        <f>'01.04.2020_B'!V79</f>
        <v>3.8485624791179429</v>
      </c>
    </row>
    <row r="400" spans="1:15" x14ac:dyDescent="0.35">
      <c r="A400" s="245">
        <f t="shared" si="3"/>
        <v>399</v>
      </c>
      <c r="B400" s="246">
        <f>'01.04.2020_B'!B80</f>
        <v>43922</v>
      </c>
      <c r="C400" s="247">
        <f>'01.04.2020_B'!C80</f>
        <v>2019</v>
      </c>
      <c r="D400" s="246" t="str">
        <f>'01.04.2020_B'!D80</f>
        <v>B</v>
      </c>
      <c r="E400" s="246" t="str">
        <f>'01.04.2020_B'!E80</f>
        <v>A</v>
      </c>
      <c r="F400" s="246" t="str">
        <f>'01.04.2020_B'!F80</f>
        <v>R75/W25</v>
      </c>
      <c r="G400" s="246" t="str">
        <f>'01.04.2020_B'!G80</f>
        <v>2</v>
      </c>
      <c r="H400" s="246"/>
      <c r="I400" s="246" t="str">
        <f>'01.04.2020_B'!I80</f>
        <v>60-90</v>
      </c>
      <c r="J400" s="246" t="str">
        <f>'01.04.2020_B'!J80</f>
        <v>N632</v>
      </c>
      <c r="K400" s="248">
        <f>'01.04.2020_B'!O80</f>
        <v>92.679020819034534</v>
      </c>
      <c r="L400" s="248"/>
      <c r="M400" s="248">
        <f>'01.04.2020_B'!S80</f>
        <v>3.9981239200197489</v>
      </c>
      <c r="N400" s="248">
        <f>'01.04.2020_B'!U80</f>
        <v>1.7491792150086405</v>
      </c>
      <c r="O400" s="248">
        <f>'01.04.2020_B'!V80</f>
        <v>5.747303135028389</v>
      </c>
    </row>
    <row r="401" spans="1:15" x14ac:dyDescent="0.35">
      <c r="A401" s="245">
        <f t="shared" si="3"/>
        <v>400</v>
      </c>
      <c r="B401" s="246">
        <f>'01.04.2020_B'!B81</f>
        <v>43922</v>
      </c>
      <c r="C401" s="247">
        <f>'01.04.2020_B'!C81</f>
        <v>2019</v>
      </c>
      <c r="D401" s="246" t="str">
        <f>'01.04.2020_B'!D81</f>
        <v>B</v>
      </c>
      <c r="E401" s="246" t="str">
        <f>'01.04.2020_B'!E81</f>
        <v>D</v>
      </c>
      <c r="F401" s="246" t="str">
        <f>'01.04.2020_B'!F81</f>
        <v>R50/S50</v>
      </c>
      <c r="G401" s="246" t="str">
        <f>'01.04.2020_B'!G81</f>
        <v>7</v>
      </c>
      <c r="H401" s="246"/>
      <c r="I401" s="246" t="str">
        <f>'01.04.2020_B'!I81</f>
        <v>60-90</v>
      </c>
      <c r="J401" s="246" t="str">
        <f>'01.04.2020_B'!J81</f>
        <v>N634</v>
      </c>
      <c r="K401" s="248">
        <f>'01.04.2020_B'!O81</f>
        <v>95.480842702761706</v>
      </c>
      <c r="L401" s="248"/>
      <c r="M401" s="248">
        <f>'01.04.2020_B'!S81</f>
        <v>1.1995455584771921</v>
      </c>
      <c r="N401" s="248">
        <f>'01.04.2020_B'!U81</f>
        <v>1.4394546701726303</v>
      </c>
      <c r="O401" s="248">
        <f>'01.04.2020_B'!V81</f>
        <v>2.6390002286498224</v>
      </c>
    </row>
    <row r="402" spans="1:15" x14ac:dyDescent="0.35">
      <c r="A402" s="245">
        <f t="shared" si="3"/>
        <v>401</v>
      </c>
      <c r="B402" s="246">
        <f>'01.04.2020_B'!B82</f>
        <v>43922</v>
      </c>
      <c r="C402" s="247">
        <f>'01.04.2020_B'!C82</f>
        <v>2019</v>
      </c>
      <c r="D402" s="246" t="str">
        <f>'01.04.2020_B'!D82</f>
        <v>B</v>
      </c>
      <c r="E402" s="246" t="str">
        <f>'01.04.2020_B'!E82</f>
        <v>A</v>
      </c>
      <c r="F402" s="246" t="str">
        <f>'01.04.2020_B'!F82</f>
        <v>S100</v>
      </c>
      <c r="G402" s="246" t="str">
        <f>'01.04.2020_B'!G82</f>
        <v>9</v>
      </c>
      <c r="H402" s="246"/>
      <c r="I402" s="246" t="str">
        <f>'01.04.2020_B'!I82</f>
        <v>30-60</v>
      </c>
      <c r="J402" s="246" t="str">
        <f>'01.04.2020_B'!J82</f>
        <v>N635</v>
      </c>
      <c r="K402" s="248">
        <f>'01.04.2020_B'!O82</f>
        <v>92.034233048057928</v>
      </c>
      <c r="L402" s="248"/>
      <c r="M402" s="248">
        <f>'01.04.2020_B'!S82</f>
        <v>1.7658476394849796</v>
      </c>
      <c r="N402" s="248">
        <f>'01.04.2020_B'!U82</f>
        <v>2.0181115879828333</v>
      </c>
      <c r="O402" s="248">
        <f>'01.04.2020_B'!V82</f>
        <v>3.7839592274678129</v>
      </c>
    </row>
    <row r="403" spans="1:15" x14ac:dyDescent="0.35">
      <c r="A403" s="245">
        <f t="shared" si="3"/>
        <v>402</v>
      </c>
      <c r="B403" s="246">
        <f>'01.04.2020_B'!B83</f>
        <v>43922</v>
      </c>
      <c r="C403" s="247">
        <f>'01.04.2020_B'!C83</f>
        <v>2019</v>
      </c>
      <c r="D403" s="246" t="str">
        <f>'01.04.2020_B'!D83</f>
        <v>B</v>
      </c>
      <c r="E403" s="246" t="str">
        <f>'01.04.2020_B'!E83</f>
        <v>A</v>
      </c>
      <c r="F403" s="246" t="str">
        <f>'01.04.2020_B'!F83</f>
        <v>R100</v>
      </c>
      <c r="G403" s="246" t="str">
        <f>'01.04.2020_B'!G83</f>
        <v>1</v>
      </c>
      <c r="H403" s="246"/>
      <c r="I403" s="246" t="str">
        <f>'01.04.2020_B'!I83</f>
        <v>90-120</v>
      </c>
      <c r="J403" s="246" t="str">
        <f>'01.04.2020_B'!J83</f>
        <v>N636</v>
      </c>
      <c r="K403" s="248">
        <f>'01.04.2020_B'!O83</f>
        <v>92.600844277673545</v>
      </c>
      <c r="L403" s="248"/>
      <c r="M403" s="248">
        <f>'01.04.2020_B'!S83</f>
        <v>8.8810238065088001</v>
      </c>
      <c r="N403" s="248">
        <f>'01.04.2020_B'!U83</f>
        <v>2.6267816892490821</v>
      </c>
      <c r="O403" s="248">
        <f>'01.04.2020_B'!V83</f>
        <v>11.507805495757882</v>
      </c>
    </row>
    <row r="404" spans="1:15" x14ac:dyDescent="0.35">
      <c r="A404" s="245">
        <f t="shared" si="3"/>
        <v>403</v>
      </c>
      <c r="B404" s="246">
        <f>'01.04.2020_B'!B84</f>
        <v>43922</v>
      </c>
      <c r="C404" s="247">
        <f>'01.04.2020_B'!C84</f>
        <v>2019</v>
      </c>
      <c r="D404" s="246" t="str">
        <f>'01.04.2020_B'!D84</f>
        <v>B</v>
      </c>
      <c r="E404" s="246" t="str">
        <f>'01.04.2020_B'!E84</f>
        <v>C</v>
      </c>
      <c r="F404" s="246" t="str">
        <f>'01.04.2020_B'!F84</f>
        <v>R75/S25</v>
      </c>
      <c r="G404" s="246" t="str">
        <f>'01.04.2020_B'!G84</f>
        <v>6</v>
      </c>
      <c r="H404" s="246"/>
      <c r="I404" s="246" t="str">
        <f>'01.04.2020_B'!I84</f>
        <v>30-60</v>
      </c>
      <c r="J404" s="246" t="str">
        <f>'01.04.2020_B'!J84</f>
        <v>N640</v>
      </c>
      <c r="K404" s="248">
        <f>'01.04.2020_B'!O84</f>
        <v>95.30233678631653</v>
      </c>
      <c r="L404" s="248"/>
      <c r="M404" s="248">
        <f>'01.04.2020_B'!S84</f>
        <v>0.7215811425682509</v>
      </c>
      <c r="N404" s="248">
        <f>'01.04.2020_B'!U84</f>
        <v>1.0823717138523765</v>
      </c>
      <c r="O404" s="248">
        <f>'01.04.2020_B'!V84</f>
        <v>1.8039528564206275</v>
      </c>
    </row>
    <row r="405" spans="1:15" x14ac:dyDescent="0.35">
      <c r="A405" s="245">
        <f t="shared" si="3"/>
        <v>404</v>
      </c>
      <c r="B405" s="246">
        <f>'01.04.2020_B'!B85</f>
        <v>43922</v>
      </c>
      <c r="C405" s="247">
        <f>'01.04.2020_B'!C85</f>
        <v>2019</v>
      </c>
      <c r="D405" s="246" t="str">
        <f>'01.04.2020_B'!D85</f>
        <v>B</v>
      </c>
      <c r="E405" s="246" t="str">
        <f>'01.04.2020_B'!E85</f>
        <v>C</v>
      </c>
      <c r="F405" s="246" t="str">
        <f>'01.04.2020_B'!F85</f>
        <v>R75/S25</v>
      </c>
      <c r="G405" s="246" t="str">
        <f>'01.04.2020_B'!G85</f>
        <v>6</v>
      </c>
      <c r="H405" s="246"/>
      <c r="I405" s="246" t="str">
        <f>'01.04.2020_B'!I85</f>
        <v>0-30</v>
      </c>
      <c r="J405" s="246" t="str">
        <f>'01.04.2020_B'!J85</f>
        <v>N642</v>
      </c>
      <c r="K405" s="248">
        <f>'01.04.2020_B'!O85</f>
        <v>94.594892118009696</v>
      </c>
      <c r="L405" s="248"/>
      <c r="M405" s="248">
        <f>'01.04.2020_B'!S85</f>
        <v>1.8224921447689979</v>
      </c>
      <c r="N405" s="248">
        <f>'01.04.2020_B'!U85</f>
        <v>3.5234848132200631</v>
      </c>
      <c r="O405" s="248">
        <f>'01.04.2020_B'!V85</f>
        <v>5.3459769579890608</v>
      </c>
    </row>
    <row r="406" spans="1:15" x14ac:dyDescent="0.35">
      <c r="A406" s="245">
        <f t="shared" si="3"/>
        <v>405</v>
      </c>
      <c r="B406" s="246">
        <f>'01.04.2020_B'!B86</f>
        <v>43922</v>
      </c>
      <c r="C406" s="247">
        <f>'01.04.2020_B'!C86</f>
        <v>2019</v>
      </c>
      <c r="D406" s="246" t="str">
        <f>'01.04.2020_B'!D86</f>
        <v>B</v>
      </c>
      <c r="E406" s="246" t="str">
        <f>'01.04.2020_B'!E86</f>
        <v>D</v>
      </c>
      <c r="F406" s="246" t="str">
        <f>'01.04.2020_B'!F86</f>
        <v>R75/W25</v>
      </c>
      <c r="G406" s="246" t="str">
        <f>'01.04.2020_B'!G86</f>
        <v>2</v>
      </c>
      <c r="H406" s="246"/>
      <c r="I406" s="246" t="str">
        <f>'01.04.2020_B'!I86</f>
        <v>0-30</v>
      </c>
      <c r="J406" s="246" t="str">
        <f>'01.04.2020_B'!J86</f>
        <v>N644</v>
      </c>
      <c r="K406" s="248">
        <f>'01.04.2020_B'!O86</f>
        <v>95.426509949959254</v>
      </c>
      <c r="L406" s="248"/>
      <c r="M406" s="248">
        <f>'01.04.2020_B'!S86</f>
        <v>0.72029085365853651</v>
      </c>
      <c r="N406" s="248">
        <f>'01.04.2020_B'!U86</f>
        <v>2.521017987804878</v>
      </c>
      <c r="O406" s="248">
        <f>'01.04.2020_B'!V86</f>
        <v>3.2413088414634146</v>
      </c>
    </row>
    <row r="407" spans="1:15" x14ac:dyDescent="0.35">
      <c r="A407" s="245">
        <f t="shared" si="3"/>
        <v>406</v>
      </c>
      <c r="B407" s="246">
        <f>'01.04.2020_B'!B87</f>
        <v>43922</v>
      </c>
      <c r="C407" s="247">
        <f>'01.04.2020_B'!C87</f>
        <v>2019</v>
      </c>
      <c r="D407" s="246" t="str">
        <f>'01.04.2020_B'!D87</f>
        <v>B</v>
      </c>
      <c r="E407" s="246" t="str">
        <f>'01.04.2020_B'!E87</f>
        <v>D</v>
      </c>
      <c r="F407" s="246" t="str">
        <f>'01.04.2020_B'!F87</f>
        <v>R50/S50</v>
      </c>
      <c r="G407" s="246" t="str">
        <f>'01.04.2020_B'!G87</f>
        <v>7</v>
      </c>
      <c r="H407" s="246"/>
      <c r="I407" s="246" t="str">
        <f>'01.04.2020_B'!I87</f>
        <v>0-30</v>
      </c>
      <c r="J407" s="246" t="str">
        <f>'01.04.2020_B'!J87</f>
        <v>N645</v>
      </c>
      <c r="K407" s="248">
        <f>'01.04.2020_B'!O87</f>
        <v>94.498880179171323</v>
      </c>
      <c r="L407" s="248"/>
      <c r="M407" s="248">
        <f>'01.04.2020_B'!S87</f>
        <v>2.5550414753369872</v>
      </c>
      <c r="N407" s="248">
        <f>'01.04.2020_B'!U87</f>
        <v>2.7983787587024147</v>
      </c>
      <c r="O407" s="248">
        <f>'01.04.2020_B'!V87</f>
        <v>5.3534202340394019</v>
      </c>
    </row>
    <row r="408" spans="1:15" x14ac:dyDescent="0.35">
      <c r="A408" s="245">
        <f t="shared" si="3"/>
        <v>407</v>
      </c>
      <c r="B408" s="246">
        <f>'01.04.2020_B'!B88</f>
        <v>43922</v>
      </c>
      <c r="C408" s="247">
        <f>'01.04.2020_B'!C88</f>
        <v>2019</v>
      </c>
      <c r="D408" s="246" t="str">
        <f>'01.04.2020_B'!D88</f>
        <v>B</v>
      </c>
      <c r="E408" s="246" t="str">
        <f>'01.04.2020_B'!E88</f>
        <v>B</v>
      </c>
      <c r="F408" s="246" t="str">
        <f>'01.04.2020_B'!F88</f>
        <v>S100</v>
      </c>
      <c r="G408" s="246" t="str">
        <f>'01.04.2020_B'!G88</f>
        <v>9</v>
      </c>
      <c r="H408" s="246"/>
      <c r="I408" s="246" t="str">
        <f>'01.04.2020_B'!I88</f>
        <v>60-90</v>
      </c>
      <c r="J408" s="246" t="str">
        <f>'01.04.2020_B'!J88</f>
        <v>N646</v>
      </c>
      <c r="K408" s="248">
        <f>'01.04.2020_B'!O88</f>
        <v>95.304370447450566</v>
      </c>
      <c r="L408" s="248"/>
      <c r="M408" s="248">
        <f>'01.04.2020_B'!S88</f>
        <v>2.8862399344888763</v>
      </c>
      <c r="N408" s="248">
        <f>'01.04.2020_B'!U88</f>
        <v>2.0444199535962877</v>
      </c>
      <c r="O408" s="248">
        <f>'01.04.2020_B'!V88</f>
        <v>4.930659888085164</v>
      </c>
    </row>
    <row r="409" spans="1:15" x14ac:dyDescent="0.35">
      <c r="A409" s="245">
        <f t="shared" si="3"/>
        <v>408</v>
      </c>
      <c r="B409" s="246">
        <f>'01.04.2020_B'!B89</f>
        <v>43922</v>
      </c>
      <c r="C409" s="247">
        <f>'01.04.2020_B'!C89</f>
        <v>2019</v>
      </c>
      <c r="D409" s="246" t="str">
        <f>'01.04.2020_B'!D89</f>
        <v>B</v>
      </c>
      <c r="E409" s="246" t="str">
        <f>'01.04.2020_B'!E89</f>
        <v>A</v>
      </c>
      <c r="F409" s="246" t="str">
        <f>'01.04.2020_B'!F89</f>
        <v>W100</v>
      </c>
      <c r="G409" s="246" t="str">
        <f>'01.04.2020_B'!G89</f>
        <v>5</v>
      </c>
      <c r="H409" s="246"/>
      <c r="I409" s="246" t="str">
        <f>'01.04.2020_B'!I89</f>
        <v>30-60</v>
      </c>
      <c r="J409" s="246" t="str">
        <f>'01.04.2020_B'!J89</f>
        <v>N647</v>
      </c>
      <c r="K409" s="248">
        <f>'01.04.2020_B'!O89</f>
        <v>91.10620080099433</v>
      </c>
      <c r="L409" s="248"/>
      <c r="M409" s="248">
        <f>'01.04.2020_B'!S89</f>
        <v>1.5345020463847203</v>
      </c>
      <c r="N409" s="248">
        <f>'01.04.2020_B'!U89</f>
        <v>4.4756309686221005</v>
      </c>
      <c r="O409" s="248">
        <f>'01.04.2020_B'!V89</f>
        <v>6.0101330150068204</v>
      </c>
    </row>
    <row r="410" spans="1:15" x14ac:dyDescent="0.35">
      <c r="A410" s="245">
        <f t="shared" si="3"/>
        <v>409</v>
      </c>
      <c r="B410" s="246">
        <f>'01.04.2020_B'!B90</f>
        <v>43922</v>
      </c>
      <c r="C410" s="247">
        <f>'01.04.2020_B'!C90</f>
        <v>2019</v>
      </c>
      <c r="D410" s="246" t="str">
        <f>'01.04.2020_B'!D90</f>
        <v>B</v>
      </c>
      <c r="E410" s="246" t="str">
        <f>'01.04.2020_B'!E90</f>
        <v>C</v>
      </c>
      <c r="F410" s="246" t="str">
        <f>'01.04.2020_B'!F90</f>
        <v>R25/W75</v>
      </c>
      <c r="G410" s="246" t="str">
        <f>'01.04.2020_B'!G90</f>
        <v>4</v>
      </c>
      <c r="H410" s="246"/>
      <c r="I410" s="246" t="str">
        <f>'01.04.2020_B'!I90</f>
        <v>30-60</v>
      </c>
      <c r="J410" s="246" t="str">
        <f>'01.04.2020_B'!J90</f>
        <v>N649</v>
      </c>
      <c r="K410" s="248">
        <f>'01.04.2020_B'!O90</f>
        <v>93.456131846825031</v>
      </c>
      <c r="L410" s="248"/>
      <c r="M410" s="248">
        <f>'01.04.2020_B'!S90</f>
        <v>0.37058480290456425</v>
      </c>
      <c r="N410" s="248">
        <f>'01.04.2020_B'!U90</f>
        <v>1.1117544087136926</v>
      </c>
      <c r="O410" s="248">
        <f>'01.04.2020_B'!V90</f>
        <v>1.4823392116182568</v>
      </c>
    </row>
    <row r="411" spans="1:15" x14ac:dyDescent="0.35">
      <c r="A411" s="245">
        <f t="shared" si="3"/>
        <v>410</v>
      </c>
      <c r="B411" s="246">
        <f>'01.04.2020_B'!B91</f>
        <v>43922</v>
      </c>
      <c r="C411" s="247">
        <f>'01.04.2020_B'!C91</f>
        <v>2019</v>
      </c>
      <c r="D411" s="246" t="str">
        <f>'01.04.2020_B'!D91</f>
        <v>B</v>
      </c>
      <c r="E411" s="246" t="str">
        <f>'01.04.2020_B'!E91</f>
        <v>B</v>
      </c>
      <c r="F411" s="246" t="str">
        <f>'01.04.2020_B'!F91</f>
        <v>R25/S75</v>
      </c>
      <c r="G411" s="246" t="str">
        <f>'01.04.2020_B'!G91</f>
        <v>8</v>
      </c>
      <c r="H411" s="246"/>
      <c r="I411" s="246" t="str">
        <f>'01.04.2020_B'!I91</f>
        <v>30-60</v>
      </c>
      <c r="J411" s="246" t="str">
        <f>'01.04.2020_B'!J91</f>
        <v>N651</v>
      </c>
      <c r="K411" s="248">
        <f>'01.04.2020_B'!O91</f>
        <v>94.028156221616712</v>
      </c>
      <c r="L411" s="248"/>
      <c r="M411" s="248">
        <f>'01.04.2020_B'!S91</f>
        <v>0.49001207437816957</v>
      </c>
      <c r="N411" s="248">
        <f>'01.04.2020_B'!U91</f>
        <v>1.4700362231345085</v>
      </c>
      <c r="O411" s="248">
        <f>'01.04.2020_B'!V91</f>
        <v>1.9600482975126781</v>
      </c>
    </row>
    <row r="412" spans="1:15" x14ac:dyDescent="0.35">
      <c r="A412" s="245">
        <f t="shared" si="3"/>
        <v>411</v>
      </c>
      <c r="B412" s="246">
        <f>'01.04.2020_B'!B92</f>
        <v>43922</v>
      </c>
      <c r="C412" s="247">
        <f>'01.04.2020_B'!C92</f>
        <v>2019</v>
      </c>
      <c r="D412" s="246" t="str">
        <f>'01.04.2020_B'!D92</f>
        <v>B</v>
      </c>
      <c r="E412" s="246" t="str">
        <f>'01.04.2020_B'!E92</f>
        <v>A</v>
      </c>
      <c r="F412" s="246" t="str">
        <f>'01.04.2020_B'!F92</f>
        <v>W100</v>
      </c>
      <c r="G412" s="246" t="str">
        <f>'01.04.2020_B'!G92</f>
        <v>5</v>
      </c>
      <c r="H412" s="246"/>
      <c r="I412" s="246" t="str">
        <f>'01.04.2020_B'!I92</f>
        <v>60-90</v>
      </c>
      <c r="J412" s="246" t="str">
        <f>'01.04.2020_B'!J92</f>
        <v>N652</v>
      </c>
      <c r="K412" s="248">
        <f>'01.04.2020_B'!O92</f>
        <v>92.338999281781199</v>
      </c>
      <c r="L412" s="248"/>
      <c r="M412" s="248">
        <f>'01.04.2020_B'!S92</f>
        <v>1.130104355716878</v>
      </c>
      <c r="N412" s="248">
        <f>'01.04.2020_B'!U92</f>
        <v>0.62783575317604345</v>
      </c>
      <c r="O412" s="248">
        <f>'01.04.2020_B'!V92</f>
        <v>1.7579401088929214</v>
      </c>
    </row>
    <row r="413" spans="1:15" x14ac:dyDescent="0.35">
      <c r="A413" s="245">
        <f t="shared" si="3"/>
        <v>412</v>
      </c>
      <c r="B413" s="246">
        <f>'01.04.2020_B'!B93</f>
        <v>43922</v>
      </c>
      <c r="C413" s="247">
        <f>'01.04.2020_B'!C93</f>
        <v>2019</v>
      </c>
      <c r="D413" s="246" t="str">
        <f>'01.04.2020_B'!D93</f>
        <v>B</v>
      </c>
      <c r="E413" s="246" t="str">
        <f>'01.04.2020_B'!E93</f>
        <v>A</v>
      </c>
      <c r="F413" s="246" t="str">
        <f>'01.04.2020_B'!F93</f>
        <v>S100</v>
      </c>
      <c r="G413" s="246" t="str">
        <f>'01.04.2020_B'!G93</f>
        <v>9</v>
      </c>
      <c r="H413" s="246"/>
      <c r="I413" s="246" t="str">
        <f>'01.04.2020_B'!I93</f>
        <v>90-120</v>
      </c>
      <c r="J413" s="246" t="str">
        <f>'01.04.2020_B'!J93</f>
        <v>N654</v>
      </c>
      <c r="K413" s="248">
        <f>'01.04.2020_B'!O93</f>
        <v>90.755777638975644</v>
      </c>
      <c r="L413" s="248"/>
      <c r="M413" s="248">
        <f>'01.04.2020_B'!S93</f>
        <v>7.1983895388850652</v>
      </c>
      <c r="N413" s="248">
        <f>'01.04.2020_B'!U93</f>
        <v>2.0566827253957327</v>
      </c>
      <c r="O413" s="248">
        <f>'01.04.2020_B'!V93</f>
        <v>9.2550722642807983</v>
      </c>
    </row>
    <row r="414" spans="1:15" x14ac:dyDescent="0.35">
      <c r="A414" s="245">
        <f t="shared" si="3"/>
        <v>413</v>
      </c>
      <c r="B414" s="246">
        <f>'01.04.2020_B'!B94</f>
        <v>43922</v>
      </c>
      <c r="C414" s="247">
        <f>'01.04.2020_B'!C94</f>
        <v>2019</v>
      </c>
      <c r="D414" s="246" t="str">
        <f>'01.04.2020_B'!D94</f>
        <v>B</v>
      </c>
      <c r="E414" s="246" t="str">
        <f>'01.04.2020_B'!E94</f>
        <v>A</v>
      </c>
      <c r="F414" s="246" t="str">
        <f>'01.04.2020_B'!F94</f>
        <v>W100</v>
      </c>
      <c r="G414" s="246" t="str">
        <f>'01.04.2020_B'!G94</f>
        <v>5</v>
      </c>
      <c r="H414" s="246"/>
      <c r="I414" s="246" t="str">
        <f>'01.04.2020_B'!I94</f>
        <v>90-120</v>
      </c>
      <c r="J414" s="246" t="str">
        <f>'01.04.2020_B'!J94</f>
        <v>N655</v>
      </c>
      <c r="K414" s="248">
        <f>'01.04.2020_B'!O94</f>
        <v>92.126182965299662</v>
      </c>
      <c r="L414" s="248"/>
      <c r="M414" s="248">
        <f>'01.04.2020_B'!S94</f>
        <v>5.1644079578139994</v>
      </c>
      <c r="N414" s="248">
        <f>'01.04.2020_B'!U94</f>
        <v>1.0076893576222439</v>
      </c>
      <c r="O414" s="248">
        <f>'01.04.2020_B'!V94</f>
        <v>6.1720973154362433</v>
      </c>
    </row>
    <row r="415" spans="1:15" x14ac:dyDescent="0.35">
      <c r="A415" s="245">
        <f t="shared" si="3"/>
        <v>414</v>
      </c>
      <c r="B415" s="246">
        <f>'01.04.2020_B'!B95</f>
        <v>43922</v>
      </c>
      <c r="C415" s="247">
        <f>'01.04.2020_B'!C95</f>
        <v>2019</v>
      </c>
      <c r="D415" s="246" t="str">
        <f>'01.04.2020_B'!D95</f>
        <v>B</v>
      </c>
      <c r="E415" s="246" t="str">
        <f>'01.04.2020_B'!E95</f>
        <v>B</v>
      </c>
      <c r="F415" s="246" t="str">
        <f>'01.04.2020_B'!F95</f>
        <v>R75/S25</v>
      </c>
      <c r="G415" s="246" t="str">
        <f>'01.04.2020_B'!G95</f>
        <v>6</v>
      </c>
      <c r="H415" s="246"/>
      <c r="I415" s="246" t="str">
        <f>'01.04.2020_B'!I95</f>
        <v>90-120</v>
      </c>
      <c r="J415" s="246" t="str">
        <f>'01.04.2020_B'!J95</f>
        <v>N656</v>
      </c>
      <c r="K415" s="248">
        <f>'01.04.2020_B'!O95</f>
        <v>96.185908416124249</v>
      </c>
      <c r="L415" s="248"/>
      <c r="M415" s="248">
        <f>'01.04.2020_B'!S95</f>
        <v>2.968634987534132</v>
      </c>
      <c r="N415" s="248">
        <f>'01.04.2020_B'!U95</f>
        <v>0.47498159800546119</v>
      </c>
      <c r="O415" s="248">
        <f>'01.04.2020_B'!V95</f>
        <v>3.4436165855395933</v>
      </c>
    </row>
    <row r="416" spans="1:15" x14ac:dyDescent="0.35">
      <c r="A416" s="245">
        <f t="shared" si="3"/>
        <v>415</v>
      </c>
      <c r="B416" s="246">
        <f>'01.04.2020_B'!B96</f>
        <v>43922</v>
      </c>
      <c r="C416" s="247">
        <f>'01.04.2020_B'!C96</f>
        <v>2019</v>
      </c>
      <c r="D416" s="246" t="str">
        <f>'01.04.2020_B'!D96</f>
        <v>B</v>
      </c>
      <c r="E416" s="246" t="str">
        <f>'01.04.2020_B'!E96</f>
        <v>A</v>
      </c>
      <c r="F416" s="246" t="str">
        <f>'01.04.2020_B'!F96</f>
        <v>S100</v>
      </c>
      <c r="G416" s="246" t="str">
        <f>'01.04.2020_B'!G96</f>
        <v>9</v>
      </c>
      <c r="H416" s="246"/>
      <c r="I416" s="246" t="str">
        <f>'01.04.2020_B'!I96</f>
        <v>60-90</v>
      </c>
      <c r="J416" s="246" t="str">
        <f>'01.04.2020_B'!J96</f>
        <v>N657</v>
      </c>
      <c r="K416" s="248">
        <f>'01.04.2020_B'!O96</f>
        <v>91.462823928311948</v>
      </c>
      <c r="L416" s="248"/>
      <c r="M416" s="248">
        <f>'01.04.2020_B'!S96</f>
        <v>3.4344300278035216</v>
      </c>
      <c r="N416" s="248">
        <f>'01.04.2020_B'!U96</f>
        <v>1.6536144578313254</v>
      </c>
      <c r="O416" s="248">
        <f>'01.04.2020_B'!V96</f>
        <v>5.088044485634847</v>
      </c>
    </row>
    <row r="417" spans="1:15" x14ac:dyDescent="0.35">
      <c r="A417" s="245">
        <f t="shared" si="3"/>
        <v>416</v>
      </c>
      <c r="B417" s="246">
        <f>'01.04.2020_B'!B97</f>
        <v>43922</v>
      </c>
      <c r="C417" s="247">
        <f>'01.04.2020_B'!C97</f>
        <v>2019</v>
      </c>
      <c r="D417" s="246" t="str">
        <f>'01.04.2020_B'!D97</f>
        <v>B</v>
      </c>
      <c r="E417" s="246" t="str">
        <f>'01.04.2020_B'!E97</f>
        <v>B</v>
      </c>
      <c r="F417" s="246" t="str">
        <f>'01.04.2020_B'!F97</f>
        <v>R75/S25</v>
      </c>
      <c r="G417" s="246" t="str">
        <f>'01.04.2020_B'!G97</f>
        <v>6</v>
      </c>
      <c r="H417" s="246"/>
      <c r="I417" s="246" t="str">
        <f>'01.04.2020_B'!I97</f>
        <v>0-30</v>
      </c>
      <c r="J417" s="246" t="str">
        <f>'01.04.2020_B'!J97</f>
        <v>N658</v>
      </c>
      <c r="K417" s="248">
        <f>'01.04.2020_B'!O97</f>
        <v>95.418419822346905</v>
      </c>
      <c r="L417" s="248"/>
      <c r="M417" s="248">
        <f>'01.04.2020_B'!S97</f>
        <v>5.0426237138657504</v>
      </c>
      <c r="N417" s="248">
        <f>'01.04.2020_B'!U97</f>
        <v>0.60031234688877988</v>
      </c>
      <c r="O417" s="248">
        <f>'01.04.2020_B'!V97</f>
        <v>5.64293606075453</v>
      </c>
    </row>
    <row r="418" spans="1:15" x14ac:dyDescent="0.35">
      <c r="A418" s="245">
        <f t="shared" si="3"/>
        <v>417</v>
      </c>
      <c r="B418" s="246">
        <f>'01.04.2020_B'!B98</f>
        <v>43922</v>
      </c>
      <c r="C418" s="247">
        <f>'01.04.2020_B'!C98</f>
        <v>2019</v>
      </c>
      <c r="D418" s="246" t="str">
        <f>'01.04.2020_B'!D98</f>
        <v>B</v>
      </c>
      <c r="E418" s="246" t="str">
        <f>'01.04.2020_B'!E98</f>
        <v>B</v>
      </c>
      <c r="F418" s="246" t="str">
        <f>'01.04.2020_B'!F98</f>
        <v>R25/S75</v>
      </c>
      <c r="G418" s="246" t="str">
        <f>'01.04.2020_B'!G98</f>
        <v>8</v>
      </c>
      <c r="H418" s="246"/>
      <c r="I418" s="246" t="str">
        <f>'01.04.2020_B'!I98</f>
        <v>90-120</v>
      </c>
      <c r="J418" s="246" t="str">
        <f>'01.04.2020_B'!J98</f>
        <v>N659</v>
      </c>
      <c r="K418" s="248">
        <f>'01.04.2020_B'!O98</f>
        <v>94.333186619718333</v>
      </c>
      <c r="L418" s="248"/>
      <c r="M418" s="248">
        <f>'01.04.2020_B'!S98</f>
        <v>4.7564942260585541</v>
      </c>
      <c r="N418" s="248">
        <f>'01.04.2020_B'!U98</f>
        <v>0.36588417123527339</v>
      </c>
      <c r="O418" s="248">
        <f>'01.04.2020_B'!V98</f>
        <v>5.1223783972938275</v>
      </c>
    </row>
    <row r="419" spans="1:15" x14ac:dyDescent="0.35">
      <c r="A419" s="245">
        <f t="shared" si="3"/>
        <v>418</v>
      </c>
      <c r="B419" s="246">
        <f>'01.04.2020_B'!B99</f>
        <v>43922</v>
      </c>
      <c r="C419" s="247">
        <f>'01.04.2020_B'!C99</f>
        <v>2019</v>
      </c>
      <c r="D419" s="246" t="str">
        <f>'01.04.2020_B'!D99</f>
        <v>B</v>
      </c>
      <c r="E419" s="246" t="str">
        <f>'01.04.2020_B'!E99</f>
        <v>D</v>
      </c>
      <c r="F419" s="246" t="str">
        <f>'01.04.2020_B'!F99</f>
        <v>R50/S50</v>
      </c>
      <c r="G419" s="246" t="str">
        <f>'01.04.2020_B'!G99</f>
        <v>7</v>
      </c>
      <c r="H419" s="246"/>
      <c r="I419" s="246" t="str">
        <f>'01.04.2020_B'!I99</f>
        <v>90-120</v>
      </c>
      <c r="J419" s="246" t="str">
        <f>'01.04.2020_B'!J99</f>
        <v>N661</v>
      </c>
      <c r="K419" s="248">
        <f>'01.04.2020_B'!O99</f>
        <v>97.772579332790897</v>
      </c>
      <c r="L419" s="248"/>
      <c r="M419" s="248">
        <f>'01.04.2020_B'!S99</f>
        <v>1.50914542806616</v>
      </c>
      <c r="N419" s="248">
        <f>'01.04.2020_B'!U99</f>
        <v>0.46435243940497234</v>
      </c>
      <c r="O419" s="248">
        <f>'01.04.2020_B'!V99</f>
        <v>1.9734978674711323</v>
      </c>
    </row>
    <row r="420" spans="1:15" x14ac:dyDescent="0.35">
      <c r="A420" s="245">
        <f t="shared" si="3"/>
        <v>419</v>
      </c>
      <c r="B420" s="246">
        <f>'01.04.2020_B'!B100</f>
        <v>43922</v>
      </c>
      <c r="C420" s="247">
        <f>'01.04.2020_B'!C100</f>
        <v>2019</v>
      </c>
      <c r="D420" s="246" t="str">
        <f>'01.04.2020_B'!D100</f>
        <v>B</v>
      </c>
      <c r="E420" s="246" t="str">
        <f>'01.04.2020_B'!E100</f>
        <v>C</v>
      </c>
      <c r="F420" s="246" t="str">
        <f>'01.04.2020_B'!F100</f>
        <v>R75/S25</v>
      </c>
      <c r="G420" s="246" t="str">
        <f>'01.04.2020_B'!G100</f>
        <v>6</v>
      </c>
      <c r="H420" s="246"/>
      <c r="I420" s="246" t="str">
        <f>'01.04.2020_B'!I100</f>
        <v>60-90</v>
      </c>
      <c r="J420" s="246" t="str">
        <f>'01.04.2020_B'!J100</f>
        <v>N662</v>
      </c>
      <c r="K420" s="248">
        <f>'01.04.2020_B'!O100</f>
        <v>96.033114867195579</v>
      </c>
      <c r="L420" s="248"/>
      <c r="M420" s="248">
        <f>'01.04.2020_B'!S100</f>
        <v>0.95204741379310354</v>
      </c>
      <c r="N420" s="248">
        <f>'01.04.2020_B'!U100</f>
        <v>0.59502963362068984</v>
      </c>
      <c r="O420" s="248">
        <f>'01.04.2020_B'!V100</f>
        <v>1.5470770474137934</v>
      </c>
    </row>
    <row r="421" spans="1:15" x14ac:dyDescent="0.35">
      <c r="A421" s="245">
        <f t="shared" si="3"/>
        <v>420</v>
      </c>
      <c r="B421" s="246">
        <f>'01.04.2020_B'!B101</f>
        <v>43922</v>
      </c>
      <c r="C421" s="247">
        <f>'01.04.2020_B'!C101</f>
        <v>2019</v>
      </c>
      <c r="D421" s="246" t="str">
        <f>'01.04.2020_B'!D101</f>
        <v>B</v>
      </c>
      <c r="E421" s="246" t="str">
        <f>'01.04.2020_B'!E101</f>
        <v>D</v>
      </c>
      <c r="F421" s="246" t="str">
        <f>'01.04.2020_B'!F101</f>
        <v>R25/W75</v>
      </c>
      <c r="G421" s="246" t="str">
        <f>'01.04.2020_B'!G101</f>
        <v>4</v>
      </c>
      <c r="H421" s="246"/>
      <c r="I421" s="246" t="str">
        <f>'01.04.2020_B'!I101</f>
        <v>90-120</v>
      </c>
      <c r="J421" s="246" t="str">
        <f>'01.04.2020_B'!J101</f>
        <v>N663</v>
      </c>
      <c r="K421" s="248">
        <f>'01.04.2020_B'!O101</f>
        <v>97.912152846169008</v>
      </c>
      <c r="L421" s="248"/>
      <c r="M421" s="248">
        <f>'01.04.2020_B'!S101</f>
        <v>0.34757543753771869</v>
      </c>
      <c r="N421" s="248">
        <f>'01.04.2020_B'!U101</f>
        <v>0.46343391671695827</v>
      </c>
      <c r="O421" s="248">
        <f>'01.04.2020_B'!V101</f>
        <v>0.81100935425467702</v>
      </c>
    </row>
    <row r="422" spans="1:15" x14ac:dyDescent="0.35">
      <c r="A422" s="245">
        <f t="shared" si="3"/>
        <v>421</v>
      </c>
      <c r="B422" s="246">
        <f>'01.04.2020_B'!B102</f>
        <v>43922</v>
      </c>
      <c r="C422" s="247">
        <f>'01.04.2020_B'!C102</f>
        <v>2019</v>
      </c>
      <c r="D422" s="246" t="str">
        <f>'01.04.2020_B'!D102</f>
        <v>B</v>
      </c>
      <c r="E422" s="246" t="str">
        <f>'01.04.2020_B'!E102</f>
        <v>D</v>
      </c>
      <c r="F422" s="246" t="str">
        <f>'01.04.2020_B'!F102</f>
        <v>R25/S75</v>
      </c>
      <c r="G422" s="246" t="str">
        <f>'01.04.2020_B'!G102</f>
        <v>8</v>
      </c>
      <c r="H422" s="246"/>
      <c r="I422" s="246" t="str">
        <f>'01.04.2020_B'!I102</f>
        <v>0-30</v>
      </c>
      <c r="J422" s="246" t="str">
        <f>'01.04.2020_B'!J102</f>
        <v>N664</v>
      </c>
      <c r="K422" s="248">
        <f>'01.04.2020_B'!O102</f>
        <v>94.795856185252887</v>
      </c>
      <c r="L422" s="248"/>
      <c r="M422" s="248">
        <f>'01.04.2020_B'!S102</f>
        <v>1.2114650295705838</v>
      </c>
      <c r="N422" s="248">
        <f>'01.04.2020_B'!U102</f>
        <v>3.2709555798405758</v>
      </c>
      <c r="O422" s="248">
        <f>'01.04.2020_B'!V102</f>
        <v>4.4824206094111592</v>
      </c>
    </row>
    <row r="423" spans="1:15" x14ac:dyDescent="0.35">
      <c r="A423" s="245">
        <f t="shared" si="3"/>
        <v>422</v>
      </c>
      <c r="B423" s="246">
        <f>'01.04.2020_B'!B103</f>
        <v>43922</v>
      </c>
      <c r="C423" s="247">
        <f>'01.04.2020_B'!C103</f>
        <v>2019</v>
      </c>
      <c r="D423" s="246" t="str">
        <f>'01.04.2020_B'!D103</f>
        <v>B</v>
      </c>
      <c r="E423" s="246" t="str">
        <f>'01.04.2020_B'!E103</f>
        <v>C</v>
      </c>
      <c r="F423" s="246" t="str">
        <f>'01.04.2020_B'!F103</f>
        <v>S100</v>
      </c>
      <c r="G423" s="246" t="str">
        <f>'01.04.2020_B'!G103</f>
        <v>9</v>
      </c>
      <c r="H423" s="246"/>
      <c r="I423" s="246" t="str">
        <f>'01.04.2020_B'!I103</f>
        <v>30-60</v>
      </c>
      <c r="J423" s="246" t="str">
        <f>'01.04.2020_B'!J103</f>
        <v>N665</v>
      </c>
      <c r="K423" s="248">
        <f>'01.04.2020_B'!O103</f>
        <v>95.560101070869891</v>
      </c>
      <c r="L423" s="248"/>
      <c r="M423" s="248">
        <f>'01.04.2020_B'!S103</f>
        <v>0.35945322336942848</v>
      </c>
      <c r="N423" s="248">
        <f>'01.04.2020_B'!U103</f>
        <v>0.71890644673885695</v>
      </c>
      <c r="O423" s="248">
        <f>'01.04.2020_B'!V103</f>
        <v>1.0783596701082854</v>
      </c>
    </row>
    <row r="424" spans="1:15" x14ac:dyDescent="0.35">
      <c r="A424" s="245">
        <f t="shared" si="3"/>
        <v>423</v>
      </c>
      <c r="B424" s="246">
        <f>'01.04.2020_B'!B104</f>
        <v>43922</v>
      </c>
      <c r="C424" s="247">
        <f>'01.04.2020_B'!C104</f>
        <v>2019</v>
      </c>
      <c r="D424" s="246" t="str">
        <f>'01.04.2020_B'!D104</f>
        <v>B</v>
      </c>
      <c r="E424" s="246" t="str">
        <f>'01.04.2020_B'!E104</f>
        <v>A</v>
      </c>
      <c r="F424" s="246" t="str">
        <f>'01.04.2020_B'!F104</f>
        <v>R75/S25</v>
      </c>
      <c r="G424" s="246" t="str">
        <f>'01.04.2020_B'!G104</f>
        <v>6</v>
      </c>
      <c r="H424" s="246"/>
      <c r="I424" s="246" t="str">
        <f>'01.04.2020_B'!I104</f>
        <v>90-120</v>
      </c>
      <c r="J424" s="246" t="str">
        <f>'01.04.2020_B'!J104</f>
        <v>N666</v>
      </c>
      <c r="K424" s="248">
        <f>'01.04.2020_B'!O104</f>
        <v>93.430384471817845</v>
      </c>
      <c r="L424" s="248"/>
      <c r="M424" s="248">
        <f>'01.04.2020_B'!S104</f>
        <v>4.3251148621654023</v>
      </c>
      <c r="N424" s="248">
        <f>'01.04.2020_B'!U104</f>
        <v>0.49429884139033164</v>
      </c>
      <c r="O424" s="248">
        <f>'01.04.2020_B'!V104</f>
        <v>4.8194137035557336</v>
      </c>
    </row>
    <row r="425" spans="1:15" x14ac:dyDescent="0.35">
      <c r="A425" s="245">
        <f t="shared" si="3"/>
        <v>424</v>
      </c>
      <c r="B425" s="246">
        <f>'01.04.2020_B'!B105</f>
        <v>43922</v>
      </c>
      <c r="C425" s="247">
        <f>'01.04.2020_B'!C105</f>
        <v>2019</v>
      </c>
      <c r="D425" s="246" t="str">
        <f>'01.04.2020_B'!D105</f>
        <v>B</v>
      </c>
      <c r="E425" s="246" t="str">
        <f>'01.04.2020_B'!E105</f>
        <v>D</v>
      </c>
      <c r="F425" s="246" t="str">
        <f>'01.04.2020_B'!F105</f>
        <v>R25/W75</v>
      </c>
      <c r="G425" s="246" t="str">
        <f>'01.04.2020_B'!G105</f>
        <v>4</v>
      </c>
      <c r="H425" s="246"/>
      <c r="I425" s="246" t="str">
        <f>'01.04.2020_B'!I105</f>
        <v>60-90</v>
      </c>
      <c r="J425" s="246" t="str">
        <f>'01.04.2020_B'!J105</f>
        <v>N667</v>
      </c>
      <c r="K425" s="248">
        <f>'01.04.2020_B'!O105</f>
        <v>96.756425948592408</v>
      </c>
      <c r="L425" s="248"/>
      <c r="M425" s="248">
        <f>'01.04.2020_B'!S105</f>
        <v>0.35333965844402271</v>
      </c>
      <c r="N425" s="248">
        <f>'01.04.2020_B'!U105</f>
        <v>0.47111954459203031</v>
      </c>
      <c r="O425" s="248">
        <f>'01.04.2020_B'!V105</f>
        <v>0.82445920303605302</v>
      </c>
    </row>
    <row r="426" spans="1:15" x14ac:dyDescent="0.35">
      <c r="A426" s="245">
        <f t="shared" si="3"/>
        <v>425</v>
      </c>
      <c r="B426" s="246">
        <f>'01.04.2020_B'!B106</f>
        <v>43922</v>
      </c>
      <c r="C426" s="247">
        <f>'01.04.2020_B'!C106</f>
        <v>2019</v>
      </c>
      <c r="D426" s="246" t="str">
        <f>'01.04.2020_B'!D106</f>
        <v>B</v>
      </c>
      <c r="E426" s="246" t="str">
        <f>'01.04.2020_B'!E106</f>
        <v>D</v>
      </c>
      <c r="F426" s="246" t="str">
        <f>'01.04.2020_B'!F106</f>
        <v>R50/W50</v>
      </c>
      <c r="G426" s="246" t="str">
        <f>'01.04.2020_B'!G106</f>
        <v>3</v>
      </c>
      <c r="H426" s="246"/>
      <c r="I426" s="246" t="str">
        <f>'01.04.2020_B'!I106</f>
        <v>60-90</v>
      </c>
      <c r="J426" s="246" t="str">
        <f>'01.04.2020_B'!J106</f>
        <v>N668</v>
      </c>
      <c r="K426" s="248">
        <f>'01.04.2020_B'!O106</f>
        <v>95.297151277013739</v>
      </c>
      <c r="L426" s="248"/>
      <c r="M426" s="248">
        <f>'01.04.2020_B'!S106</f>
        <v>0.24054503285659065</v>
      </c>
      <c r="N426" s="248">
        <f>'01.04.2020_B'!U106</f>
        <v>0.24054503285659065</v>
      </c>
      <c r="O426" s="248">
        <f>'01.04.2020_B'!V106</f>
        <v>0.4810900657131813</v>
      </c>
    </row>
    <row r="427" spans="1:15" x14ac:dyDescent="0.35">
      <c r="A427" s="245">
        <f t="shared" si="3"/>
        <v>426</v>
      </c>
      <c r="B427" s="246">
        <f>'01.04.2020_B'!B107</f>
        <v>43922</v>
      </c>
      <c r="C427" s="247">
        <f>'01.04.2020_B'!C107</f>
        <v>2019</v>
      </c>
      <c r="D427" s="246" t="str">
        <f>'01.04.2020_B'!D107</f>
        <v>B</v>
      </c>
      <c r="E427" s="246" t="str">
        <f>'01.04.2020_B'!E107</f>
        <v>B</v>
      </c>
      <c r="F427" s="246" t="str">
        <f>'01.04.2020_B'!F107</f>
        <v>R50/S50</v>
      </c>
      <c r="G427" s="246" t="str">
        <f>'01.04.2020_B'!G107</f>
        <v>7</v>
      </c>
      <c r="H427" s="246"/>
      <c r="I427" s="246" t="str">
        <f>'01.04.2020_B'!I107</f>
        <v>30-60</v>
      </c>
      <c r="J427" s="246" t="str">
        <f>'01.04.2020_B'!J107</f>
        <v>N669</v>
      </c>
      <c r="K427" s="248">
        <f>'01.04.2020_B'!O107</f>
        <v>95.440168687401155</v>
      </c>
      <c r="L427" s="248"/>
      <c r="M427" s="248">
        <f>'01.04.2020_B'!S107</f>
        <v>0.24004971002485506</v>
      </c>
      <c r="N427" s="248">
        <f>'01.04.2020_B'!U107</f>
        <v>0.72014913007456505</v>
      </c>
      <c r="O427" s="248">
        <f>'01.04.2020_B'!V107</f>
        <v>0.96019884009942014</v>
      </c>
    </row>
    <row r="428" spans="1:15" x14ac:dyDescent="0.35">
      <c r="A428" s="245">
        <f t="shared" si="3"/>
        <v>427</v>
      </c>
      <c r="B428" s="246">
        <f>'01.04.2020_B'!B108</f>
        <v>43922</v>
      </c>
      <c r="C428" s="247">
        <f>'01.04.2020_B'!C108</f>
        <v>2019</v>
      </c>
      <c r="D428" s="246" t="str">
        <f>'01.04.2020_B'!D108</f>
        <v>B</v>
      </c>
      <c r="E428" s="246" t="str">
        <f>'01.04.2020_B'!E108</f>
        <v>B</v>
      </c>
      <c r="F428" s="246" t="str">
        <f>'01.04.2020_B'!F108</f>
        <v>S100</v>
      </c>
      <c r="G428" s="246" t="str">
        <f>'01.04.2020_B'!G108</f>
        <v>9</v>
      </c>
      <c r="H428" s="246"/>
      <c r="I428" s="246" t="str">
        <f>'01.04.2020_B'!I108</f>
        <v>30-60</v>
      </c>
      <c r="J428" s="246" t="str">
        <f>'01.04.2020_B'!J108</f>
        <v>N670</v>
      </c>
      <c r="K428" s="248">
        <f>'01.04.2020_B'!O108</f>
        <v>92.639073247254728</v>
      </c>
      <c r="L428" s="248"/>
      <c r="M428" s="248">
        <f>'01.04.2020_B'!S108</f>
        <v>0.50005861664712792</v>
      </c>
      <c r="N428" s="248">
        <f>'01.04.2020_B'!U108</f>
        <v>0.75008792497069188</v>
      </c>
      <c r="O428" s="248">
        <f>'01.04.2020_B'!V108</f>
        <v>1.2501465416178199</v>
      </c>
    </row>
    <row r="429" spans="1:15" x14ac:dyDescent="0.35">
      <c r="A429" s="245">
        <f t="shared" si="3"/>
        <v>428</v>
      </c>
      <c r="B429" s="246">
        <f>'01.04.2020_B'!B109</f>
        <v>43922</v>
      </c>
      <c r="C429" s="247">
        <f>'01.04.2020_B'!C109</f>
        <v>2019</v>
      </c>
      <c r="D429" s="246" t="str">
        <f>'01.04.2020_B'!D109</f>
        <v>B</v>
      </c>
      <c r="E429" s="246" t="str">
        <f>'01.04.2020_B'!E109</f>
        <v>B</v>
      </c>
      <c r="F429" s="246" t="str">
        <f>'01.04.2020_B'!F109</f>
        <v>R50/S50</v>
      </c>
      <c r="G429" s="246" t="str">
        <f>'01.04.2020_B'!G109</f>
        <v>7</v>
      </c>
      <c r="H429" s="246"/>
      <c r="I429" s="246" t="str">
        <f>'01.04.2020_B'!I109</f>
        <v>0-30</v>
      </c>
      <c r="J429" s="246" t="str">
        <f>'01.04.2020_B'!J109</f>
        <v>N671</v>
      </c>
      <c r="K429" s="248">
        <f>'01.04.2020_B'!O109</f>
        <v>94.494967867103185</v>
      </c>
      <c r="L429" s="248"/>
      <c r="M429" s="248">
        <f>'01.04.2020_B'!S109</f>
        <v>1.4601065058385732</v>
      </c>
      <c r="N429" s="248">
        <f>'01.04.2020_B'!U109</f>
        <v>4.3803195175157192</v>
      </c>
      <c r="O429" s="248">
        <f>'01.04.2020_B'!V109</f>
        <v>5.8404260233542926</v>
      </c>
    </row>
    <row r="430" spans="1:15" x14ac:dyDescent="0.35">
      <c r="A430" s="245">
        <f t="shared" si="3"/>
        <v>429</v>
      </c>
      <c r="B430" s="246">
        <f>'01.04.2020_B'!B110</f>
        <v>43922</v>
      </c>
      <c r="C430" s="247">
        <f>'01.04.2020_B'!C110</f>
        <v>2019</v>
      </c>
      <c r="D430" s="246" t="str">
        <f>'01.04.2020_B'!D110</f>
        <v>B</v>
      </c>
      <c r="E430" s="246" t="str">
        <f>'01.04.2020_B'!E110</f>
        <v>C</v>
      </c>
      <c r="F430" s="246" t="str">
        <f>'01.04.2020_B'!F110</f>
        <v>R50/W50</v>
      </c>
      <c r="G430" s="246" t="str">
        <f>'01.04.2020_B'!G110</f>
        <v>3</v>
      </c>
      <c r="H430" s="246"/>
      <c r="I430" s="246" t="str">
        <f>'01.04.2020_B'!I110</f>
        <v>60-90</v>
      </c>
      <c r="J430" s="246" t="str">
        <f>'01.04.2020_B'!J110</f>
        <v>N672</v>
      </c>
      <c r="K430" s="248">
        <f>'01.04.2020_B'!O110</f>
        <v>97.94673967147834</v>
      </c>
      <c r="L430" s="248"/>
      <c r="M430" s="248">
        <f>'01.04.2020_B'!S110</f>
        <v>0</v>
      </c>
      <c r="N430" s="248">
        <f>'01.04.2020_B'!U110</f>
        <v>0.34740503112692162</v>
      </c>
      <c r="O430" s="248">
        <f>'01.04.2020_B'!V110</f>
        <v>0.34740503112692162</v>
      </c>
    </row>
    <row r="431" spans="1:15" x14ac:dyDescent="0.35">
      <c r="A431" s="245">
        <f t="shared" si="3"/>
        <v>430</v>
      </c>
      <c r="B431" s="246">
        <f>'01.04.2020_B'!B111</f>
        <v>43922</v>
      </c>
      <c r="C431" s="247">
        <f>'01.04.2020_B'!C111</f>
        <v>2019</v>
      </c>
      <c r="D431" s="246" t="str">
        <f>'01.04.2020_B'!D111</f>
        <v>B</v>
      </c>
      <c r="E431" s="246" t="str">
        <f>'01.04.2020_B'!E111</f>
        <v>B</v>
      </c>
      <c r="F431" s="246" t="str">
        <f>'01.04.2020_B'!F111</f>
        <v>R100</v>
      </c>
      <c r="G431" s="246" t="str">
        <f>'01.04.2020_B'!G111</f>
        <v>1</v>
      </c>
      <c r="H431" s="246"/>
      <c r="I431" s="246" t="str">
        <f>'01.04.2020_B'!I111</f>
        <v>60-90</v>
      </c>
      <c r="J431" s="246" t="str">
        <f>'01.04.2020_B'!J111</f>
        <v>N673</v>
      </c>
      <c r="K431" s="248">
        <f>'01.04.2020_B'!O111</f>
        <v>96.0663009221431</v>
      </c>
      <c r="L431" s="248"/>
      <c r="M431" s="248">
        <f>'01.04.2020_B'!S111</f>
        <v>0.3568478128797084</v>
      </c>
      <c r="N431" s="248">
        <f>'01.04.2020_B'!U111</f>
        <v>0.3568478128797084</v>
      </c>
      <c r="O431" s="248">
        <f>'01.04.2020_B'!V111</f>
        <v>0.71369562575941681</v>
      </c>
    </row>
    <row r="432" spans="1:15" x14ac:dyDescent="0.35">
      <c r="A432" s="245">
        <f t="shared" si="3"/>
        <v>431</v>
      </c>
      <c r="B432" s="246">
        <f>'01.04.2020_B'!B112</f>
        <v>43922</v>
      </c>
      <c r="C432" s="247">
        <f>'01.04.2020_B'!C112</f>
        <v>2019</v>
      </c>
      <c r="D432" s="246" t="str">
        <f>'01.04.2020_B'!D112</f>
        <v>B</v>
      </c>
      <c r="E432" s="246" t="str">
        <f>'01.04.2020_B'!E112</f>
        <v>C</v>
      </c>
      <c r="F432" s="246" t="str">
        <f>'01.04.2020_B'!F112</f>
        <v>R25/S75</v>
      </c>
      <c r="G432" s="246" t="str">
        <f>'01.04.2020_B'!G112</f>
        <v>8</v>
      </c>
      <c r="H432" s="246"/>
      <c r="I432" s="246" t="str">
        <f>'01.04.2020_B'!I112</f>
        <v>30-60</v>
      </c>
      <c r="J432" s="246" t="str">
        <f>'01.04.2020_B'!J112</f>
        <v>N674</v>
      </c>
      <c r="K432" s="248">
        <f>'01.04.2020_B'!O112</f>
        <v>96.075104626173513</v>
      </c>
      <c r="L432" s="248"/>
      <c r="M432" s="248">
        <f>'01.04.2020_B'!S112</f>
        <v>0.23786849540852367</v>
      </c>
      <c r="N432" s="248">
        <f>'01.04.2020_B'!U112</f>
        <v>0.83253973392983294</v>
      </c>
      <c r="O432" s="248">
        <f>'01.04.2020_B'!V112</f>
        <v>1.0704082293383566</v>
      </c>
    </row>
    <row r="433" spans="1:15" x14ac:dyDescent="0.35">
      <c r="A433" s="245">
        <f t="shared" si="3"/>
        <v>432</v>
      </c>
      <c r="B433" s="246">
        <f>'01.04.2020_B'!B113</f>
        <v>43922</v>
      </c>
      <c r="C433" s="247">
        <f>'01.04.2020_B'!C113</f>
        <v>2019</v>
      </c>
      <c r="D433" s="246" t="str">
        <f>'01.04.2020_B'!D113</f>
        <v>B</v>
      </c>
      <c r="E433" s="246" t="str">
        <f>'01.04.2020_B'!E113</f>
        <v>C</v>
      </c>
      <c r="F433" s="246" t="str">
        <f>'01.04.2020_B'!F113</f>
        <v>W100</v>
      </c>
      <c r="G433" s="246" t="str">
        <f>'01.04.2020_B'!G113</f>
        <v>5</v>
      </c>
      <c r="H433" s="246"/>
      <c r="I433" s="246" t="str">
        <f>'01.04.2020_B'!I113</f>
        <v>60-90</v>
      </c>
      <c r="J433" s="246" t="str">
        <f>'01.04.2020_B'!J113</f>
        <v>N675</v>
      </c>
      <c r="K433" s="248">
        <f>'01.04.2020_B'!O113</f>
        <v>95.246135861800227</v>
      </c>
      <c r="L433" s="248"/>
      <c r="M433" s="248">
        <f>'01.04.2020_B'!S113</f>
        <v>2.5275818219009958</v>
      </c>
      <c r="N433" s="248">
        <f>'01.04.2020_B'!U113</f>
        <v>1.8054155870721398</v>
      </c>
      <c r="O433" s="248">
        <f>'01.04.2020_B'!V113</f>
        <v>4.3329974089731351</v>
      </c>
    </row>
    <row r="434" spans="1:15" x14ac:dyDescent="0.35">
      <c r="A434" s="245">
        <f t="shared" si="3"/>
        <v>433</v>
      </c>
      <c r="B434" s="246">
        <f>'01.04.2020_B'!B114</f>
        <v>43922</v>
      </c>
      <c r="C434" s="247">
        <f>'01.04.2020_B'!C114</f>
        <v>2019</v>
      </c>
      <c r="D434" s="246" t="str">
        <f>'01.04.2020_B'!D114</f>
        <v>B</v>
      </c>
      <c r="E434" s="246" t="str">
        <f>'01.04.2020_B'!E114</f>
        <v>D</v>
      </c>
      <c r="F434" s="246" t="str">
        <f>'01.04.2020_B'!F114</f>
        <v>R50/W50</v>
      </c>
      <c r="G434" s="246" t="str">
        <f>'01.04.2020_B'!G114</f>
        <v>3</v>
      </c>
      <c r="H434" s="246"/>
      <c r="I434" s="246" t="str">
        <f>'01.04.2020_B'!I114</f>
        <v>30-60</v>
      </c>
      <c r="J434" s="246" t="str">
        <f>'01.04.2020_B'!J114</f>
        <v>N676</v>
      </c>
      <c r="K434" s="248">
        <f>'01.04.2020_B'!O114</f>
        <v>94.579038950609032</v>
      </c>
      <c r="L434" s="248"/>
      <c r="M434" s="248">
        <f>'01.04.2020_B'!S114</f>
        <v>0.12152738465893008</v>
      </c>
      <c r="N434" s="248">
        <f>'01.04.2020_B'!U114</f>
        <v>0.12152738465893008</v>
      </c>
      <c r="O434" s="248">
        <f>'01.04.2020_B'!V114</f>
        <v>0.24305476931786016</v>
      </c>
    </row>
    <row r="435" spans="1:15" x14ac:dyDescent="0.35">
      <c r="A435" s="245">
        <f t="shared" ref="A435:A498" si="4">A434+1</f>
        <v>434</v>
      </c>
      <c r="B435" s="246">
        <f>'01.04.2020_B'!B115</f>
        <v>43922</v>
      </c>
      <c r="C435" s="247">
        <f>'01.04.2020_B'!C115</f>
        <v>2019</v>
      </c>
      <c r="D435" s="246" t="str">
        <f>'01.04.2020_B'!D115</f>
        <v>B</v>
      </c>
      <c r="E435" s="246" t="str">
        <f>'01.04.2020_B'!E115</f>
        <v>C</v>
      </c>
      <c r="F435" s="246" t="str">
        <f>'01.04.2020_B'!F115</f>
        <v>R50/W50</v>
      </c>
      <c r="G435" s="246" t="str">
        <f>'01.04.2020_B'!G115</f>
        <v>3</v>
      </c>
      <c r="H435" s="246"/>
      <c r="I435" s="246" t="str">
        <f>'01.04.2020_B'!I115</f>
        <v>30-60</v>
      </c>
      <c r="J435" s="246" t="str">
        <f>'01.04.2020_B'!J115</f>
        <v>N677</v>
      </c>
      <c r="K435" s="248">
        <f>'01.04.2020_B'!O115</f>
        <v>95.294742432288899</v>
      </c>
      <c r="L435" s="248"/>
      <c r="M435" s="248">
        <f>'01.04.2020_B'!S115</f>
        <v>1.3230436357556847</v>
      </c>
      <c r="N435" s="248">
        <f>'01.04.2020_B'!U115</f>
        <v>3.2474707423094076</v>
      </c>
      <c r="O435" s="248">
        <f>'01.04.2020_B'!V115</f>
        <v>4.5705143780650923</v>
      </c>
    </row>
    <row r="436" spans="1:15" x14ac:dyDescent="0.35">
      <c r="A436" s="245">
        <f t="shared" si="4"/>
        <v>435</v>
      </c>
      <c r="B436" s="246">
        <f>'01.04.2020_B'!B116</f>
        <v>43922</v>
      </c>
      <c r="C436" s="247">
        <f>'01.04.2020_B'!C116</f>
        <v>2019</v>
      </c>
      <c r="D436" s="246" t="str">
        <f>'01.04.2020_B'!D116</f>
        <v>B</v>
      </c>
      <c r="E436" s="246" t="str">
        <f>'01.04.2020_B'!E116</f>
        <v>A</v>
      </c>
      <c r="F436" s="246" t="str">
        <f>'01.04.2020_B'!F116</f>
        <v>R50/S50</v>
      </c>
      <c r="G436" s="246" t="str">
        <f>'01.04.2020_B'!G116</f>
        <v>7</v>
      </c>
      <c r="H436" s="246"/>
      <c r="I436" s="246" t="str">
        <f>'01.04.2020_B'!I116</f>
        <v>90-120</v>
      </c>
      <c r="J436" s="246" t="str">
        <f>'01.04.2020_B'!J116</f>
        <v>N680</v>
      </c>
      <c r="K436" s="248">
        <f>'01.04.2020_B'!O116</f>
        <v>94.466051783531512</v>
      </c>
      <c r="L436" s="248"/>
      <c r="M436" s="248">
        <f>'01.04.2020_B'!S116</f>
        <v>1.4607187389718856</v>
      </c>
      <c r="N436" s="248">
        <f>'01.04.2020_B'!U116</f>
        <v>0.60863280790495244</v>
      </c>
      <c r="O436" s="248">
        <f>'01.04.2020_B'!V116</f>
        <v>2.0693515468768382</v>
      </c>
    </row>
    <row r="437" spans="1:15" x14ac:dyDescent="0.35">
      <c r="A437" s="245">
        <f t="shared" si="4"/>
        <v>436</v>
      </c>
      <c r="B437" s="246">
        <f>'01.04.2020_B'!B117</f>
        <v>43922</v>
      </c>
      <c r="C437" s="247">
        <f>'01.04.2020_B'!C117</f>
        <v>2019</v>
      </c>
      <c r="D437" s="246" t="str">
        <f>'01.04.2020_B'!D117</f>
        <v>B</v>
      </c>
      <c r="E437" s="246" t="str">
        <f>'01.04.2020_B'!E117</f>
        <v>A</v>
      </c>
      <c r="F437" s="246" t="str">
        <f>'01.04.2020_B'!F117</f>
        <v>R75/S25</v>
      </c>
      <c r="G437" s="246" t="str">
        <f>'01.04.2020_B'!G117</f>
        <v>6</v>
      </c>
      <c r="H437" s="246"/>
      <c r="I437" s="246" t="str">
        <f>'01.04.2020_B'!I117</f>
        <v>60-90</v>
      </c>
      <c r="J437" s="246" t="str">
        <f>'01.04.2020_B'!J117</f>
        <v>N682</v>
      </c>
      <c r="K437" s="248">
        <f>'01.04.2020_B'!O117</f>
        <v>93.695823483057538</v>
      </c>
      <c r="L437" s="248"/>
      <c r="M437" s="248">
        <f>'01.04.2020_B'!S117</f>
        <v>2.0926513877207733</v>
      </c>
      <c r="N437" s="248">
        <f>'01.04.2020_B'!U117</f>
        <v>1.1078742640874681</v>
      </c>
      <c r="O437" s="248">
        <f>'01.04.2020_B'!V117</f>
        <v>3.2005256518082414</v>
      </c>
    </row>
    <row r="438" spans="1:15" x14ac:dyDescent="0.35">
      <c r="A438" s="245">
        <f t="shared" si="4"/>
        <v>437</v>
      </c>
      <c r="B438" s="246">
        <f>'01.04.2020_B'!B118</f>
        <v>43922</v>
      </c>
      <c r="C438" s="247">
        <f>'01.04.2020_B'!C118</f>
        <v>2019</v>
      </c>
      <c r="D438" s="246" t="str">
        <f>'01.04.2020_B'!D118</f>
        <v>B</v>
      </c>
      <c r="E438" s="246" t="str">
        <f>'01.04.2020_B'!E118</f>
        <v>C</v>
      </c>
      <c r="F438" s="246" t="str">
        <f>'01.04.2020_B'!F118</f>
        <v>R75/W25</v>
      </c>
      <c r="G438" s="246" t="str">
        <f>'01.04.2020_B'!G118</f>
        <v>2</v>
      </c>
      <c r="H438" s="246"/>
      <c r="I438" s="246" t="str">
        <f>'01.04.2020_B'!I118</f>
        <v>90-120</v>
      </c>
      <c r="J438" s="246" t="str">
        <f>'01.04.2020_B'!J118</f>
        <v>N683</v>
      </c>
      <c r="K438" s="248">
        <f>'01.04.2020_B'!O118</f>
        <v>96.283864780628136</v>
      </c>
      <c r="L438" s="248"/>
      <c r="M438" s="248">
        <f>'01.04.2020_B'!S118</f>
        <v>0.8300516683266933</v>
      </c>
      <c r="N438" s="248">
        <f>'01.04.2020_B'!U118</f>
        <v>0.47431523904382478</v>
      </c>
      <c r="O438" s="248">
        <f>'01.04.2020_B'!V118</f>
        <v>1.3043669073705182</v>
      </c>
    </row>
    <row r="439" spans="1:15" x14ac:dyDescent="0.35">
      <c r="A439" s="245">
        <f t="shared" si="4"/>
        <v>438</v>
      </c>
      <c r="B439" s="246">
        <f>'01.04.2020_B'!B119</f>
        <v>43922</v>
      </c>
      <c r="C439" s="247">
        <f>'01.04.2020_B'!C119</f>
        <v>2019</v>
      </c>
      <c r="D439" s="246" t="str">
        <f>'01.04.2020_B'!D119</f>
        <v>B</v>
      </c>
      <c r="E439" s="246" t="str">
        <f>'01.04.2020_B'!E119</f>
        <v>D</v>
      </c>
      <c r="F439" s="246" t="str">
        <f>'01.04.2020_B'!F119</f>
        <v>W100</v>
      </c>
      <c r="G439" s="246" t="str">
        <f>'01.04.2020_B'!G119</f>
        <v>5</v>
      </c>
      <c r="H439" s="246"/>
      <c r="I439" s="246" t="str">
        <f>'01.04.2020_B'!I119</f>
        <v>30-60</v>
      </c>
      <c r="J439" s="246" t="str">
        <f>'01.04.2020_B'!J119</f>
        <v>N684</v>
      </c>
      <c r="K439" s="248">
        <f>'01.04.2020_B'!O119</f>
        <v>94.913294797687868</v>
      </c>
      <c r="L439" s="248"/>
      <c r="M439" s="248" t="e">
        <f>'01.04.2020_B'!S119</f>
        <v>#VALUE!</v>
      </c>
      <c r="N439" s="248"/>
      <c r="O439" s="248" t="e">
        <f>'01.04.2020_B'!V119</f>
        <v>#VALUE!</v>
      </c>
    </row>
    <row r="440" spans="1:15" x14ac:dyDescent="0.35">
      <c r="A440" s="245">
        <f t="shared" si="4"/>
        <v>439</v>
      </c>
      <c r="B440" s="246">
        <f>'01.04.2020_B'!B120</f>
        <v>43922</v>
      </c>
      <c r="C440" s="247">
        <f>'01.04.2020_B'!C120</f>
        <v>2019</v>
      </c>
      <c r="D440" s="246" t="str">
        <f>'01.04.2020_B'!D120</f>
        <v>B</v>
      </c>
      <c r="E440" s="246" t="str">
        <f>'01.04.2020_B'!E120</f>
        <v>D</v>
      </c>
      <c r="F440" s="246" t="str">
        <f>'01.04.2020_B'!F120</f>
        <v>R25/S75</v>
      </c>
      <c r="G440" s="246" t="str">
        <f>'01.04.2020_B'!G120</f>
        <v>8</v>
      </c>
      <c r="H440" s="246"/>
      <c r="I440" s="246" t="str">
        <f>'01.04.2020_B'!I120</f>
        <v>90-120</v>
      </c>
      <c r="J440" s="246" t="str">
        <f>'01.04.2020_B'!J120</f>
        <v>N685</v>
      </c>
      <c r="K440" s="248">
        <f>'01.04.2020_B'!O120</f>
        <v>95.305221868104923</v>
      </c>
      <c r="L440" s="248"/>
      <c r="M440" s="248" t="e">
        <f>'01.04.2020_B'!S120</f>
        <v>#VALUE!</v>
      </c>
      <c r="N440" s="248"/>
      <c r="O440" s="248" t="e">
        <f>'01.04.2020_B'!V120</f>
        <v>#VALUE!</v>
      </c>
    </row>
    <row r="441" spans="1:15" x14ac:dyDescent="0.35">
      <c r="A441" s="245">
        <f t="shared" si="4"/>
        <v>440</v>
      </c>
      <c r="B441" s="246">
        <f>'01.04.2020_B'!B121</f>
        <v>43922</v>
      </c>
      <c r="C441" s="247">
        <f>'01.04.2020_B'!C121</f>
        <v>2019</v>
      </c>
      <c r="D441" s="246" t="str">
        <f>'01.04.2020_B'!D121</f>
        <v>B</v>
      </c>
      <c r="E441" s="246" t="str">
        <f>'01.04.2020_B'!E121</f>
        <v>B</v>
      </c>
      <c r="F441" s="246" t="str">
        <f>'01.04.2020_B'!F121</f>
        <v>R75/W25</v>
      </c>
      <c r="G441" s="246" t="str">
        <f>'01.04.2020_B'!G121</f>
        <v>2</v>
      </c>
      <c r="H441" s="246"/>
      <c r="I441" s="246" t="str">
        <f>'01.04.2020_B'!I121</f>
        <v>60-90</v>
      </c>
      <c r="J441" s="246" t="str">
        <f>'01.04.2020_B'!J121</f>
        <v>N686</v>
      </c>
      <c r="K441" s="248">
        <f>'01.04.2020_B'!O121</f>
        <v>94.694222866811685</v>
      </c>
      <c r="L441" s="248"/>
      <c r="M441" s="248">
        <f>'01.04.2020_B'!S121</f>
        <v>1.2132482450542441</v>
      </c>
      <c r="N441" s="248">
        <f>'01.04.2020_B'!U121</f>
        <v>0.36397447351627321</v>
      </c>
      <c r="O441" s="248">
        <f>'01.04.2020_B'!V121</f>
        <v>1.5772227185705172</v>
      </c>
    </row>
    <row r="442" spans="1:15" x14ac:dyDescent="0.35">
      <c r="A442" s="245">
        <f t="shared" si="4"/>
        <v>441</v>
      </c>
      <c r="B442" s="246">
        <f>'01.04.2020_B'!B122</f>
        <v>43922</v>
      </c>
      <c r="C442" s="247">
        <f>'01.04.2020_B'!C122</f>
        <v>2019</v>
      </c>
      <c r="D442" s="246" t="str">
        <f>'01.04.2020_B'!D122</f>
        <v>B</v>
      </c>
      <c r="E442" s="246" t="str">
        <f>'01.04.2020_B'!E122</f>
        <v>B</v>
      </c>
      <c r="F442" s="246" t="str">
        <f>'01.04.2020_B'!F122</f>
        <v>R50/W50</v>
      </c>
      <c r="G442" s="246" t="str">
        <f>'01.04.2020_B'!G122</f>
        <v>3</v>
      </c>
      <c r="H442" s="246"/>
      <c r="I442" s="246" t="str">
        <f>'01.04.2020_B'!I122</f>
        <v>0-30</v>
      </c>
      <c r="J442" s="246" t="str">
        <f>'01.04.2020_B'!J122</f>
        <v>N687</v>
      </c>
      <c r="K442" s="248">
        <f>'01.04.2020_B'!O122</f>
        <v>95.372093023255815</v>
      </c>
      <c r="L442" s="248"/>
      <c r="M442" s="248">
        <f>'01.04.2020_B'!S122</f>
        <v>6.9682735918068763</v>
      </c>
      <c r="N442" s="248">
        <f>'01.04.2020_B'!U122</f>
        <v>4.685563277249452</v>
      </c>
      <c r="O442" s="248">
        <f>'01.04.2020_B'!V122</f>
        <v>11.653836869056327</v>
      </c>
    </row>
    <row r="443" spans="1:15" x14ac:dyDescent="0.35">
      <c r="A443" s="245">
        <f t="shared" si="4"/>
        <v>442</v>
      </c>
      <c r="B443" s="246">
        <f>'01.04.2020_B'!B123</f>
        <v>43922</v>
      </c>
      <c r="C443" s="247">
        <f>'01.04.2020_B'!C123</f>
        <v>2019</v>
      </c>
      <c r="D443" s="246" t="str">
        <f>'01.04.2020_B'!D123</f>
        <v>B</v>
      </c>
      <c r="E443" s="246" t="str">
        <f>'01.04.2020_B'!E123</f>
        <v>B</v>
      </c>
      <c r="F443" s="246" t="str">
        <f>'01.04.2020_B'!F123</f>
        <v>R75/S25</v>
      </c>
      <c r="G443" s="246" t="str">
        <f>'01.04.2020_B'!G123</f>
        <v>6</v>
      </c>
      <c r="H443" s="246"/>
      <c r="I443" s="246" t="str">
        <f>'01.04.2020_B'!I123</f>
        <v>30-60</v>
      </c>
      <c r="J443" s="246" t="str">
        <f>'01.04.2020_B'!J123</f>
        <v>N688</v>
      </c>
      <c r="K443" s="248">
        <f>'01.04.2020_B'!O123</f>
        <v>94.837775901580045</v>
      </c>
      <c r="L443" s="248"/>
      <c r="M443" s="248">
        <f>'01.04.2020_B'!S123</f>
        <v>0.6053653185806942</v>
      </c>
      <c r="N443" s="248">
        <f>'01.04.2020_B'!U123</f>
        <v>2.0582420831743602</v>
      </c>
      <c r="O443" s="248">
        <f>'01.04.2020_B'!V123</f>
        <v>2.6636074017550544</v>
      </c>
    </row>
    <row r="444" spans="1:15" x14ac:dyDescent="0.35">
      <c r="A444" s="245">
        <f t="shared" si="4"/>
        <v>443</v>
      </c>
      <c r="B444" s="246">
        <f>'01.04.2020_B'!B124</f>
        <v>43922</v>
      </c>
      <c r="C444" s="247">
        <f>'01.04.2020_B'!C124</f>
        <v>2019</v>
      </c>
      <c r="D444" s="246" t="str">
        <f>'01.04.2020_B'!D124</f>
        <v>B</v>
      </c>
      <c r="E444" s="246" t="str">
        <f>'01.04.2020_B'!E124</f>
        <v>A</v>
      </c>
      <c r="F444" s="246" t="str">
        <f>'01.04.2020_B'!F124</f>
        <v>R75/W25</v>
      </c>
      <c r="G444" s="246" t="str">
        <f>'01.04.2020_B'!G124</f>
        <v>2</v>
      </c>
      <c r="H444" s="246"/>
      <c r="I444" s="246" t="str">
        <f>'01.04.2020_B'!I124</f>
        <v>0-30</v>
      </c>
      <c r="J444" s="246" t="str">
        <f>'01.04.2020_B'!J124</f>
        <v>N689</v>
      </c>
      <c r="K444" s="248">
        <f>'01.04.2020_B'!O124</f>
        <v>94.200024786218847</v>
      </c>
      <c r="L444" s="248"/>
      <c r="M444" s="248">
        <f>'01.04.2020_B'!S124</f>
        <v>2.8105403894224454</v>
      </c>
      <c r="N444" s="248">
        <f>'01.04.2020_B'!U124</f>
        <v>4.3991066964873058</v>
      </c>
      <c r="O444" s="248">
        <f>'01.04.2020_B'!V124</f>
        <v>7.2096470859097508</v>
      </c>
    </row>
    <row r="445" spans="1:15" x14ac:dyDescent="0.35">
      <c r="A445" s="245">
        <f t="shared" si="4"/>
        <v>444</v>
      </c>
      <c r="B445" s="246">
        <f>'01.04.2020_B'!B125</f>
        <v>43922</v>
      </c>
      <c r="C445" s="247">
        <f>'01.04.2020_B'!C125</f>
        <v>2019</v>
      </c>
      <c r="D445" s="246" t="str">
        <f>'01.04.2020_B'!D125</f>
        <v>B</v>
      </c>
      <c r="E445" s="246" t="str">
        <f>'01.04.2020_B'!E125</f>
        <v>B</v>
      </c>
      <c r="F445" s="246" t="str">
        <f>'01.04.2020_B'!F125</f>
        <v>R75/W25</v>
      </c>
      <c r="G445" s="246" t="str">
        <f>'01.04.2020_B'!G125</f>
        <v>2</v>
      </c>
      <c r="H445" s="246"/>
      <c r="I445" s="246" t="str">
        <f>'01.04.2020_B'!I125</f>
        <v>30-60</v>
      </c>
      <c r="J445" s="246" t="str">
        <f>'01.04.2020_B'!J125</f>
        <v>N690</v>
      </c>
      <c r="K445" s="248">
        <f>'01.04.2020_B'!O125</f>
        <v>93.541084032494339</v>
      </c>
      <c r="L445" s="248"/>
      <c r="M445" s="248">
        <f>'01.04.2020_B'!S125</f>
        <v>0.37012564066059239</v>
      </c>
      <c r="N445" s="248">
        <f>'01.04.2020_B'!U125</f>
        <v>1.4805025626423696</v>
      </c>
      <c r="O445" s="248">
        <f>'01.04.2020_B'!V125</f>
        <v>1.850628203302962</v>
      </c>
    </row>
    <row r="446" spans="1:15" x14ac:dyDescent="0.35">
      <c r="A446" s="245">
        <f t="shared" si="4"/>
        <v>445</v>
      </c>
      <c r="B446" s="246">
        <f>'01.04.2020_B'!B126</f>
        <v>43922</v>
      </c>
      <c r="C446" s="247">
        <f>'01.04.2020_B'!C126</f>
        <v>2019</v>
      </c>
      <c r="D446" s="246" t="str">
        <f>'01.04.2020_B'!D126</f>
        <v>B</v>
      </c>
      <c r="E446" s="246" t="str">
        <f>'01.04.2020_B'!E126</f>
        <v>C</v>
      </c>
      <c r="F446" s="246" t="str">
        <f>'01.04.2020_B'!F126</f>
        <v>R25/W75</v>
      </c>
      <c r="G446" s="246" t="str">
        <f>'01.04.2020_B'!G126</f>
        <v>4</v>
      </c>
      <c r="H446" s="246"/>
      <c r="I446" s="246" t="str">
        <f>'01.04.2020_B'!I126</f>
        <v>60-90</v>
      </c>
      <c r="J446" s="246" t="str">
        <f>'01.04.2020_B'!J126</f>
        <v>N691</v>
      </c>
      <c r="K446" s="248">
        <f>'01.04.2020_B'!O126</f>
        <v>96.540084388185647</v>
      </c>
      <c r="L446" s="248"/>
      <c r="M446" s="248">
        <f>'01.04.2020_B'!S126</f>
        <v>0.94515734265734275</v>
      </c>
      <c r="N446" s="248">
        <f>'01.04.2020_B'!U126</f>
        <v>1.417736013986014</v>
      </c>
      <c r="O446" s="248">
        <f>'01.04.2020_B'!V126</f>
        <v>2.3628933566433568</v>
      </c>
    </row>
    <row r="447" spans="1:15" x14ac:dyDescent="0.35">
      <c r="A447" s="245">
        <f t="shared" si="4"/>
        <v>446</v>
      </c>
      <c r="B447" s="246">
        <f>'01.04.2020_B'!B127</f>
        <v>43922</v>
      </c>
      <c r="C447" s="247">
        <f>'01.04.2020_B'!C127</f>
        <v>2019</v>
      </c>
      <c r="D447" s="246" t="str">
        <f>'01.04.2020_B'!D127</f>
        <v>B</v>
      </c>
      <c r="E447" s="246" t="str">
        <f>'01.04.2020_B'!E127</f>
        <v>C</v>
      </c>
      <c r="F447" s="246" t="str">
        <f>'01.04.2020_B'!F127</f>
        <v>S100</v>
      </c>
      <c r="G447" s="246" t="str">
        <f>'01.04.2020_B'!G127</f>
        <v>9</v>
      </c>
      <c r="H447" s="246"/>
      <c r="I447" s="246" t="str">
        <f>'01.04.2020_B'!I127</f>
        <v>90-120</v>
      </c>
      <c r="J447" s="246" t="str">
        <f>'01.04.2020_B'!J127</f>
        <v>N692</v>
      </c>
      <c r="K447" s="248">
        <f>'01.04.2020_B'!O127</f>
        <v>96.274484701062605</v>
      </c>
      <c r="L447" s="248"/>
      <c r="M447" s="248">
        <f>'01.04.2020_B'!S127</f>
        <v>0.35578424202127662</v>
      </c>
      <c r="N447" s="248">
        <f>'01.04.2020_B'!U127</f>
        <v>1.1859474734042554</v>
      </c>
      <c r="O447" s="248">
        <f>'01.04.2020_B'!V127</f>
        <v>1.5417317154255321</v>
      </c>
    </row>
    <row r="448" spans="1:15" x14ac:dyDescent="0.35">
      <c r="A448" s="245">
        <f t="shared" si="4"/>
        <v>447</v>
      </c>
      <c r="B448" s="246">
        <f>'01.04.2020_B'!B128</f>
        <v>43922</v>
      </c>
      <c r="C448" s="247">
        <f>'01.04.2020_B'!C128</f>
        <v>2019</v>
      </c>
      <c r="D448" s="246" t="str">
        <f>'01.04.2020_B'!D128</f>
        <v>B</v>
      </c>
      <c r="E448" s="246" t="str">
        <f>'01.04.2020_B'!E128</f>
        <v>A</v>
      </c>
      <c r="F448" s="246" t="str">
        <f>'01.04.2020_B'!F128</f>
        <v>S100</v>
      </c>
      <c r="G448" s="246" t="str">
        <f>'01.04.2020_B'!G128</f>
        <v>9</v>
      </c>
      <c r="H448" s="246"/>
      <c r="I448" s="246" t="str">
        <f>'01.04.2020_B'!I128</f>
        <v>0-30</v>
      </c>
      <c r="J448" s="246" t="str">
        <f>'01.04.2020_B'!J128</f>
        <v>N693</v>
      </c>
      <c r="K448" s="248">
        <f>'01.04.2020_B'!O128</f>
        <v>92.11553473848555</v>
      </c>
      <c r="L448" s="248"/>
      <c r="M448" s="248">
        <f>'01.04.2020_B'!S128</f>
        <v>5.2911991525423732</v>
      </c>
      <c r="N448" s="248">
        <f>'01.04.2020_B'!U128</f>
        <v>3.6534470338983049</v>
      </c>
      <c r="O448" s="248">
        <f>'01.04.2020_B'!V128</f>
        <v>8.9446461864406785</v>
      </c>
    </row>
    <row r="449" spans="1:15" x14ac:dyDescent="0.35">
      <c r="A449" s="245">
        <f t="shared" si="4"/>
        <v>448</v>
      </c>
      <c r="B449" s="246">
        <f>'01.04.2020_B'!B129</f>
        <v>43922</v>
      </c>
      <c r="C449" s="247">
        <f>'01.04.2020_B'!C129</f>
        <v>2019</v>
      </c>
      <c r="D449" s="246" t="str">
        <f>'01.04.2020_B'!D129</f>
        <v>B</v>
      </c>
      <c r="E449" s="246" t="str">
        <f>'01.04.2020_B'!E129</f>
        <v>B</v>
      </c>
      <c r="F449" s="246" t="str">
        <f>'01.04.2020_B'!F129</f>
        <v>S100</v>
      </c>
      <c r="G449" s="246" t="str">
        <f>'01.04.2020_B'!G129</f>
        <v>9</v>
      </c>
      <c r="H449" s="246"/>
      <c r="I449" s="246" t="str">
        <f>'01.04.2020_B'!I129</f>
        <v>0-30</v>
      </c>
      <c r="J449" s="246" t="str">
        <f>'01.04.2020_B'!J129</f>
        <v>N694</v>
      </c>
      <c r="K449" s="248">
        <f>'01.04.2020_B'!O129</f>
        <v>94.036345021755835</v>
      </c>
      <c r="L449" s="248"/>
      <c r="M449" s="248">
        <f>'01.04.2020_B'!S129</f>
        <v>2.5722570767555784</v>
      </c>
      <c r="N449" s="248">
        <f>'01.04.2020_B'!U129</f>
        <v>2.0823033478497548</v>
      </c>
      <c r="O449" s="248">
        <f>'01.04.2020_B'!V129</f>
        <v>4.6545604246053331</v>
      </c>
    </row>
    <row r="450" spans="1:15" x14ac:dyDescent="0.35">
      <c r="A450" s="245">
        <f t="shared" si="4"/>
        <v>449</v>
      </c>
      <c r="B450" s="246">
        <f>'01.04.2020_B'!B130</f>
        <v>43922</v>
      </c>
      <c r="C450" s="247">
        <f>'01.04.2020_B'!C130</f>
        <v>2019</v>
      </c>
      <c r="D450" s="246" t="str">
        <f>'01.04.2020_B'!D130</f>
        <v>B</v>
      </c>
      <c r="E450" s="246" t="str">
        <f>'01.04.2020_B'!E130</f>
        <v>B</v>
      </c>
      <c r="F450" s="246" t="str">
        <f>'01.04.2020_B'!F130</f>
        <v>R100</v>
      </c>
      <c r="G450" s="246" t="str">
        <f>'01.04.2020_B'!G130</f>
        <v>1</v>
      </c>
      <c r="H450" s="246"/>
      <c r="I450" s="246" t="str">
        <f>'01.04.2020_B'!I130</f>
        <v>30-60</v>
      </c>
      <c r="J450" s="246" t="str">
        <f>'01.04.2020_B'!J130</f>
        <v>N695</v>
      </c>
      <c r="K450" s="248">
        <f>'01.04.2020_B'!O130</f>
        <v>96.391365052088929</v>
      </c>
      <c r="L450" s="248"/>
      <c r="M450" s="248">
        <f>'01.04.2020_B'!S130</f>
        <v>0.71037827298050138</v>
      </c>
      <c r="N450" s="248">
        <f>'01.04.2020_B'!U130</f>
        <v>2.7231167130919225</v>
      </c>
      <c r="O450" s="248">
        <f>'01.04.2020_B'!V130</f>
        <v>3.4334949860724238</v>
      </c>
    </row>
    <row r="451" spans="1:15" x14ac:dyDescent="0.35">
      <c r="A451" s="245">
        <f t="shared" si="4"/>
        <v>450</v>
      </c>
      <c r="B451" s="246">
        <f>'01.04.2020_B'!B131</f>
        <v>43922</v>
      </c>
      <c r="C451" s="247">
        <f>'01.04.2020_B'!C131</f>
        <v>2019</v>
      </c>
      <c r="D451" s="246" t="str">
        <f>'01.04.2020_B'!D131</f>
        <v>B</v>
      </c>
      <c r="E451" s="246" t="str">
        <f>'01.04.2020_B'!E131</f>
        <v>D</v>
      </c>
      <c r="F451" s="246" t="str">
        <f>'01.04.2020_B'!F131</f>
        <v>R100</v>
      </c>
      <c r="G451" s="246" t="str">
        <f>'01.04.2020_B'!G131</f>
        <v>1</v>
      </c>
      <c r="H451" s="246"/>
      <c r="I451" s="246" t="str">
        <f>'01.04.2020_B'!I131</f>
        <v>30-60</v>
      </c>
      <c r="J451" s="246" t="str">
        <f>'01.04.2020_B'!J131</f>
        <v>N696</v>
      </c>
      <c r="K451" s="248">
        <f>'01.04.2020_B'!O131</f>
        <v>95.226609115145351</v>
      </c>
      <c r="L451" s="248"/>
      <c r="M451" s="248">
        <f>'01.04.2020_B'!S131</f>
        <v>1.685529262764965</v>
      </c>
      <c r="N451" s="248">
        <f>'01.04.2020_B'!U131</f>
        <v>1.0835545260631916</v>
      </c>
      <c r="O451" s="248">
        <f>'01.04.2020_B'!V131</f>
        <v>2.7690837888281568</v>
      </c>
    </row>
    <row r="452" spans="1:15" x14ac:dyDescent="0.35">
      <c r="A452" s="245">
        <f t="shared" si="4"/>
        <v>451</v>
      </c>
      <c r="B452" s="246">
        <f>'01.04.2020_B'!B132</f>
        <v>43922</v>
      </c>
      <c r="C452" s="247">
        <f>'01.04.2020_B'!C132</f>
        <v>2019</v>
      </c>
      <c r="D452" s="246" t="str">
        <f>'01.04.2020_B'!D132</f>
        <v>B</v>
      </c>
      <c r="E452" s="246" t="str">
        <f>'01.04.2020_B'!E132</f>
        <v>C</v>
      </c>
      <c r="F452" s="246" t="str">
        <f>'01.04.2020_B'!F132</f>
        <v>R50/W50</v>
      </c>
      <c r="G452" s="246" t="str">
        <f>'01.04.2020_B'!G132</f>
        <v>3</v>
      </c>
      <c r="H452" s="246"/>
      <c r="I452" s="246" t="str">
        <f>'01.04.2020_B'!I132</f>
        <v>0-30</v>
      </c>
      <c r="J452" s="246" t="str">
        <f>'01.04.2020_B'!J132</f>
        <v>N697</v>
      </c>
      <c r="K452" s="248">
        <f>'01.04.2020_B'!O132</f>
        <v>95.139274220397297</v>
      </c>
      <c r="L452" s="248"/>
      <c r="M452" s="248">
        <f>'01.04.2020_B'!S132</f>
        <v>1.5671080718534935</v>
      </c>
      <c r="N452" s="248">
        <f>'01.04.2020_B'!U132</f>
        <v>2.6520290446751433</v>
      </c>
      <c r="O452" s="248">
        <f>'01.04.2020_B'!V132</f>
        <v>4.2191371165286373</v>
      </c>
    </row>
    <row r="453" spans="1:15" x14ac:dyDescent="0.35">
      <c r="A453" s="245">
        <f t="shared" si="4"/>
        <v>452</v>
      </c>
      <c r="B453" s="246">
        <f>'01.04.2020_B'!B133</f>
        <v>43922</v>
      </c>
      <c r="C453" s="247">
        <f>'01.04.2020_B'!C133</f>
        <v>2019</v>
      </c>
      <c r="D453" s="246" t="str">
        <f>'01.04.2020_B'!D133</f>
        <v>B</v>
      </c>
      <c r="E453" s="246" t="str">
        <f>'01.04.2020_B'!E133</f>
        <v>B</v>
      </c>
      <c r="F453" s="246" t="str">
        <f>'01.04.2020_B'!F133</f>
        <v>S100</v>
      </c>
      <c r="G453" s="246" t="str">
        <f>'01.04.2020_B'!G133</f>
        <v>9</v>
      </c>
      <c r="H453" s="246"/>
      <c r="I453" s="246" t="str">
        <f>'01.04.2020_B'!I133</f>
        <v>90-120</v>
      </c>
      <c r="J453" s="246" t="str">
        <f>'01.04.2020_B'!J133</f>
        <v>N698</v>
      </c>
      <c r="K453" s="248">
        <f>'01.04.2020_B'!O133</f>
        <v>95.149035651665699</v>
      </c>
      <c r="L453" s="248"/>
      <c r="M453" s="248">
        <f>'01.04.2020_B'!S133</f>
        <v>0.36158937346437336</v>
      </c>
      <c r="N453" s="248">
        <f>'01.04.2020_B'!U133</f>
        <v>1.6874170761670759</v>
      </c>
      <c r="O453" s="248">
        <f>'01.04.2020_B'!V133</f>
        <v>2.0490064496314493</v>
      </c>
    </row>
    <row r="454" spans="1:15" x14ac:dyDescent="0.35">
      <c r="A454" s="245">
        <f t="shared" si="4"/>
        <v>453</v>
      </c>
      <c r="B454" s="246">
        <f>'01.04.2020_B'!B134</f>
        <v>43922</v>
      </c>
      <c r="C454" s="247">
        <f>'01.04.2020_B'!C134</f>
        <v>2019</v>
      </c>
      <c r="D454" s="246" t="str">
        <f>'01.04.2020_B'!D134</f>
        <v>B</v>
      </c>
      <c r="E454" s="246" t="str">
        <f>'01.04.2020_B'!E134</f>
        <v>A</v>
      </c>
      <c r="F454" s="246" t="str">
        <f>'01.04.2020_B'!F134</f>
        <v>R75/W25</v>
      </c>
      <c r="G454" s="246" t="str">
        <f>'01.04.2020_B'!G134</f>
        <v>2</v>
      </c>
      <c r="H454" s="246"/>
      <c r="I454" s="246" t="str">
        <f>'01.04.2020_B'!I134</f>
        <v>30-60</v>
      </c>
      <c r="J454" s="246" t="str">
        <f>'01.04.2020_B'!J134</f>
        <v>N699</v>
      </c>
      <c r="K454" s="248">
        <f>'01.04.2020_B'!O134</f>
        <v>93.149772399245052</v>
      </c>
      <c r="L454" s="248"/>
      <c r="M454" s="248">
        <f>'01.04.2020_B'!S134</f>
        <v>1.8612380810488669</v>
      </c>
      <c r="N454" s="248">
        <f>'01.04.2020_B'!U134</f>
        <v>2.1094031585220496</v>
      </c>
      <c r="O454" s="248">
        <f>'01.04.2020_B'!V134</f>
        <v>3.9706412395709165</v>
      </c>
    </row>
    <row r="455" spans="1:15" x14ac:dyDescent="0.35">
      <c r="A455" s="245">
        <f t="shared" si="4"/>
        <v>454</v>
      </c>
      <c r="B455" s="246">
        <f>'01.04.2020_B'!B135</f>
        <v>43922</v>
      </c>
      <c r="C455" s="247">
        <f>'01.04.2020_B'!C135</f>
        <v>2019</v>
      </c>
      <c r="D455" s="246" t="str">
        <f>'01.04.2020_B'!D135</f>
        <v>B</v>
      </c>
      <c r="E455" s="246" t="str">
        <f>'01.04.2020_B'!E135</f>
        <v>D</v>
      </c>
      <c r="F455" s="246" t="str">
        <f>'01.04.2020_B'!F135</f>
        <v>R100</v>
      </c>
      <c r="G455" s="246" t="str">
        <f>'01.04.2020_B'!G135</f>
        <v>1</v>
      </c>
      <c r="H455" s="246"/>
      <c r="I455" s="246" t="str">
        <f>'01.04.2020_B'!I135</f>
        <v>0-30</v>
      </c>
      <c r="J455" s="246" t="str">
        <f>'01.04.2020_B'!J135</f>
        <v>N700</v>
      </c>
      <c r="K455" s="248">
        <f>'01.04.2020_B'!O135</f>
        <v>93.970376196093838</v>
      </c>
      <c r="L455" s="248"/>
      <c r="M455" s="248">
        <f>'01.04.2020_B'!S135</f>
        <v>2.6973322639140749</v>
      </c>
      <c r="N455" s="248">
        <f>'01.04.2020_B'!U135</f>
        <v>3.4329683358906413</v>
      </c>
      <c r="O455" s="248">
        <f>'01.04.2020_B'!V135</f>
        <v>6.1303005998047162</v>
      </c>
    </row>
    <row r="456" spans="1:15" x14ac:dyDescent="0.35">
      <c r="A456" s="245">
        <f t="shared" si="4"/>
        <v>455</v>
      </c>
      <c r="B456" s="246">
        <f>'01.04.2020_B'!B136</f>
        <v>43922</v>
      </c>
      <c r="C456" s="247">
        <f>'01.04.2020_B'!C136</f>
        <v>2019</v>
      </c>
      <c r="D456" s="246" t="str">
        <f>'01.04.2020_B'!D136</f>
        <v>B</v>
      </c>
      <c r="E456" s="246" t="str">
        <f>'01.04.2020_B'!E136</f>
        <v>A</v>
      </c>
      <c r="F456" s="246" t="str">
        <f>'01.04.2020_B'!F136</f>
        <v>R75/S25</v>
      </c>
      <c r="G456" s="246" t="str">
        <f>'01.04.2020_B'!G136</f>
        <v>6</v>
      </c>
      <c r="H456" s="246"/>
      <c r="I456" s="246" t="str">
        <f>'01.04.2020_B'!I136</f>
        <v>0-30</v>
      </c>
      <c r="J456" s="246" t="str">
        <f>'01.04.2020_B'!J136</f>
        <v>N701</v>
      </c>
      <c r="K456" s="248">
        <f>'01.04.2020_B'!O136</f>
        <v>93.902867173785836</v>
      </c>
      <c r="L456" s="248"/>
      <c r="M456" s="248">
        <f>'01.04.2020_B'!S136</f>
        <v>2.3318036515453646</v>
      </c>
      <c r="N456" s="248">
        <f>'01.04.2020_B'!U136</f>
        <v>3.6817952392821538</v>
      </c>
      <c r="O456" s="248">
        <f>'01.04.2020_B'!V136</f>
        <v>6.0135988908275184</v>
      </c>
    </row>
    <row r="457" spans="1:15" x14ac:dyDescent="0.35">
      <c r="A457" s="245">
        <f t="shared" si="4"/>
        <v>456</v>
      </c>
      <c r="B457" s="246">
        <f>'01.04.2020_B'!B137</f>
        <v>43922</v>
      </c>
      <c r="C457" s="247">
        <f>'01.04.2020_B'!C137</f>
        <v>2019</v>
      </c>
      <c r="D457" s="246" t="str">
        <f>'01.04.2020_B'!D137</f>
        <v>B</v>
      </c>
      <c r="E457" s="246" t="str">
        <f>'01.04.2020_B'!E137</f>
        <v>B</v>
      </c>
      <c r="F457" s="246" t="str">
        <f>'01.04.2020_B'!F137</f>
        <v>R25/W75</v>
      </c>
      <c r="G457" s="246" t="str">
        <f>'01.04.2020_B'!G137</f>
        <v>4</v>
      </c>
      <c r="H457" s="246"/>
      <c r="I457" s="246" t="str">
        <f>'01.04.2020_B'!I137</f>
        <v>90-120</v>
      </c>
      <c r="J457" s="246" t="str">
        <f>'01.04.2020_B'!J137</f>
        <v>N702</v>
      </c>
      <c r="K457" s="248">
        <f>'01.04.2020_B'!O137</f>
        <v>94.231454005934694</v>
      </c>
      <c r="L457" s="248"/>
      <c r="M457" s="248">
        <f>'01.04.2020_B'!S137</f>
        <v>5.2520906285426383</v>
      </c>
      <c r="N457" s="248">
        <f>'01.04.2020_B'!U137</f>
        <v>1.3435580677667216</v>
      </c>
      <c r="O457" s="248">
        <f>'01.04.2020_B'!V137</f>
        <v>6.5956486963093601</v>
      </c>
    </row>
    <row r="458" spans="1:15" x14ac:dyDescent="0.35">
      <c r="A458" s="245">
        <f t="shared" si="4"/>
        <v>457</v>
      </c>
      <c r="B458" s="246">
        <f>'01.04.2020_B'!B138</f>
        <v>43922</v>
      </c>
      <c r="C458" s="247">
        <f>'01.04.2020_B'!C138</f>
        <v>2019</v>
      </c>
      <c r="D458" s="246" t="str">
        <f>'01.04.2020_B'!D138</f>
        <v>B</v>
      </c>
      <c r="E458" s="246" t="str">
        <f>'01.04.2020_B'!E138</f>
        <v>D</v>
      </c>
      <c r="F458" s="246" t="str">
        <f>'01.04.2020_B'!F138</f>
        <v>R25/S75</v>
      </c>
      <c r="G458" s="246" t="str">
        <f>'01.04.2020_B'!G138</f>
        <v>8</v>
      </c>
      <c r="H458" s="246"/>
      <c r="I458" s="246" t="str">
        <f>'01.04.2020_B'!I138</f>
        <v>60-90</v>
      </c>
      <c r="J458" s="246" t="str">
        <f>'01.04.2020_B'!J138</f>
        <v>N703</v>
      </c>
      <c r="K458" s="248">
        <f>'01.04.2020_B'!O138</f>
        <v>95.588046684622284</v>
      </c>
      <c r="L458" s="248"/>
      <c r="M458" s="248">
        <f>'01.04.2020_B'!S138</f>
        <v>0.47907822353414742</v>
      </c>
      <c r="N458" s="248">
        <f>'01.04.2020_B'!U138</f>
        <v>0.5988477794176843</v>
      </c>
      <c r="O458" s="248">
        <f>'01.04.2020_B'!V138</f>
        <v>1.0779260029518318</v>
      </c>
    </row>
    <row r="459" spans="1:15" x14ac:dyDescent="0.35">
      <c r="A459" s="245">
        <f t="shared" si="4"/>
        <v>458</v>
      </c>
      <c r="B459" s="246">
        <f>'01.04.2020_B'!B139</f>
        <v>43922</v>
      </c>
      <c r="C459" s="247">
        <f>'01.04.2020_B'!C139</f>
        <v>2019</v>
      </c>
      <c r="D459" s="246" t="str">
        <f>'01.04.2020_B'!D139</f>
        <v>B</v>
      </c>
      <c r="E459" s="246" t="str">
        <f>'01.04.2020_B'!E139</f>
        <v>B</v>
      </c>
      <c r="F459" s="246" t="str">
        <f>'01.04.2020_B'!F139</f>
        <v>R75/W25</v>
      </c>
      <c r="G459" s="246" t="str">
        <f>'01.04.2020_B'!G139</f>
        <v>2</v>
      </c>
      <c r="H459" s="246"/>
      <c r="I459" s="246" t="str">
        <f>'01.04.2020_B'!I139</f>
        <v>0-30</v>
      </c>
      <c r="J459" s="246" t="str">
        <f>'01.04.2020_B'!J139</f>
        <v>N704</v>
      </c>
      <c r="K459" s="248">
        <f>'01.04.2020_B'!O139</f>
        <v>94.859186410371024</v>
      </c>
      <c r="L459" s="248"/>
      <c r="M459" s="248">
        <f>'01.04.2020_B'!S139</f>
        <v>1.2103557964184732</v>
      </c>
      <c r="N459" s="248">
        <f>'01.04.2020_B'!U139</f>
        <v>2.0576048539114047</v>
      </c>
      <c r="O459" s="248">
        <f>'01.04.2020_B'!V139</f>
        <v>3.2679606503298779</v>
      </c>
    </row>
    <row r="460" spans="1:15" x14ac:dyDescent="0.35">
      <c r="A460" s="245">
        <f t="shared" si="4"/>
        <v>459</v>
      </c>
      <c r="B460" s="246">
        <f>'01.04.2020_B'!B140</f>
        <v>43922</v>
      </c>
      <c r="C460" s="247">
        <f>'01.04.2020_B'!C140</f>
        <v>2019</v>
      </c>
      <c r="D460" s="246" t="str">
        <f>'01.04.2020_B'!D140</f>
        <v>B</v>
      </c>
      <c r="E460" s="246" t="str">
        <f>'01.04.2020_B'!E140</f>
        <v>D</v>
      </c>
      <c r="F460" s="246" t="str">
        <f>'01.04.2020_B'!F140</f>
        <v>R25/S75</v>
      </c>
      <c r="G460" s="246" t="str">
        <f>'01.04.2020_B'!G140</f>
        <v>8</v>
      </c>
      <c r="H460" s="246"/>
      <c r="I460" s="246" t="str">
        <f>'01.04.2020_B'!I140</f>
        <v>30-60</v>
      </c>
      <c r="J460" s="246" t="str">
        <f>'01.04.2020_B'!J140</f>
        <v>N705</v>
      </c>
      <c r="K460" s="248">
        <f>'01.04.2020_B'!O140</f>
        <v>94.368600682593851</v>
      </c>
      <c r="L460" s="248"/>
      <c r="M460" s="248">
        <f>'01.04.2020_B'!S140</f>
        <v>0.24379746835443039</v>
      </c>
      <c r="N460" s="248">
        <f>'01.04.2020_B'!U140</f>
        <v>0.73139240506329117</v>
      </c>
      <c r="O460" s="248">
        <f>'01.04.2020_B'!V140</f>
        <v>0.97518987341772156</v>
      </c>
    </row>
    <row r="461" spans="1:15" x14ac:dyDescent="0.35">
      <c r="A461" s="245">
        <f t="shared" si="4"/>
        <v>460</v>
      </c>
      <c r="B461" s="246">
        <f>'01.04.2020_B'!B141</f>
        <v>43922</v>
      </c>
      <c r="C461" s="247">
        <f>'01.04.2020_B'!C141</f>
        <v>2019</v>
      </c>
      <c r="D461" s="246" t="str">
        <f>'01.04.2020_B'!D141</f>
        <v>B</v>
      </c>
      <c r="E461" s="246" t="str">
        <f>'01.04.2020_B'!E141</f>
        <v>A</v>
      </c>
      <c r="F461" s="246" t="str">
        <f>'01.04.2020_B'!F141</f>
        <v>R50/S50</v>
      </c>
      <c r="G461" s="246" t="str">
        <f>'01.04.2020_B'!G141</f>
        <v>7</v>
      </c>
      <c r="H461" s="246"/>
      <c r="I461" s="246" t="str">
        <f>'01.04.2020_B'!I141</f>
        <v>30-60</v>
      </c>
      <c r="J461" s="246" t="str">
        <f>'01.04.2020_B'!J141</f>
        <v>N706</v>
      </c>
      <c r="K461" s="248">
        <f>'01.04.2020_B'!O141</f>
        <v>94.751348112642304</v>
      </c>
      <c r="L461" s="248"/>
      <c r="M461" s="248">
        <f>'01.04.2020_B'!S141</f>
        <v>0.36367364360693061</v>
      </c>
      <c r="N461" s="248">
        <f>'01.04.2020_B'!U141</f>
        <v>1.2122454786897687</v>
      </c>
      <c r="O461" s="248">
        <f>'01.04.2020_B'!V141</f>
        <v>1.5759191222966993</v>
      </c>
    </row>
    <row r="462" spans="1:15" x14ac:dyDescent="0.35">
      <c r="A462" s="245">
        <f t="shared" si="4"/>
        <v>461</v>
      </c>
      <c r="B462" s="246">
        <f>'01.04.2020_B'!B142</f>
        <v>43922</v>
      </c>
      <c r="C462" s="247">
        <f>'01.04.2020_B'!C142</f>
        <v>2019</v>
      </c>
      <c r="D462" s="246" t="str">
        <f>'01.04.2020_B'!D142</f>
        <v>B</v>
      </c>
      <c r="E462" s="246" t="str">
        <f>'01.04.2020_B'!E142</f>
        <v>A</v>
      </c>
      <c r="F462" s="246" t="str">
        <f>'01.04.2020_B'!F142</f>
        <v>R50/S50</v>
      </c>
      <c r="G462" s="246" t="str">
        <f>'01.04.2020_B'!G142</f>
        <v>7</v>
      </c>
      <c r="H462" s="246"/>
      <c r="I462" s="246" t="str">
        <f>'01.04.2020_B'!I142</f>
        <v>60-90</v>
      </c>
      <c r="J462" s="246" t="str">
        <f>'01.04.2020_B'!J142</f>
        <v>N707</v>
      </c>
      <c r="K462" s="248">
        <f>'01.04.2020_B'!O142</f>
        <v>96.04080641243624</v>
      </c>
      <c r="L462" s="248"/>
      <c r="M462" s="248">
        <f>'01.04.2020_B'!S142</f>
        <v>0.47597116843702575</v>
      </c>
      <c r="N462" s="248">
        <f>'01.04.2020_B'!U142</f>
        <v>0.71395675265553848</v>
      </c>
      <c r="O462" s="248">
        <f>'01.04.2020_B'!V142</f>
        <v>1.1899279210925642</v>
      </c>
    </row>
    <row r="463" spans="1:15" x14ac:dyDescent="0.35">
      <c r="A463" s="245">
        <f t="shared" si="4"/>
        <v>462</v>
      </c>
      <c r="B463" s="246">
        <f>'01.04.2020_B'!B143</f>
        <v>43922</v>
      </c>
      <c r="C463" s="247">
        <f>'01.04.2020_B'!C143</f>
        <v>2019</v>
      </c>
      <c r="D463" s="246" t="str">
        <f>'01.04.2020_B'!D143</f>
        <v>B</v>
      </c>
      <c r="E463" s="246" t="str">
        <f>'01.04.2020_B'!E143</f>
        <v>C</v>
      </c>
      <c r="F463" s="246" t="str">
        <f>'01.04.2020_B'!F143</f>
        <v>R75/S25</v>
      </c>
      <c r="G463" s="246" t="str">
        <f>'01.04.2020_B'!G143</f>
        <v>6</v>
      </c>
      <c r="H463" s="246"/>
      <c r="I463" s="246" t="str">
        <f>'01.04.2020_B'!I143</f>
        <v>90-120</v>
      </c>
      <c r="J463" s="246" t="str">
        <f>'01.04.2020_B'!J143</f>
        <v>N708</v>
      </c>
      <c r="K463" s="248">
        <f>'01.04.2020_B'!O143</f>
        <v>93.953820518924061</v>
      </c>
      <c r="L463" s="248"/>
      <c r="M463" s="248">
        <f>'01.04.2020_B'!S143</f>
        <v>5.6412351152774258</v>
      </c>
      <c r="N463" s="248">
        <f>'01.04.2020_B'!U143</f>
        <v>1.1037199138586267</v>
      </c>
      <c r="O463" s="248">
        <f>'01.04.2020_B'!V143</f>
        <v>6.7449550291360527</v>
      </c>
    </row>
    <row r="464" spans="1:15" x14ac:dyDescent="0.35">
      <c r="A464" s="245">
        <f t="shared" si="4"/>
        <v>463</v>
      </c>
      <c r="B464" s="246">
        <f>'01.04.2020_B'!B144</f>
        <v>43922</v>
      </c>
      <c r="C464" s="247">
        <f>'01.04.2020_B'!C144</f>
        <v>2019</v>
      </c>
      <c r="D464" s="246" t="str">
        <f>'01.04.2020_B'!D144</f>
        <v>B</v>
      </c>
      <c r="E464" s="246" t="str">
        <f>'01.04.2020_B'!E144</f>
        <v>D</v>
      </c>
      <c r="F464" s="246" t="str">
        <f>'01.04.2020_B'!F144</f>
        <v>R100</v>
      </c>
      <c r="G464" s="246" t="str">
        <f>'01.04.2020_B'!G144</f>
        <v>1</v>
      </c>
      <c r="H464" s="246"/>
      <c r="I464" s="246" t="str">
        <f>'01.04.2020_B'!I144</f>
        <v>60-90</v>
      </c>
      <c r="J464" s="246" t="str">
        <f>'01.04.2020_B'!J144</f>
        <v>N716</v>
      </c>
      <c r="K464" s="248">
        <f>'01.04.2020_B'!O144</f>
        <v>96.365675827257434</v>
      </c>
      <c r="L464" s="248"/>
      <c r="M464" s="248">
        <f>'01.04.2020_B'!S144</f>
        <v>1.3028393085787451</v>
      </c>
      <c r="N464" s="248">
        <f>'01.04.2020_B'!U144</f>
        <v>0.5921996857176115</v>
      </c>
      <c r="O464" s="248">
        <f>'01.04.2020_B'!V144</f>
        <v>1.8950389942963566</v>
      </c>
    </row>
    <row r="465" spans="1:15" x14ac:dyDescent="0.35">
      <c r="A465" s="245">
        <f t="shared" si="4"/>
        <v>464</v>
      </c>
      <c r="B465" s="246">
        <f>'01.04.2020_B'!B145</f>
        <v>43922</v>
      </c>
      <c r="C465" s="247">
        <f>'01.04.2020_B'!C145</f>
        <v>2019</v>
      </c>
      <c r="D465" s="246" t="str">
        <f>'01.04.2020_B'!D145</f>
        <v>B</v>
      </c>
      <c r="E465" s="246" t="str">
        <f>'01.04.2020_B'!E145</f>
        <v>C</v>
      </c>
      <c r="F465" s="246" t="str">
        <f>'01.04.2020_B'!F145</f>
        <v>S100</v>
      </c>
      <c r="G465" s="246" t="str">
        <f>'01.04.2020_B'!G145</f>
        <v>9</v>
      </c>
      <c r="H465" s="246"/>
      <c r="I465" s="246" t="str">
        <f>'01.04.2020_B'!I145</f>
        <v>0-30</v>
      </c>
      <c r="J465" s="246" t="str">
        <f>'01.04.2020_B'!J145</f>
        <v>N717</v>
      </c>
      <c r="K465" s="248">
        <f>'01.04.2020_B'!O145</f>
        <v>94.964594807238385</v>
      </c>
      <c r="L465" s="248"/>
      <c r="M465" s="248">
        <f>'01.04.2020_B'!S145</f>
        <v>0.96681027340513692</v>
      </c>
      <c r="N465" s="248">
        <f>'01.04.2020_B'!U145</f>
        <v>17.160882352941179</v>
      </c>
      <c r="O465" s="248">
        <f>'01.04.2020_B'!V145</f>
        <v>18.127692626346317</v>
      </c>
    </row>
    <row r="466" spans="1:15" x14ac:dyDescent="0.35">
      <c r="A466" s="245">
        <f t="shared" si="4"/>
        <v>465</v>
      </c>
      <c r="B466" s="246">
        <f>'01.04.2020_B'!B146</f>
        <v>43922</v>
      </c>
      <c r="C466" s="247">
        <f>'01.04.2020_B'!C146</f>
        <v>2019</v>
      </c>
      <c r="D466" s="246" t="str">
        <f>'01.04.2020_B'!D146</f>
        <v>B</v>
      </c>
      <c r="E466" s="246" t="str">
        <f>'01.04.2020_B'!E146</f>
        <v>B</v>
      </c>
      <c r="F466" s="246" t="str">
        <f>'01.04.2020_B'!F146</f>
        <v>R100</v>
      </c>
      <c r="G466" s="246" t="str">
        <f>'01.04.2020_B'!G146</f>
        <v>1</v>
      </c>
      <c r="H466" s="246"/>
      <c r="I466" s="246" t="str">
        <f>'01.04.2020_B'!I146</f>
        <v>0-30</v>
      </c>
      <c r="J466" s="246" t="str">
        <f>'01.04.2020_B'!J146</f>
        <v>N718</v>
      </c>
      <c r="K466" s="248">
        <f>'01.04.2020_B'!O146</f>
        <v>96.015260703688</v>
      </c>
      <c r="L466" s="248"/>
      <c r="M466" s="248">
        <f>'01.04.2020_B'!S146</f>
        <v>0.35710927152317878</v>
      </c>
      <c r="N466" s="248">
        <f>'01.04.2020_B'!U146</f>
        <v>2.9759105960264902</v>
      </c>
      <c r="O466" s="248">
        <f>'01.04.2020_B'!V146</f>
        <v>3.3330198675496692</v>
      </c>
    </row>
    <row r="467" spans="1:15" x14ac:dyDescent="0.35">
      <c r="A467" s="245">
        <f t="shared" si="4"/>
        <v>466</v>
      </c>
      <c r="B467" s="246">
        <f>'01.04.2020_B'!B147</f>
        <v>43922</v>
      </c>
      <c r="C467" s="247">
        <f>'01.04.2020_B'!C147</f>
        <v>2019</v>
      </c>
      <c r="D467" s="246" t="str">
        <f>'01.04.2020_B'!D147</f>
        <v>B</v>
      </c>
      <c r="E467" s="246" t="str">
        <f>'01.04.2020_B'!E147</f>
        <v>D</v>
      </c>
      <c r="F467" s="246" t="str">
        <f>'01.04.2020_B'!F147</f>
        <v>R25/W75</v>
      </c>
      <c r="G467" s="246" t="str">
        <f>'01.04.2020_B'!G147</f>
        <v>4</v>
      </c>
      <c r="H467" s="246"/>
      <c r="I467" s="246" t="str">
        <f>'01.04.2020_B'!I147</f>
        <v>0-30</v>
      </c>
      <c r="J467" s="246" t="str">
        <f>'01.04.2020_B'!J147</f>
        <v>N719</v>
      </c>
      <c r="K467" s="248">
        <f>'01.04.2020_B'!O147</f>
        <v>94.76972922934506</v>
      </c>
      <c r="L467" s="248"/>
      <c r="M467" s="248">
        <f>'01.04.2020_B'!S147</f>
        <v>0.60596153846153855</v>
      </c>
      <c r="N467" s="248">
        <f>'01.04.2020_B'!U147</f>
        <v>1.6966923076923082</v>
      </c>
      <c r="O467" s="248">
        <f>'01.04.2020_B'!V147</f>
        <v>2.3026538461538468</v>
      </c>
    </row>
    <row r="468" spans="1:15" x14ac:dyDescent="0.35">
      <c r="A468" s="258">
        <f t="shared" si="4"/>
        <v>467</v>
      </c>
      <c r="B468" s="259">
        <f>'01.04.2020_S'!B2</f>
        <v>43924</v>
      </c>
      <c r="C468" s="260">
        <f>'01.04.2020_S'!C2</f>
        <v>2019</v>
      </c>
      <c r="D468" s="259" t="str">
        <f>'01.04.2020_S'!D2</f>
        <v>S</v>
      </c>
      <c r="E468" s="259" t="str">
        <f>'01.04.2020_S'!E2</f>
        <v>A</v>
      </c>
      <c r="F468" s="259" t="str">
        <f>'01.04.2020_S'!F2</f>
        <v>R50/W50</v>
      </c>
      <c r="G468" s="259" t="str">
        <f>'01.04.2020_S'!G2</f>
        <v>3</v>
      </c>
      <c r="H468" s="259"/>
      <c r="I468" s="259" t="str">
        <f>'01.04.2020_S'!I2</f>
        <v>90-120</v>
      </c>
      <c r="J468" s="260" t="str">
        <f>'01.04.2020_S'!K2</f>
        <v>N335</v>
      </c>
      <c r="K468" s="261">
        <f>'01.04.2020_S'!P2</f>
        <v>88.263740351529819</v>
      </c>
      <c r="L468" s="261"/>
      <c r="M468" s="261">
        <f>'01.04.2020_S'!T2</f>
        <v>18.681946054156565</v>
      </c>
      <c r="N468" s="261">
        <f>'01.04.2020_S'!V2</f>
        <v>0.66721235907702026</v>
      </c>
      <c r="O468" s="261">
        <f>'01.04.2020_S'!W2</f>
        <v>19.349158413233585</v>
      </c>
    </row>
    <row r="469" spans="1:15" x14ac:dyDescent="0.35">
      <c r="A469" s="258">
        <f t="shared" si="4"/>
        <v>468</v>
      </c>
      <c r="B469" s="259">
        <f>'01.04.2020_S'!B3</f>
        <v>43924</v>
      </c>
      <c r="C469" s="260">
        <f>'01.04.2020_S'!C3</f>
        <v>2019</v>
      </c>
      <c r="D469" s="259" t="str">
        <f>'01.04.2020_S'!D3</f>
        <v>S</v>
      </c>
      <c r="E469" s="259" t="str">
        <f>'01.04.2020_S'!E3</f>
        <v>A</v>
      </c>
      <c r="F469" s="259" t="str">
        <f>'01.04.2020_S'!F3</f>
        <v>R50/S50</v>
      </c>
      <c r="G469" s="259" t="str">
        <f>'01.04.2020_S'!G3</f>
        <v>7</v>
      </c>
      <c r="H469" s="259"/>
      <c r="I469" s="259" t="str">
        <f>'01.04.2020_S'!I3</f>
        <v>30-60</v>
      </c>
      <c r="J469" s="260" t="str">
        <f>'01.04.2020_S'!K3</f>
        <v>N337</v>
      </c>
      <c r="K469" s="261">
        <f>'01.04.2020_S'!P3</f>
        <v>90.485347985347985</v>
      </c>
      <c r="L469" s="261"/>
      <c r="M469" s="261">
        <f>'01.04.2020_S'!T3</f>
        <v>0.90342930877441552</v>
      </c>
      <c r="N469" s="261">
        <f>'01.04.2020_S'!V3</f>
        <v>0.51624531929966599</v>
      </c>
      <c r="O469" s="261">
        <f>'01.04.2020_S'!W3</f>
        <v>1.4196746280740815</v>
      </c>
    </row>
    <row r="470" spans="1:15" x14ac:dyDescent="0.35">
      <c r="A470" s="258">
        <f t="shared" si="4"/>
        <v>469</v>
      </c>
      <c r="B470" s="259">
        <f>'01.04.2020_S'!B4</f>
        <v>43924</v>
      </c>
      <c r="C470" s="260">
        <f>'01.04.2020_S'!C4</f>
        <v>2019</v>
      </c>
      <c r="D470" s="259" t="str">
        <f>'01.04.2020_S'!D4</f>
        <v>S</v>
      </c>
      <c r="E470" s="259" t="str">
        <f>'01.04.2020_S'!E4</f>
        <v>A</v>
      </c>
      <c r="F470" s="259" t="str">
        <f>'01.04.2020_S'!F4</f>
        <v>R25/W75</v>
      </c>
      <c r="G470" s="259" t="str">
        <f>'01.04.2020_S'!G4</f>
        <v>4</v>
      </c>
      <c r="H470" s="259"/>
      <c r="I470" s="259" t="str">
        <f>'01.04.2020_S'!I4</f>
        <v>30-60</v>
      </c>
      <c r="J470" s="260" t="str">
        <f>'01.04.2020_S'!K4</f>
        <v>N345</v>
      </c>
      <c r="K470" s="261">
        <f>'01.04.2020_S'!P4</f>
        <v>89.117043121149905</v>
      </c>
      <c r="L470" s="261"/>
      <c r="M470" s="261">
        <f>'01.04.2020_S'!T4</f>
        <v>0.65866935483870959</v>
      </c>
      <c r="N470" s="261">
        <f>'01.04.2020_S'!V4</f>
        <v>0.52693548387096767</v>
      </c>
      <c r="O470" s="261">
        <f>'01.04.2020_S'!W4</f>
        <v>1.1856048387096774</v>
      </c>
    </row>
    <row r="471" spans="1:15" x14ac:dyDescent="0.35">
      <c r="A471" s="258">
        <f t="shared" si="4"/>
        <v>470</v>
      </c>
      <c r="B471" s="259">
        <f>'01.04.2020_S'!B5</f>
        <v>43924</v>
      </c>
      <c r="C471" s="260">
        <f>'01.04.2020_S'!C5</f>
        <v>2019</v>
      </c>
      <c r="D471" s="259" t="str">
        <f>'01.04.2020_S'!D5</f>
        <v>S</v>
      </c>
      <c r="E471" s="259" t="str">
        <f>'01.04.2020_S'!E5</f>
        <v>A</v>
      </c>
      <c r="F471" s="259" t="str">
        <f>'01.04.2020_S'!F5</f>
        <v>R25/S75</v>
      </c>
      <c r="G471" s="259" t="str">
        <f>'01.04.2020_S'!G5</f>
        <v>8</v>
      </c>
      <c r="H471" s="259"/>
      <c r="I471" s="259" t="str">
        <f>'01.04.2020_S'!I5</f>
        <v>30-60</v>
      </c>
      <c r="J471" s="260" t="str">
        <f>'01.04.2020_S'!K5</f>
        <v>N349</v>
      </c>
      <c r="K471" s="261">
        <f>'01.04.2020_S'!P5</f>
        <v>87.674418604651166</v>
      </c>
      <c r="L471" s="261"/>
      <c r="M471" s="261">
        <f>'01.04.2020_S'!T5</f>
        <v>0.53856763925729445</v>
      </c>
      <c r="N471" s="261">
        <f>'01.04.2020_S'!V5</f>
        <v>0.13464190981432361</v>
      </c>
      <c r="O471" s="261">
        <f>'01.04.2020_S'!W5</f>
        <v>0.67320954907161812</v>
      </c>
    </row>
    <row r="472" spans="1:15" x14ac:dyDescent="0.35">
      <c r="A472" s="258">
        <f t="shared" si="4"/>
        <v>471</v>
      </c>
      <c r="B472" s="259">
        <f>'01.04.2020_S'!B6</f>
        <v>43924</v>
      </c>
      <c r="C472" s="260">
        <f>'01.04.2020_S'!C6</f>
        <v>2019</v>
      </c>
      <c r="D472" s="259" t="str">
        <f>'01.04.2020_S'!D6</f>
        <v>S</v>
      </c>
      <c r="E472" s="259" t="str">
        <f>'01.04.2020_S'!E6</f>
        <v>A</v>
      </c>
      <c r="F472" s="259" t="str">
        <f>'01.04.2020_S'!F6</f>
        <v>R25/W75</v>
      </c>
      <c r="G472" s="259" t="str">
        <f>'01.04.2020_S'!G6</f>
        <v>4</v>
      </c>
      <c r="H472" s="259"/>
      <c r="I472" s="259" t="str">
        <f>'01.04.2020_S'!I6</f>
        <v>90-120</v>
      </c>
      <c r="J472" s="260" t="str">
        <f>'01.04.2020_S'!K6</f>
        <v>N350</v>
      </c>
      <c r="K472" s="261">
        <f>'01.04.2020_S'!P6</f>
        <v>86.772197962154294</v>
      </c>
      <c r="L472" s="261"/>
      <c r="M472" s="261">
        <f>'01.04.2020_S'!T6</f>
        <v>1.5016072551897675</v>
      </c>
      <c r="N472" s="261">
        <f>'01.04.2020_S'!V6</f>
        <v>0.27301950094359406</v>
      </c>
      <c r="O472" s="261">
        <f>'01.04.2020_S'!W6</f>
        <v>1.7746267561333615</v>
      </c>
    </row>
    <row r="473" spans="1:15" x14ac:dyDescent="0.35">
      <c r="A473" s="258">
        <f t="shared" si="4"/>
        <v>472</v>
      </c>
      <c r="B473" s="259">
        <f>'01.04.2020_S'!B7</f>
        <v>43924</v>
      </c>
      <c r="C473" s="260">
        <f>'01.04.2020_S'!C7</f>
        <v>2019</v>
      </c>
      <c r="D473" s="259" t="str">
        <f>'01.04.2020_S'!D7</f>
        <v>S</v>
      </c>
      <c r="E473" s="259" t="str">
        <f>'01.04.2020_S'!E7</f>
        <v>A</v>
      </c>
      <c r="F473" s="259" t="str">
        <f>'01.04.2020_S'!F7</f>
        <v>R50/S50</v>
      </c>
      <c r="G473" s="259" t="str">
        <f>'01.04.2020_S'!G7</f>
        <v>7</v>
      </c>
      <c r="H473" s="259"/>
      <c r="I473" s="259" t="str">
        <f>'01.04.2020_S'!I7</f>
        <v>60-90</v>
      </c>
      <c r="J473" s="260" t="str">
        <f>'01.04.2020_S'!K7</f>
        <v>N351</v>
      </c>
      <c r="K473" s="261">
        <f>'01.04.2020_S'!P7</f>
        <v>87.116374871266743</v>
      </c>
      <c r="L473" s="261"/>
      <c r="M473" s="261">
        <f>'01.04.2020_S'!T7</f>
        <v>1.6295117626196949</v>
      </c>
      <c r="N473" s="261">
        <f>'01.04.2020_S'!V7</f>
        <v>0.27158529376994917</v>
      </c>
      <c r="O473" s="261">
        <f>'01.04.2020_S'!W7</f>
        <v>1.9010970563896441</v>
      </c>
    </row>
    <row r="474" spans="1:15" x14ac:dyDescent="0.35">
      <c r="A474" s="258">
        <f t="shared" si="4"/>
        <v>473</v>
      </c>
      <c r="B474" s="259">
        <f>'01.04.2020_S'!B8</f>
        <v>43924</v>
      </c>
      <c r="C474" s="260">
        <f>'01.04.2020_S'!C8</f>
        <v>2019</v>
      </c>
      <c r="D474" s="259" t="str">
        <f>'01.04.2020_S'!D8</f>
        <v>S</v>
      </c>
      <c r="E474" s="259" t="str">
        <f>'01.04.2020_S'!E8</f>
        <v>A</v>
      </c>
      <c r="F474" s="259" t="str">
        <f>'01.04.2020_S'!F8</f>
        <v>R50/S50</v>
      </c>
      <c r="G474" s="259" t="str">
        <f>'01.04.2020_S'!G8</f>
        <v>7</v>
      </c>
      <c r="H474" s="259"/>
      <c r="I474" s="259" t="str">
        <f>'01.04.2020_S'!I8</f>
        <v>90-120</v>
      </c>
      <c r="J474" s="260" t="str">
        <f>'01.04.2020_S'!K8</f>
        <v>N352</v>
      </c>
      <c r="K474" s="261">
        <f>'01.04.2020_S'!P8</f>
        <v>88.965689540306471</v>
      </c>
      <c r="L474" s="261"/>
      <c r="M474" s="261">
        <f>'01.04.2020_S'!T8</f>
        <v>3.6969671440606575</v>
      </c>
      <c r="N474" s="261">
        <f>'01.04.2020_S'!V8</f>
        <v>0.66017270429654595</v>
      </c>
      <c r="O474" s="261">
        <f>'01.04.2020_S'!W8</f>
        <v>4.3571398483572032</v>
      </c>
    </row>
    <row r="475" spans="1:15" x14ac:dyDescent="0.35">
      <c r="A475" s="258">
        <f t="shared" si="4"/>
        <v>474</v>
      </c>
      <c r="B475" s="259">
        <f>'01.04.2020_S'!B9</f>
        <v>43924</v>
      </c>
      <c r="C475" s="260">
        <f>'01.04.2020_S'!C9</f>
        <v>2019</v>
      </c>
      <c r="D475" s="259" t="str">
        <f>'01.04.2020_S'!D9</f>
        <v>S</v>
      </c>
      <c r="E475" s="259" t="str">
        <f>'01.04.2020_S'!E9</f>
        <v>A</v>
      </c>
      <c r="F475" s="259" t="str">
        <f>'01.04.2020_S'!F9</f>
        <v>W100</v>
      </c>
      <c r="G475" s="259" t="str">
        <f>'01.04.2020_S'!G9</f>
        <v>5</v>
      </c>
      <c r="H475" s="259"/>
      <c r="I475" s="259" t="str">
        <f>'01.04.2020_S'!I9</f>
        <v>90-120</v>
      </c>
      <c r="J475" s="260" t="str">
        <f>'01.04.2020_S'!K9</f>
        <v>N354</v>
      </c>
      <c r="K475" s="261">
        <f>'01.04.2020_S'!P9</f>
        <v>88.941268905912395</v>
      </c>
      <c r="L475" s="261"/>
      <c r="M475" s="261">
        <f>'01.04.2020_S'!T9</f>
        <v>8.5854047040636043</v>
      </c>
      <c r="N475" s="261">
        <f>'01.04.2020_S'!V9</f>
        <v>3.434161881625442</v>
      </c>
      <c r="O475" s="261">
        <f>'01.04.2020_S'!W9</f>
        <v>12.019566585689047</v>
      </c>
    </row>
    <row r="476" spans="1:15" x14ac:dyDescent="0.35">
      <c r="A476" s="258">
        <f t="shared" si="4"/>
        <v>475</v>
      </c>
      <c r="B476" s="259">
        <f>'01.04.2020_S'!B10</f>
        <v>43924</v>
      </c>
      <c r="C476" s="260">
        <f>'01.04.2020_S'!C10</f>
        <v>2019</v>
      </c>
      <c r="D476" s="259" t="str">
        <f>'01.04.2020_S'!D10</f>
        <v>S</v>
      </c>
      <c r="E476" s="259" t="str">
        <f>'01.04.2020_S'!E10</f>
        <v>A</v>
      </c>
      <c r="F476" s="259" t="str">
        <f>'01.04.2020_S'!F10</f>
        <v>R25/W75</v>
      </c>
      <c r="G476" s="259" t="str">
        <f>'01.04.2020_S'!G10</f>
        <v>4</v>
      </c>
      <c r="H476" s="259"/>
      <c r="I476" s="259" t="str">
        <f>'01.04.2020_S'!I10</f>
        <v>0-30</v>
      </c>
      <c r="J476" s="260" t="str">
        <f>'01.04.2020_S'!K10</f>
        <v>N361</v>
      </c>
      <c r="K476" s="261">
        <f>'01.04.2020_S'!P10</f>
        <v>91.835767115494022</v>
      </c>
      <c r="L476" s="261"/>
      <c r="M476" s="261">
        <f>'01.04.2020_S'!T10</f>
        <v>2.6565379452762001</v>
      </c>
      <c r="N476" s="261">
        <f>'01.04.2020_S'!V10</f>
        <v>1.5180216830149715</v>
      </c>
      <c r="O476" s="261">
        <f>'01.04.2020_S'!W10</f>
        <v>4.1745596282911714</v>
      </c>
    </row>
    <row r="477" spans="1:15" x14ac:dyDescent="0.35">
      <c r="A477" s="258">
        <f t="shared" si="4"/>
        <v>476</v>
      </c>
      <c r="B477" s="259">
        <f>'01.04.2020_S'!B11</f>
        <v>43924</v>
      </c>
      <c r="C477" s="260">
        <f>'01.04.2020_S'!C11</f>
        <v>2019</v>
      </c>
      <c r="D477" s="259" t="str">
        <f>'01.04.2020_S'!D11</f>
        <v>S</v>
      </c>
      <c r="E477" s="259" t="str">
        <f>'01.04.2020_S'!E11</f>
        <v>A</v>
      </c>
      <c r="F477" s="259" t="str">
        <f>'01.04.2020_S'!F11</f>
        <v>R25/W75</v>
      </c>
      <c r="G477" s="259" t="str">
        <f>'01.04.2020_S'!G11</f>
        <v>4</v>
      </c>
      <c r="H477" s="259"/>
      <c r="I477" s="259" t="str">
        <f>'01.04.2020_S'!I11</f>
        <v>60-90</v>
      </c>
      <c r="J477" s="260" t="str">
        <f>'01.04.2020_S'!K11</f>
        <v>N367</v>
      </c>
      <c r="K477" s="261">
        <f>'01.04.2020_S'!P11</f>
        <v>86.468085106382986</v>
      </c>
      <c r="L477" s="261"/>
      <c r="M477" s="261">
        <f>'01.04.2020_S'!T11</f>
        <v>0.5485925196850393</v>
      </c>
      <c r="N477" s="261">
        <f>'01.04.2020_S'!V11</f>
        <v>0.82288877952755901</v>
      </c>
      <c r="O477" s="261">
        <f>'01.04.2020_S'!W11</f>
        <v>1.3714812992125984</v>
      </c>
    </row>
    <row r="478" spans="1:15" x14ac:dyDescent="0.35">
      <c r="A478" s="258">
        <f t="shared" si="4"/>
        <v>477</v>
      </c>
      <c r="B478" s="259">
        <f>'01.04.2020_S'!B12</f>
        <v>43924</v>
      </c>
      <c r="C478" s="260">
        <f>'01.04.2020_S'!C12</f>
        <v>2019</v>
      </c>
      <c r="D478" s="259" t="str">
        <f>'01.04.2020_S'!D12</f>
        <v>S</v>
      </c>
      <c r="E478" s="259" t="str">
        <f>'01.04.2020_S'!E12</f>
        <v>A</v>
      </c>
      <c r="F478" s="259" t="str">
        <f>'01.04.2020_S'!F12</f>
        <v>R50/W50</v>
      </c>
      <c r="G478" s="259" t="str">
        <f>'01.04.2020_S'!G12</f>
        <v>3</v>
      </c>
      <c r="H478" s="259"/>
      <c r="I478" s="259" t="str">
        <f>'01.04.2020_S'!I12</f>
        <v>0-30</v>
      </c>
      <c r="J478" s="260" t="str">
        <f>'01.04.2020_S'!K12</f>
        <v>N379</v>
      </c>
      <c r="K478" s="261">
        <f>'01.04.2020_S'!P12</f>
        <v>92.627144146855244</v>
      </c>
      <c r="L478" s="261"/>
      <c r="M478" s="261">
        <f>'01.04.2020_S'!T12</f>
        <v>3.1259137426900589</v>
      </c>
      <c r="N478" s="261">
        <f>'01.04.2020_S'!V12</f>
        <v>1.1253289473684212</v>
      </c>
      <c r="O478" s="261">
        <f>'01.04.2020_S'!W12</f>
        <v>4.2512426900584801</v>
      </c>
    </row>
    <row r="479" spans="1:15" x14ac:dyDescent="0.35">
      <c r="A479" s="258">
        <f t="shared" si="4"/>
        <v>478</v>
      </c>
      <c r="B479" s="259">
        <f>'01.04.2020_S'!B13</f>
        <v>43924</v>
      </c>
      <c r="C479" s="260">
        <f>'01.04.2020_S'!C13</f>
        <v>2019</v>
      </c>
      <c r="D479" s="259" t="str">
        <f>'01.04.2020_S'!D13</f>
        <v>S</v>
      </c>
      <c r="E479" s="259" t="str">
        <f>'01.04.2020_S'!E13</f>
        <v>A</v>
      </c>
      <c r="F479" s="259" t="str">
        <f>'01.04.2020_S'!F13</f>
        <v>S100</v>
      </c>
      <c r="G479" s="259" t="str">
        <f>'01.04.2020_S'!G13</f>
        <v>9</v>
      </c>
      <c r="H479" s="259"/>
      <c r="I479" s="259" t="str">
        <f>'01.04.2020_S'!I13</f>
        <v>0-30</v>
      </c>
      <c r="J479" s="260" t="str">
        <f>'01.04.2020_S'!K13</f>
        <v>N381</v>
      </c>
      <c r="K479" s="261">
        <f>'01.04.2020_S'!P13</f>
        <v>90.47198508487881</v>
      </c>
      <c r="L479" s="261"/>
      <c r="M479" s="261">
        <f>'01.04.2020_S'!T13</f>
        <v>5.9380037960954439</v>
      </c>
      <c r="N479" s="261">
        <f>'01.04.2020_S'!V13</f>
        <v>2.0653926247288505</v>
      </c>
      <c r="O479" s="261">
        <f>'01.04.2020_S'!W13</f>
        <v>8.0033964208242949</v>
      </c>
    </row>
    <row r="480" spans="1:15" x14ac:dyDescent="0.35">
      <c r="A480" s="258">
        <f t="shared" si="4"/>
        <v>479</v>
      </c>
      <c r="B480" s="259">
        <f>'01.04.2020_S'!B14</f>
        <v>43924</v>
      </c>
      <c r="C480" s="260">
        <f>'01.04.2020_S'!C14</f>
        <v>2019</v>
      </c>
      <c r="D480" s="259" t="str">
        <f>'01.04.2020_S'!D14</f>
        <v>S</v>
      </c>
      <c r="E480" s="259" t="str">
        <f>'01.04.2020_S'!E14</f>
        <v>A</v>
      </c>
      <c r="F480" s="259" t="str">
        <f>'01.04.2020_S'!F14</f>
        <v>R75/S25</v>
      </c>
      <c r="G480" s="259" t="str">
        <f>'01.04.2020_S'!G14</f>
        <v>6</v>
      </c>
      <c r="H480" s="259"/>
      <c r="I480" s="259" t="str">
        <f>'01.04.2020_S'!I14</f>
        <v>90-120</v>
      </c>
      <c r="J480" s="260" t="str">
        <f>'01.04.2020_S'!K14</f>
        <v>N391</v>
      </c>
      <c r="K480" s="261">
        <f>'01.04.2020_S'!P14</f>
        <v>86.597740762014169</v>
      </c>
      <c r="L480" s="261"/>
      <c r="M480" s="261">
        <f>'01.04.2020_S'!T14</f>
        <v>4.5168886800795924</v>
      </c>
      <c r="N480" s="261">
        <f>'01.04.2020_S'!V14</f>
        <v>0.54750165819146579</v>
      </c>
      <c r="O480" s="261">
        <f>'01.04.2020_S'!W14</f>
        <v>5.0643903382710587</v>
      </c>
    </row>
    <row r="481" spans="1:15" x14ac:dyDescent="0.35">
      <c r="A481" s="258">
        <f t="shared" si="4"/>
        <v>480</v>
      </c>
      <c r="B481" s="259">
        <f>'01.04.2020_S'!B15</f>
        <v>43924</v>
      </c>
      <c r="C481" s="260">
        <f>'01.04.2020_S'!C15</f>
        <v>2019</v>
      </c>
      <c r="D481" s="259" t="str">
        <f>'01.04.2020_S'!D15</f>
        <v>S</v>
      </c>
      <c r="E481" s="259" t="str">
        <f>'01.04.2020_S'!E15</f>
        <v>A</v>
      </c>
      <c r="F481" s="259" t="str">
        <f>'01.04.2020_S'!F15</f>
        <v>S100</v>
      </c>
      <c r="G481" s="259" t="str">
        <f>'01.04.2020_S'!G15</f>
        <v>9</v>
      </c>
      <c r="H481" s="259"/>
      <c r="I481" s="259" t="str">
        <f>'01.04.2020_S'!I15</f>
        <v>30-60</v>
      </c>
      <c r="J481" s="260" t="str">
        <f>'01.04.2020_S'!K15</f>
        <v>N393</v>
      </c>
      <c r="K481" s="261">
        <f>'01.04.2020_S'!P15</f>
        <v>88.096585549896247</v>
      </c>
      <c r="L481" s="261"/>
      <c r="M481" s="261">
        <f>'01.04.2020_S'!T15</f>
        <v>2.0067157387580297</v>
      </c>
      <c r="N481" s="261">
        <f>'01.04.2020_S'!V15</f>
        <v>0.80268629550321191</v>
      </c>
      <c r="O481" s="261">
        <f>'01.04.2020_S'!W15</f>
        <v>2.8094020342612414</v>
      </c>
    </row>
    <row r="482" spans="1:15" x14ac:dyDescent="0.35">
      <c r="A482" s="258">
        <f t="shared" si="4"/>
        <v>481</v>
      </c>
      <c r="B482" s="259">
        <f>'01.04.2020_S'!B16</f>
        <v>43924</v>
      </c>
      <c r="C482" s="260">
        <f>'01.04.2020_S'!C16</f>
        <v>2019</v>
      </c>
      <c r="D482" s="259" t="str">
        <f>'01.04.2020_S'!D16</f>
        <v>S</v>
      </c>
      <c r="E482" s="259" t="str">
        <f>'01.04.2020_S'!E16</f>
        <v>A</v>
      </c>
      <c r="F482" s="259" t="str">
        <f>'01.04.2020_S'!F16</f>
        <v>R25/S75</v>
      </c>
      <c r="G482" s="259" t="str">
        <f>'01.04.2020_S'!G16</f>
        <v>8</v>
      </c>
      <c r="H482" s="259"/>
      <c r="I482" s="259" t="str">
        <f>'01.04.2020_S'!I16</f>
        <v>60-90</v>
      </c>
      <c r="J482" s="260" t="str">
        <f>'01.04.2020_S'!K16</f>
        <v>N399</v>
      </c>
      <c r="K482" s="261">
        <f>'01.04.2020_S'!P16</f>
        <v>86.829471926528896</v>
      </c>
      <c r="L482" s="261"/>
      <c r="M482" s="261">
        <f>'01.04.2020_S'!T16</f>
        <v>0.8183401442307694</v>
      </c>
      <c r="N482" s="261">
        <f>'01.04.2020_S'!V16</f>
        <v>0.54556009615384626</v>
      </c>
      <c r="O482" s="261">
        <f>'01.04.2020_S'!W16</f>
        <v>1.3639002403846157</v>
      </c>
    </row>
    <row r="483" spans="1:15" x14ac:dyDescent="0.35">
      <c r="A483" s="258">
        <f t="shared" si="4"/>
        <v>482</v>
      </c>
      <c r="B483" s="259">
        <f>'01.04.2020_S'!B17</f>
        <v>43924</v>
      </c>
      <c r="C483" s="260">
        <f>'01.04.2020_S'!C17</f>
        <v>2019</v>
      </c>
      <c r="D483" s="259" t="str">
        <f>'01.04.2020_S'!D17</f>
        <v>S</v>
      </c>
      <c r="E483" s="259" t="str">
        <f>'01.04.2020_S'!E17</f>
        <v>A</v>
      </c>
      <c r="F483" s="259" t="str">
        <f>'01.04.2020_S'!F17</f>
        <v>W100</v>
      </c>
      <c r="G483" s="259" t="str">
        <f>'01.04.2020_S'!G17</f>
        <v>5</v>
      </c>
      <c r="H483" s="259"/>
      <c r="I483" s="259" t="str">
        <f>'01.04.2020_S'!I17</f>
        <v>60-90</v>
      </c>
      <c r="J483" s="260" t="str">
        <f>'01.04.2020_S'!K17</f>
        <v>N400</v>
      </c>
      <c r="K483" s="261">
        <f>'01.04.2020_S'!P17</f>
        <v>85.9983766233766</v>
      </c>
      <c r="L483" s="261"/>
      <c r="M483" s="261">
        <f>'01.04.2020_S'!T17</f>
        <v>20.307019820670135</v>
      </c>
      <c r="N483" s="261">
        <f>'01.04.2020_S'!V17</f>
        <v>0.69071495988673937</v>
      </c>
      <c r="O483" s="261">
        <f>'01.04.2020_S'!W17</f>
        <v>20.997734780556875</v>
      </c>
    </row>
    <row r="484" spans="1:15" x14ac:dyDescent="0.35">
      <c r="A484" s="258">
        <f t="shared" si="4"/>
        <v>483</v>
      </c>
      <c r="B484" s="259">
        <f>'01.04.2020_S'!B18</f>
        <v>43924</v>
      </c>
      <c r="C484" s="260">
        <f>'01.04.2020_S'!C18</f>
        <v>2019</v>
      </c>
      <c r="D484" s="259" t="str">
        <f>'01.04.2020_S'!D18</f>
        <v>S</v>
      </c>
      <c r="E484" s="259" t="str">
        <f>'01.04.2020_S'!E18</f>
        <v>A</v>
      </c>
      <c r="F484" s="259" t="str">
        <f>'01.04.2020_S'!F18</f>
        <v>R25/S75</v>
      </c>
      <c r="G484" s="259" t="str">
        <f>'01.04.2020_S'!G18</f>
        <v>8</v>
      </c>
      <c r="H484" s="259"/>
      <c r="I484" s="259" t="str">
        <f>'01.04.2020_S'!I18</f>
        <v>0-30</v>
      </c>
      <c r="J484" s="260" t="str">
        <f>'01.04.2020_S'!K18</f>
        <v>N432</v>
      </c>
      <c r="K484" s="261">
        <f>'01.04.2020_S'!P18</f>
        <v>91.407236011779545</v>
      </c>
      <c r="L484" s="261"/>
      <c r="M484" s="261">
        <f>'01.04.2020_S'!T18</f>
        <v>1.7822816706938214</v>
      </c>
      <c r="N484" s="261">
        <f>'01.04.2020_S'!V18</f>
        <v>1.6549758370728342</v>
      </c>
      <c r="O484" s="261">
        <f>'01.04.2020_S'!W18</f>
        <v>3.4372575077666556</v>
      </c>
    </row>
    <row r="485" spans="1:15" x14ac:dyDescent="0.35">
      <c r="A485" s="258">
        <f t="shared" si="4"/>
        <v>484</v>
      </c>
      <c r="B485" s="259">
        <f>'01.04.2020_S'!B19</f>
        <v>43924</v>
      </c>
      <c r="C485" s="260">
        <f>'01.04.2020_S'!C19</f>
        <v>2019</v>
      </c>
      <c r="D485" s="259" t="str">
        <f>'01.04.2020_S'!D19</f>
        <v>S</v>
      </c>
      <c r="E485" s="259" t="str">
        <f>'01.04.2020_S'!E19</f>
        <v>A</v>
      </c>
      <c r="F485" s="259" t="str">
        <f>'01.04.2020_S'!F19</f>
        <v>W100</v>
      </c>
      <c r="G485" s="259" t="str">
        <f>'01.04.2020_S'!G19</f>
        <v>5</v>
      </c>
      <c r="H485" s="259"/>
      <c r="I485" s="259" t="str">
        <f>'01.04.2020_S'!I19</f>
        <v>0-30</v>
      </c>
      <c r="J485" s="260" t="str">
        <f>'01.04.2020_S'!K19</f>
        <v>N436</v>
      </c>
      <c r="K485" s="261">
        <f>'01.04.2020_S'!P19</f>
        <v>91.513056835637471</v>
      </c>
      <c r="L485" s="261"/>
      <c r="M485" s="261">
        <f>'01.04.2020_S'!T19</f>
        <v>3.6860910616869487</v>
      </c>
      <c r="N485" s="261">
        <f>'01.04.2020_S'!V19</f>
        <v>1.0168527066722619</v>
      </c>
      <c r="O485" s="261">
        <f>'01.04.2020_S'!W19</f>
        <v>4.7029437683592104</v>
      </c>
    </row>
    <row r="486" spans="1:15" x14ac:dyDescent="0.35">
      <c r="A486" s="258">
        <f t="shared" si="4"/>
        <v>485</v>
      </c>
      <c r="B486" s="259">
        <f>'01.04.2020_S'!B20</f>
        <v>43924</v>
      </c>
      <c r="C486" s="260">
        <f>'01.04.2020_S'!C20</f>
        <v>2019</v>
      </c>
      <c r="D486" s="259" t="str">
        <f>'01.04.2020_S'!D20</f>
        <v>S</v>
      </c>
      <c r="E486" s="259" t="str">
        <f>'01.04.2020_S'!E20</f>
        <v>A</v>
      </c>
      <c r="F486" s="259" t="str">
        <f>'01.04.2020_S'!F20</f>
        <v>R50/S50</v>
      </c>
      <c r="G486" s="259" t="str">
        <f>'01.04.2020_S'!G20</f>
        <v>7</v>
      </c>
      <c r="H486" s="259"/>
      <c r="I486" s="259" t="str">
        <f>'01.04.2020_S'!I20</f>
        <v>0-30</v>
      </c>
      <c r="J486" s="260" t="str">
        <f>'01.04.2020_S'!K20</f>
        <v>N439</v>
      </c>
      <c r="K486" s="261">
        <f>'01.04.2020_S'!P20</f>
        <v>92.273957264159748</v>
      </c>
      <c r="L486" s="261"/>
      <c r="M486" s="261">
        <f>'01.04.2020_S'!T20</f>
        <v>3.7706213975123872</v>
      </c>
      <c r="N486" s="261">
        <f>'01.04.2020_S'!V20</f>
        <v>3.1421844979269897</v>
      </c>
      <c r="O486" s="261">
        <f>'01.04.2020_S'!W20</f>
        <v>6.9128058954393765</v>
      </c>
    </row>
    <row r="487" spans="1:15" x14ac:dyDescent="0.35">
      <c r="A487" s="258">
        <f t="shared" si="4"/>
        <v>486</v>
      </c>
      <c r="B487" s="259">
        <f>'01.04.2020_S'!B21</f>
        <v>43924</v>
      </c>
      <c r="C487" s="260">
        <f>'01.04.2020_S'!C21</f>
        <v>2019</v>
      </c>
      <c r="D487" s="259" t="str">
        <f>'01.04.2020_S'!D21</f>
        <v>S</v>
      </c>
      <c r="E487" s="259" t="str">
        <f>'01.04.2020_S'!E21</f>
        <v>A</v>
      </c>
      <c r="F487" s="259" t="str">
        <f>'01.04.2020_S'!F21</f>
        <v>R25/S75</v>
      </c>
      <c r="G487" s="259" t="str">
        <f>'01.04.2020_S'!G21</f>
        <v>8</v>
      </c>
      <c r="H487" s="259"/>
      <c r="I487" s="259" t="str">
        <f>'01.04.2020_S'!I21</f>
        <v>90-120</v>
      </c>
      <c r="J487" s="260" t="str">
        <f>'01.04.2020_S'!K21</f>
        <v>N446</v>
      </c>
      <c r="K487" s="261">
        <f>'01.04.2020_S'!P21</f>
        <v>88.704976056631281</v>
      </c>
      <c r="L487" s="261"/>
      <c r="M487" s="261">
        <f>'01.04.2020_S'!T21</f>
        <v>3.4464264757657546</v>
      </c>
      <c r="N487" s="261">
        <f>'01.04.2020_S'!V21</f>
        <v>0.66277432226264521</v>
      </c>
      <c r="O487" s="261">
        <f>'01.04.2020_S'!W21</f>
        <v>4.1092007980284002</v>
      </c>
    </row>
    <row r="488" spans="1:15" x14ac:dyDescent="0.35">
      <c r="A488" s="258">
        <f t="shared" si="4"/>
        <v>487</v>
      </c>
      <c r="B488" s="259">
        <f>'01.04.2020_S'!B22</f>
        <v>43924</v>
      </c>
      <c r="C488" s="260">
        <f>'01.04.2020_S'!C22</f>
        <v>2019</v>
      </c>
      <c r="D488" s="259" t="str">
        <f>'01.04.2020_S'!D22</f>
        <v>S</v>
      </c>
      <c r="E488" s="259" t="str">
        <f>'01.04.2020_S'!E22</f>
        <v>A</v>
      </c>
      <c r="F488" s="259" t="str">
        <f>'01.04.2020_S'!F22</f>
        <v>W100</v>
      </c>
      <c r="G488" s="259" t="str">
        <f>'01.04.2020_S'!G22</f>
        <v>5</v>
      </c>
      <c r="H488" s="259"/>
      <c r="I488" s="259" t="str">
        <f>'01.04.2020_S'!I22</f>
        <v>30-60</v>
      </c>
      <c r="J488" s="260" t="str">
        <f>'01.04.2020_S'!K22</f>
        <v>N449</v>
      </c>
      <c r="K488" s="261">
        <f>'01.04.2020_S'!P22</f>
        <v>87.857009520253882</v>
      </c>
      <c r="L488" s="261"/>
      <c r="M488" s="261">
        <f>'01.04.2020_S'!T22</f>
        <v>4.6993997662806741</v>
      </c>
      <c r="N488" s="261">
        <f>'01.04.2020_S'!V22</f>
        <v>0.53707425900350569</v>
      </c>
      <c r="O488" s="261">
        <f>'01.04.2020_S'!W22</f>
        <v>5.2364740252841795</v>
      </c>
    </row>
    <row r="489" spans="1:15" x14ac:dyDescent="0.35">
      <c r="A489" s="258">
        <f t="shared" si="4"/>
        <v>488</v>
      </c>
      <c r="B489" s="259">
        <f>'01.04.2020_S'!B23</f>
        <v>43924</v>
      </c>
      <c r="C489" s="260">
        <f>'01.04.2020_S'!C23</f>
        <v>2019</v>
      </c>
      <c r="D489" s="259" t="str">
        <f>'01.04.2020_S'!D23</f>
        <v>S</v>
      </c>
      <c r="E489" s="259" t="str">
        <f>'01.04.2020_S'!E23</f>
        <v>A</v>
      </c>
      <c r="F489" s="259" t="str">
        <f>'01.04.2020_S'!F23</f>
        <v>R75/S25</v>
      </c>
      <c r="G489" s="259" t="str">
        <f>'01.04.2020_S'!G23</f>
        <v>6</v>
      </c>
      <c r="H489" s="259"/>
      <c r="I489" s="259" t="str">
        <f>'01.04.2020_S'!I23</f>
        <v>30-60</v>
      </c>
      <c r="J489" s="260" t="str">
        <f>'01.04.2020_S'!K23</f>
        <v>N459</v>
      </c>
      <c r="K489" s="261">
        <f>'01.04.2020_S'!P23</f>
        <v>88.835428122545167</v>
      </c>
      <c r="L489" s="261"/>
      <c r="M489" s="261">
        <f>'01.04.2020_S'!T23</f>
        <v>2.7781767436719353</v>
      </c>
      <c r="N489" s="261">
        <f>'01.04.2020_S'!V23</f>
        <v>2.2490002210677575</v>
      </c>
      <c r="O489" s="261">
        <f>'01.04.2020_S'!W23</f>
        <v>5.0271769647396933</v>
      </c>
    </row>
    <row r="490" spans="1:15" x14ac:dyDescent="0.35">
      <c r="A490" s="258">
        <f t="shared" si="4"/>
        <v>489</v>
      </c>
      <c r="B490" s="259">
        <f>'01.04.2020_S'!B24</f>
        <v>43924</v>
      </c>
      <c r="C490" s="260">
        <f>'01.04.2020_S'!C24</f>
        <v>2019</v>
      </c>
      <c r="D490" s="259" t="str">
        <f>'01.04.2020_S'!D24</f>
        <v>S</v>
      </c>
      <c r="E490" s="259" t="str">
        <f>'01.04.2020_S'!E24</f>
        <v>A</v>
      </c>
      <c r="F490" s="259" t="str">
        <f>'01.04.2020_S'!F24</f>
        <v>R100</v>
      </c>
      <c r="G490" s="259" t="str">
        <f>'01.04.2020_S'!G24</f>
        <v>1</v>
      </c>
      <c r="H490" s="259"/>
      <c r="I490" s="259" t="str">
        <f>'01.04.2020_S'!I24</f>
        <v>30-60</v>
      </c>
      <c r="J490" s="260" t="str">
        <f>'01.04.2020_S'!K24</f>
        <v>N473</v>
      </c>
      <c r="K490" s="261">
        <f>'01.04.2020_S'!P24</f>
        <v>88.574782353516582</v>
      </c>
      <c r="L490" s="261"/>
      <c r="M490" s="261">
        <f>'01.04.2020_S'!T24</f>
        <v>6.7736082274986193</v>
      </c>
      <c r="N490" s="261">
        <f>'01.04.2020_S'!V24</f>
        <v>3.187580342352291</v>
      </c>
      <c r="O490" s="261">
        <f>'01.04.2020_S'!W24</f>
        <v>9.9611885698509113</v>
      </c>
    </row>
    <row r="491" spans="1:15" x14ac:dyDescent="0.35">
      <c r="A491" s="258">
        <f t="shared" si="4"/>
        <v>490</v>
      </c>
      <c r="B491" s="259">
        <f>'01.04.2020_S'!B25</f>
        <v>43924</v>
      </c>
      <c r="C491" s="260">
        <f>'01.04.2020_S'!C25</f>
        <v>2019</v>
      </c>
      <c r="D491" s="259" t="str">
        <f>'01.04.2020_S'!D25</f>
        <v>S</v>
      </c>
      <c r="E491" s="259" t="str">
        <f>'01.04.2020_S'!E25</f>
        <v>A</v>
      </c>
      <c r="F491" s="259" t="str">
        <f>'01.04.2020_S'!F25</f>
        <v>R75/W25</v>
      </c>
      <c r="G491" s="259" t="str">
        <f>'01.04.2020_S'!G25</f>
        <v>2</v>
      </c>
      <c r="H491" s="259"/>
      <c r="I491" s="259" t="str">
        <f>'01.04.2020_S'!I25</f>
        <v>90-120</v>
      </c>
      <c r="J491" s="260" t="str">
        <f>'01.04.2020_S'!K25</f>
        <v>N476</v>
      </c>
      <c r="K491" s="261">
        <f>'01.04.2020_S'!P25</f>
        <v>88.192793991824317</v>
      </c>
      <c r="L491" s="261"/>
      <c r="M491" s="261">
        <f>'01.04.2020_S'!T25</f>
        <v>9.0838493047321336</v>
      </c>
      <c r="N491" s="261">
        <f>'01.04.2020_S'!V25</f>
        <v>1.6030322302468469</v>
      </c>
      <c r="O491" s="261">
        <f>'01.04.2020_S'!W25</f>
        <v>10.68688153497898</v>
      </c>
    </row>
    <row r="492" spans="1:15" x14ac:dyDescent="0.35">
      <c r="A492" s="258">
        <f t="shared" si="4"/>
        <v>491</v>
      </c>
      <c r="B492" s="259">
        <f>'01.04.2020_S'!B26</f>
        <v>43924</v>
      </c>
      <c r="C492" s="260">
        <f>'01.04.2020_S'!C26</f>
        <v>2019</v>
      </c>
      <c r="D492" s="259" t="str">
        <f>'01.04.2020_S'!D26</f>
        <v>S</v>
      </c>
      <c r="E492" s="259" t="str">
        <f>'01.04.2020_S'!E26</f>
        <v>A</v>
      </c>
      <c r="F492" s="259" t="str">
        <f>'01.04.2020_S'!F26</f>
        <v>R75/S25</v>
      </c>
      <c r="G492" s="259" t="str">
        <f>'01.04.2020_S'!G26</f>
        <v>6</v>
      </c>
      <c r="H492" s="259"/>
      <c r="I492" s="259" t="str">
        <f>'01.04.2020_S'!I26</f>
        <v>0-30</v>
      </c>
      <c r="J492" s="260" t="str">
        <f>'01.04.2020_S'!K26</f>
        <v>N533</v>
      </c>
      <c r="K492" s="261">
        <f>'01.04.2020_S'!P26</f>
        <v>92.143957428931515</v>
      </c>
      <c r="L492" s="261"/>
      <c r="M492" s="261">
        <f>'01.04.2020_S'!T26</f>
        <v>3.5259893617021287</v>
      </c>
      <c r="N492" s="261">
        <f>'01.04.2020_S'!V26</f>
        <v>3.7778457446808518</v>
      </c>
      <c r="O492" s="261">
        <f>'01.04.2020_S'!W26</f>
        <v>7.3038351063829801</v>
      </c>
    </row>
    <row r="493" spans="1:15" x14ac:dyDescent="0.35">
      <c r="A493" s="258">
        <f t="shared" si="4"/>
        <v>492</v>
      </c>
      <c r="B493" s="259">
        <f>'01.04.2020_S'!B27</f>
        <v>43924</v>
      </c>
      <c r="C493" s="260">
        <f>'01.04.2020_S'!C27</f>
        <v>2019</v>
      </c>
      <c r="D493" s="259" t="str">
        <f>'01.04.2020_S'!D27</f>
        <v>S</v>
      </c>
      <c r="E493" s="259" t="str">
        <f>'01.04.2020_S'!E27</f>
        <v>A</v>
      </c>
      <c r="F493" s="259" t="str">
        <f>'01.04.2020_S'!F27</f>
        <v>R50/W50</v>
      </c>
      <c r="G493" s="259" t="str">
        <f>'01.04.2020_S'!G27</f>
        <v>3</v>
      </c>
      <c r="H493" s="259"/>
      <c r="I493" s="259" t="str">
        <f>'01.04.2020_S'!I27</f>
        <v>60-90</v>
      </c>
      <c r="J493" s="260" t="str">
        <f>'01.04.2020_S'!K27</f>
        <v>N580</v>
      </c>
      <c r="K493" s="261">
        <f>'01.04.2020_S'!P27</f>
        <v>86.244714587737832</v>
      </c>
      <c r="L493" s="261"/>
      <c r="M493" s="261">
        <f>'01.04.2020_S'!T27</f>
        <v>12.661029569480622</v>
      </c>
      <c r="N493" s="261">
        <f>'01.04.2020_S'!V27</f>
        <v>2.3395380726214192</v>
      </c>
      <c r="O493" s="261">
        <f>'01.04.2020_S'!W27</f>
        <v>15.000567642102041</v>
      </c>
    </row>
    <row r="494" spans="1:15" x14ac:dyDescent="0.35">
      <c r="A494" s="258">
        <f t="shared" si="4"/>
        <v>493</v>
      </c>
      <c r="B494" s="259">
        <f>'01.04.2020_S'!B28</f>
        <v>43924</v>
      </c>
      <c r="C494" s="260">
        <f>'01.04.2020_S'!C28</f>
        <v>2019</v>
      </c>
      <c r="D494" s="259" t="str">
        <f>'01.04.2020_S'!D28</f>
        <v>S</v>
      </c>
      <c r="E494" s="259" t="str">
        <f>'01.04.2020_S'!E28</f>
        <v>A</v>
      </c>
      <c r="F494" s="259" t="str">
        <f>'01.04.2020_S'!F28</f>
        <v>R50/W50</v>
      </c>
      <c r="G494" s="259" t="str">
        <f>'01.04.2020_S'!G28</f>
        <v>3</v>
      </c>
      <c r="H494" s="259"/>
      <c r="I494" s="259" t="str">
        <f>'01.04.2020_S'!I28</f>
        <v>30-60</v>
      </c>
      <c r="J494" s="260" t="str">
        <f>'01.04.2020_S'!K28</f>
        <v>N581</v>
      </c>
      <c r="K494" s="261">
        <f>'01.04.2020_S'!P28</f>
        <v>89.101338432122361</v>
      </c>
      <c r="L494" s="261"/>
      <c r="M494" s="261">
        <f>'01.04.2020_S'!T28</f>
        <v>2.5035354077253222</v>
      </c>
      <c r="N494" s="261">
        <f>'01.04.2020_S'!V28</f>
        <v>1.4494152360515025</v>
      </c>
      <c r="O494" s="261">
        <f>'01.04.2020_S'!W28</f>
        <v>3.9529506437768247</v>
      </c>
    </row>
    <row r="495" spans="1:15" x14ac:dyDescent="0.35">
      <c r="A495" s="258">
        <f t="shared" si="4"/>
        <v>494</v>
      </c>
      <c r="B495" s="259">
        <f>'01.04.2020_S'!B29</f>
        <v>43924</v>
      </c>
      <c r="C495" s="260">
        <f>'01.04.2020_S'!C29</f>
        <v>2019</v>
      </c>
      <c r="D495" s="259" t="str">
        <f>'01.04.2020_S'!D29</f>
        <v>S</v>
      </c>
      <c r="E495" s="259" t="str">
        <f>'01.04.2020_S'!E29</f>
        <v>A</v>
      </c>
      <c r="F495" s="259" t="str">
        <f>'01.04.2020_S'!F29</f>
        <v>R100</v>
      </c>
      <c r="G495" s="259" t="str">
        <f>'01.04.2020_S'!G29</f>
        <v>1</v>
      </c>
      <c r="H495" s="259"/>
      <c r="I495" s="259" t="str">
        <f>'01.04.2020_S'!I29</f>
        <v>0-30</v>
      </c>
      <c r="J495" s="260" t="str">
        <f>'01.04.2020_S'!K29</f>
        <v>N608</v>
      </c>
      <c r="K495" s="261">
        <f>'01.04.2020_S'!P29</f>
        <v>89.941103533787953</v>
      </c>
      <c r="L495" s="261"/>
      <c r="M495" s="261">
        <f>'01.04.2020_S'!T29</f>
        <v>4.2937816646562128</v>
      </c>
      <c r="N495" s="261">
        <f>'01.04.2020_S'!V29</f>
        <v>3.6432086851628487</v>
      </c>
      <c r="O495" s="261">
        <f>'01.04.2020_S'!W29</f>
        <v>7.9369903498190615</v>
      </c>
    </row>
    <row r="496" spans="1:15" x14ac:dyDescent="0.35">
      <c r="A496" s="258">
        <f t="shared" si="4"/>
        <v>495</v>
      </c>
      <c r="B496" s="259">
        <f>'01.04.2020_S'!B30</f>
        <v>43924</v>
      </c>
      <c r="C496" s="260">
        <f>'01.04.2020_S'!C30</f>
        <v>2019</v>
      </c>
      <c r="D496" s="259" t="str">
        <f>'01.04.2020_S'!D30</f>
        <v>S</v>
      </c>
      <c r="E496" s="259" t="str">
        <f>'01.04.2020_S'!E30</f>
        <v>A</v>
      </c>
      <c r="F496" s="259" t="str">
        <f>'01.04.2020_S'!F30</f>
        <v>R75/W25</v>
      </c>
      <c r="G496" s="259" t="str">
        <f>'01.04.2020_S'!G30</f>
        <v>2</v>
      </c>
      <c r="H496" s="259"/>
      <c r="I496" s="259" t="str">
        <f>'01.04.2020_S'!I30</f>
        <v>0-30</v>
      </c>
      <c r="J496" s="260" t="str">
        <f>'01.04.2020_S'!K30</f>
        <v>N609</v>
      </c>
      <c r="K496" s="261">
        <f>'01.04.2020_S'!P30</f>
        <v>91.053156975293234</v>
      </c>
      <c r="L496" s="261"/>
      <c r="M496" s="261">
        <f>'01.04.2020_S'!T30</f>
        <v>1.6636864464848571</v>
      </c>
      <c r="N496" s="261">
        <f>'01.04.2020_S'!V30</f>
        <v>2.9434452514732086</v>
      </c>
      <c r="O496" s="261">
        <f>'01.04.2020_S'!W30</f>
        <v>4.6071316979580654</v>
      </c>
    </row>
    <row r="497" spans="1:15" x14ac:dyDescent="0.35">
      <c r="A497" s="258">
        <f t="shared" si="4"/>
        <v>496</v>
      </c>
      <c r="B497" s="259">
        <f>'01.04.2020_S'!B31</f>
        <v>43924</v>
      </c>
      <c r="C497" s="260">
        <f>'01.04.2020_S'!C31</f>
        <v>2019</v>
      </c>
      <c r="D497" s="259" t="str">
        <f>'01.04.2020_S'!D31</f>
        <v>S</v>
      </c>
      <c r="E497" s="259" t="str">
        <f>'01.04.2020_S'!E31</f>
        <v>A</v>
      </c>
      <c r="F497" s="259" t="str">
        <f>'01.04.2020_S'!F31</f>
        <v>R100</v>
      </c>
      <c r="G497" s="259" t="str">
        <f>'01.04.2020_S'!G31</f>
        <v>1</v>
      </c>
      <c r="H497" s="259"/>
      <c r="I497" s="259" t="str">
        <f>'01.04.2020_S'!I31</f>
        <v>90-120</v>
      </c>
      <c r="J497" s="260" t="str">
        <f>'01.04.2020_S'!K31</f>
        <v>N612</v>
      </c>
      <c r="K497" s="261">
        <f>'01.04.2020_S'!P31</f>
        <v>86.237785016286651</v>
      </c>
      <c r="L497" s="261"/>
      <c r="M497" s="261">
        <f>'01.04.2020_S'!T31</f>
        <v>13.075283286118978</v>
      </c>
      <c r="N497" s="261">
        <f>'01.04.2020_S'!V31</f>
        <v>1.3763456090651558</v>
      </c>
      <c r="O497" s="261">
        <f>'01.04.2020_S'!W31</f>
        <v>14.451628895184134</v>
      </c>
    </row>
    <row r="498" spans="1:15" x14ac:dyDescent="0.35">
      <c r="A498" s="258">
        <f t="shared" si="4"/>
        <v>497</v>
      </c>
      <c r="B498" s="259">
        <f>'01.04.2020_S'!B32</f>
        <v>43924</v>
      </c>
      <c r="C498" s="260">
        <f>'01.04.2020_S'!C32</f>
        <v>2019</v>
      </c>
      <c r="D498" s="259" t="str">
        <f>'01.04.2020_S'!D32</f>
        <v>S</v>
      </c>
      <c r="E498" s="259" t="str">
        <f>'01.04.2020_S'!E32</f>
        <v>A</v>
      </c>
      <c r="F498" s="259" t="str">
        <f>'01.04.2020_S'!F32</f>
        <v>R100</v>
      </c>
      <c r="G498" s="259" t="str">
        <f>'01.04.2020_S'!G32</f>
        <v>1</v>
      </c>
      <c r="H498" s="259"/>
      <c r="I498" s="259" t="str">
        <f>'01.04.2020_S'!I32</f>
        <v>60-90</v>
      </c>
      <c r="J498" s="260" t="str">
        <f>'01.04.2020_S'!K32</f>
        <v>N620</v>
      </c>
      <c r="K498" s="261">
        <f>'01.04.2020_S'!P32</f>
        <v>85.734355044699868</v>
      </c>
      <c r="L498" s="261"/>
      <c r="M498" s="261">
        <f>'01.04.2020_S'!T32</f>
        <v>26.90915537017726</v>
      </c>
      <c r="N498" s="261">
        <f>'01.04.2020_S'!V32</f>
        <v>1.2483628779979143</v>
      </c>
      <c r="O498" s="261">
        <f>'01.04.2020_S'!W32</f>
        <v>28.157518248175172</v>
      </c>
    </row>
    <row r="499" spans="1:15" x14ac:dyDescent="0.35">
      <c r="A499" s="258">
        <f t="shared" ref="A499:A562" si="5">A498+1</f>
        <v>498</v>
      </c>
      <c r="B499" s="259">
        <f>'01.04.2020_S'!B33</f>
        <v>43924</v>
      </c>
      <c r="C499" s="260">
        <f>'01.04.2020_S'!C33</f>
        <v>2019</v>
      </c>
      <c r="D499" s="259" t="str">
        <f>'01.04.2020_S'!D33</f>
        <v>S</v>
      </c>
      <c r="E499" s="259" t="str">
        <f>'01.04.2020_S'!E33</f>
        <v>A</v>
      </c>
      <c r="F499" s="259" t="str">
        <f>'01.04.2020_S'!F33</f>
        <v>S100</v>
      </c>
      <c r="G499" s="259" t="str">
        <f>'01.04.2020_S'!G33</f>
        <v>9</v>
      </c>
      <c r="H499" s="259"/>
      <c r="I499" s="259" t="str">
        <f>'01.04.2020_S'!I33</f>
        <v>60-90</v>
      </c>
      <c r="J499" s="260" t="str">
        <f>'01.04.2020_S'!K33</f>
        <v>N628</v>
      </c>
      <c r="K499" s="261">
        <f>'01.04.2020_S'!P33</f>
        <v>85.083885520936136</v>
      </c>
      <c r="L499" s="261"/>
      <c r="M499" s="261">
        <f>'01.04.2020_S'!T33</f>
        <v>5.3242344656172333</v>
      </c>
      <c r="N499" s="261">
        <f>'01.04.2020_S'!V33</f>
        <v>0.70055716652858335</v>
      </c>
      <c r="O499" s="261">
        <f>'01.04.2020_S'!W33</f>
        <v>6.024791632145817</v>
      </c>
    </row>
    <row r="500" spans="1:15" x14ac:dyDescent="0.35">
      <c r="A500" s="258">
        <f t="shared" si="5"/>
        <v>499</v>
      </c>
      <c r="B500" s="259">
        <f>'01.04.2020_S'!B34</f>
        <v>43924</v>
      </c>
      <c r="C500" s="260">
        <f>'01.04.2020_S'!C34</f>
        <v>2019</v>
      </c>
      <c r="D500" s="259" t="str">
        <f>'01.04.2020_S'!D34</f>
        <v>S</v>
      </c>
      <c r="E500" s="259" t="str">
        <f>'01.04.2020_S'!E34</f>
        <v>A</v>
      </c>
      <c r="F500" s="259" t="str">
        <f>'01.04.2020_S'!F34</f>
        <v>R75/S25</v>
      </c>
      <c r="G500" s="259" t="str">
        <f>'01.04.2020_S'!G34</f>
        <v>6</v>
      </c>
      <c r="H500" s="259"/>
      <c r="I500" s="259" t="str">
        <f>'01.04.2020_S'!I34</f>
        <v>60-90</v>
      </c>
      <c r="J500" s="260" t="str">
        <f>'01.04.2020_S'!K34</f>
        <v>N633</v>
      </c>
      <c r="K500" s="261">
        <f>'01.04.2020_S'!P34</f>
        <v>85.354638464191268</v>
      </c>
      <c r="L500" s="261"/>
      <c r="M500" s="261">
        <f>'01.04.2020_S'!T34</f>
        <v>6.4181151515151527</v>
      </c>
      <c r="N500" s="261">
        <f>'01.04.2020_S'!V34</f>
        <v>4.0462030303030296</v>
      </c>
      <c r="O500" s="261">
        <f>'01.04.2020_S'!W34</f>
        <v>10.464318181818182</v>
      </c>
    </row>
    <row r="501" spans="1:15" x14ac:dyDescent="0.35">
      <c r="A501" s="258">
        <f t="shared" si="5"/>
        <v>500</v>
      </c>
      <c r="B501" s="259">
        <f>'01.04.2020_S'!B35</f>
        <v>43924</v>
      </c>
      <c r="C501" s="260">
        <f>'01.04.2020_S'!C35</f>
        <v>2019</v>
      </c>
      <c r="D501" s="259" t="str">
        <f>'01.04.2020_S'!D35</f>
        <v>S</v>
      </c>
      <c r="E501" s="259" t="str">
        <f>'01.04.2020_S'!E35</f>
        <v>A</v>
      </c>
      <c r="F501" s="259" t="str">
        <f>'01.04.2020_S'!F35</f>
        <v>R75/W25</v>
      </c>
      <c r="G501" s="259" t="str">
        <f>'01.04.2020_S'!G35</f>
        <v>2</v>
      </c>
      <c r="H501" s="259"/>
      <c r="I501" s="259" t="str">
        <f>'01.04.2020_S'!I35</f>
        <v>30-60</v>
      </c>
      <c r="J501" s="260" t="str">
        <f>'01.04.2020_S'!K35</f>
        <v>N653</v>
      </c>
      <c r="K501" s="261">
        <f>'01.04.2020_S'!P35</f>
        <v>87.496726891856511</v>
      </c>
      <c r="L501" s="261"/>
      <c r="M501" s="261">
        <f>'01.04.2020_S'!T35</f>
        <v>5.6702828071225477</v>
      </c>
      <c r="N501" s="261">
        <f>'01.04.2020_S'!V35</f>
        <v>1.4850740685320962</v>
      </c>
      <c r="O501" s="261">
        <f>'01.04.2020_S'!W35</f>
        <v>7.1553568756546442</v>
      </c>
    </row>
    <row r="502" spans="1:15" x14ac:dyDescent="0.35">
      <c r="A502" s="258">
        <f t="shared" si="5"/>
        <v>501</v>
      </c>
      <c r="B502" s="259">
        <f>'01.04.2020_S'!B36</f>
        <v>43924</v>
      </c>
      <c r="C502" s="260">
        <f>'01.04.2020_S'!C36</f>
        <v>2019</v>
      </c>
      <c r="D502" s="259" t="str">
        <f>'01.04.2020_S'!D36</f>
        <v>S</v>
      </c>
      <c r="E502" s="259" t="str">
        <f>'01.04.2020_S'!E36</f>
        <v>A</v>
      </c>
      <c r="F502" s="259" t="str">
        <f>'01.04.2020_S'!F36</f>
        <v>S100</v>
      </c>
      <c r="G502" s="259" t="str">
        <f>'01.04.2020_S'!G36</f>
        <v>9</v>
      </c>
      <c r="H502" s="259"/>
      <c r="I502" s="259" t="str">
        <f>'01.04.2020_S'!I36</f>
        <v>90-120</v>
      </c>
      <c r="J502" s="260" t="str">
        <f>'01.04.2020_S'!K36</f>
        <v>N709</v>
      </c>
      <c r="K502" s="261">
        <f>'01.04.2020_S'!P36</f>
        <v>86.715867158671585</v>
      </c>
      <c r="L502" s="261"/>
      <c r="M502" s="261">
        <f>'01.04.2020_S'!T36</f>
        <v>5.4651063829787239</v>
      </c>
      <c r="N502" s="261">
        <f>'01.04.2020_S'!V36</f>
        <v>1.0930212765957446</v>
      </c>
      <c r="O502" s="261">
        <f>'01.04.2020_S'!W36</f>
        <v>6.5581276595744686</v>
      </c>
    </row>
    <row r="503" spans="1:15" x14ac:dyDescent="0.35">
      <c r="A503" s="258">
        <f t="shared" si="5"/>
        <v>502</v>
      </c>
      <c r="B503" s="259">
        <f>'01.04.2020_S'!B37</f>
        <v>43924</v>
      </c>
      <c r="C503" s="260">
        <f>'01.04.2020_S'!C37</f>
        <v>2019</v>
      </c>
      <c r="D503" s="259" t="str">
        <f>'01.04.2020_S'!D37</f>
        <v>S</v>
      </c>
      <c r="E503" s="259" t="str">
        <f>'01.04.2020_S'!E37</f>
        <v>A</v>
      </c>
      <c r="F503" s="259" t="str">
        <f>'01.04.2020_S'!F37</f>
        <v>R75/W25</v>
      </c>
      <c r="G503" s="259" t="str">
        <f>'01.04.2020_S'!G37</f>
        <v>2</v>
      </c>
      <c r="H503" s="259"/>
      <c r="I503" s="259" t="str">
        <f>'01.04.2020_S'!I37</f>
        <v>60-90</v>
      </c>
      <c r="J503" s="260">
        <f>'01.04.2020_S'!K37</f>
        <v>0</v>
      </c>
      <c r="K503" s="261">
        <f>'01.04.2020_S'!P37</f>
        <v>0</v>
      </c>
      <c r="L503" s="261"/>
      <c r="M503" s="261">
        <f>'01.04.2020_S'!T37</f>
        <v>0</v>
      </c>
      <c r="N503" s="261">
        <f>'01.04.2020_S'!V37</f>
        <v>0</v>
      </c>
      <c r="O503" s="261">
        <f>'01.04.2020_S'!W37</f>
        <v>0</v>
      </c>
    </row>
    <row r="504" spans="1:15" x14ac:dyDescent="0.35">
      <c r="A504" s="258">
        <f t="shared" si="5"/>
        <v>503</v>
      </c>
      <c r="B504" s="259">
        <f>'01.04.2020_S'!B38</f>
        <v>43924</v>
      </c>
      <c r="C504" s="260">
        <f>'01.04.2020_S'!C38</f>
        <v>2019</v>
      </c>
      <c r="D504" s="259" t="str">
        <f>'01.04.2020_S'!D38</f>
        <v>S</v>
      </c>
      <c r="E504" s="259" t="str">
        <f>'01.04.2020_S'!E38</f>
        <v>B</v>
      </c>
      <c r="F504" s="259" t="str">
        <f>'01.04.2020_S'!F38</f>
        <v>S100</v>
      </c>
      <c r="G504" s="259" t="str">
        <f>'01.04.2020_S'!G38</f>
        <v>9</v>
      </c>
      <c r="H504" s="259"/>
      <c r="I504" s="259" t="str">
        <f>'01.04.2020_S'!I38</f>
        <v>0-30</v>
      </c>
      <c r="J504" s="260" t="str">
        <f>'01.04.2020_S'!K38</f>
        <v>N328</v>
      </c>
      <c r="K504" s="261">
        <f>'01.04.2020_S'!P38</f>
        <v>90.774477250291667</v>
      </c>
      <c r="L504" s="261"/>
      <c r="M504" s="261">
        <f>'01.04.2020_S'!T38</f>
        <v>5.3972906574394459</v>
      </c>
      <c r="N504" s="261">
        <f>'01.04.2020_S'!V38</f>
        <v>3.3411799307958479</v>
      </c>
      <c r="O504" s="261">
        <f>'01.04.2020_S'!W38</f>
        <v>8.7384705882352947</v>
      </c>
    </row>
    <row r="505" spans="1:15" x14ac:dyDescent="0.35">
      <c r="A505" s="258">
        <f t="shared" si="5"/>
        <v>504</v>
      </c>
      <c r="B505" s="259">
        <f>'01.04.2020_S'!B39</f>
        <v>43924</v>
      </c>
      <c r="C505" s="260">
        <f>'01.04.2020_S'!C39</f>
        <v>2019</v>
      </c>
      <c r="D505" s="259" t="str">
        <f>'01.04.2020_S'!D39</f>
        <v>S</v>
      </c>
      <c r="E505" s="259" t="str">
        <f>'01.04.2020_S'!E39</f>
        <v>B</v>
      </c>
      <c r="F505" s="259" t="str">
        <f>'01.04.2020_S'!F39</f>
        <v>R25/S75</v>
      </c>
      <c r="G505" s="259" t="str">
        <f>'01.04.2020_S'!G39</f>
        <v>8</v>
      </c>
      <c r="H505" s="259"/>
      <c r="I505" s="259" t="str">
        <f>'01.04.2020_S'!I39</f>
        <v>60-90</v>
      </c>
      <c r="J505" s="260" t="str">
        <f>'01.04.2020_S'!K39</f>
        <v>N329</v>
      </c>
      <c r="K505" s="261">
        <f>'01.04.2020_S'!P39</f>
        <v>86.160826821275521</v>
      </c>
      <c r="L505" s="261"/>
      <c r="M505" s="261">
        <f>'01.04.2020_S'!T39</f>
        <v>8.681254388531304</v>
      </c>
      <c r="N505" s="261">
        <f>'01.04.2020_S'!V39</f>
        <v>0.6889884435342305</v>
      </c>
      <c r="O505" s="261">
        <f>'01.04.2020_S'!W39</f>
        <v>9.370242832065534</v>
      </c>
    </row>
    <row r="506" spans="1:15" x14ac:dyDescent="0.35">
      <c r="A506" s="258">
        <f t="shared" si="5"/>
        <v>505</v>
      </c>
      <c r="B506" s="259">
        <f>'01.04.2020_S'!B40</f>
        <v>43924</v>
      </c>
      <c r="C506" s="260">
        <f>'01.04.2020_S'!C40</f>
        <v>2019</v>
      </c>
      <c r="D506" s="259" t="str">
        <f>'01.04.2020_S'!D40</f>
        <v>S</v>
      </c>
      <c r="E506" s="259" t="str">
        <f>'01.04.2020_S'!E40</f>
        <v>B</v>
      </c>
      <c r="F506" s="259" t="str">
        <f>'01.04.2020_S'!F40</f>
        <v>S100</v>
      </c>
      <c r="G506" s="259" t="str">
        <f>'01.04.2020_S'!G40</f>
        <v>9</v>
      </c>
      <c r="H506" s="259"/>
      <c r="I506" s="259" t="str">
        <f>'01.04.2020_S'!I40</f>
        <v>90-120</v>
      </c>
      <c r="J506" s="260" t="str">
        <f>'01.04.2020_S'!K40</f>
        <v>N334</v>
      </c>
      <c r="K506" s="261">
        <f>'01.04.2020_S'!P40</f>
        <v>85.836493517946906</v>
      </c>
      <c r="L506" s="261"/>
      <c r="M506" s="261">
        <f>'01.04.2020_S'!T40</f>
        <v>19.665351381896642</v>
      </c>
      <c r="N506" s="261">
        <f>'01.04.2020_S'!V40</f>
        <v>2.2158142402137062</v>
      </c>
      <c r="O506" s="261">
        <f>'01.04.2020_S'!W40</f>
        <v>21.881165622110348</v>
      </c>
    </row>
    <row r="507" spans="1:15" x14ac:dyDescent="0.35">
      <c r="A507" s="258">
        <f t="shared" si="5"/>
        <v>506</v>
      </c>
      <c r="B507" s="259">
        <f>'01.04.2020_S'!B41</f>
        <v>43924</v>
      </c>
      <c r="C507" s="260">
        <f>'01.04.2020_S'!C41</f>
        <v>2019</v>
      </c>
      <c r="D507" s="259" t="str">
        <f>'01.04.2020_S'!D41</f>
        <v>S</v>
      </c>
      <c r="E507" s="259" t="str">
        <f>'01.04.2020_S'!E41</f>
        <v>B</v>
      </c>
      <c r="F507" s="259" t="str">
        <f>'01.04.2020_S'!F41</f>
        <v>R75/S25</v>
      </c>
      <c r="G507" s="259" t="str">
        <f>'01.04.2020_S'!G41</f>
        <v>6</v>
      </c>
      <c r="H507" s="259"/>
      <c r="I507" s="259" t="str">
        <f>'01.04.2020_S'!I41</f>
        <v>30-60</v>
      </c>
      <c r="J507" s="260" t="str">
        <f>'01.04.2020_S'!K41</f>
        <v>N339</v>
      </c>
      <c r="K507" s="261">
        <f>'01.04.2020_S'!P41</f>
        <v>90.570039770216525</v>
      </c>
      <c r="L507" s="261"/>
      <c r="M507" s="261">
        <f>'01.04.2020_S'!T41</f>
        <v>0.90228995901639353</v>
      </c>
      <c r="N507" s="261">
        <f>'01.04.2020_S'!V41</f>
        <v>0.64449282786885254</v>
      </c>
      <c r="O507" s="261">
        <f>'01.04.2020_S'!W41</f>
        <v>1.5467827868852462</v>
      </c>
    </row>
    <row r="508" spans="1:15" x14ac:dyDescent="0.35">
      <c r="A508" s="258">
        <f t="shared" si="5"/>
        <v>507</v>
      </c>
      <c r="B508" s="259">
        <f>'01.04.2020_S'!B42</f>
        <v>43924</v>
      </c>
      <c r="C508" s="260">
        <f>'01.04.2020_S'!C42</f>
        <v>2019</v>
      </c>
      <c r="D508" s="259" t="str">
        <f>'01.04.2020_S'!D42</f>
        <v>S</v>
      </c>
      <c r="E508" s="259" t="str">
        <f>'01.04.2020_S'!E42</f>
        <v>B</v>
      </c>
      <c r="F508" s="259" t="str">
        <f>'01.04.2020_S'!F42</f>
        <v>R75/S25</v>
      </c>
      <c r="G508" s="259" t="str">
        <f>'01.04.2020_S'!G42</f>
        <v>6</v>
      </c>
      <c r="H508" s="259"/>
      <c r="I508" s="259" t="str">
        <f>'01.04.2020_S'!I42</f>
        <v>0-30</v>
      </c>
      <c r="J508" s="260" t="str">
        <f>'01.04.2020_S'!K42</f>
        <v>N347</v>
      </c>
      <c r="K508" s="261">
        <f>'01.04.2020_S'!P42</f>
        <v>92.157231521534698</v>
      </c>
      <c r="L508" s="261"/>
      <c r="M508" s="261">
        <f>'01.04.2020_S'!T42</f>
        <v>2.1403607142857144</v>
      </c>
      <c r="N508" s="261">
        <f>'01.04.2020_S'!V42</f>
        <v>3.0216857142857143</v>
      </c>
      <c r="O508" s="261">
        <f>'01.04.2020_S'!W42</f>
        <v>5.1620464285714291</v>
      </c>
    </row>
    <row r="509" spans="1:15" x14ac:dyDescent="0.35">
      <c r="A509" s="258">
        <f t="shared" si="5"/>
        <v>508</v>
      </c>
      <c r="B509" s="259">
        <f>'01.04.2020_S'!B43</f>
        <v>43924</v>
      </c>
      <c r="C509" s="260">
        <f>'01.04.2020_S'!C43</f>
        <v>2019</v>
      </c>
      <c r="D509" s="259" t="str">
        <f>'01.04.2020_S'!D43</f>
        <v>S</v>
      </c>
      <c r="E509" s="259" t="str">
        <f>'01.04.2020_S'!E43</f>
        <v>B</v>
      </c>
      <c r="F509" s="259" t="str">
        <f>'01.04.2020_S'!F43</f>
        <v>R25/S75</v>
      </c>
      <c r="G509" s="259" t="str">
        <f>'01.04.2020_S'!G43</f>
        <v>8</v>
      </c>
      <c r="H509" s="259"/>
      <c r="I509" s="259" t="str">
        <f>'01.04.2020_S'!I43</f>
        <v>90-120</v>
      </c>
      <c r="J509" s="260" t="str">
        <f>'01.04.2020_S'!K43</f>
        <v>N348</v>
      </c>
      <c r="K509" s="261">
        <f>'01.04.2020_S'!P43</f>
        <v>85.575125455082159</v>
      </c>
      <c r="L509" s="261"/>
      <c r="M509" s="261">
        <f>'01.04.2020_S'!T43</f>
        <v>7.9257821662642272</v>
      </c>
      <c r="N509" s="261">
        <f>'01.04.2020_S'!V43</f>
        <v>0.13904880993446014</v>
      </c>
      <c r="O509" s="261">
        <f>'01.04.2020_S'!W43</f>
        <v>8.0648309761986869</v>
      </c>
    </row>
    <row r="510" spans="1:15" x14ac:dyDescent="0.35">
      <c r="A510" s="258">
        <f t="shared" si="5"/>
        <v>509</v>
      </c>
      <c r="B510" s="259">
        <f>'01.04.2020_S'!B44</f>
        <v>43924</v>
      </c>
      <c r="C510" s="260">
        <f>'01.04.2020_S'!C44</f>
        <v>2019</v>
      </c>
      <c r="D510" s="259" t="str">
        <f>'01.04.2020_S'!D44</f>
        <v>S</v>
      </c>
      <c r="E510" s="259" t="str">
        <f>'01.04.2020_S'!E44</f>
        <v>B</v>
      </c>
      <c r="F510" s="259" t="str">
        <f>'01.04.2020_S'!F44</f>
        <v>R100</v>
      </c>
      <c r="G510" s="259" t="str">
        <f>'01.04.2020_S'!G44</f>
        <v>1</v>
      </c>
      <c r="H510" s="259"/>
      <c r="I510" s="259" t="str">
        <f>'01.04.2020_S'!I44</f>
        <v>90-120</v>
      </c>
      <c r="J510" s="260" t="str">
        <f>'01.04.2020_S'!K44</f>
        <v>N353</v>
      </c>
      <c r="K510" s="261">
        <f>'01.04.2020_S'!P44</f>
        <v>86.56433579685428</v>
      </c>
      <c r="L510" s="261"/>
      <c r="M510" s="261">
        <f>'01.04.2020_S'!T44</f>
        <v>3.01280319614711</v>
      </c>
      <c r="N510" s="261">
        <f>'01.04.2020_S'!V44</f>
        <v>0.27389119964973735</v>
      </c>
      <c r="O510" s="261">
        <f>'01.04.2020_S'!W44</f>
        <v>3.2866943957968475</v>
      </c>
    </row>
    <row r="511" spans="1:15" x14ac:dyDescent="0.35">
      <c r="A511" s="258">
        <f t="shared" si="5"/>
        <v>510</v>
      </c>
      <c r="B511" s="259">
        <f>'01.04.2020_S'!B45</f>
        <v>43924</v>
      </c>
      <c r="C511" s="260">
        <f>'01.04.2020_S'!C45</f>
        <v>2019</v>
      </c>
      <c r="D511" s="259" t="str">
        <f>'01.04.2020_S'!D45</f>
        <v>S</v>
      </c>
      <c r="E511" s="259" t="str">
        <f>'01.04.2020_S'!E45</f>
        <v>B</v>
      </c>
      <c r="F511" s="259" t="str">
        <f>'01.04.2020_S'!F45</f>
        <v>R25/S75</v>
      </c>
      <c r="G511" s="259" t="str">
        <f>'01.04.2020_S'!G45</f>
        <v>8</v>
      </c>
      <c r="H511" s="259"/>
      <c r="I511" s="259" t="str">
        <f>'01.04.2020_S'!I45</f>
        <v>0-30</v>
      </c>
      <c r="J511" s="260" t="str">
        <f>'01.04.2020_S'!K45</f>
        <v>N371</v>
      </c>
      <c r="K511" s="261">
        <f>'01.04.2020_S'!P45</f>
        <v>91.554684583799926</v>
      </c>
      <c r="L511" s="261"/>
      <c r="M511" s="261">
        <f>'01.04.2020_S'!T45</f>
        <v>2.1594817042095609</v>
      </c>
      <c r="N511" s="261">
        <f>'01.04.2020_S'!V45</f>
        <v>2.9216517174599943</v>
      </c>
      <c r="O511" s="261">
        <f>'01.04.2020_S'!W45</f>
        <v>5.0811334216695556</v>
      </c>
    </row>
    <row r="512" spans="1:15" x14ac:dyDescent="0.35">
      <c r="A512" s="258">
        <f t="shared" si="5"/>
        <v>511</v>
      </c>
      <c r="B512" s="259">
        <f>'01.04.2020_S'!B46</f>
        <v>43924</v>
      </c>
      <c r="C512" s="260">
        <f>'01.04.2020_S'!C46</f>
        <v>2019</v>
      </c>
      <c r="D512" s="259" t="str">
        <f>'01.04.2020_S'!D46</f>
        <v>S</v>
      </c>
      <c r="E512" s="259" t="str">
        <f>'01.04.2020_S'!E46</f>
        <v>B</v>
      </c>
      <c r="F512" s="259" t="str">
        <f>'01.04.2020_S'!F46</f>
        <v>R50/W50</v>
      </c>
      <c r="G512" s="259" t="str">
        <f>'01.04.2020_S'!G46</f>
        <v>3</v>
      </c>
      <c r="H512" s="259"/>
      <c r="I512" s="259" t="str">
        <f>'01.04.2020_S'!I46</f>
        <v>0-30</v>
      </c>
      <c r="J512" s="260" t="str">
        <f>'01.04.2020_S'!K46</f>
        <v>N373</v>
      </c>
      <c r="K512" s="261">
        <f>'01.04.2020_S'!P46</f>
        <v>91.312023787400108</v>
      </c>
      <c r="L512" s="261"/>
      <c r="M512" s="261">
        <f>'01.04.2020_S'!T46</f>
        <v>2.1672534852956145</v>
      </c>
      <c r="N512" s="261">
        <f>'01.04.2020_S'!V46</f>
        <v>3.1871374783759032</v>
      </c>
      <c r="O512" s="261">
        <f>'01.04.2020_S'!W46</f>
        <v>5.3543909636715181</v>
      </c>
    </row>
    <row r="513" spans="1:15" x14ac:dyDescent="0.35">
      <c r="A513" s="258">
        <f t="shared" si="5"/>
        <v>512</v>
      </c>
      <c r="B513" s="259">
        <f>'01.04.2020_S'!B47</f>
        <v>43924</v>
      </c>
      <c r="C513" s="260">
        <f>'01.04.2020_S'!C47</f>
        <v>2019</v>
      </c>
      <c r="D513" s="259" t="str">
        <f>'01.04.2020_S'!D47</f>
        <v>S</v>
      </c>
      <c r="E513" s="259" t="str">
        <f>'01.04.2020_S'!E47</f>
        <v>B</v>
      </c>
      <c r="F513" s="259" t="str">
        <f>'01.04.2020_S'!F47</f>
        <v>R75/S25</v>
      </c>
      <c r="G513" s="259" t="str">
        <f>'01.04.2020_S'!G47</f>
        <v>6</v>
      </c>
      <c r="H513" s="259"/>
      <c r="I513" s="259" t="str">
        <f>'01.04.2020_S'!I47</f>
        <v>60-90</v>
      </c>
      <c r="J513" s="260" t="str">
        <f>'01.04.2020_S'!K47</f>
        <v>N387</v>
      </c>
      <c r="K513" s="261">
        <f>'01.04.2020_S'!P47</f>
        <v>87.569190355568068</v>
      </c>
      <c r="L513" s="261"/>
      <c r="M513" s="261">
        <f>'01.04.2020_S'!T47</f>
        <v>5.259453342618384</v>
      </c>
      <c r="N513" s="261">
        <f>'01.04.2020_S'!V47</f>
        <v>0.26971555603171204</v>
      </c>
      <c r="O513" s="261">
        <f>'01.04.2020_S'!W47</f>
        <v>5.529168898650096</v>
      </c>
    </row>
    <row r="514" spans="1:15" x14ac:dyDescent="0.35">
      <c r="A514" s="258">
        <f t="shared" si="5"/>
        <v>513</v>
      </c>
      <c r="B514" s="259">
        <f>'01.04.2020_S'!B48</f>
        <v>43924</v>
      </c>
      <c r="C514" s="260">
        <f>'01.04.2020_S'!C48</f>
        <v>2019</v>
      </c>
      <c r="D514" s="259" t="str">
        <f>'01.04.2020_S'!D48</f>
        <v>S</v>
      </c>
      <c r="E514" s="259" t="str">
        <f>'01.04.2020_S'!E48</f>
        <v>B</v>
      </c>
      <c r="F514" s="259" t="str">
        <f>'01.04.2020_S'!F48</f>
        <v>R75/S25</v>
      </c>
      <c r="G514" s="259" t="str">
        <f>'01.04.2020_S'!G48</f>
        <v>6</v>
      </c>
      <c r="H514" s="259"/>
      <c r="I514" s="259" t="str">
        <f>'01.04.2020_S'!I48</f>
        <v>90-120</v>
      </c>
      <c r="J514" s="260" t="str">
        <f>'01.04.2020_S'!K48</f>
        <v>N388</v>
      </c>
      <c r="K514" s="261">
        <f>'01.04.2020_S'!P48</f>
        <v>88.542782050034077</v>
      </c>
      <c r="L514" s="261"/>
      <c r="M514" s="261">
        <f>'01.04.2020_S'!T48</f>
        <v>6.1124851583113458</v>
      </c>
      <c r="N514" s="261">
        <f>'01.04.2020_S'!V48</f>
        <v>0.13288011213720313</v>
      </c>
      <c r="O514" s="261">
        <f>'01.04.2020_S'!W48</f>
        <v>6.2453652704485485</v>
      </c>
    </row>
    <row r="515" spans="1:15" x14ac:dyDescent="0.35">
      <c r="A515" s="258">
        <f t="shared" si="5"/>
        <v>514</v>
      </c>
      <c r="B515" s="259">
        <f>'01.04.2020_S'!B49</f>
        <v>43924</v>
      </c>
      <c r="C515" s="260">
        <f>'01.04.2020_S'!C49</f>
        <v>2019</v>
      </c>
      <c r="D515" s="259" t="str">
        <f>'01.04.2020_S'!D49</f>
        <v>S</v>
      </c>
      <c r="E515" s="259" t="str">
        <f>'01.04.2020_S'!E49</f>
        <v>B</v>
      </c>
      <c r="F515" s="259" t="str">
        <f>'01.04.2020_S'!F49</f>
        <v>R75/W25</v>
      </c>
      <c r="G515" s="259" t="str">
        <f>'01.04.2020_S'!G49</f>
        <v>2</v>
      </c>
      <c r="H515" s="259"/>
      <c r="I515" s="259" t="str">
        <f>'01.04.2020_S'!I49</f>
        <v>90-120</v>
      </c>
      <c r="J515" s="260" t="str">
        <f>'01.04.2020_S'!K49</f>
        <v>N390</v>
      </c>
      <c r="K515" s="261">
        <f>'01.04.2020_S'!P49</f>
        <v>86.186076296770636</v>
      </c>
      <c r="L515" s="261"/>
      <c r="M515" s="261">
        <f>'01.04.2020_S'!T49</f>
        <v>6.6117185012206798</v>
      </c>
      <c r="N515" s="261">
        <f>'01.04.2020_S'!V49</f>
        <v>0.55097654176838995</v>
      </c>
      <c r="O515" s="261">
        <f>'01.04.2020_S'!W49</f>
        <v>7.1626950429890694</v>
      </c>
    </row>
    <row r="516" spans="1:15" x14ac:dyDescent="0.35">
      <c r="A516" s="258">
        <f t="shared" si="5"/>
        <v>515</v>
      </c>
      <c r="B516" s="259">
        <f>'01.04.2020_S'!B50</f>
        <v>43924</v>
      </c>
      <c r="C516" s="260">
        <f>'01.04.2020_S'!C50</f>
        <v>2019</v>
      </c>
      <c r="D516" s="259" t="str">
        <f>'01.04.2020_S'!D50</f>
        <v>S</v>
      </c>
      <c r="E516" s="259" t="str">
        <f>'01.04.2020_S'!E50</f>
        <v>B</v>
      </c>
      <c r="F516" s="259" t="str">
        <f>'01.04.2020_S'!F50</f>
        <v>R100</v>
      </c>
      <c r="G516" s="259" t="str">
        <f>'01.04.2020_S'!G50</f>
        <v>1</v>
      </c>
      <c r="H516" s="259"/>
      <c r="I516" s="259" t="str">
        <f>'01.04.2020_S'!I50</f>
        <v>60-90</v>
      </c>
      <c r="J516" s="260" t="str">
        <f>'01.04.2020_S'!K50</f>
        <v>N404</v>
      </c>
      <c r="K516" s="261">
        <f>'01.04.2020_S'!P50</f>
        <v>87.368112543962482</v>
      </c>
      <c r="L516" s="261"/>
      <c r="M516" s="261">
        <f>'01.04.2020_S'!T50</f>
        <v>1.7585323716873533</v>
      </c>
      <c r="N516" s="261">
        <f>'01.04.2020_S'!V50</f>
        <v>0.94690204629319041</v>
      </c>
      <c r="O516" s="261">
        <f>'01.04.2020_S'!W50</f>
        <v>2.7054344179805438</v>
      </c>
    </row>
    <row r="517" spans="1:15" x14ac:dyDescent="0.35">
      <c r="A517" s="258">
        <f t="shared" si="5"/>
        <v>516</v>
      </c>
      <c r="B517" s="259">
        <f>'01.04.2020_S'!B51</f>
        <v>43924</v>
      </c>
      <c r="C517" s="260">
        <f>'01.04.2020_S'!C51</f>
        <v>2019</v>
      </c>
      <c r="D517" s="259" t="str">
        <f>'01.04.2020_S'!D51</f>
        <v>S</v>
      </c>
      <c r="E517" s="259" t="str">
        <f>'01.04.2020_S'!E51</f>
        <v>B</v>
      </c>
      <c r="F517" s="259" t="str">
        <f>'01.04.2020_S'!F51</f>
        <v>R25/W75</v>
      </c>
      <c r="G517" s="259" t="str">
        <f>'01.04.2020_S'!G51</f>
        <v>4</v>
      </c>
      <c r="H517" s="259"/>
      <c r="I517" s="259" t="str">
        <f>'01.04.2020_S'!I51</f>
        <v>90-120</v>
      </c>
      <c r="J517" s="260" t="str">
        <f>'01.04.2020_S'!K51</f>
        <v>N406</v>
      </c>
      <c r="K517" s="261">
        <f>'01.04.2020_S'!P51</f>
        <v>86.312704706085157</v>
      </c>
      <c r="L517" s="261"/>
      <c r="M517" s="261">
        <f>'01.04.2020_S'!T51</f>
        <v>10.03575044937088</v>
      </c>
      <c r="N517" s="261">
        <f>'01.04.2020_S'!V51</f>
        <v>0.54990413421210316</v>
      </c>
      <c r="O517" s="261">
        <f>'01.04.2020_S'!W51</f>
        <v>10.585654583582983</v>
      </c>
    </row>
    <row r="518" spans="1:15" x14ac:dyDescent="0.35">
      <c r="A518" s="258">
        <f t="shared" si="5"/>
        <v>517</v>
      </c>
      <c r="B518" s="259">
        <f>'01.04.2020_S'!B52</f>
        <v>43924</v>
      </c>
      <c r="C518" s="260">
        <f>'01.04.2020_S'!C52</f>
        <v>2019</v>
      </c>
      <c r="D518" s="259" t="str">
        <f>'01.04.2020_S'!D52</f>
        <v>S</v>
      </c>
      <c r="E518" s="259" t="str">
        <f>'01.04.2020_S'!E52</f>
        <v>B</v>
      </c>
      <c r="F518" s="259" t="str">
        <f>'01.04.2020_S'!F52</f>
        <v>R25/W75</v>
      </c>
      <c r="G518" s="259" t="str">
        <f>'01.04.2020_S'!G52</f>
        <v>4</v>
      </c>
      <c r="H518" s="259"/>
      <c r="I518" s="259" t="str">
        <f>'01.04.2020_S'!I52</f>
        <v>0-30</v>
      </c>
      <c r="J518" s="260" t="str">
        <f>'01.04.2020_S'!K52</f>
        <v>N434</v>
      </c>
      <c r="K518" s="261">
        <f>'01.04.2020_S'!P52</f>
        <v>91.339066339066335</v>
      </c>
      <c r="L518" s="261"/>
      <c r="M518" s="261">
        <f>'01.04.2020_S'!T52</f>
        <v>3.6955985205110968</v>
      </c>
      <c r="N518" s="261">
        <f>'01.04.2020_S'!V52</f>
        <v>1.5292131809011436</v>
      </c>
      <c r="O518" s="261">
        <f>'01.04.2020_S'!W52</f>
        <v>5.2248117014122402</v>
      </c>
    </row>
    <row r="519" spans="1:15" x14ac:dyDescent="0.35">
      <c r="A519" s="258">
        <f t="shared" si="5"/>
        <v>518</v>
      </c>
      <c r="B519" s="259">
        <f>'01.04.2020_S'!B53</f>
        <v>43924</v>
      </c>
      <c r="C519" s="260">
        <f>'01.04.2020_S'!C53</f>
        <v>2019</v>
      </c>
      <c r="D519" s="259" t="str">
        <f>'01.04.2020_S'!D53</f>
        <v>S</v>
      </c>
      <c r="E519" s="259" t="str">
        <f>'01.04.2020_S'!E53</f>
        <v>B</v>
      </c>
      <c r="F519" s="259" t="str">
        <f>'01.04.2020_S'!F53</f>
        <v>R100</v>
      </c>
      <c r="G519" s="259" t="str">
        <f>'01.04.2020_S'!G53</f>
        <v>1</v>
      </c>
      <c r="H519" s="259"/>
      <c r="I519" s="259" t="str">
        <f>'01.04.2020_S'!I53</f>
        <v>0-30</v>
      </c>
      <c r="J519" s="260" t="str">
        <f>'01.04.2020_S'!K53</f>
        <v>N442</v>
      </c>
      <c r="K519" s="261">
        <f>'01.04.2020_S'!P53</f>
        <v>91.84430027803522</v>
      </c>
      <c r="L519" s="261"/>
      <c r="M519" s="261">
        <f>'01.04.2020_S'!T53</f>
        <v>2.2767457114026235</v>
      </c>
      <c r="N519" s="261">
        <f>'01.04.2020_S'!V53</f>
        <v>1.6443163471241169</v>
      </c>
      <c r="O519" s="261">
        <f>'01.04.2020_S'!W53</f>
        <v>3.9210620585267404</v>
      </c>
    </row>
    <row r="520" spans="1:15" x14ac:dyDescent="0.35">
      <c r="A520" s="258">
        <f t="shared" si="5"/>
        <v>519</v>
      </c>
      <c r="B520" s="259">
        <f>'01.04.2020_S'!B54</f>
        <v>43924</v>
      </c>
      <c r="C520" s="260">
        <f>'01.04.2020_S'!C54</f>
        <v>2019</v>
      </c>
      <c r="D520" s="259" t="str">
        <f>'01.04.2020_S'!D54</f>
        <v>S</v>
      </c>
      <c r="E520" s="259" t="str">
        <f>'01.04.2020_S'!E54</f>
        <v>B</v>
      </c>
      <c r="F520" s="259" t="str">
        <f>'01.04.2020_S'!F54</f>
        <v>R100</v>
      </c>
      <c r="G520" s="259" t="str">
        <f>'01.04.2020_S'!G54</f>
        <v>1</v>
      </c>
      <c r="H520" s="259"/>
      <c r="I520" s="259" t="str">
        <f>'01.04.2020_S'!I54</f>
        <v>30-60</v>
      </c>
      <c r="J520" s="260" t="str">
        <f>'01.04.2020_S'!K54</f>
        <v>N454</v>
      </c>
      <c r="K520" s="261">
        <f>'01.04.2020_S'!P54</f>
        <v>89.542674046023876</v>
      </c>
      <c r="L520" s="261"/>
      <c r="M520" s="261">
        <f>'01.04.2020_S'!T54</f>
        <v>0.7853627195836046</v>
      </c>
      <c r="N520" s="261">
        <f>'01.04.2020_S'!V54</f>
        <v>1.178044079375407</v>
      </c>
      <c r="O520" s="261">
        <f>'01.04.2020_S'!W54</f>
        <v>1.9634067989590116</v>
      </c>
    </row>
    <row r="521" spans="1:15" x14ac:dyDescent="0.35">
      <c r="A521" s="258">
        <f t="shared" si="5"/>
        <v>520</v>
      </c>
      <c r="B521" s="259">
        <f>'01.04.2020_S'!B55</f>
        <v>43924</v>
      </c>
      <c r="C521" s="260">
        <f>'01.04.2020_S'!C55</f>
        <v>2019</v>
      </c>
      <c r="D521" s="259" t="str">
        <f>'01.04.2020_S'!D55</f>
        <v>S</v>
      </c>
      <c r="E521" s="259" t="str">
        <f>'01.04.2020_S'!E55</f>
        <v>B</v>
      </c>
      <c r="F521" s="259" t="str">
        <f>'01.04.2020_S'!F55</f>
        <v>R50/W50</v>
      </c>
      <c r="G521" s="259" t="str">
        <f>'01.04.2020_S'!G55</f>
        <v>3</v>
      </c>
      <c r="H521" s="259"/>
      <c r="I521" s="259" t="str">
        <f>'01.04.2020_S'!I55</f>
        <v>90-120</v>
      </c>
      <c r="J521" s="260" t="str">
        <f>'01.04.2020_S'!K55</f>
        <v>N455</v>
      </c>
      <c r="K521" s="261">
        <f>'01.04.2020_S'!P55</f>
        <v>83.792806375188476</v>
      </c>
      <c r="L521" s="261"/>
      <c r="M521" s="261">
        <f>'01.04.2020_S'!T55</f>
        <v>5.146690656727924</v>
      </c>
      <c r="N521" s="261">
        <f>'01.04.2020_S'!V55</f>
        <v>2.4303816990104088</v>
      </c>
      <c r="O521" s="261">
        <f>'01.04.2020_S'!W55</f>
        <v>7.5770723557383324</v>
      </c>
    </row>
    <row r="522" spans="1:15" x14ac:dyDescent="0.35">
      <c r="A522" s="258">
        <f t="shared" si="5"/>
        <v>521</v>
      </c>
      <c r="B522" s="259">
        <f>'01.04.2020_S'!B56</f>
        <v>43924</v>
      </c>
      <c r="C522" s="260">
        <f>'01.04.2020_S'!C56</f>
        <v>2019</v>
      </c>
      <c r="D522" s="259" t="str">
        <f>'01.04.2020_S'!D56</f>
        <v>S</v>
      </c>
      <c r="E522" s="259" t="str">
        <f>'01.04.2020_S'!E56</f>
        <v>B</v>
      </c>
      <c r="F522" s="259" t="str">
        <f>'01.04.2020_S'!F56</f>
        <v>S100</v>
      </c>
      <c r="G522" s="259" t="str">
        <f>'01.04.2020_S'!G56</f>
        <v>9</v>
      </c>
      <c r="H522" s="259"/>
      <c r="I522" s="259" t="str">
        <f>'01.04.2020_S'!I56</f>
        <v>60-90</v>
      </c>
      <c r="J522" s="260" t="str">
        <f>'01.04.2020_S'!K56</f>
        <v>N457</v>
      </c>
      <c r="K522" s="261">
        <f>'01.04.2020_S'!P56</f>
        <v>86.352336048006862</v>
      </c>
      <c r="L522" s="261"/>
      <c r="M522" s="261">
        <f>'01.04.2020_S'!T56</f>
        <v>33.661110145934678</v>
      </c>
      <c r="N522" s="261">
        <f>'01.04.2020_S'!V56</f>
        <v>2.3356688672689372</v>
      </c>
      <c r="O522" s="261">
        <f>'01.04.2020_S'!W56</f>
        <v>35.996779013203614</v>
      </c>
    </row>
    <row r="523" spans="1:15" x14ac:dyDescent="0.35">
      <c r="A523" s="258">
        <f t="shared" si="5"/>
        <v>522</v>
      </c>
      <c r="B523" s="259">
        <f>'01.04.2020_S'!B57</f>
        <v>43924</v>
      </c>
      <c r="C523" s="260">
        <f>'01.04.2020_S'!C57</f>
        <v>2019</v>
      </c>
      <c r="D523" s="259" t="str">
        <f>'01.04.2020_S'!D57</f>
        <v>S</v>
      </c>
      <c r="E523" s="259" t="str">
        <f>'01.04.2020_S'!E57</f>
        <v>B</v>
      </c>
      <c r="F523" s="259" t="str">
        <f>'01.04.2020_S'!F57</f>
        <v>R50/S50</v>
      </c>
      <c r="G523" s="259" t="str">
        <f>'01.04.2020_S'!G57</f>
        <v>7</v>
      </c>
      <c r="H523" s="259"/>
      <c r="I523" s="259" t="str">
        <f>'01.04.2020_S'!I57</f>
        <v>30-60</v>
      </c>
      <c r="J523" s="260" t="str">
        <f>'01.04.2020_S'!K57</f>
        <v>N461</v>
      </c>
      <c r="K523" s="261">
        <f>'01.04.2020_S'!P57</f>
        <v>88.76508042895442</v>
      </c>
      <c r="L523" s="261"/>
      <c r="M523" s="261">
        <f>'01.04.2020_S'!T57</f>
        <v>2.5162581406323739</v>
      </c>
      <c r="N523" s="261">
        <f>'01.04.2020_S'!V57</f>
        <v>4.2379084473808399</v>
      </c>
      <c r="O523" s="261">
        <f>'01.04.2020_S'!W57</f>
        <v>6.7541665880132138</v>
      </c>
    </row>
    <row r="524" spans="1:15" x14ac:dyDescent="0.35">
      <c r="A524" s="258">
        <f t="shared" si="5"/>
        <v>523</v>
      </c>
      <c r="B524" s="259">
        <f>'01.04.2020_S'!B58</f>
        <v>43924</v>
      </c>
      <c r="C524" s="260">
        <f>'01.04.2020_S'!C58</f>
        <v>2019</v>
      </c>
      <c r="D524" s="259" t="str">
        <f>'01.04.2020_S'!D58</f>
        <v>S</v>
      </c>
      <c r="E524" s="259" t="str">
        <f>'01.04.2020_S'!E58</f>
        <v>B</v>
      </c>
      <c r="F524" s="259" t="str">
        <f>'01.04.2020_S'!F58</f>
        <v>R100</v>
      </c>
      <c r="G524" s="259" t="str">
        <f>'01.04.2020_S'!G58</f>
        <v>1</v>
      </c>
      <c r="H524" s="259"/>
      <c r="I524" s="259" t="str">
        <f>'01.04.2020_S'!I58</f>
        <v>90-120</v>
      </c>
      <c r="J524" s="260" t="str">
        <f>'01.04.2020_S'!K58</f>
        <v>N464</v>
      </c>
      <c r="K524" s="261">
        <f>'01.04.2020_S'!P58</f>
        <v>86.117428157949135</v>
      </c>
      <c r="L524" s="261"/>
      <c r="M524" s="261">
        <f>'01.04.2020_S'!T58</f>
        <v>10.755405113431763</v>
      </c>
      <c r="N524" s="261">
        <f>'01.04.2020_S'!V58</f>
        <v>2.3441267554915384</v>
      </c>
      <c r="O524" s="261">
        <f>'01.04.2020_S'!W58</f>
        <v>13.099531868923302</v>
      </c>
    </row>
    <row r="525" spans="1:15" x14ac:dyDescent="0.35">
      <c r="A525" s="258">
        <f t="shared" si="5"/>
        <v>524</v>
      </c>
      <c r="B525" s="259">
        <f>'01.04.2020_S'!B59</f>
        <v>43924</v>
      </c>
      <c r="C525" s="260">
        <f>'01.04.2020_S'!C59</f>
        <v>2019</v>
      </c>
      <c r="D525" s="259" t="str">
        <f>'01.04.2020_S'!D59</f>
        <v>S</v>
      </c>
      <c r="E525" s="259" t="str">
        <f>'01.04.2020_S'!E59</f>
        <v>B</v>
      </c>
      <c r="F525" s="259" t="str">
        <f>'01.04.2020_S'!F59</f>
        <v>R75/W25</v>
      </c>
      <c r="G525" s="259" t="str">
        <f>'01.04.2020_S'!G59</f>
        <v>2</v>
      </c>
      <c r="H525" s="259"/>
      <c r="I525" s="259" t="str">
        <f>'01.04.2020_S'!I59</f>
        <v>0-30</v>
      </c>
      <c r="J525" s="260" t="str">
        <f>'01.04.2020_S'!K59</f>
        <v>N466</v>
      </c>
      <c r="K525" s="261">
        <f>'01.04.2020_S'!P59</f>
        <v>91.290322580645153</v>
      </c>
      <c r="L525" s="261"/>
      <c r="M525" s="261">
        <f>'01.04.2020_S'!T59</f>
        <v>2.5505300353356892</v>
      </c>
      <c r="N525" s="261">
        <f>'01.04.2020_S'!V59</f>
        <v>3.9533215547703184</v>
      </c>
      <c r="O525" s="261">
        <f>'01.04.2020_S'!W59</f>
        <v>6.5038515901060077</v>
      </c>
    </row>
    <row r="526" spans="1:15" x14ac:dyDescent="0.35">
      <c r="A526" s="258">
        <f t="shared" si="5"/>
        <v>525</v>
      </c>
      <c r="B526" s="259">
        <f>'01.04.2020_S'!B60</f>
        <v>43924</v>
      </c>
      <c r="C526" s="260">
        <f>'01.04.2020_S'!C60</f>
        <v>2019</v>
      </c>
      <c r="D526" s="259" t="str">
        <f>'01.04.2020_S'!D60</f>
        <v>S</v>
      </c>
      <c r="E526" s="259" t="str">
        <f>'01.04.2020_S'!E60</f>
        <v>B</v>
      </c>
      <c r="F526" s="259" t="str">
        <f>'01.04.2020_S'!F60</f>
        <v>R50/W50</v>
      </c>
      <c r="G526" s="259" t="str">
        <f>'01.04.2020_S'!G60</f>
        <v>3</v>
      </c>
      <c r="H526" s="259"/>
      <c r="I526" s="259" t="str">
        <f>'01.04.2020_S'!I60</f>
        <v>30-60</v>
      </c>
      <c r="J526" s="260" t="str">
        <f>'01.04.2020_S'!K60</f>
        <v>N467</v>
      </c>
      <c r="K526" s="261">
        <f>'01.04.2020_S'!P60</f>
        <v>90.15431222190665</v>
      </c>
      <c r="L526" s="261"/>
      <c r="M526" s="261">
        <f>'01.04.2020_S'!T60</f>
        <v>1.0376036963141868</v>
      </c>
      <c r="N526" s="261">
        <f>'01.04.2020_S'!V60</f>
        <v>4.1504147852567472</v>
      </c>
      <c r="O526" s="261">
        <f>'01.04.2020_S'!W60</f>
        <v>5.1880184815709338</v>
      </c>
    </row>
    <row r="527" spans="1:15" x14ac:dyDescent="0.35">
      <c r="A527" s="258">
        <f t="shared" si="5"/>
        <v>526</v>
      </c>
      <c r="B527" s="259">
        <f>'01.04.2020_S'!B61</f>
        <v>43924</v>
      </c>
      <c r="C527" s="260">
        <f>'01.04.2020_S'!C61</f>
        <v>2019</v>
      </c>
      <c r="D527" s="259" t="str">
        <f>'01.04.2020_S'!D61</f>
        <v>S</v>
      </c>
      <c r="E527" s="259" t="str">
        <f>'01.04.2020_S'!E61</f>
        <v>B</v>
      </c>
      <c r="F527" s="259" t="str">
        <f>'01.04.2020_S'!F61</f>
        <v>W100</v>
      </c>
      <c r="G527" s="259" t="str">
        <f>'01.04.2020_S'!G61</f>
        <v>5</v>
      </c>
      <c r="H527" s="259"/>
      <c r="I527" s="259" t="str">
        <f>'01.04.2020_S'!I61</f>
        <v>60-90</v>
      </c>
      <c r="J527" s="260" t="str">
        <f>'01.04.2020_S'!K61</f>
        <v>N468</v>
      </c>
      <c r="K527" s="261">
        <f>'01.04.2020_S'!P61</f>
        <v>85.884060600562464</v>
      </c>
      <c r="L527" s="261"/>
      <c r="M527" s="261">
        <f>'01.04.2020_S'!T61</f>
        <v>35.842172018590901</v>
      </c>
      <c r="N527" s="261">
        <f>'01.04.2020_S'!V61</f>
        <v>2.07580146825816</v>
      </c>
      <c r="O527" s="261">
        <f>'01.04.2020_S'!W61</f>
        <v>37.917973486849064</v>
      </c>
    </row>
    <row r="528" spans="1:15" x14ac:dyDescent="0.35">
      <c r="A528" s="258">
        <f t="shared" si="5"/>
        <v>527</v>
      </c>
      <c r="B528" s="259">
        <f>'01.04.2020_S'!B62</f>
        <v>43924</v>
      </c>
      <c r="C528" s="260">
        <f>'01.04.2020_S'!C62</f>
        <v>2019</v>
      </c>
      <c r="D528" s="259" t="str">
        <f>'01.04.2020_S'!D62</f>
        <v>S</v>
      </c>
      <c r="E528" s="259" t="str">
        <f>'01.04.2020_S'!E62</f>
        <v>B</v>
      </c>
      <c r="F528" s="259" t="str">
        <f>'01.04.2020_S'!F62</f>
        <v>W100</v>
      </c>
      <c r="G528" s="259" t="str">
        <f>'01.04.2020_S'!G62</f>
        <v>5</v>
      </c>
      <c r="H528" s="259"/>
      <c r="I528" s="259" t="str">
        <f>'01.04.2020_S'!I62</f>
        <v>0-30</v>
      </c>
      <c r="J528" s="260" t="str">
        <f>'01.04.2020_S'!K62</f>
        <v>N470</v>
      </c>
      <c r="K528" s="261">
        <f>'01.04.2020_S'!P62</f>
        <v>88.392954818947601</v>
      </c>
      <c r="L528" s="261"/>
      <c r="M528" s="261">
        <f>'01.04.2020_S'!T62</f>
        <v>4.2618118811881187</v>
      </c>
      <c r="N528" s="261">
        <f>'01.04.2020_S'!V62</f>
        <v>3.995448638613861</v>
      </c>
      <c r="O528" s="261">
        <f>'01.04.2020_S'!W62</f>
        <v>8.2572605198019797</v>
      </c>
    </row>
    <row r="529" spans="1:15" x14ac:dyDescent="0.35">
      <c r="A529" s="258">
        <f t="shared" si="5"/>
        <v>528</v>
      </c>
      <c r="B529" s="259">
        <f>'01.04.2020_S'!B63</f>
        <v>43924</v>
      </c>
      <c r="C529" s="260">
        <f>'01.04.2020_S'!C63</f>
        <v>2019</v>
      </c>
      <c r="D529" s="259" t="str">
        <f>'01.04.2020_S'!D63</f>
        <v>S</v>
      </c>
      <c r="E529" s="259" t="str">
        <f>'01.04.2020_S'!E63</f>
        <v>B</v>
      </c>
      <c r="F529" s="259" t="str">
        <f>'01.04.2020_S'!F63</f>
        <v>W100</v>
      </c>
      <c r="G529" s="259" t="str">
        <f>'01.04.2020_S'!G63</f>
        <v>5</v>
      </c>
      <c r="H529" s="259"/>
      <c r="I529" s="259" t="str">
        <f>'01.04.2020_S'!I63</f>
        <v>30-60</v>
      </c>
      <c r="J529" s="260" t="str">
        <f>'01.04.2020_S'!K63</f>
        <v>N487</v>
      </c>
      <c r="K529" s="261">
        <f>'01.04.2020_S'!P63</f>
        <v>0</v>
      </c>
      <c r="L529" s="261"/>
      <c r="M529" s="261" t="e">
        <f>'01.04.2020_S'!T63</f>
        <v>#DIV/0!</v>
      </c>
      <c r="N529" s="261" t="e">
        <f>'01.04.2020_S'!V63</f>
        <v>#DIV/0!</v>
      </c>
      <c r="O529" s="261" t="e">
        <f>'01.04.2020_S'!W63</f>
        <v>#DIV/0!</v>
      </c>
    </row>
    <row r="530" spans="1:15" x14ac:dyDescent="0.35">
      <c r="A530" s="258">
        <f t="shared" si="5"/>
        <v>529</v>
      </c>
      <c r="B530" s="259">
        <f>'01.04.2020_S'!B64</f>
        <v>43924</v>
      </c>
      <c r="C530" s="260">
        <f>'01.04.2020_S'!C64</f>
        <v>2019</v>
      </c>
      <c r="D530" s="259" t="str">
        <f>'01.04.2020_S'!D64</f>
        <v>S</v>
      </c>
      <c r="E530" s="260" t="str">
        <f>'01.04.2020_S'!E64</f>
        <v>B</v>
      </c>
      <c r="F530" s="260" t="str">
        <f>'01.04.2020_S'!F64</f>
        <v>R100</v>
      </c>
      <c r="G530" s="260" t="str">
        <f>'01.04.2020_S'!G64</f>
        <v>1</v>
      </c>
      <c r="H530" s="260"/>
      <c r="I530" s="260" t="str">
        <f>'01.04.2020_S'!I64</f>
        <v>0-30</v>
      </c>
      <c r="J530" s="260" t="str">
        <f>'01.04.2020_S'!K64</f>
        <v>N555</v>
      </c>
      <c r="K530" s="261">
        <f>'01.04.2020_S'!P64</f>
        <v>92.964055500928666</v>
      </c>
      <c r="L530" s="261"/>
      <c r="M530" s="261">
        <f>'01.04.2020_S'!T64</f>
        <v>18.414207309907155</v>
      </c>
      <c r="N530" s="261">
        <f>'01.04.2020_S'!V64</f>
        <v>1.990725114584557</v>
      </c>
      <c r="O530" s="261">
        <f>'01.04.2020_S'!W64</f>
        <v>20.404932424491712</v>
      </c>
    </row>
    <row r="531" spans="1:15" x14ac:dyDescent="0.35">
      <c r="A531" s="258">
        <f t="shared" si="5"/>
        <v>530</v>
      </c>
      <c r="B531" s="259">
        <f>'01.04.2020_S'!B65</f>
        <v>43924</v>
      </c>
      <c r="C531" s="260">
        <f>'01.04.2020_S'!C65</f>
        <v>2019</v>
      </c>
      <c r="D531" s="259" t="str">
        <f>'01.04.2020_S'!D65</f>
        <v>S</v>
      </c>
      <c r="E531" s="259" t="str">
        <f>'01.04.2020_S'!E65</f>
        <v>B</v>
      </c>
      <c r="F531" s="259" t="str">
        <f>'01.04.2020_S'!F65</f>
        <v>S100</v>
      </c>
      <c r="G531" s="259" t="str">
        <f>'01.04.2020_S'!G65</f>
        <v>9</v>
      </c>
      <c r="H531" s="259"/>
      <c r="I531" s="259" t="str">
        <f>'01.04.2020_S'!I65</f>
        <v>30-60</v>
      </c>
      <c r="J531" s="260" t="str">
        <f>'01.04.2020_S'!K65</f>
        <v>N561</v>
      </c>
      <c r="K531" s="261">
        <f>'01.04.2020_S'!P65</f>
        <v>87.008060692271201</v>
      </c>
      <c r="L531" s="261"/>
      <c r="M531" s="261">
        <f>'01.04.2020_S'!T65</f>
        <v>15.642036784741146</v>
      </c>
      <c r="N531" s="261">
        <f>'01.04.2020_S'!V65</f>
        <v>3.5364604904632158</v>
      </c>
      <c r="O531" s="261">
        <f>'01.04.2020_S'!W65</f>
        <v>19.178497275204361</v>
      </c>
    </row>
    <row r="532" spans="1:15" x14ac:dyDescent="0.35">
      <c r="A532" s="258">
        <f t="shared" si="5"/>
        <v>531</v>
      </c>
      <c r="B532" s="259">
        <f>'01.04.2020_S'!B66</f>
        <v>43924</v>
      </c>
      <c r="C532" s="260">
        <f>'01.04.2020_S'!C66</f>
        <v>2019</v>
      </c>
      <c r="D532" s="259" t="str">
        <f>'01.04.2020_S'!D66</f>
        <v>S</v>
      </c>
      <c r="E532" s="259" t="str">
        <f>'01.04.2020_S'!E66</f>
        <v>B</v>
      </c>
      <c r="F532" s="259" t="str">
        <f>'01.04.2020_S'!F66</f>
        <v>R50/W50</v>
      </c>
      <c r="G532" s="259" t="str">
        <f>'01.04.2020_S'!G66</f>
        <v>3</v>
      </c>
      <c r="H532" s="259"/>
      <c r="I532" s="259" t="str">
        <f>'01.04.2020_S'!I66</f>
        <v>60-90</v>
      </c>
      <c r="J532" s="260" t="str">
        <f>'01.04.2020_S'!K66</f>
        <v>N562</v>
      </c>
      <c r="K532" s="261">
        <f>'01.04.2020_S'!P66</f>
        <v>85.603425207385598</v>
      </c>
      <c r="L532" s="261"/>
      <c r="M532" s="261">
        <f>'01.04.2020_S'!T66</f>
        <v>3.4746991247264774</v>
      </c>
      <c r="N532" s="261">
        <f>'01.04.2020_S'!V66</f>
        <v>1.1119037199124726</v>
      </c>
      <c r="O532" s="261">
        <f>'01.04.2020_S'!W66</f>
        <v>4.58660284463895</v>
      </c>
    </row>
    <row r="533" spans="1:15" x14ac:dyDescent="0.35">
      <c r="A533" s="258">
        <f t="shared" si="5"/>
        <v>532</v>
      </c>
      <c r="B533" s="259">
        <f>'01.04.2020_S'!B67</f>
        <v>43924</v>
      </c>
      <c r="C533" s="260">
        <f>'01.04.2020_S'!C67</f>
        <v>2019</v>
      </c>
      <c r="D533" s="259" t="str">
        <f>'01.04.2020_S'!D67</f>
        <v>S</v>
      </c>
      <c r="E533" s="259" t="str">
        <f>'01.04.2020_S'!E67</f>
        <v>B</v>
      </c>
      <c r="F533" s="259" t="str">
        <f>'01.04.2020_S'!F67</f>
        <v>R75/W25</v>
      </c>
      <c r="G533" s="259" t="str">
        <f>'01.04.2020_S'!G67</f>
        <v>2</v>
      </c>
      <c r="H533" s="259"/>
      <c r="I533" s="259" t="str">
        <f>'01.04.2020_S'!I67</f>
        <v>60-90</v>
      </c>
      <c r="J533" s="260" t="str">
        <f>'01.04.2020_S'!K67</f>
        <v>N569</v>
      </c>
      <c r="K533" s="261">
        <f>'01.04.2020_S'!P67</f>
        <v>86.631648063033495</v>
      </c>
      <c r="L533" s="261"/>
      <c r="M533" s="261">
        <f>'01.04.2020_S'!T67</f>
        <v>3.5569099590723048</v>
      </c>
      <c r="N533" s="261">
        <f>'01.04.2020_S'!V67</f>
        <v>2.1888676671214187</v>
      </c>
      <c r="O533" s="261">
        <f>'01.04.2020_S'!W67</f>
        <v>5.745777626193723</v>
      </c>
    </row>
    <row r="534" spans="1:15" x14ac:dyDescent="0.35">
      <c r="A534" s="258">
        <f t="shared" si="5"/>
        <v>533</v>
      </c>
      <c r="B534" s="259">
        <f>'01.04.2020_S'!B68</f>
        <v>43924</v>
      </c>
      <c r="C534" s="260">
        <f>'01.04.2020_S'!C68</f>
        <v>2019</v>
      </c>
      <c r="D534" s="259" t="str">
        <f>'01.04.2020_S'!D68</f>
        <v>S</v>
      </c>
      <c r="E534" s="259" t="str">
        <f>'01.04.2020_S'!E68</f>
        <v>B</v>
      </c>
      <c r="F534" s="259" t="str">
        <f>'01.04.2020_S'!F68</f>
        <v>R25/S75</v>
      </c>
      <c r="G534" s="259" t="str">
        <f>'01.04.2020_S'!G68</f>
        <v>8</v>
      </c>
      <c r="H534" s="259"/>
      <c r="I534" s="259" t="str">
        <f>'01.04.2020_S'!I68</f>
        <v>30-60</v>
      </c>
      <c r="J534" s="260" t="str">
        <f>'01.04.2020_S'!K68</f>
        <v>N585</v>
      </c>
      <c r="K534" s="261">
        <f>'01.04.2020_S'!P68</f>
        <v>88.673320623528099</v>
      </c>
      <c r="L534" s="261"/>
      <c r="M534" s="261">
        <f>'01.04.2020_S'!T68</f>
        <v>1.9892737447831035</v>
      </c>
      <c r="N534" s="261">
        <f>'01.04.2020_S'!V68</f>
        <v>1.7240372454786899</v>
      </c>
      <c r="O534" s="261">
        <f>'01.04.2020_S'!W68</f>
        <v>3.7133109902617933</v>
      </c>
    </row>
    <row r="535" spans="1:15" x14ac:dyDescent="0.35">
      <c r="A535" s="258">
        <f t="shared" si="5"/>
        <v>534</v>
      </c>
      <c r="B535" s="259">
        <f>'01.04.2020_S'!B69</f>
        <v>43924</v>
      </c>
      <c r="C535" s="260">
        <f>'01.04.2020_S'!C69</f>
        <v>2019</v>
      </c>
      <c r="D535" s="259" t="str">
        <f>'01.04.2020_S'!D69</f>
        <v>S</v>
      </c>
      <c r="E535" s="259" t="str">
        <f>'01.04.2020_S'!E69</f>
        <v>B</v>
      </c>
      <c r="F535" s="259" t="str">
        <f>'01.04.2020_S'!F69</f>
        <v>R50/S50</v>
      </c>
      <c r="G535" s="259" t="str">
        <f>'01.04.2020_S'!G69</f>
        <v>7</v>
      </c>
      <c r="H535" s="259"/>
      <c r="I535" s="259" t="str">
        <f>'01.04.2020_S'!I69</f>
        <v>0-30</v>
      </c>
      <c r="J535" s="260" t="str">
        <f>'01.04.2020_S'!K69</f>
        <v>N611</v>
      </c>
      <c r="K535" s="261">
        <f>'01.04.2020_S'!P69</f>
        <v>88.525506638714162</v>
      </c>
      <c r="L535" s="261"/>
      <c r="M535" s="261">
        <f>'01.04.2020_S'!T69</f>
        <v>2.7912113198610684</v>
      </c>
      <c r="N535" s="261">
        <f>'01.04.2020_S'!V69</f>
        <v>5.7153374644774262</v>
      </c>
      <c r="O535" s="261">
        <f>'01.04.2020_S'!W69</f>
        <v>8.506548784338495</v>
      </c>
    </row>
    <row r="536" spans="1:15" x14ac:dyDescent="0.35">
      <c r="A536" s="258">
        <f t="shared" si="5"/>
        <v>535</v>
      </c>
      <c r="B536" s="259">
        <f>'01.04.2020_S'!B70</f>
        <v>43924</v>
      </c>
      <c r="C536" s="260">
        <f>'01.04.2020_S'!C70</f>
        <v>2019</v>
      </c>
      <c r="D536" s="259" t="str">
        <f>'01.04.2020_S'!D70</f>
        <v>S</v>
      </c>
      <c r="E536" s="259" t="str">
        <f>'01.04.2020_S'!E70</f>
        <v>B</v>
      </c>
      <c r="F536" s="259" t="str">
        <f>'01.04.2020_S'!F70</f>
        <v>R50/S50</v>
      </c>
      <c r="G536" s="259" t="str">
        <f>'01.04.2020_S'!G70</f>
        <v>7</v>
      </c>
      <c r="H536" s="259"/>
      <c r="I536" s="259" t="str">
        <f>'01.04.2020_S'!I70</f>
        <v>90-120</v>
      </c>
      <c r="J536" s="260" t="str">
        <f>'01.04.2020_S'!K70</f>
        <v>N614</v>
      </c>
      <c r="K536" s="261">
        <f>'01.04.2020_S'!P70</f>
        <v>78.053710655500993</v>
      </c>
      <c r="L536" s="261"/>
      <c r="M536" s="261">
        <f>'01.04.2020_S'!T70</f>
        <v>7.9959905660377375</v>
      </c>
      <c r="N536" s="261">
        <f>'01.04.2020_S'!V70</f>
        <v>3.9196032186459497</v>
      </c>
      <c r="O536" s="261">
        <f>'01.04.2020_S'!W70</f>
        <v>11.915593784683686</v>
      </c>
    </row>
    <row r="537" spans="1:15" x14ac:dyDescent="0.35">
      <c r="A537" s="258">
        <f t="shared" si="5"/>
        <v>536</v>
      </c>
      <c r="B537" s="259">
        <f>'01.04.2020_S'!B71</f>
        <v>43924</v>
      </c>
      <c r="C537" s="260">
        <f>'01.04.2020_S'!C71</f>
        <v>2019</v>
      </c>
      <c r="D537" s="259" t="str">
        <f>'01.04.2020_S'!D71</f>
        <v>S</v>
      </c>
      <c r="E537" s="259" t="str">
        <f>'01.04.2020_S'!E71</f>
        <v>B</v>
      </c>
      <c r="F537" s="259" t="str">
        <f>'01.04.2020_S'!F71</f>
        <v>W100</v>
      </c>
      <c r="G537" s="259" t="str">
        <f>'01.04.2020_S'!G71</f>
        <v>5</v>
      </c>
      <c r="H537" s="259"/>
      <c r="I537" s="259" t="str">
        <f>'01.04.2020_S'!I71</f>
        <v>90-120</v>
      </c>
      <c r="J537" s="260" t="str">
        <f>'01.04.2020_S'!K71</f>
        <v>N619</v>
      </c>
      <c r="K537" s="261">
        <f>'01.04.2020_S'!P71</f>
        <v>84.824396589102463</v>
      </c>
      <c r="L537" s="261"/>
      <c r="M537" s="261">
        <f>'01.04.2020_S'!T71</f>
        <v>16.0372593286761</v>
      </c>
      <c r="N537" s="261">
        <f>'01.04.2020_S'!V71</f>
        <v>1.2660994206849554</v>
      </c>
      <c r="O537" s="261">
        <f>'01.04.2020_S'!W71</f>
        <v>17.303358749361056</v>
      </c>
    </row>
    <row r="538" spans="1:15" x14ac:dyDescent="0.35">
      <c r="A538" s="258">
        <f t="shared" si="5"/>
        <v>537</v>
      </c>
      <c r="B538" s="259">
        <f>'01.04.2020_S'!B72</f>
        <v>43924</v>
      </c>
      <c r="C538" s="260">
        <f>'01.04.2020_S'!C72</f>
        <v>2019</v>
      </c>
      <c r="D538" s="259" t="str">
        <f>'01.04.2020_S'!D72</f>
        <v>S</v>
      </c>
      <c r="E538" s="259" t="str">
        <f>'01.04.2020_S'!E72</f>
        <v>B</v>
      </c>
      <c r="F538" s="259" t="str">
        <f>'01.04.2020_S'!F72</f>
        <v>R75/W25</v>
      </c>
      <c r="G538" s="259" t="str">
        <f>'01.04.2020_S'!G72</f>
        <v>2</v>
      </c>
      <c r="H538" s="259"/>
      <c r="I538" s="259" t="str">
        <f>'01.04.2020_S'!I72</f>
        <v>30-60</v>
      </c>
      <c r="J538" s="260" t="str">
        <f>'01.04.2020_S'!K72</f>
        <v>N621</v>
      </c>
      <c r="K538" s="261">
        <f>'01.04.2020_S'!P72</f>
        <v>88.063886856864173</v>
      </c>
      <c r="L538" s="261"/>
      <c r="M538" s="261">
        <f>'01.04.2020_S'!T72</f>
        <v>2.1415589090405649</v>
      </c>
      <c r="N538" s="261">
        <f>'01.04.2020_S'!V72</f>
        <v>2.0077114772255298</v>
      </c>
      <c r="O538" s="261">
        <f>'01.04.2020_S'!W72</f>
        <v>4.1492703862660942</v>
      </c>
    </row>
    <row r="539" spans="1:15" x14ac:dyDescent="0.35">
      <c r="A539" s="258">
        <f t="shared" si="5"/>
        <v>538</v>
      </c>
      <c r="B539" s="259">
        <f>'01.04.2020_S'!B73</f>
        <v>43924</v>
      </c>
      <c r="C539" s="260">
        <f>'01.04.2020_S'!C73</f>
        <v>2019</v>
      </c>
      <c r="D539" s="259" t="str">
        <f>'01.04.2020_S'!D73</f>
        <v>S</v>
      </c>
      <c r="E539" s="259" t="str">
        <f>'01.04.2020_S'!E73</f>
        <v>B</v>
      </c>
      <c r="F539" s="259" t="str">
        <f>'01.04.2020_S'!F73</f>
        <v>R50/S50</v>
      </c>
      <c r="G539" s="259" t="str">
        <f>'01.04.2020_S'!G73</f>
        <v>7</v>
      </c>
      <c r="H539" s="259"/>
      <c r="I539" s="259" t="str">
        <f>'01.04.2020_S'!I73</f>
        <v>60-90</v>
      </c>
      <c r="J539" s="260" t="str">
        <f>'01.04.2020_S'!K73</f>
        <v>N622</v>
      </c>
      <c r="K539" s="261">
        <f>'01.04.2020_S'!P73</f>
        <v>86.462828257921359</v>
      </c>
      <c r="L539" s="261"/>
      <c r="M539" s="261">
        <f>'01.04.2020_S'!T73</f>
        <v>7.5437562384143719</v>
      </c>
      <c r="N539" s="261">
        <f>'01.04.2020_S'!V73</f>
        <v>0.54863681733922698</v>
      </c>
      <c r="O539" s="261">
        <f>'01.04.2020_S'!W73</f>
        <v>8.0923930557535986</v>
      </c>
    </row>
    <row r="540" spans="1:15" x14ac:dyDescent="0.35">
      <c r="A540" s="258">
        <f t="shared" si="5"/>
        <v>539</v>
      </c>
      <c r="B540" s="259">
        <f>'01.04.2020_S'!B74</f>
        <v>43924</v>
      </c>
      <c r="C540" s="260">
        <f>'01.04.2020_S'!C74</f>
        <v>2019</v>
      </c>
      <c r="D540" s="259" t="str">
        <f>'01.04.2020_S'!D74</f>
        <v>S</v>
      </c>
      <c r="E540" s="259" t="str">
        <f>'01.04.2020_S'!E74</f>
        <v>B</v>
      </c>
      <c r="F540" s="259" t="str">
        <f>'01.04.2020_S'!F74</f>
        <v>R25/W75</v>
      </c>
      <c r="G540" s="259" t="str">
        <f>'01.04.2020_S'!G74</f>
        <v>4</v>
      </c>
      <c r="H540" s="259"/>
      <c r="I540" s="259" t="str">
        <f>'01.04.2020_S'!I74</f>
        <v>60-90</v>
      </c>
      <c r="J540" s="260" t="str">
        <f>'01.04.2020_S'!K74</f>
        <v>N627</v>
      </c>
      <c r="K540" s="261">
        <f>'01.04.2020_S'!P74</f>
        <v>85.689141619279724</v>
      </c>
      <c r="L540" s="261"/>
      <c r="M540" s="261">
        <f>'01.04.2020_S'!T74</f>
        <v>6.2461763311739604</v>
      </c>
      <c r="N540" s="261">
        <f>'01.04.2020_S'!V74</f>
        <v>1.3880391847053246</v>
      </c>
      <c r="O540" s="261">
        <f>'01.04.2020_S'!W74</f>
        <v>7.6342155158792853</v>
      </c>
    </row>
    <row r="541" spans="1:15" x14ac:dyDescent="0.35">
      <c r="A541" s="258">
        <f t="shared" si="5"/>
        <v>540</v>
      </c>
      <c r="B541" s="259">
        <f>'01.04.2020_S'!B75</f>
        <v>43924</v>
      </c>
      <c r="C541" s="260">
        <f>'01.04.2020_S'!C75</f>
        <v>2019</v>
      </c>
      <c r="D541" s="259" t="str">
        <f>'01.04.2020_S'!D75</f>
        <v>S</v>
      </c>
      <c r="E541" s="259" t="str">
        <f>'01.04.2020_S'!E75</f>
        <v>B</v>
      </c>
      <c r="F541" s="259" t="str">
        <f>'01.04.2020_S'!F75</f>
        <v>R25/W75</v>
      </c>
      <c r="G541" s="259" t="str">
        <f>'01.04.2020_S'!G75</f>
        <v>4</v>
      </c>
      <c r="H541" s="259"/>
      <c r="I541" s="259" t="str">
        <f>'01.04.2020_S'!I75</f>
        <v>30-60</v>
      </c>
      <c r="J541" s="260" t="str">
        <f>'01.04.2020_S'!K75</f>
        <v>N679</v>
      </c>
      <c r="K541" s="261">
        <f>'01.04.2020_S'!P75</f>
        <v>88.69016984045291</v>
      </c>
      <c r="L541" s="261"/>
      <c r="M541" s="261">
        <f>'01.04.2020_S'!T75</f>
        <v>5.8337182649064268</v>
      </c>
      <c r="N541" s="261">
        <f>'01.04.2020_S'!V75</f>
        <v>2.3865211083708111</v>
      </c>
      <c r="O541" s="261">
        <f>'01.04.2020_S'!W75</f>
        <v>8.2202393732772379</v>
      </c>
    </row>
    <row r="542" spans="1:15" x14ac:dyDescent="0.35">
      <c r="A542" s="258">
        <f t="shared" si="5"/>
        <v>541</v>
      </c>
      <c r="B542" s="259">
        <f>'01.04.2020_S'!B76</f>
        <v>43924</v>
      </c>
      <c r="C542" s="260">
        <f>'01.04.2020_S'!C76</f>
        <v>2019</v>
      </c>
      <c r="D542" s="259" t="str">
        <f>'01.04.2020_S'!D76</f>
        <v>S</v>
      </c>
      <c r="E542" s="259" t="str">
        <f>'01.04.2020_S'!E76</f>
        <v>C</v>
      </c>
      <c r="F542" s="259" t="str">
        <f>'01.04.2020_S'!F76</f>
        <v>R75/S25</v>
      </c>
      <c r="G542" s="259" t="str">
        <f>'01.04.2020_S'!G76</f>
        <v>6</v>
      </c>
      <c r="H542" s="259"/>
      <c r="I542" s="259" t="str">
        <f>'01.04.2020_S'!I76</f>
        <v>30-60</v>
      </c>
      <c r="J542" s="260" t="str">
        <f>'01.04.2020_S'!K76</f>
        <v>N340</v>
      </c>
      <c r="K542" s="261">
        <f>'01.04.2020_S'!P76</f>
        <v>88.321954725116782</v>
      </c>
      <c r="L542" s="261"/>
      <c r="M542" s="261">
        <f>'01.04.2020_S'!T76</f>
        <v>0.79994914564686737</v>
      </c>
      <c r="N542" s="261">
        <f>'01.04.2020_S'!V76</f>
        <v>0.66662428803905616</v>
      </c>
      <c r="O542" s="261">
        <f>'01.04.2020_S'!W76</f>
        <v>1.4665734336859235</v>
      </c>
    </row>
    <row r="543" spans="1:15" x14ac:dyDescent="0.35">
      <c r="A543" s="258">
        <f t="shared" si="5"/>
        <v>542</v>
      </c>
      <c r="B543" s="259">
        <f>'01.04.2020_S'!B77</f>
        <v>43924</v>
      </c>
      <c r="C543" s="260">
        <f>'01.04.2020_S'!C77</f>
        <v>2019</v>
      </c>
      <c r="D543" s="259" t="str">
        <f>'01.04.2020_S'!D77</f>
        <v>S</v>
      </c>
      <c r="E543" s="259" t="str">
        <f>'01.04.2020_S'!E77</f>
        <v>C</v>
      </c>
      <c r="F543" s="259" t="str">
        <f>'01.04.2020_S'!F77</f>
        <v>S100</v>
      </c>
      <c r="G543" s="259" t="str">
        <f>'01.04.2020_S'!G77</f>
        <v>9</v>
      </c>
      <c r="H543" s="259"/>
      <c r="I543" s="259" t="str">
        <f>'01.04.2020_S'!I77</f>
        <v>0-30</v>
      </c>
      <c r="J543" s="260" t="str">
        <f>'01.04.2020_S'!K77</f>
        <v>N343</v>
      </c>
      <c r="K543" s="261">
        <f>'01.04.2020_S'!P77</f>
        <v>90.371542974206179</v>
      </c>
      <c r="L543" s="261"/>
      <c r="M543" s="261">
        <f>'01.04.2020_S'!T77</f>
        <v>2.3270494590417301</v>
      </c>
      <c r="N543" s="261">
        <f>'01.04.2020_S'!V77</f>
        <v>2.4563299845440487</v>
      </c>
      <c r="O543" s="261">
        <f>'01.04.2020_S'!W77</f>
        <v>4.7833794435857788</v>
      </c>
    </row>
    <row r="544" spans="1:15" x14ac:dyDescent="0.35">
      <c r="A544" s="258">
        <f t="shared" si="5"/>
        <v>543</v>
      </c>
      <c r="B544" s="259">
        <f>'01.04.2020_S'!B78</f>
        <v>43924</v>
      </c>
      <c r="C544" s="260">
        <f>'01.04.2020_S'!C78</f>
        <v>2019</v>
      </c>
      <c r="D544" s="259" t="str">
        <f>'01.04.2020_S'!D78</f>
        <v>S</v>
      </c>
      <c r="E544" s="259" t="str">
        <f>'01.04.2020_S'!E78</f>
        <v>C</v>
      </c>
      <c r="F544" s="259" t="str">
        <f>'01.04.2020_S'!F78</f>
        <v>R75/S25</v>
      </c>
      <c r="G544" s="259" t="str">
        <f>'01.04.2020_S'!G78</f>
        <v>6</v>
      </c>
      <c r="H544" s="259"/>
      <c r="I544" s="259" t="str">
        <f>'01.04.2020_S'!I78</f>
        <v>90-120</v>
      </c>
      <c r="J544" s="260" t="str">
        <f>'01.04.2020_S'!K78</f>
        <v>N355</v>
      </c>
      <c r="K544" s="261">
        <f>'01.04.2020_S'!P78</f>
        <v>84.248126851367829</v>
      </c>
      <c r="L544" s="261"/>
      <c r="M544" s="261">
        <f>'01.04.2020_S'!T78</f>
        <v>4.542328852119959</v>
      </c>
      <c r="N544" s="261">
        <f>'01.04.2020_S'!V78</f>
        <v>0.14194777662874872</v>
      </c>
      <c r="O544" s="261">
        <f>'01.04.2020_S'!W78</f>
        <v>4.6842766287487079</v>
      </c>
    </row>
    <row r="545" spans="1:15" x14ac:dyDescent="0.35">
      <c r="A545" s="258">
        <f t="shared" si="5"/>
        <v>544</v>
      </c>
      <c r="B545" s="259">
        <f>'01.04.2020_S'!B79</f>
        <v>43924</v>
      </c>
      <c r="C545" s="260">
        <f>'01.04.2020_S'!C79</f>
        <v>2019</v>
      </c>
      <c r="D545" s="259" t="str">
        <f>'01.04.2020_S'!D79</f>
        <v>S</v>
      </c>
      <c r="E545" s="259" t="str">
        <f>'01.04.2020_S'!E79</f>
        <v>C</v>
      </c>
      <c r="F545" s="259" t="str">
        <f>'01.04.2020_S'!F79</f>
        <v>R50/S50</v>
      </c>
      <c r="G545" s="259" t="str">
        <f>'01.04.2020_S'!G79</f>
        <v>7</v>
      </c>
      <c r="H545" s="259"/>
      <c r="I545" s="259" t="str">
        <f>'01.04.2020_S'!I79</f>
        <v>90-120</v>
      </c>
      <c r="J545" s="260" t="str">
        <f>'01.04.2020_S'!K79</f>
        <v>N356</v>
      </c>
      <c r="K545" s="261">
        <f>'01.04.2020_S'!P79</f>
        <v>85.601577909270219</v>
      </c>
      <c r="L545" s="261"/>
      <c r="M545" s="261">
        <f>'01.04.2020_S'!T79</f>
        <v>7.0885887096774205</v>
      </c>
      <c r="N545" s="261">
        <f>'01.04.2020_S'!V79</f>
        <v>0.13899193548387098</v>
      </c>
      <c r="O545" s="261">
        <f>'01.04.2020_S'!W79</f>
        <v>7.2275806451612912</v>
      </c>
    </row>
    <row r="546" spans="1:15" x14ac:dyDescent="0.35">
      <c r="A546" s="258">
        <f t="shared" si="5"/>
        <v>545</v>
      </c>
      <c r="B546" s="259">
        <f>'01.04.2020_S'!B80</f>
        <v>43924</v>
      </c>
      <c r="C546" s="260">
        <f>'01.04.2020_S'!C80</f>
        <v>2019</v>
      </c>
      <c r="D546" s="259" t="str">
        <f>'01.04.2020_S'!D80</f>
        <v>S</v>
      </c>
      <c r="E546" s="259" t="str">
        <f>'01.04.2020_S'!E80</f>
        <v>C</v>
      </c>
      <c r="F546" s="259" t="str">
        <f>'01.04.2020_S'!F80</f>
        <v>R100</v>
      </c>
      <c r="G546" s="259" t="str">
        <f>'01.04.2020_S'!G80</f>
        <v>1</v>
      </c>
      <c r="H546" s="259"/>
      <c r="I546" s="259" t="str">
        <f>'01.04.2020_S'!I80</f>
        <v>60-90</v>
      </c>
      <c r="J546" s="260" t="str">
        <f>'01.04.2020_S'!K80</f>
        <v>N357</v>
      </c>
      <c r="K546" s="261">
        <f>'01.04.2020_S'!P80</f>
        <v>85.458491589799223</v>
      </c>
      <c r="L546" s="261"/>
      <c r="M546" s="261">
        <f>'01.04.2020_S'!T80</f>
        <v>6.8257000000000021</v>
      </c>
      <c r="N546" s="261">
        <f>'01.04.2020_S'!V80</f>
        <v>0.4179000000000001</v>
      </c>
      <c r="O546" s="261">
        <f>'01.04.2020_S'!W80</f>
        <v>7.2436000000000025</v>
      </c>
    </row>
    <row r="547" spans="1:15" x14ac:dyDescent="0.35">
      <c r="A547" s="258">
        <f t="shared" si="5"/>
        <v>546</v>
      </c>
      <c r="B547" s="259">
        <f>'01.04.2020_S'!B81</f>
        <v>43924</v>
      </c>
      <c r="C547" s="260">
        <f>'01.04.2020_S'!C81</f>
        <v>2019</v>
      </c>
      <c r="D547" s="259" t="str">
        <f>'01.04.2020_S'!D81</f>
        <v>S</v>
      </c>
      <c r="E547" s="259" t="str">
        <f>'01.04.2020_S'!E81</f>
        <v>C</v>
      </c>
      <c r="F547" s="259" t="str">
        <f>'01.04.2020_S'!F81</f>
        <v>R50/S50</v>
      </c>
      <c r="G547" s="259" t="str">
        <f>'01.04.2020_S'!G81</f>
        <v>7</v>
      </c>
      <c r="H547" s="259"/>
      <c r="I547" s="259" t="str">
        <f>'01.04.2020_S'!I81</f>
        <v>0-30</v>
      </c>
      <c r="J547" s="260" t="str">
        <f>'01.04.2020_S'!K81</f>
        <v>N364</v>
      </c>
      <c r="K547" s="261">
        <f>'01.04.2020_S'!P81</f>
        <v>91.488363363363376</v>
      </c>
      <c r="L547" s="261"/>
      <c r="M547" s="261">
        <f>'01.04.2020_S'!T81</f>
        <v>3.0516729921017531</v>
      </c>
      <c r="N547" s="261">
        <f>'01.04.2020_S'!V81</f>
        <v>3.9417442814647647</v>
      </c>
      <c r="O547" s="261">
        <f>'01.04.2020_S'!W81</f>
        <v>6.9934172735665179</v>
      </c>
    </row>
    <row r="548" spans="1:15" x14ac:dyDescent="0.35">
      <c r="A548" s="258">
        <f t="shared" si="5"/>
        <v>547</v>
      </c>
      <c r="B548" s="259">
        <f>'01.04.2020_S'!B82</f>
        <v>43924</v>
      </c>
      <c r="C548" s="260">
        <f>'01.04.2020_S'!C82</f>
        <v>2019</v>
      </c>
      <c r="D548" s="259" t="str">
        <f>'01.04.2020_S'!D82</f>
        <v>S</v>
      </c>
      <c r="E548" s="259" t="str">
        <f>'01.04.2020_S'!E82</f>
        <v>C</v>
      </c>
      <c r="F548" s="259" t="str">
        <f>'01.04.2020_S'!F82</f>
        <v>R50/S50</v>
      </c>
      <c r="G548" s="259" t="str">
        <f>'01.04.2020_S'!G82</f>
        <v>7</v>
      </c>
      <c r="H548" s="259"/>
      <c r="I548" s="259" t="str">
        <f>'01.04.2020_S'!I82</f>
        <v>30-60</v>
      </c>
      <c r="J548" s="260" t="str">
        <f>'01.04.2020_S'!K82</f>
        <v>N368</v>
      </c>
      <c r="K548" s="261">
        <f>'01.04.2020_S'!P82</f>
        <v>89.61217566700283</v>
      </c>
      <c r="L548" s="261"/>
      <c r="M548" s="261">
        <f>'01.04.2020_S'!T82</f>
        <v>2.4843899631675881</v>
      </c>
      <c r="N548" s="261">
        <f>'01.04.2020_S'!V82</f>
        <v>3.7919636279926343</v>
      </c>
      <c r="O548" s="261">
        <f>'01.04.2020_S'!W82</f>
        <v>6.2763535911602224</v>
      </c>
    </row>
    <row r="549" spans="1:15" x14ac:dyDescent="0.35">
      <c r="A549" s="258">
        <f t="shared" si="5"/>
        <v>548</v>
      </c>
      <c r="B549" s="259">
        <f>'01.04.2020_S'!B83</f>
        <v>43924</v>
      </c>
      <c r="C549" s="260">
        <f>'01.04.2020_S'!C83</f>
        <v>2019</v>
      </c>
      <c r="D549" s="259" t="str">
        <f>'01.04.2020_S'!D83</f>
        <v>S</v>
      </c>
      <c r="E549" s="259" t="str">
        <f>'01.04.2020_S'!E83</f>
        <v>C</v>
      </c>
      <c r="F549" s="259" t="str">
        <f>'01.04.2020_S'!F83</f>
        <v>R50/W50</v>
      </c>
      <c r="G549" s="259" t="str">
        <f>'01.04.2020_S'!G83</f>
        <v>3</v>
      </c>
      <c r="H549" s="259"/>
      <c r="I549" s="259" t="str">
        <f>'01.04.2020_S'!I83</f>
        <v>0-30</v>
      </c>
      <c r="J549" s="260" t="str">
        <f>'01.04.2020_S'!K83</f>
        <v>N380</v>
      </c>
      <c r="K549" s="261">
        <f>'01.04.2020_S'!P83</f>
        <v>91.511166972831873</v>
      </c>
      <c r="L549" s="261"/>
      <c r="M549" s="261">
        <f>'01.04.2020_S'!T83</f>
        <v>1.9066521394611728</v>
      </c>
      <c r="N549" s="261">
        <f>'01.04.2020_S'!V83</f>
        <v>2.542202852614897</v>
      </c>
      <c r="O549" s="261">
        <f>'01.04.2020_S'!W83</f>
        <v>4.44885499207607</v>
      </c>
    </row>
    <row r="550" spans="1:15" x14ac:dyDescent="0.35">
      <c r="A550" s="258">
        <f t="shared" si="5"/>
        <v>549</v>
      </c>
      <c r="B550" s="259">
        <f>'01.04.2020_S'!B84</f>
        <v>43924</v>
      </c>
      <c r="C550" s="260">
        <f>'01.04.2020_S'!C84</f>
        <v>2019</v>
      </c>
      <c r="D550" s="259" t="str">
        <f>'01.04.2020_S'!D84</f>
        <v>S</v>
      </c>
      <c r="E550" s="259" t="str">
        <f>'01.04.2020_S'!E84</f>
        <v>C</v>
      </c>
      <c r="F550" s="259" t="str">
        <f>'01.04.2020_S'!F84</f>
        <v>R75/W25</v>
      </c>
      <c r="G550" s="259" t="str">
        <f>'01.04.2020_S'!G84</f>
        <v>2</v>
      </c>
      <c r="H550" s="259"/>
      <c r="I550" s="259" t="str">
        <f>'01.04.2020_S'!I84</f>
        <v>60-90</v>
      </c>
      <c r="J550" s="260" t="str">
        <f>'01.04.2020_S'!K84</f>
        <v>N384</v>
      </c>
      <c r="K550" s="261">
        <f>'01.04.2020_S'!P84</f>
        <v>87.089736292923547</v>
      </c>
      <c r="L550" s="261"/>
      <c r="M550" s="261">
        <f>'01.04.2020_S'!T84</f>
        <v>19.426256399085069</v>
      </c>
      <c r="N550" s="261">
        <f>'01.04.2020_S'!V84</f>
        <v>0.13584794684674875</v>
      </c>
      <c r="O550" s="261">
        <f>'01.04.2020_S'!W84</f>
        <v>19.562104345931818</v>
      </c>
    </row>
    <row r="551" spans="1:15" x14ac:dyDescent="0.35">
      <c r="A551" s="258">
        <f t="shared" si="5"/>
        <v>550</v>
      </c>
      <c r="B551" s="259">
        <f>'01.04.2020_S'!B85</f>
        <v>43924</v>
      </c>
      <c r="C551" s="260">
        <f>'01.04.2020_S'!C85</f>
        <v>2019</v>
      </c>
      <c r="D551" s="259" t="str">
        <f>'01.04.2020_S'!D85</f>
        <v>S</v>
      </c>
      <c r="E551" s="259" t="str">
        <f>'01.04.2020_S'!E85</f>
        <v>C</v>
      </c>
      <c r="F551" s="259" t="str">
        <f>'01.04.2020_S'!F85</f>
        <v>R50/W50</v>
      </c>
      <c r="G551" s="259" t="str">
        <f>'01.04.2020_S'!G85</f>
        <v>3</v>
      </c>
      <c r="H551" s="259"/>
      <c r="I551" s="259" t="str">
        <f>'01.04.2020_S'!I85</f>
        <v>60-90</v>
      </c>
      <c r="J551" s="260" t="str">
        <f>'01.04.2020_S'!K85</f>
        <v>N389</v>
      </c>
      <c r="K551" s="261">
        <f>'01.04.2020_S'!P85</f>
        <v>86.412600706074045</v>
      </c>
      <c r="L551" s="261"/>
      <c r="M551" s="261">
        <f>'01.04.2020_S'!T85</f>
        <v>3.8434223758642361</v>
      </c>
      <c r="N551" s="261">
        <f>'01.04.2020_S'!V85</f>
        <v>0.27453016970458832</v>
      </c>
      <c r="O551" s="261">
        <f>'01.04.2020_S'!W85</f>
        <v>4.1179525455688246</v>
      </c>
    </row>
    <row r="552" spans="1:15" x14ac:dyDescent="0.35">
      <c r="A552" s="258">
        <f t="shared" si="5"/>
        <v>551</v>
      </c>
      <c r="B552" s="259">
        <f>'01.04.2020_S'!B86</f>
        <v>43924</v>
      </c>
      <c r="C552" s="260">
        <f>'01.04.2020_S'!C86</f>
        <v>2019</v>
      </c>
      <c r="D552" s="259" t="str">
        <f>'01.04.2020_S'!D86</f>
        <v>S</v>
      </c>
      <c r="E552" s="259" t="str">
        <f>'01.04.2020_S'!E86</f>
        <v>C</v>
      </c>
      <c r="F552" s="259" t="str">
        <f>'01.04.2020_S'!F86</f>
        <v>W100</v>
      </c>
      <c r="G552" s="259" t="str">
        <f>'01.04.2020_S'!G86</f>
        <v>5</v>
      </c>
      <c r="H552" s="259"/>
      <c r="I552" s="259" t="str">
        <f>'01.04.2020_S'!I86</f>
        <v>60-90</v>
      </c>
      <c r="J552" s="260" t="str">
        <f>'01.04.2020_S'!K86</f>
        <v>N392</v>
      </c>
      <c r="K552" s="261">
        <f>'01.04.2020_S'!P86</f>
        <v>86.433875175597024</v>
      </c>
      <c r="L552" s="261"/>
      <c r="M552" s="261">
        <f>'01.04.2020_S'!T86</f>
        <v>2.6071842349663341</v>
      </c>
      <c r="N552" s="261">
        <f>'01.04.2020_S'!V86</f>
        <v>0.54888089157185982</v>
      </c>
      <c r="O552" s="261">
        <f>'01.04.2020_S'!W86</f>
        <v>3.156065126538194</v>
      </c>
    </row>
    <row r="553" spans="1:15" x14ac:dyDescent="0.35">
      <c r="A553" s="258">
        <f t="shared" si="5"/>
        <v>552</v>
      </c>
      <c r="B553" s="259">
        <f>'01.04.2020_S'!B87</f>
        <v>43924</v>
      </c>
      <c r="C553" s="260">
        <f>'01.04.2020_S'!C87</f>
        <v>2019</v>
      </c>
      <c r="D553" s="259" t="str">
        <f>'01.04.2020_S'!D87</f>
        <v>S</v>
      </c>
      <c r="E553" s="259" t="str">
        <f>'01.04.2020_S'!E87</f>
        <v>C</v>
      </c>
      <c r="F553" s="259" t="str">
        <f>'01.04.2020_S'!F87</f>
        <v>S100</v>
      </c>
      <c r="G553" s="259" t="str">
        <f>'01.04.2020_S'!G87</f>
        <v>9</v>
      </c>
      <c r="H553" s="259"/>
      <c r="I553" s="259" t="str">
        <f>'01.04.2020_S'!I87</f>
        <v>60-90</v>
      </c>
      <c r="J553" s="260" t="str">
        <f>'01.04.2020_S'!K87</f>
        <v>N396</v>
      </c>
      <c r="K553" s="261">
        <f>'01.04.2020_S'!P87</f>
        <v>85.943542150038652</v>
      </c>
      <c r="L553" s="261"/>
      <c r="M553" s="261">
        <f>'01.04.2020_S'!T87</f>
        <v>1.2443385826771658</v>
      </c>
      <c r="N553" s="261">
        <f>'01.04.2020_S'!V87</f>
        <v>0.82955905511811034</v>
      </c>
      <c r="O553" s="261">
        <f>'01.04.2020_S'!W87</f>
        <v>2.0738976377952762</v>
      </c>
    </row>
    <row r="554" spans="1:15" x14ac:dyDescent="0.35">
      <c r="A554" s="258">
        <f t="shared" si="5"/>
        <v>553</v>
      </c>
      <c r="B554" s="259">
        <f>'01.04.2020_S'!B88</f>
        <v>43924</v>
      </c>
      <c r="C554" s="260">
        <f>'01.04.2020_S'!C88</f>
        <v>2019</v>
      </c>
      <c r="D554" s="259" t="str">
        <f>'01.04.2020_S'!D88</f>
        <v>S</v>
      </c>
      <c r="E554" s="259" t="str">
        <f>'01.04.2020_S'!E88</f>
        <v>C</v>
      </c>
      <c r="F554" s="259" t="str">
        <f>'01.04.2020_S'!F88</f>
        <v>R50/W50</v>
      </c>
      <c r="G554" s="259" t="str">
        <f>'01.04.2020_S'!G88</f>
        <v>3</v>
      </c>
      <c r="H554" s="259"/>
      <c r="I554" s="259" t="str">
        <f>'01.04.2020_S'!I88</f>
        <v>30-60</v>
      </c>
      <c r="J554" s="260" t="str">
        <f>'01.04.2020_S'!K88</f>
        <v>N397</v>
      </c>
      <c r="K554" s="261">
        <f>'01.04.2020_S'!P88</f>
        <v>88.945515196441804</v>
      </c>
      <c r="L554" s="261"/>
      <c r="M554" s="261">
        <f>'01.04.2020_S'!T88</f>
        <v>1.4528216480883425</v>
      </c>
      <c r="N554" s="261">
        <f>'01.04.2020_S'!V88</f>
        <v>0.92452286696530894</v>
      </c>
      <c r="O554" s="261">
        <f>'01.04.2020_S'!W88</f>
        <v>2.3773445150536512</v>
      </c>
    </row>
    <row r="555" spans="1:15" x14ac:dyDescent="0.35">
      <c r="A555" s="258">
        <f t="shared" si="5"/>
        <v>554</v>
      </c>
      <c r="B555" s="259">
        <f>'01.04.2020_S'!B89</f>
        <v>43924</v>
      </c>
      <c r="C555" s="260">
        <f>'01.04.2020_S'!C89</f>
        <v>2019</v>
      </c>
      <c r="D555" s="259" t="str">
        <f>'01.04.2020_S'!D89</f>
        <v>S</v>
      </c>
      <c r="E555" s="259" t="str">
        <f>'01.04.2020_S'!E89</f>
        <v>C</v>
      </c>
      <c r="F555" s="259" t="str">
        <f>'01.04.2020_S'!F89</f>
        <v>R50/S50</v>
      </c>
      <c r="G555" s="259" t="str">
        <f>'01.04.2020_S'!G89</f>
        <v>7</v>
      </c>
      <c r="H555" s="259"/>
      <c r="I555" s="259" t="str">
        <f>'01.04.2020_S'!I89</f>
        <v>60-90</v>
      </c>
      <c r="J555" s="260" t="str">
        <f>'01.04.2020_S'!K89</f>
        <v>N403</v>
      </c>
      <c r="K555" s="261">
        <f>'01.04.2020_S'!P89</f>
        <v>86.21563291733132</v>
      </c>
      <c r="L555" s="261"/>
      <c r="M555" s="261">
        <f>'01.04.2020_S'!T89</f>
        <v>3.5797186547670878</v>
      </c>
      <c r="N555" s="261">
        <f>'01.04.2020_S'!V89</f>
        <v>0.68840743360905532</v>
      </c>
      <c r="O555" s="261">
        <f>'01.04.2020_S'!W89</f>
        <v>4.2681260883761434</v>
      </c>
    </row>
    <row r="556" spans="1:15" x14ac:dyDescent="0.35">
      <c r="A556" s="258">
        <f t="shared" si="5"/>
        <v>555</v>
      </c>
      <c r="B556" s="259">
        <f>'01.04.2020_S'!B90</f>
        <v>43924</v>
      </c>
      <c r="C556" s="260">
        <f>'01.04.2020_S'!C90</f>
        <v>2019</v>
      </c>
      <c r="D556" s="259" t="str">
        <f>'01.04.2020_S'!D90</f>
        <v>S</v>
      </c>
      <c r="E556" s="259" t="str">
        <f>'01.04.2020_S'!E90</f>
        <v>C</v>
      </c>
      <c r="F556" s="259" t="str">
        <f>'01.04.2020_S'!F90</f>
        <v>W100</v>
      </c>
      <c r="G556" s="259" t="str">
        <f>'01.04.2020_S'!G90</f>
        <v>5</v>
      </c>
      <c r="H556" s="259"/>
      <c r="I556" s="259" t="str">
        <f>'01.04.2020_S'!I90</f>
        <v>90-120</v>
      </c>
      <c r="J556" s="260" t="str">
        <f>'01.04.2020_S'!K90</f>
        <v>N407</v>
      </c>
      <c r="K556" s="261">
        <f>'01.04.2020_S'!P90</f>
        <v>85.47124517273771</v>
      </c>
      <c r="L556" s="261"/>
      <c r="M556" s="261">
        <f>'01.04.2020_S'!T90</f>
        <v>3.899629991451949</v>
      </c>
      <c r="N556" s="261">
        <f>'01.04.2020_S'!V90</f>
        <v>0.13927249969471245</v>
      </c>
      <c r="O556" s="261">
        <f>'01.04.2020_S'!W90</f>
        <v>4.0389024911466613</v>
      </c>
    </row>
    <row r="557" spans="1:15" x14ac:dyDescent="0.35">
      <c r="A557" s="258">
        <f t="shared" si="5"/>
        <v>556</v>
      </c>
      <c r="B557" s="259">
        <f>'01.04.2020_S'!B91</f>
        <v>43924</v>
      </c>
      <c r="C557" s="260">
        <f>'01.04.2020_S'!C91</f>
        <v>2019</v>
      </c>
      <c r="D557" s="259" t="str">
        <f>'01.04.2020_S'!D91</f>
        <v>S</v>
      </c>
      <c r="E557" s="259" t="str">
        <f>'01.04.2020_S'!E91</f>
        <v>C</v>
      </c>
      <c r="F557" s="259" t="str">
        <f>'01.04.2020_S'!F91</f>
        <v>W100</v>
      </c>
      <c r="G557" s="259" t="str">
        <f>'01.04.2020_S'!G91</f>
        <v>5</v>
      </c>
      <c r="H557" s="259"/>
      <c r="I557" s="259" t="str">
        <f>'01.04.2020_S'!I91</f>
        <v>0-30</v>
      </c>
      <c r="J557" s="260" t="str">
        <f>'01.04.2020_S'!K91</f>
        <v>N411</v>
      </c>
      <c r="K557" s="261">
        <f>'01.04.2020_S'!P91</f>
        <v>90.447996842313017</v>
      </c>
      <c r="L557" s="261"/>
      <c r="M557" s="261">
        <f>'01.04.2020_S'!T91</f>
        <v>5.4235948068950455</v>
      </c>
      <c r="N557" s="261">
        <f>'01.04.2020_S'!V91</f>
        <v>1.4204653065677497</v>
      </c>
      <c r="O557" s="261">
        <f>'01.04.2020_S'!W91</f>
        <v>6.8440601134627954</v>
      </c>
    </row>
    <row r="558" spans="1:15" x14ac:dyDescent="0.35">
      <c r="A558" s="258">
        <f t="shared" si="5"/>
        <v>557</v>
      </c>
      <c r="B558" s="259">
        <f>'01.04.2020_S'!B92</f>
        <v>43924</v>
      </c>
      <c r="C558" s="260">
        <f>'01.04.2020_S'!C92</f>
        <v>2019</v>
      </c>
      <c r="D558" s="259" t="str">
        <f>'01.04.2020_S'!D92</f>
        <v>S</v>
      </c>
      <c r="E558" s="259" t="str">
        <f>'01.04.2020_S'!E92</f>
        <v>C</v>
      </c>
      <c r="F558" s="259" t="str">
        <f>'01.04.2020_S'!F92</f>
        <v>S100</v>
      </c>
      <c r="G558" s="259" t="str">
        <f>'01.04.2020_S'!G92</f>
        <v>9</v>
      </c>
      <c r="H558" s="259"/>
      <c r="I558" s="259" t="str">
        <f>'01.04.2020_S'!I92</f>
        <v>30-60</v>
      </c>
      <c r="J558" s="260" t="str">
        <f>'01.04.2020_S'!K92</f>
        <v>N420</v>
      </c>
      <c r="K558" s="261">
        <f>'01.04.2020_S'!P92</f>
        <v>88.39660479432888</v>
      </c>
      <c r="L558" s="261"/>
      <c r="M558" s="261">
        <f>'01.04.2020_S'!T92</f>
        <v>1.4649169040835708</v>
      </c>
      <c r="N558" s="261">
        <f>'01.04.2020_S'!V92</f>
        <v>2.2639624881291551</v>
      </c>
      <c r="O558" s="261">
        <f>'01.04.2020_S'!W92</f>
        <v>3.7288793922127259</v>
      </c>
    </row>
    <row r="559" spans="1:15" x14ac:dyDescent="0.35">
      <c r="A559" s="258">
        <f t="shared" si="5"/>
        <v>558</v>
      </c>
      <c r="B559" s="259">
        <f>'01.04.2020_S'!B93</f>
        <v>43924</v>
      </c>
      <c r="C559" s="260">
        <f>'01.04.2020_S'!C93</f>
        <v>2019</v>
      </c>
      <c r="D559" s="259" t="str">
        <f>'01.04.2020_S'!D93</f>
        <v>S</v>
      </c>
      <c r="E559" s="259" t="str">
        <f>'01.04.2020_S'!E93</f>
        <v>C</v>
      </c>
      <c r="F559" s="259" t="str">
        <f>'01.04.2020_S'!F93</f>
        <v>R75/W25</v>
      </c>
      <c r="G559" s="259" t="str">
        <f>'01.04.2020_S'!G93</f>
        <v>2</v>
      </c>
      <c r="H559" s="259"/>
      <c r="I559" s="259" t="str">
        <f>'01.04.2020_S'!I93</f>
        <v>0-30</v>
      </c>
      <c r="J559" s="260" t="str">
        <f>'01.04.2020_S'!K93</f>
        <v>N433</v>
      </c>
      <c r="K559" s="261">
        <f>'01.04.2020_S'!P93</f>
        <v>90.756028676949825</v>
      </c>
      <c r="L559" s="261"/>
      <c r="M559" s="261">
        <f>'01.04.2020_S'!T93</f>
        <v>2.5708438061041292</v>
      </c>
      <c r="N559" s="261">
        <f>'01.04.2020_S'!V93</f>
        <v>1.6710484739676841</v>
      </c>
      <c r="O559" s="261">
        <f>'01.04.2020_S'!W93</f>
        <v>4.2418922800718128</v>
      </c>
    </row>
    <row r="560" spans="1:15" x14ac:dyDescent="0.35">
      <c r="A560" s="258">
        <f t="shared" si="5"/>
        <v>559</v>
      </c>
      <c r="B560" s="259">
        <f>'01.04.2020_S'!B94</f>
        <v>43924</v>
      </c>
      <c r="C560" s="260">
        <f>'01.04.2020_S'!C94</f>
        <v>2019</v>
      </c>
      <c r="D560" s="259" t="str">
        <f>'01.04.2020_S'!D94</f>
        <v>S</v>
      </c>
      <c r="E560" s="259" t="str">
        <f>'01.04.2020_S'!E94</f>
        <v>C</v>
      </c>
      <c r="F560" s="259" t="str">
        <f>'01.04.2020_S'!F94</f>
        <v>R75/W25</v>
      </c>
      <c r="G560" s="259" t="str">
        <f>'01.04.2020_S'!G94</f>
        <v>2</v>
      </c>
      <c r="H560" s="259"/>
      <c r="I560" s="259" t="str">
        <f>'01.04.2020_S'!I94</f>
        <v>30-60</v>
      </c>
      <c r="J560" s="260" t="str">
        <f>'01.04.2020_S'!K94</f>
        <v>N445</v>
      </c>
      <c r="K560" s="261">
        <f>'01.04.2020_S'!P94</f>
        <v>88.77166541070082</v>
      </c>
      <c r="L560" s="261"/>
      <c r="M560" s="261">
        <f>'01.04.2020_S'!T94</f>
        <v>8.8722389643463515</v>
      </c>
      <c r="N560" s="261">
        <f>'01.04.2020_S'!V94</f>
        <v>1.0593718166383701</v>
      </c>
      <c r="O560" s="261">
        <f>'01.04.2020_S'!W94</f>
        <v>9.9316107809847214</v>
      </c>
    </row>
    <row r="561" spans="1:15" x14ac:dyDescent="0.35">
      <c r="A561" s="258">
        <f t="shared" si="5"/>
        <v>560</v>
      </c>
      <c r="B561" s="259">
        <f>'01.04.2020_S'!B95</f>
        <v>43924</v>
      </c>
      <c r="C561" s="260">
        <f>'01.04.2020_S'!C95</f>
        <v>2019</v>
      </c>
      <c r="D561" s="259" t="str">
        <f>'01.04.2020_S'!D95</f>
        <v>S</v>
      </c>
      <c r="E561" s="259" t="str">
        <f>'01.04.2020_S'!E95</f>
        <v>C</v>
      </c>
      <c r="F561" s="259" t="str">
        <f>'01.04.2020_S'!F95</f>
        <v>R50/W50</v>
      </c>
      <c r="G561" s="259" t="str">
        <f>'01.04.2020_S'!G95</f>
        <v>3</v>
      </c>
      <c r="H561" s="259"/>
      <c r="I561" s="259" t="str">
        <f>'01.04.2020_S'!I95</f>
        <v>90-120</v>
      </c>
      <c r="J561" s="260" t="str">
        <f>'01.04.2020_S'!K95</f>
        <v>N448</v>
      </c>
      <c r="K561" s="261">
        <f>'01.04.2020_S'!P95</f>
        <v>84.544600938967136</v>
      </c>
      <c r="L561" s="261"/>
      <c r="M561" s="261">
        <f>'01.04.2020_S'!T95</f>
        <v>6.2168569524655704</v>
      </c>
      <c r="N561" s="261">
        <f>'01.04.2020_S'!V95</f>
        <v>0.28258440693025316</v>
      </c>
      <c r="O561" s="261">
        <f>'01.04.2020_S'!W95</f>
        <v>6.4994413593958233</v>
      </c>
    </row>
    <row r="562" spans="1:15" x14ac:dyDescent="0.35">
      <c r="A562" s="258">
        <f t="shared" si="5"/>
        <v>561</v>
      </c>
      <c r="B562" s="259">
        <f>'01.04.2020_S'!B96</f>
        <v>43924</v>
      </c>
      <c r="C562" s="260">
        <f>'01.04.2020_S'!C96</f>
        <v>2019</v>
      </c>
      <c r="D562" s="259" t="str">
        <f>'01.04.2020_S'!D96</f>
        <v>S</v>
      </c>
      <c r="E562" s="259" t="str">
        <f>'01.04.2020_S'!E96</f>
        <v>C</v>
      </c>
      <c r="F562" s="259" t="str">
        <f>'01.04.2020_S'!F96</f>
        <v>R75/W25</v>
      </c>
      <c r="G562" s="259" t="str">
        <f>'01.04.2020_S'!G96</f>
        <v>2</v>
      </c>
      <c r="H562" s="259"/>
      <c r="I562" s="259" t="str">
        <f>'01.04.2020_S'!I96</f>
        <v>90-120</v>
      </c>
      <c r="J562" s="260" t="str">
        <f>'01.04.2020_S'!K96</f>
        <v>N452</v>
      </c>
      <c r="K562" s="261">
        <f>'01.04.2020_S'!P96</f>
        <v>85.096446700507613</v>
      </c>
      <c r="L562" s="261"/>
      <c r="M562" s="261">
        <f>'01.04.2020_S'!T96</f>
        <v>9.2455511811023641</v>
      </c>
      <c r="N562" s="261">
        <f>'01.04.2020_S'!V96</f>
        <v>0.28016821760916255</v>
      </c>
      <c r="O562" s="261">
        <f>'01.04.2020_S'!W96</f>
        <v>9.5257193987115265</v>
      </c>
    </row>
    <row r="563" spans="1:15" x14ac:dyDescent="0.35">
      <c r="A563" s="258">
        <f t="shared" ref="A563:A626" si="6">A562+1</f>
        <v>562</v>
      </c>
      <c r="B563" s="259">
        <f>'01.04.2020_S'!B97</f>
        <v>43924</v>
      </c>
      <c r="C563" s="260">
        <f>'01.04.2020_S'!C97</f>
        <v>2019</v>
      </c>
      <c r="D563" s="259" t="str">
        <f>'01.04.2020_S'!D97</f>
        <v>S</v>
      </c>
      <c r="E563" s="259" t="str">
        <f>'01.04.2020_S'!E97</f>
        <v>C</v>
      </c>
      <c r="F563" s="259" t="str">
        <f>'01.04.2020_S'!F97</f>
        <v>R100</v>
      </c>
      <c r="G563" s="259" t="str">
        <f>'01.04.2020_S'!G97</f>
        <v>1</v>
      </c>
      <c r="H563" s="259"/>
      <c r="I563" s="259" t="str">
        <f>'01.04.2020_S'!I97</f>
        <v>0-30</v>
      </c>
      <c r="J563" s="260" t="str">
        <f>'01.04.2020_S'!K97</f>
        <v>N453</v>
      </c>
      <c r="K563" s="261">
        <f>'01.04.2020_S'!P97</f>
        <v>93.682494395761154</v>
      </c>
      <c r="L563" s="261"/>
      <c r="M563" s="261">
        <f>'01.04.2020_S'!T97</f>
        <v>1.3543316293234717</v>
      </c>
      <c r="N563" s="261">
        <f>'01.04.2020_S'!V97</f>
        <v>0.861847400478573</v>
      </c>
      <c r="O563" s="261">
        <f>'01.04.2020_S'!W97</f>
        <v>2.2161790298020447</v>
      </c>
    </row>
    <row r="564" spans="1:15" x14ac:dyDescent="0.35">
      <c r="A564" s="258">
        <f t="shared" si="6"/>
        <v>563</v>
      </c>
      <c r="B564" s="259">
        <f>'01.04.2020_S'!B98</f>
        <v>43924</v>
      </c>
      <c r="C564" s="260">
        <f>'01.04.2020_S'!C98</f>
        <v>2019</v>
      </c>
      <c r="D564" s="259" t="str">
        <f>'01.04.2020_S'!D98</f>
        <v>S</v>
      </c>
      <c r="E564" s="259" t="str">
        <f>'01.04.2020_S'!E98</f>
        <v>C</v>
      </c>
      <c r="F564" s="259" t="str">
        <f>'01.04.2020_S'!F98</f>
        <v>S100</v>
      </c>
      <c r="G564" s="259" t="str">
        <f>'01.04.2020_S'!G98</f>
        <v>9</v>
      </c>
      <c r="H564" s="259"/>
      <c r="I564" s="259" t="str">
        <f>'01.04.2020_S'!I98</f>
        <v>90-120</v>
      </c>
      <c r="J564" s="260" t="str">
        <f>'01.04.2020_S'!K98</f>
        <v>N460</v>
      </c>
      <c r="K564" s="261">
        <f>'01.04.2020_S'!P98</f>
        <v>85.652740206392153</v>
      </c>
      <c r="L564" s="261"/>
      <c r="M564" s="261">
        <f>'01.04.2020_S'!T98</f>
        <v>2.7776406597262833</v>
      </c>
      <c r="N564" s="261">
        <f>'01.04.2020_S'!V98</f>
        <v>3.1942867586852262</v>
      </c>
      <c r="O564" s="261">
        <f>'01.04.2020_S'!W98</f>
        <v>5.971927418411509</v>
      </c>
    </row>
    <row r="565" spans="1:15" x14ac:dyDescent="0.35">
      <c r="A565" s="258">
        <f t="shared" si="6"/>
        <v>564</v>
      </c>
      <c r="B565" s="259">
        <f>'01.04.2020_S'!B99</f>
        <v>43924</v>
      </c>
      <c r="C565" s="260">
        <f>'01.04.2020_S'!C99</f>
        <v>2019</v>
      </c>
      <c r="D565" s="259" t="str">
        <f>'01.04.2020_S'!D99</f>
        <v>S</v>
      </c>
      <c r="E565" s="259" t="str">
        <f>'01.04.2020_S'!E99</f>
        <v>C</v>
      </c>
      <c r="F565" s="259" t="str">
        <f>'01.04.2020_S'!F99</f>
        <v>R25/W75</v>
      </c>
      <c r="G565" s="259" t="str">
        <f>'01.04.2020_S'!G99</f>
        <v>4</v>
      </c>
      <c r="H565" s="259"/>
      <c r="I565" s="259" t="str">
        <f>'01.04.2020_S'!I99</f>
        <v>30-60</v>
      </c>
      <c r="J565" s="260" t="str">
        <f>'01.04.2020_S'!K99</f>
        <v>N462</v>
      </c>
      <c r="K565" s="261">
        <f>'01.04.2020_S'!P99</f>
        <v>88.138757861635227</v>
      </c>
      <c r="L565" s="261"/>
      <c r="M565" s="261">
        <f>'01.04.2020_S'!T99</f>
        <v>1.0695640539636526</v>
      </c>
      <c r="N565" s="261">
        <f>'01.04.2020_S'!V99</f>
        <v>2.5402146281636746</v>
      </c>
      <c r="O565" s="261">
        <f>'01.04.2020_S'!W99</f>
        <v>3.6097786821273274</v>
      </c>
    </row>
    <row r="566" spans="1:15" x14ac:dyDescent="0.35">
      <c r="A566" s="258">
        <f t="shared" si="6"/>
        <v>565</v>
      </c>
      <c r="B566" s="259">
        <f>'01.04.2020_S'!B100</f>
        <v>43924</v>
      </c>
      <c r="C566" s="260">
        <f>'01.04.2020_S'!C100</f>
        <v>2019</v>
      </c>
      <c r="D566" s="259" t="str">
        <f>'01.04.2020_S'!D100</f>
        <v>S</v>
      </c>
      <c r="E566" s="259" t="str">
        <f>'01.04.2020_S'!E100</f>
        <v>C</v>
      </c>
      <c r="F566" s="259" t="str">
        <f>'01.04.2020_S'!F100</f>
        <v>R25/W75</v>
      </c>
      <c r="G566" s="259" t="str">
        <f>'01.04.2020_S'!G100</f>
        <v>4</v>
      </c>
      <c r="H566" s="259"/>
      <c r="I566" s="259" t="str">
        <f>'01.04.2020_S'!I100</f>
        <v>90-120</v>
      </c>
      <c r="J566" s="260" t="str">
        <f>'01.04.2020_S'!K100</f>
        <v>N472</v>
      </c>
      <c r="K566" s="261">
        <f>'01.04.2020_S'!P100</f>
        <v>84.709418837675358</v>
      </c>
      <c r="L566" s="261"/>
      <c r="M566" s="261">
        <f>'01.04.2020_S'!T100</f>
        <v>7.32834634492548</v>
      </c>
      <c r="N566" s="261">
        <f>'01.04.2020_S'!V100</f>
        <v>1.5502271114265438</v>
      </c>
      <c r="O566" s="261">
        <f>'01.04.2020_S'!W100</f>
        <v>8.878573456352024</v>
      </c>
    </row>
    <row r="567" spans="1:15" x14ac:dyDescent="0.35">
      <c r="A567" s="258">
        <f t="shared" si="6"/>
        <v>566</v>
      </c>
      <c r="B567" s="259">
        <f>'01.04.2020_S'!B101</f>
        <v>43924</v>
      </c>
      <c r="C567" s="260">
        <f>'01.04.2020_S'!C101</f>
        <v>2019</v>
      </c>
      <c r="D567" s="259" t="str">
        <f>'01.04.2020_S'!D101</f>
        <v>S</v>
      </c>
      <c r="E567" s="259" t="str">
        <f>'01.04.2020_S'!E101</f>
        <v>C</v>
      </c>
      <c r="F567" s="259" t="str">
        <f>'01.04.2020_S'!F101</f>
        <v>W100</v>
      </c>
      <c r="G567" s="259" t="str">
        <f>'01.04.2020_S'!G101</f>
        <v>5</v>
      </c>
      <c r="H567" s="259"/>
      <c r="I567" s="259" t="str">
        <f>'01.04.2020_S'!I101</f>
        <v>30-60</v>
      </c>
      <c r="J567" s="260" t="str">
        <f>'01.04.2020_S'!K101</f>
        <v>N477</v>
      </c>
      <c r="K567" s="261">
        <f>'01.04.2020_S'!P101</f>
        <v>88.655101339745798</v>
      </c>
      <c r="L567" s="261"/>
      <c r="M567" s="261">
        <f>'01.04.2020_S'!T101</f>
        <v>1.5918570183086311</v>
      </c>
      <c r="N567" s="261">
        <f>'01.04.2020_S'!V101</f>
        <v>2.5204402789886662</v>
      </c>
      <c r="O567" s="261">
        <f>'01.04.2020_S'!W101</f>
        <v>4.1122972972972978</v>
      </c>
    </row>
    <row r="568" spans="1:15" x14ac:dyDescent="0.35">
      <c r="A568" s="258">
        <f t="shared" si="6"/>
        <v>567</v>
      </c>
      <c r="B568" s="259">
        <f>'01.04.2020_S'!B102</f>
        <v>43924</v>
      </c>
      <c r="C568" s="260">
        <f>'01.04.2020_S'!C102</f>
        <v>2019</v>
      </c>
      <c r="D568" s="259" t="str">
        <f>'01.04.2020_S'!D102</f>
        <v>S</v>
      </c>
      <c r="E568" s="259" t="str">
        <f>'01.04.2020_S'!E102</f>
        <v>C</v>
      </c>
      <c r="F568" s="259" t="str">
        <f>'01.04.2020_S'!F102</f>
        <v>R25/W75</v>
      </c>
      <c r="G568" s="259" t="str">
        <f>'01.04.2020_S'!G102</f>
        <v>4</v>
      </c>
      <c r="H568" s="259"/>
      <c r="I568" s="259" t="str">
        <f>'01.04.2020_S'!I102</f>
        <v>0-30</v>
      </c>
      <c r="J568" s="260" t="str">
        <f>'01.04.2020_S'!K102</f>
        <v>N479</v>
      </c>
      <c r="K568" s="261">
        <f>'01.04.2020_S'!P102</f>
        <v>90.216684723726971</v>
      </c>
      <c r="L568" s="261"/>
      <c r="M568" s="261">
        <f>'01.04.2020_S'!T102</f>
        <v>3.4986513750450352</v>
      </c>
      <c r="N568" s="261">
        <f>'01.04.2020_S'!V102</f>
        <v>5.9606653056322809</v>
      </c>
      <c r="O568" s="261">
        <f>'01.04.2020_S'!W102</f>
        <v>9.4593166806773166</v>
      </c>
    </row>
    <row r="569" spans="1:15" x14ac:dyDescent="0.35">
      <c r="A569" s="258">
        <f t="shared" si="6"/>
        <v>568</v>
      </c>
      <c r="B569" s="259">
        <f>'01.04.2020_S'!B103</f>
        <v>43924</v>
      </c>
      <c r="C569" s="260">
        <f>'01.04.2020_S'!C103</f>
        <v>2019</v>
      </c>
      <c r="D569" s="259" t="str">
        <f>'01.04.2020_S'!D103</f>
        <v>S</v>
      </c>
      <c r="E569" s="259" t="str">
        <f>'01.04.2020_S'!E103</f>
        <v>C</v>
      </c>
      <c r="F569" s="259" t="str">
        <f>'01.04.2020_S'!F103</f>
        <v>R25/W75</v>
      </c>
      <c r="G569" s="259" t="str">
        <f>'01.04.2020_S'!G103</f>
        <v>4</v>
      </c>
      <c r="H569" s="259"/>
      <c r="I569" s="259" t="str">
        <f>'01.04.2020_S'!I103</f>
        <v>60-90</v>
      </c>
      <c r="J569" s="260" t="str">
        <f>'01.04.2020_S'!K103</f>
        <v>N481</v>
      </c>
      <c r="K569" s="261">
        <f>'01.04.2020_S'!P103</f>
        <v>85</v>
      </c>
      <c r="L569" s="261"/>
      <c r="M569" s="261">
        <f>'01.04.2020_S'!T103</f>
        <v>6.172941176470589</v>
      </c>
      <c r="N569" s="261">
        <f>'01.04.2020_S'!V103</f>
        <v>2.3850000000000007</v>
      </c>
      <c r="O569" s="261">
        <f>'01.04.2020_S'!W103</f>
        <v>8.5579411764705888</v>
      </c>
    </row>
    <row r="570" spans="1:15" x14ac:dyDescent="0.35">
      <c r="A570" s="258">
        <f t="shared" si="6"/>
        <v>569</v>
      </c>
      <c r="B570" s="259">
        <f>'01.04.2020_S'!B104</f>
        <v>43924</v>
      </c>
      <c r="C570" s="260">
        <f>'01.04.2020_S'!C104</f>
        <v>2019</v>
      </c>
      <c r="D570" s="259" t="str">
        <f>'01.04.2020_S'!D104</f>
        <v>S</v>
      </c>
      <c r="E570" s="259" t="str">
        <f>'01.04.2020_S'!E104</f>
        <v>C</v>
      </c>
      <c r="F570" s="259" t="str">
        <f>'01.04.2020_S'!F104</f>
        <v>R25/S75</v>
      </c>
      <c r="G570" s="259" t="str">
        <f>'01.04.2020_S'!G104</f>
        <v>8</v>
      </c>
      <c r="H570" s="259"/>
      <c r="I570" s="259" t="str">
        <f>'01.04.2020_S'!I104</f>
        <v>30-60</v>
      </c>
      <c r="J570" s="260" t="str">
        <f>'01.04.2020_S'!K104</f>
        <v>N486</v>
      </c>
      <c r="K570" s="261">
        <f>'01.04.2020_S'!P104</f>
        <v>88</v>
      </c>
      <c r="L570" s="261"/>
      <c r="M570" s="261">
        <f>'01.04.2020_S'!T104</f>
        <v>3.2154545454545458</v>
      </c>
      <c r="N570" s="261">
        <f>'01.04.2020_S'!V104</f>
        <v>4.019318181818182</v>
      </c>
      <c r="O570" s="261">
        <f>'01.04.2020_S'!W104</f>
        <v>7.2347727272727278</v>
      </c>
    </row>
    <row r="571" spans="1:15" x14ac:dyDescent="0.35">
      <c r="A571" s="258">
        <f t="shared" si="6"/>
        <v>570</v>
      </c>
      <c r="B571" s="259">
        <f>'01.04.2020_S'!B105</f>
        <v>43924</v>
      </c>
      <c r="C571" s="260">
        <f>'01.04.2020_S'!C105</f>
        <v>2019</v>
      </c>
      <c r="D571" s="259" t="str">
        <f>'01.04.2020_S'!D105</f>
        <v>S</v>
      </c>
      <c r="E571" s="259" t="str">
        <f>'01.04.2020_S'!E105</f>
        <v>C</v>
      </c>
      <c r="F571" s="259" t="str">
        <f>'01.04.2020_S'!F105</f>
        <v>R75/S25</v>
      </c>
      <c r="G571" s="259" t="str">
        <f>'01.04.2020_S'!G105</f>
        <v>6</v>
      </c>
      <c r="H571" s="259"/>
      <c r="I571" s="259" t="str">
        <f>'01.04.2020_S'!I105</f>
        <v>0-30</v>
      </c>
      <c r="J571" s="260" t="str">
        <f>'01.04.2020_S'!K105</f>
        <v>N531</v>
      </c>
      <c r="K571" s="261">
        <f>'01.04.2020_S'!P105</f>
        <v>90.096798212956045</v>
      </c>
      <c r="L571" s="261"/>
      <c r="M571" s="261">
        <f>'01.04.2020_S'!T105</f>
        <v>2.3366157024793397</v>
      </c>
      <c r="N571" s="261">
        <f>'01.04.2020_S'!V105</f>
        <v>2.9856756198347116</v>
      </c>
      <c r="O571" s="261">
        <f>'01.04.2020_S'!W105</f>
        <v>5.3222913223140509</v>
      </c>
    </row>
    <row r="572" spans="1:15" x14ac:dyDescent="0.35">
      <c r="A572" s="258">
        <f t="shared" si="6"/>
        <v>571</v>
      </c>
      <c r="B572" s="259">
        <f>'01.04.2020_S'!B106</f>
        <v>43924</v>
      </c>
      <c r="C572" s="260">
        <f>'01.04.2020_S'!C106</f>
        <v>2019</v>
      </c>
      <c r="D572" s="259" t="str">
        <f>'01.04.2020_S'!D106</f>
        <v>S</v>
      </c>
      <c r="E572" s="259" t="str">
        <f>'01.04.2020_S'!E106</f>
        <v>C</v>
      </c>
      <c r="F572" s="259" t="str">
        <f>'01.04.2020_S'!F106</f>
        <v>R100</v>
      </c>
      <c r="G572" s="259" t="str">
        <f>'01.04.2020_S'!G106</f>
        <v>1</v>
      </c>
      <c r="H572" s="259"/>
      <c r="I572" s="259" t="str">
        <f>'01.04.2020_S'!I106</f>
        <v>30-60</v>
      </c>
      <c r="J572" s="260" t="str">
        <f>'01.04.2020_S'!K106</f>
        <v>N539</v>
      </c>
      <c r="K572" s="261">
        <f>'01.04.2020_S'!P106</f>
        <v>87.32337505046425</v>
      </c>
      <c r="L572" s="261"/>
      <c r="M572" s="261">
        <f>'01.04.2020_S'!T106</f>
        <v>1.2182766990291263</v>
      </c>
      <c r="N572" s="261">
        <f>'01.04.2020_S'!V106</f>
        <v>2.8426456310679615</v>
      </c>
      <c r="O572" s="261">
        <f>'01.04.2020_S'!W106</f>
        <v>4.060922330097088</v>
      </c>
    </row>
    <row r="573" spans="1:15" x14ac:dyDescent="0.35">
      <c r="A573" s="258">
        <f t="shared" si="6"/>
        <v>572</v>
      </c>
      <c r="B573" s="259">
        <f>'01.04.2020_S'!B107</f>
        <v>43924</v>
      </c>
      <c r="C573" s="260">
        <f>'01.04.2020_S'!C107</f>
        <v>2019</v>
      </c>
      <c r="D573" s="259" t="str">
        <f>'01.04.2020_S'!D107</f>
        <v>S</v>
      </c>
      <c r="E573" s="259" t="str">
        <f>'01.04.2020_S'!E107</f>
        <v>C</v>
      </c>
      <c r="F573" s="259" t="str">
        <f>'01.04.2020_S'!F107</f>
        <v>R75/S25</v>
      </c>
      <c r="G573" s="259" t="str">
        <f>'01.04.2020_S'!G107</f>
        <v>6</v>
      </c>
      <c r="H573" s="259"/>
      <c r="I573" s="259" t="str">
        <f>'01.04.2020_S'!I107</f>
        <v>60-90</v>
      </c>
      <c r="J573" s="260" t="str">
        <f>'01.04.2020_S'!K107</f>
        <v>N584</v>
      </c>
      <c r="K573" s="261">
        <f>'01.04.2020_S'!P107</f>
        <v>85.782975958414553</v>
      </c>
      <c r="L573" s="261"/>
      <c r="M573" s="261">
        <f>'01.04.2020_S'!T107</f>
        <v>1.1088229056203607</v>
      </c>
      <c r="N573" s="261">
        <f>'01.04.2020_S'!V107</f>
        <v>0.83161717921527045</v>
      </c>
      <c r="O573" s="261">
        <f>'01.04.2020_S'!W107</f>
        <v>1.9404400848356311</v>
      </c>
    </row>
    <row r="574" spans="1:15" x14ac:dyDescent="0.35">
      <c r="A574" s="258">
        <f t="shared" si="6"/>
        <v>573</v>
      </c>
      <c r="B574" s="259">
        <f>'01.04.2020_S'!B108</f>
        <v>43924</v>
      </c>
      <c r="C574" s="260">
        <f>'01.04.2020_S'!C108</f>
        <v>2019</v>
      </c>
      <c r="D574" s="259" t="str">
        <f>'01.04.2020_S'!D108</f>
        <v>S</v>
      </c>
      <c r="E574" s="259" t="str">
        <f>'01.04.2020_S'!E108</f>
        <v>C</v>
      </c>
      <c r="F574" s="259" t="str">
        <f>'01.04.2020_S'!F108</f>
        <v>R25/S75</v>
      </c>
      <c r="G574" s="259" t="str">
        <f>'01.04.2020_S'!G108</f>
        <v>8</v>
      </c>
      <c r="H574" s="259"/>
      <c r="I574" s="259" t="str">
        <f>'01.04.2020_S'!I108</f>
        <v>60-90</v>
      </c>
      <c r="J574" s="260" t="str">
        <f>'01.04.2020_S'!K108</f>
        <v>N617</v>
      </c>
      <c r="K574" s="261">
        <f>'01.04.2020_S'!P108</f>
        <v>84.999308723904335</v>
      </c>
      <c r="L574" s="261"/>
      <c r="M574" s="261">
        <f>'01.04.2020_S'!T108</f>
        <v>10.241580595315549</v>
      </c>
      <c r="N574" s="261">
        <f>'01.04.2020_S'!V108</f>
        <v>0.98206937215354595</v>
      </c>
      <c r="O574" s="261">
        <f>'01.04.2020_S'!W108</f>
        <v>11.223649967469095</v>
      </c>
    </row>
    <row r="575" spans="1:15" x14ac:dyDescent="0.35">
      <c r="A575" s="258">
        <f t="shared" si="6"/>
        <v>574</v>
      </c>
      <c r="B575" s="259">
        <f>'01.04.2020_S'!B109</f>
        <v>43924</v>
      </c>
      <c r="C575" s="260">
        <f>'01.04.2020_S'!C109</f>
        <v>2019</v>
      </c>
      <c r="D575" s="259" t="str">
        <f>'01.04.2020_S'!D109</f>
        <v>S</v>
      </c>
      <c r="E575" s="259" t="str">
        <f>'01.04.2020_S'!E109</f>
        <v>C</v>
      </c>
      <c r="F575" s="259" t="str">
        <f>'01.04.2020_S'!F109</f>
        <v>R25/S75</v>
      </c>
      <c r="G575" s="259" t="str">
        <f>'01.04.2020_S'!G109</f>
        <v>8</v>
      </c>
      <c r="H575" s="259"/>
      <c r="I575" s="259" t="str">
        <f>'01.04.2020_S'!I109</f>
        <v>90-120</v>
      </c>
      <c r="J575" s="260" t="str">
        <f>'01.04.2020_S'!K109</f>
        <v>N710</v>
      </c>
      <c r="K575" s="261">
        <f>'01.04.2020_S'!P109</f>
        <v>84.44274809160305</v>
      </c>
      <c r="L575" s="261"/>
      <c r="M575" s="261">
        <f>'01.04.2020_S'!T109</f>
        <v>8.632531187850299</v>
      </c>
      <c r="N575" s="261">
        <f>'01.04.2020_S'!V109</f>
        <v>1.4151690471885738</v>
      </c>
      <c r="O575" s="261">
        <f>'01.04.2020_S'!W109</f>
        <v>10.047700235038873</v>
      </c>
    </row>
    <row r="576" spans="1:15" x14ac:dyDescent="0.35">
      <c r="A576" s="258">
        <f t="shared" si="6"/>
        <v>575</v>
      </c>
      <c r="B576" s="259">
        <f>'01.04.2020_S'!B110</f>
        <v>43924</v>
      </c>
      <c r="C576" s="260">
        <f>'01.04.2020_S'!C110</f>
        <v>2019</v>
      </c>
      <c r="D576" s="259" t="str">
        <f>'01.04.2020_S'!D110</f>
        <v>S</v>
      </c>
      <c r="E576" s="259" t="str">
        <f>'01.04.2020_S'!E110</f>
        <v>C</v>
      </c>
      <c r="F576" s="259" t="str">
        <f>'01.04.2020_S'!F110</f>
        <v>R100</v>
      </c>
      <c r="G576" s="259" t="str">
        <f>'01.04.2020_S'!G110</f>
        <v>1</v>
      </c>
      <c r="H576" s="259"/>
      <c r="I576" s="259" t="str">
        <f>'01.04.2020_S'!I110</f>
        <v>90-120</v>
      </c>
      <c r="J576" s="260">
        <f>'01.04.2020_S'!K110</f>
        <v>0</v>
      </c>
      <c r="K576" s="261">
        <f>'01.04.2020_S'!P110</f>
        <v>0</v>
      </c>
      <c r="L576" s="261"/>
      <c r="M576" s="261">
        <f>'01.04.2020_S'!T110</f>
        <v>0</v>
      </c>
      <c r="N576" s="261">
        <f>'01.04.2020_S'!V110</f>
        <v>0</v>
      </c>
      <c r="O576" s="261">
        <f>'01.04.2020_S'!W110</f>
        <v>0</v>
      </c>
    </row>
    <row r="577" spans="1:15" x14ac:dyDescent="0.35">
      <c r="A577" s="258">
        <f t="shared" si="6"/>
        <v>576</v>
      </c>
      <c r="B577" s="259">
        <f>'01.04.2020_S'!B111</f>
        <v>43924</v>
      </c>
      <c r="C577" s="260">
        <f>'01.04.2020_S'!C111</f>
        <v>2019</v>
      </c>
      <c r="D577" s="259" t="str">
        <f>'01.04.2020_S'!D111</f>
        <v>S</v>
      </c>
      <c r="E577" s="259" t="str">
        <f>'01.04.2020_S'!E111</f>
        <v>C</v>
      </c>
      <c r="F577" s="259" t="str">
        <f>'01.04.2020_S'!F111</f>
        <v>R25/S75</v>
      </c>
      <c r="G577" s="259" t="str">
        <f>'01.04.2020_S'!G111</f>
        <v>8</v>
      </c>
      <c r="H577" s="259"/>
      <c r="I577" s="259" t="str">
        <f>'01.04.2020_S'!I111</f>
        <v>0-30</v>
      </c>
      <c r="J577" s="260">
        <f>'01.04.2020_S'!K111</f>
        <v>0</v>
      </c>
      <c r="K577" s="261">
        <f>'01.04.2020_S'!P111</f>
        <v>0</v>
      </c>
      <c r="L577" s="261"/>
      <c r="M577" s="261">
        <f>'01.04.2020_S'!T111</f>
        <v>0</v>
      </c>
      <c r="N577" s="261">
        <f>'01.04.2020_S'!V111</f>
        <v>0</v>
      </c>
      <c r="O577" s="261">
        <f>'01.04.2020_S'!W111</f>
        <v>0</v>
      </c>
    </row>
    <row r="578" spans="1:15" x14ac:dyDescent="0.35">
      <c r="A578" s="258">
        <f t="shared" si="6"/>
        <v>577</v>
      </c>
      <c r="B578" s="259">
        <f>'01.04.2020_S'!B112</f>
        <v>43924</v>
      </c>
      <c r="C578" s="260">
        <f>'01.04.2020_S'!C112</f>
        <v>2019</v>
      </c>
      <c r="D578" s="259" t="str">
        <f>'01.04.2020_S'!D112</f>
        <v>S</v>
      </c>
      <c r="E578" s="259" t="str">
        <f>'01.04.2020_S'!E112</f>
        <v>D</v>
      </c>
      <c r="F578" s="259" t="str">
        <f>'01.04.2020_S'!F112</f>
        <v>R50/W50</v>
      </c>
      <c r="G578" s="259" t="str">
        <f>'01.04.2020_S'!G112</f>
        <v>3</v>
      </c>
      <c r="H578" s="259"/>
      <c r="I578" s="259" t="str">
        <f>'01.04.2020_S'!I112</f>
        <v>30-60</v>
      </c>
      <c r="J578" s="260" t="str">
        <f>'01.04.2020_S'!K112</f>
        <v>N324</v>
      </c>
      <c r="K578" s="261">
        <f>'01.04.2020_S'!P112</f>
        <v>87.663519015853765</v>
      </c>
      <c r="L578" s="261"/>
      <c r="M578" s="261">
        <f>'01.04.2020_S'!T112</f>
        <v>1.481306700266825</v>
      </c>
      <c r="N578" s="261">
        <f>'01.04.2020_S'!V112</f>
        <v>1.0773139638304181</v>
      </c>
      <c r="O578" s="261">
        <f>'01.04.2020_S'!W112</f>
        <v>2.5586206640972433</v>
      </c>
    </row>
    <row r="579" spans="1:15" x14ac:dyDescent="0.35">
      <c r="A579" s="258">
        <f t="shared" si="6"/>
        <v>578</v>
      </c>
      <c r="B579" s="259">
        <f>'01.04.2020_S'!B113</f>
        <v>43924</v>
      </c>
      <c r="C579" s="260">
        <f>'01.04.2020_S'!C113</f>
        <v>2019</v>
      </c>
      <c r="D579" s="259" t="str">
        <f>'01.04.2020_S'!D113</f>
        <v>S</v>
      </c>
      <c r="E579" s="259" t="str">
        <f>'01.04.2020_S'!E113</f>
        <v>D</v>
      </c>
      <c r="F579" s="259" t="str">
        <f>'01.04.2020_S'!F113</f>
        <v>W100</v>
      </c>
      <c r="G579" s="259" t="str">
        <f>'01.04.2020_S'!G113</f>
        <v>5</v>
      </c>
      <c r="H579" s="259"/>
      <c r="I579" s="259" t="str">
        <f>'01.04.2020_S'!I113</f>
        <v>90-120</v>
      </c>
      <c r="J579" s="260" t="str">
        <f>'01.04.2020_S'!K113</f>
        <v>N331</v>
      </c>
      <c r="K579" s="261">
        <f>'01.04.2020_S'!P113</f>
        <v>84.519134167503879</v>
      </c>
      <c r="L579" s="261"/>
      <c r="M579" s="261">
        <f>'01.04.2020_S'!T113</f>
        <v>11.873260211800304</v>
      </c>
      <c r="N579" s="261">
        <f>'01.04.2020_S'!V113</f>
        <v>0.98943835098335875</v>
      </c>
      <c r="O579" s="261">
        <f>'01.04.2020_S'!W113</f>
        <v>12.862698562783663</v>
      </c>
    </row>
    <row r="580" spans="1:15" x14ac:dyDescent="0.35">
      <c r="A580" s="258">
        <f t="shared" si="6"/>
        <v>579</v>
      </c>
      <c r="B580" s="259">
        <f>'01.04.2020_S'!B114</f>
        <v>43924</v>
      </c>
      <c r="C580" s="260">
        <f>'01.04.2020_S'!C114</f>
        <v>2019</v>
      </c>
      <c r="D580" s="259" t="str">
        <f>'01.04.2020_S'!D114</f>
        <v>S</v>
      </c>
      <c r="E580" s="259" t="str">
        <f>'01.04.2020_S'!E114</f>
        <v>D</v>
      </c>
      <c r="F580" s="259" t="str">
        <f>'01.04.2020_S'!F114</f>
        <v>R50/W50</v>
      </c>
      <c r="G580" s="259" t="str">
        <f>'01.04.2020_S'!G114</f>
        <v>3</v>
      </c>
      <c r="H580" s="259"/>
      <c r="I580" s="259" t="str">
        <f>'01.04.2020_S'!I114</f>
        <v>60-90</v>
      </c>
      <c r="J580" s="260" t="str">
        <f>'01.04.2020_S'!K114</f>
        <v>N332</v>
      </c>
      <c r="K580" s="261">
        <f>'01.04.2020_S'!P114</f>
        <v>85.583173996175915</v>
      </c>
      <c r="L580" s="261"/>
      <c r="M580" s="261">
        <f>'01.04.2020_S'!T114</f>
        <v>0.83418900804289531</v>
      </c>
      <c r="N580" s="261">
        <f>'01.04.2020_S'!V114</f>
        <v>0</v>
      </c>
      <c r="O580" s="261">
        <f>'01.04.2020_S'!W114</f>
        <v>0.83418900804289531</v>
      </c>
    </row>
    <row r="581" spans="1:15" x14ac:dyDescent="0.35">
      <c r="A581" s="258">
        <f t="shared" si="6"/>
        <v>580</v>
      </c>
      <c r="B581" s="259">
        <f>'01.04.2020_S'!B115</f>
        <v>43924</v>
      </c>
      <c r="C581" s="260">
        <f>'01.04.2020_S'!C115</f>
        <v>2019</v>
      </c>
      <c r="D581" s="259" t="str">
        <f>'01.04.2020_S'!D115</f>
        <v>S</v>
      </c>
      <c r="E581" s="259" t="str">
        <f>'01.04.2020_S'!E115</f>
        <v>D</v>
      </c>
      <c r="F581" s="259" t="str">
        <f>'01.04.2020_S'!F115</f>
        <v>R100</v>
      </c>
      <c r="G581" s="259" t="str">
        <f>'01.04.2020_S'!G115</f>
        <v>1</v>
      </c>
      <c r="H581" s="259"/>
      <c r="I581" s="259" t="str">
        <f>'01.04.2020_S'!I115</f>
        <v>30-60</v>
      </c>
      <c r="J581" s="260" t="str">
        <f>'01.04.2020_S'!K115</f>
        <v>N341</v>
      </c>
      <c r="K581" s="261">
        <f>'01.04.2020_S'!P115</f>
        <v>89.702293801854552</v>
      </c>
      <c r="L581" s="261"/>
      <c r="M581" s="261">
        <f>'01.04.2020_S'!T115</f>
        <v>4.309166213275299</v>
      </c>
      <c r="N581" s="261">
        <f>'01.04.2020_S'!V115</f>
        <v>2.0892927094668119</v>
      </c>
      <c r="O581" s="261">
        <f>'01.04.2020_S'!W115</f>
        <v>6.3984589227421109</v>
      </c>
    </row>
    <row r="582" spans="1:15" x14ac:dyDescent="0.35">
      <c r="A582" s="258">
        <f t="shared" si="6"/>
        <v>581</v>
      </c>
      <c r="B582" s="259">
        <f>'01.04.2020_S'!B116</f>
        <v>43924</v>
      </c>
      <c r="C582" s="260">
        <f>'01.04.2020_S'!C116</f>
        <v>2019</v>
      </c>
      <c r="D582" s="259" t="str">
        <f>'01.04.2020_S'!D116</f>
        <v>S</v>
      </c>
      <c r="E582" s="259" t="str">
        <f>'01.04.2020_S'!E116</f>
        <v>D</v>
      </c>
      <c r="F582" s="259" t="str">
        <f>'01.04.2020_S'!F116</f>
        <v>R75/W25</v>
      </c>
      <c r="G582" s="259" t="str">
        <f>'01.04.2020_S'!G116</f>
        <v>2</v>
      </c>
      <c r="H582" s="259"/>
      <c r="I582" s="259" t="str">
        <f>'01.04.2020_S'!I116</f>
        <v>60-90</v>
      </c>
      <c r="J582" s="260" t="str">
        <f>'01.04.2020_S'!K116</f>
        <v>N363</v>
      </c>
      <c r="K582" s="261">
        <f>'01.04.2020_S'!P116</f>
        <v>85.090837282780399</v>
      </c>
      <c r="L582" s="261"/>
      <c r="M582" s="261">
        <f>'01.04.2020_S'!T116</f>
        <v>9.2463564632165269</v>
      </c>
      <c r="N582" s="261">
        <f>'01.04.2020_S'!V116</f>
        <v>0.14009631004873524</v>
      </c>
      <c r="O582" s="261">
        <f>'01.04.2020_S'!W116</f>
        <v>9.3864527732652618</v>
      </c>
    </row>
    <row r="583" spans="1:15" x14ac:dyDescent="0.35">
      <c r="A583" s="258">
        <f t="shared" si="6"/>
        <v>582</v>
      </c>
      <c r="B583" s="259">
        <f>'01.04.2020_S'!B117</f>
        <v>43924</v>
      </c>
      <c r="C583" s="260">
        <f>'01.04.2020_S'!C117</f>
        <v>2019</v>
      </c>
      <c r="D583" s="259" t="str">
        <f>'01.04.2020_S'!D117</f>
        <v>S</v>
      </c>
      <c r="E583" s="259" t="str">
        <f>'01.04.2020_S'!E117</f>
        <v>D</v>
      </c>
      <c r="F583" s="259" t="str">
        <f>'01.04.2020_S'!F117</f>
        <v>W100</v>
      </c>
      <c r="G583" s="259" t="str">
        <f>'01.04.2020_S'!G117</f>
        <v>5</v>
      </c>
      <c r="H583" s="259"/>
      <c r="I583" s="259" t="str">
        <f>'01.04.2020_S'!I117</f>
        <v>30-60</v>
      </c>
      <c r="J583" s="260" t="str">
        <f>'01.04.2020_S'!K117</f>
        <v>N365</v>
      </c>
      <c r="K583" s="261">
        <f>'01.04.2020_S'!P117</f>
        <v>88.27956989247312</v>
      </c>
      <c r="L583" s="261"/>
      <c r="M583" s="261">
        <f>'01.04.2020_S'!T117</f>
        <v>1.6009257003654083</v>
      </c>
      <c r="N583" s="261">
        <f>'01.04.2020_S'!V117</f>
        <v>2.2679780755176622</v>
      </c>
      <c r="O583" s="261">
        <f>'01.04.2020_S'!W117</f>
        <v>3.8689037758830702</v>
      </c>
    </row>
    <row r="584" spans="1:15" x14ac:dyDescent="0.35">
      <c r="A584" s="258">
        <f t="shared" si="6"/>
        <v>583</v>
      </c>
      <c r="B584" s="259">
        <f>'01.04.2020_S'!B118</f>
        <v>43924</v>
      </c>
      <c r="C584" s="260">
        <f>'01.04.2020_S'!C118</f>
        <v>2019</v>
      </c>
      <c r="D584" s="259" t="str">
        <f>'01.04.2020_S'!D118</f>
        <v>S</v>
      </c>
      <c r="E584" s="259" t="str">
        <f>'01.04.2020_S'!E118</f>
        <v>D</v>
      </c>
      <c r="F584" s="259" t="str">
        <f>'01.04.2020_S'!F118</f>
        <v>R50/W50</v>
      </c>
      <c r="G584" s="259" t="str">
        <f>'01.04.2020_S'!G118</f>
        <v>3</v>
      </c>
      <c r="H584" s="259"/>
      <c r="I584" s="259" t="str">
        <f>'01.04.2020_S'!I118</f>
        <v>90-120</v>
      </c>
      <c r="J584" s="260" t="str">
        <f>'01.04.2020_S'!K118</f>
        <v>N370</v>
      </c>
      <c r="K584" s="261">
        <f>'01.04.2020_S'!P118</f>
        <v>85.66004415011038</v>
      </c>
      <c r="L584" s="261"/>
      <c r="M584" s="261">
        <f>'01.04.2020_S'!T118</f>
        <v>3.4716588496031333</v>
      </c>
      <c r="N584" s="261">
        <f>'01.04.2020_S'!V118</f>
        <v>0.55546541593650134</v>
      </c>
      <c r="O584" s="261">
        <f>'01.04.2020_S'!W118</f>
        <v>4.0271242655396344</v>
      </c>
    </row>
    <row r="585" spans="1:15" x14ac:dyDescent="0.35">
      <c r="A585" s="258">
        <f t="shared" si="6"/>
        <v>584</v>
      </c>
      <c r="B585" s="259">
        <f>'01.04.2020_S'!B119</f>
        <v>43924</v>
      </c>
      <c r="C585" s="260">
        <f>'01.04.2020_S'!C119</f>
        <v>2019</v>
      </c>
      <c r="D585" s="259" t="str">
        <f>'01.04.2020_S'!D119</f>
        <v>S</v>
      </c>
      <c r="E585" s="259" t="str">
        <f>'01.04.2020_S'!E119</f>
        <v>D</v>
      </c>
      <c r="F585" s="259" t="str">
        <f>'01.04.2020_S'!F119</f>
        <v>R100</v>
      </c>
      <c r="G585" s="259" t="str">
        <f>'01.04.2020_S'!G119</f>
        <v>1</v>
      </c>
      <c r="H585" s="259"/>
      <c r="I585" s="259" t="str">
        <f>'01.04.2020_S'!I119</f>
        <v>0-30</v>
      </c>
      <c r="J585" s="260" t="str">
        <f>'01.04.2020_S'!K119</f>
        <v>N377</v>
      </c>
      <c r="K585" s="261">
        <f>'01.04.2020_S'!P119</f>
        <v>91.468168038111727</v>
      </c>
      <c r="L585" s="261"/>
      <c r="M585" s="261">
        <f>'01.04.2020_S'!T119</f>
        <v>2.5438210227272737</v>
      </c>
      <c r="N585" s="261">
        <f>'01.04.2020_S'!V119</f>
        <v>1.7806747159090917</v>
      </c>
      <c r="O585" s="261">
        <f>'01.04.2020_S'!W119</f>
        <v>4.3244957386363652</v>
      </c>
    </row>
    <row r="586" spans="1:15" x14ac:dyDescent="0.35">
      <c r="A586" s="258">
        <f t="shared" si="6"/>
        <v>585</v>
      </c>
      <c r="B586" s="259">
        <f>'01.04.2020_S'!B120</f>
        <v>43924</v>
      </c>
      <c r="C586" s="260">
        <f>'01.04.2020_S'!C120</f>
        <v>2019</v>
      </c>
      <c r="D586" s="259" t="str">
        <f>'01.04.2020_S'!D120</f>
        <v>S</v>
      </c>
      <c r="E586" s="259" t="str">
        <f>'01.04.2020_S'!E120</f>
        <v>D</v>
      </c>
      <c r="F586" s="259" t="str">
        <f>'01.04.2020_S'!F120</f>
        <v>R25/S75</v>
      </c>
      <c r="G586" s="259" t="str">
        <f>'01.04.2020_S'!G120</f>
        <v>8</v>
      </c>
      <c r="H586" s="259"/>
      <c r="I586" s="259" t="str">
        <f>'01.04.2020_S'!I120</f>
        <v>0-30</v>
      </c>
      <c r="J586" s="260" t="str">
        <f>'01.04.2020_S'!K120</f>
        <v>N382</v>
      </c>
      <c r="K586" s="261">
        <f>'01.04.2020_S'!P120</f>
        <v>91.365630542331743</v>
      </c>
      <c r="L586" s="261"/>
      <c r="M586" s="261">
        <f>'01.04.2020_S'!T120</f>
        <v>2.1655330506742954</v>
      </c>
      <c r="N586" s="261">
        <f>'01.04.2020_S'!V120</f>
        <v>2.1655330506742954</v>
      </c>
      <c r="O586" s="261">
        <f>'01.04.2020_S'!W120</f>
        <v>4.3310661013485907</v>
      </c>
    </row>
    <row r="587" spans="1:15" x14ac:dyDescent="0.35">
      <c r="A587" s="258">
        <f t="shared" si="6"/>
        <v>586</v>
      </c>
      <c r="B587" s="259">
        <f>'01.04.2020_S'!B121</f>
        <v>43924</v>
      </c>
      <c r="C587" s="260">
        <f>'01.04.2020_S'!C121</f>
        <v>2019</v>
      </c>
      <c r="D587" s="259" t="str">
        <f>'01.04.2020_S'!D121</f>
        <v>S</v>
      </c>
      <c r="E587" s="259" t="str">
        <f>'01.04.2020_S'!E121</f>
        <v>D</v>
      </c>
      <c r="F587" s="259" t="str">
        <f>'01.04.2020_S'!F121</f>
        <v>R50/S50</v>
      </c>
      <c r="G587" s="259" t="str">
        <f>'01.04.2020_S'!G121</f>
        <v>7</v>
      </c>
      <c r="H587" s="259"/>
      <c r="I587" s="259" t="str">
        <f>'01.04.2020_S'!I121</f>
        <v>90-120</v>
      </c>
      <c r="J587" s="260" t="str">
        <f>'01.04.2020_S'!K121</f>
        <v>N385</v>
      </c>
      <c r="K587" s="261">
        <f>'01.04.2020_S'!P121</f>
        <v>85.043532338308481</v>
      </c>
      <c r="L587" s="261"/>
      <c r="M587" s="261">
        <f>'01.04.2020_S'!T121</f>
        <v>15.141521023765993</v>
      </c>
      <c r="N587" s="261">
        <f>'01.04.2020_S'!V121</f>
        <v>1.6823912248628876</v>
      </c>
      <c r="O587" s="261">
        <f>'01.04.2020_S'!W121</f>
        <v>16.823912248628879</v>
      </c>
    </row>
    <row r="588" spans="1:15" x14ac:dyDescent="0.35">
      <c r="A588" s="258">
        <f t="shared" si="6"/>
        <v>587</v>
      </c>
      <c r="B588" s="259">
        <f>'01.04.2020_S'!B122</f>
        <v>43924</v>
      </c>
      <c r="C588" s="260">
        <f>'01.04.2020_S'!C122</f>
        <v>2019</v>
      </c>
      <c r="D588" s="259" t="str">
        <f>'01.04.2020_S'!D122</f>
        <v>S</v>
      </c>
      <c r="E588" s="259" t="str">
        <f>'01.04.2020_S'!E122</f>
        <v>D</v>
      </c>
      <c r="F588" s="259" t="str">
        <f>'01.04.2020_S'!F122</f>
        <v>R25/S75</v>
      </c>
      <c r="G588" s="259" t="str">
        <f>'01.04.2020_S'!G122</f>
        <v>8</v>
      </c>
      <c r="H588" s="259"/>
      <c r="I588" s="259" t="str">
        <f>'01.04.2020_S'!I122</f>
        <v>90-120</v>
      </c>
      <c r="J588" s="260" t="str">
        <f>'01.04.2020_S'!K122</f>
        <v>N386</v>
      </c>
      <c r="K588" s="261">
        <f>'01.04.2020_S'!P122</f>
        <v>84.586942742446652</v>
      </c>
      <c r="L588" s="261"/>
      <c r="M588" s="261">
        <f>'01.04.2020_S'!T122</f>
        <v>9.1779318096665445</v>
      </c>
      <c r="N588" s="261">
        <f>'01.04.2020_S'!V122</f>
        <v>0.14119895091794682</v>
      </c>
      <c r="O588" s="261">
        <f>'01.04.2020_S'!W122</f>
        <v>9.3191307605844909</v>
      </c>
    </row>
    <row r="589" spans="1:15" x14ac:dyDescent="0.35">
      <c r="A589" s="258">
        <f t="shared" si="6"/>
        <v>588</v>
      </c>
      <c r="B589" s="259">
        <f>'01.04.2020_S'!B123</f>
        <v>43924</v>
      </c>
      <c r="C589" s="260">
        <f>'01.04.2020_S'!C123</f>
        <v>2019</v>
      </c>
      <c r="D589" s="259" t="str">
        <f>'01.04.2020_S'!D123</f>
        <v>S</v>
      </c>
      <c r="E589" s="259" t="str">
        <f>'01.04.2020_S'!E123</f>
        <v>D</v>
      </c>
      <c r="F589" s="259" t="str">
        <f>'01.04.2020_S'!F123</f>
        <v>R75/W25</v>
      </c>
      <c r="G589" s="259" t="str">
        <f>'01.04.2020_S'!G123</f>
        <v>2</v>
      </c>
      <c r="H589" s="259"/>
      <c r="I589" s="259" t="str">
        <f>'01.04.2020_S'!I123</f>
        <v>90-120</v>
      </c>
      <c r="J589" s="260" t="str">
        <f>'01.04.2020_S'!K123</f>
        <v>N394</v>
      </c>
      <c r="K589" s="261">
        <f>'01.04.2020_S'!P123</f>
        <v>85.647058823529406</v>
      </c>
      <c r="L589" s="261"/>
      <c r="M589" s="261">
        <f>'01.04.2020_S'!T123</f>
        <v>8.1947596153846174</v>
      </c>
      <c r="N589" s="261">
        <f>'01.04.2020_S'!V123</f>
        <v>1.1111538461538466</v>
      </c>
      <c r="O589" s="261">
        <f>'01.04.2020_S'!W123</f>
        <v>9.3059134615384647</v>
      </c>
    </row>
    <row r="590" spans="1:15" x14ac:dyDescent="0.35">
      <c r="A590" s="258">
        <f t="shared" si="6"/>
        <v>589</v>
      </c>
      <c r="B590" s="259">
        <f>'01.04.2020_S'!B124</f>
        <v>43924</v>
      </c>
      <c r="C590" s="260">
        <f>'01.04.2020_S'!C124</f>
        <v>2019</v>
      </c>
      <c r="D590" s="259" t="str">
        <f>'01.04.2020_S'!D124</f>
        <v>S</v>
      </c>
      <c r="E590" s="259" t="str">
        <f>'01.04.2020_S'!E124</f>
        <v>D</v>
      </c>
      <c r="F590" s="259" t="str">
        <f>'01.04.2020_S'!F124</f>
        <v>R25/W75</v>
      </c>
      <c r="G590" s="259" t="str">
        <f>'01.04.2020_S'!G124</f>
        <v>4</v>
      </c>
      <c r="H590" s="259"/>
      <c r="I590" s="259" t="str">
        <f>'01.04.2020_S'!I124</f>
        <v>90-120</v>
      </c>
      <c r="J590" s="260" t="str">
        <f>'01.04.2020_S'!K124</f>
        <v>N395</v>
      </c>
      <c r="K590" s="261">
        <f>'01.04.2020_S'!P124</f>
        <v>84.115480575026723</v>
      </c>
      <c r="L590" s="261"/>
      <c r="M590" s="261">
        <f>'01.04.2020_S'!T124</f>
        <v>5.6897033898305089</v>
      </c>
      <c r="N590" s="261">
        <f>'01.04.2020_S'!V124</f>
        <v>0.56897033898305083</v>
      </c>
      <c r="O590" s="261">
        <f>'01.04.2020_S'!W124</f>
        <v>6.2586737288135597</v>
      </c>
    </row>
    <row r="591" spans="1:15" x14ac:dyDescent="0.35">
      <c r="A591" s="258">
        <f t="shared" si="6"/>
        <v>590</v>
      </c>
      <c r="B591" s="259">
        <f>'01.04.2020_S'!B125</f>
        <v>43924</v>
      </c>
      <c r="C591" s="260">
        <f>'01.04.2020_S'!C125</f>
        <v>2019</v>
      </c>
      <c r="D591" s="259" t="str">
        <f>'01.04.2020_S'!D125</f>
        <v>S</v>
      </c>
      <c r="E591" s="259" t="str">
        <f>'01.04.2020_S'!E125</f>
        <v>D</v>
      </c>
      <c r="F591" s="259" t="str">
        <f>'01.04.2020_S'!F125</f>
        <v>R25/S75</v>
      </c>
      <c r="G591" s="259" t="str">
        <f>'01.04.2020_S'!G125</f>
        <v>8</v>
      </c>
      <c r="H591" s="259"/>
      <c r="I591" s="259" t="str">
        <f>'01.04.2020_S'!I125</f>
        <v>60-90</v>
      </c>
      <c r="J591" s="260" t="str">
        <f>'01.04.2020_S'!K125</f>
        <v>N402</v>
      </c>
      <c r="K591" s="261">
        <f>'01.04.2020_S'!P125</f>
        <v>87.142857142857139</v>
      </c>
      <c r="L591" s="261"/>
      <c r="M591" s="261">
        <f>'01.04.2020_S'!T125</f>
        <v>10.04459016393443</v>
      </c>
      <c r="N591" s="261">
        <f>'01.04.2020_S'!V125</f>
        <v>0.81442622950819699</v>
      </c>
      <c r="O591" s="261">
        <f>'01.04.2020_S'!W125</f>
        <v>10.859016393442626</v>
      </c>
    </row>
    <row r="592" spans="1:15" x14ac:dyDescent="0.35">
      <c r="A592" s="258">
        <f t="shared" si="6"/>
        <v>591</v>
      </c>
      <c r="B592" s="259">
        <f>'01.04.2020_S'!B126</f>
        <v>43924</v>
      </c>
      <c r="C592" s="260">
        <f>'01.04.2020_S'!C126</f>
        <v>2019</v>
      </c>
      <c r="D592" s="259" t="str">
        <f>'01.04.2020_S'!D126</f>
        <v>S</v>
      </c>
      <c r="E592" s="259" t="str">
        <f>'01.04.2020_S'!E126</f>
        <v>D</v>
      </c>
      <c r="F592" s="259" t="str">
        <f>'01.04.2020_S'!F126</f>
        <v>R50/S50</v>
      </c>
      <c r="G592" s="259" t="str">
        <f>'01.04.2020_S'!G126</f>
        <v>7</v>
      </c>
      <c r="H592" s="259"/>
      <c r="I592" s="259" t="str">
        <f>'01.04.2020_S'!I126</f>
        <v>60-90</v>
      </c>
      <c r="J592" s="260" t="str">
        <f>'01.04.2020_S'!K126</f>
        <v>N405</v>
      </c>
      <c r="K592" s="261">
        <f>'01.04.2020_S'!P126</f>
        <v>86.700791065611909</v>
      </c>
      <c r="L592" s="261"/>
      <c r="M592" s="261">
        <f>'01.04.2020_S'!T126</f>
        <v>13.529264974237874</v>
      </c>
      <c r="N592" s="261">
        <f>'01.04.2020_S'!V126</f>
        <v>0.40997772649205683</v>
      </c>
      <c r="O592" s="261">
        <f>'01.04.2020_S'!W126</f>
        <v>13.939242700729931</v>
      </c>
    </row>
    <row r="593" spans="1:15" x14ac:dyDescent="0.35">
      <c r="A593" s="258">
        <f t="shared" si="6"/>
        <v>592</v>
      </c>
      <c r="B593" s="259">
        <f>'01.04.2020_S'!B127</f>
        <v>43924</v>
      </c>
      <c r="C593" s="260">
        <f>'01.04.2020_S'!C127</f>
        <v>2019</v>
      </c>
      <c r="D593" s="259" t="str">
        <f>'01.04.2020_S'!D127</f>
        <v>S</v>
      </c>
      <c r="E593" s="259" t="str">
        <f>'01.04.2020_S'!E127</f>
        <v>D</v>
      </c>
      <c r="F593" s="259" t="str">
        <f>'01.04.2020_S'!F127</f>
        <v>R75/W25</v>
      </c>
      <c r="G593" s="259" t="str">
        <f>'01.04.2020_S'!G127</f>
        <v>2</v>
      </c>
      <c r="H593" s="259"/>
      <c r="I593" s="259" t="str">
        <f>'01.04.2020_S'!I127</f>
        <v>0-30</v>
      </c>
      <c r="J593" s="260" t="str">
        <f>'01.04.2020_S'!K127</f>
        <v>N435</v>
      </c>
      <c r="K593" s="261">
        <f>'01.04.2020_S'!P127</f>
        <v>92.474717430101123</v>
      </c>
      <c r="L593" s="261"/>
      <c r="M593" s="261">
        <f>'01.04.2020_S'!T127</f>
        <v>2.3810196204567387</v>
      </c>
      <c r="N593" s="261">
        <f>'01.04.2020_S'!V127</f>
        <v>3.1329205532325508</v>
      </c>
      <c r="O593" s="261">
        <f>'01.04.2020_S'!W127</f>
        <v>5.5139401736892895</v>
      </c>
    </row>
    <row r="594" spans="1:15" x14ac:dyDescent="0.35">
      <c r="A594" s="258">
        <f t="shared" si="6"/>
        <v>593</v>
      </c>
      <c r="B594" s="259">
        <f>'01.04.2020_S'!B128</f>
        <v>43924</v>
      </c>
      <c r="C594" s="260">
        <f>'01.04.2020_S'!C128</f>
        <v>2019</v>
      </c>
      <c r="D594" s="259" t="str">
        <f>'01.04.2020_S'!D128</f>
        <v>S</v>
      </c>
      <c r="E594" s="259" t="str">
        <f>'01.04.2020_S'!E128</f>
        <v>D</v>
      </c>
      <c r="F594" s="259" t="str">
        <f>'01.04.2020_S'!F128</f>
        <v>R50/S50</v>
      </c>
      <c r="G594" s="259" t="str">
        <f>'01.04.2020_S'!G128</f>
        <v>7</v>
      </c>
      <c r="H594" s="259"/>
      <c r="I594" s="259" t="str">
        <f>'01.04.2020_S'!I128</f>
        <v>0-30</v>
      </c>
      <c r="J594" s="260" t="str">
        <f>'01.04.2020_S'!K128</f>
        <v>N441</v>
      </c>
      <c r="K594" s="261">
        <f>'01.04.2020_S'!P128</f>
        <v>90.597617406714562</v>
      </c>
      <c r="L594" s="261"/>
      <c r="M594" s="261">
        <f>'01.04.2020_S'!T128</f>
        <v>2.3192213649206703</v>
      </c>
      <c r="N594" s="261">
        <f>'01.04.2020_S'!V128</f>
        <v>3.0922951532275604</v>
      </c>
      <c r="O594" s="261">
        <f>'01.04.2020_S'!W128</f>
        <v>5.4115165181482308</v>
      </c>
    </row>
    <row r="595" spans="1:15" x14ac:dyDescent="0.35">
      <c r="A595" s="258">
        <f t="shared" si="6"/>
        <v>594</v>
      </c>
      <c r="B595" s="259">
        <f>'01.04.2020_S'!B129</f>
        <v>43924</v>
      </c>
      <c r="C595" s="260">
        <f>'01.04.2020_S'!C129</f>
        <v>2019</v>
      </c>
      <c r="D595" s="259" t="str">
        <f>'01.04.2020_S'!D129</f>
        <v>S</v>
      </c>
      <c r="E595" s="259" t="str">
        <f>'01.04.2020_S'!E129</f>
        <v>D</v>
      </c>
      <c r="F595" s="259" t="str">
        <f>'01.04.2020_S'!F129</f>
        <v>R50/S50</v>
      </c>
      <c r="G595" s="259" t="str">
        <f>'01.04.2020_S'!G129</f>
        <v>7</v>
      </c>
      <c r="H595" s="259"/>
      <c r="I595" s="259" t="str">
        <f>'01.04.2020_S'!I129</f>
        <v>30-60</v>
      </c>
      <c r="J595" s="260" t="str">
        <f>'01.04.2020_S'!K129</f>
        <v>N444</v>
      </c>
      <c r="K595" s="261">
        <f>'01.04.2020_S'!P129</f>
        <v>89.181957186544338</v>
      </c>
      <c r="L595" s="261"/>
      <c r="M595" s="261">
        <f>'01.04.2020_S'!T129</f>
        <v>2.8953150450064298</v>
      </c>
      <c r="N595" s="261">
        <f>'01.04.2020_S'!V129</f>
        <v>3.2901307329618517</v>
      </c>
      <c r="O595" s="261">
        <f>'01.04.2020_S'!W129</f>
        <v>6.1854457779682814</v>
      </c>
    </row>
    <row r="596" spans="1:15" x14ac:dyDescent="0.35">
      <c r="A596" s="258">
        <f t="shared" si="6"/>
        <v>595</v>
      </c>
      <c r="B596" s="259">
        <f>'01.04.2020_S'!B130</f>
        <v>43924</v>
      </c>
      <c r="C596" s="260">
        <f>'01.04.2020_S'!C130</f>
        <v>2019</v>
      </c>
      <c r="D596" s="259" t="str">
        <f>'01.04.2020_S'!D130</f>
        <v>S</v>
      </c>
      <c r="E596" s="259" t="str">
        <f>'01.04.2020_S'!E130</f>
        <v>D</v>
      </c>
      <c r="F596" s="259" t="str">
        <f>'01.04.2020_S'!F130</f>
        <v>R25/S75</v>
      </c>
      <c r="G596" s="259" t="str">
        <f>'01.04.2020_S'!G130</f>
        <v>8</v>
      </c>
      <c r="H596" s="259"/>
      <c r="I596" s="259" t="str">
        <f>'01.04.2020_S'!I130</f>
        <v>30-60</v>
      </c>
      <c r="J596" s="260" t="str">
        <f>'01.04.2020_S'!K130</f>
        <v>N447</v>
      </c>
      <c r="K596" s="261">
        <f>'01.04.2020_S'!P130</f>
        <v>89.391439386586427</v>
      </c>
      <c r="L596" s="261"/>
      <c r="M596" s="261">
        <f>'01.04.2020_S'!T130</f>
        <v>1.5742964169381108</v>
      </c>
      <c r="N596" s="261">
        <f>'01.04.2020_S'!V130</f>
        <v>1.9678705211726384</v>
      </c>
      <c r="O596" s="261">
        <f>'01.04.2020_S'!W130</f>
        <v>3.542166938110749</v>
      </c>
    </row>
    <row r="597" spans="1:15" x14ac:dyDescent="0.35">
      <c r="A597" s="258">
        <f t="shared" si="6"/>
        <v>596</v>
      </c>
      <c r="B597" s="259">
        <f>'01.04.2020_S'!B131</f>
        <v>43924</v>
      </c>
      <c r="C597" s="260">
        <f>'01.04.2020_S'!C131</f>
        <v>2019</v>
      </c>
      <c r="D597" s="259" t="str">
        <f>'01.04.2020_S'!D131</f>
        <v>S</v>
      </c>
      <c r="E597" s="259" t="str">
        <f>'01.04.2020_S'!E131</f>
        <v>D</v>
      </c>
      <c r="F597" s="259" t="str">
        <f>'01.04.2020_S'!F131</f>
        <v>R100</v>
      </c>
      <c r="G597" s="259" t="str">
        <f>'01.04.2020_S'!G131</f>
        <v>1</v>
      </c>
      <c r="H597" s="259"/>
      <c r="I597" s="259" t="str">
        <f>'01.04.2020_S'!I131</f>
        <v>60-90</v>
      </c>
      <c r="J597" s="260" t="str">
        <f>'01.04.2020_S'!K131</f>
        <v>N451</v>
      </c>
      <c r="K597" s="261">
        <f>'01.04.2020_S'!P131</f>
        <v>85.900909618734261</v>
      </c>
      <c r="L597" s="261"/>
      <c r="M597" s="261">
        <f>'01.04.2020_S'!T131</f>
        <v>17.985603244339309</v>
      </c>
      <c r="N597" s="261">
        <f>'01.04.2020_S'!V131</f>
        <v>0.69175397093612723</v>
      </c>
      <c r="O597" s="261">
        <f>'01.04.2020_S'!W131</f>
        <v>18.677357215275435</v>
      </c>
    </row>
    <row r="598" spans="1:15" x14ac:dyDescent="0.35">
      <c r="A598" s="258">
        <f t="shared" si="6"/>
        <v>597</v>
      </c>
      <c r="B598" s="259">
        <f>'01.04.2020_S'!B132</f>
        <v>43924</v>
      </c>
      <c r="C598" s="260">
        <f>'01.04.2020_S'!C132</f>
        <v>2019</v>
      </c>
      <c r="D598" s="259" t="str">
        <f>'01.04.2020_S'!D132</f>
        <v>S</v>
      </c>
      <c r="E598" s="259" t="str">
        <f>'01.04.2020_S'!E132</f>
        <v>D</v>
      </c>
      <c r="F598" s="259" t="str">
        <f>'01.04.2020_S'!F132</f>
        <v>R25/W75</v>
      </c>
      <c r="G598" s="259" t="str">
        <f>'01.04.2020_S'!G132</f>
        <v>4</v>
      </c>
      <c r="H598" s="259"/>
      <c r="I598" s="259" t="str">
        <f>'01.04.2020_S'!I132</f>
        <v>0-30</v>
      </c>
      <c r="J598" s="260" t="str">
        <f>'01.04.2020_S'!K132</f>
        <v>N456</v>
      </c>
      <c r="K598" s="261">
        <f>'01.04.2020_S'!P132</f>
        <v>92.288382367707598</v>
      </c>
      <c r="L598" s="261"/>
      <c r="M598" s="261">
        <f>'01.04.2020_S'!T132</f>
        <v>2.7645354150799699</v>
      </c>
      <c r="N598" s="261">
        <f>'01.04.2020_S'!V132</f>
        <v>2.7645354150799699</v>
      </c>
      <c r="O598" s="261">
        <f>'01.04.2020_S'!W132</f>
        <v>5.5290708301599398</v>
      </c>
    </row>
    <row r="599" spans="1:15" x14ac:dyDescent="0.35">
      <c r="A599" s="258">
        <f t="shared" si="6"/>
        <v>598</v>
      </c>
      <c r="B599" s="259">
        <f>'01.04.2020_S'!B133</f>
        <v>43924</v>
      </c>
      <c r="C599" s="260">
        <f>'01.04.2020_S'!C133</f>
        <v>2019</v>
      </c>
      <c r="D599" s="259" t="str">
        <f>'01.04.2020_S'!D133</f>
        <v>S</v>
      </c>
      <c r="E599" s="259" t="str">
        <f>'01.04.2020_S'!E133</f>
        <v>D</v>
      </c>
      <c r="F599" s="259" t="str">
        <f>'01.04.2020_S'!F133</f>
        <v>R100</v>
      </c>
      <c r="G599" s="259" t="str">
        <f>'01.04.2020_S'!G133</f>
        <v>1</v>
      </c>
      <c r="H599" s="259"/>
      <c r="I599" s="259" t="str">
        <f>'01.04.2020_S'!I133</f>
        <v>90-120</v>
      </c>
      <c r="J599" s="260" t="str">
        <f>'01.04.2020_S'!K133</f>
        <v>N458</v>
      </c>
      <c r="K599" s="261">
        <f>'01.04.2020_S'!P133</f>
        <v>84.840618835011938</v>
      </c>
      <c r="L599" s="261"/>
      <c r="M599" s="261">
        <f>'01.04.2020_S'!T133</f>
        <v>6.6101838820217838</v>
      </c>
      <c r="N599" s="261">
        <f>'01.04.2020_S'!V133</f>
        <v>2.6722019948598703</v>
      </c>
      <c r="O599" s="261">
        <f>'01.04.2020_S'!W133</f>
        <v>9.282385876881655</v>
      </c>
    </row>
    <row r="600" spans="1:15" x14ac:dyDescent="0.35">
      <c r="A600" s="258">
        <f t="shared" si="6"/>
        <v>599</v>
      </c>
      <c r="B600" s="259">
        <f>'01.04.2020_S'!B134</f>
        <v>43924</v>
      </c>
      <c r="C600" s="260">
        <f>'01.04.2020_S'!C134</f>
        <v>2019</v>
      </c>
      <c r="D600" s="259" t="str">
        <f>'01.04.2020_S'!D134</f>
        <v>S</v>
      </c>
      <c r="E600" s="259" t="str">
        <f>'01.04.2020_S'!E134</f>
        <v>D</v>
      </c>
      <c r="F600" s="259" t="str">
        <f>'01.04.2020_S'!F134</f>
        <v>S100</v>
      </c>
      <c r="G600" s="259" t="str">
        <f>'01.04.2020_S'!G134</f>
        <v>9</v>
      </c>
      <c r="H600" s="259"/>
      <c r="I600" s="259" t="str">
        <f>'01.04.2020_S'!I134</f>
        <v>90-120</v>
      </c>
      <c r="J600" s="260" t="str">
        <f>'01.04.2020_S'!K134</f>
        <v>N474</v>
      </c>
      <c r="K600" s="261">
        <f>'01.04.2020_S'!P134</f>
        <v>85.342953152796994</v>
      </c>
      <c r="L600" s="261"/>
      <c r="M600" s="261">
        <f>'01.04.2020_S'!T134</f>
        <v>6.0006288361320212</v>
      </c>
      <c r="N600" s="261">
        <f>'01.04.2020_S'!V134</f>
        <v>1.8141436016213084</v>
      </c>
      <c r="O600" s="261">
        <f>'01.04.2020_S'!W134</f>
        <v>7.8147724377533301</v>
      </c>
    </row>
    <row r="601" spans="1:15" x14ac:dyDescent="0.35">
      <c r="A601" s="258">
        <f t="shared" si="6"/>
        <v>600</v>
      </c>
      <c r="B601" s="259">
        <f>'01.04.2020_S'!B135</f>
        <v>43924</v>
      </c>
      <c r="C601" s="260">
        <f>'01.04.2020_S'!C135</f>
        <v>2019</v>
      </c>
      <c r="D601" s="259" t="str">
        <f>'01.04.2020_S'!D135</f>
        <v>S</v>
      </c>
      <c r="E601" s="259" t="str">
        <f>'01.04.2020_S'!E135</f>
        <v>D</v>
      </c>
      <c r="F601" s="259" t="str">
        <f>'01.04.2020_S'!F135</f>
        <v>S100</v>
      </c>
      <c r="G601" s="259" t="str">
        <f>'01.04.2020_S'!G135</f>
        <v>9</v>
      </c>
      <c r="H601" s="259"/>
      <c r="I601" s="259" t="str">
        <f>'01.04.2020_S'!I135</f>
        <v>60-90</v>
      </c>
      <c r="J601" s="260" t="str">
        <f>'01.04.2020_S'!K135</f>
        <v>N475</v>
      </c>
      <c r="K601" s="261">
        <f>'01.04.2020_S'!P135</f>
        <v>85.624167036872493</v>
      </c>
      <c r="L601" s="261"/>
      <c r="M601" s="261">
        <f>'01.04.2020_S'!T135</f>
        <v>5.2798490194043808</v>
      </c>
      <c r="N601" s="261">
        <f>'01.04.2020_S'!V135</f>
        <v>1.9452075334647716</v>
      </c>
      <c r="O601" s="261">
        <f>'01.04.2020_S'!W135</f>
        <v>7.2250565528691526</v>
      </c>
    </row>
    <row r="602" spans="1:15" x14ac:dyDescent="0.35">
      <c r="A602" s="258">
        <f t="shared" si="6"/>
        <v>601</v>
      </c>
      <c r="B602" s="259">
        <f>'01.04.2020_S'!B136</f>
        <v>43924</v>
      </c>
      <c r="C602" s="260">
        <f>'01.04.2020_S'!C136</f>
        <v>2019</v>
      </c>
      <c r="D602" s="259" t="str">
        <f>'01.04.2020_S'!D136</f>
        <v>S</v>
      </c>
      <c r="E602" s="259" t="str">
        <f>'01.04.2020_S'!E136</f>
        <v>D</v>
      </c>
      <c r="F602" s="259" t="str">
        <f>'01.04.2020_S'!F136</f>
        <v>R75/S25</v>
      </c>
      <c r="G602" s="259" t="str">
        <f>'01.04.2020_S'!G136</f>
        <v>6</v>
      </c>
      <c r="H602" s="259"/>
      <c r="I602" s="259" t="str">
        <f>'01.04.2020_S'!I136</f>
        <v>60-90</v>
      </c>
      <c r="J602" s="260" t="str">
        <f>'01.04.2020_S'!K136</f>
        <v>N480</v>
      </c>
      <c r="K602" s="261">
        <f>'01.04.2020_S'!P136</f>
        <v>86</v>
      </c>
      <c r="L602" s="261"/>
      <c r="M602" s="261">
        <f>'01.04.2020_S'!T136</f>
        <v>35.640000000000008</v>
      </c>
      <c r="N602" s="261">
        <f>'01.04.2020_S'!V136</f>
        <v>2.210232558139535</v>
      </c>
      <c r="O602" s="261">
        <f>'01.04.2020_S'!W136</f>
        <v>37.850232558139545</v>
      </c>
    </row>
    <row r="603" spans="1:15" x14ac:dyDescent="0.35">
      <c r="A603" s="258">
        <f t="shared" si="6"/>
        <v>602</v>
      </c>
      <c r="B603" s="259">
        <f>'01.04.2020_S'!B137</f>
        <v>43924</v>
      </c>
      <c r="C603" s="260">
        <f>'01.04.2020_S'!C137</f>
        <v>2019</v>
      </c>
      <c r="D603" s="259" t="str">
        <f>'01.04.2020_S'!D137</f>
        <v>S</v>
      </c>
      <c r="E603" s="259" t="str">
        <f>'01.04.2020_S'!E137</f>
        <v>D</v>
      </c>
      <c r="F603" s="259" t="str">
        <f>'01.04.2020_S'!F137</f>
        <v>R75/S25</v>
      </c>
      <c r="G603" s="259" t="str">
        <f>'01.04.2020_S'!G137</f>
        <v>6</v>
      </c>
      <c r="H603" s="259"/>
      <c r="I603" s="259" t="str">
        <f>'01.04.2020_S'!I137</f>
        <v>90-120</v>
      </c>
      <c r="J603" s="260" t="str">
        <f>'01.04.2020_S'!K137</f>
        <v>N482</v>
      </c>
      <c r="K603" s="261">
        <f>'01.04.2020_S'!P137</f>
        <v>85</v>
      </c>
      <c r="L603" s="261"/>
      <c r="M603" s="261">
        <f>'01.04.2020_S'!T137</f>
        <v>22.306764705882355</v>
      </c>
      <c r="N603" s="261">
        <f>'01.04.2020_S'!V137</f>
        <v>1.4029411764705884</v>
      </c>
      <c r="O603" s="261">
        <f>'01.04.2020_S'!W137</f>
        <v>23.709705882352942</v>
      </c>
    </row>
    <row r="604" spans="1:15" x14ac:dyDescent="0.35">
      <c r="A604" s="258">
        <f t="shared" si="6"/>
        <v>603</v>
      </c>
      <c r="B604" s="259">
        <f>'01.04.2020_S'!B138</f>
        <v>43924</v>
      </c>
      <c r="C604" s="260">
        <f>'01.04.2020_S'!C138</f>
        <v>2019</v>
      </c>
      <c r="D604" s="259" t="str">
        <f>'01.04.2020_S'!D138</f>
        <v>S</v>
      </c>
      <c r="E604" s="259" t="str">
        <f>'01.04.2020_S'!E138</f>
        <v>D</v>
      </c>
      <c r="F604" s="259" t="str">
        <f>'01.04.2020_S'!F138</f>
        <v>R75/S25</v>
      </c>
      <c r="G604" s="259" t="str">
        <f>'01.04.2020_S'!G138</f>
        <v>6</v>
      </c>
      <c r="H604" s="259"/>
      <c r="I604" s="259" t="str">
        <f>'01.04.2020_S'!I138</f>
        <v>0-30</v>
      </c>
      <c r="J604" s="260" t="str">
        <f>'01.04.2020_S'!K138</f>
        <v>N483</v>
      </c>
      <c r="K604" s="261">
        <f>'01.04.2020_S'!P138</f>
        <v>90</v>
      </c>
      <c r="L604" s="261"/>
      <c r="M604" s="261">
        <f>'01.04.2020_S'!T138</f>
        <v>3.1199999999999997</v>
      </c>
      <c r="N604" s="261">
        <f>'01.04.2020_S'!V138</f>
        <v>3.9000000000000004</v>
      </c>
      <c r="O604" s="261">
        <f>'01.04.2020_S'!W138</f>
        <v>7.02</v>
      </c>
    </row>
    <row r="605" spans="1:15" x14ac:dyDescent="0.35">
      <c r="A605" s="258">
        <f t="shared" si="6"/>
        <v>604</v>
      </c>
      <c r="B605" s="259">
        <f>'01.04.2020_S'!B139</f>
        <v>43924</v>
      </c>
      <c r="C605" s="260">
        <f>'01.04.2020_S'!C139</f>
        <v>2019</v>
      </c>
      <c r="D605" s="259" t="str">
        <f>'01.04.2020_S'!D139</f>
        <v>S</v>
      </c>
      <c r="E605" s="259" t="str">
        <f>'01.04.2020_S'!E139</f>
        <v>D</v>
      </c>
      <c r="F605" s="259" t="str">
        <f>'01.04.2020_S'!F139</f>
        <v>R50/W50</v>
      </c>
      <c r="G605" s="259" t="str">
        <f>'01.04.2020_S'!G139</f>
        <v>3</v>
      </c>
      <c r="H605" s="259"/>
      <c r="I605" s="259" t="str">
        <f>'01.04.2020_S'!I139</f>
        <v>0-30</v>
      </c>
      <c r="J605" s="260" t="str">
        <f>'01.04.2020_S'!K139</f>
        <v>N532</v>
      </c>
      <c r="K605" s="261">
        <f>'01.04.2020_S'!P139</f>
        <v>89.423868312757193</v>
      </c>
      <c r="L605" s="261"/>
      <c r="M605" s="261">
        <f>'01.04.2020_S'!T139</f>
        <v>2.7536769443166129</v>
      </c>
      <c r="N605" s="261">
        <f>'01.04.2020_S'!V139</f>
        <v>3.5404417855499313</v>
      </c>
      <c r="O605" s="261">
        <f>'01.04.2020_S'!W139</f>
        <v>6.2941187298665442</v>
      </c>
    </row>
    <row r="606" spans="1:15" x14ac:dyDescent="0.35">
      <c r="A606" s="258">
        <f t="shared" si="6"/>
        <v>605</v>
      </c>
      <c r="B606" s="259">
        <f>'01.04.2020_S'!B140</f>
        <v>43924</v>
      </c>
      <c r="C606" s="260">
        <f>'01.04.2020_S'!C140</f>
        <v>2019</v>
      </c>
      <c r="D606" s="259" t="str">
        <f>'01.04.2020_S'!D140</f>
        <v>S</v>
      </c>
      <c r="E606" s="259" t="str">
        <f>'01.04.2020_S'!E140</f>
        <v>D</v>
      </c>
      <c r="F606" s="259" t="str">
        <f>'01.04.2020_S'!F140</f>
        <v>W100</v>
      </c>
      <c r="G606" s="259" t="str">
        <f>'01.04.2020_S'!G140</f>
        <v>5</v>
      </c>
      <c r="H606" s="259"/>
      <c r="I606" s="259" t="str">
        <f>'01.04.2020_S'!I140</f>
        <v>0-30</v>
      </c>
      <c r="J606" s="260" t="str">
        <f>'01.04.2020_S'!K140</f>
        <v>N537</v>
      </c>
      <c r="K606" s="261">
        <f>'01.04.2020_S'!P140</f>
        <v>90.133257726112816</v>
      </c>
      <c r="L606" s="261"/>
      <c r="M606" s="261">
        <f>'01.04.2020_S'!T140</f>
        <v>1.4271539792387553</v>
      </c>
      <c r="N606" s="261">
        <f>'01.04.2020_S'!V140</f>
        <v>2.9840492293173977</v>
      </c>
      <c r="O606" s="261">
        <f>'01.04.2020_S'!W140</f>
        <v>4.4112032085561532</v>
      </c>
    </row>
    <row r="607" spans="1:15" x14ac:dyDescent="0.35">
      <c r="A607" s="258">
        <f t="shared" si="6"/>
        <v>606</v>
      </c>
      <c r="B607" s="259">
        <f>'01.04.2020_S'!B141</f>
        <v>43924</v>
      </c>
      <c r="C607" s="260">
        <f>'01.04.2020_S'!C141</f>
        <v>2019</v>
      </c>
      <c r="D607" s="259" t="str">
        <f>'01.04.2020_S'!D141</f>
        <v>S</v>
      </c>
      <c r="E607" s="259" t="str">
        <f>'01.04.2020_S'!E141</f>
        <v>D</v>
      </c>
      <c r="F607" s="259" t="str">
        <f>'01.04.2020_S'!F141</f>
        <v>W100</v>
      </c>
      <c r="G607" s="259" t="str">
        <f>'01.04.2020_S'!G141</f>
        <v>5</v>
      </c>
      <c r="H607" s="259"/>
      <c r="I607" s="259" t="str">
        <f>'01.04.2020_S'!I141</f>
        <v>60-90</v>
      </c>
      <c r="J607" s="260" t="str">
        <f>'01.04.2020_S'!K141</f>
        <v>N560</v>
      </c>
      <c r="K607" s="261">
        <f>'01.04.2020_S'!P141</f>
        <v>85.717658168083105</v>
      </c>
      <c r="L607" s="261"/>
      <c r="M607" s="261">
        <f>'01.04.2020_S'!T141</f>
        <v>9.4345083998898378</v>
      </c>
      <c r="N607" s="261">
        <f>'01.04.2020_S'!V141</f>
        <v>1.6649132470393828</v>
      </c>
      <c r="O607" s="261">
        <f>'01.04.2020_S'!W141</f>
        <v>11.099421646929221</v>
      </c>
    </row>
    <row r="608" spans="1:15" x14ac:dyDescent="0.35">
      <c r="A608" s="258">
        <f t="shared" si="6"/>
        <v>607</v>
      </c>
      <c r="B608" s="259">
        <f>'01.04.2020_S'!B142</f>
        <v>43924</v>
      </c>
      <c r="C608" s="260">
        <f>'01.04.2020_S'!C142</f>
        <v>2019</v>
      </c>
      <c r="D608" s="259" t="str">
        <f>'01.04.2020_S'!D142</f>
        <v>S</v>
      </c>
      <c r="E608" s="259" t="str">
        <f>'01.04.2020_S'!E142</f>
        <v>D</v>
      </c>
      <c r="F608" s="259" t="str">
        <f>'01.04.2020_S'!F142</f>
        <v>R75/S25</v>
      </c>
      <c r="G608" s="259" t="str">
        <f>'01.04.2020_S'!G142</f>
        <v>6</v>
      </c>
      <c r="H608" s="259"/>
      <c r="I608" s="259" t="str">
        <f>'01.04.2020_S'!I142</f>
        <v>30-60</v>
      </c>
      <c r="J608" s="260" t="str">
        <f>'01.04.2020_S'!K142</f>
        <v>N607</v>
      </c>
      <c r="K608" s="261">
        <f>'01.04.2020_S'!P142</f>
        <v>86.7992096814028</v>
      </c>
      <c r="L608" s="261"/>
      <c r="M608" s="261">
        <f>'01.04.2020_S'!T142</f>
        <v>6.4133034571062764</v>
      </c>
      <c r="N608" s="261">
        <f>'01.04.2020_S'!V142</f>
        <v>2.5926120358514733</v>
      </c>
      <c r="O608" s="261">
        <f>'01.04.2020_S'!W142</f>
        <v>9.0059154929577492</v>
      </c>
    </row>
    <row r="609" spans="1:15" x14ac:dyDescent="0.35">
      <c r="A609" s="258">
        <f t="shared" si="6"/>
        <v>608</v>
      </c>
      <c r="B609" s="259">
        <f>'01.04.2020_S'!B143</f>
        <v>43924</v>
      </c>
      <c r="C609" s="260">
        <f>'01.04.2020_S'!C143</f>
        <v>2019</v>
      </c>
      <c r="D609" s="259" t="str">
        <f>'01.04.2020_S'!D143</f>
        <v>S</v>
      </c>
      <c r="E609" s="259" t="str">
        <f>'01.04.2020_S'!E143</f>
        <v>D</v>
      </c>
      <c r="F609" s="259" t="str">
        <f>'01.04.2020_S'!F143</f>
        <v>S100</v>
      </c>
      <c r="G609" s="259" t="str">
        <f>'01.04.2020_S'!G143</f>
        <v>9</v>
      </c>
      <c r="H609" s="259"/>
      <c r="I609" s="259" t="str">
        <f>'01.04.2020_S'!I143</f>
        <v>0-30</v>
      </c>
      <c r="J609" s="260" t="str">
        <f>'01.04.2020_S'!K143</f>
        <v>N610</v>
      </c>
      <c r="K609" s="261">
        <f>'01.04.2020_S'!P143</f>
        <v>87.231467473524958</v>
      </c>
      <c r="L609" s="261"/>
      <c r="M609" s="261">
        <f>'01.04.2020_S'!T143</f>
        <v>3.1177445369406871</v>
      </c>
      <c r="N609" s="261">
        <f>'01.04.2020_S'!V143</f>
        <v>4.3377315296566081</v>
      </c>
      <c r="O609" s="261">
        <f>'01.04.2020_S'!W143</f>
        <v>7.4554760665972957</v>
      </c>
    </row>
    <row r="610" spans="1:15" x14ac:dyDescent="0.35">
      <c r="A610" s="258">
        <f t="shared" si="6"/>
        <v>609</v>
      </c>
      <c r="B610" s="259">
        <f>'01.04.2020_S'!B144</f>
        <v>43924</v>
      </c>
      <c r="C610" s="260">
        <f>'01.04.2020_S'!C144</f>
        <v>2019</v>
      </c>
      <c r="D610" s="259" t="str">
        <f>'01.04.2020_S'!D144</f>
        <v>S</v>
      </c>
      <c r="E610" s="259" t="str">
        <f>'01.04.2020_S'!E144</f>
        <v>D</v>
      </c>
      <c r="F610" s="259" t="str">
        <f>'01.04.2020_S'!F144</f>
        <v>S100</v>
      </c>
      <c r="G610" s="259" t="str">
        <f>'01.04.2020_S'!G144</f>
        <v>9</v>
      </c>
      <c r="H610" s="259"/>
      <c r="I610" s="259" t="str">
        <f>'01.04.2020_S'!I144</f>
        <v>30-60</v>
      </c>
      <c r="J610" s="260" t="str">
        <f>'01.04.2020_S'!K144</f>
        <v>N623</v>
      </c>
      <c r="K610" s="261">
        <f>'01.04.2020_S'!P144</f>
        <v>87.032389147842721</v>
      </c>
      <c r="L610" s="261"/>
      <c r="M610" s="261">
        <f>'01.04.2020_S'!T144</f>
        <v>1.7675724388904148</v>
      </c>
      <c r="N610" s="261">
        <f>'01.04.2020_S'!V144</f>
        <v>2.3114408816259271</v>
      </c>
      <c r="O610" s="261">
        <f>'01.04.2020_S'!W144</f>
        <v>4.0790133205163421</v>
      </c>
    </row>
    <row r="611" spans="1:15" x14ac:dyDescent="0.35">
      <c r="A611" s="258">
        <f t="shared" si="6"/>
        <v>610</v>
      </c>
      <c r="B611" s="259">
        <f>'01.04.2020_S'!B145</f>
        <v>43924</v>
      </c>
      <c r="C611" s="260">
        <f>'01.04.2020_S'!C145</f>
        <v>2019</v>
      </c>
      <c r="D611" s="259" t="str">
        <f>'01.04.2020_S'!D145</f>
        <v>S</v>
      </c>
      <c r="E611" s="259" t="str">
        <f>'01.04.2020_S'!E145</f>
        <v>D</v>
      </c>
      <c r="F611" s="259" t="str">
        <f>'01.04.2020_S'!F145</f>
        <v>R75/W25</v>
      </c>
      <c r="G611" s="259" t="str">
        <f>'01.04.2020_S'!G145</f>
        <v>2</v>
      </c>
      <c r="H611" s="259"/>
      <c r="I611" s="259" t="str">
        <f>'01.04.2020_S'!I145</f>
        <v>30-60</v>
      </c>
      <c r="J611" s="260" t="str">
        <f>'01.04.2020_S'!K145</f>
        <v>N678</v>
      </c>
      <c r="K611" s="261">
        <f>'01.04.2020_S'!P145</f>
        <v>89.155760103552439</v>
      </c>
      <c r="L611" s="261"/>
      <c r="M611" s="261">
        <f>'01.04.2020_S'!T145</f>
        <v>1.8431997096305854</v>
      </c>
      <c r="N611" s="261">
        <f>'01.04.2020_S'!V145</f>
        <v>2.1065139538635256</v>
      </c>
      <c r="O611" s="261">
        <f>'01.04.2020_S'!W145</f>
        <v>3.9497136634941112</v>
      </c>
    </row>
    <row r="612" spans="1:15" x14ac:dyDescent="0.35">
      <c r="A612" s="258">
        <f t="shared" si="6"/>
        <v>611</v>
      </c>
      <c r="B612" s="259">
        <f>'01.04.2020_S'!B146</f>
        <v>43924</v>
      </c>
      <c r="C612" s="260">
        <f>'01.04.2020_S'!C146</f>
        <v>2019</v>
      </c>
      <c r="D612" s="259" t="str">
        <f>'01.04.2020_S'!D146</f>
        <v>S</v>
      </c>
      <c r="E612" s="259" t="str">
        <f>'01.04.2020_S'!E146</f>
        <v>D</v>
      </c>
      <c r="F612" s="259" t="str">
        <f>'01.04.2020_S'!F146</f>
        <v>R25/W75</v>
      </c>
      <c r="G612" s="259" t="str">
        <f>'01.04.2020_S'!G146</f>
        <v>4</v>
      </c>
      <c r="H612" s="259"/>
      <c r="I612" s="259" t="str">
        <f>'01.04.2020_S'!I146</f>
        <v>60-90</v>
      </c>
      <c r="J612" s="260" t="str">
        <f>'01.04.2020_S'!K146</f>
        <v>N681</v>
      </c>
      <c r="K612" s="261">
        <f>'01.04.2020_S'!P146</f>
        <v>86.976812016917037</v>
      </c>
      <c r="L612" s="261"/>
      <c r="M612" s="261">
        <f>'01.04.2020_S'!T146</f>
        <v>7.7567165492957715</v>
      </c>
      <c r="N612" s="261">
        <f>'01.04.2020_S'!V146</f>
        <v>3.5381514084507031</v>
      </c>
      <c r="O612" s="261">
        <f>'01.04.2020_S'!W146</f>
        <v>11.294867957746474</v>
      </c>
    </row>
    <row r="613" spans="1:15" x14ac:dyDescent="0.35">
      <c r="A613" s="258">
        <f t="shared" si="6"/>
        <v>612</v>
      </c>
      <c r="B613" s="259">
        <f>'01.04.2020_S'!B147</f>
        <v>43924</v>
      </c>
      <c r="C613" s="260">
        <f>'01.04.2020_S'!C147</f>
        <v>2019</v>
      </c>
      <c r="D613" s="259" t="str">
        <f>'01.04.2020_S'!D147</f>
        <v>S</v>
      </c>
      <c r="E613" s="259" t="str">
        <f>'01.04.2020_S'!E147</f>
        <v>D</v>
      </c>
      <c r="F613" s="259" t="str">
        <f>'01.04.2020_S'!F147</f>
        <v>R25/W75</v>
      </c>
      <c r="G613" s="259" t="str">
        <f>'01.04.2020_S'!G147</f>
        <v>4</v>
      </c>
      <c r="H613" s="259"/>
      <c r="I613" s="259" t="str">
        <f>'01.04.2020_S'!I147</f>
        <v>30-60</v>
      </c>
      <c r="J613" s="260">
        <f>'01.04.2020_S'!K147</f>
        <v>0</v>
      </c>
      <c r="K613" s="261" t="str">
        <f>'01.04.2020_S'!P147</f>
        <v xml:space="preserve">keine </v>
      </c>
      <c r="L613" s="261"/>
      <c r="M613" s="261" t="e">
        <f>'01.04.2020_S'!T147</f>
        <v>#VALUE!</v>
      </c>
      <c r="N613" s="261" t="e">
        <f>'01.04.2020_S'!V147</f>
        <v>#VALUE!</v>
      </c>
      <c r="O613" s="261" t="e">
        <f>'01.04.2020_S'!W147</f>
        <v>#VALUE!</v>
      </c>
    </row>
    <row r="614" spans="1:15" x14ac:dyDescent="0.35">
      <c r="A614" s="228">
        <f t="shared" si="6"/>
        <v>613</v>
      </c>
      <c r="B614" s="229">
        <f>'23.10.2020_B'!B2</f>
        <v>44127</v>
      </c>
      <c r="C614" s="230">
        <f>'23.10.2020_B'!C2</f>
        <v>2019</v>
      </c>
      <c r="D614" s="230" t="str">
        <f>'23.10.2020_B'!D2</f>
        <v>B</v>
      </c>
      <c r="E614" s="230" t="str">
        <f>'23.10.2020_B'!E2</f>
        <v>C</v>
      </c>
      <c r="F614" s="230" t="str">
        <f>'23.10.2020_B'!F2</f>
        <v>R100</v>
      </c>
      <c r="G614" s="230">
        <f>'23.10.2020_B'!G2</f>
        <v>1</v>
      </c>
      <c r="H614" s="230">
        <f>'23.10.2020_B'!H2</f>
        <v>0</v>
      </c>
      <c r="I614" s="230" t="str">
        <f>'23.10.2020_B'!I2</f>
        <v>30-60</v>
      </c>
      <c r="J614" s="230">
        <f>'23.10.2020_B'!J2</f>
        <v>852</v>
      </c>
      <c r="K614" s="231">
        <f>'23.10.2020_B'!O2</f>
        <v>91.231407817364214</v>
      </c>
      <c r="L614" s="231">
        <f>'23.10.2020_B'!P2</f>
        <v>7.3766914011348854</v>
      </c>
      <c r="M614" s="231">
        <f>'23.10.2020_B'!T2</f>
        <v>2.4251203791469198</v>
      </c>
      <c r="N614" s="231">
        <f>'23.10.2020_B'!V2</f>
        <v>2.1698445497630336</v>
      </c>
      <c r="O614" s="231">
        <f>'23.10.2020_B'!W2</f>
        <v>4.5949649289099534</v>
      </c>
    </row>
    <row r="615" spans="1:15" x14ac:dyDescent="0.35">
      <c r="A615" s="228">
        <f t="shared" si="6"/>
        <v>614</v>
      </c>
      <c r="B615" s="229">
        <f>'23.10.2020_B'!B3</f>
        <v>44127</v>
      </c>
      <c r="C615" s="230">
        <f>'23.10.2020_B'!C3</f>
        <v>2019</v>
      </c>
      <c r="D615" s="230" t="str">
        <f>'23.10.2020_B'!D3</f>
        <v>B</v>
      </c>
      <c r="E615" s="230" t="str">
        <f>'23.10.2020_B'!E3</f>
        <v>C</v>
      </c>
      <c r="F615" s="230" t="str">
        <f>'23.10.2020_B'!F3</f>
        <v>R100</v>
      </c>
      <c r="G615" s="230">
        <f>'23.10.2020_B'!G3</f>
        <v>1</v>
      </c>
      <c r="H615" s="230">
        <f>'23.10.2020_B'!H3</f>
        <v>0</v>
      </c>
      <c r="I615" s="230" t="str">
        <f>'23.10.2020_B'!I3</f>
        <v>90-120</v>
      </c>
      <c r="J615" s="230">
        <f>'23.10.2020_B'!J3</f>
        <v>859</v>
      </c>
      <c r="K615" s="231">
        <f>'23.10.2020_B'!O3</f>
        <v>96.454900260190797</v>
      </c>
      <c r="L615" s="231">
        <f>'23.10.2020_B'!P3</f>
        <v>3.1695260250072659</v>
      </c>
      <c r="M615" s="231">
        <f>'23.10.2020_B'!T3</f>
        <v>1.8926199842643592</v>
      </c>
      <c r="N615" s="231">
        <f>'23.10.2020_B'!V3</f>
        <v>0.94630999213217959</v>
      </c>
      <c r="O615" s="231">
        <f>'23.10.2020_B'!W3</f>
        <v>2.838929976396539</v>
      </c>
    </row>
    <row r="616" spans="1:15" x14ac:dyDescent="0.35">
      <c r="A616" s="228">
        <f t="shared" si="6"/>
        <v>615</v>
      </c>
      <c r="B616" s="229">
        <f>'23.10.2020_B'!B4</f>
        <v>44127</v>
      </c>
      <c r="C616" s="230">
        <f>'23.10.2020_B'!C4</f>
        <v>2019</v>
      </c>
      <c r="D616" s="230" t="str">
        <f>'23.10.2020_B'!D4</f>
        <v>B</v>
      </c>
      <c r="E616" s="230" t="str">
        <f>'23.10.2020_B'!E4</f>
        <v>C</v>
      </c>
      <c r="F616" s="230" t="str">
        <f>'23.10.2020_B'!F4</f>
        <v>R100</v>
      </c>
      <c r="G616" s="230">
        <f>'23.10.2020_B'!G4</f>
        <v>1</v>
      </c>
      <c r="H616" s="230">
        <f>'23.10.2020_B'!H4</f>
        <v>0</v>
      </c>
      <c r="I616" s="230" t="str">
        <f>'23.10.2020_B'!I4</f>
        <v>60-90</v>
      </c>
      <c r="J616" s="230">
        <f>'23.10.2020_B'!J4</f>
        <v>861</v>
      </c>
      <c r="K616" s="231">
        <f>'23.10.2020_B'!O4</f>
        <v>96.050269299820471</v>
      </c>
      <c r="L616" s="231">
        <f>'23.10.2020_B'!P4</f>
        <v>3.5182408795602158</v>
      </c>
      <c r="M616" s="231">
        <f>'23.10.2020_B'!T4</f>
        <v>1.4277196261682243</v>
      </c>
      <c r="N616" s="231">
        <f>'23.10.2020_B'!V4</f>
        <v>1.7846495327102807</v>
      </c>
      <c r="O616" s="231">
        <f>'23.10.2020_B'!W4</f>
        <v>3.2123691588785048</v>
      </c>
    </row>
    <row r="617" spans="1:15" x14ac:dyDescent="0.35">
      <c r="A617" s="228">
        <f t="shared" si="6"/>
        <v>616</v>
      </c>
      <c r="B617" s="229">
        <f>'23.10.2020_B'!B5</f>
        <v>44127</v>
      </c>
      <c r="C617" s="230">
        <f>'23.10.2020_B'!C5</f>
        <v>2019</v>
      </c>
      <c r="D617" s="230" t="str">
        <f>'23.10.2020_B'!D5</f>
        <v>B</v>
      </c>
      <c r="E617" s="230" t="str">
        <f>'23.10.2020_B'!E5</f>
        <v>B</v>
      </c>
      <c r="F617" s="230" t="str">
        <f>'23.10.2020_B'!F5</f>
        <v>R100</v>
      </c>
      <c r="G617" s="230">
        <f>'23.10.2020_B'!G5</f>
        <v>1</v>
      </c>
      <c r="H617" s="230">
        <f>'23.10.2020_B'!H5</f>
        <v>0</v>
      </c>
      <c r="I617" s="230" t="str">
        <f>'23.10.2020_B'!I5</f>
        <v>90-120</v>
      </c>
      <c r="J617" s="230">
        <f>'23.10.2020_B'!J5</f>
        <v>866</v>
      </c>
      <c r="K617" s="231">
        <f>'23.10.2020_B'!O5</f>
        <v>94.154283216783227</v>
      </c>
      <c r="L617" s="231">
        <f>'23.10.2020_B'!P5</f>
        <v>5.2215498731212122</v>
      </c>
      <c r="M617" s="231">
        <f>'23.10.2020_B'!T5</f>
        <v>3.6683590576766849</v>
      </c>
      <c r="N617" s="231">
        <f>'23.10.2020_B'!V5</f>
        <v>0.97822908204711623</v>
      </c>
      <c r="O617" s="231">
        <f>'23.10.2020_B'!W5</f>
        <v>4.6465881397238009</v>
      </c>
    </row>
    <row r="618" spans="1:15" x14ac:dyDescent="0.35">
      <c r="A618" s="228">
        <f t="shared" si="6"/>
        <v>617</v>
      </c>
      <c r="B618" s="229">
        <f>'23.10.2020_B'!B6</f>
        <v>44127</v>
      </c>
      <c r="C618" s="230">
        <f>'23.10.2020_B'!C6</f>
        <v>2019</v>
      </c>
      <c r="D618" s="230" t="str">
        <f>'23.10.2020_B'!D6</f>
        <v>B</v>
      </c>
      <c r="E618" s="230" t="str">
        <f>'23.10.2020_B'!E6</f>
        <v>B</v>
      </c>
      <c r="F618" s="230" t="str">
        <f>'23.10.2020_B'!F6</f>
        <v>R100</v>
      </c>
      <c r="G618" s="230">
        <f>'23.10.2020_B'!G6</f>
        <v>1</v>
      </c>
      <c r="H618" s="230">
        <f>'23.10.2020_B'!H6</f>
        <v>0</v>
      </c>
      <c r="I618" s="230" t="str">
        <f>'23.10.2020_B'!I6</f>
        <v>60-90</v>
      </c>
      <c r="J618" s="230">
        <f>'23.10.2020_B'!J6</f>
        <v>870</v>
      </c>
      <c r="K618" s="231">
        <f>'23.10.2020_B'!O6</f>
        <v>94.313258232235711</v>
      </c>
      <c r="L618" s="231">
        <f>'23.10.2020_B'!P6</f>
        <v>5.0842533410807667</v>
      </c>
      <c r="M618" s="231">
        <f>'23.10.2020_B'!T6</f>
        <v>1.0979700241185253</v>
      </c>
      <c r="N618" s="231">
        <f>'23.10.2020_B'!V6</f>
        <v>0.85397668542551974</v>
      </c>
      <c r="O618" s="231">
        <f>'23.10.2020_B'!W6</f>
        <v>1.951946709544045</v>
      </c>
    </row>
    <row r="619" spans="1:15" x14ac:dyDescent="0.35">
      <c r="A619" s="228">
        <f t="shared" si="6"/>
        <v>618</v>
      </c>
      <c r="B619" s="229">
        <f>'23.10.2020_B'!B7</f>
        <v>44127</v>
      </c>
      <c r="C619" s="230">
        <f>'23.10.2020_B'!C7</f>
        <v>2019</v>
      </c>
      <c r="D619" s="230" t="str">
        <f>'23.10.2020_B'!D7</f>
        <v>B</v>
      </c>
      <c r="E619" s="230" t="str">
        <f>'23.10.2020_B'!E7</f>
        <v>B</v>
      </c>
      <c r="F619" s="230" t="str">
        <f>'23.10.2020_B'!F7</f>
        <v>R100</v>
      </c>
      <c r="G619" s="230">
        <f>'23.10.2020_B'!G7</f>
        <v>1</v>
      </c>
      <c r="H619" s="230">
        <f>'23.10.2020_B'!H7</f>
        <v>0</v>
      </c>
      <c r="I619" s="230" t="str">
        <f>'23.10.2020_B'!I7</f>
        <v>0-30</v>
      </c>
      <c r="J619" s="230">
        <f>'23.10.2020_B'!J7</f>
        <v>871</v>
      </c>
      <c r="K619" s="231">
        <f>'23.10.2020_B'!O7</f>
        <v>88.872284170594327</v>
      </c>
      <c r="L619" s="231">
        <f>'23.10.2020_B'!P7</f>
        <v>9.8805756864346161</v>
      </c>
      <c r="M619" s="231">
        <f>'23.10.2020_B'!T7</f>
        <v>5.6854860302677519</v>
      </c>
      <c r="N619" s="231">
        <f>'23.10.2020_B'!V7</f>
        <v>4.4955005820721778</v>
      </c>
      <c r="O619" s="231">
        <f>'23.10.2020_B'!W7</f>
        <v>10.180986612339929</v>
      </c>
    </row>
    <row r="620" spans="1:15" x14ac:dyDescent="0.35">
      <c r="A620" s="228">
        <f t="shared" si="6"/>
        <v>619</v>
      </c>
      <c r="B620" s="229">
        <f>'23.10.2020_B'!B8</f>
        <v>44127</v>
      </c>
      <c r="C620" s="230">
        <f>'23.10.2020_B'!C8</f>
        <v>2019</v>
      </c>
      <c r="D620" s="230" t="str">
        <f>'23.10.2020_B'!D8</f>
        <v>B</v>
      </c>
      <c r="E620" s="230" t="str">
        <f>'23.10.2020_B'!E8</f>
        <v>B</v>
      </c>
      <c r="F620" s="230" t="str">
        <f>'23.10.2020_B'!F8</f>
        <v>R100</v>
      </c>
      <c r="G620" s="230">
        <f>'23.10.2020_B'!G8</f>
        <v>1</v>
      </c>
      <c r="H620" s="230">
        <f>'23.10.2020_B'!H8</f>
        <v>0</v>
      </c>
      <c r="I620" s="230" t="str">
        <f>'23.10.2020_B'!I8</f>
        <v>30-60</v>
      </c>
      <c r="J620" s="230">
        <f>'23.10.2020_B'!J8</f>
        <v>879</v>
      </c>
      <c r="K620" s="231">
        <f>'23.10.2020_B'!O8</f>
        <v>90.544729849424272</v>
      </c>
      <c r="L620" s="231">
        <f>'23.10.2020_B'!P8</f>
        <v>8.4370677731673496</v>
      </c>
      <c r="M620" s="231">
        <f>'23.10.2020_B'!T8</f>
        <v>2.1921019809244315</v>
      </c>
      <c r="N620" s="231">
        <f>'23.10.2020_B'!V8</f>
        <v>1.28947175348496</v>
      </c>
      <c r="O620" s="231">
        <f>'23.10.2020_B'!W8</f>
        <v>3.4815737344093916</v>
      </c>
    </row>
    <row r="621" spans="1:15" x14ac:dyDescent="0.35">
      <c r="A621" s="228">
        <f t="shared" si="6"/>
        <v>620</v>
      </c>
      <c r="B621" s="229">
        <f>'23.10.2020_B'!B9</f>
        <v>44127</v>
      </c>
      <c r="C621" s="230">
        <f>'23.10.2020_B'!C9</f>
        <v>2019</v>
      </c>
      <c r="D621" s="230" t="str">
        <f>'23.10.2020_B'!D9</f>
        <v>B</v>
      </c>
      <c r="E621" s="230" t="str">
        <f>'23.10.2020_B'!E9</f>
        <v>D</v>
      </c>
      <c r="F621" s="230" t="str">
        <f>'23.10.2020_B'!F9</f>
        <v>R100</v>
      </c>
      <c r="G621" s="230">
        <f>'23.10.2020_B'!G9</f>
        <v>1</v>
      </c>
      <c r="H621" s="230">
        <f>'23.10.2020_B'!H9</f>
        <v>0</v>
      </c>
      <c r="I621" s="230" t="str">
        <f>'23.10.2020_B'!I9</f>
        <v>0-30</v>
      </c>
      <c r="J621" s="230">
        <f>'23.10.2020_B'!J9</f>
        <v>889</v>
      </c>
      <c r="K621" s="231">
        <f>'23.10.2020_B'!O9</f>
        <v>89.440203562340955</v>
      </c>
      <c r="L621" s="231">
        <f>'23.10.2020_B'!P9</f>
        <v>9.2696001786910998</v>
      </c>
      <c r="M621" s="231">
        <f>'23.10.2020_B'!T9</f>
        <v>7.2102418207681378</v>
      </c>
      <c r="N621" s="231">
        <f>'23.10.2020_B'!V9</f>
        <v>3.670668563300143</v>
      </c>
      <c r="O621" s="231">
        <f>'23.10.2020_B'!W9</f>
        <v>10.880910384068281</v>
      </c>
    </row>
    <row r="622" spans="1:15" x14ac:dyDescent="0.35">
      <c r="A622" s="228">
        <f t="shared" si="6"/>
        <v>621</v>
      </c>
      <c r="B622" s="229">
        <f>'23.10.2020_B'!B10</f>
        <v>44127</v>
      </c>
      <c r="C622" s="230">
        <f>'23.10.2020_B'!C10</f>
        <v>2019</v>
      </c>
      <c r="D622" s="230" t="str">
        <f>'23.10.2020_B'!D10</f>
        <v>B</v>
      </c>
      <c r="E622" s="230" t="str">
        <f>'23.10.2020_B'!E10</f>
        <v>A</v>
      </c>
      <c r="F622" s="230" t="str">
        <f>'23.10.2020_B'!F10</f>
        <v>R100</v>
      </c>
      <c r="G622" s="230">
        <f>'23.10.2020_B'!G10</f>
        <v>1</v>
      </c>
      <c r="H622" s="230">
        <f>'23.10.2020_B'!H10</f>
        <v>0</v>
      </c>
      <c r="I622" s="230" t="str">
        <f>'23.10.2020_B'!I10</f>
        <v>30-60</v>
      </c>
      <c r="J622" s="230">
        <f>'23.10.2020_B'!J10</f>
        <v>909</v>
      </c>
      <c r="K622" s="231">
        <f>'23.10.2020_B'!O10</f>
        <v>90.607351629842455</v>
      </c>
      <c r="L622" s="231">
        <f>'23.10.2020_B'!P10</f>
        <v>8.4741217484580336</v>
      </c>
      <c r="M622" s="231">
        <f>'23.10.2020_B'!T10</f>
        <v>9.1467137780207768</v>
      </c>
      <c r="N622" s="231">
        <f>'23.10.2020_B'!V10</f>
        <v>1.2882695462001093</v>
      </c>
      <c r="O622" s="231">
        <f>'23.10.2020_B'!W10</f>
        <v>10.434983324220886</v>
      </c>
    </row>
    <row r="623" spans="1:15" x14ac:dyDescent="0.35">
      <c r="A623" s="228">
        <f t="shared" si="6"/>
        <v>622</v>
      </c>
      <c r="B623" s="229">
        <f>'23.10.2020_B'!B11</f>
        <v>44127</v>
      </c>
      <c r="C623" s="230">
        <f>'23.10.2020_B'!C11</f>
        <v>2019</v>
      </c>
      <c r="D623" s="230" t="str">
        <f>'23.10.2020_B'!D11</f>
        <v>B</v>
      </c>
      <c r="E623" s="230" t="str">
        <f>'23.10.2020_B'!E11</f>
        <v>A</v>
      </c>
      <c r="F623" s="230" t="str">
        <f>'23.10.2020_B'!F11</f>
        <v>R100</v>
      </c>
      <c r="G623" s="230">
        <f>'23.10.2020_B'!G11</f>
        <v>1</v>
      </c>
      <c r="H623" s="230">
        <f>'23.10.2020_B'!H11</f>
        <v>0</v>
      </c>
      <c r="I623" s="230" t="str">
        <f>'23.10.2020_B'!I11</f>
        <v>90-120</v>
      </c>
      <c r="J623" s="230">
        <f>'23.10.2020_B'!J11</f>
        <v>914</v>
      </c>
      <c r="K623" s="231">
        <f>'23.10.2020_B'!O11</f>
        <v>91.63974919247579</v>
      </c>
      <c r="L623" s="231">
        <f>'23.10.2020_B'!P11</f>
        <v>7.5484645736833054</v>
      </c>
      <c r="M623" s="231">
        <f>'23.10.2020_B'!T11</f>
        <v>19.157166182873731</v>
      </c>
      <c r="N623" s="231">
        <f>'23.10.2020_B'!V11</f>
        <v>0.63434325108853407</v>
      </c>
      <c r="O623" s="231">
        <f>'23.10.2020_B'!W11</f>
        <v>19.791509433962265</v>
      </c>
    </row>
    <row r="624" spans="1:15" x14ac:dyDescent="0.35">
      <c r="A624" s="228">
        <f t="shared" si="6"/>
        <v>623</v>
      </c>
      <c r="B624" s="229">
        <f>'23.10.2020_B'!B12</f>
        <v>44127</v>
      </c>
      <c r="C624" s="230">
        <f>'23.10.2020_B'!C12</f>
        <v>2019</v>
      </c>
      <c r="D624" s="230" t="str">
        <f>'23.10.2020_B'!D12</f>
        <v>B</v>
      </c>
      <c r="E624" s="230" t="str">
        <f>'23.10.2020_B'!E12</f>
        <v>A</v>
      </c>
      <c r="F624" s="230" t="str">
        <f>'23.10.2020_B'!F12</f>
        <v>R100</v>
      </c>
      <c r="G624" s="230">
        <f>'23.10.2020_B'!G12</f>
        <v>1</v>
      </c>
      <c r="H624" s="230">
        <f>'23.10.2020_B'!H12</f>
        <v>0</v>
      </c>
      <c r="I624" s="230" t="str">
        <f>'23.10.2020_B'!I12</f>
        <v>0-30</v>
      </c>
      <c r="J624" s="230">
        <f>'23.10.2020_B'!J12</f>
        <v>951</v>
      </c>
      <c r="K624" s="231">
        <f>'23.10.2020_B'!O12</f>
        <v>94.752046220510351</v>
      </c>
      <c r="L624" s="231">
        <f>'23.10.2020_B'!P12</f>
        <v>4.6387913607830615</v>
      </c>
      <c r="M624" s="231">
        <f>'23.10.2020_B'!T12</f>
        <v>16.243925304878051</v>
      </c>
      <c r="N624" s="231">
        <f>'23.10.2020_B'!V12</f>
        <v>4.6064862804878057</v>
      </c>
      <c r="O624" s="231">
        <f>'23.10.2020_B'!W12</f>
        <v>20.850411585365855</v>
      </c>
    </row>
    <row r="625" spans="1:15" x14ac:dyDescent="0.35">
      <c r="A625" s="228">
        <f t="shared" si="6"/>
        <v>624</v>
      </c>
      <c r="B625" s="229">
        <f>'23.10.2020_B'!B13</f>
        <v>44127</v>
      </c>
      <c r="C625" s="230">
        <f>'23.10.2020_B'!C13</f>
        <v>2019</v>
      </c>
      <c r="D625" s="230" t="str">
        <f>'23.10.2020_B'!D13</f>
        <v>B</v>
      </c>
      <c r="E625" s="230" t="str">
        <f>'23.10.2020_B'!E13</f>
        <v>A</v>
      </c>
      <c r="F625" s="230" t="str">
        <f>'23.10.2020_B'!F13</f>
        <v>R100</v>
      </c>
      <c r="G625" s="230">
        <f>'23.10.2020_B'!G13</f>
        <v>1</v>
      </c>
      <c r="H625" s="230">
        <f>'23.10.2020_B'!H13</f>
        <v>0</v>
      </c>
      <c r="I625" s="230" t="str">
        <f>'23.10.2020_B'!I13</f>
        <v>0-30</v>
      </c>
      <c r="J625" s="230">
        <f>'23.10.2020_B'!J13</f>
        <v>969</v>
      </c>
      <c r="K625" s="231">
        <f>'23.10.2020_B'!O13</f>
        <v>88.945862151204381</v>
      </c>
      <c r="L625" s="231">
        <f>'23.10.2020_B'!P13</f>
        <v>9.7836411609498644</v>
      </c>
      <c r="M625" s="231">
        <f>'23.10.2020_B'!T13</f>
        <v>9.9055503418688851</v>
      </c>
      <c r="N625" s="231">
        <f>'23.10.2020_B'!V13</f>
        <v>5.0188121732135684</v>
      </c>
      <c r="O625" s="231">
        <f>'23.10.2020_B'!W13</f>
        <v>14.924362515082453</v>
      </c>
    </row>
    <row r="626" spans="1:15" x14ac:dyDescent="0.35">
      <c r="A626" s="228">
        <f t="shared" si="6"/>
        <v>625</v>
      </c>
      <c r="B626" s="229">
        <f>'23.10.2020_B'!B14</f>
        <v>44127</v>
      </c>
      <c r="C626" s="230">
        <f>'23.10.2020_B'!C14</f>
        <v>2019</v>
      </c>
      <c r="D626" s="230" t="str">
        <f>'23.10.2020_B'!D14</f>
        <v>B</v>
      </c>
      <c r="E626" s="230" t="str">
        <f>'23.10.2020_B'!E14</f>
        <v>C</v>
      </c>
      <c r="F626" s="230" t="str">
        <f>'23.10.2020_B'!F14</f>
        <v>R100</v>
      </c>
      <c r="G626" s="230">
        <f>'23.10.2020_B'!G14</f>
        <v>1</v>
      </c>
      <c r="H626" s="230">
        <f>'23.10.2020_B'!H14</f>
        <v>0</v>
      </c>
      <c r="I626" s="230" t="str">
        <f>'23.10.2020_B'!I14</f>
        <v>0-30</v>
      </c>
      <c r="J626" s="230" t="str">
        <f>'23.10.2020_B'!J14</f>
        <v>N712</v>
      </c>
      <c r="K626" s="231">
        <f>'23.10.2020_B'!O14</f>
        <v>88.800769045902413</v>
      </c>
      <c r="L626" s="231">
        <f>'23.10.2020_B'!P14</f>
        <v>9.9201703033528545</v>
      </c>
      <c r="M626" s="231">
        <f>'23.10.2020_B'!T14</f>
        <v>6.0887131258457394</v>
      </c>
      <c r="N626" s="231">
        <f>'23.10.2020_B'!V14</f>
        <v>5.1621698240866047</v>
      </c>
      <c r="O626" s="231">
        <f>'23.10.2020_B'!W14</f>
        <v>11.250882949932343</v>
      </c>
    </row>
    <row r="627" spans="1:15" x14ac:dyDescent="0.35">
      <c r="A627" s="228">
        <f t="shared" ref="A627:A690" si="7">A626+1</f>
        <v>626</v>
      </c>
      <c r="B627" s="229">
        <f>'23.10.2020_B'!B15</f>
        <v>44127</v>
      </c>
      <c r="C627" s="230">
        <f>'23.10.2020_B'!C15</f>
        <v>2019</v>
      </c>
      <c r="D627" s="230" t="str">
        <f>'23.10.2020_B'!D15</f>
        <v>B</v>
      </c>
      <c r="E627" s="230" t="str">
        <f>'23.10.2020_B'!E15</f>
        <v>D</v>
      </c>
      <c r="F627" s="230" t="str">
        <f>'23.10.2020_B'!F15</f>
        <v>R100</v>
      </c>
      <c r="G627" s="230">
        <f>'23.10.2020_B'!G15</f>
        <v>1</v>
      </c>
      <c r="H627" s="230">
        <f>'23.10.2020_B'!H15</f>
        <v>0</v>
      </c>
      <c r="I627" s="230" t="str">
        <f>'23.10.2020_B'!I15</f>
        <v>60-90</v>
      </c>
      <c r="J627" s="230" t="str">
        <f>'23.10.2020_B'!J15</f>
        <v>N739</v>
      </c>
      <c r="K627" s="231">
        <f>'23.10.2020_B'!O15</f>
        <v>96.533111895370553</v>
      </c>
      <c r="L627" s="231">
        <f>'23.10.2020_B'!P15</f>
        <v>3.1136384823342866</v>
      </c>
      <c r="M627" s="231">
        <f>'23.10.2020_B'!T15</f>
        <v>0.23631290322580653</v>
      </c>
      <c r="N627" s="231">
        <f>'23.10.2020_B'!V15</f>
        <v>0.94525161290322612</v>
      </c>
      <c r="O627" s="231">
        <f>'23.10.2020_B'!W15</f>
        <v>1.1815645161290327</v>
      </c>
    </row>
    <row r="628" spans="1:15" x14ac:dyDescent="0.35">
      <c r="A628" s="228">
        <f t="shared" si="7"/>
        <v>627</v>
      </c>
      <c r="B628" s="229">
        <f>'23.10.2020_B'!B16</f>
        <v>44127</v>
      </c>
      <c r="C628" s="230">
        <f>'23.10.2020_B'!C16</f>
        <v>2019</v>
      </c>
      <c r="D628" s="230" t="str">
        <f>'23.10.2020_B'!D16</f>
        <v>B</v>
      </c>
      <c r="E628" s="230" t="str">
        <f>'23.10.2020_B'!E16</f>
        <v>D</v>
      </c>
      <c r="F628" s="230" t="str">
        <f>'23.10.2020_B'!F16</f>
        <v>R100</v>
      </c>
      <c r="G628" s="230">
        <f>'23.10.2020_B'!G16</f>
        <v>1</v>
      </c>
      <c r="H628" s="230">
        <f>'23.10.2020_B'!H16</f>
        <v>0</v>
      </c>
      <c r="I628" s="230" t="str">
        <f>'23.10.2020_B'!I16</f>
        <v>30-60</v>
      </c>
      <c r="J628" s="230" t="str">
        <f>'23.10.2020_B'!J16</f>
        <v>N741</v>
      </c>
      <c r="K628" s="231">
        <f>'23.10.2020_B'!O16</f>
        <v>91.347377350487761</v>
      </c>
      <c r="L628" s="231">
        <f>'23.10.2020_B'!P16</f>
        <v>7.493571690951395</v>
      </c>
      <c r="M628" s="231">
        <f>'23.10.2020_B'!T16</f>
        <v>1.6564436619718312</v>
      </c>
      <c r="N628" s="231">
        <f>'23.10.2020_B'!V16</f>
        <v>0.63709371614301202</v>
      </c>
      <c r="O628" s="231">
        <f>'23.10.2020_B'!W16</f>
        <v>2.2935373781148432</v>
      </c>
    </row>
    <row r="629" spans="1:15" x14ac:dyDescent="0.35">
      <c r="A629" s="228">
        <f t="shared" si="7"/>
        <v>628</v>
      </c>
      <c r="B629" s="229">
        <f>'23.10.2020_B'!B17</f>
        <v>44127</v>
      </c>
      <c r="C629" s="230">
        <f>'23.10.2020_B'!C17</f>
        <v>2019</v>
      </c>
      <c r="D629" s="230" t="str">
        <f>'23.10.2020_B'!D17</f>
        <v>B</v>
      </c>
      <c r="E629" s="230" t="str">
        <f>'23.10.2020_B'!E17</f>
        <v>D</v>
      </c>
      <c r="F629" s="230" t="str">
        <f>'23.10.2020_B'!F17</f>
        <v>R100</v>
      </c>
      <c r="G629" s="230">
        <f>'23.10.2020_B'!G17</f>
        <v>1</v>
      </c>
      <c r="H629" s="230">
        <f>'23.10.2020_B'!H17</f>
        <v>0</v>
      </c>
      <c r="I629" s="230" t="str">
        <f>'23.10.2020_B'!I17</f>
        <v>90-120</v>
      </c>
      <c r="J629" s="230" t="str">
        <f>'23.10.2020_B'!J17</f>
        <v>N742</v>
      </c>
      <c r="K629" s="231">
        <f>'23.10.2020_B'!O17</f>
        <v>96.686621188918295</v>
      </c>
      <c r="L629" s="231">
        <f>'23.10.2020_B'!P17</f>
        <v>2.8754379606137435</v>
      </c>
      <c r="M629" s="231">
        <f>'23.10.2020_B'!T17</f>
        <v>0.82528185745140381</v>
      </c>
      <c r="N629" s="231">
        <f>'23.10.2020_B'!V17</f>
        <v>0.23579481641468678</v>
      </c>
      <c r="O629" s="231">
        <f>'23.10.2020_B'!W17</f>
        <v>1.0610766738660906</v>
      </c>
    </row>
    <row r="630" spans="1:15" x14ac:dyDescent="0.35">
      <c r="A630" s="228">
        <f t="shared" si="7"/>
        <v>629</v>
      </c>
      <c r="B630" s="229">
        <f>'23.10.2020_B'!B18</f>
        <v>44127</v>
      </c>
      <c r="C630" s="230">
        <f>'23.10.2020_B'!C18</f>
        <v>2019</v>
      </c>
      <c r="D630" s="230" t="str">
        <f>'23.10.2020_B'!D18</f>
        <v>B</v>
      </c>
      <c r="E630" s="230" t="str">
        <f>'23.10.2020_B'!E18</f>
        <v>D</v>
      </c>
      <c r="F630" s="230" t="str">
        <f>'23.10.2020_B'!F18</f>
        <v>R75/W25</v>
      </c>
      <c r="G630" s="230">
        <f>'23.10.2020_B'!G18</f>
        <v>2</v>
      </c>
      <c r="H630" s="230">
        <f>'23.10.2020_B'!H18</f>
        <v>0</v>
      </c>
      <c r="I630" s="230" t="str">
        <f>'23.10.2020_B'!I18</f>
        <v>60-90</v>
      </c>
      <c r="J630" s="230">
        <f>'23.10.2020_B'!J18</f>
        <v>850</v>
      </c>
      <c r="K630" s="231">
        <f>'23.10.2020_B'!O18</f>
        <v>93.666884674078915</v>
      </c>
      <c r="L630" s="231">
        <f>'23.10.2020_B'!P18</f>
        <v>5.6600097418412094</v>
      </c>
      <c r="M630" s="231">
        <f>'23.10.2020_B'!T18</f>
        <v>1.4777888979401836</v>
      </c>
      <c r="N630" s="231">
        <f>'23.10.2020_B'!V18</f>
        <v>1.8472361224252296</v>
      </c>
      <c r="O630" s="231">
        <f>'23.10.2020_B'!W18</f>
        <v>3.3250250203654135</v>
      </c>
    </row>
    <row r="631" spans="1:15" x14ac:dyDescent="0.35">
      <c r="A631" s="228">
        <f t="shared" si="7"/>
        <v>630</v>
      </c>
      <c r="B631" s="229">
        <f>'23.10.2020_B'!B19</f>
        <v>44127</v>
      </c>
      <c r="C631" s="230">
        <f>'23.10.2020_B'!C19</f>
        <v>2019</v>
      </c>
      <c r="D631" s="230" t="str">
        <f>'23.10.2020_B'!D19</f>
        <v>B</v>
      </c>
      <c r="E631" s="230" t="str">
        <f>'23.10.2020_B'!E19</f>
        <v>C</v>
      </c>
      <c r="F631" s="230" t="str">
        <f>'23.10.2020_B'!F19</f>
        <v>R75/W25</v>
      </c>
      <c r="G631" s="230">
        <f>'23.10.2020_B'!G19</f>
        <v>2</v>
      </c>
      <c r="H631" s="230">
        <f>'23.10.2020_B'!H19</f>
        <v>0</v>
      </c>
      <c r="I631" s="230" t="str">
        <f>'23.10.2020_B'!I19</f>
        <v>0-30</v>
      </c>
      <c r="J631" s="230">
        <f>'23.10.2020_B'!J19</f>
        <v>880</v>
      </c>
      <c r="K631" s="231">
        <f>'23.10.2020_B'!O19</f>
        <v>89.105964549100804</v>
      </c>
      <c r="L631" s="231">
        <f>'23.10.2020_B'!P19</f>
        <v>9.5184264074157667</v>
      </c>
      <c r="M631" s="231">
        <f>'23.10.2020_B'!T19</f>
        <v>3.4256519529548415</v>
      </c>
      <c r="N631" s="231">
        <f>'23.10.2020_B'!V19</f>
        <v>3.6891636416436762</v>
      </c>
      <c r="O631" s="231">
        <f>'23.10.2020_B'!W19</f>
        <v>7.1148155945985181</v>
      </c>
    </row>
    <row r="632" spans="1:15" x14ac:dyDescent="0.35">
      <c r="A632" s="228">
        <f t="shared" si="7"/>
        <v>631</v>
      </c>
      <c r="B632" s="229">
        <f>'23.10.2020_B'!B20</f>
        <v>44127</v>
      </c>
      <c r="C632" s="230">
        <f>'23.10.2020_B'!C20</f>
        <v>2019</v>
      </c>
      <c r="D632" s="230" t="str">
        <f>'23.10.2020_B'!D20</f>
        <v>B</v>
      </c>
      <c r="E632" s="230" t="str">
        <f>'23.10.2020_B'!E20</f>
        <v>B</v>
      </c>
      <c r="F632" s="230" t="str">
        <f>'23.10.2020_B'!F20</f>
        <v>R75/W25</v>
      </c>
      <c r="G632" s="230">
        <f>'23.10.2020_B'!G20</f>
        <v>2</v>
      </c>
      <c r="H632" s="230">
        <f>'23.10.2020_B'!H20</f>
        <v>0</v>
      </c>
      <c r="I632" s="230" t="str">
        <f>'23.10.2020_B'!I20</f>
        <v>0-30</v>
      </c>
      <c r="J632" s="230">
        <f>'23.10.2020_B'!J20</f>
        <v>887</v>
      </c>
      <c r="K632" s="231">
        <f>'23.10.2020_B'!O20</f>
        <v>88.394427160827803</v>
      </c>
      <c r="L632" s="231">
        <f>'23.10.2020_B'!P20</f>
        <v>10.114346339738297</v>
      </c>
      <c r="M632" s="231">
        <f>'23.10.2020_B'!T20</f>
        <v>2.3972157612853864</v>
      </c>
      <c r="N632" s="231">
        <f>'23.10.2020_B'!V20</f>
        <v>5.1939674827850038</v>
      </c>
      <c r="O632" s="231">
        <f>'23.10.2020_B'!W20</f>
        <v>7.5911832440703897</v>
      </c>
    </row>
    <row r="633" spans="1:15" x14ac:dyDescent="0.35">
      <c r="A633" s="228">
        <f t="shared" si="7"/>
        <v>632</v>
      </c>
      <c r="B633" s="229">
        <f>'23.10.2020_B'!B21</f>
        <v>44127</v>
      </c>
      <c r="C633" s="230">
        <f>'23.10.2020_B'!C21</f>
        <v>2019</v>
      </c>
      <c r="D633" s="230" t="str">
        <f>'23.10.2020_B'!D21</f>
        <v>B</v>
      </c>
      <c r="E633" s="230" t="str">
        <f>'23.10.2020_B'!E21</f>
        <v>A</v>
      </c>
      <c r="F633" s="230" t="str">
        <f>'23.10.2020_B'!F21</f>
        <v>R75/W25</v>
      </c>
      <c r="G633" s="230">
        <f>'23.10.2020_B'!G21</f>
        <v>2</v>
      </c>
      <c r="H633" s="230">
        <f>'23.10.2020_B'!H21</f>
        <v>0</v>
      </c>
      <c r="I633" s="230" t="str">
        <f>'23.10.2020_B'!I21</f>
        <v>30-60</v>
      </c>
      <c r="J633" s="230">
        <f>'23.10.2020_B'!J21</f>
        <v>894</v>
      </c>
      <c r="K633" s="231">
        <f>'23.10.2020_B'!O21</f>
        <v>90.241391145177914</v>
      </c>
      <c r="L633" s="231">
        <f>'23.10.2020_B'!P21</f>
        <v>8.6757526444263497</v>
      </c>
      <c r="M633" s="231">
        <f>'23.10.2020_B'!T21</f>
        <v>3.2382970968559834</v>
      </c>
      <c r="N633" s="231">
        <f>'23.10.2020_B'!V21</f>
        <v>2.2020420258620685</v>
      </c>
      <c r="O633" s="231">
        <f>'23.10.2020_B'!W21</f>
        <v>5.4403391227180524</v>
      </c>
    </row>
    <row r="634" spans="1:15" x14ac:dyDescent="0.35">
      <c r="A634" s="228">
        <f t="shared" si="7"/>
        <v>633</v>
      </c>
      <c r="B634" s="229">
        <f>'23.10.2020_B'!B22</f>
        <v>44127</v>
      </c>
      <c r="C634" s="230">
        <f>'23.10.2020_B'!C22</f>
        <v>2019</v>
      </c>
      <c r="D634" s="230" t="str">
        <f>'23.10.2020_B'!D22</f>
        <v>B</v>
      </c>
      <c r="E634" s="230" t="str">
        <f>'23.10.2020_B'!E22</f>
        <v>B</v>
      </c>
      <c r="F634" s="230" t="str">
        <f>'23.10.2020_B'!F22</f>
        <v>R75/W25</v>
      </c>
      <c r="G634" s="230">
        <f>'23.10.2020_B'!G22</f>
        <v>2</v>
      </c>
      <c r="H634" s="230">
        <f>'23.10.2020_B'!H22</f>
        <v>0</v>
      </c>
      <c r="I634" s="230" t="str">
        <f>'23.10.2020_B'!I22</f>
        <v>60-90</v>
      </c>
      <c r="J634" s="230">
        <f>'23.10.2020_B'!J22</f>
        <v>901</v>
      </c>
      <c r="K634" s="231">
        <f>'23.10.2020_B'!O22</f>
        <v>93.742678641155791</v>
      </c>
      <c r="L634" s="231">
        <f>'23.10.2020_B'!P22</f>
        <v>5.6386347642505372</v>
      </c>
      <c r="M634" s="231">
        <f>'23.10.2020_B'!T22</f>
        <v>0.86109184629803215</v>
      </c>
      <c r="N634" s="231">
        <f>'23.10.2020_B'!V22</f>
        <v>0.86109184629803215</v>
      </c>
      <c r="O634" s="231">
        <f>'23.10.2020_B'!W22</f>
        <v>1.7221836925960643</v>
      </c>
    </row>
    <row r="635" spans="1:15" x14ac:dyDescent="0.35">
      <c r="A635" s="228">
        <f t="shared" si="7"/>
        <v>634</v>
      </c>
      <c r="B635" s="229">
        <f>'23.10.2020_B'!B23</f>
        <v>44127</v>
      </c>
      <c r="C635" s="230">
        <f>'23.10.2020_B'!C23</f>
        <v>2019</v>
      </c>
      <c r="D635" s="230" t="str">
        <f>'23.10.2020_B'!D23</f>
        <v>B</v>
      </c>
      <c r="E635" s="230" t="str">
        <f>'23.10.2020_B'!E23</f>
        <v>B</v>
      </c>
      <c r="F635" s="230" t="str">
        <f>'23.10.2020_B'!F23</f>
        <v>R75/W25</v>
      </c>
      <c r="G635" s="230">
        <f>'23.10.2020_B'!G23</f>
        <v>2</v>
      </c>
      <c r="H635" s="230">
        <f>'23.10.2020_B'!H23</f>
        <v>0</v>
      </c>
      <c r="I635" s="230" t="str">
        <f>'23.10.2020_B'!I23</f>
        <v>30-60</v>
      </c>
      <c r="J635" s="230">
        <f>'23.10.2020_B'!J23</f>
        <v>905</v>
      </c>
      <c r="K635" s="231">
        <f>'23.10.2020_B'!O23</f>
        <v>90.178163544997716</v>
      </c>
      <c r="L635" s="231">
        <f>'23.10.2020_B'!P23</f>
        <v>8.6982906847375414</v>
      </c>
      <c r="M635" s="231">
        <f>'23.10.2020_B'!T23</f>
        <v>0.77792553191489366</v>
      </c>
      <c r="N635" s="231">
        <f>'23.10.2020_B'!V23</f>
        <v>1.8151595744680853</v>
      </c>
      <c r="O635" s="231">
        <f>'23.10.2020_B'!W23</f>
        <v>2.5930851063829792</v>
      </c>
    </row>
    <row r="636" spans="1:15" x14ac:dyDescent="0.35">
      <c r="A636" s="228">
        <f t="shared" si="7"/>
        <v>635</v>
      </c>
      <c r="B636" s="229">
        <f>'23.10.2020_B'!B24</f>
        <v>44127</v>
      </c>
      <c r="C636" s="230">
        <f>'23.10.2020_B'!C24</f>
        <v>2019</v>
      </c>
      <c r="D636" s="230" t="str">
        <f>'23.10.2020_B'!D24</f>
        <v>B</v>
      </c>
      <c r="E636" s="230" t="str">
        <f>'23.10.2020_B'!E24</f>
        <v>B</v>
      </c>
      <c r="F636" s="230" t="str">
        <f>'23.10.2020_B'!F24</f>
        <v>R75/W25</v>
      </c>
      <c r="G636" s="230">
        <f>'23.10.2020_B'!G24</f>
        <v>2</v>
      </c>
      <c r="H636" s="230">
        <f>'23.10.2020_B'!H24</f>
        <v>0</v>
      </c>
      <c r="I636" s="230" t="str">
        <f>'23.10.2020_B'!I24</f>
        <v>90-120</v>
      </c>
      <c r="J636" s="230">
        <f>'23.10.2020_B'!J24</f>
        <v>911</v>
      </c>
      <c r="K636" s="231">
        <f>'23.10.2020_B'!O24</f>
        <v>91.720639032815185</v>
      </c>
      <c r="L636" s="231">
        <f>'23.10.2020_B'!P24</f>
        <v>7.3806774441878389</v>
      </c>
      <c r="M636" s="231">
        <f>'23.10.2020_B'!T24</f>
        <v>4.5618147581499358</v>
      </c>
      <c r="N636" s="231">
        <f>'23.10.2020_B'!V24</f>
        <v>0.88701953630693209</v>
      </c>
      <c r="O636" s="231">
        <f>'23.10.2020_B'!W24</f>
        <v>5.4488342944568675</v>
      </c>
    </row>
    <row r="637" spans="1:15" x14ac:dyDescent="0.35">
      <c r="A637" s="228">
        <f t="shared" si="7"/>
        <v>636</v>
      </c>
      <c r="B637" s="229">
        <f>'23.10.2020_B'!B25</f>
        <v>44127</v>
      </c>
      <c r="C637" s="230">
        <f>'23.10.2020_B'!C25</f>
        <v>2019</v>
      </c>
      <c r="D637" s="230" t="str">
        <f>'23.10.2020_B'!D25</f>
        <v>B</v>
      </c>
      <c r="E637" s="230" t="str">
        <f>'23.10.2020_B'!E25</f>
        <v>A</v>
      </c>
      <c r="F637" s="230" t="str">
        <f>'23.10.2020_B'!F25</f>
        <v>R75/W25</v>
      </c>
      <c r="G637" s="230">
        <f>'23.10.2020_B'!G25</f>
        <v>2</v>
      </c>
      <c r="H637" s="230">
        <f>'23.10.2020_B'!H25</f>
        <v>0</v>
      </c>
      <c r="I637" s="230" t="str">
        <f>'23.10.2020_B'!I25</f>
        <v>0-30</v>
      </c>
      <c r="J637" s="230">
        <f>'23.10.2020_B'!J25</f>
        <v>954</v>
      </c>
      <c r="K637" s="231">
        <f>'23.10.2020_B'!O25</f>
        <v>89.16852057842047</v>
      </c>
      <c r="L637" s="231">
        <f>'23.10.2020_B'!P25</f>
        <v>9.4025347012673421</v>
      </c>
      <c r="M637" s="231">
        <f>'23.10.2020_B'!T25</f>
        <v>5.6601691875877114</v>
      </c>
      <c r="N637" s="231">
        <f>'23.10.2020_B'!V25</f>
        <v>5.7918010291595188</v>
      </c>
      <c r="O637" s="231">
        <f>'23.10.2020_B'!W25</f>
        <v>11.451970216747231</v>
      </c>
    </row>
    <row r="638" spans="1:15" x14ac:dyDescent="0.35">
      <c r="A638" s="228">
        <f t="shared" si="7"/>
        <v>637</v>
      </c>
      <c r="B638" s="229">
        <f>'23.10.2020_B'!B26</f>
        <v>44127</v>
      </c>
      <c r="C638" s="230">
        <f>'23.10.2020_B'!C26</f>
        <v>2019</v>
      </c>
      <c r="D638" s="230" t="str">
        <f>'23.10.2020_B'!D26</f>
        <v>B</v>
      </c>
      <c r="E638" s="230" t="str">
        <f>'23.10.2020_B'!E26</f>
        <v>A</v>
      </c>
      <c r="F638" s="230" t="str">
        <f>'23.10.2020_B'!F26</f>
        <v>R75/W25</v>
      </c>
      <c r="G638" s="230">
        <f>'23.10.2020_B'!G26</f>
        <v>2</v>
      </c>
      <c r="H638" s="230">
        <f>'23.10.2020_B'!H26</f>
        <v>0</v>
      </c>
      <c r="I638" s="230" t="str">
        <f>'23.10.2020_B'!I26</f>
        <v>60-90</v>
      </c>
      <c r="J638" s="230">
        <f>'23.10.2020_B'!J26</f>
        <v>1014</v>
      </c>
      <c r="K638" s="231">
        <f>'23.10.2020_B'!O26</f>
        <v>92.030296179063996</v>
      </c>
      <c r="L638" s="231">
        <f>'23.10.2020_B'!P26</f>
        <v>7.0889894419306154</v>
      </c>
      <c r="M638" s="231">
        <f>'23.10.2020_B'!T26</f>
        <v>1.135253654342218</v>
      </c>
      <c r="N638" s="231">
        <f>'23.10.2020_B'!V26</f>
        <v>0.37841788478073929</v>
      </c>
      <c r="O638" s="231">
        <f>'23.10.2020_B'!W26</f>
        <v>1.5136715391229574</v>
      </c>
    </row>
    <row r="639" spans="1:15" x14ac:dyDescent="0.35">
      <c r="A639" s="228">
        <f t="shared" si="7"/>
        <v>638</v>
      </c>
      <c r="B639" s="229">
        <f>'23.10.2020_B'!B27</f>
        <v>44127</v>
      </c>
      <c r="C639" s="230">
        <f>'23.10.2020_B'!C27</f>
        <v>2019</v>
      </c>
      <c r="D639" s="230" t="str">
        <f>'23.10.2020_B'!D27</f>
        <v>B</v>
      </c>
      <c r="E639" s="230" t="str">
        <f>'23.10.2020_B'!E27</f>
        <v>A</v>
      </c>
      <c r="F639" s="230" t="str">
        <f>'23.10.2020_B'!F27</f>
        <v>R75/W25</v>
      </c>
      <c r="G639" s="230">
        <f>'23.10.2020_B'!G27</f>
        <v>2</v>
      </c>
      <c r="H639" s="230">
        <f>'23.10.2020_B'!H27</f>
        <v>0</v>
      </c>
      <c r="I639" s="230" t="str">
        <f>'23.10.2020_B'!I27</f>
        <v>90-120</v>
      </c>
      <c r="J639" s="230">
        <f>'23.10.2020_B'!J27</f>
        <v>1016</v>
      </c>
      <c r="K639" s="231">
        <f>'23.10.2020_B'!O27</f>
        <v>92.57647351405123</v>
      </c>
      <c r="L639" s="231">
        <f>'23.10.2020_B'!P27</f>
        <v>6.5032679738562083</v>
      </c>
      <c r="M639" s="231">
        <f>'23.10.2020_B'!T27</f>
        <v>3.3784996642041643</v>
      </c>
      <c r="N639" s="231">
        <f>'23.10.2020_B'!V27</f>
        <v>0.625648085963734</v>
      </c>
      <c r="O639" s="231">
        <f>'23.10.2020_B'!W27</f>
        <v>4.0041477501678981</v>
      </c>
    </row>
    <row r="640" spans="1:15" x14ac:dyDescent="0.35">
      <c r="A640" s="228">
        <f t="shared" si="7"/>
        <v>639</v>
      </c>
      <c r="B640" s="229">
        <f>'23.10.2020_B'!B28</f>
        <v>44127</v>
      </c>
      <c r="C640" s="230">
        <f>'23.10.2020_B'!C28</f>
        <v>2019</v>
      </c>
      <c r="D640" s="230" t="str">
        <f>'23.10.2020_B'!D28</f>
        <v>B</v>
      </c>
      <c r="E640" s="230" t="str">
        <f>'23.10.2020_B'!E28</f>
        <v>C</v>
      </c>
      <c r="F640" s="230" t="str">
        <f>'23.10.2020_B'!F28</f>
        <v>R75/W25</v>
      </c>
      <c r="G640" s="230">
        <f>'23.10.2020_B'!G28</f>
        <v>2</v>
      </c>
      <c r="H640" s="230">
        <f>'23.10.2020_B'!H28</f>
        <v>0</v>
      </c>
      <c r="I640" s="230" t="str">
        <f>'23.10.2020_B'!I28</f>
        <v>90-120</v>
      </c>
      <c r="J640" s="230" t="str">
        <f>'23.10.2020_B'!J28</f>
        <v>N711</v>
      </c>
      <c r="K640" s="231">
        <f>'23.10.2020_B'!O28</f>
        <v>96.177084477644726</v>
      </c>
      <c r="L640" s="231">
        <f>'23.10.2020_B'!P28</f>
        <v>3.4164539564107637</v>
      </c>
      <c r="M640" s="231">
        <f>'23.10.2020_B'!T28</f>
        <v>0.59380211307824127</v>
      </c>
      <c r="N640" s="231">
        <f>'23.10.2020_B'!V28</f>
        <v>1.3063646487721305</v>
      </c>
      <c r="O640" s="231">
        <f>'23.10.2020_B'!W28</f>
        <v>1.9001667618503717</v>
      </c>
    </row>
    <row r="641" spans="1:15" x14ac:dyDescent="0.35">
      <c r="A641" s="228">
        <f t="shared" si="7"/>
        <v>640</v>
      </c>
      <c r="B641" s="229">
        <f>'23.10.2020_B'!B29</f>
        <v>44127</v>
      </c>
      <c r="C641" s="230">
        <f>'23.10.2020_B'!C29</f>
        <v>2019</v>
      </c>
      <c r="D641" s="230" t="str">
        <f>'23.10.2020_B'!D29</f>
        <v>B</v>
      </c>
      <c r="E641" s="230" t="str">
        <f>'23.10.2020_B'!E29</f>
        <v>D</v>
      </c>
      <c r="F641" s="230" t="str">
        <f>'23.10.2020_B'!F29</f>
        <v>R75/W25</v>
      </c>
      <c r="G641" s="230">
        <f>'23.10.2020_B'!G29</f>
        <v>2</v>
      </c>
      <c r="H641" s="230">
        <f>'23.10.2020_B'!H29</f>
        <v>0</v>
      </c>
      <c r="I641" s="230" t="str">
        <f>'23.10.2020_B'!I29</f>
        <v>0-30</v>
      </c>
      <c r="J641" s="230" t="str">
        <f>'23.10.2020_B'!J29</f>
        <v>N734</v>
      </c>
      <c r="K641" s="231">
        <f>'23.10.2020_B'!O29</f>
        <v>90.475537892284507</v>
      </c>
      <c r="L641" s="231">
        <f>'23.10.2020_B'!P29</f>
        <v>8.2905880949540762</v>
      </c>
      <c r="M641" s="231">
        <f>'23.10.2020_B'!T29</f>
        <v>2.323443653438352</v>
      </c>
      <c r="N641" s="231">
        <f>'23.10.2020_B'!V29</f>
        <v>4.646887306876704</v>
      </c>
      <c r="O641" s="231">
        <f>'23.10.2020_B'!W29</f>
        <v>6.9703309603150565</v>
      </c>
    </row>
    <row r="642" spans="1:15" x14ac:dyDescent="0.35">
      <c r="A642" s="228">
        <f t="shared" si="7"/>
        <v>641</v>
      </c>
      <c r="B642" s="229">
        <f>'23.10.2020_B'!B30</f>
        <v>44127</v>
      </c>
      <c r="C642" s="230">
        <f>'23.10.2020_B'!C30</f>
        <v>2019</v>
      </c>
      <c r="D642" s="230" t="str">
        <f>'23.10.2020_B'!D30</f>
        <v>B</v>
      </c>
      <c r="E642" s="230" t="str">
        <f>'23.10.2020_B'!E30</f>
        <v>D</v>
      </c>
      <c r="F642" s="230" t="str">
        <f>'23.10.2020_B'!F30</f>
        <v>R75/W25</v>
      </c>
      <c r="G642" s="230">
        <f>'23.10.2020_B'!G30</f>
        <v>2</v>
      </c>
      <c r="H642" s="230">
        <f>'23.10.2020_B'!H30</f>
        <v>0</v>
      </c>
      <c r="I642" s="230" t="str">
        <f>'23.10.2020_B'!I30</f>
        <v>30-60</v>
      </c>
      <c r="J642" s="230" t="str">
        <f>'23.10.2020_B'!J30</f>
        <v>N737</v>
      </c>
      <c r="K642" s="231">
        <f>'23.10.2020_B'!O30</f>
        <v>92.588252526732091</v>
      </c>
      <c r="L642" s="231">
        <f>'23.10.2020_B'!P30</f>
        <v>6.3905026521848969</v>
      </c>
      <c r="M642" s="231">
        <f>'23.10.2020_B'!T30</f>
        <v>0.50043189368770757</v>
      </c>
      <c r="N642" s="231">
        <f>'23.10.2020_B'!V30</f>
        <v>1.5012956810631228</v>
      </c>
      <c r="O642" s="231">
        <f>'23.10.2020_B'!W30</f>
        <v>2.0017275747508303</v>
      </c>
    </row>
    <row r="643" spans="1:15" x14ac:dyDescent="0.35">
      <c r="A643" s="228">
        <f t="shared" si="7"/>
        <v>642</v>
      </c>
      <c r="B643" s="229">
        <f>'23.10.2020_B'!B31</f>
        <v>44127</v>
      </c>
      <c r="C643" s="230">
        <f>'23.10.2020_B'!C31</f>
        <v>2019</v>
      </c>
      <c r="D643" s="230" t="str">
        <f>'23.10.2020_B'!D31</f>
        <v>B</v>
      </c>
      <c r="E643" s="230" t="str">
        <f>'23.10.2020_B'!E31</f>
        <v>C</v>
      </c>
      <c r="F643" s="230" t="str">
        <f>'23.10.2020_B'!F31</f>
        <v>R75/W25</v>
      </c>
      <c r="G643" s="230">
        <f>'23.10.2020_B'!G31</f>
        <v>2</v>
      </c>
      <c r="H643" s="230">
        <f>'23.10.2020_B'!H31</f>
        <v>0</v>
      </c>
      <c r="I643" s="230" t="str">
        <f>'23.10.2020_B'!I31</f>
        <v>30-60</v>
      </c>
      <c r="J643" s="230" t="str">
        <f>'23.10.2020_B'!J31</f>
        <v>N740</v>
      </c>
      <c r="K643" s="231">
        <f>'23.10.2020_B'!O31</f>
        <v>91.078431372549019</v>
      </c>
      <c r="L643" s="231">
        <f>'23.10.2020_B'!P31</f>
        <v>7.739035354148954</v>
      </c>
      <c r="M643" s="231">
        <f>'23.10.2020_B'!T31</f>
        <v>0.38378363832077506</v>
      </c>
      <c r="N643" s="231">
        <f>'23.10.2020_B'!V31</f>
        <v>0.38378363832077506</v>
      </c>
      <c r="O643" s="231">
        <f>'23.10.2020_B'!W31</f>
        <v>0.76756727664155011</v>
      </c>
    </row>
    <row r="644" spans="1:15" x14ac:dyDescent="0.35">
      <c r="A644" s="228">
        <f t="shared" si="7"/>
        <v>643</v>
      </c>
      <c r="B644" s="229">
        <f>'23.10.2020_B'!B32</f>
        <v>44127</v>
      </c>
      <c r="C644" s="230">
        <f>'23.10.2020_B'!C32</f>
        <v>2019</v>
      </c>
      <c r="D644" s="230" t="str">
        <f>'23.10.2020_B'!D32</f>
        <v>B</v>
      </c>
      <c r="E644" s="230" t="str">
        <f>'23.10.2020_B'!E32</f>
        <v>D</v>
      </c>
      <c r="F644" s="230" t="str">
        <f>'23.10.2020_B'!F32</f>
        <v>R75/W25</v>
      </c>
      <c r="G644" s="230">
        <f>'23.10.2020_B'!G32</f>
        <v>2</v>
      </c>
      <c r="H644" s="230">
        <f>'23.10.2020_B'!H32</f>
        <v>0</v>
      </c>
      <c r="I644" s="230" t="str">
        <f>'23.10.2020_B'!I32</f>
        <v>90-120</v>
      </c>
      <c r="J644" s="230" t="str">
        <f>'23.10.2020_B'!J32</f>
        <v>N743</v>
      </c>
      <c r="K644" s="231">
        <f>'23.10.2020_B'!O32</f>
        <v>95.99902116725805</v>
      </c>
      <c r="L644" s="231">
        <f>'23.10.2020_B'!P32</f>
        <v>3.5271276022004057</v>
      </c>
      <c r="M644" s="231">
        <f>'23.10.2020_B'!T32</f>
        <v>1.6668984195768548</v>
      </c>
      <c r="N644" s="231">
        <f>'23.10.2020_B'!V32</f>
        <v>0.8334492097884274</v>
      </c>
      <c r="O644" s="231">
        <f>'23.10.2020_B'!W32</f>
        <v>2.5003476293652822</v>
      </c>
    </row>
    <row r="645" spans="1:15" x14ac:dyDescent="0.35">
      <c r="A645" s="228">
        <f t="shared" si="7"/>
        <v>644</v>
      </c>
      <c r="B645" s="229">
        <f>'23.10.2020_B'!B33</f>
        <v>44127</v>
      </c>
      <c r="C645" s="230">
        <f>'23.10.2020_B'!C33</f>
        <v>2019</v>
      </c>
      <c r="D645" s="230" t="str">
        <f>'23.10.2020_B'!D33</f>
        <v>B</v>
      </c>
      <c r="E645" s="230" t="str">
        <f>'23.10.2020_B'!E33</f>
        <v>C</v>
      </c>
      <c r="F645" s="230" t="str">
        <f>'23.10.2020_B'!F33</f>
        <v>R75/W25</v>
      </c>
      <c r="G645" s="230">
        <f>'23.10.2020_B'!G33</f>
        <v>2</v>
      </c>
      <c r="H645" s="230">
        <f>'23.10.2020_B'!H33</f>
        <v>0</v>
      </c>
      <c r="I645" s="230" t="str">
        <f>'23.10.2020_B'!I33</f>
        <v>60-90</v>
      </c>
      <c r="J645" s="230" t="str">
        <f>'23.10.2020_B'!J33</f>
        <v>N745</v>
      </c>
      <c r="K645" s="231">
        <f>'23.10.2020_B'!O33</f>
        <v>95.181556195965413</v>
      </c>
      <c r="L645" s="231">
        <f>'23.10.2020_B'!P33</f>
        <v>4.2762148337595978</v>
      </c>
      <c r="M645" s="231">
        <f>'23.10.2020_B'!T33</f>
        <v>0.12047323483105243</v>
      </c>
      <c r="N645" s="231">
        <f>'23.10.2020_B'!V33</f>
        <v>0.48189293932420973</v>
      </c>
      <c r="O645" s="231">
        <f>'23.10.2020_B'!W33</f>
        <v>0.60236617415526217</v>
      </c>
    </row>
    <row r="646" spans="1:15" x14ac:dyDescent="0.35">
      <c r="A646" s="228">
        <f t="shared" si="7"/>
        <v>645</v>
      </c>
      <c r="B646" s="229">
        <f>'23.10.2020_B'!B34</f>
        <v>44127</v>
      </c>
      <c r="C646" s="230">
        <f>'23.10.2020_B'!C34</f>
        <v>2019</v>
      </c>
      <c r="D646" s="230" t="str">
        <f>'23.10.2020_B'!D34</f>
        <v>B</v>
      </c>
      <c r="E646" s="230" t="str">
        <f>'23.10.2020_B'!E34</f>
        <v>C</v>
      </c>
      <c r="F646" s="230" t="str">
        <f>'23.10.2020_B'!F34</f>
        <v>R50/W50</v>
      </c>
      <c r="G646" s="230">
        <f>'23.10.2020_B'!G34</f>
        <v>3</v>
      </c>
      <c r="H646" s="230">
        <f>'23.10.2020_B'!H34</f>
        <v>0</v>
      </c>
      <c r="I646" s="230" t="str">
        <f>'23.10.2020_B'!I34</f>
        <v>0-30</v>
      </c>
      <c r="J646" s="230">
        <f>'23.10.2020_B'!J34</f>
        <v>844</v>
      </c>
      <c r="K646" s="231">
        <f>'23.10.2020_B'!O34</f>
        <v>88.73015873015872</v>
      </c>
      <c r="L646" s="231">
        <f>'23.10.2020_B'!P34</f>
        <v>9.8451583082967531</v>
      </c>
      <c r="M646" s="231">
        <f>'23.10.2020_B'!T34</f>
        <v>3.3126118067978534</v>
      </c>
      <c r="N646" s="231">
        <f>'23.10.2020_B'!V34</f>
        <v>3.9751341681574233</v>
      </c>
      <c r="O646" s="231">
        <f>'23.10.2020_B'!W34</f>
        <v>7.2877459749552767</v>
      </c>
    </row>
    <row r="647" spans="1:15" x14ac:dyDescent="0.35">
      <c r="A647" s="228">
        <f t="shared" si="7"/>
        <v>646</v>
      </c>
      <c r="B647" s="229">
        <f>'23.10.2020_B'!B35</f>
        <v>44127</v>
      </c>
      <c r="C647" s="230">
        <f>'23.10.2020_B'!C35</f>
        <v>2019</v>
      </c>
      <c r="D647" s="230" t="str">
        <f>'23.10.2020_B'!D35</f>
        <v>B</v>
      </c>
      <c r="E647" s="230" t="str">
        <f>'23.10.2020_B'!E35</f>
        <v>C</v>
      </c>
      <c r="F647" s="230" t="str">
        <f>'23.10.2020_B'!F35</f>
        <v>R50/W50</v>
      </c>
      <c r="G647" s="230">
        <f>'23.10.2020_B'!G35</f>
        <v>3</v>
      </c>
      <c r="H647" s="230">
        <f>'23.10.2020_B'!H35</f>
        <v>0</v>
      </c>
      <c r="I647" s="230" t="str">
        <f>'23.10.2020_B'!I35</f>
        <v>60-90</v>
      </c>
      <c r="J647" s="230">
        <f>'23.10.2020_B'!J35</f>
        <v>856</v>
      </c>
      <c r="K647" s="231">
        <f>'23.10.2020_B'!O35</f>
        <v>96.278350515463913</v>
      </c>
      <c r="L647" s="231">
        <f>'23.10.2020_B'!P35</f>
        <v>3.3416643524946767</v>
      </c>
      <c r="M647" s="231">
        <f>'23.10.2020_B'!T35</f>
        <v>0.59294089302923236</v>
      </c>
      <c r="N647" s="231">
        <f>'23.10.2020_B'!V35</f>
        <v>0.47435271442338595</v>
      </c>
      <c r="O647" s="231">
        <f>'23.10.2020_B'!W35</f>
        <v>1.0672936074526183</v>
      </c>
    </row>
    <row r="648" spans="1:15" x14ac:dyDescent="0.35">
      <c r="A648" s="228">
        <f t="shared" si="7"/>
        <v>647</v>
      </c>
      <c r="B648" s="229">
        <f>'23.10.2020_B'!B36</f>
        <v>44127</v>
      </c>
      <c r="C648" s="230">
        <f>'23.10.2020_B'!C36</f>
        <v>2019</v>
      </c>
      <c r="D648" s="230" t="str">
        <f>'23.10.2020_B'!D36</f>
        <v>B</v>
      </c>
      <c r="E648" s="230" t="str">
        <f>'23.10.2020_B'!E36</f>
        <v>B</v>
      </c>
      <c r="F648" s="230" t="str">
        <f>'23.10.2020_B'!F36</f>
        <v>R50/W50</v>
      </c>
      <c r="G648" s="230">
        <f>'23.10.2020_B'!G36</f>
        <v>3</v>
      </c>
      <c r="H648" s="230">
        <f>'23.10.2020_B'!H36</f>
        <v>0</v>
      </c>
      <c r="I648" s="230" t="str">
        <f>'23.10.2020_B'!I36</f>
        <v>30-60</v>
      </c>
      <c r="J648" s="230">
        <f>'23.10.2020_B'!J36</f>
        <v>860</v>
      </c>
      <c r="K648" s="231">
        <f>'23.10.2020_B'!O36</f>
        <v>91.568888351276158</v>
      </c>
      <c r="L648" s="231">
        <f>'23.10.2020_B'!P36</f>
        <v>7.4441952365694748</v>
      </c>
      <c r="M648" s="231">
        <f>'23.10.2020_B'!T36</f>
        <v>1.0160132100396302</v>
      </c>
      <c r="N648" s="231">
        <f>'23.10.2020_B'!V36</f>
        <v>1.5240198150594453</v>
      </c>
      <c r="O648" s="231">
        <f>'23.10.2020_B'!W36</f>
        <v>2.5400330250990755</v>
      </c>
    </row>
    <row r="649" spans="1:15" x14ac:dyDescent="0.35">
      <c r="A649" s="228">
        <f t="shared" si="7"/>
        <v>648</v>
      </c>
      <c r="B649" s="229">
        <f>'23.10.2020_B'!B37</f>
        <v>44127</v>
      </c>
      <c r="C649" s="230">
        <f>'23.10.2020_B'!C37</f>
        <v>2019</v>
      </c>
      <c r="D649" s="230" t="str">
        <f>'23.10.2020_B'!D37</f>
        <v>B</v>
      </c>
      <c r="E649" s="230" t="str">
        <f>'23.10.2020_B'!E37</f>
        <v>C</v>
      </c>
      <c r="F649" s="230" t="str">
        <f>'23.10.2020_B'!F37</f>
        <v>R50/W50</v>
      </c>
      <c r="G649" s="230">
        <f>'23.10.2020_B'!G37</f>
        <v>3</v>
      </c>
      <c r="H649" s="230">
        <f>'23.10.2020_B'!H37</f>
        <v>0</v>
      </c>
      <c r="I649" s="230" t="str">
        <f>'23.10.2020_B'!I37</f>
        <v>90-120</v>
      </c>
      <c r="J649" s="230">
        <f>'23.10.2020_B'!J37</f>
        <v>869</v>
      </c>
      <c r="K649" s="231">
        <f>'23.10.2020_B'!O37</f>
        <v>97.122520066636369</v>
      </c>
      <c r="L649" s="231">
        <f>'23.10.2020_B'!P37</f>
        <v>2.4678529679179007</v>
      </c>
      <c r="M649" s="231" t="e">
        <f>'23.10.2020_B'!T37</f>
        <v>#VALUE!</v>
      </c>
      <c r="N649" s="231" t="e">
        <f>'23.10.2020_B'!V37</f>
        <v>#VALUE!</v>
      </c>
      <c r="O649" s="231" t="e">
        <f>'23.10.2020_B'!W37</f>
        <v>#VALUE!</v>
      </c>
    </row>
    <row r="650" spans="1:15" x14ac:dyDescent="0.35">
      <c r="A650" s="228">
        <f t="shared" si="7"/>
        <v>649</v>
      </c>
      <c r="B650" s="229">
        <f>'23.10.2020_B'!B38</f>
        <v>44127</v>
      </c>
      <c r="C650" s="230">
        <f>'23.10.2020_B'!C38</f>
        <v>2019</v>
      </c>
      <c r="D650" s="230" t="str">
        <f>'23.10.2020_B'!D38</f>
        <v>B</v>
      </c>
      <c r="E650" s="230" t="str">
        <f>'23.10.2020_B'!E38</f>
        <v>B</v>
      </c>
      <c r="F650" s="230" t="str">
        <f>'23.10.2020_B'!F38</f>
        <v>R50/W50</v>
      </c>
      <c r="G650" s="230">
        <f>'23.10.2020_B'!G38</f>
        <v>3</v>
      </c>
      <c r="H650" s="230">
        <f>'23.10.2020_B'!H38</f>
        <v>0</v>
      </c>
      <c r="I650" s="230" t="str">
        <f>'23.10.2020_B'!I38</f>
        <v>0-30</v>
      </c>
      <c r="J650" s="230">
        <f>'23.10.2020_B'!J38</f>
        <v>891</v>
      </c>
      <c r="K650" s="231">
        <f>'23.10.2020_B'!O38</f>
        <v>88.918647472380329</v>
      </c>
      <c r="L650" s="231">
        <f>'23.10.2020_B'!P38</f>
        <v>9.8463063956370771</v>
      </c>
      <c r="M650" s="231">
        <f>'23.10.2020_B'!T38</f>
        <v>4.2281024096385531</v>
      </c>
      <c r="N650" s="231">
        <f>'23.10.2020_B'!V38</f>
        <v>4.3602306099397588</v>
      </c>
      <c r="O650" s="231">
        <f>'23.10.2020_B'!W38</f>
        <v>8.588333019578311</v>
      </c>
    </row>
    <row r="651" spans="1:15" x14ac:dyDescent="0.35">
      <c r="A651" s="228">
        <f t="shared" si="7"/>
        <v>650</v>
      </c>
      <c r="B651" s="229">
        <f>'23.10.2020_B'!B39</f>
        <v>44127</v>
      </c>
      <c r="C651" s="230">
        <f>'23.10.2020_B'!C39</f>
        <v>2019</v>
      </c>
      <c r="D651" s="230" t="str">
        <f>'23.10.2020_B'!D39</f>
        <v>B</v>
      </c>
      <c r="E651" s="230" t="str">
        <f>'23.10.2020_B'!E39</f>
        <v>A</v>
      </c>
      <c r="F651" s="230" t="str">
        <f>'23.10.2020_B'!F39</f>
        <v>R50/W50</v>
      </c>
      <c r="G651" s="230">
        <f>'23.10.2020_B'!G39</f>
        <v>3</v>
      </c>
      <c r="H651" s="230">
        <f>'23.10.2020_B'!H39</f>
        <v>0</v>
      </c>
      <c r="I651" s="230" t="str">
        <f>'23.10.2020_B'!I39</f>
        <v>0-30</v>
      </c>
      <c r="J651" s="230">
        <f>'23.10.2020_B'!J39</f>
        <v>967</v>
      </c>
      <c r="K651" s="231">
        <f>'23.10.2020_B'!O39</f>
        <v>87.585404855356899</v>
      </c>
      <c r="L651" s="231">
        <f>'23.10.2020_B'!P39</f>
        <v>10.709806872335079</v>
      </c>
      <c r="M651" s="231">
        <f>'23.10.2020_B'!T39</f>
        <v>5.7974526970954336</v>
      </c>
      <c r="N651" s="231">
        <f>'23.10.2020_B'!V39</f>
        <v>5.527803734439833</v>
      </c>
      <c r="O651" s="231">
        <f>'23.10.2020_B'!W39</f>
        <v>11.325256431535266</v>
      </c>
    </row>
    <row r="652" spans="1:15" x14ac:dyDescent="0.35">
      <c r="A652" s="228">
        <f t="shared" si="7"/>
        <v>651</v>
      </c>
      <c r="B652" s="229">
        <f>'23.10.2020_B'!B40</f>
        <v>44127</v>
      </c>
      <c r="C652" s="230">
        <f>'23.10.2020_B'!C40</f>
        <v>2019</v>
      </c>
      <c r="D652" s="230" t="str">
        <f>'23.10.2020_B'!D40</f>
        <v>B</v>
      </c>
      <c r="E652" s="230" t="str">
        <f>'23.10.2020_B'!E40</f>
        <v>D</v>
      </c>
      <c r="F652" s="230" t="str">
        <f>'23.10.2020_B'!F40</f>
        <v>R50/W50</v>
      </c>
      <c r="G652" s="230">
        <f>'23.10.2020_B'!G40</f>
        <v>3</v>
      </c>
      <c r="H652" s="230">
        <f>'23.10.2020_B'!H40</f>
        <v>0</v>
      </c>
      <c r="I652" s="230" t="str">
        <f>'23.10.2020_B'!I40</f>
        <v>30-60</v>
      </c>
      <c r="J652" s="230">
        <f>'23.10.2020_B'!J40</f>
        <v>1017</v>
      </c>
      <c r="K652" s="231">
        <f>'23.10.2020_B'!O40</f>
        <v>91.888313876519447</v>
      </c>
      <c r="L652" s="231">
        <f>'23.10.2020_B'!P40</f>
        <v>7.172501862296472</v>
      </c>
      <c r="M652" s="231">
        <f>'23.10.2020_B'!T40</f>
        <v>0.63201866404715124</v>
      </c>
      <c r="N652" s="231">
        <f>'23.10.2020_B'!V40</f>
        <v>0.75842239685658142</v>
      </c>
      <c r="O652" s="231">
        <f>'23.10.2020_B'!W40</f>
        <v>1.3904410609037328</v>
      </c>
    </row>
    <row r="653" spans="1:15" x14ac:dyDescent="0.35">
      <c r="A653" s="228">
        <f t="shared" si="7"/>
        <v>652</v>
      </c>
      <c r="B653" s="229">
        <f>'23.10.2020_B'!B41</f>
        <v>44127</v>
      </c>
      <c r="C653" s="230">
        <f>'23.10.2020_B'!C41</f>
        <v>2019</v>
      </c>
      <c r="D653" s="230" t="str">
        <f>'23.10.2020_B'!D41</f>
        <v>B</v>
      </c>
      <c r="E653" s="230" t="str">
        <f>'23.10.2020_B'!E41</f>
        <v>D</v>
      </c>
      <c r="F653" s="230" t="str">
        <f>'23.10.2020_B'!F41</f>
        <v>R50/W50</v>
      </c>
      <c r="G653" s="230">
        <f>'23.10.2020_B'!G41</f>
        <v>3</v>
      </c>
      <c r="H653" s="230">
        <f>'23.10.2020_B'!H41</f>
        <v>0</v>
      </c>
      <c r="I653" s="230" t="str">
        <f>'23.10.2020_B'!I41</f>
        <v>60-90</v>
      </c>
      <c r="J653" s="230">
        <f>'23.10.2020_B'!J41</f>
        <v>1018</v>
      </c>
      <c r="K653" s="231">
        <f>'23.10.2020_B'!O41</f>
        <v>95.225057496440698</v>
      </c>
      <c r="L653" s="231">
        <f>'23.10.2020_B'!P41</f>
        <v>4.2653101154372912</v>
      </c>
      <c r="M653" s="231">
        <f>'23.10.2020_B'!T41</f>
        <v>0.12039764232317426</v>
      </c>
      <c r="N653" s="231">
        <f>'23.10.2020_B'!V41</f>
        <v>0.36119292696952271</v>
      </c>
      <c r="O653" s="231">
        <f>'23.10.2020_B'!W41</f>
        <v>0.48159056929269695</v>
      </c>
    </row>
    <row r="654" spans="1:15" x14ac:dyDescent="0.35">
      <c r="A654" s="228">
        <f t="shared" si="7"/>
        <v>653</v>
      </c>
      <c r="B654" s="229">
        <f>'23.10.2020_B'!B42</f>
        <v>44127</v>
      </c>
      <c r="C654" s="230">
        <f>'23.10.2020_B'!C42</f>
        <v>2019</v>
      </c>
      <c r="D654" s="230" t="str">
        <f>'23.10.2020_B'!D42</f>
        <v>B</v>
      </c>
      <c r="E654" s="230" t="str">
        <f>'23.10.2020_B'!E42</f>
        <v>A</v>
      </c>
      <c r="F654" s="230" t="str">
        <f>'23.10.2020_B'!F42</f>
        <v>R50/W50</v>
      </c>
      <c r="G654" s="230">
        <f>'23.10.2020_B'!G42</f>
        <v>3</v>
      </c>
      <c r="H654" s="230">
        <f>'23.10.2020_B'!H42</f>
        <v>0</v>
      </c>
      <c r="I654" s="230" t="str">
        <f>'23.10.2020_B'!I42</f>
        <v>60-90</v>
      </c>
      <c r="J654" s="230">
        <f>'23.10.2020_B'!J42</f>
        <v>1020</v>
      </c>
      <c r="K654" s="231">
        <f>'23.10.2020_B'!O42</f>
        <v>89.629629629629633</v>
      </c>
      <c r="L654" s="231">
        <f>'23.10.2020_B'!P42</f>
        <v>9.086908690869091</v>
      </c>
      <c r="M654" s="231">
        <f>'23.10.2020_B'!T42</f>
        <v>0.65361570247933898</v>
      </c>
      <c r="N654" s="231">
        <f>'23.10.2020_B'!V42</f>
        <v>0.91506198347107448</v>
      </c>
      <c r="O654" s="231">
        <f>'23.10.2020_B'!W42</f>
        <v>1.5686776859504135</v>
      </c>
    </row>
    <row r="655" spans="1:15" x14ac:dyDescent="0.35">
      <c r="A655" s="228">
        <f t="shared" si="7"/>
        <v>654</v>
      </c>
      <c r="B655" s="229">
        <f>'23.10.2020_B'!B43</f>
        <v>44127</v>
      </c>
      <c r="C655" s="230">
        <f>'23.10.2020_B'!C43</f>
        <v>2019</v>
      </c>
      <c r="D655" s="230" t="str">
        <f>'23.10.2020_B'!D43</f>
        <v>B</v>
      </c>
      <c r="E655" s="230" t="str">
        <f>'23.10.2020_B'!E43</f>
        <v>D</v>
      </c>
      <c r="F655" s="230" t="str">
        <f>'23.10.2020_B'!F43</f>
        <v>R50/W50</v>
      </c>
      <c r="G655" s="230">
        <f>'23.10.2020_B'!G43</f>
        <v>3</v>
      </c>
      <c r="H655" s="230">
        <f>'23.10.2020_B'!H43</f>
        <v>0</v>
      </c>
      <c r="I655" s="230" t="str">
        <f>'23.10.2020_B'!I43</f>
        <v>90-120</v>
      </c>
      <c r="J655" s="230">
        <f>'23.10.2020_B'!J43</f>
        <v>1024</v>
      </c>
      <c r="K655" s="231">
        <f>'23.10.2020_B'!O43</f>
        <v>94.379301554932454</v>
      </c>
      <c r="L655" s="231">
        <f>'23.10.2020_B'!P43</f>
        <v>4.9290264893260272</v>
      </c>
      <c r="M655" s="231">
        <f>'23.10.2020_B'!T43</f>
        <v>0.85315867656988542</v>
      </c>
      <c r="N655" s="231">
        <f>'23.10.2020_B'!V43</f>
        <v>0.24375962187711009</v>
      </c>
      <c r="O655" s="231">
        <f>'23.10.2020_B'!W43</f>
        <v>1.0969182984469956</v>
      </c>
    </row>
    <row r="656" spans="1:15" x14ac:dyDescent="0.35">
      <c r="A656" s="228">
        <f t="shared" si="7"/>
        <v>655</v>
      </c>
      <c r="B656" s="229">
        <f>'23.10.2020_B'!B44</f>
        <v>44127</v>
      </c>
      <c r="C656" s="230">
        <f>'23.10.2020_B'!C44</f>
        <v>2019</v>
      </c>
      <c r="D656" s="230" t="str">
        <f>'23.10.2020_B'!D44</f>
        <v>B</v>
      </c>
      <c r="E656" s="230" t="str">
        <f>'23.10.2020_B'!E44</f>
        <v>B</v>
      </c>
      <c r="F656" s="230" t="str">
        <f>'23.10.2020_B'!F44</f>
        <v>R50/W50</v>
      </c>
      <c r="G656" s="230">
        <f>'23.10.2020_B'!G44</f>
        <v>3</v>
      </c>
      <c r="H656" s="230">
        <f>'23.10.2020_B'!H44</f>
        <v>0</v>
      </c>
      <c r="I656" s="230" t="str">
        <f>'23.10.2020_B'!I44</f>
        <v>60-90</v>
      </c>
      <c r="J656" s="230" t="str">
        <f>'23.10.2020_B'!J44</f>
        <v>N713</v>
      </c>
      <c r="K656" s="231">
        <f>'23.10.2020_B'!O44</f>
        <v>94.896202531645571</v>
      </c>
      <c r="L656" s="231">
        <f>'23.10.2020_B'!P44</f>
        <v>4.5981206094334519</v>
      </c>
      <c r="M656" s="231">
        <f>'23.10.2020_B'!T44</f>
        <v>0.60485407107032341</v>
      </c>
      <c r="N656" s="231">
        <f>'23.10.2020_B'!V44</f>
        <v>0.8467956994984529</v>
      </c>
      <c r="O656" s="231">
        <f>'23.10.2020_B'!W44</f>
        <v>1.4516497705687763</v>
      </c>
    </row>
    <row r="657" spans="1:15" x14ac:dyDescent="0.35">
      <c r="A657" s="228">
        <f t="shared" si="7"/>
        <v>656</v>
      </c>
      <c r="B657" s="229">
        <f>'23.10.2020_B'!B45</f>
        <v>44127</v>
      </c>
      <c r="C657" s="230">
        <f>'23.10.2020_B'!C45</f>
        <v>2019</v>
      </c>
      <c r="D657" s="230" t="str">
        <f>'23.10.2020_B'!D45</f>
        <v>B</v>
      </c>
      <c r="E657" s="230" t="str">
        <f>'23.10.2020_B'!E45</f>
        <v>D</v>
      </c>
      <c r="F657" s="230" t="str">
        <f>'23.10.2020_B'!F45</f>
        <v>R50/W50</v>
      </c>
      <c r="G657" s="230">
        <f>'23.10.2020_B'!G45</f>
        <v>3</v>
      </c>
      <c r="H657" s="230">
        <f>'23.10.2020_B'!H45</f>
        <v>0</v>
      </c>
      <c r="I657" s="230" t="str">
        <f>'23.10.2020_B'!I45</f>
        <v>0-30</v>
      </c>
      <c r="J657" s="230" t="str">
        <f>'23.10.2020_B'!J45</f>
        <v>N727</v>
      </c>
      <c r="K657" s="231">
        <f>'23.10.2020_B'!O45</f>
        <v>89.70209109137781</v>
      </c>
      <c r="L657" s="231">
        <f>'23.10.2020_B'!P45</f>
        <v>8.9029222387320601</v>
      </c>
      <c r="M657" s="231">
        <f>'23.10.2020_B'!T45</f>
        <v>3.7868545425514926</v>
      </c>
      <c r="N657" s="231">
        <f>'23.10.2020_B'!V45</f>
        <v>4.3091793070413535</v>
      </c>
      <c r="O657" s="231">
        <f>'23.10.2020_B'!W45</f>
        <v>8.0960338495928461</v>
      </c>
    </row>
    <row r="658" spans="1:15" x14ac:dyDescent="0.35">
      <c r="A658" s="228">
        <f t="shared" si="7"/>
        <v>657</v>
      </c>
      <c r="B658" s="229">
        <f>'23.10.2020_B'!B46</f>
        <v>44127</v>
      </c>
      <c r="C658" s="230">
        <f>'23.10.2020_B'!C46</f>
        <v>2019</v>
      </c>
      <c r="D658" s="230" t="str">
        <f>'23.10.2020_B'!D46</f>
        <v>B</v>
      </c>
      <c r="E658" s="230" t="str">
        <f>'23.10.2020_B'!E46</f>
        <v>B</v>
      </c>
      <c r="F658" s="230" t="str">
        <f>'23.10.2020_B'!F46</f>
        <v>R50/W50</v>
      </c>
      <c r="G658" s="230">
        <f>'23.10.2020_B'!G46</f>
        <v>3</v>
      </c>
      <c r="H658" s="230">
        <f>'23.10.2020_B'!H46</f>
        <v>0</v>
      </c>
      <c r="I658" s="230" t="str">
        <f>'23.10.2020_B'!I46</f>
        <v>90-120</v>
      </c>
      <c r="J658" s="230" t="str">
        <f>'23.10.2020_B'!J46</f>
        <v>N735</v>
      </c>
      <c r="K658" s="231">
        <f>'23.10.2020_B'!O46</f>
        <v>95.169147496617043</v>
      </c>
      <c r="L658" s="231">
        <f>'23.10.2020_B'!P46</f>
        <v>4.209409267775035</v>
      </c>
      <c r="M658" s="231">
        <f>'23.10.2020_B'!T46</f>
        <v>1.9279169628892372</v>
      </c>
      <c r="N658" s="231">
        <f>'23.10.2020_B'!V46</f>
        <v>1.0844532916251959</v>
      </c>
      <c r="O658" s="231">
        <f>'23.10.2020_B'!W46</f>
        <v>3.0123702545144333</v>
      </c>
    </row>
    <row r="659" spans="1:15" x14ac:dyDescent="0.35">
      <c r="A659" s="228">
        <f t="shared" si="7"/>
        <v>658</v>
      </c>
      <c r="B659" s="229">
        <f>'23.10.2020_B'!B47</f>
        <v>44127</v>
      </c>
      <c r="C659" s="230">
        <f>'23.10.2020_B'!C47</f>
        <v>2019</v>
      </c>
      <c r="D659" s="230" t="str">
        <f>'23.10.2020_B'!D47</f>
        <v>B</v>
      </c>
      <c r="E659" s="230" t="str">
        <f>'23.10.2020_B'!E47</f>
        <v>A</v>
      </c>
      <c r="F659" s="230" t="str">
        <f>'23.10.2020_B'!F47</f>
        <v>R50/W50</v>
      </c>
      <c r="G659" s="230">
        <f>'23.10.2020_B'!G47</f>
        <v>3</v>
      </c>
      <c r="H659" s="230">
        <f>'23.10.2020_B'!H47</f>
        <v>0</v>
      </c>
      <c r="I659" s="230" t="str">
        <f>'23.10.2020_B'!I47</f>
        <v>90-120</v>
      </c>
      <c r="J659" s="230" t="str">
        <f>'23.10.2020_B'!J47</f>
        <v>N747</v>
      </c>
      <c r="K659" s="231">
        <f>'23.10.2020_B'!O47</f>
        <v>92.506190538251019</v>
      </c>
      <c r="L659" s="231">
        <f>'23.10.2020_B'!P47</f>
        <v>6.5601825442099244</v>
      </c>
      <c r="M659" s="231">
        <f>'23.10.2020_B'!T47</f>
        <v>5.5113905325443779</v>
      </c>
      <c r="N659" s="231">
        <f>'23.10.2020_B'!V47</f>
        <v>2.0041420118343192</v>
      </c>
      <c r="O659" s="231">
        <f>'23.10.2020_B'!W47</f>
        <v>7.5155325443786971</v>
      </c>
    </row>
    <row r="660" spans="1:15" x14ac:dyDescent="0.35">
      <c r="A660" s="228">
        <f t="shared" si="7"/>
        <v>659</v>
      </c>
      <c r="B660" s="229">
        <f>'23.10.2020_B'!B48</f>
        <v>44127</v>
      </c>
      <c r="C660" s="230">
        <f>'23.10.2020_B'!C48</f>
        <v>2019</v>
      </c>
      <c r="D660" s="230" t="str">
        <f>'23.10.2020_B'!D48</f>
        <v>B</v>
      </c>
      <c r="E660" s="230" t="str">
        <f>'23.10.2020_B'!E48</f>
        <v>A</v>
      </c>
      <c r="F660" s="230" t="str">
        <f>'23.10.2020_B'!F48</f>
        <v>R50/W50</v>
      </c>
      <c r="G660" s="230">
        <f>'23.10.2020_B'!G48</f>
        <v>3</v>
      </c>
      <c r="H660" s="230">
        <f>'23.10.2020_B'!H48</f>
        <v>0</v>
      </c>
      <c r="I660" s="230" t="str">
        <f>'23.10.2020_B'!I48</f>
        <v>30-60</v>
      </c>
      <c r="J660" s="230" t="str">
        <f>'23.10.2020_B'!J48</f>
        <v>N754</v>
      </c>
      <c r="K660" s="231">
        <f>'23.10.2020_B'!O48</f>
        <v>91.087297438578133</v>
      </c>
      <c r="L660" s="231">
        <f>'23.10.2020_B'!P48</f>
        <v>7.7987421383647879</v>
      </c>
      <c r="M660" s="231">
        <f>'23.10.2020_B'!T48</f>
        <v>0.7674662840746056</v>
      </c>
      <c r="N660" s="231">
        <f>'23.10.2020_B'!V48</f>
        <v>1.2791104734576761</v>
      </c>
      <c r="O660" s="231">
        <f>'23.10.2020_B'!W48</f>
        <v>2.0465767575322817</v>
      </c>
    </row>
    <row r="661" spans="1:15" x14ac:dyDescent="0.35">
      <c r="A661" s="228">
        <f t="shared" si="7"/>
        <v>660</v>
      </c>
      <c r="B661" s="229">
        <f>'23.10.2020_B'!B49</f>
        <v>44127</v>
      </c>
      <c r="C661" s="230">
        <f>'23.10.2020_B'!C49</f>
        <v>2019</v>
      </c>
      <c r="D661" s="230" t="str">
        <f>'23.10.2020_B'!D49</f>
        <v>B</v>
      </c>
      <c r="E661" s="230" t="str">
        <f>'23.10.2020_B'!E49</f>
        <v>C</v>
      </c>
      <c r="F661" s="230" t="str">
        <f>'23.10.2020_B'!F49</f>
        <v>R50/W50</v>
      </c>
      <c r="G661" s="230">
        <f>'23.10.2020_B'!G49</f>
        <v>3</v>
      </c>
      <c r="H661" s="230">
        <f>'23.10.2020_B'!H49</f>
        <v>0</v>
      </c>
      <c r="I661" s="230" t="str">
        <f>'23.10.2020_B'!I49</f>
        <v>30-60</v>
      </c>
      <c r="J661" s="230" t="str">
        <f>'23.10.2020_B'!J49</f>
        <v>N756</v>
      </c>
      <c r="K661" s="231">
        <f>'23.10.2020_B'!O49</f>
        <v>91.356783919597987</v>
      </c>
      <c r="L661" s="231">
        <f>'23.10.2020_B'!P49</f>
        <v>7.4708364358401544</v>
      </c>
      <c r="M661" s="231">
        <f>'23.10.2020_B'!T49</f>
        <v>0.5096039603960395</v>
      </c>
      <c r="N661" s="231">
        <f>'23.10.2020_B'!V49</f>
        <v>1.4014108910891085</v>
      </c>
      <c r="O661" s="231">
        <f>'23.10.2020_B'!W49</f>
        <v>1.9110148514851479</v>
      </c>
    </row>
    <row r="662" spans="1:15" x14ac:dyDescent="0.35">
      <c r="A662" s="228">
        <f t="shared" si="7"/>
        <v>661</v>
      </c>
      <c r="B662" s="229">
        <f>'23.10.2020_B'!B50</f>
        <v>44127</v>
      </c>
      <c r="C662" s="230">
        <f>'23.10.2020_B'!C50</f>
        <v>2019</v>
      </c>
      <c r="D662" s="230" t="str">
        <f>'23.10.2020_B'!D50</f>
        <v>B</v>
      </c>
      <c r="E662" s="230" t="str">
        <f>'23.10.2020_B'!E50</f>
        <v>A</v>
      </c>
      <c r="F662" s="230" t="str">
        <f>'23.10.2020_B'!F50</f>
        <v>R25/W75</v>
      </c>
      <c r="G662" s="230">
        <f>'23.10.2020_B'!G50</f>
        <v>4</v>
      </c>
      <c r="H662" s="230">
        <f>'23.10.2020_B'!H50</f>
        <v>0</v>
      </c>
      <c r="I662" s="230" t="str">
        <f>'23.10.2020_B'!I50</f>
        <v>60-90</v>
      </c>
      <c r="J662" s="230">
        <f>'23.10.2020_B'!J50</f>
        <v>872</v>
      </c>
      <c r="K662" s="231">
        <f>'23.10.2020_B'!O50</f>
        <v>92.863061943235962</v>
      </c>
      <c r="L662" s="231">
        <f>'23.10.2020_B'!P50</f>
        <v>6.4122847836202892</v>
      </c>
      <c r="M662" s="231">
        <f>'23.10.2020_B'!T50</f>
        <v>2.616696040156163</v>
      </c>
      <c r="N662" s="231">
        <f>'23.10.2020_B'!V50</f>
        <v>1.2460457334076969</v>
      </c>
      <c r="O662" s="231">
        <f>'23.10.2020_B'!W50</f>
        <v>3.8627417735638598</v>
      </c>
    </row>
    <row r="663" spans="1:15" x14ac:dyDescent="0.35">
      <c r="A663" s="228">
        <f t="shared" si="7"/>
        <v>662</v>
      </c>
      <c r="B663" s="229">
        <f>'23.10.2020_B'!B51</f>
        <v>44127</v>
      </c>
      <c r="C663" s="230">
        <f>'23.10.2020_B'!C51</f>
        <v>2019</v>
      </c>
      <c r="D663" s="230" t="str">
        <f>'23.10.2020_B'!D51</f>
        <v>B</v>
      </c>
      <c r="E663" s="230" t="str">
        <f>'23.10.2020_B'!E51</f>
        <v>D</v>
      </c>
      <c r="F663" s="230" t="str">
        <f>'23.10.2020_B'!F51</f>
        <v>R25/W75</v>
      </c>
      <c r="G663" s="230">
        <f>'23.10.2020_B'!G51</f>
        <v>4</v>
      </c>
      <c r="H663" s="230">
        <f>'23.10.2020_B'!H51</f>
        <v>0</v>
      </c>
      <c r="I663" s="230" t="str">
        <f>'23.10.2020_B'!I51</f>
        <v>60-90</v>
      </c>
      <c r="J663" s="230">
        <f>'23.10.2020_B'!J51</f>
        <v>877</v>
      </c>
      <c r="K663" s="231">
        <f>'23.10.2020_B'!O51</f>
        <v>96.23005247938309</v>
      </c>
      <c r="L663" s="231">
        <f>'23.10.2020_B'!P51</f>
        <v>3.3761749472472764</v>
      </c>
      <c r="M663" s="231">
        <f>'23.10.2020_B'!T51</f>
        <v>0.23734056761268787</v>
      </c>
      <c r="N663" s="231">
        <f>'23.10.2020_B'!V51</f>
        <v>0.71202170283806365</v>
      </c>
      <c r="O663" s="231">
        <f>'23.10.2020_B'!W51</f>
        <v>0.9493622704507515</v>
      </c>
    </row>
    <row r="664" spans="1:15" x14ac:dyDescent="0.35">
      <c r="A664" s="228">
        <f t="shared" si="7"/>
        <v>663</v>
      </c>
      <c r="B664" s="229">
        <f>'23.10.2020_B'!B52</f>
        <v>44127</v>
      </c>
      <c r="C664" s="230">
        <f>'23.10.2020_B'!C52</f>
        <v>2019</v>
      </c>
      <c r="D664" s="230" t="str">
        <f>'23.10.2020_B'!D52</f>
        <v>B</v>
      </c>
      <c r="E664" s="230" t="str">
        <f>'23.10.2020_B'!E52</f>
        <v>C</v>
      </c>
      <c r="F664" s="230" t="str">
        <f>'23.10.2020_B'!F52</f>
        <v>R25/W75</v>
      </c>
      <c r="G664" s="230">
        <f>'23.10.2020_B'!G52</f>
        <v>4</v>
      </c>
      <c r="H664" s="230">
        <f>'23.10.2020_B'!H52</f>
        <v>0</v>
      </c>
      <c r="I664" s="230" t="str">
        <f>'23.10.2020_B'!I52</f>
        <v>0-30</v>
      </c>
      <c r="J664" s="230">
        <f>'23.10.2020_B'!J52</f>
        <v>885</v>
      </c>
      <c r="K664" s="231">
        <f>'23.10.2020_B'!O52</f>
        <v>90.393700787401571</v>
      </c>
      <c r="L664" s="231">
        <f>'23.10.2020_B'!P52</f>
        <v>8.5365853658536643</v>
      </c>
      <c r="M664" s="231">
        <f>'23.10.2020_B'!T52</f>
        <v>1.2923780487804881</v>
      </c>
      <c r="N664" s="231">
        <f>'23.10.2020_B'!V52</f>
        <v>2.4555182926829273</v>
      </c>
      <c r="O664" s="231">
        <f>'23.10.2020_B'!W52</f>
        <v>3.7478963414634157</v>
      </c>
    </row>
    <row r="665" spans="1:15" x14ac:dyDescent="0.35">
      <c r="A665" s="228">
        <f t="shared" si="7"/>
        <v>664</v>
      </c>
      <c r="B665" s="229">
        <f>'23.10.2020_B'!B53</f>
        <v>44127</v>
      </c>
      <c r="C665" s="230">
        <f>'23.10.2020_B'!C53</f>
        <v>2019</v>
      </c>
      <c r="D665" s="230" t="str">
        <f>'23.10.2020_B'!D53</f>
        <v>B</v>
      </c>
      <c r="E665" s="230" t="str">
        <f>'23.10.2020_B'!E53</f>
        <v>C</v>
      </c>
      <c r="F665" s="230" t="str">
        <f>'23.10.2020_B'!F53</f>
        <v>R25/W75</v>
      </c>
      <c r="G665" s="230">
        <f>'23.10.2020_B'!G53</f>
        <v>4</v>
      </c>
      <c r="H665" s="230">
        <f>'23.10.2020_B'!H53</f>
        <v>0</v>
      </c>
      <c r="I665" s="230" t="str">
        <f>'23.10.2020_B'!I53</f>
        <v>30-60</v>
      </c>
      <c r="J665" s="230">
        <f>'23.10.2020_B'!J53</f>
        <v>902</v>
      </c>
      <c r="K665" s="231">
        <f>'23.10.2020_B'!O53</f>
        <v>91.324614786999874</v>
      </c>
      <c r="L665" s="231">
        <f>'23.10.2020_B'!P53</f>
        <v>7.5689109805693668</v>
      </c>
      <c r="M665" s="231">
        <f>'23.10.2020_B'!T53</f>
        <v>0.63730859208847301</v>
      </c>
      <c r="N665" s="231">
        <f>'23.10.2020_B'!V53</f>
        <v>1.1471554657592513</v>
      </c>
      <c r="O665" s="231">
        <f>'23.10.2020_B'!W53</f>
        <v>1.7844640578477242</v>
      </c>
    </row>
    <row r="666" spans="1:15" x14ac:dyDescent="0.35">
      <c r="A666" s="228">
        <f t="shared" si="7"/>
        <v>665</v>
      </c>
      <c r="B666" s="229">
        <f>'23.10.2020_B'!B54</f>
        <v>44127</v>
      </c>
      <c r="C666" s="230">
        <f>'23.10.2020_B'!C54</f>
        <v>2019</v>
      </c>
      <c r="D666" s="230" t="str">
        <f>'23.10.2020_B'!D54</f>
        <v>B</v>
      </c>
      <c r="E666" s="230" t="str">
        <f>'23.10.2020_B'!E54</f>
        <v>D</v>
      </c>
      <c r="F666" s="230" t="str">
        <f>'23.10.2020_B'!F54</f>
        <v>R25/W75</v>
      </c>
      <c r="G666" s="230">
        <f>'23.10.2020_B'!G54</f>
        <v>4</v>
      </c>
      <c r="H666" s="230">
        <f>'23.10.2020_B'!H54</f>
        <v>0</v>
      </c>
      <c r="I666" s="230" t="str">
        <f>'23.10.2020_B'!I54</f>
        <v>30-60</v>
      </c>
      <c r="J666" s="230">
        <f>'23.10.2020_B'!J54</f>
        <v>907</v>
      </c>
      <c r="K666" s="231">
        <f>'23.10.2020_B'!O54</f>
        <v>92.151599742323413</v>
      </c>
      <c r="L666" s="231">
        <f>'23.10.2020_B'!P54</f>
        <v>6.9978939306911627</v>
      </c>
      <c r="M666" s="231">
        <f>'23.10.2020_B'!T54</f>
        <v>0.503656064313177</v>
      </c>
      <c r="N666" s="231">
        <f>'23.10.2020_B'!V54</f>
        <v>0.62957008039147133</v>
      </c>
      <c r="O666" s="231">
        <f>'23.10.2020_B'!W54</f>
        <v>1.1332261447046483</v>
      </c>
    </row>
    <row r="667" spans="1:15" x14ac:dyDescent="0.35">
      <c r="A667" s="228">
        <f t="shared" si="7"/>
        <v>666</v>
      </c>
      <c r="B667" s="229">
        <f>'23.10.2020_B'!B55</f>
        <v>44127</v>
      </c>
      <c r="C667" s="230">
        <f>'23.10.2020_B'!C55</f>
        <v>2019</v>
      </c>
      <c r="D667" s="230" t="str">
        <f>'23.10.2020_B'!D55</f>
        <v>B</v>
      </c>
      <c r="E667" s="230" t="str">
        <f>'23.10.2020_B'!E55</f>
        <v>C</v>
      </c>
      <c r="F667" s="230" t="str">
        <f>'23.10.2020_B'!F55</f>
        <v>R25/W75</v>
      </c>
      <c r="G667" s="230">
        <f>'23.10.2020_B'!G55</f>
        <v>4</v>
      </c>
      <c r="H667" s="230">
        <f>'23.10.2020_B'!H55</f>
        <v>0</v>
      </c>
      <c r="I667" s="230" t="str">
        <f>'23.10.2020_B'!I55</f>
        <v>90-120</v>
      </c>
      <c r="J667" s="230">
        <f>'23.10.2020_B'!J55</f>
        <v>912</v>
      </c>
      <c r="K667" s="231">
        <f>'23.10.2020_B'!O55</f>
        <v>94.991701649907256</v>
      </c>
      <c r="L667" s="231">
        <f>'23.10.2020_B'!P55</f>
        <v>4.5110798452339038</v>
      </c>
      <c r="M667" s="231">
        <f>'23.10.2020_B'!T55</f>
        <v>0.48321582733812951</v>
      </c>
      <c r="N667" s="231">
        <f>'23.10.2020_B'!V55</f>
        <v>0.48321582733812951</v>
      </c>
      <c r="O667" s="231">
        <f>'23.10.2020_B'!W55</f>
        <v>0.96643165467625902</v>
      </c>
    </row>
    <row r="668" spans="1:15" x14ac:dyDescent="0.35">
      <c r="A668" s="228">
        <f t="shared" si="7"/>
        <v>667</v>
      </c>
      <c r="B668" s="229">
        <f>'23.10.2020_B'!B56</f>
        <v>44127</v>
      </c>
      <c r="C668" s="230">
        <f>'23.10.2020_B'!C56</f>
        <v>2019</v>
      </c>
      <c r="D668" s="230" t="str">
        <f>'23.10.2020_B'!D56</f>
        <v>B</v>
      </c>
      <c r="E668" s="230" t="str">
        <f>'23.10.2020_B'!E56</f>
        <v>B</v>
      </c>
      <c r="F668" s="230" t="str">
        <f>'23.10.2020_B'!F56</f>
        <v>R25/W75</v>
      </c>
      <c r="G668" s="230">
        <f>'23.10.2020_B'!G56</f>
        <v>4</v>
      </c>
      <c r="H668" s="230">
        <f>'23.10.2020_B'!H56</f>
        <v>0</v>
      </c>
      <c r="I668" s="230" t="str">
        <f>'23.10.2020_B'!I56</f>
        <v>0-30</v>
      </c>
      <c r="J668" s="230">
        <f>'23.10.2020_B'!J56</f>
        <v>978</v>
      </c>
      <c r="K668" s="231">
        <f>'23.10.2020_B'!O56</f>
        <v>88.050555342780541</v>
      </c>
      <c r="L668" s="231">
        <f>'23.10.2020_B'!P56</f>
        <v>10.445262805490458</v>
      </c>
      <c r="M668" s="231">
        <f>'23.10.2020_B'!T56</f>
        <v>7.0953490648107875</v>
      </c>
      <c r="N668" s="231">
        <f>'23.10.2020_B'!V56</f>
        <v>4.5517333623314498</v>
      </c>
      <c r="O668" s="231">
        <f>'23.10.2020_B'!W56</f>
        <v>11.647082427142237</v>
      </c>
    </row>
    <row r="669" spans="1:15" x14ac:dyDescent="0.35">
      <c r="A669" s="228">
        <f t="shared" si="7"/>
        <v>668</v>
      </c>
      <c r="B669" s="229">
        <f>'23.10.2020_B'!B57</f>
        <v>44127</v>
      </c>
      <c r="C669" s="230">
        <f>'23.10.2020_B'!C57</f>
        <v>2019</v>
      </c>
      <c r="D669" s="230" t="str">
        <f>'23.10.2020_B'!D57</f>
        <v>B</v>
      </c>
      <c r="E669" s="230" t="str">
        <f>'23.10.2020_B'!E57</f>
        <v>C</v>
      </c>
      <c r="F669" s="230" t="str">
        <f>'23.10.2020_B'!F57</f>
        <v>R25/W75</v>
      </c>
      <c r="G669" s="230">
        <f>'23.10.2020_B'!G57</f>
        <v>4</v>
      </c>
      <c r="H669" s="230">
        <f>'23.10.2020_B'!H57</f>
        <v>0</v>
      </c>
      <c r="I669" s="230" t="str">
        <f>'23.10.2020_B'!I57</f>
        <v>60-90</v>
      </c>
      <c r="J669" s="230" t="str">
        <f>'23.10.2020_B'!J57</f>
        <v>N720</v>
      </c>
      <c r="K669" s="231">
        <f>'23.10.2020_B'!O57</f>
        <v>94.051501180703909</v>
      </c>
      <c r="L669" s="231">
        <f>'23.10.2020_B'!P57</f>
        <v>5.2942353883106543</v>
      </c>
      <c r="M669" s="231">
        <f>'23.10.2020_B'!T57</f>
        <v>0.36738432568149221</v>
      </c>
      <c r="N669" s="231">
        <f>'23.10.2020_B'!V57</f>
        <v>0.36738432568149221</v>
      </c>
      <c r="O669" s="231">
        <f>'23.10.2020_B'!W57</f>
        <v>0.73476865136298442</v>
      </c>
    </row>
    <row r="670" spans="1:15" x14ac:dyDescent="0.35">
      <c r="A670" s="228">
        <f t="shared" si="7"/>
        <v>669</v>
      </c>
      <c r="B670" s="229">
        <f>'23.10.2020_B'!B58</f>
        <v>44127</v>
      </c>
      <c r="C670" s="230">
        <f>'23.10.2020_B'!C58</f>
        <v>2019</v>
      </c>
      <c r="D670" s="230" t="str">
        <f>'23.10.2020_B'!D58</f>
        <v>B</v>
      </c>
      <c r="E670" s="230" t="str">
        <f>'23.10.2020_B'!E58</f>
        <v>A</v>
      </c>
      <c r="F670" s="230" t="str">
        <f>'23.10.2020_B'!F58</f>
        <v>R25/W75</v>
      </c>
      <c r="G670" s="230">
        <f>'23.10.2020_B'!G58</f>
        <v>4</v>
      </c>
      <c r="H670" s="230">
        <f>'23.10.2020_B'!H58</f>
        <v>0</v>
      </c>
      <c r="I670" s="230" t="str">
        <f>'23.10.2020_B'!I58</f>
        <v>30-60</v>
      </c>
      <c r="J670" s="230" t="str">
        <f>'23.10.2020_B'!J58</f>
        <v>N725</v>
      </c>
      <c r="K670" s="231">
        <f>'23.10.2020_B'!O58</f>
        <v>91.196604600219061</v>
      </c>
      <c r="L670" s="231">
        <f>'23.10.2020_B'!P58</f>
        <v>7.652939776243743</v>
      </c>
      <c r="M670" s="231">
        <f>'23.10.2020_B'!T58</f>
        <v>1.5324455787419302</v>
      </c>
      <c r="N670" s="231">
        <f>'23.10.2020_B'!V58</f>
        <v>2.4263721663413902</v>
      </c>
      <c r="O670" s="231">
        <f>'23.10.2020_B'!W58</f>
        <v>3.9588177450833202</v>
      </c>
    </row>
    <row r="671" spans="1:15" x14ac:dyDescent="0.35">
      <c r="A671" s="228">
        <f t="shared" si="7"/>
        <v>670</v>
      </c>
      <c r="B671" s="229">
        <f>'23.10.2020_B'!B59</f>
        <v>44127</v>
      </c>
      <c r="C671" s="230">
        <f>'23.10.2020_B'!C59</f>
        <v>2019</v>
      </c>
      <c r="D671" s="230" t="str">
        <f>'23.10.2020_B'!D59</f>
        <v>B</v>
      </c>
      <c r="E671" s="230" t="str">
        <f>'23.10.2020_B'!E59</f>
        <v>B</v>
      </c>
      <c r="F671" s="230" t="str">
        <f>'23.10.2020_B'!F59</f>
        <v>R25/W75</v>
      </c>
      <c r="G671" s="230">
        <f>'23.10.2020_B'!G59</f>
        <v>4</v>
      </c>
      <c r="H671" s="230">
        <f>'23.10.2020_B'!H59</f>
        <v>0</v>
      </c>
      <c r="I671" s="230" t="str">
        <f>'23.10.2020_B'!I59</f>
        <v>90-120</v>
      </c>
      <c r="J671" s="230" t="str">
        <f>'23.10.2020_B'!J59</f>
        <v>N726</v>
      </c>
      <c r="K671" s="231">
        <f>'23.10.2020_B'!O59</f>
        <v>92.561165323150888</v>
      </c>
      <c r="L671" s="231">
        <f>'23.10.2020_B'!P59</f>
        <v>6.4421310471524853</v>
      </c>
      <c r="M671" s="231">
        <f>'23.10.2020_B'!T59</f>
        <v>5.0063101604278089</v>
      </c>
      <c r="N671" s="231">
        <f>'23.10.2020_B'!V59</f>
        <v>1.1264197860962568</v>
      </c>
      <c r="O671" s="231">
        <f>'23.10.2020_B'!W59</f>
        <v>6.1327299465240657</v>
      </c>
    </row>
    <row r="672" spans="1:15" x14ac:dyDescent="0.35">
      <c r="A672" s="228">
        <f t="shared" si="7"/>
        <v>671</v>
      </c>
      <c r="B672" s="229">
        <f>'23.10.2020_B'!B60</f>
        <v>44127</v>
      </c>
      <c r="C672" s="230">
        <f>'23.10.2020_B'!C60</f>
        <v>2019</v>
      </c>
      <c r="D672" s="230" t="str">
        <f>'23.10.2020_B'!D60</f>
        <v>B</v>
      </c>
      <c r="E672" s="230" t="str">
        <f>'23.10.2020_B'!E60</f>
        <v>A</v>
      </c>
      <c r="F672" s="230" t="str">
        <f>'23.10.2020_B'!F60</f>
        <v>R25/W75</v>
      </c>
      <c r="G672" s="230">
        <f>'23.10.2020_B'!G60</f>
        <v>4</v>
      </c>
      <c r="H672" s="230">
        <f>'23.10.2020_B'!H60</f>
        <v>0</v>
      </c>
      <c r="I672" s="230" t="str">
        <f>'23.10.2020_B'!I60</f>
        <v>90-120</v>
      </c>
      <c r="J672" s="230" t="str">
        <f>'23.10.2020_B'!J60</f>
        <v>N728</v>
      </c>
      <c r="K672" s="231">
        <f>'23.10.2020_B'!O60</f>
        <v>91.772950245269783</v>
      </c>
      <c r="L672" s="231">
        <f>'23.10.2020_B'!P60</f>
        <v>7.1272462360369175</v>
      </c>
      <c r="M672" s="231">
        <f>'23.10.2020_B'!T60</f>
        <v>8.610105375687235</v>
      </c>
      <c r="N672" s="231">
        <f>'23.10.2020_B'!V60</f>
        <v>1.5194303604153943</v>
      </c>
      <c r="O672" s="231">
        <f>'23.10.2020_B'!W60</f>
        <v>10.129535736102628</v>
      </c>
    </row>
    <row r="673" spans="1:15" x14ac:dyDescent="0.35">
      <c r="A673" s="228">
        <f t="shared" si="7"/>
        <v>672</v>
      </c>
      <c r="B673" s="229">
        <f>'23.10.2020_B'!B61</f>
        <v>44127</v>
      </c>
      <c r="C673" s="230">
        <f>'23.10.2020_B'!C61</f>
        <v>2019</v>
      </c>
      <c r="D673" s="230" t="str">
        <f>'23.10.2020_B'!D61</f>
        <v>B</v>
      </c>
      <c r="E673" s="230" t="str">
        <f>'23.10.2020_B'!E61</f>
        <v>A</v>
      </c>
      <c r="F673" s="230" t="str">
        <f>'23.10.2020_B'!F61</f>
        <v>R25/W75</v>
      </c>
      <c r="G673" s="230">
        <f>'23.10.2020_B'!G61</f>
        <v>4</v>
      </c>
      <c r="H673" s="230">
        <f>'23.10.2020_B'!H61</f>
        <v>0</v>
      </c>
      <c r="I673" s="230" t="str">
        <f>'23.10.2020_B'!I61</f>
        <v>0-30</v>
      </c>
      <c r="J673" s="230" t="str">
        <f>'23.10.2020_B'!J61</f>
        <v>N732</v>
      </c>
      <c r="K673" s="231">
        <f>'23.10.2020_B'!O61</f>
        <v>87.683018867924531</v>
      </c>
      <c r="L673" s="231">
        <f>'23.10.2020_B'!P61</f>
        <v>10.572687224669616</v>
      </c>
      <c r="M673" s="231">
        <f>'23.10.2020_B'!T61</f>
        <v>8.2120816835944215</v>
      </c>
      <c r="N673" s="231">
        <f>'23.10.2020_B'!V61</f>
        <v>9.6929488724393167</v>
      </c>
      <c r="O673" s="231">
        <f>'23.10.2020_B'!W61</f>
        <v>17.905030556033736</v>
      </c>
    </row>
    <row r="674" spans="1:15" x14ac:dyDescent="0.35">
      <c r="A674" s="228">
        <f t="shared" si="7"/>
        <v>673</v>
      </c>
      <c r="B674" s="229">
        <f>'23.10.2020_B'!B62</f>
        <v>44127</v>
      </c>
      <c r="C674" s="230">
        <f>'23.10.2020_B'!C62</f>
        <v>2019</v>
      </c>
      <c r="D674" s="230" t="str">
        <f>'23.10.2020_B'!D62</f>
        <v>B</v>
      </c>
      <c r="E674" s="230" t="str">
        <f>'23.10.2020_B'!E62</f>
        <v>B</v>
      </c>
      <c r="F674" s="230" t="str">
        <f>'23.10.2020_B'!F62</f>
        <v>R25/W75</v>
      </c>
      <c r="G674" s="230">
        <f>'23.10.2020_B'!G62</f>
        <v>4</v>
      </c>
      <c r="H674" s="230">
        <f>'23.10.2020_B'!H62</f>
        <v>0</v>
      </c>
      <c r="I674" s="230" t="str">
        <f>'23.10.2020_B'!I62</f>
        <v>60-90</v>
      </c>
      <c r="J674" s="230" t="str">
        <f>'23.10.2020_B'!J62</f>
        <v>N748</v>
      </c>
      <c r="K674" s="231">
        <f>'23.10.2020_B'!O62</f>
        <v>92.833705210657556</v>
      </c>
      <c r="L674" s="231">
        <f>'23.10.2020_B'!P62</f>
        <v>6.2715368711233719</v>
      </c>
      <c r="M674" s="231">
        <f>'23.10.2020_B'!T62</f>
        <v>2.1191895235402236</v>
      </c>
      <c r="N674" s="231">
        <f>'23.10.2020_B'!V62</f>
        <v>1.1219238654036476</v>
      </c>
      <c r="O674" s="231">
        <f>'23.10.2020_B'!W62</f>
        <v>3.2411133889438712</v>
      </c>
    </row>
    <row r="675" spans="1:15" x14ac:dyDescent="0.35">
      <c r="A675" s="228">
        <f t="shared" si="7"/>
        <v>674</v>
      </c>
      <c r="B675" s="229">
        <f>'23.10.2020_B'!B63</f>
        <v>44127</v>
      </c>
      <c r="C675" s="230">
        <f>'23.10.2020_B'!C63</f>
        <v>2019</v>
      </c>
      <c r="D675" s="230" t="str">
        <f>'23.10.2020_B'!D63</f>
        <v>B</v>
      </c>
      <c r="E675" s="230" t="str">
        <f>'23.10.2020_B'!E63</f>
        <v>D</v>
      </c>
      <c r="F675" s="230" t="str">
        <f>'23.10.2020_B'!F63</f>
        <v>R25/W75</v>
      </c>
      <c r="G675" s="230">
        <f>'23.10.2020_B'!G63</f>
        <v>4</v>
      </c>
      <c r="H675" s="230">
        <f>'23.10.2020_B'!H63</f>
        <v>0</v>
      </c>
      <c r="I675" s="230" t="str">
        <f>'23.10.2020_B'!I63</f>
        <v>90-120</v>
      </c>
      <c r="J675" s="230" t="str">
        <f>'23.10.2020_B'!J63</f>
        <v>N750</v>
      </c>
      <c r="K675" s="231">
        <f>'23.10.2020_B'!O63</f>
        <v>96.785437645236243</v>
      </c>
      <c r="L675" s="231">
        <f>'23.10.2020_B'!P63</f>
        <v>2.8170607534788945</v>
      </c>
      <c r="M675" s="231">
        <f>'23.10.2020_B'!T63</f>
        <v>0.23546218487394963</v>
      </c>
      <c r="N675" s="231">
        <f>'23.10.2020_B'!V63</f>
        <v>0.47092436974789925</v>
      </c>
      <c r="O675" s="231">
        <f>'23.10.2020_B'!W63</f>
        <v>0.70638655462184885</v>
      </c>
    </row>
    <row r="676" spans="1:15" x14ac:dyDescent="0.35">
      <c r="A676" s="228">
        <f t="shared" si="7"/>
        <v>675</v>
      </c>
      <c r="B676" s="229">
        <f>'23.10.2020_B'!B64</f>
        <v>44127</v>
      </c>
      <c r="C676" s="230">
        <f>'23.10.2020_B'!C64</f>
        <v>2019</v>
      </c>
      <c r="D676" s="230" t="str">
        <f>'23.10.2020_B'!D64</f>
        <v>B</v>
      </c>
      <c r="E676" s="230" t="str">
        <f>'23.10.2020_B'!E64</f>
        <v>B</v>
      </c>
      <c r="F676" s="230" t="str">
        <f>'23.10.2020_B'!F64</f>
        <v>R25/W75</v>
      </c>
      <c r="G676" s="230">
        <f>'23.10.2020_B'!G64</f>
        <v>4</v>
      </c>
      <c r="H676" s="230">
        <f>'23.10.2020_B'!H64</f>
        <v>0</v>
      </c>
      <c r="I676" s="230" t="str">
        <f>'23.10.2020_B'!I64</f>
        <v>30-60</v>
      </c>
      <c r="J676" s="230" t="str">
        <f>'23.10.2020_B'!J64</f>
        <v>N755</v>
      </c>
      <c r="K676" s="231">
        <f>'23.10.2020_B'!O64</f>
        <v>89.720888355342126</v>
      </c>
      <c r="L676" s="231">
        <f>'23.10.2020_B'!P64</f>
        <v>8.8341501160691358</v>
      </c>
      <c r="M676" s="231">
        <f>'23.10.2020_B'!T64</f>
        <v>0.65272202709483196</v>
      </c>
      <c r="N676" s="231">
        <f>'23.10.2020_B'!V64</f>
        <v>0.91381083793276485</v>
      </c>
      <c r="O676" s="231">
        <f>'23.10.2020_B'!W64</f>
        <v>1.5665328650275967</v>
      </c>
    </row>
    <row r="677" spans="1:15" x14ac:dyDescent="0.35">
      <c r="A677" s="228">
        <f t="shared" si="7"/>
        <v>676</v>
      </c>
      <c r="B677" s="229">
        <f>'23.10.2020_B'!B65</f>
        <v>44127</v>
      </c>
      <c r="C677" s="230">
        <f>'23.10.2020_B'!C65</f>
        <v>2019</v>
      </c>
      <c r="D677" s="230" t="str">
        <f>'23.10.2020_B'!D65</f>
        <v>B</v>
      </c>
      <c r="E677" s="230" t="str">
        <f>'23.10.2020_B'!E65</f>
        <v>D</v>
      </c>
      <c r="F677" s="230" t="str">
        <f>'23.10.2020_B'!F65</f>
        <v>R25/W75</v>
      </c>
      <c r="G677" s="230">
        <f>'23.10.2020_B'!G65</f>
        <v>4</v>
      </c>
      <c r="H677" s="230">
        <f>'23.10.2020_B'!H65</f>
        <v>0</v>
      </c>
      <c r="I677" s="230" t="str">
        <f>'23.10.2020_B'!I65</f>
        <v>0-30</v>
      </c>
      <c r="J677" s="230" t="str">
        <f>'23.10.2020_B'!J65</f>
        <v>N758</v>
      </c>
      <c r="K677" s="231">
        <f>'23.10.2020_B'!O65</f>
        <v>89.01259111994699</v>
      </c>
      <c r="L677" s="231">
        <f>'23.10.2020_B'!P65</f>
        <v>9.5949074074074137</v>
      </c>
      <c r="M677" s="231">
        <f>'23.10.2020_B'!T65</f>
        <v>2.7707664532459795</v>
      </c>
      <c r="N677" s="231">
        <f>'23.10.2020_B'!V65</f>
        <v>2.9027077129243595</v>
      </c>
      <c r="O677" s="231">
        <f>'23.10.2020_B'!W65</f>
        <v>5.6734741661703385</v>
      </c>
    </row>
    <row r="678" spans="1:15" x14ac:dyDescent="0.35">
      <c r="A678" s="228">
        <f t="shared" si="7"/>
        <v>677</v>
      </c>
      <c r="B678" s="229">
        <f>'23.10.2020_B'!B66</f>
        <v>44127</v>
      </c>
      <c r="C678" s="230">
        <f>'23.10.2020_B'!C66</f>
        <v>2019</v>
      </c>
      <c r="D678" s="230" t="str">
        <f>'23.10.2020_B'!D66</f>
        <v>B</v>
      </c>
      <c r="E678" s="230" t="str">
        <f>'23.10.2020_B'!E66</f>
        <v>A</v>
      </c>
      <c r="F678" s="230" t="str">
        <f>'23.10.2020_B'!F66</f>
        <v>W100</v>
      </c>
      <c r="G678" s="230">
        <f>'23.10.2020_B'!G66</f>
        <v>5</v>
      </c>
      <c r="H678" s="230">
        <f>'23.10.2020_B'!H66</f>
        <v>0</v>
      </c>
      <c r="I678" s="230" t="str">
        <f>'23.10.2020_B'!I66</f>
        <v>0-30</v>
      </c>
      <c r="J678" s="230">
        <f>'23.10.2020_B'!J66</f>
        <v>875</v>
      </c>
      <c r="K678" s="231">
        <f>'23.10.2020_B'!O66</f>
        <v>88.612701717855288</v>
      </c>
      <c r="L678" s="231">
        <f>'23.10.2020_B'!P66</f>
        <v>9.9715099715099722</v>
      </c>
      <c r="M678" s="231">
        <f>'23.10.2020_B'!T66</f>
        <v>5.3095902482009096</v>
      </c>
      <c r="N678" s="231">
        <f>'23.10.2020_B'!V66</f>
        <v>5.0441107357908646</v>
      </c>
      <c r="O678" s="231">
        <f>'23.10.2020_B'!W66</f>
        <v>10.353700983991775</v>
      </c>
    </row>
    <row r="679" spans="1:15" x14ac:dyDescent="0.35">
      <c r="A679" s="228">
        <f t="shared" si="7"/>
        <v>678</v>
      </c>
      <c r="B679" s="229">
        <f>'23.10.2020_B'!B67</f>
        <v>44127</v>
      </c>
      <c r="C679" s="230">
        <f>'23.10.2020_B'!C67</f>
        <v>2019</v>
      </c>
      <c r="D679" s="230" t="str">
        <f>'23.10.2020_B'!D67</f>
        <v>B</v>
      </c>
      <c r="E679" s="230" t="str">
        <f>'23.10.2020_B'!E67</f>
        <v>D</v>
      </c>
      <c r="F679" s="230" t="str">
        <f>'23.10.2020_B'!F67</f>
        <v>W100</v>
      </c>
      <c r="G679" s="230">
        <f>'23.10.2020_B'!G67</f>
        <v>5</v>
      </c>
      <c r="H679" s="230">
        <f>'23.10.2020_B'!H67</f>
        <v>0</v>
      </c>
      <c r="I679" s="230" t="str">
        <f>'23.10.2020_B'!I67</f>
        <v>0-30</v>
      </c>
      <c r="J679" s="230">
        <f>'23.10.2020_B'!J67</f>
        <v>886</v>
      </c>
      <c r="K679" s="231">
        <f>'23.10.2020_B'!O67</f>
        <v>89.173392708043409</v>
      </c>
      <c r="L679" s="231">
        <f>'23.10.2020_B'!P67</f>
        <v>9.400676655389077</v>
      </c>
      <c r="M679" s="231">
        <f>'23.10.2020_B'!T67</f>
        <v>4.6067766853932586</v>
      </c>
      <c r="N679" s="231">
        <f>'23.10.2020_B'!V67</f>
        <v>4.2119101123595506</v>
      </c>
      <c r="O679" s="231">
        <f>'23.10.2020_B'!W67</f>
        <v>8.8186867977528092</v>
      </c>
    </row>
    <row r="680" spans="1:15" x14ac:dyDescent="0.35">
      <c r="A680" s="228">
        <f t="shared" si="7"/>
        <v>679</v>
      </c>
      <c r="B680" s="229">
        <f>'23.10.2020_B'!B68</f>
        <v>44127</v>
      </c>
      <c r="C680" s="230">
        <f>'23.10.2020_B'!C68</f>
        <v>2019</v>
      </c>
      <c r="D680" s="230" t="str">
        <f>'23.10.2020_B'!D68</f>
        <v>B</v>
      </c>
      <c r="E680" s="230" t="str">
        <f>'23.10.2020_B'!E68</f>
        <v>D</v>
      </c>
      <c r="F680" s="230" t="str">
        <f>'23.10.2020_B'!F68</f>
        <v>W100</v>
      </c>
      <c r="G680" s="230">
        <f>'23.10.2020_B'!G68</f>
        <v>5</v>
      </c>
      <c r="H680" s="230">
        <f>'23.10.2020_B'!H68</f>
        <v>0</v>
      </c>
      <c r="I680" s="230" t="str">
        <f>'23.10.2020_B'!I68</f>
        <v>60-90</v>
      </c>
      <c r="J680" s="230">
        <f>'23.10.2020_B'!J68</f>
        <v>898</v>
      </c>
      <c r="K680" s="231">
        <f>'23.10.2020_B'!O68</f>
        <v>90.961313012895673</v>
      </c>
      <c r="L680" s="231">
        <f>'23.10.2020_B'!P68</f>
        <v>7.9805403167373914</v>
      </c>
      <c r="M680" s="231">
        <f>'23.10.2020_B'!T68</f>
        <v>1.9222580229411002</v>
      </c>
      <c r="N680" s="231">
        <f>'23.10.2020_B'!V68</f>
        <v>0.76890320917644006</v>
      </c>
      <c r="O680" s="231">
        <f>'23.10.2020_B'!W68</f>
        <v>2.6911612321175404</v>
      </c>
    </row>
    <row r="681" spans="1:15" x14ac:dyDescent="0.35">
      <c r="A681" s="228">
        <f t="shared" si="7"/>
        <v>680</v>
      </c>
      <c r="B681" s="229">
        <f>'23.10.2020_B'!B69</f>
        <v>44127</v>
      </c>
      <c r="C681" s="230">
        <f>'23.10.2020_B'!C69</f>
        <v>2019</v>
      </c>
      <c r="D681" s="230" t="str">
        <f>'23.10.2020_B'!D69</f>
        <v>B</v>
      </c>
      <c r="E681" s="230" t="str">
        <f>'23.10.2020_B'!E69</f>
        <v>D</v>
      </c>
      <c r="F681" s="230" t="str">
        <f>'23.10.2020_B'!F69</f>
        <v>W100</v>
      </c>
      <c r="G681" s="230">
        <f>'23.10.2020_B'!G69</f>
        <v>5</v>
      </c>
      <c r="H681" s="230">
        <f>'23.10.2020_B'!H69</f>
        <v>0</v>
      </c>
      <c r="I681" s="230" t="str">
        <f>'23.10.2020_B'!I69</f>
        <v>90-120</v>
      </c>
      <c r="J681" s="230">
        <f>'23.10.2020_B'!J69</f>
        <v>903</v>
      </c>
      <c r="K681" s="231">
        <f>'23.10.2020_B'!O69</f>
        <v>93.479113551676804</v>
      </c>
      <c r="L681" s="231">
        <f>'23.10.2020_B'!P69</f>
        <v>5.8688553525725933</v>
      </c>
      <c r="M681" s="231">
        <f>'23.10.2020_B'!T69</f>
        <v>3.9515787265288993</v>
      </c>
      <c r="N681" s="231">
        <f>'23.10.2020_B'!V69</f>
        <v>0.8644078464281969</v>
      </c>
      <c r="O681" s="231">
        <f>'23.10.2020_B'!W69</f>
        <v>4.8159865729570965</v>
      </c>
    </row>
    <row r="682" spans="1:15" x14ac:dyDescent="0.35">
      <c r="A682" s="228">
        <f t="shared" si="7"/>
        <v>681</v>
      </c>
      <c r="B682" s="229">
        <f>'23.10.2020_B'!B70</f>
        <v>44127</v>
      </c>
      <c r="C682" s="230">
        <f>'23.10.2020_B'!C70</f>
        <v>2019</v>
      </c>
      <c r="D682" s="230" t="str">
        <f>'23.10.2020_B'!D70</f>
        <v>B</v>
      </c>
      <c r="E682" s="230" t="str">
        <f>'23.10.2020_B'!E70</f>
        <v>D</v>
      </c>
      <c r="F682" s="230" t="str">
        <f>'23.10.2020_B'!F70</f>
        <v>W100</v>
      </c>
      <c r="G682" s="230">
        <f>'23.10.2020_B'!G70</f>
        <v>5</v>
      </c>
      <c r="H682" s="230">
        <f>'23.10.2020_B'!H70</f>
        <v>0</v>
      </c>
      <c r="I682" s="230" t="str">
        <f>'23.10.2020_B'!I70</f>
        <v>30-60</v>
      </c>
      <c r="J682" s="230">
        <f>'23.10.2020_B'!J70</f>
        <v>910</v>
      </c>
      <c r="K682" s="231">
        <f>'23.10.2020_B'!O70</f>
        <v>90.586826347305376</v>
      </c>
      <c r="L682" s="231">
        <f>'23.10.2020_B'!P70</f>
        <v>8.2955145118733498</v>
      </c>
      <c r="M682" s="231">
        <f>'23.10.2020_B'!T70</f>
        <v>1.6752624272871499</v>
      </c>
      <c r="N682" s="231">
        <f>'23.10.2020_B'!V70</f>
        <v>2.0618614489687999</v>
      </c>
      <c r="O682" s="231">
        <f>'23.10.2020_B'!W70</f>
        <v>3.73712387625595</v>
      </c>
    </row>
    <row r="683" spans="1:15" x14ac:dyDescent="0.35">
      <c r="A683" s="228">
        <f t="shared" si="7"/>
        <v>682</v>
      </c>
      <c r="B683" s="229">
        <f>'23.10.2020_B'!B71</f>
        <v>44127</v>
      </c>
      <c r="C683" s="230">
        <f>'23.10.2020_B'!C71</f>
        <v>2019</v>
      </c>
      <c r="D683" s="230" t="str">
        <f>'23.10.2020_B'!D71</f>
        <v>B</v>
      </c>
      <c r="E683" s="230" t="str">
        <f>'23.10.2020_B'!E71</f>
        <v>C</v>
      </c>
      <c r="F683" s="230" t="str">
        <f>'23.10.2020_B'!F71</f>
        <v>W100</v>
      </c>
      <c r="G683" s="230">
        <f>'23.10.2020_B'!G71</f>
        <v>5</v>
      </c>
      <c r="H683" s="230">
        <f>'23.10.2020_B'!H71</f>
        <v>0</v>
      </c>
      <c r="I683" s="230" t="str">
        <f>'23.10.2020_B'!I71</f>
        <v>60-90</v>
      </c>
      <c r="J683" s="230">
        <f>'23.10.2020_B'!J71</f>
        <v>957</v>
      </c>
      <c r="K683" s="231">
        <f>'23.10.2020_B'!O71</f>
        <v>94.537346711259758</v>
      </c>
      <c r="L683" s="231">
        <f>'23.10.2020_B'!P71</f>
        <v>4.8688394276629623</v>
      </c>
      <c r="M683" s="231">
        <f>'23.10.2020_B'!T71</f>
        <v>0.60800412735849052</v>
      </c>
      <c r="N683" s="231">
        <f>'23.10.2020_B'!V71</f>
        <v>0.24320165094339621</v>
      </c>
      <c r="O683" s="231">
        <f>'23.10.2020_B'!W71</f>
        <v>0.85120577830188671</v>
      </c>
    </row>
    <row r="684" spans="1:15" x14ac:dyDescent="0.35">
      <c r="A684" s="228">
        <f t="shared" si="7"/>
        <v>683</v>
      </c>
      <c r="B684" s="229">
        <f>'23.10.2020_B'!B72</f>
        <v>44127</v>
      </c>
      <c r="C684" s="230">
        <f>'23.10.2020_B'!C72</f>
        <v>2019</v>
      </c>
      <c r="D684" s="230" t="str">
        <f>'23.10.2020_B'!D72</f>
        <v>B</v>
      </c>
      <c r="E684" s="230" t="str">
        <f>'23.10.2020_B'!E72</f>
        <v>C</v>
      </c>
      <c r="F684" s="230" t="str">
        <f>'23.10.2020_B'!F72</f>
        <v>W100</v>
      </c>
      <c r="G684" s="230">
        <f>'23.10.2020_B'!G72</f>
        <v>5</v>
      </c>
      <c r="H684" s="230">
        <f>'23.10.2020_B'!H72</f>
        <v>0</v>
      </c>
      <c r="I684" s="230" t="str">
        <f>'23.10.2020_B'!I72</f>
        <v>0-30</v>
      </c>
      <c r="J684" s="230">
        <f>'23.10.2020_B'!J72</f>
        <v>960</v>
      </c>
      <c r="K684" s="231">
        <f>'23.10.2020_B'!O72</f>
        <v>88.809160305343525</v>
      </c>
      <c r="L684" s="231">
        <f>'23.10.2020_B'!P72</f>
        <v>9.5954967927739201</v>
      </c>
      <c r="M684" s="231">
        <f>'23.10.2020_B'!T72</f>
        <v>3.3086642599277964</v>
      </c>
      <c r="N684" s="231">
        <f>'23.10.2020_B'!V72</f>
        <v>3.3086642599277964</v>
      </c>
      <c r="O684" s="231">
        <f>'23.10.2020_B'!W72</f>
        <v>6.6173285198555929</v>
      </c>
    </row>
    <row r="685" spans="1:15" x14ac:dyDescent="0.35">
      <c r="A685" s="228">
        <f t="shared" si="7"/>
        <v>684</v>
      </c>
      <c r="B685" s="229">
        <f>'23.10.2020_B'!B73</f>
        <v>44127</v>
      </c>
      <c r="C685" s="230">
        <f>'23.10.2020_B'!C73</f>
        <v>2019</v>
      </c>
      <c r="D685" s="230" t="str">
        <f>'23.10.2020_B'!D73</f>
        <v>B</v>
      </c>
      <c r="E685" s="230" t="str">
        <f>'23.10.2020_B'!E73</f>
        <v>B</v>
      </c>
      <c r="F685" s="230" t="str">
        <f>'23.10.2020_B'!F73</f>
        <v>W100</v>
      </c>
      <c r="G685" s="230">
        <f>'23.10.2020_B'!G73</f>
        <v>5</v>
      </c>
      <c r="H685" s="230">
        <f>'23.10.2020_B'!H73</f>
        <v>0</v>
      </c>
      <c r="I685" s="230" t="str">
        <f>'23.10.2020_B'!I73</f>
        <v>60-90</v>
      </c>
      <c r="J685" s="230">
        <f>'23.10.2020_B'!J73</f>
        <v>976</v>
      </c>
      <c r="K685" s="231">
        <f>'23.10.2020_B'!O73</f>
        <v>93.033707865168537</v>
      </c>
      <c r="L685" s="231">
        <f>'23.10.2020_B'!P73</f>
        <v>6.1720632924656824</v>
      </c>
      <c r="M685" s="231">
        <f>'23.10.2020_B'!T73</f>
        <v>0.62146739130434792</v>
      </c>
      <c r="N685" s="231">
        <f>'23.10.2020_B'!V73</f>
        <v>0.24858695652173918</v>
      </c>
      <c r="O685" s="231">
        <f>'23.10.2020_B'!W73</f>
        <v>0.87005434782608715</v>
      </c>
    </row>
    <row r="686" spans="1:15" x14ac:dyDescent="0.35">
      <c r="A686" s="228">
        <f t="shared" si="7"/>
        <v>685</v>
      </c>
      <c r="B686" s="229">
        <f>'23.10.2020_B'!B74</f>
        <v>44127</v>
      </c>
      <c r="C686" s="230">
        <f>'23.10.2020_B'!C74</f>
        <v>2019</v>
      </c>
      <c r="D686" s="230" t="str">
        <f>'23.10.2020_B'!D74</f>
        <v>B</v>
      </c>
      <c r="E686" s="230" t="str">
        <f>'23.10.2020_B'!E74</f>
        <v>C</v>
      </c>
      <c r="F686" s="230" t="str">
        <f>'23.10.2020_B'!F74</f>
        <v>W100</v>
      </c>
      <c r="G686" s="230">
        <f>'23.10.2020_B'!G74</f>
        <v>5</v>
      </c>
      <c r="H686" s="230">
        <f>'23.10.2020_B'!H74</f>
        <v>0</v>
      </c>
      <c r="I686" s="230" t="str">
        <f>'23.10.2020_B'!I74</f>
        <v>90-120</v>
      </c>
      <c r="J686" s="230">
        <f>'23.10.2020_B'!J74</f>
        <v>979</v>
      </c>
      <c r="K686" s="231">
        <f>'23.10.2020_B'!O74</f>
        <v>94.673784104389085</v>
      </c>
      <c r="L686" s="231">
        <f>'23.10.2020_B'!P74</f>
        <v>4.6981270273098206</v>
      </c>
      <c r="M686" s="231">
        <f>'23.10.2020_B'!T74</f>
        <v>1.4563287808545295</v>
      </c>
      <c r="N686" s="231">
        <f>'23.10.2020_B'!V74</f>
        <v>0.48544292695150992</v>
      </c>
      <c r="O686" s="231">
        <f>'23.10.2020_B'!W74</f>
        <v>1.9417717078060395</v>
      </c>
    </row>
    <row r="687" spans="1:15" x14ac:dyDescent="0.35">
      <c r="A687" s="228">
        <f t="shared" si="7"/>
        <v>686</v>
      </c>
      <c r="B687" s="229">
        <f>'23.10.2020_B'!B75</f>
        <v>44127</v>
      </c>
      <c r="C687" s="230">
        <f>'23.10.2020_B'!C75</f>
        <v>2019</v>
      </c>
      <c r="D687" s="230" t="str">
        <f>'23.10.2020_B'!D75</f>
        <v>B</v>
      </c>
      <c r="E687" s="230" t="str">
        <f>'23.10.2020_B'!E75</f>
        <v>B</v>
      </c>
      <c r="F687" s="230" t="str">
        <f>'23.10.2020_B'!F75</f>
        <v>W100</v>
      </c>
      <c r="G687" s="230">
        <f>'23.10.2020_B'!G75</f>
        <v>5</v>
      </c>
      <c r="H687" s="230">
        <f>'23.10.2020_B'!H75</f>
        <v>0</v>
      </c>
      <c r="I687" s="230" t="str">
        <f>'23.10.2020_B'!I75</f>
        <v>90-120</v>
      </c>
      <c r="J687" s="230">
        <f>'23.10.2020_B'!J75</f>
        <v>1015</v>
      </c>
      <c r="K687" s="231">
        <f>'23.10.2020_B'!O75</f>
        <v>92.939587426326128</v>
      </c>
      <c r="L687" s="231">
        <f>'23.10.2020_B'!P75</f>
        <v>6.2263129399025452</v>
      </c>
      <c r="M687" s="231">
        <f>'23.10.2020_B'!T75</f>
        <v>4.6052021403091565</v>
      </c>
      <c r="N687" s="231">
        <f>'23.10.2020_B'!V75</f>
        <v>0.24892984542211655</v>
      </c>
      <c r="O687" s="231">
        <f>'23.10.2020_B'!W75</f>
        <v>4.8541319857312732</v>
      </c>
    </row>
    <row r="688" spans="1:15" x14ac:dyDescent="0.35">
      <c r="A688" s="228">
        <f t="shared" si="7"/>
        <v>687</v>
      </c>
      <c r="B688" s="229">
        <f>'23.10.2020_B'!B76</f>
        <v>44127</v>
      </c>
      <c r="C688" s="230">
        <f>'23.10.2020_B'!C76</f>
        <v>2019</v>
      </c>
      <c r="D688" s="230" t="str">
        <f>'23.10.2020_B'!D76</f>
        <v>B</v>
      </c>
      <c r="E688" s="230" t="str">
        <f>'23.10.2020_B'!E76</f>
        <v>C</v>
      </c>
      <c r="F688" s="230" t="str">
        <f>'23.10.2020_B'!F76</f>
        <v>W100</v>
      </c>
      <c r="G688" s="230">
        <f>'23.10.2020_B'!G76</f>
        <v>5</v>
      </c>
      <c r="H688" s="230">
        <f>'23.10.2020_B'!H76</f>
        <v>0</v>
      </c>
      <c r="I688" s="230" t="str">
        <f>'23.10.2020_B'!I76</f>
        <v>30-60</v>
      </c>
      <c r="J688" s="230">
        <f>'23.10.2020_B'!J76</f>
        <v>1019</v>
      </c>
      <c r="K688" s="231">
        <f>'23.10.2020_B'!O76</f>
        <v>93.050148843599729</v>
      </c>
      <c r="L688" s="231">
        <f>'23.10.2020_B'!P76</f>
        <v>6.1800040724903207</v>
      </c>
      <c r="M688" s="231">
        <f>'23.10.2020_B'!T76</f>
        <v>0.24852713178294569</v>
      </c>
      <c r="N688" s="231">
        <f>'23.10.2020_B'!V76</f>
        <v>0.62131782945736436</v>
      </c>
      <c r="O688" s="231">
        <f>'23.10.2020_B'!W76</f>
        <v>0.86984496124031008</v>
      </c>
    </row>
    <row r="689" spans="1:15" x14ac:dyDescent="0.35">
      <c r="A689" s="228">
        <f t="shared" si="7"/>
        <v>688</v>
      </c>
      <c r="B689" s="229">
        <f>'23.10.2020_B'!B77</f>
        <v>44127</v>
      </c>
      <c r="C689" s="230">
        <f>'23.10.2020_B'!C77</f>
        <v>2019</v>
      </c>
      <c r="D689" s="230" t="str">
        <f>'23.10.2020_B'!D77</f>
        <v>B</v>
      </c>
      <c r="E689" s="230" t="str">
        <f>'23.10.2020_B'!E77</f>
        <v>B</v>
      </c>
      <c r="F689" s="230" t="str">
        <f>'23.10.2020_B'!F77</f>
        <v>W100</v>
      </c>
      <c r="G689" s="230">
        <f>'23.10.2020_B'!G77</f>
        <v>5</v>
      </c>
      <c r="H689" s="230">
        <f>'23.10.2020_B'!H77</f>
        <v>0</v>
      </c>
      <c r="I689" s="230" t="str">
        <f>'23.10.2020_B'!I77</f>
        <v>30-60</v>
      </c>
      <c r="J689" s="230" t="str">
        <f>'23.10.2020_B'!J77</f>
        <v>N729</v>
      </c>
      <c r="K689" s="231">
        <f>'23.10.2020_B'!O77</f>
        <v>90.441074161680802</v>
      </c>
      <c r="L689" s="231">
        <f>'23.10.2020_B'!P77</f>
        <v>8.290092916616393</v>
      </c>
      <c r="M689" s="231">
        <f>'23.10.2020_B'!T77</f>
        <v>2.1954911538461541</v>
      </c>
      <c r="N689" s="231">
        <f>'23.10.2020_B'!V77</f>
        <v>2.5829307692307699</v>
      </c>
      <c r="O689" s="231">
        <f>'23.10.2020_B'!W77</f>
        <v>4.778421923076924</v>
      </c>
    </row>
    <row r="690" spans="1:15" x14ac:dyDescent="0.35">
      <c r="A690" s="228">
        <f t="shared" si="7"/>
        <v>689</v>
      </c>
      <c r="B690" s="229">
        <f>'23.10.2020_B'!B78</f>
        <v>44127</v>
      </c>
      <c r="C690" s="230">
        <f>'23.10.2020_B'!C78</f>
        <v>2019</v>
      </c>
      <c r="D690" s="230" t="str">
        <f>'23.10.2020_B'!D78</f>
        <v>B</v>
      </c>
      <c r="E690" s="230" t="str">
        <f>'23.10.2020_B'!E78</f>
        <v>B</v>
      </c>
      <c r="F690" s="230" t="str">
        <f>'23.10.2020_B'!F78</f>
        <v>W100</v>
      </c>
      <c r="G690" s="230">
        <f>'23.10.2020_B'!G78</f>
        <v>5</v>
      </c>
      <c r="H690" s="230">
        <f>'23.10.2020_B'!H78</f>
        <v>0</v>
      </c>
      <c r="I690" s="230" t="str">
        <f>'23.10.2020_B'!I78</f>
        <v>0-30</v>
      </c>
      <c r="J690" s="230" t="str">
        <f>'23.10.2020_B'!J78</f>
        <v>N731</v>
      </c>
      <c r="K690" s="231">
        <f>'23.10.2020_B'!O78</f>
        <v>88.897326852976946</v>
      </c>
      <c r="L690" s="231">
        <f>'23.10.2020_B'!P78</f>
        <v>9.5256710972113474</v>
      </c>
      <c r="M690" s="231">
        <f>'23.10.2020_B'!T78</f>
        <v>6.4763634033828783</v>
      </c>
      <c r="N690" s="231">
        <f>'23.10.2020_B'!V78</f>
        <v>5.1546565863659648</v>
      </c>
      <c r="O690" s="231">
        <f>'23.10.2020_B'!W78</f>
        <v>11.631019989748843</v>
      </c>
    </row>
    <row r="691" spans="1:15" x14ac:dyDescent="0.35">
      <c r="A691" s="228">
        <f t="shared" ref="A691:A754" si="8">A690+1</f>
        <v>690</v>
      </c>
      <c r="B691" s="229">
        <f>'23.10.2020_B'!B79</f>
        <v>44127</v>
      </c>
      <c r="C691" s="230">
        <f>'23.10.2020_B'!C79</f>
        <v>2019</v>
      </c>
      <c r="D691" s="230" t="str">
        <f>'23.10.2020_B'!D79</f>
        <v>B</v>
      </c>
      <c r="E691" s="230" t="str">
        <f>'23.10.2020_B'!E79</f>
        <v>A</v>
      </c>
      <c r="F691" s="230" t="str">
        <f>'23.10.2020_B'!F79</f>
        <v>W100</v>
      </c>
      <c r="G691" s="230">
        <f>'23.10.2020_B'!G79</f>
        <v>5</v>
      </c>
      <c r="H691" s="230">
        <f>'23.10.2020_B'!H79</f>
        <v>0</v>
      </c>
      <c r="I691" s="230" t="str">
        <f>'23.10.2020_B'!I79</f>
        <v>60-90</v>
      </c>
      <c r="J691" s="230" t="str">
        <f>'23.10.2020_B'!J79</f>
        <v>N749</v>
      </c>
      <c r="K691" s="231">
        <f>'23.10.2020_B'!O79</f>
        <v>92.06446099377365</v>
      </c>
      <c r="L691" s="231">
        <f>'23.10.2020_B'!P79</f>
        <v>7.003555651330676</v>
      </c>
      <c r="M691" s="231">
        <f>'23.10.2020_B'!T79</f>
        <v>1.3868336427529506</v>
      </c>
      <c r="N691" s="231">
        <f>'23.10.2020_B'!V79</f>
        <v>1.8911367855722054</v>
      </c>
      <c r="O691" s="231">
        <f>'23.10.2020_B'!W79</f>
        <v>3.2779704283251561</v>
      </c>
    </row>
    <row r="692" spans="1:15" x14ac:dyDescent="0.35">
      <c r="A692" s="228">
        <f t="shared" si="8"/>
        <v>691</v>
      </c>
      <c r="B692" s="229">
        <f>'23.10.2020_B'!B80</f>
        <v>44127</v>
      </c>
      <c r="C692" s="230">
        <f>'23.10.2020_B'!C80</f>
        <v>2019</v>
      </c>
      <c r="D692" s="230" t="str">
        <f>'23.10.2020_B'!D80</f>
        <v>B</v>
      </c>
      <c r="E692" s="230" t="str">
        <f>'23.10.2020_B'!E80</f>
        <v>A</v>
      </c>
      <c r="F692" s="230" t="str">
        <f>'23.10.2020_B'!F80</f>
        <v>W100</v>
      </c>
      <c r="G692" s="230">
        <f>'23.10.2020_B'!G80</f>
        <v>5</v>
      </c>
      <c r="H692" s="230">
        <f>'23.10.2020_B'!H80</f>
        <v>0</v>
      </c>
      <c r="I692" s="230" t="str">
        <f>'23.10.2020_B'!I80</f>
        <v>90-120</v>
      </c>
      <c r="J692" s="230" t="str">
        <f>'23.10.2020_B'!J80</f>
        <v>N753</v>
      </c>
      <c r="K692" s="231">
        <f>'23.10.2020_B'!O80</f>
        <v>95.232091690544408</v>
      </c>
      <c r="L692" s="231">
        <f>'23.10.2020_B'!P80</f>
        <v>4.2388424699408969</v>
      </c>
      <c r="M692" s="231">
        <f>'23.10.2020_B'!T80</f>
        <v>1.926166807076664</v>
      </c>
      <c r="N692" s="231">
        <f>'23.10.2020_B'!V80</f>
        <v>0.96308340353833199</v>
      </c>
      <c r="O692" s="231">
        <f>'23.10.2020_B'!W80</f>
        <v>2.8892502106149962</v>
      </c>
    </row>
    <row r="693" spans="1:15" x14ac:dyDescent="0.35">
      <c r="A693" s="228">
        <f t="shared" si="8"/>
        <v>692</v>
      </c>
      <c r="B693" s="229">
        <f>'23.10.2020_B'!B81</f>
        <v>44127</v>
      </c>
      <c r="C693" s="230">
        <f>'23.10.2020_B'!C81</f>
        <v>2019</v>
      </c>
      <c r="D693" s="230" t="str">
        <f>'23.10.2020_B'!D81</f>
        <v>B</v>
      </c>
      <c r="E693" s="230" t="str">
        <f>'23.10.2020_B'!E81</f>
        <v>A</v>
      </c>
      <c r="F693" s="230" t="str">
        <f>'23.10.2020_B'!F81</f>
        <v>W100</v>
      </c>
      <c r="G693" s="230">
        <f>'23.10.2020_B'!G81</f>
        <v>5</v>
      </c>
      <c r="H693" s="230">
        <f>'23.10.2020_B'!H81</f>
        <v>0</v>
      </c>
      <c r="I693" s="230" t="str">
        <f>'23.10.2020_B'!I81</f>
        <v>30-60</v>
      </c>
      <c r="J693" s="230" t="str">
        <f>'23.10.2020_B'!J81</f>
        <v>N757</v>
      </c>
      <c r="K693" s="231">
        <f>'23.10.2020_B'!O81</f>
        <v>92.18641958235375</v>
      </c>
      <c r="L693" s="231">
        <f>'23.10.2020_B'!P81</f>
        <v>6.7892333573660242</v>
      </c>
      <c r="M693" s="231">
        <f>'23.10.2020_B'!T81</f>
        <v>0.62924729972997295</v>
      </c>
      <c r="N693" s="231">
        <f>'23.10.2020_B'!V81</f>
        <v>1.2584945994599459</v>
      </c>
      <c r="O693" s="231">
        <f>'23.10.2020_B'!W81</f>
        <v>1.8877418991899189</v>
      </c>
    </row>
    <row r="694" spans="1:15" x14ac:dyDescent="0.35">
      <c r="A694" s="228">
        <f t="shared" si="8"/>
        <v>693</v>
      </c>
      <c r="B694" s="229">
        <f>'23.10.2020_B'!B82</f>
        <v>44127</v>
      </c>
      <c r="C694" s="230">
        <f>'23.10.2020_B'!C82</f>
        <v>2019</v>
      </c>
      <c r="D694" s="230" t="str">
        <f>'23.10.2020_B'!D82</f>
        <v>B</v>
      </c>
      <c r="E694" s="230" t="str">
        <f>'23.10.2020_B'!E82</f>
        <v>D</v>
      </c>
      <c r="F694" s="230" t="str">
        <f>'23.10.2020_B'!F82</f>
        <v>R75/S25</v>
      </c>
      <c r="G694" s="230">
        <f>'23.10.2020_B'!G82</f>
        <v>6</v>
      </c>
      <c r="H694" s="230">
        <f>'23.10.2020_B'!H82</f>
        <v>0</v>
      </c>
      <c r="I694" s="230" t="str">
        <f>'23.10.2020_B'!I82</f>
        <v>0-30</v>
      </c>
      <c r="J694" s="230">
        <f>'23.10.2020_B'!J82</f>
        <v>846</v>
      </c>
      <c r="K694" s="231">
        <f>'23.10.2020_B'!O82</f>
        <v>89.891975308642003</v>
      </c>
      <c r="L694" s="231">
        <f>'23.10.2020_B'!P82</f>
        <v>9.0255905511810912</v>
      </c>
      <c r="M694" s="231">
        <f>'23.10.2020_B'!T82</f>
        <v>4.0365193133047184</v>
      </c>
      <c r="N694" s="231">
        <f>'23.10.2020_B'!V82</f>
        <v>4.5573605150214558</v>
      </c>
      <c r="O694" s="231">
        <f>'23.10.2020_B'!W82</f>
        <v>8.5938798283261733</v>
      </c>
    </row>
    <row r="695" spans="1:15" x14ac:dyDescent="0.35">
      <c r="A695" s="228">
        <f t="shared" si="8"/>
        <v>694</v>
      </c>
      <c r="B695" s="229">
        <f>'23.10.2020_B'!B83</f>
        <v>44127</v>
      </c>
      <c r="C695" s="230">
        <f>'23.10.2020_B'!C83</f>
        <v>2019</v>
      </c>
      <c r="D695" s="230" t="str">
        <f>'23.10.2020_B'!D83</f>
        <v>B</v>
      </c>
      <c r="E695" s="230" t="str">
        <f>'23.10.2020_B'!E83</f>
        <v>B</v>
      </c>
      <c r="F695" s="230" t="str">
        <f>'23.10.2020_B'!F83</f>
        <v>R75/S25</v>
      </c>
      <c r="G695" s="230">
        <f>'23.10.2020_B'!G83</f>
        <v>6</v>
      </c>
      <c r="H695" s="230">
        <f>'23.10.2020_B'!H83</f>
        <v>0</v>
      </c>
      <c r="I695" s="230" t="str">
        <f>'23.10.2020_B'!I83</f>
        <v>30-60</v>
      </c>
      <c r="J695" s="230">
        <f>'23.10.2020_B'!J83</f>
        <v>882</v>
      </c>
      <c r="K695" s="231">
        <f>'23.10.2020_B'!O83</f>
        <v>89.831313851271076</v>
      </c>
      <c r="L695" s="231">
        <f>'23.10.2020_B'!P83</f>
        <v>8.9689857502095585</v>
      </c>
      <c r="M695" s="231">
        <f>'23.10.2020_B'!T83</f>
        <v>1.4336147844485587</v>
      </c>
      <c r="N695" s="231">
        <f>'23.10.2020_B'!V83</f>
        <v>2.4762437185929653</v>
      </c>
      <c r="O695" s="231">
        <f>'23.10.2020_B'!W83</f>
        <v>3.9098585030415238</v>
      </c>
    </row>
    <row r="696" spans="1:15" x14ac:dyDescent="0.35">
      <c r="A696" s="228">
        <f t="shared" si="8"/>
        <v>695</v>
      </c>
      <c r="B696" s="229">
        <f>'23.10.2020_B'!B84</f>
        <v>44127</v>
      </c>
      <c r="C696" s="230">
        <f>'23.10.2020_B'!C84</f>
        <v>2019</v>
      </c>
      <c r="D696" s="230" t="str">
        <f>'23.10.2020_B'!D84</f>
        <v>B</v>
      </c>
      <c r="E696" s="230" t="str">
        <f>'23.10.2020_B'!E84</f>
        <v>B</v>
      </c>
      <c r="F696" s="230" t="str">
        <f>'23.10.2020_B'!F84</f>
        <v>R75/S25</v>
      </c>
      <c r="G696" s="230">
        <f>'23.10.2020_B'!G84</f>
        <v>6</v>
      </c>
      <c r="H696" s="230">
        <f>'23.10.2020_B'!H84</f>
        <v>0</v>
      </c>
      <c r="I696" s="230" t="str">
        <f>'23.10.2020_B'!I84</f>
        <v>0-30</v>
      </c>
      <c r="J696" s="230">
        <f>'23.10.2020_B'!J84</f>
        <v>884</v>
      </c>
      <c r="K696" s="231">
        <f>'23.10.2020_B'!O84</f>
        <v>89.992447129909365</v>
      </c>
      <c r="L696" s="231">
        <f>'23.10.2020_B'!P84</f>
        <v>8.7670930745478639</v>
      </c>
      <c r="M696" s="231">
        <f>'23.10.2020_B'!T84</f>
        <v>1.5601762484263531</v>
      </c>
      <c r="N696" s="231">
        <f>'23.10.2020_B'!V84</f>
        <v>3.9004406210658833</v>
      </c>
      <c r="O696" s="231">
        <f>'23.10.2020_B'!W84</f>
        <v>5.4606168694922363</v>
      </c>
    </row>
    <row r="697" spans="1:15" x14ac:dyDescent="0.35">
      <c r="A697" s="228">
        <f t="shared" si="8"/>
        <v>696</v>
      </c>
      <c r="B697" s="229">
        <f>'23.10.2020_B'!B85</f>
        <v>44127</v>
      </c>
      <c r="C697" s="230">
        <f>'23.10.2020_B'!C85</f>
        <v>2019</v>
      </c>
      <c r="D697" s="230" t="str">
        <f>'23.10.2020_B'!D85</f>
        <v>B</v>
      </c>
      <c r="E697" s="230" t="str">
        <f>'23.10.2020_B'!E85</f>
        <v>A</v>
      </c>
      <c r="F697" s="230" t="str">
        <f>'23.10.2020_B'!F85</f>
        <v>R75/S25</v>
      </c>
      <c r="G697" s="230">
        <f>'23.10.2020_B'!G85</f>
        <v>6</v>
      </c>
      <c r="H697" s="230">
        <f>'23.10.2020_B'!H85</f>
        <v>0</v>
      </c>
      <c r="I697" s="230" t="str">
        <f>'23.10.2020_B'!I85</f>
        <v>0-30</v>
      </c>
      <c r="J697" s="230">
        <f>'23.10.2020_B'!J85</f>
        <v>892</v>
      </c>
      <c r="K697" s="231">
        <f>'23.10.2020_B'!O85</f>
        <v>87.869415807560131</v>
      </c>
      <c r="L697" s="231">
        <f>'23.10.2020_B'!P85</f>
        <v>10.778625954198477</v>
      </c>
      <c r="M697" s="231">
        <f>'23.10.2020_B'!T85</f>
        <v>6.0409464215877984</v>
      </c>
      <c r="N697" s="231">
        <f>'23.10.2020_B'!V85</f>
        <v>8.5915682440359795</v>
      </c>
      <c r="O697" s="231">
        <f>'23.10.2020_B'!W85</f>
        <v>14.632514665623777</v>
      </c>
    </row>
    <row r="698" spans="1:15" x14ac:dyDescent="0.35">
      <c r="A698" s="228">
        <f t="shared" si="8"/>
        <v>697</v>
      </c>
      <c r="B698" s="229">
        <f>'23.10.2020_B'!B86</f>
        <v>44127</v>
      </c>
      <c r="C698" s="230">
        <f>'23.10.2020_B'!C86</f>
        <v>2019</v>
      </c>
      <c r="D698" s="230" t="str">
        <f>'23.10.2020_B'!D86</f>
        <v>B</v>
      </c>
      <c r="E698" s="230" t="str">
        <f>'23.10.2020_B'!E86</f>
        <v>B</v>
      </c>
      <c r="F698" s="230" t="str">
        <f>'23.10.2020_B'!F86</f>
        <v>R75/S25</v>
      </c>
      <c r="G698" s="230">
        <f>'23.10.2020_B'!G86</f>
        <v>6</v>
      </c>
      <c r="H698" s="230">
        <f>'23.10.2020_B'!H86</f>
        <v>0</v>
      </c>
      <c r="I698" s="230" t="str">
        <f>'23.10.2020_B'!I86</f>
        <v>90-120</v>
      </c>
      <c r="J698" s="230">
        <f>'23.10.2020_B'!J86</f>
        <v>913</v>
      </c>
      <c r="K698" s="231">
        <f>'23.10.2020_B'!O86</f>
        <v>93.83467672783398</v>
      </c>
      <c r="L698" s="231">
        <f>'23.10.2020_B'!P86</f>
        <v>5.6202610802782864</v>
      </c>
      <c r="M698" s="231">
        <f>'23.10.2020_B'!T86</f>
        <v>2.5798163209357585</v>
      </c>
      <c r="N698" s="231">
        <f>'23.10.2020_B'!V86</f>
        <v>0.49139358494014446</v>
      </c>
      <c r="O698" s="231">
        <f>'23.10.2020_B'!W86</f>
        <v>3.0712099058759028</v>
      </c>
    </row>
    <row r="699" spans="1:15" x14ac:dyDescent="0.35">
      <c r="A699" s="228">
        <f t="shared" si="8"/>
        <v>698</v>
      </c>
      <c r="B699" s="229">
        <f>'23.10.2020_B'!B87</f>
        <v>44127</v>
      </c>
      <c r="C699" s="230">
        <f>'23.10.2020_B'!C87</f>
        <v>2019</v>
      </c>
      <c r="D699" s="230" t="str">
        <f>'23.10.2020_B'!D87</f>
        <v>B</v>
      </c>
      <c r="E699" s="230" t="str">
        <f>'23.10.2020_B'!E87</f>
        <v>C</v>
      </c>
      <c r="F699" s="230" t="str">
        <f>'23.10.2020_B'!F87</f>
        <v>R75/S25</v>
      </c>
      <c r="G699" s="230">
        <f>'23.10.2020_B'!G87</f>
        <v>6</v>
      </c>
      <c r="H699" s="230">
        <f>'23.10.2020_B'!H87</f>
        <v>0</v>
      </c>
      <c r="I699" s="230" t="str">
        <f>'23.10.2020_B'!I87</f>
        <v>60-90</v>
      </c>
      <c r="J699" s="230">
        <f>'23.10.2020_B'!J87</f>
        <v>958</v>
      </c>
      <c r="K699" s="231">
        <f>'23.10.2020_B'!O87</f>
        <v>93.446630194389471</v>
      </c>
      <c r="L699" s="231">
        <f>'23.10.2020_B'!P87</f>
        <v>5.8155149261439885</v>
      </c>
      <c r="M699" s="231">
        <f>'23.10.2020_B'!T87</f>
        <v>3.0886350896860995</v>
      </c>
      <c r="N699" s="231">
        <f>'23.10.2020_B'!V87</f>
        <v>0.49418161434977587</v>
      </c>
      <c r="O699" s="231">
        <f>'23.10.2020_B'!W87</f>
        <v>3.5828167040358752</v>
      </c>
    </row>
    <row r="700" spans="1:15" x14ac:dyDescent="0.35">
      <c r="A700" s="228">
        <f t="shared" si="8"/>
        <v>699</v>
      </c>
      <c r="B700" s="229">
        <f>'23.10.2020_B'!B88</f>
        <v>44127</v>
      </c>
      <c r="C700" s="230">
        <f>'23.10.2020_B'!C88</f>
        <v>2019</v>
      </c>
      <c r="D700" s="230" t="str">
        <f>'23.10.2020_B'!D88</f>
        <v>B</v>
      </c>
      <c r="E700" s="230" t="str">
        <f>'23.10.2020_B'!E88</f>
        <v>C</v>
      </c>
      <c r="F700" s="230" t="str">
        <f>'23.10.2020_B'!F88</f>
        <v>R75/S25</v>
      </c>
      <c r="G700" s="230">
        <f>'23.10.2020_B'!G88</f>
        <v>6</v>
      </c>
      <c r="H700" s="230">
        <f>'23.10.2020_B'!H88</f>
        <v>0</v>
      </c>
      <c r="I700" s="230" t="str">
        <f>'23.10.2020_B'!I88</f>
        <v>90-120</v>
      </c>
      <c r="J700" s="230">
        <f>'23.10.2020_B'!J88</f>
        <v>961</v>
      </c>
      <c r="K700" s="231">
        <f>'23.10.2020_B'!O88</f>
        <v>92.524567150210572</v>
      </c>
      <c r="L700" s="231">
        <f>'23.10.2020_B'!P88</f>
        <v>6.6286307053941913</v>
      </c>
      <c r="M700" s="231">
        <f>'23.10.2020_B'!T88</f>
        <v>6.3864780629662423</v>
      </c>
      <c r="N700" s="231">
        <f>'23.10.2020_B'!V88</f>
        <v>0.62612530029080804</v>
      </c>
      <c r="O700" s="231">
        <f>'23.10.2020_B'!W88</f>
        <v>7.0126033632570506</v>
      </c>
    </row>
    <row r="701" spans="1:15" x14ac:dyDescent="0.35">
      <c r="A701" s="228">
        <f t="shared" si="8"/>
        <v>700</v>
      </c>
      <c r="B701" s="229">
        <f>'23.10.2020_B'!B89</f>
        <v>44127</v>
      </c>
      <c r="C701" s="230">
        <f>'23.10.2020_B'!C89</f>
        <v>2019</v>
      </c>
      <c r="D701" s="230" t="str">
        <f>'23.10.2020_B'!D89</f>
        <v>B</v>
      </c>
      <c r="E701" s="230" t="str">
        <f>'23.10.2020_B'!E89</f>
        <v>C</v>
      </c>
      <c r="F701" s="230" t="str">
        <f>'23.10.2020_B'!F89</f>
        <v>R75/S25</v>
      </c>
      <c r="G701" s="230">
        <f>'23.10.2020_B'!G89</f>
        <v>6</v>
      </c>
      <c r="H701" s="230">
        <f>'23.10.2020_B'!H89</f>
        <v>0</v>
      </c>
      <c r="I701" s="230" t="str">
        <f>'23.10.2020_B'!I89</f>
        <v>0-30</v>
      </c>
      <c r="J701" s="230">
        <f>'23.10.2020_B'!J89</f>
        <v>971</v>
      </c>
      <c r="K701" s="231">
        <f>'23.10.2020_B'!O89</f>
        <v>88.75351452671039</v>
      </c>
      <c r="L701" s="231">
        <f>'23.10.2020_B'!P89</f>
        <v>9.8176718092566695</v>
      </c>
      <c r="M701" s="231">
        <f>'23.10.2020_B'!T89</f>
        <v>4.238648363252377</v>
      </c>
      <c r="N701" s="231">
        <f>'23.10.2020_B'!V89</f>
        <v>0.26491552270327356</v>
      </c>
      <c r="O701" s="231">
        <f>'23.10.2020_B'!W89</f>
        <v>4.5035638859556508</v>
      </c>
    </row>
    <row r="702" spans="1:15" x14ac:dyDescent="0.35">
      <c r="A702" s="228">
        <f t="shared" si="8"/>
        <v>701</v>
      </c>
      <c r="B702" s="229">
        <f>'23.10.2020_B'!B90</f>
        <v>44127</v>
      </c>
      <c r="C702" s="230">
        <f>'23.10.2020_B'!C90</f>
        <v>2019</v>
      </c>
      <c r="D702" s="230" t="str">
        <f>'23.10.2020_B'!D90</f>
        <v>B</v>
      </c>
      <c r="E702" s="230" t="str">
        <f>'23.10.2020_B'!E90</f>
        <v>C</v>
      </c>
      <c r="F702" s="230" t="str">
        <f>'23.10.2020_B'!F90</f>
        <v>R75/S25</v>
      </c>
      <c r="G702" s="230">
        <f>'23.10.2020_B'!G90</f>
        <v>6</v>
      </c>
      <c r="H702" s="230">
        <f>'23.10.2020_B'!H90</f>
        <v>0</v>
      </c>
      <c r="I702" s="230" t="str">
        <f>'23.10.2020_B'!I90</f>
        <v>30-60</v>
      </c>
      <c r="J702" s="230">
        <f>'23.10.2020_B'!J90</f>
        <v>981</v>
      </c>
      <c r="K702" s="231">
        <f>'23.10.2020_B'!O90</f>
        <v>91.935894174510295</v>
      </c>
      <c r="L702" s="231">
        <f>'23.10.2020_B'!P90</f>
        <v>7.0522803114571779</v>
      </c>
      <c r="M702" s="231">
        <f>'23.10.2020_B'!T90</f>
        <v>2.1473554233536256</v>
      </c>
      <c r="N702" s="231">
        <f>'23.10.2020_B'!V90</f>
        <v>0.25263004980630882</v>
      </c>
      <c r="O702" s="231">
        <f>'23.10.2020_B'!W90</f>
        <v>2.3999854731599344</v>
      </c>
    </row>
    <row r="703" spans="1:15" x14ac:dyDescent="0.35">
      <c r="A703" s="228">
        <f t="shared" si="8"/>
        <v>702</v>
      </c>
      <c r="B703" s="229">
        <f>'23.10.2020_B'!B91</f>
        <v>44127</v>
      </c>
      <c r="C703" s="230">
        <f>'23.10.2020_B'!C91</f>
        <v>2019</v>
      </c>
      <c r="D703" s="230" t="str">
        <f>'23.10.2020_B'!D91</f>
        <v>B</v>
      </c>
      <c r="E703" s="230" t="str">
        <f>'23.10.2020_B'!E91</f>
        <v>D</v>
      </c>
      <c r="F703" s="230" t="str">
        <f>'23.10.2020_B'!F91</f>
        <v>R75/S25</v>
      </c>
      <c r="G703" s="230">
        <f>'23.10.2020_B'!G91</f>
        <v>6</v>
      </c>
      <c r="H703" s="230">
        <f>'23.10.2020_B'!H91</f>
        <v>0</v>
      </c>
      <c r="I703" s="230" t="str">
        <f>'23.10.2020_B'!I91</f>
        <v>60-90</v>
      </c>
      <c r="J703" s="230" t="str">
        <f>'23.10.2020_B'!J91</f>
        <v>N714</v>
      </c>
      <c r="K703" s="231">
        <f>'23.10.2020_B'!O91</f>
        <v>95.850785340314133</v>
      </c>
      <c r="L703" s="231">
        <f>'23.10.2020_B'!P91</f>
        <v>3.6274173246366876</v>
      </c>
      <c r="M703" s="231">
        <f>'23.10.2020_B'!T91</f>
        <v>0.83522531749283091</v>
      </c>
      <c r="N703" s="231">
        <f>'23.10.2020_B'!V91</f>
        <v>0.71590741499385502</v>
      </c>
      <c r="O703" s="231">
        <f>'23.10.2020_B'!W91</f>
        <v>1.5511327324866859</v>
      </c>
    </row>
    <row r="704" spans="1:15" x14ac:dyDescent="0.35">
      <c r="A704" s="228">
        <f t="shared" si="8"/>
        <v>703</v>
      </c>
      <c r="B704" s="229">
        <f>'23.10.2020_B'!B92</f>
        <v>44127</v>
      </c>
      <c r="C704" s="230">
        <f>'23.10.2020_B'!C92</f>
        <v>2019</v>
      </c>
      <c r="D704" s="230" t="str">
        <f>'23.10.2020_B'!D92</f>
        <v>B</v>
      </c>
      <c r="E704" s="230" t="str">
        <f>'23.10.2020_B'!E92</f>
        <v>D</v>
      </c>
      <c r="F704" s="230" t="str">
        <f>'23.10.2020_B'!F92</f>
        <v>R75/S25</v>
      </c>
      <c r="G704" s="230">
        <f>'23.10.2020_B'!G92</f>
        <v>6</v>
      </c>
      <c r="H704" s="230">
        <f>'23.10.2020_B'!H92</f>
        <v>0</v>
      </c>
      <c r="I704" s="230" t="str">
        <f>'23.10.2020_B'!I92</f>
        <v>90-120</v>
      </c>
      <c r="J704" s="230" t="str">
        <f>'23.10.2020_B'!J92</f>
        <v>N721</v>
      </c>
      <c r="K704" s="231">
        <f>'23.10.2020_B'!O92</f>
        <v>95.973696354407025</v>
      </c>
      <c r="L704" s="231">
        <f>'23.10.2020_B'!P92</f>
        <v>3.5765525722484064</v>
      </c>
      <c r="M704" s="231">
        <f>'23.10.2020_B'!T92</f>
        <v>3.0967940858276228</v>
      </c>
      <c r="N704" s="231">
        <f>'23.10.2020_B'!V92</f>
        <v>0.59553732419761973</v>
      </c>
      <c r="O704" s="231">
        <f>'23.10.2020_B'!W92</f>
        <v>3.6923314100252425</v>
      </c>
    </row>
    <row r="705" spans="1:15" x14ac:dyDescent="0.35">
      <c r="A705" s="228">
        <f t="shared" si="8"/>
        <v>704</v>
      </c>
      <c r="B705" s="229">
        <f>'23.10.2020_B'!B93</f>
        <v>44127</v>
      </c>
      <c r="C705" s="230">
        <f>'23.10.2020_B'!C93</f>
        <v>2019</v>
      </c>
      <c r="D705" s="230" t="str">
        <f>'23.10.2020_B'!D93</f>
        <v>B</v>
      </c>
      <c r="E705" s="230" t="str">
        <f>'23.10.2020_B'!E93</f>
        <v>A</v>
      </c>
      <c r="F705" s="230" t="str">
        <f>'23.10.2020_B'!F93</f>
        <v>R75/S25</v>
      </c>
      <c r="G705" s="230">
        <f>'23.10.2020_B'!G93</f>
        <v>6</v>
      </c>
      <c r="H705" s="230">
        <f>'23.10.2020_B'!H93</f>
        <v>0</v>
      </c>
      <c r="I705" s="230" t="str">
        <f>'23.10.2020_B'!I93</f>
        <v>90-120</v>
      </c>
      <c r="J705" s="230" t="str">
        <f>'23.10.2020_B'!J93</f>
        <v>N723</v>
      </c>
      <c r="K705" s="231">
        <f>'23.10.2020_B'!O93</f>
        <v>91.274638633377123</v>
      </c>
      <c r="L705" s="231">
        <f>'23.10.2020_B'!P93</f>
        <v>7.6234213547646394</v>
      </c>
      <c r="M705" s="231">
        <f>'23.10.2020_B'!T93</f>
        <v>8.6738180247624559</v>
      </c>
      <c r="N705" s="231">
        <f>'23.10.2020_B'!V93</f>
        <v>1.9133422113446592</v>
      </c>
      <c r="O705" s="231">
        <f>'23.10.2020_B'!W93</f>
        <v>10.587160236107115</v>
      </c>
    </row>
    <row r="706" spans="1:15" x14ac:dyDescent="0.35">
      <c r="A706" s="228">
        <f t="shared" si="8"/>
        <v>705</v>
      </c>
      <c r="B706" s="229">
        <f>'23.10.2020_B'!B94</f>
        <v>44127</v>
      </c>
      <c r="C706" s="230">
        <f>'23.10.2020_B'!C94</f>
        <v>2019</v>
      </c>
      <c r="D706" s="230" t="str">
        <f>'23.10.2020_B'!D94</f>
        <v>B</v>
      </c>
      <c r="E706" s="230" t="str">
        <f>'23.10.2020_B'!E94</f>
        <v>A</v>
      </c>
      <c r="F706" s="230" t="str">
        <f>'23.10.2020_B'!F94</f>
        <v>R75/S25</v>
      </c>
      <c r="G706" s="230">
        <f>'23.10.2020_B'!G94</f>
        <v>6</v>
      </c>
      <c r="H706" s="230">
        <f>'23.10.2020_B'!H94</f>
        <v>0</v>
      </c>
      <c r="I706" s="230" t="str">
        <f>'23.10.2020_B'!I94</f>
        <v>60-90</v>
      </c>
      <c r="J706" s="230" t="str">
        <f>'23.10.2020_B'!J94</f>
        <v>N724</v>
      </c>
      <c r="K706" s="231">
        <f>'23.10.2020_B'!O94</f>
        <v>92.868198595070822</v>
      </c>
      <c r="L706" s="231">
        <f>'23.10.2020_B'!P94</f>
        <v>6.3099125671547549</v>
      </c>
      <c r="M706" s="231">
        <f>'23.10.2020_B'!T94</f>
        <v>1.4951423076923083</v>
      </c>
      <c r="N706" s="231">
        <f>'23.10.2020_B'!V94</f>
        <v>1.2459519230769238</v>
      </c>
      <c r="O706" s="231">
        <f>'23.10.2020_B'!W94</f>
        <v>2.7410942307692321</v>
      </c>
    </row>
    <row r="707" spans="1:15" x14ac:dyDescent="0.35">
      <c r="A707" s="228">
        <f t="shared" si="8"/>
        <v>706</v>
      </c>
      <c r="B707" s="229">
        <f>'23.10.2020_B'!B95</f>
        <v>44127</v>
      </c>
      <c r="C707" s="230">
        <f>'23.10.2020_B'!C95</f>
        <v>2019</v>
      </c>
      <c r="D707" s="230" t="str">
        <f>'23.10.2020_B'!D95</f>
        <v>B</v>
      </c>
      <c r="E707" s="230" t="str">
        <f>'23.10.2020_B'!E95</f>
        <v>D</v>
      </c>
      <c r="F707" s="230" t="str">
        <f>'23.10.2020_B'!F95</f>
        <v>R75/S25</v>
      </c>
      <c r="G707" s="230">
        <f>'23.10.2020_B'!G95</f>
        <v>6</v>
      </c>
      <c r="H707" s="230">
        <f>'23.10.2020_B'!H95</f>
        <v>0</v>
      </c>
      <c r="I707" s="230" t="str">
        <f>'23.10.2020_B'!I95</f>
        <v>30-60</v>
      </c>
      <c r="J707" s="230" t="str">
        <f>'23.10.2020_B'!J95</f>
        <v>N736</v>
      </c>
      <c r="K707" s="231">
        <f>'23.10.2020_B'!O95</f>
        <v>92.752846617548556</v>
      </c>
      <c r="L707" s="231">
        <f>'23.10.2020_B'!P95</f>
        <v>6.321570460387937</v>
      </c>
      <c r="M707" s="231">
        <f>'23.10.2020_B'!T95</f>
        <v>0.24961221837088388</v>
      </c>
      <c r="N707" s="231">
        <f>'23.10.2020_B'!V95</f>
        <v>0.62403054592720963</v>
      </c>
      <c r="O707" s="231">
        <f>'23.10.2020_B'!W95</f>
        <v>0.87364276429809351</v>
      </c>
    </row>
    <row r="708" spans="1:15" x14ac:dyDescent="0.35">
      <c r="A708" s="228">
        <f t="shared" si="8"/>
        <v>707</v>
      </c>
      <c r="B708" s="229">
        <f>'23.10.2020_B'!B96</f>
        <v>44127</v>
      </c>
      <c r="C708" s="230">
        <f>'23.10.2020_B'!C96</f>
        <v>2019</v>
      </c>
      <c r="D708" s="230" t="str">
        <f>'23.10.2020_B'!D96</f>
        <v>B</v>
      </c>
      <c r="E708" s="230" t="str">
        <f>'23.10.2020_B'!E96</f>
        <v>A</v>
      </c>
      <c r="F708" s="230" t="str">
        <f>'23.10.2020_B'!F96</f>
        <v>R75/S25</v>
      </c>
      <c r="G708" s="230">
        <f>'23.10.2020_B'!G96</f>
        <v>6</v>
      </c>
      <c r="H708" s="230">
        <f>'23.10.2020_B'!H96</f>
        <v>0</v>
      </c>
      <c r="I708" s="230" t="str">
        <f>'23.10.2020_B'!I96</f>
        <v>30-60</v>
      </c>
      <c r="J708" s="230" t="str">
        <f>'23.10.2020_B'!J96</f>
        <v>N738</v>
      </c>
      <c r="K708" s="231">
        <f>'23.10.2020_B'!O96</f>
        <v>91.4562611578679</v>
      </c>
      <c r="L708" s="231">
        <f>'23.10.2020_B'!P96</f>
        <v>7.5002798611888535</v>
      </c>
      <c r="M708" s="231">
        <f>'23.10.2020_B'!T96</f>
        <v>1.1449212214166202</v>
      </c>
      <c r="N708" s="231">
        <f>'23.10.2020_B'!V96</f>
        <v>2.4170559118795314</v>
      </c>
      <c r="O708" s="231">
        <f>'23.10.2020_B'!W96</f>
        <v>3.5619771332961516</v>
      </c>
    </row>
    <row r="709" spans="1:15" x14ac:dyDescent="0.35">
      <c r="A709" s="228">
        <f t="shared" si="8"/>
        <v>708</v>
      </c>
      <c r="B709" s="229">
        <f>'23.10.2020_B'!B97</f>
        <v>44127</v>
      </c>
      <c r="C709" s="230">
        <f>'23.10.2020_B'!C97</f>
        <v>2019</v>
      </c>
      <c r="D709" s="230" t="str">
        <f>'23.10.2020_B'!D97</f>
        <v>B</v>
      </c>
      <c r="E709" s="230" t="str">
        <f>'23.10.2020_B'!E97</f>
        <v>B</v>
      </c>
      <c r="F709" s="230" t="str">
        <f>'23.10.2020_B'!F97</f>
        <v>R75/S25</v>
      </c>
      <c r="G709" s="230">
        <f>'23.10.2020_B'!G97</f>
        <v>6</v>
      </c>
      <c r="H709" s="230">
        <f>'23.10.2020_B'!H97</f>
        <v>0</v>
      </c>
      <c r="I709" s="230" t="str">
        <f>'23.10.2020_B'!I97</f>
        <v>60-90</v>
      </c>
      <c r="J709" s="230" t="str">
        <f>'23.10.2020_B'!J97</f>
        <v>N751</v>
      </c>
      <c r="K709" s="231">
        <f>'23.10.2020_B'!O97</f>
        <v>92.572443654935057</v>
      </c>
      <c r="L709" s="231">
        <f>'23.10.2020_B'!P97</f>
        <v>6.6257304149747425</v>
      </c>
      <c r="M709" s="231">
        <f>'23.10.2020_B'!T97</f>
        <v>0.12513702326697049</v>
      </c>
      <c r="N709" s="231">
        <f>'23.10.2020_B'!V97</f>
        <v>0.87595916286879349</v>
      </c>
      <c r="O709" s="231">
        <f>'23.10.2020_B'!W97</f>
        <v>1.0010961861357639</v>
      </c>
    </row>
    <row r="710" spans="1:15" x14ac:dyDescent="0.35">
      <c r="A710" s="228">
        <f t="shared" si="8"/>
        <v>709</v>
      </c>
      <c r="B710" s="229">
        <f>'23.10.2020_B'!B98</f>
        <v>44127</v>
      </c>
      <c r="C710" s="230">
        <f>'23.10.2020_B'!C98</f>
        <v>2019</v>
      </c>
      <c r="D710" s="230" t="str">
        <f>'23.10.2020_B'!D98</f>
        <v>B</v>
      </c>
      <c r="E710" s="230" t="str">
        <f>'23.10.2020_B'!E98</f>
        <v>A</v>
      </c>
      <c r="F710" s="230" t="str">
        <f>'23.10.2020_B'!F98</f>
        <v>R50/S50</v>
      </c>
      <c r="G710" s="230">
        <f>'23.10.2020_B'!G98</f>
        <v>7</v>
      </c>
      <c r="H710" s="230">
        <f>'23.10.2020_B'!H98</f>
        <v>0</v>
      </c>
      <c r="I710" s="230" t="str">
        <f>'23.10.2020_B'!I98</f>
        <v>90-120</v>
      </c>
      <c r="J710" s="230">
        <f>'23.10.2020_B'!J98</f>
        <v>847</v>
      </c>
      <c r="K710" s="231">
        <f>'23.10.2020_B'!O98</f>
        <v>91.723186573169329</v>
      </c>
      <c r="L710" s="231">
        <f>'23.10.2020_B'!P98</f>
        <v>7.3544433094994925</v>
      </c>
      <c r="M710" s="231">
        <f>'23.10.2020_B'!T98</f>
        <v>6.589039979947362</v>
      </c>
      <c r="N710" s="231">
        <f>'23.10.2020_B'!V98</f>
        <v>1.9006846096002006</v>
      </c>
      <c r="O710" s="231">
        <f>'23.10.2020_B'!W98</f>
        <v>8.4897245895475635</v>
      </c>
    </row>
    <row r="711" spans="1:15" x14ac:dyDescent="0.35">
      <c r="A711" s="228">
        <f t="shared" si="8"/>
        <v>710</v>
      </c>
      <c r="B711" s="229">
        <f>'23.10.2020_B'!B99</f>
        <v>44127</v>
      </c>
      <c r="C711" s="230">
        <f>'23.10.2020_B'!C99</f>
        <v>2019</v>
      </c>
      <c r="D711" s="230" t="str">
        <f>'23.10.2020_B'!D99</f>
        <v>B</v>
      </c>
      <c r="E711" s="230" t="str">
        <f>'23.10.2020_B'!E99</f>
        <v>B</v>
      </c>
      <c r="F711" s="230" t="str">
        <f>'23.10.2020_B'!F99</f>
        <v>R50/S50</v>
      </c>
      <c r="G711" s="230">
        <f>'23.10.2020_B'!G99</f>
        <v>7</v>
      </c>
      <c r="H711" s="230">
        <f>'23.10.2020_B'!H99</f>
        <v>0</v>
      </c>
      <c r="I711" s="230" t="str">
        <f>'23.10.2020_B'!I99</f>
        <v>30-60</v>
      </c>
      <c r="J711" s="230">
        <f>'23.10.2020_B'!J99</f>
        <v>864</v>
      </c>
      <c r="K711" s="231">
        <f>'23.10.2020_B'!O99</f>
        <v>89.993177166249694</v>
      </c>
      <c r="L711" s="231">
        <f>'23.10.2020_B'!P99</f>
        <v>8.8978766430738219</v>
      </c>
      <c r="M711" s="231">
        <f>'23.10.2020_B'!T99</f>
        <v>2.2102255496588334</v>
      </c>
      <c r="N711" s="231">
        <f>'23.10.2020_B'!V99</f>
        <v>1.5601592115238825</v>
      </c>
      <c r="O711" s="231">
        <f>'23.10.2020_B'!W99</f>
        <v>3.7703847611827159</v>
      </c>
    </row>
    <row r="712" spans="1:15" x14ac:dyDescent="0.35">
      <c r="A712" s="228">
        <f t="shared" si="8"/>
        <v>711</v>
      </c>
      <c r="B712" s="229">
        <f>'23.10.2020_B'!B100</f>
        <v>44127</v>
      </c>
      <c r="C712" s="230">
        <f>'23.10.2020_B'!C100</f>
        <v>2019</v>
      </c>
      <c r="D712" s="230" t="str">
        <f>'23.10.2020_B'!D100</f>
        <v>B</v>
      </c>
      <c r="E712" s="230" t="str">
        <f>'23.10.2020_B'!E100</f>
        <v>B</v>
      </c>
      <c r="F712" s="230" t="str">
        <f>'23.10.2020_B'!F100</f>
        <v>R50/S50</v>
      </c>
      <c r="G712" s="230">
        <f>'23.10.2020_B'!G100</f>
        <v>7</v>
      </c>
      <c r="H712" s="230">
        <f>'23.10.2020_B'!H100</f>
        <v>0</v>
      </c>
      <c r="I712" s="230" t="str">
        <f>'23.10.2020_B'!I100</f>
        <v>90-120</v>
      </c>
      <c r="J712" s="230">
        <f>'23.10.2020_B'!J100</f>
        <v>865</v>
      </c>
      <c r="K712" s="231">
        <f>'23.10.2020_B'!O100</f>
        <v>95.819536423841043</v>
      </c>
      <c r="L712" s="231">
        <f>'23.10.2020_B'!P100</f>
        <v>3.7542979277018924</v>
      </c>
      <c r="M712" s="231">
        <f>'23.10.2020_B'!T100</f>
        <v>0.95497192224622063</v>
      </c>
      <c r="N712" s="231">
        <f>'23.10.2020_B'!V100</f>
        <v>1.0743434125269982</v>
      </c>
      <c r="O712" s="231">
        <f>'23.10.2020_B'!W100</f>
        <v>2.0293153347732189</v>
      </c>
    </row>
    <row r="713" spans="1:15" x14ac:dyDescent="0.35">
      <c r="A713" s="228">
        <f t="shared" si="8"/>
        <v>712</v>
      </c>
      <c r="B713" s="229">
        <f>'23.10.2020_B'!B101</f>
        <v>44127</v>
      </c>
      <c r="C713" s="230">
        <f>'23.10.2020_B'!C101</f>
        <v>2019</v>
      </c>
      <c r="D713" s="230" t="str">
        <f>'23.10.2020_B'!D101</f>
        <v>B</v>
      </c>
      <c r="E713" s="230" t="str">
        <f>'23.10.2020_B'!E101</f>
        <v>A</v>
      </c>
      <c r="F713" s="230" t="str">
        <f>'23.10.2020_B'!F101</f>
        <v>R50/S50</v>
      </c>
      <c r="G713" s="230">
        <f>'23.10.2020_B'!G101</f>
        <v>7</v>
      </c>
      <c r="H713" s="230">
        <f>'23.10.2020_B'!H101</f>
        <v>0</v>
      </c>
      <c r="I713" s="230" t="str">
        <f>'23.10.2020_B'!I101</f>
        <v>60-90</v>
      </c>
      <c r="J713" s="230">
        <f>'23.10.2020_B'!J101</f>
        <v>867</v>
      </c>
      <c r="K713" s="231">
        <f>'23.10.2020_B'!O101</f>
        <v>91.222463189133663</v>
      </c>
      <c r="L713" s="231">
        <f>'23.10.2020_B'!P101</f>
        <v>7.8015623414832076</v>
      </c>
      <c r="M713" s="231">
        <f>'23.10.2020_B'!T101</f>
        <v>3.1913710585585577</v>
      </c>
      <c r="N713" s="231">
        <f>'23.10.2020_B'!V101</f>
        <v>1.4042032657657657</v>
      </c>
      <c r="O713" s="231">
        <f>'23.10.2020_B'!W101</f>
        <v>4.595574324324323</v>
      </c>
    </row>
    <row r="714" spans="1:15" x14ac:dyDescent="0.35">
      <c r="A714" s="228">
        <f t="shared" si="8"/>
        <v>713</v>
      </c>
      <c r="B714" s="229">
        <f>'23.10.2020_B'!B102</f>
        <v>44127</v>
      </c>
      <c r="C714" s="230">
        <f>'23.10.2020_B'!C102</f>
        <v>2019</v>
      </c>
      <c r="D714" s="230" t="str">
        <f>'23.10.2020_B'!D102</f>
        <v>B</v>
      </c>
      <c r="E714" s="230" t="str">
        <f>'23.10.2020_B'!E102</f>
        <v>A</v>
      </c>
      <c r="F714" s="230" t="str">
        <f>'23.10.2020_B'!F102</f>
        <v>R50/S50</v>
      </c>
      <c r="G714" s="230">
        <f>'23.10.2020_B'!G102</f>
        <v>7</v>
      </c>
      <c r="H714" s="230">
        <f>'23.10.2020_B'!H102</f>
        <v>0</v>
      </c>
      <c r="I714" s="230" t="str">
        <f>'23.10.2020_B'!I102</f>
        <v>30-60</v>
      </c>
      <c r="J714" s="230">
        <f>'23.10.2020_B'!J102</f>
        <v>868</v>
      </c>
      <c r="K714" s="231">
        <f>'23.10.2020_B'!O102</f>
        <v>90.708835835589483</v>
      </c>
      <c r="L714" s="231">
        <f>'23.10.2020_B'!P102</f>
        <v>8.1869442637171961</v>
      </c>
      <c r="M714" s="231">
        <f>'23.10.2020_B'!T102</f>
        <v>1.5435897435897432</v>
      </c>
      <c r="N714" s="231">
        <f>'23.10.2020_B'!V102</f>
        <v>1.6722222222222221</v>
      </c>
      <c r="O714" s="231">
        <f>'23.10.2020_B'!W102</f>
        <v>3.215811965811965</v>
      </c>
    </row>
    <row r="715" spans="1:15" x14ac:dyDescent="0.35">
      <c r="A715" s="228">
        <f t="shared" si="8"/>
        <v>714</v>
      </c>
      <c r="B715" s="229">
        <f>'23.10.2020_B'!B103</f>
        <v>44127</v>
      </c>
      <c r="C715" s="230">
        <f>'23.10.2020_B'!C103</f>
        <v>2019</v>
      </c>
      <c r="D715" s="230" t="str">
        <f>'23.10.2020_B'!D103</f>
        <v>B</v>
      </c>
      <c r="E715" s="230" t="str">
        <f>'23.10.2020_B'!E103</f>
        <v>B</v>
      </c>
      <c r="F715" s="230" t="str">
        <f>'23.10.2020_B'!F103</f>
        <v>R50/S50</v>
      </c>
      <c r="G715" s="230">
        <f>'23.10.2020_B'!G103</f>
        <v>7</v>
      </c>
      <c r="H715" s="230">
        <f>'23.10.2020_B'!H103</f>
        <v>0</v>
      </c>
      <c r="I715" s="230" t="str">
        <f>'23.10.2020_B'!I103</f>
        <v>60-90</v>
      </c>
      <c r="J715" s="230">
        <f>'23.10.2020_B'!J103</f>
        <v>876</v>
      </c>
      <c r="K715" s="231">
        <f>'23.10.2020_B'!O103</f>
        <v>95.3731754337648</v>
      </c>
      <c r="L715" s="231">
        <f>'23.10.2020_B'!P103</f>
        <v>4.2066605458642901</v>
      </c>
      <c r="M715" s="231">
        <f>'23.10.2020_B'!T103</f>
        <v>0.24028154779093272</v>
      </c>
      <c r="N715" s="231">
        <f>'23.10.2020_B'!V103</f>
        <v>0.72084464337279819</v>
      </c>
      <c r="O715" s="231">
        <f>'23.10.2020_B'!W103</f>
        <v>0.96112619116373088</v>
      </c>
    </row>
    <row r="716" spans="1:15" x14ac:dyDescent="0.35">
      <c r="A716" s="228">
        <f t="shared" si="8"/>
        <v>715</v>
      </c>
      <c r="B716" s="229">
        <f>'23.10.2020_B'!B104</f>
        <v>44127</v>
      </c>
      <c r="C716" s="230">
        <f>'23.10.2020_B'!C104</f>
        <v>2019</v>
      </c>
      <c r="D716" s="230" t="str">
        <f>'23.10.2020_B'!D104</f>
        <v>B</v>
      </c>
      <c r="E716" s="230" t="str">
        <f>'23.10.2020_B'!E104</f>
        <v>A</v>
      </c>
      <c r="F716" s="230" t="str">
        <f>'23.10.2020_B'!F104</f>
        <v>R50/S50</v>
      </c>
      <c r="G716" s="230">
        <f>'23.10.2020_B'!G104</f>
        <v>7</v>
      </c>
      <c r="H716" s="230">
        <f>'23.10.2020_B'!H104</f>
        <v>0</v>
      </c>
      <c r="I716" s="230" t="str">
        <f>'23.10.2020_B'!I104</f>
        <v>0-30</v>
      </c>
      <c r="J716" s="230">
        <f>'23.10.2020_B'!J104</f>
        <v>878</v>
      </c>
      <c r="K716" s="231">
        <f>'23.10.2020_B'!O104</f>
        <v>88.22652757078987</v>
      </c>
      <c r="L716" s="231">
        <f>'23.10.2020_B'!P104</f>
        <v>10.253687315634217</v>
      </c>
      <c r="M716" s="231">
        <f>'23.10.2020_B'!T104</f>
        <v>3.8720143581081072</v>
      </c>
      <c r="N716" s="231">
        <f>'23.10.2020_B'!V104</f>
        <v>5.0736739864864857</v>
      </c>
      <c r="O716" s="231">
        <f>'23.10.2020_B'!W104</f>
        <v>8.9456883445945934</v>
      </c>
    </row>
    <row r="717" spans="1:15" x14ac:dyDescent="0.35">
      <c r="A717" s="228">
        <f t="shared" si="8"/>
        <v>716</v>
      </c>
      <c r="B717" s="229">
        <f>'23.10.2020_B'!B105</f>
        <v>44127</v>
      </c>
      <c r="C717" s="230">
        <f>'23.10.2020_B'!C105</f>
        <v>2019</v>
      </c>
      <c r="D717" s="230" t="str">
        <f>'23.10.2020_B'!D105</f>
        <v>B</v>
      </c>
      <c r="E717" s="230" t="str">
        <f>'23.10.2020_B'!E105</f>
        <v>D</v>
      </c>
      <c r="F717" s="230" t="str">
        <f>'23.10.2020_B'!F105</f>
        <v>R50/S50</v>
      </c>
      <c r="G717" s="230">
        <f>'23.10.2020_B'!G105</f>
        <v>7</v>
      </c>
      <c r="H717" s="230">
        <f>'23.10.2020_B'!H105</f>
        <v>0</v>
      </c>
      <c r="I717" s="230" t="str">
        <f>'23.10.2020_B'!I105</f>
        <v>0-30</v>
      </c>
      <c r="J717" s="230">
        <f>'23.10.2020_B'!J105</f>
        <v>953</v>
      </c>
      <c r="K717" s="231">
        <f>'23.10.2020_B'!O105</f>
        <v>89.012572027239372</v>
      </c>
      <c r="L717" s="231">
        <f>'23.10.2020_B'!P105</f>
        <v>9.6116393630427321</v>
      </c>
      <c r="M717" s="231">
        <f>'23.10.2020_B'!T105</f>
        <v>5.4095932028836273</v>
      </c>
      <c r="N717" s="231">
        <f>'23.10.2020_B'!V105</f>
        <v>3.0346498455200841</v>
      </c>
      <c r="O717" s="231">
        <f>'23.10.2020_B'!W105</f>
        <v>8.4442430484037114</v>
      </c>
    </row>
    <row r="718" spans="1:15" x14ac:dyDescent="0.35">
      <c r="A718" s="228">
        <f t="shared" si="8"/>
        <v>717</v>
      </c>
      <c r="B718" s="229">
        <f>'23.10.2020_B'!B106</f>
        <v>44127</v>
      </c>
      <c r="C718" s="230">
        <f>'23.10.2020_B'!C106</f>
        <v>2019</v>
      </c>
      <c r="D718" s="230" t="str">
        <f>'23.10.2020_B'!D106</f>
        <v>B</v>
      </c>
      <c r="E718" s="230" t="str">
        <f>'23.10.2020_B'!E106</f>
        <v>D</v>
      </c>
      <c r="F718" s="230" t="str">
        <f>'23.10.2020_B'!F106</f>
        <v>R50/S50</v>
      </c>
      <c r="G718" s="230">
        <f>'23.10.2020_B'!G106</f>
        <v>7</v>
      </c>
      <c r="H718" s="230">
        <f>'23.10.2020_B'!H106</f>
        <v>0</v>
      </c>
      <c r="I718" s="230" t="str">
        <f>'23.10.2020_B'!I106</f>
        <v>60-90</v>
      </c>
      <c r="J718" s="230">
        <f>'23.10.2020_B'!J106</f>
        <v>962</v>
      </c>
      <c r="K718" s="231">
        <f>'23.10.2020_B'!O106</f>
        <v>93.939393939393923</v>
      </c>
      <c r="L718" s="231">
        <f>'23.10.2020_B'!P106</f>
        <v>5.3613053613053641</v>
      </c>
      <c r="M718" s="231">
        <f>'23.10.2020_B'!T106</f>
        <v>1.3492741935483872</v>
      </c>
      <c r="N718" s="231">
        <f>'23.10.2020_B'!V106</f>
        <v>0.24532258064516133</v>
      </c>
      <c r="O718" s="231">
        <f>'23.10.2020_B'!W106</f>
        <v>1.5945967741935485</v>
      </c>
    </row>
    <row r="719" spans="1:15" x14ac:dyDescent="0.35">
      <c r="A719" s="228">
        <f t="shared" si="8"/>
        <v>718</v>
      </c>
      <c r="B719" s="229">
        <f>'23.10.2020_B'!B107</f>
        <v>44127</v>
      </c>
      <c r="C719" s="230">
        <f>'23.10.2020_B'!C107</f>
        <v>2019</v>
      </c>
      <c r="D719" s="230" t="str">
        <f>'23.10.2020_B'!D107</f>
        <v>B</v>
      </c>
      <c r="E719" s="230" t="str">
        <f>'23.10.2020_B'!E107</f>
        <v>D</v>
      </c>
      <c r="F719" s="230" t="str">
        <f>'23.10.2020_B'!F107</f>
        <v>R50/S50</v>
      </c>
      <c r="G719" s="230">
        <f>'23.10.2020_B'!G107</f>
        <v>7</v>
      </c>
      <c r="H719" s="230">
        <f>'23.10.2020_B'!H107</f>
        <v>0</v>
      </c>
      <c r="I719" s="230" t="str">
        <f>'23.10.2020_B'!I107</f>
        <v>90-120</v>
      </c>
      <c r="J719" s="230">
        <f>'23.10.2020_B'!J107</f>
        <v>975</v>
      </c>
      <c r="K719" s="231">
        <f>'23.10.2020_B'!O107</f>
        <v>96.122337520480627</v>
      </c>
      <c r="L719" s="231">
        <f>'23.10.2020_B'!P107</f>
        <v>3.3757280399381786</v>
      </c>
      <c r="M719" s="231">
        <f>'23.10.2020_B'!T107</f>
        <v>3.0901960227272713</v>
      </c>
      <c r="N719" s="231">
        <f>'23.10.2020_B'!V107</f>
        <v>0.59426846590909077</v>
      </c>
      <c r="O719" s="231">
        <f>'23.10.2020_B'!W107</f>
        <v>3.6844644886363622</v>
      </c>
    </row>
    <row r="720" spans="1:15" x14ac:dyDescent="0.35">
      <c r="A720" s="228">
        <f t="shared" si="8"/>
        <v>719</v>
      </c>
      <c r="B720" s="229">
        <f>'23.10.2020_B'!B108</f>
        <v>44127</v>
      </c>
      <c r="C720" s="230">
        <f>'23.10.2020_B'!C108</f>
        <v>2019</v>
      </c>
      <c r="D720" s="230" t="str">
        <f>'23.10.2020_B'!D108</f>
        <v>B</v>
      </c>
      <c r="E720" s="230" t="str">
        <f>'23.10.2020_B'!E108</f>
        <v>D</v>
      </c>
      <c r="F720" s="230" t="str">
        <f>'23.10.2020_B'!F108</f>
        <v>R50/S50</v>
      </c>
      <c r="G720" s="230">
        <f>'23.10.2020_B'!G108</f>
        <v>7</v>
      </c>
      <c r="H720" s="230">
        <f>'23.10.2020_B'!H108</f>
        <v>0</v>
      </c>
      <c r="I720" s="230" t="str">
        <f>'23.10.2020_B'!I108</f>
        <v>30-60</v>
      </c>
      <c r="J720" s="230">
        <f>'23.10.2020_B'!J108</f>
        <v>1008</v>
      </c>
      <c r="K720" s="231">
        <f>'23.10.2020_B'!O108</f>
        <v>90.833801235261078</v>
      </c>
      <c r="L720" s="231">
        <f>'23.10.2020_B'!P108</f>
        <v>7.9469392722404786</v>
      </c>
      <c r="M720" s="231">
        <f>'23.10.2020_B'!T108</f>
        <v>2.5678720445062591</v>
      </c>
      <c r="N720" s="231">
        <f>'23.10.2020_B'!V108</f>
        <v>2.8246592489568849</v>
      </c>
      <c r="O720" s="231">
        <f>'23.10.2020_B'!W108</f>
        <v>5.3925312934631435</v>
      </c>
    </row>
    <row r="721" spans="1:15" x14ac:dyDescent="0.35">
      <c r="A721" s="228">
        <f t="shared" si="8"/>
        <v>720</v>
      </c>
      <c r="B721" s="229">
        <f>'23.10.2020_B'!B109</f>
        <v>44127</v>
      </c>
      <c r="C721" s="230">
        <f>'23.10.2020_B'!C109</f>
        <v>2019</v>
      </c>
      <c r="D721" s="230" t="str">
        <f>'23.10.2020_B'!D109</f>
        <v>B</v>
      </c>
      <c r="E721" s="230" t="str">
        <f>'23.10.2020_B'!E109</f>
        <v>C</v>
      </c>
      <c r="F721" s="230" t="str">
        <f>'23.10.2020_B'!F109</f>
        <v>R50/S50</v>
      </c>
      <c r="G721" s="230">
        <f>'23.10.2020_B'!G109</f>
        <v>7</v>
      </c>
      <c r="H721" s="230">
        <f>'23.10.2020_B'!H109</f>
        <v>0</v>
      </c>
      <c r="I721" s="230" t="str">
        <f>'23.10.2020_B'!I109</f>
        <v>90-120</v>
      </c>
      <c r="J721" s="230" t="str">
        <f>'23.10.2020_B'!J109</f>
        <v>N715</v>
      </c>
      <c r="K721" s="231">
        <f>'23.10.2020_B'!O109</f>
        <v>95.723853683668224</v>
      </c>
      <c r="L721" s="231">
        <f>'23.10.2020_B'!P109</f>
        <v>3.7492941840767853</v>
      </c>
      <c r="M721" s="231">
        <f>'23.10.2020_B'!T109</f>
        <v>0.59767895586652309</v>
      </c>
      <c r="N721" s="231">
        <f>'23.10.2020_B'!V109</f>
        <v>0.71721474703982768</v>
      </c>
      <c r="O721" s="231">
        <f>'23.10.2020_B'!W109</f>
        <v>1.3148937029063508</v>
      </c>
    </row>
    <row r="722" spans="1:15" x14ac:dyDescent="0.35">
      <c r="A722" s="228">
        <f t="shared" si="8"/>
        <v>721</v>
      </c>
      <c r="B722" s="229">
        <f>'23.10.2020_B'!B110</f>
        <v>44127</v>
      </c>
      <c r="C722" s="230">
        <f>'23.10.2020_B'!C110</f>
        <v>2019</v>
      </c>
      <c r="D722" s="230" t="str">
        <f>'23.10.2020_B'!D110</f>
        <v>B</v>
      </c>
      <c r="E722" s="230" t="str">
        <f>'23.10.2020_B'!E110</f>
        <v>C</v>
      </c>
      <c r="F722" s="230" t="str">
        <f>'23.10.2020_B'!F110</f>
        <v>R50/S50</v>
      </c>
      <c r="G722" s="230">
        <f>'23.10.2020_B'!G110</f>
        <v>7</v>
      </c>
      <c r="H722" s="230">
        <f>'23.10.2020_B'!H110</f>
        <v>0</v>
      </c>
      <c r="I722" s="230" t="str">
        <f>'23.10.2020_B'!I110</f>
        <v>30-60</v>
      </c>
      <c r="J722" s="230" t="str">
        <f>'23.10.2020_B'!J110</f>
        <v>N722</v>
      </c>
      <c r="K722" s="231">
        <f>'23.10.2020_B'!O110</f>
        <v>92.851115129596153</v>
      </c>
      <c r="L722" s="231">
        <f>'23.10.2020_B'!P110</f>
        <v>6.3185935002663758</v>
      </c>
      <c r="M722" s="231">
        <f>'23.10.2020_B'!T110</f>
        <v>0.74775837444819515</v>
      </c>
      <c r="N722" s="231">
        <f>'23.10.2020_B'!V110</f>
        <v>0.49850558296546338</v>
      </c>
      <c r="O722" s="231">
        <f>'23.10.2020_B'!W110</f>
        <v>1.2462639574136585</v>
      </c>
    </row>
    <row r="723" spans="1:15" x14ac:dyDescent="0.35">
      <c r="A723" s="228">
        <f t="shared" si="8"/>
        <v>722</v>
      </c>
      <c r="B723" s="229">
        <f>'23.10.2020_B'!B111</f>
        <v>44127</v>
      </c>
      <c r="C723" s="230">
        <f>'23.10.2020_B'!C111</f>
        <v>2019</v>
      </c>
      <c r="D723" s="230" t="str">
        <f>'23.10.2020_B'!D111</f>
        <v>B</v>
      </c>
      <c r="E723" s="230" t="str">
        <f>'23.10.2020_B'!E111</f>
        <v>C</v>
      </c>
      <c r="F723" s="230" t="str">
        <f>'23.10.2020_B'!F111</f>
        <v>R50/S50</v>
      </c>
      <c r="G723" s="230">
        <f>'23.10.2020_B'!G111</f>
        <v>7</v>
      </c>
      <c r="H723" s="230">
        <f>'23.10.2020_B'!H111</f>
        <v>0</v>
      </c>
      <c r="I723" s="230" t="str">
        <f>'23.10.2020_B'!I111</f>
        <v>0-30</v>
      </c>
      <c r="J723" s="230" t="str">
        <f>'23.10.2020_B'!J111</f>
        <v>N730</v>
      </c>
      <c r="K723" s="231">
        <f>'23.10.2020_B'!O111</f>
        <v>88.097306689834923</v>
      </c>
      <c r="L723" s="231">
        <f>'23.10.2020_B'!P111</f>
        <v>10.29043565348022</v>
      </c>
      <c r="M723" s="231">
        <f>'23.10.2020_B'!T111</f>
        <v>6.1538609467455636</v>
      </c>
      <c r="N723" s="231">
        <f>'23.10.2020_B'!V111</f>
        <v>4.9498446745562141</v>
      </c>
      <c r="O723" s="231">
        <f>'23.10.2020_B'!W111</f>
        <v>11.103705621301778</v>
      </c>
    </row>
    <row r="724" spans="1:15" x14ac:dyDescent="0.35">
      <c r="A724" s="228">
        <f t="shared" si="8"/>
        <v>723</v>
      </c>
      <c r="B724" s="229">
        <f>'23.10.2020_B'!B112</f>
        <v>44127</v>
      </c>
      <c r="C724" s="230">
        <f>'23.10.2020_B'!C112</f>
        <v>2019</v>
      </c>
      <c r="D724" s="230" t="str">
        <f>'23.10.2020_B'!D112</f>
        <v>B</v>
      </c>
      <c r="E724" s="230" t="str">
        <f>'23.10.2020_B'!E112</f>
        <v>C</v>
      </c>
      <c r="F724" s="230" t="str">
        <f>'23.10.2020_B'!F112</f>
        <v>R50/S50</v>
      </c>
      <c r="G724" s="230">
        <f>'23.10.2020_B'!G112</f>
        <v>7</v>
      </c>
      <c r="H724" s="230">
        <f>'23.10.2020_B'!H112</f>
        <v>0</v>
      </c>
      <c r="I724" s="230" t="str">
        <f>'23.10.2020_B'!I112</f>
        <v>60-90</v>
      </c>
      <c r="J724" s="230" t="str">
        <f>'23.10.2020_B'!J112</f>
        <v>N733</v>
      </c>
      <c r="K724" s="231">
        <f>'23.10.2020_B'!O112</f>
        <v>96.179460217315096</v>
      </c>
      <c r="L724" s="231">
        <f>'23.10.2020_B'!P112</f>
        <v>3.3889522230282889</v>
      </c>
      <c r="M724" s="231">
        <f>'23.10.2020_B'!T112</f>
        <v>0.71253826530612252</v>
      </c>
      <c r="N724" s="231">
        <f>'23.10.2020_B'!V112</f>
        <v>1.0688073979591837</v>
      </c>
      <c r="O724" s="231">
        <f>'23.10.2020_B'!W112</f>
        <v>1.7813456632653062</v>
      </c>
    </row>
    <row r="725" spans="1:15" x14ac:dyDescent="0.35">
      <c r="A725" s="228">
        <f t="shared" si="8"/>
        <v>724</v>
      </c>
      <c r="B725" s="229">
        <f>'23.10.2020_B'!B113</f>
        <v>44127</v>
      </c>
      <c r="C725" s="230">
        <f>'23.10.2020_B'!C113</f>
        <v>2019</v>
      </c>
      <c r="D725" s="230" t="str">
        <f>'23.10.2020_B'!D113</f>
        <v>B</v>
      </c>
      <c r="E725" s="230" t="str">
        <f>'23.10.2020_B'!E113</f>
        <v>B</v>
      </c>
      <c r="F725" s="230" t="str">
        <f>'23.10.2020_B'!F113</f>
        <v>R50/S50</v>
      </c>
      <c r="G725" s="230">
        <f>'23.10.2020_B'!G113</f>
        <v>7</v>
      </c>
      <c r="H725" s="230">
        <f>'23.10.2020_B'!H113</f>
        <v>0</v>
      </c>
      <c r="I725" s="230" t="str">
        <f>'23.10.2020_B'!I113</f>
        <v>0-30</v>
      </c>
      <c r="J725" s="230" t="str">
        <f>'23.10.2020_B'!J113</f>
        <v>N752</v>
      </c>
      <c r="K725" s="231">
        <f>'23.10.2020_B'!O113</f>
        <v>88.266147160197818</v>
      </c>
      <c r="L725" s="231">
        <f>'23.10.2020_B'!P113</f>
        <v>10.072034988422947</v>
      </c>
      <c r="M725" s="231">
        <f>'23.10.2020_B'!T113</f>
        <v>4.6703162139219003</v>
      </c>
      <c r="N725" s="231">
        <f>'23.10.2020_B'!V113</f>
        <v>3.8696905772495747</v>
      </c>
      <c r="O725" s="231">
        <f>'23.10.2020_B'!W113</f>
        <v>8.540006791171475</v>
      </c>
    </row>
    <row r="726" spans="1:15" x14ac:dyDescent="0.35">
      <c r="A726" s="228">
        <f t="shared" si="8"/>
        <v>725</v>
      </c>
      <c r="B726" s="229">
        <f>'23.10.2020_B'!B114</f>
        <v>44127</v>
      </c>
      <c r="C726" s="230">
        <f>'23.10.2020_B'!C114</f>
        <v>2019</v>
      </c>
      <c r="D726" s="230" t="str">
        <f>'23.10.2020_B'!D114</f>
        <v>B</v>
      </c>
      <c r="E726" s="230" t="str">
        <f>'23.10.2020_B'!E114</f>
        <v>A</v>
      </c>
      <c r="F726" s="230" t="str">
        <f>'23.10.2020_B'!F114</f>
        <v>R25/S75</v>
      </c>
      <c r="G726" s="230">
        <f>'23.10.2020_B'!G114</f>
        <v>8</v>
      </c>
      <c r="H726" s="230">
        <f>'23.10.2020_B'!H114</f>
        <v>0</v>
      </c>
      <c r="I726" s="230" t="str">
        <f>'23.10.2020_B'!I114</f>
        <v>90-120</v>
      </c>
      <c r="J726" s="230">
        <f>'23.10.2020_B'!J114</f>
        <v>863</v>
      </c>
      <c r="K726" s="231">
        <f>'23.10.2020_B'!O114</f>
        <v>90.086316323940096</v>
      </c>
      <c r="L726" s="231">
        <f>'23.10.2020_B'!P114</f>
        <v>8.7068004459308828</v>
      </c>
      <c r="M726" s="231">
        <f>'23.10.2020_B'!T114</f>
        <v>12.463903057629983</v>
      </c>
      <c r="N726" s="231">
        <f>'23.10.2020_B'!V114</f>
        <v>1.4281555586867689</v>
      </c>
      <c r="O726" s="231">
        <f>'23.10.2020_B'!W114</f>
        <v>13.892058616316751</v>
      </c>
    </row>
    <row r="727" spans="1:15" x14ac:dyDescent="0.35">
      <c r="A727" s="228">
        <f t="shared" si="8"/>
        <v>726</v>
      </c>
      <c r="B727" s="229">
        <f>'23.10.2020_B'!B115</f>
        <v>44127</v>
      </c>
      <c r="C727" s="230">
        <f>'23.10.2020_B'!C115</f>
        <v>2019</v>
      </c>
      <c r="D727" s="230" t="str">
        <f>'23.10.2020_B'!D115</f>
        <v>B</v>
      </c>
      <c r="E727" s="230" t="str">
        <f>'23.10.2020_B'!E115</f>
        <v>A</v>
      </c>
      <c r="F727" s="230" t="str">
        <f>'23.10.2020_B'!F115</f>
        <v>R25/S75</v>
      </c>
      <c r="G727" s="230">
        <f>'23.10.2020_B'!G115</f>
        <v>8</v>
      </c>
      <c r="H727" s="230">
        <f>'23.10.2020_B'!H115</f>
        <v>0</v>
      </c>
      <c r="I727" s="230" t="str">
        <f>'23.10.2020_B'!I115</f>
        <v>30-60</v>
      </c>
      <c r="J727" s="230">
        <f>'23.10.2020_B'!J115</f>
        <v>873</v>
      </c>
      <c r="K727" s="231">
        <f>'23.10.2020_B'!O115</f>
        <v>90.92174285408413</v>
      </c>
      <c r="L727" s="231">
        <f>'23.10.2020_B'!P115</f>
        <v>8.1226053639846771</v>
      </c>
      <c r="M727" s="231">
        <f>'23.10.2020_B'!T115</f>
        <v>1.9233883786647832</v>
      </c>
      <c r="N727" s="231">
        <f>'23.10.2020_B'!V115</f>
        <v>1.2822589191098555</v>
      </c>
      <c r="O727" s="231">
        <f>'23.10.2020_B'!W115</f>
        <v>3.2056472977746386</v>
      </c>
    </row>
    <row r="728" spans="1:15" x14ac:dyDescent="0.35">
      <c r="A728" s="228">
        <f t="shared" si="8"/>
        <v>727</v>
      </c>
      <c r="B728" s="229">
        <f>'23.10.2020_B'!B116</f>
        <v>44127</v>
      </c>
      <c r="C728" s="230">
        <f>'23.10.2020_B'!C116</f>
        <v>2019</v>
      </c>
      <c r="D728" s="230" t="str">
        <f>'23.10.2020_B'!D116</f>
        <v>B</v>
      </c>
      <c r="E728" s="230" t="str">
        <f>'23.10.2020_B'!E116</f>
        <v>D</v>
      </c>
      <c r="F728" s="230" t="str">
        <f>'23.10.2020_B'!F116</f>
        <v>R25/S75</v>
      </c>
      <c r="G728" s="230">
        <f>'23.10.2020_B'!G116</f>
        <v>8</v>
      </c>
      <c r="H728" s="230">
        <f>'23.10.2020_B'!H116</f>
        <v>0</v>
      </c>
      <c r="I728" s="230" t="str">
        <f>'23.10.2020_B'!I116</f>
        <v>0-30</v>
      </c>
      <c r="J728" s="230">
        <f>'23.10.2020_B'!J116</f>
        <v>881</v>
      </c>
      <c r="K728" s="231">
        <f>'23.10.2020_B'!O116</f>
        <v>90.282321580031507</v>
      </c>
      <c r="L728" s="231">
        <f>'23.10.2020_B'!P116</f>
        <v>8.5473729084514503</v>
      </c>
      <c r="M728" s="231">
        <f>'23.10.2020_B'!T116</f>
        <v>1.2945275801905785</v>
      </c>
      <c r="N728" s="231">
        <f>'23.10.2020_B'!V116</f>
        <v>3.1068661924573879</v>
      </c>
      <c r="O728" s="231">
        <f>'23.10.2020_B'!W116</f>
        <v>4.4013937726479666</v>
      </c>
    </row>
    <row r="729" spans="1:15" x14ac:dyDescent="0.35">
      <c r="A729" s="228">
        <f t="shared" si="8"/>
        <v>728</v>
      </c>
      <c r="B729" s="229">
        <f>'23.10.2020_B'!B117</f>
        <v>44127</v>
      </c>
      <c r="C729" s="230">
        <f>'23.10.2020_B'!C117</f>
        <v>2019</v>
      </c>
      <c r="D729" s="230" t="str">
        <f>'23.10.2020_B'!D117</f>
        <v>B</v>
      </c>
      <c r="E729" s="230" t="str">
        <f>'23.10.2020_B'!E117</f>
        <v>D</v>
      </c>
      <c r="F729" s="230" t="str">
        <f>'23.10.2020_B'!F117</f>
        <v>R25/S75</v>
      </c>
      <c r="G729" s="230">
        <f>'23.10.2020_B'!G117</f>
        <v>8</v>
      </c>
      <c r="H729" s="230">
        <f>'23.10.2020_B'!H117</f>
        <v>0</v>
      </c>
      <c r="I729" s="230" t="str">
        <f>'23.10.2020_B'!I117</f>
        <v>30-60</v>
      </c>
      <c r="J729" s="230">
        <f>'23.10.2020_B'!J117</f>
        <v>883</v>
      </c>
      <c r="K729" s="231">
        <f>'23.10.2020_B'!O117</f>
        <v>93.257933457779728</v>
      </c>
      <c r="L729" s="231">
        <f>'23.10.2020_B'!P117</f>
        <v>6.000195446105737</v>
      </c>
      <c r="M729" s="231">
        <f>'23.10.2020_B'!T117</f>
        <v>0.49554574355351477</v>
      </c>
      <c r="N729" s="231">
        <f>'23.10.2020_B'!V117</f>
        <v>0.86720505121865077</v>
      </c>
      <c r="O729" s="231">
        <f>'23.10.2020_B'!W117</f>
        <v>1.3627507947721655</v>
      </c>
    </row>
    <row r="730" spans="1:15" x14ac:dyDescent="0.35">
      <c r="A730" s="228">
        <f t="shared" si="8"/>
        <v>729</v>
      </c>
      <c r="B730" s="229">
        <f>'23.10.2020_B'!B118</f>
        <v>44127</v>
      </c>
      <c r="C730" s="230">
        <f>'23.10.2020_B'!C118</f>
        <v>2019</v>
      </c>
      <c r="D730" s="230" t="str">
        <f>'23.10.2020_B'!D118</f>
        <v>B</v>
      </c>
      <c r="E730" s="230" t="str">
        <f>'23.10.2020_B'!E118</f>
        <v>A</v>
      </c>
      <c r="F730" s="230" t="str">
        <f>'23.10.2020_B'!F118</f>
        <v>R25/S75</v>
      </c>
      <c r="G730" s="230">
        <f>'23.10.2020_B'!G118</f>
        <v>8</v>
      </c>
      <c r="H730" s="230">
        <f>'23.10.2020_B'!H118</f>
        <v>0</v>
      </c>
      <c r="I730" s="230" t="str">
        <f>'23.10.2020_B'!I118</f>
        <v>0-30</v>
      </c>
      <c r="J730" s="230">
        <f>'23.10.2020_B'!J118</f>
        <v>893</v>
      </c>
      <c r="K730" s="231">
        <f>'23.10.2020_B'!O118</f>
        <v>88.930513595166161</v>
      </c>
      <c r="L730" s="231">
        <f>'23.10.2020_B'!P118</f>
        <v>9.7343251859723665</v>
      </c>
      <c r="M730" s="231">
        <f>'23.10.2020_B'!T118</f>
        <v>2.6420913167549935</v>
      </c>
      <c r="N730" s="231">
        <f>'23.10.2020_B'!V118</f>
        <v>2.6420913167549935</v>
      </c>
      <c r="O730" s="231">
        <f>'23.10.2020_B'!W118</f>
        <v>5.2841826335099871</v>
      </c>
    </row>
    <row r="731" spans="1:15" x14ac:dyDescent="0.35">
      <c r="A731" s="228">
        <f t="shared" si="8"/>
        <v>730</v>
      </c>
      <c r="B731" s="229">
        <f>'23.10.2020_B'!B119</f>
        <v>44127</v>
      </c>
      <c r="C731" s="230">
        <f>'23.10.2020_B'!C119</f>
        <v>2019</v>
      </c>
      <c r="D731" s="230" t="str">
        <f>'23.10.2020_B'!D119</f>
        <v>B</v>
      </c>
      <c r="E731" s="230" t="str">
        <f>'23.10.2020_B'!E119</f>
        <v>C</v>
      </c>
      <c r="F731" s="230" t="str">
        <f>'23.10.2020_B'!F119</f>
        <v>R25/S75</v>
      </c>
      <c r="G731" s="230">
        <f>'23.10.2020_B'!G119</f>
        <v>8</v>
      </c>
      <c r="H731" s="230">
        <f>'23.10.2020_B'!H119</f>
        <v>0</v>
      </c>
      <c r="I731" s="230" t="str">
        <f>'23.10.2020_B'!I119</f>
        <v>90-120</v>
      </c>
      <c r="J731" s="230">
        <f>'23.10.2020_B'!J119</f>
        <v>896</v>
      </c>
      <c r="K731" s="231">
        <f>'23.10.2020_B'!O119</f>
        <v>96.192221543473849</v>
      </c>
      <c r="L731" s="231">
        <f>'23.10.2020_B'!P119</f>
        <v>3.4267912772585625</v>
      </c>
      <c r="M731" s="231">
        <f>'23.10.2020_B'!T119</f>
        <v>0.71240791701947492</v>
      </c>
      <c r="N731" s="231">
        <f>'23.10.2020_B'!V119</f>
        <v>0.2374693056731583</v>
      </c>
      <c r="O731" s="231">
        <f>'23.10.2020_B'!W119</f>
        <v>0.94987722269263319</v>
      </c>
    </row>
    <row r="732" spans="1:15" x14ac:dyDescent="0.35">
      <c r="A732" s="228">
        <f t="shared" si="8"/>
        <v>731</v>
      </c>
      <c r="B732" s="229">
        <f>'23.10.2020_B'!B120</f>
        <v>44127</v>
      </c>
      <c r="C732" s="230">
        <f>'23.10.2020_B'!C120</f>
        <v>2019</v>
      </c>
      <c r="D732" s="230" t="str">
        <f>'23.10.2020_B'!D120</f>
        <v>B</v>
      </c>
      <c r="E732" s="230" t="str">
        <f>'23.10.2020_B'!E120</f>
        <v>B</v>
      </c>
      <c r="F732" s="230" t="str">
        <f>'23.10.2020_B'!F120</f>
        <v>R25/S75</v>
      </c>
      <c r="G732" s="230">
        <f>'23.10.2020_B'!G120</f>
        <v>8</v>
      </c>
      <c r="H732" s="230">
        <f>'23.10.2020_B'!H120</f>
        <v>0</v>
      </c>
      <c r="I732" s="230" t="str">
        <f>'23.10.2020_B'!I120</f>
        <v>0-30</v>
      </c>
      <c r="J732" s="230">
        <f>'23.10.2020_B'!J120</f>
        <v>897</v>
      </c>
      <c r="K732" s="231">
        <f>'23.10.2020_B'!O120</f>
        <v>88.078831312017641</v>
      </c>
      <c r="L732" s="231">
        <f>'23.10.2020_B'!P120</f>
        <v>10.32219570405727</v>
      </c>
      <c r="M732" s="231">
        <f>'23.10.2020_B'!T120</f>
        <v>4.2821467688937567</v>
      </c>
      <c r="N732" s="231">
        <f>'23.10.2020_B'!V120</f>
        <v>4.0145125958378962</v>
      </c>
      <c r="O732" s="231">
        <f>'23.10.2020_B'!W120</f>
        <v>8.2966593647316529</v>
      </c>
    </row>
    <row r="733" spans="1:15" x14ac:dyDescent="0.35">
      <c r="A733" s="228">
        <f t="shared" si="8"/>
        <v>732</v>
      </c>
      <c r="B733" s="229">
        <f>'23.10.2020_B'!B121</f>
        <v>44127</v>
      </c>
      <c r="C733" s="230">
        <f>'23.10.2020_B'!C121</f>
        <v>2019</v>
      </c>
      <c r="D733" s="230" t="str">
        <f>'23.10.2020_B'!D121</f>
        <v>B</v>
      </c>
      <c r="E733" s="230" t="str">
        <f>'23.10.2020_B'!E121</f>
        <v>D</v>
      </c>
      <c r="F733" s="230" t="str">
        <f>'23.10.2020_B'!F121</f>
        <v>R25/S75</v>
      </c>
      <c r="G733" s="230">
        <f>'23.10.2020_B'!G121</f>
        <v>8</v>
      </c>
      <c r="H733" s="230">
        <f>'23.10.2020_B'!H121</f>
        <v>0</v>
      </c>
      <c r="I733" s="230" t="str">
        <f>'23.10.2020_B'!I121</f>
        <v>90-120</v>
      </c>
      <c r="J733" s="230">
        <f>'23.10.2020_B'!J121</f>
        <v>899</v>
      </c>
      <c r="K733" s="231">
        <f>'23.10.2020_B'!O121</f>
        <v>96.617050067658994</v>
      </c>
      <c r="L733" s="231">
        <f>'23.10.2020_B'!P121</f>
        <v>3.0012004801920771</v>
      </c>
      <c r="M733" s="231">
        <f>'23.10.2020_B'!T121</f>
        <v>0.35404411764705884</v>
      </c>
      <c r="N733" s="231">
        <f>'23.10.2020_B'!V121</f>
        <v>0.23602941176470588</v>
      </c>
      <c r="O733" s="231">
        <f>'23.10.2020_B'!W121</f>
        <v>0.59007352941176472</v>
      </c>
    </row>
    <row r="734" spans="1:15" x14ac:dyDescent="0.35">
      <c r="A734" s="228">
        <f t="shared" si="8"/>
        <v>733</v>
      </c>
      <c r="B734" s="229">
        <f>'23.10.2020_B'!B122</f>
        <v>44127</v>
      </c>
      <c r="C734" s="230">
        <f>'23.10.2020_B'!C122</f>
        <v>2019</v>
      </c>
      <c r="D734" s="230" t="str">
        <f>'23.10.2020_B'!D122</f>
        <v>B</v>
      </c>
      <c r="E734" s="230" t="str">
        <f>'23.10.2020_B'!E122</f>
        <v>B</v>
      </c>
      <c r="F734" s="230" t="str">
        <f>'23.10.2020_B'!F122</f>
        <v>R25/S75</v>
      </c>
      <c r="G734" s="230">
        <f>'23.10.2020_B'!G122</f>
        <v>8</v>
      </c>
      <c r="H734" s="230">
        <f>'23.10.2020_B'!H122</f>
        <v>0</v>
      </c>
      <c r="I734" s="230" t="str">
        <f>'23.10.2020_B'!I122</f>
        <v>90-120</v>
      </c>
      <c r="J734" s="230">
        <f>'23.10.2020_B'!J122</f>
        <v>900</v>
      </c>
      <c r="K734" s="231">
        <f>'23.10.2020_B'!O122</f>
        <v>92.868564118963874</v>
      </c>
      <c r="L734" s="231">
        <f>'23.10.2020_B'!P122</f>
        <v>6.3599201445004265</v>
      </c>
      <c r="M734" s="231">
        <f>'23.10.2020_B'!T122</f>
        <v>2.1181069214876027</v>
      </c>
      <c r="N734" s="231">
        <f>'23.10.2020_B'!V122</f>
        <v>0.87216167355371876</v>
      </c>
      <c r="O734" s="231">
        <f>'23.10.2020_B'!W122</f>
        <v>2.9902685950413215</v>
      </c>
    </row>
    <row r="735" spans="1:15" x14ac:dyDescent="0.35">
      <c r="A735" s="228">
        <f t="shared" si="8"/>
        <v>734</v>
      </c>
      <c r="B735" s="229">
        <f>'23.10.2020_B'!B123</f>
        <v>44127</v>
      </c>
      <c r="C735" s="230">
        <f>'23.10.2020_B'!C123</f>
        <v>2019</v>
      </c>
      <c r="D735" s="230" t="str">
        <f>'23.10.2020_B'!D123</f>
        <v>B</v>
      </c>
      <c r="E735" s="230" t="str">
        <f>'23.10.2020_B'!E123</f>
        <v>C</v>
      </c>
      <c r="F735" s="230" t="str">
        <f>'23.10.2020_B'!F123</f>
        <v>R25/S75</v>
      </c>
      <c r="G735" s="230">
        <f>'23.10.2020_B'!G123</f>
        <v>8</v>
      </c>
      <c r="H735" s="230">
        <f>'23.10.2020_B'!H123</f>
        <v>0</v>
      </c>
      <c r="I735" s="230" t="str">
        <f>'23.10.2020_B'!I123</f>
        <v>60-90</v>
      </c>
      <c r="J735" s="230">
        <f>'23.10.2020_B'!J123</f>
        <v>904</v>
      </c>
      <c r="K735" s="231">
        <f>'23.10.2020_B'!O123</f>
        <v>94.875139768915389</v>
      </c>
      <c r="L735" s="231">
        <f>'23.10.2020_B'!P123</f>
        <v>4.6535239868009137</v>
      </c>
      <c r="M735" s="231">
        <f>'23.10.2020_B'!T123</f>
        <v>0.363022981732469</v>
      </c>
      <c r="N735" s="231">
        <f>'23.10.2020_B'!V123</f>
        <v>0.60503830288744842</v>
      </c>
      <c r="O735" s="231">
        <f>'23.10.2020_B'!W123</f>
        <v>0.96806128461991747</v>
      </c>
    </row>
    <row r="736" spans="1:15" x14ac:dyDescent="0.35">
      <c r="A736" s="228">
        <f t="shared" si="8"/>
        <v>735</v>
      </c>
      <c r="B736" s="229">
        <f>'23.10.2020_B'!B124</f>
        <v>44127</v>
      </c>
      <c r="C736" s="230">
        <f>'23.10.2020_B'!C124</f>
        <v>2019</v>
      </c>
      <c r="D736" s="230" t="str">
        <f>'23.10.2020_B'!D124</f>
        <v>B</v>
      </c>
      <c r="E736" s="230" t="str">
        <f>'23.10.2020_B'!E124</f>
        <v>D</v>
      </c>
      <c r="F736" s="230" t="str">
        <f>'23.10.2020_B'!F124</f>
        <v>R25/S75</v>
      </c>
      <c r="G736" s="230">
        <f>'23.10.2020_B'!G124</f>
        <v>8</v>
      </c>
      <c r="H736" s="230">
        <f>'23.10.2020_B'!H124</f>
        <v>0</v>
      </c>
      <c r="I736" s="230" t="str">
        <f>'23.10.2020_B'!I124</f>
        <v>60-90</v>
      </c>
      <c r="J736" s="230">
        <f>'23.10.2020_B'!J124</f>
        <v>906</v>
      </c>
      <c r="K736" s="231">
        <f>'23.10.2020_B'!O124</f>
        <v>95.605057194461168</v>
      </c>
      <c r="L736" s="231">
        <f>'23.10.2020_B'!P124</f>
        <v>3.9473684210526279</v>
      </c>
      <c r="M736" s="231">
        <f>'23.10.2020_B'!T124</f>
        <v>0.2394804785894207</v>
      </c>
      <c r="N736" s="231">
        <f>'23.10.2020_B'!V124</f>
        <v>0.5987011964735518</v>
      </c>
      <c r="O736" s="231">
        <f>'23.10.2020_B'!W124</f>
        <v>0.83818167506297248</v>
      </c>
    </row>
    <row r="737" spans="1:15" x14ac:dyDescent="0.35">
      <c r="A737" s="228">
        <f t="shared" si="8"/>
        <v>736</v>
      </c>
      <c r="B737" s="229">
        <f>'23.10.2020_B'!B125</f>
        <v>44127</v>
      </c>
      <c r="C737" s="230">
        <f>'23.10.2020_B'!C125</f>
        <v>2019</v>
      </c>
      <c r="D737" s="230" t="str">
        <f>'23.10.2020_B'!D125</f>
        <v>B</v>
      </c>
      <c r="E737" s="230" t="str">
        <f>'23.10.2020_B'!E125</f>
        <v>C</v>
      </c>
      <c r="F737" s="230" t="str">
        <f>'23.10.2020_B'!F125</f>
        <v>R25/S75</v>
      </c>
      <c r="G737" s="230">
        <f>'23.10.2020_B'!G125</f>
        <v>8</v>
      </c>
      <c r="H737" s="230">
        <f>'23.10.2020_B'!H125</f>
        <v>0</v>
      </c>
      <c r="I737" s="230" t="str">
        <f>'23.10.2020_B'!I125</f>
        <v>0-30</v>
      </c>
      <c r="J737" s="230">
        <f>'23.10.2020_B'!J125</f>
        <v>908</v>
      </c>
      <c r="K737" s="231">
        <f>'23.10.2020_B'!O125</f>
        <v>89.306256602887686</v>
      </c>
      <c r="L737" s="231">
        <f>'23.10.2020_B'!P125</f>
        <v>9.4394363278416726</v>
      </c>
      <c r="M737" s="231">
        <f>'23.10.2020_B'!T125</f>
        <v>3.1526261829652991</v>
      </c>
      <c r="N737" s="231">
        <f>'23.10.2020_B'!V125</f>
        <v>2.6271884858044161</v>
      </c>
      <c r="O737" s="231">
        <f>'23.10.2020_B'!W125</f>
        <v>5.7798146687697152</v>
      </c>
    </row>
    <row r="738" spans="1:15" x14ac:dyDescent="0.35">
      <c r="A738" s="228">
        <f t="shared" si="8"/>
        <v>737</v>
      </c>
      <c r="B738" s="229">
        <f>'23.10.2020_B'!B126</f>
        <v>44127</v>
      </c>
      <c r="C738" s="230">
        <f>'23.10.2020_B'!C126</f>
        <v>2019</v>
      </c>
      <c r="D738" s="230" t="str">
        <f>'23.10.2020_B'!D126</f>
        <v>B</v>
      </c>
      <c r="E738" s="230" t="str">
        <f>'23.10.2020_B'!E126</f>
        <v>A</v>
      </c>
      <c r="F738" s="230" t="str">
        <f>'23.10.2020_B'!F126</f>
        <v>R25/S75</v>
      </c>
      <c r="G738" s="230">
        <f>'23.10.2020_B'!G126</f>
        <v>8</v>
      </c>
      <c r="H738" s="230">
        <f>'23.10.2020_B'!H126</f>
        <v>0</v>
      </c>
      <c r="I738" s="230" t="str">
        <f>'23.10.2020_B'!I126</f>
        <v>60-90</v>
      </c>
      <c r="J738" s="230">
        <f>'23.10.2020_B'!J126</f>
        <v>915</v>
      </c>
      <c r="K738" s="231">
        <f>'23.10.2020_B'!O126</f>
        <v>92.803468208092482</v>
      </c>
      <c r="L738" s="231">
        <f>'23.10.2020_B'!P126</f>
        <v>6.4900086880973058</v>
      </c>
      <c r="M738" s="231">
        <f>'23.10.2020_B'!T126</f>
        <v>3.7414045468701342</v>
      </c>
      <c r="N738" s="231">
        <f>'23.10.2020_B'!V126</f>
        <v>1.1224213640610403</v>
      </c>
      <c r="O738" s="231">
        <f>'23.10.2020_B'!W126</f>
        <v>4.8638259109311743</v>
      </c>
    </row>
    <row r="739" spans="1:15" x14ac:dyDescent="0.35">
      <c r="A739" s="228">
        <f t="shared" si="8"/>
        <v>738</v>
      </c>
      <c r="B739" s="229">
        <f>'23.10.2020_B'!B127</f>
        <v>44127</v>
      </c>
      <c r="C739" s="230">
        <f>'23.10.2020_B'!C127</f>
        <v>2019</v>
      </c>
      <c r="D739" s="230" t="str">
        <f>'23.10.2020_B'!D127</f>
        <v>B</v>
      </c>
      <c r="E739" s="230" t="str">
        <f>'23.10.2020_B'!E127</f>
        <v>C</v>
      </c>
      <c r="F739" s="230" t="str">
        <f>'23.10.2020_B'!F127</f>
        <v>R25/S75</v>
      </c>
      <c r="G739" s="230">
        <f>'23.10.2020_B'!G127</f>
        <v>8</v>
      </c>
      <c r="H739" s="230">
        <f>'23.10.2020_B'!H127</f>
        <v>0</v>
      </c>
      <c r="I739" s="230" t="str">
        <f>'23.10.2020_B'!I127</f>
        <v>30-60</v>
      </c>
      <c r="J739" s="230">
        <f>'23.10.2020_B'!J127</f>
        <v>916</v>
      </c>
      <c r="K739" s="231">
        <f>'23.10.2020_B'!O127</f>
        <v>92.607824528102924</v>
      </c>
      <c r="L739" s="231">
        <f>'23.10.2020_B'!P127</f>
        <v>6.6082202111613917</v>
      </c>
      <c r="M739" s="231">
        <f>'23.10.2020_B'!T127</f>
        <v>0.75043213391027108</v>
      </c>
      <c r="N739" s="231">
        <f>'23.10.2020_B'!V127</f>
        <v>2.3763684240491916</v>
      </c>
      <c r="O739" s="231">
        <f>'23.10.2020_B'!W127</f>
        <v>3.1268005579594629</v>
      </c>
    </row>
    <row r="740" spans="1:15" x14ac:dyDescent="0.35">
      <c r="A740" s="228">
        <f t="shared" si="8"/>
        <v>739</v>
      </c>
      <c r="B740" s="229">
        <f>'23.10.2020_B'!B128</f>
        <v>44127</v>
      </c>
      <c r="C740" s="230">
        <f>'23.10.2020_B'!C128</f>
        <v>2019</v>
      </c>
      <c r="D740" s="230" t="str">
        <f>'23.10.2020_B'!D128</f>
        <v>B</v>
      </c>
      <c r="E740" s="230" t="str">
        <f>'23.10.2020_B'!E128</f>
        <v>B</v>
      </c>
      <c r="F740" s="230" t="str">
        <f>'23.10.2020_B'!F128</f>
        <v>R25/S75</v>
      </c>
      <c r="G740" s="230">
        <f>'23.10.2020_B'!G128</f>
        <v>8</v>
      </c>
      <c r="H740" s="230">
        <f>'23.10.2020_B'!H128</f>
        <v>0</v>
      </c>
      <c r="I740" s="230" t="str">
        <f>'23.10.2020_B'!I128</f>
        <v>60-90</v>
      </c>
      <c r="J740" s="230">
        <f>'23.10.2020_B'!J128</f>
        <v>964</v>
      </c>
      <c r="K740" s="231">
        <f>'23.10.2020_B'!O128</f>
        <v>92.09609161065471</v>
      </c>
      <c r="L740" s="231">
        <f>'23.10.2020_B'!P128</f>
        <v>6.9581415735261984</v>
      </c>
      <c r="M740" s="231" t="e">
        <f>'23.10.2020_B'!T128</f>
        <v>#VALUE!</v>
      </c>
      <c r="N740" s="231" t="e">
        <f>'23.10.2020_B'!V128</f>
        <v>#VALUE!</v>
      </c>
      <c r="O740" s="231" t="e">
        <f>'23.10.2020_B'!W128</f>
        <v>#VALUE!</v>
      </c>
    </row>
    <row r="741" spans="1:15" x14ac:dyDescent="0.35">
      <c r="A741" s="228">
        <f t="shared" si="8"/>
        <v>740</v>
      </c>
      <c r="B741" s="229">
        <f>'23.10.2020_B'!B129</f>
        <v>44127</v>
      </c>
      <c r="C741" s="230">
        <f>'23.10.2020_B'!C129</f>
        <v>2019</v>
      </c>
      <c r="D741" s="230" t="str">
        <f>'23.10.2020_B'!D129</f>
        <v>B</v>
      </c>
      <c r="E741" s="230" t="str">
        <f>'23.10.2020_B'!E129</f>
        <v>B</v>
      </c>
      <c r="F741" s="230" t="str">
        <f>'23.10.2020_B'!F129</f>
        <v>R25/S75</v>
      </c>
      <c r="G741" s="230">
        <f>'23.10.2020_B'!G129</f>
        <v>8</v>
      </c>
      <c r="H741" s="230">
        <f>'23.10.2020_B'!H129</f>
        <v>0</v>
      </c>
      <c r="I741" s="230" t="str">
        <f>'23.10.2020_B'!I129</f>
        <v>30-60</v>
      </c>
      <c r="J741" s="230">
        <f>'23.10.2020_B'!J129</f>
        <v>974</v>
      </c>
      <c r="K741" s="231">
        <f>'23.10.2020_B'!O129</f>
        <v>88.931640374503019</v>
      </c>
      <c r="L741" s="231">
        <f>'23.10.2020_B'!P129</f>
        <v>9.712999437253794</v>
      </c>
      <c r="M741" s="231">
        <f>'23.10.2020_B'!T129</f>
        <v>3.5667626910873955</v>
      </c>
      <c r="N741" s="231">
        <f>'23.10.2020_B'!V129</f>
        <v>2.6420464378425152</v>
      </c>
      <c r="O741" s="231">
        <f>'23.10.2020_B'!W129</f>
        <v>6.2088091289299108</v>
      </c>
    </row>
    <row r="742" spans="1:15" x14ac:dyDescent="0.35">
      <c r="A742" s="228">
        <f t="shared" si="8"/>
        <v>741</v>
      </c>
      <c r="B742" s="229">
        <f>'23.10.2020_B'!B130</f>
        <v>44127</v>
      </c>
      <c r="C742" s="230">
        <f>'23.10.2020_B'!C130</f>
        <v>2019</v>
      </c>
      <c r="D742" s="230" t="str">
        <f>'23.10.2020_B'!D130</f>
        <v>B</v>
      </c>
      <c r="E742" s="230" t="str">
        <f>'23.10.2020_B'!E130</f>
        <v>C</v>
      </c>
      <c r="F742" s="230" t="str">
        <f>'23.10.2020_B'!F130</f>
        <v>S100</v>
      </c>
      <c r="G742" s="230">
        <f>'23.10.2020_B'!G130</f>
        <v>9</v>
      </c>
      <c r="H742" s="230">
        <f>'23.10.2020_B'!H130</f>
        <v>0</v>
      </c>
      <c r="I742" s="230" t="str">
        <f>'23.10.2020_B'!I130</f>
        <v>90-120</v>
      </c>
      <c r="J742" s="230">
        <f>'23.10.2020_B'!J130</f>
        <v>848</v>
      </c>
      <c r="K742" s="231">
        <f>'23.10.2020_B'!O130</f>
        <v>97.031136857349736</v>
      </c>
      <c r="L742" s="231">
        <f>'23.10.2020_B'!P130</f>
        <v>1.6585760517799359</v>
      </c>
      <c r="M742" s="231">
        <f>'23.10.2020_B'!T130</f>
        <v>0.70391417910447762</v>
      </c>
      <c r="N742" s="231">
        <f>'23.10.2020_B'!V130</f>
        <v>0.93855223880597027</v>
      </c>
      <c r="O742" s="231">
        <f>'23.10.2020_B'!W130</f>
        <v>1.6424664179104478</v>
      </c>
    </row>
    <row r="743" spans="1:15" x14ac:dyDescent="0.35">
      <c r="A743" s="228">
        <f t="shared" si="8"/>
        <v>742</v>
      </c>
      <c r="B743" s="229">
        <f>'23.10.2020_B'!B131</f>
        <v>44127</v>
      </c>
      <c r="C743" s="230">
        <f>'23.10.2020_B'!C131</f>
        <v>2019</v>
      </c>
      <c r="D743" s="230" t="str">
        <f>'23.10.2020_B'!D131</f>
        <v>B</v>
      </c>
      <c r="E743" s="230" t="str">
        <f>'23.10.2020_B'!E131</f>
        <v>C</v>
      </c>
      <c r="F743" s="230" t="str">
        <f>'23.10.2020_B'!F131</f>
        <v>S100</v>
      </c>
      <c r="G743" s="230">
        <f>'23.10.2020_B'!G131</f>
        <v>9</v>
      </c>
      <c r="H743" s="230">
        <f>'23.10.2020_B'!H131</f>
        <v>0</v>
      </c>
      <c r="I743" s="230" t="str">
        <f>'23.10.2020_B'!I131</f>
        <v>60-90</v>
      </c>
      <c r="J743" s="230">
        <f>'23.10.2020_B'!J131</f>
        <v>849</v>
      </c>
      <c r="K743" s="231">
        <f>'23.10.2020_B'!O131</f>
        <v>94.684034500968139</v>
      </c>
      <c r="L743" s="231">
        <f>'23.10.2020_B'!P131</f>
        <v>4.4608567208271728</v>
      </c>
      <c r="M743" s="231">
        <f>'23.10.2020_B'!T131</f>
        <v>0.48537088678192969</v>
      </c>
      <c r="N743" s="231">
        <f>'23.10.2020_B'!V131</f>
        <v>1.2134272169548241</v>
      </c>
      <c r="O743" s="231">
        <f>'23.10.2020_B'!W131</f>
        <v>1.6987981037367539</v>
      </c>
    </row>
    <row r="744" spans="1:15" x14ac:dyDescent="0.35">
      <c r="A744" s="228">
        <f t="shared" si="8"/>
        <v>743</v>
      </c>
      <c r="B744" s="229">
        <f>'23.10.2020_B'!B132</f>
        <v>44127</v>
      </c>
      <c r="C744" s="230">
        <f>'23.10.2020_B'!C132</f>
        <v>2019</v>
      </c>
      <c r="D744" s="230" t="str">
        <f>'23.10.2020_B'!D132</f>
        <v>B</v>
      </c>
      <c r="E744" s="230" t="str">
        <f>'23.10.2020_B'!E132</f>
        <v>C</v>
      </c>
      <c r="F744" s="230" t="str">
        <f>'23.10.2020_B'!F132</f>
        <v>S100</v>
      </c>
      <c r="G744" s="230">
        <f>'23.10.2020_B'!G132</f>
        <v>9</v>
      </c>
      <c r="H744" s="230">
        <f>'23.10.2020_B'!H132</f>
        <v>0</v>
      </c>
      <c r="I744" s="230" t="str">
        <f>'23.10.2020_B'!I132</f>
        <v>0-30</v>
      </c>
      <c r="J744" s="230">
        <f>'23.10.2020_B'!J132</f>
        <v>851</v>
      </c>
      <c r="K744" s="231">
        <f>'23.10.2020_B'!O132</f>
        <v>88.764810023151298</v>
      </c>
      <c r="L744" s="231">
        <f>'23.10.2020_B'!P132</f>
        <v>9.7725657427149955</v>
      </c>
      <c r="M744" s="231">
        <f>'23.10.2020_B'!T132</f>
        <v>1.8540925130408106</v>
      </c>
      <c r="N744" s="231">
        <f>'23.10.2020_B'!V132</f>
        <v>2.7811387695612151</v>
      </c>
      <c r="O744" s="231">
        <f>'23.10.2020_B'!W132</f>
        <v>4.6352312826020254</v>
      </c>
    </row>
    <row r="745" spans="1:15" x14ac:dyDescent="0.35">
      <c r="A745" s="228">
        <f t="shared" si="8"/>
        <v>744</v>
      </c>
      <c r="B745" s="229">
        <f>'23.10.2020_B'!B133</f>
        <v>44127</v>
      </c>
      <c r="C745" s="230">
        <f>'23.10.2020_B'!C133</f>
        <v>2019</v>
      </c>
      <c r="D745" s="230" t="str">
        <f>'23.10.2020_B'!D133</f>
        <v>B</v>
      </c>
      <c r="E745" s="230" t="str">
        <f>'23.10.2020_B'!E133</f>
        <v>A</v>
      </c>
      <c r="F745" s="230" t="str">
        <f>'23.10.2020_B'!F133</f>
        <v>S100</v>
      </c>
      <c r="G745" s="230">
        <f>'23.10.2020_B'!G133</f>
        <v>9</v>
      </c>
      <c r="H745" s="230">
        <f>'23.10.2020_B'!H133</f>
        <v>0</v>
      </c>
      <c r="I745" s="230" t="str">
        <f>'23.10.2020_B'!I133</f>
        <v>30-60</v>
      </c>
      <c r="J745" s="230">
        <f>'23.10.2020_B'!J133</f>
        <v>853</v>
      </c>
      <c r="K745" s="231">
        <f>'23.10.2020_B'!O133</f>
        <v>90.035207510935678</v>
      </c>
      <c r="L745" s="231">
        <f>'23.10.2020_B'!P133</f>
        <v>8.919873937541773</v>
      </c>
      <c r="M745" s="231">
        <f>'23.10.2020_B'!T133</f>
        <v>1.4292472449342337</v>
      </c>
      <c r="N745" s="231">
        <f>'23.10.2020_B'!V133</f>
        <v>2.0789050835407035</v>
      </c>
      <c r="O745" s="231">
        <f>'23.10.2020_B'!W133</f>
        <v>3.508152328474937</v>
      </c>
    </row>
    <row r="746" spans="1:15" x14ac:dyDescent="0.35">
      <c r="A746" s="228">
        <f t="shared" si="8"/>
        <v>745</v>
      </c>
      <c r="B746" s="229">
        <f>'23.10.2020_B'!B134</f>
        <v>44127</v>
      </c>
      <c r="C746" s="230">
        <f>'23.10.2020_B'!C134</f>
        <v>2019</v>
      </c>
      <c r="D746" s="230" t="str">
        <f>'23.10.2020_B'!D134</f>
        <v>B</v>
      </c>
      <c r="E746" s="230" t="str">
        <f>'23.10.2020_B'!E134</f>
        <v>A</v>
      </c>
      <c r="F746" s="230" t="str">
        <f>'23.10.2020_B'!F134</f>
        <v>S100</v>
      </c>
      <c r="G746" s="230">
        <f>'23.10.2020_B'!G134</f>
        <v>9</v>
      </c>
      <c r="H746" s="230">
        <f>'23.10.2020_B'!H134</f>
        <v>0</v>
      </c>
      <c r="I746" s="230" t="str">
        <f>'23.10.2020_B'!I134</f>
        <v>90-120</v>
      </c>
      <c r="J746" s="230">
        <f>'23.10.2020_B'!J134</f>
        <v>854</v>
      </c>
      <c r="K746" s="231">
        <f>'23.10.2020_B'!O134</f>
        <v>89.184826472962058</v>
      </c>
      <c r="L746" s="231">
        <f>'23.10.2020_B'!P134</f>
        <v>9.7410268059972722</v>
      </c>
      <c r="M746" s="231">
        <f>'23.10.2020_B'!T134</f>
        <v>9.2119683257918545</v>
      </c>
      <c r="N746" s="231">
        <f>'23.10.2020_B'!V134</f>
        <v>1.5791945701357466</v>
      </c>
      <c r="O746" s="231">
        <f>'23.10.2020_B'!W134</f>
        <v>10.7911628959276</v>
      </c>
    </row>
    <row r="747" spans="1:15" x14ac:dyDescent="0.35">
      <c r="A747" s="228">
        <f t="shared" si="8"/>
        <v>746</v>
      </c>
      <c r="B747" s="229">
        <f>'23.10.2020_B'!B135</f>
        <v>44127</v>
      </c>
      <c r="C747" s="230">
        <f>'23.10.2020_B'!C135</f>
        <v>2019</v>
      </c>
      <c r="D747" s="230" t="str">
        <f>'23.10.2020_B'!D135</f>
        <v>B</v>
      </c>
      <c r="E747" s="230" t="str">
        <f>'23.10.2020_B'!E135</f>
        <v>C</v>
      </c>
      <c r="F747" s="230" t="str">
        <f>'23.10.2020_B'!F135</f>
        <v>S100</v>
      </c>
      <c r="G747" s="230">
        <f>'23.10.2020_B'!G135</f>
        <v>9</v>
      </c>
      <c r="H747" s="230">
        <f>'23.10.2020_B'!H135</f>
        <v>0</v>
      </c>
      <c r="I747" s="230" t="str">
        <f>'23.10.2020_B'!I135</f>
        <v>30-60</v>
      </c>
      <c r="J747" s="230">
        <f>'23.10.2020_B'!J135</f>
        <v>855</v>
      </c>
      <c r="K747" s="231">
        <f>'23.10.2020_B'!O135</f>
        <v>90.79912750347016</v>
      </c>
      <c r="L747" s="231">
        <f>'23.10.2020_B'!P135</f>
        <v>8.2997942938914235</v>
      </c>
      <c r="M747" s="231">
        <f>'23.10.2020_B'!T135</f>
        <v>0.77075889932299624</v>
      </c>
      <c r="N747" s="231">
        <f>'23.10.2020_B'!V135</f>
        <v>1.0276785324306619</v>
      </c>
      <c r="O747" s="231">
        <f>'23.10.2020_B'!W135</f>
        <v>1.798437431753658</v>
      </c>
    </row>
    <row r="748" spans="1:15" x14ac:dyDescent="0.35">
      <c r="A748" s="228">
        <f t="shared" si="8"/>
        <v>747</v>
      </c>
      <c r="B748" s="229">
        <f>'23.10.2020_B'!B136</f>
        <v>44127</v>
      </c>
      <c r="C748" s="230">
        <f>'23.10.2020_B'!C136</f>
        <v>2019</v>
      </c>
      <c r="D748" s="230" t="str">
        <f>'23.10.2020_B'!D136</f>
        <v>B</v>
      </c>
      <c r="E748" s="230" t="str">
        <f>'23.10.2020_B'!E136</f>
        <v>A</v>
      </c>
      <c r="F748" s="230" t="str">
        <f>'23.10.2020_B'!F136</f>
        <v>S100</v>
      </c>
      <c r="G748" s="230">
        <f>'23.10.2020_B'!G136</f>
        <v>9</v>
      </c>
      <c r="H748" s="230">
        <f>'23.10.2020_B'!H136</f>
        <v>0</v>
      </c>
      <c r="I748" s="230" t="str">
        <f>'23.10.2020_B'!I136</f>
        <v>60-90</v>
      </c>
      <c r="J748" s="230">
        <f>'23.10.2020_B'!J136</f>
        <v>862</v>
      </c>
      <c r="K748" s="231">
        <f>'23.10.2020_B'!O136</f>
        <v>91.742836602649689</v>
      </c>
      <c r="L748" s="231">
        <f>'23.10.2020_B'!P136</f>
        <v>7.4217668235945649</v>
      </c>
      <c r="M748" s="231">
        <f>'23.10.2020_B'!T136</f>
        <v>4.813670099630583</v>
      </c>
      <c r="N748" s="231">
        <f>'23.10.2020_B'!V136</f>
        <v>0.88672870256352843</v>
      </c>
      <c r="O748" s="231">
        <f>'23.10.2020_B'!W136</f>
        <v>5.7003988021941119</v>
      </c>
    </row>
    <row r="749" spans="1:15" x14ac:dyDescent="0.35">
      <c r="A749" s="228">
        <f t="shared" si="8"/>
        <v>748</v>
      </c>
      <c r="B749" s="229">
        <f>'23.10.2020_B'!B137</f>
        <v>44127</v>
      </c>
      <c r="C749" s="230">
        <f>'23.10.2020_B'!C137</f>
        <v>2019</v>
      </c>
      <c r="D749" s="230" t="str">
        <f>'23.10.2020_B'!D137</f>
        <v>B</v>
      </c>
      <c r="E749" s="230" t="str">
        <f>'23.10.2020_B'!E137</f>
        <v>B</v>
      </c>
      <c r="F749" s="230" t="str">
        <f>'23.10.2020_B'!F137</f>
        <v>S100</v>
      </c>
      <c r="G749" s="230">
        <f>'23.10.2020_B'!G137</f>
        <v>9</v>
      </c>
      <c r="H749" s="230">
        <f>'23.10.2020_B'!H137</f>
        <v>0</v>
      </c>
      <c r="I749" s="230" t="str">
        <f>'23.10.2020_B'!I137</f>
        <v>30-60</v>
      </c>
      <c r="J749" s="230">
        <f>'23.10.2020_B'!J137</f>
        <v>874</v>
      </c>
      <c r="K749" s="231">
        <f>'23.10.2020_B'!O137</f>
        <v>90.243902439024396</v>
      </c>
      <c r="L749" s="231">
        <f>'23.10.2020_B'!P137</f>
        <v>8.6468509665350162</v>
      </c>
      <c r="M749" s="231">
        <f>'23.10.2020_B'!T137</f>
        <v>0.51810810810810815</v>
      </c>
      <c r="N749" s="231">
        <f>'23.10.2020_B'!V137</f>
        <v>1.0362162162162163</v>
      </c>
      <c r="O749" s="231">
        <f>'23.10.2020_B'!W137</f>
        <v>1.5543243243243245</v>
      </c>
    </row>
    <row r="750" spans="1:15" x14ac:dyDescent="0.35">
      <c r="A750" s="228">
        <f t="shared" si="8"/>
        <v>749</v>
      </c>
      <c r="B750" s="229">
        <f>'23.10.2020_B'!B138</f>
        <v>44127</v>
      </c>
      <c r="C750" s="230">
        <f>'23.10.2020_B'!C138</f>
        <v>2019</v>
      </c>
      <c r="D750" s="230" t="str">
        <f>'23.10.2020_B'!D138</f>
        <v>B</v>
      </c>
      <c r="E750" s="230" t="str">
        <f>'23.10.2020_B'!E138</f>
        <v>A</v>
      </c>
      <c r="F750" s="230" t="str">
        <f>'23.10.2020_B'!F138</f>
        <v>S100</v>
      </c>
      <c r="G750" s="230">
        <f>'23.10.2020_B'!G138</f>
        <v>9</v>
      </c>
      <c r="H750" s="230">
        <f>'23.10.2020_B'!H138</f>
        <v>0</v>
      </c>
      <c r="I750" s="230" t="str">
        <f>'23.10.2020_B'!I138</f>
        <v>0-30</v>
      </c>
      <c r="J750" s="230">
        <f>'23.10.2020_B'!J138</f>
        <v>888</v>
      </c>
      <c r="K750" s="231">
        <f>'23.10.2020_B'!O138</f>
        <v>87.236791112259397</v>
      </c>
      <c r="L750" s="231">
        <f>'23.10.2020_B'!P138</f>
        <v>11.182795698924727</v>
      </c>
      <c r="M750" s="231">
        <f>'23.10.2020_B'!T138</f>
        <v>3.7952065748556199</v>
      </c>
      <c r="N750" s="231">
        <f>'23.10.2020_B'!V138</f>
        <v>2.7108618391825856</v>
      </c>
      <c r="O750" s="231">
        <f>'23.10.2020_B'!W138</f>
        <v>6.5060684140382055</v>
      </c>
    </row>
    <row r="751" spans="1:15" x14ac:dyDescent="0.35">
      <c r="A751" s="228">
        <f t="shared" si="8"/>
        <v>750</v>
      </c>
      <c r="B751" s="229">
        <f>'23.10.2020_B'!B139</f>
        <v>44127</v>
      </c>
      <c r="C751" s="230">
        <f>'23.10.2020_B'!C139</f>
        <v>2019</v>
      </c>
      <c r="D751" s="230" t="str">
        <f>'23.10.2020_B'!D139</f>
        <v>B</v>
      </c>
      <c r="E751" s="230" t="str">
        <f>'23.10.2020_B'!E139</f>
        <v>B</v>
      </c>
      <c r="F751" s="230" t="str">
        <f>'23.10.2020_B'!F139</f>
        <v>S100</v>
      </c>
      <c r="G751" s="230">
        <f>'23.10.2020_B'!G139</f>
        <v>9</v>
      </c>
      <c r="H751" s="230">
        <f>'23.10.2020_B'!H139</f>
        <v>0</v>
      </c>
      <c r="I751" s="230" t="str">
        <f>'23.10.2020_B'!I139</f>
        <v>0-30</v>
      </c>
      <c r="J751" s="230">
        <f>'23.10.2020_B'!J139</f>
        <v>890</v>
      </c>
      <c r="K751" s="231">
        <f>'23.10.2020_B'!O139</f>
        <v>88.619402985074629</v>
      </c>
      <c r="L751" s="231">
        <f>'23.10.2020_B'!P139</f>
        <v>10.051493305870228</v>
      </c>
      <c r="M751" s="231">
        <f>'23.10.2020_B'!T139</f>
        <v>4.9108736842105252</v>
      </c>
      <c r="N751" s="231">
        <f>'23.10.2020_B'!V139</f>
        <v>2.9199789473684206</v>
      </c>
      <c r="O751" s="231">
        <f>'23.10.2020_B'!W139</f>
        <v>7.8308526315789457</v>
      </c>
    </row>
    <row r="752" spans="1:15" x14ac:dyDescent="0.35">
      <c r="A752" s="228">
        <f t="shared" si="8"/>
        <v>751</v>
      </c>
      <c r="B752" s="229">
        <f>'23.10.2020_B'!B140</f>
        <v>44127</v>
      </c>
      <c r="C752" s="230">
        <f>'23.10.2020_B'!C140</f>
        <v>2019</v>
      </c>
      <c r="D752" s="230" t="str">
        <f>'23.10.2020_B'!D140</f>
        <v>B</v>
      </c>
      <c r="E752" s="230" t="str">
        <f>'23.10.2020_B'!E140</f>
        <v>D</v>
      </c>
      <c r="F752" s="230" t="str">
        <f>'23.10.2020_B'!F140</f>
        <v>S100</v>
      </c>
      <c r="G752" s="230">
        <f>'23.10.2020_B'!G140</f>
        <v>9</v>
      </c>
      <c r="H752" s="230">
        <f>'23.10.2020_B'!H140</f>
        <v>0</v>
      </c>
      <c r="I752" s="230" t="str">
        <f>'23.10.2020_B'!I140</f>
        <v>60-90</v>
      </c>
      <c r="J752" s="230">
        <f>'23.10.2020_B'!J140</f>
        <v>895</v>
      </c>
      <c r="K752" s="231">
        <f>'23.10.2020_B'!O140</f>
        <v>94.449478930675127</v>
      </c>
      <c r="L752" s="231">
        <f>'23.10.2020_B'!P140</f>
        <v>4.9211609922667394</v>
      </c>
      <c r="M752" s="231">
        <f>'23.10.2020_B'!T140</f>
        <v>0.36526745022787238</v>
      </c>
      <c r="N752" s="231">
        <f>'23.10.2020_B'!V140</f>
        <v>0.24351163348524824</v>
      </c>
      <c r="O752" s="231">
        <f>'23.10.2020_B'!W140</f>
        <v>0.60877908371312062</v>
      </c>
    </row>
    <row r="753" spans="1:15" x14ac:dyDescent="0.35">
      <c r="A753" s="228">
        <f t="shared" si="8"/>
        <v>752</v>
      </c>
      <c r="B753" s="229">
        <f>'23.10.2020_B'!B141</f>
        <v>44127</v>
      </c>
      <c r="C753" s="230">
        <f>'23.10.2020_B'!C141</f>
        <v>2019</v>
      </c>
      <c r="D753" s="230" t="str">
        <f>'23.10.2020_B'!D141</f>
        <v>B</v>
      </c>
      <c r="E753" s="230" t="str">
        <f>'23.10.2020_B'!E141</f>
        <v>D</v>
      </c>
      <c r="F753" s="230" t="str">
        <f>'23.10.2020_B'!F141</f>
        <v>S100</v>
      </c>
      <c r="G753" s="230">
        <f>'23.10.2020_B'!G141</f>
        <v>9</v>
      </c>
      <c r="H753" s="230">
        <f>'23.10.2020_B'!H141</f>
        <v>0</v>
      </c>
      <c r="I753" s="230" t="str">
        <f>'23.10.2020_B'!I141</f>
        <v>90-120</v>
      </c>
      <c r="J753" s="230">
        <f>'23.10.2020_B'!J141</f>
        <v>956</v>
      </c>
      <c r="K753" s="231">
        <f>'23.10.2020_B'!O141</f>
        <v>95.603419562562465</v>
      </c>
      <c r="L753" s="231">
        <f>'23.10.2020_B'!P141</f>
        <v>3.923122647117093</v>
      </c>
      <c r="M753" s="231">
        <f>'23.10.2020_B'!T141</f>
        <v>1.1974306120078966</v>
      </c>
      <c r="N753" s="231">
        <f>'23.10.2020_B'!V141</f>
        <v>0.4789722448031587</v>
      </c>
      <c r="O753" s="231">
        <f>'23.10.2020_B'!W141</f>
        <v>1.6764028568110554</v>
      </c>
    </row>
    <row r="754" spans="1:15" x14ac:dyDescent="0.35">
      <c r="A754" s="228">
        <f t="shared" si="8"/>
        <v>753</v>
      </c>
      <c r="B754" s="229">
        <f>'23.10.2020_B'!B142</f>
        <v>44127</v>
      </c>
      <c r="C754" s="230">
        <f>'23.10.2020_B'!C142</f>
        <v>2019</v>
      </c>
      <c r="D754" s="230" t="str">
        <f>'23.10.2020_B'!D142</f>
        <v>B</v>
      </c>
      <c r="E754" s="230" t="str">
        <f>'23.10.2020_B'!E142</f>
        <v>D</v>
      </c>
      <c r="F754" s="230" t="str">
        <f>'23.10.2020_B'!F142</f>
        <v>S100</v>
      </c>
      <c r="G754" s="230">
        <f>'23.10.2020_B'!G142</f>
        <v>9</v>
      </c>
      <c r="H754" s="230">
        <f>'23.10.2020_B'!H142</f>
        <v>0</v>
      </c>
      <c r="I754" s="230" t="str">
        <f>'23.10.2020_B'!I142</f>
        <v>0-30</v>
      </c>
      <c r="J754" s="230">
        <f>'23.10.2020_B'!J142</f>
        <v>965</v>
      </c>
      <c r="K754" s="231">
        <f>'23.10.2020_B'!O142</f>
        <v>89.430780042164415</v>
      </c>
      <c r="L754" s="231">
        <f>'23.10.2020_B'!P142</f>
        <v>9.1606773053965274</v>
      </c>
      <c r="M754" s="231">
        <f>'23.10.2020_B'!T142</f>
        <v>4.4578712871287145</v>
      </c>
      <c r="N754" s="231">
        <f>'23.10.2020_B'!V142</f>
        <v>0.39334158415841591</v>
      </c>
      <c r="O754" s="231">
        <f>'23.10.2020_B'!W142</f>
        <v>4.8512128712871307</v>
      </c>
    </row>
    <row r="755" spans="1:15" x14ac:dyDescent="0.35">
      <c r="A755" s="228">
        <f t="shared" ref="A755:A818" si="9">A754+1</f>
        <v>754</v>
      </c>
      <c r="B755" s="229">
        <f>'23.10.2020_B'!B143</f>
        <v>44127</v>
      </c>
      <c r="C755" s="230">
        <f>'23.10.2020_B'!C143</f>
        <v>2019</v>
      </c>
      <c r="D755" s="230" t="str">
        <f>'23.10.2020_B'!D143</f>
        <v>B</v>
      </c>
      <c r="E755" s="230" t="str">
        <f>'23.10.2020_B'!E143</f>
        <v>D</v>
      </c>
      <c r="F755" s="230" t="str">
        <f>'23.10.2020_B'!F143</f>
        <v>S100</v>
      </c>
      <c r="G755" s="230">
        <f>'23.10.2020_B'!G143</f>
        <v>9</v>
      </c>
      <c r="H755" s="230">
        <f>'23.10.2020_B'!H143</f>
        <v>0</v>
      </c>
      <c r="I755" s="230" t="str">
        <f>'23.10.2020_B'!I143</f>
        <v>30-60</v>
      </c>
      <c r="J755" s="230">
        <f>'23.10.2020_B'!J143</f>
        <v>977</v>
      </c>
      <c r="K755" s="231">
        <f>'23.10.2020_B'!O143</f>
        <v>91.72262773722629</v>
      </c>
      <c r="L755" s="231">
        <f>'23.10.2020_B'!P143</f>
        <v>7.143757087060604</v>
      </c>
      <c r="M755" s="231">
        <f>'23.10.2020_B'!T143</f>
        <v>0.50685341397421602</v>
      </c>
      <c r="N755" s="231">
        <f>'23.10.2020_B'!V143</f>
        <v>0.25342670698710801</v>
      </c>
      <c r="O755" s="231">
        <f>'23.10.2020_B'!W143</f>
        <v>0.76028012096132402</v>
      </c>
    </row>
    <row r="756" spans="1:15" x14ac:dyDescent="0.35">
      <c r="A756" s="228">
        <f t="shared" si="9"/>
        <v>755</v>
      </c>
      <c r="B756" s="229">
        <f>'23.10.2020_B'!B144</f>
        <v>44127</v>
      </c>
      <c r="C756" s="230">
        <f>'23.10.2020_B'!C144</f>
        <v>2019</v>
      </c>
      <c r="D756" s="230" t="str">
        <f>'23.10.2020_B'!D144</f>
        <v>B</v>
      </c>
      <c r="E756" s="230" t="str">
        <f>'23.10.2020_B'!E144</f>
        <v>B</v>
      </c>
      <c r="F756" s="230" t="str">
        <f>'23.10.2020_B'!F144</f>
        <v>S100</v>
      </c>
      <c r="G756" s="230">
        <f>'23.10.2020_B'!G144</f>
        <v>9</v>
      </c>
      <c r="H756" s="230">
        <f>'23.10.2020_B'!H144</f>
        <v>0</v>
      </c>
      <c r="I756" s="230" t="str">
        <f>'23.10.2020_B'!I144</f>
        <v>60-90</v>
      </c>
      <c r="J756" s="230" t="str">
        <f>'23.10.2020_B'!J144</f>
        <v>N744</v>
      </c>
      <c r="K756" s="231">
        <f>'23.10.2020_B'!O144</f>
        <v>93.986065273193987</v>
      </c>
      <c r="L756" s="231">
        <f>'23.10.2020_B'!P144</f>
        <v>5.3062985332182935</v>
      </c>
      <c r="M756" s="231">
        <f>'23.10.2020_B'!T144</f>
        <v>0.12257803355442842</v>
      </c>
      <c r="N756" s="231">
        <f>'23.10.2020_B'!V144</f>
        <v>0.61289016777214211</v>
      </c>
      <c r="O756" s="231">
        <f>'23.10.2020_B'!W144</f>
        <v>0.73546820132657054</v>
      </c>
    </row>
    <row r="757" spans="1:15" x14ac:dyDescent="0.35">
      <c r="A757" s="228">
        <f t="shared" si="9"/>
        <v>756</v>
      </c>
      <c r="B757" s="229">
        <f>'23.10.2020_B'!B145</f>
        <v>44127</v>
      </c>
      <c r="C757" s="230">
        <f>'23.10.2020_B'!C145</f>
        <v>2019</v>
      </c>
      <c r="D757" s="230" t="str">
        <f>'23.10.2020_B'!D145</f>
        <v>B</v>
      </c>
      <c r="E757" s="230" t="str">
        <f>'23.10.2020_B'!E145</f>
        <v>B</v>
      </c>
      <c r="F757" s="230" t="str">
        <f>'23.10.2020_B'!F145</f>
        <v>S100</v>
      </c>
      <c r="G757" s="230">
        <f>'23.10.2020_B'!G145</f>
        <v>9</v>
      </c>
      <c r="H757" s="230">
        <f>'23.10.2020_B'!H145</f>
        <v>0</v>
      </c>
      <c r="I757" s="230" t="str">
        <f>'23.10.2020_B'!I145</f>
        <v>90-120</v>
      </c>
      <c r="J757" s="230" t="str">
        <f>'23.10.2020_B'!J145</f>
        <v>N746</v>
      </c>
      <c r="K757" s="231">
        <f>'23.10.2020_B'!O145</f>
        <v>96.294342608466309</v>
      </c>
      <c r="L757" s="231">
        <f>'23.10.2020_B'!P145</f>
        <v>3.2380732887762185</v>
      </c>
      <c r="M757" s="231">
        <f>'23.10.2020_B'!T145</f>
        <v>1.7784151602300737</v>
      </c>
      <c r="N757" s="231">
        <f>'23.10.2020_B'!V145</f>
        <v>0.3556830320460147</v>
      </c>
      <c r="O757" s="231">
        <f>'23.10.2020_B'!W145</f>
        <v>2.1340981922760882</v>
      </c>
    </row>
    <row r="758" spans="1:15" x14ac:dyDescent="0.35">
      <c r="A758" s="232">
        <f t="shared" si="9"/>
        <v>757</v>
      </c>
      <c r="B758" s="250">
        <f>'11.11.2020_W_B'!B2</f>
        <v>44146</v>
      </c>
      <c r="C758" s="251">
        <v>2019</v>
      </c>
      <c r="D758" s="250" t="str">
        <f>'11.11.2020_W_B'!D2</f>
        <v>B</v>
      </c>
      <c r="E758" s="250" t="str">
        <f>'11.11.2020_W_B'!E2</f>
        <v>A</v>
      </c>
      <c r="F758" s="250" t="str">
        <f>'11.11.2020_W_B'!F2</f>
        <v>S100</v>
      </c>
      <c r="G758" s="251">
        <f>'11.11.2020_W_B'!G2</f>
        <v>9</v>
      </c>
      <c r="H758" s="250" t="str">
        <f>'11.11.2020_W_B'!H2</f>
        <v>E</v>
      </c>
      <c r="I758" s="250" t="str">
        <f>'11.11.2020_W_B'!I2</f>
        <v>90-120</v>
      </c>
      <c r="J758" s="252" t="str">
        <f>'11.11.2020_W_B'!K2</f>
        <v>NW1</v>
      </c>
      <c r="K758" s="253">
        <f>'11.11.2020_W_B'!O2</f>
        <v>90.224650880388594</v>
      </c>
      <c r="L758" s="253">
        <f>'11.11.2020_W_B'!P2</f>
        <v>8.6336336336336306</v>
      </c>
      <c r="M758" s="253">
        <f>IFERROR('11.11.2020_W_B'!T2,"")</f>
        <v>4.9234421265141322</v>
      </c>
      <c r="N758" s="253">
        <f>IFERROR('11.11.2020_W_B'!V2,"")</f>
        <v>1.4252069313593538</v>
      </c>
      <c r="O758" s="253">
        <f>IFERROR('11.11.2020_W_B'!W2,"")</f>
        <v>6.3486490578734855</v>
      </c>
    </row>
    <row r="759" spans="1:15" x14ac:dyDescent="0.35">
      <c r="A759" s="232">
        <f t="shared" si="9"/>
        <v>758</v>
      </c>
      <c r="B759" s="250">
        <f>'11.11.2020_W_B'!B3</f>
        <v>44146</v>
      </c>
      <c r="C759" s="251">
        <v>2019</v>
      </c>
      <c r="D759" s="250" t="str">
        <f>'11.11.2020_W_B'!D3</f>
        <v>B</v>
      </c>
      <c r="E759" s="250" t="str">
        <f>'11.11.2020_W_B'!E3</f>
        <v>A</v>
      </c>
      <c r="F759" s="250" t="str">
        <f>'11.11.2020_W_B'!F3</f>
        <v>S100</v>
      </c>
      <c r="G759" s="251">
        <f>'11.11.2020_W_B'!G3</f>
        <v>9</v>
      </c>
      <c r="H759" s="250" t="str">
        <f>'11.11.2020_W_B'!H3</f>
        <v>E</v>
      </c>
      <c r="I759" s="250" t="str">
        <f>'11.11.2020_W_B'!I3</f>
        <v>60-90</v>
      </c>
      <c r="J759" s="252" t="str">
        <f>'11.11.2020_W_B'!K3</f>
        <v>NW2</v>
      </c>
      <c r="K759" s="253">
        <f>'11.11.2020_W_B'!O3</f>
        <v>90.55977737343467</v>
      </c>
      <c r="L759" s="253">
        <f>'11.11.2020_W_B'!P3</f>
        <v>8.4547546012269876</v>
      </c>
      <c r="M759" s="253">
        <f>IFERROR('11.11.2020_W_B'!T3,"")</f>
        <v>2.0626923531497456</v>
      </c>
      <c r="N759" s="253">
        <f>IFERROR('11.11.2020_W_B'!V3,"")</f>
        <v>0.77350963243115456</v>
      </c>
      <c r="O759" s="253">
        <f>IFERROR('11.11.2020_W_B'!W3,"")</f>
        <v>2.8362019855809004</v>
      </c>
    </row>
    <row r="760" spans="1:15" x14ac:dyDescent="0.35">
      <c r="A760" s="232">
        <f t="shared" si="9"/>
        <v>759</v>
      </c>
      <c r="B760" s="250">
        <f>'11.11.2020_W_B'!B4</f>
        <v>44146</v>
      </c>
      <c r="C760" s="251">
        <v>2019</v>
      </c>
      <c r="D760" s="250" t="str">
        <f>'11.11.2020_W_B'!D4</f>
        <v>B</v>
      </c>
      <c r="E760" s="250" t="str">
        <f>'11.11.2020_W_B'!E4</f>
        <v>A</v>
      </c>
      <c r="F760" s="250" t="str">
        <f>'11.11.2020_W_B'!F4</f>
        <v>S100</v>
      </c>
      <c r="G760" s="251">
        <f>'11.11.2020_W_B'!G4</f>
        <v>9</v>
      </c>
      <c r="H760" s="250" t="str">
        <f>'11.11.2020_W_B'!H4</f>
        <v>E</v>
      </c>
      <c r="I760" s="250" t="str">
        <f>'11.11.2020_W_B'!I4</f>
        <v>30-60</v>
      </c>
      <c r="J760" s="252" t="str">
        <f>'11.11.2020_W_B'!K4</f>
        <v>NW3</v>
      </c>
      <c r="K760" s="253">
        <f>'11.11.2020_W_B'!O4</f>
        <v>89.331186887165245</v>
      </c>
      <c r="L760" s="253">
        <f>'11.11.2020_W_B'!P4</f>
        <v>9.2022216611966581</v>
      </c>
      <c r="M760" s="253">
        <f>IFERROR('11.11.2020_W_B'!T4,"")</f>
        <v>4.0706163990825672</v>
      </c>
      <c r="N760" s="253">
        <f>IFERROR('11.11.2020_W_B'!V4,"")</f>
        <v>1.4444122706422016</v>
      </c>
      <c r="O760" s="253">
        <f>IFERROR('11.11.2020_W_B'!W4,"")</f>
        <v>5.515028669724769</v>
      </c>
    </row>
    <row r="761" spans="1:15" x14ac:dyDescent="0.35">
      <c r="A761" s="232">
        <f t="shared" si="9"/>
        <v>760</v>
      </c>
      <c r="B761" s="250">
        <f>'11.11.2020_W_B'!B5</f>
        <v>44146</v>
      </c>
      <c r="C761" s="251">
        <v>2019</v>
      </c>
      <c r="D761" s="250" t="str">
        <f>'11.11.2020_W_B'!D5</f>
        <v>B</v>
      </c>
      <c r="E761" s="250" t="str">
        <f>'11.11.2020_W_B'!E5</f>
        <v>A</v>
      </c>
      <c r="F761" s="250" t="str">
        <f>'11.11.2020_W_B'!F5</f>
        <v>S100</v>
      </c>
      <c r="G761" s="251">
        <f>'11.11.2020_W_B'!G5</f>
        <v>9</v>
      </c>
      <c r="H761" s="250" t="str">
        <f>'11.11.2020_W_B'!H5</f>
        <v>E</v>
      </c>
      <c r="I761" s="250" t="str">
        <f>'11.11.2020_W_B'!I5</f>
        <v>0-30</v>
      </c>
      <c r="J761" s="252" t="str">
        <f>'11.11.2020_W_B'!K5</f>
        <v>NW4</v>
      </c>
      <c r="K761" s="253">
        <f>'11.11.2020_W_B'!O5</f>
        <v>86.77414947397186</v>
      </c>
      <c r="L761" s="253">
        <f>'11.11.2020_W_B'!P5</f>
        <v>11.512844909609887</v>
      </c>
      <c r="M761" s="253">
        <f>IFERROR('11.11.2020_W_B'!T5,"")</f>
        <v>3.6856530467642887</v>
      </c>
      <c r="N761" s="253">
        <f>IFERROR('11.11.2020_W_B'!V5,"")</f>
        <v>1.5015623523854509</v>
      </c>
      <c r="O761" s="253">
        <f>IFERROR('11.11.2020_W_B'!W5,"")</f>
        <v>5.1872153991497392</v>
      </c>
    </row>
    <row r="762" spans="1:15" x14ac:dyDescent="0.35">
      <c r="A762" s="232">
        <f t="shared" si="9"/>
        <v>761</v>
      </c>
      <c r="B762" s="250">
        <f>'11.11.2020_W_B'!B6</f>
        <v>44146</v>
      </c>
      <c r="C762" s="251">
        <v>2019</v>
      </c>
      <c r="D762" s="250" t="str">
        <f>'11.11.2020_W_B'!D6</f>
        <v>B</v>
      </c>
      <c r="E762" s="250" t="str">
        <f>'11.11.2020_W_B'!E6</f>
        <v>A</v>
      </c>
      <c r="F762" s="250" t="str">
        <f>'11.11.2020_W_B'!F6</f>
        <v>S100</v>
      </c>
      <c r="G762" s="251">
        <f>'11.11.2020_W_B'!G6</f>
        <v>9</v>
      </c>
      <c r="H762" s="250" t="str">
        <f>'11.11.2020_W_B'!H6</f>
        <v>M</v>
      </c>
      <c r="I762" s="250" t="str">
        <f>'11.11.2020_W_B'!I6</f>
        <v>90-120</v>
      </c>
      <c r="J762" s="252" t="str">
        <f>'11.11.2020_W_B'!K6</f>
        <v>NW5</v>
      </c>
      <c r="K762" s="253">
        <f>'11.11.2020_W_B'!O6</f>
        <v>90.557563807645963</v>
      </c>
      <c r="L762" s="253">
        <f>'11.11.2020_W_B'!P6</f>
        <v>8.4360931689176013</v>
      </c>
      <c r="M762" s="253">
        <f>IFERROR('11.11.2020_W_B'!T6,"")</f>
        <v>6.1882811176968673</v>
      </c>
      <c r="N762" s="253">
        <f>IFERROR('11.11.2020_W_B'!V6,"")</f>
        <v>1.1603027095681624</v>
      </c>
      <c r="O762" s="253">
        <f>IFERROR('11.11.2020_W_B'!W6,"")</f>
        <v>7.3485838272650295</v>
      </c>
    </row>
    <row r="763" spans="1:15" x14ac:dyDescent="0.35">
      <c r="A763" s="232">
        <f t="shared" si="9"/>
        <v>762</v>
      </c>
      <c r="B763" s="250">
        <f>'11.11.2020_W_B'!B7</f>
        <v>44146</v>
      </c>
      <c r="C763" s="251">
        <v>2019</v>
      </c>
      <c r="D763" s="250" t="str">
        <f>'11.11.2020_W_B'!D7</f>
        <v>B</v>
      </c>
      <c r="E763" s="250" t="str">
        <f>'11.11.2020_W_B'!E7</f>
        <v>A</v>
      </c>
      <c r="F763" s="250" t="str">
        <f>'11.11.2020_W_B'!F7</f>
        <v>S100</v>
      </c>
      <c r="G763" s="251">
        <f>'11.11.2020_W_B'!G7</f>
        <v>9</v>
      </c>
      <c r="H763" s="250" t="str">
        <f>'11.11.2020_W_B'!H7</f>
        <v>M</v>
      </c>
      <c r="I763" s="250" t="str">
        <f>'11.11.2020_W_B'!I7</f>
        <v>60-90</v>
      </c>
      <c r="J763" s="252" t="str">
        <f>'11.11.2020_W_B'!K7</f>
        <v>NW6</v>
      </c>
      <c r="K763" s="253">
        <f>'11.11.2020_W_B'!O7</f>
        <v>91.566721373563951</v>
      </c>
      <c r="L763" s="253">
        <f>'11.11.2020_W_B'!P7</f>
        <v>7.4139844617092043</v>
      </c>
      <c r="M763" s="253">
        <f>IFERROR('11.11.2020_W_B'!T7,"")</f>
        <v>1.3970629394733212</v>
      </c>
      <c r="N763" s="253">
        <f>IFERROR('11.11.2020_W_B'!V7,"")</f>
        <v>0.12700572177030192</v>
      </c>
      <c r="O763" s="253">
        <f>IFERROR('11.11.2020_W_B'!W7,"")</f>
        <v>1.5240686612436232</v>
      </c>
    </row>
    <row r="764" spans="1:15" x14ac:dyDescent="0.35">
      <c r="A764" s="232">
        <f t="shared" si="9"/>
        <v>763</v>
      </c>
      <c r="B764" s="250">
        <f>'11.11.2020_W_B'!B8</f>
        <v>44146</v>
      </c>
      <c r="C764" s="251">
        <v>2019</v>
      </c>
      <c r="D764" s="250" t="str">
        <f>'11.11.2020_W_B'!D8</f>
        <v>B</v>
      </c>
      <c r="E764" s="250" t="str">
        <f>'11.11.2020_W_B'!E8</f>
        <v>A</v>
      </c>
      <c r="F764" s="250" t="str">
        <f>'11.11.2020_W_B'!F8</f>
        <v>S100</v>
      </c>
      <c r="G764" s="251">
        <f>'11.11.2020_W_B'!G8</f>
        <v>9</v>
      </c>
      <c r="H764" s="250" t="str">
        <f>'11.11.2020_W_B'!H8</f>
        <v>M</v>
      </c>
      <c r="I764" s="250" t="str">
        <f>'11.11.2020_W_B'!I8</f>
        <v>30-60</v>
      </c>
      <c r="J764" s="252" t="str">
        <f>'11.11.2020_W_B'!K8</f>
        <v>NW7</v>
      </c>
      <c r="K764" s="253">
        <f>'11.11.2020_W_B'!O8</f>
        <v>90.040517579401381</v>
      </c>
      <c r="L764" s="253">
        <f>'11.11.2020_W_B'!P8</f>
        <v>8.7185354691075556</v>
      </c>
      <c r="M764" s="253">
        <f>IFERROR('11.11.2020_W_B'!T8,"")</f>
        <v>3.2480312817535202</v>
      </c>
      <c r="N764" s="253">
        <f>IFERROR('11.11.2020_W_B'!V8,"")</f>
        <v>0.64960625635070413</v>
      </c>
      <c r="O764" s="253">
        <f>IFERROR('11.11.2020_W_B'!W8,"")</f>
        <v>3.8976375381042243</v>
      </c>
    </row>
    <row r="765" spans="1:15" x14ac:dyDescent="0.35">
      <c r="A765" s="232">
        <f t="shared" si="9"/>
        <v>764</v>
      </c>
      <c r="B765" s="250">
        <f>'11.11.2020_W_B'!B9</f>
        <v>44146</v>
      </c>
      <c r="C765" s="251">
        <v>2019</v>
      </c>
      <c r="D765" s="250" t="str">
        <f>'11.11.2020_W_B'!D9</f>
        <v>B</v>
      </c>
      <c r="E765" s="250" t="str">
        <f>'11.11.2020_W_B'!E9</f>
        <v>A</v>
      </c>
      <c r="F765" s="250" t="str">
        <f>'11.11.2020_W_B'!F9</f>
        <v>S100</v>
      </c>
      <c r="G765" s="251">
        <f>'11.11.2020_W_B'!G9</f>
        <v>9</v>
      </c>
      <c r="H765" s="250" t="str">
        <f>'11.11.2020_W_B'!H9</f>
        <v>M</v>
      </c>
      <c r="I765" s="250" t="str">
        <f>'11.11.2020_W_B'!I9</f>
        <v>0-30</v>
      </c>
      <c r="J765" s="252" t="str">
        <f>'11.11.2020_W_B'!K9</f>
        <v>NW8</v>
      </c>
      <c r="K765" s="253">
        <f>'11.11.2020_W_B'!O9</f>
        <v>87.321512631413782</v>
      </c>
      <c r="L765" s="253">
        <f>'11.11.2020_W_B'!P9</f>
        <v>10.82819619404985</v>
      </c>
      <c r="M765" s="253">
        <f>IFERROR('11.11.2020_W_B'!T9,"")</f>
        <v>4.8732452830188677</v>
      </c>
      <c r="N765" s="253">
        <f>IFERROR('11.11.2020_W_B'!V9,"")</f>
        <v>1.6244150943396225</v>
      </c>
      <c r="O765" s="253">
        <f>IFERROR('11.11.2020_W_B'!W9,"")</f>
        <v>6.49766037735849</v>
      </c>
    </row>
    <row r="766" spans="1:15" x14ac:dyDescent="0.35">
      <c r="A766" s="232">
        <f t="shared" si="9"/>
        <v>765</v>
      </c>
      <c r="B766" s="250">
        <f>'11.11.2020_W_B'!B10</f>
        <v>44146</v>
      </c>
      <c r="C766" s="251">
        <v>2019</v>
      </c>
      <c r="D766" s="250" t="str">
        <f>'11.11.2020_W_B'!D10</f>
        <v>B</v>
      </c>
      <c r="E766" s="250" t="str">
        <f>'11.11.2020_W_B'!E10</f>
        <v>B</v>
      </c>
      <c r="F766" s="250" t="str">
        <f>'11.11.2020_W_B'!F10</f>
        <v>R50/W50</v>
      </c>
      <c r="G766" s="251">
        <f>'11.11.2020_W_B'!G10</f>
        <v>3</v>
      </c>
      <c r="H766" s="250" t="str">
        <f>'11.11.2020_W_B'!H10</f>
        <v>E</v>
      </c>
      <c r="I766" s="250" t="str">
        <f>'11.11.2020_W_B'!I10</f>
        <v>90-120</v>
      </c>
      <c r="J766" s="252" t="str">
        <f>'11.11.2020_W_B'!K10</f>
        <v>NW9</v>
      </c>
      <c r="K766" s="253">
        <f>'11.11.2020_W_B'!O10</f>
        <v>95.832857632149782</v>
      </c>
      <c r="L766" s="253">
        <f>'11.11.2020_W_B'!P10</f>
        <v>3.7063363119415169</v>
      </c>
      <c r="M766" s="253">
        <f>IFERROR('11.11.2020_W_B'!T10,"")</f>
        <v>0.71609185132237319</v>
      </c>
      <c r="N766" s="253">
        <f>IFERROR('11.11.2020_W_B'!V10,"")</f>
        <v>0.11934864188706222</v>
      </c>
      <c r="O766" s="253">
        <f>IFERROR('11.11.2020_W_B'!W10,"")</f>
        <v>0.83544049320943536</v>
      </c>
    </row>
    <row r="767" spans="1:15" x14ac:dyDescent="0.35">
      <c r="A767" s="232">
        <f t="shared" si="9"/>
        <v>766</v>
      </c>
      <c r="B767" s="250">
        <f>'11.11.2020_W_B'!B11</f>
        <v>44146</v>
      </c>
      <c r="C767" s="251">
        <v>2019</v>
      </c>
      <c r="D767" s="250" t="str">
        <f>'11.11.2020_W_B'!D11</f>
        <v>B</v>
      </c>
      <c r="E767" s="250" t="str">
        <f>'11.11.2020_W_B'!E11</f>
        <v>B</v>
      </c>
      <c r="F767" s="250" t="str">
        <f>'11.11.2020_W_B'!F11</f>
        <v>R50/W50</v>
      </c>
      <c r="G767" s="251">
        <f>'11.11.2020_W_B'!G11</f>
        <v>3</v>
      </c>
      <c r="H767" s="250" t="str">
        <f>'11.11.2020_W_B'!H11</f>
        <v>E</v>
      </c>
      <c r="I767" s="250" t="str">
        <f>'11.11.2020_W_B'!I11</f>
        <v>60-90</v>
      </c>
      <c r="J767" s="252" t="str">
        <f>'11.11.2020_W_B'!K11</f>
        <v>NW10</v>
      </c>
      <c r="K767" s="253">
        <f>'11.11.2020_W_B'!O11</f>
        <v>95.623171445289643</v>
      </c>
      <c r="L767" s="253">
        <f>'11.11.2020_W_B'!P11</f>
        <v>3.8820842848245891</v>
      </c>
      <c r="M767" s="253">
        <f>IFERROR('11.11.2020_W_B'!T11,"")</f>
        <v>0.35912709582670421</v>
      </c>
      <c r="N767" s="253">
        <f>IFERROR('11.11.2020_W_B'!V11,"")</f>
        <v>0</v>
      </c>
      <c r="O767" s="253">
        <f>IFERROR('11.11.2020_W_B'!W11,"")</f>
        <v>0.35912709582670421</v>
      </c>
    </row>
    <row r="768" spans="1:15" x14ac:dyDescent="0.35">
      <c r="A768" s="232">
        <f t="shared" si="9"/>
        <v>767</v>
      </c>
      <c r="B768" s="250">
        <f>'11.11.2020_W_B'!B12</f>
        <v>44146</v>
      </c>
      <c r="C768" s="251">
        <v>2019</v>
      </c>
      <c r="D768" s="250" t="str">
        <f>'11.11.2020_W_B'!D12</f>
        <v>B</v>
      </c>
      <c r="E768" s="250" t="str">
        <f>'11.11.2020_W_B'!E12</f>
        <v>B</v>
      </c>
      <c r="F768" s="250" t="str">
        <f>'11.11.2020_W_B'!F12</f>
        <v>R50/W50</v>
      </c>
      <c r="G768" s="251">
        <f>'11.11.2020_W_B'!G12</f>
        <v>3</v>
      </c>
      <c r="H768" s="250" t="str">
        <f>'11.11.2020_W_B'!H12</f>
        <v>E</v>
      </c>
      <c r="I768" s="250" t="str">
        <f>'11.11.2020_W_B'!I12</f>
        <v>30-60</v>
      </c>
      <c r="J768" s="252" t="str">
        <f>'11.11.2020_W_B'!K12</f>
        <v>NW11</v>
      </c>
      <c r="K768" s="253">
        <f>'11.11.2020_W_B'!O12</f>
        <v>89.713774597495515</v>
      </c>
      <c r="L768" s="253">
        <f>'11.11.2020_W_B'!P12</f>
        <v>9.0297251822770743</v>
      </c>
      <c r="M768" s="253">
        <f>IFERROR('11.11.2020_W_B'!T12,"")</f>
        <v>4.3084247258225332</v>
      </c>
      <c r="N768" s="253">
        <f>IFERROR('11.11.2020_W_B'!V12,"")</f>
        <v>0.78334995014955155</v>
      </c>
      <c r="O768" s="253">
        <f>IFERROR('11.11.2020_W_B'!W12,"")</f>
        <v>5.0917746759720846</v>
      </c>
    </row>
    <row r="769" spans="1:15" x14ac:dyDescent="0.35">
      <c r="A769" s="232">
        <f t="shared" si="9"/>
        <v>768</v>
      </c>
      <c r="B769" s="250">
        <f>'11.11.2020_W_B'!B13</f>
        <v>44146</v>
      </c>
      <c r="C769" s="251">
        <v>2019</v>
      </c>
      <c r="D769" s="250" t="str">
        <f>'11.11.2020_W_B'!D13</f>
        <v>B</v>
      </c>
      <c r="E769" s="250" t="str">
        <f>'11.11.2020_W_B'!E13</f>
        <v>B</v>
      </c>
      <c r="F769" s="250" t="str">
        <f>'11.11.2020_W_B'!F13</f>
        <v>R50/W50</v>
      </c>
      <c r="G769" s="251">
        <f>'11.11.2020_W_B'!G13</f>
        <v>3</v>
      </c>
      <c r="H769" s="250" t="str">
        <f>'11.11.2020_W_B'!H13</f>
        <v>E</v>
      </c>
      <c r="I769" s="250" t="str">
        <f>'11.11.2020_W_B'!I13</f>
        <v>0-30</v>
      </c>
      <c r="J769" s="252" t="str">
        <f>'11.11.2020_W_B'!K13</f>
        <v>NW12</v>
      </c>
      <c r="K769" s="253">
        <f>'11.11.2020_W_B'!O13</f>
        <v>87.99459824442944</v>
      </c>
      <c r="L769" s="253">
        <f>'11.11.2020_W_B'!P13</f>
        <v>10.466211443371792</v>
      </c>
      <c r="M769" s="253">
        <f>IFERROR('11.11.2020_W_B'!T13,"")</f>
        <v>19.428297651933701</v>
      </c>
      <c r="N769" s="253">
        <f>IFERROR('11.11.2020_W_B'!V13,"")</f>
        <v>5.3595303867403317</v>
      </c>
      <c r="O769" s="253">
        <f>IFERROR('11.11.2020_W_B'!W13,"")</f>
        <v>24.787828038674032</v>
      </c>
    </row>
    <row r="770" spans="1:15" x14ac:dyDescent="0.35">
      <c r="A770" s="232">
        <f t="shared" si="9"/>
        <v>769</v>
      </c>
      <c r="B770" s="250">
        <f>'11.11.2020_W_B'!B14</f>
        <v>44146</v>
      </c>
      <c r="C770" s="251">
        <v>2019</v>
      </c>
      <c r="D770" s="250" t="str">
        <f>'11.11.2020_W_B'!D14</f>
        <v>B</v>
      </c>
      <c r="E770" s="250" t="str">
        <f>'11.11.2020_W_B'!E14</f>
        <v>B</v>
      </c>
      <c r="F770" s="250" t="str">
        <f>'11.11.2020_W_B'!F14</f>
        <v>R50/W50</v>
      </c>
      <c r="G770" s="251">
        <f>'11.11.2020_W_B'!G14</f>
        <v>3</v>
      </c>
      <c r="H770" s="250" t="str">
        <f>'11.11.2020_W_B'!H14</f>
        <v>M</v>
      </c>
      <c r="I770" s="250" t="str">
        <f>'11.11.2020_W_B'!I14</f>
        <v>90-120</v>
      </c>
      <c r="J770" s="252" t="str">
        <f>'11.11.2020_W_B'!K14</f>
        <v>NW13</v>
      </c>
      <c r="K770" s="253">
        <f>'11.11.2020_W_B'!O14</f>
        <v>94.8569167875511</v>
      </c>
      <c r="L770" s="253">
        <f>'11.11.2020_W_B'!P14</f>
        <v>4.4972324723247299</v>
      </c>
      <c r="M770" s="253">
        <f>IFERROR('11.11.2020_W_B'!T14,"")</f>
        <v>1.5735141804532184</v>
      </c>
      <c r="N770" s="253">
        <f>IFERROR('11.11.2020_W_B'!V14,"")</f>
        <v>0.36311865702766577</v>
      </c>
      <c r="O770" s="253">
        <f>IFERROR('11.11.2020_W_B'!W14,"")</f>
        <v>1.9366328374808841</v>
      </c>
    </row>
    <row r="771" spans="1:15" x14ac:dyDescent="0.35">
      <c r="A771" s="232">
        <f t="shared" si="9"/>
        <v>770</v>
      </c>
      <c r="B771" s="250">
        <f>'11.11.2020_W_B'!B15</f>
        <v>44146</v>
      </c>
      <c r="C771" s="251">
        <v>2019</v>
      </c>
      <c r="D771" s="250" t="str">
        <f>'11.11.2020_W_B'!D15</f>
        <v>B</v>
      </c>
      <c r="E771" s="250" t="str">
        <f>'11.11.2020_W_B'!E15</f>
        <v>B</v>
      </c>
      <c r="F771" s="250" t="str">
        <f>'11.11.2020_W_B'!F15</f>
        <v>R50/W50</v>
      </c>
      <c r="G771" s="251">
        <f>'11.11.2020_W_B'!G15</f>
        <v>3</v>
      </c>
      <c r="H771" s="250" t="str">
        <f>'11.11.2020_W_B'!H15</f>
        <v>M</v>
      </c>
      <c r="I771" s="250" t="str">
        <f>'11.11.2020_W_B'!I15</f>
        <v>60-90</v>
      </c>
      <c r="J771" s="252" t="str">
        <f>'11.11.2020_W_B'!K15</f>
        <v>NW14</v>
      </c>
      <c r="K771" s="253">
        <f>'11.11.2020_W_B'!O15</f>
        <v>94.814363968350577</v>
      </c>
      <c r="L771" s="253">
        <f>'11.11.2020_W_B'!P15</f>
        <v>4.5786758383491017</v>
      </c>
      <c r="M771" s="253">
        <f>IFERROR('11.11.2020_W_B'!T15,"")</f>
        <v>0.36334221337784056</v>
      </c>
      <c r="N771" s="253">
        <f>IFERROR('11.11.2020_W_B'!V15,"")</f>
        <v>-0.12111407112594685</v>
      </c>
      <c r="O771" s="253">
        <f>IFERROR('11.11.2020_W_B'!W15,"")</f>
        <v>0.24222814225189371</v>
      </c>
    </row>
    <row r="772" spans="1:15" x14ac:dyDescent="0.35">
      <c r="A772" s="232">
        <f t="shared" si="9"/>
        <v>771</v>
      </c>
      <c r="B772" s="250">
        <f>'11.11.2020_W_B'!B16</f>
        <v>44146</v>
      </c>
      <c r="C772" s="251">
        <v>2019</v>
      </c>
      <c r="D772" s="250" t="str">
        <f>'11.11.2020_W_B'!D16</f>
        <v>B</v>
      </c>
      <c r="E772" s="250" t="str">
        <f>'11.11.2020_W_B'!E16</f>
        <v>B</v>
      </c>
      <c r="F772" s="250" t="str">
        <f>'11.11.2020_W_B'!F16</f>
        <v>R50/W50</v>
      </c>
      <c r="G772" s="251">
        <f>'11.11.2020_W_B'!G16</f>
        <v>3</v>
      </c>
      <c r="H772" s="250" t="str">
        <f>'11.11.2020_W_B'!H16</f>
        <v>M</v>
      </c>
      <c r="I772" s="250" t="str">
        <f>'11.11.2020_W_B'!I16</f>
        <v>30-60</v>
      </c>
      <c r="J772" s="252" t="str">
        <f>'11.11.2020_W_B'!K16</f>
        <v>NW15</v>
      </c>
      <c r="K772" s="253">
        <f>'11.11.2020_W_B'!O16</f>
        <v>90.374694542492534</v>
      </c>
      <c r="L772" s="253">
        <f>'11.11.2020_W_B'!P16</f>
        <v>8.3855706682436466</v>
      </c>
      <c r="M772" s="253">
        <f>IFERROR('11.11.2020_W_B'!T16,"")</f>
        <v>2.5854889589905361</v>
      </c>
      <c r="N772" s="253">
        <f>IFERROR('11.11.2020_W_B'!V16,"")</f>
        <v>0.12927444794952681</v>
      </c>
      <c r="O772" s="253">
        <f>IFERROR('11.11.2020_W_B'!W16,"")</f>
        <v>2.714763406940063</v>
      </c>
    </row>
    <row r="773" spans="1:15" x14ac:dyDescent="0.35">
      <c r="A773" s="232">
        <f t="shared" si="9"/>
        <v>772</v>
      </c>
      <c r="B773" s="250">
        <f>'11.11.2020_W_B'!B17</f>
        <v>44146</v>
      </c>
      <c r="C773" s="251">
        <v>2019</v>
      </c>
      <c r="D773" s="250" t="str">
        <f>'11.11.2020_W_B'!D17</f>
        <v>B</v>
      </c>
      <c r="E773" s="250" t="str">
        <f>'11.11.2020_W_B'!E17</f>
        <v>B</v>
      </c>
      <c r="F773" s="250" t="str">
        <f>'11.11.2020_W_B'!F17</f>
        <v>R50/W50</v>
      </c>
      <c r="G773" s="251">
        <f>'11.11.2020_W_B'!G17</f>
        <v>3</v>
      </c>
      <c r="H773" s="250" t="str">
        <f>'11.11.2020_W_B'!H17</f>
        <v>M</v>
      </c>
      <c r="I773" s="250" t="str">
        <f>'11.11.2020_W_B'!I17</f>
        <v>0-30</v>
      </c>
      <c r="J773" s="252" t="str">
        <f>'11.11.2020_W_B'!K17</f>
        <v>NW16</v>
      </c>
      <c r="K773" s="253">
        <f>'11.11.2020_W_B'!O17</f>
        <v>88.872748402091787</v>
      </c>
      <c r="L773" s="253">
        <f>'11.11.2020_W_B'!P17</f>
        <v>9.6074250595760837</v>
      </c>
      <c r="M773" s="253">
        <f>IFERROR('11.11.2020_W_B'!T17,"")</f>
        <v>13.486407322654463</v>
      </c>
      <c r="N773" s="253">
        <f>IFERROR('11.11.2020_W_B'!V17,"")</f>
        <v>2.2477345537757443</v>
      </c>
      <c r="O773" s="253">
        <f>IFERROR('11.11.2020_W_B'!W17,"")</f>
        <v>15.734141876430208</v>
      </c>
    </row>
    <row r="774" spans="1:15" x14ac:dyDescent="0.35">
      <c r="A774" s="232">
        <f t="shared" si="9"/>
        <v>773</v>
      </c>
      <c r="B774" s="250">
        <f>'11.11.2020_W_B'!B18</f>
        <v>44146</v>
      </c>
      <c r="C774" s="251">
        <v>2019</v>
      </c>
      <c r="D774" s="250" t="str">
        <f>'11.11.2020_W_B'!D18</f>
        <v>B</v>
      </c>
      <c r="E774" s="250" t="str">
        <f>'11.11.2020_W_B'!E18</f>
        <v>C</v>
      </c>
      <c r="F774" s="250" t="str">
        <f>'11.11.2020_W_B'!F18</f>
        <v>R100</v>
      </c>
      <c r="G774" s="251">
        <f>'11.11.2020_W_B'!G18</f>
        <v>1</v>
      </c>
      <c r="H774" s="250" t="str">
        <f>'11.11.2020_W_B'!H18</f>
        <v>E</v>
      </c>
      <c r="I774" s="250" t="str">
        <f>'11.11.2020_W_B'!I18</f>
        <v>90-120</v>
      </c>
      <c r="J774" s="252" t="str">
        <f>'11.11.2020_W_B'!K18</f>
        <v>NW17</v>
      </c>
      <c r="K774" s="253">
        <f>'11.11.2020_W_B'!O18</f>
        <v>91.461903778649599</v>
      </c>
      <c r="L774" s="253">
        <f>'11.11.2020_W_B'!P18</f>
        <v>7.6751740139211098</v>
      </c>
      <c r="M774" s="253">
        <f>IFERROR('11.11.2020_W_B'!T18,"")</f>
        <v>4.0704910260751781</v>
      </c>
      <c r="N774" s="253">
        <f>IFERROR('11.11.2020_W_B'!V18,"")</f>
        <v>0.12720284456484932</v>
      </c>
      <c r="O774" s="253">
        <f>IFERROR('11.11.2020_W_B'!W18,"")</f>
        <v>4.1976938706400277</v>
      </c>
    </row>
    <row r="775" spans="1:15" x14ac:dyDescent="0.35">
      <c r="A775" s="232">
        <f t="shared" si="9"/>
        <v>774</v>
      </c>
      <c r="B775" s="250">
        <f>'11.11.2020_W_B'!B19</f>
        <v>44146</v>
      </c>
      <c r="C775" s="251">
        <v>2019</v>
      </c>
      <c r="D775" s="250" t="str">
        <f>'11.11.2020_W_B'!D19</f>
        <v>B</v>
      </c>
      <c r="E775" s="250" t="str">
        <f>'11.11.2020_W_B'!E19</f>
        <v>C</v>
      </c>
      <c r="F775" s="250" t="str">
        <f>'11.11.2020_W_B'!F19</f>
        <v>R100</v>
      </c>
      <c r="G775" s="251">
        <f>'11.11.2020_W_B'!G19</f>
        <v>1</v>
      </c>
      <c r="H775" s="250" t="str">
        <f>'11.11.2020_W_B'!H19</f>
        <v>E</v>
      </c>
      <c r="I775" s="250" t="str">
        <f>'11.11.2020_W_B'!I19</f>
        <v>60-90</v>
      </c>
      <c r="J775" s="252" t="str">
        <f>'11.11.2020_W_B'!K19</f>
        <v>NW18</v>
      </c>
      <c r="K775" s="253">
        <f>'11.11.2020_W_B'!O19</f>
        <v>90.985182671643472</v>
      </c>
      <c r="L775" s="253">
        <f>'11.11.2020_W_B'!P19</f>
        <v>8.026183282980865</v>
      </c>
      <c r="M775" s="253">
        <f>IFERROR('11.11.2020_W_B'!T19,"")</f>
        <v>16.653664221780211</v>
      </c>
      <c r="N775" s="253">
        <f>IFERROR('11.11.2020_W_B'!V19,"")</f>
        <v>3.3307328443560418</v>
      </c>
      <c r="O775" s="253">
        <f>IFERROR('11.11.2020_W_B'!W19,"")</f>
        <v>19.984397066136253</v>
      </c>
    </row>
    <row r="776" spans="1:15" x14ac:dyDescent="0.35">
      <c r="A776" s="232">
        <f t="shared" si="9"/>
        <v>775</v>
      </c>
      <c r="B776" s="250">
        <f>'11.11.2020_W_B'!B20</f>
        <v>44146</v>
      </c>
      <c r="C776" s="251">
        <v>2019</v>
      </c>
      <c r="D776" s="250" t="str">
        <f>'11.11.2020_W_B'!D20</f>
        <v>B</v>
      </c>
      <c r="E776" s="250" t="str">
        <f>'11.11.2020_W_B'!E20</f>
        <v>C</v>
      </c>
      <c r="F776" s="250" t="str">
        <f>'11.11.2020_W_B'!F20</f>
        <v>R100</v>
      </c>
      <c r="G776" s="251">
        <f>'11.11.2020_W_B'!G20</f>
        <v>1</v>
      </c>
      <c r="H776" s="250" t="str">
        <f>'11.11.2020_W_B'!H20</f>
        <v>E</v>
      </c>
      <c r="I776" s="250" t="str">
        <f>'11.11.2020_W_B'!I20</f>
        <v>30-60</v>
      </c>
      <c r="J776" s="252" t="str">
        <f>'11.11.2020_W_B'!K20</f>
        <v>NW19</v>
      </c>
      <c r="K776" s="253">
        <f>'11.11.2020_W_B'!O20</f>
        <v>89.783238989369053</v>
      </c>
      <c r="L776" s="253">
        <f>'11.11.2020_W_B'!P20</f>
        <v>8.8814210273643681</v>
      </c>
      <c r="M776" s="253">
        <f>IFERROR('11.11.2020_W_B'!T20,"")</f>
        <v>9.3904198062432727</v>
      </c>
      <c r="N776" s="253">
        <f>IFERROR('11.11.2020_W_B'!V20,"")</f>
        <v>2.8692949407965558</v>
      </c>
      <c r="O776" s="253">
        <f>IFERROR('11.11.2020_W_B'!W20,"")</f>
        <v>12.259714747039828</v>
      </c>
    </row>
    <row r="777" spans="1:15" x14ac:dyDescent="0.35">
      <c r="A777" s="232">
        <f t="shared" si="9"/>
        <v>776</v>
      </c>
      <c r="B777" s="250">
        <f>'11.11.2020_W_B'!B21</f>
        <v>44146</v>
      </c>
      <c r="C777" s="251">
        <v>2019</v>
      </c>
      <c r="D777" s="250" t="str">
        <f>'11.11.2020_W_B'!D21</f>
        <v>B</v>
      </c>
      <c r="E777" s="250" t="str">
        <f>'11.11.2020_W_B'!E21</f>
        <v>C</v>
      </c>
      <c r="F777" s="250" t="str">
        <f>'11.11.2020_W_B'!F21</f>
        <v>R100</v>
      </c>
      <c r="G777" s="251">
        <f>'11.11.2020_W_B'!G21</f>
        <v>1</v>
      </c>
      <c r="H777" s="250" t="str">
        <f>'11.11.2020_W_B'!H21</f>
        <v>E</v>
      </c>
      <c r="I777" s="250" t="str">
        <f>'11.11.2020_W_B'!I21</f>
        <v>0-30</v>
      </c>
      <c r="J777" s="252" t="str">
        <f>'11.11.2020_W_B'!K21</f>
        <v>NW20</v>
      </c>
      <c r="K777" s="253">
        <f>'11.11.2020_W_B'!O21</f>
        <v>89.526983720035886</v>
      </c>
      <c r="L777" s="253">
        <f>'11.11.2020_W_B'!P21</f>
        <v>9.190101237345333</v>
      </c>
      <c r="M777" s="253">
        <f>IFERROR('11.11.2020_W_B'!T21,"")</f>
        <v>19.11499355670103</v>
      </c>
      <c r="N777" s="253">
        <f>IFERROR('11.11.2020_W_B'!V21,"")</f>
        <v>3.0112661082474226</v>
      </c>
      <c r="O777" s="253">
        <f>IFERROR('11.11.2020_W_B'!W21,"")</f>
        <v>22.126259664948453</v>
      </c>
    </row>
    <row r="778" spans="1:15" x14ac:dyDescent="0.35">
      <c r="A778" s="232">
        <f t="shared" si="9"/>
        <v>777</v>
      </c>
      <c r="B778" s="250">
        <f>'11.11.2020_W_B'!B22</f>
        <v>44146</v>
      </c>
      <c r="C778" s="251">
        <v>2019</v>
      </c>
      <c r="D778" s="250" t="str">
        <f>'11.11.2020_W_B'!D22</f>
        <v>B</v>
      </c>
      <c r="E778" s="250" t="str">
        <f>'11.11.2020_W_B'!E22</f>
        <v>C</v>
      </c>
      <c r="F778" s="250" t="str">
        <f>'11.11.2020_W_B'!F22</f>
        <v>R100</v>
      </c>
      <c r="G778" s="251">
        <f>'11.11.2020_W_B'!G22</f>
        <v>1</v>
      </c>
      <c r="H778" s="250" t="str">
        <f>'11.11.2020_W_B'!H22</f>
        <v>M</v>
      </c>
      <c r="I778" s="250" t="str">
        <f>'11.11.2020_W_B'!I22</f>
        <v>90-120</v>
      </c>
      <c r="J778" s="252" t="str">
        <f>'11.11.2020_W_B'!K22</f>
        <v>NW21</v>
      </c>
      <c r="K778" s="253" t="str">
        <f>'11.11.2020_W_B'!O22</f>
        <v>keine Probe</v>
      </c>
      <c r="L778" s="253" t="e">
        <f>'11.11.2020_W_B'!P22</f>
        <v>#DIV/0!</v>
      </c>
      <c r="M778" s="253">
        <f>IFERROR('11.11.2020_W_B'!T22,"")</f>
        <v>0</v>
      </c>
      <c r="N778" s="253">
        <f>IFERROR('11.11.2020_W_B'!V22,"")</f>
        <v>0</v>
      </c>
      <c r="O778" s="253">
        <f>IFERROR('11.11.2020_W_B'!W22,"")</f>
        <v>0</v>
      </c>
    </row>
    <row r="779" spans="1:15" x14ac:dyDescent="0.35">
      <c r="A779" s="232">
        <f t="shared" si="9"/>
        <v>778</v>
      </c>
      <c r="B779" s="250">
        <f>'11.11.2020_W_B'!B23</f>
        <v>44146</v>
      </c>
      <c r="C779" s="251">
        <v>2019</v>
      </c>
      <c r="D779" s="250" t="str">
        <f>'11.11.2020_W_B'!D23</f>
        <v>B</v>
      </c>
      <c r="E779" s="250" t="str">
        <f>'11.11.2020_W_B'!E23</f>
        <v>C</v>
      </c>
      <c r="F779" s="250" t="str">
        <f>'11.11.2020_W_B'!F23</f>
        <v>R100</v>
      </c>
      <c r="G779" s="251">
        <f>'11.11.2020_W_B'!G23</f>
        <v>1</v>
      </c>
      <c r="H779" s="250" t="str">
        <f>'11.11.2020_W_B'!H23</f>
        <v>M</v>
      </c>
      <c r="I779" s="250" t="str">
        <f>'11.11.2020_W_B'!I23</f>
        <v>60-90</v>
      </c>
      <c r="J779" s="252" t="str">
        <f>'11.11.2020_W_B'!K23</f>
        <v>NW22</v>
      </c>
      <c r="K779" s="253">
        <f>'11.11.2020_W_B'!O23</f>
        <v>99.101265822784825</v>
      </c>
      <c r="L779" s="253">
        <f>'11.11.2020_W_B'!P23</f>
        <v>0.78985426632550204</v>
      </c>
      <c r="M779" s="253">
        <f>IFERROR('11.11.2020_W_B'!T23,"")</f>
        <v>0.34178503001660487</v>
      </c>
      <c r="N779" s="253">
        <f>IFERROR('11.11.2020_W_B'!V23,"")</f>
        <v>0.68357006003320975</v>
      </c>
      <c r="O779" s="253">
        <f>IFERROR('11.11.2020_W_B'!W23,"")</f>
        <v>1.0253550900498145</v>
      </c>
    </row>
    <row r="780" spans="1:15" x14ac:dyDescent="0.35">
      <c r="A780" s="232">
        <f t="shared" si="9"/>
        <v>779</v>
      </c>
      <c r="B780" s="250">
        <f>'11.11.2020_W_B'!B24</f>
        <v>44146</v>
      </c>
      <c r="C780" s="251">
        <v>2019</v>
      </c>
      <c r="D780" s="250" t="str">
        <f>'11.11.2020_W_B'!D24</f>
        <v>B</v>
      </c>
      <c r="E780" s="250" t="str">
        <f>'11.11.2020_W_B'!E24</f>
        <v>C</v>
      </c>
      <c r="F780" s="250" t="str">
        <f>'11.11.2020_W_B'!F24</f>
        <v>R100</v>
      </c>
      <c r="G780" s="251">
        <f>'11.11.2020_W_B'!G24</f>
        <v>1</v>
      </c>
      <c r="H780" s="250" t="str">
        <f>'11.11.2020_W_B'!H24</f>
        <v>M</v>
      </c>
      <c r="I780" s="250" t="str">
        <f>'11.11.2020_W_B'!I24</f>
        <v>30-60</v>
      </c>
      <c r="J780" s="252" t="str">
        <f>'11.11.2020_W_B'!K24</f>
        <v>NW23</v>
      </c>
      <c r="K780" s="253">
        <f>'11.11.2020_W_B'!O24</f>
        <v>92.761299435028263</v>
      </c>
      <c r="L780" s="253">
        <f>'11.11.2020_W_B'!P24</f>
        <v>6.4162754303599288</v>
      </c>
      <c r="M780" s="253">
        <f>IFERROR('11.11.2020_W_B'!T24,"")</f>
        <v>6.489113056718689</v>
      </c>
      <c r="N780" s="253">
        <f>IFERROR('11.11.2020_W_B'!V24,"")</f>
        <v>0.87353444994290053</v>
      </c>
      <c r="O780" s="253">
        <f>IFERROR('11.11.2020_W_B'!W24,"")</f>
        <v>7.36264750666159</v>
      </c>
    </row>
    <row r="781" spans="1:15" x14ac:dyDescent="0.35">
      <c r="A781" s="232">
        <f t="shared" si="9"/>
        <v>780</v>
      </c>
      <c r="B781" s="250">
        <f>'11.11.2020_W_B'!B25</f>
        <v>44146</v>
      </c>
      <c r="C781" s="251">
        <v>2019</v>
      </c>
      <c r="D781" s="250" t="str">
        <f>'11.11.2020_W_B'!D25</f>
        <v>B</v>
      </c>
      <c r="E781" s="250" t="str">
        <f>'11.11.2020_W_B'!E25</f>
        <v>C</v>
      </c>
      <c r="F781" s="250" t="str">
        <f>'11.11.2020_W_B'!F25</f>
        <v>R100</v>
      </c>
      <c r="G781" s="251">
        <f>'11.11.2020_W_B'!G25</f>
        <v>1</v>
      </c>
      <c r="H781" s="250" t="str">
        <f>'11.11.2020_W_B'!H25</f>
        <v>M</v>
      </c>
      <c r="I781" s="250" t="str">
        <f>'11.11.2020_W_B'!I25</f>
        <v>0-30</v>
      </c>
      <c r="J781" s="252" t="str">
        <f>'11.11.2020_W_B'!K25</f>
        <v>NW24</v>
      </c>
      <c r="K781" s="253">
        <f>'11.11.2020_W_B'!O25</f>
        <v>89.613180515759311</v>
      </c>
      <c r="L781" s="253">
        <f>'11.11.2020_W_B'!P25</f>
        <v>8.9850043375883004</v>
      </c>
      <c r="M781" s="253">
        <f>IFERROR('11.11.2020_W_B'!T25,"")</f>
        <v>14.252338129496405</v>
      </c>
      <c r="N781" s="253">
        <f>IFERROR('11.11.2020_W_B'!V25,"")</f>
        <v>2.7458633093525182</v>
      </c>
      <c r="O781" s="253">
        <f>IFERROR('11.11.2020_W_B'!W25,"")</f>
        <v>16.998201438848923</v>
      </c>
    </row>
    <row r="782" spans="1:15" x14ac:dyDescent="0.35">
      <c r="A782" s="232">
        <f t="shared" si="9"/>
        <v>781</v>
      </c>
      <c r="B782" s="250">
        <f>'11.11.2020_W_B'!B26</f>
        <v>44146</v>
      </c>
      <c r="C782" s="251">
        <v>2019</v>
      </c>
      <c r="D782" s="250" t="str">
        <f>'11.11.2020_W_B'!D26</f>
        <v>B</v>
      </c>
      <c r="E782" s="250" t="str">
        <f>'11.11.2020_W_B'!E26</f>
        <v>D</v>
      </c>
      <c r="F782" s="250" t="str">
        <f>'11.11.2020_W_B'!F26</f>
        <v>R75/S25</v>
      </c>
      <c r="G782" s="251">
        <f>'11.11.2020_W_B'!G26</f>
        <v>6</v>
      </c>
      <c r="H782" s="250" t="str">
        <f>'11.11.2020_W_B'!H26</f>
        <v>E</v>
      </c>
      <c r="I782" s="250" t="str">
        <f>'11.11.2020_W_B'!I26</f>
        <v>90-120</v>
      </c>
      <c r="J782" s="252" t="str">
        <f>'11.11.2020_W_B'!K26</f>
        <v>NW25</v>
      </c>
      <c r="K782" s="253">
        <f>'11.11.2020_W_B'!O26</f>
        <v>96.65561481908604</v>
      </c>
      <c r="L782" s="253">
        <f>'11.11.2020_W_B'!P26</f>
        <v>2.8906055320209409</v>
      </c>
      <c r="M782" s="253">
        <f>IFERROR('11.11.2020_W_B'!T26,"")</f>
        <v>0.58974832214765127</v>
      </c>
      <c r="N782" s="253">
        <f>IFERROR('11.11.2020_W_B'!V26,"")</f>
        <v>0.82564765100671189</v>
      </c>
      <c r="O782" s="253">
        <f>IFERROR('11.11.2020_W_B'!W26,"")</f>
        <v>1.4153959731543631</v>
      </c>
    </row>
    <row r="783" spans="1:15" x14ac:dyDescent="0.35">
      <c r="A783" s="232">
        <f t="shared" si="9"/>
        <v>782</v>
      </c>
      <c r="B783" s="250">
        <f>'11.11.2020_W_B'!B27</f>
        <v>44146</v>
      </c>
      <c r="C783" s="251">
        <v>2019</v>
      </c>
      <c r="D783" s="250" t="str">
        <f>'11.11.2020_W_B'!D27</f>
        <v>B</v>
      </c>
      <c r="E783" s="250" t="str">
        <f>'11.11.2020_W_B'!E27</f>
        <v>D</v>
      </c>
      <c r="F783" s="250" t="str">
        <f>'11.11.2020_W_B'!F27</f>
        <v>R75/S25</v>
      </c>
      <c r="G783" s="251">
        <f>'11.11.2020_W_B'!G27</f>
        <v>6</v>
      </c>
      <c r="H783" s="250" t="str">
        <f>'11.11.2020_W_B'!H27</f>
        <v>E</v>
      </c>
      <c r="I783" s="250" t="str">
        <f>'11.11.2020_W_B'!I27</f>
        <v>60-90</v>
      </c>
      <c r="J783" s="252" t="str">
        <f>'11.11.2020_W_B'!K27</f>
        <v>NW26</v>
      </c>
      <c r="K783" s="253">
        <f>'11.11.2020_W_B'!O27</f>
        <v>92.620576753557486</v>
      </c>
      <c r="L783" s="253">
        <f>'11.11.2020_W_B'!P27</f>
        <v>6.4894795127353255</v>
      </c>
      <c r="M783" s="253">
        <f>IFERROR('11.11.2020_W_B'!T27,"")</f>
        <v>0.87534024473147531</v>
      </c>
      <c r="N783" s="253">
        <f>IFERROR('11.11.2020_W_B'!V27,"")</f>
        <v>0.37514581917063217</v>
      </c>
      <c r="O783" s="253">
        <f>IFERROR('11.11.2020_W_B'!W27,"")</f>
        <v>1.2504860639021076</v>
      </c>
    </row>
    <row r="784" spans="1:15" x14ac:dyDescent="0.35">
      <c r="A784" s="232">
        <f t="shared" si="9"/>
        <v>783</v>
      </c>
      <c r="B784" s="250">
        <f>'11.11.2020_W_B'!B28</f>
        <v>44146</v>
      </c>
      <c r="C784" s="251">
        <v>2019</v>
      </c>
      <c r="D784" s="250" t="str">
        <f>'11.11.2020_W_B'!D28</f>
        <v>B</v>
      </c>
      <c r="E784" s="250" t="str">
        <f>'11.11.2020_W_B'!E28</f>
        <v>D</v>
      </c>
      <c r="F784" s="250" t="str">
        <f>'11.11.2020_W_B'!F28</f>
        <v>R75/S25</v>
      </c>
      <c r="G784" s="251">
        <f>'11.11.2020_W_B'!G28</f>
        <v>6</v>
      </c>
      <c r="H784" s="250" t="str">
        <f>'11.11.2020_W_B'!H28</f>
        <v>E</v>
      </c>
      <c r="I784" s="250" t="str">
        <f>'11.11.2020_W_B'!I28</f>
        <v>30-60</v>
      </c>
      <c r="J784" s="252" t="str">
        <f>'11.11.2020_W_B'!K28</f>
        <v>NW27</v>
      </c>
      <c r="K784" s="253">
        <f>'11.11.2020_W_B'!O28</f>
        <v>89.990912631442285</v>
      </c>
      <c r="L784" s="253">
        <f>'11.11.2020_W_B'!P28</f>
        <v>8.7693357597816277</v>
      </c>
      <c r="M784" s="253">
        <f>IFERROR('11.11.2020_W_B'!T28,"")</f>
        <v>5.9808128967109084</v>
      </c>
      <c r="N784" s="253">
        <f>IFERROR('11.11.2020_W_B'!V28,"")</f>
        <v>2.47033576168494</v>
      </c>
      <c r="O784" s="253">
        <f>IFERROR('11.11.2020_W_B'!W28,"")</f>
        <v>8.4511486583958479</v>
      </c>
    </row>
    <row r="785" spans="1:15" x14ac:dyDescent="0.35">
      <c r="A785" s="232">
        <f t="shared" si="9"/>
        <v>784</v>
      </c>
      <c r="B785" s="250">
        <f>'11.11.2020_W_B'!B29</f>
        <v>44146</v>
      </c>
      <c r="C785" s="251">
        <v>2019</v>
      </c>
      <c r="D785" s="250" t="str">
        <f>'11.11.2020_W_B'!D29</f>
        <v>B</v>
      </c>
      <c r="E785" s="250" t="str">
        <f>'11.11.2020_W_B'!E29</f>
        <v>D</v>
      </c>
      <c r="F785" s="250" t="str">
        <f>'11.11.2020_W_B'!F29</f>
        <v>R75/S25</v>
      </c>
      <c r="G785" s="251">
        <f>'11.11.2020_W_B'!G29</f>
        <v>6</v>
      </c>
      <c r="H785" s="250" t="str">
        <f>'11.11.2020_W_B'!H29</f>
        <v>E</v>
      </c>
      <c r="I785" s="250" t="str">
        <f>'11.11.2020_W_B'!I29</f>
        <v>0-30</v>
      </c>
      <c r="J785" s="252" t="str">
        <f>'11.11.2020_W_B'!K29</f>
        <v>NW28</v>
      </c>
      <c r="K785" s="253">
        <f>'11.11.2020_W_B'!O29</f>
        <v>89.33077015499218</v>
      </c>
      <c r="L785" s="253">
        <f>'11.11.2020_W_B'!P29</f>
        <v>9.4347641308967383</v>
      </c>
      <c r="M785" s="253">
        <f>IFERROR('11.11.2020_W_B'!T29,"")</f>
        <v>8.1412837928715529</v>
      </c>
      <c r="N785" s="253">
        <f>IFERROR('11.11.2020_W_B'!V29,"")</f>
        <v>2.7575316072629459</v>
      </c>
      <c r="O785" s="253">
        <f>IFERROR('11.11.2020_W_B'!W29,"")</f>
        <v>10.898815400134499</v>
      </c>
    </row>
    <row r="786" spans="1:15" x14ac:dyDescent="0.35">
      <c r="A786" s="232">
        <f t="shared" si="9"/>
        <v>785</v>
      </c>
      <c r="B786" s="250">
        <f>'11.11.2020_W_B'!B30</f>
        <v>44146</v>
      </c>
      <c r="C786" s="251">
        <v>2019</v>
      </c>
      <c r="D786" s="250" t="str">
        <f>'11.11.2020_W_B'!D30</f>
        <v>B</v>
      </c>
      <c r="E786" s="250" t="str">
        <f>'11.11.2020_W_B'!E30</f>
        <v>D</v>
      </c>
      <c r="F786" s="250" t="str">
        <f>'11.11.2020_W_B'!F30</f>
        <v>R75/S25</v>
      </c>
      <c r="G786" s="251">
        <f>'11.11.2020_W_B'!G30</f>
        <v>6</v>
      </c>
      <c r="H786" s="250" t="str">
        <f>'11.11.2020_W_B'!H30</f>
        <v>M</v>
      </c>
      <c r="I786" s="250" t="str">
        <f>'11.11.2020_W_B'!I30</f>
        <v>90-120</v>
      </c>
      <c r="J786" s="252" t="str">
        <f>'11.11.2020_W_B'!K30</f>
        <v>NW29</v>
      </c>
      <c r="K786" s="253">
        <f>'11.11.2020_W_B'!O30</f>
        <v>94.424889292608142</v>
      </c>
      <c r="L786" s="253">
        <f>'11.11.2020_W_B'!P30</f>
        <v>4.9616006467259464</v>
      </c>
      <c r="M786" s="253">
        <f>IFERROR('11.11.2020_W_B'!T30,"")</f>
        <v>0.73079545454545458</v>
      </c>
      <c r="N786" s="253">
        <f>IFERROR('11.11.2020_W_B'!V30,"")</f>
        <v>0</v>
      </c>
      <c r="O786" s="253">
        <f>IFERROR('11.11.2020_W_B'!W30,"")</f>
        <v>0.73079545454545458</v>
      </c>
    </row>
    <row r="787" spans="1:15" x14ac:dyDescent="0.35">
      <c r="A787" s="232">
        <f t="shared" si="9"/>
        <v>786</v>
      </c>
      <c r="B787" s="250">
        <f>'11.11.2020_W_B'!B31</f>
        <v>44146</v>
      </c>
      <c r="C787" s="251">
        <v>2019</v>
      </c>
      <c r="D787" s="250" t="str">
        <f>'11.11.2020_W_B'!D31</f>
        <v>B</v>
      </c>
      <c r="E787" s="250" t="str">
        <f>'11.11.2020_W_B'!E31</f>
        <v>D</v>
      </c>
      <c r="F787" s="250" t="str">
        <f>'11.11.2020_W_B'!F31</f>
        <v>R75/S25</v>
      </c>
      <c r="G787" s="251">
        <f>'11.11.2020_W_B'!G31</f>
        <v>6</v>
      </c>
      <c r="H787" s="250" t="str">
        <f>'11.11.2020_W_B'!H31</f>
        <v>M</v>
      </c>
      <c r="I787" s="250" t="str">
        <f>'11.11.2020_W_B'!I31</f>
        <v>60-90</v>
      </c>
      <c r="J787" s="252" t="str">
        <f>'11.11.2020_W_B'!K31</f>
        <v>NW30</v>
      </c>
      <c r="K787" s="253">
        <f>'11.11.2020_W_B'!O31</f>
        <v>91.782627801376876</v>
      </c>
      <c r="L787" s="253">
        <f>'11.11.2020_W_B'!P31</f>
        <v>7.086912582112177</v>
      </c>
      <c r="M787" s="253">
        <f>IFERROR('11.11.2020_W_B'!T31,"")</f>
        <v>0.12660110118097673</v>
      </c>
      <c r="N787" s="253">
        <f>IFERROR('11.11.2020_W_B'!V31,"")</f>
        <v>0</v>
      </c>
      <c r="O787" s="253">
        <f>IFERROR('11.11.2020_W_B'!W31,"")</f>
        <v>0.12660110118097673</v>
      </c>
    </row>
    <row r="788" spans="1:15" x14ac:dyDescent="0.35">
      <c r="A788" s="232">
        <f t="shared" si="9"/>
        <v>787</v>
      </c>
      <c r="B788" s="250">
        <f>'11.11.2020_W_B'!B32</f>
        <v>44146</v>
      </c>
      <c r="C788" s="251">
        <v>2019</v>
      </c>
      <c r="D788" s="250" t="str">
        <f>'11.11.2020_W_B'!D32</f>
        <v>B</v>
      </c>
      <c r="E788" s="250" t="str">
        <f>'11.11.2020_W_B'!E32</f>
        <v>D</v>
      </c>
      <c r="F788" s="250" t="str">
        <f>'11.11.2020_W_B'!F32</f>
        <v>R75/S25</v>
      </c>
      <c r="G788" s="251">
        <f>'11.11.2020_W_B'!G32</f>
        <v>6</v>
      </c>
      <c r="H788" s="250" t="str">
        <f>'11.11.2020_W_B'!H32</f>
        <v>M</v>
      </c>
      <c r="I788" s="250" t="str">
        <f>'11.11.2020_W_B'!I32</f>
        <v>30-60</v>
      </c>
      <c r="J788" s="252" t="str">
        <f>'11.11.2020_W_B'!K32</f>
        <v>NW31</v>
      </c>
      <c r="K788" s="253">
        <f>'11.11.2020_W_B'!O32</f>
        <v>90.07019596373209</v>
      </c>
      <c r="L788" s="253">
        <f>'11.11.2020_W_B'!P32</f>
        <v>8.5656616626718716</v>
      </c>
      <c r="M788" s="253">
        <f>IFERROR('11.11.2020_W_B'!T32,"")</f>
        <v>3.7660448124695565</v>
      </c>
      <c r="N788" s="253">
        <f>IFERROR('11.11.2020_W_B'!V32,"")</f>
        <v>1.4284997564539696</v>
      </c>
      <c r="O788" s="253">
        <f>IFERROR('11.11.2020_W_B'!W32,"")</f>
        <v>5.1945445689235257</v>
      </c>
    </row>
    <row r="789" spans="1:15" x14ac:dyDescent="0.35">
      <c r="A789" s="232">
        <f t="shared" si="9"/>
        <v>788</v>
      </c>
      <c r="B789" s="250">
        <f>'11.11.2020_W_B'!B33</f>
        <v>44146</v>
      </c>
      <c r="C789" s="251">
        <v>2019</v>
      </c>
      <c r="D789" s="250" t="str">
        <f>'11.11.2020_W_B'!D33</f>
        <v>B</v>
      </c>
      <c r="E789" s="250" t="str">
        <f>'11.11.2020_W_B'!E33</f>
        <v>D</v>
      </c>
      <c r="F789" s="250" t="str">
        <f>'11.11.2020_W_B'!F33</f>
        <v>R75/S25</v>
      </c>
      <c r="G789" s="251">
        <f>'11.11.2020_W_B'!G33</f>
        <v>6</v>
      </c>
      <c r="H789" s="250" t="str">
        <f>'11.11.2020_W_B'!H33</f>
        <v>M</v>
      </c>
      <c r="I789" s="250" t="str">
        <f>'11.11.2020_W_B'!I33</f>
        <v>0-30</v>
      </c>
      <c r="J789" s="252" t="str">
        <f>'11.11.2020_W_B'!K33</f>
        <v>NW32</v>
      </c>
      <c r="K789" s="253">
        <f>'11.11.2020_W_B'!O33</f>
        <v>89.700690713737515</v>
      </c>
      <c r="L789" s="253">
        <f>'11.11.2020_W_B'!P33</f>
        <v>8.8243029984218921</v>
      </c>
      <c r="M789" s="253">
        <f>IFERROR('11.11.2020_W_B'!T33,"")</f>
        <v>6.0068608829568806</v>
      </c>
      <c r="N789" s="253">
        <f>IFERROR('11.11.2020_W_B'!V33,"")</f>
        <v>1.5670071868583169</v>
      </c>
      <c r="O789" s="253">
        <f>IFERROR('11.11.2020_W_B'!W33,"")</f>
        <v>7.5738680698151972</v>
      </c>
    </row>
    <row r="790" spans="1:15" x14ac:dyDescent="0.35">
      <c r="A790" s="232">
        <f t="shared" si="9"/>
        <v>789</v>
      </c>
      <c r="B790" s="250">
        <f>'11.11.2020_W_B'!B34</f>
        <v>44146</v>
      </c>
      <c r="C790" s="251">
        <v>2019</v>
      </c>
      <c r="D790" s="250" t="str">
        <f>'11.11.2020_W_B'!D34</f>
        <v>B</v>
      </c>
      <c r="E790" s="250" t="str">
        <f>'11.11.2020_W_B'!E34</f>
        <v>D</v>
      </c>
      <c r="F790" s="250" t="str">
        <f>'11.11.2020_W_B'!F34</f>
        <v>R75/W25</v>
      </c>
      <c r="G790" s="251">
        <f>'11.11.2020_W_B'!G34</f>
        <v>2</v>
      </c>
      <c r="H790" s="250" t="str">
        <f>'11.11.2020_W_B'!H34</f>
        <v>E</v>
      </c>
      <c r="I790" s="250" t="str">
        <f>'11.11.2020_W_B'!I34</f>
        <v>90-120</v>
      </c>
      <c r="J790" s="252" t="str">
        <f>'11.11.2020_W_B'!K34</f>
        <v>NW33</v>
      </c>
      <c r="K790" s="253">
        <f>'11.11.2020_W_B'!O34</f>
        <v>84.978540772532185</v>
      </c>
      <c r="L790" s="253">
        <f>'11.11.2020_W_B'!P34</f>
        <v>13.20608145599823</v>
      </c>
      <c r="M790" s="253">
        <f>IFERROR('11.11.2020_W_B'!T34,"")</f>
        <v>1.2630681818181819</v>
      </c>
      <c r="N790" s="253">
        <f>IFERROR('11.11.2020_W_B'!V34,"")</f>
        <v>0.42102272727272727</v>
      </c>
      <c r="O790" s="253">
        <f>IFERROR('11.11.2020_W_B'!W34,"")</f>
        <v>1.6840909090909091</v>
      </c>
    </row>
    <row r="791" spans="1:15" x14ac:dyDescent="0.35">
      <c r="A791" s="232">
        <f t="shared" si="9"/>
        <v>790</v>
      </c>
      <c r="B791" s="250">
        <f>'11.11.2020_W_B'!B35</f>
        <v>44146</v>
      </c>
      <c r="C791" s="251">
        <v>2019</v>
      </c>
      <c r="D791" s="250" t="str">
        <f>'11.11.2020_W_B'!D35</f>
        <v>B</v>
      </c>
      <c r="E791" s="250" t="str">
        <f>'11.11.2020_W_B'!E35</f>
        <v>D</v>
      </c>
      <c r="F791" s="250" t="str">
        <f>'11.11.2020_W_B'!F35</f>
        <v>R75/W25</v>
      </c>
      <c r="G791" s="251">
        <f>'11.11.2020_W_B'!G35</f>
        <v>2</v>
      </c>
      <c r="H791" s="250" t="str">
        <f>'11.11.2020_W_B'!H35</f>
        <v>E</v>
      </c>
      <c r="I791" s="250" t="str">
        <f>'11.11.2020_W_B'!I35</f>
        <v>60-90</v>
      </c>
      <c r="J791" s="252" t="str">
        <f>'11.11.2020_W_B'!K35</f>
        <v>NW34</v>
      </c>
      <c r="K791" s="253">
        <f>'11.11.2020_W_B'!O35</f>
        <v>95.965946299934501</v>
      </c>
      <c r="L791" s="253">
        <f>'11.11.2020_W_B'!P35</f>
        <v>3.5304906006419055</v>
      </c>
      <c r="M791" s="253">
        <f>IFERROR('11.11.2020_W_B'!T35,"")</f>
        <v>0.47648287157090219</v>
      </c>
      <c r="N791" s="253">
        <f>IFERROR('11.11.2020_W_B'!V35,"")</f>
        <v>0.11912071789272555</v>
      </c>
      <c r="O791" s="253">
        <f>IFERROR('11.11.2020_W_B'!W35,"")</f>
        <v>0.59560358946362779</v>
      </c>
    </row>
    <row r="792" spans="1:15" x14ac:dyDescent="0.35">
      <c r="A792" s="232">
        <f t="shared" si="9"/>
        <v>791</v>
      </c>
      <c r="B792" s="250">
        <f>'11.11.2020_W_B'!B36</f>
        <v>44146</v>
      </c>
      <c r="C792" s="251">
        <v>2019</v>
      </c>
      <c r="D792" s="250" t="str">
        <f>'11.11.2020_W_B'!D36</f>
        <v>B</v>
      </c>
      <c r="E792" s="250" t="str">
        <f>'11.11.2020_W_B'!E36</f>
        <v>D</v>
      </c>
      <c r="F792" s="250" t="str">
        <f>'11.11.2020_W_B'!F36</f>
        <v>R75/W25</v>
      </c>
      <c r="G792" s="251">
        <f>'11.11.2020_W_B'!G36</f>
        <v>2</v>
      </c>
      <c r="H792" s="250" t="str">
        <f>'11.11.2020_W_B'!H36</f>
        <v>E</v>
      </c>
      <c r="I792" s="250" t="str">
        <f>'11.11.2020_W_B'!I36</f>
        <v>30-60</v>
      </c>
      <c r="J792" s="252" t="str">
        <f>'11.11.2020_W_B'!K36</f>
        <v>NW35</v>
      </c>
      <c r="K792" s="253">
        <f>'11.11.2020_W_B'!O36</f>
        <v>92.567662319450292</v>
      </c>
      <c r="L792" s="253">
        <f>'11.11.2020_W_B'!P36</f>
        <v>6.4476885644768815</v>
      </c>
      <c r="M792" s="253">
        <f>IFERROR('11.11.2020_W_B'!T36,"")</f>
        <v>4.6303950159066813</v>
      </c>
      <c r="N792" s="253">
        <f>IFERROR('11.11.2020_W_B'!V36,"")</f>
        <v>0.75087486744432663</v>
      </c>
      <c r="O792" s="253">
        <f>IFERROR('11.11.2020_W_B'!W36,"")</f>
        <v>5.381269883351008</v>
      </c>
    </row>
    <row r="793" spans="1:15" x14ac:dyDescent="0.35">
      <c r="A793" s="232">
        <f t="shared" si="9"/>
        <v>792</v>
      </c>
      <c r="B793" s="250">
        <f>'11.11.2020_W_B'!B37</f>
        <v>44146</v>
      </c>
      <c r="C793" s="251">
        <v>2019</v>
      </c>
      <c r="D793" s="250" t="str">
        <f>'11.11.2020_W_B'!D37</f>
        <v>B</v>
      </c>
      <c r="E793" s="250" t="str">
        <f>'11.11.2020_W_B'!E37</f>
        <v>D</v>
      </c>
      <c r="F793" s="250" t="str">
        <f>'11.11.2020_W_B'!F37</f>
        <v>R75/W25</v>
      </c>
      <c r="G793" s="251">
        <f>'11.11.2020_W_B'!G37</f>
        <v>2</v>
      </c>
      <c r="H793" s="250" t="str">
        <f>'11.11.2020_W_B'!H37</f>
        <v>E</v>
      </c>
      <c r="I793" s="250" t="str">
        <f>'11.11.2020_W_B'!I37</f>
        <v>0-30</v>
      </c>
      <c r="J793" s="252" t="str">
        <f>'11.11.2020_W_B'!K37</f>
        <v>NW36</v>
      </c>
      <c r="K793" s="253">
        <f>'11.11.2020_W_B'!O37</f>
        <v>89.945543896931852</v>
      </c>
      <c r="L793" s="253">
        <f>'11.11.2020_W_B'!P37</f>
        <v>8.7839405894639206</v>
      </c>
      <c r="M793" s="253">
        <f>IFERROR('11.11.2020_W_B'!T37,"")</f>
        <v>12.099853440637922</v>
      </c>
      <c r="N793" s="253">
        <f>IFERROR('11.11.2020_W_B'!V37,"")</f>
        <v>4.1633904311872421</v>
      </c>
      <c r="O793" s="253">
        <f>IFERROR('11.11.2020_W_B'!W37,"")</f>
        <v>16.263243871825164</v>
      </c>
    </row>
    <row r="794" spans="1:15" x14ac:dyDescent="0.35">
      <c r="A794" s="232">
        <f t="shared" si="9"/>
        <v>793</v>
      </c>
      <c r="B794" s="250">
        <f>'11.11.2020_W_B'!B38</f>
        <v>44146</v>
      </c>
      <c r="C794" s="251">
        <v>2019</v>
      </c>
      <c r="D794" s="250" t="str">
        <f>'11.11.2020_W_B'!D38</f>
        <v>B</v>
      </c>
      <c r="E794" s="250" t="str">
        <f>'11.11.2020_W_B'!E38</f>
        <v>D</v>
      </c>
      <c r="F794" s="250" t="str">
        <f>'11.11.2020_W_B'!F38</f>
        <v>R75/W25</v>
      </c>
      <c r="G794" s="251">
        <f>'11.11.2020_W_B'!G38</f>
        <v>2</v>
      </c>
      <c r="H794" s="250" t="str">
        <f>'11.11.2020_W_B'!H38</f>
        <v>M</v>
      </c>
      <c r="I794" s="250" t="str">
        <f>'11.11.2020_W_B'!I38</f>
        <v>90-120</v>
      </c>
      <c r="J794" s="252" t="str">
        <f>'11.11.2020_W_B'!K38</f>
        <v>NW37</v>
      </c>
      <c r="K794" s="253">
        <f>'11.11.2020_W_B'!O38</f>
        <v>96.731371321227314</v>
      </c>
      <c r="L794" s="253">
        <f>'11.11.2020_W_B'!P38</f>
        <v>2.8763500110204978</v>
      </c>
      <c r="M794" s="253">
        <f>IFERROR('11.11.2020_W_B'!T38,"")</f>
        <v>0.47128819264629718</v>
      </c>
      <c r="N794" s="253">
        <f>IFERROR('11.11.2020_W_B'!V38,"")</f>
        <v>0.23564409632314859</v>
      </c>
      <c r="O794" s="253">
        <f>IFERROR('11.11.2020_W_B'!W38,"")</f>
        <v>0.70693228896944582</v>
      </c>
    </row>
    <row r="795" spans="1:15" x14ac:dyDescent="0.35">
      <c r="A795" s="232">
        <f t="shared" si="9"/>
        <v>794</v>
      </c>
      <c r="B795" s="250">
        <f>'11.11.2020_W_B'!B39</f>
        <v>44146</v>
      </c>
      <c r="C795" s="251">
        <v>2019</v>
      </c>
      <c r="D795" s="250" t="str">
        <f>'11.11.2020_W_B'!D39</f>
        <v>B</v>
      </c>
      <c r="E795" s="250" t="str">
        <f>'11.11.2020_W_B'!E39</f>
        <v>D</v>
      </c>
      <c r="F795" s="250" t="str">
        <f>'11.11.2020_W_B'!F39</f>
        <v>R75/W25</v>
      </c>
      <c r="G795" s="251">
        <f>'11.11.2020_W_B'!G39</f>
        <v>2</v>
      </c>
      <c r="H795" s="250" t="str">
        <f>'11.11.2020_W_B'!H39</f>
        <v>M</v>
      </c>
      <c r="I795" s="250" t="str">
        <f>'11.11.2020_W_B'!I39</f>
        <v>60-90</v>
      </c>
      <c r="J795" s="252" t="str">
        <f>'11.11.2020_W_B'!K39</f>
        <v>NW38</v>
      </c>
      <c r="K795" s="253">
        <f>'11.11.2020_W_B'!O39</f>
        <v>96.348024001655276</v>
      </c>
      <c r="L795" s="253">
        <f>'11.11.2020_W_B'!P39</f>
        <v>3.2821943282194335</v>
      </c>
      <c r="M795" s="253">
        <f>IFERROR('11.11.2020_W_B'!T39,"")</f>
        <v>0.23693976162353703</v>
      </c>
      <c r="N795" s="253">
        <f>IFERROR('11.11.2020_W_B'!V39,"")</f>
        <v>0.11846988081176851</v>
      </c>
      <c r="O795" s="253">
        <f>IFERROR('11.11.2020_W_B'!W39,"")</f>
        <v>0.35540964243530554</v>
      </c>
    </row>
    <row r="796" spans="1:15" x14ac:dyDescent="0.35">
      <c r="A796" s="232">
        <f t="shared" si="9"/>
        <v>795</v>
      </c>
      <c r="B796" s="250">
        <f>'11.11.2020_W_B'!B40</f>
        <v>44146</v>
      </c>
      <c r="C796" s="251">
        <v>2019</v>
      </c>
      <c r="D796" s="250" t="str">
        <f>'11.11.2020_W_B'!D40</f>
        <v>B</v>
      </c>
      <c r="E796" s="250" t="str">
        <f>'11.11.2020_W_B'!E40</f>
        <v>D</v>
      </c>
      <c r="F796" s="250" t="str">
        <f>'11.11.2020_W_B'!F40</f>
        <v>R75/W25</v>
      </c>
      <c r="G796" s="251">
        <f>'11.11.2020_W_B'!G40</f>
        <v>2</v>
      </c>
      <c r="H796" s="250" t="str">
        <f>'11.11.2020_W_B'!H40</f>
        <v>M</v>
      </c>
      <c r="I796" s="250" t="str">
        <f>'11.11.2020_W_B'!I40</f>
        <v>30-60</v>
      </c>
      <c r="J796" s="252" t="str">
        <f>'11.11.2020_W_B'!K40</f>
        <v>NW39</v>
      </c>
      <c r="K796" s="253">
        <f>'11.11.2020_W_B'!O40</f>
        <v>93.205242397251567</v>
      </c>
      <c r="L796" s="253">
        <f>'11.11.2020_W_B'!P40</f>
        <v>5.9678140366562396</v>
      </c>
      <c r="M796" s="253">
        <f>IFERROR('11.11.2020_W_B'!T40,"")</f>
        <v>3.7194573378839575</v>
      </c>
      <c r="N796" s="253">
        <f>IFERROR('11.11.2020_W_B'!V40,"")</f>
        <v>0.86787337883959015</v>
      </c>
      <c r="O796" s="253">
        <f>IFERROR('11.11.2020_W_B'!W40,"")</f>
        <v>4.5873307167235478</v>
      </c>
    </row>
    <row r="797" spans="1:15" x14ac:dyDescent="0.35">
      <c r="A797" s="232">
        <f t="shared" si="9"/>
        <v>796</v>
      </c>
      <c r="B797" s="250">
        <f>'11.11.2020_W_B'!B41</f>
        <v>44146</v>
      </c>
      <c r="C797" s="251">
        <v>2019</v>
      </c>
      <c r="D797" s="250" t="str">
        <f>'11.11.2020_W_B'!D41</f>
        <v>B</v>
      </c>
      <c r="E797" s="250" t="str">
        <f>'11.11.2020_W_B'!E41</f>
        <v>D</v>
      </c>
      <c r="F797" s="250" t="str">
        <f>'11.11.2020_W_B'!F41</f>
        <v>R75/W25</v>
      </c>
      <c r="G797" s="251">
        <f>'11.11.2020_W_B'!G41</f>
        <v>2</v>
      </c>
      <c r="H797" s="250" t="str">
        <f>'11.11.2020_W_B'!H41</f>
        <v>M</v>
      </c>
      <c r="I797" s="250" t="str">
        <f>'11.11.2020_W_B'!I41</f>
        <v>0-30</v>
      </c>
      <c r="J797" s="252" t="str">
        <f>'11.11.2020_W_B'!K41</f>
        <v>NW40</v>
      </c>
      <c r="K797" s="253">
        <f>'11.11.2020_W_B'!O41</f>
        <v>90.165484633569719</v>
      </c>
      <c r="L797" s="253">
        <f>'11.11.2020_W_B'!P41</f>
        <v>8.3938660209846763</v>
      </c>
      <c r="M797" s="253">
        <f>IFERROR('11.11.2020_W_B'!T41,"")</f>
        <v>10.633662821185112</v>
      </c>
      <c r="N797" s="253">
        <f>IFERROR('11.11.2020_W_B'!V41,"")</f>
        <v>2.9826127425275315</v>
      </c>
      <c r="O797" s="253">
        <f>IFERROR('11.11.2020_W_B'!W41,"")</f>
        <v>13.616275563712644</v>
      </c>
    </row>
    <row r="798" spans="1:15" x14ac:dyDescent="0.35">
      <c r="A798" s="232">
        <f t="shared" si="9"/>
        <v>797</v>
      </c>
      <c r="B798" s="250">
        <f>'11.11.2020_W_B'!B42</f>
        <v>44146</v>
      </c>
      <c r="C798" s="251">
        <v>2019</v>
      </c>
      <c r="D798" s="250" t="str">
        <f>'11.11.2020_W_B'!D42</f>
        <v>B</v>
      </c>
      <c r="E798" s="250" t="str">
        <f>'11.11.2020_W_B'!E42</f>
        <v>C</v>
      </c>
      <c r="F798" s="250" t="str">
        <f>'11.11.2020_W_B'!F42</f>
        <v>R25/W75</v>
      </c>
      <c r="G798" s="251">
        <f>'11.11.2020_W_B'!G42</f>
        <v>4</v>
      </c>
      <c r="H798" s="250" t="str">
        <f>'11.11.2020_W_B'!H42</f>
        <v>E</v>
      </c>
      <c r="I798" s="250" t="str">
        <f>'11.11.2020_W_B'!I42</f>
        <v>90-120</v>
      </c>
      <c r="J798" s="252" t="str">
        <f>'11.11.2020_W_B'!K42</f>
        <v>NW41</v>
      </c>
      <c r="K798" s="253">
        <f>'11.11.2020_W_B'!O42</f>
        <v>99.614604462474645</v>
      </c>
      <c r="L798" s="253">
        <f>'11.11.2020_W_B'!P42</f>
        <v>0.31566705432795772</v>
      </c>
      <c r="M798" s="253">
        <f>IFERROR('11.11.2020_W_B'!T42,"")</f>
        <v>0.33932803909590714</v>
      </c>
      <c r="N798" s="253">
        <f>IFERROR('11.11.2020_W_B'!V42,"")</f>
        <v>0.33932803909590714</v>
      </c>
      <c r="O798" s="253">
        <f>IFERROR('11.11.2020_W_B'!W42,"")</f>
        <v>0.67865607819181428</v>
      </c>
    </row>
    <row r="799" spans="1:15" x14ac:dyDescent="0.35">
      <c r="A799" s="232">
        <f t="shared" si="9"/>
        <v>798</v>
      </c>
      <c r="B799" s="250">
        <f>'11.11.2020_W_B'!B43</f>
        <v>44146</v>
      </c>
      <c r="C799" s="251">
        <v>2019</v>
      </c>
      <c r="D799" s="250" t="str">
        <f>'11.11.2020_W_B'!D43</f>
        <v>B</v>
      </c>
      <c r="E799" s="250" t="str">
        <f>'11.11.2020_W_B'!E43</f>
        <v>C</v>
      </c>
      <c r="F799" s="250" t="str">
        <f>'11.11.2020_W_B'!F43</f>
        <v>R25/W75</v>
      </c>
      <c r="G799" s="251">
        <f>'11.11.2020_W_B'!G43</f>
        <v>4</v>
      </c>
      <c r="H799" s="250" t="str">
        <f>'11.11.2020_W_B'!H43</f>
        <v>E</v>
      </c>
      <c r="I799" s="250" t="str">
        <f>'11.11.2020_W_B'!I43</f>
        <v>60-90</v>
      </c>
      <c r="J799" s="252" t="str">
        <f>'11.11.2020_W_B'!K43</f>
        <v>NW42</v>
      </c>
      <c r="K799" s="253">
        <f>'11.11.2020_W_B'!O43</f>
        <v>93.72006965607315</v>
      </c>
      <c r="L799" s="253">
        <f>'11.11.2020_W_B'!P43</f>
        <v>5.6144789335409131</v>
      </c>
      <c r="M799" s="253">
        <f>IFERROR('11.11.2020_W_B'!T43,"")</f>
        <v>0.36916095691557299</v>
      </c>
      <c r="N799" s="253">
        <f>IFERROR('11.11.2020_W_B'!V43,"")</f>
        <v>0.24610730461038202</v>
      </c>
      <c r="O799" s="253">
        <f>IFERROR('11.11.2020_W_B'!W43,"")</f>
        <v>0.61526826152595504</v>
      </c>
    </row>
    <row r="800" spans="1:15" x14ac:dyDescent="0.35">
      <c r="A800" s="232">
        <f t="shared" si="9"/>
        <v>799</v>
      </c>
      <c r="B800" s="250">
        <f>'11.11.2020_W_B'!B44</f>
        <v>44146</v>
      </c>
      <c r="C800" s="251">
        <v>2019</v>
      </c>
      <c r="D800" s="250" t="str">
        <f>'11.11.2020_W_B'!D44</f>
        <v>B</v>
      </c>
      <c r="E800" s="250" t="str">
        <f>'11.11.2020_W_B'!E44</f>
        <v>C</v>
      </c>
      <c r="F800" s="250" t="str">
        <f>'11.11.2020_W_B'!F44</f>
        <v>R25/W75</v>
      </c>
      <c r="G800" s="251">
        <f>'11.11.2020_W_B'!G44</f>
        <v>4</v>
      </c>
      <c r="H800" s="250" t="str">
        <f>'11.11.2020_W_B'!H44</f>
        <v>E</v>
      </c>
      <c r="I800" s="250" t="str">
        <f>'11.11.2020_W_B'!I44</f>
        <v>30-60</v>
      </c>
      <c r="J800" s="252" t="str">
        <f>'11.11.2020_W_B'!K44</f>
        <v>NW43</v>
      </c>
      <c r="K800" s="253">
        <f>'11.11.2020_W_B'!O44</f>
        <v>90.456052120242333</v>
      </c>
      <c r="L800" s="253">
        <f>'11.11.2020_W_B'!P44</f>
        <v>8.48749745883309</v>
      </c>
      <c r="M800" s="253">
        <f>IFERROR('11.11.2020_W_B'!T44,"")</f>
        <v>3.7444133813495051</v>
      </c>
      <c r="N800" s="253">
        <f>IFERROR('11.11.2020_W_B'!V44,"")</f>
        <v>0.90382391963608766</v>
      </c>
      <c r="O800" s="253">
        <f>IFERROR('11.11.2020_W_B'!W44,"")</f>
        <v>4.6482373009855928</v>
      </c>
    </row>
    <row r="801" spans="1:15" x14ac:dyDescent="0.35">
      <c r="A801" s="232">
        <f t="shared" si="9"/>
        <v>800</v>
      </c>
      <c r="B801" s="250">
        <f>'11.11.2020_W_B'!B45</f>
        <v>44146</v>
      </c>
      <c r="C801" s="251">
        <v>2019</v>
      </c>
      <c r="D801" s="250" t="str">
        <f>'11.11.2020_W_B'!D45</f>
        <v>B</v>
      </c>
      <c r="E801" s="250" t="str">
        <f>'11.11.2020_W_B'!E45</f>
        <v>C</v>
      </c>
      <c r="F801" s="250" t="str">
        <f>'11.11.2020_W_B'!F45</f>
        <v>R25/W75</v>
      </c>
      <c r="G801" s="251">
        <f>'11.11.2020_W_B'!G45</f>
        <v>4</v>
      </c>
      <c r="H801" s="250" t="str">
        <f>'11.11.2020_W_B'!H45</f>
        <v>E</v>
      </c>
      <c r="I801" s="250" t="str">
        <f>'11.11.2020_W_B'!I45</f>
        <v>0-30</v>
      </c>
      <c r="J801" s="252" t="str">
        <f>'11.11.2020_W_B'!K45</f>
        <v>NW44</v>
      </c>
      <c r="K801" s="253">
        <f>'11.11.2020_W_B'!O45</f>
        <v>89.458367016976567</v>
      </c>
      <c r="L801" s="253">
        <f>'11.11.2020_W_B'!P45</f>
        <v>8.9634313995050814</v>
      </c>
      <c r="M801" s="253">
        <f>IFERROR('11.11.2020_W_B'!T45,"")</f>
        <v>11.009002349539125</v>
      </c>
      <c r="N801" s="253">
        <f>IFERROR('11.11.2020_W_B'!V45,"")</f>
        <v>2.7522505873847813</v>
      </c>
      <c r="O801" s="253">
        <f>IFERROR('11.11.2020_W_B'!W45,"")</f>
        <v>13.761252936923906</v>
      </c>
    </row>
    <row r="802" spans="1:15" x14ac:dyDescent="0.35">
      <c r="A802" s="232">
        <f t="shared" si="9"/>
        <v>801</v>
      </c>
      <c r="B802" s="250">
        <f>'11.11.2020_W_B'!B46</f>
        <v>44146</v>
      </c>
      <c r="C802" s="251">
        <v>2019</v>
      </c>
      <c r="D802" s="250" t="str">
        <f>'11.11.2020_W_B'!D46</f>
        <v>B</v>
      </c>
      <c r="E802" s="250" t="str">
        <f>'11.11.2020_W_B'!E46</f>
        <v>C</v>
      </c>
      <c r="F802" s="250" t="str">
        <f>'11.11.2020_W_B'!F46</f>
        <v>R25/W75</v>
      </c>
      <c r="G802" s="251">
        <f>'11.11.2020_W_B'!G46</f>
        <v>4</v>
      </c>
      <c r="H802" s="250" t="str">
        <f>'11.11.2020_W_B'!H46</f>
        <v>M</v>
      </c>
      <c r="I802" s="250" t="str">
        <f>'11.11.2020_W_B'!I46</f>
        <v>90-120</v>
      </c>
      <c r="J802" s="252" t="str">
        <f>'11.11.2020_W_B'!K46</f>
        <v>NW45</v>
      </c>
      <c r="K802" s="253">
        <f>'11.11.2020_W_B'!O46</f>
        <v>99.902301346070331</v>
      </c>
      <c r="L802" s="253">
        <f>'11.11.2020_W_B'!P46</f>
        <v>8.7370158237067674E-2</v>
      </c>
      <c r="M802" s="253">
        <f>IFERROR('11.11.2020_W_B'!T46,"")</f>
        <v>1.3518483103335872</v>
      </c>
      <c r="N802" s="253">
        <f>IFERROR('11.11.2020_W_B'!V46,"")</f>
        <v>0.56327012930566134</v>
      </c>
      <c r="O802" s="253">
        <f>IFERROR('11.11.2020_W_B'!W46,"")</f>
        <v>1.9151184396392487</v>
      </c>
    </row>
    <row r="803" spans="1:15" x14ac:dyDescent="0.35">
      <c r="A803" s="232">
        <f t="shared" si="9"/>
        <v>802</v>
      </c>
      <c r="B803" s="250">
        <f>'11.11.2020_W_B'!B47</f>
        <v>44146</v>
      </c>
      <c r="C803" s="251">
        <v>2019</v>
      </c>
      <c r="D803" s="250" t="str">
        <f>'11.11.2020_W_B'!D47</f>
        <v>B</v>
      </c>
      <c r="E803" s="250" t="str">
        <f>'11.11.2020_W_B'!E47</f>
        <v>C</v>
      </c>
      <c r="F803" s="250" t="str">
        <f>'11.11.2020_W_B'!F47</f>
        <v>R25/W75</v>
      </c>
      <c r="G803" s="251">
        <f>'11.11.2020_W_B'!G47</f>
        <v>4</v>
      </c>
      <c r="H803" s="250" t="str">
        <f>'11.11.2020_W_B'!H47</f>
        <v>M</v>
      </c>
      <c r="I803" s="250" t="str">
        <f>'11.11.2020_W_B'!I47</f>
        <v>60-90</v>
      </c>
      <c r="J803" s="252" t="str">
        <f>'11.11.2020_W_B'!K47</f>
        <v>NW46</v>
      </c>
      <c r="K803" s="253">
        <f>'11.11.2020_W_B'!O47</f>
        <v>94.907996759634315</v>
      </c>
      <c r="L803" s="253">
        <f>'11.11.2020_W_B'!P47</f>
        <v>4.5220966084275354</v>
      </c>
      <c r="M803" s="253">
        <f>IFERROR('11.11.2020_W_B'!T47,"")</f>
        <v>0.4838007560053651</v>
      </c>
      <c r="N803" s="253">
        <f>IFERROR('11.11.2020_W_B'!V47,"")</f>
        <v>0.4838007560053651</v>
      </c>
      <c r="O803" s="253">
        <f>IFERROR('11.11.2020_W_B'!W47,"")</f>
        <v>0.96760151201073019</v>
      </c>
    </row>
    <row r="804" spans="1:15" x14ac:dyDescent="0.35">
      <c r="A804" s="232">
        <f t="shared" si="9"/>
        <v>803</v>
      </c>
      <c r="B804" s="250">
        <f>'11.11.2020_W_B'!B48</f>
        <v>44146</v>
      </c>
      <c r="C804" s="251">
        <v>2019</v>
      </c>
      <c r="D804" s="250" t="str">
        <f>'11.11.2020_W_B'!D48</f>
        <v>B</v>
      </c>
      <c r="E804" s="250" t="str">
        <f>'11.11.2020_W_B'!E48</f>
        <v>C</v>
      </c>
      <c r="F804" s="250" t="str">
        <f>'11.11.2020_W_B'!F48</f>
        <v>R25/W75</v>
      </c>
      <c r="G804" s="251">
        <f>'11.11.2020_W_B'!G48</f>
        <v>4</v>
      </c>
      <c r="H804" s="250" t="str">
        <f>'11.11.2020_W_B'!H48</f>
        <v>M</v>
      </c>
      <c r="I804" s="250" t="str">
        <f>'11.11.2020_W_B'!I48</f>
        <v>30-60</v>
      </c>
      <c r="J804" s="252" t="str">
        <f>'11.11.2020_W_B'!K48</f>
        <v>NW47</v>
      </c>
      <c r="K804" s="253">
        <f>'11.11.2020_W_B'!O48</f>
        <v>90.462506841817188</v>
      </c>
      <c r="L804" s="253">
        <f>'11.11.2020_W_B'!P48</f>
        <v>8.300583541741096</v>
      </c>
      <c r="M804" s="253">
        <f>IFERROR('11.11.2020_W_B'!T48,"")</f>
        <v>3.0985266979276957</v>
      </c>
      <c r="N804" s="253">
        <f>IFERROR('11.11.2020_W_B'!V48,"")</f>
        <v>1.4201580698835272</v>
      </c>
      <c r="O804" s="253">
        <f>IFERROR('11.11.2020_W_B'!W48,"")</f>
        <v>4.518684767811223</v>
      </c>
    </row>
    <row r="805" spans="1:15" x14ac:dyDescent="0.35">
      <c r="A805" s="232">
        <f t="shared" si="9"/>
        <v>804</v>
      </c>
      <c r="B805" s="250">
        <f>'11.11.2020_W_B'!B49</f>
        <v>44146</v>
      </c>
      <c r="C805" s="251">
        <v>2019</v>
      </c>
      <c r="D805" s="250" t="str">
        <f>'11.11.2020_W_B'!D49</f>
        <v>B</v>
      </c>
      <c r="E805" s="250" t="str">
        <f>'11.11.2020_W_B'!E49</f>
        <v>C</v>
      </c>
      <c r="F805" s="250" t="str">
        <f>'11.11.2020_W_B'!F49</f>
        <v>R25/W75</v>
      </c>
      <c r="G805" s="251">
        <f>'11.11.2020_W_B'!G49</f>
        <v>4</v>
      </c>
      <c r="H805" s="250" t="str">
        <f>'11.11.2020_W_B'!H49</f>
        <v>M</v>
      </c>
      <c r="I805" s="250" t="str">
        <f>'11.11.2020_W_B'!I49</f>
        <v>0-30</v>
      </c>
      <c r="J805" s="252" t="str">
        <f>'11.11.2020_W_B'!K49</f>
        <v>NW48</v>
      </c>
      <c r="K805" s="253">
        <f>'11.11.2020_W_B'!O49</f>
        <v>90.424374319912957</v>
      </c>
      <c r="L805" s="253">
        <f>'11.11.2020_W_B'!P49</f>
        <v>8.3402440469138632</v>
      </c>
      <c r="M805" s="253">
        <f>IFERROR('11.11.2020_W_B'!T49,"")</f>
        <v>8.5257942238267148</v>
      </c>
      <c r="N805" s="253">
        <f>IFERROR('11.11.2020_W_B'!V49,"")</f>
        <v>2.5835740072202165</v>
      </c>
      <c r="O805" s="253">
        <f>IFERROR('11.11.2020_W_B'!W49,"")</f>
        <v>11.109368231046931</v>
      </c>
    </row>
    <row r="806" spans="1:15" x14ac:dyDescent="0.35">
      <c r="A806" s="232">
        <f t="shared" si="9"/>
        <v>805</v>
      </c>
      <c r="B806" s="250">
        <f>'11.11.2020_W_B'!B50</f>
        <v>44146</v>
      </c>
      <c r="C806" s="251">
        <v>2019</v>
      </c>
      <c r="D806" s="250" t="str">
        <f>'11.11.2020_W_B'!D50</f>
        <v>B</v>
      </c>
      <c r="E806" s="250" t="str">
        <f>'11.11.2020_W_B'!E50</f>
        <v>B</v>
      </c>
      <c r="F806" s="250" t="str">
        <f>'11.11.2020_W_B'!F50</f>
        <v>R75/S25</v>
      </c>
      <c r="G806" s="251">
        <f>'11.11.2020_W_B'!G50</f>
        <v>6</v>
      </c>
      <c r="H806" s="250" t="str">
        <f>'11.11.2020_W_B'!H50</f>
        <v>E</v>
      </c>
      <c r="I806" s="250" t="str">
        <f>'11.11.2020_W_B'!I50</f>
        <v>90-120</v>
      </c>
      <c r="J806" s="252" t="str">
        <f>'11.11.2020_W_B'!K50</f>
        <v>NW49</v>
      </c>
      <c r="K806" s="253">
        <f>'11.11.2020_W_B'!O50</f>
        <v>93.460252870222362</v>
      </c>
      <c r="L806" s="253">
        <f>'11.11.2020_W_B'!P50</f>
        <v>5.6461731493099121</v>
      </c>
      <c r="M806" s="253">
        <f>IFERROR('11.11.2020_W_B'!T50,"")</f>
        <v>5.9290001554968121</v>
      </c>
      <c r="N806" s="253">
        <f>IFERROR('11.11.2020_W_B'!V50,"")</f>
        <v>0.86464585600995181</v>
      </c>
      <c r="O806" s="253">
        <f>IFERROR('11.11.2020_W_B'!W50,"")</f>
        <v>6.7936460115067643</v>
      </c>
    </row>
    <row r="807" spans="1:15" x14ac:dyDescent="0.35">
      <c r="A807" s="232">
        <f t="shared" si="9"/>
        <v>806</v>
      </c>
      <c r="B807" s="250">
        <f>'11.11.2020_W_B'!B51</f>
        <v>44146</v>
      </c>
      <c r="C807" s="251">
        <v>2019</v>
      </c>
      <c r="D807" s="250" t="str">
        <f>'11.11.2020_W_B'!D51</f>
        <v>B</v>
      </c>
      <c r="E807" s="250" t="str">
        <f>'11.11.2020_W_B'!E51</f>
        <v>B</v>
      </c>
      <c r="F807" s="250" t="str">
        <f>'11.11.2020_W_B'!F51</f>
        <v>R75/S25</v>
      </c>
      <c r="G807" s="251">
        <f>'11.11.2020_W_B'!G51</f>
        <v>6</v>
      </c>
      <c r="H807" s="250" t="str">
        <f>'11.11.2020_W_B'!H51</f>
        <v>E</v>
      </c>
      <c r="I807" s="250" t="str">
        <f>'11.11.2020_W_B'!I51</f>
        <v>60-90</v>
      </c>
      <c r="J807" s="252" t="str">
        <f>'11.11.2020_W_B'!K51</f>
        <v>NW50</v>
      </c>
      <c r="K807" s="253">
        <f>'11.11.2020_W_B'!O51</f>
        <v>91.764251705057276</v>
      </c>
      <c r="L807" s="253">
        <f>'11.11.2020_W_B'!P51</f>
        <v>7.2234762979683884</v>
      </c>
      <c r="M807" s="253">
        <f>IFERROR('11.11.2020_W_B'!T51,"")</f>
        <v>0.88644825410180872</v>
      </c>
      <c r="N807" s="253">
        <f>IFERROR('11.11.2020_W_B'!V51,"")</f>
        <v>0.63317732435843488</v>
      </c>
      <c r="O807" s="253">
        <f>IFERROR('11.11.2020_W_B'!W51,"")</f>
        <v>1.5196255784602437</v>
      </c>
    </row>
    <row r="808" spans="1:15" x14ac:dyDescent="0.35">
      <c r="A808" s="232">
        <f t="shared" si="9"/>
        <v>807</v>
      </c>
      <c r="B808" s="250">
        <f>'11.11.2020_W_B'!B52</f>
        <v>44146</v>
      </c>
      <c r="C808" s="251">
        <v>2019</v>
      </c>
      <c r="D808" s="250" t="str">
        <f>'11.11.2020_W_B'!D52</f>
        <v>B</v>
      </c>
      <c r="E808" s="250" t="str">
        <f>'11.11.2020_W_B'!E52</f>
        <v>B</v>
      </c>
      <c r="F808" s="250" t="str">
        <f>'11.11.2020_W_B'!F52</f>
        <v>R75/S25</v>
      </c>
      <c r="G808" s="251">
        <f>'11.11.2020_W_B'!G52</f>
        <v>6</v>
      </c>
      <c r="H808" s="250" t="str">
        <f>'11.11.2020_W_B'!H52</f>
        <v>E</v>
      </c>
      <c r="I808" s="250" t="str">
        <f>'11.11.2020_W_B'!I52</f>
        <v>30-60</v>
      </c>
      <c r="J808" s="252" t="str">
        <f>'11.11.2020_W_B'!K52</f>
        <v>NW51</v>
      </c>
      <c r="K808" s="253">
        <f>'11.11.2020_W_B'!O52</f>
        <v>89.706857673431486</v>
      </c>
      <c r="L808" s="253">
        <f>'11.11.2020_W_B'!P52</f>
        <v>8.9939731108020471</v>
      </c>
      <c r="M808" s="253">
        <f>IFERROR('11.11.2020_W_B'!T52,"")</f>
        <v>12.143183128789001</v>
      </c>
      <c r="N808" s="253">
        <f>IFERROR('11.11.2020_W_B'!V52,"")</f>
        <v>3.5254402631968071</v>
      </c>
      <c r="O808" s="253">
        <f>IFERROR('11.11.2020_W_B'!W52,"")</f>
        <v>15.668623391985808</v>
      </c>
    </row>
    <row r="809" spans="1:15" x14ac:dyDescent="0.35">
      <c r="A809" s="232">
        <f t="shared" si="9"/>
        <v>808</v>
      </c>
      <c r="B809" s="250">
        <f>'11.11.2020_W_B'!B53</f>
        <v>44146</v>
      </c>
      <c r="C809" s="251">
        <v>2019</v>
      </c>
      <c r="D809" s="250" t="str">
        <f>'11.11.2020_W_B'!D53</f>
        <v>B</v>
      </c>
      <c r="E809" s="250" t="str">
        <f>'11.11.2020_W_B'!E53</f>
        <v>B</v>
      </c>
      <c r="F809" s="250" t="str">
        <f>'11.11.2020_W_B'!F53</f>
        <v>R75/S25</v>
      </c>
      <c r="G809" s="251">
        <f>'11.11.2020_W_B'!G53</f>
        <v>6</v>
      </c>
      <c r="H809" s="250" t="str">
        <f>'11.11.2020_W_B'!H53</f>
        <v>E</v>
      </c>
      <c r="I809" s="250" t="str">
        <f>'11.11.2020_W_B'!I53</f>
        <v>0-30</v>
      </c>
      <c r="J809" s="252" t="str">
        <f>'11.11.2020_W_B'!K53</f>
        <v>NW52</v>
      </c>
      <c r="K809" s="253">
        <f>'11.11.2020_W_B'!O53</f>
        <v>90.777408637873762</v>
      </c>
      <c r="L809" s="253">
        <f>'11.11.2020_W_B'!P53</f>
        <v>8.0566519619224497</v>
      </c>
      <c r="M809" s="253">
        <f>IFERROR('11.11.2020_W_B'!T53,"")</f>
        <v>12.721630434782609</v>
      </c>
      <c r="N809" s="253">
        <f>IFERROR('11.11.2020_W_B'!V53,"")</f>
        <v>2.3130237154150199</v>
      </c>
      <c r="O809" s="253">
        <f>IFERROR('11.11.2020_W_B'!W53,"")</f>
        <v>15.034654150197628</v>
      </c>
    </row>
    <row r="810" spans="1:15" x14ac:dyDescent="0.35">
      <c r="A810" s="232">
        <f t="shared" si="9"/>
        <v>809</v>
      </c>
      <c r="B810" s="250">
        <f>'11.11.2020_W_B'!B54</f>
        <v>44146</v>
      </c>
      <c r="C810" s="251">
        <v>2019</v>
      </c>
      <c r="D810" s="250" t="str">
        <f>'11.11.2020_W_B'!D54</f>
        <v>B</v>
      </c>
      <c r="E810" s="250" t="str">
        <f>'11.11.2020_W_B'!E54</f>
        <v>B</v>
      </c>
      <c r="F810" s="250" t="str">
        <f>'11.11.2020_W_B'!F54</f>
        <v>R75/S25</v>
      </c>
      <c r="G810" s="251">
        <f>'11.11.2020_W_B'!G54</f>
        <v>6</v>
      </c>
      <c r="H810" s="250" t="str">
        <f>'11.11.2020_W_B'!H54</f>
        <v>M</v>
      </c>
      <c r="I810" s="250" t="str">
        <f>'11.11.2020_W_B'!I54</f>
        <v>90-120</v>
      </c>
      <c r="J810" s="252" t="str">
        <f>'11.11.2020_W_B'!K54</f>
        <v>NW53</v>
      </c>
      <c r="K810" s="253">
        <f>'11.11.2020_W_B'!O54</f>
        <v>95.08259700345755</v>
      </c>
      <c r="L810" s="253">
        <f>'11.11.2020_W_B'!P54</f>
        <v>4.3155765340525996</v>
      </c>
      <c r="M810" s="253">
        <f>IFERROR('11.11.2020_W_B'!T54,"")</f>
        <v>1.0858090909090907</v>
      </c>
      <c r="N810" s="253">
        <f>IFERROR('11.11.2020_W_B'!V54,"")</f>
        <v>0.48258181818181817</v>
      </c>
      <c r="O810" s="253">
        <f>IFERROR('11.11.2020_W_B'!W54,"")</f>
        <v>1.5683909090909089</v>
      </c>
    </row>
    <row r="811" spans="1:15" x14ac:dyDescent="0.35">
      <c r="A811" s="232">
        <f t="shared" si="9"/>
        <v>810</v>
      </c>
      <c r="B811" s="250">
        <f>'11.11.2020_W_B'!B55</f>
        <v>44146</v>
      </c>
      <c r="C811" s="251">
        <v>2019</v>
      </c>
      <c r="D811" s="250" t="str">
        <f>'11.11.2020_W_B'!D55</f>
        <v>B</v>
      </c>
      <c r="E811" s="250" t="str">
        <f>'11.11.2020_W_B'!E55</f>
        <v>B</v>
      </c>
      <c r="F811" s="250" t="str">
        <f>'11.11.2020_W_B'!F55</f>
        <v>R75/S25</v>
      </c>
      <c r="G811" s="251">
        <f>'11.11.2020_W_B'!G55</f>
        <v>6</v>
      </c>
      <c r="H811" s="250" t="str">
        <f>'11.11.2020_W_B'!H55</f>
        <v>M</v>
      </c>
      <c r="I811" s="250" t="str">
        <f>'11.11.2020_W_B'!I55</f>
        <v>60-90</v>
      </c>
      <c r="J811" s="252" t="str">
        <f>'11.11.2020_W_B'!K55</f>
        <v>NW54</v>
      </c>
      <c r="K811" s="253">
        <f>'11.11.2020_W_B'!O55</f>
        <v>92.860848811870909</v>
      </c>
      <c r="L811" s="253">
        <f>'11.11.2020_W_B'!P55</f>
        <v>6.4143203430915623</v>
      </c>
      <c r="M811" s="253">
        <f>IFERROR('11.11.2020_W_B'!T55,"")</f>
        <v>0.37382584646329198</v>
      </c>
      <c r="N811" s="253">
        <f>IFERROR('11.11.2020_W_B'!V55,"")</f>
        <v>0.37382584646329198</v>
      </c>
      <c r="O811" s="253">
        <f>IFERROR('11.11.2020_W_B'!W55,"")</f>
        <v>0.74765169292658396</v>
      </c>
    </row>
    <row r="812" spans="1:15" x14ac:dyDescent="0.35">
      <c r="A812" s="232">
        <f t="shared" si="9"/>
        <v>811</v>
      </c>
      <c r="B812" s="250">
        <f>'11.11.2020_W_B'!B56</f>
        <v>44146</v>
      </c>
      <c r="C812" s="251">
        <v>2019</v>
      </c>
      <c r="D812" s="250" t="str">
        <f>'11.11.2020_W_B'!D56</f>
        <v>B</v>
      </c>
      <c r="E812" s="250" t="str">
        <f>'11.11.2020_W_B'!E56</f>
        <v>B</v>
      </c>
      <c r="F812" s="250" t="str">
        <f>'11.11.2020_W_B'!F56</f>
        <v>R75/S25</v>
      </c>
      <c r="G812" s="251">
        <f>'11.11.2020_W_B'!G56</f>
        <v>6</v>
      </c>
      <c r="H812" s="250" t="str">
        <f>'11.11.2020_W_B'!H56</f>
        <v>M</v>
      </c>
      <c r="I812" s="250" t="str">
        <f>'11.11.2020_W_B'!I56</f>
        <v>30-60</v>
      </c>
      <c r="J812" s="252" t="str">
        <f>'11.11.2020_W_B'!K56</f>
        <v>NW55</v>
      </c>
      <c r="K812" s="253">
        <f>'11.11.2020_W_B'!O56</f>
        <v>90.001424298532967</v>
      </c>
      <c r="L812" s="253">
        <f>'11.11.2020_W_B'!P56</f>
        <v>8.6559802712700318</v>
      </c>
      <c r="M812" s="253" t="str">
        <f>IFERROR('11.11.2020_W_B'!T56,"")</f>
        <v/>
      </c>
      <c r="N812" s="253" t="str">
        <f>IFERROR('11.11.2020_W_B'!V56,"")</f>
        <v/>
      </c>
      <c r="O812" s="253" t="str">
        <f>IFERROR('11.11.2020_W_B'!W56,"")</f>
        <v/>
      </c>
    </row>
    <row r="813" spans="1:15" x14ac:dyDescent="0.35">
      <c r="A813" s="232">
        <f t="shared" si="9"/>
        <v>812</v>
      </c>
      <c r="B813" s="250">
        <f>'11.11.2020_W_B'!B57</f>
        <v>44146</v>
      </c>
      <c r="C813" s="251">
        <v>2019</v>
      </c>
      <c r="D813" s="250" t="str">
        <f>'11.11.2020_W_B'!D57</f>
        <v>B</v>
      </c>
      <c r="E813" s="250" t="str">
        <f>'11.11.2020_W_B'!E57</f>
        <v>B</v>
      </c>
      <c r="F813" s="250" t="str">
        <f>'11.11.2020_W_B'!F57</f>
        <v>R75/S25</v>
      </c>
      <c r="G813" s="251">
        <f>'11.11.2020_W_B'!G57</f>
        <v>6</v>
      </c>
      <c r="H813" s="250" t="str">
        <f>'11.11.2020_W_B'!H57</f>
        <v>M</v>
      </c>
      <c r="I813" s="250" t="str">
        <f>'11.11.2020_W_B'!I57</f>
        <v>0-30</v>
      </c>
      <c r="J813" s="252" t="str">
        <f>'11.11.2020_W_B'!K57</f>
        <v>NW56</v>
      </c>
      <c r="K813" s="253">
        <f>'11.11.2020_W_B'!O57</f>
        <v>89.618864007118503</v>
      </c>
      <c r="L813" s="253">
        <f>'11.11.2020_W_B'!P57</f>
        <v>8.9376915219611863</v>
      </c>
      <c r="M813" s="253">
        <f>IFERROR('11.11.2020_W_B'!T57,"")</f>
        <v>7.1909337249710399</v>
      </c>
      <c r="N813" s="253">
        <f>IFERROR('11.11.2020_W_B'!V57,"")</f>
        <v>6.6679567267913287</v>
      </c>
      <c r="O813" s="253">
        <f>IFERROR('11.11.2020_W_B'!W57,"")</f>
        <v>13.858890451762369</v>
      </c>
    </row>
    <row r="814" spans="1:15" x14ac:dyDescent="0.35">
      <c r="A814" s="232">
        <f t="shared" si="9"/>
        <v>813</v>
      </c>
      <c r="B814" s="250">
        <f>'11.11.2020_W_B'!B58</f>
        <v>44146</v>
      </c>
      <c r="C814" s="251">
        <v>2019</v>
      </c>
      <c r="D814" s="250" t="str">
        <f>'11.11.2020_W_B'!D58</f>
        <v>B</v>
      </c>
      <c r="E814" s="250" t="str">
        <f>'11.11.2020_W_B'!E58</f>
        <v>A</v>
      </c>
      <c r="F814" s="250" t="str">
        <f>'11.11.2020_W_B'!F58</f>
        <v>R25/S75</v>
      </c>
      <c r="G814" s="251">
        <f>'11.11.2020_W_B'!G58</f>
        <v>8</v>
      </c>
      <c r="H814" s="250" t="str">
        <f>'11.11.2020_W_B'!H58</f>
        <v>E</v>
      </c>
      <c r="I814" s="250" t="str">
        <f>'11.11.2020_W_B'!I58</f>
        <v>90-120</v>
      </c>
      <c r="J814" s="252" t="str">
        <f>'11.11.2020_W_B'!K58</f>
        <v>NW57</v>
      </c>
      <c r="K814" s="253">
        <f>'11.11.2020_W_B'!O58</f>
        <v>91.162552756106919</v>
      </c>
      <c r="L814" s="253">
        <f>'11.11.2020_W_B'!P58</f>
        <v>7.7570722945666777</v>
      </c>
      <c r="M814" s="253">
        <f>IFERROR('11.11.2020_W_B'!T58,"")</f>
        <v>4.3441224747474747</v>
      </c>
      <c r="N814" s="253">
        <f>IFERROR('11.11.2020_W_B'!V58,"")</f>
        <v>1.6609880050505053</v>
      </c>
      <c r="O814" s="253">
        <f>IFERROR('11.11.2020_W_B'!W58,"")</f>
        <v>6.0051104797979802</v>
      </c>
    </row>
    <row r="815" spans="1:15" x14ac:dyDescent="0.35">
      <c r="A815" s="232">
        <f t="shared" si="9"/>
        <v>814</v>
      </c>
      <c r="B815" s="250">
        <f>'11.11.2020_W_B'!B59</f>
        <v>44146</v>
      </c>
      <c r="C815" s="251">
        <v>2019</v>
      </c>
      <c r="D815" s="250" t="str">
        <f>'11.11.2020_W_B'!D59</f>
        <v>B</v>
      </c>
      <c r="E815" s="250" t="str">
        <f>'11.11.2020_W_B'!E59</f>
        <v>A</v>
      </c>
      <c r="F815" s="250" t="str">
        <f>'11.11.2020_W_B'!F59</f>
        <v>R25/S75</v>
      </c>
      <c r="G815" s="251">
        <f>'11.11.2020_W_B'!G59</f>
        <v>8</v>
      </c>
      <c r="H815" s="250" t="str">
        <f>'11.11.2020_W_B'!H59</f>
        <v>E</v>
      </c>
      <c r="I815" s="250" t="str">
        <f>'11.11.2020_W_B'!I59</f>
        <v>60-90</v>
      </c>
      <c r="J815" s="252" t="str">
        <f>'11.11.2020_W_B'!K59</f>
        <v>NW58</v>
      </c>
      <c r="K815" s="253">
        <f>'11.11.2020_W_B'!O59</f>
        <v>94.227486128894583</v>
      </c>
      <c r="L815" s="253">
        <f>'11.11.2020_W_B'!P59</f>
        <v>5.171589714176462</v>
      </c>
      <c r="M815" s="253">
        <f>IFERROR('11.11.2020_W_B'!T59,"")</f>
        <v>0.73289208470161937</v>
      </c>
      <c r="N815" s="253">
        <f>IFERROR('11.11.2020_W_B'!V59,"")</f>
        <v>0.24429736156720649</v>
      </c>
      <c r="O815" s="253">
        <f>IFERROR('11.11.2020_W_B'!W59,"")</f>
        <v>0.97718944626882587</v>
      </c>
    </row>
    <row r="816" spans="1:15" x14ac:dyDescent="0.35">
      <c r="A816" s="232">
        <f t="shared" si="9"/>
        <v>815</v>
      </c>
      <c r="B816" s="250">
        <f>'11.11.2020_W_B'!B60</f>
        <v>44146</v>
      </c>
      <c r="C816" s="251">
        <v>2019</v>
      </c>
      <c r="D816" s="250" t="str">
        <f>'11.11.2020_W_B'!D60</f>
        <v>B</v>
      </c>
      <c r="E816" s="250" t="str">
        <f>'11.11.2020_W_B'!E60</f>
        <v>A</v>
      </c>
      <c r="F816" s="250" t="str">
        <f>'11.11.2020_W_B'!F60</f>
        <v>R25/S75</v>
      </c>
      <c r="G816" s="251">
        <f>'11.11.2020_W_B'!G60</f>
        <v>8</v>
      </c>
      <c r="H816" s="250" t="str">
        <f>'11.11.2020_W_B'!H60</f>
        <v>E</v>
      </c>
      <c r="I816" s="250" t="str">
        <f>'11.11.2020_W_B'!I60</f>
        <v>30-60</v>
      </c>
      <c r="J816" s="252" t="str">
        <f>'11.11.2020_W_B'!K60</f>
        <v>NW59</v>
      </c>
      <c r="K816" s="253">
        <f>'11.11.2020_W_B'!O60</f>
        <v>90.586559627087908</v>
      </c>
      <c r="L816" s="253">
        <f>'11.11.2020_W_B'!P60</f>
        <v>8.2501134816159887</v>
      </c>
      <c r="M816" s="253">
        <f>IFERROR('11.11.2020_W_B'!T60,"")</f>
        <v>2.8350707547169818</v>
      </c>
      <c r="N816" s="253">
        <f>IFERROR('11.11.2020_W_B'!V60,"")</f>
        <v>0.77320111492281307</v>
      </c>
      <c r="O816" s="253">
        <f>IFERROR('11.11.2020_W_B'!W60,"")</f>
        <v>3.6082718696397951</v>
      </c>
    </row>
    <row r="817" spans="1:15" x14ac:dyDescent="0.35">
      <c r="A817" s="232">
        <f t="shared" si="9"/>
        <v>816</v>
      </c>
      <c r="B817" s="250">
        <f>'11.11.2020_W_B'!B61</f>
        <v>44146</v>
      </c>
      <c r="C817" s="251">
        <v>2019</v>
      </c>
      <c r="D817" s="250" t="str">
        <f>'11.11.2020_W_B'!D61</f>
        <v>B</v>
      </c>
      <c r="E817" s="250" t="str">
        <f>'11.11.2020_W_B'!E61</f>
        <v>A</v>
      </c>
      <c r="F817" s="250" t="str">
        <f>'11.11.2020_W_B'!F61</f>
        <v>R25/S75</v>
      </c>
      <c r="G817" s="251">
        <f>'11.11.2020_W_B'!G61</f>
        <v>8</v>
      </c>
      <c r="H817" s="250" t="str">
        <f>'11.11.2020_W_B'!H61</f>
        <v>E</v>
      </c>
      <c r="I817" s="250" t="str">
        <f>'11.11.2020_W_B'!I61</f>
        <v>0-30</v>
      </c>
      <c r="J817" s="252" t="str">
        <f>'11.11.2020_W_B'!K61</f>
        <v>NW60</v>
      </c>
      <c r="K817" s="253">
        <f>'11.11.2020_W_B'!O61</f>
        <v>87.496455911539542</v>
      </c>
      <c r="L817" s="253">
        <f>'11.11.2020_W_B'!P61</f>
        <v>10.831388923001359</v>
      </c>
      <c r="M817" s="253">
        <f>IFERROR('11.11.2020_W_B'!T61,"")</f>
        <v>9.9905395333765394</v>
      </c>
      <c r="N817" s="253">
        <f>IFERROR('11.11.2020_W_B'!V61,"")</f>
        <v>2.8351531108230721</v>
      </c>
      <c r="O817" s="253">
        <f>IFERROR('11.11.2020_W_B'!W61,"")</f>
        <v>12.825692644199611</v>
      </c>
    </row>
    <row r="818" spans="1:15" x14ac:dyDescent="0.35">
      <c r="A818" s="232">
        <f t="shared" si="9"/>
        <v>817</v>
      </c>
      <c r="B818" s="250">
        <f>'11.11.2020_W_B'!B62</f>
        <v>44146</v>
      </c>
      <c r="C818" s="251">
        <v>2019</v>
      </c>
      <c r="D818" s="250" t="str">
        <f>'11.11.2020_W_B'!D62</f>
        <v>B</v>
      </c>
      <c r="E818" s="250" t="str">
        <f>'11.11.2020_W_B'!E62</f>
        <v>A</v>
      </c>
      <c r="F818" s="250" t="str">
        <f>'11.11.2020_W_B'!F62</f>
        <v>R25/S75</v>
      </c>
      <c r="G818" s="251">
        <f>'11.11.2020_W_B'!G62</f>
        <v>8</v>
      </c>
      <c r="H818" s="250" t="str">
        <f>'11.11.2020_W_B'!H62</f>
        <v>M</v>
      </c>
      <c r="I818" s="250" t="str">
        <f>'11.11.2020_W_B'!I62</f>
        <v>90-120</v>
      </c>
      <c r="J818" s="252" t="str">
        <f>'11.11.2020_W_B'!K62</f>
        <v>NW61</v>
      </c>
      <c r="K818" s="253">
        <f>'11.11.2020_W_B'!O62</f>
        <v>95.964766099273902</v>
      </c>
      <c r="L818" s="253">
        <f>'11.11.2020_W_B'!P62</f>
        <v>3.5721812434141209</v>
      </c>
      <c r="M818" s="253">
        <f>IFERROR('11.11.2020_W_B'!T62,"")</f>
        <v>0.35736820888117088</v>
      </c>
      <c r="N818" s="253">
        <f>IFERROR('11.11.2020_W_B'!V62,"")</f>
        <v>0.47649094517489449</v>
      </c>
      <c r="O818" s="253">
        <f>IFERROR('11.11.2020_W_B'!W62,"")</f>
        <v>0.83385915405606537</v>
      </c>
    </row>
    <row r="819" spans="1:15" x14ac:dyDescent="0.35">
      <c r="A819" s="232">
        <f t="shared" ref="A819:A882" si="10">A818+1</f>
        <v>818</v>
      </c>
      <c r="B819" s="250">
        <f>'11.11.2020_W_B'!B63</f>
        <v>44146</v>
      </c>
      <c r="C819" s="251">
        <v>2019</v>
      </c>
      <c r="D819" s="250" t="str">
        <f>'11.11.2020_W_B'!D63</f>
        <v>B</v>
      </c>
      <c r="E819" s="250" t="str">
        <f>'11.11.2020_W_B'!E63</f>
        <v>A</v>
      </c>
      <c r="F819" s="250" t="str">
        <f>'11.11.2020_W_B'!F63</f>
        <v>R25/S75</v>
      </c>
      <c r="G819" s="251">
        <f>'11.11.2020_W_B'!G63</f>
        <v>8</v>
      </c>
      <c r="H819" s="250" t="str">
        <f>'11.11.2020_W_B'!H63</f>
        <v>M</v>
      </c>
      <c r="I819" s="250" t="str">
        <f>'11.11.2020_W_B'!I63</f>
        <v>60-90</v>
      </c>
      <c r="J819" s="252" t="str">
        <f>'11.11.2020_W_B'!K63</f>
        <v>NW62</v>
      </c>
      <c r="K819" s="253">
        <f>'11.11.2020_W_B'!O63</f>
        <v>94.85696420196966</v>
      </c>
      <c r="L819" s="253">
        <f>'11.11.2020_W_B'!P63</f>
        <v>4.3948704247929546</v>
      </c>
      <c r="M819" s="253">
        <f>IFERROR('11.11.2020_W_B'!T63,"")</f>
        <v>0.36311840804218865</v>
      </c>
      <c r="N819" s="253">
        <f>IFERROR('11.11.2020_W_B'!V63,"")</f>
        <v>0.24207893869479244</v>
      </c>
      <c r="O819" s="253">
        <f>IFERROR('11.11.2020_W_B'!W63,"")</f>
        <v>0.60519734673698111</v>
      </c>
    </row>
    <row r="820" spans="1:15" x14ac:dyDescent="0.35">
      <c r="A820" s="232">
        <f t="shared" si="10"/>
        <v>819</v>
      </c>
      <c r="B820" s="250">
        <f>'11.11.2020_W_B'!B64</f>
        <v>44146</v>
      </c>
      <c r="C820" s="251">
        <v>2019</v>
      </c>
      <c r="D820" s="250" t="str">
        <f>'11.11.2020_W_B'!D64</f>
        <v>B</v>
      </c>
      <c r="E820" s="250" t="str">
        <f>'11.11.2020_W_B'!E64</f>
        <v>A</v>
      </c>
      <c r="F820" s="250" t="str">
        <f>'11.11.2020_W_B'!F64</f>
        <v>R25/S75</v>
      </c>
      <c r="G820" s="251">
        <f>'11.11.2020_W_B'!G64</f>
        <v>8</v>
      </c>
      <c r="H820" s="250" t="str">
        <f>'11.11.2020_W_B'!H64</f>
        <v>M</v>
      </c>
      <c r="I820" s="250" t="str">
        <f>'11.11.2020_W_B'!I64</f>
        <v>30-60</v>
      </c>
      <c r="J820" s="252" t="str">
        <f>'11.11.2020_W_B'!K64</f>
        <v>NW63</v>
      </c>
      <c r="K820" s="253">
        <f>'11.11.2020_W_B'!O64</f>
        <v>90.035751355091691</v>
      </c>
      <c r="L820" s="253">
        <f>'11.11.2020_W_B'!P64</f>
        <v>8.8524590163934427</v>
      </c>
      <c r="M820" s="253">
        <f>IFERROR('11.11.2020_W_B'!T64,"")</f>
        <v>4.4176373767132064</v>
      </c>
      <c r="N820" s="253">
        <f>IFERROR('11.11.2020_W_B'!V64,"")</f>
        <v>1.1693745997182015</v>
      </c>
      <c r="O820" s="253">
        <f>IFERROR('11.11.2020_W_B'!W64,"")</f>
        <v>5.5870119764314081</v>
      </c>
    </row>
    <row r="821" spans="1:15" x14ac:dyDescent="0.35">
      <c r="A821" s="232">
        <f t="shared" si="10"/>
        <v>820</v>
      </c>
      <c r="B821" s="250">
        <f>'11.11.2020_W_B'!B65</f>
        <v>44146</v>
      </c>
      <c r="C821" s="251">
        <v>2019</v>
      </c>
      <c r="D821" s="250" t="str">
        <f>'11.11.2020_W_B'!D65</f>
        <v>B</v>
      </c>
      <c r="E821" s="250" t="str">
        <f>'11.11.2020_W_B'!E65</f>
        <v>A</v>
      </c>
      <c r="F821" s="250" t="str">
        <f>'11.11.2020_W_B'!F65</f>
        <v>R25/S75</v>
      </c>
      <c r="G821" s="251">
        <f>'11.11.2020_W_B'!G65</f>
        <v>8</v>
      </c>
      <c r="H821" s="250" t="str">
        <f>'11.11.2020_W_B'!H65</f>
        <v>M</v>
      </c>
      <c r="I821" s="250" t="str">
        <f>'11.11.2020_W_B'!I65</f>
        <v>0-30</v>
      </c>
      <c r="J821" s="252" t="str">
        <f>'11.11.2020_W_B'!K65</f>
        <v>NW64</v>
      </c>
      <c r="K821" s="253">
        <f>'11.11.2020_W_B'!O65</f>
        <v>88.012718600953889</v>
      </c>
      <c r="L821" s="253">
        <f>'11.11.2020_W_B'!P65</f>
        <v>10.218186746171575</v>
      </c>
      <c r="M821" s="253">
        <f>IFERROR('11.11.2020_W_B'!T65,"")</f>
        <v>6.2957162210982656</v>
      </c>
      <c r="N821" s="253">
        <f>IFERROR('11.11.2020_W_B'!V65,"")</f>
        <v>3.0808824060693643</v>
      </c>
      <c r="O821" s="253">
        <f>IFERROR('11.11.2020_W_B'!W65,"")</f>
        <v>9.3765986271676294</v>
      </c>
    </row>
    <row r="822" spans="1:15" x14ac:dyDescent="0.35">
      <c r="A822" s="232">
        <f t="shared" si="10"/>
        <v>821</v>
      </c>
      <c r="B822" s="250">
        <f>'11.11.2020_W_B'!B66</f>
        <v>44146</v>
      </c>
      <c r="C822" s="251">
        <v>2019</v>
      </c>
      <c r="D822" s="250" t="str">
        <f>'11.11.2020_W_B'!D66</f>
        <v>B</v>
      </c>
      <c r="E822" s="250" t="str">
        <f>'11.11.2020_W_B'!E66</f>
        <v>A</v>
      </c>
      <c r="F822" s="250" t="str">
        <f>'11.11.2020_W_B'!F66</f>
        <v>R50/S50</v>
      </c>
      <c r="G822" s="251">
        <f>'11.11.2020_W_B'!G66</f>
        <v>7</v>
      </c>
      <c r="H822" s="250" t="str">
        <f>'11.11.2020_W_B'!H66</f>
        <v>E</v>
      </c>
      <c r="I822" s="250" t="str">
        <f>'11.11.2020_W_B'!I66</f>
        <v>90-120</v>
      </c>
      <c r="J822" s="252" t="str">
        <f>'11.11.2020_W_B'!K66</f>
        <v>NW65</v>
      </c>
      <c r="K822" s="253">
        <f>'11.11.2020_W_B'!O66</f>
        <v>89.555025412301632</v>
      </c>
      <c r="L822" s="253">
        <f>'11.11.2020_W_B'!P66</f>
        <v>9.3849021435228277</v>
      </c>
      <c r="M822" s="253">
        <f>IFERROR('11.11.2020_W_B'!T66,"")</f>
        <v>2.3556514940931201</v>
      </c>
      <c r="N822" s="253">
        <f>IFERROR('11.11.2020_W_B'!V66,"")</f>
        <v>1.4395648019457956</v>
      </c>
      <c r="O822" s="253">
        <f>IFERROR('11.11.2020_W_B'!W66,"")</f>
        <v>3.795216296038916</v>
      </c>
    </row>
    <row r="823" spans="1:15" x14ac:dyDescent="0.35">
      <c r="A823" s="232">
        <f t="shared" si="10"/>
        <v>822</v>
      </c>
      <c r="B823" s="250">
        <f>'11.11.2020_W_B'!B67</f>
        <v>44146</v>
      </c>
      <c r="C823" s="251">
        <v>2019</v>
      </c>
      <c r="D823" s="250" t="str">
        <f>'11.11.2020_W_B'!D67</f>
        <v>B</v>
      </c>
      <c r="E823" s="250" t="str">
        <f>'11.11.2020_W_B'!E67</f>
        <v>A</v>
      </c>
      <c r="F823" s="250" t="str">
        <f>'11.11.2020_W_B'!F67</f>
        <v>R50/S50</v>
      </c>
      <c r="G823" s="251">
        <f>'11.11.2020_W_B'!G67</f>
        <v>7</v>
      </c>
      <c r="H823" s="250" t="str">
        <f>'11.11.2020_W_B'!H67</f>
        <v>E</v>
      </c>
      <c r="I823" s="250" t="str">
        <f>'11.11.2020_W_B'!I67</f>
        <v>60-90</v>
      </c>
      <c r="J823" s="252" t="str">
        <f>'11.11.2020_W_B'!K67</f>
        <v>NW66</v>
      </c>
      <c r="K823" s="253">
        <f>'11.11.2020_W_B'!O67</f>
        <v>95.902036857419958</v>
      </c>
      <c r="L823" s="253">
        <f>'11.11.2020_W_B'!P67</f>
        <v>3.6200064260469205</v>
      </c>
      <c r="M823" s="253">
        <f>IFERROR('11.11.2020_W_B'!T67,"")</f>
        <v>1.1923008849557526</v>
      </c>
      <c r="N823" s="253">
        <f>IFERROR('11.11.2020_W_B'!V67,"")</f>
        <v>0.71538053097345156</v>
      </c>
      <c r="O823" s="253">
        <f>IFERROR('11.11.2020_W_B'!W67,"")</f>
        <v>1.9076814159292041</v>
      </c>
    </row>
    <row r="824" spans="1:15" x14ac:dyDescent="0.35">
      <c r="A824" s="232">
        <f t="shared" si="10"/>
        <v>823</v>
      </c>
      <c r="B824" s="250">
        <f>'11.11.2020_W_B'!B68</f>
        <v>44146</v>
      </c>
      <c r="C824" s="251">
        <v>2019</v>
      </c>
      <c r="D824" s="250" t="str">
        <f>'11.11.2020_W_B'!D68</f>
        <v>B</v>
      </c>
      <c r="E824" s="250" t="str">
        <f>'11.11.2020_W_B'!E68</f>
        <v>A</v>
      </c>
      <c r="F824" s="250" t="str">
        <f>'11.11.2020_W_B'!F68</f>
        <v>R50/S50</v>
      </c>
      <c r="G824" s="251">
        <f>'11.11.2020_W_B'!G68</f>
        <v>7</v>
      </c>
      <c r="H824" s="250" t="str">
        <f>'11.11.2020_W_B'!H68</f>
        <v>E</v>
      </c>
      <c r="I824" s="250" t="str">
        <f>'11.11.2020_W_B'!I68</f>
        <v>30-60</v>
      </c>
      <c r="J824" s="252" t="str">
        <f>'11.11.2020_W_B'!K68</f>
        <v>NW67</v>
      </c>
      <c r="K824" s="253">
        <f>'11.11.2020_W_B'!O68</f>
        <v>88.853539370526065</v>
      </c>
      <c r="L824" s="253">
        <f>'11.11.2020_W_B'!P68</f>
        <v>9.9191102123356938</v>
      </c>
      <c r="M824" s="253">
        <f>IFERROR('11.11.2020_W_B'!T68,"")</f>
        <v>4.3645137468030697</v>
      </c>
      <c r="N824" s="253">
        <f>IFERROR('11.11.2020_W_B'!V68,"")</f>
        <v>1.3225799232736575</v>
      </c>
      <c r="O824" s="253">
        <f>IFERROR('11.11.2020_W_B'!W68,"")</f>
        <v>5.6870936700767274</v>
      </c>
    </row>
    <row r="825" spans="1:15" x14ac:dyDescent="0.35">
      <c r="A825" s="232">
        <f t="shared" si="10"/>
        <v>824</v>
      </c>
      <c r="B825" s="250">
        <f>'11.11.2020_W_B'!B69</f>
        <v>44146</v>
      </c>
      <c r="C825" s="251">
        <v>2019</v>
      </c>
      <c r="D825" s="250" t="str">
        <f>'11.11.2020_W_B'!D69</f>
        <v>B</v>
      </c>
      <c r="E825" s="250" t="str">
        <f>'11.11.2020_W_B'!E69</f>
        <v>A</v>
      </c>
      <c r="F825" s="250" t="str">
        <f>'11.11.2020_W_B'!F69</f>
        <v>R50/S50</v>
      </c>
      <c r="G825" s="251">
        <f>'11.11.2020_W_B'!G69</f>
        <v>7</v>
      </c>
      <c r="H825" s="250" t="str">
        <f>'11.11.2020_W_B'!H69</f>
        <v>E</v>
      </c>
      <c r="I825" s="250" t="str">
        <f>'11.11.2020_W_B'!I69</f>
        <v>0-30</v>
      </c>
      <c r="J825" s="252" t="str">
        <f>'11.11.2020_W_B'!K69</f>
        <v>NW68</v>
      </c>
      <c r="K825" s="253">
        <f>'11.11.2020_W_B'!O69</f>
        <v>86.058059587471348</v>
      </c>
      <c r="L825" s="253">
        <f>'11.11.2020_W_B'!P69</f>
        <v>12.244213351224424</v>
      </c>
      <c r="M825" s="253">
        <f>IFERROR('11.11.2020_W_B'!T69,"")</f>
        <v>11.455326231691078</v>
      </c>
      <c r="N825" s="253">
        <f>IFERROR('11.11.2020_W_B'!V69,"")</f>
        <v>3.0363515312916114</v>
      </c>
      <c r="O825" s="253">
        <f>IFERROR('11.11.2020_W_B'!W69,"")</f>
        <v>14.49167776298269</v>
      </c>
    </row>
    <row r="826" spans="1:15" x14ac:dyDescent="0.35">
      <c r="A826" s="232">
        <f t="shared" si="10"/>
        <v>825</v>
      </c>
      <c r="B826" s="250">
        <f>'11.11.2020_W_B'!B70</f>
        <v>44146</v>
      </c>
      <c r="C826" s="251">
        <v>2019</v>
      </c>
      <c r="D826" s="250" t="str">
        <f>'11.11.2020_W_B'!D70</f>
        <v>B</v>
      </c>
      <c r="E826" s="250" t="str">
        <f>'11.11.2020_W_B'!E70</f>
        <v>A</v>
      </c>
      <c r="F826" s="250" t="str">
        <f>'11.11.2020_W_B'!F70</f>
        <v>R50/S50</v>
      </c>
      <c r="G826" s="251">
        <f>'11.11.2020_W_B'!G70</f>
        <v>7</v>
      </c>
      <c r="H826" s="250" t="str">
        <f>'11.11.2020_W_B'!H70</f>
        <v>M</v>
      </c>
      <c r="I826" s="250" t="str">
        <f>'11.11.2020_W_B'!I70</f>
        <v>90-120</v>
      </c>
      <c r="J826" s="252" t="str">
        <f>'11.11.2020_W_B'!K70</f>
        <v>NW69</v>
      </c>
      <c r="K826" s="253">
        <f>'11.11.2020_W_B'!O70</f>
        <v>89.977553310886648</v>
      </c>
      <c r="L826" s="253">
        <f>'11.11.2020_W_B'!P70</f>
        <v>8.930893089308924</v>
      </c>
      <c r="M826" s="253">
        <f>IFERROR('11.11.2020_W_B'!T70,"")</f>
        <v>4.2914406885368583</v>
      </c>
      <c r="N826" s="253">
        <f>IFERROR('11.11.2020_W_B'!V70,"")</f>
        <v>0.78026194337033794</v>
      </c>
      <c r="O826" s="253">
        <f>IFERROR('11.11.2020_W_B'!W70,"")</f>
        <v>5.0717026319071961</v>
      </c>
    </row>
    <row r="827" spans="1:15" x14ac:dyDescent="0.35">
      <c r="A827" s="232">
        <f t="shared" si="10"/>
        <v>826</v>
      </c>
      <c r="B827" s="250">
        <f>'11.11.2020_W_B'!B71</f>
        <v>44146</v>
      </c>
      <c r="C827" s="251">
        <v>2019</v>
      </c>
      <c r="D827" s="250" t="str">
        <f>'11.11.2020_W_B'!D71</f>
        <v>B</v>
      </c>
      <c r="E827" s="250" t="str">
        <f>'11.11.2020_W_B'!E71</f>
        <v>A</v>
      </c>
      <c r="F827" s="250" t="str">
        <f>'11.11.2020_W_B'!F71</f>
        <v>R50/S50</v>
      </c>
      <c r="G827" s="251">
        <f>'11.11.2020_W_B'!G71</f>
        <v>7</v>
      </c>
      <c r="H827" s="250" t="str">
        <f>'11.11.2020_W_B'!H71</f>
        <v>M</v>
      </c>
      <c r="I827" s="250" t="str">
        <f>'11.11.2020_W_B'!I71</f>
        <v>60-90</v>
      </c>
      <c r="J827" s="252" t="str">
        <f>'11.11.2020_W_B'!K71</f>
        <v>NW70</v>
      </c>
      <c r="K827" s="253">
        <f>'11.11.2020_W_B'!O71</f>
        <v>90.962235472933472</v>
      </c>
      <c r="L827" s="253">
        <f>'11.11.2020_W_B'!P71</f>
        <v>8.0170089193113494</v>
      </c>
      <c r="M827" s="253">
        <f>IFERROR('11.11.2020_W_B'!T71,"")</f>
        <v>1.6659341259640104</v>
      </c>
      <c r="N827" s="253">
        <f>IFERROR('11.11.2020_W_B'!V71,"")</f>
        <v>1.1533390102827765</v>
      </c>
      <c r="O827" s="253">
        <f>IFERROR('11.11.2020_W_B'!W71,"")</f>
        <v>2.8192731362467871</v>
      </c>
    </row>
    <row r="828" spans="1:15" x14ac:dyDescent="0.35">
      <c r="A828" s="232">
        <f t="shared" si="10"/>
        <v>827</v>
      </c>
      <c r="B828" s="250">
        <f>'11.11.2020_W_B'!B72</f>
        <v>44146</v>
      </c>
      <c r="C828" s="251">
        <v>2019</v>
      </c>
      <c r="D828" s="250" t="str">
        <f>'11.11.2020_W_B'!D72</f>
        <v>B</v>
      </c>
      <c r="E828" s="250" t="str">
        <f>'11.11.2020_W_B'!E72</f>
        <v>A</v>
      </c>
      <c r="F828" s="250" t="str">
        <f>'11.11.2020_W_B'!F72</f>
        <v>R50/S50</v>
      </c>
      <c r="G828" s="251">
        <f>'11.11.2020_W_B'!G72</f>
        <v>7</v>
      </c>
      <c r="H828" s="250" t="str">
        <f>'11.11.2020_W_B'!H72</f>
        <v>M</v>
      </c>
      <c r="I828" s="250" t="str">
        <f>'11.11.2020_W_B'!I72</f>
        <v>30-60</v>
      </c>
      <c r="J828" s="252" t="str">
        <f>'11.11.2020_W_B'!K72</f>
        <v>NW71</v>
      </c>
      <c r="K828" s="253">
        <f>'11.11.2020_W_B'!O72</f>
        <v>88.490319515381884</v>
      </c>
      <c r="L828" s="253">
        <f>'11.11.2020_W_B'!P72</f>
        <v>10.191417753470759</v>
      </c>
      <c r="M828" s="253">
        <f>IFERROR('11.11.2020_W_B'!T72,"")</f>
        <v>4.2555382550335557</v>
      </c>
      <c r="N828" s="253">
        <f>IFERROR('11.11.2020_W_B'!V72,"")</f>
        <v>2.5267258389261738</v>
      </c>
      <c r="O828" s="253">
        <f>IFERROR('11.11.2020_W_B'!W72,"")</f>
        <v>6.7822640939597294</v>
      </c>
    </row>
    <row r="829" spans="1:15" x14ac:dyDescent="0.35">
      <c r="A829" s="232">
        <f t="shared" si="10"/>
        <v>828</v>
      </c>
      <c r="B829" s="250">
        <f>'11.11.2020_W_B'!B73</f>
        <v>44146</v>
      </c>
      <c r="C829" s="251">
        <v>2019</v>
      </c>
      <c r="D829" s="250" t="str">
        <f>'11.11.2020_W_B'!D73</f>
        <v>B</v>
      </c>
      <c r="E829" s="250" t="str">
        <f>'11.11.2020_W_B'!E73</f>
        <v>A</v>
      </c>
      <c r="F829" s="250" t="str">
        <f>'11.11.2020_W_B'!F73</f>
        <v>R50/S50</v>
      </c>
      <c r="G829" s="251">
        <f>'11.11.2020_W_B'!G73</f>
        <v>1</v>
      </c>
      <c r="H829" s="250" t="str">
        <f>'11.11.2020_W_B'!H73</f>
        <v>M</v>
      </c>
      <c r="I829" s="250" t="str">
        <f>'11.11.2020_W_B'!I73</f>
        <v>0-30</v>
      </c>
      <c r="J829" s="252" t="str">
        <f>'11.11.2020_W_B'!K73</f>
        <v>NW72</v>
      </c>
      <c r="K829" s="253">
        <f>'11.11.2020_W_B'!O73</f>
        <v>85.200646377592236</v>
      </c>
      <c r="L829" s="253">
        <f>'11.11.2020_W_B'!P73</f>
        <v>12.90663534938345</v>
      </c>
      <c r="M829" s="253">
        <f>IFERROR('11.11.2020_W_B'!T73,"")</f>
        <v>11.887908961593173</v>
      </c>
      <c r="N829" s="253">
        <f>IFERROR('11.11.2020_W_B'!V73,"")</f>
        <v>3.7761593172119494</v>
      </c>
      <c r="O829" s="253">
        <f>IFERROR('11.11.2020_W_B'!W73,"")</f>
        <v>15.664068278805122</v>
      </c>
    </row>
    <row r="830" spans="1:15" x14ac:dyDescent="0.35">
      <c r="A830" s="232">
        <f t="shared" si="10"/>
        <v>829</v>
      </c>
      <c r="B830" s="250">
        <f>'11.11.2020_W_B'!B74</f>
        <v>44146</v>
      </c>
      <c r="C830" s="251">
        <v>2019</v>
      </c>
      <c r="D830" s="250" t="str">
        <f>'11.11.2020_W_B'!D74</f>
        <v>B</v>
      </c>
      <c r="E830" s="250" t="str">
        <f>'11.11.2020_W_B'!E74</f>
        <v>B</v>
      </c>
      <c r="F830" s="250" t="str">
        <f>'11.11.2020_W_B'!F74</f>
        <v>R100</v>
      </c>
      <c r="G830" s="251">
        <f>'11.11.2020_W_B'!G74</f>
        <v>1</v>
      </c>
      <c r="H830" s="250" t="str">
        <f>'11.11.2020_W_B'!H74</f>
        <v>E</v>
      </c>
      <c r="I830" s="250" t="str">
        <f>'11.11.2020_W_B'!I74</f>
        <v>90-120</v>
      </c>
      <c r="J830" s="252" t="str">
        <f>'11.11.2020_W_B'!K74</f>
        <v>NW73</v>
      </c>
      <c r="K830" s="253">
        <f>'11.11.2020_W_B'!O74</f>
        <v>92.320594225470231</v>
      </c>
      <c r="L830" s="253">
        <f>'11.11.2020_W_B'!P74</f>
        <v>6.793132683340394</v>
      </c>
      <c r="M830" s="253">
        <f>IFERROR('11.11.2020_W_B'!T74,"")</f>
        <v>1.3816127043861925</v>
      </c>
      <c r="N830" s="253">
        <f>IFERROR('11.11.2020_W_B'!V74,"")</f>
        <v>1.0048092395535946</v>
      </c>
      <c r="O830" s="253">
        <f>IFERROR('11.11.2020_W_B'!W74,"")</f>
        <v>2.3864219439397871</v>
      </c>
    </row>
    <row r="831" spans="1:15" x14ac:dyDescent="0.35">
      <c r="A831" s="232">
        <f t="shared" si="10"/>
        <v>830</v>
      </c>
      <c r="B831" s="250">
        <f>'11.11.2020_W_B'!B75</f>
        <v>44146</v>
      </c>
      <c r="C831" s="251">
        <v>2019</v>
      </c>
      <c r="D831" s="250" t="str">
        <f>'11.11.2020_W_B'!D75</f>
        <v>B</v>
      </c>
      <c r="E831" s="250" t="str">
        <f>'11.11.2020_W_B'!E75</f>
        <v>B</v>
      </c>
      <c r="F831" s="250" t="str">
        <f>'11.11.2020_W_B'!F75</f>
        <v>R100</v>
      </c>
      <c r="G831" s="251">
        <f>'11.11.2020_W_B'!G75</f>
        <v>1</v>
      </c>
      <c r="H831" s="250" t="str">
        <f>'11.11.2020_W_B'!H75</f>
        <v>E</v>
      </c>
      <c r="I831" s="250" t="str">
        <f>'11.11.2020_W_B'!I75</f>
        <v>60-90</v>
      </c>
      <c r="J831" s="252" t="str">
        <f>'11.11.2020_W_B'!K75</f>
        <v>NW74</v>
      </c>
      <c r="K831" s="253">
        <f>'11.11.2020_W_B'!O75</f>
        <v>92.581539117458959</v>
      </c>
      <c r="L831" s="253">
        <f>'11.11.2020_W_B'!P75</f>
        <v>6.6469296151274895</v>
      </c>
      <c r="M831" s="253">
        <f>IFERROR('11.11.2020_W_B'!T75,"")</f>
        <v>0.50048123416992851</v>
      </c>
      <c r="N831" s="253">
        <f>IFERROR('11.11.2020_W_B'!V75,"")</f>
        <v>0.25024061708496426</v>
      </c>
      <c r="O831" s="253">
        <f>IFERROR('11.11.2020_W_B'!W75,"")</f>
        <v>0.75072185125489277</v>
      </c>
    </row>
    <row r="832" spans="1:15" x14ac:dyDescent="0.35">
      <c r="A832" s="232">
        <f t="shared" si="10"/>
        <v>831</v>
      </c>
      <c r="B832" s="250">
        <f>'11.11.2020_W_B'!B76</f>
        <v>44146</v>
      </c>
      <c r="C832" s="251">
        <v>2019</v>
      </c>
      <c r="D832" s="250" t="str">
        <f>'11.11.2020_W_B'!D76</f>
        <v>B</v>
      </c>
      <c r="E832" s="250" t="str">
        <f>'11.11.2020_W_B'!E76</f>
        <v>B</v>
      </c>
      <c r="F832" s="250" t="str">
        <f>'11.11.2020_W_B'!F76</f>
        <v>R100</v>
      </c>
      <c r="G832" s="251">
        <f>'11.11.2020_W_B'!G76</f>
        <v>1</v>
      </c>
      <c r="H832" s="250" t="str">
        <f>'11.11.2020_W_B'!H76</f>
        <v>E</v>
      </c>
      <c r="I832" s="250" t="str">
        <f>'11.11.2020_W_B'!I76</f>
        <v>30-60</v>
      </c>
      <c r="J832" s="252" t="str">
        <f>'11.11.2020_W_B'!K76</f>
        <v>NW75</v>
      </c>
      <c r="K832" s="253">
        <f>'11.11.2020_W_B'!O76</f>
        <v>87.443181818181827</v>
      </c>
      <c r="L832" s="253">
        <f>'11.11.2020_W_B'!P76</f>
        <v>11.174031752452217</v>
      </c>
      <c r="M832" s="253">
        <f>IFERROR('11.11.2020_W_B'!T76,"")</f>
        <v>15.538450292397657</v>
      </c>
      <c r="N832" s="253">
        <f>IFERROR('11.11.2020_W_B'!V76,"")</f>
        <v>3.7832748538011698</v>
      </c>
      <c r="O832" s="253">
        <f>IFERROR('11.11.2020_W_B'!W76,"")</f>
        <v>19.321725146198826</v>
      </c>
    </row>
    <row r="833" spans="1:15" x14ac:dyDescent="0.35">
      <c r="A833" s="232">
        <f t="shared" si="10"/>
        <v>832</v>
      </c>
      <c r="B833" s="250">
        <f>'11.11.2020_W_B'!B77</f>
        <v>44146</v>
      </c>
      <c r="C833" s="251">
        <v>2019</v>
      </c>
      <c r="D833" s="250" t="str">
        <f>'11.11.2020_W_B'!D77</f>
        <v>B</v>
      </c>
      <c r="E833" s="250" t="str">
        <f>'11.11.2020_W_B'!E77</f>
        <v>B</v>
      </c>
      <c r="F833" s="250" t="str">
        <f>'11.11.2020_W_B'!F77</f>
        <v>R100</v>
      </c>
      <c r="G833" s="251">
        <f>'11.11.2020_W_B'!G77</f>
        <v>1</v>
      </c>
      <c r="H833" s="250" t="str">
        <f>'11.11.2020_W_B'!H77</f>
        <v>E</v>
      </c>
      <c r="I833" s="250" t="str">
        <f>'11.11.2020_W_B'!I77</f>
        <v>0-30</v>
      </c>
      <c r="J833" s="252" t="str">
        <f>'11.11.2020_W_B'!K77</f>
        <v>NW76</v>
      </c>
      <c r="K833" s="253">
        <f>'11.11.2020_W_B'!O77</f>
        <v>86.028575041092438</v>
      </c>
      <c r="L833" s="253">
        <f>'11.11.2020_W_B'!P77</f>
        <v>12.280506779284282</v>
      </c>
      <c r="M833" s="253">
        <f>IFERROR('11.11.2020_W_B'!T77,"")</f>
        <v>23.197222222222223</v>
      </c>
      <c r="N833" s="253">
        <f>IFERROR('11.11.2020_W_B'!V77,"")</f>
        <v>4.6946759259259254</v>
      </c>
      <c r="O833" s="253">
        <f>IFERROR('11.11.2020_W_B'!W77,"")</f>
        <v>27.891898148148147</v>
      </c>
    </row>
    <row r="834" spans="1:15" x14ac:dyDescent="0.35">
      <c r="A834" s="232">
        <f t="shared" si="10"/>
        <v>833</v>
      </c>
      <c r="B834" s="250">
        <f>'11.11.2020_W_B'!B78</f>
        <v>44146</v>
      </c>
      <c r="C834" s="251">
        <v>2019</v>
      </c>
      <c r="D834" s="250" t="str">
        <f>'11.11.2020_W_B'!D78</f>
        <v>B</v>
      </c>
      <c r="E834" s="250" t="str">
        <f>'11.11.2020_W_B'!E78</f>
        <v>B</v>
      </c>
      <c r="F834" s="250" t="str">
        <f>'11.11.2020_W_B'!F78</f>
        <v>R100</v>
      </c>
      <c r="G834" s="251">
        <f>'11.11.2020_W_B'!G78</f>
        <v>7</v>
      </c>
      <c r="H834" s="250" t="str">
        <f>'11.11.2020_W_B'!H78</f>
        <v>M</v>
      </c>
      <c r="I834" s="250" t="str">
        <f>'11.11.2020_W_B'!I78</f>
        <v>90-120</v>
      </c>
      <c r="J834" s="252" t="str">
        <f>'11.11.2020_W_B'!K78</f>
        <v>NW77</v>
      </c>
      <c r="K834" s="253">
        <f>'11.11.2020_W_B'!O78</f>
        <v>89.516592031232051</v>
      </c>
      <c r="L834" s="253">
        <f>'11.11.2020_W_B'!P78</f>
        <v>9.3182282098387521</v>
      </c>
      <c r="M834" s="253">
        <f>IFERROR('11.11.2020_W_B'!T78,"")</f>
        <v>4.5830762570549002</v>
      </c>
      <c r="N834" s="253">
        <f>IFERROR('11.11.2020_W_B'!V78,"")</f>
        <v>0.52378014366341719</v>
      </c>
      <c r="O834" s="253">
        <f>IFERROR('11.11.2020_W_B'!W78,"")</f>
        <v>5.1068564007183177</v>
      </c>
    </row>
    <row r="835" spans="1:15" x14ac:dyDescent="0.35">
      <c r="A835" s="232">
        <f t="shared" si="10"/>
        <v>834</v>
      </c>
      <c r="B835" s="250">
        <f>'11.11.2020_W_B'!B79</f>
        <v>44146</v>
      </c>
      <c r="C835" s="251">
        <v>2019</v>
      </c>
      <c r="D835" s="250" t="str">
        <f>'11.11.2020_W_B'!D79</f>
        <v>B</v>
      </c>
      <c r="E835" s="250" t="str">
        <f>'11.11.2020_W_B'!E79</f>
        <v>B</v>
      </c>
      <c r="F835" s="250" t="str">
        <f>'11.11.2020_W_B'!F79</f>
        <v>R100</v>
      </c>
      <c r="G835" s="251">
        <f>'11.11.2020_W_B'!G79</f>
        <v>1</v>
      </c>
      <c r="H835" s="250" t="str">
        <f>'11.11.2020_W_B'!H79</f>
        <v>M</v>
      </c>
      <c r="I835" s="250" t="str">
        <f>'11.11.2020_W_B'!I79</f>
        <v>60-90</v>
      </c>
      <c r="J835" s="252" t="str">
        <f>'11.11.2020_W_B'!K79</f>
        <v>NW78</v>
      </c>
      <c r="K835" s="253">
        <f>'11.11.2020_W_B'!O79</f>
        <v>93.739508245284881</v>
      </c>
      <c r="L835" s="253">
        <f>'11.11.2020_W_B'!P79</f>
        <v>5.6526390870185486</v>
      </c>
      <c r="M835" s="253">
        <f>IFERROR('11.11.2020_W_B'!T79,"")</f>
        <v>1.5992444432739916</v>
      </c>
      <c r="N835" s="253">
        <f>IFERROR('11.11.2020_W_B'!V79,"")</f>
        <v>0.73811281997261136</v>
      </c>
      <c r="O835" s="253">
        <f>IFERROR('11.11.2020_W_B'!W79,"")</f>
        <v>2.3373572632466031</v>
      </c>
    </row>
    <row r="836" spans="1:15" x14ac:dyDescent="0.35">
      <c r="A836" s="232">
        <f t="shared" si="10"/>
        <v>835</v>
      </c>
      <c r="B836" s="250">
        <f>'11.11.2020_W_B'!B80</f>
        <v>44146</v>
      </c>
      <c r="C836" s="251">
        <v>2019</v>
      </c>
      <c r="D836" s="250" t="str">
        <f>'11.11.2020_W_B'!D80</f>
        <v>B</v>
      </c>
      <c r="E836" s="250" t="str">
        <f>'11.11.2020_W_B'!E80</f>
        <v>B</v>
      </c>
      <c r="F836" s="250" t="str">
        <f>'11.11.2020_W_B'!F80</f>
        <v>R100</v>
      </c>
      <c r="G836" s="251">
        <f>'11.11.2020_W_B'!G80</f>
        <v>1</v>
      </c>
      <c r="H836" s="250" t="str">
        <f>'11.11.2020_W_B'!H80</f>
        <v>M</v>
      </c>
      <c r="I836" s="250" t="str">
        <f>'11.11.2020_W_B'!I80</f>
        <v>30-60</v>
      </c>
      <c r="J836" s="252" t="str">
        <f>'11.11.2020_W_B'!K80</f>
        <v>NW79</v>
      </c>
      <c r="K836" s="253">
        <f>'11.11.2020_W_B'!O80</f>
        <v>86.915665516831211</v>
      </c>
      <c r="L836" s="253">
        <f>'11.11.2020_W_B'!P80</f>
        <v>11.583824768323506</v>
      </c>
      <c r="M836" s="253">
        <f>IFERROR('11.11.2020_W_B'!T80,"")</f>
        <v>10.896811276857809</v>
      </c>
      <c r="N836" s="253">
        <f>IFERROR('11.11.2020_W_B'!V80,"")</f>
        <v>4.0863042288216782</v>
      </c>
      <c r="O836" s="253">
        <f>IFERROR('11.11.2020_W_B'!W80,"")</f>
        <v>14.983115505679487</v>
      </c>
    </row>
    <row r="837" spans="1:15" x14ac:dyDescent="0.35">
      <c r="A837" s="232">
        <f t="shared" si="10"/>
        <v>836</v>
      </c>
      <c r="B837" s="250">
        <f>'11.11.2020_W_B'!B81</f>
        <v>44146</v>
      </c>
      <c r="C837" s="251">
        <v>2019</v>
      </c>
      <c r="D837" s="250" t="str">
        <f>'11.11.2020_W_B'!D81</f>
        <v>B</v>
      </c>
      <c r="E837" s="250" t="str">
        <f>'11.11.2020_W_B'!E81</f>
        <v>B</v>
      </c>
      <c r="F837" s="250" t="str">
        <f>'11.11.2020_W_B'!F81</f>
        <v>R100</v>
      </c>
      <c r="G837" s="251">
        <f>'11.11.2020_W_B'!G81</f>
        <v>1</v>
      </c>
      <c r="H837" s="250" t="str">
        <f>'11.11.2020_W_B'!H81</f>
        <v>M</v>
      </c>
      <c r="I837" s="250" t="str">
        <f>'11.11.2020_W_B'!I81</f>
        <v>0-30</v>
      </c>
      <c r="J837" s="252" t="str">
        <f>'11.11.2020_W_B'!K81</f>
        <v>NW80</v>
      </c>
      <c r="K837" s="253" t="str">
        <f>'11.11.2020_W_B'!O81</f>
        <v>keine Probe</v>
      </c>
      <c r="L837" s="253" t="e">
        <f>'11.11.2020_W_B'!P81</f>
        <v>#DIV/0!</v>
      </c>
      <c r="M837" s="253">
        <f>IFERROR('11.11.2020_W_B'!T81,"")</f>
        <v>0</v>
      </c>
      <c r="N837" s="253">
        <f>IFERROR('11.11.2020_W_B'!V81,"")</f>
        <v>0</v>
      </c>
      <c r="O837" s="253">
        <f>IFERROR('11.11.2020_W_B'!W81,"")</f>
        <v>0</v>
      </c>
    </row>
    <row r="838" spans="1:15" x14ac:dyDescent="0.35">
      <c r="A838" s="232">
        <f t="shared" si="10"/>
        <v>837</v>
      </c>
      <c r="B838" s="250">
        <f>'11.11.2020_W_B'!B82</f>
        <v>44146</v>
      </c>
      <c r="C838" s="251">
        <v>2019</v>
      </c>
      <c r="D838" s="250" t="str">
        <f>'11.11.2020_W_B'!D82</f>
        <v>B</v>
      </c>
      <c r="E838" s="250" t="str">
        <f>'11.11.2020_W_B'!E82</f>
        <v>C</v>
      </c>
      <c r="F838" s="250" t="str">
        <f>'11.11.2020_W_B'!F82</f>
        <v>S100</v>
      </c>
      <c r="G838" s="251">
        <f>'11.11.2020_W_B'!G82</f>
        <v>9</v>
      </c>
      <c r="H838" s="250" t="str">
        <f>'11.11.2020_W_B'!H82</f>
        <v>E</v>
      </c>
      <c r="I838" s="250" t="str">
        <f>'11.11.2020_W_B'!I82</f>
        <v>90-120</v>
      </c>
      <c r="J838" s="252" t="str">
        <f>'11.11.2020_W_B'!K82</f>
        <v>NW81</v>
      </c>
      <c r="K838" s="253">
        <f>'11.11.2020_W_B'!O82</f>
        <v>93.693482090428645</v>
      </c>
      <c r="L838" s="253">
        <f>'11.11.2020_W_B'!P82</f>
        <v>5.5914202415660181</v>
      </c>
      <c r="M838" s="253">
        <f>IFERROR('11.11.2020_W_B'!T82,"")</f>
        <v>1.3541147530709454</v>
      </c>
      <c r="N838" s="253">
        <f>IFERROR('11.11.2020_W_B'!V82,"")</f>
        <v>0.61550670594133883</v>
      </c>
      <c r="O838" s="253">
        <f>IFERROR('11.11.2020_W_B'!W82,"")</f>
        <v>1.9696214590122842</v>
      </c>
    </row>
    <row r="839" spans="1:15" x14ac:dyDescent="0.35">
      <c r="A839" s="232">
        <f t="shared" si="10"/>
        <v>838</v>
      </c>
      <c r="B839" s="250">
        <f>'11.11.2020_W_B'!B83</f>
        <v>44146</v>
      </c>
      <c r="C839" s="251">
        <v>2019</v>
      </c>
      <c r="D839" s="250" t="str">
        <f>'11.11.2020_W_B'!D83</f>
        <v>B</v>
      </c>
      <c r="E839" s="250" t="str">
        <f>'11.11.2020_W_B'!E83</f>
        <v>C</v>
      </c>
      <c r="F839" s="250" t="str">
        <f>'11.11.2020_W_B'!F83</f>
        <v>S100</v>
      </c>
      <c r="G839" s="251">
        <f>'11.11.2020_W_B'!G83</f>
        <v>9</v>
      </c>
      <c r="H839" s="250" t="str">
        <f>'11.11.2020_W_B'!H83</f>
        <v>E</v>
      </c>
      <c r="I839" s="250" t="str">
        <f>'11.11.2020_W_B'!I83</f>
        <v>60-90</v>
      </c>
      <c r="J839" s="252" t="str">
        <f>'11.11.2020_W_B'!K83</f>
        <v>NW82</v>
      </c>
      <c r="K839" s="253">
        <f>'11.11.2020_W_B'!O83</f>
        <v>94.342354382447922</v>
      </c>
      <c r="L839" s="253">
        <f>'11.11.2020_W_B'!P83</f>
        <v>5.0456893126738303</v>
      </c>
      <c r="M839" s="253">
        <f>IFERROR('11.11.2020_W_B'!T83,"")</f>
        <v>0.60972582929996466</v>
      </c>
      <c r="N839" s="253">
        <f>IFERROR('11.11.2020_W_B'!V83,"")</f>
        <v>0.24389033171998586</v>
      </c>
      <c r="O839" s="253">
        <f>IFERROR('11.11.2020_W_B'!W83,"")</f>
        <v>0.85361616101995053</v>
      </c>
    </row>
    <row r="840" spans="1:15" x14ac:dyDescent="0.35">
      <c r="A840" s="232">
        <f t="shared" si="10"/>
        <v>839</v>
      </c>
      <c r="B840" s="250">
        <f>'11.11.2020_W_B'!B84</f>
        <v>44146</v>
      </c>
      <c r="C840" s="251">
        <v>2019</v>
      </c>
      <c r="D840" s="250" t="str">
        <f>'11.11.2020_W_B'!D84</f>
        <v>B</v>
      </c>
      <c r="E840" s="250" t="str">
        <f>'11.11.2020_W_B'!E84</f>
        <v>C</v>
      </c>
      <c r="F840" s="250" t="str">
        <f>'11.11.2020_W_B'!F84</f>
        <v>S100</v>
      </c>
      <c r="G840" s="251">
        <f>'11.11.2020_W_B'!G84</f>
        <v>9</v>
      </c>
      <c r="H840" s="250" t="str">
        <f>'11.11.2020_W_B'!H84</f>
        <v>E</v>
      </c>
      <c r="I840" s="250" t="str">
        <f>'11.11.2020_W_B'!I84</f>
        <v>30-60</v>
      </c>
      <c r="J840" s="252" t="str">
        <f>'11.11.2020_W_B'!K84</f>
        <v>NW83</v>
      </c>
      <c r="K840" s="253">
        <f>'11.11.2020_W_B'!O84</f>
        <v>88.407407407407405</v>
      </c>
      <c r="L840" s="253">
        <f>'11.11.2020_W_B'!P84</f>
        <v>10.218739797584069</v>
      </c>
      <c r="M840" s="253">
        <f>IFERROR('11.11.2020_W_B'!T84,"")</f>
        <v>1.331524926686217</v>
      </c>
      <c r="N840" s="253">
        <f>IFERROR('11.11.2020_W_B'!V84,"")</f>
        <v>0.66576246334310851</v>
      </c>
      <c r="O840" s="253">
        <f>IFERROR('11.11.2020_W_B'!W84,"")</f>
        <v>1.9972873900293255</v>
      </c>
    </row>
    <row r="841" spans="1:15" x14ac:dyDescent="0.35">
      <c r="A841" s="232">
        <f t="shared" si="10"/>
        <v>840</v>
      </c>
      <c r="B841" s="250">
        <f>'11.11.2020_W_B'!B85</f>
        <v>44146</v>
      </c>
      <c r="C841" s="251">
        <v>2019</v>
      </c>
      <c r="D841" s="250" t="str">
        <f>'11.11.2020_W_B'!D85</f>
        <v>B</v>
      </c>
      <c r="E841" s="250" t="str">
        <f>'11.11.2020_W_B'!E85</f>
        <v>C</v>
      </c>
      <c r="F841" s="250" t="str">
        <f>'11.11.2020_W_B'!F85</f>
        <v>S100</v>
      </c>
      <c r="G841" s="251">
        <f>'11.11.2020_W_B'!G85</f>
        <v>9</v>
      </c>
      <c r="H841" s="250" t="str">
        <f>'11.11.2020_W_B'!H85</f>
        <v>E</v>
      </c>
      <c r="I841" s="250" t="str">
        <f>'11.11.2020_W_B'!I85</f>
        <v>0-30</v>
      </c>
      <c r="J841" s="252" t="str">
        <f>'11.11.2020_W_B'!K85</f>
        <v>NW84</v>
      </c>
      <c r="K841" s="253">
        <f>'11.11.2020_W_B'!O85</f>
        <v>85.540443808160347</v>
      </c>
      <c r="L841" s="253">
        <f>'11.11.2020_W_B'!P85</f>
        <v>12.509289076046562</v>
      </c>
      <c r="M841" s="253">
        <f>IFERROR('11.11.2020_W_B'!T85,"")</f>
        <v>2.5042217573221759</v>
      </c>
      <c r="N841" s="253">
        <f>IFERROR('11.11.2020_W_B'!V85,"")</f>
        <v>2.3650983263598326</v>
      </c>
      <c r="O841" s="253">
        <f>IFERROR('11.11.2020_W_B'!W85,"")</f>
        <v>4.869320083682009</v>
      </c>
    </row>
    <row r="842" spans="1:15" x14ac:dyDescent="0.35">
      <c r="A842" s="232">
        <f t="shared" si="10"/>
        <v>841</v>
      </c>
      <c r="B842" s="250">
        <f>'11.11.2020_W_B'!B86</f>
        <v>44146</v>
      </c>
      <c r="C842" s="251">
        <v>2019</v>
      </c>
      <c r="D842" s="250" t="str">
        <f>'11.11.2020_W_B'!D86</f>
        <v>B</v>
      </c>
      <c r="E842" s="250" t="str">
        <f>'11.11.2020_W_B'!E86</f>
        <v>C</v>
      </c>
      <c r="F842" s="250" t="str">
        <f>'11.11.2020_W_B'!F86</f>
        <v>S100</v>
      </c>
      <c r="G842" s="251">
        <f>'11.11.2020_W_B'!G86</f>
        <v>9</v>
      </c>
      <c r="H842" s="250" t="str">
        <f>'11.11.2020_W_B'!H86</f>
        <v>M</v>
      </c>
      <c r="I842" s="250" t="str">
        <f>'11.11.2020_W_B'!I86</f>
        <v>90-120</v>
      </c>
      <c r="J842" s="252" t="str">
        <f>'11.11.2020_W_B'!K86</f>
        <v>NW85</v>
      </c>
      <c r="K842" s="253">
        <f>'11.11.2020_W_B'!O86</f>
        <v>94.356682602369574</v>
      </c>
      <c r="L842" s="253">
        <f>'11.11.2020_W_B'!P86</f>
        <v>5.0695546634301119</v>
      </c>
      <c r="M842" s="253">
        <f>IFERROR('11.11.2020_W_B'!T86,"")</f>
        <v>0.73151888974556645</v>
      </c>
      <c r="N842" s="253">
        <f>IFERROR('11.11.2020_W_B'!V86,"")</f>
        <v>0.48767925983037774</v>
      </c>
      <c r="O842" s="253">
        <f>IFERROR('11.11.2020_W_B'!W86,"")</f>
        <v>1.2191981495759441</v>
      </c>
    </row>
    <row r="843" spans="1:15" x14ac:dyDescent="0.35">
      <c r="A843" s="232">
        <f t="shared" si="10"/>
        <v>842</v>
      </c>
      <c r="B843" s="250">
        <f>'11.11.2020_W_B'!B87</f>
        <v>44146</v>
      </c>
      <c r="C843" s="251">
        <v>2019</v>
      </c>
      <c r="D843" s="250" t="str">
        <f>'11.11.2020_W_B'!D87</f>
        <v>B</v>
      </c>
      <c r="E843" s="250" t="str">
        <f>'11.11.2020_W_B'!E87</f>
        <v>C</v>
      </c>
      <c r="F843" s="250" t="str">
        <f>'11.11.2020_W_B'!F87</f>
        <v>S100</v>
      </c>
      <c r="G843" s="251">
        <f>'11.11.2020_W_B'!G87</f>
        <v>9</v>
      </c>
      <c r="H843" s="250" t="str">
        <f>'11.11.2020_W_B'!H87</f>
        <v>M</v>
      </c>
      <c r="I843" s="250" t="str">
        <f>'11.11.2020_W_B'!I87</f>
        <v>60-90</v>
      </c>
      <c r="J843" s="252" t="str">
        <f>'11.11.2020_W_B'!K87</f>
        <v>NW86</v>
      </c>
      <c r="K843" s="253">
        <f>'11.11.2020_W_B'!O87</f>
        <v>93.607893607893615</v>
      </c>
      <c r="L843" s="253">
        <f>'11.11.2020_W_B'!P87</f>
        <v>5.723614712378752</v>
      </c>
      <c r="M843" s="253">
        <f>IFERROR('11.11.2020_W_B'!T87,"")</f>
        <v>0.36976512373968828</v>
      </c>
      <c r="N843" s="253">
        <f>IFERROR('11.11.2020_W_B'!V87,"")</f>
        <v>0</v>
      </c>
      <c r="O843" s="253">
        <f>IFERROR('11.11.2020_W_B'!W87,"")</f>
        <v>0.36976512373968828</v>
      </c>
    </row>
    <row r="844" spans="1:15" x14ac:dyDescent="0.35">
      <c r="A844" s="232">
        <f t="shared" si="10"/>
        <v>843</v>
      </c>
      <c r="B844" s="250">
        <f>'11.11.2020_W_B'!B88</f>
        <v>44146</v>
      </c>
      <c r="C844" s="251">
        <v>2019</v>
      </c>
      <c r="D844" s="250" t="str">
        <f>'11.11.2020_W_B'!D88</f>
        <v>B</v>
      </c>
      <c r="E844" s="250" t="str">
        <f>'11.11.2020_W_B'!E88</f>
        <v>C</v>
      </c>
      <c r="F844" s="250" t="str">
        <f>'11.11.2020_W_B'!F88</f>
        <v>S100</v>
      </c>
      <c r="G844" s="251">
        <f>'11.11.2020_W_B'!G88</f>
        <v>9</v>
      </c>
      <c r="H844" s="250" t="str">
        <f>'11.11.2020_W_B'!H88</f>
        <v>M</v>
      </c>
      <c r="I844" s="250" t="str">
        <f>'11.11.2020_W_B'!I88</f>
        <v>30-60</v>
      </c>
      <c r="J844" s="252" t="str">
        <f>'11.11.2020_W_B'!K88</f>
        <v>NW87</v>
      </c>
      <c r="K844" s="253">
        <f>'11.11.2020_W_B'!O88</f>
        <v>88.644507599159766</v>
      </c>
      <c r="L844" s="253">
        <f>'11.11.2020_W_B'!P88</f>
        <v>10.008712698758439</v>
      </c>
      <c r="M844" s="253">
        <f>IFERROR('11.11.2020_W_B'!T88,"")</f>
        <v>2.5208436715918596</v>
      </c>
      <c r="N844" s="253">
        <f>IFERROR('11.11.2020_W_B'!V88,"")</f>
        <v>0.39802794814608311</v>
      </c>
      <c r="O844" s="253">
        <f>IFERROR('11.11.2020_W_B'!W88,"")</f>
        <v>2.918871619737943</v>
      </c>
    </row>
    <row r="845" spans="1:15" x14ac:dyDescent="0.35">
      <c r="A845" s="232">
        <f t="shared" si="10"/>
        <v>844</v>
      </c>
      <c r="B845" s="250">
        <f>'11.11.2020_W_B'!B89</f>
        <v>44146</v>
      </c>
      <c r="C845" s="251">
        <v>2019</v>
      </c>
      <c r="D845" s="250" t="str">
        <f>'11.11.2020_W_B'!D89</f>
        <v>B</v>
      </c>
      <c r="E845" s="250" t="str">
        <f>'11.11.2020_W_B'!E89</f>
        <v>C</v>
      </c>
      <c r="F845" s="250" t="str">
        <f>'11.11.2020_W_B'!F89</f>
        <v>S100</v>
      </c>
      <c r="G845" s="251">
        <f>'11.11.2020_W_B'!G89</f>
        <v>9</v>
      </c>
      <c r="H845" s="250" t="str">
        <f>'11.11.2020_W_B'!H89</f>
        <v>M</v>
      </c>
      <c r="I845" s="250" t="str">
        <f>'11.11.2020_W_B'!I89</f>
        <v>0-30</v>
      </c>
      <c r="J845" s="252" t="str">
        <f>'11.11.2020_W_B'!K89</f>
        <v>NW88</v>
      </c>
      <c r="K845" s="253">
        <f>'11.11.2020_W_B'!O89</f>
        <v>86.614864018047371</v>
      </c>
      <c r="L845" s="253">
        <f>'11.11.2020_W_B'!P89</f>
        <v>11.777679752977511</v>
      </c>
      <c r="M845" s="253">
        <f>IFERROR('11.11.2020_W_B'!T89,"")</f>
        <v>2.4631102590073803</v>
      </c>
      <c r="N845" s="253">
        <f>IFERROR('11.11.2020_W_B'!V89,"")</f>
        <v>1.3683945883374335</v>
      </c>
      <c r="O845" s="253">
        <f>IFERROR('11.11.2020_W_B'!W89,"")</f>
        <v>3.8315048473448137</v>
      </c>
    </row>
    <row r="846" spans="1:15" x14ac:dyDescent="0.35">
      <c r="A846" s="232">
        <f t="shared" si="10"/>
        <v>845</v>
      </c>
      <c r="B846" s="250">
        <f>'11.11.2020_W_B'!B90</f>
        <v>44146</v>
      </c>
      <c r="C846" s="251">
        <v>2019</v>
      </c>
      <c r="D846" s="250" t="str">
        <f>'11.11.2020_W_B'!D90</f>
        <v>B</v>
      </c>
      <c r="E846" s="250" t="str">
        <f>'11.11.2020_W_B'!E90</f>
        <v>D</v>
      </c>
      <c r="F846" s="250" t="str">
        <f>'11.11.2020_W_B'!F90</f>
        <v>R25/S75</v>
      </c>
      <c r="G846" s="251">
        <f>'11.11.2020_W_B'!G90</f>
        <v>8</v>
      </c>
      <c r="H846" s="250" t="str">
        <f>'11.11.2020_W_B'!H90</f>
        <v>E</v>
      </c>
      <c r="I846" s="250" t="str">
        <f>'11.11.2020_W_B'!I90</f>
        <v>90-120</v>
      </c>
      <c r="J846" s="252" t="str">
        <f>'11.11.2020_W_B'!K90</f>
        <v>NW89</v>
      </c>
      <c r="K846" s="253">
        <f>'11.11.2020_W_B'!O90</f>
        <v>92.689199118295363</v>
      </c>
      <c r="L846" s="253">
        <f>'11.11.2020_W_B'!P90</f>
        <v>6.4505672609400309</v>
      </c>
      <c r="M846" s="253">
        <f>IFERROR('11.11.2020_W_B'!T90,"")</f>
        <v>0.6246135552913199</v>
      </c>
      <c r="N846" s="253">
        <f>IFERROR('11.11.2020_W_B'!V90,"")</f>
        <v>0.12492271105826398</v>
      </c>
      <c r="O846" s="253">
        <f>IFERROR('11.11.2020_W_B'!W90,"")</f>
        <v>0.74953626634958392</v>
      </c>
    </row>
    <row r="847" spans="1:15" x14ac:dyDescent="0.35">
      <c r="A847" s="232">
        <f t="shared" si="10"/>
        <v>846</v>
      </c>
      <c r="B847" s="250">
        <f>'11.11.2020_W_B'!B91</f>
        <v>44146</v>
      </c>
      <c r="C847" s="251">
        <v>2019</v>
      </c>
      <c r="D847" s="250" t="str">
        <f>'11.11.2020_W_B'!D91</f>
        <v>B</v>
      </c>
      <c r="E847" s="250" t="str">
        <f>'11.11.2020_W_B'!E91</f>
        <v>D</v>
      </c>
      <c r="F847" s="250" t="str">
        <f>'11.11.2020_W_B'!F91</f>
        <v>R25/S75</v>
      </c>
      <c r="G847" s="251">
        <f>'11.11.2020_W_B'!G91</f>
        <v>8</v>
      </c>
      <c r="H847" s="250" t="str">
        <f>'11.11.2020_W_B'!H91</f>
        <v>E</v>
      </c>
      <c r="I847" s="250" t="str">
        <f>'11.11.2020_W_B'!I91</f>
        <v>60-90</v>
      </c>
      <c r="J847" s="252" t="str">
        <f>'11.11.2020_W_B'!K91</f>
        <v>NW90</v>
      </c>
      <c r="K847" s="253">
        <f>'11.11.2020_W_B'!O91</f>
        <v>94.10448596039825</v>
      </c>
      <c r="L847" s="253">
        <f>'11.11.2020_W_B'!P91</f>
        <v>5.2552852014359752</v>
      </c>
      <c r="M847" s="253">
        <f>IFERROR('11.11.2020_W_B'!T91,"")</f>
        <v>0.36710146219686163</v>
      </c>
      <c r="N847" s="253">
        <f>IFERROR('11.11.2020_W_B'!V91,"")</f>
        <v>0</v>
      </c>
      <c r="O847" s="253">
        <f>IFERROR('11.11.2020_W_B'!W91,"")</f>
        <v>0.36710146219686163</v>
      </c>
    </row>
    <row r="848" spans="1:15" x14ac:dyDescent="0.35">
      <c r="A848" s="232">
        <f t="shared" si="10"/>
        <v>847</v>
      </c>
      <c r="B848" s="250">
        <f>'11.11.2020_W_B'!B92</f>
        <v>44146</v>
      </c>
      <c r="C848" s="251">
        <v>2019</v>
      </c>
      <c r="D848" s="250" t="str">
        <f>'11.11.2020_W_B'!D92</f>
        <v>B</v>
      </c>
      <c r="E848" s="250" t="str">
        <f>'11.11.2020_W_B'!E92</f>
        <v>D</v>
      </c>
      <c r="F848" s="250" t="str">
        <f>'11.11.2020_W_B'!F92</f>
        <v>R25/S75</v>
      </c>
      <c r="G848" s="251">
        <f>'11.11.2020_W_B'!G92</f>
        <v>8</v>
      </c>
      <c r="H848" s="250" t="str">
        <f>'11.11.2020_W_B'!H92</f>
        <v>E</v>
      </c>
      <c r="I848" s="250" t="str">
        <f>'11.11.2020_W_B'!I92</f>
        <v>30-60</v>
      </c>
      <c r="J848" s="252" t="str">
        <f>'11.11.2020_W_B'!K92</f>
        <v>NW91</v>
      </c>
      <c r="K848" s="253">
        <f>'11.11.2020_W_B'!O92</f>
        <v>90.477307376568561</v>
      </c>
      <c r="L848" s="253">
        <f>'11.11.2020_W_B'!P92</f>
        <v>8.444259567387677</v>
      </c>
      <c r="M848" s="253">
        <f>IFERROR('11.11.2020_W_B'!T92,"")</f>
        <v>1.5489215813350614</v>
      </c>
      <c r="N848" s="253">
        <f>IFERROR('11.11.2020_W_B'!V92,"")</f>
        <v>0.51630719377835388</v>
      </c>
      <c r="O848" s="253">
        <f>IFERROR('11.11.2020_W_B'!W92,"")</f>
        <v>2.0652287751134155</v>
      </c>
    </row>
    <row r="849" spans="1:15" x14ac:dyDescent="0.35">
      <c r="A849" s="232">
        <f t="shared" si="10"/>
        <v>848</v>
      </c>
      <c r="B849" s="250">
        <f>'11.11.2020_W_B'!B93</f>
        <v>44146</v>
      </c>
      <c r="C849" s="251">
        <v>2019</v>
      </c>
      <c r="D849" s="250" t="str">
        <f>'11.11.2020_W_B'!D93</f>
        <v>B</v>
      </c>
      <c r="E849" s="250" t="str">
        <f>'11.11.2020_W_B'!E93</f>
        <v>D</v>
      </c>
      <c r="F849" s="250" t="str">
        <f>'11.11.2020_W_B'!F93</f>
        <v>R25/S75</v>
      </c>
      <c r="G849" s="251">
        <f>'11.11.2020_W_B'!G93</f>
        <v>8</v>
      </c>
      <c r="H849" s="250" t="str">
        <f>'11.11.2020_W_B'!H93</f>
        <v>E</v>
      </c>
      <c r="I849" s="250" t="str">
        <f>'11.11.2020_W_B'!I93</f>
        <v>0-30</v>
      </c>
      <c r="J849" s="252" t="str">
        <f>'11.11.2020_W_B'!K93</f>
        <v>NW92</v>
      </c>
      <c r="K849" s="253">
        <f>'11.11.2020_W_B'!O93</f>
        <v>88.437614343212601</v>
      </c>
      <c r="L849" s="253">
        <f>'11.11.2020_W_B'!P93</f>
        <v>10.20671834625322</v>
      </c>
      <c r="M849" s="253">
        <f>IFERROR('11.11.2020_W_B'!T93,"")</f>
        <v>2.528741208109226</v>
      </c>
      <c r="N849" s="253">
        <f>IFERROR('11.11.2020_W_B'!V93,"")</f>
        <v>2.1294662805130322</v>
      </c>
      <c r="O849" s="253">
        <f>IFERROR('11.11.2020_W_B'!W93,"")</f>
        <v>4.6582074886222582</v>
      </c>
    </row>
    <row r="850" spans="1:15" x14ac:dyDescent="0.35">
      <c r="A850" s="232">
        <f t="shared" si="10"/>
        <v>849</v>
      </c>
      <c r="B850" s="250">
        <f>'11.11.2020_W_B'!B94</f>
        <v>44146</v>
      </c>
      <c r="C850" s="251">
        <v>2019</v>
      </c>
      <c r="D850" s="250" t="str">
        <f>'11.11.2020_W_B'!D94</f>
        <v>B</v>
      </c>
      <c r="E850" s="250" t="str">
        <f>'11.11.2020_W_B'!E94</f>
        <v>D</v>
      </c>
      <c r="F850" s="250" t="str">
        <f>'11.11.2020_W_B'!F94</f>
        <v>R25/S75</v>
      </c>
      <c r="G850" s="251">
        <f>'11.11.2020_W_B'!G94</f>
        <v>8</v>
      </c>
      <c r="H850" s="250" t="str">
        <f>'11.11.2020_W_B'!H94</f>
        <v>M</v>
      </c>
      <c r="I850" s="250" t="str">
        <f>'11.11.2020_W_B'!I94</f>
        <v>90-120</v>
      </c>
      <c r="J850" s="252" t="str">
        <f>'11.11.2020_W_B'!K94</f>
        <v>NW93</v>
      </c>
      <c r="K850" s="253">
        <f>'11.11.2020_W_B'!O94</f>
        <v>94.696865073884808</v>
      </c>
      <c r="L850" s="253">
        <f>'11.11.2020_W_B'!P94</f>
        <v>4.6098439375750342</v>
      </c>
      <c r="M850" s="253">
        <f>IFERROR('11.11.2020_W_B'!T94,"")</f>
        <v>0.3639605512614848</v>
      </c>
      <c r="N850" s="253">
        <f>IFERROR('11.11.2020_W_B'!V94,"")</f>
        <v>0.4852807350153131</v>
      </c>
      <c r="O850" s="253">
        <f>IFERROR('11.11.2020_W_B'!W94,"")</f>
        <v>0.84924128627679796</v>
      </c>
    </row>
    <row r="851" spans="1:15" x14ac:dyDescent="0.35">
      <c r="A851" s="232">
        <f t="shared" si="10"/>
        <v>850</v>
      </c>
      <c r="B851" s="250">
        <f>'11.11.2020_W_B'!B95</f>
        <v>44146</v>
      </c>
      <c r="C851" s="251">
        <v>2019</v>
      </c>
      <c r="D851" s="250" t="str">
        <f>'11.11.2020_W_B'!D95</f>
        <v>B</v>
      </c>
      <c r="E851" s="250" t="str">
        <f>'11.11.2020_W_B'!E95</f>
        <v>D</v>
      </c>
      <c r="F851" s="250" t="str">
        <f>'11.11.2020_W_B'!F95</f>
        <v>R25/S75</v>
      </c>
      <c r="G851" s="251">
        <f>'11.11.2020_W_B'!G95</f>
        <v>8</v>
      </c>
      <c r="H851" s="250" t="str">
        <f>'11.11.2020_W_B'!H95</f>
        <v>M</v>
      </c>
      <c r="I851" s="250" t="str">
        <f>'11.11.2020_W_B'!I95</f>
        <v>60-90</v>
      </c>
      <c r="J851" s="252" t="str">
        <f>'11.11.2020_W_B'!K95</f>
        <v>NW94</v>
      </c>
      <c r="K851" s="253">
        <f>'11.11.2020_W_B'!O95</f>
        <v>94.753319658857819</v>
      </c>
      <c r="L851" s="253">
        <f>'11.11.2020_W_B'!P95</f>
        <v>4.6947449768160743</v>
      </c>
      <c r="M851" s="253">
        <f>IFERROR('11.11.2020_W_B'!T95,"")</f>
        <v>0.48488435684174547</v>
      </c>
      <c r="N851" s="253">
        <f>IFERROR('11.11.2020_W_B'!V95,"")</f>
        <v>0.72732653526261815</v>
      </c>
      <c r="O851" s="253">
        <f>IFERROR('11.11.2020_W_B'!W95,"")</f>
        <v>1.2122108921043635</v>
      </c>
    </row>
    <row r="852" spans="1:15" x14ac:dyDescent="0.35">
      <c r="A852" s="232">
        <f t="shared" si="10"/>
        <v>851</v>
      </c>
      <c r="B852" s="250">
        <f>'11.11.2020_W_B'!B96</f>
        <v>44146</v>
      </c>
      <c r="C852" s="251">
        <v>2019</v>
      </c>
      <c r="D852" s="250" t="str">
        <f>'11.11.2020_W_B'!D96</f>
        <v>B</v>
      </c>
      <c r="E852" s="250" t="str">
        <f>'11.11.2020_W_B'!E96</f>
        <v>D</v>
      </c>
      <c r="F852" s="250" t="str">
        <f>'11.11.2020_W_B'!F96</f>
        <v>R25/S75</v>
      </c>
      <c r="G852" s="251">
        <f>'11.11.2020_W_B'!G96</f>
        <v>8</v>
      </c>
      <c r="H852" s="250" t="str">
        <f>'11.11.2020_W_B'!H96</f>
        <v>M</v>
      </c>
      <c r="I852" s="250" t="str">
        <f>'11.11.2020_W_B'!I96</f>
        <v>30-60</v>
      </c>
      <c r="J852" s="252" t="str">
        <f>'11.11.2020_W_B'!K96</f>
        <v>NW95</v>
      </c>
      <c r="K852" s="253">
        <f>'11.11.2020_W_B'!O96</f>
        <v>95.226035203241736</v>
      </c>
      <c r="L852" s="253">
        <f>'11.11.2020_W_B'!P96</f>
        <v>4.1954150901402132</v>
      </c>
      <c r="M852" s="253">
        <f>IFERROR('11.11.2020_W_B'!T96,"")</f>
        <v>0.72237566489361704</v>
      </c>
      <c r="N852" s="253">
        <f>IFERROR('11.11.2020_W_B'!V96,"")</f>
        <v>0.24079188829787235</v>
      </c>
      <c r="O852" s="253">
        <f>IFERROR('11.11.2020_W_B'!W96,"")</f>
        <v>0.96316755319148939</v>
      </c>
    </row>
    <row r="853" spans="1:15" x14ac:dyDescent="0.35">
      <c r="A853" s="232">
        <f t="shared" si="10"/>
        <v>852</v>
      </c>
      <c r="B853" s="250">
        <f>'11.11.2020_W_B'!B97</f>
        <v>44146</v>
      </c>
      <c r="C853" s="251">
        <v>2019</v>
      </c>
      <c r="D853" s="250" t="str">
        <f>'11.11.2020_W_B'!D97</f>
        <v>B</v>
      </c>
      <c r="E853" s="250" t="str">
        <f>'11.11.2020_W_B'!E97</f>
        <v>D</v>
      </c>
      <c r="F853" s="250" t="str">
        <f>'11.11.2020_W_B'!F97</f>
        <v>R25/S75</v>
      </c>
      <c r="G853" s="251">
        <f>'11.11.2020_W_B'!G97</f>
        <v>8</v>
      </c>
      <c r="H853" s="250" t="str">
        <f>'11.11.2020_W_B'!H97</f>
        <v>M</v>
      </c>
      <c r="I853" s="250" t="str">
        <f>'11.11.2020_W_B'!I97</f>
        <v>0-30</v>
      </c>
      <c r="J853" s="252" t="str">
        <f>'11.11.2020_W_B'!K97</f>
        <v>NW96</v>
      </c>
      <c r="K853" s="253">
        <f>'11.11.2020_W_B'!O97</f>
        <v>84.428321913207057</v>
      </c>
      <c r="L853" s="253">
        <f>'11.11.2020_W_B'!P97</f>
        <v>13.584153774027181</v>
      </c>
      <c r="M853" s="253">
        <f>IFERROR('11.11.2020_W_B'!T97,"")</f>
        <v>2.1232316199872687</v>
      </c>
      <c r="N853" s="253">
        <f>IFERROR('11.11.2020_W_B'!V97,"")</f>
        <v>1.9816828453214508</v>
      </c>
      <c r="O853" s="253">
        <f>IFERROR('11.11.2020_W_B'!W97,"")</f>
        <v>4.1049144653087195</v>
      </c>
    </row>
    <row r="854" spans="1:15" x14ac:dyDescent="0.35">
      <c r="A854" s="232">
        <f t="shared" si="10"/>
        <v>853</v>
      </c>
      <c r="B854" s="250">
        <f>'11.11.2020_W_B'!B98</f>
        <v>44146</v>
      </c>
      <c r="C854" s="251">
        <v>2019</v>
      </c>
      <c r="D854" s="250" t="str">
        <f>'11.11.2020_W_B'!D98</f>
        <v>B</v>
      </c>
      <c r="E854" s="250" t="str">
        <f>'11.11.2020_W_B'!E98</f>
        <v>D</v>
      </c>
      <c r="F854" s="250" t="str">
        <f>'11.11.2020_W_B'!F98</f>
        <v>R25/W75</v>
      </c>
      <c r="G854" s="251">
        <f>'11.11.2020_W_B'!G98</f>
        <v>4</v>
      </c>
      <c r="H854" s="250" t="str">
        <f>'11.11.2020_W_B'!H98</f>
        <v>E</v>
      </c>
      <c r="I854" s="250" t="str">
        <f>'11.11.2020_W_B'!I98</f>
        <v>90-120</v>
      </c>
      <c r="J854" s="252" t="str">
        <f>'11.11.2020_W_B'!K98</f>
        <v>NW97</v>
      </c>
      <c r="K854" s="253">
        <f>'11.11.2020_W_B'!O98</f>
        <v>94.914772727272734</v>
      </c>
      <c r="L854" s="253">
        <f>'11.11.2020_W_B'!P98</f>
        <v>4.6098377543136673</v>
      </c>
      <c r="M854" s="253">
        <f>IFERROR('11.11.2020_W_B'!T98,"")</f>
        <v>0.72563005088296906</v>
      </c>
      <c r="N854" s="253">
        <f>IFERROR('11.11.2020_W_B'!V98,"")</f>
        <v>0.36281502544148453</v>
      </c>
      <c r="O854" s="253">
        <f>IFERROR('11.11.2020_W_B'!W98,"")</f>
        <v>1.0884450763244535</v>
      </c>
    </row>
    <row r="855" spans="1:15" x14ac:dyDescent="0.35">
      <c r="A855" s="232">
        <f t="shared" si="10"/>
        <v>854</v>
      </c>
      <c r="B855" s="250">
        <f>'11.11.2020_W_B'!B99</f>
        <v>44146</v>
      </c>
      <c r="C855" s="251">
        <v>2019</v>
      </c>
      <c r="D855" s="250" t="str">
        <f>'11.11.2020_W_B'!D99</f>
        <v>B</v>
      </c>
      <c r="E855" s="250" t="str">
        <f>'11.11.2020_W_B'!E99</f>
        <v>D</v>
      </c>
      <c r="F855" s="250" t="str">
        <f>'11.11.2020_W_B'!F99</f>
        <v>R25/W75</v>
      </c>
      <c r="G855" s="251">
        <f>'11.11.2020_W_B'!G99</f>
        <v>4</v>
      </c>
      <c r="H855" s="250" t="str">
        <f>'11.11.2020_W_B'!H99</f>
        <v>E</v>
      </c>
      <c r="I855" s="250" t="str">
        <f>'11.11.2020_W_B'!I99</f>
        <v>60-90</v>
      </c>
      <c r="J855" s="252" t="str">
        <f>'11.11.2020_W_B'!K99</f>
        <v>NW98</v>
      </c>
      <c r="K855" s="253">
        <f>'11.11.2020_W_B'!O99</f>
        <v>99.789421528551955</v>
      </c>
      <c r="L855" s="253">
        <f>'11.11.2020_W_B'!P99</f>
        <v>0.18554900676708327</v>
      </c>
      <c r="M855" s="253">
        <f>IFERROR('11.11.2020_W_B'!T99,"")</f>
        <v>0.56416180486593859</v>
      </c>
      <c r="N855" s="253">
        <f>IFERROR('11.11.2020_W_B'!V99,"")</f>
        <v>0.33849708291956315</v>
      </c>
      <c r="O855" s="253">
        <f>IFERROR('11.11.2020_W_B'!W99,"")</f>
        <v>0.90265888778550174</v>
      </c>
    </row>
    <row r="856" spans="1:15" x14ac:dyDescent="0.35">
      <c r="A856" s="232">
        <f t="shared" si="10"/>
        <v>855</v>
      </c>
      <c r="B856" s="250">
        <f>'11.11.2020_W_B'!B100</f>
        <v>44146</v>
      </c>
      <c r="C856" s="251">
        <v>2019</v>
      </c>
      <c r="D856" s="250" t="str">
        <f>'11.11.2020_W_B'!D100</f>
        <v>B</v>
      </c>
      <c r="E856" s="250" t="str">
        <f>'11.11.2020_W_B'!E100</f>
        <v>D</v>
      </c>
      <c r="F856" s="250" t="str">
        <f>'11.11.2020_W_B'!F100</f>
        <v>R25/W75</v>
      </c>
      <c r="G856" s="251">
        <f>'11.11.2020_W_B'!G100</f>
        <v>4</v>
      </c>
      <c r="H856" s="250" t="str">
        <f>'11.11.2020_W_B'!H100</f>
        <v>E</v>
      </c>
      <c r="I856" s="250" t="str">
        <f>'11.11.2020_W_B'!I100</f>
        <v>30-60</v>
      </c>
      <c r="J856" s="252" t="str">
        <f>'11.11.2020_W_B'!K100</f>
        <v>NW99</v>
      </c>
      <c r="K856" s="253">
        <f>'11.11.2020_W_B'!O100</f>
        <v>96.532022322614935</v>
      </c>
      <c r="L856" s="253">
        <f>'11.11.2020_W_B'!P100</f>
        <v>3.0295995356935572</v>
      </c>
      <c r="M856" s="253">
        <f>IFERROR('11.11.2020_W_B'!T100,"")</f>
        <v>1.4178995182381282</v>
      </c>
      <c r="N856" s="253">
        <f>IFERROR('11.11.2020_W_B'!V100,"")</f>
        <v>0.94526634549208544</v>
      </c>
      <c r="O856" s="253">
        <f>IFERROR('11.11.2020_W_B'!W100,"")</f>
        <v>2.3631658637302135</v>
      </c>
    </row>
    <row r="857" spans="1:15" x14ac:dyDescent="0.35">
      <c r="A857" s="232">
        <f t="shared" si="10"/>
        <v>856</v>
      </c>
      <c r="B857" s="250">
        <f>'11.11.2020_W_B'!B101</f>
        <v>44146</v>
      </c>
      <c r="C857" s="251">
        <v>2019</v>
      </c>
      <c r="D857" s="250" t="str">
        <f>'11.11.2020_W_B'!D101</f>
        <v>B</v>
      </c>
      <c r="E857" s="250" t="str">
        <f>'11.11.2020_W_B'!E101</f>
        <v>D</v>
      </c>
      <c r="F857" s="250" t="str">
        <f>'11.11.2020_W_B'!F101</f>
        <v>R25/W75</v>
      </c>
      <c r="G857" s="251">
        <f>'11.11.2020_W_B'!G101</f>
        <v>4</v>
      </c>
      <c r="H857" s="250" t="str">
        <f>'11.11.2020_W_B'!H101</f>
        <v>E</v>
      </c>
      <c r="I857" s="250" t="str">
        <f>'11.11.2020_W_B'!I101</f>
        <v>0-30</v>
      </c>
      <c r="J857" s="252" t="str">
        <f>'11.11.2020_W_B'!K101</f>
        <v>NW100</v>
      </c>
      <c r="K857" s="253">
        <f>'11.11.2020_W_B'!O101</f>
        <v>86.600077831106503</v>
      </c>
      <c r="L857" s="253">
        <f>'11.11.2020_W_B'!P101</f>
        <v>11.741304842009544</v>
      </c>
      <c r="M857" s="253">
        <f>IFERROR('11.11.2020_W_B'!T101,"")</f>
        <v>12.318345566207311</v>
      </c>
      <c r="N857" s="253">
        <f>IFERROR('11.11.2020_W_B'!V101,"")</f>
        <v>3.0111511384062317</v>
      </c>
      <c r="O857" s="253">
        <f>IFERROR('11.11.2020_W_B'!W101,"")</f>
        <v>15.329496704613543</v>
      </c>
    </row>
    <row r="858" spans="1:15" x14ac:dyDescent="0.35">
      <c r="A858" s="232">
        <f t="shared" si="10"/>
        <v>857</v>
      </c>
      <c r="B858" s="250">
        <f>'11.11.2020_W_B'!B102</f>
        <v>44146</v>
      </c>
      <c r="C858" s="251">
        <v>2019</v>
      </c>
      <c r="D858" s="250" t="str">
        <f>'11.11.2020_W_B'!D102</f>
        <v>B</v>
      </c>
      <c r="E858" s="250" t="str">
        <f>'11.11.2020_W_B'!E102</f>
        <v>D</v>
      </c>
      <c r="F858" s="250" t="str">
        <f>'11.11.2020_W_B'!F102</f>
        <v>R25/W75</v>
      </c>
      <c r="G858" s="251">
        <f>'11.11.2020_W_B'!G102</f>
        <v>4</v>
      </c>
      <c r="H858" s="250" t="str">
        <f>'11.11.2020_W_B'!H102</f>
        <v>M</v>
      </c>
      <c r="I858" s="250" t="str">
        <f>'11.11.2020_W_B'!I102</f>
        <v>90-120</v>
      </c>
      <c r="J858" s="252" t="str">
        <f>'11.11.2020_W_B'!K102</f>
        <v>NW101</v>
      </c>
      <c r="K858" s="253">
        <f>'11.11.2020_W_B'!O102</f>
        <v>93.786619430440112</v>
      </c>
      <c r="L858" s="253">
        <f>'11.11.2020_W_B'!P102</f>
        <v>5.4105363075462769</v>
      </c>
      <c r="M858" s="253">
        <f>IFERROR('11.11.2020_W_B'!T102,"")</f>
        <v>1.1064096324277206</v>
      </c>
      <c r="N858" s="253">
        <f>IFERROR('11.11.2020_W_B'!V102,"")</f>
        <v>0.61467201801540028</v>
      </c>
      <c r="O858" s="253">
        <f>IFERROR('11.11.2020_W_B'!W102,"")</f>
        <v>1.721081650443121</v>
      </c>
    </row>
    <row r="859" spans="1:15" x14ac:dyDescent="0.35">
      <c r="A859" s="232">
        <f t="shared" si="10"/>
        <v>858</v>
      </c>
      <c r="B859" s="250">
        <f>'11.11.2020_W_B'!B103</f>
        <v>44146</v>
      </c>
      <c r="C859" s="251">
        <v>2019</v>
      </c>
      <c r="D859" s="250" t="str">
        <f>'11.11.2020_W_B'!D103</f>
        <v>B</v>
      </c>
      <c r="E859" s="250" t="str">
        <f>'11.11.2020_W_B'!E103</f>
        <v>D</v>
      </c>
      <c r="F859" s="250" t="str">
        <f>'11.11.2020_W_B'!F103</f>
        <v>R25/W75</v>
      </c>
      <c r="G859" s="251">
        <f>'11.11.2020_W_B'!G103</f>
        <v>4</v>
      </c>
      <c r="H859" s="250" t="str">
        <f>'11.11.2020_W_B'!H103</f>
        <v>M</v>
      </c>
      <c r="I859" s="250" t="str">
        <f>'11.11.2020_W_B'!I103</f>
        <v>60-90</v>
      </c>
      <c r="J859" s="252" t="str">
        <f>'11.11.2020_W_B'!K103</f>
        <v>NW102</v>
      </c>
      <c r="K859" s="253">
        <f>'11.11.2020_W_B'!O103</f>
        <v>99.443413729128025</v>
      </c>
      <c r="L859" s="253">
        <f>'11.11.2020_W_B'!P103</f>
        <v>0.49418305363944182</v>
      </c>
      <c r="M859" s="253">
        <f>IFERROR('11.11.2020_W_B'!T103,"")</f>
        <v>0.3401445895522387</v>
      </c>
      <c r="N859" s="253">
        <f>IFERROR('11.11.2020_W_B'!V103,"")</f>
        <v>0.22676305970149249</v>
      </c>
      <c r="O859" s="253">
        <f>IFERROR('11.11.2020_W_B'!W103,"")</f>
        <v>0.56690764925373116</v>
      </c>
    </row>
    <row r="860" spans="1:15" x14ac:dyDescent="0.35">
      <c r="A860" s="232">
        <f t="shared" si="10"/>
        <v>859</v>
      </c>
      <c r="B860" s="250">
        <f>'11.11.2020_W_B'!B104</f>
        <v>44146</v>
      </c>
      <c r="C860" s="251">
        <v>2019</v>
      </c>
      <c r="D860" s="250" t="str">
        <f>'11.11.2020_W_B'!D104</f>
        <v>B</v>
      </c>
      <c r="E860" s="250" t="str">
        <f>'11.11.2020_W_B'!E104</f>
        <v>D</v>
      </c>
      <c r="F860" s="250" t="str">
        <f>'11.11.2020_W_B'!F104</f>
        <v>R25/W75</v>
      </c>
      <c r="G860" s="251">
        <f>'11.11.2020_W_B'!G104</f>
        <v>4</v>
      </c>
      <c r="H860" s="250" t="str">
        <f>'11.11.2020_W_B'!H104</f>
        <v>M</v>
      </c>
      <c r="I860" s="250" t="str">
        <f>'11.11.2020_W_B'!I104</f>
        <v>30-60</v>
      </c>
      <c r="J860" s="252" t="str">
        <f>'11.11.2020_W_B'!K104</f>
        <v>NW103</v>
      </c>
      <c r="K860" s="253">
        <f>'11.11.2020_W_B'!O104</f>
        <v>96.88109161793372</v>
      </c>
      <c r="L860" s="253">
        <f>'11.11.2020_W_B'!P104</f>
        <v>2.7535764225018848</v>
      </c>
      <c r="M860" s="253">
        <f>IFERROR('11.11.2020_W_B'!T104,"")</f>
        <v>1.4108450704225355</v>
      </c>
      <c r="N860" s="253">
        <f>IFERROR('11.11.2020_W_B'!V104,"")</f>
        <v>0.82299295774647907</v>
      </c>
      <c r="O860" s="253">
        <f>IFERROR('11.11.2020_W_B'!W104,"")</f>
        <v>2.2338380281690147</v>
      </c>
    </row>
    <row r="861" spans="1:15" x14ac:dyDescent="0.35">
      <c r="A861" s="232">
        <f t="shared" si="10"/>
        <v>860</v>
      </c>
      <c r="B861" s="250">
        <f>'11.11.2020_W_B'!B105</f>
        <v>44146</v>
      </c>
      <c r="C861" s="251">
        <v>2019</v>
      </c>
      <c r="D861" s="250" t="str">
        <f>'11.11.2020_W_B'!D105</f>
        <v>B</v>
      </c>
      <c r="E861" s="250" t="str">
        <f>'11.11.2020_W_B'!E105</f>
        <v>D</v>
      </c>
      <c r="F861" s="250" t="str">
        <f>'11.11.2020_W_B'!F105</f>
        <v>R25/W75</v>
      </c>
      <c r="G861" s="251">
        <f>'11.11.2020_W_B'!G105</f>
        <v>4</v>
      </c>
      <c r="H861" s="250" t="str">
        <f>'11.11.2020_W_B'!H105</f>
        <v>M</v>
      </c>
      <c r="I861" s="250" t="str">
        <f>'11.11.2020_W_B'!I105</f>
        <v>0-30</v>
      </c>
      <c r="J861" s="252" t="str">
        <f>'11.11.2020_W_B'!K105</f>
        <v>NW104</v>
      </c>
      <c r="K861" s="253">
        <f>'11.11.2020_W_B'!O105</f>
        <v>86.412825651302597</v>
      </c>
      <c r="L861" s="253">
        <f>'11.11.2020_W_B'!P105</f>
        <v>11.861441567529745</v>
      </c>
      <c r="M861" s="253">
        <f>IFERROR('11.11.2020_W_B'!T105,"")</f>
        <v>12.353814935064939</v>
      </c>
      <c r="N861" s="253">
        <f>IFERROR('11.11.2020_W_B'!V105,"")</f>
        <v>3.8434090909090926</v>
      </c>
      <c r="O861" s="253">
        <f>IFERROR('11.11.2020_W_B'!W105,"")</f>
        <v>16.19722402597403</v>
      </c>
    </row>
    <row r="862" spans="1:15" x14ac:dyDescent="0.35">
      <c r="A862" s="232">
        <f t="shared" si="10"/>
        <v>861</v>
      </c>
      <c r="B862" s="250">
        <f>'11.11.2020_W_B'!B106</f>
        <v>44146</v>
      </c>
      <c r="C862" s="251">
        <v>2019</v>
      </c>
      <c r="D862" s="250" t="str">
        <f>'11.11.2020_W_B'!D106</f>
        <v>B</v>
      </c>
      <c r="E862" s="250" t="str">
        <f>'11.11.2020_W_B'!E106</f>
        <v>C</v>
      </c>
      <c r="F862" s="250" t="str">
        <f>'11.11.2020_W_B'!F106</f>
        <v>R50/W50</v>
      </c>
      <c r="G862" s="251">
        <f>'11.11.2020_W_B'!G106</f>
        <v>3</v>
      </c>
      <c r="H862" s="250" t="str">
        <f>'11.11.2020_W_B'!H106</f>
        <v>E</v>
      </c>
      <c r="I862" s="250" t="str">
        <f>'11.11.2020_W_B'!I106</f>
        <v>90-120</v>
      </c>
      <c r="J862" s="252" t="str">
        <f>'11.11.2020_W_B'!K106</f>
        <v>NW105</v>
      </c>
      <c r="K862" s="253">
        <f>'11.11.2020_W_B'!O106</f>
        <v>99.094453527858121</v>
      </c>
      <c r="L862" s="253">
        <f>'11.11.2020_W_B'!P106</f>
        <v>0.79646017699114924</v>
      </c>
      <c r="M862" s="253">
        <f>IFERROR('11.11.2020_W_B'!T106,"")</f>
        <v>0.56969634471379615</v>
      </c>
      <c r="N862" s="253">
        <f>IFERROR('11.11.2020_W_B'!V106,"")</f>
        <v>0.56969634471379615</v>
      </c>
      <c r="O862" s="253">
        <f>IFERROR('11.11.2020_W_B'!W106,"")</f>
        <v>1.1393926894275923</v>
      </c>
    </row>
    <row r="863" spans="1:15" x14ac:dyDescent="0.35">
      <c r="A863" s="232">
        <f t="shared" si="10"/>
        <v>862</v>
      </c>
      <c r="B863" s="250">
        <f>'11.11.2020_W_B'!B107</f>
        <v>44146</v>
      </c>
      <c r="C863" s="251">
        <v>2019</v>
      </c>
      <c r="D863" s="250" t="str">
        <f>'11.11.2020_W_B'!D107</f>
        <v>B</v>
      </c>
      <c r="E863" s="250" t="str">
        <f>'11.11.2020_W_B'!E107</f>
        <v>C</v>
      </c>
      <c r="F863" s="250" t="str">
        <f>'11.11.2020_W_B'!F107</f>
        <v>R50/W50</v>
      </c>
      <c r="G863" s="251">
        <f>'11.11.2020_W_B'!G107</f>
        <v>3</v>
      </c>
      <c r="H863" s="250" t="str">
        <f>'11.11.2020_W_B'!H107</f>
        <v>E</v>
      </c>
      <c r="I863" s="250" t="str">
        <f>'11.11.2020_W_B'!I107</f>
        <v>60-90</v>
      </c>
      <c r="J863" s="252" t="str">
        <f>'11.11.2020_W_B'!K107</f>
        <v>NW106</v>
      </c>
      <c r="K863" s="253">
        <f>'11.11.2020_W_B'!O107</f>
        <v>98.887775551102209</v>
      </c>
      <c r="L863" s="253">
        <f>'11.11.2020_W_B'!P107</f>
        <v>1.0028006143283037</v>
      </c>
      <c r="M863" s="253">
        <f>IFERROR('11.11.2020_W_B'!T107,"")</f>
        <v>0.3428143682237309</v>
      </c>
      <c r="N863" s="253">
        <f>IFERROR('11.11.2020_W_B'!V107,"")</f>
        <v>0.45708582429830791</v>
      </c>
      <c r="O863" s="253">
        <f>IFERROR('11.11.2020_W_B'!W107,"")</f>
        <v>0.79990019252203881</v>
      </c>
    </row>
    <row r="864" spans="1:15" x14ac:dyDescent="0.35">
      <c r="A864" s="232">
        <f t="shared" si="10"/>
        <v>863</v>
      </c>
      <c r="B864" s="250">
        <f>'11.11.2020_W_B'!B108</f>
        <v>44146</v>
      </c>
      <c r="C864" s="251">
        <v>2019</v>
      </c>
      <c r="D864" s="250" t="str">
        <f>'11.11.2020_W_B'!D108</f>
        <v>B</v>
      </c>
      <c r="E864" s="250" t="str">
        <f>'11.11.2020_W_B'!E108</f>
        <v>C</v>
      </c>
      <c r="F864" s="250" t="str">
        <f>'11.11.2020_W_B'!F108</f>
        <v>R50/W50</v>
      </c>
      <c r="G864" s="251">
        <f>'11.11.2020_W_B'!G108</f>
        <v>3</v>
      </c>
      <c r="H864" s="250" t="str">
        <f>'11.11.2020_W_B'!H108</f>
        <v>E</v>
      </c>
      <c r="I864" s="250" t="str">
        <f>'11.11.2020_W_B'!I108</f>
        <v>30-60</v>
      </c>
      <c r="J864" s="252" t="str">
        <f>'11.11.2020_W_B'!K108</f>
        <v>NW107</v>
      </c>
      <c r="K864" s="253">
        <f>'11.11.2020_W_B'!O108</f>
        <v>94.956736711990089</v>
      </c>
      <c r="L864" s="253">
        <f>'11.11.2020_W_B'!P108</f>
        <v>4.4449286414642248</v>
      </c>
      <c r="M864" s="253">
        <f>IFERROR('11.11.2020_W_B'!T108,"")</f>
        <v>3.2633552460296809</v>
      </c>
      <c r="N864" s="253">
        <f>IFERROR('11.11.2020_W_B'!V108,"")</f>
        <v>0.60432504556105204</v>
      </c>
      <c r="O864" s="253">
        <f>IFERROR('11.11.2020_W_B'!W108,"")</f>
        <v>3.8676802915907329</v>
      </c>
    </row>
    <row r="865" spans="1:15" x14ac:dyDescent="0.35">
      <c r="A865" s="232">
        <f t="shared" si="10"/>
        <v>864</v>
      </c>
      <c r="B865" s="250">
        <f>'11.11.2020_W_B'!B109</f>
        <v>44146</v>
      </c>
      <c r="C865" s="251">
        <v>2019</v>
      </c>
      <c r="D865" s="250" t="str">
        <f>'11.11.2020_W_B'!D109</f>
        <v>B</v>
      </c>
      <c r="E865" s="250" t="str">
        <f>'11.11.2020_W_B'!E109</f>
        <v>C</v>
      </c>
      <c r="F865" s="250" t="str">
        <f>'11.11.2020_W_B'!F109</f>
        <v>R50/W50</v>
      </c>
      <c r="G865" s="251">
        <f>'11.11.2020_W_B'!G109</f>
        <v>3</v>
      </c>
      <c r="H865" s="250" t="str">
        <f>'11.11.2020_W_B'!H109</f>
        <v>E</v>
      </c>
      <c r="I865" s="250" t="str">
        <f>'11.11.2020_W_B'!I109</f>
        <v>0-30</v>
      </c>
      <c r="J865" s="252" t="str">
        <f>'11.11.2020_W_B'!K109</f>
        <v>NW108</v>
      </c>
      <c r="K865" s="253">
        <f>'11.11.2020_W_B'!O109</f>
        <v>86.044483209768856</v>
      </c>
      <c r="L865" s="253">
        <f>'11.11.2020_W_B'!P109</f>
        <v>12.048192771084347</v>
      </c>
      <c r="M865" s="253">
        <f>IFERROR('11.11.2020_W_B'!T109,"")</f>
        <v>13.114261277242777</v>
      </c>
      <c r="N865" s="253">
        <f>IFERROR('11.11.2020_W_B'!V109,"")</f>
        <v>2.8989419665484042</v>
      </c>
      <c r="O865" s="253">
        <f>IFERROR('11.11.2020_W_B'!W109,"")</f>
        <v>16.013203243791182</v>
      </c>
    </row>
    <row r="866" spans="1:15" x14ac:dyDescent="0.35">
      <c r="A866" s="232">
        <f t="shared" si="10"/>
        <v>865</v>
      </c>
      <c r="B866" s="250">
        <f>'11.11.2020_W_B'!B110</f>
        <v>44146</v>
      </c>
      <c r="C866" s="251">
        <v>2019</v>
      </c>
      <c r="D866" s="250" t="str">
        <f>'11.11.2020_W_B'!D110</f>
        <v>B</v>
      </c>
      <c r="E866" s="250" t="str">
        <f>'11.11.2020_W_B'!E110</f>
        <v>C</v>
      </c>
      <c r="F866" s="250" t="str">
        <f>'11.11.2020_W_B'!F110</f>
        <v>R50/W50</v>
      </c>
      <c r="G866" s="251">
        <f>'11.11.2020_W_B'!G110</f>
        <v>3</v>
      </c>
      <c r="H866" s="250" t="str">
        <f>'11.11.2020_W_B'!H110</f>
        <v>M</v>
      </c>
      <c r="I866" s="250" t="str">
        <f>'11.11.2020_W_B'!I110</f>
        <v>90-120</v>
      </c>
      <c r="J866" s="252" t="str">
        <f>'11.11.2020_W_B'!K110</f>
        <v>NW109</v>
      </c>
      <c r="K866" s="253">
        <f>'11.11.2020_W_B'!O110</f>
        <v>99.077512878878636</v>
      </c>
      <c r="L866" s="253">
        <f>'11.11.2020_W_B'!P110</f>
        <v>0.81602373887239932</v>
      </c>
      <c r="M866" s="253">
        <f>IFERROR('11.11.2020_W_B'!T110,"")</f>
        <v>1.0256980048367594</v>
      </c>
      <c r="N866" s="253">
        <f>IFERROR('11.11.2020_W_B'!V110,"")</f>
        <v>0.68379866989117299</v>
      </c>
      <c r="O866" s="253">
        <f>IFERROR('11.11.2020_W_B'!W110,"")</f>
        <v>1.7094966747279323</v>
      </c>
    </row>
    <row r="867" spans="1:15" x14ac:dyDescent="0.35">
      <c r="A867" s="232">
        <f t="shared" si="10"/>
        <v>866</v>
      </c>
      <c r="B867" s="250">
        <f>'11.11.2020_W_B'!B111</f>
        <v>44146</v>
      </c>
      <c r="C867" s="251">
        <v>2019</v>
      </c>
      <c r="D867" s="250" t="str">
        <f>'11.11.2020_W_B'!D111</f>
        <v>B</v>
      </c>
      <c r="E867" s="250" t="str">
        <f>'11.11.2020_W_B'!E111</f>
        <v>C</v>
      </c>
      <c r="F867" s="250" t="str">
        <f>'11.11.2020_W_B'!F111</f>
        <v>R50/W50</v>
      </c>
      <c r="G867" s="251">
        <f>'11.11.2020_W_B'!G111</f>
        <v>3</v>
      </c>
      <c r="H867" s="250" t="str">
        <f>'11.11.2020_W_B'!H111</f>
        <v>M</v>
      </c>
      <c r="I867" s="250" t="str">
        <f>'11.11.2020_W_B'!I111</f>
        <v>60-90</v>
      </c>
      <c r="J867" s="252" t="str">
        <f>'11.11.2020_W_B'!K111</f>
        <v>NW110</v>
      </c>
      <c r="K867" s="253">
        <f>'11.11.2020_W_B'!O111</f>
        <v>98.763628189277284</v>
      </c>
      <c r="L867" s="253">
        <f>'11.11.2020_W_B'!P111</f>
        <v>1.101542159022626</v>
      </c>
      <c r="M867" s="253">
        <f>IFERROR('11.11.2020_W_B'!T111,"")</f>
        <v>0.2289433253670195</v>
      </c>
      <c r="N867" s="253">
        <f>IFERROR('11.11.2020_W_B'!V111,"")</f>
        <v>0.2289433253670195</v>
      </c>
      <c r="O867" s="253">
        <f>IFERROR('11.11.2020_W_B'!W111,"")</f>
        <v>0.457886650734039</v>
      </c>
    </row>
    <row r="868" spans="1:15" x14ac:dyDescent="0.35">
      <c r="A868" s="232">
        <f t="shared" si="10"/>
        <v>867</v>
      </c>
      <c r="B868" s="250">
        <f>'11.11.2020_W_B'!B112</f>
        <v>44146</v>
      </c>
      <c r="C868" s="251">
        <v>2019</v>
      </c>
      <c r="D868" s="250" t="str">
        <f>'11.11.2020_W_B'!D112</f>
        <v>B</v>
      </c>
      <c r="E868" s="250" t="str">
        <f>'11.11.2020_W_B'!E112</f>
        <v>C</v>
      </c>
      <c r="F868" s="250" t="str">
        <f>'11.11.2020_W_B'!F112</f>
        <v>R50/W50</v>
      </c>
      <c r="G868" s="251">
        <f>'11.11.2020_W_B'!G112</f>
        <v>3</v>
      </c>
      <c r="H868" s="250" t="str">
        <f>'11.11.2020_W_B'!H112</f>
        <v>M</v>
      </c>
      <c r="I868" s="250" t="str">
        <f>'11.11.2020_W_B'!I112</f>
        <v>30-60</v>
      </c>
      <c r="J868" s="252" t="str">
        <f>'11.11.2020_W_B'!K112</f>
        <v>NW111</v>
      </c>
      <c r="K868" s="253">
        <f>'11.11.2020_W_B'!O112</f>
        <v>92.861878453038685</v>
      </c>
      <c r="L868" s="253">
        <f>'11.11.2020_W_B'!P112</f>
        <v>6.3714370253476611</v>
      </c>
      <c r="M868" s="253">
        <f>IFERROR('11.11.2020_W_B'!T112,"")</f>
        <v>4.8596626606377908</v>
      </c>
      <c r="N868" s="253">
        <f>IFERROR('11.11.2020_W_B'!V112,"")</f>
        <v>0.87224714421703953</v>
      </c>
      <c r="O868" s="253">
        <f>IFERROR('11.11.2020_W_B'!W112,"")</f>
        <v>5.7319098048548307</v>
      </c>
    </row>
    <row r="869" spans="1:15" x14ac:dyDescent="0.35">
      <c r="A869" s="232">
        <f t="shared" si="10"/>
        <v>868</v>
      </c>
      <c r="B869" s="250">
        <f>'11.11.2020_W_B'!B113</f>
        <v>44146</v>
      </c>
      <c r="C869" s="251">
        <v>2019</v>
      </c>
      <c r="D869" s="250" t="str">
        <f>'11.11.2020_W_B'!D113</f>
        <v>B</v>
      </c>
      <c r="E869" s="250" t="str">
        <f>'11.11.2020_W_B'!E113</f>
        <v>C</v>
      </c>
      <c r="F869" s="250" t="str">
        <f>'11.11.2020_W_B'!F113</f>
        <v>R50/W50</v>
      </c>
      <c r="G869" s="251">
        <f>'11.11.2020_W_B'!G113</f>
        <v>3</v>
      </c>
      <c r="H869" s="250" t="str">
        <f>'11.11.2020_W_B'!H113</f>
        <v>M</v>
      </c>
      <c r="I869" s="250" t="str">
        <f>'11.11.2020_W_B'!I113</f>
        <v>0-30</v>
      </c>
      <c r="J869" s="252" t="str">
        <f>'11.11.2020_W_B'!K113</f>
        <v>NW112</v>
      </c>
      <c r="K869" s="253">
        <f>'11.11.2020_W_B'!O113</f>
        <v>92.145774426641538</v>
      </c>
      <c r="L869" s="253">
        <f>'11.11.2020_W_B'!P113</f>
        <v>6.7069081153588197</v>
      </c>
      <c r="M869" s="253">
        <f>IFERROR('11.11.2020_W_B'!T113,"")</f>
        <v>13.348031026252984</v>
      </c>
      <c r="N869" s="253">
        <f>IFERROR('11.11.2020_W_B'!V113,"")</f>
        <v>2.0147971360381858</v>
      </c>
      <c r="O869" s="253">
        <f>IFERROR('11.11.2020_W_B'!W113,"")</f>
        <v>15.362828162291169</v>
      </c>
    </row>
    <row r="870" spans="1:15" x14ac:dyDescent="0.35">
      <c r="A870" s="232">
        <f t="shared" si="10"/>
        <v>869</v>
      </c>
      <c r="B870" s="250">
        <f>'11.11.2020_W_B'!B114</f>
        <v>44146</v>
      </c>
      <c r="C870" s="251">
        <v>2019</v>
      </c>
      <c r="D870" s="250" t="str">
        <f>'11.11.2020_W_B'!D114</f>
        <v>B</v>
      </c>
      <c r="E870" s="250" t="str">
        <f>'11.11.2020_W_B'!E114</f>
        <v>B</v>
      </c>
      <c r="F870" s="250" t="str">
        <f>'11.11.2020_W_B'!F114</f>
        <v>R50/S50</v>
      </c>
      <c r="G870" s="251">
        <f>'11.11.2020_W_B'!G114</f>
        <v>7</v>
      </c>
      <c r="H870" s="250" t="str">
        <f>'11.11.2020_W_B'!H114</f>
        <v>E</v>
      </c>
      <c r="I870" s="250" t="str">
        <f>'11.11.2020_W_B'!I114</f>
        <v>90-120</v>
      </c>
      <c r="J870" s="252" t="str">
        <f>'11.11.2020_W_B'!K114</f>
        <v>NW113</v>
      </c>
      <c r="K870" s="253">
        <f>'11.11.2020_W_B'!O114</f>
        <v>99.112535436953038</v>
      </c>
      <c r="L870" s="253">
        <f>'11.11.2020_W_B'!P114</f>
        <v>0.78243860030428047</v>
      </c>
      <c r="M870" s="253">
        <f>IFERROR('11.11.2020_W_B'!T114,"")</f>
        <v>1.5947438129585874</v>
      </c>
      <c r="N870" s="253">
        <f>IFERROR('11.11.2020_W_B'!V114,"")</f>
        <v>1.5947438129585874</v>
      </c>
      <c r="O870" s="253">
        <f>IFERROR('11.11.2020_W_B'!W114,"")</f>
        <v>3.1894876259171747</v>
      </c>
    </row>
    <row r="871" spans="1:15" x14ac:dyDescent="0.35">
      <c r="A871" s="232">
        <f t="shared" si="10"/>
        <v>870</v>
      </c>
      <c r="B871" s="250">
        <f>'11.11.2020_W_B'!B115</f>
        <v>44146</v>
      </c>
      <c r="C871" s="251">
        <v>2019</v>
      </c>
      <c r="D871" s="250" t="str">
        <f>'11.11.2020_W_B'!D115</f>
        <v>B</v>
      </c>
      <c r="E871" s="250" t="str">
        <f>'11.11.2020_W_B'!E115</f>
        <v>B</v>
      </c>
      <c r="F871" s="250" t="str">
        <f>'11.11.2020_W_B'!F115</f>
        <v>R50/S50</v>
      </c>
      <c r="G871" s="251">
        <f>'11.11.2020_W_B'!G115</f>
        <v>7</v>
      </c>
      <c r="H871" s="250" t="str">
        <f>'11.11.2020_W_B'!H115</f>
        <v>E</v>
      </c>
      <c r="I871" s="250" t="str">
        <f>'11.11.2020_W_B'!I115</f>
        <v>60-90</v>
      </c>
      <c r="J871" s="252" t="str">
        <f>'11.11.2020_W_B'!K115</f>
        <v>NW114</v>
      </c>
      <c r="K871" s="253">
        <f>'11.11.2020_W_B'!O115</f>
        <v>99.776255069221065</v>
      </c>
      <c r="L871" s="253">
        <f>'11.11.2020_W_B'!P115</f>
        <v>0.1941747572815665</v>
      </c>
      <c r="M871" s="253">
        <f>IFERROR('11.11.2020_W_B'!T115,"")</f>
        <v>0.67711913104414867</v>
      </c>
      <c r="N871" s="253">
        <f>IFERROR('11.11.2020_W_B'!V115,"")</f>
        <v>0.56426594253679063</v>
      </c>
      <c r="O871" s="253">
        <f>IFERROR('11.11.2020_W_B'!W115,"")</f>
        <v>1.2413850735809393</v>
      </c>
    </row>
    <row r="872" spans="1:15" x14ac:dyDescent="0.35">
      <c r="A872" s="232">
        <f t="shared" si="10"/>
        <v>871</v>
      </c>
      <c r="B872" s="250">
        <f>'11.11.2020_W_B'!B116</f>
        <v>44146</v>
      </c>
      <c r="C872" s="251">
        <v>2019</v>
      </c>
      <c r="D872" s="250" t="str">
        <f>'11.11.2020_W_B'!D116</f>
        <v>B</v>
      </c>
      <c r="E872" s="250" t="str">
        <f>'11.11.2020_W_B'!E116</f>
        <v>B</v>
      </c>
      <c r="F872" s="250" t="str">
        <f>'11.11.2020_W_B'!F116</f>
        <v>R50/S50</v>
      </c>
      <c r="G872" s="251">
        <f>'11.11.2020_W_B'!G116</f>
        <v>7</v>
      </c>
      <c r="H872" s="250" t="str">
        <f>'11.11.2020_W_B'!H116</f>
        <v>E</v>
      </c>
      <c r="I872" s="250" t="str">
        <f>'11.11.2020_W_B'!I116</f>
        <v>30-60</v>
      </c>
      <c r="J872" s="252" t="str">
        <f>'11.11.2020_W_B'!K116</f>
        <v>NW115</v>
      </c>
      <c r="K872" s="253">
        <f>'11.11.2020_W_B'!O116</f>
        <v>99.205213797488469</v>
      </c>
      <c r="L872" s="253">
        <f>'11.11.2020_W_B'!P116</f>
        <v>0.6775067750677507</v>
      </c>
      <c r="M872" s="253">
        <f>IFERROR('11.11.2020_W_B'!T116,"")</f>
        <v>4.3229490466271443</v>
      </c>
      <c r="N872" s="253">
        <f>IFERROR('11.11.2020_W_B'!V116,"")</f>
        <v>1.4789036212145492</v>
      </c>
      <c r="O872" s="253">
        <f>IFERROR('11.11.2020_W_B'!W116,"")</f>
        <v>5.8018526678416933</v>
      </c>
    </row>
    <row r="873" spans="1:15" x14ac:dyDescent="0.35">
      <c r="A873" s="232">
        <f t="shared" si="10"/>
        <v>872</v>
      </c>
      <c r="B873" s="250">
        <f>'11.11.2020_W_B'!B117</f>
        <v>44146</v>
      </c>
      <c r="C873" s="251">
        <v>2019</v>
      </c>
      <c r="D873" s="250" t="str">
        <f>'11.11.2020_W_B'!D117</f>
        <v>B</v>
      </c>
      <c r="E873" s="250" t="str">
        <f>'11.11.2020_W_B'!E117</f>
        <v>B</v>
      </c>
      <c r="F873" s="250" t="str">
        <f>'11.11.2020_W_B'!F117</f>
        <v>R50/S50</v>
      </c>
      <c r="G873" s="251">
        <f>'11.11.2020_W_B'!G117</f>
        <v>7</v>
      </c>
      <c r="H873" s="250" t="str">
        <f>'11.11.2020_W_B'!H117</f>
        <v>E</v>
      </c>
      <c r="I873" s="250" t="str">
        <f>'11.11.2020_W_B'!I117</f>
        <v>0-30</v>
      </c>
      <c r="J873" s="252" t="str">
        <f>'11.11.2020_W_B'!K117</f>
        <v>NW116</v>
      </c>
      <c r="K873" s="253">
        <f>'11.11.2020_W_B'!O117</f>
        <v>96.473297826399886</v>
      </c>
      <c r="L873" s="253">
        <f>'11.11.2020_W_B'!P117</f>
        <v>3.0487804878048816</v>
      </c>
      <c r="M873" s="253">
        <f>IFERROR('11.11.2020_W_B'!T117,"")</f>
        <v>9.4606087735004483</v>
      </c>
      <c r="N873" s="253">
        <f>IFERROR('11.11.2020_W_B'!V117,"")</f>
        <v>2.1286369740376005</v>
      </c>
      <c r="O873" s="253">
        <f>IFERROR('11.11.2020_W_B'!W117,"")</f>
        <v>11.589245747538049</v>
      </c>
    </row>
    <row r="874" spans="1:15" x14ac:dyDescent="0.35">
      <c r="A874" s="232">
        <f t="shared" si="10"/>
        <v>873</v>
      </c>
      <c r="B874" s="250">
        <f>'11.11.2020_W_B'!B118</f>
        <v>44146</v>
      </c>
      <c r="C874" s="251">
        <v>2019</v>
      </c>
      <c r="D874" s="250" t="str">
        <f>'11.11.2020_W_B'!D118</f>
        <v>B</v>
      </c>
      <c r="E874" s="250" t="str">
        <f>'11.11.2020_W_B'!E118</f>
        <v>B</v>
      </c>
      <c r="F874" s="250" t="str">
        <f>'11.11.2020_W_B'!F118</f>
        <v>R50/S50</v>
      </c>
      <c r="G874" s="251">
        <f>'11.11.2020_W_B'!G118</f>
        <v>7</v>
      </c>
      <c r="H874" s="250" t="str">
        <f>'11.11.2020_W_B'!H118</f>
        <v>M</v>
      </c>
      <c r="I874" s="250" t="str">
        <f>'11.11.2020_W_B'!I118</f>
        <v>90-120</v>
      </c>
      <c r="J874" s="252" t="str">
        <f>'11.11.2020_W_B'!K118</f>
        <v>NW117</v>
      </c>
      <c r="K874" s="253">
        <f>'11.11.2020_W_B'!O118</f>
        <v>98.054979253112023</v>
      </c>
      <c r="L874" s="253">
        <f>'11.11.2020_W_B'!P118</f>
        <v>1.7043517782070219</v>
      </c>
      <c r="M874" s="253">
        <f>IFERROR('11.11.2020_W_B'!T118,"")</f>
        <v>1.2718659084898176</v>
      </c>
      <c r="N874" s="253">
        <f>IFERROR('11.11.2020_W_B'!V118,"")</f>
        <v>0.46249669399629734</v>
      </c>
      <c r="O874" s="253">
        <f>IFERROR('11.11.2020_W_B'!W118,"")</f>
        <v>1.734362602486115</v>
      </c>
    </row>
    <row r="875" spans="1:15" x14ac:dyDescent="0.35">
      <c r="A875" s="232">
        <f t="shared" si="10"/>
        <v>874</v>
      </c>
      <c r="B875" s="250">
        <f>'11.11.2020_W_B'!B119</f>
        <v>44146</v>
      </c>
      <c r="C875" s="251">
        <v>2019</v>
      </c>
      <c r="D875" s="250" t="str">
        <f>'11.11.2020_W_B'!D119</f>
        <v>B</v>
      </c>
      <c r="E875" s="250" t="str">
        <f>'11.11.2020_W_B'!E119</f>
        <v>B</v>
      </c>
      <c r="F875" s="250" t="str">
        <f>'11.11.2020_W_B'!F119</f>
        <v>R50/S50</v>
      </c>
      <c r="G875" s="251">
        <f>'11.11.2020_W_B'!G119</f>
        <v>7</v>
      </c>
      <c r="H875" s="250" t="str">
        <f>'11.11.2020_W_B'!H119</f>
        <v>M</v>
      </c>
      <c r="I875" s="250" t="str">
        <f>'11.11.2020_W_B'!I119</f>
        <v>60-90</v>
      </c>
      <c r="J875" s="252" t="str">
        <f>'11.11.2020_W_B'!K119</f>
        <v>NW118</v>
      </c>
      <c r="K875" s="253">
        <f>'11.11.2020_W_B'!O119</f>
        <v>97.313843078460764</v>
      </c>
      <c r="L875" s="253">
        <f>'11.11.2020_W_B'!P119</f>
        <v>2.3644561750797379</v>
      </c>
      <c r="M875" s="253">
        <f>IFERROR('11.11.2020_W_B'!T119,"")</f>
        <v>0.23369495442290411</v>
      </c>
      <c r="N875" s="253">
        <f>IFERROR('11.11.2020_W_B'!V119,"")</f>
        <v>0.46738990884580822</v>
      </c>
      <c r="O875" s="253">
        <f>IFERROR('11.11.2020_W_B'!W119,"")</f>
        <v>0.70108486326871233</v>
      </c>
    </row>
    <row r="876" spans="1:15" x14ac:dyDescent="0.35">
      <c r="A876" s="232">
        <f t="shared" si="10"/>
        <v>875</v>
      </c>
      <c r="B876" s="250">
        <f>'11.11.2020_W_B'!B120</f>
        <v>44146</v>
      </c>
      <c r="C876" s="251">
        <v>2019</v>
      </c>
      <c r="D876" s="250" t="str">
        <f>'11.11.2020_W_B'!D120</f>
        <v>B</v>
      </c>
      <c r="E876" s="250" t="str">
        <f>'11.11.2020_W_B'!E120</f>
        <v>B</v>
      </c>
      <c r="F876" s="250" t="str">
        <f>'11.11.2020_W_B'!F120</f>
        <v>R50/S50</v>
      </c>
      <c r="G876" s="251">
        <f>'11.11.2020_W_B'!G120</f>
        <v>7</v>
      </c>
      <c r="H876" s="250" t="str">
        <f>'11.11.2020_W_B'!H120</f>
        <v>M</v>
      </c>
      <c r="I876" s="250" t="str">
        <f>'11.11.2020_W_B'!I120</f>
        <v>30-60</v>
      </c>
      <c r="J876" s="252" t="str">
        <f>'11.11.2020_W_B'!K120</f>
        <v>NW119</v>
      </c>
      <c r="K876" s="253">
        <f>'11.11.2020_W_B'!O120</f>
        <v>94.030418250950561</v>
      </c>
      <c r="L876" s="253">
        <f>'11.11.2020_W_B'!P120</f>
        <v>5.2455730036752506</v>
      </c>
      <c r="M876" s="253">
        <f>IFERROR('11.11.2020_W_B'!T120,"")</f>
        <v>2.4499797816417308</v>
      </c>
      <c r="N876" s="253">
        <f>IFERROR('11.11.2020_W_B'!V120,"")</f>
        <v>1.4699878689850385</v>
      </c>
      <c r="O876" s="253">
        <f>IFERROR('11.11.2020_W_B'!W120,"")</f>
        <v>3.9199676506267691</v>
      </c>
    </row>
    <row r="877" spans="1:15" x14ac:dyDescent="0.35">
      <c r="A877" s="232">
        <f t="shared" si="10"/>
        <v>876</v>
      </c>
      <c r="B877" s="250">
        <f>'11.11.2020_W_B'!B121</f>
        <v>44146</v>
      </c>
      <c r="C877" s="251">
        <v>2019</v>
      </c>
      <c r="D877" s="250" t="str">
        <f>'11.11.2020_W_B'!D121</f>
        <v>B</v>
      </c>
      <c r="E877" s="250" t="str">
        <f>'11.11.2020_W_B'!E121</f>
        <v>B</v>
      </c>
      <c r="F877" s="250" t="str">
        <f>'11.11.2020_W_B'!F121</f>
        <v>R50/S50</v>
      </c>
      <c r="G877" s="251">
        <f>'11.11.2020_W_B'!G121</f>
        <v>7</v>
      </c>
      <c r="H877" s="250" t="str">
        <f>'11.11.2020_W_B'!H121</f>
        <v>M</v>
      </c>
      <c r="I877" s="250" t="str">
        <f>'11.11.2020_W_B'!I121</f>
        <v>0-30</v>
      </c>
      <c r="J877" s="252" t="str">
        <f>'11.11.2020_W_B'!K121</f>
        <v>NW120</v>
      </c>
      <c r="K877" s="253">
        <f>'11.11.2020_W_B'!O121</f>
        <v>95.788732394366193</v>
      </c>
      <c r="L877" s="253">
        <f>'11.11.2020_W_B'!P121</f>
        <v>3.6512394675784527</v>
      </c>
      <c r="M877" s="253">
        <f>IFERROR('11.11.2020_W_B'!T121,"")</f>
        <v>9.195674900749891</v>
      </c>
      <c r="N877" s="253">
        <f>IFERROR('11.11.2020_W_B'!V121,"")</f>
        <v>3.3438817820908691</v>
      </c>
      <c r="O877" s="253">
        <f>IFERROR('11.11.2020_W_B'!W121,"")</f>
        <v>12.539556682840761</v>
      </c>
    </row>
    <row r="878" spans="1:15" x14ac:dyDescent="0.35">
      <c r="A878" s="232">
        <f t="shared" si="10"/>
        <v>877</v>
      </c>
      <c r="B878" s="250">
        <f>'11.11.2020_W_B'!B122</f>
        <v>44146</v>
      </c>
      <c r="C878" s="251">
        <v>2019</v>
      </c>
      <c r="D878" s="250" t="str">
        <f>'11.11.2020_W_B'!D122</f>
        <v>B</v>
      </c>
      <c r="E878" s="250" t="str">
        <f>'11.11.2020_W_B'!E122</f>
        <v>A</v>
      </c>
      <c r="F878" s="250" t="str">
        <f>'11.11.2020_W_B'!F122</f>
        <v>R75/S25</v>
      </c>
      <c r="G878" s="251">
        <f>'11.11.2020_W_B'!G122</f>
        <v>6</v>
      </c>
      <c r="H878" s="250" t="str">
        <f>'11.11.2020_W_B'!H122</f>
        <v>E</v>
      </c>
      <c r="I878" s="250" t="str">
        <f>'11.11.2020_W_B'!I122</f>
        <v>90-120</v>
      </c>
      <c r="J878" s="252" t="str">
        <f>'11.11.2020_W_B'!K122</f>
        <v>NW121</v>
      </c>
      <c r="K878" s="253">
        <f>'11.11.2020_W_B'!O122</f>
        <v>96.952675186069385</v>
      </c>
      <c r="L878" s="253">
        <f>'11.11.2020_W_B'!P122</f>
        <v>2.6431181485992541</v>
      </c>
      <c r="M878" s="253">
        <f>IFERROR('11.11.2020_W_B'!T122,"")</f>
        <v>2.7013589947856311</v>
      </c>
      <c r="N878" s="253">
        <f>IFERROR('11.11.2020_W_B'!V122,"")</f>
        <v>0.46980156431054454</v>
      </c>
      <c r="O878" s="253">
        <f>IFERROR('11.11.2020_W_B'!W122,"")</f>
        <v>3.1711605590961756</v>
      </c>
    </row>
    <row r="879" spans="1:15" x14ac:dyDescent="0.35">
      <c r="A879" s="232">
        <f t="shared" si="10"/>
        <v>878</v>
      </c>
      <c r="B879" s="250">
        <f>'11.11.2020_W_B'!B123</f>
        <v>44146</v>
      </c>
      <c r="C879" s="251">
        <v>2019</v>
      </c>
      <c r="D879" s="250" t="str">
        <f>'11.11.2020_W_B'!D123</f>
        <v>B</v>
      </c>
      <c r="E879" s="250" t="str">
        <f>'11.11.2020_W_B'!E123</f>
        <v>A</v>
      </c>
      <c r="F879" s="250" t="str">
        <f>'11.11.2020_W_B'!F123</f>
        <v>R75/S25</v>
      </c>
      <c r="G879" s="251">
        <f>'11.11.2020_W_B'!G123</f>
        <v>6</v>
      </c>
      <c r="H879" s="250" t="str">
        <f>'11.11.2020_W_B'!H123</f>
        <v>E</v>
      </c>
      <c r="I879" s="250" t="str">
        <f>'11.11.2020_W_B'!I123</f>
        <v>60-90</v>
      </c>
      <c r="J879" s="252" t="str">
        <f>'11.11.2020_W_B'!K123</f>
        <v>NW122</v>
      </c>
      <c r="K879" s="253">
        <f>'11.11.2020_W_B'!O123</f>
        <v>96.536144578313255</v>
      </c>
      <c r="L879" s="253">
        <f>'11.11.2020_W_B'!P123</f>
        <v>3.0144167758846669</v>
      </c>
      <c r="M879" s="253">
        <f>IFERROR('11.11.2020_W_B'!T123,"")</f>
        <v>3.4263884555382211</v>
      </c>
      <c r="N879" s="253">
        <f>IFERROR('11.11.2020_W_B'!V123,"")</f>
        <v>0.82705928237129478</v>
      </c>
      <c r="O879" s="253">
        <f>IFERROR('11.11.2020_W_B'!W123,"")</f>
        <v>4.2534477379095161</v>
      </c>
    </row>
    <row r="880" spans="1:15" x14ac:dyDescent="0.35">
      <c r="A880" s="232">
        <f t="shared" si="10"/>
        <v>879</v>
      </c>
      <c r="B880" s="250">
        <f>'11.11.2020_W_B'!B124</f>
        <v>44146</v>
      </c>
      <c r="C880" s="251">
        <v>2019</v>
      </c>
      <c r="D880" s="250" t="str">
        <f>'11.11.2020_W_B'!D124</f>
        <v>B</v>
      </c>
      <c r="E880" s="250" t="str">
        <f>'11.11.2020_W_B'!E124</f>
        <v>A</v>
      </c>
      <c r="F880" s="250" t="str">
        <f>'11.11.2020_W_B'!F124</f>
        <v>R75/S25</v>
      </c>
      <c r="G880" s="251">
        <f>'11.11.2020_W_B'!G124</f>
        <v>6</v>
      </c>
      <c r="H880" s="250" t="str">
        <f>'11.11.2020_W_B'!H124</f>
        <v>E</v>
      </c>
      <c r="I880" s="250" t="str">
        <f>'11.11.2020_W_B'!I124</f>
        <v>30-60</v>
      </c>
      <c r="J880" s="252" t="str">
        <f>'11.11.2020_W_B'!K124</f>
        <v>NW123</v>
      </c>
      <c r="K880" s="253">
        <f>'11.11.2020_W_B'!O124</f>
        <v>95.568634239224508</v>
      </c>
      <c r="L880" s="253">
        <f>'11.11.2020_W_B'!P124</f>
        <v>3.7285173317797877</v>
      </c>
      <c r="M880" s="253">
        <f>IFERROR('11.11.2020_W_B'!T124,"")</f>
        <v>3.474287719616012</v>
      </c>
      <c r="N880" s="253">
        <f>IFERROR('11.11.2020_W_B'!V124,"")</f>
        <v>1.1980302481434526</v>
      </c>
      <c r="O880" s="253">
        <f>IFERROR('11.11.2020_W_B'!W124,"")</f>
        <v>4.6723179677594651</v>
      </c>
    </row>
    <row r="881" spans="1:15" x14ac:dyDescent="0.35">
      <c r="A881" s="232">
        <f t="shared" si="10"/>
        <v>880</v>
      </c>
      <c r="B881" s="250">
        <f>'11.11.2020_W_B'!B125</f>
        <v>44146</v>
      </c>
      <c r="C881" s="251">
        <v>2019</v>
      </c>
      <c r="D881" s="250" t="str">
        <f>'11.11.2020_W_B'!D125</f>
        <v>B</v>
      </c>
      <c r="E881" s="250" t="str">
        <f>'11.11.2020_W_B'!E125</f>
        <v>A</v>
      </c>
      <c r="F881" s="250" t="str">
        <f>'11.11.2020_W_B'!F125</f>
        <v>R75/S25</v>
      </c>
      <c r="G881" s="251">
        <f>'11.11.2020_W_B'!G125</f>
        <v>6</v>
      </c>
      <c r="H881" s="250" t="str">
        <f>'11.11.2020_W_B'!H125</f>
        <v>E</v>
      </c>
      <c r="I881" s="250" t="str">
        <f>'11.11.2020_W_B'!I125</f>
        <v>0-30</v>
      </c>
      <c r="J881" s="252" t="str">
        <f>'11.11.2020_W_B'!K125</f>
        <v>NW124</v>
      </c>
      <c r="K881" s="253">
        <f>'11.11.2020_W_B'!O125</f>
        <v>92.678506705328033</v>
      </c>
      <c r="L881" s="253">
        <f>'11.11.2020_W_B'!P125</f>
        <v>6.1147268049038788</v>
      </c>
      <c r="M881" s="253">
        <f>IFERROR('11.11.2020_W_B'!T125,"")</f>
        <v>12.119404575674618</v>
      </c>
      <c r="N881" s="253">
        <f>IFERROR('11.11.2020_W_B'!V125,"")</f>
        <v>2.4988463042628077</v>
      </c>
      <c r="O881" s="253">
        <f>IFERROR('11.11.2020_W_B'!W125,"")</f>
        <v>14.618250879937426</v>
      </c>
    </row>
    <row r="882" spans="1:15" x14ac:dyDescent="0.35">
      <c r="A882" s="232">
        <f t="shared" si="10"/>
        <v>881</v>
      </c>
      <c r="B882" s="250">
        <f>'11.11.2020_W_B'!B126</f>
        <v>44146</v>
      </c>
      <c r="C882" s="251">
        <v>2019</v>
      </c>
      <c r="D882" s="250" t="str">
        <f>'11.11.2020_W_B'!D126</f>
        <v>B</v>
      </c>
      <c r="E882" s="250" t="str">
        <f>'11.11.2020_W_B'!E126</f>
        <v>A</v>
      </c>
      <c r="F882" s="250" t="str">
        <f>'11.11.2020_W_B'!F126</f>
        <v>R75/S25</v>
      </c>
      <c r="G882" s="251">
        <f>'11.11.2020_W_B'!G126</f>
        <v>6</v>
      </c>
      <c r="H882" s="250" t="str">
        <f>'11.11.2020_W_B'!H126</f>
        <v>M</v>
      </c>
      <c r="I882" s="250" t="str">
        <f>'11.11.2020_W_B'!I126</f>
        <v>90-120</v>
      </c>
      <c r="J882" s="252" t="str">
        <f>'11.11.2020_W_B'!K126</f>
        <v>NW125</v>
      </c>
      <c r="K882" s="253">
        <f>'11.11.2020_W_B'!O126</f>
        <v>96.815364045216981</v>
      </c>
      <c r="L882" s="253">
        <f>'11.11.2020_W_B'!P126</f>
        <v>2.8123658222412948</v>
      </c>
      <c r="M882" s="253">
        <f>IFERROR('11.11.2020_W_B'!T126,"")</f>
        <v>5.648677966101693</v>
      </c>
      <c r="N882" s="253">
        <f>IFERROR('11.11.2020_W_B'!V126,"")</f>
        <v>1.4121694915254233</v>
      </c>
      <c r="O882" s="253">
        <f>IFERROR('11.11.2020_W_B'!W126,"")</f>
        <v>7.0608474576271165</v>
      </c>
    </row>
    <row r="883" spans="1:15" x14ac:dyDescent="0.35">
      <c r="A883" s="232">
        <f t="shared" ref="A883:A946" si="11">A882+1</f>
        <v>882</v>
      </c>
      <c r="B883" s="250">
        <f>'11.11.2020_W_B'!B127</f>
        <v>44146</v>
      </c>
      <c r="C883" s="251">
        <v>2019</v>
      </c>
      <c r="D883" s="250" t="str">
        <f>'11.11.2020_W_B'!D127</f>
        <v>B</v>
      </c>
      <c r="E883" s="250" t="str">
        <f>'11.11.2020_W_B'!E127</f>
        <v>A</v>
      </c>
      <c r="F883" s="250" t="str">
        <f>'11.11.2020_W_B'!F127</f>
        <v>R75/S25</v>
      </c>
      <c r="G883" s="251">
        <f>'11.11.2020_W_B'!G127</f>
        <v>6</v>
      </c>
      <c r="H883" s="250" t="str">
        <f>'11.11.2020_W_B'!H127</f>
        <v>M</v>
      </c>
      <c r="I883" s="250" t="str">
        <f>'11.11.2020_W_B'!I127</f>
        <v>60-90</v>
      </c>
      <c r="J883" s="252" t="str">
        <f>'11.11.2020_W_B'!K127</f>
        <v>NW126</v>
      </c>
      <c r="K883" s="253">
        <f>'11.11.2020_W_B'!O127</f>
        <v>99.47643979057591</v>
      </c>
      <c r="L883" s="253">
        <f>'11.11.2020_W_B'!P127</f>
        <v>0.46468401486989136</v>
      </c>
      <c r="M883" s="253">
        <f>IFERROR('11.11.2020_W_B'!T127,"")</f>
        <v>1.2466184210526314</v>
      </c>
      <c r="N883" s="253">
        <f>IFERROR('11.11.2020_W_B'!V127,"")</f>
        <v>0.79330263157894743</v>
      </c>
      <c r="O883" s="253">
        <f>IFERROR('11.11.2020_W_B'!W127,"")</f>
        <v>2.0399210526315787</v>
      </c>
    </row>
    <row r="884" spans="1:15" x14ac:dyDescent="0.35">
      <c r="A884" s="232">
        <f t="shared" si="11"/>
        <v>883</v>
      </c>
      <c r="B884" s="250">
        <f>'11.11.2020_W_B'!B128</f>
        <v>44146</v>
      </c>
      <c r="C884" s="251">
        <v>2019</v>
      </c>
      <c r="D884" s="250" t="str">
        <f>'11.11.2020_W_B'!D128</f>
        <v>B</v>
      </c>
      <c r="E884" s="250" t="str">
        <f>'11.11.2020_W_B'!E128</f>
        <v>A</v>
      </c>
      <c r="F884" s="250" t="str">
        <f>'11.11.2020_W_B'!F128</f>
        <v>R75/S25</v>
      </c>
      <c r="G884" s="251">
        <f>'11.11.2020_W_B'!G128</f>
        <v>6</v>
      </c>
      <c r="H884" s="250" t="str">
        <f>'11.11.2020_W_B'!H128</f>
        <v>M</v>
      </c>
      <c r="I884" s="250" t="str">
        <f>'11.11.2020_W_B'!I128</f>
        <v>30-60</v>
      </c>
      <c r="J884" s="252" t="str">
        <f>'11.11.2020_W_B'!K128</f>
        <v>NW127</v>
      </c>
      <c r="K884" s="253">
        <f>'11.11.2020_W_B'!O128</f>
        <v>97.372704022320406</v>
      </c>
      <c r="L884" s="253">
        <f>'11.11.2020_W_B'!P128</f>
        <v>2.3320606748529471</v>
      </c>
      <c r="M884" s="253">
        <f>IFERROR('11.11.2020_W_B'!T128,"")</f>
        <v>5.6039828080229199</v>
      </c>
      <c r="N884" s="253">
        <f>IFERROR('11.11.2020_W_B'!V128,"")</f>
        <v>2.218243194842406</v>
      </c>
      <c r="O884" s="253">
        <f>IFERROR('11.11.2020_W_B'!W128,"")</f>
        <v>7.8222260028653263</v>
      </c>
    </row>
    <row r="885" spans="1:15" x14ac:dyDescent="0.35">
      <c r="A885" s="232">
        <f t="shared" si="11"/>
        <v>884</v>
      </c>
      <c r="B885" s="250">
        <f>'11.11.2020_W_B'!B129</f>
        <v>44146</v>
      </c>
      <c r="C885" s="251">
        <v>2019</v>
      </c>
      <c r="D885" s="250" t="str">
        <f>'11.11.2020_W_B'!D129</f>
        <v>B</v>
      </c>
      <c r="E885" s="250" t="str">
        <f>'11.11.2020_W_B'!E129</f>
        <v>A</v>
      </c>
      <c r="F885" s="250" t="str">
        <f>'11.11.2020_W_B'!F129</f>
        <v>R75/S25</v>
      </c>
      <c r="G885" s="251">
        <f>'11.11.2020_W_B'!G129</f>
        <v>6</v>
      </c>
      <c r="H885" s="250" t="str">
        <f>'11.11.2020_W_B'!H129</f>
        <v>M</v>
      </c>
      <c r="I885" s="250" t="str">
        <f>'11.11.2020_W_B'!I129</f>
        <v>0-30</v>
      </c>
      <c r="J885" s="252" t="str">
        <f>'11.11.2020_W_B'!K129</f>
        <v>NW128</v>
      </c>
      <c r="K885" s="253">
        <f>'11.11.2020_W_B'!O129</f>
        <v>99.724011039558434</v>
      </c>
      <c r="L885" s="253">
        <f>'11.11.2020_W_B'!P129</f>
        <v>0.22992029429796365</v>
      </c>
      <c r="M885" s="253">
        <f>IFERROR('11.11.2020_W_B'!T129,"")</f>
        <v>12.197075645756454</v>
      </c>
      <c r="N885" s="253">
        <f>IFERROR('11.11.2020_W_B'!V129,"")</f>
        <v>2.5975253690036895</v>
      </c>
      <c r="O885" s="253">
        <f>IFERROR('11.11.2020_W_B'!W129,"")</f>
        <v>14.794601014760143</v>
      </c>
    </row>
    <row r="886" spans="1:15" x14ac:dyDescent="0.35">
      <c r="A886" s="232">
        <f t="shared" si="11"/>
        <v>885</v>
      </c>
      <c r="B886" s="250">
        <f>'11.11.2020_W_B'!B130</f>
        <v>44146</v>
      </c>
      <c r="C886" s="251">
        <v>2019</v>
      </c>
      <c r="D886" s="250" t="str">
        <f>'11.11.2020_W_B'!D130</f>
        <v>B</v>
      </c>
      <c r="E886" s="250" t="str">
        <f>'11.11.2020_W_B'!E130</f>
        <v>A</v>
      </c>
      <c r="F886" s="250" t="str">
        <f>'11.11.2020_W_B'!F130</f>
        <v>W100</v>
      </c>
      <c r="G886" s="251">
        <f>'11.11.2020_W_B'!G130</f>
        <v>5</v>
      </c>
      <c r="H886" s="250" t="str">
        <f>'11.11.2020_W_B'!H130</f>
        <v>E</v>
      </c>
      <c r="I886" s="250" t="str">
        <f>'11.11.2020_W_B'!I130</f>
        <v>90-120</v>
      </c>
      <c r="J886" s="252" t="str">
        <f>'11.11.2020_W_B'!K130</f>
        <v>NW129</v>
      </c>
      <c r="K886" s="253">
        <f>'11.11.2020_W_B'!O130</f>
        <v>90.315729859832956</v>
      </c>
      <c r="L886" s="253">
        <f>'11.11.2020_W_B'!P130</f>
        <v>8.3905789990186328</v>
      </c>
      <c r="M886" s="253">
        <f>IFERROR('11.11.2020_W_B'!T130,"")</f>
        <v>8.1514583006740846</v>
      </c>
      <c r="N886" s="253">
        <f>IFERROR('11.11.2020_W_B'!V130,"")</f>
        <v>2.0702116319172279</v>
      </c>
      <c r="O886" s="253">
        <f>IFERROR('11.11.2020_W_B'!W130,"")</f>
        <v>10.221669932591313</v>
      </c>
    </row>
    <row r="887" spans="1:15" x14ac:dyDescent="0.35">
      <c r="A887" s="232">
        <f t="shared" si="11"/>
        <v>886</v>
      </c>
      <c r="B887" s="250">
        <f>'11.11.2020_W_B'!B131</f>
        <v>44146</v>
      </c>
      <c r="C887" s="251">
        <v>2019</v>
      </c>
      <c r="D887" s="250" t="str">
        <f>'11.11.2020_W_B'!D131</f>
        <v>B</v>
      </c>
      <c r="E887" s="250" t="str">
        <f>'11.11.2020_W_B'!E131</f>
        <v>A</v>
      </c>
      <c r="F887" s="250" t="str">
        <f>'11.11.2020_W_B'!F131</f>
        <v>W100</v>
      </c>
      <c r="G887" s="251">
        <f>'11.11.2020_W_B'!G131</f>
        <v>5</v>
      </c>
      <c r="H887" s="250" t="str">
        <f>'11.11.2020_W_B'!H131</f>
        <v>E</v>
      </c>
      <c r="I887" s="250" t="str">
        <f>'11.11.2020_W_B'!I131</f>
        <v>60-90</v>
      </c>
      <c r="J887" s="252" t="str">
        <f>'11.11.2020_W_B'!K131</f>
        <v>NW130</v>
      </c>
      <c r="K887" s="253">
        <f>'11.11.2020_W_B'!O131</f>
        <v>89.620028802481457</v>
      </c>
      <c r="L887" s="253">
        <f>'11.11.2020_W_B'!P131</f>
        <v>9.2625543693159251</v>
      </c>
      <c r="M887" s="253">
        <f>IFERROR('11.11.2020_W_B'!T131,"")</f>
        <v>1.5689035846724346</v>
      </c>
      <c r="N887" s="253">
        <f>IFERROR('11.11.2020_W_B'!V131,"")</f>
        <v>1.0459357231149564</v>
      </c>
      <c r="O887" s="253">
        <f>IFERROR('11.11.2020_W_B'!W131,"")</f>
        <v>2.614839307787391</v>
      </c>
    </row>
    <row r="888" spans="1:15" x14ac:dyDescent="0.35">
      <c r="A888" s="232">
        <f t="shared" si="11"/>
        <v>887</v>
      </c>
      <c r="B888" s="250">
        <f>'11.11.2020_W_B'!B132</f>
        <v>44146</v>
      </c>
      <c r="C888" s="251">
        <v>2019</v>
      </c>
      <c r="D888" s="250" t="str">
        <f>'11.11.2020_W_B'!D132</f>
        <v>B</v>
      </c>
      <c r="E888" s="250" t="str">
        <f>'11.11.2020_W_B'!E132</f>
        <v>A</v>
      </c>
      <c r="F888" s="250" t="str">
        <f>'11.11.2020_W_B'!F132</f>
        <v>W100</v>
      </c>
      <c r="G888" s="251">
        <f>'11.11.2020_W_B'!G132</f>
        <v>5</v>
      </c>
      <c r="H888" s="250" t="str">
        <f>'11.11.2020_W_B'!H132</f>
        <v>E</v>
      </c>
      <c r="I888" s="250" t="str">
        <f>'11.11.2020_W_B'!I132</f>
        <v>30-60</v>
      </c>
      <c r="J888" s="252" t="str">
        <f>'11.11.2020_W_B'!K132</f>
        <v>NW131</v>
      </c>
      <c r="K888" s="253">
        <f>'11.11.2020_W_B'!O132</f>
        <v>90.224457254998157</v>
      </c>
      <c r="L888" s="253">
        <f>'11.11.2020_W_B'!P132</f>
        <v>8.6236745293226562</v>
      </c>
      <c r="M888" s="253">
        <f>IFERROR('11.11.2020_W_B'!T132,"")</f>
        <v>3.7573745921696573</v>
      </c>
      <c r="N888" s="253">
        <f>IFERROR('11.11.2020_W_B'!V132,"")</f>
        <v>1.166081769983687</v>
      </c>
      <c r="O888" s="253">
        <f>IFERROR('11.11.2020_W_B'!W132,"")</f>
        <v>4.9234563621533445</v>
      </c>
    </row>
    <row r="889" spans="1:15" x14ac:dyDescent="0.35">
      <c r="A889" s="232">
        <f t="shared" si="11"/>
        <v>888</v>
      </c>
      <c r="B889" s="250">
        <f>'11.11.2020_W_B'!B133</f>
        <v>44146</v>
      </c>
      <c r="C889" s="251">
        <v>2019</v>
      </c>
      <c r="D889" s="250" t="str">
        <f>'11.11.2020_W_B'!D133</f>
        <v>B</v>
      </c>
      <c r="E889" s="250" t="str">
        <f>'11.11.2020_W_B'!E133</f>
        <v>A</v>
      </c>
      <c r="F889" s="250" t="str">
        <f>'11.11.2020_W_B'!F133</f>
        <v>W100</v>
      </c>
      <c r="G889" s="251">
        <f>'11.11.2020_W_B'!G133</f>
        <v>5</v>
      </c>
      <c r="H889" s="250" t="str">
        <f>'11.11.2020_W_B'!H133</f>
        <v>E</v>
      </c>
      <c r="I889" s="250" t="str">
        <f>'11.11.2020_W_B'!I133</f>
        <v>0-30</v>
      </c>
      <c r="J889" s="252" t="str">
        <f>'11.11.2020_W_B'!K133</f>
        <v>NW132</v>
      </c>
      <c r="K889" s="253">
        <f>'11.11.2020_W_B'!O133</f>
        <v>82.991526464447986</v>
      </c>
      <c r="L889" s="253">
        <f>'11.11.2020_W_B'!P133</f>
        <v>15.002166377816287</v>
      </c>
      <c r="M889" s="253">
        <f>IFERROR('11.11.2020_W_B'!T133,"")</f>
        <v>24.61232983131104</v>
      </c>
      <c r="N889" s="253">
        <f>IFERROR('11.11.2020_W_B'!V133,"")</f>
        <v>6.0806932524415505</v>
      </c>
      <c r="O889" s="253">
        <f>IFERROR('11.11.2020_W_B'!W133,"")</f>
        <v>30.693023083752593</v>
      </c>
    </row>
    <row r="890" spans="1:15" x14ac:dyDescent="0.35">
      <c r="A890" s="232">
        <f t="shared" si="11"/>
        <v>889</v>
      </c>
      <c r="B890" s="250">
        <f>'11.11.2020_W_B'!B134</f>
        <v>44146</v>
      </c>
      <c r="C890" s="251">
        <v>2019</v>
      </c>
      <c r="D890" s="250" t="str">
        <f>'11.11.2020_W_B'!D134</f>
        <v>B</v>
      </c>
      <c r="E890" s="250" t="str">
        <f>'11.11.2020_W_B'!E134</f>
        <v>A</v>
      </c>
      <c r="F890" s="250" t="str">
        <f>'11.11.2020_W_B'!F134</f>
        <v>W100</v>
      </c>
      <c r="G890" s="251">
        <f>'11.11.2020_W_B'!G134</f>
        <v>5</v>
      </c>
      <c r="H890" s="250" t="str">
        <f>'11.11.2020_W_B'!H134</f>
        <v>M</v>
      </c>
      <c r="I890" s="250" t="str">
        <f>'11.11.2020_W_B'!I134</f>
        <v>90-120</v>
      </c>
      <c r="J890" s="252" t="str">
        <f>'11.11.2020_W_B'!K134</f>
        <v>NW133</v>
      </c>
      <c r="K890" s="253">
        <f>'11.11.2020_W_B'!O134</f>
        <v>94.582723279648619</v>
      </c>
      <c r="L890" s="253">
        <f>'11.11.2020_W_B'!P134</f>
        <v>4.7314578005115013</v>
      </c>
      <c r="M890" s="253">
        <f>IFERROR('11.11.2020_W_B'!T134,"")</f>
        <v>6.319086687306501</v>
      </c>
      <c r="N890" s="253">
        <f>IFERROR('11.11.2020_W_B'!V134,"")</f>
        <v>1.7012925696594425</v>
      </c>
      <c r="O890" s="253">
        <f>IFERROR('11.11.2020_W_B'!W134,"")</f>
        <v>8.0203792569659438</v>
      </c>
    </row>
    <row r="891" spans="1:15" x14ac:dyDescent="0.35">
      <c r="A891" s="232">
        <f t="shared" si="11"/>
        <v>890</v>
      </c>
      <c r="B891" s="250">
        <f>'11.11.2020_W_B'!B135</f>
        <v>44146</v>
      </c>
      <c r="C891" s="251">
        <v>2019</v>
      </c>
      <c r="D891" s="250" t="str">
        <f>'11.11.2020_W_B'!D135</f>
        <v>B</v>
      </c>
      <c r="E891" s="250" t="str">
        <f>'11.11.2020_W_B'!E135</f>
        <v>A</v>
      </c>
      <c r="F891" s="250" t="str">
        <f>'11.11.2020_W_B'!F135</f>
        <v>W100</v>
      </c>
      <c r="G891" s="251">
        <f>'11.11.2020_W_B'!G135</f>
        <v>5</v>
      </c>
      <c r="H891" s="250" t="str">
        <f>'11.11.2020_W_B'!H135</f>
        <v>M</v>
      </c>
      <c r="I891" s="250" t="str">
        <f>'11.11.2020_W_B'!I135</f>
        <v>60-90</v>
      </c>
      <c r="J891" s="252" t="str">
        <f>'11.11.2020_W_B'!K135</f>
        <v>NW134</v>
      </c>
      <c r="K891" s="253">
        <f>'11.11.2020_W_B'!O135</f>
        <v>91.161504424778755</v>
      </c>
      <c r="L891" s="253">
        <f>'11.11.2020_W_B'!P135</f>
        <v>7.8882416822983599</v>
      </c>
      <c r="M891" s="253">
        <f>IFERROR('11.11.2020_W_B'!T135,"")</f>
        <v>3.0664870768110668</v>
      </c>
      <c r="N891" s="253">
        <f>IFERROR('11.11.2020_W_B'!V135,"")</f>
        <v>0.63885147433563894</v>
      </c>
      <c r="O891" s="253">
        <f>IFERROR('11.11.2020_W_B'!W135,"")</f>
        <v>3.7053385511467058</v>
      </c>
    </row>
    <row r="892" spans="1:15" x14ac:dyDescent="0.35">
      <c r="A892" s="232">
        <f t="shared" si="11"/>
        <v>891</v>
      </c>
      <c r="B892" s="250">
        <f>'11.11.2020_W_B'!B136</f>
        <v>44146</v>
      </c>
      <c r="C892" s="251">
        <v>2019</v>
      </c>
      <c r="D892" s="250" t="str">
        <f>'11.11.2020_W_B'!D136</f>
        <v>B</v>
      </c>
      <c r="E892" s="250" t="str">
        <f>'11.11.2020_W_B'!E136</f>
        <v>A</v>
      </c>
      <c r="F892" s="250" t="str">
        <f>'11.11.2020_W_B'!F136</f>
        <v>W100</v>
      </c>
      <c r="G892" s="251">
        <f>'11.11.2020_W_B'!G136</f>
        <v>5</v>
      </c>
      <c r="H892" s="250" t="str">
        <f>'11.11.2020_W_B'!H136</f>
        <v>M</v>
      </c>
      <c r="I892" s="250" t="str">
        <f>'11.11.2020_W_B'!I136</f>
        <v>30-60</v>
      </c>
      <c r="J892" s="252" t="str">
        <f>'11.11.2020_W_B'!K136</f>
        <v>NW135</v>
      </c>
      <c r="K892" s="253">
        <f>'11.11.2020_W_B'!O136</f>
        <v>0</v>
      </c>
      <c r="L892" s="253" t="e">
        <f>'11.11.2020_W_B'!P136</f>
        <v>#DIV/0!</v>
      </c>
      <c r="M892" s="253">
        <f>IFERROR('11.11.2020_W_B'!T136,"")</f>
        <v>0</v>
      </c>
      <c r="N892" s="253">
        <f>IFERROR('11.11.2020_W_B'!V136,"")</f>
        <v>0</v>
      </c>
      <c r="O892" s="253">
        <f>IFERROR('11.11.2020_W_B'!W136,"")</f>
        <v>0</v>
      </c>
    </row>
    <row r="893" spans="1:15" x14ac:dyDescent="0.35">
      <c r="A893" s="232">
        <f t="shared" si="11"/>
        <v>892</v>
      </c>
      <c r="B893" s="250">
        <f>'11.11.2020_W_B'!B137</f>
        <v>44146</v>
      </c>
      <c r="C893" s="251">
        <v>2019</v>
      </c>
      <c r="D893" s="250" t="str">
        <f>'11.11.2020_W_B'!D137</f>
        <v>B</v>
      </c>
      <c r="E893" s="250" t="str">
        <f>'11.11.2020_W_B'!E137</f>
        <v>A</v>
      </c>
      <c r="F893" s="250" t="str">
        <f>'11.11.2020_W_B'!F137</f>
        <v>W100</v>
      </c>
      <c r="G893" s="251">
        <f>'11.11.2020_W_B'!G137</f>
        <v>5</v>
      </c>
      <c r="H893" s="250" t="str">
        <f>'11.11.2020_W_B'!H137</f>
        <v>M</v>
      </c>
      <c r="I893" s="250" t="str">
        <f>'11.11.2020_W_B'!I137</f>
        <v>0-30</v>
      </c>
      <c r="J893" s="252" t="str">
        <f>'11.11.2020_W_B'!K137</f>
        <v>NW136</v>
      </c>
      <c r="K893" s="253">
        <f>'11.11.2020_W_B'!O137</f>
        <v>85.149174214171552</v>
      </c>
      <c r="L893" s="253">
        <f>'11.11.2020_W_B'!P137</f>
        <v>12.969640572292668</v>
      </c>
      <c r="M893" s="253">
        <f>IFERROR('11.11.2020_W_B'!T137,"")</f>
        <v>15.676583763491321</v>
      </c>
      <c r="N893" s="253">
        <f>IFERROR('11.11.2020_W_B'!V137,"")</f>
        <v>3.4992374472078831</v>
      </c>
      <c r="O893" s="253">
        <f>IFERROR('11.11.2020_W_B'!W137,"")</f>
        <v>19.175821210699205</v>
      </c>
    </row>
    <row r="894" spans="1:15" x14ac:dyDescent="0.35">
      <c r="A894" s="232">
        <f t="shared" si="11"/>
        <v>893</v>
      </c>
      <c r="B894" s="250">
        <f>'11.11.2020_W_B'!B138</f>
        <v>44146</v>
      </c>
      <c r="C894" s="251">
        <v>2019</v>
      </c>
      <c r="D894" s="250" t="str">
        <f>'11.11.2020_W_B'!D138</f>
        <v>B</v>
      </c>
      <c r="E894" s="250" t="str">
        <f>'11.11.2020_W_B'!E138</f>
        <v>B</v>
      </c>
      <c r="F894" s="250" t="str">
        <f>'11.11.2020_W_B'!F138</f>
        <v>S100</v>
      </c>
      <c r="G894" s="251">
        <f>'11.11.2020_W_B'!G138</f>
        <v>9</v>
      </c>
      <c r="H894" s="250" t="str">
        <f>'11.11.2020_W_B'!H138</f>
        <v>E</v>
      </c>
      <c r="I894" s="250" t="str">
        <f>'11.11.2020_W_B'!I138</f>
        <v>90-120</v>
      </c>
      <c r="J894" s="252" t="str">
        <f>'11.11.2020_W_B'!K138</f>
        <v>NW137</v>
      </c>
      <c r="K894" s="253">
        <f>'11.11.2020_W_B'!O138</f>
        <v>88.296723082463089</v>
      </c>
      <c r="L894" s="253">
        <f>'11.11.2020_W_B'!P138</f>
        <v>10.350318471337578</v>
      </c>
      <c r="M894" s="253">
        <f>IFERROR('11.11.2020_W_B'!T138,"")</f>
        <v>0.26675163132137036</v>
      </c>
      <c r="N894" s="253">
        <f>IFERROR('11.11.2020_W_B'!V138,"")</f>
        <v>1.3337581566068517</v>
      </c>
      <c r="O894" s="253">
        <f>IFERROR('11.11.2020_W_B'!W138,"")</f>
        <v>1.600509787928222</v>
      </c>
    </row>
    <row r="895" spans="1:15" x14ac:dyDescent="0.35">
      <c r="A895" s="232">
        <f t="shared" si="11"/>
        <v>894</v>
      </c>
      <c r="B895" s="250">
        <f>'11.11.2020_W_B'!B139</f>
        <v>44146</v>
      </c>
      <c r="C895" s="251">
        <v>2019</v>
      </c>
      <c r="D895" s="250" t="str">
        <f>'11.11.2020_W_B'!D139</f>
        <v>B</v>
      </c>
      <c r="E895" s="250" t="str">
        <f>'11.11.2020_W_B'!E139</f>
        <v>B</v>
      </c>
      <c r="F895" s="250" t="str">
        <f>'11.11.2020_W_B'!F139</f>
        <v>S100</v>
      </c>
      <c r="G895" s="251">
        <f>'11.11.2020_W_B'!G139</f>
        <v>9</v>
      </c>
      <c r="H895" s="250" t="str">
        <f>'11.11.2020_W_B'!H139</f>
        <v>E</v>
      </c>
      <c r="I895" s="250" t="str">
        <f>'11.11.2020_W_B'!I139</f>
        <v>60-90</v>
      </c>
      <c r="J895" s="252" t="str">
        <f>'11.11.2020_W_B'!K139</f>
        <v>NW138</v>
      </c>
      <c r="K895" s="253">
        <f>'11.11.2020_W_B'!O139</f>
        <v>88.680142687277055</v>
      </c>
      <c r="L895" s="253">
        <f>'11.11.2020_W_B'!P139</f>
        <v>10.022107590272658</v>
      </c>
      <c r="M895" s="253">
        <f>IFERROR('11.11.2020_W_B'!T139,"")</f>
        <v>0.1326045856798069</v>
      </c>
      <c r="N895" s="253">
        <f>IFERROR('11.11.2020_W_B'!V139,"")</f>
        <v>0.39781375703942062</v>
      </c>
      <c r="O895" s="253">
        <f>IFERROR('11.11.2020_W_B'!W139,"")</f>
        <v>0.5304183427192275</v>
      </c>
    </row>
    <row r="896" spans="1:15" x14ac:dyDescent="0.35">
      <c r="A896" s="232">
        <f t="shared" si="11"/>
        <v>895</v>
      </c>
      <c r="B896" s="250">
        <f>'11.11.2020_W_B'!B140</f>
        <v>44146</v>
      </c>
      <c r="C896" s="251">
        <v>2019</v>
      </c>
      <c r="D896" s="250" t="str">
        <f>'11.11.2020_W_B'!D140</f>
        <v>B</v>
      </c>
      <c r="E896" s="250" t="str">
        <f>'11.11.2020_W_B'!E140</f>
        <v>B</v>
      </c>
      <c r="F896" s="250" t="str">
        <f>'11.11.2020_W_B'!F140</f>
        <v>S100</v>
      </c>
      <c r="G896" s="251">
        <f>'11.11.2020_W_B'!G140</f>
        <v>9</v>
      </c>
      <c r="H896" s="250" t="str">
        <f>'11.11.2020_W_B'!H140</f>
        <v>E</v>
      </c>
      <c r="I896" s="250" t="str">
        <f>'11.11.2020_W_B'!I140</f>
        <v>30-60</v>
      </c>
      <c r="J896" s="252" t="str">
        <f>'11.11.2020_W_B'!K140</f>
        <v>NW139</v>
      </c>
      <c r="K896" s="253">
        <f>'11.11.2020_W_B'!O140</f>
        <v>79.844340162527189</v>
      </c>
      <c r="L896" s="253">
        <f>'11.11.2020_W_B'!P140</f>
        <v>17.921840016283326</v>
      </c>
      <c r="M896" s="253">
        <f>IFERROR('11.11.2020_W_B'!T140,"")</f>
        <v>2.5883998709862386</v>
      </c>
      <c r="N896" s="253">
        <f>IFERROR('11.11.2020_W_B'!V140,"")</f>
        <v>1.2180705275229358</v>
      </c>
      <c r="O896" s="253">
        <f>IFERROR('11.11.2020_W_B'!W140,"")</f>
        <v>3.8064703985091741</v>
      </c>
    </row>
    <row r="897" spans="1:15" x14ac:dyDescent="0.35">
      <c r="A897" s="232">
        <f t="shared" si="11"/>
        <v>896</v>
      </c>
      <c r="B897" s="250">
        <f>'11.11.2020_W_B'!B141</f>
        <v>44146</v>
      </c>
      <c r="C897" s="251">
        <v>2019</v>
      </c>
      <c r="D897" s="250" t="str">
        <f>'11.11.2020_W_B'!D141</f>
        <v>B</v>
      </c>
      <c r="E897" s="250" t="str">
        <f>'11.11.2020_W_B'!E141</f>
        <v>B</v>
      </c>
      <c r="F897" s="250" t="str">
        <f>'11.11.2020_W_B'!F141</f>
        <v>S100</v>
      </c>
      <c r="G897" s="251">
        <f>'11.11.2020_W_B'!G141</f>
        <v>9</v>
      </c>
      <c r="H897" s="250" t="str">
        <f>'11.11.2020_W_B'!H141</f>
        <v>E</v>
      </c>
      <c r="I897" s="250" t="str">
        <f>'11.11.2020_W_B'!I141</f>
        <v>0-30</v>
      </c>
      <c r="J897" s="252" t="str">
        <f>'11.11.2020_W_B'!K141</f>
        <v>NW140</v>
      </c>
      <c r="K897" s="253">
        <f>'11.11.2020_W_B'!O141</f>
        <v>86.004988840750954</v>
      </c>
      <c r="L897" s="253">
        <f>'11.11.2020_W_B'!P141</f>
        <v>12.244429129336085</v>
      </c>
      <c r="M897" s="253">
        <f>IFERROR('11.11.2020_W_B'!T141,"")</f>
        <v>4.8345119065791469</v>
      </c>
      <c r="N897" s="253">
        <f>IFERROR('11.11.2020_W_B'!V141,"")</f>
        <v>2.4863204090978472</v>
      </c>
      <c r="O897" s="253">
        <f>IFERROR('11.11.2020_W_B'!W141,"")</f>
        <v>7.3208323156769941</v>
      </c>
    </row>
    <row r="898" spans="1:15" x14ac:dyDescent="0.35">
      <c r="A898" s="232">
        <f t="shared" si="11"/>
        <v>897</v>
      </c>
      <c r="B898" s="250">
        <f>'11.11.2020_W_B'!B142</f>
        <v>44146</v>
      </c>
      <c r="C898" s="251">
        <v>2019</v>
      </c>
      <c r="D898" s="250" t="str">
        <f>'11.11.2020_W_B'!D142</f>
        <v>B</v>
      </c>
      <c r="E898" s="250" t="str">
        <f>'11.11.2020_W_B'!E142</f>
        <v>B</v>
      </c>
      <c r="F898" s="250" t="str">
        <f>'11.11.2020_W_B'!F142</f>
        <v>S100</v>
      </c>
      <c r="G898" s="251">
        <f>'11.11.2020_W_B'!G142</f>
        <v>9</v>
      </c>
      <c r="H898" s="250" t="str">
        <f>'11.11.2020_W_B'!H142</f>
        <v>M</v>
      </c>
      <c r="I898" s="250" t="str">
        <f>'11.11.2020_W_B'!I142</f>
        <v>90-120</v>
      </c>
      <c r="J898" s="252" t="str">
        <f>'11.11.2020_W_B'!K142</f>
        <v>NW141</v>
      </c>
      <c r="K898" s="253">
        <f>'11.11.2020_W_B'!O142</f>
        <v>94.118980169971678</v>
      </c>
      <c r="L898" s="253">
        <f>'11.11.2020_W_B'!P142</f>
        <v>5.2350211821666308</v>
      </c>
      <c r="M898" s="253">
        <f>IFERROR('11.11.2020_W_B'!T142,"")</f>
        <v>1.5904379364314951</v>
      </c>
      <c r="N898" s="253">
        <f>IFERROR('11.11.2020_W_B'!V142,"")</f>
        <v>0.36702413917649884</v>
      </c>
      <c r="O898" s="253">
        <f>IFERROR('11.11.2020_W_B'!W142,"")</f>
        <v>1.9574620756079939</v>
      </c>
    </row>
    <row r="899" spans="1:15" x14ac:dyDescent="0.35">
      <c r="A899" s="232">
        <f t="shared" si="11"/>
        <v>898</v>
      </c>
      <c r="B899" s="250">
        <f>'11.11.2020_W_B'!B143</f>
        <v>44146</v>
      </c>
      <c r="C899" s="251">
        <v>2019</v>
      </c>
      <c r="D899" s="250" t="str">
        <f>'11.11.2020_W_B'!D143</f>
        <v>B</v>
      </c>
      <c r="E899" s="250" t="str">
        <f>'11.11.2020_W_B'!E143</f>
        <v>B</v>
      </c>
      <c r="F899" s="250" t="str">
        <f>'11.11.2020_W_B'!F143</f>
        <v>S100</v>
      </c>
      <c r="G899" s="251">
        <f>'11.11.2020_W_B'!G143</f>
        <v>9</v>
      </c>
      <c r="H899" s="250" t="str">
        <f>'11.11.2020_W_B'!H143</f>
        <v>M</v>
      </c>
      <c r="I899" s="250" t="str">
        <f>'11.11.2020_W_B'!I143</f>
        <v>60-90</v>
      </c>
      <c r="J899" s="252" t="str">
        <f>'11.11.2020_W_B'!K143</f>
        <v>NW142</v>
      </c>
      <c r="K899" s="253">
        <f>'11.11.2020_W_B'!O143</f>
        <v>92.073832790445167</v>
      </c>
      <c r="L899" s="253">
        <f>'11.11.2020_W_B'!P143</f>
        <v>7.0880668026021914</v>
      </c>
      <c r="M899" s="253">
        <f>IFERROR('11.11.2020_W_B'!T143,"")</f>
        <v>0.37817511792452824</v>
      </c>
      <c r="N899" s="253">
        <f>IFERROR('11.11.2020_W_B'!V143,"")</f>
        <v>0.88240860849056613</v>
      </c>
      <c r="O899" s="253">
        <f>IFERROR('11.11.2020_W_B'!W143,"")</f>
        <v>1.2605837264150943</v>
      </c>
    </row>
    <row r="900" spans="1:15" x14ac:dyDescent="0.35">
      <c r="A900" s="232">
        <f t="shared" si="11"/>
        <v>899</v>
      </c>
      <c r="B900" s="250">
        <f>'11.11.2020_W_B'!B144</f>
        <v>44146</v>
      </c>
      <c r="C900" s="251">
        <v>2019</v>
      </c>
      <c r="D900" s="250" t="str">
        <f>'11.11.2020_W_B'!D144</f>
        <v>B</v>
      </c>
      <c r="E900" s="250" t="str">
        <f>'11.11.2020_W_B'!E144</f>
        <v>B</v>
      </c>
      <c r="F900" s="250" t="str">
        <f>'11.11.2020_W_B'!F144</f>
        <v>S100</v>
      </c>
      <c r="G900" s="251">
        <f>'11.11.2020_W_B'!G144</f>
        <v>9</v>
      </c>
      <c r="H900" s="250" t="str">
        <f>'11.11.2020_W_B'!H144</f>
        <v>M</v>
      </c>
      <c r="I900" s="250" t="str">
        <f>'11.11.2020_W_B'!I144</f>
        <v>30-60</v>
      </c>
      <c r="J900" s="252" t="str">
        <f>'11.11.2020_W_B'!K144</f>
        <v>NW143</v>
      </c>
      <c r="K900" s="253">
        <f>'11.11.2020_W_B'!O144</f>
        <v>89.167424340823501</v>
      </c>
      <c r="L900" s="253">
        <f>'11.11.2020_W_B'!P144</f>
        <v>9.4902139280837385</v>
      </c>
      <c r="M900" s="253">
        <f>IFERROR('11.11.2020_W_B'!T144,"")</f>
        <v>1.1847061179898031</v>
      </c>
      <c r="N900" s="253">
        <f>IFERROR('11.11.2020_W_B'!V144,"")</f>
        <v>0.92143809176984681</v>
      </c>
      <c r="O900" s="253">
        <f>IFERROR('11.11.2020_W_B'!W144,"")</f>
        <v>2.1061442097596501</v>
      </c>
    </row>
    <row r="901" spans="1:15" x14ac:dyDescent="0.35">
      <c r="A901" s="232">
        <f t="shared" si="11"/>
        <v>900</v>
      </c>
      <c r="B901" s="250">
        <f>'11.11.2020_W_B'!B145</f>
        <v>44146</v>
      </c>
      <c r="C901" s="251">
        <v>2019</v>
      </c>
      <c r="D901" s="250" t="str">
        <f>'11.11.2020_W_B'!D145</f>
        <v>B</v>
      </c>
      <c r="E901" s="250" t="str">
        <f>'11.11.2020_W_B'!E145</f>
        <v>B</v>
      </c>
      <c r="F901" s="250" t="str">
        <f>'11.11.2020_W_B'!F145</f>
        <v>S100</v>
      </c>
      <c r="G901" s="251">
        <f>'11.11.2020_W_B'!G145</f>
        <v>9</v>
      </c>
      <c r="H901" s="250" t="str">
        <f>'11.11.2020_W_B'!H145</f>
        <v>M</v>
      </c>
      <c r="I901" s="250" t="str">
        <f>'11.11.2020_W_B'!I145</f>
        <v>0-30</v>
      </c>
      <c r="J901" s="252" t="str">
        <f>'11.11.2020_W_B'!K145</f>
        <v>NW144</v>
      </c>
      <c r="K901" s="253">
        <f>'11.11.2020_W_B'!O145</f>
        <v>86.123959296947277</v>
      </c>
      <c r="L901" s="253">
        <f>'11.11.2020_W_B'!P145</f>
        <v>12.130314232902032</v>
      </c>
      <c r="M901" s="253">
        <f>IFERROR('11.11.2020_W_B'!T145,"")</f>
        <v>3.7226503759398493</v>
      </c>
      <c r="N901" s="253">
        <f>IFERROR('11.11.2020_W_B'!V145,"")</f>
        <v>1.6545112781954883</v>
      </c>
      <c r="O901" s="253">
        <f>IFERROR('11.11.2020_W_B'!W145,"")</f>
        <v>5.3771616541353371</v>
      </c>
    </row>
    <row r="902" spans="1:15" x14ac:dyDescent="0.35">
      <c r="A902" s="232">
        <f t="shared" si="11"/>
        <v>901</v>
      </c>
      <c r="B902" s="250">
        <f>'11.11.2020_W_B'!B146</f>
        <v>44146</v>
      </c>
      <c r="C902" s="251">
        <v>2019</v>
      </c>
      <c r="D902" s="250" t="str">
        <f>'11.11.2020_W_B'!D146</f>
        <v>B</v>
      </c>
      <c r="E902" s="250" t="str">
        <f>'11.11.2020_W_B'!E146</f>
        <v>C</v>
      </c>
      <c r="F902" s="250" t="str">
        <f>'11.11.2020_W_B'!F146</f>
        <v>R75/W25</v>
      </c>
      <c r="G902" s="251">
        <f>'11.11.2020_W_B'!G146</f>
        <v>2</v>
      </c>
      <c r="H902" s="250" t="str">
        <f>'11.11.2020_W_B'!H146</f>
        <v>E</v>
      </c>
      <c r="I902" s="250" t="str">
        <f>'11.11.2020_W_B'!I146</f>
        <v>90-120</v>
      </c>
      <c r="J902" s="252" t="str">
        <f>'11.11.2020_W_B'!K146</f>
        <v>NW145</v>
      </c>
      <c r="K902" s="253">
        <f>'11.11.2020_W_B'!O146</f>
        <v>99.421072944808955</v>
      </c>
      <c r="L902" s="253">
        <f>'11.11.2020_W_B'!P146</f>
        <v>0.50778605280975264</v>
      </c>
      <c r="M902" s="253">
        <f>IFERROR('11.11.2020_W_B'!T146,"")</f>
        <v>0.45366847826086965</v>
      </c>
      <c r="N902" s="253">
        <f>IFERROR('11.11.2020_W_B'!V146,"")</f>
        <v>0.45366847826086965</v>
      </c>
      <c r="O902" s="253">
        <f>IFERROR('11.11.2020_W_B'!W146,"")</f>
        <v>0.90733695652173929</v>
      </c>
    </row>
    <row r="903" spans="1:15" x14ac:dyDescent="0.35">
      <c r="A903" s="232">
        <f t="shared" si="11"/>
        <v>902</v>
      </c>
      <c r="B903" s="250">
        <f>'11.11.2020_W_B'!B147</f>
        <v>44146</v>
      </c>
      <c r="C903" s="251">
        <v>2019</v>
      </c>
      <c r="D903" s="250" t="str">
        <f>'11.11.2020_W_B'!D147</f>
        <v>B</v>
      </c>
      <c r="E903" s="250" t="str">
        <f>'11.11.2020_W_B'!E147</f>
        <v>C</v>
      </c>
      <c r="F903" s="250" t="str">
        <f>'11.11.2020_W_B'!F147</f>
        <v>R75/W25</v>
      </c>
      <c r="G903" s="251">
        <f>'11.11.2020_W_B'!G147</f>
        <v>2</v>
      </c>
      <c r="H903" s="250" t="str">
        <f>'11.11.2020_W_B'!H147</f>
        <v>E</v>
      </c>
      <c r="I903" s="250" t="str">
        <f>'11.11.2020_W_B'!I147</f>
        <v>60-90</v>
      </c>
      <c r="J903" s="252" t="str">
        <f>'11.11.2020_W_B'!K147</f>
        <v>NW146</v>
      </c>
      <c r="K903" s="253">
        <f>'11.11.2020_W_B'!O147</f>
        <v>91.942592383320147</v>
      </c>
      <c r="L903" s="253">
        <f>'11.11.2020_W_B'!P147</f>
        <v>7.1744817870798911</v>
      </c>
      <c r="M903" s="253">
        <f>IFERROR('11.11.2020_W_B'!T147,"")</f>
        <v>0.50521017699115045</v>
      </c>
      <c r="N903" s="253">
        <f>IFERROR('11.11.2020_W_B'!V147,"")</f>
        <v>0.63151272123893809</v>
      </c>
      <c r="O903" s="253">
        <f>IFERROR('11.11.2020_W_B'!W147,"")</f>
        <v>1.1367228982300885</v>
      </c>
    </row>
    <row r="904" spans="1:15" x14ac:dyDescent="0.35">
      <c r="A904" s="232">
        <f t="shared" si="11"/>
        <v>903</v>
      </c>
      <c r="B904" s="250">
        <f>'11.11.2020_W_B'!B148</f>
        <v>44146</v>
      </c>
      <c r="C904" s="251">
        <v>2019</v>
      </c>
      <c r="D904" s="250" t="str">
        <f>'11.11.2020_W_B'!D148</f>
        <v>B</v>
      </c>
      <c r="E904" s="250" t="str">
        <f>'11.11.2020_W_B'!E148</f>
        <v>C</v>
      </c>
      <c r="F904" s="250" t="str">
        <f>'11.11.2020_W_B'!F148</f>
        <v>R75/W25</v>
      </c>
      <c r="G904" s="251">
        <f>'11.11.2020_W_B'!G148</f>
        <v>2</v>
      </c>
      <c r="H904" s="250" t="str">
        <f>'11.11.2020_W_B'!H148</f>
        <v>E</v>
      </c>
      <c r="I904" s="250" t="str">
        <f>'11.11.2020_W_B'!I148</f>
        <v>30-60</v>
      </c>
      <c r="J904" s="252" t="str">
        <f>'11.11.2020_W_B'!K148</f>
        <v>NW147</v>
      </c>
      <c r="K904" s="253">
        <f>'11.11.2020_W_B'!O148</f>
        <v>89.524541561436266</v>
      </c>
      <c r="L904" s="253">
        <f>'11.11.2020_W_B'!P148</f>
        <v>9.35661043546488</v>
      </c>
      <c r="M904" s="253">
        <f>IFERROR('11.11.2020_W_B'!T148,"")</f>
        <v>4.9753176744756527</v>
      </c>
      <c r="N904" s="253">
        <f>IFERROR('11.11.2020_W_B'!V148,"")</f>
        <v>3.2732353121550344</v>
      </c>
      <c r="O904" s="253">
        <f>IFERROR('11.11.2020_W_B'!W148,"")</f>
        <v>8.2485529866306866</v>
      </c>
    </row>
    <row r="905" spans="1:15" x14ac:dyDescent="0.35">
      <c r="A905" s="232">
        <f t="shared" si="11"/>
        <v>904</v>
      </c>
      <c r="B905" s="250">
        <f>'11.11.2020_W_B'!B149</f>
        <v>44146</v>
      </c>
      <c r="C905" s="251">
        <v>2019</v>
      </c>
      <c r="D905" s="250" t="str">
        <f>'11.11.2020_W_B'!D149</f>
        <v>B</v>
      </c>
      <c r="E905" s="250" t="str">
        <f>'11.11.2020_W_B'!E149</f>
        <v>C</v>
      </c>
      <c r="F905" s="250" t="str">
        <f>'11.11.2020_W_B'!F149</f>
        <v>R75/W25</v>
      </c>
      <c r="G905" s="251">
        <f>'11.11.2020_W_B'!G149</f>
        <v>2</v>
      </c>
      <c r="H905" s="250" t="str">
        <f>'11.11.2020_W_B'!H149</f>
        <v>E</v>
      </c>
      <c r="I905" s="250" t="str">
        <f>'11.11.2020_W_B'!I149</f>
        <v>0-30</v>
      </c>
      <c r="J905" s="252" t="str">
        <f>'11.11.2020_W_B'!K149</f>
        <v>NW148</v>
      </c>
      <c r="K905" s="253">
        <f>'11.11.2020_W_B'!O149</f>
        <v>87.260547655423665</v>
      </c>
      <c r="L905" s="253">
        <f>'11.11.2020_W_B'!P149</f>
        <v>11.294019587414047</v>
      </c>
      <c r="M905" s="253">
        <f>IFERROR('11.11.2020_W_B'!T149,"")</f>
        <v>16.936742424242425</v>
      </c>
      <c r="N905" s="253">
        <f>IFERROR('11.11.2020_W_B'!V149,"")</f>
        <v>4.7422878787878791</v>
      </c>
      <c r="O905" s="253">
        <f>IFERROR('11.11.2020_W_B'!W149,"")</f>
        <v>21.679030303030302</v>
      </c>
    </row>
    <row r="906" spans="1:15" x14ac:dyDescent="0.35">
      <c r="A906" s="232">
        <f t="shared" si="11"/>
        <v>905</v>
      </c>
      <c r="B906" s="250">
        <f>'11.11.2020_W_B'!B150</f>
        <v>44146</v>
      </c>
      <c r="C906" s="251">
        <v>2019</v>
      </c>
      <c r="D906" s="250" t="str">
        <f>'11.11.2020_W_B'!D150</f>
        <v>B</v>
      </c>
      <c r="E906" s="250" t="str">
        <f>'11.11.2020_W_B'!E150</f>
        <v>C</v>
      </c>
      <c r="F906" s="250" t="str">
        <f>'11.11.2020_W_B'!F150</f>
        <v>R75/W25</v>
      </c>
      <c r="G906" s="251">
        <f>'11.11.2020_W_B'!G150</f>
        <v>2</v>
      </c>
      <c r="H906" s="250" t="str">
        <f>'11.11.2020_W_B'!H150</f>
        <v>M</v>
      </c>
      <c r="I906" s="250" t="str">
        <f>'11.11.2020_W_B'!I150</f>
        <v>90-120</v>
      </c>
      <c r="J906" s="252" t="str">
        <f>'11.11.2020_W_B'!K150</f>
        <v>NW149</v>
      </c>
      <c r="K906" s="253">
        <f>'11.11.2020_W_B'!O150</f>
        <v>99.468825091690917</v>
      </c>
      <c r="L906" s="253">
        <f>'11.11.2020_W_B'!P150</f>
        <v>0.46687416629611778</v>
      </c>
      <c r="M906" s="253">
        <f>IFERROR('11.11.2020_W_B'!T150,"")</f>
        <v>0.34002320406865855</v>
      </c>
      <c r="N906" s="253">
        <f>IFERROR('11.11.2020_W_B'!V150,"")</f>
        <v>0.45336427209154478</v>
      </c>
      <c r="O906" s="253">
        <f>IFERROR('11.11.2020_W_B'!W150,"")</f>
        <v>0.79338747616020333</v>
      </c>
    </row>
    <row r="907" spans="1:15" x14ac:dyDescent="0.35">
      <c r="A907" s="232">
        <f t="shared" si="11"/>
        <v>906</v>
      </c>
      <c r="B907" s="250">
        <f>'11.11.2020_W_B'!B151</f>
        <v>44146</v>
      </c>
      <c r="C907" s="251">
        <v>2019</v>
      </c>
      <c r="D907" s="250" t="str">
        <f>'11.11.2020_W_B'!D151</f>
        <v>B</v>
      </c>
      <c r="E907" s="250" t="str">
        <f>'11.11.2020_W_B'!E151</f>
        <v>C</v>
      </c>
      <c r="F907" s="250" t="str">
        <f>'11.11.2020_W_B'!F151</f>
        <v>R75/W25</v>
      </c>
      <c r="G907" s="251">
        <f>'11.11.2020_W_B'!G151</f>
        <v>2</v>
      </c>
      <c r="H907" s="250" t="str">
        <f>'11.11.2020_W_B'!H151</f>
        <v>M</v>
      </c>
      <c r="I907" s="250" t="str">
        <f>'11.11.2020_W_B'!I151</f>
        <v>60-90</v>
      </c>
      <c r="J907" s="252" t="str">
        <f>'11.11.2020_W_B'!K151</f>
        <v>NW150</v>
      </c>
      <c r="K907" s="253">
        <f>'11.11.2020_W_B'!O151</f>
        <v>91.717951392510685</v>
      </c>
      <c r="L907" s="253">
        <f>'11.11.2020_W_B'!P151</f>
        <v>7.4372424128887342</v>
      </c>
      <c r="M907" s="253">
        <f>IFERROR('11.11.2020_W_B'!T151,"")</f>
        <v>0.38016632548618212</v>
      </c>
      <c r="N907" s="253">
        <f>IFERROR('11.11.2020_W_B'!V151,"")</f>
        <v>0.63361054247697024</v>
      </c>
      <c r="O907" s="253">
        <f>IFERROR('11.11.2020_W_B'!W151,"")</f>
        <v>1.0137768679631525</v>
      </c>
    </row>
    <row r="908" spans="1:15" x14ac:dyDescent="0.35">
      <c r="A908" s="232">
        <f t="shared" si="11"/>
        <v>907</v>
      </c>
      <c r="B908" s="250">
        <f>'11.11.2020_W_B'!B152</f>
        <v>44146</v>
      </c>
      <c r="C908" s="251">
        <v>2019</v>
      </c>
      <c r="D908" s="250" t="str">
        <f>'11.11.2020_W_B'!D152</f>
        <v>B</v>
      </c>
      <c r="E908" s="250" t="str">
        <f>'11.11.2020_W_B'!E152</f>
        <v>C</v>
      </c>
      <c r="F908" s="250" t="str">
        <f>'11.11.2020_W_B'!F152</f>
        <v>R75/W25</v>
      </c>
      <c r="G908" s="251">
        <f>'11.11.2020_W_B'!G152</f>
        <v>2</v>
      </c>
      <c r="H908" s="250" t="str">
        <f>'11.11.2020_W_B'!H152</f>
        <v>M</v>
      </c>
      <c r="I908" s="250" t="str">
        <f>'11.11.2020_W_B'!I152</f>
        <v>30-60</v>
      </c>
      <c r="J908" s="252" t="str">
        <f>'11.11.2020_W_B'!K152</f>
        <v>NW151</v>
      </c>
      <c r="K908" s="253">
        <f>'11.11.2020_W_B'!O152</f>
        <v>91.655927835051543</v>
      </c>
      <c r="L908" s="253">
        <f>'11.11.2020_W_B'!P152</f>
        <v>7.4704355350447171</v>
      </c>
      <c r="M908" s="253" t="str">
        <f>IFERROR('11.11.2020_W_B'!T152,"")</f>
        <v/>
      </c>
      <c r="N908" s="253" t="str">
        <f>IFERROR('11.11.2020_W_B'!V152,"")</f>
        <v/>
      </c>
      <c r="O908" s="253" t="str">
        <f>IFERROR('11.11.2020_W_B'!W152,"")</f>
        <v/>
      </c>
    </row>
    <row r="909" spans="1:15" x14ac:dyDescent="0.35">
      <c r="A909" s="232">
        <f t="shared" si="11"/>
        <v>908</v>
      </c>
      <c r="B909" s="250">
        <f>'11.11.2020_W_B'!B153</f>
        <v>44146</v>
      </c>
      <c r="C909" s="251">
        <v>2019</v>
      </c>
      <c r="D909" s="250" t="str">
        <f>'11.11.2020_W_B'!D153</f>
        <v>B</v>
      </c>
      <c r="E909" s="250" t="str">
        <f>'11.11.2020_W_B'!E153</f>
        <v>C</v>
      </c>
      <c r="F909" s="250" t="str">
        <f>'11.11.2020_W_B'!F153</f>
        <v>R75/W25</v>
      </c>
      <c r="G909" s="251">
        <f>'11.11.2020_W_B'!G153</f>
        <v>2</v>
      </c>
      <c r="H909" s="250" t="str">
        <f>'11.11.2020_W_B'!H153</f>
        <v>M</v>
      </c>
      <c r="I909" s="250" t="str">
        <f>'11.11.2020_W_B'!I153</f>
        <v>0-30</v>
      </c>
      <c r="J909" s="252" t="str">
        <f>'11.11.2020_W_B'!K153</f>
        <v>NW152</v>
      </c>
      <c r="K909" s="253">
        <f>'11.11.2020_W_B'!O153</f>
        <v>87.80458528387949</v>
      </c>
      <c r="L909" s="253">
        <f>'11.11.2020_W_B'!P153</f>
        <v>10.785562632696386</v>
      </c>
      <c r="M909" s="253">
        <f>IFERROR('11.11.2020_W_B'!T153,"")</f>
        <v>15.721944976076554</v>
      </c>
      <c r="N909" s="253">
        <f>IFERROR('11.11.2020_W_B'!V153,"")</f>
        <v>2.8218875598086122</v>
      </c>
      <c r="O909" s="253">
        <f>IFERROR('11.11.2020_W_B'!W153,"")</f>
        <v>18.543832535885166</v>
      </c>
    </row>
    <row r="910" spans="1:15" x14ac:dyDescent="0.35">
      <c r="A910" s="232">
        <f t="shared" si="11"/>
        <v>909</v>
      </c>
      <c r="B910" s="250">
        <f>'11.11.2020_W_B'!B154</f>
        <v>44146</v>
      </c>
      <c r="C910" s="251">
        <v>2019</v>
      </c>
      <c r="D910" s="250" t="str">
        <f>'11.11.2020_W_B'!D154</f>
        <v>B</v>
      </c>
      <c r="E910" s="250" t="str">
        <f>'11.11.2020_W_B'!E154</f>
        <v>D</v>
      </c>
      <c r="F910" s="250" t="str">
        <f>'11.11.2020_W_B'!F154</f>
        <v>R100</v>
      </c>
      <c r="G910" s="251">
        <f>'11.11.2020_W_B'!G154</f>
        <v>1</v>
      </c>
      <c r="H910" s="250" t="str">
        <f>'11.11.2020_W_B'!H154</f>
        <v>E</v>
      </c>
      <c r="I910" s="250" t="str">
        <f>'11.11.2020_W_B'!I154</f>
        <v>90-120</v>
      </c>
      <c r="J910" s="252" t="str">
        <f>'11.11.2020_W_B'!K154</f>
        <v>NW153</v>
      </c>
      <c r="K910" s="253">
        <f>'11.11.2020_W_B'!O154</f>
        <v>91.194282945736433</v>
      </c>
      <c r="L910" s="253">
        <f>'11.11.2020_W_B'!P154</f>
        <v>7.7795612627073254</v>
      </c>
      <c r="M910" s="253">
        <f>IFERROR('11.11.2020_W_B'!T154,"")</f>
        <v>1.4047901447735425</v>
      </c>
      <c r="N910" s="253">
        <f>IFERROR('11.11.2020_W_B'!V154,"")</f>
        <v>0.63854097489706485</v>
      </c>
      <c r="O910" s="253">
        <f>IFERROR('11.11.2020_W_B'!W154,"")</f>
        <v>2.0433311196706074</v>
      </c>
    </row>
    <row r="911" spans="1:15" x14ac:dyDescent="0.35">
      <c r="A911" s="232">
        <f t="shared" si="11"/>
        <v>910</v>
      </c>
      <c r="B911" s="250">
        <f>'11.11.2020_W_B'!B155</f>
        <v>44146</v>
      </c>
      <c r="C911" s="251">
        <v>2019</v>
      </c>
      <c r="D911" s="250" t="str">
        <f>'11.11.2020_W_B'!D155</f>
        <v>B</v>
      </c>
      <c r="E911" s="250" t="str">
        <f>'11.11.2020_W_B'!E155</f>
        <v>D</v>
      </c>
      <c r="F911" s="250" t="str">
        <f>'11.11.2020_W_B'!F155</f>
        <v>R100</v>
      </c>
      <c r="G911" s="251">
        <f>'11.11.2020_W_B'!G155</f>
        <v>1</v>
      </c>
      <c r="H911" s="250" t="str">
        <f>'11.11.2020_W_B'!H155</f>
        <v>E</v>
      </c>
      <c r="I911" s="250" t="str">
        <f>'11.11.2020_W_B'!I155</f>
        <v>60-90</v>
      </c>
      <c r="J911" s="252" t="str">
        <f>'11.11.2020_W_B'!K155</f>
        <v>NW154</v>
      </c>
      <c r="K911" s="253">
        <f>'11.11.2020_W_B'!O155</f>
        <v>89.161961696003544</v>
      </c>
      <c r="L911" s="253">
        <f>'11.11.2020_W_B'!P155</f>
        <v>9.6720015807152659</v>
      </c>
      <c r="M911" s="253">
        <f>IFERROR('11.11.2020_W_B'!T155,"")</f>
        <v>1.053158678917308</v>
      </c>
      <c r="N911" s="253">
        <f>IFERROR('11.11.2020_W_B'!V155,"")</f>
        <v>0.1316448348646635</v>
      </c>
      <c r="O911" s="253">
        <f>IFERROR('11.11.2020_W_B'!W155,"")</f>
        <v>1.1848035137819715</v>
      </c>
    </row>
    <row r="912" spans="1:15" x14ac:dyDescent="0.35">
      <c r="A912" s="232">
        <f t="shared" si="11"/>
        <v>911</v>
      </c>
      <c r="B912" s="250">
        <f>'11.11.2020_W_B'!B156</f>
        <v>44146</v>
      </c>
      <c r="C912" s="251">
        <v>2019</v>
      </c>
      <c r="D912" s="250" t="str">
        <f>'11.11.2020_W_B'!D156</f>
        <v>B</v>
      </c>
      <c r="E912" s="250" t="str">
        <f>'11.11.2020_W_B'!E156</f>
        <v>D</v>
      </c>
      <c r="F912" s="250" t="str">
        <f>'11.11.2020_W_B'!F156</f>
        <v>R100</v>
      </c>
      <c r="G912" s="251">
        <f>'11.11.2020_W_B'!G156</f>
        <v>1</v>
      </c>
      <c r="H912" s="250" t="str">
        <f>'11.11.2020_W_B'!H156</f>
        <v>E</v>
      </c>
      <c r="I912" s="250" t="str">
        <f>'11.11.2020_W_B'!I156</f>
        <v>30-60</v>
      </c>
      <c r="J912" s="252" t="str">
        <f>'11.11.2020_W_B'!K156</f>
        <v>NW155</v>
      </c>
      <c r="K912" s="253">
        <f>'11.11.2020_W_B'!O156</f>
        <v>91.393881680752287</v>
      </c>
      <c r="L912" s="253">
        <f>'11.11.2020_W_B'!P156</f>
        <v>7.6185458377239241</v>
      </c>
      <c r="M912" s="253">
        <f>IFERROR('11.11.2020_W_B'!T156,"")</f>
        <v>4.711247395154988</v>
      </c>
      <c r="N912" s="253">
        <f>IFERROR('11.11.2020_W_B'!V156,"")</f>
        <v>1.2733101067986454</v>
      </c>
      <c r="O912" s="253">
        <f>IFERROR('11.11.2020_W_B'!W156,"")</f>
        <v>5.984557501953633</v>
      </c>
    </row>
    <row r="913" spans="1:15" x14ac:dyDescent="0.35">
      <c r="A913" s="232">
        <f t="shared" si="11"/>
        <v>912</v>
      </c>
      <c r="B913" s="250">
        <f>'11.11.2020_W_B'!B157</f>
        <v>44146</v>
      </c>
      <c r="C913" s="251">
        <v>2019</v>
      </c>
      <c r="D913" s="250" t="str">
        <f>'11.11.2020_W_B'!D157</f>
        <v>B</v>
      </c>
      <c r="E913" s="250" t="str">
        <f>'11.11.2020_W_B'!E157</f>
        <v>D</v>
      </c>
      <c r="F913" s="250" t="str">
        <f>'11.11.2020_W_B'!F157</f>
        <v>R100</v>
      </c>
      <c r="G913" s="251">
        <f>'11.11.2020_W_B'!G157</f>
        <v>1</v>
      </c>
      <c r="H913" s="250" t="str">
        <f>'11.11.2020_W_B'!H157</f>
        <v>E</v>
      </c>
      <c r="I913" s="250" t="str">
        <f>'11.11.2020_W_B'!I157</f>
        <v>0-30</v>
      </c>
      <c r="J913" s="252" t="str">
        <f>'11.11.2020_W_B'!K157</f>
        <v>NW156</v>
      </c>
      <c r="K913" s="253">
        <f>'11.11.2020_W_B'!O157</f>
        <v>88.407270878352605</v>
      </c>
      <c r="L913" s="253">
        <f>'11.11.2020_W_B'!P157</f>
        <v>10.183117463153197</v>
      </c>
      <c r="M913" s="253" t="str">
        <f>IFERROR('11.11.2020_W_B'!T157,"")</f>
        <v/>
      </c>
      <c r="N913" s="253" t="str">
        <f>IFERROR('11.11.2020_W_B'!V157,"")</f>
        <v/>
      </c>
      <c r="O913" s="253" t="str">
        <f>IFERROR('11.11.2020_W_B'!W157,"")</f>
        <v/>
      </c>
    </row>
    <row r="914" spans="1:15" x14ac:dyDescent="0.35">
      <c r="A914" s="232">
        <f t="shared" si="11"/>
        <v>913</v>
      </c>
      <c r="B914" s="250">
        <f>'11.11.2020_W_B'!B158</f>
        <v>44146</v>
      </c>
      <c r="C914" s="251">
        <v>2019</v>
      </c>
      <c r="D914" s="250" t="str">
        <f>'11.11.2020_W_B'!D158</f>
        <v>B</v>
      </c>
      <c r="E914" s="250" t="str">
        <f>'11.11.2020_W_B'!E158</f>
        <v>D</v>
      </c>
      <c r="F914" s="250" t="str">
        <f>'11.11.2020_W_B'!F158</f>
        <v>R100</v>
      </c>
      <c r="G914" s="251">
        <f>'11.11.2020_W_B'!G158</f>
        <v>1</v>
      </c>
      <c r="H914" s="250" t="str">
        <f>'11.11.2020_W_B'!H158</f>
        <v>M</v>
      </c>
      <c r="I914" s="250" t="str">
        <f>'11.11.2020_W_B'!I158</f>
        <v>90-120</v>
      </c>
      <c r="J914" s="252" t="str">
        <f>'11.11.2020_W_B'!K158</f>
        <v>NW157</v>
      </c>
      <c r="K914" s="253">
        <f>'11.11.2020_W_B'!O158</f>
        <v>99.988242210464435</v>
      </c>
      <c r="L914" s="253">
        <f>'11.11.2020_W_B'!P158</f>
        <v>1.0423181154878992E-2</v>
      </c>
      <c r="M914" s="253">
        <f>IFERROR('11.11.2020_W_B'!T158,"")</f>
        <v>4.275703786453434</v>
      </c>
      <c r="N914" s="253">
        <f>IFERROR('11.11.2020_W_B'!V158,"")</f>
        <v>0.11251852069614302</v>
      </c>
      <c r="O914" s="253">
        <f>IFERROR('11.11.2020_W_B'!W158,"")</f>
        <v>4.3882223071495767</v>
      </c>
    </row>
    <row r="915" spans="1:15" x14ac:dyDescent="0.35">
      <c r="A915" s="232">
        <f t="shared" si="11"/>
        <v>914</v>
      </c>
      <c r="B915" s="250">
        <f>'11.11.2020_W_B'!B159</f>
        <v>44146</v>
      </c>
      <c r="C915" s="251">
        <v>2019</v>
      </c>
      <c r="D915" s="250" t="str">
        <f>'11.11.2020_W_B'!D159</f>
        <v>B</v>
      </c>
      <c r="E915" s="250" t="str">
        <f>'11.11.2020_W_B'!E159</f>
        <v>D</v>
      </c>
      <c r="F915" s="250" t="str">
        <f>'11.11.2020_W_B'!F159</f>
        <v>R100</v>
      </c>
      <c r="G915" s="251">
        <f>'11.11.2020_W_B'!G159</f>
        <v>1</v>
      </c>
      <c r="H915" s="250" t="str">
        <f>'11.11.2020_W_B'!H159</f>
        <v>M</v>
      </c>
      <c r="I915" s="250" t="str">
        <f>'11.11.2020_W_B'!I159</f>
        <v>60-90</v>
      </c>
      <c r="J915" s="252" t="str">
        <f>'11.11.2020_W_B'!K159</f>
        <v>NW158</v>
      </c>
      <c r="K915" s="253">
        <f>'11.11.2020_W_B'!O159</f>
        <v>99.329683834208467</v>
      </c>
      <c r="L915" s="253">
        <f>'11.11.2020_W_B'!P159</f>
        <v>0.59760956175299651</v>
      </c>
      <c r="M915" s="253">
        <f>IFERROR('11.11.2020_W_B'!T159,"")</f>
        <v>3.9747005398717796</v>
      </c>
      <c r="N915" s="253">
        <f>IFERROR('11.11.2020_W_B'!V159,"")</f>
        <v>0.11356287256776515</v>
      </c>
      <c r="O915" s="253">
        <f>IFERROR('11.11.2020_W_B'!W159,"")</f>
        <v>4.0882634124395452</v>
      </c>
    </row>
    <row r="916" spans="1:15" x14ac:dyDescent="0.35">
      <c r="A916" s="232">
        <f t="shared" si="11"/>
        <v>915</v>
      </c>
      <c r="B916" s="250">
        <f>'11.11.2020_W_B'!B160</f>
        <v>44146</v>
      </c>
      <c r="C916" s="251">
        <v>2019</v>
      </c>
      <c r="D916" s="250" t="str">
        <f>'11.11.2020_W_B'!D160</f>
        <v>B</v>
      </c>
      <c r="E916" s="250" t="str">
        <f>'11.11.2020_W_B'!E160</f>
        <v>D</v>
      </c>
      <c r="F916" s="250" t="str">
        <f>'11.11.2020_W_B'!F160</f>
        <v>R100</v>
      </c>
      <c r="G916" s="251">
        <f>'11.11.2020_W_B'!G160</f>
        <v>1</v>
      </c>
      <c r="H916" s="250" t="str">
        <f>'11.11.2020_W_B'!H160</f>
        <v>M</v>
      </c>
      <c r="I916" s="250" t="str">
        <f>'11.11.2020_W_B'!I160</f>
        <v>30-60</v>
      </c>
      <c r="J916" s="252" t="str">
        <f>'11.11.2020_W_B'!K160</f>
        <v>NW159</v>
      </c>
      <c r="K916" s="253">
        <f>'11.11.2020_W_B'!O160</f>
        <v>97.303142093881178</v>
      </c>
      <c r="L916" s="253">
        <f>'11.11.2020_W_B'!P160</f>
        <v>2.3687150837988877</v>
      </c>
      <c r="M916" s="253">
        <f>IFERROR('11.11.2020_W_B'!T160,"")</f>
        <v>3.1553624656817889</v>
      </c>
      <c r="N916" s="253">
        <f>IFERROR('11.11.2020_W_B'!V160,"")</f>
        <v>0.35059582952019874</v>
      </c>
      <c r="O916" s="253">
        <f>IFERROR('11.11.2020_W_B'!W160,"")</f>
        <v>3.5059582952019879</v>
      </c>
    </row>
    <row r="917" spans="1:15" x14ac:dyDescent="0.35">
      <c r="A917" s="232">
        <f t="shared" si="11"/>
        <v>916</v>
      </c>
      <c r="B917" s="250">
        <f>'11.11.2020_W_B'!B161</f>
        <v>44146</v>
      </c>
      <c r="C917" s="251">
        <v>2019</v>
      </c>
      <c r="D917" s="250" t="str">
        <f>'11.11.2020_W_B'!D161</f>
        <v>B</v>
      </c>
      <c r="E917" s="250" t="str">
        <f>'11.11.2020_W_B'!E161</f>
        <v>D</v>
      </c>
      <c r="F917" s="250" t="str">
        <f>'11.11.2020_W_B'!F161</f>
        <v>R100</v>
      </c>
      <c r="G917" s="251">
        <f>'11.11.2020_W_B'!G161</f>
        <v>1</v>
      </c>
      <c r="H917" s="250" t="str">
        <f>'11.11.2020_W_B'!H161</f>
        <v>M</v>
      </c>
      <c r="I917" s="250" t="str">
        <f>'11.11.2020_W_B'!I161</f>
        <v>0-30</v>
      </c>
      <c r="J917" s="252" t="str">
        <f>'11.11.2020_W_B'!K161</f>
        <v>NW160</v>
      </c>
      <c r="K917" s="253">
        <f>'11.11.2020_W_B'!O161</f>
        <v>93.206331418966244</v>
      </c>
      <c r="L917" s="253">
        <f>'11.11.2020_W_B'!P161</f>
        <v>5.8945065629557538</v>
      </c>
      <c r="M917" s="253">
        <f>IFERROR('11.11.2020_W_B'!T161,"")</f>
        <v>13.389833183047793</v>
      </c>
      <c r="N917" s="253">
        <f>IFERROR('11.11.2020_W_B'!V161,"")</f>
        <v>4.0913379170423818</v>
      </c>
      <c r="O917" s="253">
        <f>IFERROR('11.11.2020_W_B'!W161,"")</f>
        <v>17.481171100090176</v>
      </c>
    </row>
    <row r="918" spans="1:15" x14ac:dyDescent="0.35">
      <c r="A918" s="232">
        <f t="shared" si="11"/>
        <v>917</v>
      </c>
      <c r="B918" s="250">
        <f>'11.11.2020_W_B'!B162</f>
        <v>44146</v>
      </c>
      <c r="C918" s="251">
        <v>2019</v>
      </c>
      <c r="D918" s="250" t="str">
        <f>'11.11.2020_W_B'!D162</f>
        <v>B</v>
      </c>
      <c r="E918" s="250" t="str">
        <f>'11.11.2020_W_B'!E162</f>
        <v>D</v>
      </c>
      <c r="F918" s="250" t="str">
        <f>'11.11.2020_W_B'!F162</f>
        <v>R50/W50</v>
      </c>
      <c r="G918" s="251">
        <f>'11.11.2020_W_B'!G162</f>
        <v>3</v>
      </c>
      <c r="H918" s="250" t="str">
        <f>'11.11.2020_W_B'!H162</f>
        <v>E</v>
      </c>
      <c r="I918" s="250" t="str">
        <f>'11.11.2020_W_B'!I162</f>
        <v>90-120</v>
      </c>
      <c r="J918" s="252" t="str">
        <f>'11.11.2020_W_B'!K162</f>
        <v>NW161</v>
      </c>
      <c r="K918" s="253">
        <f>'11.11.2020_W_B'!O162</f>
        <v>99.864425162689798</v>
      </c>
      <c r="L918" s="253">
        <f>'11.11.2020_W_B'!P162</f>
        <v>0.11813349084466451</v>
      </c>
      <c r="M918" s="253">
        <f>IFERROR('11.11.2020_W_B'!T162,"")</f>
        <v>0.45085528102090694</v>
      </c>
      <c r="N918" s="253">
        <f>IFERROR('11.11.2020_W_B'!V162,"")</f>
        <v>0.45085528102090694</v>
      </c>
      <c r="O918" s="253">
        <f>IFERROR('11.11.2020_W_B'!W162,"")</f>
        <v>0.90171056204181388</v>
      </c>
    </row>
    <row r="919" spans="1:15" x14ac:dyDescent="0.35">
      <c r="A919" s="232">
        <f t="shared" si="11"/>
        <v>918</v>
      </c>
      <c r="B919" s="250">
        <f>'11.11.2020_W_B'!B163</f>
        <v>44146</v>
      </c>
      <c r="C919" s="251">
        <v>2019</v>
      </c>
      <c r="D919" s="250" t="str">
        <f>'11.11.2020_W_B'!D163</f>
        <v>B</v>
      </c>
      <c r="E919" s="250" t="str">
        <f>'11.11.2020_W_B'!E163</f>
        <v>D</v>
      </c>
      <c r="F919" s="250" t="str">
        <f>'11.11.2020_W_B'!F163</f>
        <v>R50/W50</v>
      </c>
      <c r="G919" s="251">
        <f>'11.11.2020_W_B'!G163</f>
        <v>3</v>
      </c>
      <c r="H919" s="250" t="str">
        <f>'11.11.2020_W_B'!H163</f>
        <v>E</v>
      </c>
      <c r="I919" s="250" t="str">
        <f>'11.11.2020_W_B'!I163</f>
        <v>60-90</v>
      </c>
      <c r="J919" s="252" t="str">
        <f>'11.11.2020_W_B'!K163</f>
        <v>NW162</v>
      </c>
      <c r="K919" s="253">
        <f>'11.11.2020_W_B'!O163</f>
        <v>98.723244461134072</v>
      </c>
      <c r="L919" s="253">
        <f>'11.11.2020_W_B'!P163</f>
        <v>1.1235955056179732</v>
      </c>
      <c r="M919" s="253">
        <f>IFERROR('11.11.2020_W_B'!T163,"")</f>
        <v>0.34361068847470511</v>
      </c>
      <c r="N919" s="253">
        <f>IFERROR('11.11.2020_W_B'!V163,"")</f>
        <v>0.57268448079117518</v>
      </c>
      <c r="O919" s="253">
        <f>IFERROR('11.11.2020_W_B'!W163,"")</f>
        <v>0.91629516926588028</v>
      </c>
    </row>
    <row r="920" spans="1:15" x14ac:dyDescent="0.35">
      <c r="A920" s="232">
        <f t="shared" si="11"/>
        <v>919</v>
      </c>
      <c r="B920" s="250">
        <f>'11.11.2020_W_B'!B164</f>
        <v>44146</v>
      </c>
      <c r="C920" s="251">
        <v>2019</v>
      </c>
      <c r="D920" s="250" t="str">
        <f>'11.11.2020_W_B'!D164</f>
        <v>B</v>
      </c>
      <c r="E920" s="250" t="str">
        <f>'11.11.2020_W_B'!E164</f>
        <v>D</v>
      </c>
      <c r="F920" s="250" t="str">
        <f>'11.11.2020_W_B'!F164</f>
        <v>R50/W50</v>
      </c>
      <c r="G920" s="251">
        <f>'11.11.2020_W_B'!G164</f>
        <v>3</v>
      </c>
      <c r="H920" s="250" t="str">
        <f>'11.11.2020_W_B'!H164</f>
        <v>E</v>
      </c>
      <c r="I920" s="250" t="str">
        <f>'11.11.2020_W_B'!I164</f>
        <v>30-60</v>
      </c>
      <c r="J920" s="252" t="str">
        <f>'11.11.2020_W_B'!K164</f>
        <v>NW163</v>
      </c>
      <c r="K920" s="253">
        <f>'11.11.2020_W_B'!O164</f>
        <v>97.153024911032048</v>
      </c>
      <c r="L920" s="253">
        <f>'11.11.2020_W_B'!P164</f>
        <v>2.4364406779660874</v>
      </c>
      <c r="M920" s="253">
        <f>IFERROR('11.11.2020_W_B'!T164,"")</f>
        <v>2.2251923076923075</v>
      </c>
      <c r="N920" s="253">
        <f>IFERROR('11.11.2020_W_B'!V164,"")</f>
        <v>0.93692307692307675</v>
      </c>
      <c r="O920" s="253">
        <f>IFERROR('11.11.2020_W_B'!W164,"")</f>
        <v>3.162115384615384</v>
      </c>
    </row>
    <row r="921" spans="1:15" x14ac:dyDescent="0.35">
      <c r="A921" s="232">
        <f t="shared" si="11"/>
        <v>920</v>
      </c>
      <c r="B921" s="250">
        <f>'11.11.2020_W_B'!B165</f>
        <v>44146</v>
      </c>
      <c r="C921" s="251">
        <v>2019</v>
      </c>
      <c r="D921" s="250" t="str">
        <f>'11.11.2020_W_B'!D165</f>
        <v>B</v>
      </c>
      <c r="E921" s="250" t="str">
        <f>'11.11.2020_W_B'!E165</f>
        <v>D</v>
      </c>
      <c r="F921" s="250" t="str">
        <f>'11.11.2020_W_B'!F165</f>
        <v>R50/W50</v>
      </c>
      <c r="G921" s="251">
        <f>'11.11.2020_W_B'!G165</f>
        <v>3</v>
      </c>
      <c r="H921" s="250" t="str">
        <f>'11.11.2020_W_B'!H165</f>
        <v>E</v>
      </c>
      <c r="I921" s="250" t="str">
        <f>'11.11.2020_W_B'!I165</f>
        <v>0-30</v>
      </c>
      <c r="J921" s="252" t="str">
        <f>'11.11.2020_W_B'!K165</f>
        <v>NW164</v>
      </c>
      <c r="K921" s="253">
        <f>'11.11.2020_W_B'!O165</f>
        <v>94.071246819338427</v>
      </c>
      <c r="L921" s="253">
        <f>'11.11.2020_W_B'!P165</f>
        <v>5.2072857302491862</v>
      </c>
      <c r="M921" s="253">
        <f>IFERROR('11.11.2020_W_B'!T165,"")</f>
        <v>9.426824452258586</v>
      </c>
      <c r="N921" s="253">
        <f>IFERROR('11.11.2020_W_B'!V165,"")</f>
        <v>1.1018366242899644</v>
      </c>
      <c r="O921" s="253">
        <f>IFERROR('11.11.2020_W_B'!W165,"")</f>
        <v>10.52866107654855</v>
      </c>
    </row>
    <row r="922" spans="1:15" x14ac:dyDescent="0.35">
      <c r="A922" s="232">
        <f t="shared" si="11"/>
        <v>921</v>
      </c>
      <c r="B922" s="250">
        <f>'11.11.2020_W_B'!B166</f>
        <v>44146</v>
      </c>
      <c r="C922" s="251">
        <v>2019</v>
      </c>
      <c r="D922" s="250" t="str">
        <f>'11.11.2020_W_B'!D166</f>
        <v>B</v>
      </c>
      <c r="E922" s="250" t="str">
        <f>'11.11.2020_W_B'!E166</f>
        <v>D</v>
      </c>
      <c r="F922" s="250" t="str">
        <f>'11.11.2020_W_B'!F166</f>
        <v>R50/W50</v>
      </c>
      <c r="G922" s="251">
        <f>'11.11.2020_W_B'!G166</f>
        <v>3</v>
      </c>
      <c r="H922" s="250" t="str">
        <f>'11.11.2020_W_B'!H166</f>
        <v>M</v>
      </c>
      <c r="I922" s="250" t="str">
        <f>'11.11.2020_W_B'!I166</f>
        <v>90-120</v>
      </c>
      <c r="J922" s="252" t="str">
        <f>'11.11.2020_W_B'!K166</f>
        <v>NW165</v>
      </c>
      <c r="K922" s="253">
        <f>'11.11.2020_W_B'!O166</f>
        <v>97.266643983214252</v>
      </c>
      <c r="L922" s="253">
        <f>'11.11.2020_W_B'!P166</f>
        <v>2.4328689683020355</v>
      </c>
      <c r="M922" s="253">
        <f>IFERROR('11.11.2020_W_B'!T166,"")</f>
        <v>0.8184821012126865</v>
      </c>
      <c r="N922" s="253">
        <f>IFERROR('11.11.2020_W_B'!V166,"")</f>
        <v>0.23385202891791043</v>
      </c>
      <c r="O922" s="253">
        <f>IFERROR('11.11.2020_W_B'!W166,"")</f>
        <v>1.0523341301305968</v>
      </c>
    </row>
    <row r="923" spans="1:15" x14ac:dyDescent="0.35">
      <c r="A923" s="232">
        <f t="shared" si="11"/>
        <v>922</v>
      </c>
      <c r="B923" s="250">
        <f>'11.11.2020_W_B'!B167</f>
        <v>44146</v>
      </c>
      <c r="C923" s="251">
        <v>2019</v>
      </c>
      <c r="D923" s="250" t="str">
        <f>'11.11.2020_W_B'!D167</f>
        <v>B</v>
      </c>
      <c r="E923" s="250" t="str">
        <f>'11.11.2020_W_B'!E167</f>
        <v>D</v>
      </c>
      <c r="F923" s="250" t="str">
        <f>'11.11.2020_W_B'!F167</f>
        <v>R50/W50</v>
      </c>
      <c r="G923" s="251">
        <f>'11.11.2020_W_B'!G167</f>
        <v>3</v>
      </c>
      <c r="H923" s="250" t="str">
        <f>'11.11.2020_W_B'!H167</f>
        <v>M</v>
      </c>
      <c r="I923" s="250" t="str">
        <f>'11.11.2020_W_B'!I167</f>
        <v>60-90</v>
      </c>
      <c r="J923" s="252" t="str">
        <f>'11.11.2020_W_B'!K167</f>
        <v>NW166</v>
      </c>
      <c r="K923" s="253">
        <f>'11.11.2020_W_B'!O167</f>
        <v>95.389415299283556</v>
      </c>
      <c r="L923" s="253">
        <f>'11.11.2020_W_B'!P167</f>
        <v>4.0952478702658413</v>
      </c>
      <c r="M923" s="253">
        <f>IFERROR('11.11.2020_W_B'!T167,"")</f>
        <v>0.36033797698364634</v>
      </c>
      <c r="N923" s="253">
        <f>IFERROR('11.11.2020_W_B'!V167,"")</f>
        <v>0</v>
      </c>
      <c r="O923" s="253">
        <f>IFERROR('11.11.2020_W_B'!W167,"")</f>
        <v>0.36033797698364634</v>
      </c>
    </row>
    <row r="924" spans="1:15" x14ac:dyDescent="0.35">
      <c r="A924" s="232">
        <f t="shared" si="11"/>
        <v>923</v>
      </c>
      <c r="B924" s="250">
        <f>'11.11.2020_W_B'!B168</f>
        <v>44146</v>
      </c>
      <c r="C924" s="251">
        <v>2019</v>
      </c>
      <c r="D924" s="250" t="str">
        <f>'11.11.2020_W_B'!D168</f>
        <v>B</v>
      </c>
      <c r="E924" s="250" t="str">
        <f>'11.11.2020_W_B'!E168</f>
        <v>D</v>
      </c>
      <c r="F924" s="250" t="str">
        <f>'11.11.2020_W_B'!F168</f>
        <v>R50/W50</v>
      </c>
      <c r="G924" s="251">
        <f>'11.11.2020_W_B'!G168</f>
        <v>3</v>
      </c>
      <c r="H924" s="250" t="str">
        <f>'11.11.2020_W_B'!H168</f>
        <v>M</v>
      </c>
      <c r="I924" s="250" t="str">
        <f>'11.11.2020_W_B'!I168</f>
        <v>30-60</v>
      </c>
      <c r="J924" s="252" t="str">
        <f>'11.11.2020_W_B'!K168</f>
        <v>NW167</v>
      </c>
      <c r="K924" s="253">
        <f>'11.11.2020_W_B'!O168</f>
        <v>91.895407831403659</v>
      </c>
      <c r="L924" s="253">
        <f>'11.11.2020_W_B'!P168</f>
        <v>7.0989061075660924</v>
      </c>
      <c r="M924" s="253">
        <f>IFERROR('11.11.2020_W_B'!T168,"")</f>
        <v>1.8958575169875431</v>
      </c>
      <c r="N924" s="253">
        <f>IFERROR('11.11.2020_W_B'!V168,"")</f>
        <v>0.37917150339750855</v>
      </c>
      <c r="O924" s="253">
        <f>IFERROR('11.11.2020_W_B'!W168,"")</f>
        <v>2.2750290203850518</v>
      </c>
    </row>
    <row r="925" spans="1:15" x14ac:dyDescent="0.35">
      <c r="A925" s="232">
        <f t="shared" si="11"/>
        <v>924</v>
      </c>
      <c r="B925" s="250">
        <f>'11.11.2020_W_B'!B169</f>
        <v>44146</v>
      </c>
      <c r="C925" s="251">
        <v>2019</v>
      </c>
      <c r="D925" s="250" t="str">
        <f>'11.11.2020_W_B'!D169</f>
        <v>B</v>
      </c>
      <c r="E925" s="250" t="str">
        <f>'11.11.2020_W_B'!E169</f>
        <v>D</v>
      </c>
      <c r="F925" s="250" t="str">
        <f>'11.11.2020_W_B'!F169</f>
        <v>R50/W50</v>
      </c>
      <c r="G925" s="251">
        <f>'11.11.2020_W_B'!G169</f>
        <v>3</v>
      </c>
      <c r="H925" s="250" t="str">
        <f>'11.11.2020_W_B'!H169</f>
        <v>M</v>
      </c>
      <c r="I925" s="250" t="str">
        <f>'11.11.2020_W_B'!I169</f>
        <v>0-30</v>
      </c>
      <c r="J925" s="252" t="str">
        <f>'11.11.2020_W_B'!K169</f>
        <v>NW168</v>
      </c>
      <c r="K925" s="253">
        <f>'11.11.2020_W_B'!O169</f>
        <v>90.189916655280783</v>
      </c>
      <c r="L925" s="253">
        <f>'11.11.2020_W_B'!P169</f>
        <v>8.5394862036155956</v>
      </c>
      <c r="M925" s="253">
        <f>IFERROR('11.11.2020_W_B'!T169,"")</f>
        <v>9.0742046659597015</v>
      </c>
      <c r="N925" s="253">
        <f>IFERROR('11.11.2020_W_B'!V169,"")</f>
        <v>2.5926299045599146</v>
      </c>
      <c r="O925" s="253">
        <f>IFERROR('11.11.2020_W_B'!W169,"")</f>
        <v>11.666834570519615</v>
      </c>
    </row>
    <row r="926" spans="1:15" x14ac:dyDescent="0.35">
      <c r="A926" s="232">
        <f t="shared" si="11"/>
        <v>925</v>
      </c>
      <c r="B926" s="250">
        <f>'11.11.2020_W_B'!B170</f>
        <v>44146</v>
      </c>
      <c r="C926" s="251">
        <v>2019</v>
      </c>
      <c r="D926" s="250" t="str">
        <f>'11.11.2020_W_B'!D170</f>
        <v>B</v>
      </c>
      <c r="E926" s="250" t="str">
        <f>'11.11.2020_W_B'!E170</f>
        <v>C</v>
      </c>
      <c r="F926" s="250" t="str">
        <f>'11.11.2020_W_B'!F170</f>
        <v>R50/S50</v>
      </c>
      <c r="G926" s="251">
        <f>'11.11.2020_W_B'!G170</f>
        <v>7</v>
      </c>
      <c r="H926" s="250" t="str">
        <f>'11.11.2020_W_B'!H170</f>
        <v>E</v>
      </c>
      <c r="I926" s="250" t="str">
        <f>'11.11.2020_W_B'!I170</f>
        <v>90-120</v>
      </c>
      <c r="J926" s="252" t="str">
        <f>'11.11.2020_W_B'!K170</f>
        <v>NW169</v>
      </c>
      <c r="K926" s="253">
        <f>'11.11.2020_W_B'!O170</f>
        <v>97.047817047817048</v>
      </c>
      <c r="L926" s="253">
        <f>'11.11.2020_W_B'!P170</f>
        <v>2.4071876589252446</v>
      </c>
      <c r="M926" s="253">
        <f>IFERROR('11.11.2020_W_B'!T170,"")</f>
        <v>3.8706073264781491</v>
      </c>
      <c r="N926" s="253">
        <f>IFERROR('11.11.2020_W_B'!V170,"")</f>
        <v>0.93832904884318769</v>
      </c>
      <c r="O926" s="253">
        <f>IFERROR('11.11.2020_W_B'!W170,"")</f>
        <v>4.8089363753213368</v>
      </c>
    </row>
    <row r="927" spans="1:15" x14ac:dyDescent="0.35">
      <c r="A927" s="232">
        <f t="shared" si="11"/>
        <v>926</v>
      </c>
      <c r="B927" s="250">
        <f>'11.11.2020_W_B'!B171</f>
        <v>44146</v>
      </c>
      <c r="C927" s="251">
        <v>2019</v>
      </c>
      <c r="D927" s="250" t="str">
        <f>'11.11.2020_W_B'!D171</f>
        <v>B</v>
      </c>
      <c r="E927" s="250" t="str">
        <f>'11.11.2020_W_B'!E171</f>
        <v>C</v>
      </c>
      <c r="F927" s="250" t="str">
        <f>'11.11.2020_W_B'!F171</f>
        <v>R50/S50</v>
      </c>
      <c r="G927" s="251">
        <f>'11.11.2020_W_B'!G171</f>
        <v>7</v>
      </c>
      <c r="H927" s="250" t="str">
        <f>'11.11.2020_W_B'!H171</f>
        <v>E</v>
      </c>
      <c r="I927" s="250" t="str">
        <f>'11.11.2020_W_B'!I171</f>
        <v>60-90</v>
      </c>
      <c r="J927" s="252" t="str">
        <f>'11.11.2020_W_B'!K171</f>
        <v>NW170</v>
      </c>
      <c r="K927" s="253">
        <f>'11.11.2020_W_B'!O171</f>
        <v>97.419977924944803</v>
      </c>
      <c r="L927" s="253">
        <f>'11.11.2020_W_B'!P171</f>
        <v>2.2430130742473362</v>
      </c>
      <c r="M927" s="253">
        <f>IFERROR('11.11.2020_W_B'!T171,"")</f>
        <v>0.35001345418495966</v>
      </c>
      <c r="N927" s="253">
        <f>IFERROR('11.11.2020_W_B'!V171,"")</f>
        <v>0</v>
      </c>
      <c r="O927" s="253">
        <f>IFERROR('11.11.2020_W_B'!W171,"")</f>
        <v>0.35001345418495966</v>
      </c>
    </row>
    <row r="928" spans="1:15" x14ac:dyDescent="0.35">
      <c r="A928" s="232">
        <f t="shared" si="11"/>
        <v>927</v>
      </c>
      <c r="B928" s="250">
        <f>'11.11.2020_W_B'!B172</f>
        <v>44146</v>
      </c>
      <c r="C928" s="251">
        <v>2019</v>
      </c>
      <c r="D928" s="250" t="str">
        <f>'11.11.2020_W_B'!D172</f>
        <v>B</v>
      </c>
      <c r="E928" s="250" t="str">
        <f>'11.11.2020_W_B'!E172</f>
        <v>C</v>
      </c>
      <c r="F928" s="250" t="str">
        <f>'11.11.2020_W_B'!F172</f>
        <v>R50/S50</v>
      </c>
      <c r="G928" s="251">
        <f>'11.11.2020_W_B'!G172</f>
        <v>7</v>
      </c>
      <c r="H928" s="250" t="str">
        <f>'11.11.2020_W_B'!H172</f>
        <v>E</v>
      </c>
      <c r="I928" s="250" t="str">
        <f>'11.11.2020_W_B'!I172</f>
        <v>30-60</v>
      </c>
      <c r="J928" s="252" t="str">
        <f>'11.11.2020_W_B'!K172</f>
        <v>NW171</v>
      </c>
      <c r="K928" s="253">
        <f>'11.11.2020_W_B'!O172</f>
        <v>95.313596183527423</v>
      </c>
      <c r="L928" s="253">
        <f>'11.11.2020_W_B'!P172</f>
        <v>4.0652385589094493</v>
      </c>
      <c r="M928" s="253">
        <f>IFERROR('11.11.2020_W_B'!T172,"")</f>
        <v>1.0821960105991466</v>
      </c>
      <c r="N928" s="253">
        <f>IFERROR('11.11.2020_W_B'!V172,"")</f>
        <v>0.24048800235536594</v>
      </c>
      <c r="O928" s="253">
        <f>IFERROR('11.11.2020_W_B'!W172,"")</f>
        <v>1.3226840129545125</v>
      </c>
    </row>
    <row r="929" spans="1:15" x14ac:dyDescent="0.35">
      <c r="A929" s="232">
        <f t="shared" si="11"/>
        <v>928</v>
      </c>
      <c r="B929" s="250">
        <f>'11.11.2020_W_B'!B173</f>
        <v>44146</v>
      </c>
      <c r="C929" s="251">
        <v>2019</v>
      </c>
      <c r="D929" s="250" t="str">
        <f>'11.11.2020_W_B'!D173</f>
        <v>B</v>
      </c>
      <c r="E929" s="250" t="str">
        <f>'11.11.2020_W_B'!E173</f>
        <v>C</v>
      </c>
      <c r="F929" s="250" t="str">
        <f>'11.11.2020_W_B'!F173</f>
        <v>R50/S50</v>
      </c>
      <c r="G929" s="251">
        <f>'11.11.2020_W_B'!G173</f>
        <v>7</v>
      </c>
      <c r="H929" s="250" t="str">
        <f>'11.11.2020_W_B'!H173</f>
        <v>E</v>
      </c>
      <c r="I929" s="250" t="str">
        <f>'11.11.2020_W_B'!I173</f>
        <v>0-30</v>
      </c>
      <c r="J929" s="252" t="str">
        <f>'11.11.2020_W_B'!K173</f>
        <v>NW172</v>
      </c>
      <c r="K929" s="253">
        <f>'11.11.2020_W_B'!O173</f>
        <v>92.34907352062163</v>
      </c>
      <c r="L929" s="253">
        <f>'11.11.2020_W_B'!P173</f>
        <v>6.7696213243071774</v>
      </c>
      <c r="M929" s="253">
        <f>IFERROR('11.11.2020_W_B'!T173,"")</f>
        <v>3.5153592233009712</v>
      </c>
      <c r="N929" s="253">
        <f>IFERROR('11.11.2020_W_B'!V173,"")</f>
        <v>1.255485436893204</v>
      </c>
      <c r="O929" s="253">
        <f>IFERROR('11.11.2020_W_B'!W173,"")</f>
        <v>4.7708446601941752</v>
      </c>
    </row>
    <row r="930" spans="1:15" x14ac:dyDescent="0.35">
      <c r="A930" s="232">
        <f t="shared" si="11"/>
        <v>929</v>
      </c>
      <c r="B930" s="250">
        <f>'11.11.2020_W_B'!B174</f>
        <v>44146</v>
      </c>
      <c r="C930" s="251">
        <v>2019</v>
      </c>
      <c r="D930" s="250" t="str">
        <f>'11.11.2020_W_B'!D174</f>
        <v>B</v>
      </c>
      <c r="E930" s="250" t="str">
        <f>'11.11.2020_W_B'!E174</f>
        <v>C</v>
      </c>
      <c r="F930" s="250" t="str">
        <f>'11.11.2020_W_B'!F174</f>
        <v>R50/S50</v>
      </c>
      <c r="G930" s="251">
        <f>'11.11.2020_W_B'!G174</f>
        <v>7</v>
      </c>
      <c r="H930" s="250" t="str">
        <f>'11.11.2020_W_B'!H174</f>
        <v>M</v>
      </c>
      <c r="I930" s="250" t="str">
        <f>'11.11.2020_W_B'!I174</f>
        <v>90-120</v>
      </c>
      <c r="J930" s="252" t="str">
        <f>'11.11.2020_W_B'!K174</f>
        <v>NW173</v>
      </c>
      <c r="K930" s="253">
        <f>'11.11.2020_W_B'!O174</f>
        <v>97.773554167797997</v>
      </c>
      <c r="L930" s="253">
        <f>'11.11.2020_W_B'!P174</f>
        <v>1.9396806623299832</v>
      </c>
      <c r="M930" s="253">
        <f>IFERROR('11.11.2020_W_B'!T174,"")</f>
        <v>0.23217300749791719</v>
      </c>
      <c r="N930" s="253">
        <f>IFERROR('11.11.2020_W_B'!V174,"")</f>
        <v>0.58043251874479296</v>
      </c>
      <c r="O930" s="253">
        <f>IFERROR('11.11.2020_W_B'!W174,"")</f>
        <v>0.8126055262427101</v>
      </c>
    </row>
    <row r="931" spans="1:15" x14ac:dyDescent="0.35">
      <c r="A931" s="232">
        <f t="shared" si="11"/>
        <v>930</v>
      </c>
      <c r="B931" s="250">
        <f>'11.11.2020_W_B'!B175</f>
        <v>44146</v>
      </c>
      <c r="C931" s="251">
        <v>2019</v>
      </c>
      <c r="D931" s="250" t="str">
        <f>'11.11.2020_W_B'!D175</f>
        <v>B</v>
      </c>
      <c r="E931" s="250" t="str">
        <f>'11.11.2020_W_B'!E175</f>
        <v>C</v>
      </c>
      <c r="F931" s="250" t="str">
        <f>'11.11.2020_W_B'!F175</f>
        <v>R50/S50</v>
      </c>
      <c r="G931" s="251">
        <f>'11.11.2020_W_B'!G175</f>
        <v>7</v>
      </c>
      <c r="H931" s="250" t="str">
        <f>'11.11.2020_W_B'!H175</f>
        <v>M</v>
      </c>
      <c r="I931" s="250" t="str">
        <f>'11.11.2020_W_B'!I175</f>
        <v>60-90</v>
      </c>
      <c r="J931" s="252" t="str">
        <f>'11.11.2020_W_B'!K175</f>
        <v>NW174</v>
      </c>
      <c r="K931" s="253">
        <f>'11.11.2020_W_B'!O175</f>
        <v>98.7147864468389</v>
      </c>
      <c r="L931" s="253">
        <f>'11.11.2020_W_B'!P175</f>
        <v>1.1260236578707858</v>
      </c>
      <c r="M931" s="253">
        <f>IFERROR('11.11.2020_W_B'!T175,"")</f>
        <v>0.11455056549184638</v>
      </c>
      <c r="N931" s="253">
        <f>IFERROR('11.11.2020_W_B'!V175,"")</f>
        <v>0</v>
      </c>
      <c r="O931" s="253">
        <f>IFERROR('11.11.2020_W_B'!W175,"")</f>
        <v>0.11455056549184638</v>
      </c>
    </row>
    <row r="932" spans="1:15" x14ac:dyDescent="0.35">
      <c r="A932" s="232">
        <f t="shared" si="11"/>
        <v>931</v>
      </c>
      <c r="B932" s="250">
        <f>'11.11.2020_W_B'!B176</f>
        <v>44146</v>
      </c>
      <c r="C932" s="251">
        <v>2019</v>
      </c>
      <c r="D932" s="250" t="str">
        <f>'11.11.2020_W_B'!D176</f>
        <v>B</v>
      </c>
      <c r="E932" s="250" t="str">
        <f>'11.11.2020_W_B'!E176</f>
        <v>C</v>
      </c>
      <c r="F932" s="250" t="str">
        <f>'11.11.2020_W_B'!F176</f>
        <v>R50/S50</v>
      </c>
      <c r="G932" s="251">
        <f>'11.11.2020_W_B'!G176</f>
        <v>7</v>
      </c>
      <c r="H932" s="250" t="str">
        <f>'11.11.2020_W_B'!H176</f>
        <v>M</v>
      </c>
      <c r="I932" s="250" t="str">
        <f>'11.11.2020_W_B'!I176</f>
        <v>30-60</v>
      </c>
      <c r="J932" s="252" t="str">
        <f>'11.11.2020_W_B'!K176</f>
        <v>NW175</v>
      </c>
      <c r="K932" s="253">
        <f>'11.11.2020_W_B'!O176</f>
        <v>97.352176738141637</v>
      </c>
      <c r="L932" s="253">
        <f>'11.11.2020_W_B'!P176</f>
        <v>2.2498274672187848</v>
      </c>
      <c r="M932" s="253">
        <f>IFERROR('11.11.2020_W_B'!T176,"")</f>
        <v>1.0510537293509095</v>
      </c>
      <c r="N932" s="253">
        <f>IFERROR('11.11.2020_W_B'!V176,"")</f>
        <v>0.58391873852828324</v>
      </c>
      <c r="O932" s="253">
        <f>IFERROR('11.11.2020_W_B'!W176,"")</f>
        <v>1.6349724678791926</v>
      </c>
    </row>
    <row r="933" spans="1:15" x14ac:dyDescent="0.35">
      <c r="A933" s="232">
        <f t="shared" si="11"/>
        <v>932</v>
      </c>
      <c r="B933" s="250">
        <f>'11.11.2020_W_B'!B177</f>
        <v>44146</v>
      </c>
      <c r="C933" s="251">
        <v>2019</v>
      </c>
      <c r="D933" s="250" t="str">
        <f>'11.11.2020_W_B'!D177</f>
        <v>B</v>
      </c>
      <c r="E933" s="250" t="str">
        <f>'11.11.2020_W_B'!E177</f>
        <v>C</v>
      </c>
      <c r="F933" s="250" t="str">
        <f>'11.11.2020_W_B'!F177</f>
        <v>R50/S50</v>
      </c>
      <c r="G933" s="251">
        <f>'11.11.2020_W_B'!G177</f>
        <v>7</v>
      </c>
      <c r="H933" s="250" t="str">
        <f>'11.11.2020_W_B'!H177</f>
        <v>M</v>
      </c>
      <c r="I933" s="250" t="str">
        <f>'11.11.2020_W_B'!I177</f>
        <v>0-30</v>
      </c>
      <c r="J933" s="252" t="str">
        <f>'11.11.2020_W_B'!K177</f>
        <v>NW176</v>
      </c>
      <c r="K933" s="253">
        <f>'11.11.2020_W_B'!O177</f>
        <v>89.428409734012462</v>
      </c>
      <c r="L933" s="253">
        <f>'11.11.2020_W_B'!P177</f>
        <v>9.4115276098347334</v>
      </c>
      <c r="M933" s="253">
        <f>IFERROR('11.11.2020_W_B'!T177,"")</f>
        <v>3.0157261739020367</v>
      </c>
      <c r="N933" s="253">
        <f>IFERROR('11.11.2020_W_B'!V177,"")</f>
        <v>1.1800667637007969</v>
      </c>
      <c r="O933" s="253">
        <f>IFERROR('11.11.2020_W_B'!W177,"")</f>
        <v>4.1957929376028336</v>
      </c>
    </row>
    <row r="934" spans="1:15" x14ac:dyDescent="0.35">
      <c r="A934" s="232">
        <f t="shared" si="11"/>
        <v>933</v>
      </c>
      <c r="B934" s="250">
        <f>'11.11.2020_W_B'!B178</f>
        <v>44146</v>
      </c>
      <c r="C934" s="251">
        <v>2019</v>
      </c>
      <c r="D934" s="250" t="str">
        <f>'11.11.2020_W_B'!D178</f>
        <v>B</v>
      </c>
      <c r="E934" s="250" t="str">
        <f>'11.11.2020_W_B'!E178</f>
        <v>B</v>
      </c>
      <c r="F934" s="250" t="str">
        <f>'11.11.2020_W_B'!F178</f>
        <v>W100</v>
      </c>
      <c r="G934" s="251">
        <f>'11.11.2020_W_B'!G178</f>
        <v>5</v>
      </c>
      <c r="H934" s="250" t="str">
        <f>'11.11.2020_W_B'!H178</f>
        <v>E</v>
      </c>
      <c r="I934" s="250" t="str">
        <f>'11.11.2020_W_B'!I178</f>
        <v>90-120</v>
      </c>
      <c r="J934" s="252" t="str">
        <f>'11.11.2020_W_B'!K178</f>
        <v>NW177</v>
      </c>
      <c r="K934" s="253">
        <f>'11.11.2020_W_B'!O178</f>
        <v>96.339617448740881</v>
      </c>
      <c r="L934" s="253">
        <f>'11.11.2020_W_B'!P178</f>
        <v>3.1833413116323559</v>
      </c>
      <c r="M934" s="253">
        <f>IFERROR('11.11.2020_W_B'!T178,"")</f>
        <v>3.673008498785888</v>
      </c>
      <c r="N934" s="253">
        <f>IFERROR('11.11.2020_W_B'!V178,"")</f>
        <v>0.5924207256106272</v>
      </c>
      <c r="O934" s="253">
        <f>IFERROR('11.11.2020_W_B'!W178,"")</f>
        <v>4.2654292243965148</v>
      </c>
    </row>
    <row r="935" spans="1:15" x14ac:dyDescent="0.35">
      <c r="A935" s="232">
        <f t="shared" si="11"/>
        <v>934</v>
      </c>
      <c r="B935" s="250">
        <f>'11.11.2020_W_B'!B179</f>
        <v>44146</v>
      </c>
      <c r="C935" s="251">
        <v>2019</v>
      </c>
      <c r="D935" s="250" t="str">
        <f>'11.11.2020_W_B'!D179</f>
        <v>B</v>
      </c>
      <c r="E935" s="250" t="str">
        <f>'11.11.2020_W_B'!E179</f>
        <v>B</v>
      </c>
      <c r="F935" s="250" t="str">
        <f>'11.11.2020_W_B'!F179</f>
        <v>W100</v>
      </c>
      <c r="G935" s="251">
        <f>'11.11.2020_W_B'!G179</f>
        <v>5</v>
      </c>
      <c r="H935" s="250" t="str">
        <f>'11.11.2020_W_B'!H179</f>
        <v>E</v>
      </c>
      <c r="I935" s="250" t="str">
        <f>'11.11.2020_W_B'!I179</f>
        <v>60-90</v>
      </c>
      <c r="J935" s="252" t="str">
        <f>'11.11.2020_W_B'!K179</f>
        <v>NW178</v>
      </c>
      <c r="K935" s="253">
        <f>'11.11.2020_W_B'!O179</f>
        <v>96.590621039290227</v>
      </c>
      <c r="L935" s="253">
        <f>'11.11.2020_W_B'!P179</f>
        <v>2.9958792738612448</v>
      </c>
      <c r="M935" s="253">
        <f>IFERROR('11.11.2020_W_B'!T179,"")</f>
        <v>0.35417792940558984</v>
      </c>
      <c r="N935" s="253">
        <f>IFERROR('11.11.2020_W_B'!V179,"")</f>
        <v>0.11805930980186327</v>
      </c>
      <c r="O935" s="253">
        <f>IFERROR('11.11.2020_W_B'!W179,"")</f>
        <v>0.47223723920745309</v>
      </c>
    </row>
    <row r="936" spans="1:15" x14ac:dyDescent="0.35">
      <c r="A936" s="232">
        <f t="shared" si="11"/>
        <v>935</v>
      </c>
      <c r="B936" s="250">
        <f>'11.11.2020_W_B'!B180</f>
        <v>44146</v>
      </c>
      <c r="C936" s="251">
        <v>2019</v>
      </c>
      <c r="D936" s="250" t="str">
        <f>'11.11.2020_W_B'!D180</f>
        <v>B</v>
      </c>
      <c r="E936" s="250" t="str">
        <f>'11.11.2020_W_B'!E180</f>
        <v>B</v>
      </c>
      <c r="F936" s="250" t="str">
        <f>'11.11.2020_W_B'!F180</f>
        <v>W100</v>
      </c>
      <c r="G936" s="251">
        <f>'11.11.2020_W_B'!G180</f>
        <v>5</v>
      </c>
      <c r="H936" s="250" t="str">
        <f>'11.11.2020_W_B'!H180</f>
        <v>E</v>
      </c>
      <c r="I936" s="250" t="str">
        <f>'11.11.2020_W_B'!I180</f>
        <v>30-60</v>
      </c>
      <c r="J936" s="252" t="str">
        <f>'11.11.2020_W_B'!K180</f>
        <v>NW179</v>
      </c>
      <c r="K936" s="253">
        <f>'11.11.2020_W_B'!O180</f>
        <v>94</v>
      </c>
      <c r="L936" s="253" t="e">
        <f>'11.11.2020_W_B'!P180</f>
        <v>#DIV/0!</v>
      </c>
      <c r="M936" s="253">
        <f>IFERROR('11.11.2020_W_B'!T180,"")</f>
        <v>4.0442553191489363</v>
      </c>
      <c r="N936" s="253">
        <f>IFERROR('11.11.2020_W_B'!V180,"")</f>
        <v>12.132765957446809</v>
      </c>
      <c r="O936" s="253">
        <f>IFERROR('11.11.2020_W_B'!W180,"")</f>
        <v>16.177021276595745</v>
      </c>
    </row>
    <row r="937" spans="1:15" x14ac:dyDescent="0.35">
      <c r="A937" s="232">
        <f t="shared" si="11"/>
        <v>936</v>
      </c>
      <c r="B937" s="250">
        <f>'11.11.2020_W_B'!B181</f>
        <v>44146</v>
      </c>
      <c r="C937" s="251">
        <v>2019</v>
      </c>
      <c r="D937" s="250" t="str">
        <f>'11.11.2020_W_B'!D181</f>
        <v>B</v>
      </c>
      <c r="E937" s="250" t="str">
        <f>'11.11.2020_W_B'!E181</f>
        <v>B</v>
      </c>
      <c r="F937" s="250" t="str">
        <f>'11.11.2020_W_B'!F181</f>
        <v>W100</v>
      </c>
      <c r="G937" s="251">
        <f>'11.11.2020_W_B'!G181</f>
        <v>5</v>
      </c>
      <c r="H937" s="250" t="str">
        <f>'11.11.2020_W_B'!H181</f>
        <v>E</v>
      </c>
      <c r="I937" s="250" t="str">
        <f>'11.11.2020_W_B'!I181</f>
        <v>0-30</v>
      </c>
      <c r="J937" s="252" t="str">
        <f>'11.11.2020_W_B'!K181</f>
        <v>NW180</v>
      </c>
      <c r="K937" s="253">
        <f>'11.11.2020_W_B'!O181</f>
        <v>89.546578730420435</v>
      </c>
      <c r="L937" s="253">
        <f>'11.11.2020_W_B'!P181</f>
        <v>8.8621750069891014</v>
      </c>
      <c r="M937" s="253">
        <f>IFERROR('11.11.2020_W_B'!T181,"")</f>
        <v>9.5546865218191854</v>
      </c>
      <c r="N937" s="253">
        <f>IFERROR('11.11.2020_W_B'!V181,"")</f>
        <v>2.4868362180077335</v>
      </c>
      <c r="O937" s="253">
        <f>IFERROR('11.11.2020_W_B'!W181,"")</f>
        <v>12.041522739826918</v>
      </c>
    </row>
    <row r="938" spans="1:15" x14ac:dyDescent="0.35">
      <c r="A938" s="232">
        <f t="shared" si="11"/>
        <v>937</v>
      </c>
      <c r="B938" s="250">
        <f>'11.11.2020_W_B'!B182</f>
        <v>44146</v>
      </c>
      <c r="C938" s="251">
        <v>2019</v>
      </c>
      <c r="D938" s="250" t="str">
        <f>'11.11.2020_W_B'!D182</f>
        <v>B</v>
      </c>
      <c r="E938" s="250" t="str">
        <f>'11.11.2020_W_B'!E182</f>
        <v>B</v>
      </c>
      <c r="F938" s="250" t="str">
        <f>'11.11.2020_W_B'!F182</f>
        <v>W100</v>
      </c>
      <c r="G938" s="251">
        <f>'11.11.2020_W_B'!G182</f>
        <v>5</v>
      </c>
      <c r="H938" s="250" t="str">
        <f>'11.11.2020_W_B'!H182</f>
        <v>M</v>
      </c>
      <c r="I938" s="250" t="str">
        <f>'11.11.2020_W_B'!I182</f>
        <v>90-120</v>
      </c>
      <c r="J938" s="252" t="str">
        <f>'11.11.2020_W_B'!K182</f>
        <v>NW181</v>
      </c>
      <c r="K938" s="253">
        <f>'11.11.2020_W_B'!O182</f>
        <v>99.772278730833449</v>
      </c>
      <c r="L938" s="253">
        <f>'11.11.2020_W_B'!P182</f>
        <v>0.19541427826993965</v>
      </c>
      <c r="M938" s="253">
        <f>IFERROR('11.11.2020_W_B'!T182,"")</f>
        <v>0.22571895922093732</v>
      </c>
      <c r="N938" s="253">
        <f>IFERROR('11.11.2020_W_B'!V182,"")</f>
        <v>0.33857843883140598</v>
      </c>
      <c r="O938" s="253">
        <f>IFERROR('11.11.2020_W_B'!W182,"")</f>
        <v>0.56429739805234336</v>
      </c>
    </row>
    <row r="939" spans="1:15" x14ac:dyDescent="0.35">
      <c r="A939" s="232">
        <f t="shared" si="11"/>
        <v>938</v>
      </c>
      <c r="B939" s="250">
        <f>'11.11.2020_W_B'!B183</f>
        <v>44146</v>
      </c>
      <c r="C939" s="251">
        <v>2019</v>
      </c>
      <c r="D939" s="250" t="str">
        <f>'11.11.2020_W_B'!D183</f>
        <v>B</v>
      </c>
      <c r="E939" s="250" t="str">
        <f>'11.11.2020_W_B'!E183</f>
        <v>B</v>
      </c>
      <c r="F939" s="250" t="str">
        <f>'11.11.2020_W_B'!F183</f>
        <v>W100</v>
      </c>
      <c r="G939" s="251">
        <f>'11.11.2020_W_B'!G183</f>
        <v>5</v>
      </c>
      <c r="H939" s="250" t="str">
        <f>'11.11.2020_W_B'!H183</f>
        <v>M</v>
      </c>
      <c r="I939" s="250" t="str">
        <f>'11.11.2020_W_B'!I183</f>
        <v>60-90</v>
      </c>
      <c r="J939" s="252" t="str">
        <f>'11.11.2020_W_B'!K183</f>
        <v>NW182</v>
      </c>
      <c r="K939" s="253">
        <f>'11.11.2020_W_B'!O183</f>
        <v>96.870359794403214</v>
      </c>
      <c r="L939" s="253">
        <f>'11.11.2020_W_B'!P183</f>
        <v>2.7834213734254316</v>
      </c>
      <c r="M939" s="253">
        <f>IFERROR('11.11.2020_W_B'!T183,"")</f>
        <v>0.47035373187124158</v>
      </c>
      <c r="N939" s="253">
        <f>IFERROR('11.11.2020_W_B'!V183,"")</f>
        <v>0.23517686593562079</v>
      </c>
      <c r="O939" s="253">
        <f>IFERROR('11.11.2020_W_B'!W183,"")</f>
        <v>0.70553059780686234</v>
      </c>
    </row>
    <row r="940" spans="1:15" x14ac:dyDescent="0.35">
      <c r="A940" s="232">
        <f t="shared" si="11"/>
        <v>939</v>
      </c>
      <c r="B940" s="250">
        <f>'11.11.2020_W_B'!B184</f>
        <v>44146</v>
      </c>
      <c r="C940" s="251">
        <v>2019</v>
      </c>
      <c r="D940" s="250" t="str">
        <f>'11.11.2020_W_B'!D184</f>
        <v>B</v>
      </c>
      <c r="E940" s="250" t="str">
        <f>'11.11.2020_W_B'!E184</f>
        <v>B</v>
      </c>
      <c r="F940" s="250" t="str">
        <f>'11.11.2020_W_B'!F184</f>
        <v>W100</v>
      </c>
      <c r="G940" s="251">
        <f>'11.11.2020_W_B'!G184</f>
        <v>5</v>
      </c>
      <c r="H940" s="250" t="str">
        <f>'11.11.2020_W_B'!H184</f>
        <v>M</v>
      </c>
      <c r="I940" s="250" t="str">
        <f>'11.11.2020_W_B'!I184</f>
        <v>30-60</v>
      </c>
      <c r="J940" s="252" t="str">
        <f>'11.11.2020_W_B'!K184</f>
        <v>NW183</v>
      </c>
      <c r="K940" s="253">
        <f>'11.11.2020_W_B'!O184</f>
        <v>93.896103896103895</v>
      </c>
      <c r="L940" s="253">
        <f>'11.11.2020_W_B'!P184</f>
        <v>5.3475935828877041</v>
      </c>
      <c r="M940" s="253">
        <f>IFERROR('11.11.2020_W_B'!T184,"")</f>
        <v>4.7868049792531124</v>
      </c>
      <c r="N940" s="253">
        <f>IFERROR('11.11.2020_W_B'!V184,"")</f>
        <v>1.841078838174274</v>
      </c>
      <c r="O940" s="253">
        <f>IFERROR('11.11.2020_W_B'!W184,"")</f>
        <v>6.6278838174273869</v>
      </c>
    </row>
    <row r="941" spans="1:15" x14ac:dyDescent="0.35">
      <c r="A941" s="232">
        <f t="shared" si="11"/>
        <v>940</v>
      </c>
      <c r="B941" s="250">
        <f>'11.11.2020_W_B'!B185</f>
        <v>44146</v>
      </c>
      <c r="C941" s="251">
        <v>2019</v>
      </c>
      <c r="D941" s="250" t="str">
        <f>'11.11.2020_W_B'!D185</f>
        <v>B</v>
      </c>
      <c r="E941" s="250" t="str">
        <f>'11.11.2020_W_B'!E185</f>
        <v>B</v>
      </c>
      <c r="F941" s="250" t="str">
        <f>'11.11.2020_W_B'!F185</f>
        <v>W100</v>
      </c>
      <c r="G941" s="251">
        <f>'11.11.2020_W_B'!G185</f>
        <v>5</v>
      </c>
      <c r="H941" s="250" t="str">
        <f>'11.11.2020_W_B'!H185</f>
        <v>M</v>
      </c>
      <c r="I941" s="250" t="str">
        <f>'11.11.2020_W_B'!I185</f>
        <v>0-30</v>
      </c>
      <c r="J941" s="252" t="str">
        <f>'11.11.2020_W_B'!K185</f>
        <v>NW184</v>
      </c>
      <c r="K941" s="253">
        <f>'11.11.2020_W_B'!O185</f>
        <v>92.100192678227359</v>
      </c>
      <c r="L941" s="253">
        <f>'11.11.2020_W_B'!P185</f>
        <v>6.8019397651863169</v>
      </c>
      <c r="M941" s="253">
        <f>IFERROR('11.11.2020_W_B'!T185,"")</f>
        <v>8.4426307531380758</v>
      </c>
      <c r="N941" s="253">
        <f>IFERROR('11.11.2020_W_B'!V185,"")</f>
        <v>1.2600941422594143</v>
      </c>
      <c r="O941" s="253">
        <f>IFERROR('11.11.2020_W_B'!W185,"")</f>
        <v>9.7027248953974894</v>
      </c>
    </row>
    <row r="942" spans="1:15" x14ac:dyDescent="0.35">
      <c r="A942" s="232">
        <f t="shared" si="11"/>
        <v>941</v>
      </c>
      <c r="B942" s="250">
        <f>'11.11.2020_W_B'!B186</f>
        <v>44146</v>
      </c>
      <c r="C942" s="251">
        <v>2019</v>
      </c>
      <c r="D942" s="250" t="str">
        <f>'11.11.2020_W_B'!D186</f>
        <v>B</v>
      </c>
      <c r="E942" s="250" t="str">
        <f>'11.11.2020_W_B'!E186</f>
        <v>A</v>
      </c>
      <c r="F942" s="250" t="str">
        <f>'11.11.2020_W_B'!F186</f>
        <v>R25/W75</v>
      </c>
      <c r="G942" s="251">
        <f>'11.11.2020_W_B'!G186</f>
        <v>4</v>
      </c>
      <c r="H942" s="250" t="str">
        <f>'11.11.2020_W_B'!H186</f>
        <v>E</v>
      </c>
      <c r="I942" s="250" t="str">
        <f>'11.11.2020_W_B'!I186</f>
        <v>90-120</v>
      </c>
      <c r="J942" s="252" t="str">
        <f>'11.11.2020_W_B'!K186</f>
        <v>NW185</v>
      </c>
      <c r="K942" s="253">
        <f>'11.11.2020_W_B'!O186</f>
        <v>95.067656045395026</v>
      </c>
      <c r="L942" s="253">
        <f>'11.11.2020_W_B'!P186</f>
        <v>4.2577241899020351</v>
      </c>
      <c r="M942" s="253">
        <f>IFERROR('11.11.2020_W_B'!T186,"")</f>
        <v>5.1888739669421478</v>
      </c>
      <c r="N942" s="253">
        <f>IFERROR('11.11.2020_W_B'!V186,"")</f>
        <v>0.8447004132231406</v>
      </c>
      <c r="O942" s="253">
        <f>IFERROR('11.11.2020_W_B'!W186,"")</f>
        <v>6.0335743801652884</v>
      </c>
    </row>
    <row r="943" spans="1:15" x14ac:dyDescent="0.35">
      <c r="A943" s="232">
        <f t="shared" si="11"/>
        <v>942</v>
      </c>
      <c r="B943" s="250">
        <f>'11.11.2020_W_B'!B187</f>
        <v>44146</v>
      </c>
      <c r="C943" s="251">
        <v>2019</v>
      </c>
      <c r="D943" s="250" t="str">
        <f>'11.11.2020_W_B'!D187</f>
        <v>B</v>
      </c>
      <c r="E943" s="250" t="str">
        <f>'11.11.2020_W_B'!E187</f>
        <v>A</v>
      </c>
      <c r="F943" s="250" t="str">
        <f>'11.11.2020_W_B'!F187</f>
        <v>R25/W75</v>
      </c>
      <c r="G943" s="251">
        <f>'11.11.2020_W_B'!G187</f>
        <v>4</v>
      </c>
      <c r="H943" s="250" t="str">
        <f>'11.11.2020_W_B'!H187</f>
        <v>E</v>
      </c>
      <c r="I943" s="250" t="str">
        <f>'11.11.2020_W_B'!I187</f>
        <v>60-90</v>
      </c>
      <c r="J943" s="252" t="str">
        <f>'11.11.2020_W_B'!K187</f>
        <v>NW186</v>
      </c>
      <c r="K943" s="253">
        <f>'11.11.2020_W_B'!O187</f>
        <v>96.358183376178232</v>
      </c>
      <c r="L943" s="253">
        <f>'11.11.2020_W_B'!P187</f>
        <v>3.1516499814608792</v>
      </c>
      <c r="M943" s="253">
        <f>IFERROR('11.11.2020_W_B'!T187,"")</f>
        <v>0.82916851934193003</v>
      </c>
      <c r="N943" s="253">
        <f>IFERROR('11.11.2020_W_B'!V187,"")</f>
        <v>0.23690529124055143</v>
      </c>
      <c r="O943" s="253">
        <f>IFERROR('11.11.2020_W_B'!W187,"")</f>
        <v>1.0660738105824814</v>
      </c>
    </row>
    <row r="944" spans="1:15" x14ac:dyDescent="0.35">
      <c r="A944" s="232">
        <f t="shared" si="11"/>
        <v>943</v>
      </c>
      <c r="B944" s="250">
        <f>'11.11.2020_W_B'!B188</f>
        <v>44146</v>
      </c>
      <c r="C944" s="251">
        <v>2019</v>
      </c>
      <c r="D944" s="250" t="str">
        <f>'11.11.2020_W_B'!D188</f>
        <v>B</v>
      </c>
      <c r="E944" s="250" t="str">
        <f>'11.11.2020_W_B'!E188</f>
        <v>A</v>
      </c>
      <c r="F944" s="250" t="str">
        <f>'11.11.2020_W_B'!F188</f>
        <v>R25/W75</v>
      </c>
      <c r="G944" s="251">
        <f>'11.11.2020_W_B'!G188</f>
        <v>4</v>
      </c>
      <c r="H944" s="250" t="str">
        <f>'11.11.2020_W_B'!H188</f>
        <v>E</v>
      </c>
      <c r="I944" s="250" t="str">
        <f>'11.11.2020_W_B'!I188</f>
        <v>30-60</v>
      </c>
      <c r="J944" s="252" t="str">
        <f>'11.11.2020_W_B'!K188</f>
        <v>NW187</v>
      </c>
      <c r="K944" s="253">
        <f>'11.11.2020_W_B'!O188</f>
        <v>95.149198882845809</v>
      </c>
      <c r="L944" s="253">
        <f>'11.11.2020_W_B'!P188</f>
        <v>4.1814495691839797</v>
      </c>
      <c r="M944" s="253">
        <f>IFERROR('11.11.2020_W_B'!T188,"")</f>
        <v>1.8079426077552907</v>
      </c>
      <c r="N944" s="253">
        <f>IFERROR('11.11.2020_W_B'!V188,"")</f>
        <v>0.4821180287347443</v>
      </c>
      <c r="O944" s="253">
        <f>IFERROR('11.11.2020_W_B'!W188,"")</f>
        <v>2.2900606364900349</v>
      </c>
    </row>
    <row r="945" spans="1:15" x14ac:dyDescent="0.35">
      <c r="A945" s="232">
        <f t="shared" si="11"/>
        <v>944</v>
      </c>
      <c r="B945" s="250">
        <f>'11.11.2020_W_B'!B189</f>
        <v>44146</v>
      </c>
      <c r="C945" s="251">
        <v>2019</v>
      </c>
      <c r="D945" s="250" t="str">
        <f>'11.11.2020_W_B'!D189</f>
        <v>B</v>
      </c>
      <c r="E945" s="250" t="str">
        <f>'11.11.2020_W_B'!E189</f>
        <v>A</v>
      </c>
      <c r="F945" s="250" t="str">
        <f>'11.11.2020_W_B'!F189</f>
        <v>R25/W75</v>
      </c>
      <c r="G945" s="251">
        <f>'11.11.2020_W_B'!G189</f>
        <v>4</v>
      </c>
      <c r="H945" s="250" t="str">
        <f>'11.11.2020_W_B'!H189</f>
        <v>E</v>
      </c>
      <c r="I945" s="250" t="str">
        <f>'11.11.2020_W_B'!I189</f>
        <v>0-30</v>
      </c>
      <c r="J945" s="252" t="str">
        <f>'11.11.2020_W_B'!K189</f>
        <v>NW188</v>
      </c>
      <c r="K945" s="253">
        <f>'11.11.2020_W_B'!O189</f>
        <v>91.338709677419345</v>
      </c>
      <c r="L945" s="253">
        <f>'11.11.2020_W_B'!P189</f>
        <v>7.3672657429002673</v>
      </c>
      <c r="M945" s="253">
        <f>IFERROR('11.11.2020_W_B'!T189,"")</f>
        <v>14.909907292954266</v>
      </c>
      <c r="N945" s="253">
        <f>IFERROR('11.11.2020_W_B'!V189,"")</f>
        <v>2.2938318912237334</v>
      </c>
      <c r="O945" s="253">
        <f>IFERROR('11.11.2020_W_B'!W189,"")</f>
        <v>17.203739184177998</v>
      </c>
    </row>
    <row r="946" spans="1:15" x14ac:dyDescent="0.35">
      <c r="A946" s="232">
        <f t="shared" si="11"/>
        <v>945</v>
      </c>
      <c r="B946" s="250">
        <f>'11.11.2020_W_B'!B190</f>
        <v>44146</v>
      </c>
      <c r="C946" s="251">
        <v>2019</v>
      </c>
      <c r="D946" s="250" t="str">
        <f>'11.11.2020_W_B'!D190</f>
        <v>B</v>
      </c>
      <c r="E946" s="250" t="str">
        <f>'11.11.2020_W_B'!E190</f>
        <v>A</v>
      </c>
      <c r="F946" s="250" t="str">
        <f>'11.11.2020_W_B'!F190</f>
        <v>R25/W75</v>
      </c>
      <c r="G946" s="251">
        <f>'11.11.2020_W_B'!G190</f>
        <v>4</v>
      </c>
      <c r="H946" s="250" t="str">
        <f>'11.11.2020_W_B'!H190</f>
        <v>M</v>
      </c>
      <c r="I946" s="250" t="str">
        <f>'11.11.2020_W_B'!I190</f>
        <v>90-120</v>
      </c>
      <c r="J946" s="252" t="str">
        <f>'11.11.2020_W_B'!K190</f>
        <v>NW189</v>
      </c>
      <c r="K946" s="253">
        <f>'11.11.2020_W_B'!O190</f>
        <v>98.678829820698326</v>
      </c>
      <c r="L946" s="253">
        <f>'11.11.2020_W_B'!P190</f>
        <v>1.1279709950315611</v>
      </c>
      <c r="M946" s="253">
        <f>IFERROR('11.11.2020_W_B'!T190,"")</f>
        <v>3.5528697800446287</v>
      </c>
      <c r="N946" s="253">
        <f>IFERROR('11.11.2020_W_B'!V190,"")</f>
        <v>0</v>
      </c>
      <c r="O946" s="253">
        <f>IFERROR('11.11.2020_W_B'!W190,"")</f>
        <v>3.5528697800446287</v>
      </c>
    </row>
    <row r="947" spans="1:15" x14ac:dyDescent="0.35">
      <c r="A947" s="232">
        <f t="shared" ref="A947:A1010" si="12">A946+1</f>
        <v>946</v>
      </c>
      <c r="B947" s="250">
        <f>'11.11.2020_W_B'!B191</f>
        <v>44146</v>
      </c>
      <c r="C947" s="251">
        <v>2019</v>
      </c>
      <c r="D947" s="250" t="str">
        <f>'11.11.2020_W_B'!D191</f>
        <v>B</v>
      </c>
      <c r="E947" s="250" t="str">
        <f>'11.11.2020_W_B'!E191</f>
        <v>A</v>
      </c>
      <c r="F947" s="250" t="str">
        <f>'11.11.2020_W_B'!F191</f>
        <v>R25/W75</v>
      </c>
      <c r="G947" s="251">
        <f>'11.11.2020_W_B'!G191</f>
        <v>4</v>
      </c>
      <c r="H947" s="250" t="str">
        <f>'11.11.2020_W_B'!H191</f>
        <v>M</v>
      </c>
      <c r="I947" s="250" t="str">
        <f>'11.11.2020_W_B'!I191</f>
        <v>60-90</v>
      </c>
      <c r="J947" s="252" t="str">
        <f>'11.11.2020_W_B'!K191</f>
        <v>NW190</v>
      </c>
      <c r="K947" s="253">
        <f>'11.11.2020_W_B'!O191</f>
        <v>98.523311763729879</v>
      </c>
      <c r="L947" s="253">
        <f>'11.11.2020_W_B'!P191</f>
        <v>1.2507026419336713</v>
      </c>
      <c r="M947" s="253">
        <f>IFERROR('11.11.2020_W_B'!T191,"")</f>
        <v>1.4931883630852139</v>
      </c>
      <c r="N947" s="253">
        <f>IFERROR('11.11.2020_W_B'!V191,"")</f>
        <v>0.45944257325698895</v>
      </c>
      <c r="O947" s="253">
        <f>IFERROR('11.11.2020_W_B'!W191,"")</f>
        <v>1.9526309363422027</v>
      </c>
    </row>
    <row r="948" spans="1:15" x14ac:dyDescent="0.35">
      <c r="A948" s="232">
        <f t="shared" si="12"/>
        <v>947</v>
      </c>
      <c r="B948" s="250">
        <f>'11.11.2020_W_B'!B192</f>
        <v>44146</v>
      </c>
      <c r="C948" s="251">
        <v>2019</v>
      </c>
      <c r="D948" s="250" t="str">
        <f>'11.11.2020_W_B'!D192</f>
        <v>B</v>
      </c>
      <c r="E948" s="250" t="str">
        <f>'11.11.2020_W_B'!E192</f>
        <v>A</v>
      </c>
      <c r="F948" s="250" t="str">
        <f>'11.11.2020_W_B'!F192</f>
        <v>R25/W75</v>
      </c>
      <c r="G948" s="251">
        <f>'11.11.2020_W_B'!G192</f>
        <v>4</v>
      </c>
      <c r="H948" s="250" t="str">
        <f>'11.11.2020_W_B'!H192</f>
        <v>M</v>
      </c>
      <c r="I948" s="250" t="str">
        <f>'11.11.2020_W_B'!I192</f>
        <v>30-60</v>
      </c>
      <c r="J948" s="252" t="str">
        <f>'11.11.2020_W_B'!K192</f>
        <v>NW191</v>
      </c>
      <c r="K948" s="253">
        <f>'11.11.2020_W_B'!O192</f>
        <v>94.939795762841044</v>
      </c>
      <c r="L948" s="253">
        <f>'11.11.2020_W_B'!P192</f>
        <v>4.3398692810457424</v>
      </c>
      <c r="M948" s="253">
        <f>IFERROR('11.11.2020_W_B'!T192,"")</f>
        <v>1.9343136940118795</v>
      </c>
      <c r="N948" s="253">
        <f>IFERROR('11.11.2020_W_B'!V192,"")</f>
        <v>0.6044730293787125</v>
      </c>
      <c r="O948" s="253">
        <f>IFERROR('11.11.2020_W_B'!W192,"")</f>
        <v>2.5387867233905919</v>
      </c>
    </row>
    <row r="949" spans="1:15" x14ac:dyDescent="0.35">
      <c r="A949" s="232">
        <f t="shared" si="12"/>
        <v>948</v>
      </c>
      <c r="B949" s="250">
        <f>'11.11.2020_W_B'!B193</f>
        <v>44146</v>
      </c>
      <c r="C949" s="251">
        <v>2019</v>
      </c>
      <c r="D949" s="250" t="str">
        <f>'11.11.2020_W_B'!D193</f>
        <v>B</v>
      </c>
      <c r="E949" s="250" t="str">
        <f>'11.11.2020_W_B'!E193</f>
        <v>A</v>
      </c>
      <c r="F949" s="250" t="str">
        <f>'11.11.2020_W_B'!F193</f>
        <v>R25/W75</v>
      </c>
      <c r="G949" s="251">
        <f>'11.11.2020_W_B'!G193</f>
        <v>4</v>
      </c>
      <c r="H949" s="250" t="str">
        <f>'11.11.2020_W_B'!H193</f>
        <v>M</v>
      </c>
      <c r="I949" s="250" t="str">
        <f>'11.11.2020_W_B'!I193</f>
        <v>0-30</v>
      </c>
      <c r="J949" s="252" t="str">
        <f>'11.11.2020_W_B'!K193</f>
        <v>NW192</v>
      </c>
      <c r="K949" s="253">
        <f>'11.11.2020_W_B'!O193</f>
        <v>93.145319232275753</v>
      </c>
      <c r="L949" s="253">
        <f>'11.11.2020_W_B'!P193</f>
        <v>5.6497175141242941</v>
      </c>
      <c r="M949" s="253">
        <f>IFERROR('11.11.2020_W_B'!T193,"")</f>
        <v>12.533152859545838</v>
      </c>
      <c r="N949" s="253">
        <f>IFERROR('11.11.2020_W_B'!V193,"")</f>
        <v>2.6059030698065602</v>
      </c>
      <c r="O949" s="253">
        <f>IFERROR('11.11.2020_W_B'!W193,"")</f>
        <v>15.139055929352399</v>
      </c>
    </row>
    <row r="950" spans="1:15" x14ac:dyDescent="0.35">
      <c r="A950" s="232">
        <f t="shared" si="12"/>
        <v>949</v>
      </c>
      <c r="B950" s="250">
        <f>'11.11.2020_W_B'!B194</f>
        <v>44146</v>
      </c>
      <c r="C950" s="251">
        <v>2019</v>
      </c>
      <c r="D950" s="250" t="str">
        <f>'11.11.2020_W_B'!D194</f>
        <v>B</v>
      </c>
      <c r="E950" s="250" t="str">
        <f>'11.11.2020_W_B'!E194</f>
        <v>A</v>
      </c>
      <c r="F950" s="250" t="str">
        <f>'11.11.2020_W_B'!F194</f>
        <v>R50/W50</v>
      </c>
      <c r="G950" s="251">
        <f>'11.11.2020_W_B'!G194</f>
        <v>3</v>
      </c>
      <c r="H950" s="250" t="str">
        <f>'11.11.2020_W_B'!H194</f>
        <v>E</v>
      </c>
      <c r="I950" s="250" t="str">
        <f>'11.11.2020_W_B'!I194</f>
        <v>90-120</v>
      </c>
      <c r="J950" s="252" t="str">
        <f>'11.11.2020_W_B'!K194</f>
        <v>NW193</v>
      </c>
      <c r="K950" s="253">
        <f>'11.11.2020_W_B'!O194</f>
        <v>91.597659269073645</v>
      </c>
      <c r="L950" s="253">
        <f>'11.11.2020_W_B'!P194</f>
        <v>7.5004928050463233</v>
      </c>
      <c r="M950" s="253">
        <f>IFERROR('11.11.2020_W_B'!T194,"")</f>
        <v>3.8084287608486016</v>
      </c>
      <c r="N950" s="253">
        <f>IFERROR('11.11.2020_W_B'!V194,"")</f>
        <v>0.25389525072324015</v>
      </c>
      <c r="O950" s="253">
        <f>IFERROR('11.11.2020_W_B'!W194,"")</f>
        <v>4.0623240115718415</v>
      </c>
    </row>
    <row r="951" spans="1:15" x14ac:dyDescent="0.35">
      <c r="A951" s="232">
        <f t="shared" si="12"/>
        <v>950</v>
      </c>
      <c r="B951" s="250">
        <f>'11.11.2020_W_B'!B195</f>
        <v>44146</v>
      </c>
      <c r="C951" s="251">
        <v>2019</v>
      </c>
      <c r="D951" s="250" t="str">
        <f>'11.11.2020_W_B'!D195</f>
        <v>B</v>
      </c>
      <c r="E951" s="250" t="str">
        <f>'11.11.2020_W_B'!E195</f>
        <v>A</v>
      </c>
      <c r="F951" s="250" t="str">
        <f>'11.11.2020_W_B'!F195</f>
        <v>R50/W50</v>
      </c>
      <c r="G951" s="251">
        <f>'11.11.2020_W_B'!G195</f>
        <v>3</v>
      </c>
      <c r="H951" s="250" t="str">
        <f>'11.11.2020_W_B'!H195</f>
        <v>E</v>
      </c>
      <c r="I951" s="250" t="str">
        <f>'11.11.2020_W_B'!I195</f>
        <v>60-90</v>
      </c>
      <c r="J951" s="252" t="str">
        <f>'11.11.2020_W_B'!K195</f>
        <v>NW194</v>
      </c>
      <c r="K951" s="253">
        <f>'11.11.2020_W_B'!O195</f>
        <v>90.885091010143114</v>
      </c>
      <c r="L951" s="253">
        <f>'11.11.2020_W_B'!P195</f>
        <v>7.9169683804006779</v>
      </c>
      <c r="M951" s="253">
        <f>IFERROR('11.11.2020_W_B'!T195,"")</f>
        <v>2.565914997706773</v>
      </c>
      <c r="N951" s="253">
        <f>IFERROR('11.11.2020_W_B'!V195,"")</f>
        <v>0.76977449931203179</v>
      </c>
      <c r="O951" s="253">
        <f>IFERROR('11.11.2020_W_B'!W195,"")</f>
        <v>3.3356894970188047</v>
      </c>
    </row>
    <row r="952" spans="1:15" x14ac:dyDescent="0.35">
      <c r="A952" s="232">
        <f t="shared" si="12"/>
        <v>951</v>
      </c>
      <c r="B952" s="250">
        <f>'11.11.2020_W_B'!B196</f>
        <v>44146</v>
      </c>
      <c r="C952" s="251">
        <v>2019</v>
      </c>
      <c r="D952" s="250" t="str">
        <f>'11.11.2020_W_B'!D196</f>
        <v>B</v>
      </c>
      <c r="E952" s="250" t="str">
        <f>'11.11.2020_W_B'!E196</f>
        <v>A</v>
      </c>
      <c r="F952" s="250" t="str">
        <f>'11.11.2020_W_B'!F196</f>
        <v>R50/W50</v>
      </c>
      <c r="G952" s="251">
        <f>'11.11.2020_W_B'!G196</f>
        <v>3</v>
      </c>
      <c r="H952" s="250" t="str">
        <f>'11.11.2020_W_B'!H196</f>
        <v>E</v>
      </c>
      <c r="I952" s="250" t="str">
        <f>'11.11.2020_W_B'!I196</f>
        <v>30-60</v>
      </c>
      <c r="J952" s="252" t="str">
        <f>'11.11.2020_W_B'!K196</f>
        <v>NW195</v>
      </c>
      <c r="K952" s="253">
        <f>'11.11.2020_W_B'!O196</f>
        <v>90.378527185134189</v>
      </c>
      <c r="L952" s="253">
        <f>'11.11.2020_W_B'!P196</f>
        <v>8.3672492219296242</v>
      </c>
      <c r="M952" s="253" t="str">
        <f>IFERROR('11.11.2020_W_B'!T196,"")</f>
        <v/>
      </c>
      <c r="N952" s="253" t="str">
        <f>IFERROR('11.11.2020_W_B'!V196,"")</f>
        <v/>
      </c>
      <c r="O952" s="253" t="str">
        <f>IFERROR('11.11.2020_W_B'!W196,"")</f>
        <v/>
      </c>
    </row>
    <row r="953" spans="1:15" x14ac:dyDescent="0.35">
      <c r="A953" s="232">
        <f t="shared" si="12"/>
        <v>952</v>
      </c>
      <c r="B953" s="250">
        <f>'11.11.2020_W_B'!B197</f>
        <v>44146</v>
      </c>
      <c r="C953" s="251">
        <v>2019</v>
      </c>
      <c r="D953" s="250" t="str">
        <f>'11.11.2020_W_B'!D197</f>
        <v>B</v>
      </c>
      <c r="E953" s="250" t="str">
        <f>'11.11.2020_W_B'!E197</f>
        <v>A</v>
      </c>
      <c r="F953" s="250" t="str">
        <f>'11.11.2020_W_B'!F197</f>
        <v>R50/W50</v>
      </c>
      <c r="G953" s="251">
        <f>'11.11.2020_W_B'!G197</f>
        <v>3</v>
      </c>
      <c r="H953" s="250" t="str">
        <f>'11.11.2020_W_B'!H197</f>
        <v>E</v>
      </c>
      <c r="I953" s="250" t="str">
        <f>'11.11.2020_W_B'!I197</f>
        <v>0-30</v>
      </c>
      <c r="J953" s="252" t="str">
        <f>'11.11.2020_W_B'!K197</f>
        <v>NW196</v>
      </c>
      <c r="K953" s="253">
        <f>'11.11.2020_W_B'!O197</f>
        <v>88.091624120325662</v>
      </c>
      <c r="L953" s="253">
        <f>'11.11.2020_W_B'!P197</f>
        <v>10.352687140115158</v>
      </c>
      <c r="M953" s="253">
        <f>IFERROR('11.11.2020_W_B'!T197,"")</f>
        <v>22.610699013157891</v>
      </c>
      <c r="N953" s="253">
        <f>IFERROR('11.11.2020_W_B'!V197,"")</f>
        <v>3.6123601973684214</v>
      </c>
      <c r="O953" s="253">
        <f>IFERROR('11.11.2020_W_B'!W197,"")</f>
        <v>26.223059210526312</v>
      </c>
    </row>
    <row r="954" spans="1:15" x14ac:dyDescent="0.35">
      <c r="A954" s="232">
        <f t="shared" si="12"/>
        <v>953</v>
      </c>
      <c r="B954" s="250">
        <f>'11.11.2020_W_B'!B198</f>
        <v>44146</v>
      </c>
      <c r="C954" s="251">
        <v>2019</v>
      </c>
      <c r="D954" s="250" t="str">
        <f>'11.11.2020_W_B'!D198</f>
        <v>B</v>
      </c>
      <c r="E954" s="250" t="str">
        <f>'11.11.2020_W_B'!E198</f>
        <v>A</v>
      </c>
      <c r="F954" s="250" t="str">
        <f>'11.11.2020_W_B'!F198</f>
        <v>R50/W50</v>
      </c>
      <c r="G954" s="251">
        <f>'11.11.2020_W_B'!G198</f>
        <v>3</v>
      </c>
      <c r="H954" s="250" t="str">
        <f>'11.11.2020_W_B'!H198</f>
        <v>M</v>
      </c>
      <c r="I954" s="250" t="str">
        <f>'11.11.2020_W_B'!I198</f>
        <v>90-120</v>
      </c>
      <c r="J954" s="252" t="str">
        <f>'11.11.2020_W_B'!K198</f>
        <v>NW197</v>
      </c>
      <c r="K954" s="253">
        <f>'11.11.2020_W_B'!O198</f>
        <v>92.227917511026348</v>
      </c>
      <c r="L954" s="253">
        <f>'11.11.2020_W_B'!P198</f>
        <v>6.8790884152774803</v>
      </c>
      <c r="M954" s="253">
        <f>IFERROR('11.11.2020_W_B'!T198,"")</f>
        <v>4.1504953470337336</v>
      </c>
      <c r="N954" s="253">
        <f>IFERROR('11.11.2020_W_B'!V198,"")</f>
        <v>0.12577258627374951</v>
      </c>
      <c r="O954" s="253">
        <f>IFERROR('11.11.2020_W_B'!W198,"")</f>
        <v>4.2762679333074827</v>
      </c>
    </row>
    <row r="955" spans="1:15" x14ac:dyDescent="0.35">
      <c r="A955" s="232">
        <f t="shared" si="12"/>
        <v>954</v>
      </c>
      <c r="B955" s="250">
        <f>'11.11.2020_W_B'!B199</f>
        <v>44146</v>
      </c>
      <c r="C955" s="251">
        <v>2019</v>
      </c>
      <c r="D955" s="250" t="str">
        <f>'11.11.2020_W_B'!D199</f>
        <v>B</v>
      </c>
      <c r="E955" s="250" t="str">
        <f>'11.11.2020_W_B'!E199</f>
        <v>A</v>
      </c>
      <c r="F955" s="250" t="str">
        <f>'11.11.2020_W_B'!F199</f>
        <v>R50/W50</v>
      </c>
      <c r="G955" s="251">
        <f>'11.11.2020_W_B'!G199</f>
        <v>3</v>
      </c>
      <c r="H955" s="250" t="str">
        <f>'11.11.2020_W_B'!H199</f>
        <v>M</v>
      </c>
      <c r="I955" s="250" t="str">
        <f>'11.11.2020_W_B'!I199</f>
        <v>60-90</v>
      </c>
      <c r="J955" s="252" t="str">
        <f>'11.11.2020_W_B'!K199</f>
        <v>NW198</v>
      </c>
      <c r="K955" s="253">
        <f>'11.11.2020_W_B'!O199</f>
        <v>93.725076237391505</v>
      </c>
      <c r="L955" s="253">
        <f>'11.11.2020_W_B'!P199</f>
        <v>5.564222568902764</v>
      </c>
      <c r="M955" s="253">
        <f>IFERROR('11.11.2020_W_B'!T199,"")</f>
        <v>0.49217870103866856</v>
      </c>
      <c r="N955" s="253">
        <f>IFERROR('11.11.2020_W_B'!V199,"")</f>
        <v>0.49217870103866856</v>
      </c>
      <c r="O955" s="253">
        <f>IFERROR('11.11.2020_W_B'!W199,"")</f>
        <v>0.98435740207733713</v>
      </c>
    </row>
    <row r="956" spans="1:15" x14ac:dyDescent="0.35">
      <c r="A956" s="232">
        <f t="shared" si="12"/>
        <v>955</v>
      </c>
      <c r="B956" s="250">
        <f>'11.11.2020_W_B'!B200</f>
        <v>44146</v>
      </c>
      <c r="C956" s="251">
        <v>2019</v>
      </c>
      <c r="D956" s="250" t="str">
        <f>'11.11.2020_W_B'!D200</f>
        <v>B</v>
      </c>
      <c r="E956" s="250" t="str">
        <f>'11.11.2020_W_B'!E200</f>
        <v>A</v>
      </c>
      <c r="F956" s="250" t="str">
        <f>'11.11.2020_W_B'!F200</f>
        <v>R50/W50</v>
      </c>
      <c r="G956" s="251">
        <f>'11.11.2020_W_B'!G200</f>
        <v>3</v>
      </c>
      <c r="H956" s="250" t="str">
        <f>'11.11.2020_W_B'!H200</f>
        <v>M</v>
      </c>
      <c r="I956" s="250" t="str">
        <f>'11.11.2020_W_B'!I200</f>
        <v>30-60</v>
      </c>
      <c r="J956" s="252" t="str">
        <f>'11.11.2020_W_B'!K200</f>
        <v>NW199</v>
      </c>
      <c r="K956" s="253">
        <f>'11.11.2020_W_B'!O200</f>
        <v>89.87341772151899</v>
      </c>
      <c r="L956" s="253">
        <f>'11.11.2020_W_B'!P200</f>
        <v>8.7684729064039466</v>
      </c>
      <c r="M956" s="253">
        <f>IFERROR('11.11.2020_W_B'!T200,"")</f>
        <v>4.4283802816901412</v>
      </c>
      <c r="N956" s="253">
        <f>IFERROR('11.11.2020_W_B'!V200,"")</f>
        <v>1.5629577464788733</v>
      </c>
      <c r="O956" s="253">
        <f>IFERROR('11.11.2020_W_B'!W200,"")</f>
        <v>5.9913380281690145</v>
      </c>
    </row>
    <row r="957" spans="1:15" x14ac:dyDescent="0.35">
      <c r="A957" s="232">
        <f t="shared" si="12"/>
        <v>956</v>
      </c>
      <c r="B957" s="250">
        <f>'11.11.2020_W_B'!B201</f>
        <v>44146</v>
      </c>
      <c r="C957" s="251">
        <v>2019</v>
      </c>
      <c r="D957" s="250" t="str">
        <f>'11.11.2020_W_B'!D201</f>
        <v>B</v>
      </c>
      <c r="E957" s="250" t="str">
        <f>'11.11.2020_W_B'!E201</f>
        <v>A</v>
      </c>
      <c r="F957" s="250" t="str">
        <f>'11.11.2020_W_B'!F201</f>
        <v>R50/W50</v>
      </c>
      <c r="G957" s="251">
        <f>'11.11.2020_W_B'!G201</f>
        <v>3</v>
      </c>
      <c r="H957" s="250" t="str">
        <f>'11.11.2020_W_B'!H201</f>
        <v>M</v>
      </c>
      <c r="I957" s="250" t="str">
        <f>'11.11.2020_W_B'!I201</f>
        <v>0-30</v>
      </c>
      <c r="J957" s="252" t="str">
        <f>'11.11.2020_W_B'!K201</f>
        <v>NW200</v>
      </c>
      <c r="K957" s="253">
        <f>'11.11.2020_W_B'!O201</f>
        <v>89.795918367346957</v>
      </c>
      <c r="L957" s="253">
        <f>'11.11.2020_W_B'!P201</f>
        <v>8.5145202980082022</v>
      </c>
      <c r="M957" s="253">
        <f>IFERROR('11.11.2020_W_B'!T201,"")</f>
        <v>12.387784090909085</v>
      </c>
      <c r="N957" s="253">
        <f>IFERROR('11.11.2020_W_B'!V201,"")</f>
        <v>1.9559659090909081</v>
      </c>
      <c r="O957" s="253">
        <f>IFERROR('11.11.2020_W_B'!W201,"")</f>
        <v>14.343749999999993</v>
      </c>
    </row>
    <row r="958" spans="1:15" x14ac:dyDescent="0.35">
      <c r="A958" s="232">
        <f t="shared" si="12"/>
        <v>957</v>
      </c>
      <c r="B958" s="250">
        <f>'11.11.2020_W_B'!B202</f>
        <v>44146</v>
      </c>
      <c r="C958" s="251">
        <v>2019</v>
      </c>
      <c r="D958" s="250" t="str">
        <f>'11.11.2020_W_B'!D202</f>
        <v>B</v>
      </c>
      <c r="E958" s="250" t="str">
        <f>'11.11.2020_W_B'!E202</f>
        <v>B</v>
      </c>
      <c r="F958" s="250" t="str">
        <f>'11.11.2020_W_B'!F202</f>
        <v>R50/W50</v>
      </c>
      <c r="G958" s="251">
        <f>'11.11.2020_W_B'!G202</f>
        <v>3</v>
      </c>
      <c r="H958" s="250" t="str">
        <f>'11.11.2020_W_B'!H202</f>
        <v>E</v>
      </c>
      <c r="I958" s="250" t="str">
        <f>'11.11.2020_W_B'!I202</f>
        <v>90-120</v>
      </c>
      <c r="J958" s="252" t="str">
        <f>'11.11.2020_W_B'!K202</f>
        <v>NW201</v>
      </c>
      <c r="K958" s="253">
        <f>'11.11.2020_W_B'!O202</f>
        <v>93.015436344184636</v>
      </c>
      <c r="L958" s="253">
        <f>'11.11.2020_W_B'!P202</f>
        <v>5.9879454926624653</v>
      </c>
      <c r="M958" s="253">
        <f>IFERROR('11.11.2020_W_B'!T202,"")</f>
        <v>3.605475271114031</v>
      </c>
      <c r="N958" s="253">
        <f>IFERROR('11.11.2020_W_B'!V202,"")</f>
        <v>0.62163366743345372</v>
      </c>
      <c r="O958" s="253">
        <f>IFERROR('11.11.2020_W_B'!W202,"")</f>
        <v>4.2271089385474845</v>
      </c>
    </row>
    <row r="959" spans="1:15" x14ac:dyDescent="0.35">
      <c r="A959" s="232">
        <f t="shared" si="12"/>
        <v>958</v>
      </c>
      <c r="B959" s="250">
        <f>'11.11.2020_W_B'!B203</f>
        <v>44146</v>
      </c>
      <c r="C959" s="251">
        <v>2019</v>
      </c>
      <c r="D959" s="250" t="str">
        <f>'11.11.2020_W_B'!D203</f>
        <v>B</v>
      </c>
      <c r="E959" s="250" t="str">
        <f>'11.11.2020_W_B'!E203</f>
        <v>B</v>
      </c>
      <c r="F959" s="250" t="str">
        <f>'11.11.2020_W_B'!F203</f>
        <v>R50/W50</v>
      </c>
      <c r="G959" s="251">
        <f>'11.11.2020_W_B'!G203</f>
        <v>3</v>
      </c>
      <c r="H959" s="250" t="str">
        <f>'11.11.2020_W_B'!H203</f>
        <v>E</v>
      </c>
      <c r="I959" s="250" t="str">
        <f>'11.11.2020_W_B'!I203</f>
        <v>60-90</v>
      </c>
      <c r="J959" s="252" t="str">
        <f>'11.11.2020_W_B'!K203</f>
        <v>NW202</v>
      </c>
      <c r="K959" s="253">
        <f>'11.11.2020_W_B'!O203</f>
        <v>92.706174886033992</v>
      </c>
      <c r="L959" s="253">
        <f>'11.11.2020_W_B'!P203</f>
        <v>6.5543245507866983</v>
      </c>
      <c r="M959" s="253">
        <f>IFERROR('11.11.2020_W_B'!T203,"")</f>
        <v>0.87424117121144396</v>
      </c>
      <c r="N959" s="253">
        <f>IFERROR('11.11.2020_W_B'!V203,"")</f>
        <v>0.37467478766204737</v>
      </c>
      <c r="O959" s="253">
        <f>IFERROR('11.11.2020_W_B'!W203,"")</f>
        <v>1.2489159588734913</v>
      </c>
    </row>
    <row r="960" spans="1:15" x14ac:dyDescent="0.35">
      <c r="A960" s="232">
        <f t="shared" si="12"/>
        <v>959</v>
      </c>
      <c r="B960" s="250">
        <f>'11.11.2020_W_B'!B204</f>
        <v>44146</v>
      </c>
      <c r="C960" s="251">
        <v>2019</v>
      </c>
      <c r="D960" s="250" t="str">
        <f>'11.11.2020_W_B'!D204</f>
        <v>B</v>
      </c>
      <c r="E960" s="250" t="str">
        <f>'11.11.2020_W_B'!E204</f>
        <v>B</v>
      </c>
      <c r="F960" s="250" t="str">
        <f>'11.11.2020_W_B'!F204</f>
        <v>R50/W50</v>
      </c>
      <c r="G960" s="251">
        <f>'11.11.2020_W_B'!G204</f>
        <v>3</v>
      </c>
      <c r="H960" s="250" t="str">
        <f>'11.11.2020_W_B'!H204</f>
        <v>E</v>
      </c>
      <c r="I960" s="250" t="str">
        <f>'11.11.2020_W_B'!I204</f>
        <v>30-60</v>
      </c>
      <c r="J960" s="252" t="str">
        <f>'11.11.2020_W_B'!K204</f>
        <v>NW203</v>
      </c>
      <c r="K960" s="253">
        <f>'11.11.2020_W_B'!O204</f>
        <v>96.293300983960094</v>
      </c>
      <c r="L960" s="253">
        <f>'11.11.2020_W_B'!P204</f>
        <v>3.2322519981194167</v>
      </c>
      <c r="M960" s="253">
        <f>IFERROR('11.11.2020_W_B'!T204,"")</f>
        <v>0.11856277995520718</v>
      </c>
      <c r="N960" s="253">
        <f>IFERROR('11.11.2020_W_B'!V204,"")</f>
        <v>0</v>
      </c>
      <c r="O960" s="253">
        <f>IFERROR('11.11.2020_W_B'!W204,"")</f>
        <v>0.11856277995520718</v>
      </c>
    </row>
    <row r="961" spans="1:15" x14ac:dyDescent="0.35">
      <c r="A961" s="232">
        <f t="shared" si="12"/>
        <v>960</v>
      </c>
      <c r="B961" s="250">
        <f>'11.11.2020_W_B'!B205</f>
        <v>44146</v>
      </c>
      <c r="C961" s="251">
        <v>2019</v>
      </c>
      <c r="D961" s="250" t="str">
        <f>'11.11.2020_W_B'!D205</f>
        <v>B</v>
      </c>
      <c r="E961" s="250" t="str">
        <f>'11.11.2020_W_B'!E205</f>
        <v>B</v>
      </c>
      <c r="F961" s="250" t="str">
        <f>'11.11.2020_W_B'!F205</f>
        <v>R50/W50</v>
      </c>
      <c r="G961" s="251">
        <f>'11.11.2020_W_B'!G205</f>
        <v>3</v>
      </c>
      <c r="H961" s="250" t="str">
        <f>'11.11.2020_W_B'!H205</f>
        <v>E</v>
      </c>
      <c r="I961" s="250" t="str">
        <f>'11.11.2020_W_B'!I205</f>
        <v>0-30</v>
      </c>
      <c r="J961" s="252" t="str">
        <f>'11.11.2020_W_B'!K205</f>
        <v>NW204</v>
      </c>
      <c r="K961" s="253">
        <f>'11.11.2020_W_B'!O205</f>
        <v>86.704640177827159</v>
      </c>
      <c r="L961" s="253">
        <f>'11.11.2020_W_B'!P205</f>
        <v>11.54820803668397</v>
      </c>
      <c r="M961" s="253">
        <f>IFERROR('11.11.2020_W_B'!T205,"")</f>
        <v>17.901304278160556</v>
      </c>
      <c r="N961" s="253">
        <f>IFERROR('11.11.2020_W_B'!V205,"")</f>
        <v>14.348373658067622</v>
      </c>
      <c r="O961" s="253">
        <f>IFERROR('11.11.2020_W_B'!W205,"")</f>
        <v>32.249677936228181</v>
      </c>
    </row>
    <row r="962" spans="1:15" x14ac:dyDescent="0.35">
      <c r="A962" s="232">
        <f t="shared" si="12"/>
        <v>961</v>
      </c>
      <c r="B962" s="250">
        <f>'11.11.2020_W_B'!B206</f>
        <v>44146</v>
      </c>
      <c r="C962" s="251">
        <v>2019</v>
      </c>
      <c r="D962" s="250" t="str">
        <f>'11.11.2020_W_B'!D206</f>
        <v>B</v>
      </c>
      <c r="E962" s="250" t="str">
        <f>'11.11.2020_W_B'!E206</f>
        <v>B</v>
      </c>
      <c r="F962" s="250" t="str">
        <f>'11.11.2020_W_B'!F206</f>
        <v>R50/W50</v>
      </c>
      <c r="G962" s="251">
        <f>'11.11.2020_W_B'!G206</f>
        <v>3</v>
      </c>
      <c r="H962" s="250" t="str">
        <f>'11.11.2020_W_B'!H206</f>
        <v>M</v>
      </c>
      <c r="I962" s="250" t="str">
        <f>'11.11.2020_W_B'!I206</f>
        <v>90-120</v>
      </c>
      <c r="J962" s="252" t="str">
        <f>'11.11.2020_W_B'!K206</f>
        <v>NW205</v>
      </c>
      <c r="K962" s="253">
        <f>'11.11.2020_W_B'!O206</f>
        <v>91.590985536495126</v>
      </c>
      <c r="L962" s="253">
        <f>'11.11.2020_W_B'!P206</f>
        <v>7.1073205401563619</v>
      </c>
      <c r="M962" s="253">
        <f>IFERROR('11.11.2020_W_B'!T206,"")</f>
        <v>3.9357647814910024</v>
      </c>
      <c r="N962" s="253">
        <f>IFERROR('11.11.2020_W_B'!V206,"")</f>
        <v>0.88872107969151681</v>
      </c>
      <c r="O962" s="253">
        <f>IFERROR('11.11.2020_W_B'!W206,"")</f>
        <v>4.8244858611825192</v>
      </c>
    </row>
    <row r="963" spans="1:15" x14ac:dyDescent="0.35">
      <c r="A963" s="232">
        <f t="shared" si="12"/>
        <v>962</v>
      </c>
      <c r="B963" s="250">
        <f>'11.11.2020_W_B'!B207</f>
        <v>44146</v>
      </c>
      <c r="C963" s="251">
        <v>2019</v>
      </c>
      <c r="D963" s="250" t="str">
        <f>'11.11.2020_W_B'!D207</f>
        <v>B</v>
      </c>
      <c r="E963" s="250" t="str">
        <f>'11.11.2020_W_B'!E207</f>
        <v>B</v>
      </c>
      <c r="F963" s="250" t="str">
        <f>'11.11.2020_W_B'!F207</f>
        <v>R50/W50</v>
      </c>
      <c r="G963" s="251">
        <f>'11.11.2020_W_B'!G207</f>
        <v>3</v>
      </c>
      <c r="H963" s="250" t="str">
        <f>'11.11.2020_W_B'!H207</f>
        <v>M</v>
      </c>
      <c r="I963" s="250" t="str">
        <f>'11.11.2020_W_B'!I207</f>
        <v>60-90</v>
      </c>
      <c r="J963" s="252" t="str">
        <f>'11.11.2020_W_B'!K207</f>
        <v>NW206</v>
      </c>
      <c r="K963" s="253">
        <f>'11.11.2020_W_B'!O207</f>
        <v>71.024104068358625</v>
      </c>
      <c r="L963" s="253">
        <f>'11.11.2020_W_B'!P207</f>
        <v>25.442329227323629</v>
      </c>
      <c r="M963" s="253">
        <f>IFERROR('11.11.2020_W_B'!T207,"")</f>
        <v>1.0605342072185311</v>
      </c>
      <c r="N963" s="253">
        <f>IFERROR('11.11.2020_W_B'!V207,"")</f>
        <v>0.70702280481235424</v>
      </c>
      <c r="O963" s="253">
        <f>IFERROR('11.11.2020_W_B'!W207,"")</f>
        <v>1.7675570120308852</v>
      </c>
    </row>
    <row r="964" spans="1:15" x14ac:dyDescent="0.35">
      <c r="A964" s="232">
        <f t="shared" si="12"/>
        <v>963</v>
      </c>
      <c r="B964" s="250">
        <f>'11.11.2020_W_B'!B208</f>
        <v>44146</v>
      </c>
      <c r="C964" s="251">
        <v>2019</v>
      </c>
      <c r="D964" s="250" t="str">
        <f>'11.11.2020_W_B'!D208</f>
        <v>B</v>
      </c>
      <c r="E964" s="250" t="str">
        <f>'11.11.2020_W_B'!E208</f>
        <v>B</v>
      </c>
      <c r="F964" s="250" t="str">
        <f>'11.11.2020_W_B'!F208</f>
        <v>R50/W50</v>
      </c>
      <c r="G964" s="251">
        <f>'11.11.2020_W_B'!G208</f>
        <v>3</v>
      </c>
      <c r="H964" s="250" t="str">
        <f>'11.11.2020_W_B'!H208</f>
        <v>M</v>
      </c>
      <c r="I964" s="250" t="str">
        <f>'11.11.2020_W_B'!I208</f>
        <v>30-60</v>
      </c>
      <c r="J964" s="252" t="str">
        <f>'11.11.2020_W_B'!K208</f>
        <v>NW207</v>
      </c>
      <c r="K964" s="253">
        <f>'11.11.2020_W_B'!O208</f>
        <v>89.430456442709044</v>
      </c>
      <c r="L964" s="253">
        <f>'11.11.2020_W_B'!P208</f>
        <v>9.2179426961014492</v>
      </c>
      <c r="M964" s="253">
        <f>IFERROR('11.11.2020_W_B'!T208,"")</f>
        <v>3.9334349593495923</v>
      </c>
      <c r="N964" s="253">
        <f>IFERROR('11.11.2020_W_B'!V208,"")</f>
        <v>1.5733739837398368</v>
      </c>
      <c r="O964" s="253">
        <f>IFERROR('11.11.2020_W_B'!W208,"")</f>
        <v>5.5068089430894291</v>
      </c>
    </row>
    <row r="965" spans="1:15" x14ac:dyDescent="0.35">
      <c r="A965" s="232">
        <f t="shared" si="12"/>
        <v>964</v>
      </c>
      <c r="B965" s="250">
        <f>'11.11.2020_W_B'!B209</f>
        <v>44146</v>
      </c>
      <c r="C965" s="251">
        <v>2019</v>
      </c>
      <c r="D965" s="250" t="str">
        <f>'11.11.2020_W_B'!D209</f>
        <v>B</v>
      </c>
      <c r="E965" s="250" t="str">
        <f>'11.11.2020_W_B'!E209</f>
        <v>B</v>
      </c>
      <c r="F965" s="250" t="str">
        <f>'11.11.2020_W_B'!F209</f>
        <v>R50/W50</v>
      </c>
      <c r="G965" s="251">
        <f>'11.11.2020_W_B'!G209</f>
        <v>3</v>
      </c>
      <c r="H965" s="250" t="str">
        <f>'11.11.2020_W_B'!H209</f>
        <v>M</v>
      </c>
      <c r="I965" s="250" t="str">
        <f>'11.11.2020_W_B'!I209</f>
        <v>0-30</v>
      </c>
      <c r="J965" s="252" t="str">
        <f>'11.11.2020_W_B'!K209</f>
        <v>NW208</v>
      </c>
      <c r="K965" s="253">
        <f>'11.11.2020_W_B'!O209</f>
        <v>87.93655210797273</v>
      </c>
      <c r="L965" s="253">
        <f>'11.11.2020_W_B'!P209</f>
        <v>10.476075398743356</v>
      </c>
      <c r="M965" s="253">
        <f>IFERROR('11.11.2020_W_B'!T209,"")</f>
        <v>17.031513844936711</v>
      </c>
      <c r="N965" s="253">
        <f>IFERROR('11.11.2020_W_B'!V209,"")</f>
        <v>3.7549794303797475</v>
      </c>
      <c r="O965" s="253">
        <f>IFERROR('11.11.2020_W_B'!W209,"")</f>
        <v>20.78649327531646</v>
      </c>
    </row>
    <row r="966" spans="1:15" x14ac:dyDescent="0.35">
      <c r="A966" s="232">
        <f t="shared" si="12"/>
        <v>965</v>
      </c>
      <c r="B966" s="250">
        <f>'11.11.2020_W_B'!B210</f>
        <v>44146</v>
      </c>
      <c r="C966" s="251">
        <v>2019</v>
      </c>
      <c r="D966" s="250" t="str">
        <f>'11.11.2020_W_B'!D210</f>
        <v>B</v>
      </c>
      <c r="E966" s="250" t="str">
        <f>'11.11.2020_W_B'!E210</f>
        <v>C</v>
      </c>
      <c r="F966" s="250" t="str">
        <f>'11.11.2020_W_B'!F210</f>
        <v>W100</v>
      </c>
      <c r="G966" s="251">
        <f>'11.11.2020_W_B'!G210</f>
        <v>5</v>
      </c>
      <c r="H966" s="250" t="str">
        <f>'11.11.2020_W_B'!H210</f>
        <v>E</v>
      </c>
      <c r="I966" s="250" t="str">
        <f>'11.11.2020_W_B'!I210</f>
        <v>90-120</v>
      </c>
      <c r="J966" s="252" t="str">
        <f>'11.11.2020_W_B'!K210</f>
        <v>NW209</v>
      </c>
      <c r="K966" s="253">
        <f>'11.11.2020_W_B'!O210</f>
        <v>93.819377826504038</v>
      </c>
      <c r="L966" s="253">
        <f>'11.11.2020_W_B'!P210</f>
        <v>5.3780109706654002</v>
      </c>
      <c r="M966" s="253">
        <f>IFERROR('11.11.2020_W_B'!T210,"")</f>
        <v>5.0379064417177908</v>
      </c>
      <c r="N966" s="253">
        <f>IFERROR('11.11.2020_W_B'!V210,"")</f>
        <v>0.61437883435582819</v>
      </c>
      <c r="O966" s="253">
        <f>IFERROR('11.11.2020_W_B'!W210,"")</f>
        <v>5.6522852760736191</v>
      </c>
    </row>
    <row r="967" spans="1:15" x14ac:dyDescent="0.35">
      <c r="A967" s="232">
        <f t="shared" si="12"/>
        <v>966</v>
      </c>
      <c r="B967" s="250">
        <f>'11.11.2020_W_B'!B211</f>
        <v>44146</v>
      </c>
      <c r="C967" s="251">
        <v>2019</v>
      </c>
      <c r="D967" s="250" t="str">
        <f>'11.11.2020_W_B'!D211</f>
        <v>B</v>
      </c>
      <c r="E967" s="250" t="str">
        <f>'11.11.2020_W_B'!E211</f>
        <v>C</v>
      </c>
      <c r="F967" s="250" t="str">
        <f>'11.11.2020_W_B'!F211</f>
        <v>W100</v>
      </c>
      <c r="G967" s="251">
        <f>'11.11.2020_W_B'!G211</f>
        <v>5</v>
      </c>
      <c r="H967" s="250" t="str">
        <f>'11.11.2020_W_B'!H211</f>
        <v>E</v>
      </c>
      <c r="I967" s="250" t="str">
        <f>'11.11.2020_W_B'!I211</f>
        <v>60-90</v>
      </c>
      <c r="J967" s="252" t="str">
        <f>'11.11.2020_W_B'!K211</f>
        <v>NW210</v>
      </c>
      <c r="K967" s="253">
        <f>'11.11.2020_W_B'!O211</f>
        <v>92.858744394618824</v>
      </c>
      <c r="L967" s="253">
        <f>'11.11.2020_W_B'!P211</f>
        <v>6.3642721550604504</v>
      </c>
      <c r="M967" s="253">
        <f>IFERROR('11.11.2020_W_B'!T211,"")</f>
        <v>0.62306229626946774</v>
      </c>
      <c r="N967" s="253">
        <f>IFERROR('11.11.2020_W_B'!V211,"")</f>
        <v>0.24922491850778702</v>
      </c>
      <c r="O967" s="253">
        <f>IFERROR('11.11.2020_W_B'!W211,"")</f>
        <v>0.87228721477725479</v>
      </c>
    </row>
    <row r="968" spans="1:15" x14ac:dyDescent="0.35">
      <c r="A968" s="232">
        <f t="shared" si="12"/>
        <v>967</v>
      </c>
      <c r="B968" s="250">
        <f>'11.11.2020_W_B'!B212</f>
        <v>44146</v>
      </c>
      <c r="C968" s="251">
        <v>2019</v>
      </c>
      <c r="D968" s="250" t="str">
        <f>'11.11.2020_W_B'!D212</f>
        <v>B</v>
      </c>
      <c r="E968" s="250" t="str">
        <f>'11.11.2020_W_B'!E212</f>
        <v>C</v>
      </c>
      <c r="F968" s="250" t="str">
        <f>'11.11.2020_W_B'!F212</f>
        <v>W100</v>
      </c>
      <c r="G968" s="251">
        <f>'11.11.2020_W_B'!G212</f>
        <v>5</v>
      </c>
      <c r="H968" s="250" t="str">
        <f>'11.11.2020_W_B'!H212</f>
        <v>E</v>
      </c>
      <c r="I968" s="250" t="str">
        <f>'11.11.2020_W_B'!I212</f>
        <v>30-60</v>
      </c>
      <c r="J968" s="252" t="str">
        <f>'11.11.2020_W_B'!K212</f>
        <v>NW211</v>
      </c>
      <c r="K968" s="253">
        <f>'11.11.2020_W_B'!O212</f>
        <v>91.237645670452849</v>
      </c>
      <c r="L968" s="253">
        <f>'11.11.2020_W_B'!P212</f>
        <v>7.5495678698525817</v>
      </c>
      <c r="M968" s="253">
        <f>IFERROR('11.11.2020_W_B'!T212,"")</f>
        <v>2.6801483427647548</v>
      </c>
      <c r="N968" s="253">
        <f>IFERROR('11.11.2020_W_B'!V212,"")</f>
        <v>1.4038872271624905</v>
      </c>
      <c r="O968" s="253">
        <f>IFERROR('11.11.2020_W_B'!W212,"")</f>
        <v>4.084035569927245</v>
      </c>
    </row>
    <row r="969" spans="1:15" x14ac:dyDescent="0.35">
      <c r="A969" s="232">
        <f t="shared" si="12"/>
        <v>968</v>
      </c>
      <c r="B969" s="250">
        <f>'11.11.2020_W_B'!B213</f>
        <v>44146</v>
      </c>
      <c r="C969" s="251">
        <v>2019</v>
      </c>
      <c r="D969" s="250" t="str">
        <f>'11.11.2020_W_B'!D213</f>
        <v>B</v>
      </c>
      <c r="E969" s="250" t="str">
        <f>'11.11.2020_W_B'!E213</f>
        <v>C</v>
      </c>
      <c r="F969" s="250" t="str">
        <f>'11.11.2020_W_B'!F213</f>
        <v>W100</v>
      </c>
      <c r="G969" s="251">
        <f>'11.11.2020_W_B'!G213</f>
        <v>5</v>
      </c>
      <c r="H969" s="250" t="str">
        <f>'11.11.2020_W_B'!H213</f>
        <v>E</v>
      </c>
      <c r="I969" s="250" t="str">
        <f>'11.11.2020_W_B'!I213</f>
        <v>0-30</v>
      </c>
      <c r="J969" s="252" t="str">
        <f>'11.11.2020_W_B'!K213</f>
        <v>NW212</v>
      </c>
      <c r="K969" s="253">
        <f>'11.11.2020_W_B'!O213</f>
        <v>88.25333537800951</v>
      </c>
      <c r="L969" s="253">
        <f>'11.11.2020_W_B'!P213</f>
        <v>10.065703022339024</v>
      </c>
      <c r="M969" s="253">
        <f>IFERROR('11.11.2020_W_B'!T213,"")</f>
        <v>16.816402258905299</v>
      </c>
      <c r="N969" s="253">
        <f>IFERROR('11.11.2020_W_B'!V213,"")</f>
        <v>4.8046863596872287</v>
      </c>
      <c r="O969" s="253">
        <f>IFERROR('11.11.2020_W_B'!W213,"")</f>
        <v>21.621088618592527</v>
      </c>
    </row>
    <row r="970" spans="1:15" x14ac:dyDescent="0.35">
      <c r="A970" s="232">
        <f t="shared" si="12"/>
        <v>969</v>
      </c>
      <c r="B970" s="250">
        <f>'11.11.2020_W_B'!B214</f>
        <v>44146</v>
      </c>
      <c r="C970" s="251">
        <v>2019</v>
      </c>
      <c r="D970" s="250" t="str">
        <f>'11.11.2020_W_B'!D214</f>
        <v>B</v>
      </c>
      <c r="E970" s="250" t="str">
        <f>'11.11.2020_W_B'!E214</f>
        <v>C</v>
      </c>
      <c r="F970" s="250" t="str">
        <f>'11.11.2020_W_B'!F214</f>
        <v>W100</v>
      </c>
      <c r="G970" s="251">
        <f>'11.11.2020_W_B'!G214</f>
        <v>5</v>
      </c>
      <c r="H970" s="250" t="str">
        <f>'11.11.2020_W_B'!H214</f>
        <v>M</v>
      </c>
      <c r="I970" s="250" t="str">
        <f>'11.11.2020_W_B'!I214</f>
        <v>90-120</v>
      </c>
      <c r="J970" s="252" t="str">
        <f>'11.11.2020_W_B'!K214</f>
        <v>NW213</v>
      </c>
      <c r="K970" s="253">
        <f>'11.11.2020_W_B'!O214</f>
        <v>99.986379733042753</v>
      </c>
      <c r="L970" s="253">
        <f>'11.11.2020_W_B'!P214</f>
        <v>1.1860989206505889E-2</v>
      </c>
      <c r="M970" s="253">
        <f>IFERROR('11.11.2020_W_B'!T214,"")</f>
        <v>1.1252145484266451</v>
      </c>
      <c r="N970" s="253">
        <f>IFERROR('11.11.2020_W_B'!V214,"")</f>
        <v>0.67512872905598698</v>
      </c>
      <c r="O970" s="253">
        <f>IFERROR('11.11.2020_W_B'!W214,"")</f>
        <v>1.8003432774826322</v>
      </c>
    </row>
    <row r="971" spans="1:15" x14ac:dyDescent="0.35">
      <c r="A971" s="232">
        <f t="shared" si="12"/>
        <v>970</v>
      </c>
      <c r="B971" s="250">
        <f>'11.11.2020_W_B'!B215</f>
        <v>44146</v>
      </c>
      <c r="C971" s="251">
        <v>2019</v>
      </c>
      <c r="D971" s="250" t="str">
        <f>'11.11.2020_W_B'!D215</f>
        <v>B</v>
      </c>
      <c r="E971" s="250" t="str">
        <f>'11.11.2020_W_B'!E215</f>
        <v>C</v>
      </c>
      <c r="F971" s="250" t="str">
        <f>'11.11.2020_W_B'!F215</f>
        <v>W100</v>
      </c>
      <c r="G971" s="251">
        <f>'11.11.2020_W_B'!G215</f>
        <v>5</v>
      </c>
      <c r="H971" s="250" t="str">
        <f>'11.11.2020_W_B'!H215</f>
        <v>M</v>
      </c>
      <c r="I971" s="250" t="str">
        <f>'11.11.2020_W_B'!I215</f>
        <v>60-90</v>
      </c>
      <c r="J971" s="252" t="str">
        <f>'11.11.2020_W_B'!K215</f>
        <v>NW214</v>
      </c>
      <c r="K971" s="253">
        <f>'11.11.2020_W_B'!O215</f>
        <v>94.367535287730746</v>
      </c>
      <c r="L971" s="253">
        <f>'11.11.2020_W_B'!P215</f>
        <v>4.9071774861061748</v>
      </c>
      <c r="M971" s="253">
        <f>IFERROR('11.11.2020_W_B'!T215,"")</f>
        <v>0.2438012368761685</v>
      </c>
      <c r="N971" s="253">
        <f>IFERROR('11.11.2020_W_B'!V215,"")</f>
        <v>0.36570185531425276</v>
      </c>
      <c r="O971" s="253">
        <f>IFERROR('11.11.2020_W_B'!W215,"")</f>
        <v>0.6095030921904212</v>
      </c>
    </row>
    <row r="972" spans="1:15" x14ac:dyDescent="0.35">
      <c r="A972" s="232">
        <f t="shared" si="12"/>
        <v>971</v>
      </c>
      <c r="B972" s="250">
        <f>'11.11.2020_W_B'!B216</f>
        <v>44146</v>
      </c>
      <c r="C972" s="251">
        <v>2019</v>
      </c>
      <c r="D972" s="250" t="str">
        <f>'11.11.2020_W_B'!D216</f>
        <v>B</v>
      </c>
      <c r="E972" s="250" t="str">
        <f>'11.11.2020_W_B'!E216</f>
        <v>C</v>
      </c>
      <c r="F972" s="250" t="str">
        <f>'11.11.2020_W_B'!F216</f>
        <v>W100</v>
      </c>
      <c r="G972" s="251">
        <f>'11.11.2020_W_B'!G216</f>
        <v>5</v>
      </c>
      <c r="H972" s="250" t="str">
        <f>'11.11.2020_W_B'!H216</f>
        <v>M</v>
      </c>
      <c r="I972" s="250" t="str">
        <f>'11.11.2020_W_B'!I216</f>
        <v>30-60</v>
      </c>
      <c r="J972" s="252" t="str">
        <f>'11.11.2020_W_B'!K216</f>
        <v>NW215</v>
      </c>
      <c r="K972" s="253">
        <f>'11.11.2020_W_B'!O216</f>
        <v>94.321380491983845</v>
      </c>
      <c r="L972" s="253">
        <f>'11.11.2020_W_B'!P216</f>
        <v>5.0107991360691155</v>
      </c>
      <c r="M972" s="253">
        <f>IFERROR('11.11.2020_W_B'!T216,"")</f>
        <v>1.2198228882833786</v>
      </c>
      <c r="N972" s="253">
        <f>IFERROR('11.11.2020_W_B'!V216,"")</f>
        <v>0.48792915531335146</v>
      </c>
      <c r="O972" s="253">
        <f>IFERROR('11.11.2020_W_B'!W216,"")</f>
        <v>1.7077520435967299</v>
      </c>
    </row>
    <row r="973" spans="1:15" x14ac:dyDescent="0.35">
      <c r="A973" s="232">
        <f t="shared" si="12"/>
        <v>972</v>
      </c>
      <c r="B973" s="250">
        <f>'11.11.2020_W_B'!B217</f>
        <v>44146</v>
      </c>
      <c r="C973" s="251">
        <v>2019</v>
      </c>
      <c r="D973" s="250" t="str">
        <f>'11.11.2020_W_B'!D217</f>
        <v>B</v>
      </c>
      <c r="E973" s="250" t="str">
        <f>'11.11.2020_W_B'!E217</f>
        <v>C</v>
      </c>
      <c r="F973" s="250" t="str">
        <f>'11.11.2020_W_B'!F217</f>
        <v>W100</v>
      </c>
      <c r="G973" s="251">
        <f>'11.11.2020_W_B'!G217</f>
        <v>5</v>
      </c>
      <c r="H973" s="250" t="str">
        <f>'11.11.2020_W_B'!H217</f>
        <v>M</v>
      </c>
      <c r="I973" s="250" t="str">
        <f>'11.11.2020_W_B'!I217</f>
        <v>0-30</v>
      </c>
      <c r="J973" s="252" t="str">
        <f>'11.11.2020_W_B'!K217</f>
        <v>NW216</v>
      </c>
      <c r="K973" s="253">
        <f>'11.11.2020_W_B'!O217</f>
        <v>88.533916849015327</v>
      </c>
      <c r="L973" s="253">
        <f>'11.11.2020_W_B'!P217</f>
        <v>9.8942598187311166</v>
      </c>
      <c r="M973" s="253">
        <f>IFERROR('11.11.2020_W_B'!T217,"")</f>
        <v>11.163425605536331</v>
      </c>
      <c r="N973" s="253">
        <f>IFERROR('11.11.2020_W_B'!V217,"")</f>
        <v>1.9934688581314877</v>
      </c>
      <c r="O973" s="253">
        <f>IFERROR('11.11.2020_W_B'!W217,"")</f>
        <v>13.156894463667818</v>
      </c>
    </row>
    <row r="974" spans="1:15" x14ac:dyDescent="0.35">
      <c r="A974" s="232">
        <f t="shared" si="12"/>
        <v>973</v>
      </c>
      <c r="B974" s="250">
        <f>'11.11.2020_W_B'!B218</f>
        <v>44146</v>
      </c>
      <c r="C974" s="251">
        <v>2019</v>
      </c>
      <c r="D974" s="250" t="str">
        <f>'11.11.2020_W_B'!D218</f>
        <v>B</v>
      </c>
      <c r="E974" s="250" t="str">
        <f>'11.11.2020_W_B'!E218</f>
        <v>D</v>
      </c>
      <c r="F974" s="250" t="str">
        <f>'11.11.2020_W_B'!F218</f>
        <v>S100</v>
      </c>
      <c r="G974" s="251">
        <f>'11.11.2020_W_B'!G218</f>
        <v>9</v>
      </c>
      <c r="H974" s="250" t="str">
        <f>'11.11.2020_W_B'!H218</f>
        <v>E</v>
      </c>
      <c r="I974" s="250" t="str">
        <f>'11.11.2020_W_B'!I218</f>
        <v>90-120</v>
      </c>
      <c r="J974" s="252" t="str">
        <f>'11.11.2020_W_B'!K218</f>
        <v>NW217</v>
      </c>
      <c r="K974" s="253">
        <f>'11.11.2020_W_B'!O218</f>
        <v>99.76052001368457</v>
      </c>
      <c r="L974" s="253">
        <f>'11.11.2020_W_B'!P218</f>
        <v>0.20187454938716737</v>
      </c>
      <c r="M974" s="253">
        <f>IFERROR('11.11.2020_W_B'!T218,"")</f>
        <v>0.33863425925925927</v>
      </c>
      <c r="N974" s="253">
        <f>IFERROR('11.11.2020_W_B'!V218,"")</f>
        <v>0.22575617283950619</v>
      </c>
      <c r="O974" s="253">
        <f>IFERROR('11.11.2020_W_B'!W218,"")</f>
        <v>0.56439043209876549</v>
      </c>
    </row>
    <row r="975" spans="1:15" x14ac:dyDescent="0.35">
      <c r="A975" s="232">
        <f t="shared" si="12"/>
        <v>974</v>
      </c>
      <c r="B975" s="250">
        <f>'11.11.2020_W_B'!B219</f>
        <v>44146</v>
      </c>
      <c r="C975" s="251">
        <v>2019</v>
      </c>
      <c r="D975" s="250" t="str">
        <f>'11.11.2020_W_B'!D219</f>
        <v>B</v>
      </c>
      <c r="E975" s="250" t="str">
        <f>'11.11.2020_W_B'!E219</f>
        <v>D</v>
      </c>
      <c r="F975" s="250" t="str">
        <f>'11.11.2020_W_B'!F219</f>
        <v>S100</v>
      </c>
      <c r="G975" s="251">
        <f>'11.11.2020_W_B'!G219</f>
        <v>9</v>
      </c>
      <c r="H975" s="250" t="str">
        <f>'11.11.2020_W_B'!H219</f>
        <v>E</v>
      </c>
      <c r="I975" s="250" t="str">
        <f>'11.11.2020_W_B'!I219</f>
        <v>60-90</v>
      </c>
      <c r="J975" s="252" t="str">
        <f>'11.11.2020_W_B'!K219</f>
        <v>NW218</v>
      </c>
      <c r="K975" s="253">
        <f>'11.11.2020_W_B'!O219</f>
        <v>95.266071630324234</v>
      </c>
      <c r="L975" s="253">
        <f>'11.11.2020_W_B'!P219</f>
        <v>4.2152917505030301</v>
      </c>
      <c r="M975" s="253">
        <f>IFERROR('11.11.2020_W_B'!T219,"")</f>
        <v>2.8878344402277052</v>
      </c>
      <c r="N975" s="253">
        <f>IFERROR('11.11.2020_W_B'!V219,"")</f>
        <v>1.0829379150853895</v>
      </c>
      <c r="O975" s="253">
        <f>IFERROR('11.11.2020_W_B'!W219,"")</f>
        <v>3.9707723553130947</v>
      </c>
    </row>
    <row r="976" spans="1:15" x14ac:dyDescent="0.35">
      <c r="A976" s="232">
        <f t="shared" si="12"/>
        <v>975</v>
      </c>
      <c r="B976" s="250">
        <f>'11.11.2020_W_B'!B220</f>
        <v>44146</v>
      </c>
      <c r="C976" s="251">
        <v>2019</v>
      </c>
      <c r="D976" s="250" t="str">
        <f>'11.11.2020_W_B'!D220</f>
        <v>B</v>
      </c>
      <c r="E976" s="250" t="str">
        <f>'11.11.2020_W_B'!E220</f>
        <v>D</v>
      </c>
      <c r="F976" s="250" t="str">
        <f>'11.11.2020_W_B'!F220</f>
        <v>S100</v>
      </c>
      <c r="G976" s="251">
        <f>'11.11.2020_W_B'!G220</f>
        <v>9</v>
      </c>
      <c r="H976" s="250" t="str">
        <f>'11.11.2020_W_B'!H220</f>
        <v>E</v>
      </c>
      <c r="I976" s="250" t="str">
        <f>'11.11.2020_W_B'!I220</f>
        <v>30-60</v>
      </c>
      <c r="J976" s="252" t="str">
        <f>'11.11.2020_W_B'!K220</f>
        <v>NW219</v>
      </c>
      <c r="K976" s="253">
        <f>'11.11.2020_W_B'!O220</f>
        <v>92.198754730802094</v>
      </c>
      <c r="L976" s="253">
        <f>'11.11.2020_W_B'!P220</f>
        <v>6.8857758620689662</v>
      </c>
      <c r="M976" s="253">
        <f>IFERROR('11.11.2020_W_B'!T220,"")</f>
        <v>0.75495961334745776</v>
      </c>
      <c r="N976" s="253">
        <f>IFERROR('11.11.2020_W_B'!V220,"")</f>
        <v>0.62913301112288134</v>
      </c>
      <c r="O976" s="253">
        <f>IFERROR('11.11.2020_W_B'!W220,"")</f>
        <v>1.3840926244703391</v>
      </c>
    </row>
    <row r="977" spans="1:15" x14ac:dyDescent="0.35">
      <c r="A977" s="232">
        <f t="shared" si="12"/>
        <v>976</v>
      </c>
      <c r="B977" s="250">
        <f>'11.11.2020_W_B'!B221</f>
        <v>44146</v>
      </c>
      <c r="C977" s="251">
        <v>2019</v>
      </c>
      <c r="D977" s="250" t="str">
        <f>'11.11.2020_W_B'!D221</f>
        <v>B</v>
      </c>
      <c r="E977" s="250" t="str">
        <f>'11.11.2020_W_B'!E221</f>
        <v>D</v>
      </c>
      <c r="F977" s="250" t="str">
        <f>'11.11.2020_W_B'!F221</f>
        <v>S100</v>
      </c>
      <c r="G977" s="251">
        <f>'11.11.2020_W_B'!G221</f>
        <v>9</v>
      </c>
      <c r="H977" s="250" t="str">
        <f>'11.11.2020_W_B'!H221</f>
        <v>E</v>
      </c>
      <c r="I977" s="250" t="str">
        <f>'11.11.2020_W_B'!I221</f>
        <v>0-30</v>
      </c>
      <c r="J977" s="252" t="str">
        <f>'11.11.2020_W_B'!K221</f>
        <v>NW220</v>
      </c>
      <c r="K977" s="253">
        <f>'11.11.2020_W_B'!O221</f>
        <v>89.216602162017892</v>
      </c>
      <c r="L977" s="253">
        <f>'11.11.2020_W_B'!P221</f>
        <v>9.4150547657888595</v>
      </c>
      <c r="M977" s="253">
        <f>IFERROR('11.11.2020_W_B'!T221,"")</f>
        <v>3.8145628272251293</v>
      </c>
      <c r="N977" s="253">
        <f>IFERROR('11.11.2020_W_B'!V221,"")</f>
        <v>1.7099764397905757</v>
      </c>
      <c r="O977" s="253">
        <f>IFERROR('11.11.2020_W_B'!W221,"")</f>
        <v>5.5245392670157045</v>
      </c>
    </row>
    <row r="978" spans="1:15" x14ac:dyDescent="0.35">
      <c r="A978" s="232">
        <f t="shared" si="12"/>
        <v>977</v>
      </c>
      <c r="B978" s="250">
        <f>'11.11.2020_W_B'!B222</f>
        <v>44146</v>
      </c>
      <c r="C978" s="251">
        <v>2019</v>
      </c>
      <c r="D978" s="250" t="str">
        <f>'11.11.2020_W_B'!D222</f>
        <v>B</v>
      </c>
      <c r="E978" s="250" t="str">
        <f>'11.11.2020_W_B'!E222</f>
        <v>D</v>
      </c>
      <c r="F978" s="250" t="str">
        <f>'11.11.2020_W_B'!F222</f>
        <v>S100</v>
      </c>
      <c r="G978" s="251">
        <f>'11.11.2020_W_B'!G222</f>
        <v>9</v>
      </c>
      <c r="H978" s="250" t="str">
        <f>'11.11.2020_W_B'!H222</f>
        <v>M</v>
      </c>
      <c r="I978" s="250" t="str">
        <f>'11.11.2020_W_B'!I222</f>
        <v>90-120</v>
      </c>
      <c r="J978" s="252" t="str">
        <f>'11.11.2020_W_B'!K222</f>
        <v>NW221</v>
      </c>
      <c r="K978" s="253">
        <f>'11.11.2020_W_B'!O222</f>
        <v>95.744928887852637</v>
      </c>
      <c r="L978" s="253">
        <f>'11.11.2020_W_B'!P222</f>
        <v>3.7757318713147878</v>
      </c>
      <c r="M978" s="253" t="str">
        <f>IFERROR('11.11.2020_W_B'!T222,"")</f>
        <v/>
      </c>
      <c r="N978" s="253" t="str">
        <f>IFERROR('11.11.2020_W_B'!V222,"")</f>
        <v/>
      </c>
      <c r="O978" s="253" t="str">
        <f>IFERROR('11.11.2020_W_B'!W222,"")</f>
        <v/>
      </c>
    </row>
    <row r="979" spans="1:15" x14ac:dyDescent="0.35">
      <c r="A979" s="232">
        <f t="shared" si="12"/>
        <v>978</v>
      </c>
      <c r="B979" s="250">
        <f>'11.11.2020_W_B'!B223</f>
        <v>44146</v>
      </c>
      <c r="C979" s="251">
        <v>2019</v>
      </c>
      <c r="D979" s="250" t="str">
        <f>'11.11.2020_W_B'!D223</f>
        <v>B</v>
      </c>
      <c r="E979" s="250" t="str">
        <f>'11.11.2020_W_B'!E223</f>
        <v>D</v>
      </c>
      <c r="F979" s="250" t="str">
        <f>'11.11.2020_W_B'!F223</f>
        <v>S100</v>
      </c>
      <c r="G979" s="251">
        <f>'11.11.2020_W_B'!G223</f>
        <v>9</v>
      </c>
      <c r="H979" s="250" t="str">
        <f>'11.11.2020_W_B'!H223</f>
        <v>M</v>
      </c>
      <c r="I979" s="250" t="str">
        <f>'11.11.2020_W_B'!I223</f>
        <v>60-90</v>
      </c>
      <c r="J979" s="252" t="str">
        <f>'11.11.2020_W_B'!K223</f>
        <v>NW222</v>
      </c>
      <c r="K979" s="253">
        <f>'11.11.2020_W_B'!O223</f>
        <v>95.450513242934989</v>
      </c>
      <c r="L979" s="253">
        <f>'11.11.2020_W_B'!P223</f>
        <v>3.9977728285077991</v>
      </c>
      <c r="M979" s="253">
        <f>IFERROR('11.11.2020_W_B'!T223,"")</f>
        <v>0.24001394052044614</v>
      </c>
      <c r="N979" s="253">
        <f>IFERROR('11.11.2020_W_B'!V223,"")</f>
        <v>2.0401184944237922</v>
      </c>
      <c r="O979" s="253">
        <f>IFERROR('11.11.2020_W_B'!W223,"")</f>
        <v>2.2801324349442385</v>
      </c>
    </row>
    <row r="980" spans="1:15" x14ac:dyDescent="0.35">
      <c r="A980" s="232">
        <f t="shared" si="12"/>
        <v>979</v>
      </c>
      <c r="B980" s="250">
        <f>'11.11.2020_W_B'!B224</f>
        <v>44146</v>
      </c>
      <c r="C980" s="251">
        <v>2019</v>
      </c>
      <c r="D980" s="250" t="str">
        <f>'11.11.2020_W_B'!D224</f>
        <v>B</v>
      </c>
      <c r="E980" s="250" t="str">
        <f>'11.11.2020_W_B'!E224</f>
        <v>D</v>
      </c>
      <c r="F980" s="250" t="str">
        <f>'11.11.2020_W_B'!F224</f>
        <v>S100</v>
      </c>
      <c r="G980" s="251">
        <f>'11.11.2020_W_B'!G224</f>
        <v>9</v>
      </c>
      <c r="H980" s="250" t="str">
        <f>'11.11.2020_W_B'!H224</f>
        <v>M</v>
      </c>
      <c r="I980" s="250" t="str">
        <f>'11.11.2020_W_B'!I224</f>
        <v>30-60</v>
      </c>
      <c r="J980" s="252" t="str">
        <f>'11.11.2020_W_B'!K224</f>
        <v>NW223</v>
      </c>
      <c r="K980" s="253">
        <f>'11.11.2020_W_B'!O224</f>
        <v>91.330094139082917</v>
      </c>
      <c r="L980" s="253">
        <f>'11.11.2020_W_B'!P224</f>
        <v>7.4397394136807735</v>
      </c>
      <c r="M980" s="253">
        <f>IFERROR('11.11.2020_W_B'!T224,"")</f>
        <v>1.0196109725685785</v>
      </c>
      <c r="N980" s="253">
        <f>IFERROR('11.11.2020_W_B'!V224,"")</f>
        <v>0.25490274314214462</v>
      </c>
      <c r="O980" s="253">
        <f>IFERROR('11.11.2020_W_B'!W224,"")</f>
        <v>1.2745137157107231</v>
      </c>
    </row>
    <row r="981" spans="1:15" x14ac:dyDescent="0.35">
      <c r="A981" s="232">
        <f t="shared" si="12"/>
        <v>980</v>
      </c>
      <c r="B981" s="250">
        <f>'11.11.2020_W_B'!B225</f>
        <v>44146</v>
      </c>
      <c r="C981" s="251">
        <v>2019</v>
      </c>
      <c r="D981" s="250" t="str">
        <f>'11.11.2020_W_B'!D225</f>
        <v>B</v>
      </c>
      <c r="E981" s="250" t="str">
        <f>'11.11.2020_W_B'!E225</f>
        <v>D</v>
      </c>
      <c r="F981" s="250" t="str">
        <f>'11.11.2020_W_B'!F225</f>
        <v>S100</v>
      </c>
      <c r="G981" s="251">
        <f>'11.11.2020_W_B'!G225</f>
        <v>9</v>
      </c>
      <c r="H981" s="250" t="str">
        <f>'11.11.2020_W_B'!H225</f>
        <v>M</v>
      </c>
      <c r="I981" s="250" t="str">
        <f>'11.11.2020_W_B'!I225</f>
        <v>0-30</v>
      </c>
      <c r="J981" s="252" t="str">
        <f>'11.11.2020_W_B'!K225</f>
        <v>NW224</v>
      </c>
      <c r="K981" s="253">
        <f>'11.11.2020_W_B'!O225</f>
        <v>89</v>
      </c>
      <c r="L981" s="253" t="e">
        <f>'11.11.2020_W_B'!P225</f>
        <v>#DIV/0!</v>
      </c>
      <c r="M981" s="253">
        <f>IFERROR('11.11.2020_W_B'!T225,"")</f>
        <v>5.0147191011235961</v>
      </c>
      <c r="N981" s="253">
        <f>IFERROR('11.11.2020_W_B'!V225,"")</f>
        <v>2.1114606741573039</v>
      </c>
      <c r="O981" s="253">
        <f>IFERROR('11.11.2020_W_B'!W225,"")</f>
        <v>7.1261797752808995</v>
      </c>
    </row>
    <row r="982" spans="1:15" x14ac:dyDescent="0.35">
      <c r="A982" s="232">
        <f t="shared" si="12"/>
        <v>981</v>
      </c>
      <c r="B982" s="250">
        <f>'11.11.2020_W_B'!B226</f>
        <v>44146</v>
      </c>
      <c r="C982" s="251">
        <v>2019</v>
      </c>
      <c r="D982" s="250" t="str">
        <f>'11.11.2020_W_B'!D226</f>
        <v>B</v>
      </c>
      <c r="E982" s="250" t="str">
        <f>'11.11.2020_W_B'!E226</f>
        <v>D</v>
      </c>
      <c r="F982" s="250" t="str">
        <f>'11.11.2020_W_B'!F226</f>
        <v>R50/S50</v>
      </c>
      <c r="G982" s="251">
        <f>'11.11.2020_W_B'!G226</f>
        <v>7</v>
      </c>
      <c r="H982" s="250" t="str">
        <f>'11.11.2020_W_B'!H226</f>
        <v>E</v>
      </c>
      <c r="I982" s="250" t="str">
        <f>'11.11.2020_W_B'!I226</f>
        <v>90-120</v>
      </c>
      <c r="J982" s="252" t="str">
        <f>'11.11.2020_W_B'!K226</f>
        <v>NW225</v>
      </c>
      <c r="K982" s="253">
        <f>'11.11.2020_W_B'!O226</f>
        <v>95.173961840628508</v>
      </c>
      <c r="L982" s="253">
        <f>'11.11.2020_W_B'!P226</f>
        <v>4.2490118577075151</v>
      </c>
      <c r="M982" s="253">
        <f>IFERROR('11.11.2020_W_B'!T226,"")</f>
        <v>1.0843779481132074</v>
      </c>
      <c r="N982" s="253">
        <f>IFERROR('11.11.2020_W_B'!V226,"")</f>
        <v>0.12048643867924529</v>
      </c>
      <c r="O982" s="253">
        <f>IFERROR('11.11.2020_W_B'!W226,"")</f>
        <v>1.2048643867924527</v>
      </c>
    </row>
    <row r="983" spans="1:15" x14ac:dyDescent="0.35">
      <c r="A983" s="232">
        <f t="shared" si="12"/>
        <v>982</v>
      </c>
      <c r="B983" s="250">
        <f>'11.11.2020_W_B'!B227</f>
        <v>44146</v>
      </c>
      <c r="C983" s="251">
        <v>2019</v>
      </c>
      <c r="D983" s="250" t="str">
        <f>'11.11.2020_W_B'!D227</f>
        <v>B</v>
      </c>
      <c r="E983" s="250" t="str">
        <f>'11.11.2020_W_B'!E227</f>
        <v>D</v>
      </c>
      <c r="F983" s="250" t="str">
        <f>'11.11.2020_W_B'!F227</f>
        <v>R50/S50</v>
      </c>
      <c r="G983" s="251">
        <f>'11.11.2020_W_B'!G227</f>
        <v>7</v>
      </c>
      <c r="H983" s="250" t="str">
        <f>'11.11.2020_W_B'!H227</f>
        <v>E</v>
      </c>
      <c r="I983" s="250" t="str">
        <f>'11.11.2020_W_B'!I227</f>
        <v>60-90</v>
      </c>
      <c r="J983" s="252" t="str">
        <f>'11.11.2020_W_B'!K227</f>
        <v>NW226</v>
      </c>
      <c r="K983" s="253">
        <f>'11.11.2020_W_B'!O227</f>
        <v>94.228702993092853</v>
      </c>
      <c r="L983" s="253">
        <f>'11.11.2020_W_B'!P227</f>
        <v>4.9447659126775445</v>
      </c>
      <c r="M983" s="253">
        <f>IFERROR('11.11.2020_W_B'!T227,"")</f>
        <v>0.36643956670467515</v>
      </c>
      <c r="N983" s="253">
        <f>IFERROR('11.11.2020_W_B'!V227,"")</f>
        <v>0.12214652223489171</v>
      </c>
      <c r="O983" s="253">
        <f>IFERROR('11.11.2020_W_B'!W227,"")</f>
        <v>0.48858608893956684</v>
      </c>
    </row>
    <row r="984" spans="1:15" x14ac:dyDescent="0.35">
      <c r="A984" s="232">
        <f t="shared" si="12"/>
        <v>983</v>
      </c>
      <c r="B984" s="250">
        <f>'11.11.2020_W_B'!B228</f>
        <v>44146</v>
      </c>
      <c r="C984" s="251">
        <v>2019</v>
      </c>
      <c r="D984" s="250" t="str">
        <f>'11.11.2020_W_B'!D228</f>
        <v>B</v>
      </c>
      <c r="E984" s="250" t="str">
        <f>'11.11.2020_W_B'!E228</f>
        <v>D</v>
      </c>
      <c r="F984" s="250" t="str">
        <f>'11.11.2020_W_B'!F228</f>
        <v>R50/S50</v>
      </c>
      <c r="G984" s="251">
        <f>'11.11.2020_W_B'!G228</f>
        <v>7</v>
      </c>
      <c r="H984" s="250" t="str">
        <f>'11.11.2020_W_B'!H228</f>
        <v>E</v>
      </c>
      <c r="I984" s="250" t="str">
        <f>'11.11.2020_W_B'!I228</f>
        <v>30-60</v>
      </c>
      <c r="J984" s="252" t="str">
        <f>'11.11.2020_W_B'!K228</f>
        <v>NW227</v>
      </c>
      <c r="K984" s="253">
        <f>'11.11.2020_W_B'!O228</f>
        <v>91.6614341328645</v>
      </c>
      <c r="L984" s="253">
        <f>'11.11.2020_W_B'!P228</f>
        <v>7.3353954927087948</v>
      </c>
      <c r="M984" s="253">
        <f>IFERROR('11.11.2020_W_B'!T228,"")</f>
        <v>0.76096794081381014</v>
      </c>
      <c r="N984" s="253">
        <f>IFERROR('11.11.2020_W_B'!V228,"")</f>
        <v>0.38048397040690507</v>
      </c>
      <c r="O984" s="253">
        <f>IFERROR('11.11.2020_W_B'!W228,"")</f>
        <v>1.1414519112207153</v>
      </c>
    </row>
    <row r="985" spans="1:15" x14ac:dyDescent="0.35">
      <c r="A985" s="232">
        <f t="shared" si="12"/>
        <v>984</v>
      </c>
      <c r="B985" s="250">
        <f>'11.11.2020_W_B'!B229</f>
        <v>44146</v>
      </c>
      <c r="C985" s="251">
        <v>2019</v>
      </c>
      <c r="D985" s="250" t="str">
        <f>'11.11.2020_W_B'!D229</f>
        <v>B</v>
      </c>
      <c r="E985" s="250" t="str">
        <f>'11.11.2020_W_B'!E229</f>
        <v>D</v>
      </c>
      <c r="F985" s="250" t="str">
        <f>'11.11.2020_W_B'!F229</f>
        <v>R50/S50</v>
      </c>
      <c r="G985" s="251">
        <f>'11.11.2020_W_B'!G229</f>
        <v>7</v>
      </c>
      <c r="H985" s="250" t="str">
        <f>'11.11.2020_W_B'!H229</f>
        <v>E</v>
      </c>
      <c r="I985" s="250" t="str">
        <f>'11.11.2020_W_B'!I229</f>
        <v>0-30</v>
      </c>
      <c r="J985" s="252" t="str">
        <f>'11.11.2020_W_B'!K229</f>
        <v>NW228</v>
      </c>
      <c r="K985" s="253">
        <f>'11.11.2020_W_B'!O229</f>
        <v>88.873689010487908</v>
      </c>
      <c r="L985" s="253">
        <f>'11.11.2020_W_B'!P229</f>
        <v>9.5461658841940622</v>
      </c>
      <c r="M985" s="253">
        <f>IFERROR('11.11.2020_W_B'!T229,"")</f>
        <v>6.4786723961005661</v>
      </c>
      <c r="N985" s="253">
        <f>IFERROR('11.11.2020_W_B'!V229,"")</f>
        <v>1.9832670600307856</v>
      </c>
      <c r="O985" s="253">
        <f>IFERROR('11.11.2020_W_B'!W229,"")</f>
        <v>8.4619394561313523</v>
      </c>
    </row>
    <row r="986" spans="1:15" x14ac:dyDescent="0.35">
      <c r="A986" s="232">
        <f t="shared" si="12"/>
        <v>985</v>
      </c>
      <c r="B986" s="250">
        <f>'11.11.2020_W_B'!B230</f>
        <v>44146</v>
      </c>
      <c r="C986" s="251">
        <v>2019</v>
      </c>
      <c r="D986" s="250" t="str">
        <f>'11.11.2020_W_B'!D230</f>
        <v>B</v>
      </c>
      <c r="E986" s="250" t="str">
        <f>'11.11.2020_W_B'!E230</f>
        <v>D</v>
      </c>
      <c r="F986" s="250" t="str">
        <f>'11.11.2020_W_B'!F230</f>
        <v>R50/S50</v>
      </c>
      <c r="G986" s="251">
        <f>'11.11.2020_W_B'!G230</f>
        <v>7</v>
      </c>
      <c r="H986" s="250" t="str">
        <f>'11.11.2020_W_B'!H230</f>
        <v>M</v>
      </c>
      <c r="I986" s="250" t="str">
        <f>'11.11.2020_W_B'!I230</f>
        <v>90-120</v>
      </c>
      <c r="J986" s="252" t="str">
        <f>'11.11.2020_W_B'!K230</f>
        <v>NW229</v>
      </c>
      <c r="K986" s="253">
        <f>'11.11.2020_W_B'!O230</f>
        <v>95.511372194607617</v>
      </c>
      <c r="L986" s="253">
        <f>'11.11.2020_W_B'!P230</f>
        <v>3.8561076604554918</v>
      </c>
      <c r="M986" s="253">
        <f>IFERROR('11.11.2020_W_B'!T230,"")</f>
        <v>0.47960731745781421</v>
      </c>
      <c r="N986" s="253">
        <f>IFERROR('11.11.2020_W_B'!V230,"")</f>
        <v>0.35970548809336067</v>
      </c>
      <c r="O986" s="253">
        <f>IFERROR('11.11.2020_W_B'!W230,"")</f>
        <v>0.83931280555117493</v>
      </c>
    </row>
    <row r="987" spans="1:15" x14ac:dyDescent="0.35">
      <c r="A987" s="232">
        <f t="shared" si="12"/>
        <v>986</v>
      </c>
      <c r="B987" s="250">
        <f>'11.11.2020_W_B'!B231</f>
        <v>44146</v>
      </c>
      <c r="C987" s="251">
        <v>2019</v>
      </c>
      <c r="D987" s="250" t="str">
        <f>'11.11.2020_W_B'!D231</f>
        <v>B</v>
      </c>
      <c r="E987" s="250" t="str">
        <f>'11.11.2020_W_B'!E231</f>
        <v>D</v>
      </c>
      <c r="F987" s="250" t="str">
        <f>'11.11.2020_W_B'!F231</f>
        <v>R50/S50</v>
      </c>
      <c r="G987" s="251">
        <f>'11.11.2020_W_B'!G231</f>
        <v>7</v>
      </c>
      <c r="H987" s="250" t="str">
        <f>'11.11.2020_W_B'!H231</f>
        <v>M</v>
      </c>
      <c r="I987" s="250" t="str">
        <f>'11.11.2020_W_B'!I231</f>
        <v>60-90</v>
      </c>
      <c r="J987" s="252" t="str">
        <f>'11.11.2020_W_B'!K231</f>
        <v>NW230</v>
      </c>
      <c r="K987" s="253">
        <f>'11.11.2020_W_B'!O231</f>
        <v>94.687000368958294</v>
      </c>
      <c r="L987" s="253">
        <f>'11.11.2020_W_B'!P231</f>
        <v>4.6854663774403544</v>
      </c>
      <c r="M987" s="253" t="str">
        <f>IFERROR('11.11.2020_W_B'!T231,"")</f>
        <v/>
      </c>
      <c r="N987" s="253" t="str">
        <f>IFERROR('11.11.2020_W_B'!V231,"")</f>
        <v/>
      </c>
      <c r="O987" s="253" t="str">
        <f>IFERROR('11.11.2020_W_B'!W231,"")</f>
        <v/>
      </c>
    </row>
    <row r="988" spans="1:15" x14ac:dyDescent="0.35">
      <c r="A988" s="232">
        <f t="shared" si="12"/>
        <v>987</v>
      </c>
      <c r="B988" s="250">
        <f>'11.11.2020_W_B'!B232</f>
        <v>44146</v>
      </c>
      <c r="C988" s="251">
        <v>2019</v>
      </c>
      <c r="D988" s="250" t="str">
        <f>'11.11.2020_W_B'!D232</f>
        <v>B</v>
      </c>
      <c r="E988" s="250" t="str">
        <f>'11.11.2020_W_B'!E232</f>
        <v>D</v>
      </c>
      <c r="F988" s="250" t="str">
        <f>'11.11.2020_W_B'!F232</f>
        <v>R50/S50</v>
      </c>
      <c r="G988" s="251">
        <f>'11.11.2020_W_B'!G232</f>
        <v>7</v>
      </c>
      <c r="H988" s="250" t="str">
        <f>'11.11.2020_W_B'!H232</f>
        <v>M</v>
      </c>
      <c r="I988" s="250" t="str">
        <f>'11.11.2020_W_B'!I232</f>
        <v>30-60</v>
      </c>
      <c r="J988" s="252" t="str">
        <f>'11.11.2020_W_B'!K232</f>
        <v>NW231</v>
      </c>
      <c r="K988" s="253">
        <f>'11.11.2020_W_B'!O232</f>
        <v>91.661963882618522</v>
      </c>
      <c r="L988" s="253">
        <f>'11.11.2020_W_B'!P232</f>
        <v>7.2275895805307533</v>
      </c>
      <c r="M988" s="253">
        <f>IFERROR('11.11.2020_W_B'!T232,"")</f>
        <v>0.25365399415114664</v>
      </c>
      <c r="N988" s="253">
        <f>IFERROR('11.11.2020_W_B'!V232,"")</f>
        <v>0.38048099122672002</v>
      </c>
      <c r="O988" s="253">
        <f>IFERROR('11.11.2020_W_B'!W232,"")</f>
        <v>0.63413498537786661</v>
      </c>
    </row>
    <row r="989" spans="1:15" x14ac:dyDescent="0.35">
      <c r="A989" s="232">
        <f t="shared" si="12"/>
        <v>988</v>
      </c>
      <c r="B989" s="250">
        <f>'11.11.2020_W_B'!B233</f>
        <v>44146</v>
      </c>
      <c r="C989" s="251">
        <v>2019</v>
      </c>
      <c r="D989" s="250" t="str">
        <f>'11.11.2020_W_B'!D233</f>
        <v>B</v>
      </c>
      <c r="E989" s="250" t="str">
        <f>'11.11.2020_W_B'!E233</f>
        <v>D</v>
      </c>
      <c r="F989" s="250" t="str">
        <f>'11.11.2020_W_B'!F233</f>
        <v>R50/S50</v>
      </c>
      <c r="G989" s="251">
        <f>'11.11.2020_W_B'!G233</f>
        <v>7</v>
      </c>
      <c r="H989" s="250" t="str">
        <f>'11.11.2020_W_B'!H233</f>
        <v>M</v>
      </c>
      <c r="I989" s="250" t="str">
        <f>'11.11.2020_W_B'!I233</f>
        <v>0-30</v>
      </c>
      <c r="J989" s="252" t="str">
        <f>'11.11.2020_W_B'!K233</f>
        <v>NW232</v>
      </c>
      <c r="K989" s="253">
        <f>'11.11.2020_W_B'!O233</f>
        <v>90.18873576992209</v>
      </c>
      <c r="L989" s="253">
        <f>'11.11.2020_W_B'!P233</f>
        <v>8.4352865421764474</v>
      </c>
      <c r="M989" s="253">
        <f>IFERROR('11.11.2020_W_B'!T233,"")</f>
        <v>7.0002242152466376</v>
      </c>
      <c r="N989" s="253">
        <f>IFERROR('11.11.2020_W_B'!V233,"")</f>
        <v>2.4630418535127059</v>
      </c>
      <c r="O989" s="253">
        <f>IFERROR('11.11.2020_W_B'!W233,"")</f>
        <v>9.463266068759344</v>
      </c>
    </row>
    <row r="990" spans="1:15" x14ac:dyDescent="0.35">
      <c r="A990" s="232">
        <f t="shared" si="12"/>
        <v>989</v>
      </c>
      <c r="B990" s="250">
        <f>'11.11.2020_W_B'!B234</f>
        <v>44146</v>
      </c>
      <c r="C990" s="251">
        <v>2019</v>
      </c>
      <c r="D990" s="250" t="str">
        <f>'11.11.2020_W_B'!D234</f>
        <v>B</v>
      </c>
      <c r="E990" s="250" t="str">
        <f>'11.11.2020_W_B'!E234</f>
        <v>C</v>
      </c>
      <c r="F990" s="250" t="str">
        <f>'11.11.2020_W_B'!F234</f>
        <v>R75/S25</v>
      </c>
      <c r="G990" s="251">
        <f>'11.11.2020_W_B'!G234</f>
        <v>6</v>
      </c>
      <c r="H990" s="250" t="str">
        <f>'11.11.2020_W_B'!H234</f>
        <v>E</v>
      </c>
      <c r="I990" s="250" t="str">
        <f>'11.11.2020_W_B'!I234</f>
        <v>90-120</v>
      </c>
      <c r="J990" s="252" t="str">
        <f>'11.11.2020_W_B'!K234</f>
        <v>NW233</v>
      </c>
      <c r="K990" s="253">
        <f>'11.11.2020_W_B'!O234</f>
        <v>93.089251580649901</v>
      </c>
      <c r="L990" s="253">
        <f>'11.11.2020_W_B'!P234</f>
        <v>5.9569074778200291</v>
      </c>
      <c r="M990" s="253">
        <f>IFERROR('11.11.2020_W_B'!T234,"")</f>
        <v>3.6015815037118939</v>
      </c>
      <c r="N990" s="253">
        <f>IFERROR('11.11.2020_W_B'!V234,"")</f>
        <v>0.99353972516190192</v>
      </c>
      <c r="O990" s="253">
        <f>IFERROR('11.11.2020_W_B'!W234,"")</f>
        <v>4.5951212288737961</v>
      </c>
    </row>
    <row r="991" spans="1:15" x14ac:dyDescent="0.35">
      <c r="A991" s="232">
        <f t="shared" si="12"/>
        <v>990</v>
      </c>
      <c r="B991" s="250">
        <f>'11.11.2020_W_B'!B235</f>
        <v>44146</v>
      </c>
      <c r="C991" s="251">
        <v>2019</v>
      </c>
      <c r="D991" s="250" t="str">
        <f>'11.11.2020_W_B'!D235</f>
        <v>B</v>
      </c>
      <c r="E991" s="250" t="str">
        <f>'11.11.2020_W_B'!E235</f>
        <v>C</v>
      </c>
      <c r="F991" s="250" t="str">
        <f>'11.11.2020_W_B'!F235</f>
        <v>R75/S25</v>
      </c>
      <c r="G991" s="251">
        <f>'11.11.2020_W_B'!G235</f>
        <v>6</v>
      </c>
      <c r="H991" s="250" t="str">
        <f>'11.11.2020_W_B'!H235</f>
        <v>E</v>
      </c>
      <c r="I991" s="250" t="str">
        <f>'11.11.2020_W_B'!I235</f>
        <v>60-90</v>
      </c>
      <c r="J991" s="252" t="str">
        <f>'11.11.2020_W_B'!K235</f>
        <v>NW234</v>
      </c>
      <c r="K991" s="253">
        <f>'11.11.2020_W_B'!O235</f>
        <v>92.939194363608493</v>
      </c>
      <c r="L991" s="253">
        <f>'11.11.2020_W_B'!P235</f>
        <v>6.0514570753478774</v>
      </c>
      <c r="M991" s="253">
        <f>IFERROR('11.11.2020_W_B'!T235,"")</f>
        <v>1.6180533124588008</v>
      </c>
      <c r="N991" s="253">
        <f>IFERROR('11.11.2020_W_B'!V235,"")</f>
        <v>1.1201907547791696</v>
      </c>
      <c r="O991" s="253">
        <f>IFERROR('11.11.2020_W_B'!W235,"")</f>
        <v>2.7382440672379706</v>
      </c>
    </row>
    <row r="992" spans="1:15" x14ac:dyDescent="0.35">
      <c r="A992" s="232">
        <f t="shared" si="12"/>
        <v>991</v>
      </c>
      <c r="B992" s="250">
        <f>'11.11.2020_W_B'!B236</f>
        <v>44146</v>
      </c>
      <c r="C992" s="251">
        <v>2019</v>
      </c>
      <c r="D992" s="250" t="str">
        <f>'11.11.2020_W_B'!D236</f>
        <v>B</v>
      </c>
      <c r="E992" s="250" t="str">
        <f>'11.11.2020_W_B'!E236</f>
        <v>C</v>
      </c>
      <c r="F992" s="250" t="str">
        <f>'11.11.2020_W_B'!F236</f>
        <v>R75/S25</v>
      </c>
      <c r="G992" s="251">
        <f>'11.11.2020_W_B'!G236</f>
        <v>6</v>
      </c>
      <c r="H992" s="250" t="str">
        <f>'11.11.2020_W_B'!H236</f>
        <v>E</v>
      </c>
      <c r="I992" s="250" t="str">
        <f>'11.11.2020_W_B'!I236</f>
        <v>30-60</v>
      </c>
      <c r="J992" s="252" t="str">
        <f>'11.11.2020_W_B'!K236</f>
        <v>NW235</v>
      </c>
      <c r="K992" s="253">
        <f>'11.11.2020_W_B'!O236</f>
        <v>92.271777859687916</v>
      </c>
      <c r="L992" s="253">
        <f>'11.11.2020_W_B'!P236</f>
        <v>6.8162115301257113</v>
      </c>
      <c r="M992" s="253">
        <f>IFERROR('11.11.2020_W_B'!T236,"")</f>
        <v>2.513828229027963</v>
      </c>
      <c r="N992" s="253">
        <f>IFERROR('11.11.2020_W_B'!V236,"")</f>
        <v>0.75414846870838881</v>
      </c>
      <c r="O992" s="253">
        <f>IFERROR('11.11.2020_W_B'!W236,"")</f>
        <v>3.2679766977363518</v>
      </c>
    </row>
    <row r="993" spans="1:15" x14ac:dyDescent="0.35">
      <c r="A993" s="232">
        <f t="shared" si="12"/>
        <v>992</v>
      </c>
      <c r="B993" s="250">
        <f>'11.11.2020_W_B'!B237</f>
        <v>44146</v>
      </c>
      <c r="C993" s="251">
        <v>2019</v>
      </c>
      <c r="D993" s="250" t="str">
        <f>'11.11.2020_W_B'!D237</f>
        <v>B</v>
      </c>
      <c r="E993" s="250" t="str">
        <f>'11.11.2020_W_B'!E237</f>
        <v>C</v>
      </c>
      <c r="F993" s="250" t="str">
        <f>'11.11.2020_W_B'!F237</f>
        <v>R75/S25</v>
      </c>
      <c r="G993" s="251">
        <f>'11.11.2020_W_B'!G237</f>
        <v>6</v>
      </c>
      <c r="H993" s="250" t="str">
        <f>'11.11.2020_W_B'!H237</f>
        <v>E</v>
      </c>
      <c r="I993" s="250" t="str">
        <f>'11.11.2020_W_B'!I237</f>
        <v>0-30</v>
      </c>
      <c r="J993" s="252" t="str">
        <f>'11.11.2020_W_B'!K237</f>
        <v>NW236</v>
      </c>
      <c r="K993" s="253">
        <f>'11.11.2020_W_B'!O237</f>
        <v>89.365056614590799</v>
      </c>
      <c r="L993" s="253">
        <f>'11.11.2020_W_B'!P237</f>
        <v>9.1991073642449805</v>
      </c>
      <c r="M993" s="253">
        <f>IFERROR('11.11.2020_W_B'!T237,"")</f>
        <v>11.41817441860465</v>
      </c>
      <c r="N993" s="253">
        <f>IFERROR('11.11.2020_W_B'!V237,"")</f>
        <v>3.0185978348035287</v>
      </c>
      <c r="O993" s="253">
        <f>IFERROR('11.11.2020_W_B'!W237,"")</f>
        <v>14.436772253408179</v>
      </c>
    </row>
    <row r="994" spans="1:15" x14ac:dyDescent="0.35">
      <c r="A994" s="232">
        <f t="shared" si="12"/>
        <v>993</v>
      </c>
      <c r="B994" s="250">
        <f>'11.11.2020_W_B'!B238</f>
        <v>44146</v>
      </c>
      <c r="C994" s="251">
        <v>2019</v>
      </c>
      <c r="D994" s="250" t="str">
        <f>'11.11.2020_W_B'!D238</f>
        <v>B</v>
      </c>
      <c r="E994" s="250" t="str">
        <f>'11.11.2020_W_B'!E238</f>
        <v>C</v>
      </c>
      <c r="F994" s="250" t="str">
        <f>'11.11.2020_W_B'!F238</f>
        <v>R75/S25</v>
      </c>
      <c r="G994" s="251">
        <f>'11.11.2020_W_B'!G238</f>
        <v>6</v>
      </c>
      <c r="H994" s="250" t="str">
        <f>'11.11.2020_W_B'!H238</f>
        <v>M</v>
      </c>
      <c r="I994" s="250" t="str">
        <f>'11.11.2020_W_B'!I238</f>
        <v>90-120</v>
      </c>
      <c r="J994" s="252" t="str">
        <f>'11.11.2020_W_B'!K238</f>
        <v>NW237</v>
      </c>
      <c r="K994" s="253">
        <f>'11.11.2020_W_B'!O238</f>
        <v>93.281580804516594</v>
      </c>
      <c r="L994" s="253">
        <f>'11.11.2020_W_B'!P238</f>
        <v>5.8233423048690867</v>
      </c>
      <c r="M994" s="253">
        <f>IFERROR('11.11.2020_W_B'!T238,"")</f>
        <v>5.0775885156604623</v>
      </c>
      <c r="N994" s="253">
        <f>IFERROR('11.11.2020_W_B'!V238,"")</f>
        <v>1.2384362233318202</v>
      </c>
      <c r="O994" s="253">
        <f>IFERROR('11.11.2020_W_B'!W238,"")</f>
        <v>6.316024738992283</v>
      </c>
    </row>
    <row r="995" spans="1:15" x14ac:dyDescent="0.35">
      <c r="A995" s="232">
        <f t="shared" si="12"/>
        <v>994</v>
      </c>
      <c r="B995" s="250">
        <f>'11.11.2020_W_B'!B239</f>
        <v>44146</v>
      </c>
      <c r="C995" s="251">
        <v>2019</v>
      </c>
      <c r="D995" s="250" t="str">
        <f>'11.11.2020_W_B'!D239</f>
        <v>B</v>
      </c>
      <c r="E995" s="250" t="str">
        <f>'11.11.2020_W_B'!E239</f>
        <v>C</v>
      </c>
      <c r="F995" s="250" t="str">
        <f>'11.11.2020_W_B'!F239</f>
        <v>R75/S25</v>
      </c>
      <c r="G995" s="251">
        <f>'11.11.2020_W_B'!G239</f>
        <v>6</v>
      </c>
      <c r="H995" s="250" t="str">
        <f>'11.11.2020_W_B'!H239</f>
        <v>M</v>
      </c>
      <c r="I995" s="250" t="str">
        <f>'11.11.2020_W_B'!I239</f>
        <v>60-90</v>
      </c>
      <c r="J995" s="252" t="str">
        <f>'11.11.2020_W_B'!K239</f>
        <v>NW238</v>
      </c>
      <c r="K995" s="253">
        <f>'11.11.2020_W_B'!O239</f>
        <v>92.739866598255517</v>
      </c>
      <c r="L995" s="253">
        <f>'11.11.2020_W_B'!P239</f>
        <v>6.3702870005627421</v>
      </c>
      <c r="M995" s="253">
        <f>IFERROR('11.11.2020_W_B'!T239,"")</f>
        <v>1.1234688796680496</v>
      </c>
      <c r="N995" s="253">
        <f>IFERROR('11.11.2020_W_B'!V239,"")</f>
        <v>0.87380912863070537</v>
      </c>
      <c r="O995" s="253">
        <f>IFERROR('11.11.2020_W_B'!W239,"")</f>
        <v>1.9972780082987551</v>
      </c>
    </row>
    <row r="996" spans="1:15" x14ac:dyDescent="0.35">
      <c r="A996" s="232">
        <f t="shared" si="12"/>
        <v>995</v>
      </c>
      <c r="B996" s="250">
        <f>'11.11.2020_W_B'!B240</f>
        <v>44146</v>
      </c>
      <c r="C996" s="251">
        <v>2019</v>
      </c>
      <c r="D996" s="250" t="str">
        <f>'11.11.2020_W_B'!D240</f>
        <v>B</v>
      </c>
      <c r="E996" s="250" t="str">
        <f>'11.11.2020_W_B'!E240</f>
        <v>C</v>
      </c>
      <c r="F996" s="250" t="str">
        <f>'11.11.2020_W_B'!F240</f>
        <v>R75/S25</v>
      </c>
      <c r="G996" s="251">
        <f>'11.11.2020_W_B'!G240</f>
        <v>6</v>
      </c>
      <c r="H996" s="250" t="str">
        <f>'11.11.2020_W_B'!H240</f>
        <v>M</v>
      </c>
      <c r="I996" s="250" t="str">
        <f>'11.11.2020_W_B'!I240</f>
        <v>30-60</v>
      </c>
      <c r="J996" s="252" t="str">
        <f>'11.11.2020_W_B'!K240</f>
        <v>NW239</v>
      </c>
      <c r="K996" s="253">
        <f>'11.11.2020_W_B'!O240</f>
        <v>93.114109050028119</v>
      </c>
      <c r="L996" s="253">
        <f>'11.11.2020_W_B'!P240</f>
        <v>5.971968312004865</v>
      </c>
      <c r="M996" s="253">
        <f>IFERROR('11.11.2020_W_B'!T240,"")</f>
        <v>0.62073649260488972</v>
      </c>
      <c r="N996" s="253">
        <f>IFERROR('11.11.2020_W_B'!V240,"")</f>
        <v>0.86903108964684561</v>
      </c>
      <c r="O996" s="253">
        <f>IFERROR('11.11.2020_W_B'!W240,"")</f>
        <v>1.4897675822517353</v>
      </c>
    </row>
    <row r="997" spans="1:15" x14ac:dyDescent="0.35">
      <c r="A997" s="232">
        <f t="shared" si="12"/>
        <v>996</v>
      </c>
      <c r="B997" s="250">
        <f>'11.11.2020_W_B'!B241</f>
        <v>44146</v>
      </c>
      <c r="C997" s="251">
        <v>2019</v>
      </c>
      <c r="D997" s="250" t="str">
        <f>'11.11.2020_W_B'!D241</f>
        <v>B</v>
      </c>
      <c r="E997" s="250" t="str">
        <f>'11.11.2020_W_B'!E241</f>
        <v>C</v>
      </c>
      <c r="F997" s="250" t="str">
        <f>'11.11.2020_W_B'!F241</f>
        <v>R75/S25</v>
      </c>
      <c r="G997" s="251">
        <f>'11.11.2020_W_B'!G241</f>
        <v>6</v>
      </c>
      <c r="H997" s="250" t="str">
        <f>'11.11.2020_W_B'!H241</f>
        <v>M</v>
      </c>
      <c r="I997" s="250" t="str">
        <f>'11.11.2020_W_B'!I241</f>
        <v>0-30</v>
      </c>
      <c r="J997" s="252" t="str">
        <f>'11.11.2020_W_B'!K241</f>
        <v>NW240</v>
      </c>
      <c r="K997" s="253">
        <f>'11.11.2020_W_B'!O241</f>
        <v>89.610599450638219</v>
      </c>
      <c r="L997" s="253">
        <f>'11.11.2020_W_B'!P241</f>
        <v>8.834844737565275</v>
      </c>
      <c r="M997" s="253">
        <f>IFERROR('11.11.2020_W_B'!T241,"")</f>
        <v>5.8842206094482528</v>
      </c>
      <c r="N997" s="253">
        <f>IFERROR('11.11.2020_W_B'!V241,"")</f>
        <v>2.3536882437793007</v>
      </c>
      <c r="O997" s="253">
        <f>IFERROR('11.11.2020_W_B'!W241,"")</f>
        <v>8.2379088532275535</v>
      </c>
    </row>
    <row r="998" spans="1:15" x14ac:dyDescent="0.35">
      <c r="A998" s="232">
        <f t="shared" si="12"/>
        <v>997</v>
      </c>
      <c r="B998" s="250">
        <f>'11.11.2020_W_B'!B242</f>
        <v>44146</v>
      </c>
      <c r="C998" s="251">
        <v>2019</v>
      </c>
      <c r="D998" s="250" t="str">
        <f>'11.11.2020_W_B'!D242</f>
        <v>B</v>
      </c>
      <c r="E998" s="250" t="str">
        <f>'11.11.2020_W_B'!E242</f>
        <v>B</v>
      </c>
      <c r="F998" s="250" t="str">
        <f>'11.11.2020_W_B'!F242</f>
        <v>R25/S75</v>
      </c>
      <c r="G998" s="251">
        <f>'11.11.2020_W_B'!G242</f>
        <v>8</v>
      </c>
      <c r="H998" s="250" t="str">
        <f>'11.11.2020_W_B'!H242</f>
        <v>E</v>
      </c>
      <c r="I998" s="250" t="str">
        <f>'11.11.2020_W_B'!I242</f>
        <v>90-120</v>
      </c>
      <c r="J998" s="252" t="str">
        <f>'11.11.2020_W_B'!K242</f>
        <v>NW241</v>
      </c>
      <c r="K998" s="253">
        <f>'11.11.2020_W_B'!O242</f>
        <v>92.643894566971483</v>
      </c>
      <c r="L998" s="253">
        <f>'11.11.2020_W_B'!P242</f>
        <v>6.4164222873900281</v>
      </c>
      <c r="M998" s="253">
        <f>IFERROR('11.11.2020_W_B'!T242,"")</f>
        <v>3.6251683843808968</v>
      </c>
      <c r="N998" s="253">
        <f>IFERROR('11.11.2020_W_B'!V242,"")</f>
        <v>0.87504064450573382</v>
      </c>
      <c r="O998" s="253">
        <f>IFERROR('11.11.2020_W_B'!W242,"")</f>
        <v>4.5002090288866308</v>
      </c>
    </row>
    <row r="999" spans="1:15" x14ac:dyDescent="0.35">
      <c r="A999" s="232">
        <f t="shared" si="12"/>
        <v>998</v>
      </c>
      <c r="B999" s="250">
        <f>'11.11.2020_W_B'!B243</f>
        <v>44146</v>
      </c>
      <c r="C999" s="251">
        <v>2019</v>
      </c>
      <c r="D999" s="250" t="str">
        <f>'11.11.2020_W_B'!D243</f>
        <v>B</v>
      </c>
      <c r="E999" s="250" t="str">
        <f>'11.11.2020_W_B'!E243</f>
        <v>B</v>
      </c>
      <c r="F999" s="250" t="str">
        <f>'11.11.2020_W_B'!F243</f>
        <v>R25/S75</v>
      </c>
      <c r="G999" s="251">
        <f>'11.11.2020_W_B'!G243</f>
        <v>8</v>
      </c>
      <c r="H999" s="250" t="str">
        <f>'11.11.2020_W_B'!H243</f>
        <v>E</v>
      </c>
      <c r="I999" s="250" t="str">
        <f>'11.11.2020_W_B'!I243</f>
        <v>60-90</v>
      </c>
      <c r="J999" s="252" t="str">
        <f>'11.11.2020_W_B'!K243</f>
        <v>NW242</v>
      </c>
      <c r="K999" s="253">
        <f>'11.11.2020_W_B'!O243</f>
        <v>92.000548847420418</v>
      </c>
      <c r="L999" s="253">
        <f>'11.11.2020_W_B'!P243</f>
        <v>6.9595320520472708</v>
      </c>
      <c r="M999" s="253">
        <f>IFERROR('11.11.2020_W_B'!T243,"")</f>
        <v>0.37858389261744974</v>
      </c>
      <c r="N999" s="253">
        <f>IFERROR('11.11.2020_W_B'!V243,"")</f>
        <v>0.50477852348993291</v>
      </c>
      <c r="O999" s="253">
        <f>IFERROR('11.11.2020_W_B'!W243,"")</f>
        <v>0.88336241610738264</v>
      </c>
    </row>
    <row r="1000" spans="1:15" x14ac:dyDescent="0.35">
      <c r="A1000" s="232">
        <f t="shared" si="12"/>
        <v>999</v>
      </c>
      <c r="B1000" s="250">
        <f>'11.11.2020_W_B'!B244</f>
        <v>44146</v>
      </c>
      <c r="C1000" s="251">
        <v>2019</v>
      </c>
      <c r="D1000" s="250" t="str">
        <f>'11.11.2020_W_B'!D244</f>
        <v>B</v>
      </c>
      <c r="E1000" s="250" t="str">
        <f>'11.11.2020_W_B'!E244</f>
        <v>B</v>
      </c>
      <c r="F1000" s="250" t="str">
        <f>'11.11.2020_W_B'!F244</f>
        <v>R25/S75</v>
      </c>
      <c r="G1000" s="251">
        <f>'11.11.2020_W_B'!G244</f>
        <v>8</v>
      </c>
      <c r="H1000" s="250" t="str">
        <f>'11.11.2020_W_B'!H244</f>
        <v>E</v>
      </c>
      <c r="I1000" s="250" t="str">
        <f>'11.11.2020_W_B'!I244</f>
        <v>30-60</v>
      </c>
      <c r="J1000" s="252" t="str">
        <f>'11.11.2020_W_B'!K244</f>
        <v>NW243</v>
      </c>
      <c r="K1000" s="253">
        <f>'11.11.2020_W_B'!O244</f>
        <v>91.243937606501504</v>
      </c>
      <c r="L1000" s="253">
        <f>'11.11.2020_W_B'!P244</f>
        <v>7.6623078687772503</v>
      </c>
      <c r="M1000" s="253">
        <f>IFERROR('11.11.2020_W_B'!T244,"")</f>
        <v>0.63807103864387316</v>
      </c>
      <c r="N1000" s="253">
        <f>IFERROR('11.11.2020_W_B'!V244,"")</f>
        <v>0.38284262318632384</v>
      </c>
      <c r="O1000" s="253">
        <f>IFERROR('11.11.2020_W_B'!W244,"")</f>
        <v>1.0209136618301971</v>
      </c>
    </row>
    <row r="1001" spans="1:15" x14ac:dyDescent="0.35">
      <c r="A1001" s="232">
        <f t="shared" si="12"/>
        <v>1000</v>
      </c>
      <c r="B1001" s="250">
        <f>'11.11.2020_W_B'!B245</f>
        <v>44146</v>
      </c>
      <c r="C1001" s="251">
        <v>2019</v>
      </c>
      <c r="D1001" s="250" t="str">
        <f>'11.11.2020_W_B'!D245</f>
        <v>B</v>
      </c>
      <c r="E1001" s="250" t="str">
        <f>'11.11.2020_W_B'!E245</f>
        <v>B</v>
      </c>
      <c r="F1001" s="250" t="str">
        <f>'11.11.2020_W_B'!F245</f>
        <v>R25/S75</v>
      </c>
      <c r="G1001" s="251">
        <f>'11.11.2020_W_B'!G245</f>
        <v>8</v>
      </c>
      <c r="H1001" s="250" t="str">
        <f>'11.11.2020_W_B'!H245</f>
        <v>E</v>
      </c>
      <c r="I1001" s="250" t="str">
        <f>'11.11.2020_W_B'!I245</f>
        <v>0-30</v>
      </c>
      <c r="J1001" s="252" t="str">
        <f>'11.11.2020_W_B'!K245</f>
        <v>NW244</v>
      </c>
      <c r="K1001" s="253">
        <f>'11.11.2020_W_B'!O245</f>
        <v>88.131743327654732</v>
      </c>
      <c r="L1001" s="253">
        <f>'11.11.2020_W_B'!P245</f>
        <v>10.279109799581949</v>
      </c>
      <c r="M1001" s="253">
        <f>IFERROR('11.11.2020_W_B'!T245,"")</f>
        <v>3.7438724226804143</v>
      </c>
      <c r="N1001" s="253">
        <f>IFERROR('11.11.2020_W_B'!V245,"")</f>
        <v>1.7382264819587636</v>
      </c>
      <c r="O1001" s="253">
        <f>IFERROR('11.11.2020_W_B'!W245,"")</f>
        <v>5.4820989046391784</v>
      </c>
    </row>
    <row r="1002" spans="1:15" x14ac:dyDescent="0.35">
      <c r="A1002" s="232">
        <f t="shared" si="12"/>
        <v>1001</v>
      </c>
      <c r="B1002" s="250">
        <f>'11.11.2020_W_B'!B246</f>
        <v>44146</v>
      </c>
      <c r="C1002" s="251">
        <v>2019</v>
      </c>
      <c r="D1002" s="250" t="str">
        <f>'11.11.2020_W_B'!D246</f>
        <v>B</v>
      </c>
      <c r="E1002" s="250" t="str">
        <f>'11.11.2020_W_B'!E246</f>
        <v>B</v>
      </c>
      <c r="F1002" s="250" t="str">
        <f>'11.11.2020_W_B'!F246</f>
        <v>R25/S75</v>
      </c>
      <c r="G1002" s="251">
        <f>'11.11.2020_W_B'!G246</f>
        <v>8</v>
      </c>
      <c r="H1002" s="250" t="str">
        <f>'11.11.2020_W_B'!H246</f>
        <v>M</v>
      </c>
      <c r="I1002" s="250" t="str">
        <f>'11.11.2020_W_B'!I246</f>
        <v>90-120</v>
      </c>
      <c r="J1002" s="252" t="str">
        <f>'11.11.2020_W_B'!K246</f>
        <v>NW245</v>
      </c>
      <c r="K1002" s="253">
        <f>'11.11.2020_W_B'!O246</f>
        <v>94.7860795808906</v>
      </c>
      <c r="L1002" s="253">
        <f>'11.11.2020_W_B'!P246</f>
        <v>4.5903799692510505</v>
      </c>
      <c r="M1002" s="253">
        <f>IFERROR('11.11.2020_W_B'!T246,"")</f>
        <v>1.5751273193841295</v>
      </c>
      <c r="N1002" s="253">
        <f>IFERROR('11.11.2020_W_B'!V246,"")</f>
        <v>0.36349091985787602</v>
      </c>
      <c r="O1002" s="253">
        <f>IFERROR('11.11.2020_W_B'!W246,"")</f>
        <v>1.9386182392420055</v>
      </c>
    </row>
    <row r="1003" spans="1:15" x14ac:dyDescent="0.35">
      <c r="A1003" s="232">
        <f t="shared" si="12"/>
        <v>1002</v>
      </c>
      <c r="B1003" s="250">
        <f>'11.11.2020_W_B'!B247</f>
        <v>44146</v>
      </c>
      <c r="C1003" s="251">
        <v>2019</v>
      </c>
      <c r="D1003" s="250" t="str">
        <f>'11.11.2020_W_B'!D247</f>
        <v>B</v>
      </c>
      <c r="E1003" s="250" t="str">
        <f>'11.11.2020_W_B'!E247</f>
        <v>B</v>
      </c>
      <c r="F1003" s="250" t="str">
        <f>'11.11.2020_W_B'!F247</f>
        <v>R25/S75</v>
      </c>
      <c r="G1003" s="251">
        <f>'11.11.2020_W_B'!G247</f>
        <v>8</v>
      </c>
      <c r="H1003" s="250" t="str">
        <f>'11.11.2020_W_B'!H247</f>
        <v>M</v>
      </c>
      <c r="I1003" s="250" t="str">
        <f>'11.11.2020_W_B'!I247</f>
        <v>60-90</v>
      </c>
      <c r="J1003" s="252" t="str">
        <f>'11.11.2020_W_B'!K247</f>
        <v>NW246</v>
      </c>
      <c r="K1003" s="253">
        <f>'11.11.2020_W_B'!O247</f>
        <v>93.856837606837615</v>
      </c>
      <c r="L1003" s="253">
        <f>'11.11.2020_W_B'!P247</f>
        <v>5.36318059927713</v>
      </c>
      <c r="M1003" s="253">
        <f>IFERROR('11.11.2020_W_B'!T247,"")</f>
        <v>0.49123505976095611</v>
      </c>
      <c r="N1003" s="253">
        <f>IFERROR('11.11.2020_W_B'!V247,"")</f>
        <v>0.24561752988047805</v>
      </c>
      <c r="O1003" s="253">
        <f>IFERROR('11.11.2020_W_B'!W247,"")</f>
        <v>0.73685258964143419</v>
      </c>
    </row>
    <row r="1004" spans="1:15" x14ac:dyDescent="0.35">
      <c r="A1004" s="232">
        <f t="shared" si="12"/>
        <v>1003</v>
      </c>
      <c r="B1004" s="250">
        <f>'11.11.2020_W_B'!B248</f>
        <v>44146</v>
      </c>
      <c r="C1004" s="251">
        <v>2019</v>
      </c>
      <c r="D1004" s="250" t="str">
        <f>'11.11.2020_W_B'!D248</f>
        <v>B</v>
      </c>
      <c r="E1004" s="250" t="str">
        <f>'11.11.2020_W_B'!E248</f>
        <v>B</v>
      </c>
      <c r="F1004" s="250" t="str">
        <f>'11.11.2020_W_B'!F248</f>
        <v>R25/S75</v>
      </c>
      <c r="G1004" s="251">
        <f>'11.11.2020_W_B'!G248</f>
        <v>8</v>
      </c>
      <c r="H1004" s="250" t="str">
        <f>'11.11.2020_W_B'!H248</f>
        <v>M</v>
      </c>
      <c r="I1004" s="250" t="str">
        <f>'11.11.2020_W_B'!I248</f>
        <v>30-60</v>
      </c>
      <c r="J1004" s="252" t="str">
        <f>'11.11.2020_W_B'!K248</f>
        <v>NW247</v>
      </c>
      <c r="K1004" s="253">
        <f>'11.11.2020_W_B'!O248</f>
        <v>91.513824254037772</v>
      </c>
      <c r="L1004" s="253">
        <f>'11.11.2020_W_B'!P248</f>
        <v>7.3853484216795744</v>
      </c>
      <c r="M1004" s="253">
        <f>IFERROR('11.11.2020_W_B'!T248,"")</f>
        <v>0.38131543523781036</v>
      </c>
      <c r="N1004" s="253">
        <f>IFERROR('11.11.2020_W_B'!V248,"")</f>
        <v>0.63552572539635066</v>
      </c>
      <c r="O1004" s="253">
        <f>IFERROR('11.11.2020_W_B'!W248,"")</f>
        <v>1.016841160634161</v>
      </c>
    </row>
    <row r="1005" spans="1:15" x14ac:dyDescent="0.35">
      <c r="A1005" s="232">
        <f t="shared" si="12"/>
        <v>1004</v>
      </c>
      <c r="B1005" s="250">
        <f>'11.11.2020_W_B'!B249</f>
        <v>44146</v>
      </c>
      <c r="C1005" s="251">
        <v>2019</v>
      </c>
      <c r="D1005" s="250" t="str">
        <f>'11.11.2020_W_B'!D249</f>
        <v>B</v>
      </c>
      <c r="E1005" s="250" t="str">
        <f>'11.11.2020_W_B'!E249</f>
        <v>B</v>
      </c>
      <c r="F1005" s="250" t="str">
        <f>'11.11.2020_W_B'!F249</f>
        <v>R25/S75</v>
      </c>
      <c r="G1005" s="251">
        <f>'11.11.2020_W_B'!G249</f>
        <v>8</v>
      </c>
      <c r="H1005" s="250" t="str">
        <f>'11.11.2020_W_B'!H249</f>
        <v>M</v>
      </c>
      <c r="I1005" s="250" t="str">
        <f>'11.11.2020_W_B'!I249</f>
        <v>0-30</v>
      </c>
      <c r="J1005" s="252" t="str">
        <f>'11.11.2020_W_B'!K249</f>
        <v>NW248</v>
      </c>
      <c r="K1005" s="253">
        <f>'11.11.2020_W_B'!O249</f>
        <v>89.486803519061581</v>
      </c>
      <c r="L1005" s="253">
        <f>'11.11.2020_W_B'!P249</f>
        <v>9.0656214439246448</v>
      </c>
      <c r="M1005" s="253">
        <f>IFERROR('11.11.2020_W_B'!T249,"")</f>
        <v>3.53709732918237</v>
      </c>
      <c r="N1005" s="253">
        <f>IFERROR('11.11.2020_W_B'!V249,"")</f>
        <v>1.8340504669834512</v>
      </c>
      <c r="O1005" s="253">
        <f>IFERROR('11.11.2020_W_B'!W249,"")</f>
        <v>5.3711477961658209</v>
      </c>
    </row>
    <row r="1006" spans="1:15" x14ac:dyDescent="0.35">
      <c r="A1006" s="232">
        <f t="shared" si="12"/>
        <v>1005</v>
      </c>
      <c r="B1006" s="250">
        <f>'11.11.2020_W_B'!B250</f>
        <v>44146</v>
      </c>
      <c r="C1006" s="251">
        <v>2019</v>
      </c>
      <c r="D1006" s="250" t="str">
        <f>'11.11.2020_W_B'!D250</f>
        <v>B</v>
      </c>
      <c r="E1006" s="250" t="str">
        <f>'11.11.2020_W_B'!E250</f>
        <v>A</v>
      </c>
      <c r="F1006" s="250" t="str">
        <f>'11.11.2020_W_B'!F250</f>
        <v>R75/W25</v>
      </c>
      <c r="G1006" s="251">
        <f>'11.11.2020_W_B'!G250</f>
        <v>2</v>
      </c>
      <c r="H1006" s="250" t="str">
        <f>'11.11.2020_W_B'!H250</f>
        <v>E</v>
      </c>
      <c r="I1006" s="250" t="str">
        <f>'11.11.2020_W_B'!I250</f>
        <v>90-120</v>
      </c>
      <c r="J1006" s="252" t="str">
        <f>'11.11.2020_W_B'!K250</f>
        <v>NW249</v>
      </c>
      <c r="K1006" s="253">
        <f>'11.11.2020_W_B'!O250</f>
        <v>92.008044881973106</v>
      </c>
      <c r="L1006" s="253">
        <f>'11.11.2020_W_B'!P250</f>
        <v>7.1652272942963</v>
      </c>
      <c r="M1006" s="253">
        <f>IFERROR('11.11.2020_W_B'!T250,"")</f>
        <v>6.4352148527381514</v>
      </c>
      <c r="N1006" s="253">
        <f>IFERROR('11.11.2020_W_B'!V250,"")</f>
        <v>0.63090341693511287</v>
      </c>
      <c r="O1006" s="253">
        <f>IFERROR('11.11.2020_W_B'!W250,"")</f>
        <v>7.0661182696732645</v>
      </c>
    </row>
    <row r="1007" spans="1:15" x14ac:dyDescent="0.35">
      <c r="A1007" s="232">
        <f t="shared" si="12"/>
        <v>1006</v>
      </c>
      <c r="B1007" s="250">
        <f>'11.11.2020_W_B'!B251</f>
        <v>44146</v>
      </c>
      <c r="C1007" s="251">
        <v>2019</v>
      </c>
      <c r="D1007" s="250" t="str">
        <f>'11.11.2020_W_B'!D251</f>
        <v>B</v>
      </c>
      <c r="E1007" s="250" t="str">
        <f>'11.11.2020_W_B'!E251</f>
        <v>A</v>
      </c>
      <c r="F1007" s="250" t="str">
        <f>'11.11.2020_W_B'!F251</f>
        <v>R75/W25</v>
      </c>
      <c r="G1007" s="251">
        <f>'11.11.2020_W_B'!G251</f>
        <v>2</v>
      </c>
      <c r="H1007" s="250" t="str">
        <f>'11.11.2020_W_B'!H251</f>
        <v>E</v>
      </c>
      <c r="I1007" s="250" t="str">
        <f>'11.11.2020_W_B'!I251</f>
        <v>60-90</v>
      </c>
      <c r="J1007" s="252" t="str">
        <f>'11.11.2020_W_B'!K251</f>
        <v>NW250</v>
      </c>
      <c r="K1007" s="253">
        <f>'11.11.2020_W_B'!O251</f>
        <v>90.824888307725828</v>
      </c>
      <c r="L1007" s="253">
        <f>'11.11.2020_W_B'!P251</f>
        <v>8.1954448121471692</v>
      </c>
      <c r="M1007" s="253">
        <f>IFERROR('11.11.2020_W_B'!T251,"")</f>
        <v>5.6500671865626888</v>
      </c>
      <c r="N1007" s="253">
        <f>IFERROR('11.11.2020_W_B'!V251,"")</f>
        <v>1.6693380323935216</v>
      </c>
      <c r="O1007" s="253">
        <f>IFERROR('11.11.2020_W_B'!W251,"")</f>
        <v>7.3194052189562102</v>
      </c>
    </row>
    <row r="1008" spans="1:15" x14ac:dyDescent="0.35">
      <c r="A1008" s="232">
        <f t="shared" si="12"/>
        <v>1007</v>
      </c>
      <c r="B1008" s="250">
        <f>'11.11.2020_W_B'!B252</f>
        <v>44146</v>
      </c>
      <c r="C1008" s="251">
        <v>2019</v>
      </c>
      <c r="D1008" s="250" t="str">
        <f>'11.11.2020_W_B'!D252</f>
        <v>B</v>
      </c>
      <c r="E1008" s="250" t="str">
        <f>'11.11.2020_W_B'!E252</f>
        <v>A</v>
      </c>
      <c r="F1008" s="250" t="str">
        <f>'11.11.2020_W_B'!F252</f>
        <v>R75/W25</v>
      </c>
      <c r="G1008" s="251">
        <f>'11.11.2020_W_B'!G252</f>
        <v>2</v>
      </c>
      <c r="H1008" s="250" t="str">
        <f>'11.11.2020_W_B'!H252</f>
        <v>E</v>
      </c>
      <c r="I1008" s="250" t="str">
        <f>'11.11.2020_W_B'!I252</f>
        <v>30-60</v>
      </c>
      <c r="J1008" s="252" t="str">
        <f>'11.11.2020_W_B'!K252</f>
        <v>NW251</v>
      </c>
      <c r="K1008" s="253">
        <f>'11.11.2020_W_B'!O252</f>
        <v>91.242038216560516</v>
      </c>
      <c r="L1008" s="253">
        <f>'11.11.2020_W_B'!P252</f>
        <v>7.8511610201751045</v>
      </c>
      <c r="M1008" s="253">
        <f>IFERROR('11.11.2020_W_B'!T252,"")</f>
        <v>5.9980366492146597</v>
      </c>
      <c r="N1008" s="253">
        <f>IFERROR('11.11.2020_W_B'!V252,"")</f>
        <v>1.9142670157068065</v>
      </c>
      <c r="O1008" s="253">
        <f>IFERROR('11.11.2020_W_B'!W252,"")</f>
        <v>7.912303664921466</v>
      </c>
    </row>
    <row r="1009" spans="1:15" x14ac:dyDescent="0.35">
      <c r="A1009" s="232">
        <f t="shared" si="12"/>
        <v>1008</v>
      </c>
      <c r="B1009" s="250">
        <f>'11.11.2020_W_B'!B253</f>
        <v>44146</v>
      </c>
      <c r="C1009" s="251">
        <v>2019</v>
      </c>
      <c r="D1009" s="250" t="str">
        <f>'11.11.2020_W_B'!D253</f>
        <v>B</v>
      </c>
      <c r="E1009" s="250" t="str">
        <f>'11.11.2020_W_B'!E253</f>
        <v>A</v>
      </c>
      <c r="F1009" s="250" t="str">
        <f>'11.11.2020_W_B'!F253</f>
        <v>R75/W25</v>
      </c>
      <c r="G1009" s="251">
        <f>'11.11.2020_W_B'!G253</f>
        <v>2</v>
      </c>
      <c r="H1009" s="250" t="str">
        <f>'11.11.2020_W_B'!H253</f>
        <v>E</v>
      </c>
      <c r="I1009" s="250" t="str">
        <f>'11.11.2020_W_B'!I253</f>
        <v>0-30</v>
      </c>
      <c r="J1009" s="252" t="str">
        <f>'11.11.2020_W_B'!K253</f>
        <v>NW252</v>
      </c>
      <c r="K1009" s="253">
        <f>'11.11.2020_W_B'!O253</f>
        <v>90.390296998911523</v>
      </c>
      <c r="L1009" s="253">
        <f>'11.11.2020_W_B'!P253</f>
        <v>8.2202713487629762</v>
      </c>
      <c r="M1009" s="253">
        <f>IFERROR('11.11.2020_W_B'!T253,"")</f>
        <v>20.16212110786169</v>
      </c>
      <c r="N1009" s="253">
        <f>IFERROR('11.11.2020_W_B'!V253,"")</f>
        <v>3.3603535179769484</v>
      </c>
      <c r="O1009" s="253">
        <f>IFERROR('11.11.2020_W_B'!W253,"")</f>
        <v>23.52247462583864</v>
      </c>
    </row>
    <row r="1010" spans="1:15" x14ac:dyDescent="0.35">
      <c r="A1010" s="232">
        <f t="shared" si="12"/>
        <v>1009</v>
      </c>
      <c r="B1010" s="250">
        <f>'11.11.2020_W_B'!B254</f>
        <v>44146</v>
      </c>
      <c r="C1010" s="251">
        <v>2019</v>
      </c>
      <c r="D1010" s="250" t="str">
        <f>'11.11.2020_W_B'!D254</f>
        <v>B</v>
      </c>
      <c r="E1010" s="250" t="str">
        <f>'11.11.2020_W_B'!E254</f>
        <v>A</v>
      </c>
      <c r="F1010" s="250" t="str">
        <f>'11.11.2020_W_B'!F254</f>
        <v>R75/W25</v>
      </c>
      <c r="G1010" s="251">
        <f>'11.11.2020_W_B'!G254</f>
        <v>2</v>
      </c>
      <c r="H1010" s="250" t="str">
        <f>'11.11.2020_W_B'!H254</f>
        <v>M</v>
      </c>
      <c r="I1010" s="250" t="str">
        <f>'11.11.2020_W_B'!I254</f>
        <v>90-120</v>
      </c>
      <c r="J1010" s="252" t="str">
        <f>'11.11.2020_W_B'!K254</f>
        <v>NW253</v>
      </c>
      <c r="K1010" s="253">
        <f>'11.11.2020_W_B'!O254</f>
        <v>93.969523397816928</v>
      </c>
      <c r="L1010" s="253">
        <f>'11.11.2020_W_B'!P254</f>
        <v>5.3954747631019133</v>
      </c>
      <c r="M1010" s="253" t="str">
        <f>IFERROR('11.11.2020_W_B'!T254,"")</f>
        <v/>
      </c>
      <c r="N1010" s="253" t="str">
        <f>IFERROR('11.11.2020_W_B'!V254,"")</f>
        <v/>
      </c>
      <c r="O1010" s="253" t="str">
        <f>IFERROR('11.11.2020_W_B'!W254,"")</f>
        <v/>
      </c>
    </row>
    <row r="1011" spans="1:15" x14ac:dyDescent="0.35">
      <c r="A1011" s="232">
        <f t="shared" ref="A1011:A1074" si="13">A1010+1</f>
        <v>1010</v>
      </c>
      <c r="B1011" s="250">
        <f>'11.11.2020_W_B'!B255</f>
        <v>44146</v>
      </c>
      <c r="C1011" s="251">
        <v>2019</v>
      </c>
      <c r="D1011" s="250" t="str">
        <f>'11.11.2020_W_B'!D255</f>
        <v>B</v>
      </c>
      <c r="E1011" s="250" t="str">
        <f>'11.11.2020_W_B'!E255</f>
        <v>A</v>
      </c>
      <c r="F1011" s="250" t="str">
        <f>'11.11.2020_W_B'!F255</f>
        <v>R75/W25</v>
      </c>
      <c r="G1011" s="251">
        <f>'11.11.2020_W_B'!G255</f>
        <v>2</v>
      </c>
      <c r="H1011" s="250" t="str">
        <f>'11.11.2020_W_B'!H255</f>
        <v>M</v>
      </c>
      <c r="I1011" s="250" t="str">
        <f>'11.11.2020_W_B'!I255</f>
        <v>60-90</v>
      </c>
      <c r="J1011" s="252" t="str">
        <f>'11.11.2020_W_B'!K255</f>
        <v>NW254</v>
      </c>
      <c r="K1011" s="253">
        <f>'11.11.2020_W_B'!O255</f>
        <v>94.362054173305538</v>
      </c>
      <c r="L1011" s="253">
        <f>'11.11.2020_W_B'!P255</f>
        <v>4.9740484429065832</v>
      </c>
      <c r="M1011" s="253">
        <f>IFERROR('11.11.2020_W_B'!T255,"")</f>
        <v>1.2191031302766597</v>
      </c>
      <c r="N1011" s="253">
        <f>IFERROR('11.11.2020_W_B'!V255,"")</f>
        <v>0.24382062605533197</v>
      </c>
      <c r="O1011" s="253">
        <f>IFERROR('11.11.2020_W_B'!W255,"")</f>
        <v>1.4629237563319917</v>
      </c>
    </row>
    <row r="1012" spans="1:15" x14ac:dyDescent="0.35">
      <c r="A1012" s="232">
        <f t="shared" si="13"/>
        <v>1011</v>
      </c>
      <c r="B1012" s="250">
        <f>'11.11.2020_W_B'!B256</f>
        <v>44146</v>
      </c>
      <c r="C1012" s="251">
        <v>2019</v>
      </c>
      <c r="D1012" s="250" t="str">
        <f>'11.11.2020_W_B'!D256</f>
        <v>B</v>
      </c>
      <c r="E1012" s="250" t="str">
        <f>'11.11.2020_W_B'!E256</f>
        <v>A</v>
      </c>
      <c r="F1012" s="250" t="str">
        <f>'11.11.2020_W_B'!F256</f>
        <v>R75/W25</v>
      </c>
      <c r="G1012" s="251">
        <f>'11.11.2020_W_B'!G256</f>
        <v>2</v>
      </c>
      <c r="H1012" s="250" t="str">
        <f>'11.11.2020_W_B'!H256</f>
        <v>M</v>
      </c>
      <c r="I1012" s="250" t="str">
        <f>'11.11.2020_W_B'!I256</f>
        <v>30-60</v>
      </c>
      <c r="J1012" s="252" t="str">
        <f>'11.11.2020_W_B'!K256</f>
        <v>NW255</v>
      </c>
      <c r="K1012" s="253">
        <f>'11.11.2020_W_B'!O256</f>
        <v>92.742625053441643</v>
      </c>
      <c r="L1012" s="253">
        <f>'11.11.2020_W_B'!P256</f>
        <v>6.4963643321852196</v>
      </c>
      <c r="M1012" s="253">
        <f>IFERROR('11.11.2020_W_B'!T256,"")</f>
        <v>3.2454454304483118</v>
      </c>
      <c r="N1012" s="253">
        <f>IFERROR('11.11.2020_W_B'!V256,"")</f>
        <v>1.24824824248012</v>
      </c>
      <c r="O1012" s="253">
        <f>IFERROR('11.11.2020_W_B'!W256,"")</f>
        <v>4.4936936729284316</v>
      </c>
    </row>
    <row r="1013" spans="1:15" x14ac:dyDescent="0.35">
      <c r="A1013" s="232">
        <f t="shared" si="13"/>
        <v>1012</v>
      </c>
      <c r="B1013" s="250">
        <f>'11.11.2020_W_B'!B257</f>
        <v>44146</v>
      </c>
      <c r="C1013" s="251">
        <v>2019</v>
      </c>
      <c r="D1013" s="250" t="str">
        <f>'11.11.2020_W_B'!D257</f>
        <v>B</v>
      </c>
      <c r="E1013" s="250" t="str">
        <f>'11.11.2020_W_B'!E257</f>
        <v>A</v>
      </c>
      <c r="F1013" s="250" t="str">
        <f>'11.11.2020_W_B'!F257</f>
        <v>R75/W25</v>
      </c>
      <c r="G1013" s="251">
        <f>'11.11.2020_W_B'!G257</f>
        <v>2</v>
      </c>
      <c r="H1013" s="250" t="str">
        <f>'11.11.2020_W_B'!H257</f>
        <v>M</v>
      </c>
      <c r="I1013" s="250" t="str">
        <f>'11.11.2020_W_B'!I257</f>
        <v>0-30</v>
      </c>
      <c r="J1013" s="252" t="str">
        <f>'11.11.2020_W_B'!K257</f>
        <v>NW256</v>
      </c>
      <c r="K1013" s="253">
        <f>'11.11.2020_W_B'!O257</f>
        <v>89.08809891808346</v>
      </c>
      <c r="L1013" s="253">
        <f>'11.11.2020_W_B'!P257</f>
        <v>9.3398597698108237</v>
      </c>
      <c r="M1013" s="253">
        <f>IFERROR('11.11.2020_W_B'!T257,"")</f>
        <v>18.055406835530881</v>
      </c>
      <c r="N1013" s="253">
        <f>IFERROR('11.11.2020_W_B'!V257,"")</f>
        <v>3.8219474323386535</v>
      </c>
      <c r="O1013" s="253">
        <f>IFERROR('11.11.2020_W_B'!W257,"")</f>
        <v>21.877354267869535</v>
      </c>
    </row>
    <row r="1014" spans="1:15" x14ac:dyDescent="0.35">
      <c r="A1014" s="232">
        <f t="shared" si="13"/>
        <v>1013</v>
      </c>
      <c r="B1014" s="250">
        <f>'11.11.2020_W_B'!B258</f>
        <v>44146</v>
      </c>
      <c r="C1014" s="251">
        <v>2019</v>
      </c>
      <c r="D1014" s="250" t="str">
        <f>'11.11.2020_W_B'!D258</f>
        <v>B</v>
      </c>
      <c r="E1014" s="250" t="str">
        <f>'11.11.2020_W_B'!E258</f>
        <v>A</v>
      </c>
      <c r="F1014" s="250" t="str">
        <f>'11.11.2020_W_B'!F258</f>
        <v>R100</v>
      </c>
      <c r="G1014" s="251">
        <f>'11.11.2020_W_B'!G258</f>
        <v>1</v>
      </c>
      <c r="H1014" s="250" t="str">
        <f>'11.11.2020_W_B'!H258</f>
        <v>E</v>
      </c>
      <c r="I1014" s="250" t="str">
        <f>'11.11.2020_W_B'!I258</f>
        <v>90-120</v>
      </c>
      <c r="J1014" s="252" t="str">
        <f>'11.11.2020_W_B'!K258</f>
        <v>NW257</v>
      </c>
      <c r="K1014" s="253">
        <f>'11.11.2020_W_B'!O258</f>
        <v>91.489824790510383</v>
      </c>
      <c r="L1014" s="253">
        <f>'11.11.2020_W_B'!P258</f>
        <v>7.6040451186308893</v>
      </c>
      <c r="M1014" s="253">
        <f>IFERROR('11.11.2020_W_B'!T258,"")</f>
        <v>21.106948376353046</v>
      </c>
      <c r="N1014" s="253">
        <f>IFERROR('11.11.2020_W_B'!V258,"")</f>
        <v>3.4330578684429653</v>
      </c>
      <c r="O1014" s="253">
        <f>IFERROR('11.11.2020_W_B'!W258,"")</f>
        <v>24.540006244796011</v>
      </c>
    </row>
    <row r="1015" spans="1:15" x14ac:dyDescent="0.35">
      <c r="A1015" s="232">
        <f t="shared" si="13"/>
        <v>1014</v>
      </c>
      <c r="B1015" s="250">
        <f>'11.11.2020_W_B'!B259</f>
        <v>44146</v>
      </c>
      <c r="C1015" s="251">
        <v>2019</v>
      </c>
      <c r="D1015" s="250" t="str">
        <f>'11.11.2020_W_B'!D259</f>
        <v>B</v>
      </c>
      <c r="E1015" s="250" t="str">
        <f>'11.11.2020_W_B'!E259</f>
        <v>A</v>
      </c>
      <c r="F1015" s="250" t="str">
        <f>'11.11.2020_W_B'!F259</f>
        <v>R100</v>
      </c>
      <c r="G1015" s="251">
        <f>'11.11.2020_W_B'!G259</f>
        <v>1</v>
      </c>
      <c r="H1015" s="250" t="str">
        <f>'11.11.2020_W_B'!H259</f>
        <v>E</v>
      </c>
      <c r="I1015" s="250" t="str">
        <f>'11.11.2020_W_B'!I259</f>
        <v>60-90</v>
      </c>
      <c r="J1015" s="252" t="str">
        <f>'11.11.2020_W_B'!K259</f>
        <v>NW258</v>
      </c>
      <c r="K1015" s="253">
        <f>'11.11.2020_W_B'!O259</f>
        <v>93.636980108499088</v>
      </c>
      <c r="L1015" s="253">
        <f>'11.11.2020_W_B'!P259</f>
        <v>5.6628444980889112</v>
      </c>
      <c r="M1015" s="253">
        <f>IFERROR('11.11.2020_W_B'!T259,"")</f>
        <v>2.5872582981291488</v>
      </c>
      <c r="N1015" s="253">
        <f>IFERROR('11.11.2020_W_B'!V259,"")</f>
        <v>0.4928111044055522</v>
      </c>
      <c r="O1015" s="253">
        <f>IFERROR('11.11.2020_W_B'!W259,"")</f>
        <v>3.0800694025347011</v>
      </c>
    </row>
    <row r="1016" spans="1:15" x14ac:dyDescent="0.35">
      <c r="A1016" s="232">
        <f t="shared" si="13"/>
        <v>1015</v>
      </c>
      <c r="B1016" s="250">
        <f>'11.11.2020_W_B'!B260</f>
        <v>44146</v>
      </c>
      <c r="C1016" s="251">
        <v>2019</v>
      </c>
      <c r="D1016" s="250" t="str">
        <f>'11.11.2020_W_B'!D260</f>
        <v>B</v>
      </c>
      <c r="E1016" s="250" t="str">
        <f>'11.11.2020_W_B'!E260</f>
        <v>A</v>
      </c>
      <c r="F1016" s="250" t="str">
        <f>'11.11.2020_W_B'!F260</f>
        <v>R100</v>
      </c>
      <c r="G1016" s="251">
        <f>'11.11.2020_W_B'!G260</f>
        <v>1</v>
      </c>
      <c r="H1016" s="250" t="str">
        <f>'11.11.2020_W_B'!H260</f>
        <v>E</v>
      </c>
      <c r="I1016" s="250" t="str">
        <f>'11.11.2020_W_B'!I260</f>
        <v>30-60</v>
      </c>
      <c r="J1016" s="252" t="str">
        <f>'11.11.2020_W_B'!K260</f>
        <v>NW259</v>
      </c>
      <c r="K1016" s="253">
        <f>'11.11.2020_W_B'!O260</f>
        <v>90.767062140256073</v>
      </c>
      <c r="L1016" s="253">
        <f>'11.11.2020_W_B'!P260</f>
        <v>8.1806827643630307</v>
      </c>
      <c r="M1016" s="253">
        <f>IFERROR('11.11.2020_W_B'!T260,"")</f>
        <v>9.8961243043872145</v>
      </c>
      <c r="N1016" s="253">
        <f>IFERROR('11.11.2020_W_B'!V260,"")</f>
        <v>0.77112656917302969</v>
      </c>
      <c r="O1016" s="253">
        <f>IFERROR('11.11.2020_W_B'!W260,"")</f>
        <v>10.667250873560244</v>
      </c>
    </row>
    <row r="1017" spans="1:15" x14ac:dyDescent="0.35">
      <c r="A1017" s="232">
        <f t="shared" si="13"/>
        <v>1016</v>
      </c>
      <c r="B1017" s="250">
        <f>'11.11.2020_W_B'!B261</f>
        <v>44146</v>
      </c>
      <c r="C1017" s="251">
        <v>2019</v>
      </c>
      <c r="D1017" s="250" t="str">
        <f>'11.11.2020_W_B'!D261</f>
        <v>B</v>
      </c>
      <c r="E1017" s="250" t="str">
        <f>'11.11.2020_W_B'!E261</f>
        <v>A</v>
      </c>
      <c r="F1017" s="250" t="str">
        <f>'11.11.2020_W_B'!F261</f>
        <v>R100</v>
      </c>
      <c r="G1017" s="251">
        <f>'11.11.2020_W_B'!G261</f>
        <v>1</v>
      </c>
      <c r="H1017" s="250" t="str">
        <f>'11.11.2020_W_B'!H261</f>
        <v>E</v>
      </c>
      <c r="I1017" s="250" t="str">
        <f>'11.11.2020_W_B'!I261</f>
        <v>0-30</v>
      </c>
      <c r="J1017" s="252" t="str">
        <f>'11.11.2020_W_B'!K261</f>
        <v>NW260</v>
      </c>
      <c r="K1017" s="253">
        <f>'11.11.2020_W_B'!O261</f>
        <v>87.475596936476947</v>
      </c>
      <c r="L1017" s="253">
        <f>'11.11.2020_W_B'!P261</f>
        <v>10.75573897343307</v>
      </c>
      <c r="M1017" s="253">
        <f>IFERROR('11.11.2020_W_B'!T261,"")</f>
        <v>26.469842060085831</v>
      </c>
      <c r="N1017" s="253">
        <f>IFERROR('11.11.2020_W_B'!V261,"")</f>
        <v>6.6174605150214578</v>
      </c>
      <c r="O1017" s="253">
        <f>IFERROR('11.11.2020_W_B'!W261,"")</f>
        <v>33.087302575107287</v>
      </c>
    </row>
    <row r="1018" spans="1:15" x14ac:dyDescent="0.35">
      <c r="A1018" s="232">
        <f t="shared" si="13"/>
        <v>1017</v>
      </c>
      <c r="B1018" s="250">
        <f>'11.11.2020_W_B'!B262</f>
        <v>44146</v>
      </c>
      <c r="C1018" s="251">
        <v>2019</v>
      </c>
      <c r="D1018" s="250" t="str">
        <f>'11.11.2020_W_B'!D262</f>
        <v>B</v>
      </c>
      <c r="E1018" s="250" t="str">
        <f>'11.11.2020_W_B'!E262</f>
        <v>A</v>
      </c>
      <c r="F1018" s="250" t="str">
        <f>'11.11.2020_W_B'!F262</f>
        <v>R100</v>
      </c>
      <c r="G1018" s="251">
        <f>'11.11.2020_W_B'!G262</f>
        <v>1</v>
      </c>
      <c r="H1018" s="250" t="str">
        <f>'11.11.2020_W_B'!H262</f>
        <v>M</v>
      </c>
      <c r="I1018" s="250" t="str">
        <f>'11.11.2020_W_B'!I262</f>
        <v>90-120</v>
      </c>
      <c r="J1018" s="252" t="str">
        <f>'11.11.2020_W_B'!K262</f>
        <v>NW261</v>
      </c>
      <c r="K1018" s="253">
        <f>'11.11.2020_W_B'!O262</f>
        <v>92.777283071138825</v>
      </c>
      <c r="L1018" s="253">
        <f>'11.11.2020_W_B'!P262</f>
        <v>6.5225160829163658</v>
      </c>
      <c r="M1018" s="253">
        <f>IFERROR('11.11.2020_W_B'!T262,"")</f>
        <v>6.4875919803775179</v>
      </c>
      <c r="N1018" s="253">
        <f>IFERROR('11.11.2020_W_B'!V262,"")</f>
        <v>0.74856830542817521</v>
      </c>
      <c r="O1018" s="253">
        <f>IFERROR('11.11.2020_W_B'!W262,"")</f>
        <v>7.2361602858056928</v>
      </c>
    </row>
    <row r="1019" spans="1:15" x14ac:dyDescent="0.35">
      <c r="A1019" s="232">
        <f t="shared" si="13"/>
        <v>1018</v>
      </c>
      <c r="B1019" s="250">
        <f>'11.11.2020_W_B'!B263</f>
        <v>44146</v>
      </c>
      <c r="C1019" s="251">
        <v>2019</v>
      </c>
      <c r="D1019" s="250" t="str">
        <f>'11.11.2020_W_B'!D263</f>
        <v>B</v>
      </c>
      <c r="E1019" s="250" t="str">
        <f>'11.11.2020_W_B'!E263</f>
        <v>A</v>
      </c>
      <c r="F1019" s="250" t="str">
        <f>'11.11.2020_W_B'!F263</f>
        <v>R100</v>
      </c>
      <c r="G1019" s="251">
        <f>'11.11.2020_W_B'!G263</f>
        <v>1</v>
      </c>
      <c r="H1019" s="250" t="str">
        <f>'11.11.2020_W_B'!H263</f>
        <v>M</v>
      </c>
      <c r="I1019" s="250" t="str">
        <f>'11.11.2020_W_B'!I263</f>
        <v>60-90</v>
      </c>
      <c r="J1019" s="252" t="str">
        <f>'11.11.2020_W_B'!K263</f>
        <v>NW262</v>
      </c>
      <c r="K1019" s="253">
        <f>'11.11.2020_W_B'!O263</f>
        <v>91.551015876540475</v>
      </c>
      <c r="L1019" s="253">
        <f>'11.11.2020_W_B'!P263</f>
        <v>7.5316706254948533</v>
      </c>
      <c r="M1019" s="253">
        <f>IFERROR('11.11.2020_W_B'!T263,"")</f>
        <v>5.7165853140916809</v>
      </c>
      <c r="N1019" s="253">
        <f>IFERROR('11.11.2020_W_B'!V263,"")</f>
        <v>0.63517614601018679</v>
      </c>
      <c r="O1019" s="253">
        <f>IFERROR('11.11.2020_W_B'!W263,"")</f>
        <v>6.3517614601018675</v>
      </c>
    </row>
    <row r="1020" spans="1:15" x14ac:dyDescent="0.35">
      <c r="A1020" s="232">
        <f t="shared" si="13"/>
        <v>1019</v>
      </c>
      <c r="B1020" s="250">
        <f>'11.11.2020_W_B'!B264</f>
        <v>44146</v>
      </c>
      <c r="C1020" s="251">
        <v>2019</v>
      </c>
      <c r="D1020" s="250" t="str">
        <f>'11.11.2020_W_B'!D264</f>
        <v>B</v>
      </c>
      <c r="E1020" s="250" t="str">
        <f>'11.11.2020_W_B'!E264</f>
        <v>A</v>
      </c>
      <c r="F1020" s="250" t="str">
        <f>'11.11.2020_W_B'!F264</f>
        <v>R100</v>
      </c>
      <c r="G1020" s="251">
        <f>'11.11.2020_W_B'!G264</f>
        <v>1</v>
      </c>
      <c r="H1020" s="250" t="str">
        <f>'11.11.2020_W_B'!H264</f>
        <v>M</v>
      </c>
      <c r="I1020" s="250" t="str">
        <f>'11.11.2020_W_B'!I264</f>
        <v>30-60</v>
      </c>
      <c r="J1020" s="252" t="str">
        <f>'11.11.2020_W_B'!K264</f>
        <v>NW263</v>
      </c>
      <c r="K1020" s="253">
        <f>'11.11.2020_W_B'!O264</f>
        <v>89.499275812124964</v>
      </c>
      <c r="L1020" s="253">
        <f>'11.11.2020_W_B'!P264</f>
        <v>9.4322089025183597</v>
      </c>
      <c r="M1020" s="253">
        <f>IFERROR('11.11.2020_W_B'!T264,"")</f>
        <v>4.5842677147150628</v>
      </c>
      <c r="N1020" s="253">
        <f>IFERROR('11.11.2020_W_B'!V264,"")</f>
        <v>1.1788116980695877</v>
      </c>
      <c r="O1020" s="253">
        <f>IFERROR('11.11.2020_W_B'!W264,"")</f>
        <v>5.7630794127846503</v>
      </c>
    </row>
    <row r="1021" spans="1:15" x14ac:dyDescent="0.35">
      <c r="A1021" s="232">
        <f t="shared" si="13"/>
        <v>1020</v>
      </c>
      <c r="B1021" s="250">
        <f>'11.11.2020_W_B'!B265</f>
        <v>44146</v>
      </c>
      <c r="C1021" s="251">
        <v>2019</v>
      </c>
      <c r="D1021" s="250" t="str">
        <f>'11.11.2020_W_B'!D265</f>
        <v>B</v>
      </c>
      <c r="E1021" s="250" t="str">
        <f>'11.11.2020_W_B'!E265</f>
        <v>A</v>
      </c>
      <c r="F1021" s="250" t="str">
        <f>'11.11.2020_W_B'!F265</f>
        <v>R100</v>
      </c>
      <c r="G1021" s="251">
        <f>'11.11.2020_W_B'!G265</f>
        <v>1</v>
      </c>
      <c r="H1021" s="250" t="str">
        <f>'11.11.2020_W_B'!H265</f>
        <v>M</v>
      </c>
      <c r="I1021" s="250" t="str">
        <f>'11.11.2020_W_B'!I265</f>
        <v>0-30</v>
      </c>
      <c r="J1021" s="252" t="str">
        <f>'11.11.2020_W_B'!K265</f>
        <v>NW264</v>
      </c>
      <c r="K1021" s="253">
        <f>'11.11.2020_W_B'!O265</f>
        <v>87.701231060606062</v>
      </c>
      <c r="L1021" s="253">
        <f>'11.11.2020_W_B'!P265</f>
        <v>10.892127057343536</v>
      </c>
      <c r="M1021" s="253">
        <f>IFERROR('11.11.2020_W_B'!T265,"")</f>
        <v>14.669981778917533</v>
      </c>
      <c r="N1021" s="253">
        <f>IFERROR('11.11.2020_W_B'!V265,"")</f>
        <v>6.8639364286678362</v>
      </c>
      <c r="O1021" s="253">
        <f>IFERROR('11.11.2020_W_B'!W265,"")</f>
        <v>21.533918207585369</v>
      </c>
    </row>
    <row r="1022" spans="1:15" x14ac:dyDescent="0.35">
      <c r="A1022" s="232">
        <f t="shared" si="13"/>
        <v>1021</v>
      </c>
      <c r="B1022" s="250">
        <f>'11.11.2020_W_B'!B266</f>
        <v>44146</v>
      </c>
      <c r="C1022" s="251">
        <v>2019</v>
      </c>
      <c r="D1022" s="250" t="str">
        <f>'11.11.2020_W_B'!D266</f>
        <v>B</v>
      </c>
      <c r="E1022" s="250" t="str">
        <f>'11.11.2020_W_B'!E266</f>
        <v>B</v>
      </c>
      <c r="F1022" s="250" t="str">
        <f>'11.11.2020_W_B'!F266</f>
        <v>R75/W25</v>
      </c>
      <c r="G1022" s="251">
        <f>'11.11.2020_W_B'!G266</f>
        <v>2</v>
      </c>
      <c r="H1022" s="250" t="str">
        <f>'11.11.2020_W_B'!H266</f>
        <v>E</v>
      </c>
      <c r="I1022" s="250" t="str">
        <f>'11.11.2020_W_B'!I266</f>
        <v>90-120</v>
      </c>
      <c r="J1022" s="252" t="str">
        <f>'11.11.2020_W_B'!K266</f>
        <v>NW265</v>
      </c>
      <c r="K1022" s="253">
        <f>'11.11.2020_W_B'!O266</f>
        <v>92.467909905546136</v>
      </c>
      <c r="L1022" s="253">
        <f>'11.11.2020_W_B'!P266</f>
        <v>6.6559657570893505</v>
      </c>
      <c r="M1022" s="253">
        <f>IFERROR('11.11.2020_W_B'!T266,"")</f>
        <v>6.3917974070193795</v>
      </c>
      <c r="N1022" s="253">
        <f>IFERROR('11.11.2020_W_B'!V266,"")</f>
        <v>0.75197616553169178</v>
      </c>
      <c r="O1022" s="253">
        <f>IFERROR('11.11.2020_W_B'!W266,"")</f>
        <v>7.1437735725510709</v>
      </c>
    </row>
    <row r="1023" spans="1:15" x14ac:dyDescent="0.35">
      <c r="A1023" s="232">
        <f t="shared" si="13"/>
        <v>1022</v>
      </c>
      <c r="B1023" s="250">
        <f>'11.11.2020_W_B'!B267</f>
        <v>44146</v>
      </c>
      <c r="C1023" s="251">
        <v>2019</v>
      </c>
      <c r="D1023" s="250" t="str">
        <f>'11.11.2020_W_B'!D267</f>
        <v>B</v>
      </c>
      <c r="E1023" s="250" t="str">
        <f>'11.11.2020_W_B'!E267</f>
        <v>B</v>
      </c>
      <c r="F1023" s="250" t="str">
        <f>'11.11.2020_W_B'!F267</f>
        <v>R75/W25</v>
      </c>
      <c r="G1023" s="251">
        <f>'11.11.2020_W_B'!G267</f>
        <v>2</v>
      </c>
      <c r="H1023" s="250" t="str">
        <f>'11.11.2020_W_B'!H267</f>
        <v>E</v>
      </c>
      <c r="I1023" s="250" t="str">
        <f>'11.11.2020_W_B'!I267</f>
        <v>60-90</v>
      </c>
      <c r="J1023" s="252" t="str">
        <f>'11.11.2020_W_B'!K267</f>
        <v>NW266</v>
      </c>
      <c r="K1023" s="253">
        <f>'11.11.2020_W_B'!O267</f>
        <v>93.367017845624602</v>
      </c>
      <c r="L1023" s="253">
        <f>'11.11.2020_W_B'!P267</f>
        <v>5.9395456295725859</v>
      </c>
      <c r="M1023" s="253">
        <f>IFERROR('11.11.2020_W_B'!T267,"")</f>
        <v>4.3291191709844554</v>
      </c>
      <c r="N1023" s="253">
        <f>IFERROR('11.11.2020_W_B'!V267,"")</f>
        <v>0.37106735751295339</v>
      </c>
      <c r="O1023" s="253">
        <f>IFERROR('11.11.2020_W_B'!W267,"")</f>
        <v>4.7001865284974089</v>
      </c>
    </row>
    <row r="1024" spans="1:15" x14ac:dyDescent="0.35">
      <c r="A1024" s="232">
        <f t="shared" si="13"/>
        <v>1023</v>
      </c>
      <c r="B1024" s="250">
        <f>'11.11.2020_W_B'!B268</f>
        <v>44146</v>
      </c>
      <c r="C1024" s="251">
        <v>2019</v>
      </c>
      <c r="D1024" s="250" t="str">
        <f>'11.11.2020_W_B'!D268</f>
        <v>B</v>
      </c>
      <c r="E1024" s="250" t="str">
        <f>'11.11.2020_W_B'!E268</f>
        <v>B</v>
      </c>
      <c r="F1024" s="250" t="str">
        <f>'11.11.2020_W_B'!F268</f>
        <v>R75/W25</v>
      </c>
      <c r="G1024" s="251">
        <f>'11.11.2020_W_B'!G268</f>
        <v>2</v>
      </c>
      <c r="H1024" s="250" t="str">
        <f>'11.11.2020_W_B'!H268</f>
        <v>E</v>
      </c>
      <c r="I1024" s="250" t="str">
        <f>'11.11.2020_W_B'!I268</f>
        <v>30-60</v>
      </c>
      <c r="J1024" s="252" t="str">
        <f>'11.11.2020_W_B'!K268</f>
        <v>NW267</v>
      </c>
      <c r="K1024" s="253">
        <f>'11.11.2020_W_B'!O268</f>
        <v>91.873564475555057</v>
      </c>
      <c r="L1024" s="253">
        <f>'11.11.2020_W_B'!P268</f>
        <v>7.2586948026572813</v>
      </c>
      <c r="M1024" s="253">
        <f>IFERROR('11.11.2020_W_B'!T268,"")</f>
        <v>3.6665062500000012</v>
      </c>
      <c r="N1024" s="253">
        <f>IFERROR('11.11.2020_W_B'!V268,"")</f>
        <v>1.6436062500000008</v>
      </c>
      <c r="O1024" s="253">
        <f>IFERROR('11.11.2020_W_B'!W268,"")</f>
        <v>5.3101125000000025</v>
      </c>
    </row>
    <row r="1025" spans="1:15" x14ac:dyDescent="0.35">
      <c r="A1025" s="232">
        <f t="shared" si="13"/>
        <v>1024</v>
      </c>
      <c r="B1025" s="250">
        <f>'11.11.2020_W_B'!B269</f>
        <v>44146</v>
      </c>
      <c r="C1025" s="251">
        <v>2019</v>
      </c>
      <c r="D1025" s="250" t="str">
        <f>'11.11.2020_W_B'!D269</f>
        <v>B</v>
      </c>
      <c r="E1025" s="250" t="str">
        <f>'11.11.2020_W_B'!E269</f>
        <v>B</v>
      </c>
      <c r="F1025" s="250" t="str">
        <f>'11.11.2020_W_B'!F269</f>
        <v>R75/W25</v>
      </c>
      <c r="G1025" s="251">
        <f>'11.11.2020_W_B'!G269</f>
        <v>2</v>
      </c>
      <c r="H1025" s="250" t="str">
        <f>'11.11.2020_W_B'!H269</f>
        <v>E</v>
      </c>
      <c r="I1025" s="250" t="str">
        <f>'11.11.2020_W_B'!I269</f>
        <v>0-30</v>
      </c>
      <c r="J1025" s="252" t="str">
        <f>'11.11.2020_W_B'!K269</f>
        <v>NW268</v>
      </c>
      <c r="K1025" s="253">
        <f>'11.11.2020_W_B'!O269</f>
        <v>88.083716428744268</v>
      </c>
      <c r="L1025" s="253">
        <f>'11.11.2020_W_B'!P269</f>
        <v>10.532506415739944</v>
      </c>
      <c r="M1025" s="253">
        <f>IFERROR('11.11.2020_W_B'!T269,"")</f>
        <v>12.042645241038317</v>
      </c>
      <c r="N1025" s="253">
        <f>IFERROR('11.11.2020_W_B'!V269,"")</f>
        <v>2.1409147095179231</v>
      </c>
      <c r="O1025" s="253">
        <f>IFERROR('11.11.2020_W_B'!W269,"")</f>
        <v>14.183559950556241</v>
      </c>
    </row>
    <row r="1026" spans="1:15" x14ac:dyDescent="0.35">
      <c r="A1026" s="232">
        <f t="shared" si="13"/>
        <v>1025</v>
      </c>
      <c r="B1026" s="250">
        <f>'11.11.2020_W_B'!B270</f>
        <v>44146</v>
      </c>
      <c r="C1026" s="251">
        <v>2019</v>
      </c>
      <c r="D1026" s="250" t="str">
        <f>'11.11.2020_W_B'!D270</f>
        <v>B</v>
      </c>
      <c r="E1026" s="250" t="str">
        <f>'11.11.2020_W_B'!E270</f>
        <v>B</v>
      </c>
      <c r="F1026" s="250" t="str">
        <f>'11.11.2020_W_B'!F270</f>
        <v>R75/W25</v>
      </c>
      <c r="G1026" s="251">
        <f>'11.11.2020_W_B'!G270</f>
        <v>2</v>
      </c>
      <c r="H1026" s="250" t="str">
        <f>'11.11.2020_W_B'!H270</f>
        <v>M</v>
      </c>
      <c r="I1026" s="250" t="str">
        <f>'11.11.2020_W_B'!I270</f>
        <v>90-120</v>
      </c>
      <c r="J1026" s="252" t="str">
        <f>'11.11.2020_W_B'!K270</f>
        <v>NW269</v>
      </c>
      <c r="K1026" s="253">
        <f>'11.11.2020_W_B'!O270</f>
        <v>95.35511226751467</v>
      </c>
      <c r="L1026" s="253">
        <f>'11.11.2020_W_B'!P270</f>
        <v>4.2022667829119511</v>
      </c>
      <c r="M1026" s="253">
        <f>IFERROR('11.11.2020_W_B'!T270,"")</f>
        <v>2.2832690752905518</v>
      </c>
      <c r="N1026" s="253">
        <f>IFERROR('11.11.2020_W_B'!V270,"")</f>
        <v>0.60086028297119787</v>
      </c>
      <c r="O1026" s="253">
        <f>IFERROR('11.11.2020_W_B'!W270,"")</f>
        <v>2.8841293582617498</v>
      </c>
    </row>
    <row r="1027" spans="1:15" x14ac:dyDescent="0.35">
      <c r="A1027" s="232">
        <f t="shared" si="13"/>
        <v>1026</v>
      </c>
      <c r="B1027" s="250">
        <f>'11.11.2020_W_B'!B271</f>
        <v>44146</v>
      </c>
      <c r="C1027" s="251">
        <v>2019</v>
      </c>
      <c r="D1027" s="250" t="str">
        <f>'11.11.2020_W_B'!D271</f>
        <v>B</v>
      </c>
      <c r="E1027" s="250" t="str">
        <f>'11.11.2020_W_B'!E271</f>
        <v>B</v>
      </c>
      <c r="F1027" s="250" t="str">
        <f>'11.11.2020_W_B'!F271</f>
        <v>R75/W25</v>
      </c>
      <c r="G1027" s="251">
        <f>'11.11.2020_W_B'!G271</f>
        <v>2</v>
      </c>
      <c r="H1027" s="250" t="str">
        <f>'11.11.2020_W_B'!H271</f>
        <v>M</v>
      </c>
      <c r="I1027" s="250" t="str">
        <f>'11.11.2020_W_B'!I271</f>
        <v>60-90</v>
      </c>
      <c r="J1027" s="252" t="str">
        <f>'11.11.2020_W_B'!K271</f>
        <v>NW270</v>
      </c>
      <c r="K1027" s="253">
        <f>'11.11.2020_W_B'!O271</f>
        <v>94.374227881782758</v>
      </c>
      <c r="L1027" s="253">
        <f>'11.11.2020_W_B'!P271</f>
        <v>5.097735296650308</v>
      </c>
      <c r="M1027" s="253">
        <f>IFERROR('11.11.2020_W_B'!T271,"")</f>
        <v>8.0446596515960138</v>
      </c>
      <c r="N1027" s="253">
        <f>IFERROR('11.11.2020_W_B'!V271,"")</f>
        <v>1.3407766085993353</v>
      </c>
      <c r="O1027" s="253">
        <f>IFERROR('11.11.2020_W_B'!W271,"")</f>
        <v>9.3854362601953483</v>
      </c>
    </row>
    <row r="1028" spans="1:15" x14ac:dyDescent="0.35">
      <c r="A1028" s="232">
        <f t="shared" si="13"/>
        <v>1027</v>
      </c>
      <c r="B1028" s="250">
        <f>'11.11.2020_W_B'!B272</f>
        <v>44146</v>
      </c>
      <c r="C1028" s="251">
        <v>2019</v>
      </c>
      <c r="D1028" s="250" t="str">
        <f>'11.11.2020_W_B'!D272</f>
        <v>B</v>
      </c>
      <c r="E1028" s="250" t="str">
        <f>'11.11.2020_W_B'!E272</f>
        <v>B</v>
      </c>
      <c r="F1028" s="250" t="str">
        <f>'11.11.2020_W_B'!F272</f>
        <v>R75/W25</v>
      </c>
      <c r="G1028" s="251">
        <f>'11.11.2020_W_B'!G272</f>
        <v>2</v>
      </c>
      <c r="H1028" s="250" t="str">
        <f>'11.11.2020_W_B'!H272</f>
        <v>M</v>
      </c>
      <c r="I1028" s="250" t="str">
        <f>'11.11.2020_W_B'!I272</f>
        <v>30-60</v>
      </c>
      <c r="J1028" s="252" t="str">
        <f>'11.11.2020_W_B'!K272</f>
        <v>NW271</v>
      </c>
      <c r="K1028" s="253">
        <f>'11.11.2020_W_B'!O272</f>
        <v>93.8823771334567</v>
      </c>
      <c r="L1028" s="253">
        <f>'11.11.2020_W_B'!P272</f>
        <v>5.5021268725725934</v>
      </c>
      <c r="M1028" s="253">
        <f>IFERROR('11.11.2020_W_B'!T272,"")</f>
        <v>0.85934180265031224</v>
      </c>
      <c r="N1028" s="253">
        <f>IFERROR('11.11.2020_W_B'!V272,"")</f>
        <v>1.1048680319789725</v>
      </c>
      <c r="O1028" s="253">
        <f>IFERROR('11.11.2020_W_B'!W272,"")</f>
        <v>1.9642098346292847</v>
      </c>
    </row>
    <row r="1029" spans="1:15" x14ac:dyDescent="0.35">
      <c r="A1029" s="232">
        <f t="shared" si="13"/>
        <v>1028</v>
      </c>
      <c r="B1029" s="250">
        <f>'11.11.2020_W_B'!B273</f>
        <v>44146</v>
      </c>
      <c r="C1029" s="251">
        <v>2019</v>
      </c>
      <c r="D1029" s="250" t="str">
        <f>'11.11.2020_W_B'!D273</f>
        <v>B</v>
      </c>
      <c r="E1029" s="250" t="str">
        <f>'11.11.2020_W_B'!E273</f>
        <v>B</v>
      </c>
      <c r="F1029" s="250" t="str">
        <f>'11.11.2020_W_B'!F273</f>
        <v>R75/W25</v>
      </c>
      <c r="G1029" s="251">
        <f>'11.11.2020_W_B'!G273</f>
        <v>2</v>
      </c>
      <c r="H1029" s="250" t="str">
        <f>'11.11.2020_W_B'!H273</f>
        <v>M</v>
      </c>
      <c r="I1029" s="250" t="str">
        <f>'11.11.2020_W_B'!I273</f>
        <v>0-30</v>
      </c>
      <c r="J1029" s="252" t="str">
        <f>'11.11.2020_W_B'!K273</f>
        <v>NW272</v>
      </c>
      <c r="K1029" s="253">
        <f>'11.11.2020_W_B'!O273</f>
        <v>88.392743879233777</v>
      </c>
      <c r="L1029" s="253">
        <f>'11.11.2020_W_B'!P273</f>
        <v>10.194986072423404</v>
      </c>
      <c r="M1029" s="253">
        <f>IFERROR('11.11.2020_W_B'!T273,"")</f>
        <v>2.2640947904707245</v>
      </c>
      <c r="N1029" s="253">
        <f>IFERROR('11.11.2020_W_B'!V273,"")</f>
        <v>1.7313666044776126</v>
      </c>
      <c r="O1029" s="253">
        <f>IFERROR('11.11.2020_W_B'!W273,"")</f>
        <v>3.9954613949483369</v>
      </c>
    </row>
    <row r="1030" spans="1:15" x14ac:dyDescent="0.35">
      <c r="A1030" s="232">
        <f t="shared" si="13"/>
        <v>1029</v>
      </c>
      <c r="B1030" s="250">
        <f>'11.11.2020_W_B'!B274</f>
        <v>44146</v>
      </c>
      <c r="C1030" s="251">
        <v>2019</v>
      </c>
      <c r="D1030" s="250" t="str">
        <f>'11.11.2020_W_B'!D274</f>
        <v>B</v>
      </c>
      <c r="E1030" s="250" t="str">
        <f>'11.11.2020_W_B'!E274</f>
        <v>C</v>
      </c>
      <c r="F1030" s="250" t="str">
        <f>'11.11.2020_W_B'!F274</f>
        <v>R25/S75</v>
      </c>
      <c r="G1030" s="251">
        <f>'11.11.2020_W_B'!G274</f>
        <v>8</v>
      </c>
      <c r="H1030" s="250" t="str">
        <f>'11.11.2020_W_B'!H274</f>
        <v>E</v>
      </c>
      <c r="I1030" s="250" t="str">
        <f>'11.11.2020_W_B'!I274</f>
        <v>90-120</v>
      </c>
      <c r="J1030" s="252" t="str">
        <f>'11.11.2020_W_B'!K274</f>
        <v>NW273</v>
      </c>
      <c r="K1030" s="253">
        <f>'11.11.2020_W_B'!O274</f>
        <v>95.368804475087813</v>
      </c>
      <c r="L1030" s="253">
        <f>'11.11.2020_W_B'!P274</f>
        <v>4.05698005698006</v>
      </c>
      <c r="M1030" s="253">
        <f>IFERROR('11.11.2020_W_B'!T274,"")</f>
        <v>3.7245986222889105</v>
      </c>
      <c r="N1030" s="253">
        <f>IFERROR('11.11.2020_W_B'!V274,"")</f>
        <v>0.60074171327240489</v>
      </c>
      <c r="O1030" s="253">
        <f>IFERROR('11.11.2020_W_B'!W274,"")</f>
        <v>4.3253403355613154</v>
      </c>
    </row>
    <row r="1031" spans="1:15" x14ac:dyDescent="0.35">
      <c r="A1031" s="232">
        <f t="shared" si="13"/>
        <v>1030</v>
      </c>
      <c r="B1031" s="250">
        <f>'11.11.2020_W_B'!B275</f>
        <v>44146</v>
      </c>
      <c r="C1031" s="251">
        <v>2019</v>
      </c>
      <c r="D1031" s="250" t="str">
        <f>'11.11.2020_W_B'!D275</f>
        <v>B</v>
      </c>
      <c r="E1031" s="250" t="str">
        <f>'11.11.2020_W_B'!E275</f>
        <v>C</v>
      </c>
      <c r="F1031" s="250" t="str">
        <f>'11.11.2020_W_B'!F275</f>
        <v>R25/S75</v>
      </c>
      <c r="G1031" s="251">
        <f>'11.11.2020_W_B'!G275</f>
        <v>8</v>
      </c>
      <c r="H1031" s="250" t="str">
        <f>'11.11.2020_W_B'!H275</f>
        <v>E</v>
      </c>
      <c r="I1031" s="250" t="str">
        <f>'11.11.2020_W_B'!I275</f>
        <v>60-90</v>
      </c>
      <c r="J1031" s="252" t="str">
        <f>'11.11.2020_W_B'!K275</f>
        <v>NW274</v>
      </c>
      <c r="K1031" s="253">
        <f>'11.11.2020_W_B'!O275</f>
        <v>95.097411506448367</v>
      </c>
      <c r="L1031" s="253">
        <f>'11.11.2020_W_B'!P275</f>
        <v>4.4592346089850246</v>
      </c>
      <c r="M1031" s="253">
        <f>IFERROR('11.11.2020_W_B'!T275,"")</f>
        <v>0.24123929979801864</v>
      </c>
      <c r="N1031" s="253">
        <f>IFERROR('11.11.2020_W_B'!V275,"")</f>
        <v>0.60309824949504665</v>
      </c>
      <c r="O1031" s="253">
        <f>IFERROR('11.11.2020_W_B'!W275,"")</f>
        <v>0.84433754929306526</v>
      </c>
    </row>
    <row r="1032" spans="1:15" x14ac:dyDescent="0.35">
      <c r="A1032" s="232">
        <f t="shared" si="13"/>
        <v>1031</v>
      </c>
      <c r="B1032" s="250">
        <f>'11.11.2020_W_B'!B276</f>
        <v>44146</v>
      </c>
      <c r="C1032" s="251">
        <v>2019</v>
      </c>
      <c r="D1032" s="250" t="str">
        <f>'11.11.2020_W_B'!D276</f>
        <v>B</v>
      </c>
      <c r="E1032" s="250" t="str">
        <f>'11.11.2020_W_B'!E276</f>
        <v>C</v>
      </c>
      <c r="F1032" s="250" t="str">
        <f>'11.11.2020_W_B'!F276</f>
        <v>R25/S75</v>
      </c>
      <c r="G1032" s="251">
        <f>'11.11.2020_W_B'!G276</f>
        <v>8</v>
      </c>
      <c r="H1032" s="250" t="str">
        <f>'11.11.2020_W_B'!H276</f>
        <v>E</v>
      </c>
      <c r="I1032" s="250" t="str">
        <f>'11.11.2020_W_B'!I276</f>
        <v>30-60</v>
      </c>
      <c r="J1032" s="252" t="str">
        <f>'11.11.2020_W_B'!K276</f>
        <v>NW275</v>
      </c>
      <c r="K1032" s="253">
        <f>'11.11.2020_W_B'!O276</f>
        <v>91.762692527096405</v>
      </c>
      <c r="L1032" s="253">
        <f>'11.11.2020_W_B'!P276</f>
        <v>7.3232579369104362</v>
      </c>
      <c r="M1032" s="253">
        <f>IFERROR('11.11.2020_W_B'!T276,"")</f>
        <v>0.75983028720626611</v>
      </c>
      <c r="N1032" s="253">
        <f>IFERROR('11.11.2020_W_B'!V276,"")</f>
        <v>0.63319190600522179</v>
      </c>
      <c r="O1032" s="253">
        <f>IFERROR('11.11.2020_W_B'!W276,"")</f>
        <v>1.3930221932114879</v>
      </c>
    </row>
    <row r="1033" spans="1:15" x14ac:dyDescent="0.35">
      <c r="A1033" s="232">
        <f t="shared" si="13"/>
        <v>1032</v>
      </c>
      <c r="B1033" s="250">
        <f>'11.11.2020_W_B'!B277</f>
        <v>44146</v>
      </c>
      <c r="C1033" s="251">
        <v>2019</v>
      </c>
      <c r="D1033" s="250" t="str">
        <f>'11.11.2020_W_B'!D277</f>
        <v>B</v>
      </c>
      <c r="E1033" s="250" t="str">
        <f>'11.11.2020_W_B'!E277</f>
        <v>C</v>
      </c>
      <c r="F1033" s="250" t="str">
        <f>'11.11.2020_W_B'!F277</f>
        <v>R25/S75</v>
      </c>
      <c r="G1033" s="251">
        <f>'11.11.2020_W_B'!G277</f>
        <v>8</v>
      </c>
      <c r="H1033" s="250" t="str">
        <f>'11.11.2020_W_B'!H277</f>
        <v>E</v>
      </c>
      <c r="I1033" s="250" t="str">
        <f>'11.11.2020_W_B'!I277</f>
        <v>0-30</v>
      </c>
      <c r="J1033" s="252" t="str">
        <f>'11.11.2020_W_B'!K277</f>
        <v>NW276</v>
      </c>
      <c r="K1033" s="253">
        <f>'11.11.2020_W_B'!O277</f>
        <v>89.099762766887252</v>
      </c>
      <c r="L1033" s="253">
        <f>'11.11.2020_W_B'!P277</f>
        <v>9.5912986156888493</v>
      </c>
      <c r="M1033" s="253">
        <f>IFERROR('11.11.2020_W_B'!T277,"")</f>
        <v>12.122669562780272</v>
      </c>
      <c r="N1033" s="253">
        <f>IFERROR('11.11.2020_W_B'!V277,"")</f>
        <v>3.6895081278026916</v>
      </c>
      <c r="O1033" s="253">
        <f>IFERROR('11.11.2020_W_B'!W277,"")</f>
        <v>15.812177690582963</v>
      </c>
    </row>
    <row r="1034" spans="1:15" x14ac:dyDescent="0.35">
      <c r="A1034" s="232">
        <f t="shared" si="13"/>
        <v>1033</v>
      </c>
      <c r="B1034" s="250">
        <f>'11.11.2020_W_B'!B278</f>
        <v>44146</v>
      </c>
      <c r="C1034" s="251">
        <v>2019</v>
      </c>
      <c r="D1034" s="250" t="str">
        <f>'11.11.2020_W_B'!D278</f>
        <v>B</v>
      </c>
      <c r="E1034" s="250" t="str">
        <f>'11.11.2020_W_B'!E278</f>
        <v>C</v>
      </c>
      <c r="F1034" s="250" t="str">
        <f>'11.11.2020_W_B'!F278</f>
        <v>R25/S75</v>
      </c>
      <c r="G1034" s="251">
        <f>'11.11.2020_W_B'!G278</f>
        <v>8</v>
      </c>
      <c r="H1034" s="250" t="str">
        <f>'11.11.2020_W_B'!H278</f>
        <v>M</v>
      </c>
      <c r="I1034" s="250" t="str">
        <f>'11.11.2020_W_B'!I278</f>
        <v>0-30</v>
      </c>
      <c r="J1034" s="252" t="str">
        <f>'11.11.2020_W_B'!K278</f>
        <v>NW277</v>
      </c>
      <c r="K1034" s="253">
        <f>'11.11.2020_W_B'!O278</f>
        <v>88.87341772151899</v>
      </c>
      <c r="L1034" s="253">
        <f>'11.11.2020_W_B'!P278</f>
        <v>9.7786183112693372</v>
      </c>
      <c r="M1034" s="253">
        <f>IFERROR('11.11.2020_W_B'!T278,"")</f>
        <v>11.899651046859422</v>
      </c>
      <c r="N1034" s="253">
        <f>IFERROR('11.11.2020_W_B'!V278,"")</f>
        <v>4.0987686939182444</v>
      </c>
      <c r="O1034" s="253">
        <f>IFERROR('11.11.2020_W_B'!W278,"")</f>
        <v>15.998419740777667</v>
      </c>
    </row>
    <row r="1035" spans="1:15" x14ac:dyDescent="0.35">
      <c r="A1035" s="232">
        <f t="shared" si="13"/>
        <v>1034</v>
      </c>
      <c r="B1035" s="250">
        <f>'11.11.2020_W_B'!B279</f>
        <v>44146</v>
      </c>
      <c r="C1035" s="251">
        <v>2019</v>
      </c>
      <c r="D1035" s="250" t="str">
        <f>'11.11.2020_W_B'!D279</f>
        <v>B</v>
      </c>
      <c r="E1035" s="250" t="str">
        <f>'11.11.2020_W_B'!E279</f>
        <v>C</v>
      </c>
      <c r="F1035" s="250" t="str">
        <f>'11.11.2020_W_B'!F279</f>
        <v>R25/S75</v>
      </c>
      <c r="G1035" s="251">
        <f>'11.11.2020_W_B'!G279</f>
        <v>8</v>
      </c>
      <c r="H1035" s="250" t="str">
        <f>'11.11.2020_W_B'!H279</f>
        <v>M</v>
      </c>
      <c r="I1035" s="250" t="str">
        <f>'11.11.2020_W_B'!I279</f>
        <v>30-60</v>
      </c>
      <c r="J1035" s="252" t="str">
        <f>'11.11.2020_W_B'!K279</f>
        <v>NW278</v>
      </c>
      <c r="K1035" s="253">
        <f>'11.11.2020_W_B'!O279</f>
        <v>94.490464265074166</v>
      </c>
      <c r="L1035" s="253">
        <f>'11.11.2020_W_B'!P279</f>
        <v>4.9873572238207338</v>
      </c>
      <c r="M1035" s="253">
        <f>IFERROR('11.11.2020_W_B'!T279,"")</f>
        <v>0.97346788990825683</v>
      </c>
      <c r="N1035" s="253">
        <f>IFERROR('11.11.2020_W_B'!V279,"")</f>
        <v>0.73010091743119254</v>
      </c>
      <c r="O1035" s="253">
        <f>IFERROR('11.11.2020_W_B'!W279,"")</f>
        <v>1.7035688073394493</v>
      </c>
    </row>
    <row r="1036" spans="1:15" x14ac:dyDescent="0.35">
      <c r="A1036" s="232">
        <f t="shared" si="13"/>
        <v>1035</v>
      </c>
      <c r="B1036" s="250">
        <f>'11.11.2020_W_B'!B280</f>
        <v>44146</v>
      </c>
      <c r="C1036" s="251">
        <v>2019</v>
      </c>
      <c r="D1036" s="250" t="str">
        <f>'11.11.2020_W_B'!D280</f>
        <v>B</v>
      </c>
      <c r="E1036" s="250" t="str">
        <f>'11.11.2020_W_B'!E280</f>
        <v>C</v>
      </c>
      <c r="F1036" s="250" t="str">
        <f>'11.11.2020_W_B'!F280</f>
        <v>R25/S75</v>
      </c>
      <c r="G1036" s="251">
        <f>'11.11.2020_W_B'!G280</f>
        <v>8</v>
      </c>
      <c r="H1036" s="250" t="str">
        <f>'11.11.2020_W_B'!H280</f>
        <v>M</v>
      </c>
      <c r="I1036" s="250" t="str">
        <f>'11.11.2020_W_B'!I280</f>
        <v>60-90</v>
      </c>
      <c r="J1036" s="252" t="str">
        <f>'11.11.2020_W_B'!K280</f>
        <v>NW279</v>
      </c>
      <c r="K1036" s="253">
        <f>'11.11.2020_W_B'!O280</f>
        <v>94.653239202657801</v>
      </c>
      <c r="L1036" s="253">
        <f>'11.11.2020_W_B'!P280</f>
        <v>4.8058977230309736</v>
      </c>
      <c r="M1036" s="253">
        <f>IFERROR('11.11.2020_W_B'!T280,"")</f>
        <v>0.60698420533070097</v>
      </c>
      <c r="N1036" s="253">
        <f>IFERROR('11.11.2020_W_B'!V280,"")</f>
        <v>0.12139684106614017</v>
      </c>
      <c r="O1036" s="253">
        <f>IFERROR('11.11.2020_W_B'!W280,"")</f>
        <v>0.72838104639684109</v>
      </c>
    </row>
    <row r="1037" spans="1:15" x14ac:dyDescent="0.35">
      <c r="A1037" s="232">
        <f t="shared" si="13"/>
        <v>1036</v>
      </c>
      <c r="B1037" s="250">
        <f>'11.11.2020_W_B'!B281</f>
        <v>44146</v>
      </c>
      <c r="C1037" s="251">
        <v>2019</v>
      </c>
      <c r="D1037" s="250" t="str">
        <f>'11.11.2020_W_B'!D281</f>
        <v>B</v>
      </c>
      <c r="E1037" s="250" t="str">
        <f>'11.11.2020_W_B'!E281</f>
        <v>C</v>
      </c>
      <c r="F1037" s="250" t="str">
        <f>'11.11.2020_W_B'!F281</f>
        <v>R25/S75</v>
      </c>
      <c r="G1037" s="251">
        <f>'11.11.2020_W_B'!G281</f>
        <v>8</v>
      </c>
      <c r="H1037" s="250" t="str">
        <f>'11.11.2020_W_B'!H281</f>
        <v>M</v>
      </c>
      <c r="I1037" s="250" t="str">
        <f>'11.11.2020_W_B'!I281</f>
        <v>90-120</v>
      </c>
      <c r="J1037" s="252" t="str">
        <f>'11.11.2020_W_B'!K281</f>
        <v>NW280</v>
      </c>
      <c r="K1037" s="253">
        <f>'11.11.2020_W_B'!O281</f>
        <v>95.758381030253474</v>
      </c>
      <c r="L1037" s="253">
        <f>'11.11.2020_W_B'!P281</f>
        <v>3.8139876849554319</v>
      </c>
      <c r="M1037" s="253">
        <f>IFERROR('11.11.2020_W_B'!T281,"")</f>
        <v>0.47790585975024025</v>
      </c>
      <c r="N1037" s="253">
        <f>IFERROR('11.11.2020_W_B'!V281,"")</f>
        <v>0.3584293948126801</v>
      </c>
      <c r="O1037" s="253">
        <f>IFERROR('11.11.2020_W_B'!W281,"")</f>
        <v>0.83633525456292035</v>
      </c>
    </row>
    <row r="1038" spans="1:15" x14ac:dyDescent="0.35">
      <c r="A1038" s="232">
        <f t="shared" si="13"/>
        <v>1037</v>
      </c>
      <c r="B1038" s="250">
        <f>'11.11.2020_W_B'!B282</f>
        <v>44146</v>
      </c>
      <c r="C1038" s="251">
        <v>2019</v>
      </c>
      <c r="D1038" s="250" t="str">
        <f>'11.11.2020_W_B'!D282</f>
        <v>B</v>
      </c>
      <c r="E1038" s="250" t="str">
        <f>'11.11.2020_W_B'!E282</f>
        <v>D</v>
      </c>
      <c r="F1038" s="250" t="str">
        <f>'11.11.2020_W_B'!F282</f>
        <v>W100</v>
      </c>
      <c r="G1038" s="251">
        <f>'11.11.2020_W_B'!G282</f>
        <v>5</v>
      </c>
      <c r="H1038" s="250" t="str">
        <f>'11.11.2020_W_B'!H282</f>
        <v>E</v>
      </c>
      <c r="I1038" s="250" t="str">
        <f>'11.11.2020_W_B'!I282</f>
        <v>90-120</v>
      </c>
      <c r="J1038" s="252" t="str">
        <f>'11.11.2020_W_B'!K282</f>
        <v>NW281</v>
      </c>
      <c r="K1038" s="253">
        <f>'11.11.2020_W_B'!O282</f>
        <v>96.754057428214722</v>
      </c>
      <c r="L1038" s="253">
        <f>'11.11.2020_W_B'!P282</f>
        <v>2.8568289198989216</v>
      </c>
      <c r="M1038" s="253">
        <f>IFERROR('11.11.2020_W_B'!T282,"")</f>
        <v>0.47113548387096782</v>
      </c>
      <c r="N1038" s="253">
        <f>IFERROR('11.11.2020_W_B'!V282,"")</f>
        <v>0.23556774193548391</v>
      </c>
      <c r="O1038" s="253">
        <f>IFERROR('11.11.2020_W_B'!W282,"")</f>
        <v>0.70670322580645173</v>
      </c>
    </row>
    <row r="1039" spans="1:15" x14ac:dyDescent="0.35">
      <c r="A1039" s="232">
        <f t="shared" si="13"/>
        <v>1038</v>
      </c>
      <c r="B1039" s="250">
        <f>'11.11.2020_W_B'!B283</f>
        <v>44146</v>
      </c>
      <c r="C1039" s="251">
        <v>2019</v>
      </c>
      <c r="D1039" s="250" t="str">
        <f>'11.11.2020_W_B'!D283</f>
        <v>B</v>
      </c>
      <c r="E1039" s="250" t="str">
        <f>'11.11.2020_W_B'!E283</f>
        <v>D</v>
      </c>
      <c r="F1039" s="250" t="str">
        <f>'11.11.2020_W_B'!F283</f>
        <v>W100</v>
      </c>
      <c r="G1039" s="251">
        <f>'11.11.2020_W_B'!G283</f>
        <v>5</v>
      </c>
      <c r="H1039" s="250" t="str">
        <f>'11.11.2020_W_B'!H283</f>
        <v>E</v>
      </c>
      <c r="I1039" s="250" t="str">
        <f>'11.11.2020_W_B'!I283</f>
        <v>60-90</v>
      </c>
      <c r="J1039" s="252" t="str">
        <f>'11.11.2020_W_B'!K283</f>
        <v>NW282</v>
      </c>
      <c r="K1039" s="253">
        <f>'11.11.2020_W_B'!O283</f>
        <v>95.777823324451731</v>
      </c>
      <c r="L1039" s="253">
        <f>'11.11.2020_W_B'!P283</f>
        <v>3.7968850797161591</v>
      </c>
      <c r="M1039" s="253">
        <f>IFERROR('11.11.2020_W_B'!T283,"")</f>
        <v>0.23888615450460085</v>
      </c>
      <c r="N1039" s="253">
        <f>IFERROR('11.11.2020_W_B'!V283,"")</f>
        <v>0.11944307725230043</v>
      </c>
      <c r="O1039" s="253">
        <f>IFERROR('11.11.2020_W_B'!W283,"")</f>
        <v>0.35832923175690129</v>
      </c>
    </row>
    <row r="1040" spans="1:15" x14ac:dyDescent="0.35">
      <c r="A1040" s="232">
        <f t="shared" si="13"/>
        <v>1039</v>
      </c>
      <c r="B1040" s="250">
        <f>'11.11.2020_W_B'!B284</f>
        <v>44146</v>
      </c>
      <c r="C1040" s="251">
        <v>2019</v>
      </c>
      <c r="D1040" s="250" t="str">
        <f>'11.11.2020_W_B'!D284</f>
        <v>B</v>
      </c>
      <c r="E1040" s="250" t="str">
        <f>'11.11.2020_W_B'!E284</f>
        <v>D</v>
      </c>
      <c r="F1040" s="250" t="str">
        <f>'11.11.2020_W_B'!F284</f>
        <v>W100</v>
      </c>
      <c r="G1040" s="251">
        <f>'11.11.2020_W_B'!G284</f>
        <v>5</v>
      </c>
      <c r="H1040" s="250" t="str">
        <f>'11.11.2020_W_B'!H284</f>
        <v>E</v>
      </c>
      <c r="I1040" s="250" t="str">
        <f>'11.11.2020_W_B'!I284</f>
        <v>30-60</v>
      </c>
      <c r="J1040" s="252" t="str">
        <f>'11.11.2020_W_B'!K284</f>
        <v>NW283</v>
      </c>
      <c r="K1040" s="253">
        <f>'11.11.2020_W_B'!O284</f>
        <v>93.008454450460718</v>
      </c>
      <c r="L1040" s="253">
        <f>'11.11.2020_W_B'!P284</f>
        <v>6.3322722188763656</v>
      </c>
      <c r="M1040" s="253">
        <f>IFERROR('11.11.2020_W_B'!T284,"")</f>
        <v>1.1190549994893269</v>
      </c>
      <c r="N1040" s="253">
        <f>IFERROR('11.11.2020_W_B'!V284,"")</f>
        <v>0.49735777755081195</v>
      </c>
      <c r="O1040" s="253">
        <f>IFERROR('11.11.2020_W_B'!W284,"")</f>
        <v>1.6164127770401389</v>
      </c>
    </row>
    <row r="1041" spans="1:15" x14ac:dyDescent="0.35">
      <c r="A1041" s="232">
        <f t="shared" si="13"/>
        <v>1040</v>
      </c>
      <c r="B1041" s="250">
        <f>'11.11.2020_W_B'!B285</f>
        <v>44146</v>
      </c>
      <c r="C1041" s="251">
        <v>2019</v>
      </c>
      <c r="D1041" s="250" t="str">
        <f>'11.11.2020_W_B'!D285</f>
        <v>B</v>
      </c>
      <c r="E1041" s="250" t="str">
        <f>'11.11.2020_W_B'!E285</f>
        <v>D</v>
      </c>
      <c r="F1041" s="250" t="str">
        <f>'11.11.2020_W_B'!F285</f>
        <v>W100</v>
      </c>
      <c r="G1041" s="251">
        <f>'11.11.2020_W_B'!G285</f>
        <v>5</v>
      </c>
      <c r="H1041" s="250" t="str">
        <f>'11.11.2020_W_B'!H285</f>
        <v>E</v>
      </c>
      <c r="I1041" s="250" t="str">
        <f>'11.11.2020_W_B'!I285</f>
        <v>0-30</v>
      </c>
      <c r="J1041" s="252" t="str">
        <f>'11.11.2020_W_B'!K285</f>
        <v>NW284</v>
      </c>
      <c r="K1041" s="253">
        <f>'11.11.2020_W_B'!O285</f>
        <v>88.457228240567787</v>
      </c>
      <c r="L1041" s="253">
        <f>'11.11.2020_W_B'!P285</f>
        <v>9.5888285492629937</v>
      </c>
      <c r="M1041" s="253">
        <f>IFERROR('11.11.2020_W_B'!T285,"")</f>
        <v>15.300997677364865</v>
      </c>
      <c r="N1041" s="253">
        <f>IFERROR('11.11.2020_W_B'!V285,"")</f>
        <v>4.3907210726351362</v>
      </c>
      <c r="O1041" s="253">
        <f>IFERROR('11.11.2020_W_B'!W285,"")</f>
        <v>19.69171875</v>
      </c>
    </row>
    <row r="1042" spans="1:15" x14ac:dyDescent="0.35">
      <c r="A1042" s="232">
        <f t="shared" si="13"/>
        <v>1041</v>
      </c>
      <c r="B1042" s="250">
        <f>'11.11.2020_W_B'!B286</f>
        <v>44146</v>
      </c>
      <c r="C1042" s="251">
        <v>2019</v>
      </c>
      <c r="D1042" s="250" t="str">
        <f>'11.11.2020_W_B'!D286</f>
        <v>B</v>
      </c>
      <c r="E1042" s="250" t="str">
        <f>'11.11.2020_W_B'!E286</f>
        <v>D</v>
      </c>
      <c r="F1042" s="250" t="str">
        <f>'11.11.2020_W_B'!F286</f>
        <v>W100</v>
      </c>
      <c r="G1042" s="251">
        <f>'11.11.2020_W_B'!G286</f>
        <v>5</v>
      </c>
      <c r="H1042" s="250" t="str">
        <f>'11.11.2020_W_B'!H286</f>
        <v>M</v>
      </c>
      <c r="I1042" s="250" t="str">
        <f>'11.11.2020_W_B'!I286</f>
        <v>90-120</v>
      </c>
      <c r="J1042" s="252" t="str">
        <f>'11.11.2020_W_B'!K286</f>
        <v>NW285</v>
      </c>
      <c r="K1042" s="253">
        <f>'11.11.2020_W_B'!O286</f>
        <v>93.146838602329453</v>
      </c>
      <c r="L1042" s="253">
        <f>'11.11.2020_W_B'!P286</f>
        <v>6.1531279178337899</v>
      </c>
      <c r="M1042" s="253">
        <f>IFERROR('11.11.2020_W_B'!T286,"")</f>
        <v>1.861317963603885</v>
      </c>
      <c r="N1042" s="253">
        <f>IFERROR('11.11.2020_W_B'!V286,"")</f>
        <v>0.37226359272077708</v>
      </c>
      <c r="O1042" s="253">
        <f>IFERROR('11.11.2020_W_B'!W286,"")</f>
        <v>2.2335815563246619</v>
      </c>
    </row>
    <row r="1043" spans="1:15" x14ac:dyDescent="0.35">
      <c r="A1043" s="232">
        <f t="shared" si="13"/>
        <v>1042</v>
      </c>
      <c r="B1043" s="250">
        <f>'11.11.2020_W_B'!B287</f>
        <v>44146</v>
      </c>
      <c r="C1043" s="251">
        <v>2019</v>
      </c>
      <c r="D1043" s="250" t="str">
        <f>'11.11.2020_W_B'!D287</f>
        <v>B</v>
      </c>
      <c r="E1043" s="250" t="str">
        <f>'11.11.2020_W_B'!E287</f>
        <v>D</v>
      </c>
      <c r="F1043" s="250" t="str">
        <f>'11.11.2020_W_B'!F287</f>
        <v>W100</v>
      </c>
      <c r="G1043" s="251">
        <f>'11.11.2020_W_B'!G287</f>
        <v>5</v>
      </c>
      <c r="H1043" s="250" t="str">
        <f>'11.11.2020_W_B'!H287</f>
        <v>M</v>
      </c>
      <c r="I1043" s="250" t="str">
        <f>'11.11.2020_W_B'!I287</f>
        <v>60-90</v>
      </c>
      <c r="J1043" s="252" t="str">
        <f>'11.11.2020_W_B'!K287</f>
        <v>NW286</v>
      </c>
      <c r="K1043" s="253">
        <f>'11.11.2020_W_B'!O287</f>
        <v>92.521868999359938</v>
      </c>
      <c r="L1043" s="253">
        <f>'11.11.2020_W_B'!P287</f>
        <v>6.7010802026574945</v>
      </c>
      <c r="M1043" s="253">
        <f>IFERROR('11.11.2020_W_B'!T287,"")</f>
        <v>0.50092009685230021</v>
      </c>
      <c r="N1043" s="253">
        <f>IFERROR('11.11.2020_W_B'!V287,"")</f>
        <v>0.25046004842615011</v>
      </c>
      <c r="O1043" s="253">
        <f>IFERROR('11.11.2020_W_B'!W287,"")</f>
        <v>0.75138014527845032</v>
      </c>
    </row>
    <row r="1044" spans="1:15" x14ac:dyDescent="0.35">
      <c r="A1044" s="232">
        <f t="shared" si="13"/>
        <v>1043</v>
      </c>
      <c r="B1044" s="250">
        <f>'11.11.2020_W_B'!B288</f>
        <v>44146</v>
      </c>
      <c r="C1044" s="251">
        <v>2019</v>
      </c>
      <c r="D1044" s="250" t="str">
        <f>'11.11.2020_W_B'!D288</f>
        <v>B</v>
      </c>
      <c r="E1044" s="250" t="str">
        <f>'11.11.2020_W_B'!E288</f>
        <v>D</v>
      </c>
      <c r="F1044" s="250" t="str">
        <f>'11.11.2020_W_B'!F288</f>
        <v>W100</v>
      </c>
      <c r="G1044" s="251">
        <f>'11.11.2020_W_B'!G288</f>
        <v>5</v>
      </c>
      <c r="H1044" s="250" t="str">
        <f>'11.11.2020_W_B'!H288</f>
        <v>M</v>
      </c>
      <c r="I1044" s="250" t="str">
        <f>'11.11.2020_W_B'!I288</f>
        <v>30-60</v>
      </c>
      <c r="J1044" s="252" t="str">
        <f>'11.11.2020_W_B'!K288</f>
        <v>NW287</v>
      </c>
      <c r="K1044" s="253">
        <f>'11.11.2020_W_B'!O288</f>
        <v>92.16533687943263</v>
      </c>
      <c r="L1044" s="253">
        <f>'11.11.2020_W_B'!P288</f>
        <v>6.9910016810046409</v>
      </c>
      <c r="M1044" s="253">
        <f>IFERROR('11.11.2020_W_B'!T288,"")</f>
        <v>1.2588854154142115</v>
      </c>
      <c r="N1044" s="253">
        <f>IFERROR('11.11.2020_W_B'!V288,"")</f>
        <v>0.62944270770710575</v>
      </c>
      <c r="O1044" s="253">
        <f>IFERROR('11.11.2020_W_B'!W288,"")</f>
        <v>1.8883281231213171</v>
      </c>
    </row>
    <row r="1045" spans="1:15" x14ac:dyDescent="0.35">
      <c r="A1045" s="232">
        <f t="shared" si="13"/>
        <v>1044</v>
      </c>
      <c r="B1045" s="250">
        <f>'11.11.2020_W_B'!B289</f>
        <v>44146</v>
      </c>
      <c r="C1045" s="251">
        <v>2019</v>
      </c>
      <c r="D1045" s="250" t="str">
        <f>'11.11.2020_W_B'!D289</f>
        <v>B</v>
      </c>
      <c r="E1045" s="250" t="str">
        <f>'11.11.2020_W_B'!E289</f>
        <v>D</v>
      </c>
      <c r="F1045" s="250" t="str">
        <f>'11.11.2020_W_B'!F289</f>
        <v>W100</v>
      </c>
      <c r="G1045" s="251">
        <f>'11.11.2020_W_B'!G289</f>
        <v>5</v>
      </c>
      <c r="H1045" s="250" t="str">
        <f>'11.11.2020_W_B'!H289</f>
        <v>M</v>
      </c>
      <c r="I1045" s="250" t="str">
        <f>'11.11.2020_W_B'!I289</f>
        <v>0-30</v>
      </c>
      <c r="J1045" s="252" t="str">
        <f>'11.11.2020_W_B'!K289</f>
        <v>NW288</v>
      </c>
      <c r="K1045" s="253">
        <f>'11.11.2020_W_B'!O289</f>
        <v>88.935469381643969</v>
      </c>
      <c r="L1045" s="253">
        <f>'11.11.2020_W_B'!P289</f>
        <v>9.5072687508040659</v>
      </c>
      <c r="M1045" s="253">
        <f>IFERROR('11.11.2020_W_B'!T289,"")</f>
        <v>13.605753787878786</v>
      </c>
      <c r="N1045" s="253">
        <f>IFERROR('11.11.2020_W_B'!V289,"")</f>
        <v>4.3591249999999988</v>
      </c>
      <c r="O1045" s="253">
        <f>IFERROR('11.11.2020_W_B'!W289,"")</f>
        <v>17.964878787878785</v>
      </c>
    </row>
    <row r="1046" spans="1:15" x14ac:dyDescent="0.35">
      <c r="A1046" s="237">
        <f t="shared" si="13"/>
        <v>1045</v>
      </c>
      <c r="B1046" s="254">
        <f>'24.11.2020_W_S'!B2</f>
        <v>44159</v>
      </c>
      <c r="C1046" s="255">
        <v>2019</v>
      </c>
      <c r="D1046" s="254" t="str">
        <f>'24.11.2020_W_S'!D2</f>
        <v>S</v>
      </c>
      <c r="E1046" s="254" t="str">
        <f>'24.11.2020_W_S'!E2</f>
        <v>A</v>
      </c>
      <c r="F1046" s="254" t="str">
        <f>'24.11.2020_W_S'!F2</f>
        <v>R100</v>
      </c>
      <c r="G1046" s="255">
        <f>'24.11.2020_W_S'!G2</f>
        <v>1</v>
      </c>
      <c r="H1046" s="254" t="str">
        <f>'24.11.2020_W_S'!H2</f>
        <v>E</v>
      </c>
      <c r="I1046" s="254" t="str">
        <f>'24.11.2020_W_S'!I2</f>
        <v>90-120</v>
      </c>
      <c r="J1046" s="256" t="str">
        <f>'24.11.2020_W_S'!K2</f>
        <v>NW290</v>
      </c>
      <c r="K1046" s="257">
        <f>'24.11.2020_W_S'!O2</f>
        <v>90.970301791511346</v>
      </c>
      <c r="L1046" s="257">
        <f>'24.11.2020_W_S'!P2</f>
        <v>7.9842653625345577</v>
      </c>
      <c r="M1046" s="257">
        <f>IFERROR('24.11.2020_W_S'!T2,"")</f>
        <v>1.6657345360824747</v>
      </c>
      <c r="N1046" s="257">
        <f>IFERROR('24.11.2020_W_S'!V2,"")</f>
        <v>0.51253370340999216</v>
      </c>
      <c r="O1046" s="257">
        <f>IFERROR('24.11.2020_W_S'!W2,"")</f>
        <v>2.1782682394924668</v>
      </c>
    </row>
    <row r="1047" spans="1:15" x14ac:dyDescent="0.35">
      <c r="A1047" s="237">
        <f t="shared" si="13"/>
        <v>1046</v>
      </c>
      <c r="B1047" s="254">
        <f>'24.11.2020_W_S'!B3</f>
        <v>44159</v>
      </c>
      <c r="C1047" s="255">
        <v>2019</v>
      </c>
      <c r="D1047" s="254" t="str">
        <f>'24.11.2020_W_S'!D3</f>
        <v>S</v>
      </c>
      <c r="E1047" s="254" t="str">
        <f>'24.11.2020_W_S'!E3</f>
        <v>A</v>
      </c>
      <c r="F1047" s="254" t="str">
        <f>'24.11.2020_W_S'!F3</f>
        <v>R100</v>
      </c>
      <c r="G1047" s="255">
        <f>'24.11.2020_W_S'!G3</f>
        <v>1</v>
      </c>
      <c r="H1047" s="254" t="str">
        <f>'24.11.2020_W_S'!H3</f>
        <v>E</v>
      </c>
      <c r="I1047" s="254" t="str">
        <f>'24.11.2020_W_S'!I3</f>
        <v>60-90</v>
      </c>
      <c r="J1047" s="256" t="str">
        <f>'24.11.2020_W_S'!K3</f>
        <v>NW291</v>
      </c>
      <c r="K1047" s="257">
        <f>'24.11.2020_W_S'!O3</f>
        <v>88.62635749926622</v>
      </c>
      <c r="L1047" s="257">
        <f>'24.11.2020_W_S'!P3</f>
        <v>9.8064026319119328</v>
      </c>
      <c r="M1047" s="257">
        <f>IFERROR('24.11.2020_W_S'!T3,"")</f>
        <v>2.1233979135618481</v>
      </c>
      <c r="N1047" s="257">
        <f>IFERROR('24.11.2020_W_S'!V3,"")</f>
        <v>0.6635618479880776</v>
      </c>
      <c r="O1047" s="257">
        <f>IFERROR('24.11.2020_W_S'!W3,"")</f>
        <v>2.7869597615499258</v>
      </c>
    </row>
    <row r="1048" spans="1:15" x14ac:dyDescent="0.35">
      <c r="A1048" s="237">
        <f t="shared" si="13"/>
        <v>1047</v>
      </c>
      <c r="B1048" s="254">
        <f>'24.11.2020_W_S'!B4</f>
        <v>44159</v>
      </c>
      <c r="C1048" s="255">
        <v>2019</v>
      </c>
      <c r="D1048" s="254" t="str">
        <f>'24.11.2020_W_S'!D4</f>
        <v>S</v>
      </c>
      <c r="E1048" s="254" t="str">
        <f>'24.11.2020_W_S'!E4</f>
        <v>A</v>
      </c>
      <c r="F1048" s="254" t="str">
        <f>'24.11.2020_W_S'!F4</f>
        <v>R100</v>
      </c>
      <c r="G1048" s="255">
        <f>'24.11.2020_W_S'!G4</f>
        <v>1</v>
      </c>
      <c r="H1048" s="254" t="str">
        <f>'24.11.2020_W_S'!H4</f>
        <v>E</v>
      </c>
      <c r="I1048" s="254" t="str">
        <f>'24.11.2020_W_S'!I4</f>
        <v>30-60</v>
      </c>
      <c r="J1048" s="256" t="str">
        <f>'24.11.2020_W_S'!K4</f>
        <v>NW292</v>
      </c>
      <c r="K1048" s="257">
        <f>'24.11.2020_W_S'!O4</f>
        <v>85.562350438713096</v>
      </c>
      <c r="L1048" s="257">
        <f>'24.11.2020_W_S'!P4</f>
        <v>12.611775635814654</v>
      </c>
      <c r="M1048" s="257">
        <f>IFERROR('24.11.2020_W_S'!T4,"")</f>
        <v>14.046705251709138</v>
      </c>
      <c r="N1048" s="257">
        <f>IFERROR('24.11.2020_W_S'!V4,"")</f>
        <v>2.9206020820385334</v>
      </c>
      <c r="O1048" s="257">
        <f>IFERROR('24.11.2020_W_S'!W4,"")</f>
        <v>16.967307333747673</v>
      </c>
    </row>
    <row r="1049" spans="1:15" x14ac:dyDescent="0.35">
      <c r="A1049" s="237">
        <f t="shared" si="13"/>
        <v>1048</v>
      </c>
      <c r="B1049" s="254">
        <f>'24.11.2020_W_S'!B5</f>
        <v>44159</v>
      </c>
      <c r="C1049" s="255">
        <v>2019</v>
      </c>
      <c r="D1049" s="254" t="str">
        <f>'24.11.2020_W_S'!D5</f>
        <v>S</v>
      </c>
      <c r="E1049" s="254" t="str">
        <f>'24.11.2020_W_S'!E5</f>
        <v>A</v>
      </c>
      <c r="F1049" s="254" t="str">
        <f>'24.11.2020_W_S'!F5</f>
        <v>R100</v>
      </c>
      <c r="G1049" s="255">
        <f>'24.11.2020_W_S'!G5</f>
        <v>1</v>
      </c>
      <c r="H1049" s="254" t="str">
        <f>'24.11.2020_W_S'!H5</f>
        <v>E</v>
      </c>
      <c r="I1049" s="254" t="str">
        <f>'24.11.2020_W_S'!I5</f>
        <v>0-30</v>
      </c>
      <c r="J1049" s="256" t="str">
        <f>'24.11.2020_W_S'!K5</f>
        <v>NW293</v>
      </c>
      <c r="K1049" s="257">
        <f>'24.11.2020_W_S'!O5</f>
        <v>84.178836792211101</v>
      </c>
      <c r="L1049" s="257">
        <f>'24.11.2020_W_S'!P5</f>
        <v>13.884204609331094</v>
      </c>
      <c r="M1049" s="257">
        <f>IFERROR('24.11.2020_W_S'!T5,"")</f>
        <v>4.2630497641150527</v>
      </c>
      <c r="N1049" s="257">
        <f>IFERROR('24.11.2020_W_S'!V5,"")</f>
        <v>0.2842033176076702</v>
      </c>
      <c r="O1049" s="257">
        <f>IFERROR('24.11.2020_W_S'!W5,"")</f>
        <v>4.5472530817227232</v>
      </c>
    </row>
    <row r="1050" spans="1:15" x14ac:dyDescent="0.35">
      <c r="A1050" s="237">
        <f t="shared" si="13"/>
        <v>1049</v>
      </c>
      <c r="B1050" s="254">
        <f>'24.11.2020_W_S'!B6</f>
        <v>44159</v>
      </c>
      <c r="C1050" s="255">
        <v>2019</v>
      </c>
      <c r="D1050" s="254" t="str">
        <f>'24.11.2020_W_S'!D6</f>
        <v>S</v>
      </c>
      <c r="E1050" s="254" t="str">
        <f>'24.11.2020_W_S'!E6</f>
        <v>A</v>
      </c>
      <c r="F1050" s="254" t="str">
        <f>'24.11.2020_W_S'!F6</f>
        <v>R100</v>
      </c>
      <c r="G1050" s="255">
        <f>'24.11.2020_W_S'!G6</f>
        <v>1</v>
      </c>
      <c r="H1050" s="254" t="str">
        <f>'24.11.2020_W_S'!H6</f>
        <v>M</v>
      </c>
      <c r="I1050" s="254" t="str">
        <f>'24.11.2020_W_S'!I6</f>
        <v>90-120</v>
      </c>
      <c r="J1050" s="256" t="str">
        <f>'24.11.2020_W_S'!K6</f>
        <v>NW294</v>
      </c>
      <c r="K1050" s="257">
        <f>'24.11.2020_W_S'!O6</f>
        <v>91.552997121761976</v>
      </c>
      <c r="L1050" s="257">
        <f>'24.11.2020_W_S'!P6</f>
        <v>7.433920704845816</v>
      </c>
      <c r="M1050" s="257">
        <f>IFERROR('24.11.2020_W_S'!T6,"")</f>
        <v>2.5406301257517772</v>
      </c>
      <c r="N1050" s="257">
        <f>IFERROR('24.11.2020_W_S'!V6,"")</f>
        <v>0.76218903772553304</v>
      </c>
      <c r="O1050" s="257">
        <f>IFERROR('24.11.2020_W_S'!W6,"")</f>
        <v>3.3028191634773103</v>
      </c>
    </row>
    <row r="1051" spans="1:15" x14ac:dyDescent="0.35">
      <c r="A1051" s="237">
        <f t="shared" si="13"/>
        <v>1050</v>
      </c>
      <c r="B1051" s="254">
        <f>'24.11.2020_W_S'!B7</f>
        <v>44159</v>
      </c>
      <c r="C1051" s="255">
        <v>2019</v>
      </c>
      <c r="D1051" s="254" t="str">
        <f>'24.11.2020_W_S'!D7</f>
        <v>S</v>
      </c>
      <c r="E1051" s="254" t="str">
        <f>'24.11.2020_W_S'!E7</f>
        <v>A</v>
      </c>
      <c r="F1051" s="254" t="str">
        <f>'24.11.2020_W_S'!F7</f>
        <v>R100</v>
      </c>
      <c r="G1051" s="255">
        <f>'24.11.2020_W_S'!G7</f>
        <v>1</v>
      </c>
      <c r="H1051" s="254" t="str">
        <f>'24.11.2020_W_S'!H7</f>
        <v>M</v>
      </c>
      <c r="I1051" s="254" t="str">
        <f>'24.11.2020_W_S'!I7</f>
        <v>60-90</v>
      </c>
      <c r="J1051" s="256" t="str">
        <f>'24.11.2020_W_S'!K7</f>
        <v>NW295</v>
      </c>
      <c r="K1051" s="257">
        <f>'24.11.2020_W_S'!O7</f>
        <v>85.33897219018327</v>
      </c>
      <c r="L1051" s="257">
        <f>'24.11.2020_W_S'!P7</f>
        <v>12.865497076023388</v>
      </c>
      <c r="M1051" s="257" t="str">
        <f>IFERROR('24.11.2020_W_S'!T7,"")</f>
        <v/>
      </c>
      <c r="N1051" s="257" t="str">
        <f>IFERROR('24.11.2020_W_S'!V7,"")</f>
        <v/>
      </c>
      <c r="O1051" s="257" t="str">
        <f>IFERROR('24.11.2020_W_S'!W7,"")</f>
        <v/>
      </c>
    </row>
    <row r="1052" spans="1:15" x14ac:dyDescent="0.35">
      <c r="A1052" s="237">
        <f t="shared" si="13"/>
        <v>1051</v>
      </c>
      <c r="B1052" s="254">
        <f>'24.11.2020_W_S'!B8</f>
        <v>44159</v>
      </c>
      <c r="C1052" s="255">
        <v>2019</v>
      </c>
      <c r="D1052" s="254" t="str">
        <f>'24.11.2020_W_S'!D8</f>
        <v>S</v>
      </c>
      <c r="E1052" s="254" t="str">
        <f>'24.11.2020_W_S'!E8</f>
        <v>A</v>
      </c>
      <c r="F1052" s="254" t="str">
        <f>'24.11.2020_W_S'!F8</f>
        <v>R100</v>
      </c>
      <c r="G1052" s="255">
        <f>'24.11.2020_W_S'!G8</f>
        <v>1</v>
      </c>
      <c r="H1052" s="254" t="str">
        <f>'24.11.2020_W_S'!H8</f>
        <v>M</v>
      </c>
      <c r="I1052" s="254" t="str">
        <f>'24.11.2020_W_S'!I8</f>
        <v>30-60</v>
      </c>
      <c r="J1052" s="256" t="str">
        <f>'24.11.2020_W_S'!K8</f>
        <v>NW296</v>
      </c>
      <c r="K1052" s="257">
        <f>'24.11.2020_W_S'!O8</f>
        <v>84.574684574684596</v>
      </c>
      <c r="L1052" s="257">
        <f>'24.11.2020_W_S'!P8</f>
        <v>13.439716312056726</v>
      </c>
      <c r="M1052" s="257">
        <f>IFERROR('24.11.2020_W_S'!T8,"")</f>
        <v>23.867183589990361</v>
      </c>
      <c r="N1052" s="257">
        <f>IFERROR('24.11.2020_W_S'!V8,"")</f>
        <v>3.8131003368623659</v>
      </c>
      <c r="O1052" s="257">
        <f>IFERROR('24.11.2020_W_S'!W8,"")</f>
        <v>27.680283926852727</v>
      </c>
    </row>
    <row r="1053" spans="1:15" x14ac:dyDescent="0.35">
      <c r="A1053" s="237">
        <f t="shared" si="13"/>
        <v>1052</v>
      </c>
      <c r="B1053" s="254">
        <f>'24.11.2020_W_S'!B9</f>
        <v>44159</v>
      </c>
      <c r="C1053" s="255">
        <v>2019</v>
      </c>
      <c r="D1053" s="254" t="str">
        <f>'24.11.2020_W_S'!D9</f>
        <v>S</v>
      </c>
      <c r="E1053" s="254" t="str">
        <f>'24.11.2020_W_S'!E9</f>
        <v>A</v>
      </c>
      <c r="F1053" s="254" t="str">
        <f>'24.11.2020_W_S'!F9</f>
        <v>R100</v>
      </c>
      <c r="G1053" s="255">
        <f>'24.11.2020_W_S'!G9</f>
        <v>1</v>
      </c>
      <c r="H1053" s="254" t="str">
        <f>'24.11.2020_W_S'!H9</f>
        <v>M</v>
      </c>
      <c r="I1053" s="254" t="str">
        <f>'24.11.2020_W_S'!I9</f>
        <v>0-30</v>
      </c>
      <c r="J1053" s="256" t="str">
        <f>'24.11.2020_W_S'!K9</f>
        <v>NW297</v>
      </c>
      <c r="K1053" s="257">
        <f>'24.11.2020_W_S'!O9</f>
        <v>83.823314319145823</v>
      </c>
      <c r="L1053" s="257">
        <f>'24.11.2020_W_S'!P9</f>
        <v>13.954075195558922</v>
      </c>
      <c r="M1053" s="257">
        <f>IFERROR('24.11.2020_W_S'!T9,"")</f>
        <v>4.715542226487524</v>
      </c>
      <c r="N1053" s="257">
        <f>IFERROR('24.11.2020_W_S'!V9,"")</f>
        <v>0.14289521898447044</v>
      </c>
      <c r="O1053" s="257">
        <f>IFERROR('24.11.2020_W_S'!W9,"")</f>
        <v>4.8584374454719947</v>
      </c>
    </row>
    <row r="1054" spans="1:15" x14ac:dyDescent="0.35">
      <c r="A1054" s="237">
        <f t="shared" si="13"/>
        <v>1053</v>
      </c>
      <c r="B1054" s="254">
        <f>'24.11.2020_W_S'!B10</f>
        <v>44159</v>
      </c>
      <c r="C1054" s="255">
        <v>2019</v>
      </c>
      <c r="D1054" s="254" t="str">
        <f>'24.11.2020_W_S'!D10</f>
        <v>S</v>
      </c>
      <c r="E1054" s="254" t="str">
        <f>'24.11.2020_W_S'!E10</f>
        <v>B</v>
      </c>
      <c r="F1054" s="254" t="str">
        <f>'24.11.2020_W_S'!F10</f>
        <v>R50/S50</v>
      </c>
      <c r="G1054" s="255">
        <f>'24.11.2020_W_S'!G10</f>
        <v>7</v>
      </c>
      <c r="H1054" s="254" t="str">
        <f>'24.11.2020_W_S'!H10</f>
        <v>E</v>
      </c>
      <c r="I1054" s="254" t="str">
        <f>'24.11.2020_W_S'!I10</f>
        <v>90-120</v>
      </c>
      <c r="J1054" s="256" t="str">
        <f>'24.11.2020_W_S'!K10</f>
        <v>NW298</v>
      </c>
      <c r="K1054" s="257">
        <f>'24.11.2020_W_S'!O10</f>
        <v>88.499399759903966</v>
      </c>
      <c r="L1054" s="257">
        <f>'24.11.2020_W_S'!P10</f>
        <v>10.170931096719395</v>
      </c>
      <c r="M1054" s="257">
        <f>IFERROR('24.11.2020_W_S'!T10,"")</f>
        <v>0.53186923494302762</v>
      </c>
      <c r="N1054" s="257">
        <f>IFERROR('24.11.2020_W_S'!V10,"")</f>
        <v>0.53186923494302762</v>
      </c>
      <c r="O1054" s="257">
        <f>IFERROR('24.11.2020_W_S'!W10,"")</f>
        <v>1.0637384698860552</v>
      </c>
    </row>
    <row r="1055" spans="1:15" x14ac:dyDescent="0.35">
      <c r="A1055" s="237">
        <f t="shared" si="13"/>
        <v>1054</v>
      </c>
      <c r="B1055" s="254">
        <f>'24.11.2020_W_S'!B11</f>
        <v>44159</v>
      </c>
      <c r="C1055" s="255">
        <v>2019</v>
      </c>
      <c r="D1055" s="254" t="str">
        <f>'24.11.2020_W_S'!D11</f>
        <v>S</v>
      </c>
      <c r="E1055" s="254" t="str">
        <f>'24.11.2020_W_S'!E11</f>
        <v>B</v>
      </c>
      <c r="F1055" s="254" t="str">
        <f>'24.11.2020_W_S'!F11</f>
        <v>R50/S50</v>
      </c>
      <c r="G1055" s="255">
        <f>'24.11.2020_W_S'!G11</f>
        <v>7</v>
      </c>
      <c r="H1055" s="254" t="str">
        <f>'24.11.2020_W_S'!H11</f>
        <v>E</v>
      </c>
      <c r="I1055" s="254" t="str">
        <f>'24.11.2020_W_S'!I11</f>
        <v>60-90</v>
      </c>
      <c r="J1055" s="256" t="str">
        <f>'24.11.2020_W_S'!K11</f>
        <v>NW299</v>
      </c>
      <c r="K1055" s="257">
        <f>'24.11.2020_W_S'!O11</f>
        <v>84.480874316939889</v>
      </c>
      <c r="L1055" s="257">
        <f>'24.11.2020_W_S'!P11</f>
        <v>13.509335236056605</v>
      </c>
      <c r="M1055" s="257">
        <f>IFERROR('24.11.2020_W_S'!T11,"")</f>
        <v>4.8087128072445031</v>
      </c>
      <c r="N1055" s="257">
        <f>IFERROR('24.11.2020_W_S'!V11,"")</f>
        <v>1.6971927554980595</v>
      </c>
      <c r="O1055" s="257">
        <f>IFERROR('24.11.2020_W_S'!W11,"")</f>
        <v>6.5059055627425622</v>
      </c>
    </row>
    <row r="1056" spans="1:15" x14ac:dyDescent="0.35">
      <c r="A1056" s="237">
        <f t="shared" si="13"/>
        <v>1055</v>
      </c>
      <c r="B1056" s="254">
        <f>'24.11.2020_W_S'!B12</f>
        <v>44159</v>
      </c>
      <c r="C1056" s="255">
        <v>2019</v>
      </c>
      <c r="D1056" s="254" t="str">
        <f>'24.11.2020_W_S'!D12</f>
        <v>S</v>
      </c>
      <c r="E1056" s="254" t="str">
        <f>'24.11.2020_W_S'!E12</f>
        <v>B</v>
      </c>
      <c r="F1056" s="254" t="str">
        <f>'24.11.2020_W_S'!F12</f>
        <v>R50/S50</v>
      </c>
      <c r="G1056" s="255">
        <f>'24.11.2020_W_S'!G12</f>
        <v>7</v>
      </c>
      <c r="H1056" s="254" t="str">
        <f>'24.11.2020_W_S'!H12</f>
        <v>E</v>
      </c>
      <c r="I1056" s="254" t="str">
        <f>'24.11.2020_W_S'!I12</f>
        <v>30-60</v>
      </c>
      <c r="J1056" s="256" t="str">
        <f>'24.11.2020_W_S'!K12</f>
        <v>NW300</v>
      </c>
      <c r="K1056" s="257">
        <f>'24.11.2020_W_S'!O12</f>
        <v>84.546516154145593</v>
      </c>
      <c r="L1056" s="257">
        <f>'24.11.2020_W_S'!P12</f>
        <v>13.540245566166437</v>
      </c>
      <c r="M1056" s="257">
        <f>IFERROR('24.11.2020_W_S'!T12,"")</f>
        <v>13.422358425414364</v>
      </c>
      <c r="N1056" s="257">
        <f>IFERROR('24.11.2020_W_S'!V12,"")</f>
        <v>2.1193197513812154</v>
      </c>
      <c r="O1056" s="257">
        <f>IFERROR('24.11.2020_W_S'!W12,"")</f>
        <v>15.54167817679558</v>
      </c>
    </row>
    <row r="1057" spans="1:15" x14ac:dyDescent="0.35">
      <c r="A1057" s="237">
        <f t="shared" si="13"/>
        <v>1056</v>
      </c>
      <c r="B1057" s="254">
        <f>'24.11.2020_W_S'!B13</f>
        <v>44159</v>
      </c>
      <c r="C1057" s="255">
        <v>2019</v>
      </c>
      <c r="D1057" s="254" t="str">
        <f>'24.11.2020_W_S'!D13</f>
        <v>S</v>
      </c>
      <c r="E1057" s="254" t="str">
        <f>'24.11.2020_W_S'!E13</f>
        <v>B</v>
      </c>
      <c r="F1057" s="254" t="str">
        <f>'24.11.2020_W_S'!F13</f>
        <v>R50/S50</v>
      </c>
      <c r="G1057" s="255">
        <f>'24.11.2020_W_S'!G13</f>
        <v>7</v>
      </c>
      <c r="H1057" s="254" t="str">
        <f>'24.11.2020_W_S'!H13</f>
        <v>E</v>
      </c>
      <c r="I1057" s="254" t="str">
        <f>'24.11.2020_W_S'!I13</f>
        <v>0-30</v>
      </c>
      <c r="J1057" s="256" t="str">
        <f>'24.11.2020_W_S'!K13</f>
        <v>NW301</v>
      </c>
      <c r="K1057" s="257">
        <f>'24.11.2020_W_S'!O13</f>
        <v>83.621099318865831</v>
      </c>
      <c r="L1057" s="257">
        <f>'24.11.2020_W_S'!P13</f>
        <v>13.96919751418535</v>
      </c>
      <c r="M1057" s="257">
        <f>IFERROR('24.11.2020_W_S'!T13,"")</f>
        <v>4.157138189050956</v>
      </c>
      <c r="N1057" s="257">
        <f>IFERROR('24.11.2020_W_S'!V13,"")</f>
        <v>0.71674796362947524</v>
      </c>
      <c r="O1057" s="257">
        <f>IFERROR('24.11.2020_W_S'!W13,"")</f>
        <v>4.8738861526804316</v>
      </c>
    </row>
    <row r="1058" spans="1:15" x14ac:dyDescent="0.35">
      <c r="A1058" s="237">
        <f t="shared" si="13"/>
        <v>1057</v>
      </c>
      <c r="B1058" s="254">
        <f>'24.11.2020_W_S'!B14</f>
        <v>44159</v>
      </c>
      <c r="C1058" s="255">
        <v>2019</v>
      </c>
      <c r="D1058" s="254" t="str">
        <f>'24.11.2020_W_S'!D14</f>
        <v>S</v>
      </c>
      <c r="E1058" s="254" t="str">
        <f>'24.11.2020_W_S'!E14</f>
        <v>B</v>
      </c>
      <c r="F1058" s="254" t="str">
        <f>'24.11.2020_W_S'!F14</f>
        <v>R50/S50</v>
      </c>
      <c r="G1058" s="255">
        <f>'24.11.2020_W_S'!G14</f>
        <v>7</v>
      </c>
      <c r="H1058" s="254" t="str">
        <f>'24.11.2020_W_S'!H14</f>
        <v>M</v>
      </c>
      <c r="I1058" s="254" t="str">
        <f>'24.11.2020_W_S'!I14</f>
        <v>90-120</v>
      </c>
      <c r="J1058" s="256" t="str">
        <f>'24.11.2020_W_S'!K14</f>
        <v>NW302</v>
      </c>
      <c r="K1058" s="257">
        <f>'24.11.2020_W_S'!O14</f>
        <v>88.49668722869545</v>
      </c>
      <c r="L1058" s="257">
        <f>'24.11.2020_W_S'!P14</f>
        <v>10.230620745707617</v>
      </c>
      <c r="M1058" s="257">
        <f>IFERROR('24.11.2020_W_S'!T14,"")</f>
        <v>0.93080934555311756</v>
      </c>
      <c r="N1058" s="257">
        <f>IFERROR('24.11.2020_W_S'!V14,"")</f>
        <v>0.39891829095133602</v>
      </c>
      <c r="O1058" s="257">
        <f>IFERROR('24.11.2020_W_S'!W14,"")</f>
        <v>1.3297276365044537</v>
      </c>
    </row>
    <row r="1059" spans="1:15" x14ac:dyDescent="0.35">
      <c r="A1059" s="237">
        <f t="shared" si="13"/>
        <v>1058</v>
      </c>
      <c r="B1059" s="254">
        <f>'24.11.2020_W_S'!B15</f>
        <v>44159</v>
      </c>
      <c r="C1059" s="255">
        <v>2019</v>
      </c>
      <c r="D1059" s="254" t="str">
        <f>'24.11.2020_W_S'!D15</f>
        <v>S</v>
      </c>
      <c r="E1059" s="254" t="str">
        <f>'24.11.2020_W_S'!E15</f>
        <v>B</v>
      </c>
      <c r="F1059" s="254" t="str">
        <f>'24.11.2020_W_S'!F15</f>
        <v>R50/S50</v>
      </c>
      <c r="G1059" s="255">
        <f>'24.11.2020_W_S'!G15</f>
        <v>7</v>
      </c>
      <c r="H1059" s="254" t="str">
        <f>'24.11.2020_W_S'!H15</f>
        <v>M</v>
      </c>
      <c r="I1059" s="254" t="str">
        <f>'24.11.2020_W_S'!I15</f>
        <v>60-90</v>
      </c>
      <c r="J1059" s="256" t="str">
        <f>'24.11.2020_W_S'!K15</f>
        <v>NW303</v>
      </c>
      <c r="K1059" s="257">
        <f>'24.11.2020_W_S'!O15</f>
        <v>85.593966059082348</v>
      </c>
      <c r="L1059" s="257">
        <f>'24.11.2020_W_S'!P15</f>
        <v>12.671384343210962</v>
      </c>
      <c r="M1059" s="257">
        <f>IFERROR('24.11.2020_W_S'!T15,"")</f>
        <v>0.13900829784109267</v>
      </c>
      <c r="N1059" s="257">
        <f>IFERROR('24.11.2020_W_S'!V15,"")</f>
        <v>0</v>
      </c>
      <c r="O1059" s="257">
        <f>IFERROR('24.11.2020_W_S'!W15,"")</f>
        <v>0.13900829784109267</v>
      </c>
    </row>
    <row r="1060" spans="1:15" x14ac:dyDescent="0.35">
      <c r="A1060" s="237">
        <f t="shared" si="13"/>
        <v>1059</v>
      </c>
      <c r="B1060" s="254">
        <f>'24.11.2020_W_S'!B16</f>
        <v>44159</v>
      </c>
      <c r="C1060" s="255">
        <v>2019</v>
      </c>
      <c r="D1060" s="254" t="str">
        <f>'24.11.2020_W_S'!D16</f>
        <v>S</v>
      </c>
      <c r="E1060" s="254" t="str">
        <f>'24.11.2020_W_S'!E16</f>
        <v>B</v>
      </c>
      <c r="F1060" s="254" t="str">
        <f>'24.11.2020_W_S'!F16</f>
        <v>R50/S50</v>
      </c>
      <c r="G1060" s="255">
        <f>'24.11.2020_W_S'!G16</f>
        <v>7</v>
      </c>
      <c r="H1060" s="254" t="str">
        <f>'24.11.2020_W_S'!H16</f>
        <v>M</v>
      </c>
      <c r="I1060" s="254" t="str">
        <f>'24.11.2020_W_S'!I16</f>
        <v>30-60</v>
      </c>
      <c r="J1060" s="256" t="str">
        <f>'24.11.2020_W_S'!K16</f>
        <v>NW304</v>
      </c>
      <c r="K1060" s="257">
        <f>'24.11.2020_W_S'!O16</f>
        <v>84.731991268493829</v>
      </c>
      <c r="L1060" s="257">
        <f>'24.11.2020_W_S'!P16</f>
        <v>13.486877343331539</v>
      </c>
      <c r="M1060" s="257">
        <f>IFERROR('24.11.2020_W_S'!T16,"")</f>
        <v>18.45530699871189</v>
      </c>
      <c r="N1060" s="257">
        <f>IFERROR('24.11.2020_W_S'!V16,"")</f>
        <v>14.792421640188916</v>
      </c>
      <c r="O1060" s="257">
        <f>IFERROR('24.11.2020_W_S'!W16,"")</f>
        <v>33.24772863890081</v>
      </c>
    </row>
    <row r="1061" spans="1:15" x14ac:dyDescent="0.35">
      <c r="A1061" s="237">
        <f t="shared" si="13"/>
        <v>1060</v>
      </c>
      <c r="B1061" s="254">
        <f>'24.11.2020_W_S'!B17</f>
        <v>44159</v>
      </c>
      <c r="C1061" s="255">
        <v>2019</v>
      </c>
      <c r="D1061" s="254" t="str">
        <f>'24.11.2020_W_S'!D17</f>
        <v>S</v>
      </c>
      <c r="E1061" s="254" t="str">
        <f>'24.11.2020_W_S'!E17</f>
        <v>B</v>
      </c>
      <c r="F1061" s="254" t="str">
        <f>'24.11.2020_W_S'!F17</f>
        <v>R50/S50</v>
      </c>
      <c r="G1061" s="255">
        <f>'24.11.2020_W_S'!G17</f>
        <v>7</v>
      </c>
      <c r="H1061" s="254" t="str">
        <f>'24.11.2020_W_S'!H17</f>
        <v>M</v>
      </c>
      <c r="I1061" s="254" t="str">
        <f>'24.11.2020_W_S'!I17</f>
        <v>0-30</v>
      </c>
      <c r="J1061" s="256" t="str">
        <f>'24.11.2020_W_S'!K17</f>
        <v>NW305</v>
      </c>
      <c r="K1061" s="257">
        <f>'24.11.2020_W_S'!O17</f>
        <v>83.331408109044716</v>
      </c>
      <c r="L1061" s="257">
        <f>'24.11.2020_W_S'!P17</f>
        <v>14.806074286886922</v>
      </c>
      <c r="M1061" s="257">
        <f>IFERROR('24.11.2020_W_S'!T17,"")</f>
        <v>4.4641353617965063</v>
      </c>
      <c r="N1061" s="257">
        <f>IFERROR('24.11.2020_W_S'!V17,"")</f>
        <v>1.008030565566953</v>
      </c>
      <c r="O1061" s="257">
        <f>IFERROR('24.11.2020_W_S'!W17,"")</f>
        <v>5.4721659273634593</v>
      </c>
    </row>
    <row r="1062" spans="1:15" x14ac:dyDescent="0.35">
      <c r="A1062" s="237">
        <f t="shared" si="13"/>
        <v>1061</v>
      </c>
      <c r="B1062" s="254">
        <f>'24.11.2020_W_S'!B18</f>
        <v>44159</v>
      </c>
      <c r="C1062" s="255">
        <v>2019</v>
      </c>
      <c r="D1062" s="254" t="str">
        <f>'24.11.2020_W_S'!D18</f>
        <v>S</v>
      </c>
      <c r="E1062" s="254" t="str">
        <f>'24.11.2020_W_S'!E18</f>
        <v>C</v>
      </c>
      <c r="F1062" s="254" t="str">
        <f>'24.11.2020_W_S'!F18</f>
        <v>R25/W75</v>
      </c>
      <c r="G1062" s="255">
        <f>'24.11.2020_W_S'!G18</f>
        <v>4</v>
      </c>
      <c r="H1062" s="254" t="str">
        <f>'24.11.2020_W_S'!H18</f>
        <v>E</v>
      </c>
      <c r="I1062" s="254" t="str">
        <f>'24.11.2020_W_S'!I18</f>
        <v>90-120</v>
      </c>
      <c r="J1062" s="256" t="str">
        <f>'24.11.2020_W_S'!K18</f>
        <v>NW306</v>
      </c>
      <c r="K1062" s="257">
        <f>'24.11.2020_W_S'!O18</f>
        <v>86.030483764082177</v>
      </c>
      <c r="L1062" s="257">
        <f>'24.11.2020_W_S'!P18</f>
        <v>12.207551540421596</v>
      </c>
      <c r="M1062" s="257">
        <f>IFERROR('24.11.2020_W_S'!T18,"")</f>
        <v>0.82844785087043593</v>
      </c>
      <c r="N1062" s="257">
        <f>IFERROR('24.11.2020_W_S'!V18,"")</f>
        <v>0.55229856724695736</v>
      </c>
      <c r="O1062" s="257">
        <f>IFERROR('24.11.2020_W_S'!W18,"")</f>
        <v>1.3807464181173934</v>
      </c>
    </row>
    <row r="1063" spans="1:15" x14ac:dyDescent="0.35">
      <c r="A1063" s="237">
        <f t="shared" si="13"/>
        <v>1062</v>
      </c>
      <c r="B1063" s="254">
        <f>'24.11.2020_W_S'!B19</f>
        <v>44159</v>
      </c>
      <c r="C1063" s="255">
        <v>2019</v>
      </c>
      <c r="D1063" s="254" t="str">
        <f>'24.11.2020_W_S'!D19</f>
        <v>S</v>
      </c>
      <c r="E1063" s="254" t="str">
        <f>'24.11.2020_W_S'!E19</f>
        <v>C</v>
      </c>
      <c r="F1063" s="254" t="str">
        <f>'24.11.2020_W_S'!F19</f>
        <v>R25/W75</v>
      </c>
      <c r="G1063" s="255">
        <f>'24.11.2020_W_S'!G19</f>
        <v>4</v>
      </c>
      <c r="H1063" s="254" t="str">
        <f>'24.11.2020_W_S'!H19</f>
        <v>E</v>
      </c>
      <c r="I1063" s="254" t="str">
        <f>'24.11.2020_W_S'!I19</f>
        <v>60-90</v>
      </c>
      <c r="J1063" s="256" t="str">
        <f>'24.11.2020_W_S'!K19</f>
        <v>NW307</v>
      </c>
      <c r="K1063" s="257">
        <f>'24.11.2020_W_S'!O19</f>
        <v>84.2841005365716</v>
      </c>
      <c r="L1063" s="257">
        <f>'24.11.2020_W_S'!P19</f>
        <v>13.621343776771505</v>
      </c>
      <c r="M1063" s="257">
        <f>IFERROR('24.11.2020_W_S'!T19,"")</f>
        <v>4.2560395376109899</v>
      </c>
      <c r="N1063" s="257">
        <f>IFERROR('24.11.2020_W_S'!V19,"")</f>
        <v>1.7024158150443958</v>
      </c>
      <c r="O1063" s="257">
        <f>IFERROR('24.11.2020_W_S'!W19,"")</f>
        <v>5.9584553526553856</v>
      </c>
    </row>
    <row r="1064" spans="1:15" x14ac:dyDescent="0.35">
      <c r="A1064" s="237">
        <f t="shared" si="13"/>
        <v>1063</v>
      </c>
      <c r="B1064" s="254">
        <f>'24.11.2020_W_S'!B20</f>
        <v>44159</v>
      </c>
      <c r="C1064" s="255">
        <v>2019</v>
      </c>
      <c r="D1064" s="254" t="str">
        <f>'24.11.2020_W_S'!D20</f>
        <v>S</v>
      </c>
      <c r="E1064" s="254" t="str">
        <f>'24.11.2020_W_S'!E20</f>
        <v>C</v>
      </c>
      <c r="F1064" s="254" t="str">
        <f>'24.11.2020_W_S'!F20</f>
        <v>R25/W75</v>
      </c>
      <c r="G1064" s="255">
        <f>'24.11.2020_W_S'!G20</f>
        <v>4</v>
      </c>
      <c r="H1064" s="254" t="str">
        <f>'24.11.2020_W_S'!H20</f>
        <v>E</v>
      </c>
      <c r="I1064" s="254" t="str">
        <f>'24.11.2020_W_S'!I20</f>
        <v>30-60</v>
      </c>
      <c r="J1064" s="256" t="str">
        <f>'24.11.2020_W_S'!K20</f>
        <v>NW308</v>
      </c>
      <c r="K1064" s="257">
        <f>'24.11.2020_W_S'!O20</f>
        <v>84.873271889400939</v>
      </c>
      <c r="L1064" s="257">
        <f>'24.11.2020_W_S'!P20</f>
        <v>13.440474971849724</v>
      </c>
      <c r="M1064" s="257">
        <f>IFERROR('24.11.2020_W_S'!T20,"")</f>
        <v>17.852490158816337</v>
      </c>
      <c r="N1064" s="257">
        <f>IFERROR('24.11.2020_W_S'!V20,"")</f>
        <v>3.9359820822587213</v>
      </c>
      <c r="O1064" s="257">
        <f>IFERROR('24.11.2020_W_S'!W20,"")</f>
        <v>21.788472241075059</v>
      </c>
    </row>
    <row r="1065" spans="1:15" x14ac:dyDescent="0.35">
      <c r="A1065" s="237">
        <f t="shared" si="13"/>
        <v>1064</v>
      </c>
      <c r="B1065" s="254">
        <f>'24.11.2020_W_S'!B21</f>
        <v>44159</v>
      </c>
      <c r="C1065" s="255">
        <v>2019</v>
      </c>
      <c r="D1065" s="254" t="str">
        <f>'24.11.2020_W_S'!D21</f>
        <v>S</v>
      </c>
      <c r="E1065" s="254" t="str">
        <f>'24.11.2020_W_S'!E21</f>
        <v>C</v>
      </c>
      <c r="F1065" s="254" t="str">
        <f>'24.11.2020_W_S'!F21</f>
        <v>R25/W75</v>
      </c>
      <c r="G1065" s="255">
        <f>'24.11.2020_W_S'!G21</f>
        <v>4</v>
      </c>
      <c r="H1065" s="254" t="str">
        <f>'24.11.2020_W_S'!H21</f>
        <v>E</v>
      </c>
      <c r="I1065" s="254" t="str">
        <f>'24.11.2020_W_S'!I21</f>
        <v>0-30</v>
      </c>
      <c r="J1065" s="256" t="str">
        <f>'24.11.2020_W_S'!K21</f>
        <v>NW309</v>
      </c>
      <c r="K1065" s="257">
        <f>'24.11.2020_W_S'!O21</f>
        <v>82.800588471312025</v>
      </c>
      <c r="L1065" s="257">
        <f>'24.11.2020_W_S'!P21</f>
        <v>15.012841466261968</v>
      </c>
      <c r="M1065" s="257">
        <f>IFERROR('24.11.2020_W_S'!T21,"")</f>
        <v>5.9538576158940391</v>
      </c>
      <c r="N1065" s="257">
        <f>IFERROR('24.11.2020_W_S'!V21,"")</f>
        <v>0.72608019706024873</v>
      </c>
      <c r="O1065" s="257">
        <f>IFERROR('24.11.2020_W_S'!W21,"")</f>
        <v>6.6799378129542877</v>
      </c>
    </row>
    <row r="1066" spans="1:15" x14ac:dyDescent="0.35">
      <c r="A1066" s="237">
        <f t="shared" si="13"/>
        <v>1065</v>
      </c>
      <c r="B1066" s="254">
        <f>'24.11.2020_W_S'!B22</f>
        <v>44159</v>
      </c>
      <c r="C1066" s="255">
        <v>2019</v>
      </c>
      <c r="D1066" s="254" t="str">
        <f>'24.11.2020_W_S'!D22</f>
        <v>S</v>
      </c>
      <c r="E1066" s="254" t="str">
        <f>'24.11.2020_W_S'!E22</f>
        <v>C</v>
      </c>
      <c r="F1066" s="254" t="str">
        <f>'24.11.2020_W_S'!F22</f>
        <v>R25/W75</v>
      </c>
      <c r="G1066" s="255">
        <f>'24.11.2020_W_S'!G22</f>
        <v>4</v>
      </c>
      <c r="H1066" s="254" t="str">
        <f>'24.11.2020_W_S'!H22</f>
        <v>M</v>
      </c>
      <c r="I1066" s="254" t="str">
        <f>'24.11.2020_W_S'!I22</f>
        <v>90-120</v>
      </c>
      <c r="J1066" s="256" t="str">
        <f>'24.11.2020_W_S'!K22</f>
        <v>NW310</v>
      </c>
      <c r="K1066" s="257">
        <f>'24.11.2020_W_S'!O22</f>
        <v>84.915043514297551</v>
      </c>
      <c r="L1066" s="257">
        <f>'24.11.2020_W_S'!P22</f>
        <v>13.112391930835738</v>
      </c>
      <c r="M1066" s="257">
        <f>IFERROR('24.11.2020_W_S'!T22,"")</f>
        <v>0.70239751098096637</v>
      </c>
      <c r="N1066" s="257">
        <f>IFERROR('24.11.2020_W_S'!V22,"")</f>
        <v>0.28095900439238658</v>
      </c>
      <c r="O1066" s="257">
        <f>IFERROR('24.11.2020_W_S'!W22,"")</f>
        <v>0.983356515373353</v>
      </c>
    </row>
    <row r="1067" spans="1:15" x14ac:dyDescent="0.35">
      <c r="A1067" s="237">
        <f t="shared" si="13"/>
        <v>1066</v>
      </c>
      <c r="B1067" s="254">
        <f>'24.11.2020_W_S'!B23</f>
        <v>44159</v>
      </c>
      <c r="C1067" s="255">
        <v>2019</v>
      </c>
      <c r="D1067" s="254" t="str">
        <f>'24.11.2020_W_S'!D23</f>
        <v>S</v>
      </c>
      <c r="E1067" s="254" t="str">
        <f>'24.11.2020_W_S'!E23</f>
        <v>C</v>
      </c>
      <c r="F1067" s="254" t="str">
        <f>'24.11.2020_W_S'!F23</f>
        <v>R25/W75</v>
      </c>
      <c r="G1067" s="255">
        <f>'24.11.2020_W_S'!G23</f>
        <v>4</v>
      </c>
      <c r="H1067" s="254" t="str">
        <f>'24.11.2020_W_S'!H23</f>
        <v>M</v>
      </c>
      <c r="I1067" s="254" t="str">
        <f>'24.11.2020_W_S'!I23</f>
        <v>60-90</v>
      </c>
      <c r="J1067" s="256" t="str">
        <f>'24.11.2020_W_S'!K23</f>
        <v>NW311</v>
      </c>
      <c r="K1067" s="257">
        <f>'24.11.2020_W_S'!O23</f>
        <v>84.445859872611464</v>
      </c>
      <c r="L1067" s="257">
        <f>'24.11.2020_W_S'!P23</f>
        <v>13.65924600067121</v>
      </c>
      <c r="M1067" s="257">
        <f>IFERROR('24.11.2020_W_S'!T23,"")</f>
        <v>2.9717106652587111</v>
      </c>
      <c r="N1067" s="257">
        <f>IFERROR('24.11.2020_W_S'!V23,"")</f>
        <v>1.5566103484688489</v>
      </c>
      <c r="O1067" s="257">
        <f>IFERROR('24.11.2020_W_S'!W23,"")</f>
        <v>4.5283210137275596</v>
      </c>
    </row>
    <row r="1068" spans="1:15" x14ac:dyDescent="0.35">
      <c r="A1068" s="237">
        <f t="shared" si="13"/>
        <v>1067</v>
      </c>
      <c r="B1068" s="254">
        <f>'24.11.2020_W_S'!B24</f>
        <v>44159</v>
      </c>
      <c r="C1068" s="255">
        <v>2019</v>
      </c>
      <c r="D1068" s="254" t="str">
        <f>'24.11.2020_W_S'!D24</f>
        <v>S</v>
      </c>
      <c r="E1068" s="254" t="str">
        <f>'24.11.2020_W_S'!E24</f>
        <v>C</v>
      </c>
      <c r="F1068" s="254" t="str">
        <f>'24.11.2020_W_S'!F24</f>
        <v>R25/W75</v>
      </c>
      <c r="G1068" s="255">
        <f>'24.11.2020_W_S'!G24</f>
        <v>4</v>
      </c>
      <c r="H1068" s="254" t="str">
        <f>'24.11.2020_W_S'!H24</f>
        <v>M</v>
      </c>
      <c r="I1068" s="254" t="str">
        <f>'24.11.2020_W_S'!I24</f>
        <v>30-60</v>
      </c>
      <c r="J1068" s="256" t="str">
        <f>'24.11.2020_W_S'!K24</f>
        <v>NW312</v>
      </c>
      <c r="K1068" s="257">
        <f>'24.11.2020_W_S'!O24</f>
        <v>83.091129276415373</v>
      </c>
      <c r="L1068" s="257">
        <f>'24.11.2020_W_S'!P24</f>
        <v>14.51591942820013</v>
      </c>
      <c r="M1068" s="257">
        <f>IFERROR('24.11.2020_W_S'!T24,"")</f>
        <v>18.213415922754603</v>
      </c>
      <c r="N1068" s="257">
        <f>IFERROR('24.11.2020_W_S'!V24,"")</f>
        <v>5.2038331207870296</v>
      </c>
      <c r="O1068" s="257">
        <f>IFERROR('24.11.2020_W_S'!W24,"")</f>
        <v>23.417249043541631</v>
      </c>
    </row>
    <row r="1069" spans="1:15" x14ac:dyDescent="0.35">
      <c r="A1069" s="237">
        <f t="shared" si="13"/>
        <v>1068</v>
      </c>
      <c r="B1069" s="254">
        <f>'24.11.2020_W_S'!B25</f>
        <v>44159</v>
      </c>
      <c r="C1069" s="255">
        <v>2019</v>
      </c>
      <c r="D1069" s="254" t="str">
        <f>'24.11.2020_W_S'!D25</f>
        <v>S</v>
      </c>
      <c r="E1069" s="254" t="str">
        <f>'24.11.2020_W_S'!E25</f>
        <v>C</v>
      </c>
      <c r="F1069" s="254" t="str">
        <f>'24.11.2020_W_S'!F25</f>
        <v>R25/W75</v>
      </c>
      <c r="G1069" s="255">
        <f>'24.11.2020_W_S'!G25</f>
        <v>4</v>
      </c>
      <c r="H1069" s="254" t="str">
        <f>'24.11.2020_W_S'!H25</f>
        <v>M</v>
      </c>
      <c r="I1069" s="254" t="str">
        <f>'24.11.2020_W_S'!I25</f>
        <v>0-30</v>
      </c>
      <c r="J1069" s="256" t="str">
        <f>'24.11.2020_W_S'!K25</f>
        <v>NW313</v>
      </c>
      <c r="K1069" s="257">
        <f>'24.11.2020_W_S'!O25</f>
        <v>82.136036433083603</v>
      </c>
      <c r="L1069" s="257">
        <f>'24.11.2020_W_S'!P25</f>
        <v>15.400202634245183</v>
      </c>
      <c r="M1069" s="257">
        <f>IFERROR('24.11.2020_W_S'!T25,"")</f>
        <v>1.4675505276336964</v>
      </c>
      <c r="N1069" s="257">
        <f>IFERROR('24.11.2020_W_S'!V25,"")</f>
        <v>0.88053031658021796</v>
      </c>
      <c r="O1069" s="257">
        <f>IFERROR('24.11.2020_W_S'!W25,"")</f>
        <v>2.3480808442139143</v>
      </c>
    </row>
    <row r="1070" spans="1:15" x14ac:dyDescent="0.35">
      <c r="A1070" s="237">
        <f t="shared" si="13"/>
        <v>1069</v>
      </c>
      <c r="B1070" s="254">
        <f>'24.11.2020_W_S'!B26</f>
        <v>44159</v>
      </c>
      <c r="C1070" s="255">
        <v>2019</v>
      </c>
      <c r="D1070" s="254" t="str">
        <f>'24.11.2020_W_S'!D26</f>
        <v>S</v>
      </c>
      <c r="E1070" s="254" t="str">
        <f>'24.11.2020_W_S'!E26</f>
        <v>D</v>
      </c>
      <c r="F1070" s="254" t="str">
        <f>'24.11.2020_W_S'!F26</f>
        <v>S100</v>
      </c>
      <c r="G1070" s="255">
        <f>'24.11.2020_W_S'!G26</f>
        <v>9</v>
      </c>
      <c r="H1070" s="254" t="str">
        <f>'24.11.2020_W_S'!H26</f>
        <v>E</v>
      </c>
      <c r="I1070" s="254" t="str">
        <f>'24.11.2020_W_S'!I26</f>
        <v>90-120</v>
      </c>
      <c r="J1070" s="256" t="str">
        <f>'24.11.2020_W_S'!K26</f>
        <v>NW314</v>
      </c>
      <c r="K1070" s="257">
        <f>'24.11.2020_W_S'!O26</f>
        <v>84.826434450673986</v>
      </c>
      <c r="L1070" s="257">
        <f>'24.11.2020_W_S'!P26</f>
        <v>13.429054054054054</v>
      </c>
      <c r="M1070" s="257">
        <f>IFERROR('24.11.2020_W_S'!T26,"")</f>
        <v>0.28134650541414702</v>
      </c>
      <c r="N1070" s="257">
        <f>IFERROR('24.11.2020_W_S'!V26,"")</f>
        <v>0.42201975812122056</v>
      </c>
      <c r="O1070" s="257">
        <f>IFERROR('24.11.2020_W_S'!W26,"")</f>
        <v>0.70336626353536758</v>
      </c>
    </row>
    <row r="1071" spans="1:15" x14ac:dyDescent="0.35">
      <c r="A1071" s="237">
        <f t="shared" si="13"/>
        <v>1070</v>
      </c>
      <c r="B1071" s="254">
        <f>'24.11.2020_W_S'!B27</f>
        <v>44159</v>
      </c>
      <c r="C1071" s="255">
        <v>2019</v>
      </c>
      <c r="D1071" s="254" t="str">
        <f>'24.11.2020_W_S'!D27</f>
        <v>S</v>
      </c>
      <c r="E1071" s="254" t="str">
        <f>'24.11.2020_W_S'!E27</f>
        <v>D</v>
      </c>
      <c r="F1071" s="254" t="str">
        <f>'24.11.2020_W_S'!F27</f>
        <v>S100</v>
      </c>
      <c r="G1071" s="255">
        <f>'24.11.2020_W_S'!G27</f>
        <v>9</v>
      </c>
      <c r="H1071" s="254" t="str">
        <f>'24.11.2020_W_S'!H27</f>
        <v>E</v>
      </c>
      <c r="I1071" s="254" t="str">
        <f>'24.11.2020_W_S'!I27</f>
        <v>60-90</v>
      </c>
      <c r="J1071" s="256" t="str">
        <f>'24.11.2020_W_S'!K27</f>
        <v>NW315</v>
      </c>
      <c r="K1071" s="257">
        <f>'24.11.2020_W_S'!O27</f>
        <v>87.808238049318078</v>
      </c>
      <c r="L1071" s="257">
        <f>'24.11.2020_W_S'!P27</f>
        <v>10.601341638715869</v>
      </c>
      <c r="M1071" s="257">
        <f>IFERROR('24.11.2020_W_S'!T27,"")</f>
        <v>1.3436813617822405</v>
      </c>
      <c r="N1071" s="257">
        <f>IFERROR('24.11.2020_W_S'!V27,"")</f>
        <v>0.53747254471289618</v>
      </c>
      <c r="O1071" s="257">
        <f>IFERROR('24.11.2020_W_S'!W27,"")</f>
        <v>1.8811539064951366</v>
      </c>
    </row>
    <row r="1072" spans="1:15" x14ac:dyDescent="0.35">
      <c r="A1072" s="237">
        <f t="shared" si="13"/>
        <v>1071</v>
      </c>
      <c r="B1072" s="254">
        <f>'24.11.2020_W_S'!B28</f>
        <v>44159</v>
      </c>
      <c r="C1072" s="255">
        <v>2019</v>
      </c>
      <c r="D1072" s="254" t="str">
        <f>'24.11.2020_W_S'!D28</f>
        <v>S</v>
      </c>
      <c r="E1072" s="254" t="str">
        <f>'24.11.2020_W_S'!E28</f>
        <v>D</v>
      </c>
      <c r="F1072" s="254" t="str">
        <f>'24.11.2020_W_S'!F28</f>
        <v>S100</v>
      </c>
      <c r="G1072" s="255">
        <f>'24.11.2020_W_S'!G28</f>
        <v>9</v>
      </c>
      <c r="H1072" s="254" t="str">
        <f>'24.11.2020_W_S'!H28</f>
        <v>E</v>
      </c>
      <c r="I1072" s="254" t="str">
        <f>'24.11.2020_W_S'!I28</f>
        <v>30-60</v>
      </c>
      <c r="J1072" s="256" t="str">
        <f>'24.11.2020_W_S'!K28</f>
        <v>NW316</v>
      </c>
      <c r="K1072" s="257">
        <f>'24.11.2020_W_S'!O28</f>
        <v>84.475123730138066</v>
      </c>
      <c r="L1072" s="257">
        <f>'24.11.2020_W_S'!P28</f>
        <v>13.596441199954375</v>
      </c>
      <c r="M1072" s="257">
        <f>IFERROR('24.11.2020_W_S'!T28,"")</f>
        <v>11.88141535615171</v>
      </c>
      <c r="N1072" s="257">
        <f>IFERROR('24.11.2020_W_S'!V28,"")</f>
        <v>2.1216813135985197</v>
      </c>
      <c r="O1072" s="257">
        <f>IFERROR('24.11.2020_W_S'!W28,"")</f>
        <v>14.00309666975023</v>
      </c>
    </row>
    <row r="1073" spans="1:15" x14ac:dyDescent="0.35">
      <c r="A1073" s="237">
        <f t="shared" si="13"/>
        <v>1072</v>
      </c>
      <c r="B1073" s="254">
        <f>'24.11.2020_W_S'!B29</f>
        <v>44159</v>
      </c>
      <c r="C1073" s="255">
        <v>2019</v>
      </c>
      <c r="D1073" s="254" t="str">
        <f>'24.11.2020_W_S'!D29</f>
        <v>S</v>
      </c>
      <c r="E1073" s="254" t="str">
        <f>'24.11.2020_W_S'!E29</f>
        <v>D</v>
      </c>
      <c r="F1073" s="254" t="str">
        <f>'24.11.2020_W_S'!F29</f>
        <v>S100</v>
      </c>
      <c r="G1073" s="255">
        <f>'24.11.2020_W_S'!G29</f>
        <v>9</v>
      </c>
      <c r="H1073" s="254" t="str">
        <f>'24.11.2020_W_S'!H29</f>
        <v>E</v>
      </c>
      <c r="I1073" s="254" t="str">
        <f>'24.11.2020_W_S'!I29</f>
        <v>0-30</v>
      </c>
      <c r="J1073" s="256" t="str">
        <f>'24.11.2020_W_S'!K29</f>
        <v>NW317</v>
      </c>
      <c r="K1073" s="257">
        <f>'24.11.2020_W_S'!O29</f>
        <v>81.960730842650662</v>
      </c>
      <c r="L1073" s="257">
        <f>'24.11.2020_W_S'!P29</f>
        <v>15.706992757924734</v>
      </c>
      <c r="M1073" s="257">
        <f>IFERROR('24.11.2020_W_S'!T29,"")</f>
        <v>0.4414955914157378</v>
      </c>
      <c r="N1073" s="257">
        <f>IFERROR('24.11.2020_W_S'!V29,"")</f>
        <v>0.29433039427715857</v>
      </c>
      <c r="O1073" s="257">
        <f>IFERROR('24.11.2020_W_S'!W29,"")</f>
        <v>0.73582598569289637</v>
      </c>
    </row>
    <row r="1074" spans="1:15" x14ac:dyDescent="0.35">
      <c r="A1074" s="237">
        <f t="shared" si="13"/>
        <v>1073</v>
      </c>
      <c r="B1074" s="254">
        <f>'24.11.2020_W_S'!B30</f>
        <v>44159</v>
      </c>
      <c r="C1074" s="255">
        <v>2019</v>
      </c>
      <c r="D1074" s="254" t="str">
        <f>'24.11.2020_W_S'!D30</f>
        <v>S</v>
      </c>
      <c r="E1074" s="254" t="str">
        <f>'24.11.2020_W_S'!E30</f>
        <v>D</v>
      </c>
      <c r="F1074" s="254" t="str">
        <f>'24.11.2020_W_S'!F30</f>
        <v>S100</v>
      </c>
      <c r="G1074" s="255">
        <f>'24.11.2020_W_S'!G30</f>
        <v>9</v>
      </c>
      <c r="H1074" s="254" t="str">
        <f>'24.11.2020_W_S'!H30</f>
        <v>M</v>
      </c>
      <c r="I1074" s="254" t="str">
        <f>'24.11.2020_W_S'!I30</f>
        <v>90-120</v>
      </c>
      <c r="J1074" s="256" t="str">
        <f>'24.11.2020_W_S'!K30</f>
        <v>NW318</v>
      </c>
      <c r="K1074" s="257">
        <f>'24.11.2020_W_S'!O30</f>
        <v>86.655069582504964</v>
      </c>
      <c r="L1074" s="257">
        <f>'24.11.2020_W_S'!P30</f>
        <v>11.754405165809356</v>
      </c>
      <c r="M1074" s="257">
        <f>IFERROR('24.11.2020_W_S'!T30,"")</f>
        <v>3.2821221680527675</v>
      </c>
      <c r="N1074" s="257">
        <f>IFERROR('24.11.2020_W_S'!V30,"")</f>
        <v>1.230795813019788</v>
      </c>
      <c r="O1074" s="257">
        <f>IFERROR('24.11.2020_W_S'!W30,"")</f>
        <v>4.5129179810725555</v>
      </c>
    </row>
    <row r="1075" spans="1:15" x14ac:dyDescent="0.35">
      <c r="A1075" s="237">
        <f t="shared" ref="A1075:A1138" si="14">A1074+1</f>
        <v>1074</v>
      </c>
      <c r="B1075" s="254">
        <f>'24.11.2020_W_S'!B31</f>
        <v>44159</v>
      </c>
      <c r="C1075" s="255">
        <v>2019</v>
      </c>
      <c r="D1075" s="254" t="str">
        <f>'24.11.2020_W_S'!D31</f>
        <v>S</v>
      </c>
      <c r="E1075" s="254" t="str">
        <f>'24.11.2020_W_S'!E31</f>
        <v>D</v>
      </c>
      <c r="F1075" s="254" t="str">
        <f>'24.11.2020_W_S'!F31</f>
        <v>S100</v>
      </c>
      <c r="G1075" s="255">
        <f>'24.11.2020_W_S'!G31</f>
        <v>9</v>
      </c>
      <c r="H1075" s="254" t="str">
        <f>'24.11.2020_W_S'!H31</f>
        <v>M</v>
      </c>
      <c r="I1075" s="254" t="str">
        <f>'24.11.2020_W_S'!I31</f>
        <v>60-90</v>
      </c>
      <c r="J1075" s="256" t="str">
        <f>'24.11.2020_W_S'!K31</f>
        <v>NW319</v>
      </c>
      <c r="K1075" s="257">
        <f>'24.11.2020_W_S'!O31</f>
        <v>85.965909090909079</v>
      </c>
      <c r="L1075" s="257">
        <f>'24.11.2020_W_S'!P31</f>
        <v>12.154016484192409</v>
      </c>
      <c r="M1075" s="257">
        <f>IFERROR('24.11.2020_W_S'!T31,"")</f>
        <v>0.82927296761401215</v>
      </c>
      <c r="N1075" s="257">
        <f>IFERROR('24.11.2020_W_S'!V31,"")</f>
        <v>0.6910608063450101</v>
      </c>
      <c r="O1075" s="257">
        <f>IFERROR('24.11.2020_W_S'!W31,"")</f>
        <v>1.5203337739590221</v>
      </c>
    </row>
    <row r="1076" spans="1:15" x14ac:dyDescent="0.35">
      <c r="A1076" s="237">
        <f t="shared" si="14"/>
        <v>1075</v>
      </c>
      <c r="B1076" s="254">
        <f>'24.11.2020_W_S'!B32</f>
        <v>44159</v>
      </c>
      <c r="C1076" s="255">
        <v>2019</v>
      </c>
      <c r="D1076" s="254" t="str">
        <f>'24.11.2020_W_S'!D32</f>
        <v>S</v>
      </c>
      <c r="E1076" s="254" t="str">
        <f>'24.11.2020_W_S'!E32</f>
        <v>D</v>
      </c>
      <c r="F1076" s="254" t="str">
        <f>'24.11.2020_W_S'!F32</f>
        <v>S100</v>
      </c>
      <c r="G1076" s="255">
        <f>'24.11.2020_W_S'!G32</f>
        <v>9</v>
      </c>
      <c r="H1076" s="254" t="str">
        <f>'24.11.2020_W_S'!H32</f>
        <v>M</v>
      </c>
      <c r="I1076" s="254" t="str">
        <f>'24.11.2020_W_S'!I32</f>
        <v>30-60</v>
      </c>
      <c r="J1076" s="256" t="str">
        <f>'24.11.2020_W_S'!K32</f>
        <v>NW320</v>
      </c>
      <c r="K1076" s="257">
        <f>'24.11.2020_W_S'!O32</f>
        <v>84.934086629001868</v>
      </c>
      <c r="L1076" s="257">
        <f>'24.11.2020_W_S'!P32</f>
        <v>13.013013013013019</v>
      </c>
      <c r="M1076" s="257">
        <f>IFERROR('24.11.2020_W_S'!T32,"")</f>
        <v>4.0726995565410213</v>
      </c>
      <c r="N1076" s="257">
        <f>IFERROR('24.11.2020_W_S'!V32,"")</f>
        <v>1.8256929046563204</v>
      </c>
      <c r="O1076" s="257">
        <f>IFERROR('24.11.2020_W_S'!W32,"")</f>
        <v>5.898392461197342</v>
      </c>
    </row>
    <row r="1077" spans="1:15" x14ac:dyDescent="0.35">
      <c r="A1077" s="237">
        <f t="shared" si="14"/>
        <v>1076</v>
      </c>
      <c r="B1077" s="254">
        <f>'24.11.2020_W_S'!B33</f>
        <v>44159</v>
      </c>
      <c r="C1077" s="255">
        <v>2019</v>
      </c>
      <c r="D1077" s="254" t="str">
        <f>'24.11.2020_W_S'!D33</f>
        <v>S</v>
      </c>
      <c r="E1077" s="254" t="str">
        <f>'24.11.2020_W_S'!E33</f>
        <v>D</v>
      </c>
      <c r="F1077" s="254" t="str">
        <f>'24.11.2020_W_S'!F33</f>
        <v>S100</v>
      </c>
      <c r="G1077" s="255">
        <f>'24.11.2020_W_S'!G33</f>
        <v>9</v>
      </c>
      <c r="H1077" s="254" t="str">
        <f>'24.11.2020_W_S'!H33</f>
        <v>M</v>
      </c>
      <c r="I1077" s="254" t="str">
        <f>'24.11.2020_W_S'!I33</f>
        <v>0-30</v>
      </c>
      <c r="J1077" s="256" t="str">
        <f>'24.11.2020_W_S'!K33</f>
        <v>NW321</v>
      </c>
      <c r="K1077" s="257">
        <f>'24.11.2020_W_S'!O33</f>
        <v>82.316471748626185</v>
      </c>
      <c r="L1077" s="257">
        <f>'24.11.2020_W_S'!P33</f>
        <v>15.331053017346685</v>
      </c>
      <c r="M1077" s="257" t="str">
        <f>IFERROR('24.11.2020_W_S'!T33,"")</f>
        <v/>
      </c>
      <c r="N1077" s="257" t="str">
        <f>IFERROR('24.11.2020_W_S'!V33,"")</f>
        <v/>
      </c>
      <c r="O1077" s="257" t="str">
        <f>IFERROR('24.11.2020_W_S'!W33,"")</f>
        <v/>
      </c>
    </row>
    <row r="1078" spans="1:15" x14ac:dyDescent="0.35">
      <c r="A1078" s="237">
        <f t="shared" si="14"/>
        <v>1077</v>
      </c>
      <c r="B1078" s="254">
        <f>'24.11.2020_W_S'!B34</f>
        <v>44159</v>
      </c>
      <c r="C1078" s="255">
        <v>2019</v>
      </c>
      <c r="D1078" s="254" t="str">
        <f>'24.11.2020_W_S'!D34</f>
        <v>S</v>
      </c>
      <c r="E1078" s="254" t="str">
        <f>'24.11.2020_W_S'!E34</f>
        <v>D</v>
      </c>
      <c r="F1078" s="254" t="str">
        <f>'24.11.2020_W_S'!F34</f>
        <v>R75/S25</v>
      </c>
      <c r="G1078" s="255">
        <f>'24.11.2020_W_S'!G34</f>
        <v>6</v>
      </c>
      <c r="H1078" s="254" t="str">
        <f>'24.11.2020_W_S'!H34</f>
        <v>M</v>
      </c>
      <c r="I1078" s="254" t="str">
        <f>'24.11.2020_W_S'!I34</f>
        <v>90-120</v>
      </c>
      <c r="J1078" s="256" t="str">
        <f>'24.11.2020_W_S'!K34</f>
        <v>NW322</v>
      </c>
      <c r="K1078" s="257">
        <f>'24.11.2020_W_S'!O34</f>
        <v>87.340301974448309</v>
      </c>
      <c r="L1078" s="257">
        <f>'24.11.2020_W_S'!P34</f>
        <v>10.931427855083363</v>
      </c>
      <c r="M1078" s="257">
        <f>IFERROR('24.11.2020_W_S'!T34,"")</f>
        <v>0.27065824468085109</v>
      </c>
      <c r="N1078" s="257">
        <f>IFERROR('24.11.2020_W_S'!V34,"")</f>
        <v>2.3005950797872345</v>
      </c>
      <c r="O1078" s="257">
        <f>IFERROR('24.11.2020_W_S'!W34,"")</f>
        <v>2.5712533244680857</v>
      </c>
    </row>
    <row r="1079" spans="1:15" x14ac:dyDescent="0.35">
      <c r="A1079" s="237">
        <f t="shared" si="14"/>
        <v>1078</v>
      </c>
      <c r="B1079" s="254">
        <f>'24.11.2020_W_S'!B35</f>
        <v>44159</v>
      </c>
      <c r="C1079" s="255">
        <v>2019</v>
      </c>
      <c r="D1079" s="254" t="str">
        <f>'24.11.2020_W_S'!D35</f>
        <v>S</v>
      </c>
      <c r="E1079" s="254" t="str">
        <f>'24.11.2020_W_S'!E35</f>
        <v>D</v>
      </c>
      <c r="F1079" s="254" t="str">
        <f>'24.11.2020_W_S'!F35</f>
        <v>R75/S25</v>
      </c>
      <c r="G1079" s="255">
        <f>'24.11.2020_W_S'!G35</f>
        <v>6</v>
      </c>
      <c r="H1079" s="254" t="str">
        <f>'24.11.2020_W_S'!H35</f>
        <v>M</v>
      </c>
      <c r="I1079" s="254" t="str">
        <f>'24.11.2020_W_S'!I35</f>
        <v>60-90</v>
      </c>
      <c r="J1079" s="256" t="str">
        <f>'24.11.2020_W_S'!K35</f>
        <v>NW323</v>
      </c>
      <c r="K1079" s="257">
        <f>'24.11.2020_W_S'!O35</f>
        <v>86.064855390008759</v>
      </c>
      <c r="L1079" s="257">
        <f>'24.11.2020_W_S'!P35</f>
        <v>12.263111502864708</v>
      </c>
      <c r="M1079" s="257">
        <f>IFERROR('24.11.2020_W_S'!T35,"")</f>
        <v>1.1040122199592668</v>
      </c>
      <c r="N1079" s="257">
        <f>IFERROR('24.11.2020_W_S'!V35,"")</f>
        <v>0.2760030549898167</v>
      </c>
      <c r="O1079" s="257">
        <f>IFERROR('24.11.2020_W_S'!W35,"")</f>
        <v>1.3800152749490835</v>
      </c>
    </row>
    <row r="1080" spans="1:15" x14ac:dyDescent="0.35">
      <c r="A1080" s="237">
        <f t="shared" si="14"/>
        <v>1079</v>
      </c>
      <c r="B1080" s="254">
        <f>'24.11.2020_W_S'!B36</f>
        <v>44159</v>
      </c>
      <c r="C1080" s="255">
        <v>2019</v>
      </c>
      <c r="D1080" s="254" t="str">
        <f>'24.11.2020_W_S'!D36</f>
        <v>S</v>
      </c>
      <c r="E1080" s="254" t="str">
        <f>'24.11.2020_W_S'!E36</f>
        <v>D</v>
      </c>
      <c r="F1080" s="254" t="str">
        <f>'24.11.2020_W_S'!F36</f>
        <v>R75/S25</v>
      </c>
      <c r="G1080" s="255">
        <f>'24.11.2020_W_S'!G36</f>
        <v>6</v>
      </c>
      <c r="H1080" s="254" t="str">
        <f>'24.11.2020_W_S'!H36</f>
        <v>M</v>
      </c>
      <c r="I1080" s="254" t="str">
        <f>'24.11.2020_W_S'!I36</f>
        <v>30-60</v>
      </c>
      <c r="J1080" s="256" t="str">
        <f>'24.11.2020_W_S'!K36</f>
        <v>NW324</v>
      </c>
      <c r="K1080" s="257">
        <f>'24.11.2020_W_S'!O36</f>
        <v>85.584486032004349</v>
      </c>
      <c r="L1080" s="257">
        <f>'24.11.2020_W_S'!P36</f>
        <v>12.56055772184804</v>
      </c>
      <c r="M1080" s="257">
        <f>IFERROR('24.11.2020_W_S'!T36,"")</f>
        <v>5.2830898431310409</v>
      </c>
      <c r="N1080" s="257">
        <f>IFERROR('24.11.2020_W_S'!V36,"")</f>
        <v>2.2244588813183332</v>
      </c>
      <c r="O1080" s="257">
        <f>IFERROR('24.11.2020_W_S'!W36,"")</f>
        <v>7.5075487244493742</v>
      </c>
    </row>
    <row r="1081" spans="1:15" x14ac:dyDescent="0.35">
      <c r="A1081" s="237">
        <f t="shared" si="14"/>
        <v>1080</v>
      </c>
      <c r="B1081" s="254">
        <f>'24.11.2020_W_S'!B37</f>
        <v>44159</v>
      </c>
      <c r="C1081" s="255">
        <v>2019</v>
      </c>
      <c r="D1081" s="254" t="str">
        <f>'24.11.2020_W_S'!D37</f>
        <v>S</v>
      </c>
      <c r="E1081" s="254" t="str">
        <f>'24.11.2020_W_S'!E37</f>
        <v>D</v>
      </c>
      <c r="F1081" s="254" t="str">
        <f>'24.11.2020_W_S'!F37</f>
        <v>R75/S25</v>
      </c>
      <c r="G1081" s="255">
        <f>'24.11.2020_W_S'!G37</f>
        <v>6</v>
      </c>
      <c r="H1081" s="254" t="str">
        <f>'24.11.2020_W_S'!H37</f>
        <v>M</v>
      </c>
      <c r="I1081" s="254" t="str">
        <f>'24.11.2020_W_S'!I37</f>
        <v>0-30</v>
      </c>
      <c r="J1081" s="256" t="str">
        <f>'24.11.2020_W_S'!K37</f>
        <v>NW325</v>
      </c>
      <c r="K1081" s="257">
        <f>'24.11.2020_W_S'!O37</f>
        <v>83.120768382931814</v>
      </c>
      <c r="L1081" s="257">
        <f>'24.11.2020_W_S'!P37</f>
        <v>14.408602150537641</v>
      </c>
      <c r="M1081" s="257">
        <f>IFERROR('24.11.2020_W_S'!T37,"")</f>
        <v>1.3003499715855276</v>
      </c>
      <c r="N1081" s="257">
        <f>IFERROR('24.11.2020_W_S'!V37,"")</f>
        <v>0.14448333017616974</v>
      </c>
      <c r="O1081" s="257">
        <f>IFERROR('24.11.2020_W_S'!W37,"")</f>
        <v>1.4448333017616972</v>
      </c>
    </row>
    <row r="1082" spans="1:15" x14ac:dyDescent="0.35">
      <c r="A1082" s="237">
        <f t="shared" si="14"/>
        <v>1081</v>
      </c>
      <c r="B1082" s="254">
        <f>'24.11.2020_W_S'!B38</f>
        <v>44159</v>
      </c>
      <c r="C1082" s="255">
        <v>2019</v>
      </c>
      <c r="D1082" s="254" t="str">
        <f>'24.11.2020_W_S'!D38</f>
        <v>S</v>
      </c>
      <c r="E1082" s="254" t="str">
        <f>'24.11.2020_W_S'!E38</f>
        <v>D</v>
      </c>
      <c r="F1082" s="254" t="str">
        <f>'24.11.2020_W_S'!F38</f>
        <v>R75/S25</v>
      </c>
      <c r="G1082" s="255">
        <f>'24.11.2020_W_S'!G38</f>
        <v>6</v>
      </c>
      <c r="H1082" s="254" t="str">
        <f>'24.11.2020_W_S'!H38</f>
        <v>E</v>
      </c>
      <c r="I1082" s="254" t="str">
        <f>'24.11.2020_W_S'!I38</f>
        <v>90-120</v>
      </c>
      <c r="J1082" s="256" t="str">
        <f>'24.11.2020_W_S'!K38</f>
        <v>NW326</v>
      </c>
      <c r="K1082" s="257">
        <f>'24.11.2020_W_S'!O38</f>
        <v>85.942786834820055</v>
      </c>
      <c r="L1082" s="257">
        <f>'24.11.2020_W_S'!P38</f>
        <v>12.040574364378871</v>
      </c>
      <c r="M1082" s="257">
        <f>IFERROR('24.11.2020_W_S'!T38,"")</f>
        <v>0.41478435934144597</v>
      </c>
      <c r="N1082" s="257">
        <f>IFERROR('24.11.2020_W_S'!V38,"")</f>
        <v>0.13826145311381535</v>
      </c>
      <c r="O1082" s="257">
        <f>IFERROR('24.11.2020_W_S'!W38,"")</f>
        <v>0.5530458124552613</v>
      </c>
    </row>
    <row r="1083" spans="1:15" x14ac:dyDescent="0.35">
      <c r="A1083" s="237">
        <f t="shared" si="14"/>
        <v>1082</v>
      </c>
      <c r="B1083" s="254">
        <f>'24.11.2020_W_S'!B39</f>
        <v>44159</v>
      </c>
      <c r="C1083" s="255">
        <v>2019</v>
      </c>
      <c r="D1083" s="254" t="str">
        <f>'24.11.2020_W_S'!D39</f>
        <v>S</v>
      </c>
      <c r="E1083" s="254" t="str">
        <f>'24.11.2020_W_S'!E39</f>
        <v>D</v>
      </c>
      <c r="F1083" s="254" t="str">
        <f>'24.11.2020_W_S'!F39</f>
        <v>R75/S25</v>
      </c>
      <c r="G1083" s="255">
        <f>'24.11.2020_W_S'!G39</f>
        <v>6</v>
      </c>
      <c r="H1083" s="254" t="str">
        <f>'24.11.2020_W_S'!H39</f>
        <v>E</v>
      </c>
      <c r="I1083" s="254" t="str">
        <f>'24.11.2020_W_S'!I39</f>
        <v>60-90</v>
      </c>
      <c r="J1083" s="256" t="str">
        <f>'24.11.2020_W_S'!K39</f>
        <v>NW327</v>
      </c>
      <c r="K1083" s="257">
        <f>'24.11.2020_W_S'!O39</f>
        <v>84.669543493072908</v>
      </c>
      <c r="L1083" s="257">
        <f>'24.11.2020_W_S'!P39</f>
        <v>13.643254168772106</v>
      </c>
      <c r="M1083" s="257">
        <f>IFERROR('24.11.2020_W_S'!T39,"")</f>
        <v>0.84610380901287552</v>
      </c>
      <c r="N1083" s="257">
        <f>IFERROR('24.11.2020_W_S'!V39,"")</f>
        <v>0.42305190450643776</v>
      </c>
      <c r="O1083" s="257">
        <f>IFERROR('24.11.2020_W_S'!W39,"")</f>
        <v>1.2691557135193132</v>
      </c>
    </row>
    <row r="1084" spans="1:15" x14ac:dyDescent="0.35">
      <c r="A1084" s="237">
        <f t="shared" si="14"/>
        <v>1083</v>
      </c>
      <c r="B1084" s="254">
        <f>'24.11.2020_W_S'!B40</f>
        <v>44159</v>
      </c>
      <c r="C1084" s="255">
        <v>2019</v>
      </c>
      <c r="D1084" s="254" t="str">
        <f>'24.11.2020_W_S'!D40</f>
        <v>S</v>
      </c>
      <c r="E1084" s="254" t="str">
        <f>'24.11.2020_W_S'!E40</f>
        <v>D</v>
      </c>
      <c r="F1084" s="254" t="str">
        <f>'24.11.2020_W_S'!F40</f>
        <v>R75/S25</v>
      </c>
      <c r="G1084" s="255">
        <f>'24.11.2020_W_S'!G40</f>
        <v>6</v>
      </c>
      <c r="H1084" s="254" t="str">
        <f>'24.11.2020_W_S'!H40</f>
        <v>E</v>
      </c>
      <c r="I1084" s="254" t="str">
        <f>'24.11.2020_W_S'!I40</f>
        <v>30-60</v>
      </c>
      <c r="J1084" s="256" t="str">
        <f>'24.11.2020_W_S'!K40</f>
        <v>NW328</v>
      </c>
      <c r="K1084" s="257">
        <f>'24.11.2020_W_S'!O40</f>
        <v>85.040132853584268</v>
      </c>
      <c r="L1084" s="257">
        <f>'24.11.2020_W_S'!P40</f>
        <v>13.000601322910404</v>
      </c>
      <c r="M1084" s="257">
        <f>IFERROR('24.11.2020_W_S'!T40,"")</f>
        <v>6.8701269324654186</v>
      </c>
      <c r="N1084" s="257">
        <f>IFERROR('24.11.2020_W_S'!V40,"")</f>
        <v>2.1031000813669651</v>
      </c>
      <c r="O1084" s="257">
        <f>IFERROR('24.11.2020_W_S'!W40,"")</f>
        <v>8.9732270138323837</v>
      </c>
    </row>
    <row r="1085" spans="1:15" x14ac:dyDescent="0.35">
      <c r="A1085" s="237">
        <f t="shared" si="14"/>
        <v>1084</v>
      </c>
      <c r="B1085" s="254">
        <f>'24.11.2020_W_S'!B41</f>
        <v>44159</v>
      </c>
      <c r="C1085" s="255">
        <v>2019</v>
      </c>
      <c r="D1085" s="254" t="str">
        <f>'24.11.2020_W_S'!D41</f>
        <v>S</v>
      </c>
      <c r="E1085" s="254" t="str">
        <f>'24.11.2020_W_S'!E41</f>
        <v>D</v>
      </c>
      <c r="F1085" s="254" t="str">
        <f>'24.11.2020_W_S'!F41</f>
        <v>R75/S25</v>
      </c>
      <c r="G1085" s="255">
        <f>'24.11.2020_W_S'!G41</f>
        <v>6</v>
      </c>
      <c r="H1085" s="254" t="str">
        <f>'24.11.2020_W_S'!H41</f>
        <v>E</v>
      </c>
      <c r="I1085" s="254" t="str">
        <f>'24.11.2020_W_S'!I41</f>
        <v>0-30</v>
      </c>
      <c r="J1085" s="256" t="str">
        <f>'24.11.2020_W_S'!K41</f>
        <v>NW329</v>
      </c>
      <c r="K1085" s="257">
        <f>'24.11.2020_W_S'!O41</f>
        <v>83.008877121943627</v>
      </c>
      <c r="L1085" s="257">
        <f>'24.11.2020_W_S'!P41</f>
        <v>14.527296937416775</v>
      </c>
      <c r="M1085" s="257">
        <f>IFERROR('24.11.2020_W_S'!T41,"")</f>
        <v>0.57895497185741096</v>
      </c>
      <c r="N1085" s="257">
        <f>IFERROR('24.11.2020_W_S'!V41,"")</f>
        <v>0.43421622889305816</v>
      </c>
      <c r="O1085" s="257">
        <f>IFERROR('24.11.2020_W_S'!W41,"")</f>
        <v>1.0131712007504692</v>
      </c>
    </row>
    <row r="1086" spans="1:15" x14ac:dyDescent="0.35">
      <c r="A1086" s="237">
        <f t="shared" si="14"/>
        <v>1085</v>
      </c>
      <c r="B1086" s="254">
        <f>'24.11.2020_W_S'!B42</f>
        <v>44159</v>
      </c>
      <c r="C1086" s="255">
        <v>2019</v>
      </c>
      <c r="D1086" s="254" t="str">
        <f>'24.11.2020_W_S'!D42</f>
        <v>S</v>
      </c>
      <c r="E1086" s="254" t="str">
        <f>'24.11.2020_W_S'!E42</f>
        <v>C</v>
      </c>
      <c r="F1086" s="254" t="str">
        <f>'24.11.2020_W_S'!F42</f>
        <v>R25/S75</v>
      </c>
      <c r="G1086" s="255">
        <f>'24.11.2020_W_S'!G42</f>
        <v>8</v>
      </c>
      <c r="H1086" s="254" t="str">
        <f>'24.11.2020_W_S'!H42</f>
        <v>M</v>
      </c>
      <c r="I1086" s="254" t="str">
        <f>'24.11.2020_W_S'!I42</f>
        <v>90-120</v>
      </c>
      <c r="J1086" s="256" t="str">
        <f>'24.11.2020_W_S'!K42</f>
        <v>NW330</v>
      </c>
      <c r="K1086" s="257">
        <f>'24.11.2020_W_S'!O42</f>
        <v>86.263275572945773</v>
      </c>
      <c r="L1086" s="257">
        <f>'24.11.2020_W_S'!P42</f>
        <v>11.922377198302</v>
      </c>
      <c r="M1086" s="257" t="str">
        <f>IFERROR('24.11.2020_W_S'!T42,"")</f>
        <v/>
      </c>
      <c r="N1086" s="257" t="str">
        <f>IFERROR('24.11.2020_W_S'!V42,"")</f>
        <v/>
      </c>
      <c r="O1086" s="257" t="str">
        <f>IFERROR('24.11.2020_W_S'!W42,"")</f>
        <v/>
      </c>
    </row>
    <row r="1087" spans="1:15" x14ac:dyDescent="0.35">
      <c r="A1087" s="237">
        <f t="shared" si="14"/>
        <v>1086</v>
      </c>
      <c r="B1087" s="254">
        <f>'24.11.2020_W_S'!B43</f>
        <v>44159</v>
      </c>
      <c r="C1087" s="255">
        <v>2019</v>
      </c>
      <c r="D1087" s="254" t="str">
        <f>'24.11.2020_W_S'!D43</f>
        <v>S</v>
      </c>
      <c r="E1087" s="254" t="str">
        <f>'24.11.2020_W_S'!E43</f>
        <v>C</v>
      </c>
      <c r="F1087" s="254" t="str">
        <f>'24.11.2020_W_S'!F43</f>
        <v>R25/S75</v>
      </c>
      <c r="G1087" s="255">
        <f>'24.11.2020_W_S'!G43</f>
        <v>8</v>
      </c>
      <c r="H1087" s="254" t="str">
        <f>'24.11.2020_W_S'!H43</f>
        <v>M</v>
      </c>
      <c r="I1087" s="254" t="str">
        <f>'24.11.2020_W_S'!I43</f>
        <v>60-90</v>
      </c>
      <c r="J1087" s="256" t="str">
        <f>'24.11.2020_W_S'!K43</f>
        <v>NW331</v>
      </c>
      <c r="K1087" s="257">
        <f>'24.11.2020_W_S'!O43</f>
        <v>85.808359091519961</v>
      </c>
      <c r="L1087" s="257">
        <f>'24.11.2020_W_S'!P43</f>
        <v>12.379835873388046</v>
      </c>
      <c r="M1087" s="257">
        <f>IFERROR('24.11.2020_W_S'!T43,"")</f>
        <v>0.27709710258418169</v>
      </c>
      <c r="N1087" s="257">
        <f>IFERROR('24.11.2020_W_S'!V43,"")</f>
        <v>0.41564565387627256</v>
      </c>
      <c r="O1087" s="257">
        <f>IFERROR('24.11.2020_W_S'!W43,"")</f>
        <v>0.69274275646045425</v>
      </c>
    </row>
    <row r="1088" spans="1:15" x14ac:dyDescent="0.35">
      <c r="A1088" s="237">
        <f t="shared" si="14"/>
        <v>1087</v>
      </c>
      <c r="B1088" s="254">
        <f>'24.11.2020_W_S'!B44</f>
        <v>44159</v>
      </c>
      <c r="C1088" s="255">
        <v>2019</v>
      </c>
      <c r="D1088" s="254" t="str">
        <f>'24.11.2020_W_S'!D44</f>
        <v>S</v>
      </c>
      <c r="E1088" s="254" t="str">
        <f>'24.11.2020_W_S'!E44</f>
        <v>C</v>
      </c>
      <c r="F1088" s="254" t="str">
        <f>'24.11.2020_W_S'!F44</f>
        <v>R25/S75</v>
      </c>
      <c r="G1088" s="255">
        <f>'24.11.2020_W_S'!G44</f>
        <v>8</v>
      </c>
      <c r="H1088" s="254" t="str">
        <f>'24.11.2020_W_S'!H44</f>
        <v>M</v>
      </c>
      <c r="I1088" s="254" t="str">
        <f>'24.11.2020_W_S'!I44</f>
        <v>30-60</v>
      </c>
      <c r="J1088" s="256" t="str">
        <f>'24.11.2020_W_S'!K44</f>
        <v>NW332</v>
      </c>
      <c r="K1088" s="257">
        <f>'24.11.2020_W_S'!O44</f>
        <v>85.004977600796423</v>
      </c>
      <c r="L1088" s="257">
        <f>'24.11.2020_W_S'!P44</f>
        <v>13.205479452054792</v>
      </c>
      <c r="M1088" s="257">
        <f>IFERROR('24.11.2020_W_S'!T44,"")</f>
        <v>7.5752964426877458</v>
      </c>
      <c r="N1088" s="257">
        <f>IFERROR('24.11.2020_W_S'!V44,"")</f>
        <v>2.6653820816864289</v>
      </c>
      <c r="O1088" s="257">
        <f>IFERROR('24.11.2020_W_S'!W44,"")</f>
        <v>10.240678524374175</v>
      </c>
    </row>
    <row r="1089" spans="1:15" x14ac:dyDescent="0.35">
      <c r="A1089" s="237">
        <f t="shared" si="14"/>
        <v>1088</v>
      </c>
      <c r="B1089" s="254">
        <f>'24.11.2020_W_S'!B45</f>
        <v>44159</v>
      </c>
      <c r="C1089" s="255">
        <v>2019</v>
      </c>
      <c r="D1089" s="254" t="str">
        <f>'24.11.2020_W_S'!D45</f>
        <v>S</v>
      </c>
      <c r="E1089" s="254" t="str">
        <f>'24.11.2020_W_S'!E45</f>
        <v>C</v>
      </c>
      <c r="F1089" s="254" t="str">
        <f>'24.11.2020_W_S'!F45</f>
        <v>R25/S75</v>
      </c>
      <c r="G1089" s="255">
        <f>'24.11.2020_W_S'!G45</f>
        <v>8</v>
      </c>
      <c r="H1089" s="254" t="str">
        <f>'24.11.2020_W_S'!H45</f>
        <v>M</v>
      </c>
      <c r="I1089" s="254" t="str">
        <f>'24.11.2020_W_S'!I45</f>
        <v>0-30</v>
      </c>
      <c r="J1089" s="256" t="str">
        <f>'24.11.2020_W_S'!K45</f>
        <v>NW333</v>
      </c>
      <c r="K1089" s="257">
        <f>'24.11.2020_W_S'!O45</f>
        <v>83.103496308678075</v>
      </c>
      <c r="L1089" s="257">
        <f>'24.11.2020_W_S'!P45</f>
        <v>14.671020803096285</v>
      </c>
      <c r="M1089" s="257">
        <f>IFERROR('24.11.2020_W_S'!T45,"")</f>
        <v>4.1911586490110633</v>
      </c>
      <c r="N1089" s="257">
        <f>IFERROR('24.11.2020_W_S'!V45,"")</f>
        <v>1.1561816962789142</v>
      </c>
      <c r="O1089" s="257">
        <f>IFERROR('24.11.2020_W_S'!W45,"")</f>
        <v>5.347340345289977</v>
      </c>
    </row>
    <row r="1090" spans="1:15" x14ac:dyDescent="0.35">
      <c r="A1090" s="237">
        <f t="shared" si="14"/>
        <v>1089</v>
      </c>
      <c r="B1090" s="254">
        <f>'24.11.2020_W_S'!B46</f>
        <v>44159</v>
      </c>
      <c r="C1090" s="255">
        <v>2019</v>
      </c>
      <c r="D1090" s="254" t="str">
        <f>'24.11.2020_W_S'!D46</f>
        <v>S</v>
      </c>
      <c r="E1090" s="254" t="str">
        <f>'24.11.2020_W_S'!E46</f>
        <v>C</v>
      </c>
      <c r="F1090" s="254" t="str">
        <f>'24.11.2020_W_S'!F46</f>
        <v>R25/S75</v>
      </c>
      <c r="G1090" s="255">
        <f>'24.11.2020_W_S'!G46</f>
        <v>8</v>
      </c>
      <c r="H1090" s="254" t="str">
        <f>'24.11.2020_W_S'!H46</f>
        <v>E</v>
      </c>
      <c r="I1090" s="254" t="str">
        <f>'24.11.2020_W_S'!I46</f>
        <v>90-120</v>
      </c>
      <c r="J1090" s="256" t="str">
        <f>'24.11.2020_W_S'!K46</f>
        <v>NW334</v>
      </c>
      <c r="K1090" s="257">
        <f>'24.11.2020_W_S'!O46</f>
        <v>83.74130737134908</v>
      </c>
      <c r="L1090" s="257">
        <f>'24.11.2020_W_S'!P46</f>
        <v>14.120062809518071</v>
      </c>
      <c r="M1090" s="257">
        <f>IFERROR('24.11.2020_W_S'!T46,"")</f>
        <v>1.8600298953662189</v>
      </c>
      <c r="N1090" s="257">
        <f>IFERROR('24.11.2020_W_S'!V46,"")</f>
        <v>1.2877130044843053</v>
      </c>
      <c r="O1090" s="257">
        <f>IFERROR('24.11.2020_W_S'!W46,"")</f>
        <v>3.1477428998505239</v>
      </c>
    </row>
    <row r="1091" spans="1:15" x14ac:dyDescent="0.35">
      <c r="A1091" s="237">
        <f t="shared" si="14"/>
        <v>1090</v>
      </c>
      <c r="B1091" s="254">
        <f>'24.11.2020_W_S'!B47</f>
        <v>44159</v>
      </c>
      <c r="C1091" s="255">
        <v>2019</v>
      </c>
      <c r="D1091" s="254" t="str">
        <f>'24.11.2020_W_S'!D47</f>
        <v>S</v>
      </c>
      <c r="E1091" s="254" t="str">
        <f>'24.11.2020_W_S'!E47</f>
        <v>C</v>
      </c>
      <c r="F1091" s="254" t="str">
        <f>'24.11.2020_W_S'!F47</f>
        <v>R25/S75</v>
      </c>
      <c r="G1091" s="255">
        <f>'24.11.2020_W_S'!G47</f>
        <v>8</v>
      </c>
      <c r="H1091" s="254" t="str">
        <f>'24.11.2020_W_S'!H47</f>
        <v>E</v>
      </c>
      <c r="I1091" s="254" t="str">
        <f>'24.11.2020_W_S'!I47</f>
        <v>60-90</v>
      </c>
      <c r="J1091" s="256" t="str">
        <f>'24.11.2020_W_S'!K47</f>
        <v>NW335</v>
      </c>
      <c r="K1091" s="257">
        <f>'24.11.2020_W_S'!O47</f>
        <v>84.67600700525395</v>
      </c>
      <c r="L1091" s="257">
        <f>'24.11.2020_W_S'!P47</f>
        <v>13.486733458108555</v>
      </c>
      <c r="M1091" s="257">
        <f>IFERROR('24.11.2020_W_S'!T47,"")</f>
        <v>2.8200620475698033</v>
      </c>
      <c r="N1091" s="257">
        <f>IFERROR('24.11.2020_W_S'!V47,"")</f>
        <v>0.84601861427094094</v>
      </c>
      <c r="O1091" s="257">
        <f>IFERROR('24.11.2020_W_S'!W47,"")</f>
        <v>3.666080661840744</v>
      </c>
    </row>
    <row r="1092" spans="1:15" x14ac:dyDescent="0.35">
      <c r="A1092" s="237">
        <f t="shared" si="14"/>
        <v>1091</v>
      </c>
      <c r="B1092" s="254">
        <f>'24.11.2020_W_S'!B48</f>
        <v>44159</v>
      </c>
      <c r="C1092" s="255">
        <v>2019</v>
      </c>
      <c r="D1092" s="254" t="str">
        <f>'24.11.2020_W_S'!D48</f>
        <v>S</v>
      </c>
      <c r="E1092" s="254" t="str">
        <f>'24.11.2020_W_S'!E48</f>
        <v>C</v>
      </c>
      <c r="F1092" s="254" t="str">
        <f>'24.11.2020_W_S'!F48</f>
        <v>R25/S75</v>
      </c>
      <c r="G1092" s="255">
        <f>'24.11.2020_W_S'!G48</f>
        <v>8</v>
      </c>
      <c r="H1092" s="254" t="str">
        <f>'24.11.2020_W_S'!H48</f>
        <v>E</v>
      </c>
      <c r="I1092" s="254" t="str">
        <f>'24.11.2020_W_S'!I48</f>
        <v>30-60</v>
      </c>
      <c r="J1092" s="256" t="str">
        <f>'24.11.2020_W_S'!K48</f>
        <v>NW336</v>
      </c>
      <c r="K1092" s="257">
        <f>'24.11.2020_W_S'!O48</f>
        <v>84.262514649254967</v>
      </c>
      <c r="L1092" s="257">
        <f>'24.11.2020_W_S'!P48</f>
        <v>13.310676862078738</v>
      </c>
      <c r="M1092" s="257">
        <f>IFERROR('24.11.2020_W_S'!T48,"")</f>
        <v>12.346679415855357</v>
      </c>
      <c r="N1092" s="257">
        <f>IFERROR('24.11.2020_W_S'!V48,"")</f>
        <v>3.2640646731571636</v>
      </c>
      <c r="O1092" s="257">
        <f>IFERROR('24.11.2020_W_S'!W48,"")</f>
        <v>15.61074408901252</v>
      </c>
    </row>
    <row r="1093" spans="1:15" x14ac:dyDescent="0.35">
      <c r="A1093" s="237">
        <f t="shared" si="14"/>
        <v>1092</v>
      </c>
      <c r="B1093" s="254">
        <f>'24.11.2020_W_S'!B49</f>
        <v>44159</v>
      </c>
      <c r="C1093" s="255">
        <v>2019</v>
      </c>
      <c r="D1093" s="254" t="str">
        <f>'24.11.2020_W_S'!D49</f>
        <v>S</v>
      </c>
      <c r="E1093" s="254" t="str">
        <f>'24.11.2020_W_S'!E49</f>
        <v>C</v>
      </c>
      <c r="F1093" s="254" t="str">
        <f>'24.11.2020_W_S'!F49</f>
        <v>R25/S75</v>
      </c>
      <c r="G1093" s="255">
        <f>'24.11.2020_W_S'!G49</f>
        <v>8</v>
      </c>
      <c r="H1093" s="254" t="str">
        <f>'24.11.2020_W_S'!H49</f>
        <v>E</v>
      </c>
      <c r="I1093" s="254" t="str">
        <f>'24.11.2020_W_S'!I49</f>
        <v>0-30</v>
      </c>
      <c r="J1093" s="256" t="str">
        <f>'24.11.2020_W_S'!K49</f>
        <v>NW337</v>
      </c>
      <c r="K1093" s="257">
        <f>'24.11.2020_W_S'!O49</f>
        <v>83.130611062843897</v>
      </c>
      <c r="L1093" s="257">
        <f>'24.11.2020_W_S'!P49</f>
        <v>14.571607254534092</v>
      </c>
      <c r="M1093" s="257">
        <f>IFERROR('24.11.2020_W_S'!T49,"")</f>
        <v>5.9228967078906116</v>
      </c>
      <c r="N1093" s="257">
        <f>IFERROR('24.11.2020_W_S'!V49,"")</f>
        <v>1.4446089531440516</v>
      </c>
      <c r="O1093" s="257">
        <f>IFERROR('24.11.2020_W_S'!W49,"")</f>
        <v>7.367505661034663</v>
      </c>
    </row>
    <row r="1094" spans="1:15" x14ac:dyDescent="0.35">
      <c r="A1094" s="237">
        <f t="shared" si="14"/>
        <v>1093</v>
      </c>
      <c r="B1094" s="254">
        <f>'24.11.2020_W_S'!B50</f>
        <v>44159</v>
      </c>
      <c r="C1094" s="255">
        <v>2019</v>
      </c>
      <c r="D1094" s="254" t="str">
        <f>'24.11.2020_W_S'!D50</f>
        <v>S</v>
      </c>
      <c r="E1094" s="254" t="str">
        <f>'24.11.2020_W_S'!E50</f>
        <v>B</v>
      </c>
      <c r="F1094" s="254" t="str">
        <f>'24.11.2020_W_S'!F50</f>
        <v>W100</v>
      </c>
      <c r="G1094" s="255">
        <f>'24.11.2020_W_S'!G50</f>
        <v>5</v>
      </c>
      <c r="H1094" s="254" t="str">
        <f>'24.11.2020_W_S'!H50</f>
        <v>M</v>
      </c>
      <c r="I1094" s="254" t="str">
        <f>'24.11.2020_W_S'!I50</f>
        <v>90-120</v>
      </c>
      <c r="J1094" s="256" t="str">
        <f>'24.11.2020_W_S'!K50</f>
        <v>NW338</v>
      </c>
      <c r="K1094" s="257">
        <f>'24.11.2020_W_S'!O50</f>
        <v>84.510532837670382</v>
      </c>
      <c r="L1094" s="257">
        <f>'24.11.2020_W_S'!P50</f>
        <v>13.469827586206899</v>
      </c>
      <c r="M1094" s="257">
        <f>IFERROR('24.11.2020_W_S'!T50,"")</f>
        <v>1.2723057184750735</v>
      </c>
      <c r="N1094" s="257">
        <f>IFERROR('24.11.2020_W_S'!V50,"")</f>
        <v>0.98957111436950163</v>
      </c>
      <c r="O1094" s="257">
        <f>IFERROR('24.11.2020_W_S'!W50,"")</f>
        <v>2.2618768328445751</v>
      </c>
    </row>
    <row r="1095" spans="1:15" x14ac:dyDescent="0.35">
      <c r="A1095" s="237">
        <f t="shared" si="14"/>
        <v>1094</v>
      </c>
      <c r="B1095" s="254">
        <f>'24.11.2020_W_S'!B51</f>
        <v>44159</v>
      </c>
      <c r="C1095" s="255">
        <v>2019</v>
      </c>
      <c r="D1095" s="254" t="str">
        <f>'24.11.2020_W_S'!D51</f>
        <v>S</v>
      </c>
      <c r="E1095" s="254" t="str">
        <f>'24.11.2020_W_S'!E51</f>
        <v>B</v>
      </c>
      <c r="F1095" s="254" t="str">
        <f>'24.11.2020_W_S'!F51</f>
        <v>W100</v>
      </c>
      <c r="G1095" s="255">
        <f>'24.11.2020_W_S'!G51</f>
        <v>5</v>
      </c>
      <c r="H1095" s="254" t="str">
        <f>'24.11.2020_W_S'!H51</f>
        <v>M</v>
      </c>
      <c r="I1095" s="254" t="str">
        <f>'24.11.2020_W_S'!I51</f>
        <v>60-90</v>
      </c>
      <c r="J1095" s="256" t="str">
        <f>'24.11.2020_W_S'!K51</f>
        <v>NW339</v>
      </c>
      <c r="K1095" s="257">
        <f>'24.11.2020_W_S'!O51</f>
        <v>84.765625</v>
      </c>
      <c r="L1095" s="257">
        <f>'24.11.2020_W_S'!P51</f>
        <v>13.285563256196408</v>
      </c>
      <c r="M1095" s="257">
        <f>IFERROR('24.11.2020_W_S'!T51,"")</f>
        <v>0.70403225806451619</v>
      </c>
      <c r="N1095" s="257">
        <f>IFERROR('24.11.2020_W_S'!V51,"")</f>
        <v>0.98564516129032287</v>
      </c>
      <c r="O1095" s="257">
        <f>IFERROR('24.11.2020_W_S'!W51,"")</f>
        <v>1.6896774193548389</v>
      </c>
    </row>
    <row r="1096" spans="1:15" x14ac:dyDescent="0.35">
      <c r="A1096" s="237">
        <f t="shared" si="14"/>
        <v>1095</v>
      </c>
      <c r="B1096" s="254">
        <f>'24.11.2020_W_S'!B52</f>
        <v>44159</v>
      </c>
      <c r="C1096" s="255">
        <v>2019</v>
      </c>
      <c r="D1096" s="254" t="str">
        <f>'24.11.2020_W_S'!D52</f>
        <v>S</v>
      </c>
      <c r="E1096" s="254" t="str">
        <f>'24.11.2020_W_S'!E52</f>
        <v>B</v>
      </c>
      <c r="F1096" s="254" t="str">
        <f>'24.11.2020_W_S'!F52</f>
        <v>W100</v>
      </c>
      <c r="G1096" s="255">
        <f>'24.11.2020_W_S'!G52</f>
        <v>5</v>
      </c>
      <c r="H1096" s="254" t="str">
        <f>'24.11.2020_W_S'!H52</f>
        <v>M</v>
      </c>
      <c r="I1096" s="254" t="str">
        <f>'24.11.2020_W_S'!I52</f>
        <v>30-60</v>
      </c>
      <c r="J1096" s="256" t="str">
        <f>'24.11.2020_W_S'!K52</f>
        <v>NW340</v>
      </c>
      <c r="K1096" s="257">
        <f>'24.11.2020_W_S'!O52</f>
        <v>84.663356045732769</v>
      </c>
      <c r="L1096" s="257">
        <f>'24.11.2020_W_S'!P52</f>
        <v>13.62330734509643</v>
      </c>
      <c r="M1096" s="257">
        <f>IFERROR('24.11.2020_W_S'!T52,"")</f>
        <v>6.3463903287409611</v>
      </c>
      <c r="N1096" s="257">
        <f>IFERROR('24.11.2020_W_S'!V52,"")</f>
        <v>2.5385561314963843</v>
      </c>
      <c r="O1096" s="257">
        <f>IFERROR('24.11.2020_W_S'!W52,"")</f>
        <v>8.8849464602373445</v>
      </c>
    </row>
    <row r="1097" spans="1:15" x14ac:dyDescent="0.35">
      <c r="A1097" s="237">
        <f t="shared" si="14"/>
        <v>1096</v>
      </c>
      <c r="B1097" s="254">
        <f>'24.11.2020_W_S'!B53</f>
        <v>44159</v>
      </c>
      <c r="C1097" s="255">
        <v>2019</v>
      </c>
      <c r="D1097" s="254" t="str">
        <f>'24.11.2020_W_S'!D53</f>
        <v>S</v>
      </c>
      <c r="E1097" s="254" t="str">
        <f>'24.11.2020_W_S'!E53</f>
        <v>B</v>
      </c>
      <c r="F1097" s="254" t="str">
        <f>'24.11.2020_W_S'!F53</f>
        <v>W100</v>
      </c>
      <c r="G1097" s="255">
        <f>'24.11.2020_W_S'!G53</f>
        <v>5</v>
      </c>
      <c r="H1097" s="254" t="str">
        <f>'24.11.2020_W_S'!H53</f>
        <v>M</v>
      </c>
      <c r="I1097" s="254" t="str">
        <f>'24.11.2020_W_S'!I53</f>
        <v>0-30</v>
      </c>
      <c r="J1097" s="256" t="str">
        <f>'24.11.2020_W_S'!K53</f>
        <v>NW341</v>
      </c>
      <c r="K1097" s="257">
        <f>'24.11.2020_W_S'!O53</f>
        <v>83.418295100538089</v>
      </c>
      <c r="L1097" s="257">
        <f>'24.11.2020_W_S'!P53</f>
        <v>14.366335418967008</v>
      </c>
      <c r="M1097" s="257">
        <f>IFERROR('24.11.2020_W_S'!T53,"")</f>
        <v>4.1704175861483614</v>
      </c>
      <c r="N1097" s="257">
        <f>IFERROR('24.11.2020_W_S'!V53,"")</f>
        <v>1.0066525207944323</v>
      </c>
      <c r="O1097" s="257">
        <f>IFERROR('24.11.2020_W_S'!W53,"")</f>
        <v>5.1770701069427938</v>
      </c>
    </row>
    <row r="1098" spans="1:15" x14ac:dyDescent="0.35">
      <c r="A1098" s="237">
        <f t="shared" si="14"/>
        <v>1097</v>
      </c>
      <c r="B1098" s="254">
        <f>'24.11.2020_W_S'!B54</f>
        <v>44159</v>
      </c>
      <c r="C1098" s="255">
        <v>2019</v>
      </c>
      <c r="D1098" s="254" t="str">
        <f>'24.11.2020_W_S'!D54</f>
        <v>S</v>
      </c>
      <c r="E1098" s="254" t="str">
        <f>'24.11.2020_W_S'!E54</f>
        <v>B</v>
      </c>
      <c r="F1098" s="254" t="str">
        <f>'24.11.2020_W_S'!F54</f>
        <v>W100</v>
      </c>
      <c r="G1098" s="255">
        <f>'24.11.2020_W_S'!G54</f>
        <v>5</v>
      </c>
      <c r="H1098" s="254" t="str">
        <f>'24.11.2020_W_S'!H54</f>
        <v>E</v>
      </c>
      <c r="I1098" s="254" t="str">
        <f>'24.11.2020_W_S'!I54</f>
        <v>90-120</v>
      </c>
      <c r="J1098" s="256" t="str">
        <f>'24.11.2020_W_S'!K54</f>
        <v>NW342</v>
      </c>
      <c r="K1098" s="257">
        <f>'24.11.2020_W_S'!O54</f>
        <v>84.808680753854944</v>
      </c>
      <c r="L1098" s="257">
        <f>'24.11.2020_W_S'!P54</f>
        <v>13.147164215989127</v>
      </c>
      <c r="M1098" s="257">
        <f>IFERROR('24.11.2020_W_S'!T54,"")</f>
        <v>0.42213636363636353</v>
      </c>
      <c r="N1098" s="257">
        <f>IFERROR('24.11.2020_W_S'!V54,"")</f>
        <v>0.56284848484848482</v>
      </c>
      <c r="O1098" s="257">
        <f>IFERROR('24.11.2020_W_S'!W54,"")</f>
        <v>0.98498484848484835</v>
      </c>
    </row>
    <row r="1099" spans="1:15" x14ac:dyDescent="0.35">
      <c r="A1099" s="237">
        <f t="shared" si="14"/>
        <v>1098</v>
      </c>
      <c r="B1099" s="254">
        <f>'24.11.2020_W_S'!B55</f>
        <v>44159</v>
      </c>
      <c r="C1099" s="255">
        <v>2019</v>
      </c>
      <c r="D1099" s="254" t="str">
        <f>'24.11.2020_W_S'!D55</f>
        <v>S</v>
      </c>
      <c r="E1099" s="254" t="str">
        <f>'24.11.2020_W_S'!E55</f>
        <v>B</v>
      </c>
      <c r="F1099" s="254" t="str">
        <f>'24.11.2020_W_S'!F55</f>
        <v>W100</v>
      </c>
      <c r="G1099" s="255">
        <f>'24.11.2020_W_S'!G55</f>
        <v>5</v>
      </c>
      <c r="H1099" s="254" t="str">
        <f>'24.11.2020_W_S'!H55</f>
        <v>E</v>
      </c>
      <c r="I1099" s="254" t="str">
        <f>'24.11.2020_W_S'!I55</f>
        <v>60-90</v>
      </c>
      <c r="J1099" s="256" t="str">
        <f>'24.11.2020_W_S'!K55</f>
        <v>NW343</v>
      </c>
      <c r="K1099" s="257">
        <f>'24.11.2020_W_S'!O55</f>
        <v>83.543664815749636</v>
      </c>
      <c r="L1099" s="257">
        <f>'24.11.2020_W_S'!P55</f>
        <v>13.907849829351528</v>
      </c>
      <c r="M1099" s="257">
        <f>IFERROR('24.11.2020_W_S'!T55,"")</f>
        <v>0.71762084592145003</v>
      </c>
      <c r="N1099" s="257">
        <f>IFERROR('24.11.2020_W_S'!V55,"")</f>
        <v>0.43057250755286991</v>
      </c>
      <c r="O1099" s="257">
        <f>IFERROR('24.11.2020_W_S'!W55,"")</f>
        <v>1.1481933534743201</v>
      </c>
    </row>
    <row r="1100" spans="1:15" x14ac:dyDescent="0.35">
      <c r="A1100" s="237">
        <f t="shared" si="14"/>
        <v>1099</v>
      </c>
      <c r="B1100" s="254">
        <f>'24.11.2020_W_S'!B56</f>
        <v>44159</v>
      </c>
      <c r="C1100" s="255">
        <v>2019</v>
      </c>
      <c r="D1100" s="254" t="str">
        <f>'24.11.2020_W_S'!D56</f>
        <v>S</v>
      </c>
      <c r="E1100" s="254" t="str">
        <f>'24.11.2020_W_S'!E56</f>
        <v>B</v>
      </c>
      <c r="F1100" s="254" t="str">
        <f>'24.11.2020_W_S'!F56</f>
        <v>W100</v>
      </c>
      <c r="G1100" s="255">
        <f>'24.11.2020_W_S'!G56</f>
        <v>5</v>
      </c>
      <c r="H1100" s="254" t="str">
        <f>'24.11.2020_W_S'!H56</f>
        <v>E</v>
      </c>
      <c r="I1100" s="254" t="str">
        <f>'24.11.2020_W_S'!I56</f>
        <v>30-60</v>
      </c>
      <c r="J1100" s="256" t="str">
        <f>'24.11.2020_W_S'!K56</f>
        <v>NW344</v>
      </c>
      <c r="K1100" s="257">
        <f>'24.11.2020_W_S'!O56</f>
        <v>84.712028859310848</v>
      </c>
      <c r="L1100" s="257">
        <f>'24.11.2020_W_S'!P56</f>
        <v>13.464066608238396</v>
      </c>
      <c r="M1100" s="257">
        <f>IFERROR('24.11.2020_W_S'!T56,"")</f>
        <v>3.9458722466960361</v>
      </c>
      <c r="N1100" s="257">
        <f>IFERROR('24.11.2020_W_S'!V56,"")</f>
        <v>1.8320121145374448</v>
      </c>
      <c r="O1100" s="257">
        <f>IFERROR('24.11.2020_W_S'!W56,"")</f>
        <v>5.7778843612334807</v>
      </c>
    </row>
    <row r="1101" spans="1:15" x14ac:dyDescent="0.35">
      <c r="A1101" s="237">
        <f t="shared" si="14"/>
        <v>1100</v>
      </c>
      <c r="B1101" s="254">
        <f>'24.11.2020_W_S'!B57</f>
        <v>44159</v>
      </c>
      <c r="C1101" s="255">
        <v>2019</v>
      </c>
      <c r="D1101" s="254" t="str">
        <f>'24.11.2020_W_S'!D57</f>
        <v>S</v>
      </c>
      <c r="E1101" s="254" t="str">
        <f>'24.11.2020_W_S'!E57</f>
        <v>B</v>
      </c>
      <c r="F1101" s="254" t="str">
        <f>'24.11.2020_W_S'!F57</f>
        <v>W100</v>
      </c>
      <c r="G1101" s="255">
        <f>'24.11.2020_W_S'!G57</f>
        <v>5</v>
      </c>
      <c r="H1101" s="254" t="str">
        <f>'24.11.2020_W_S'!H57</f>
        <v>E</v>
      </c>
      <c r="I1101" s="254" t="str">
        <f>'24.11.2020_W_S'!I57</f>
        <v>0-30</v>
      </c>
      <c r="J1101" s="256" t="str">
        <f>'24.11.2020_W_S'!K57</f>
        <v>NW345</v>
      </c>
      <c r="K1101" s="257">
        <f>'24.11.2020_W_S'!O57</f>
        <v>83.46136466335291</v>
      </c>
      <c r="L1101" s="257">
        <f>'24.11.2020_W_S'!P57</f>
        <v>14.208074534161497</v>
      </c>
      <c r="M1101" s="257">
        <f>IFERROR('24.11.2020_W_S'!T57,"")</f>
        <v>1.8682309149972927</v>
      </c>
      <c r="N1101" s="257">
        <f>IFERROR('24.11.2020_W_S'!V57,"")</f>
        <v>0.43113021115322142</v>
      </c>
      <c r="O1101" s="257">
        <f>IFERROR('24.11.2020_W_S'!W57,"")</f>
        <v>2.2993611261505142</v>
      </c>
    </row>
    <row r="1102" spans="1:15" x14ac:dyDescent="0.35">
      <c r="A1102" s="237">
        <f t="shared" si="14"/>
        <v>1101</v>
      </c>
      <c r="B1102" s="254">
        <f>'24.11.2020_W_S'!B58</f>
        <v>44159</v>
      </c>
      <c r="C1102" s="255">
        <v>2019</v>
      </c>
      <c r="D1102" s="254" t="str">
        <f>'24.11.2020_W_S'!D58</f>
        <v>S</v>
      </c>
      <c r="E1102" s="254" t="str">
        <f>'24.11.2020_W_S'!E58</f>
        <v>A</v>
      </c>
      <c r="F1102" s="254" t="str">
        <f>'24.11.2020_W_S'!F58</f>
        <v>R75/W25</v>
      </c>
      <c r="G1102" s="255">
        <f>'24.11.2020_W_S'!G58</f>
        <v>2</v>
      </c>
      <c r="H1102" s="254" t="str">
        <f>'24.11.2020_W_S'!H58</f>
        <v>M</v>
      </c>
      <c r="I1102" s="254" t="str">
        <f>'24.11.2020_W_S'!I58</f>
        <v>90-120</v>
      </c>
      <c r="J1102" s="256" t="str">
        <f>'24.11.2020_W_S'!K58</f>
        <v>NW346</v>
      </c>
      <c r="K1102" s="257">
        <f>'24.11.2020_W_S'!O58</f>
        <v>81.477719944141157</v>
      </c>
      <c r="L1102" s="257">
        <f>'24.11.2020_W_S'!P58</f>
        <v>16.272585322328801</v>
      </c>
      <c r="M1102" s="257">
        <f>IFERROR('24.11.2020_W_S'!T58,"")</f>
        <v>0.5932175132440014</v>
      </c>
      <c r="N1102" s="257">
        <f>IFERROR('24.11.2020_W_S'!V58,"")</f>
        <v>0.2966087566220007</v>
      </c>
      <c r="O1102" s="257">
        <f>IFERROR('24.11.2020_W_S'!W58,"")</f>
        <v>0.88982626986600211</v>
      </c>
    </row>
    <row r="1103" spans="1:15" x14ac:dyDescent="0.35">
      <c r="A1103" s="237">
        <f t="shared" si="14"/>
        <v>1102</v>
      </c>
      <c r="B1103" s="254">
        <f>'24.11.2020_W_S'!B59</f>
        <v>44159</v>
      </c>
      <c r="C1103" s="255">
        <v>2019</v>
      </c>
      <c r="D1103" s="254" t="str">
        <f>'24.11.2020_W_S'!D59</f>
        <v>S</v>
      </c>
      <c r="E1103" s="254" t="str">
        <f>'24.11.2020_W_S'!E59</f>
        <v>A</v>
      </c>
      <c r="F1103" s="254" t="str">
        <f>'24.11.2020_W_S'!F59</f>
        <v>R75/W25</v>
      </c>
      <c r="G1103" s="255">
        <f>'24.11.2020_W_S'!G59</f>
        <v>2</v>
      </c>
      <c r="H1103" s="254" t="str">
        <f>'24.11.2020_W_S'!H59</f>
        <v>M</v>
      </c>
      <c r="I1103" s="254" t="str">
        <f>'24.11.2020_W_S'!I59</f>
        <v>60-90</v>
      </c>
      <c r="J1103" s="256" t="str">
        <f>'24.11.2020_W_S'!K59</f>
        <v>NW347</v>
      </c>
      <c r="K1103" s="257">
        <f>'24.11.2020_W_S'!O59</f>
        <v>85.586924219910841</v>
      </c>
      <c r="L1103" s="257">
        <f>'24.11.2020_W_S'!P59</f>
        <v>12.564766839378242</v>
      </c>
      <c r="M1103" s="257">
        <f>IFERROR('24.11.2020_W_S'!T59,"")</f>
        <v>0.41707031249999998</v>
      </c>
      <c r="N1103" s="257">
        <f>IFERROR('24.11.2020_W_S'!V59,"")</f>
        <v>0.69511718750000007</v>
      </c>
      <c r="O1103" s="257">
        <f>IFERROR('24.11.2020_W_S'!W59,"")</f>
        <v>1.1121875000000001</v>
      </c>
    </row>
    <row r="1104" spans="1:15" x14ac:dyDescent="0.35">
      <c r="A1104" s="237">
        <f t="shared" si="14"/>
        <v>1103</v>
      </c>
      <c r="B1104" s="254">
        <f>'24.11.2020_W_S'!B60</f>
        <v>44159</v>
      </c>
      <c r="C1104" s="255">
        <v>2019</v>
      </c>
      <c r="D1104" s="254" t="str">
        <f>'24.11.2020_W_S'!D60</f>
        <v>S</v>
      </c>
      <c r="E1104" s="254" t="str">
        <f>'24.11.2020_W_S'!E60</f>
        <v>A</v>
      </c>
      <c r="F1104" s="254" t="str">
        <f>'24.11.2020_W_S'!F60</f>
        <v>R75/W25</v>
      </c>
      <c r="G1104" s="255">
        <f>'24.11.2020_W_S'!G60</f>
        <v>2</v>
      </c>
      <c r="H1104" s="254" t="str">
        <f>'24.11.2020_W_S'!H60</f>
        <v>M</v>
      </c>
      <c r="I1104" s="254" t="str">
        <f>'24.11.2020_W_S'!I60</f>
        <v>30-60</v>
      </c>
      <c r="J1104" s="256" t="str">
        <f>'24.11.2020_W_S'!K60</f>
        <v>NW348</v>
      </c>
      <c r="K1104" s="257">
        <f>'24.11.2020_W_S'!O60</f>
        <v>83.644375324002084</v>
      </c>
      <c r="L1104" s="257">
        <f>'24.11.2020_W_S'!P60</f>
        <v>14.332765474162398</v>
      </c>
      <c r="M1104" s="257">
        <f>IFERROR('24.11.2020_W_S'!T60,"")</f>
        <v>3.8690238611713652</v>
      </c>
      <c r="N1104" s="257">
        <f>IFERROR('24.11.2020_W_S'!V60,"")</f>
        <v>2.0061605206073749</v>
      </c>
      <c r="O1104" s="257">
        <f>IFERROR('24.11.2020_W_S'!W60,"")</f>
        <v>5.8751843817787401</v>
      </c>
    </row>
    <row r="1105" spans="1:15" x14ac:dyDescent="0.35">
      <c r="A1105" s="237">
        <f t="shared" si="14"/>
        <v>1104</v>
      </c>
      <c r="B1105" s="254">
        <f>'24.11.2020_W_S'!B61</f>
        <v>44159</v>
      </c>
      <c r="C1105" s="255">
        <v>2019</v>
      </c>
      <c r="D1105" s="254" t="str">
        <f>'24.11.2020_W_S'!D61</f>
        <v>S</v>
      </c>
      <c r="E1105" s="254" t="str">
        <f>'24.11.2020_W_S'!E61</f>
        <v>A</v>
      </c>
      <c r="F1105" s="254" t="str">
        <f>'24.11.2020_W_S'!F61</f>
        <v>R75/W25</v>
      </c>
      <c r="G1105" s="255">
        <f>'24.11.2020_W_S'!G61</f>
        <v>2</v>
      </c>
      <c r="H1105" s="254" t="str">
        <f>'24.11.2020_W_S'!H61</f>
        <v>M</v>
      </c>
      <c r="I1105" s="254" t="str">
        <f>'24.11.2020_W_S'!I61</f>
        <v>0-30</v>
      </c>
      <c r="J1105" s="256" t="str">
        <f>'24.11.2020_W_S'!K61</f>
        <v>NW349</v>
      </c>
      <c r="K1105" s="257">
        <f>'24.11.2020_W_S'!O61</f>
        <v>84.256910134864469</v>
      </c>
      <c r="L1105" s="257">
        <f>'24.11.2020_W_S'!P61</f>
        <v>13.744462578689678</v>
      </c>
      <c r="M1105" s="257">
        <f>IFERROR('24.11.2020_W_S'!T61,"")</f>
        <v>7.2383427099841517</v>
      </c>
      <c r="N1105" s="257">
        <f>IFERROR('24.11.2020_W_S'!V61,"")</f>
        <v>0.709641442155309</v>
      </c>
      <c r="O1105" s="257">
        <f>IFERROR('24.11.2020_W_S'!W61,"")</f>
        <v>7.947984152139461</v>
      </c>
    </row>
    <row r="1106" spans="1:15" x14ac:dyDescent="0.35">
      <c r="A1106" s="237">
        <f t="shared" si="14"/>
        <v>1105</v>
      </c>
      <c r="B1106" s="254">
        <f>'24.11.2020_W_S'!B62</f>
        <v>44159</v>
      </c>
      <c r="C1106" s="255">
        <v>2019</v>
      </c>
      <c r="D1106" s="254" t="str">
        <f>'24.11.2020_W_S'!D62</f>
        <v>S</v>
      </c>
      <c r="E1106" s="254" t="str">
        <f>'24.11.2020_W_S'!E62</f>
        <v>A</v>
      </c>
      <c r="F1106" s="254" t="str">
        <f>'24.11.2020_W_S'!F62</f>
        <v>R75/W25</v>
      </c>
      <c r="G1106" s="255">
        <f>'24.11.2020_W_S'!G62</f>
        <v>2</v>
      </c>
      <c r="H1106" s="254" t="str">
        <f>'24.11.2020_W_S'!H62</f>
        <v>E</v>
      </c>
      <c r="I1106" s="254" t="str">
        <f>'24.11.2020_W_S'!I62</f>
        <v>90-120</v>
      </c>
      <c r="J1106" s="256" t="str">
        <f>'24.11.2020_W_S'!K62</f>
        <v>NW350</v>
      </c>
      <c r="K1106" s="257">
        <f>'24.11.2020_W_S'!O62</f>
        <v>87.032221594120983</v>
      </c>
      <c r="L1106" s="257">
        <f>'24.11.2020_W_S'!P62</f>
        <v>11.546204952687738</v>
      </c>
      <c r="M1106" s="257">
        <f>IFERROR('24.11.2020_W_S'!T62,"")</f>
        <v>5.982568199532345</v>
      </c>
      <c r="N1106" s="257">
        <f>IFERROR('24.11.2020_W_S'!V62,"")</f>
        <v>1.7675769680436473</v>
      </c>
      <c r="O1106" s="257">
        <f>IFERROR('24.11.2020_W_S'!W62,"")</f>
        <v>7.750145167575992</v>
      </c>
    </row>
    <row r="1107" spans="1:15" x14ac:dyDescent="0.35">
      <c r="A1107" s="237">
        <f t="shared" si="14"/>
        <v>1106</v>
      </c>
      <c r="B1107" s="254">
        <f>'24.11.2020_W_S'!B63</f>
        <v>44159</v>
      </c>
      <c r="C1107" s="255">
        <v>2019</v>
      </c>
      <c r="D1107" s="254" t="str">
        <f>'24.11.2020_W_S'!D63</f>
        <v>S</v>
      </c>
      <c r="E1107" s="254" t="str">
        <f>'24.11.2020_W_S'!E63</f>
        <v>A</v>
      </c>
      <c r="F1107" s="254" t="str">
        <f>'24.11.2020_W_S'!F63</f>
        <v>R75/W25</v>
      </c>
      <c r="G1107" s="255">
        <f>'24.11.2020_W_S'!G63</f>
        <v>2</v>
      </c>
      <c r="H1107" s="254" t="str">
        <f>'24.11.2020_W_S'!H63</f>
        <v>E</v>
      </c>
      <c r="I1107" s="254" t="str">
        <f>'24.11.2020_W_S'!I63</f>
        <v>60-90</v>
      </c>
      <c r="J1107" s="256" t="str">
        <f>'24.11.2020_W_S'!K63</f>
        <v>NW351</v>
      </c>
      <c r="K1107" s="257">
        <f>'24.11.2020_W_S'!O63</f>
        <v>84.46010511227901</v>
      </c>
      <c r="L1107" s="257">
        <f>'24.11.2020_W_S'!P63</f>
        <v>13.751189092062155</v>
      </c>
      <c r="M1107" s="257">
        <f>IFERROR('24.11.2020_W_S'!T63,"")</f>
        <v>6.6494929995757346</v>
      </c>
      <c r="N1107" s="257">
        <f>IFERROR('24.11.2020_W_S'!V63,"")</f>
        <v>2.1221786168858729</v>
      </c>
      <c r="O1107" s="257">
        <f>IFERROR('24.11.2020_W_S'!W63,"")</f>
        <v>8.7716716164616066</v>
      </c>
    </row>
    <row r="1108" spans="1:15" x14ac:dyDescent="0.35">
      <c r="A1108" s="237">
        <f t="shared" si="14"/>
        <v>1107</v>
      </c>
      <c r="B1108" s="254">
        <f>'24.11.2020_W_S'!B64</f>
        <v>44159</v>
      </c>
      <c r="C1108" s="255">
        <v>2019</v>
      </c>
      <c r="D1108" s="254" t="str">
        <f>'24.11.2020_W_S'!D64</f>
        <v>S</v>
      </c>
      <c r="E1108" s="254" t="str">
        <f>'24.11.2020_W_S'!E64</f>
        <v>A</v>
      </c>
      <c r="F1108" s="254" t="str">
        <f>'24.11.2020_W_S'!F64</f>
        <v>R75/W25</v>
      </c>
      <c r="G1108" s="255">
        <f>'24.11.2020_W_S'!G64</f>
        <v>2</v>
      </c>
      <c r="H1108" s="254" t="str">
        <f>'24.11.2020_W_S'!H64</f>
        <v>E</v>
      </c>
      <c r="I1108" s="254" t="str">
        <f>'24.11.2020_W_S'!I64</f>
        <v>30-60</v>
      </c>
      <c r="J1108" s="256" t="str">
        <f>'24.11.2020_W_S'!K64</f>
        <v>NW352</v>
      </c>
      <c r="K1108" s="257">
        <f>'24.11.2020_W_S'!O64</f>
        <v>85.073983623042665</v>
      </c>
      <c r="L1108" s="257">
        <f>'24.11.2020_W_S'!P64</f>
        <v>12.906832298136647</v>
      </c>
      <c r="M1108" s="257">
        <f>IFERROR('24.11.2020_W_S'!T64,"")</f>
        <v>21.860744680851067</v>
      </c>
      <c r="N1108" s="257">
        <f>IFERROR('24.11.2020_W_S'!V64,"")</f>
        <v>3.6434574468085117</v>
      </c>
      <c r="O1108" s="257">
        <f>IFERROR('24.11.2020_W_S'!W64,"")</f>
        <v>25.504202127659578</v>
      </c>
    </row>
    <row r="1109" spans="1:15" x14ac:dyDescent="0.35">
      <c r="A1109" s="237">
        <f t="shared" si="14"/>
        <v>1108</v>
      </c>
      <c r="B1109" s="254">
        <f>'24.11.2020_W_S'!B65</f>
        <v>44159</v>
      </c>
      <c r="C1109" s="255">
        <v>2019</v>
      </c>
      <c r="D1109" s="254" t="str">
        <f>'24.11.2020_W_S'!D65</f>
        <v>S</v>
      </c>
      <c r="E1109" s="254" t="str">
        <f>'24.11.2020_W_S'!E65</f>
        <v>A</v>
      </c>
      <c r="F1109" s="254" t="str">
        <f>'24.11.2020_W_S'!F65</f>
        <v>R75/W25</v>
      </c>
      <c r="G1109" s="255">
        <f>'24.11.2020_W_S'!G65</f>
        <v>2</v>
      </c>
      <c r="H1109" s="254" t="str">
        <f>'24.11.2020_W_S'!H65</f>
        <v>E</v>
      </c>
      <c r="I1109" s="254" t="str">
        <f>'24.11.2020_W_S'!I65</f>
        <v>0-30</v>
      </c>
      <c r="J1109" s="256" t="str">
        <f>'24.11.2020_W_S'!K65</f>
        <v>NW353</v>
      </c>
      <c r="K1109" s="257">
        <f>'24.11.2020_W_S'!O65</f>
        <v>84.199266503667474</v>
      </c>
      <c r="L1109" s="257">
        <f>'24.11.2020_W_S'!P65</f>
        <v>13.546443076116866</v>
      </c>
      <c r="M1109" s="257" t="str">
        <f>IFERROR('24.11.2020_W_S'!T65,"")</f>
        <v/>
      </c>
      <c r="N1109" s="257" t="str">
        <f>IFERROR('24.11.2020_W_S'!V65,"")</f>
        <v/>
      </c>
      <c r="O1109" s="257" t="str">
        <f>IFERROR('24.11.2020_W_S'!W65,"")</f>
        <v/>
      </c>
    </row>
    <row r="1110" spans="1:15" x14ac:dyDescent="0.35">
      <c r="A1110" s="237">
        <f t="shared" si="14"/>
        <v>1109</v>
      </c>
      <c r="B1110" s="254">
        <f>'24.11.2020_W_S'!B66</f>
        <v>44159</v>
      </c>
      <c r="C1110" s="255">
        <v>2019</v>
      </c>
      <c r="D1110" s="254" t="str">
        <f>'24.11.2020_W_S'!D66</f>
        <v>S</v>
      </c>
      <c r="E1110" s="254" t="str">
        <f>'24.11.2020_W_S'!E66</f>
        <v>A</v>
      </c>
      <c r="F1110" s="254" t="str">
        <f>'24.11.2020_W_S'!F66</f>
        <v>R50/W50</v>
      </c>
      <c r="G1110" s="255">
        <f>'24.11.2020_W_S'!G66</f>
        <v>3</v>
      </c>
      <c r="H1110" s="254" t="str">
        <f>'24.11.2020_W_S'!H66</f>
        <v>E</v>
      </c>
      <c r="I1110" s="254" t="str">
        <f>'24.11.2020_W_S'!I66</f>
        <v>90-120</v>
      </c>
      <c r="J1110" s="256" t="str">
        <f>'24.11.2020_W_S'!K66</f>
        <v>NW354</v>
      </c>
      <c r="K1110" s="257">
        <f>'24.11.2020_W_S'!O66</f>
        <v>84.684806034482776</v>
      </c>
      <c r="L1110" s="257">
        <f>'24.11.2020_W_S'!P66</f>
        <v>13.35604369787383</v>
      </c>
      <c r="M1110" s="257">
        <f>IFERROR('24.11.2020_W_S'!T66,"")</f>
        <v>1.4098377604580881</v>
      </c>
      <c r="N1110" s="257">
        <f>IFERROR('24.11.2020_W_S'!V66,"")</f>
        <v>0.28196755209161756</v>
      </c>
      <c r="O1110" s="257">
        <f>IFERROR('24.11.2020_W_S'!W66,"")</f>
        <v>1.6918053125497057</v>
      </c>
    </row>
    <row r="1111" spans="1:15" x14ac:dyDescent="0.35">
      <c r="A1111" s="237">
        <f t="shared" si="14"/>
        <v>1110</v>
      </c>
      <c r="B1111" s="254">
        <f>'24.11.2020_W_S'!B67</f>
        <v>44159</v>
      </c>
      <c r="C1111" s="255">
        <v>2019</v>
      </c>
      <c r="D1111" s="254" t="str">
        <f>'24.11.2020_W_S'!D67</f>
        <v>S</v>
      </c>
      <c r="E1111" s="254" t="str">
        <f>'24.11.2020_W_S'!E67</f>
        <v>A</v>
      </c>
      <c r="F1111" s="254" t="str">
        <f>'24.11.2020_W_S'!F67</f>
        <v>R50/W50</v>
      </c>
      <c r="G1111" s="255">
        <f>'24.11.2020_W_S'!G67</f>
        <v>3</v>
      </c>
      <c r="H1111" s="254" t="str">
        <f>'24.11.2020_W_S'!H67</f>
        <v>E</v>
      </c>
      <c r="I1111" s="254" t="str">
        <f>'24.11.2020_W_S'!I67</f>
        <v>60-90</v>
      </c>
      <c r="J1111" s="256" t="str">
        <f>'24.11.2020_W_S'!K67</f>
        <v>NW355</v>
      </c>
      <c r="K1111" s="257">
        <f>'24.11.2020_W_S'!O67</f>
        <v>85.94871794871797</v>
      </c>
      <c r="L1111" s="257">
        <f>'24.11.2020_W_S'!P67</f>
        <v>12.329845876926532</v>
      </c>
      <c r="M1111" s="257">
        <f>IFERROR('24.11.2020_W_S'!T67,"")</f>
        <v>3.5944689737470159</v>
      </c>
      <c r="N1111" s="257">
        <f>IFERROR('24.11.2020_W_S'!V67,"")</f>
        <v>1.3824880668257755</v>
      </c>
      <c r="O1111" s="257">
        <f>IFERROR('24.11.2020_W_S'!W67,"")</f>
        <v>4.9769570405727919</v>
      </c>
    </row>
    <row r="1112" spans="1:15" x14ac:dyDescent="0.35">
      <c r="A1112" s="237">
        <f t="shared" si="14"/>
        <v>1111</v>
      </c>
      <c r="B1112" s="254">
        <f>'24.11.2020_W_S'!B68</f>
        <v>44159</v>
      </c>
      <c r="C1112" s="255">
        <v>2019</v>
      </c>
      <c r="D1112" s="254" t="str">
        <f>'24.11.2020_W_S'!D68</f>
        <v>S</v>
      </c>
      <c r="E1112" s="254" t="str">
        <f>'24.11.2020_W_S'!E68</f>
        <v>A</v>
      </c>
      <c r="F1112" s="254" t="str">
        <f>'24.11.2020_W_S'!F68</f>
        <v>R50/W50</v>
      </c>
      <c r="G1112" s="255">
        <f>'24.11.2020_W_S'!G68</f>
        <v>3</v>
      </c>
      <c r="H1112" s="254" t="str">
        <f>'24.11.2020_W_S'!H68</f>
        <v>E</v>
      </c>
      <c r="I1112" s="254" t="str">
        <f>'24.11.2020_W_S'!I68</f>
        <v>30-60</v>
      </c>
      <c r="J1112" s="256" t="str">
        <f>'24.11.2020_W_S'!K68</f>
        <v>NW356</v>
      </c>
      <c r="K1112" s="257">
        <f>'24.11.2020_W_S'!O68</f>
        <v>84.505747126436773</v>
      </c>
      <c r="L1112" s="257">
        <f>'24.11.2020_W_S'!P68</f>
        <v>13.770558790479113</v>
      </c>
      <c r="M1112" s="257">
        <f>IFERROR('24.11.2020_W_S'!T68,"")</f>
        <v>19.368766322089236</v>
      </c>
      <c r="N1112" s="257">
        <f>IFERROR('24.11.2020_W_S'!V68,"")</f>
        <v>4.0999578346028311</v>
      </c>
      <c r="O1112" s="257">
        <f>IFERROR('24.11.2020_W_S'!W68,"")</f>
        <v>23.468724156692069</v>
      </c>
    </row>
    <row r="1113" spans="1:15" x14ac:dyDescent="0.35">
      <c r="A1113" s="237">
        <f t="shared" si="14"/>
        <v>1112</v>
      </c>
      <c r="B1113" s="254">
        <f>'24.11.2020_W_S'!B69</f>
        <v>44159</v>
      </c>
      <c r="C1113" s="255">
        <v>2019</v>
      </c>
      <c r="D1113" s="254" t="str">
        <f>'24.11.2020_W_S'!D69</f>
        <v>S</v>
      </c>
      <c r="E1113" s="254" t="str">
        <f>'24.11.2020_W_S'!E69</f>
        <v>A</v>
      </c>
      <c r="F1113" s="254" t="str">
        <f>'24.11.2020_W_S'!F69</f>
        <v>R50/W50</v>
      </c>
      <c r="G1113" s="255">
        <f>'24.11.2020_W_S'!G69</f>
        <v>3</v>
      </c>
      <c r="H1113" s="254" t="str">
        <f>'24.11.2020_W_S'!H69</f>
        <v>E</v>
      </c>
      <c r="I1113" s="254" t="str">
        <f>'24.11.2020_W_S'!I69</f>
        <v>0-30</v>
      </c>
      <c r="J1113" s="256" t="str">
        <f>'24.11.2020_W_S'!K69</f>
        <v>NW357</v>
      </c>
      <c r="K1113" s="257">
        <f>'24.11.2020_W_S'!O69</f>
        <v>83.311695975451443</v>
      </c>
      <c r="L1113" s="257">
        <f>'24.11.2020_W_S'!P69</f>
        <v>14.787701317715959</v>
      </c>
      <c r="M1113" s="257">
        <f>IFERROR('24.11.2020_W_S'!T69,"")</f>
        <v>23.912148321291966</v>
      </c>
      <c r="N1113" s="257">
        <f>IFERROR('24.11.2020_W_S'!V69,"")</f>
        <v>3.8893253293667653</v>
      </c>
      <c r="O1113" s="257">
        <f>IFERROR('24.11.2020_W_S'!W69,"")</f>
        <v>27.801473650658732</v>
      </c>
    </row>
    <row r="1114" spans="1:15" x14ac:dyDescent="0.35">
      <c r="A1114" s="237">
        <f t="shared" si="14"/>
        <v>1113</v>
      </c>
      <c r="B1114" s="254">
        <f>'24.11.2020_W_S'!B70</f>
        <v>44159</v>
      </c>
      <c r="C1114" s="255">
        <v>2019</v>
      </c>
      <c r="D1114" s="254" t="str">
        <f>'24.11.2020_W_S'!D70</f>
        <v>S</v>
      </c>
      <c r="E1114" s="254" t="str">
        <f>'24.11.2020_W_S'!E70</f>
        <v>A</v>
      </c>
      <c r="F1114" s="254" t="str">
        <f>'24.11.2020_W_S'!F70</f>
        <v>R50/W50</v>
      </c>
      <c r="G1114" s="255">
        <f>'24.11.2020_W_S'!G70</f>
        <v>3</v>
      </c>
      <c r="H1114" s="254" t="str">
        <f>'24.11.2020_W_S'!H70</f>
        <v>M</v>
      </c>
      <c r="I1114" s="254" t="str">
        <f>'24.11.2020_W_S'!I70</f>
        <v>90-120</v>
      </c>
      <c r="J1114" s="256" t="str">
        <f>'24.11.2020_W_S'!K70</f>
        <v>NW358</v>
      </c>
      <c r="K1114" s="257">
        <f>'24.11.2020_W_S'!O70</f>
        <v>85.613682092555337</v>
      </c>
      <c r="L1114" s="257">
        <f>'24.11.2020_W_S'!P70</f>
        <v>12.653467536776903</v>
      </c>
      <c r="M1114" s="257">
        <f>IFERROR('24.11.2020_W_S'!T70,"")</f>
        <v>2.9182843713278492</v>
      </c>
      <c r="N1114" s="257">
        <f>IFERROR('24.11.2020_W_S'!V70,"")</f>
        <v>0.55586368977673317</v>
      </c>
      <c r="O1114" s="257">
        <f>IFERROR('24.11.2020_W_S'!W70,"")</f>
        <v>3.4741480611045823</v>
      </c>
    </row>
    <row r="1115" spans="1:15" x14ac:dyDescent="0.35">
      <c r="A1115" s="237">
        <f t="shared" si="14"/>
        <v>1114</v>
      </c>
      <c r="B1115" s="254">
        <f>'24.11.2020_W_S'!B71</f>
        <v>44159</v>
      </c>
      <c r="C1115" s="255">
        <v>2019</v>
      </c>
      <c r="D1115" s="254" t="str">
        <f>'24.11.2020_W_S'!D71</f>
        <v>S</v>
      </c>
      <c r="E1115" s="254" t="str">
        <f>'24.11.2020_W_S'!E71</f>
        <v>A</v>
      </c>
      <c r="F1115" s="254" t="str">
        <f>'24.11.2020_W_S'!F71</f>
        <v>R50/W50</v>
      </c>
      <c r="G1115" s="255">
        <f>'24.11.2020_W_S'!G71</f>
        <v>3</v>
      </c>
      <c r="H1115" s="254" t="str">
        <f>'24.11.2020_W_S'!H71</f>
        <v>M</v>
      </c>
      <c r="I1115" s="254" t="str">
        <f>'24.11.2020_W_S'!I71</f>
        <v>60-90</v>
      </c>
      <c r="J1115" s="256" t="str">
        <f>'24.11.2020_W_S'!K71</f>
        <v>NW359</v>
      </c>
      <c r="K1115" s="257">
        <f>'24.11.2020_W_S'!O71</f>
        <v>84.826427771556553</v>
      </c>
      <c r="L1115" s="257">
        <f>'24.11.2020_W_S'!P71</f>
        <v>13.166524960524722</v>
      </c>
      <c r="M1115" s="257">
        <f>IFERROR('24.11.2020_W_S'!T71,"")</f>
        <v>10.831841584158417</v>
      </c>
      <c r="N1115" s="257">
        <f>IFERROR('24.11.2020_W_S'!V71,"")</f>
        <v>0.8440396039603959</v>
      </c>
      <c r="O1115" s="257">
        <f>IFERROR('24.11.2020_W_S'!W71,"")</f>
        <v>11.675881188118812</v>
      </c>
    </row>
    <row r="1116" spans="1:15" x14ac:dyDescent="0.35">
      <c r="A1116" s="237">
        <f t="shared" si="14"/>
        <v>1115</v>
      </c>
      <c r="B1116" s="254">
        <f>'24.11.2020_W_S'!B72</f>
        <v>44159</v>
      </c>
      <c r="C1116" s="255">
        <v>2019</v>
      </c>
      <c r="D1116" s="254" t="str">
        <f>'24.11.2020_W_S'!D72</f>
        <v>S</v>
      </c>
      <c r="E1116" s="254" t="str">
        <f>'24.11.2020_W_S'!E72</f>
        <v>A</v>
      </c>
      <c r="F1116" s="254" t="str">
        <f>'24.11.2020_W_S'!F72</f>
        <v>R50/W50</v>
      </c>
      <c r="G1116" s="255">
        <f>'24.11.2020_W_S'!G72</f>
        <v>3</v>
      </c>
      <c r="H1116" s="254" t="str">
        <f>'24.11.2020_W_S'!H72</f>
        <v>M</v>
      </c>
      <c r="I1116" s="254" t="str">
        <f>'24.11.2020_W_S'!I72</f>
        <v>30-60</v>
      </c>
      <c r="J1116" s="256" t="str">
        <f>'24.11.2020_W_S'!K72</f>
        <v>NW360</v>
      </c>
      <c r="K1116" s="257">
        <f>'24.11.2020_W_S'!O72</f>
        <v>80.575079872204469</v>
      </c>
      <c r="L1116" s="257">
        <f>'24.11.2020_W_S'!P72</f>
        <v>17.051828584249499</v>
      </c>
      <c r="M1116" s="257">
        <f>IFERROR('24.11.2020_W_S'!T72,"")</f>
        <v>29.492093576526564</v>
      </c>
      <c r="N1116" s="257">
        <f>IFERROR('24.11.2020_W_S'!V72,"")</f>
        <v>7.373023394131641</v>
      </c>
      <c r="O1116" s="257">
        <f>IFERROR('24.11.2020_W_S'!W72,"")</f>
        <v>36.865116970658207</v>
      </c>
    </row>
    <row r="1117" spans="1:15" x14ac:dyDescent="0.35">
      <c r="A1117" s="237">
        <f t="shared" si="14"/>
        <v>1116</v>
      </c>
      <c r="B1117" s="254">
        <f>'24.11.2020_W_S'!B73</f>
        <v>44159</v>
      </c>
      <c r="C1117" s="255">
        <v>2019</v>
      </c>
      <c r="D1117" s="254" t="str">
        <f>'24.11.2020_W_S'!D73</f>
        <v>S</v>
      </c>
      <c r="E1117" s="254" t="str">
        <f>'24.11.2020_W_S'!E73</f>
        <v>A</v>
      </c>
      <c r="F1117" s="254" t="str">
        <f>'24.11.2020_W_S'!F73</f>
        <v>R50/W50</v>
      </c>
      <c r="G1117" s="255">
        <f>'24.11.2020_W_S'!G73</f>
        <v>3</v>
      </c>
      <c r="H1117" s="254" t="str">
        <f>'24.11.2020_W_S'!H73</f>
        <v>M</v>
      </c>
      <c r="I1117" s="254" t="str">
        <f>'24.11.2020_W_S'!I73</f>
        <v>0-30</v>
      </c>
      <c r="J1117" s="256" t="str">
        <f>'24.11.2020_W_S'!K73</f>
        <v>NW361</v>
      </c>
      <c r="K1117" s="257">
        <f>'24.11.2020_W_S'!O73</f>
        <v>82.965165675446059</v>
      </c>
      <c r="L1117" s="257">
        <f>'24.11.2020_W_S'!P73</f>
        <v>14.758925285241077</v>
      </c>
      <c r="M1117" s="257">
        <f>IFERROR('24.11.2020_W_S'!T73,"")</f>
        <v>7.5316129032258061</v>
      </c>
      <c r="N1117" s="257">
        <f>IFERROR('24.11.2020_W_S'!V73,"")</f>
        <v>0.86903225806451589</v>
      </c>
      <c r="O1117" s="257">
        <f>IFERROR('24.11.2020_W_S'!W73,"")</f>
        <v>8.4006451612903223</v>
      </c>
    </row>
    <row r="1118" spans="1:15" x14ac:dyDescent="0.35">
      <c r="A1118" s="237">
        <f t="shared" si="14"/>
        <v>1117</v>
      </c>
      <c r="B1118" s="254">
        <f>'24.11.2020_W_S'!B74</f>
        <v>44159</v>
      </c>
      <c r="C1118" s="255">
        <v>2019</v>
      </c>
      <c r="D1118" s="254" t="str">
        <f>'24.11.2020_W_S'!D74</f>
        <v>S</v>
      </c>
      <c r="E1118" s="254" t="str">
        <f>'24.11.2020_W_S'!E74</f>
        <v>B</v>
      </c>
      <c r="F1118" s="254" t="str">
        <f>'24.11.2020_W_S'!F74</f>
        <v>S100</v>
      </c>
      <c r="G1118" s="255">
        <f>'24.11.2020_W_S'!G74</f>
        <v>9</v>
      </c>
      <c r="H1118" s="254" t="str">
        <f>'24.11.2020_W_S'!H74</f>
        <v>E</v>
      </c>
      <c r="I1118" s="254" t="str">
        <f>'24.11.2020_W_S'!I74</f>
        <v>90-120</v>
      </c>
      <c r="J1118" s="256" t="str">
        <f>'24.11.2020_W_S'!K74</f>
        <v>NW362</v>
      </c>
      <c r="K1118" s="257">
        <f>'24.11.2020_W_S'!O74</f>
        <v>91.454050037156307</v>
      </c>
      <c r="L1118" s="257">
        <f>'24.11.2020_W_S'!P74</f>
        <v>7.5302848412092018</v>
      </c>
      <c r="M1118" s="257">
        <f>IFERROR('24.11.2020_W_S'!T74,"")</f>
        <v>5.7247934723726965</v>
      </c>
      <c r="N1118" s="257">
        <f>IFERROR('24.11.2020_W_S'!V74,"")</f>
        <v>0.6360881635969664</v>
      </c>
      <c r="O1118" s="257">
        <f>IFERROR('24.11.2020_W_S'!W74,"")</f>
        <v>6.3608816359696627</v>
      </c>
    </row>
    <row r="1119" spans="1:15" x14ac:dyDescent="0.35">
      <c r="A1119" s="237">
        <f t="shared" si="14"/>
        <v>1118</v>
      </c>
      <c r="B1119" s="254">
        <f>'24.11.2020_W_S'!B75</f>
        <v>44159</v>
      </c>
      <c r="C1119" s="255">
        <v>2019</v>
      </c>
      <c r="D1119" s="254" t="str">
        <f>'24.11.2020_W_S'!D75</f>
        <v>S</v>
      </c>
      <c r="E1119" s="254" t="str">
        <f>'24.11.2020_W_S'!E75</f>
        <v>B</v>
      </c>
      <c r="F1119" s="254" t="str">
        <f>'24.11.2020_W_S'!F75</f>
        <v>S100</v>
      </c>
      <c r="G1119" s="255">
        <f>'24.11.2020_W_S'!G75</f>
        <v>9</v>
      </c>
      <c r="H1119" s="254" t="str">
        <f>'24.11.2020_W_S'!H75</f>
        <v>E</v>
      </c>
      <c r="I1119" s="254" t="str">
        <f>'24.11.2020_W_S'!I75</f>
        <v>60-90</v>
      </c>
      <c r="J1119" s="256" t="str">
        <f>'24.11.2020_W_S'!K75</f>
        <v>NW363</v>
      </c>
      <c r="K1119" s="257">
        <f>'24.11.2020_W_S'!O75</f>
        <v>87.675865800865793</v>
      </c>
      <c r="L1119" s="257">
        <f>'24.11.2020_W_S'!P75</f>
        <v>10.741657823369884</v>
      </c>
      <c r="M1119" s="257">
        <f>IFERROR('24.11.2020_W_S'!T75,"")</f>
        <v>4.7123630612559797</v>
      </c>
      <c r="N1119" s="257">
        <f>IFERROR('24.11.2020_W_S'!V75,"")</f>
        <v>1.2117505014658232</v>
      </c>
      <c r="O1119" s="257">
        <f>IFERROR('24.11.2020_W_S'!W75,"")</f>
        <v>5.9241135627218027</v>
      </c>
    </row>
    <row r="1120" spans="1:15" x14ac:dyDescent="0.35">
      <c r="A1120" s="237">
        <f t="shared" si="14"/>
        <v>1119</v>
      </c>
      <c r="B1120" s="254">
        <f>'24.11.2020_W_S'!B76</f>
        <v>44159</v>
      </c>
      <c r="C1120" s="255">
        <v>2019</v>
      </c>
      <c r="D1120" s="254" t="str">
        <f>'24.11.2020_W_S'!D76</f>
        <v>S</v>
      </c>
      <c r="E1120" s="254" t="str">
        <f>'24.11.2020_W_S'!E76</f>
        <v>B</v>
      </c>
      <c r="F1120" s="254" t="str">
        <f>'24.11.2020_W_S'!F76</f>
        <v>S100</v>
      </c>
      <c r="G1120" s="255">
        <f>'24.11.2020_W_S'!G76</f>
        <v>9</v>
      </c>
      <c r="H1120" s="254" t="str">
        <f>'24.11.2020_W_S'!H76</f>
        <v>E</v>
      </c>
      <c r="I1120" s="254" t="str">
        <f>'24.11.2020_W_S'!I76</f>
        <v>30-60</v>
      </c>
      <c r="J1120" s="256" t="str">
        <f>'24.11.2020_W_S'!K76</f>
        <v>NW364</v>
      </c>
      <c r="K1120" s="257">
        <f>'24.11.2020_W_S'!O76</f>
        <v>85.138603696098556</v>
      </c>
      <c r="L1120" s="257">
        <f>'24.11.2020_W_S'!P76</f>
        <v>13.039072176556694</v>
      </c>
      <c r="M1120" s="257">
        <f>IFERROR('24.11.2020_W_S'!T76,"")</f>
        <v>15.259178474525177</v>
      </c>
      <c r="N1120" s="257">
        <f>IFERROR('24.11.2020_W_S'!V76,"")</f>
        <v>7.1396156165209534</v>
      </c>
      <c r="O1120" s="257">
        <f>IFERROR('24.11.2020_W_S'!W76,"")</f>
        <v>22.398794091046131</v>
      </c>
    </row>
    <row r="1121" spans="1:15" x14ac:dyDescent="0.35">
      <c r="A1121" s="237">
        <f t="shared" si="14"/>
        <v>1120</v>
      </c>
      <c r="B1121" s="254">
        <f>'24.11.2020_W_S'!B77</f>
        <v>44159</v>
      </c>
      <c r="C1121" s="255">
        <v>2019</v>
      </c>
      <c r="D1121" s="254" t="str">
        <f>'24.11.2020_W_S'!D77</f>
        <v>S</v>
      </c>
      <c r="E1121" s="254" t="str">
        <f>'24.11.2020_W_S'!E77</f>
        <v>B</v>
      </c>
      <c r="F1121" s="254" t="str">
        <f>'24.11.2020_W_S'!F77</f>
        <v>S100</v>
      </c>
      <c r="G1121" s="255">
        <f>'24.11.2020_W_S'!G77</f>
        <v>9</v>
      </c>
      <c r="H1121" s="254" t="str">
        <f>'24.11.2020_W_S'!H77</f>
        <v>E</v>
      </c>
      <c r="I1121" s="254" t="str">
        <f>'24.11.2020_W_S'!I77</f>
        <v>0-30</v>
      </c>
      <c r="J1121" s="256" t="str">
        <f>'24.11.2020_W_S'!K77</f>
        <v>NW365</v>
      </c>
      <c r="K1121" s="257">
        <f>'24.11.2020_W_S'!O77</f>
        <v>82.469942110731779</v>
      </c>
      <c r="L1121" s="257">
        <f>'24.11.2020_W_S'!P77</f>
        <v>15.090723230258115</v>
      </c>
      <c r="M1121" s="257">
        <f>IFERROR('24.11.2020_W_S'!T77,"")</f>
        <v>7.4449122570194382</v>
      </c>
      <c r="N1121" s="257">
        <f>IFERROR('24.11.2020_W_S'!V77,"")</f>
        <v>0.87587203023758076</v>
      </c>
      <c r="O1121" s="257">
        <f>IFERROR('24.11.2020_W_S'!W77,"")</f>
        <v>8.3207842872570197</v>
      </c>
    </row>
    <row r="1122" spans="1:15" x14ac:dyDescent="0.35">
      <c r="A1122" s="237">
        <f t="shared" si="14"/>
        <v>1121</v>
      </c>
      <c r="B1122" s="254">
        <f>'24.11.2020_W_S'!B78</f>
        <v>44159</v>
      </c>
      <c r="C1122" s="255">
        <v>2019</v>
      </c>
      <c r="D1122" s="254" t="str">
        <f>'24.11.2020_W_S'!D78</f>
        <v>S</v>
      </c>
      <c r="E1122" s="254" t="str">
        <f>'24.11.2020_W_S'!E78</f>
        <v>B</v>
      </c>
      <c r="F1122" s="254" t="str">
        <f>'24.11.2020_W_S'!F78</f>
        <v>S100</v>
      </c>
      <c r="G1122" s="255">
        <f>'24.11.2020_W_S'!G78</f>
        <v>9</v>
      </c>
      <c r="H1122" s="254" t="str">
        <f>'24.11.2020_W_S'!H78</f>
        <v>M</v>
      </c>
      <c r="I1122" s="254" t="str">
        <f>'24.11.2020_W_S'!I78</f>
        <v>90-120</v>
      </c>
      <c r="J1122" s="256" t="str">
        <f>'24.11.2020_W_S'!K78</f>
        <v>NW366</v>
      </c>
      <c r="K1122" s="257">
        <f>'24.11.2020_W_S'!O78</f>
        <v>87.844932023152523</v>
      </c>
      <c r="L1122" s="257">
        <f>'24.11.2020_W_S'!P78</f>
        <v>10.601080065743131</v>
      </c>
      <c r="M1122" s="257">
        <f>IFERROR('24.11.2020_W_S'!T78,"")</f>
        <v>4.700262411890896</v>
      </c>
      <c r="N1122" s="257">
        <f>IFERROR('24.11.2020_W_S'!V78,"")</f>
        <v>0.40287963530493398</v>
      </c>
      <c r="O1122" s="257">
        <f>IFERROR('24.11.2020_W_S'!W78,"")</f>
        <v>5.1031420471958295</v>
      </c>
    </row>
    <row r="1123" spans="1:15" x14ac:dyDescent="0.35">
      <c r="A1123" s="237">
        <f t="shared" si="14"/>
        <v>1122</v>
      </c>
      <c r="B1123" s="254">
        <f>'24.11.2020_W_S'!B79</f>
        <v>44159</v>
      </c>
      <c r="C1123" s="255">
        <v>2019</v>
      </c>
      <c r="D1123" s="254" t="str">
        <f>'24.11.2020_W_S'!D79</f>
        <v>S</v>
      </c>
      <c r="E1123" s="254" t="str">
        <f>'24.11.2020_W_S'!E79</f>
        <v>B</v>
      </c>
      <c r="F1123" s="254" t="str">
        <f>'24.11.2020_W_S'!F79</f>
        <v>S100</v>
      </c>
      <c r="G1123" s="255">
        <f>'24.11.2020_W_S'!G79</f>
        <v>9</v>
      </c>
      <c r="H1123" s="254" t="str">
        <f>'24.11.2020_W_S'!H79</f>
        <v>M</v>
      </c>
      <c r="I1123" s="254" t="str">
        <f>'24.11.2020_W_S'!I79</f>
        <v>60-90</v>
      </c>
      <c r="J1123" s="256" t="str">
        <f>'24.11.2020_W_S'!K79</f>
        <v>NW367</v>
      </c>
      <c r="K1123" s="257">
        <f>'24.11.2020_W_S'!O79</f>
        <v>85.253107002121851</v>
      </c>
      <c r="L1123" s="257">
        <f>'24.11.2020_W_S'!P79</f>
        <v>12.657733836347084</v>
      </c>
      <c r="M1123" s="257">
        <f>IFERROR('24.11.2020_W_S'!T79,"")</f>
        <v>4.0525760000000002</v>
      </c>
      <c r="N1123" s="257">
        <f>IFERROR('24.11.2020_W_S'!V79,"")</f>
        <v>1.8166720000000003</v>
      </c>
      <c r="O1123" s="257">
        <f>IFERROR('24.11.2020_W_S'!W79,"")</f>
        <v>5.8692480000000007</v>
      </c>
    </row>
    <row r="1124" spans="1:15" x14ac:dyDescent="0.35">
      <c r="A1124" s="237">
        <f t="shared" si="14"/>
        <v>1123</v>
      </c>
      <c r="B1124" s="254">
        <f>'24.11.2020_W_S'!B80</f>
        <v>44159</v>
      </c>
      <c r="C1124" s="255">
        <v>2019</v>
      </c>
      <c r="D1124" s="254" t="str">
        <f>'24.11.2020_W_S'!D80</f>
        <v>S</v>
      </c>
      <c r="E1124" s="254" t="str">
        <f>'24.11.2020_W_S'!E80</f>
        <v>B</v>
      </c>
      <c r="F1124" s="254" t="str">
        <f>'24.11.2020_W_S'!F80</f>
        <v>S100</v>
      </c>
      <c r="G1124" s="255">
        <f>'24.11.2020_W_S'!G80</f>
        <v>9</v>
      </c>
      <c r="H1124" s="254" t="str">
        <f>'24.11.2020_W_S'!H80</f>
        <v>M</v>
      </c>
      <c r="I1124" s="254" t="str">
        <f>'24.11.2020_W_S'!I80</f>
        <v>30-60</v>
      </c>
      <c r="J1124" s="256" t="str">
        <f>'24.11.2020_W_S'!K80</f>
        <v>NW368</v>
      </c>
      <c r="K1124" s="257">
        <f>'24.11.2020_W_S'!O80</f>
        <v>85.137910798122064</v>
      </c>
      <c r="L1124" s="257">
        <f>'24.11.2020_W_S'!P80</f>
        <v>12.814674256799488</v>
      </c>
      <c r="M1124" s="257">
        <f>IFERROR('24.11.2020_W_S'!T80,"")</f>
        <v>12.599457177322074</v>
      </c>
      <c r="N1124" s="257">
        <f>IFERROR('24.11.2020_W_S'!V80,"")</f>
        <v>2.239903498190591</v>
      </c>
      <c r="O1124" s="257">
        <f>IFERROR('24.11.2020_W_S'!W80,"")</f>
        <v>14.839360675512665</v>
      </c>
    </row>
    <row r="1125" spans="1:15" x14ac:dyDescent="0.35">
      <c r="A1125" s="237">
        <f t="shared" si="14"/>
        <v>1124</v>
      </c>
      <c r="B1125" s="254">
        <f>'24.11.2020_W_S'!B81</f>
        <v>44159</v>
      </c>
      <c r="C1125" s="255">
        <v>2019</v>
      </c>
      <c r="D1125" s="254" t="str">
        <f>'24.11.2020_W_S'!D81</f>
        <v>S</v>
      </c>
      <c r="E1125" s="254" t="str">
        <f>'24.11.2020_W_S'!E81</f>
        <v>B</v>
      </c>
      <c r="F1125" s="254" t="str">
        <f>'24.11.2020_W_S'!F81</f>
        <v>S100</v>
      </c>
      <c r="G1125" s="255">
        <f>'24.11.2020_W_S'!G81</f>
        <v>9</v>
      </c>
      <c r="H1125" s="254" t="str">
        <f>'24.11.2020_W_S'!H81</f>
        <v>M</v>
      </c>
      <c r="I1125" s="254" t="str">
        <f>'24.11.2020_W_S'!I81</f>
        <v>0-30</v>
      </c>
      <c r="J1125" s="256" t="str">
        <f>'24.11.2020_W_S'!K81</f>
        <v>NW369</v>
      </c>
      <c r="K1125" s="257">
        <f>'24.11.2020_W_S'!O81</f>
        <v>83.098776798632116</v>
      </c>
      <c r="L1125" s="257">
        <f>'24.11.2020_W_S'!P81</f>
        <v>14.783709157846307</v>
      </c>
      <c r="M1125" s="257">
        <f>IFERROR('24.11.2020_W_S'!T81,"")</f>
        <v>2.7461360398860402</v>
      </c>
      <c r="N1125" s="257">
        <f>IFERROR('24.11.2020_W_S'!V81,"")</f>
        <v>0.72266737891737898</v>
      </c>
      <c r="O1125" s="257">
        <f>IFERROR('24.11.2020_W_S'!W81,"")</f>
        <v>3.4688034188034189</v>
      </c>
    </row>
    <row r="1126" spans="1:15" x14ac:dyDescent="0.35">
      <c r="A1126" s="237">
        <f t="shared" si="14"/>
        <v>1125</v>
      </c>
      <c r="B1126" s="254">
        <f>'24.11.2020_W_S'!B82</f>
        <v>44159</v>
      </c>
      <c r="C1126" s="255">
        <v>2019</v>
      </c>
      <c r="D1126" s="254" t="str">
        <f>'24.11.2020_W_S'!D82</f>
        <v>S</v>
      </c>
      <c r="E1126" s="254" t="str">
        <f>'24.11.2020_W_S'!E82</f>
        <v>C</v>
      </c>
      <c r="F1126" s="254" t="str">
        <f>'24.11.2020_W_S'!F82</f>
        <v>R100</v>
      </c>
      <c r="G1126" s="255">
        <f>'24.11.2020_W_S'!G82</f>
        <v>1</v>
      </c>
      <c r="H1126" s="254" t="str">
        <f>'24.11.2020_W_S'!H82</f>
        <v>E</v>
      </c>
      <c r="I1126" s="254" t="str">
        <f>'24.11.2020_W_S'!I82</f>
        <v>90-120</v>
      </c>
      <c r="J1126" s="256" t="str">
        <f>'24.11.2020_W_S'!K82</f>
        <v>NW370</v>
      </c>
      <c r="K1126" s="257">
        <f>'24.11.2020_W_S'!O82</f>
        <v>85.280126849894302</v>
      </c>
      <c r="L1126" s="257">
        <f>'24.11.2020_W_S'!P82</f>
        <v>12.868199145200402</v>
      </c>
      <c r="M1126" s="257">
        <f>IFERROR('24.11.2020_W_S'!T82,"")</f>
        <v>9.2192407809110613</v>
      </c>
      <c r="N1126" s="257">
        <f>IFERROR('24.11.2020_W_S'!V82,"")</f>
        <v>1.5365401301518438</v>
      </c>
      <c r="O1126" s="257">
        <f>IFERROR('24.11.2020_W_S'!W82,"")</f>
        <v>10.755780911062905</v>
      </c>
    </row>
    <row r="1127" spans="1:15" x14ac:dyDescent="0.35">
      <c r="A1127" s="237">
        <f t="shared" si="14"/>
        <v>1126</v>
      </c>
      <c r="B1127" s="254">
        <f>'24.11.2020_W_S'!B83</f>
        <v>44159</v>
      </c>
      <c r="C1127" s="255">
        <v>2019</v>
      </c>
      <c r="D1127" s="254" t="str">
        <f>'24.11.2020_W_S'!D83</f>
        <v>S</v>
      </c>
      <c r="E1127" s="254" t="str">
        <f>'24.11.2020_W_S'!E83</f>
        <v>C</v>
      </c>
      <c r="F1127" s="254" t="str">
        <f>'24.11.2020_W_S'!F83</f>
        <v>R100</v>
      </c>
      <c r="G1127" s="255">
        <f>'24.11.2020_W_S'!G83</f>
        <v>1</v>
      </c>
      <c r="H1127" s="254" t="str">
        <f>'24.11.2020_W_S'!H83</f>
        <v>E</v>
      </c>
      <c r="I1127" s="254" t="str">
        <f>'24.11.2020_W_S'!I83</f>
        <v>60-90</v>
      </c>
      <c r="J1127" s="256" t="str">
        <f>'24.11.2020_W_S'!K83</f>
        <v>NW371</v>
      </c>
      <c r="K1127" s="257">
        <f>'24.11.2020_W_S'!O83</f>
        <v>84.144818976279666</v>
      </c>
      <c r="L1127" s="257">
        <f>'24.11.2020_W_S'!P83</f>
        <v>13.957577755797329</v>
      </c>
      <c r="M1127" s="257">
        <f>IFERROR('24.11.2020_W_S'!T83,"")</f>
        <v>0.99524109792284843</v>
      </c>
      <c r="N1127" s="257">
        <f>IFERROR('24.11.2020_W_S'!V83,"")</f>
        <v>1.2795956973293765</v>
      </c>
      <c r="O1127" s="257">
        <f>IFERROR('24.11.2020_W_S'!W83,"")</f>
        <v>2.274836795252225</v>
      </c>
    </row>
    <row r="1128" spans="1:15" x14ac:dyDescent="0.35">
      <c r="A1128" s="237">
        <f t="shared" si="14"/>
        <v>1127</v>
      </c>
      <c r="B1128" s="254">
        <f>'24.11.2020_W_S'!B84</f>
        <v>44159</v>
      </c>
      <c r="C1128" s="255">
        <v>2019</v>
      </c>
      <c r="D1128" s="254" t="str">
        <f>'24.11.2020_W_S'!D84</f>
        <v>S</v>
      </c>
      <c r="E1128" s="254" t="str">
        <f>'24.11.2020_W_S'!E84</f>
        <v>C</v>
      </c>
      <c r="F1128" s="254" t="str">
        <f>'24.11.2020_W_S'!F84</f>
        <v>R100</v>
      </c>
      <c r="G1128" s="255">
        <f>'24.11.2020_W_S'!G84</f>
        <v>1</v>
      </c>
      <c r="H1128" s="254" t="str">
        <f>'24.11.2020_W_S'!H84</f>
        <v>E</v>
      </c>
      <c r="I1128" s="254" t="str">
        <f>'24.11.2020_W_S'!I84</f>
        <v>30-60</v>
      </c>
      <c r="J1128" s="256" t="str">
        <f>'24.11.2020_W_S'!K84</f>
        <v>NW372</v>
      </c>
      <c r="K1128" s="257">
        <f>'24.11.2020_W_S'!O84</f>
        <v>84.486592544146504</v>
      </c>
      <c r="L1128" s="257">
        <f>'24.11.2020_W_S'!P84</f>
        <v>13.579116098007784</v>
      </c>
      <c r="M1128" s="257">
        <f>IFERROR('24.11.2020_W_S'!T84,"")</f>
        <v>2.4041418950301905</v>
      </c>
      <c r="N1128" s="257">
        <f>IFERROR('24.11.2020_W_S'!V84,"")</f>
        <v>1.8384614491407341</v>
      </c>
      <c r="O1128" s="257">
        <f>IFERROR('24.11.2020_W_S'!W84,"")</f>
        <v>4.2426033441709246</v>
      </c>
    </row>
    <row r="1129" spans="1:15" x14ac:dyDescent="0.35">
      <c r="A1129" s="237">
        <f t="shared" si="14"/>
        <v>1128</v>
      </c>
      <c r="B1129" s="254">
        <f>'24.11.2020_W_S'!B85</f>
        <v>44159</v>
      </c>
      <c r="C1129" s="255">
        <v>2019</v>
      </c>
      <c r="D1129" s="254" t="str">
        <f>'24.11.2020_W_S'!D85</f>
        <v>S</v>
      </c>
      <c r="E1129" s="254" t="str">
        <f>'24.11.2020_W_S'!E85</f>
        <v>C</v>
      </c>
      <c r="F1129" s="254" t="str">
        <f>'24.11.2020_W_S'!F85</f>
        <v>R100</v>
      </c>
      <c r="G1129" s="255">
        <f>'24.11.2020_W_S'!G85</f>
        <v>1</v>
      </c>
      <c r="H1129" s="254" t="str">
        <f>'24.11.2020_W_S'!H85</f>
        <v>E</v>
      </c>
      <c r="I1129" s="254" t="str">
        <f>'24.11.2020_W_S'!I85</f>
        <v>0-30</v>
      </c>
      <c r="J1129" s="256" t="str">
        <f>'24.11.2020_W_S'!K85</f>
        <v>NW373</v>
      </c>
      <c r="K1129" s="257">
        <f>'24.11.2020_W_S'!O85</f>
        <v>83.120170530242476</v>
      </c>
      <c r="L1129" s="257">
        <f>'24.11.2020_W_S'!P85</f>
        <v>14.741128563118094</v>
      </c>
      <c r="M1129" s="257">
        <f>IFERROR('24.11.2020_W_S'!T85,"")</f>
        <v>4.4790254848533415</v>
      </c>
      <c r="N1129" s="257">
        <f>IFERROR('24.11.2020_W_S'!V85,"")</f>
        <v>0.72242346529892609</v>
      </c>
      <c r="O1129" s="257">
        <f>IFERROR('24.11.2020_W_S'!W85,"")</f>
        <v>5.2014489501522672</v>
      </c>
    </row>
    <row r="1130" spans="1:15" x14ac:dyDescent="0.35">
      <c r="A1130" s="237">
        <f t="shared" si="14"/>
        <v>1129</v>
      </c>
      <c r="B1130" s="254">
        <f>'24.11.2020_W_S'!B86</f>
        <v>44159</v>
      </c>
      <c r="C1130" s="255">
        <v>2019</v>
      </c>
      <c r="D1130" s="254" t="str">
        <f>'24.11.2020_W_S'!D86</f>
        <v>S</v>
      </c>
      <c r="E1130" s="254" t="str">
        <f>'24.11.2020_W_S'!E86</f>
        <v>C</v>
      </c>
      <c r="F1130" s="254" t="str">
        <f>'24.11.2020_W_S'!F86</f>
        <v>R100</v>
      </c>
      <c r="G1130" s="255">
        <f>'24.11.2020_W_S'!G86</f>
        <v>1</v>
      </c>
      <c r="H1130" s="254" t="str">
        <f>'24.11.2020_W_S'!H86</f>
        <v>M</v>
      </c>
      <c r="I1130" s="254" t="str">
        <f>'24.11.2020_W_S'!I86</f>
        <v>90-120</v>
      </c>
      <c r="J1130" s="256" t="str">
        <f>'24.11.2020_W_S'!K86</f>
        <v>NW374</v>
      </c>
      <c r="K1130" s="257">
        <f>'24.11.2020_W_S'!O86</f>
        <v>86.810587017595736</v>
      </c>
      <c r="L1130" s="257">
        <f>'24.11.2020_W_S'!P86</f>
        <v>11.360163015792157</v>
      </c>
      <c r="M1130" s="257">
        <f>IFERROR('24.11.2020_W_S'!T86,"")</f>
        <v>0.27285896780786922</v>
      </c>
      <c r="N1130" s="257">
        <f>IFERROR('24.11.2020_W_S'!V86,"")</f>
        <v>0.68214741951967317</v>
      </c>
      <c r="O1130" s="257">
        <f>IFERROR('24.11.2020_W_S'!W86,"")</f>
        <v>0.95500638732754239</v>
      </c>
    </row>
    <row r="1131" spans="1:15" x14ac:dyDescent="0.35">
      <c r="A1131" s="237">
        <f t="shared" si="14"/>
        <v>1130</v>
      </c>
      <c r="B1131" s="254">
        <f>'24.11.2020_W_S'!B87</f>
        <v>44159</v>
      </c>
      <c r="C1131" s="255">
        <v>2019</v>
      </c>
      <c r="D1131" s="254" t="str">
        <f>'24.11.2020_W_S'!D87</f>
        <v>S</v>
      </c>
      <c r="E1131" s="254" t="str">
        <f>'24.11.2020_W_S'!E87</f>
        <v>C</v>
      </c>
      <c r="F1131" s="254" t="str">
        <f>'24.11.2020_W_S'!F87</f>
        <v>R100</v>
      </c>
      <c r="G1131" s="255">
        <f>'24.11.2020_W_S'!G87</f>
        <v>1</v>
      </c>
      <c r="H1131" s="254" t="str">
        <f>'24.11.2020_W_S'!H87</f>
        <v>M</v>
      </c>
      <c r="I1131" s="254" t="str">
        <f>'24.11.2020_W_S'!I87</f>
        <v>60-90</v>
      </c>
      <c r="J1131" s="256" t="str">
        <f>'24.11.2020_W_S'!K87</f>
        <v>NW375</v>
      </c>
      <c r="K1131" s="257">
        <f>'24.11.2020_W_S'!O87</f>
        <v>85.126703170762752</v>
      </c>
      <c r="L1131" s="257">
        <f>'24.11.2020_W_S'!P87</f>
        <v>13.061954819950802</v>
      </c>
      <c r="M1131" s="257">
        <f>IFERROR('24.11.2020_W_S'!T87,"")</f>
        <v>0.84010994764397906</v>
      </c>
      <c r="N1131" s="257">
        <f>IFERROR('24.11.2020_W_S'!V87,"")</f>
        <v>0.70009162303664929</v>
      </c>
      <c r="O1131" s="257">
        <f>IFERROR('24.11.2020_W_S'!W87,"")</f>
        <v>1.5402015706806282</v>
      </c>
    </row>
    <row r="1132" spans="1:15" x14ac:dyDescent="0.35">
      <c r="A1132" s="237">
        <f t="shared" si="14"/>
        <v>1131</v>
      </c>
      <c r="B1132" s="254">
        <f>'24.11.2020_W_S'!B88</f>
        <v>44159</v>
      </c>
      <c r="C1132" s="255">
        <v>2019</v>
      </c>
      <c r="D1132" s="254" t="str">
        <f>'24.11.2020_W_S'!D88</f>
        <v>S</v>
      </c>
      <c r="E1132" s="254" t="str">
        <f>'24.11.2020_W_S'!E88</f>
        <v>C</v>
      </c>
      <c r="F1132" s="254" t="str">
        <f>'24.11.2020_W_S'!F88</f>
        <v>R100</v>
      </c>
      <c r="G1132" s="255">
        <f>'24.11.2020_W_S'!G88</f>
        <v>1</v>
      </c>
      <c r="H1132" s="254" t="str">
        <f>'24.11.2020_W_S'!H88</f>
        <v>M</v>
      </c>
      <c r="I1132" s="254" t="str">
        <f>'24.11.2020_W_S'!I88</f>
        <v>30-60</v>
      </c>
      <c r="J1132" s="256" t="str">
        <f>'24.11.2020_W_S'!K88</f>
        <v>NW376</v>
      </c>
      <c r="K1132" s="257">
        <f>'24.11.2020_W_S'!O88</f>
        <v>85.439560439560438</v>
      </c>
      <c r="L1132" s="257">
        <f>'24.11.2020_W_S'!P88</f>
        <v>12.884473100095125</v>
      </c>
      <c r="M1132" s="257">
        <f>IFERROR('24.11.2020_W_S'!T88,"")</f>
        <v>12.819356913183281</v>
      </c>
      <c r="N1132" s="257">
        <f>IFERROR('24.11.2020_W_S'!V88,"")</f>
        <v>3.901543408360129</v>
      </c>
      <c r="O1132" s="257">
        <f>IFERROR('24.11.2020_W_S'!W88,"")</f>
        <v>16.720900321543411</v>
      </c>
    </row>
    <row r="1133" spans="1:15" x14ac:dyDescent="0.35">
      <c r="A1133" s="237">
        <f t="shared" si="14"/>
        <v>1132</v>
      </c>
      <c r="B1133" s="254">
        <f>'24.11.2020_W_S'!B89</f>
        <v>44159</v>
      </c>
      <c r="C1133" s="255">
        <v>2019</v>
      </c>
      <c r="D1133" s="254" t="str">
        <f>'24.11.2020_W_S'!D89</f>
        <v>S</v>
      </c>
      <c r="E1133" s="254" t="str">
        <f>'24.11.2020_W_S'!E89</f>
        <v>C</v>
      </c>
      <c r="F1133" s="254" t="str">
        <f>'24.11.2020_W_S'!F89</f>
        <v>R100</v>
      </c>
      <c r="G1133" s="255">
        <f>'24.11.2020_W_S'!G89</f>
        <v>1</v>
      </c>
      <c r="H1133" s="254" t="str">
        <f>'24.11.2020_W_S'!H89</f>
        <v>M</v>
      </c>
      <c r="I1133" s="254" t="str">
        <f>'24.11.2020_W_S'!I89</f>
        <v>0-30</v>
      </c>
      <c r="J1133" s="256" t="str">
        <f>'24.11.2020_W_S'!K89</f>
        <v>NW377</v>
      </c>
      <c r="K1133" s="257">
        <f>'24.11.2020_W_S'!O89</f>
        <v>82.736612702366145</v>
      </c>
      <c r="L1133" s="257">
        <f>'24.11.2020_W_S'!P89</f>
        <v>14.761080793291615</v>
      </c>
      <c r="M1133" s="257">
        <f>IFERROR('24.11.2020_W_S'!T89,"")</f>
        <v>13.082681091251175</v>
      </c>
      <c r="N1133" s="257">
        <f>IFERROR('24.11.2020_W_S'!V89,"")</f>
        <v>4.5062568203198481</v>
      </c>
      <c r="O1133" s="257">
        <f>IFERROR('24.11.2020_W_S'!W89,"")</f>
        <v>17.588937911571023</v>
      </c>
    </row>
    <row r="1134" spans="1:15" x14ac:dyDescent="0.35">
      <c r="A1134" s="237">
        <f t="shared" si="14"/>
        <v>1133</v>
      </c>
      <c r="B1134" s="254">
        <f>'24.11.2020_W_S'!B90</f>
        <v>44159</v>
      </c>
      <c r="C1134" s="255">
        <v>2019</v>
      </c>
      <c r="D1134" s="254" t="str">
        <f>'24.11.2020_W_S'!D90</f>
        <v>S</v>
      </c>
      <c r="E1134" s="254" t="str">
        <f>'24.11.2020_W_S'!E90</f>
        <v>D</v>
      </c>
      <c r="F1134" s="254" t="str">
        <f>'24.11.2020_W_S'!F90</f>
        <v>W100</v>
      </c>
      <c r="G1134" s="255">
        <f>'24.11.2020_W_S'!G90</f>
        <v>5</v>
      </c>
      <c r="H1134" s="254" t="str">
        <f>'24.11.2020_W_S'!H90</f>
        <v>E</v>
      </c>
      <c r="I1134" s="254" t="str">
        <f>'24.11.2020_W_S'!I90</f>
        <v>90-120</v>
      </c>
      <c r="J1134" s="256" t="str">
        <f>'24.11.2020_W_S'!K90</f>
        <v>NW378</v>
      </c>
      <c r="K1134" s="257">
        <f>'24.11.2020_W_S'!O90</f>
        <v>84.005634524266867</v>
      </c>
      <c r="L1134" s="257">
        <f>'24.11.2020_W_S'!P90</f>
        <v>14.036862216228377</v>
      </c>
      <c r="M1134" s="257">
        <f>IFERROR('24.11.2020_W_S'!T90,"")</f>
        <v>1.1398993902439027</v>
      </c>
      <c r="N1134" s="257">
        <f>IFERROR('24.11.2020_W_S'!V90,"")</f>
        <v>0.85492454268292695</v>
      </c>
      <c r="O1134" s="257">
        <f>IFERROR('24.11.2020_W_S'!W90,"")</f>
        <v>1.9948239329268298</v>
      </c>
    </row>
    <row r="1135" spans="1:15" x14ac:dyDescent="0.35">
      <c r="A1135" s="237">
        <f t="shared" si="14"/>
        <v>1134</v>
      </c>
      <c r="B1135" s="254">
        <f>'24.11.2020_W_S'!B91</f>
        <v>44159</v>
      </c>
      <c r="C1135" s="255">
        <v>2019</v>
      </c>
      <c r="D1135" s="254" t="str">
        <f>'24.11.2020_W_S'!D91</f>
        <v>S</v>
      </c>
      <c r="E1135" s="254" t="str">
        <f>'24.11.2020_W_S'!E91</f>
        <v>D</v>
      </c>
      <c r="F1135" s="254" t="str">
        <f>'24.11.2020_W_S'!F91</f>
        <v>W100</v>
      </c>
      <c r="G1135" s="255">
        <f>'24.11.2020_W_S'!G91</f>
        <v>5</v>
      </c>
      <c r="H1135" s="254" t="str">
        <f>'24.11.2020_W_S'!H91</f>
        <v>E</v>
      </c>
      <c r="I1135" s="254" t="str">
        <f>'24.11.2020_W_S'!I91</f>
        <v>60-90</v>
      </c>
      <c r="J1135" s="256" t="str">
        <f>'24.11.2020_W_S'!K91</f>
        <v>NW379</v>
      </c>
      <c r="K1135" s="257">
        <f>'24.11.2020_W_S'!O91</f>
        <v>83.807346005430901</v>
      </c>
      <c r="L1135" s="257">
        <f>'24.11.2020_W_S'!P91</f>
        <v>14.011872372000989</v>
      </c>
      <c r="M1135" s="257">
        <f>IFERROR('24.11.2020_W_S'!T91,"")</f>
        <v>0.71465509890859502</v>
      </c>
      <c r="N1135" s="257">
        <f>IFERROR('24.11.2020_W_S'!V91,"")</f>
        <v>0.14293101978171902</v>
      </c>
      <c r="O1135" s="257">
        <f>IFERROR('24.11.2020_W_S'!W91,"")</f>
        <v>0.85758611869031398</v>
      </c>
    </row>
    <row r="1136" spans="1:15" x14ac:dyDescent="0.35">
      <c r="A1136" s="237">
        <f t="shared" si="14"/>
        <v>1135</v>
      </c>
      <c r="B1136" s="254">
        <f>'24.11.2020_W_S'!B92</f>
        <v>44159</v>
      </c>
      <c r="C1136" s="255">
        <v>2019</v>
      </c>
      <c r="D1136" s="254" t="str">
        <f>'24.11.2020_W_S'!D92</f>
        <v>S</v>
      </c>
      <c r="E1136" s="254" t="str">
        <f>'24.11.2020_W_S'!E92</f>
        <v>D</v>
      </c>
      <c r="F1136" s="254" t="str">
        <f>'24.11.2020_W_S'!F92</f>
        <v>W100</v>
      </c>
      <c r="G1136" s="255">
        <f>'24.11.2020_W_S'!G92</f>
        <v>5</v>
      </c>
      <c r="H1136" s="254" t="str">
        <f>'24.11.2020_W_S'!H92</f>
        <v>E</v>
      </c>
      <c r="I1136" s="254" t="str">
        <f>'24.11.2020_W_S'!I92</f>
        <v>30-60</v>
      </c>
      <c r="J1136" s="256" t="str">
        <f>'24.11.2020_W_S'!K92</f>
        <v>NW380</v>
      </c>
      <c r="K1136" s="257">
        <f>'24.11.2020_W_S'!O92</f>
        <v>84.775130589884071</v>
      </c>
      <c r="L1136" s="257">
        <f>'24.11.2020_W_S'!P92</f>
        <v>13.369881405236059</v>
      </c>
      <c r="M1136" s="257">
        <f>IFERROR('24.11.2020_W_S'!T92,"")</f>
        <v>0.56314247069431922</v>
      </c>
      <c r="N1136" s="257">
        <f>IFERROR('24.11.2020_W_S'!V92,"")</f>
        <v>0.42235685302073939</v>
      </c>
      <c r="O1136" s="257">
        <f>IFERROR('24.11.2020_W_S'!W92,"")</f>
        <v>0.98549932371505866</v>
      </c>
    </row>
    <row r="1137" spans="1:15" x14ac:dyDescent="0.35">
      <c r="A1137" s="237">
        <f t="shared" si="14"/>
        <v>1136</v>
      </c>
      <c r="B1137" s="254">
        <f>'24.11.2020_W_S'!B93</f>
        <v>44159</v>
      </c>
      <c r="C1137" s="255">
        <v>2019</v>
      </c>
      <c r="D1137" s="254" t="str">
        <f>'24.11.2020_W_S'!D93</f>
        <v>S</v>
      </c>
      <c r="E1137" s="254" t="str">
        <f>'24.11.2020_W_S'!E93</f>
        <v>D</v>
      </c>
      <c r="F1137" s="254" t="str">
        <f>'24.11.2020_W_S'!F93</f>
        <v>W100</v>
      </c>
      <c r="G1137" s="255">
        <f>'24.11.2020_W_S'!G93</f>
        <v>5</v>
      </c>
      <c r="H1137" s="254" t="str">
        <f>'24.11.2020_W_S'!H93</f>
        <v>E</v>
      </c>
      <c r="I1137" s="254" t="str">
        <f>'24.11.2020_W_S'!I93</f>
        <v>0-30</v>
      </c>
      <c r="J1137" s="256" t="str">
        <f>'24.11.2020_W_S'!K93</f>
        <v>NW381</v>
      </c>
      <c r="K1137" s="257">
        <f>'24.11.2020_W_S'!O93</f>
        <v>81.897610921501709</v>
      </c>
      <c r="L1137" s="257">
        <f>'24.11.2020_W_S'!P93</f>
        <v>15.759448538150709</v>
      </c>
      <c r="M1137" s="257">
        <f>IFERROR('24.11.2020_W_S'!T93,"")</f>
        <v>0.58925320886814458</v>
      </c>
      <c r="N1137" s="257">
        <f>IFERROR('24.11.2020_W_S'!V93,"")</f>
        <v>0.29462660443407229</v>
      </c>
      <c r="O1137" s="257">
        <f>IFERROR('24.11.2020_W_S'!W93,"")</f>
        <v>0.88387981330221688</v>
      </c>
    </row>
    <row r="1138" spans="1:15" x14ac:dyDescent="0.35">
      <c r="A1138" s="237">
        <f t="shared" si="14"/>
        <v>1137</v>
      </c>
      <c r="B1138" s="254">
        <f>'24.11.2020_W_S'!B94</f>
        <v>44159</v>
      </c>
      <c r="C1138" s="255">
        <v>2019</v>
      </c>
      <c r="D1138" s="254" t="str">
        <f>'24.11.2020_W_S'!D94</f>
        <v>S</v>
      </c>
      <c r="E1138" s="254" t="str">
        <f>'24.11.2020_W_S'!E94</f>
        <v>D</v>
      </c>
      <c r="F1138" s="254" t="str">
        <f>'24.11.2020_W_S'!F94</f>
        <v>W100</v>
      </c>
      <c r="G1138" s="255">
        <f>'24.11.2020_W_S'!G94</f>
        <v>5</v>
      </c>
      <c r="H1138" s="254" t="str">
        <f>'24.11.2020_W_S'!H94</f>
        <v>M</v>
      </c>
      <c r="I1138" s="254" t="str">
        <f>'24.11.2020_W_S'!I94</f>
        <v>90-120</v>
      </c>
      <c r="J1138" s="256" t="str">
        <f>'24.11.2020_W_S'!K94</f>
        <v>NW382</v>
      </c>
      <c r="K1138" s="257">
        <f>'24.11.2020_W_S'!O94</f>
        <v>82.793430766912763</v>
      </c>
      <c r="L1138" s="257">
        <f>'24.11.2020_W_S'!P94</f>
        <v>14.781258089567695</v>
      </c>
      <c r="M1138" s="257">
        <f>IFERROR('24.11.2020_W_S'!T94,"")</f>
        <v>0.29046496815286621</v>
      </c>
      <c r="N1138" s="257">
        <f>IFERROR('24.11.2020_W_S'!V94,"")</f>
        <v>0.1452324840764331</v>
      </c>
      <c r="O1138" s="257">
        <f>IFERROR('24.11.2020_W_S'!W94,"")</f>
        <v>0.43569745222929934</v>
      </c>
    </row>
    <row r="1139" spans="1:15" x14ac:dyDescent="0.35">
      <c r="A1139" s="237">
        <f t="shared" ref="A1139:A1202" si="15">A1138+1</f>
        <v>1138</v>
      </c>
      <c r="B1139" s="254">
        <f>'24.11.2020_W_S'!B95</f>
        <v>44159</v>
      </c>
      <c r="C1139" s="255">
        <v>2019</v>
      </c>
      <c r="D1139" s="254" t="str">
        <f>'24.11.2020_W_S'!D95</f>
        <v>S</v>
      </c>
      <c r="E1139" s="254" t="str">
        <f>'24.11.2020_W_S'!E95</f>
        <v>D</v>
      </c>
      <c r="F1139" s="254" t="str">
        <f>'24.11.2020_W_S'!F95</f>
        <v>W100</v>
      </c>
      <c r="G1139" s="255">
        <f>'24.11.2020_W_S'!G95</f>
        <v>5</v>
      </c>
      <c r="H1139" s="254" t="str">
        <f>'24.11.2020_W_S'!H95</f>
        <v>M</v>
      </c>
      <c r="I1139" s="254" t="str">
        <f>'24.11.2020_W_S'!I95</f>
        <v>60-90</v>
      </c>
      <c r="J1139" s="256" t="str">
        <f>'24.11.2020_W_S'!K95</f>
        <v>NW383</v>
      </c>
      <c r="K1139" s="257">
        <f>'24.11.2020_W_S'!O95</f>
        <v>84.335644545068618</v>
      </c>
      <c r="L1139" s="257">
        <f>'24.11.2020_W_S'!P95</f>
        <v>13.572829818538507</v>
      </c>
      <c r="M1139" s="257">
        <f>IFERROR('24.11.2020_W_S'!T95,"")</f>
        <v>1.2757839765100671</v>
      </c>
      <c r="N1139" s="257">
        <f>IFERROR('24.11.2020_W_S'!V95,"")</f>
        <v>0.56701510067114103</v>
      </c>
      <c r="O1139" s="257">
        <f>IFERROR('24.11.2020_W_S'!W95,"")</f>
        <v>1.8427990771812082</v>
      </c>
    </row>
    <row r="1140" spans="1:15" x14ac:dyDescent="0.35">
      <c r="A1140" s="237">
        <f t="shared" si="15"/>
        <v>1139</v>
      </c>
      <c r="B1140" s="254">
        <f>'24.11.2020_W_S'!B96</f>
        <v>44159</v>
      </c>
      <c r="C1140" s="255">
        <v>2019</v>
      </c>
      <c r="D1140" s="254" t="str">
        <f>'24.11.2020_W_S'!D96</f>
        <v>S</v>
      </c>
      <c r="E1140" s="254" t="str">
        <f>'24.11.2020_W_S'!E96</f>
        <v>D</v>
      </c>
      <c r="F1140" s="254" t="str">
        <f>'24.11.2020_W_S'!F96</f>
        <v>W100</v>
      </c>
      <c r="G1140" s="255">
        <f>'24.11.2020_W_S'!G96</f>
        <v>5</v>
      </c>
      <c r="H1140" s="254" t="str">
        <f>'24.11.2020_W_S'!H96</f>
        <v>M</v>
      </c>
      <c r="I1140" s="254" t="str">
        <f>'24.11.2020_W_S'!I96</f>
        <v>30-60</v>
      </c>
      <c r="J1140" s="256" t="str">
        <f>'24.11.2020_W_S'!K96</f>
        <v>NW384</v>
      </c>
      <c r="K1140" s="257">
        <f>'24.11.2020_W_S'!O96</f>
        <v>85.04306969459671</v>
      </c>
      <c r="L1140" s="257">
        <f>'24.11.2020_W_S'!P96</f>
        <v>13.095646211861508</v>
      </c>
      <c r="M1140" s="257">
        <f>IFERROR('24.11.2020_W_S'!T96,"")</f>
        <v>16.123031767955794</v>
      </c>
      <c r="N1140" s="257">
        <f>IFERROR('24.11.2020_W_S'!V96,"")</f>
        <v>4.6266091160220979</v>
      </c>
      <c r="O1140" s="257">
        <f>IFERROR('24.11.2020_W_S'!W96,"")</f>
        <v>20.749640883977893</v>
      </c>
    </row>
    <row r="1141" spans="1:15" x14ac:dyDescent="0.35">
      <c r="A1141" s="237">
        <f t="shared" si="15"/>
        <v>1140</v>
      </c>
      <c r="B1141" s="254">
        <f>'24.11.2020_W_S'!B97</f>
        <v>44159</v>
      </c>
      <c r="C1141" s="255">
        <v>2019</v>
      </c>
      <c r="D1141" s="254" t="str">
        <f>'24.11.2020_W_S'!D97</f>
        <v>S</v>
      </c>
      <c r="E1141" s="254" t="str">
        <f>'24.11.2020_W_S'!E97</f>
        <v>D</v>
      </c>
      <c r="F1141" s="254" t="str">
        <f>'24.11.2020_W_S'!F97</f>
        <v>W100</v>
      </c>
      <c r="G1141" s="255">
        <f>'24.11.2020_W_S'!G97</f>
        <v>5</v>
      </c>
      <c r="H1141" s="254" t="str">
        <f>'24.11.2020_W_S'!H97</f>
        <v>M</v>
      </c>
      <c r="I1141" s="254" t="str">
        <f>'24.11.2020_W_S'!I97</f>
        <v>0-30</v>
      </c>
      <c r="J1141" s="256" t="str">
        <f>'24.11.2020_W_S'!K97</f>
        <v>NW385</v>
      </c>
      <c r="K1141" s="257">
        <f>'24.11.2020_W_S'!O97</f>
        <v>81.666895887773336</v>
      </c>
      <c r="L1141" s="257">
        <f>'24.11.2020_W_S'!P97</f>
        <v>15.944976076555022</v>
      </c>
      <c r="M1141" s="257">
        <f>IFERROR('24.11.2020_W_S'!T97,"")</f>
        <v>2.2178490232401487</v>
      </c>
      <c r="N1141" s="257">
        <f>IFERROR('24.11.2020_W_S'!V97,"")</f>
        <v>0.44356980464802981</v>
      </c>
      <c r="O1141" s="257">
        <f>IFERROR('24.11.2020_W_S'!W97,"")</f>
        <v>2.6614188278881783</v>
      </c>
    </row>
    <row r="1142" spans="1:15" x14ac:dyDescent="0.35">
      <c r="A1142" s="237">
        <f t="shared" si="15"/>
        <v>1141</v>
      </c>
      <c r="B1142" s="254">
        <f>'24.11.2020_W_S'!B98</f>
        <v>44159</v>
      </c>
      <c r="C1142" s="255">
        <v>2019</v>
      </c>
      <c r="D1142" s="254" t="str">
        <f>'24.11.2020_W_S'!D98</f>
        <v>S</v>
      </c>
      <c r="E1142" s="254" t="str">
        <f>'24.11.2020_W_S'!E98</f>
        <v>D</v>
      </c>
      <c r="F1142" s="254" t="str">
        <f>'24.11.2020_W_S'!F98</f>
        <v>R50/W50</v>
      </c>
      <c r="G1142" s="255">
        <f>'24.11.2020_W_S'!G98</f>
        <v>3</v>
      </c>
      <c r="H1142" s="254" t="str">
        <f>'24.11.2020_W_S'!H98</f>
        <v>M</v>
      </c>
      <c r="I1142" s="254" t="str">
        <f>'24.11.2020_W_S'!I98</f>
        <v>90-120</v>
      </c>
      <c r="J1142" s="256" t="str">
        <f>'24.11.2020_W_S'!K98</f>
        <v>NW386</v>
      </c>
      <c r="K1142" s="257">
        <f>'24.11.2020_W_S'!O98</f>
        <v>84.355784355784351</v>
      </c>
      <c r="L1142" s="257">
        <f>'24.11.2020_W_S'!P98</f>
        <v>13.53625340262311</v>
      </c>
      <c r="M1142" s="257">
        <f>IFERROR('24.11.2020_W_S'!T98,"")</f>
        <v>0.56683675199186301</v>
      </c>
      <c r="N1142" s="257">
        <f>IFERROR('24.11.2020_W_S'!V98,"")</f>
        <v>0.2834183759959315</v>
      </c>
      <c r="O1142" s="257">
        <f>IFERROR('24.11.2020_W_S'!W98,"")</f>
        <v>0.85025512798779457</v>
      </c>
    </row>
    <row r="1143" spans="1:15" x14ac:dyDescent="0.35">
      <c r="A1143" s="237">
        <f t="shared" si="15"/>
        <v>1142</v>
      </c>
      <c r="B1143" s="254">
        <f>'24.11.2020_W_S'!B99</f>
        <v>44159</v>
      </c>
      <c r="C1143" s="255">
        <v>2019</v>
      </c>
      <c r="D1143" s="254" t="str">
        <f>'24.11.2020_W_S'!D99</f>
        <v>S</v>
      </c>
      <c r="E1143" s="254" t="str">
        <f>'24.11.2020_W_S'!E99</f>
        <v>D</v>
      </c>
      <c r="F1143" s="254" t="str">
        <f>'24.11.2020_W_S'!F99</f>
        <v>R50/W50</v>
      </c>
      <c r="G1143" s="255">
        <f>'24.11.2020_W_S'!G99</f>
        <v>3</v>
      </c>
      <c r="H1143" s="254" t="str">
        <f>'24.11.2020_W_S'!H99</f>
        <v>M</v>
      </c>
      <c r="I1143" s="254" t="str">
        <f>'24.11.2020_W_S'!I99</f>
        <v>60-90</v>
      </c>
      <c r="J1143" s="256" t="str">
        <f>'24.11.2020_W_S'!K99</f>
        <v>NW387</v>
      </c>
      <c r="K1143" s="257">
        <f>'24.11.2020_W_S'!O99</f>
        <v>85.114554363660432</v>
      </c>
      <c r="L1143" s="257">
        <f>'24.11.2020_W_S'!P99</f>
        <v>13.009259259259268</v>
      </c>
      <c r="M1143" s="257">
        <f>IFERROR('24.11.2020_W_S'!T99,"")</f>
        <v>1.4004473315699399</v>
      </c>
      <c r="N1143" s="257">
        <f>IFERROR('24.11.2020_W_S'!V99,"")</f>
        <v>0.70022366578496997</v>
      </c>
      <c r="O1143" s="257">
        <f>IFERROR('24.11.2020_W_S'!W99,"")</f>
        <v>2.1006709973549098</v>
      </c>
    </row>
    <row r="1144" spans="1:15" x14ac:dyDescent="0.35">
      <c r="A1144" s="237">
        <f t="shared" si="15"/>
        <v>1143</v>
      </c>
      <c r="B1144" s="254">
        <f>'24.11.2020_W_S'!B100</f>
        <v>44159</v>
      </c>
      <c r="C1144" s="255">
        <v>2019</v>
      </c>
      <c r="D1144" s="254" t="str">
        <f>'24.11.2020_W_S'!D100</f>
        <v>S</v>
      </c>
      <c r="E1144" s="254" t="str">
        <f>'24.11.2020_W_S'!E100</f>
        <v>D</v>
      </c>
      <c r="F1144" s="254" t="str">
        <f>'24.11.2020_W_S'!F100</f>
        <v>R50/W50</v>
      </c>
      <c r="G1144" s="255">
        <f>'24.11.2020_W_S'!G100</f>
        <v>3</v>
      </c>
      <c r="H1144" s="254" t="str">
        <f>'24.11.2020_W_S'!H100</f>
        <v>M</v>
      </c>
      <c r="I1144" s="254" t="str">
        <f>'24.11.2020_W_S'!I100</f>
        <v>30-60</v>
      </c>
      <c r="J1144" s="256" t="str">
        <f>'24.11.2020_W_S'!K100</f>
        <v>NW388</v>
      </c>
      <c r="K1144" s="257">
        <f>'24.11.2020_W_S'!O100</f>
        <v>84.914241164241162</v>
      </c>
      <c r="L1144" s="257">
        <f>'24.11.2020_W_S'!P100</f>
        <v>13.21570859419465</v>
      </c>
      <c r="M1144" s="257">
        <f>IFERROR('24.11.2020_W_S'!T100,"")</f>
        <v>14.469569242540171</v>
      </c>
      <c r="N1144" s="257">
        <f>IFERROR('24.11.2020_W_S'!V100,"")</f>
        <v>4.635881407804133</v>
      </c>
      <c r="O1144" s="257">
        <f>IFERROR('24.11.2020_W_S'!W100,"")</f>
        <v>19.105450650344302</v>
      </c>
    </row>
    <row r="1145" spans="1:15" x14ac:dyDescent="0.35">
      <c r="A1145" s="237">
        <f t="shared" si="15"/>
        <v>1144</v>
      </c>
      <c r="B1145" s="254">
        <f>'24.11.2020_W_S'!B101</f>
        <v>44159</v>
      </c>
      <c r="C1145" s="255">
        <v>2019</v>
      </c>
      <c r="D1145" s="254" t="str">
        <f>'24.11.2020_W_S'!D101</f>
        <v>S</v>
      </c>
      <c r="E1145" s="254" t="str">
        <f>'24.11.2020_W_S'!E101</f>
        <v>D</v>
      </c>
      <c r="F1145" s="254" t="str">
        <f>'24.11.2020_W_S'!F101</f>
        <v>R50/W50</v>
      </c>
      <c r="G1145" s="255">
        <f>'24.11.2020_W_S'!G101</f>
        <v>3</v>
      </c>
      <c r="H1145" s="254" t="str">
        <f>'24.11.2020_W_S'!H101</f>
        <v>M</v>
      </c>
      <c r="I1145" s="254" t="str">
        <f>'24.11.2020_W_S'!I101</f>
        <v>0-30</v>
      </c>
      <c r="J1145" s="256" t="str">
        <f>'24.11.2020_W_S'!K101</f>
        <v>NW389</v>
      </c>
      <c r="K1145" s="257">
        <f>'24.11.2020_W_S'!O101</f>
        <v>82.205029013539658</v>
      </c>
      <c r="L1145" s="257">
        <f>'24.11.2020_W_S'!P101</f>
        <v>15.46775549417557</v>
      </c>
      <c r="M1145" s="257" t="str">
        <f>IFERROR('24.11.2020_W_S'!T101,"")</f>
        <v/>
      </c>
      <c r="N1145" s="257" t="str">
        <f>IFERROR('24.11.2020_W_S'!V101,"")</f>
        <v/>
      </c>
      <c r="O1145" s="257" t="str">
        <f>IFERROR('24.11.2020_W_S'!W101,"")</f>
        <v/>
      </c>
    </row>
    <row r="1146" spans="1:15" x14ac:dyDescent="0.35">
      <c r="A1146" s="237">
        <f t="shared" si="15"/>
        <v>1145</v>
      </c>
      <c r="B1146" s="254">
        <f>'24.11.2020_W_S'!B102</f>
        <v>44159</v>
      </c>
      <c r="C1146" s="255">
        <v>2019</v>
      </c>
      <c r="D1146" s="254" t="str">
        <f>'24.11.2020_W_S'!D102</f>
        <v>S</v>
      </c>
      <c r="E1146" s="254" t="str">
        <f>'24.11.2020_W_S'!E102</f>
        <v>D</v>
      </c>
      <c r="F1146" s="254" t="str">
        <f>'24.11.2020_W_S'!F102</f>
        <v>R50/W50</v>
      </c>
      <c r="G1146" s="255">
        <f>'24.11.2020_W_S'!G102</f>
        <v>3</v>
      </c>
      <c r="H1146" s="254" t="str">
        <f>'24.11.2020_W_S'!H102</f>
        <v>E</v>
      </c>
      <c r="I1146" s="254" t="str">
        <f>'24.11.2020_W_S'!I102</f>
        <v>90-120</v>
      </c>
      <c r="J1146" s="256" t="str">
        <f>'24.11.2020_W_S'!K102</f>
        <v>NW390</v>
      </c>
      <c r="K1146" s="257">
        <f>'24.11.2020_W_S'!O102</f>
        <v>85.589929021025839</v>
      </c>
      <c r="L1146" s="257">
        <f>'24.11.2020_W_S'!P102</f>
        <v>12.575970079476395</v>
      </c>
      <c r="M1146" s="257">
        <f>IFERROR('24.11.2020_W_S'!T102,"")</f>
        <v>9.7311883899233287</v>
      </c>
      <c r="N1146" s="257">
        <f>IFERROR('24.11.2020_W_S'!V102,"")</f>
        <v>0.41705093099671414</v>
      </c>
      <c r="O1146" s="257">
        <f>IFERROR('24.11.2020_W_S'!W102,"")</f>
        <v>10.148239320920043</v>
      </c>
    </row>
    <row r="1147" spans="1:15" x14ac:dyDescent="0.35">
      <c r="A1147" s="237">
        <f t="shared" si="15"/>
        <v>1146</v>
      </c>
      <c r="B1147" s="254">
        <f>'24.11.2020_W_S'!B103</f>
        <v>44159</v>
      </c>
      <c r="C1147" s="255">
        <v>2019</v>
      </c>
      <c r="D1147" s="254" t="str">
        <f>'24.11.2020_W_S'!D103</f>
        <v>S</v>
      </c>
      <c r="E1147" s="254" t="str">
        <f>'24.11.2020_W_S'!E103</f>
        <v>D</v>
      </c>
      <c r="F1147" s="254" t="str">
        <f>'24.11.2020_W_S'!F103</f>
        <v>R50/W50</v>
      </c>
      <c r="G1147" s="255">
        <f>'24.11.2020_W_S'!G103</f>
        <v>3</v>
      </c>
      <c r="H1147" s="254" t="str">
        <f>'24.11.2020_W_S'!H103</f>
        <v>E</v>
      </c>
      <c r="I1147" s="254" t="str">
        <f>'24.11.2020_W_S'!I103</f>
        <v>60-90</v>
      </c>
      <c r="J1147" s="256" t="str">
        <f>'24.11.2020_W_S'!K103</f>
        <v>NW391</v>
      </c>
      <c r="K1147" s="257">
        <f>'24.11.2020_W_S'!O103</f>
        <v>84.696537172644895</v>
      </c>
      <c r="L1147" s="257">
        <f>'24.11.2020_W_S'!P103</f>
        <v>13.481303301989939</v>
      </c>
      <c r="M1147" s="257">
        <f>IFERROR('24.11.2020_W_S'!T103,"")</f>
        <v>9.3032290445486545</v>
      </c>
      <c r="N1147" s="257">
        <f>IFERROR('24.11.2020_W_S'!V103,"")</f>
        <v>0.70479007913247382</v>
      </c>
      <c r="O1147" s="257">
        <f>IFERROR('24.11.2020_W_S'!W103,"")</f>
        <v>10.008019123681128</v>
      </c>
    </row>
    <row r="1148" spans="1:15" x14ac:dyDescent="0.35">
      <c r="A1148" s="237">
        <f t="shared" si="15"/>
        <v>1147</v>
      </c>
      <c r="B1148" s="254">
        <f>'24.11.2020_W_S'!B104</f>
        <v>44159</v>
      </c>
      <c r="C1148" s="255">
        <v>2019</v>
      </c>
      <c r="D1148" s="254" t="str">
        <f>'24.11.2020_W_S'!D104</f>
        <v>S</v>
      </c>
      <c r="E1148" s="254" t="str">
        <f>'24.11.2020_W_S'!E104</f>
        <v>D</v>
      </c>
      <c r="F1148" s="254" t="str">
        <f>'24.11.2020_W_S'!F104</f>
        <v>R50/W50</v>
      </c>
      <c r="G1148" s="255">
        <f>'24.11.2020_W_S'!G104</f>
        <v>3</v>
      </c>
      <c r="H1148" s="254" t="str">
        <f>'24.11.2020_W_S'!H104</f>
        <v>E</v>
      </c>
      <c r="I1148" s="254" t="str">
        <f>'24.11.2020_W_S'!I104</f>
        <v>30-60</v>
      </c>
      <c r="J1148" s="256" t="str">
        <f>'24.11.2020_W_S'!K104</f>
        <v>NW392</v>
      </c>
      <c r="K1148" s="257">
        <f>'24.11.2020_W_S'!O104</f>
        <v>84.296130117779029</v>
      </c>
      <c r="L1148" s="257">
        <f>'24.11.2020_W_S'!P104</f>
        <v>13.623646758301897</v>
      </c>
      <c r="M1148" s="257">
        <f>IFERROR('24.11.2020_W_S'!T104,"")</f>
        <v>7.0920658682634716</v>
      </c>
      <c r="N1148" s="257">
        <f>IFERROR('24.11.2020_W_S'!V104,"")</f>
        <v>0.99288922155688619</v>
      </c>
      <c r="O1148" s="257">
        <f>IFERROR('24.11.2020_W_S'!W104,"")</f>
        <v>8.0849550898203582</v>
      </c>
    </row>
    <row r="1149" spans="1:15" x14ac:dyDescent="0.35">
      <c r="A1149" s="237">
        <f t="shared" si="15"/>
        <v>1148</v>
      </c>
      <c r="B1149" s="254">
        <f>'24.11.2020_W_S'!B105</f>
        <v>44159</v>
      </c>
      <c r="C1149" s="255">
        <v>2019</v>
      </c>
      <c r="D1149" s="254" t="str">
        <f>'24.11.2020_W_S'!D105</f>
        <v>S</v>
      </c>
      <c r="E1149" s="254" t="str">
        <f>'24.11.2020_W_S'!E105</f>
        <v>D</v>
      </c>
      <c r="F1149" s="254" t="str">
        <f>'24.11.2020_W_S'!F105</f>
        <v>R50/W50</v>
      </c>
      <c r="G1149" s="255">
        <f>'24.11.2020_W_S'!G105</f>
        <v>3</v>
      </c>
      <c r="H1149" s="254" t="str">
        <f>'24.11.2020_W_S'!H105</f>
        <v>E</v>
      </c>
      <c r="I1149" s="254" t="str">
        <f>'24.11.2020_W_S'!I105</f>
        <v>0-30</v>
      </c>
      <c r="J1149" s="256" t="str">
        <f>'24.11.2020_W_S'!K105</f>
        <v>NW393</v>
      </c>
      <c r="K1149" s="257">
        <f>'24.11.2020_W_S'!O105</f>
        <v>82.689764612536365</v>
      </c>
      <c r="L1149" s="257">
        <f>'24.11.2020_W_S'!P105</f>
        <v>15.131198705351986</v>
      </c>
      <c r="M1149" s="257">
        <f>IFERROR('24.11.2020_W_S'!T105,"")</f>
        <v>24.43912362066208</v>
      </c>
      <c r="N1149" s="257">
        <f>IFERROR('24.11.2020_W_S'!V105,"")</f>
        <v>8.0009035662881818</v>
      </c>
      <c r="O1149" s="257">
        <f>IFERROR('24.11.2020_W_S'!W105,"")</f>
        <v>32.44002718695026</v>
      </c>
    </row>
    <row r="1150" spans="1:15" x14ac:dyDescent="0.35">
      <c r="A1150" s="237">
        <f t="shared" si="15"/>
        <v>1149</v>
      </c>
      <c r="B1150" s="254">
        <f>'24.11.2020_W_S'!B106</f>
        <v>44159</v>
      </c>
      <c r="C1150" s="255">
        <v>2019</v>
      </c>
      <c r="D1150" s="254" t="str">
        <f>'24.11.2020_W_S'!D106</f>
        <v>S</v>
      </c>
      <c r="E1150" s="254" t="str">
        <f>'24.11.2020_W_S'!E106</f>
        <v>C</v>
      </c>
      <c r="F1150" s="254" t="str">
        <f>'24.11.2020_W_S'!F106</f>
        <v>R75/S25</v>
      </c>
      <c r="G1150" s="255">
        <f>'24.11.2020_W_S'!G106</f>
        <v>6</v>
      </c>
      <c r="H1150" s="254" t="str">
        <f>'24.11.2020_W_S'!H106</f>
        <v>M</v>
      </c>
      <c r="I1150" s="254" t="str">
        <f>'24.11.2020_W_S'!I106</f>
        <v>90-120</v>
      </c>
      <c r="J1150" s="256" t="str">
        <f>'24.11.2020_W_S'!K106</f>
        <v>NW394</v>
      </c>
      <c r="K1150" s="257">
        <f>'24.11.2020_W_S'!O106</f>
        <v>87.269958116512242</v>
      </c>
      <c r="L1150" s="257">
        <f>'24.11.2020_W_S'!P106</f>
        <v>11.184210526315789</v>
      </c>
      <c r="M1150" s="257">
        <f>IFERROR('24.11.2020_W_S'!T106,"")</f>
        <v>3.5223363874345557</v>
      </c>
      <c r="N1150" s="257">
        <f>IFERROR('24.11.2020_W_S'!V106,"")</f>
        <v>0.67737238219895302</v>
      </c>
      <c r="O1150" s="257">
        <f>IFERROR('24.11.2020_W_S'!W106,"")</f>
        <v>4.1997087696335083</v>
      </c>
    </row>
    <row r="1151" spans="1:15" x14ac:dyDescent="0.35">
      <c r="A1151" s="237">
        <f t="shared" si="15"/>
        <v>1150</v>
      </c>
      <c r="B1151" s="254">
        <f>'24.11.2020_W_S'!B107</f>
        <v>44159</v>
      </c>
      <c r="C1151" s="255">
        <v>2019</v>
      </c>
      <c r="D1151" s="254" t="str">
        <f>'24.11.2020_W_S'!D107</f>
        <v>S</v>
      </c>
      <c r="E1151" s="254" t="str">
        <f>'24.11.2020_W_S'!E107</f>
        <v>C</v>
      </c>
      <c r="F1151" s="254" t="str">
        <f>'24.11.2020_W_S'!F107</f>
        <v>R75/S25</v>
      </c>
      <c r="G1151" s="255">
        <f>'24.11.2020_W_S'!G107</f>
        <v>6</v>
      </c>
      <c r="H1151" s="254" t="str">
        <f>'24.11.2020_W_S'!H107</f>
        <v>M</v>
      </c>
      <c r="I1151" s="254" t="str">
        <f>'24.11.2020_W_S'!I107</f>
        <v>60-90</v>
      </c>
      <c r="J1151" s="256" t="str">
        <f>'24.11.2020_W_S'!K107</f>
        <v>NW395</v>
      </c>
      <c r="K1151" s="257">
        <f>'24.11.2020_W_S'!O107</f>
        <v>84.893582973275727</v>
      </c>
      <c r="L1151" s="257">
        <f>'24.11.2020_W_S'!P107</f>
        <v>12.864540746797489</v>
      </c>
      <c r="M1151" s="257">
        <f>IFERROR('24.11.2020_W_S'!T107,"")</f>
        <v>4.6373708765315733</v>
      </c>
      <c r="N1151" s="257">
        <f>IFERROR('24.11.2020_W_S'!V107,"")</f>
        <v>0.42157917059377942</v>
      </c>
      <c r="O1151" s="257">
        <f>IFERROR('24.11.2020_W_S'!W107,"")</f>
        <v>5.0589500471253528</v>
      </c>
    </row>
    <row r="1152" spans="1:15" x14ac:dyDescent="0.35">
      <c r="A1152" s="237">
        <f t="shared" si="15"/>
        <v>1151</v>
      </c>
      <c r="B1152" s="254">
        <f>'24.11.2020_W_S'!B108</f>
        <v>44159</v>
      </c>
      <c r="C1152" s="255">
        <v>2019</v>
      </c>
      <c r="D1152" s="254" t="str">
        <f>'24.11.2020_W_S'!D108</f>
        <v>S</v>
      </c>
      <c r="E1152" s="254" t="str">
        <f>'24.11.2020_W_S'!E108</f>
        <v>C</v>
      </c>
      <c r="F1152" s="254" t="str">
        <f>'24.11.2020_W_S'!F108</f>
        <v>R75/S25</v>
      </c>
      <c r="G1152" s="255">
        <f>'24.11.2020_W_S'!G108</f>
        <v>6</v>
      </c>
      <c r="H1152" s="254" t="str">
        <f>'24.11.2020_W_S'!H108</f>
        <v>M</v>
      </c>
      <c r="I1152" s="254" t="str">
        <f>'24.11.2020_W_S'!I108</f>
        <v>30-60</v>
      </c>
      <c r="J1152" s="256" t="str">
        <f>'24.11.2020_W_S'!K108</f>
        <v>NW396</v>
      </c>
      <c r="K1152" s="257">
        <f>'24.11.2020_W_S'!O108</f>
        <v>85.662004966671034</v>
      </c>
      <c r="L1152" s="257">
        <f>'24.11.2020_W_S'!P108</f>
        <v>12.55148741418764</v>
      </c>
      <c r="M1152" s="257">
        <f>IFERROR('24.11.2020_W_S'!T108,"")</f>
        <v>11.525558056148917</v>
      </c>
      <c r="N1152" s="257">
        <f>IFERROR('24.11.2020_W_S'!V108,"")</f>
        <v>0.55544858101922479</v>
      </c>
      <c r="O1152" s="257">
        <f>IFERROR('24.11.2020_W_S'!W108,"")</f>
        <v>12.081006637168141</v>
      </c>
    </row>
    <row r="1153" spans="1:15" x14ac:dyDescent="0.35">
      <c r="A1153" s="237">
        <f t="shared" si="15"/>
        <v>1152</v>
      </c>
      <c r="B1153" s="254">
        <f>'24.11.2020_W_S'!B109</f>
        <v>44159</v>
      </c>
      <c r="C1153" s="255">
        <v>2019</v>
      </c>
      <c r="D1153" s="254" t="str">
        <f>'24.11.2020_W_S'!D109</f>
        <v>S</v>
      </c>
      <c r="E1153" s="254" t="str">
        <f>'24.11.2020_W_S'!E109</f>
        <v>C</v>
      </c>
      <c r="F1153" s="254" t="str">
        <f>'24.11.2020_W_S'!F109</f>
        <v>R75/S25</v>
      </c>
      <c r="G1153" s="255">
        <f>'24.11.2020_W_S'!G109</f>
        <v>6</v>
      </c>
      <c r="H1153" s="254" t="str">
        <f>'24.11.2020_W_S'!H109</f>
        <v>M</v>
      </c>
      <c r="I1153" s="254" t="str">
        <f>'24.11.2020_W_S'!I109</f>
        <v>0-30</v>
      </c>
      <c r="J1153" s="256" t="str">
        <f>'24.11.2020_W_S'!K109</f>
        <v>NW397</v>
      </c>
      <c r="K1153" s="257">
        <f>'24.11.2020_W_S'!O109</f>
        <v>83.211979667536724</v>
      </c>
      <c r="L1153" s="257">
        <f>'24.11.2020_W_S'!P109</f>
        <v>14.603250478011487</v>
      </c>
      <c r="M1153" s="257">
        <f>IFERROR('24.11.2020_W_S'!T109,"")</f>
        <v>20.77569093610699</v>
      </c>
      <c r="N1153" s="257">
        <f>IFERROR('24.11.2020_W_S'!V109,"")</f>
        <v>2.1641344725111447</v>
      </c>
      <c r="O1153" s="257">
        <f>IFERROR('24.11.2020_W_S'!W109,"")</f>
        <v>22.939825408618134</v>
      </c>
    </row>
    <row r="1154" spans="1:15" x14ac:dyDescent="0.35">
      <c r="A1154" s="237">
        <f t="shared" si="15"/>
        <v>1153</v>
      </c>
      <c r="B1154" s="254">
        <f>'24.11.2020_W_S'!B110</f>
        <v>44159</v>
      </c>
      <c r="C1154" s="255">
        <v>2019</v>
      </c>
      <c r="D1154" s="254" t="str">
        <f>'24.11.2020_W_S'!D110</f>
        <v>S</v>
      </c>
      <c r="E1154" s="254" t="str">
        <f>'24.11.2020_W_S'!E110</f>
        <v>C</v>
      </c>
      <c r="F1154" s="254" t="str">
        <f>'24.11.2020_W_S'!F110</f>
        <v>R75/S25</v>
      </c>
      <c r="G1154" s="255">
        <f>'24.11.2020_W_S'!G110</f>
        <v>6</v>
      </c>
      <c r="H1154" s="254" t="str">
        <f>'24.11.2020_W_S'!H110</f>
        <v>E</v>
      </c>
      <c r="I1154" s="254" t="str">
        <f>'24.11.2020_W_S'!I110</f>
        <v>90-120</v>
      </c>
      <c r="J1154" s="256" t="str">
        <f>'24.11.2020_W_S'!K110</f>
        <v>NW398</v>
      </c>
      <c r="K1154" s="257">
        <f>'24.11.2020_W_S'!O110</f>
        <v>87.294617563739379</v>
      </c>
      <c r="L1154" s="257">
        <f>'24.11.2020_W_S'!P110</f>
        <v>11.00748558105289</v>
      </c>
      <c r="M1154" s="257" t="str">
        <f>IFERROR('24.11.2020_W_S'!T110,"")</f>
        <v/>
      </c>
      <c r="N1154" s="257" t="str">
        <f>IFERROR('24.11.2020_W_S'!V110,"")</f>
        <v/>
      </c>
      <c r="O1154" s="257" t="str">
        <f>IFERROR('24.11.2020_W_S'!W110,"")</f>
        <v/>
      </c>
    </row>
    <row r="1155" spans="1:15" x14ac:dyDescent="0.35">
      <c r="A1155" s="237">
        <f t="shared" si="15"/>
        <v>1154</v>
      </c>
      <c r="B1155" s="254">
        <f>'24.11.2020_W_S'!B111</f>
        <v>44159</v>
      </c>
      <c r="C1155" s="255">
        <v>2019</v>
      </c>
      <c r="D1155" s="254" t="str">
        <f>'24.11.2020_W_S'!D111</f>
        <v>S</v>
      </c>
      <c r="E1155" s="254" t="str">
        <f>'24.11.2020_W_S'!E111</f>
        <v>C</v>
      </c>
      <c r="F1155" s="254" t="str">
        <f>'24.11.2020_W_S'!F111</f>
        <v>R75/S25</v>
      </c>
      <c r="G1155" s="255">
        <f>'24.11.2020_W_S'!G111</f>
        <v>6</v>
      </c>
      <c r="H1155" s="254" t="str">
        <f>'24.11.2020_W_S'!H111</f>
        <v>E</v>
      </c>
      <c r="I1155" s="254" t="str">
        <f>'24.11.2020_W_S'!I111</f>
        <v>60-90</v>
      </c>
      <c r="J1155" s="256" t="str">
        <f>'24.11.2020_W_S'!K111</f>
        <v>NW399</v>
      </c>
      <c r="K1155" s="257">
        <f>'24.11.2020_W_S'!O111</f>
        <v>85.859269282814608</v>
      </c>
      <c r="L1155" s="257">
        <f>'24.11.2020_W_S'!P111</f>
        <v>12.324566576247202</v>
      </c>
      <c r="M1155" s="257">
        <f>IFERROR('24.11.2020_W_S'!T111,"")</f>
        <v>2.9072340425531924</v>
      </c>
      <c r="N1155" s="257">
        <f>IFERROR('24.11.2020_W_S'!V111,"")</f>
        <v>0.55375886524822704</v>
      </c>
      <c r="O1155" s="257">
        <f>IFERROR('24.11.2020_W_S'!W111,"")</f>
        <v>3.4609929078014194</v>
      </c>
    </row>
    <row r="1156" spans="1:15" x14ac:dyDescent="0.35">
      <c r="A1156" s="237">
        <f t="shared" si="15"/>
        <v>1155</v>
      </c>
      <c r="B1156" s="254">
        <f>'24.11.2020_W_S'!B112</f>
        <v>44159</v>
      </c>
      <c r="C1156" s="255">
        <v>2019</v>
      </c>
      <c r="D1156" s="254" t="str">
        <f>'24.11.2020_W_S'!D112</f>
        <v>S</v>
      </c>
      <c r="E1156" s="254" t="str">
        <f>'24.11.2020_W_S'!E112</f>
        <v>C</v>
      </c>
      <c r="F1156" s="254" t="str">
        <f>'24.11.2020_W_S'!F112</f>
        <v>R75/S25</v>
      </c>
      <c r="G1156" s="255">
        <f>'24.11.2020_W_S'!G112</f>
        <v>6</v>
      </c>
      <c r="H1156" s="254" t="str">
        <f>'24.11.2020_W_S'!H112</f>
        <v>E</v>
      </c>
      <c r="I1156" s="254" t="str">
        <f>'24.11.2020_W_S'!I112</f>
        <v>30-60</v>
      </c>
      <c r="J1156" s="256" t="str">
        <f>'24.11.2020_W_S'!K112</f>
        <v>NW400</v>
      </c>
      <c r="K1156" s="257">
        <f>'24.11.2020_W_S'!O112</f>
        <v>84.75912037625524</v>
      </c>
      <c r="L1156" s="257">
        <f>'24.11.2020_W_S'!P112</f>
        <v>13.387673068334088</v>
      </c>
      <c r="M1156" s="257">
        <f>IFERROR('24.11.2020_W_S'!T112,"")</f>
        <v>6.0552905668866233</v>
      </c>
      <c r="N1156" s="257">
        <f>IFERROR('24.11.2020_W_S'!V112,"")</f>
        <v>1.267386397720456</v>
      </c>
      <c r="O1156" s="257">
        <f>IFERROR('24.11.2020_W_S'!W112,"")</f>
        <v>7.3226769646070791</v>
      </c>
    </row>
    <row r="1157" spans="1:15" x14ac:dyDescent="0.35">
      <c r="A1157" s="237">
        <f t="shared" si="15"/>
        <v>1156</v>
      </c>
      <c r="B1157" s="254">
        <f>'24.11.2020_W_S'!B113</f>
        <v>44159</v>
      </c>
      <c r="C1157" s="255">
        <v>2019</v>
      </c>
      <c r="D1157" s="254" t="str">
        <f>'24.11.2020_W_S'!D113</f>
        <v>S</v>
      </c>
      <c r="E1157" s="254" t="str">
        <f>'24.11.2020_W_S'!E113</f>
        <v>C</v>
      </c>
      <c r="F1157" s="254" t="str">
        <f>'24.11.2020_W_S'!F113</f>
        <v>R75/S25</v>
      </c>
      <c r="G1157" s="255">
        <f>'24.11.2020_W_S'!G113</f>
        <v>6</v>
      </c>
      <c r="H1157" s="254" t="str">
        <f>'24.11.2020_W_S'!H113</f>
        <v>E</v>
      </c>
      <c r="I1157" s="254" t="str">
        <f>'24.11.2020_W_S'!I113</f>
        <v>0-30</v>
      </c>
      <c r="J1157" s="256" t="str">
        <f>'24.11.2020_W_S'!K113</f>
        <v>NW401</v>
      </c>
      <c r="K1157" s="257">
        <f>'24.11.2020_W_S'!O113</f>
        <v>83.300113895216413</v>
      </c>
      <c r="L1157" s="257">
        <f>'24.11.2020_W_S'!P113</f>
        <v>14.458276839640071</v>
      </c>
      <c r="M1157" s="257">
        <f>IFERROR('24.11.2020_W_S'!T113,"")</f>
        <v>11.381954366774909</v>
      </c>
      <c r="N1157" s="257">
        <f>IFERROR('24.11.2020_W_S'!V113,"")</f>
        <v>2.4492813194325755</v>
      </c>
      <c r="O1157" s="257">
        <f>IFERROR('24.11.2020_W_S'!W113,"")</f>
        <v>13.831235686207485</v>
      </c>
    </row>
    <row r="1158" spans="1:15" x14ac:dyDescent="0.35">
      <c r="A1158" s="237">
        <f t="shared" si="15"/>
        <v>1157</v>
      </c>
      <c r="B1158" s="254">
        <f>'24.11.2020_W_S'!B114</f>
        <v>44159</v>
      </c>
      <c r="C1158" s="255">
        <v>2019</v>
      </c>
      <c r="D1158" s="254" t="str">
        <f>'24.11.2020_W_S'!D114</f>
        <v>S</v>
      </c>
      <c r="E1158" s="254" t="str">
        <f>'24.11.2020_W_S'!E114</f>
        <v>B</v>
      </c>
      <c r="F1158" s="254" t="str">
        <f>'24.11.2020_W_S'!F114</f>
        <v>R25/S75</v>
      </c>
      <c r="G1158" s="255">
        <f>'24.11.2020_W_S'!G114</f>
        <v>8</v>
      </c>
      <c r="H1158" s="254" t="str">
        <f>'24.11.2020_W_S'!H114</f>
        <v>M</v>
      </c>
      <c r="I1158" s="254" t="str">
        <f>'24.11.2020_W_S'!I114</f>
        <v>90-120</v>
      </c>
      <c r="J1158" s="256" t="str">
        <f>'24.11.2020_W_S'!K114</f>
        <v>NW402</v>
      </c>
      <c r="K1158" s="257">
        <f>'24.11.2020_W_S'!O114</f>
        <v>87.984339138652643</v>
      </c>
      <c r="L1158" s="257">
        <f>'24.11.2020_W_S'!P114</f>
        <v>10.475517890772119</v>
      </c>
      <c r="M1158" s="257">
        <f>IFERROR('24.11.2020_W_S'!T114,"")</f>
        <v>1.7421186895810947</v>
      </c>
      <c r="N1158" s="257">
        <f>IFERROR('24.11.2020_W_S'!V114,"")</f>
        <v>0.40202738990332954</v>
      </c>
      <c r="O1158" s="257">
        <f>IFERROR('24.11.2020_W_S'!W114,"")</f>
        <v>2.1441460794844245</v>
      </c>
    </row>
    <row r="1159" spans="1:15" x14ac:dyDescent="0.35">
      <c r="A1159" s="237">
        <f t="shared" si="15"/>
        <v>1158</v>
      </c>
      <c r="B1159" s="254">
        <f>'24.11.2020_W_S'!B115</f>
        <v>44159</v>
      </c>
      <c r="C1159" s="255">
        <v>2019</v>
      </c>
      <c r="D1159" s="254" t="str">
        <f>'24.11.2020_W_S'!D115</f>
        <v>S</v>
      </c>
      <c r="E1159" s="254" t="str">
        <f>'24.11.2020_W_S'!E115</f>
        <v>B</v>
      </c>
      <c r="F1159" s="254" t="str">
        <f>'24.11.2020_W_S'!F115</f>
        <v>R25/S75</v>
      </c>
      <c r="G1159" s="255">
        <f>'24.11.2020_W_S'!G115</f>
        <v>8</v>
      </c>
      <c r="H1159" s="254" t="str">
        <f>'24.11.2020_W_S'!H115</f>
        <v>M</v>
      </c>
      <c r="I1159" s="254" t="str">
        <f>'24.11.2020_W_S'!I115</f>
        <v>60-90</v>
      </c>
      <c r="J1159" s="256" t="str">
        <f>'24.11.2020_W_S'!K115</f>
        <v>NW403</v>
      </c>
      <c r="K1159" s="257">
        <f>'24.11.2020_W_S'!O115</f>
        <v>85.844963058519994</v>
      </c>
      <c r="L1159" s="257">
        <f>'24.11.2020_W_S'!P115</f>
        <v>12.551996672212972</v>
      </c>
      <c r="M1159" s="257">
        <f>IFERROR('24.11.2020_W_S'!T115,"")</f>
        <v>1.3847028688524592</v>
      </c>
      <c r="N1159" s="257">
        <f>IFERROR('24.11.2020_W_S'!V115,"")</f>
        <v>0.2769405737704918</v>
      </c>
      <c r="O1159" s="257">
        <f>IFERROR('24.11.2020_W_S'!W115,"")</f>
        <v>1.6616434426229509</v>
      </c>
    </row>
    <row r="1160" spans="1:15" x14ac:dyDescent="0.35">
      <c r="A1160" s="237">
        <f t="shared" si="15"/>
        <v>1159</v>
      </c>
      <c r="B1160" s="254">
        <f>'24.11.2020_W_S'!B116</f>
        <v>44159</v>
      </c>
      <c r="C1160" s="255">
        <v>2019</v>
      </c>
      <c r="D1160" s="254" t="str">
        <f>'24.11.2020_W_S'!D116</f>
        <v>S</v>
      </c>
      <c r="E1160" s="254" t="str">
        <f>'24.11.2020_W_S'!E116</f>
        <v>B</v>
      </c>
      <c r="F1160" s="254" t="str">
        <f>'24.11.2020_W_S'!F116</f>
        <v>R25/S75</v>
      </c>
      <c r="G1160" s="255">
        <f>'24.11.2020_W_S'!G116</f>
        <v>8</v>
      </c>
      <c r="H1160" s="254" t="str">
        <f>'24.11.2020_W_S'!H116</f>
        <v>M</v>
      </c>
      <c r="I1160" s="254" t="str">
        <f>'24.11.2020_W_S'!I116</f>
        <v>30-60</v>
      </c>
      <c r="J1160" s="256" t="str">
        <f>'24.11.2020_W_S'!K116</f>
        <v>NW404</v>
      </c>
      <c r="K1160" s="257">
        <f>'24.11.2020_W_S'!O116</f>
        <v>85.262747138397501</v>
      </c>
      <c r="L1160" s="257">
        <f>'24.11.2020_W_S'!P116</f>
        <v>12.908738749003074</v>
      </c>
      <c r="M1160" s="257">
        <f>IFERROR('24.11.2020_W_S'!T116,"")</f>
        <v>9.5011716247139599</v>
      </c>
      <c r="N1160" s="257">
        <f>IFERROR('24.11.2020_W_S'!V116,"")</f>
        <v>3.0739084668192223</v>
      </c>
      <c r="O1160" s="257">
        <f>IFERROR('24.11.2020_W_S'!W116,"")</f>
        <v>12.575080091533183</v>
      </c>
    </row>
    <row r="1161" spans="1:15" x14ac:dyDescent="0.35">
      <c r="A1161" s="237">
        <f t="shared" si="15"/>
        <v>1160</v>
      </c>
      <c r="B1161" s="254">
        <f>'24.11.2020_W_S'!B117</f>
        <v>44159</v>
      </c>
      <c r="C1161" s="255">
        <v>2019</v>
      </c>
      <c r="D1161" s="254" t="str">
        <f>'24.11.2020_W_S'!D117</f>
        <v>S</v>
      </c>
      <c r="E1161" s="254" t="str">
        <f>'24.11.2020_W_S'!E117</f>
        <v>B</v>
      </c>
      <c r="F1161" s="254" t="str">
        <f>'24.11.2020_W_S'!F117</f>
        <v>R25/S75</v>
      </c>
      <c r="G1161" s="255">
        <f>'24.11.2020_W_S'!G117</f>
        <v>8</v>
      </c>
      <c r="H1161" s="254" t="str">
        <f>'24.11.2020_W_S'!H117</f>
        <v>M</v>
      </c>
      <c r="I1161" s="254" t="str">
        <f>'24.11.2020_W_S'!I117</f>
        <v>0-30</v>
      </c>
      <c r="J1161" s="256" t="str">
        <f>'24.11.2020_W_S'!K117</f>
        <v>NW405</v>
      </c>
      <c r="K1161" s="257">
        <f>'24.11.2020_W_S'!O117</f>
        <v>83.254043767840159</v>
      </c>
      <c r="L1161" s="257">
        <f>'24.11.2020_W_S'!P117</f>
        <v>14.586786644565466</v>
      </c>
      <c r="M1161" s="257" t="str">
        <f>IFERROR('24.11.2020_W_S'!T117,"")</f>
        <v/>
      </c>
      <c r="N1161" s="257" t="str">
        <f>IFERROR('24.11.2020_W_S'!V117,"")</f>
        <v/>
      </c>
      <c r="O1161" s="257" t="str">
        <f>IFERROR('24.11.2020_W_S'!W117,"")</f>
        <v/>
      </c>
    </row>
    <row r="1162" spans="1:15" x14ac:dyDescent="0.35">
      <c r="A1162" s="237">
        <f t="shared" si="15"/>
        <v>1161</v>
      </c>
      <c r="B1162" s="254">
        <f>'24.11.2020_W_S'!B118</f>
        <v>44159</v>
      </c>
      <c r="C1162" s="255">
        <v>2019</v>
      </c>
      <c r="D1162" s="254" t="str">
        <f>'24.11.2020_W_S'!D118</f>
        <v>S</v>
      </c>
      <c r="E1162" s="254" t="str">
        <f>'24.11.2020_W_S'!E118</f>
        <v>B</v>
      </c>
      <c r="F1162" s="254" t="str">
        <f>'24.11.2020_W_S'!F118</f>
        <v>R25/S75</v>
      </c>
      <c r="G1162" s="255">
        <f>'24.11.2020_W_S'!G118</f>
        <v>8</v>
      </c>
      <c r="H1162" s="254" t="str">
        <f>'24.11.2020_W_S'!H118</f>
        <v>E</v>
      </c>
      <c r="I1162" s="254" t="str">
        <f>'24.11.2020_W_S'!I118</f>
        <v>90-120</v>
      </c>
      <c r="J1162" s="256" t="str">
        <f>'24.11.2020_W_S'!K118</f>
        <v>NW406</v>
      </c>
      <c r="K1162" s="257">
        <f>'24.11.2020_W_S'!O118</f>
        <v>88.251210481344344</v>
      </c>
      <c r="L1162" s="257">
        <f>'24.11.2020_W_S'!P118</f>
        <v>10.171372210578228</v>
      </c>
      <c r="M1162" s="257">
        <f>IFERROR('24.11.2020_W_S'!T118,"")</f>
        <v>3.3366951750847185</v>
      </c>
      <c r="N1162" s="257">
        <f>IFERROR('24.11.2020_W_S'!V118,"")</f>
        <v>0.53387122801355491</v>
      </c>
      <c r="O1162" s="257">
        <f>IFERROR('24.11.2020_W_S'!W118,"")</f>
        <v>3.8705664030982732</v>
      </c>
    </row>
    <row r="1163" spans="1:15" x14ac:dyDescent="0.35">
      <c r="A1163" s="237">
        <f t="shared" si="15"/>
        <v>1162</v>
      </c>
      <c r="B1163" s="254">
        <f>'24.11.2020_W_S'!B119</f>
        <v>44159</v>
      </c>
      <c r="C1163" s="255">
        <v>2019</v>
      </c>
      <c r="D1163" s="254" t="str">
        <f>'24.11.2020_W_S'!D119</f>
        <v>S</v>
      </c>
      <c r="E1163" s="254" t="str">
        <f>'24.11.2020_W_S'!E119</f>
        <v>B</v>
      </c>
      <c r="F1163" s="254" t="str">
        <f>'24.11.2020_W_S'!F119</f>
        <v>R25/S75</v>
      </c>
      <c r="G1163" s="255">
        <f>'24.11.2020_W_S'!G119</f>
        <v>8</v>
      </c>
      <c r="H1163" s="254" t="str">
        <f>'24.11.2020_W_S'!H119</f>
        <v>E</v>
      </c>
      <c r="I1163" s="254" t="str">
        <f>'24.11.2020_W_S'!I119</f>
        <v>60-90</v>
      </c>
      <c r="J1163" s="256" t="str">
        <f>'24.11.2020_W_S'!K119</f>
        <v>NW407</v>
      </c>
      <c r="K1163" s="257">
        <f>'24.11.2020_W_S'!O119</f>
        <v>85.591294989836186</v>
      </c>
      <c r="L1163" s="257">
        <f>'24.11.2020_W_S'!P119</f>
        <v>12.748624629707997</v>
      </c>
      <c r="M1163" s="257">
        <f>IFERROR('24.11.2020_W_S'!T119,"")</f>
        <v>20.43506391450126</v>
      </c>
      <c r="N1163" s="257">
        <f>IFERROR('24.11.2020_W_S'!V119,"")</f>
        <v>3.6143650461022632</v>
      </c>
      <c r="O1163" s="257">
        <f>IFERROR('24.11.2020_W_S'!W119,"")</f>
        <v>24.049428960603525</v>
      </c>
    </row>
    <row r="1164" spans="1:15" x14ac:dyDescent="0.35">
      <c r="A1164" s="237">
        <f t="shared" si="15"/>
        <v>1163</v>
      </c>
      <c r="B1164" s="254">
        <f>'24.11.2020_W_S'!B120</f>
        <v>44159</v>
      </c>
      <c r="C1164" s="255">
        <v>2019</v>
      </c>
      <c r="D1164" s="254" t="str">
        <f>'24.11.2020_W_S'!D120</f>
        <v>S</v>
      </c>
      <c r="E1164" s="254" t="str">
        <f>'24.11.2020_W_S'!E120</f>
        <v>B</v>
      </c>
      <c r="F1164" s="254" t="str">
        <f>'24.11.2020_W_S'!F120</f>
        <v>R25/S75</v>
      </c>
      <c r="G1164" s="255">
        <f>'24.11.2020_W_S'!G120</f>
        <v>8</v>
      </c>
      <c r="H1164" s="254" t="str">
        <f>'24.11.2020_W_S'!H120</f>
        <v>E</v>
      </c>
      <c r="I1164" s="254" t="str">
        <f>'24.11.2020_W_S'!I120</f>
        <v>30-60</v>
      </c>
      <c r="J1164" s="256" t="str">
        <f>'24.11.2020_W_S'!K120</f>
        <v>NW408</v>
      </c>
      <c r="K1164" s="257">
        <f>'24.11.2020_W_S'!O120</f>
        <v>84.810126582278471</v>
      </c>
      <c r="L1164" s="257">
        <f>'24.11.2020_W_S'!P120</f>
        <v>13.07022039979498</v>
      </c>
      <c r="M1164" s="257">
        <f>IFERROR('24.11.2020_W_S'!T120,"")</f>
        <v>4.92481343283582</v>
      </c>
      <c r="N1164" s="257">
        <f>IFERROR('24.11.2020_W_S'!V120,"")</f>
        <v>0.98496268656716424</v>
      </c>
      <c r="O1164" s="257">
        <f>IFERROR('24.11.2020_W_S'!W120,"")</f>
        <v>5.9097761194029843</v>
      </c>
    </row>
    <row r="1165" spans="1:15" x14ac:dyDescent="0.35">
      <c r="A1165" s="237">
        <f t="shared" si="15"/>
        <v>1164</v>
      </c>
      <c r="B1165" s="254">
        <f>'24.11.2020_W_S'!B121</f>
        <v>44159</v>
      </c>
      <c r="C1165" s="255">
        <v>2019</v>
      </c>
      <c r="D1165" s="254" t="str">
        <f>'24.11.2020_W_S'!D121</f>
        <v>S</v>
      </c>
      <c r="E1165" s="254" t="str">
        <f>'24.11.2020_W_S'!E121</f>
        <v>B</v>
      </c>
      <c r="F1165" s="254" t="str">
        <f>'24.11.2020_W_S'!F121</f>
        <v>R25/S75</v>
      </c>
      <c r="G1165" s="255">
        <f>'24.11.2020_W_S'!G121</f>
        <v>8</v>
      </c>
      <c r="H1165" s="254" t="str">
        <f>'24.11.2020_W_S'!H121</f>
        <v>E</v>
      </c>
      <c r="I1165" s="254" t="str">
        <f>'24.11.2020_W_S'!I121</f>
        <v>0-30</v>
      </c>
      <c r="J1165" s="256" t="str">
        <f>'24.11.2020_W_S'!K121</f>
        <v>NW409</v>
      </c>
      <c r="K1165" s="257">
        <f>'24.11.2020_W_S'!O121</f>
        <v>82.947519769949679</v>
      </c>
      <c r="L1165" s="257">
        <f>'24.11.2020_W_S'!P121</f>
        <v>14.743908503232223</v>
      </c>
      <c r="M1165" s="257">
        <f>IFERROR('24.11.2020_W_S'!T121,"")</f>
        <v>17.095733229329173</v>
      </c>
      <c r="N1165" s="257">
        <f>IFERROR('24.11.2020_W_S'!V121,"")</f>
        <v>3.1873400936037442</v>
      </c>
      <c r="O1165" s="257">
        <f>IFERROR('24.11.2020_W_S'!W121,"")</f>
        <v>20.283073322932918</v>
      </c>
    </row>
    <row r="1166" spans="1:15" x14ac:dyDescent="0.35">
      <c r="A1166" s="237">
        <f t="shared" si="15"/>
        <v>1165</v>
      </c>
      <c r="B1166" s="254">
        <f>'24.11.2020_W_S'!B122</f>
        <v>44159</v>
      </c>
      <c r="C1166" s="255">
        <v>2019</v>
      </c>
      <c r="D1166" s="254" t="str">
        <f>'24.11.2020_W_S'!D122</f>
        <v>S</v>
      </c>
      <c r="E1166" s="254" t="str">
        <f>'24.11.2020_W_S'!E122</f>
        <v>A</v>
      </c>
      <c r="F1166" s="254" t="str">
        <f>'24.11.2020_W_S'!F122</f>
        <v>R25/W75</v>
      </c>
      <c r="G1166" s="255">
        <f>'24.11.2020_W_S'!G122</f>
        <v>4</v>
      </c>
      <c r="H1166" s="254" t="str">
        <f>'24.11.2020_W_S'!H122</f>
        <v>M</v>
      </c>
      <c r="I1166" s="254" t="str">
        <f>'24.11.2020_W_S'!I122</f>
        <v>90-120</v>
      </c>
      <c r="J1166" s="256" t="str">
        <f>'24.11.2020_W_S'!K122</f>
        <v>NW410</v>
      </c>
      <c r="K1166" s="257">
        <f>'24.11.2020_W_S'!O122</f>
        <v>90.059616381544842</v>
      </c>
      <c r="L1166" s="257">
        <f>'24.11.2020_W_S'!P122</f>
        <v>8.7109596819988671</v>
      </c>
      <c r="M1166" s="257">
        <f>IFERROR('24.11.2020_W_S'!T122,"")</f>
        <v>5.4551345517340613</v>
      </c>
      <c r="N1166" s="257">
        <f>IFERROR('24.11.2020_W_S'!V122,"")</f>
        <v>0.2597683119873363</v>
      </c>
      <c r="O1166" s="257">
        <f>IFERROR('24.11.2020_W_S'!W122,"")</f>
        <v>5.7149028637213979</v>
      </c>
    </row>
    <row r="1167" spans="1:15" x14ac:dyDescent="0.35">
      <c r="A1167" s="237">
        <f t="shared" si="15"/>
        <v>1166</v>
      </c>
      <c r="B1167" s="254">
        <f>'24.11.2020_W_S'!B123</f>
        <v>44159</v>
      </c>
      <c r="C1167" s="255">
        <v>2019</v>
      </c>
      <c r="D1167" s="254" t="str">
        <f>'24.11.2020_W_S'!D123</f>
        <v>S</v>
      </c>
      <c r="E1167" s="254" t="str">
        <f>'24.11.2020_W_S'!E123</f>
        <v>A</v>
      </c>
      <c r="F1167" s="254" t="str">
        <f>'24.11.2020_W_S'!F123</f>
        <v>R25/W75</v>
      </c>
      <c r="G1167" s="255">
        <f>'24.11.2020_W_S'!G123</f>
        <v>4</v>
      </c>
      <c r="H1167" s="254" t="str">
        <f>'24.11.2020_W_S'!H123</f>
        <v>M</v>
      </c>
      <c r="I1167" s="254" t="str">
        <f>'24.11.2020_W_S'!I123</f>
        <v>60-90</v>
      </c>
      <c r="J1167" s="256" t="str">
        <f>'24.11.2020_W_S'!K123</f>
        <v>NW411</v>
      </c>
      <c r="K1167" s="257">
        <f>'24.11.2020_W_S'!O123</f>
        <v>85.936059022440816</v>
      </c>
      <c r="L1167" s="257">
        <f>'24.11.2020_W_S'!P123</f>
        <v>12.047399605003299</v>
      </c>
      <c r="M1167" s="257">
        <f>IFERROR('24.11.2020_W_S'!T123,"")</f>
        <v>17.007923448399218</v>
      </c>
      <c r="N1167" s="257">
        <f>IFERROR('24.11.2020_W_S'!V123,"")</f>
        <v>0.27655160078697916</v>
      </c>
      <c r="O1167" s="257">
        <f>IFERROR('24.11.2020_W_S'!W123,"")</f>
        <v>17.284475049186199</v>
      </c>
    </row>
    <row r="1168" spans="1:15" x14ac:dyDescent="0.35">
      <c r="A1168" s="237">
        <f t="shared" si="15"/>
        <v>1167</v>
      </c>
      <c r="B1168" s="254">
        <f>'24.11.2020_W_S'!B124</f>
        <v>44159</v>
      </c>
      <c r="C1168" s="255">
        <v>2019</v>
      </c>
      <c r="D1168" s="254" t="str">
        <f>'24.11.2020_W_S'!D124</f>
        <v>S</v>
      </c>
      <c r="E1168" s="254" t="str">
        <f>'24.11.2020_W_S'!E124</f>
        <v>A</v>
      </c>
      <c r="F1168" s="254" t="str">
        <f>'24.11.2020_W_S'!F124</f>
        <v>R25/W75</v>
      </c>
      <c r="G1168" s="255">
        <f>'24.11.2020_W_S'!G124</f>
        <v>4</v>
      </c>
      <c r="H1168" s="254" t="str">
        <f>'24.11.2020_W_S'!H124</f>
        <v>M</v>
      </c>
      <c r="I1168" s="254" t="str">
        <f>'24.11.2020_W_S'!I124</f>
        <v>30-60</v>
      </c>
      <c r="J1168" s="256" t="str">
        <f>'24.11.2020_W_S'!K124</f>
        <v>NW412</v>
      </c>
      <c r="K1168" s="257">
        <f>'24.11.2020_W_S'!O124</f>
        <v>84.749811415639911</v>
      </c>
      <c r="L1168" s="257">
        <f>'24.11.2020_W_S'!P124</f>
        <v>13.413690147075094</v>
      </c>
      <c r="M1168" s="257">
        <f>IFERROR('24.11.2020_W_S'!T124,"")</f>
        <v>21.126168224299075</v>
      </c>
      <c r="N1168" s="257">
        <f>IFERROR('24.11.2020_W_S'!V124,"")</f>
        <v>1.1267289719626172</v>
      </c>
      <c r="O1168" s="257">
        <f>IFERROR('24.11.2020_W_S'!W124,"")</f>
        <v>22.252897196261692</v>
      </c>
    </row>
    <row r="1169" spans="1:15" x14ac:dyDescent="0.35">
      <c r="A1169" s="237">
        <f t="shared" si="15"/>
        <v>1168</v>
      </c>
      <c r="B1169" s="254">
        <f>'24.11.2020_W_S'!B125</f>
        <v>44159</v>
      </c>
      <c r="C1169" s="255">
        <v>2019</v>
      </c>
      <c r="D1169" s="254" t="str">
        <f>'24.11.2020_W_S'!D125</f>
        <v>S</v>
      </c>
      <c r="E1169" s="254" t="str">
        <f>'24.11.2020_W_S'!E125</f>
        <v>A</v>
      </c>
      <c r="F1169" s="254" t="str">
        <f>'24.11.2020_W_S'!F125</f>
        <v>R25/W75</v>
      </c>
      <c r="G1169" s="255">
        <f>'24.11.2020_W_S'!G125</f>
        <v>4</v>
      </c>
      <c r="H1169" s="254" t="str">
        <f>'24.11.2020_W_S'!H125</f>
        <v>M</v>
      </c>
      <c r="I1169" s="254" t="str">
        <f>'24.11.2020_W_S'!I125</f>
        <v>0-30</v>
      </c>
      <c r="J1169" s="256" t="str">
        <f>'24.11.2020_W_S'!K125</f>
        <v>NW413</v>
      </c>
      <c r="K1169" s="257">
        <f>'24.11.2020_W_S'!O125</f>
        <v>84.049259639349074</v>
      </c>
      <c r="L1169" s="257">
        <f>'24.11.2020_W_S'!P125</f>
        <v>13.754740834386848</v>
      </c>
      <c r="M1169" s="257">
        <f>IFERROR('24.11.2020_W_S'!T125,"")</f>
        <v>20.788956043956041</v>
      </c>
      <c r="N1169" s="257">
        <f>IFERROR('24.11.2020_W_S'!V125,"")</f>
        <v>4.5564835164835156</v>
      </c>
      <c r="O1169" s="257">
        <f>IFERROR('24.11.2020_W_S'!W125,"")</f>
        <v>25.345439560439559</v>
      </c>
    </row>
    <row r="1170" spans="1:15" x14ac:dyDescent="0.35">
      <c r="A1170" s="237">
        <f t="shared" si="15"/>
        <v>1169</v>
      </c>
      <c r="B1170" s="254">
        <f>'24.11.2020_W_S'!B126</f>
        <v>44159</v>
      </c>
      <c r="C1170" s="255">
        <v>2019</v>
      </c>
      <c r="D1170" s="254" t="str">
        <f>'24.11.2020_W_S'!D126</f>
        <v>S</v>
      </c>
      <c r="E1170" s="254" t="str">
        <f>'24.11.2020_W_S'!E126</f>
        <v>A</v>
      </c>
      <c r="F1170" s="254" t="str">
        <f>'24.11.2020_W_S'!F126</f>
        <v>R25/W75</v>
      </c>
      <c r="G1170" s="255">
        <f>'24.11.2020_W_S'!G126</f>
        <v>4</v>
      </c>
      <c r="H1170" s="254" t="str">
        <f>'24.11.2020_W_S'!H126</f>
        <v>E</v>
      </c>
      <c r="I1170" s="254" t="str">
        <f>'24.11.2020_W_S'!I126</f>
        <v>90-120</v>
      </c>
      <c r="J1170" s="256" t="str">
        <f>'24.11.2020_W_S'!K126</f>
        <v>NW414</v>
      </c>
      <c r="K1170" s="257">
        <f>'24.11.2020_W_S'!O126</f>
        <v>88.172043010752688</v>
      </c>
      <c r="L1170" s="257">
        <f>'24.11.2020_W_S'!P126</f>
        <v>10.334029227557409</v>
      </c>
      <c r="M1170" s="257">
        <f>IFERROR('24.11.2020_W_S'!T126,"")</f>
        <v>1.8707926829268293</v>
      </c>
      <c r="N1170" s="257">
        <f>IFERROR('24.11.2020_W_S'!V126,"")</f>
        <v>3.3407012195121948</v>
      </c>
      <c r="O1170" s="257">
        <f>IFERROR('24.11.2020_W_S'!W126,"")</f>
        <v>5.2114939024390239</v>
      </c>
    </row>
    <row r="1171" spans="1:15" x14ac:dyDescent="0.35">
      <c r="A1171" s="237">
        <f t="shared" si="15"/>
        <v>1170</v>
      </c>
      <c r="B1171" s="254">
        <f>'24.11.2020_W_S'!B127</f>
        <v>44159</v>
      </c>
      <c r="C1171" s="255">
        <v>2019</v>
      </c>
      <c r="D1171" s="254" t="str">
        <f>'24.11.2020_W_S'!D127</f>
        <v>S</v>
      </c>
      <c r="E1171" s="254" t="str">
        <f>'24.11.2020_W_S'!E127</f>
        <v>A</v>
      </c>
      <c r="F1171" s="254" t="str">
        <f>'24.11.2020_W_S'!F127</f>
        <v>R25/W75</v>
      </c>
      <c r="G1171" s="255">
        <f>'24.11.2020_W_S'!G127</f>
        <v>4</v>
      </c>
      <c r="H1171" s="254" t="str">
        <f>'24.11.2020_W_S'!H127</f>
        <v>E</v>
      </c>
      <c r="I1171" s="254" t="str">
        <f>'24.11.2020_W_S'!I127</f>
        <v>60-90</v>
      </c>
      <c r="J1171" s="256" t="str">
        <f>'24.11.2020_W_S'!K127</f>
        <v>NW415</v>
      </c>
      <c r="K1171" s="257">
        <f>'24.11.2020_W_S'!O127</f>
        <v>85.142857142857139</v>
      </c>
      <c r="L1171" s="257">
        <f>'24.11.2020_W_S'!P127</f>
        <v>12.812736921910538</v>
      </c>
      <c r="M1171" s="257">
        <f>IFERROR('24.11.2020_W_S'!T127,"")</f>
        <v>0.13998322147651007</v>
      </c>
      <c r="N1171" s="257">
        <f>IFERROR('24.11.2020_W_S'!V127,"")</f>
        <v>0.55993288590604029</v>
      </c>
      <c r="O1171" s="257">
        <f>IFERROR('24.11.2020_W_S'!W127,"")</f>
        <v>0.69991610738255039</v>
      </c>
    </row>
    <row r="1172" spans="1:15" x14ac:dyDescent="0.35">
      <c r="A1172" s="237">
        <f t="shared" si="15"/>
        <v>1171</v>
      </c>
      <c r="B1172" s="254">
        <f>'24.11.2020_W_S'!B128</f>
        <v>44159</v>
      </c>
      <c r="C1172" s="255">
        <v>2019</v>
      </c>
      <c r="D1172" s="254" t="str">
        <f>'24.11.2020_W_S'!D128</f>
        <v>S</v>
      </c>
      <c r="E1172" s="254" t="str">
        <f>'24.11.2020_W_S'!E128</f>
        <v>A</v>
      </c>
      <c r="F1172" s="254" t="str">
        <f>'24.11.2020_W_S'!F128</f>
        <v>R25/W75</v>
      </c>
      <c r="G1172" s="255">
        <f>'24.11.2020_W_S'!G128</f>
        <v>4</v>
      </c>
      <c r="H1172" s="254" t="str">
        <f>'24.11.2020_W_S'!H128</f>
        <v>E</v>
      </c>
      <c r="I1172" s="254" t="str">
        <f>'24.11.2020_W_S'!I128</f>
        <v>30-60</v>
      </c>
      <c r="J1172" s="256" t="str">
        <f>'24.11.2020_W_S'!K128</f>
        <v>NW416</v>
      </c>
      <c r="K1172" s="257">
        <f>'24.11.2020_W_S'!O128</f>
        <v>80.612640558355949</v>
      </c>
      <c r="L1172" s="257">
        <f>'24.11.2020_W_S'!P128</f>
        <v>16.995241332426918</v>
      </c>
      <c r="M1172" s="257">
        <f>IFERROR('24.11.2020_W_S'!T128,"")</f>
        <v>1.6541666666666666</v>
      </c>
      <c r="N1172" s="257">
        <f>IFERROR('24.11.2020_W_S'!V128,"")</f>
        <v>1.0526515151515152</v>
      </c>
      <c r="O1172" s="257">
        <f>IFERROR('24.11.2020_W_S'!W128,"")</f>
        <v>2.706818181818182</v>
      </c>
    </row>
    <row r="1173" spans="1:15" x14ac:dyDescent="0.35">
      <c r="A1173" s="237">
        <f t="shared" si="15"/>
        <v>1172</v>
      </c>
      <c r="B1173" s="254">
        <f>'24.11.2020_W_S'!B129</f>
        <v>44159</v>
      </c>
      <c r="C1173" s="255">
        <v>2019</v>
      </c>
      <c r="D1173" s="254" t="str">
        <f>'24.11.2020_W_S'!D129</f>
        <v>S</v>
      </c>
      <c r="E1173" s="254" t="str">
        <f>'24.11.2020_W_S'!E129</f>
        <v>A</v>
      </c>
      <c r="F1173" s="254" t="str">
        <f>'24.11.2020_W_S'!F129</f>
        <v>R25/W75</v>
      </c>
      <c r="G1173" s="255">
        <f>'24.11.2020_W_S'!G129</f>
        <v>4</v>
      </c>
      <c r="H1173" s="254" t="str">
        <f>'24.11.2020_W_S'!H129</f>
        <v>E</v>
      </c>
      <c r="I1173" s="254" t="str">
        <f>'24.11.2020_W_S'!I129</f>
        <v>0-30</v>
      </c>
      <c r="J1173" s="256" t="str">
        <f>'24.11.2020_W_S'!K129</f>
        <v>NW417</v>
      </c>
      <c r="K1173" s="257">
        <f>'24.11.2020_W_S'!O129</f>
        <v>83.701166920344988</v>
      </c>
      <c r="L1173" s="257">
        <f>'24.11.2020_W_S'!P129</f>
        <v>14.320739997771101</v>
      </c>
      <c r="M1173" s="257">
        <f>IFERROR('24.11.2020_W_S'!T129,"")</f>
        <v>6.0131156235793313</v>
      </c>
      <c r="N1173" s="257">
        <f>IFERROR('24.11.2020_W_S'!V129,"")</f>
        <v>4.4382520078799823</v>
      </c>
      <c r="O1173" s="257">
        <f>IFERROR('24.11.2020_W_S'!W129,"")</f>
        <v>10.451367631459313</v>
      </c>
    </row>
    <row r="1174" spans="1:15" x14ac:dyDescent="0.35">
      <c r="A1174" s="237">
        <f t="shared" si="15"/>
        <v>1173</v>
      </c>
      <c r="B1174" s="254">
        <f>'24.11.2020_W_S'!B130</f>
        <v>44159</v>
      </c>
      <c r="C1174" s="255">
        <v>2019</v>
      </c>
      <c r="D1174" s="254" t="str">
        <f>'24.11.2020_W_S'!D130</f>
        <v>S</v>
      </c>
      <c r="E1174" s="254" t="str">
        <f>'24.11.2020_W_S'!E130</f>
        <v>A</v>
      </c>
      <c r="F1174" s="254" t="str">
        <f>'24.11.2020_W_S'!F130</f>
        <v>W100</v>
      </c>
      <c r="G1174" s="255">
        <f>'24.11.2020_W_S'!G130</f>
        <v>5</v>
      </c>
      <c r="H1174" s="254" t="str">
        <f>'24.11.2020_W_S'!H130</f>
        <v>E</v>
      </c>
      <c r="I1174" s="254" t="str">
        <f>'24.11.2020_W_S'!I130</f>
        <v>90-120</v>
      </c>
      <c r="J1174" s="256" t="str">
        <f>'24.11.2020_W_S'!K130</f>
        <v>NW418</v>
      </c>
      <c r="K1174" s="257">
        <f>'24.11.2020_W_S'!O130</f>
        <v>89.112316443974066</v>
      </c>
      <c r="L1174" s="257">
        <f>'24.11.2020_W_S'!P130</f>
        <v>9.516651248843667</v>
      </c>
      <c r="M1174" s="257">
        <f>IFERROR('24.11.2020_W_S'!T130,"")</f>
        <v>0.39522973574821862</v>
      </c>
      <c r="N1174" s="257">
        <f>IFERROR('24.11.2020_W_S'!V130,"")</f>
        <v>0.2634864904988124</v>
      </c>
      <c r="O1174" s="257">
        <f>IFERROR('24.11.2020_W_S'!W130,"")</f>
        <v>0.65871622624703097</v>
      </c>
    </row>
    <row r="1175" spans="1:15" x14ac:dyDescent="0.35">
      <c r="A1175" s="237">
        <f t="shared" si="15"/>
        <v>1174</v>
      </c>
      <c r="B1175" s="254">
        <f>'24.11.2020_W_S'!B131</f>
        <v>44159</v>
      </c>
      <c r="C1175" s="255">
        <v>2019</v>
      </c>
      <c r="D1175" s="254" t="str">
        <f>'24.11.2020_W_S'!D131</f>
        <v>S</v>
      </c>
      <c r="E1175" s="254" t="str">
        <f>'24.11.2020_W_S'!E131</f>
        <v>A</v>
      </c>
      <c r="F1175" s="254" t="str">
        <f>'24.11.2020_W_S'!F131</f>
        <v>W100</v>
      </c>
      <c r="G1175" s="255">
        <f>'24.11.2020_W_S'!G131</f>
        <v>5</v>
      </c>
      <c r="H1175" s="254" t="str">
        <f>'24.11.2020_W_S'!H131</f>
        <v>E</v>
      </c>
      <c r="I1175" s="254" t="str">
        <f>'24.11.2020_W_S'!I131</f>
        <v>60-90</v>
      </c>
      <c r="J1175" s="256" t="str">
        <f>'24.11.2020_W_S'!K131</f>
        <v>NW419</v>
      </c>
      <c r="K1175" s="257">
        <f>'24.11.2020_W_S'!O131</f>
        <v>86.266490765171497</v>
      </c>
      <c r="L1175" s="257">
        <f>'24.11.2020_W_S'!P131</f>
        <v>12.00830545622332</v>
      </c>
      <c r="M1175" s="257">
        <f>IFERROR('24.11.2020_W_S'!T131,"")</f>
        <v>0.13757378804098486</v>
      </c>
      <c r="N1175" s="257">
        <f>IFERROR('24.11.2020_W_S'!V131,"")</f>
        <v>0.963016516286894</v>
      </c>
      <c r="O1175" s="257">
        <f>IFERROR('24.11.2020_W_S'!W131,"")</f>
        <v>1.1005903043278789</v>
      </c>
    </row>
    <row r="1176" spans="1:15" x14ac:dyDescent="0.35">
      <c r="A1176" s="237">
        <f t="shared" si="15"/>
        <v>1175</v>
      </c>
      <c r="B1176" s="254">
        <f>'24.11.2020_W_S'!B132</f>
        <v>44159</v>
      </c>
      <c r="C1176" s="255">
        <v>2019</v>
      </c>
      <c r="D1176" s="254" t="str">
        <f>'24.11.2020_W_S'!D132</f>
        <v>S</v>
      </c>
      <c r="E1176" s="254" t="str">
        <f>'24.11.2020_W_S'!E132</f>
        <v>A</v>
      </c>
      <c r="F1176" s="254" t="str">
        <f>'24.11.2020_W_S'!F132</f>
        <v>W100</v>
      </c>
      <c r="G1176" s="255">
        <f>'24.11.2020_W_S'!G132</f>
        <v>5</v>
      </c>
      <c r="H1176" s="254" t="str">
        <f>'24.11.2020_W_S'!H132</f>
        <v>E</v>
      </c>
      <c r="I1176" s="254" t="str">
        <f>'24.11.2020_W_S'!I132</f>
        <v>30-60</v>
      </c>
      <c r="J1176" s="256" t="str">
        <f>'24.11.2020_W_S'!K132</f>
        <v>NW420</v>
      </c>
      <c r="K1176" s="257">
        <f>'24.11.2020_W_S'!O132</f>
        <v>84.643137254901944</v>
      </c>
      <c r="L1176" s="257">
        <f>'24.11.2020_W_S'!P132</f>
        <v>13.116291532690255</v>
      </c>
      <c r="M1176" s="257">
        <f>IFERROR('24.11.2020_W_S'!T132,"")</f>
        <v>0.56430133432171992</v>
      </c>
      <c r="N1176" s="257">
        <f>IFERROR('24.11.2020_W_S'!V132,"")</f>
        <v>0.28215066716085996</v>
      </c>
      <c r="O1176" s="257">
        <f>IFERROR('24.11.2020_W_S'!W132,"")</f>
        <v>0.84645200148257982</v>
      </c>
    </row>
    <row r="1177" spans="1:15" x14ac:dyDescent="0.35">
      <c r="A1177" s="237">
        <f t="shared" si="15"/>
        <v>1176</v>
      </c>
      <c r="B1177" s="254">
        <f>'24.11.2020_W_S'!B133</f>
        <v>44159</v>
      </c>
      <c r="C1177" s="255">
        <v>2019</v>
      </c>
      <c r="D1177" s="254" t="str">
        <f>'24.11.2020_W_S'!D133</f>
        <v>S</v>
      </c>
      <c r="E1177" s="254" t="str">
        <f>'24.11.2020_W_S'!E133</f>
        <v>A</v>
      </c>
      <c r="F1177" s="254" t="str">
        <f>'24.11.2020_W_S'!F133</f>
        <v>W100</v>
      </c>
      <c r="G1177" s="255">
        <f>'24.11.2020_W_S'!G133</f>
        <v>5</v>
      </c>
      <c r="H1177" s="254" t="str">
        <f>'24.11.2020_W_S'!H133</f>
        <v>E</v>
      </c>
      <c r="I1177" s="254" t="str">
        <f>'24.11.2020_W_S'!I133</f>
        <v>0-30</v>
      </c>
      <c r="J1177" s="256" t="str">
        <f>'24.11.2020_W_S'!K133</f>
        <v>NW421</v>
      </c>
      <c r="K1177" s="257">
        <f>'24.11.2020_W_S'!O133</f>
        <v>78.72974724562539</v>
      </c>
      <c r="L1177" s="257">
        <f>'24.11.2020_W_S'!P133</f>
        <v>18.639254884143583</v>
      </c>
      <c r="M1177" s="257">
        <f>IFERROR('24.11.2020_W_S'!T133,"")</f>
        <v>5.5818521567336203</v>
      </c>
      <c r="N1177" s="257">
        <f>IFERROR('24.11.2020_W_S'!V133,"")</f>
        <v>1.7055659367797174</v>
      </c>
      <c r="O1177" s="257">
        <f>IFERROR('24.11.2020_W_S'!W133,"")</f>
        <v>7.2874180935133381</v>
      </c>
    </row>
    <row r="1178" spans="1:15" x14ac:dyDescent="0.35">
      <c r="A1178" s="237">
        <f t="shared" si="15"/>
        <v>1177</v>
      </c>
      <c r="B1178" s="254">
        <f>'24.11.2020_W_S'!B134</f>
        <v>44159</v>
      </c>
      <c r="C1178" s="255">
        <v>2019</v>
      </c>
      <c r="D1178" s="254" t="str">
        <f>'24.11.2020_W_S'!D134</f>
        <v>S</v>
      </c>
      <c r="E1178" s="254" t="str">
        <f>'24.11.2020_W_S'!E134</f>
        <v>A</v>
      </c>
      <c r="F1178" s="254" t="str">
        <f>'24.11.2020_W_S'!F134</f>
        <v>W100</v>
      </c>
      <c r="G1178" s="255">
        <f>'24.11.2020_W_S'!G134</f>
        <v>5</v>
      </c>
      <c r="H1178" s="254" t="str">
        <f>'24.11.2020_W_S'!H134</f>
        <v>M</v>
      </c>
      <c r="I1178" s="254" t="str">
        <f>'24.11.2020_W_S'!I134</f>
        <v>90-120</v>
      </c>
      <c r="J1178" s="256" t="str">
        <f>'24.11.2020_W_S'!K134</f>
        <v>NW422</v>
      </c>
      <c r="K1178" s="257">
        <f>'24.11.2020_W_S'!O134</f>
        <v>86.373530692207225</v>
      </c>
      <c r="L1178" s="257">
        <f>'24.11.2020_W_S'!P134</f>
        <v>11.766917293233083</v>
      </c>
      <c r="M1178" s="257">
        <f>IFERROR('24.11.2020_W_S'!T134,"")</f>
        <v>0.8240851814516128</v>
      </c>
      <c r="N1178" s="257">
        <f>IFERROR('24.11.2020_W_S'!V134,"")</f>
        <v>0.8240851814516128</v>
      </c>
      <c r="O1178" s="257">
        <f>IFERROR('24.11.2020_W_S'!W134,"")</f>
        <v>1.6481703629032256</v>
      </c>
    </row>
    <row r="1179" spans="1:15" x14ac:dyDescent="0.35">
      <c r="A1179" s="237">
        <f t="shared" si="15"/>
        <v>1178</v>
      </c>
      <c r="B1179" s="254">
        <f>'24.11.2020_W_S'!B135</f>
        <v>44159</v>
      </c>
      <c r="C1179" s="255">
        <v>2019</v>
      </c>
      <c r="D1179" s="254" t="str">
        <f>'24.11.2020_W_S'!D135</f>
        <v>S</v>
      </c>
      <c r="E1179" s="254" t="str">
        <f>'24.11.2020_W_S'!E135</f>
        <v>A</v>
      </c>
      <c r="F1179" s="254" t="str">
        <f>'24.11.2020_W_S'!F135</f>
        <v>W100</v>
      </c>
      <c r="G1179" s="255">
        <f>'24.11.2020_W_S'!G135</f>
        <v>5</v>
      </c>
      <c r="H1179" s="254" t="str">
        <f>'24.11.2020_W_S'!H135</f>
        <v>M</v>
      </c>
      <c r="I1179" s="254" t="str">
        <f>'24.11.2020_W_S'!I135</f>
        <v>60-90</v>
      </c>
      <c r="J1179" s="256" t="str">
        <f>'24.11.2020_W_S'!K135</f>
        <v>NW423</v>
      </c>
      <c r="K1179" s="257">
        <f>'24.11.2020_W_S'!O135</f>
        <v>83.86621482245468</v>
      </c>
      <c r="L1179" s="257">
        <f>'24.11.2020_W_S'!P135</f>
        <v>13.902996444895887</v>
      </c>
      <c r="M1179" s="257">
        <f>IFERROR('24.11.2020_W_S'!T135,"")</f>
        <v>0.57119641602248783</v>
      </c>
      <c r="N1179" s="257">
        <f>IFERROR('24.11.2020_W_S'!V135,"")</f>
        <v>0.71399552002810973</v>
      </c>
      <c r="O1179" s="257">
        <f>IFERROR('24.11.2020_W_S'!W135,"")</f>
        <v>1.2851919360505977</v>
      </c>
    </row>
    <row r="1180" spans="1:15" x14ac:dyDescent="0.35">
      <c r="A1180" s="237">
        <f t="shared" si="15"/>
        <v>1179</v>
      </c>
      <c r="B1180" s="254">
        <f>'24.11.2020_W_S'!B136</f>
        <v>44159</v>
      </c>
      <c r="C1180" s="255">
        <v>2019</v>
      </c>
      <c r="D1180" s="254" t="str">
        <f>'24.11.2020_W_S'!D136</f>
        <v>S</v>
      </c>
      <c r="E1180" s="254" t="str">
        <f>'24.11.2020_W_S'!E136</f>
        <v>A</v>
      </c>
      <c r="F1180" s="254" t="str">
        <f>'24.11.2020_W_S'!F136</f>
        <v>W100</v>
      </c>
      <c r="G1180" s="255">
        <f>'24.11.2020_W_S'!G136</f>
        <v>5</v>
      </c>
      <c r="H1180" s="254" t="str">
        <f>'24.11.2020_W_S'!H136</f>
        <v>M</v>
      </c>
      <c r="I1180" s="254" t="str">
        <f>'24.11.2020_W_S'!I136</f>
        <v>30-60</v>
      </c>
      <c r="J1180" s="256" t="str">
        <f>'24.11.2020_W_S'!K136</f>
        <v>NW424</v>
      </c>
      <c r="K1180" s="257">
        <f>'24.11.2020_W_S'!O136</f>
        <v>84.926315789473691</v>
      </c>
      <c r="L1180" s="257">
        <f>'24.11.2020_W_S'!P136</f>
        <v>13.075237399561718</v>
      </c>
      <c r="M1180" s="257">
        <f>IFERROR('24.11.2020_W_S'!T136,"")</f>
        <v>0.98318418443232547</v>
      </c>
      <c r="N1180" s="257">
        <f>IFERROR('24.11.2020_W_S'!V136,"")</f>
        <v>1.4045488349033222</v>
      </c>
      <c r="O1180" s="257">
        <f>IFERROR('24.11.2020_W_S'!W136,"")</f>
        <v>2.3877330193356476</v>
      </c>
    </row>
    <row r="1181" spans="1:15" x14ac:dyDescent="0.35">
      <c r="A1181" s="237">
        <f t="shared" si="15"/>
        <v>1180</v>
      </c>
      <c r="B1181" s="254">
        <f>'24.11.2020_W_S'!B137</f>
        <v>44159</v>
      </c>
      <c r="C1181" s="255">
        <v>2019</v>
      </c>
      <c r="D1181" s="254" t="str">
        <f>'24.11.2020_W_S'!D137</f>
        <v>S</v>
      </c>
      <c r="E1181" s="254" t="str">
        <f>'24.11.2020_W_S'!E137</f>
        <v>A</v>
      </c>
      <c r="F1181" s="254" t="str">
        <f>'24.11.2020_W_S'!F137</f>
        <v>W100</v>
      </c>
      <c r="G1181" s="255">
        <f>'24.11.2020_W_S'!G137</f>
        <v>5</v>
      </c>
      <c r="H1181" s="254" t="str">
        <f>'24.11.2020_W_S'!H137</f>
        <v>M</v>
      </c>
      <c r="I1181" s="254" t="str">
        <f>'24.11.2020_W_S'!I137</f>
        <v>0-30</v>
      </c>
      <c r="J1181" s="256" t="str">
        <f>'24.11.2020_W_S'!K137</f>
        <v>NW425</v>
      </c>
      <c r="K1181" s="257">
        <f>'24.11.2020_W_S'!O137</f>
        <v>83.13481321061181</v>
      </c>
      <c r="L1181" s="257">
        <f>'24.11.2020_W_S'!P137</f>
        <v>14.698596201486369</v>
      </c>
      <c r="M1181" s="257">
        <f>IFERROR('24.11.2020_W_S'!T137,"")</f>
        <v>9.5337870400520988</v>
      </c>
      <c r="N1181" s="257">
        <f>IFERROR('24.11.2020_W_S'!V137,"")</f>
        <v>2.7445750569846954</v>
      </c>
      <c r="O1181" s="257">
        <f>IFERROR('24.11.2020_W_S'!W137,"")</f>
        <v>12.278362097036794</v>
      </c>
    </row>
    <row r="1182" spans="1:15" x14ac:dyDescent="0.35">
      <c r="A1182" s="237">
        <f t="shared" si="15"/>
        <v>1181</v>
      </c>
      <c r="B1182" s="254">
        <f>'24.11.2020_W_S'!B138</f>
        <v>44159</v>
      </c>
      <c r="C1182" s="255">
        <v>2019</v>
      </c>
      <c r="D1182" s="254" t="str">
        <f>'24.11.2020_W_S'!D138</f>
        <v>S</v>
      </c>
      <c r="E1182" s="254" t="str">
        <f>'24.11.2020_W_S'!E138</f>
        <v>B</v>
      </c>
      <c r="F1182" s="254" t="str">
        <f>'24.11.2020_W_S'!F138</f>
        <v>R100</v>
      </c>
      <c r="G1182" s="255">
        <f>'24.11.2020_W_S'!G138</f>
        <v>1</v>
      </c>
      <c r="H1182" s="254" t="str">
        <f>'24.11.2020_W_S'!H138</f>
        <v>E</v>
      </c>
      <c r="I1182" s="254" t="str">
        <f>'24.11.2020_W_S'!I138</f>
        <v>90-120</v>
      </c>
      <c r="J1182" s="256" t="str">
        <f>'24.11.2020_W_S'!K138</f>
        <v>NW426</v>
      </c>
      <c r="K1182" s="257">
        <f>'24.11.2020_W_S'!O138</f>
        <v>87.310476710831864</v>
      </c>
      <c r="L1182" s="257">
        <f>'24.11.2020_W_S'!P138</f>
        <v>11.046373365041608</v>
      </c>
      <c r="M1182" s="257">
        <f>IFERROR('24.11.2020_W_S'!T138,"")</f>
        <v>2.978595901126408</v>
      </c>
      <c r="N1182" s="257">
        <f>IFERROR('24.11.2020_W_S'!V138,"")</f>
        <v>0.54156289111389244</v>
      </c>
      <c r="O1182" s="257">
        <f>IFERROR('24.11.2020_W_S'!W138,"")</f>
        <v>3.5201587922403004</v>
      </c>
    </row>
    <row r="1183" spans="1:15" x14ac:dyDescent="0.35">
      <c r="A1183" s="237">
        <f t="shared" si="15"/>
        <v>1182</v>
      </c>
      <c r="B1183" s="254">
        <f>'24.11.2020_W_S'!B139</f>
        <v>44159</v>
      </c>
      <c r="C1183" s="255">
        <v>2019</v>
      </c>
      <c r="D1183" s="254" t="str">
        <f>'24.11.2020_W_S'!D139</f>
        <v>S</v>
      </c>
      <c r="E1183" s="254" t="str">
        <f>'24.11.2020_W_S'!E139</f>
        <v>B</v>
      </c>
      <c r="F1183" s="254" t="str">
        <f>'24.11.2020_W_S'!F139</f>
        <v>R100</v>
      </c>
      <c r="G1183" s="255">
        <f>'24.11.2020_W_S'!G139</f>
        <v>1</v>
      </c>
      <c r="H1183" s="254" t="str">
        <f>'24.11.2020_W_S'!H139</f>
        <v>E</v>
      </c>
      <c r="I1183" s="254" t="str">
        <f>'24.11.2020_W_S'!I139</f>
        <v>60-90</v>
      </c>
      <c r="J1183" s="256" t="str">
        <f>'24.11.2020_W_S'!K139</f>
        <v>NW427</v>
      </c>
      <c r="K1183" s="257">
        <f>'24.11.2020_W_S'!O139</f>
        <v>84.702258726899387</v>
      </c>
      <c r="L1183" s="257">
        <f>'24.11.2020_W_S'!P139</f>
        <v>13.190843556342474</v>
      </c>
      <c r="M1183" s="257">
        <f>IFERROR('24.11.2020_W_S'!T139,"")</f>
        <v>0.98661818181818184</v>
      </c>
      <c r="N1183" s="257">
        <f>IFERROR('24.11.2020_W_S'!V139,"")</f>
        <v>0.28189090909090908</v>
      </c>
      <c r="O1183" s="257">
        <f>IFERROR('24.11.2020_W_S'!W139,"")</f>
        <v>1.2685090909090908</v>
      </c>
    </row>
    <row r="1184" spans="1:15" x14ac:dyDescent="0.35">
      <c r="A1184" s="237">
        <f t="shared" si="15"/>
        <v>1183</v>
      </c>
      <c r="B1184" s="254">
        <f>'24.11.2020_W_S'!B140</f>
        <v>44159</v>
      </c>
      <c r="C1184" s="255">
        <v>2019</v>
      </c>
      <c r="D1184" s="254" t="str">
        <f>'24.11.2020_W_S'!D140</f>
        <v>S</v>
      </c>
      <c r="E1184" s="254" t="str">
        <f>'24.11.2020_W_S'!E140</f>
        <v>B</v>
      </c>
      <c r="F1184" s="254" t="str">
        <f>'24.11.2020_W_S'!F140</f>
        <v>R100</v>
      </c>
      <c r="G1184" s="255">
        <f>'24.11.2020_W_S'!G140</f>
        <v>1</v>
      </c>
      <c r="H1184" s="254" t="str">
        <f>'24.11.2020_W_S'!H140</f>
        <v>E</v>
      </c>
      <c r="I1184" s="254" t="str">
        <f>'24.11.2020_W_S'!I140</f>
        <v>30-60</v>
      </c>
      <c r="J1184" s="256" t="str">
        <f>'24.11.2020_W_S'!K140</f>
        <v>NW428</v>
      </c>
      <c r="K1184" s="257">
        <f>'24.11.2020_W_S'!O140</f>
        <v>85.08885999133075</v>
      </c>
      <c r="L1184" s="257">
        <f>'24.11.2020_W_S'!P140</f>
        <v>12.883895131086135</v>
      </c>
      <c r="M1184" s="257">
        <f>IFERROR('24.11.2020_W_S'!T140,"")</f>
        <v>6.4446281202241442</v>
      </c>
      <c r="N1184" s="257">
        <f>IFERROR('24.11.2020_W_S'!V140,"")</f>
        <v>0.98070427916454384</v>
      </c>
      <c r="O1184" s="257">
        <f>IFERROR('24.11.2020_W_S'!W140,"")</f>
        <v>7.4253323993886884</v>
      </c>
    </row>
    <row r="1185" spans="1:15" x14ac:dyDescent="0.35">
      <c r="A1185" s="237">
        <f t="shared" si="15"/>
        <v>1184</v>
      </c>
      <c r="B1185" s="254">
        <f>'24.11.2020_W_S'!B141</f>
        <v>44159</v>
      </c>
      <c r="C1185" s="255">
        <v>2019</v>
      </c>
      <c r="D1185" s="254" t="str">
        <f>'24.11.2020_W_S'!D141</f>
        <v>S</v>
      </c>
      <c r="E1185" s="254" t="str">
        <f>'24.11.2020_W_S'!E141</f>
        <v>B</v>
      </c>
      <c r="F1185" s="254" t="str">
        <f>'24.11.2020_W_S'!F141</f>
        <v>R100</v>
      </c>
      <c r="G1185" s="255">
        <f>'24.11.2020_W_S'!G141</f>
        <v>1</v>
      </c>
      <c r="H1185" s="254" t="str">
        <f>'24.11.2020_W_S'!H141</f>
        <v>E</v>
      </c>
      <c r="I1185" s="254" t="str">
        <f>'24.11.2020_W_S'!I141</f>
        <v>0-30</v>
      </c>
      <c r="J1185" s="256" t="str">
        <f>'24.11.2020_W_S'!K141</f>
        <v>NW429</v>
      </c>
      <c r="K1185" s="257">
        <f>'24.11.2020_W_S'!O141</f>
        <v>83.172796263864555</v>
      </c>
      <c r="L1185" s="257">
        <f>'24.11.2020_W_S'!P141</f>
        <v>14.519581916635186</v>
      </c>
      <c r="M1185" s="257" t="str">
        <f>IFERROR('24.11.2020_W_S'!T141,"")</f>
        <v/>
      </c>
      <c r="N1185" s="257" t="str">
        <f>IFERROR('24.11.2020_W_S'!V141,"")</f>
        <v/>
      </c>
      <c r="O1185" s="257" t="str">
        <f>IFERROR('24.11.2020_W_S'!W141,"")</f>
        <v/>
      </c>
    </row>
    <row r="1186" spans="1:15" x14ac:dyDescent="0.35">
      <c r="A1186" s="237">
        <f t="shared" si="15"/>
        <v>1185</v>
      </c>
      <c r="B1186" s="254">
        <f>'24.11.2020_W_S'!B142</f>
        <v>44159</v>
      </c>
      <c r="C1186" s="255">
        <v>2019</v>
      </c>
      <c r="D1186" s="254" t="str">
        <f>'24.11.2020_W_S'!D142</f>
        <v>S</v>
      </c>
      <c r="E1186" s="254" t="str">
        <f>'24.11.2020_W_S'!E142</f>
        <v>B</v>
      </c>
      <c r="F1186" s="254" t="str">
        <f>'24.11.2020_W_S'!F142</f>
        <v>R100</v>
      </c>
      <c r="G1186" s="255">
        <f>'24.11.2020_W_S'!G142</f>
        <v>1</v>
      </c>
      <c r="H1186" s="254" t="str">
        <f>'24.11.2020_W_S'!H142</f>
        <v>M</v>
      </c>
      <c r="I1186" s="254" t="str">
        <f>'24.11.2020_W_S'!I142</f>
        <v>90-120</v>
      </c>
      <c r="J1186" s="256" t="str">
        <f>'24.11.2020_W_S'!K142</f>
        <v>NW430</v>
      </c>
      <c r="K1186" s="257">
        <f>'24.11.2020_W_S'!O142</f>
        <v>87.872062663185389</v>
      </c>
      <c r="L1186" s="257">
        <f>'24.11.2020_W_S'!P142</f>
        <v>10.618356383586686</v>
      </c>
      <c r="M1186" s="257">
        <f>IFERROR('24.11.2020_W_S'!T142,"")</f>
        <v>1.3423785470212448</v>
      </c>
      <c r="N1186" s="257">
        <f>IFERROR('24.11.2020_W_S'!V142,"")</f>
        <v>0.93966498291487155</v>
      </c>
      <c r="O1186" s="257">
        <f>IFERROR('24.11.2020_W_S'!W142,"")</f>
        <v>2.2820435299361161</v>
      </c>
    </row>
    <row r="1187" spans="1:15" x14ac:dyDescent="0.35">
      <c r="A1187" s="237">
        <f t="shared" si="15"/>
        <v>1186</v>
      </c>
      <c r="B1187" s="254">
        <f>'24.11.2020_W_S'!B143</f>
        <v>44159</v>
      </c>
      <c r="C1187" s="255">
        <v>2019</v>
      </c>
      <c r="D1187" s="254" t="str">
        <f>'24.11.2020_W_S'!D143</f>
        <v>S</v>
      </c>
      <c r="E1187" s="254" t="str">
        <f>'24.11.2020_W_S'!E143</f>
        <v>B</v>
      </c>
      <c r="F1187" s="254" t="str">
        <f>'24.11.2020_W_S'!F143</f>
        <v>R100</v>
      </c>
      <c r="G1187" s="255">
        <f>'24.11.2020_W_S'!G143</f>
        <v>1</v>
      </c>
      <c r="H1187" s="254" t="str">
        <f>'24.11.2020_W_S'!H143</f>
        <v>M</v>
      </c>
      <c r="I1187" s="254" t="str">
        <f>'24.11.2020_W_S'!I143</f>
        <v>60-90</v>
      </c>
      <c r="J1187" s="256" t="str">
        <f>'24.11.2020_W_S'!K143</f>
        <v>NW431</v>
      </c>
      <c r="K1187" s="257">
        <f>'24.11.2020_W_S'!O143</f>
        <v>85.168952354022323</v>
      </c>
      <c r="L1187" s="257">
        <f>'24.11.2020_W_S'!P143</f>
        <v>12.852242097525126</v>
      </c>
      <c r="M1187" s="257">
        <f>IFERROR('24.11.2020_W_S'!T143,"")</f>
        <v>0.83955926294820726</v>
      </c>
      <c r="N1187" s="257">
        <f>IFERROR('24.11.2020_W_S'!V143,"")</f>
        <v>0.27985308764940242</v>
      </c>
      <c r="O1187" s="257">
        <f>IFERROR('24.11.2020_W_S'!W143,"")</f>
        <v>1.1194123505976097</v>
      </c>
    </row>
    <row r="1188" spans="1:15" x14ac:dyDescent="0.35">
      <c r="A1188" s="237">
        <f t="shared" si="15"/>
        <v>1187</v>
      </c>
      <c r="B1188" s="254">
        <f>'24.11.2020_W_S'!B144</f>
        <v>44159</v>
      </c>
      <c r="C1188" s="255">
        <v>2019</v>
      </c>
      <c r="D1188" s="254" t="str">
        <f>'24.11.2020_W_S'!D144</f>
        <v>S</v>
      </c>
      <c r="E1188" s="254" t="str">
        <f>'24.11.2020_W_S'!E144</f>
        <v>B</v>
      </c>
      <c r="F1188" s="254" t="str">
        <f>'24.11.2020_W_S'!F144</f>
        <v>R100</v>
      </c>
      <c r="G1188" s="255">
        <f>'24.11.2020_W_S'!G144</f>
        <v>1</v>
      </c>
      <c r="H1188" s="254" t="str">
        <f>'24.11.2020_W_S'!H144</f>
        <v>M</v>
      </c>
      <c r="I1188" s="254" t="str">
        <f>'24.11.2020_W_S'!I144</f>
        <v>30-60</v>
      </c>
      <c r="J1188" s="256" t="str">
        <f>'24.11.2020_W_S'!K144</f>
        <v>NW432</v>
      </c>
      <c r="K1188" s="257">
        <f>'24.11.2020_W_S'!O144</f>
        <v>85.57326188125792</v>
      </c>
      <c r="L1188" s="257">
        <f>'24.11.2020_W_S'!P144</f>
        <v>12.506112469437658</v>
      </c>
      <c r="M1188" s="257">
        <f>IFERROR('24.11.2020_W_S'!T144,"")</f>
        <v>5.1449542682926834</v>
      </c>
      <c r="N1188" s="257">
        <f>IFERROR('24.11.2020_W_S'!V144,"")</f>
        <v>1.9467394528675024</v>
      </c>
      <c r="O1188" s="257">
        <f>IFERROR('24.11.2020_W_S'!W144,"")</f>
        <v>7.091693721160186</v>
      </c>
    </row>
    <row r="1189" spans="1:15" x14ac:dyDescent="0.35">
      <c r="A1189" s="237">
        <f t="shared" si="15"/>
        <v>1188</v>
      </c>
      <c r="B1189" s="254">
        <f>'24.11.2020_W_S'!B145</f>
        <v>44159</v>
      </c>
      <c r="C1189" s="255">
        <v>2019</v>
      </c>
      <c r="D1189" s="254" t="str">
        <f>'24.11.2020_W_S'!D145</f>
        <v>S</v>
      </c>
      <c r="E1189" s="254" t="str">
        <f>'24.11.2020_W_S'!E145</f>
        <v>B</v>
      </c>
      <c r="F1189" s="254" t="str">
        <f>'24.11.2020_W_S'!F145</f>
        <v>R100</v>
      </c>
      <c r="G1189" s="255">
        <f>'24.11.2020_W_S'!G145</f>
        <v>1</v>
      </c>
      <c r="H1189" s="254" t="str">
        <f>'24.11.2020_W_S'!H145</f>
        <v>M</v>
      </c>
      <c r="I1189" s="254" t="str">
        <f>'24.11.2020_W_S'!I145</f>
        <v>0-30</v>
      </c>
      <c r="J1189" s="256" t="str">
        <f>'24.11.2020_W_S'!K145</f>
        <v>NW433</v>
      </c>
      <c r="K1189" s="257">
        <f>'24.11.2020_W_S'!O145</f>
        <v>84.136246437779903</v>
      </c>
      <c r="L1189" s="257">
        <f>'24.11.2020_W_S'!P145</f>
        <v>13.821234334358001</v>
      </c>
      <c r="M1189" s="257">
        <f>IFERROR('24.11.2020_W_S'!T145,"")</f>
        <v>11.660102419354832</v>
      </c>
      <c r="N1189" s="257">
        <f>IFERROR('24.11.2020_W_S'!V145,"")</f>
        <v>2.8439274193548374</v>
      </c>
      <c r="O1189" s="257">
        <f>IFERROR('24.11.2020_W_S'!W145,"")</f>
        <v>14.50402983870967</v>
      </c>
    </row>
    <row r="1190" spans="1:15" x14ac:dyDescent="0.35">
      <c r="A1190" s="237">
        <f t="shared" si="15"/>
        <v>1189</v>
      </c>
      <c r="B1190" s="254">
        <f>'24.11.2020_W_S'!B146</f>
        <v>44159</v>
      </c>
      <c r="C1190" s="255">
        <v>2019</v>
      </c>
      <c r="D1190" s="254" t="str">
        <f>'24.11.2020_W_S'!D146</f>
        <v>S</v>
      </c>
      <c r="E1190" s="254" t="str">
        <f>'24.11.2020_W_S'!E146</f>
        <v>C</v>
      </c>
      <c r="F1190" s="254" t="str">
        <f>'24.11.2020_W_S'!F146</f>
        <v>R75/W25</v>
      </c>
      <c r="G1190" s="255">
        <f>'24.11.2020_W_S'!G146</f>
        <v>2</v>
      </c>
      <c r="H1190" s="254" t="str">
        <f>'24.11.2020_W_S'!H146</f>
        <v>E</v>
      </c>
      <c r="I1190" s="254" t="str">
        <f>'24.11.2020_W_S'!I146</f>
        <v>90-120</v>
      </c>
      <c r="J1190" s="256" t="str">
        <f>'24.11.2020_W_S'!K146</f>
        <v>NW434</v>
      </c>
      <c r="K1190" s="257">
        <f>'24.11.2020_W_S'!O146</f>
        <v>85.78118902042408</v>
      </c>
      <c r="L1190" s="257">
        <f>'24.11.2020_W_S'!P146</f>
        <v>12.454421148587063</v>
      </c>
      <c r="M1190" s="257">
        <f>IFERROR('24.11.2020_W_S'!T146,"")</f>
        <v>1.5246735668789813</v>
      </c>
      <c r="N1190" s="257">
        <f>IFERROR('24.11.2020_W_S'!V146,"")</f>
        <v>0.8316401273885351</v>
      </c>
      <c r="O1190" s="257">
        <f>IFERROR('24.11.2020_W_S'!W146,"")</f>
        <v>2.3563136942675165</v>
      </c>
    </row>
    <row r="1191" spans="1:15" x14ac:dyDescent="0.35">
      <c r="A1191" s="237">
        <f t="shared" si="15"/>
        <v>1190</v>
      </c>
      <c r="B1191" s="254">
        <f>'24.11.2020_W_S'!B147</f>
        <v>44159</v>
      </c>
      <c r="C1191" s="255">
        <v>2019</v>
      </c>
      <c r="D1191" s="254" t="str">
        <f>'24.11.2020_W_S'!D147</f>
        <v>S</v>
      </c>
      <c r="E1191" s="254" t="str">
        <f>'24.11.2020_W_S'!E147</f>
        <v>C</v>
      </c>
      <c r="F1191" s="254" t="str">
        <f>'24.11.2020_W_S'!F147</f>
        <v>R75/W25</v>
      </c>
      <c r="G1191" s="255">
        <f>'24.11.2020_W_S'!G147</f>
        <v>2</v>
      </c>
      <c r="H1191" s="254" t="str">
        <f>'24.11.2020_W_S'!H147</f>
        <v>E</v>
      </c>
      <c r="I1191" s="254" t="str">
        <f>'24.11.2020_W_S'!I147</f>
        <v>60-90</v>
      </c>
      <c r="J1191" s="256" t="str">
        <f>'24.11.2020_W_S'!K147</f>
        <v>NW435</v>
      </c>
      <c r="K1191" s="257">
        <f>'24.11.2020_W_S'!O147</f>
        <v>84.748626953950136</v>
      </c>
      <c r="L1191" s="257">
        <f>'24.11.2020_W_S'!P147</f>
        <v>13.223443223443237</v>
      </c>
      <c r="M1191" s="257">
        <f>IFERROR('24.11.2020_W_S'!T147,"")</f>
        <v>1.6901246261216354</v>
      </c>
      <c r="N1191" s="257">
        <f>IFERROR('24.11.2020_W_S'!V147,"")</f>
        <v>0.84506231306081769</v>
      </c>
      <c r="O1191" s="257">
        <f>IFERROR('24.11.2020_W_S'!W147,"")</f>
        <v>2.5351869391824531</v>
      </c>
    </row>
    <row r="1192" spans="1:15" x14ac:dyDescent="0.35">
      <c r="A1192" s="237">
        <f t="shared" si="15"/>
        <v>1191</v>
      </c>
      <c r="B1192" s="254">
        <f>'24.11.2020_W_S'!B148</f>
        <v>44159</v>
      </c>
      <c r="C1192" s="255">
        <v>2019</v>
      </c>
      <c r="D1192" s="254" t="str">
        <f>'24.11.2020_W_S'!D148</f>
        <v>S</v>
      </c>
      <c r="E1192" s="254" t="str">
        <f>'24.11.2020_W_S'!E148</f>
        <v>C</v>
      </c>
      <c r="F1192" s="254" t="str">
        <f>'24.11.2020_W_S'!F148</f>
        <v>R75/W25</v>
      </c>
      <c r="G1192" s="255">
        <f>'24.11.2020_W_S'!G148</f>
        <v>2</v>
      </c>
      <c r="H1192" s="254" t="str">
        <f>'24.11.2020_W_S'!H148</f>
        <v>E</v>
      </c>
      <c r="I1192" s="254" t="str">
        <f>'24.11.2020_W_S'!I148</f>
        <v>30-60</v>
      </c>
      <c r="J1192" s="256" t="str">
        <f>'24.11.2020_W_S'!K148</f>
        <v>NW436</v>
      </c>
      <c r="K1192" s="257">
        <f>'24.11.2020_W_S'!O148</f>
        <v>86.476915005246582</v>
      </c>
      <c r="L1192" s="257">
        <f>'24.11.2020_W_S'!P148</f>
        <v>11.83289337771147</v>
      </c>
      <c r="M1192" s="257">
        <f>IFERROR('24.11.2020_W_S'!T148,"")</f>
        <v>7.1307356286971038</v>
      </c>
      <c r="N1192" s="257">
        <f>IFERROR('24.11.2020_W_S'!V148,"")</f>
        <v>2.7425906264219631</v>
      </c>
      <c r="O1192" s="257">
        <f>IFERROR('24.11.2020_W_S'!W148,"")</f>
        <v>9.8733262551190677</v>
      </c>
    </row>
    <row r="1193" spans="1:15" x14ac:dyDescent="0.35">
      <c r="A1193" s="237">
        <f t="shared" si="15"/>
        <v>1192</v>
      </c>
      <c r="B1193" s="254">
        <f>'24.11.2020_W_S'!B149</f>
        <v>44159</v>
      </c>
      <c r="C1193" s="255">
        <v>2019</v>
      </c>
      <c r="D1193" s="254" t="str">
        <f>'24.11.2020_W_S'!D149</f>
        <v>S</v>
      </c>
      <c r="E1193" s="254" t="str">
        <f>'24.11.2020_W_S'!E149</f>
        <v>C</v>
      </c>
      <c r="F1193" s="254" t="str">
        <f>'24.11.2020_W_S'!F149</f>
        <v>R75/W25</v>
      </c>
      <c r="G1193" s="255">
        <f>'24.11.2020_W_S'!G149</f>
        <v>2</v>
      </c>
      <c r="H1193" s="254" t="str">
        <f>'24.11.2020_W_S'!H149</f>
        <v>E</v>
      </c>
      <c r="I1193" s="254" t="str">
        <f>'24.11.2020_W_S'!I149</f>
        <v>0-30</v>
      </c>
      <c r="J1193" s="256" t="str">
        <f>'24.11.2020_W_S'!K149</f>
        <v>NW437</v>
      </c>
      <c r="K1193" s="257">
        <f>'24.11.2020_W_S'!O149</f>
        <v>82.897111913357392</v>
      </c>
      <c r="L1193" s="257">
        <f>'24.11.2020_W_S'!P149</f>
        <v>14.695618456766194</v>
      </c>
      <c r="M1193" s="257">
        <f>IFERROR('24.11.2020_W_S'!T149,"")</f>
        <v>12.179542732716385</v>
      </c>
      <c r="N1193" s="257">
        <f>IFERROR('24.11.2020_W_S'!V149,"")</f>
        <v>2.7548965704953732</v>
      </c>
      <c r="O1193" s="257">
        <f>IFERROR('24.11.2020_W_S'!W149,"")</f>
        <v>14.934439303211757</v>
      </c>
    </row>
    <row r="1194" spans="1:15" x14ac:dyDescent="0.35">
      <c r="A1194" s="237">
        <f t="shared" si="15"/>
        <v>1193</v>
      </c>
      <c r="B1194" s="254">
        <f>'24.11.2020_W_S'!B150</f>
        <v>44159</v>
      </c>
      <c r="C1194" s="255">
        <v>2019</v>
      </c>
      <c r="D1194" s="254" t="str">
        <f>'24.11.2020_W_S'!D150</f>
        <v>S</v>
      </c>
      <c r="E1194" s="254" t="str">
        <f>'24.11.2020_W_S'!E150</f>
        <v>C</v>
      </c>
      <c r="F1194" s="254" t="str">
        <f>'24.11.2020_W_S'!F150</f>
        <v>R75/W25</v>
      </c>
      <c r="G1194" s="255">
        <f>'24.11.2020_W_S'!G150</f>
        <v>2</v>
      </c>
      <c r="H1194" s="254" t="str">
        <f>'24.11.2020_W_S'!H150</f>
        <v>M</v>
      </c>
      <c r="I1194" s="254" t="str">
        <f>'24.11.2020_W_S'!I150</f>
        <v>90-120</v>
      </c>
      <c r="J1194" s="256" t="str">
        <f>'24.11.2020_W_S'!K150</f>
        <v>NW438</v>
      </c>
      <c r="K1194" s="257">
        <f>'24.11.2020_W_S'!O150</f>
        <v>87.779320792829196</v>
      </c>
      <c r="L1194" s="257">
        <f>'24.11.2020_W_S'!P150</f>
        <v>10.743618201997773</v>
      </c>
      <c r="M1194" s="257">
        <f>IFERROR('24.11.2020_W_S'!T150,"")</f>
        <v>0.53770890263195736</v>
      </c>
      <c r="N1194" s="257">
        <f>IFERROR('24.11.2020_W_S'!V150,"")</f>
        <v>0.40328167697396794</v>
      </c>
      <c r="O1194" s="257">
        <f>IFERROR('24.11.2020_W_S'!W150,"")</f>
        <v>0.94099057960592525</v>
      </c>
    </row>
    <row r="1195" spans="1:15" x14ac:dyDescent="0.35">
      <c r="A1195" s="237">
        <f t="shared" si="15"/>
        <v>1194</v>
      </c>
      <c r="B1195" s="254">
        <f>'24.11.2020_W_S'!B151</f>
        <v>44159</v>
      </c>
      <c r="C1195" s="255">
        <v>2019</v>
      </c>
      <c r="D1195" s="254" t="str">
        <f>'24.11.2020_W_S'!D151</f>
        <v>S</v>
      </c>
      <c r="E1195" s="254" t="str">
        <f>'24.11.2020_W_S'!E151</f>
        <v>C</v>
      </c>
      <c r="F1195" s="254" t="str">
        <f>'24.11.2020_W_S'!F151</f>
        <v>R75/W25</v>
      </c>
      <c r="G1195" s="255">
        <f>'24.11.2020_W_S'!G151</f>
        <v>2</v>
      </c>
      <c r="H1195" s="254" t="str">
        <f>'24.11.2020_W_S'!H151</f>
        <v>M</v>
      </c>
      <c r="I1195" s="254" t="str">
        <f>'24.11.2020_W_S'!I151</f>
        <v>60-90</v>
      </c>
      <c r="J1195" s="256" t="str">
        <f>'24.11.2020_W_S'!K151</f>
        <v>NW439</v>
      </c>
      <c r="K1195" s="257">
        <f>'24.11.2020_W_S'!O151</f>
        <v>84.985955056179776</v>
      </c>
      <c r="L1195" s="257">
        <f>'24.11.2020_W_S'!P151</f>
        <v>13.022292605676695</v>
      </c>
      <c r="M1195" s="257">
        <f>IFERROR('24.11.2020_W_S'!T151,"")</f>
        <v>0.56129895884977699</v>
      </c>
      <c r="N1195" s="257">
        <f>IFERROR('24.11.2020_W_S'!V151,"")</f>
        <v>1.683896876549331</v>
      </c>
      <c r="O1195" s="257">
        <f>IFERROR('24.11.2020_W_S'!W151,"")</f>
        <v>2.2451958353991079</v>
      </c>
    </row>
    <row r="1196" spans="1:15" x14ac:dyDescent="0.35">
      <c r="A1196" s="237">
        <f t="shared" si="15"/>
        <v>1195</v>
      </c>
      <c r="B1196" s="254">
        <f>'24.11.2020_W_S'!B152</f>
        <v>44159</v>
      </c>
      <c r="C1196" s="255">
        <v>2019</v>
      </c>
      <c r="D1196" s="254" t="str">
        <f>'24.11.2020_W_S'!D152</f>
        <v>S</v>
      </c>
      <c r="E1196" s="254" t="str">
        <f>'24.11.2020_W_S'!E152</f>
        <v>C</v>
      </c>
      <c r="F1196" s="254" t="str">
        <f>'24.11.2020_W_S'!F152</f>
        <v>R75/W25</v>
      </c>
      <c r="G1196" s="255">
        <f>'24.11.2020_W_S'!G152</f>
        <v>2</v>
      </c>
      <c r="H1196" s="254" t="str">
        <f>'24.11.2020_W_S'!H152</f>
        <v>M</v>
      </c>
      <c r="I1196" s="254" t="str">
        <f>'24.11.2020_W_S'!I152</f>
        <v>30-60</v>
      </c>
      <c r="J1196" s="256" t="str">
        <f>'24.11.2020_W_S'!K152</f>
        <v>NW440</v>
      </c>
      <c r="K1196" s="257">
        <f>'24.11.2020_W_S'!O152</f>
        <v>85.790774299835249</v>
      </c>
      <c r="L1196" s="257">
        <f>'24.11.2020_W_S'!P152</f>
        <v>12.361160874238633</v>
      </c>
      <c r="M1196" s="257">
        <f>IFERROR('24.11.2020_W_S'!T152,"")</f>
        <v>2.9103096495439282</v>
      </c>
      <c r="N1196" s="257">
        <f>IFERROR('24.11.2020_W_S'!V152,"")</f>
        <v>1.5244479116658671</v>
      </c>
      <c r="O1196" s="257">
        <f>IFERROR('24.11.2020_W_S'!W152,"")</f>
        <v>4.4347575612097954</v>
      </c>
    </row>
    <row r="1197" spans="1:15" x14ac:dyDescent="0.35">
      <c r="A1197" s="237">
        <f t="shared" si="15"/>
        <v>1196</v>
      </c>
      <c r="B1197" s="254">
        <f>'24.11.2020_W_S'!B153</f>
        <v>44159</v>
      </c>
      <c r="C1197" s="255">
        <v>2019</v>
      </c>
      <c r="D1197" s="254" t="str">
        <f>'24.11.2020_W_S'!D153</f>
        <v>S</v>
      </c>
      <c r="E1197" s="254" t="str">
        <f>'24.11.2020_W_S'!E153</f>
        <v>C</v>
      </c>
      <c r="F1197" s="254" t="str">
        <f>'24.11.2020_W_S'!F153</f>
        <v>R75/W25</v>
      </c>
      <c r="G1197" s="255">
        <f>'24.11.2020_W_S'!G153</f>
        <v>2</v>
      </c>
      <c r="H1197" s="254" t="str">
        <f>'24.11.2020_W_S'!H153</f>
        <v>M</v>
      </c>
      <c r="I1197" s="254" t="str">
        <f>'24.11.2020_W_S'!I153</f>
        <v>0-30</v>
      </c>
      <c r="J1197" s="256" t="str">
        <f>'24.11.2020_W_S'!K153</f>
        <v>NW441</v>
      </c>
      <c r="K1197" s="257">
        <f>'24.11.2020_W_S'!O153</f>
        <v>83.768494342906877</v>
      </c>
      <c r="L1197" s="257">
        <f>'24.11.2020_W_S'!P153</f>
        <v>14.017286734310408</v>
      </c>
      <c r="M1197" s="257">
        <f>IFERROR('24.11.2020_W_S'!T153,"")</f>
        <v>8.1520363636363644</v>
      </c>
      <c r="N1197" s="257">
        <f>IFERROR('24.11.2020_W_S'!V153,"")</f>
        <v>2.4313090909090911</v>
      </c>
      <c r="O1197" s="257">
        <f>IFERROR('24.11.2020_W_S'!W153,"")</f>
        <v>10.583345454545455</v>
      </c>
    </row>
    <row r="1198" spans="1:15" x14ac:dyDescent="0.35">
      <c r="A1198" s="237">
        <f t="shared" si="15"/>
        <v>1197</v>
      </c>
      <c r="B1198" s="254">
        <f>'24.11.2020_W_S'!B154</f>
        <v>44159</v>
      </c>
      <c r="C1198" s="255">
        <v>2019</v>
      </c>
      <c r="D1198" s="254" t="str">
        <f>'24.11.2020_W_S'!D154</f>
        <v>S</v>
      </c>
      <c r="E1198" s="254" t="str">
        <f>'24.11.2020_W_S'!E154</f>
        <v>D</v>
      </c>
      <c r="F1198" s="254" t="str">
        <f>'24.11.2020_W_S'!F154</f>
        <v>R50/S50</v>
      </c>
      <c r="G1198" s="255">
        <f>'24.11.2020_W_S'!G154</f>
        <v>7</v>
      </c>
      <c r="H1198" s="254" t="str">
        <f>'24.11.2020_W_S'!H154</f>
        <v>E</v>
      </c>
      <c r="I1198" s="254" t="str">
        <f>'24.11.2020_W_S'!I154</f>
        <v>90-120</v>
      </c>
      <c r="J1198" s="256" t="str">
        <f>'24.11.2020_W_S'!K154</f>
        <v>NW442</v>
      </c>
      <c r="K1198" s="257">
        <f>'24.11.2020_W_S'!O154</f>
        <v>87.698860077665046</v>
      </c>
      <c r="L1198" s="257">
        <f>'24.11.2020_W_S'!P154</f>
        <v>10.824514991181651</v>
      </c>
      <c r="M1198" s="257">
        <f>IFERROR('24.11.2020_W_S'!T154,"")</f>
        <v>0.26918368804456511</v>
      </c>
      <c r="N1198" s="257">
        <f>IFERROR('24.11.2020_W_S'!V154,"")</f>
        <v>0.40377553206684758</v>
      </c>
      <c r="O1198" s="257">
        <f>IFERROR('24.11.2020_W_S'!W154,"")</f>
        <v>0.67295922011141274</v>
      </c>
    </row>
    <row r="1199" spans="1:15" x14ac:dyDescent="0.35">
      <c r="A1199" s="237">
        <f t="shared" si="15"/>
        <v>1198</v>
      </c>
      <c r="B1199" s="254">
        <f>'24.11.2020_W_S'!B155</f>
        <v>44159</v>
      </c>
      <c r="C1199" s="255">
        <v>2019</v>
      </c>
      <c r="D1199" s="254" t="str">
        <f>'24.11.2020_W_S'!D155</f>
        <v>S</v>
      </c>
      <c r="E1199" s="254" t="str">
        <f>'24.11.2020_W_S'!E155</f>
        <v>D</v>
      </c>
      <c r="F1199" s="254" t="str">
        <f>'24.11.2020_W_S'!F155</f>
        <v>R50/S50</v>
      </c>
      <c r="G1199" s="255">
        <f>'24.11.2020_W_S'!G155</f>
        <v>7</v>
      </c>
      <c r="H1199" s="254" t="str">
        <f>'24.11.2020_W_S'!H155</f>
        <v>E</v>
      </c>
      <c r="I1199" s="254" t="str">
        <f>'24.11.2020_W_S'!I155</f>
        <v>60-90</v>
      </c>
      <c r="J1199" s="256" t="str">
        <f>'24.11.2020_W_S'!K155</f>
        <v>NW443</v>
      </c>
      <c r="K1199" s="257">
        <f>'24.11.2020_W_S'!O155</f>
        <v>85.64531702607016</v>
      </c>
      <c r="L1199" s="257">
        <f>'24.11.2020_W_S'!P155</f>
        <v>12.214158564973301</v>
      </c>
      <c r="M1199" s="257">
        <f>IFERROR('24.11.2020_W_S'!T155,"")</f>
        <v>0.83338782412626833</v>
      </c>
      <c r="N1199" s="257">
        <f>IFERROR('24.11.2020_W_S'!V155,"")</f>
        <v>1.2500817361894025</v>
      </c>
      <c r="O1199" s="257">
        <f>IFERROR('24.11.2020_W_S'!W155,"")</f>
        <v>2.0834695603156708</v>
      </c>
    </row>
    <row r="1200" spans="1:15" x14ac:dyDescent="0.35">
      <c r="A1200" s="237">
        <f t="shared" si="15"/>
        <v>1199</v>
      </c>
      <c r="B1200" s="254">
        <f>'24.11.2020_W_S'!B156</f>
        <v>44159</v>
      </c>
      <c r="C1200" s="255">
        <v>2019</v>
      </c>
      <c r="D1200" s="254" t="str">
        <f>'24.11.2020_W_S'!D156</f>
        <v>S</v>
      </c>
      <c r="E1200" s="254" t="str">
        <f>'24.11.2020_W_S'!E156</f>
        <v>D</v>
      </c>
      <c r="F1200" s="254" t="str">
        <f>'24.11.2020_W_S'!F156</f>
        <v>R50/S50</v>
      </c>
      <c r="G1200" s="255">
        <f>'24.11.2020_W_S'!G156</f>
        <v>7</v>
      </c>
      <c r="H1200" s="254" t="str">
        <f>'24.11.2020_W_S'!H156</f>
        <v>E</v>
      </c>
      <c r="I1200" s="254" t="str">
        <f>'24.11.2020_W_S'!I156</f>
        <v>30-60</v>
      </c>
      <c r="J1200" s="256" t="str">
        <f>'24.11.2020_W_S'!K156</f>
        <v>NW444</v>
      </c>
      <c r="K1200" s="257">
        <f>'24.11.2020_W_S'!O156</f>
        <v>85.897591090666978</v>
      </c>
      <c r="L1200" s="257">
        <f>'24.11.2020_W_S'!P156</f>
        <v>12.459893048128349</v>
      </c>
      <c r="M1200" s="257" t="str">
        <f>IFERROR('24.11.2020_W_S'!T156,"")</f>
        <v/>
      </c>
      <c r="N1200" s="257" t="str">
        <f>IFERROR('24.11.2020_W_S'!V156,"")</f>
        <v/>
      </c>
      <c r="O1200" s="257" t="str">
        <f>IFERROR('24.11.2020_W_S'!W156,"")</f>
        <v/>
      </c>
    </row>
    <row r="1201" spans="1:15" x14ac:dyDescent="0.35">
      <c r="A1201" s="237">
        <f t="shared" si="15"/>
        <v>1200</v>
      </c>
      <c r="B1201" s="254">
        <f>'24.11.2020_W_S'!B157</f>
        <v>44159</v>
      </c>
      <c r="C1201" s="255">
        <v>2019</v>
      </c>
      <c r="D1201" s="254" t="str">
        <f>'24.11.2020_W_S'!D157</f>
        <v>S</v>
      </c>
      <c r="E1201" s="254" t="str">
        <f>'24.11.2020_W_S'!E157</f>
        <v>D</v>
      </c>
      <c r="F1201" s="254" t="str">
        <f>'24.11.2020_W_S'!F157</f>
        <v>R50/S50</v>
      </c>
      <c r="G1201" s="255">
        <f>'24.11.2020_W_S'!G157</f>
        <v>7</v>
      </c>
      <c r="H1201" s="254" t="str">
        <f>'24.11.2020_W_S'!H157</f>
        <v>E</v>
      </c>
      <c r="I1201" s="254" t="str">
        <f>'24.11.2020_W_S'!I157</f>
        <v>0-30</v>
      </c>
      <c r="J1201" s="256" t="str">
        <f>'24.11.2020_W_S'!K157</f>
        <v>NW445</v>
      </c>
      <c r="K1201" s="257">
        <f>'24.11.2020_W_S'!O157</f>
        <v>82.969072164948457</v>
      </c>
      <c r="L1201" s="257">
        <f>'24.11.2020_W_S'!P157</f>
        <v>14.813486370157818</v>
      </c>
      <c r="M1201" s="257">
        <f>IFERROR('24.11.2020_W_S'!T157,"")</f>
        <v>5.2138717693836973</v>
      </c>
      <c r="N1201" s="257">
        <f>IFERROR('24.11.2020_W_S'!V157,"")</f>
        <v>2.172446570576541</v>
      </c>
      <c r="O1201" s="257">
        <f>IFERROR('24.11.2020_W_S'!W157,"")</f>
        <v>7.3863183399602388</v>
      </c>
    </row>
    <row r="1202" spans="1:15" x14ac:dyDescent="0.35">
      <c r="A1202" s="237">
        <f t="shared" si="15"/>
        <v>1201</v>
      </c>
      <c r="B1202" s="254">
        <f>'24.11.2020_W_S'!B158</f>
        <v>44159</v>
      </c>
      <c r="C1202" s="255">
        <v>2019</v>
      </c>
      <c r="D1202" s="254" t="str">
        <f>'24.11.2020_W_S'!D158</f>
        <v>S</v>
      </c>
      <c r="E1202" s="254" t="str">
        <f>'24.11.2020_W_S'!E158</f>
        <v>D</v>
      </c>
      <c r="F1202" s="254" t="str">
        <f>'24.11.2020_W_S'!F158</f>
        <v>R50/S50</v>
      </c>
      <c r="G1202" s="255">
        <f>'24.11.2020_W_S'!G158</f>
        <v>7</v>
      </c>
      <c r="H1202" s="254" t="str">
        <f>'24.11.2020_W_S'!H158</f>
        <v>M</v>
      </c>
      <c r="I1202" s="254" t="str">
        <f>'24.11.2020_W_S'!I158</f>
        <v>90-120</v>
      </c>
      <c r="J1202" s="256" t="str">
        <f>'24.11.2020_W_S'!K158</f>
        <v>NW446</v>
      </c>
      <c r="K1202" s="257">
        <f>'24.11.2020_W_S'!O158</f>
        <v>88.709465668898517</v>
      </c>
      <c r="L1202" s="257">
        <f>'24.11.2020_W_S'!P158</f>
        <v>9.8782448885825964</v>
      </c>
      <c r="M1202" s="257">
        <f>IFERROR('24.11.2020_W_S'!T158,"")</f>
        <v>3.1811010803611062</v>
      </c>
      <c r="N1202" s="257">
        <f>IFERROR('24.11.2020_W_S'!V158,"")</f>
        <v>0.39763763504513827</v>
      </c>
      <c r="O1202" s="257">
        <f>IFERROR('24.11.2020_W_S'!W158,"")</f>
        <v>3.5787387154062444</v>
      </c>
    </row>
    <row r="1203" spans="1:15" x14ac:dyDescent="0.35">
      <c r="A1203" s="237">
        <f t="shared" ref="A1203:A1266" si="16">A1202+1</f>
        <v>1202</v>
      </c>
      <c r="B1203" s="254">
        <f>'24.11.2020_W_S'!B159</f>
        <v>44159</v>
      </c>
      <c r="C1203" s="255">
        <v>2019</v>
      </c>
      <c r="D1203" s="254" t="str">
        <f>'24.11.2020_W_S'!D159</f>
        <v>S</v>
      </c>
      <c r="E1203" s="254" t="str">
        <f>'24.11.2020_W_S'!E159</f>
        <v>D</v>
      </c>
      <c r="F1203" s="254" t="str">
        <f>'24.11.2020_W_S'!F159</f>
        <v>R50/S50</v>
      </c>
      <c r="G1203" s="255">
        <f>'24.11.2020_W_S'!G159</f>
        <v>7</v>
      </c>
      <c r="H1203" s="254" t="str">
        <f>'24.11.2020_W_S'!H159</f>
        <v>M</v>
      </c>
      <c r="I1203" s="254" t="str">
        <f>'24.11.2020_W_S'!I159</f>
        <v>60-90</v>
      </c>
      <c r="J1203" s="256" t="str">
        <f>'24.11.2020_W_S'!K159</f>
        <v>NW447</v>
      </c>
      <c r="K1203" s="257">
        <f>'24.11.2020_W_S'!O159</f>
        <v>85</v>
      </c>
      <c r="L1203" s="257" t="e">
        <f>'24.11.2020_W_S'!P159</f>
        <v>#DIV/0!</v>
      </c>
      <c r="M1203" s="257">
        <f>IFERROR('24.11.2020_W_S'!T159,"")</f>
        <v>0</v>
      </c>
      <c r="N1203" s="257">
        <f>IFERROR('24.11.2020_W_S'!V159,"")</f>
        <v>0</v>
      </c>
      <c r="O1203" s="257">
        <f>IFERROR('24.11.2020_W_S'!W159,"")</f>
        <v>0</v>
      </c>
    </row>
    <row r="1204" spans="1:15" x14ac:dyDescent="0.35">
      <c r="A1204" s="237">
        <f t="shared" si="16"/>
        <v>1203</v>
      </c>
      <c r="B1204" s="254">
        <f>'24.11.2020_W_S'!B160</f>
        <v>44159</v>
      </c>
      <c r="C1204" s="255">
        <v>2019</v>
      </c>
      <c r="D1204" s="254" t="str">
        <f>'24.11.2020_W_S'!D160</f>
        <v>S</v>
      </c>
      <c r="E1204" s="254" t="str">
        <f>'24.11.2020_W_S'!E160</f>
        <v>D</v>
      </c>
      <c r="F1204" s="254" t="str">
        <f>'24.11.2020_W_S'!F160</f>
        <v>R50/S50</v>
      </c>
      <c r="G1204" s="255">
        <f>'24.11.2020_W_S'!G160</f>
        <v>7</v>
      </c>
      <c r="H1204" s="254" t="str">
        <f>'24.11.2020_W_S'!H160</f>
        <v>M</v>
      </c>
      <c r="I1204" s="254" t="str">
        <f>'24.11.2020_W_S'!I160</f>
        <v>30-60</v>
      </c>
      <c r="J1204" s="256" t="str">
        <f>'24.11.2020_W_S'!K160</f>
        <v>NW448</v>
      </c>
      <c r="K1204" s="257">
        <f>'24.11.2020_W_S'!O160</f>
        <v>84.850321173191134</v>
      </c>
      <c r="L1204" s="257">
        <f>'24.11.2020_W_S'!P160</f>
        <v>13.383297644539613</v>
      </c>
      <c r="M1204" s="257">
        <f>IFERROR('24.11.2020_W_S'!T160,"")</f>
        <v>17.155759891444081</v>
      </c>
      <c r="N1204" s="257">
        <f>IFERROR('24.11.2020_W_S'!V160,"")</f>
        <v>1.124967861734038</v>
      </c>
      <c r="O1204" s="257">
        <f>IFERROR('24.11.2020_W_S'!W160,"")</f>
        <v>18.28072775317812</v>
      </c>
    </row>
    <row r="1205" spans="1:15" x14ac:dyDescent="0.35">
      <c r="A1205" s="237">
        <f t="shared" si="16"/>
        <v>1204</v>
      </c>
      <c r="B1205" s="254">
        <f>'24.11.2020_W_S'!B161</f>
        <v>44159</v>
      </c>
      <c r="C1205" s="255">
        <v>2019</v>
      </c>
      <c r="D1205" s="254" t="str">
        <f>'24.11.2020_W_S'!D161</f>
        <v>S</v>
      </c>
      <c r="E1205" s="254" t="str">
        <f>'24.11.2020_W_S'!E161</f>
        <v>D</v>
      </c>
      <c r="F1205" s="254" t="str">
        <f>'24.11.2020_W_S'!F161</f>
        <v>R50/S50</v>
      </c>
      <c r="G1205" s="255">
        <f>'24.11.2020_W_S'!G161</f>
        <v>7</v>
      </c>
      <c r="H1205" s="254" t="str">
        <f>'24.11.2020_W_S'!H161</f>
        <v>M</v>
      </c>
      <c r="I1205" s="254" t="str">
        <f>'24.11.2020_W_S'!I161</f>
        <v>0-30</v>
      </c>
      <c r="J1205" s="256" t="str">
        <f>'24.11.2020_W_S'!K161</f>
        <v>NW449</v>
      </c>
      <c r="K1205" s="257">
        <f>'24.11.2020_W_S'!O161</f>
        <v>84.053745721891246</v>
      </c>
      <c r="L1205" s="257">
        <f>'24.11.2020_W_S'!P161</f>
        <v>14.01202940521274</v>
      </c>
      <c r="M1205" s="257">
        <f>IFERROR('24.11.2020_W_S'!T161,"")</f>
        <v>8.2580462976926547</v>
      </c>
      <c r="N1205" s="257">
        <f>IFERROR('24.11.2020_W_S'!V161,"")</f>
        <v>1.7085613029708941</v>
      </c>
      <c r="O1205" s="257">
        <f>IFERROR('24.11.2020_W_S'!W161,"")</f>
        <v>9.9666076006635489</v>
      </c>
    </row>
    <row r="1206" spans="1:15" x14ac:dyDescent="0.35">
      <c r="A1206" s="237">
        <f t="shared" si="16"/>
        <v>1205</v>
      </c>
      <c r="B1206" s="254">
        <f>'24.11.2020_W_S'!B162</f>
        <v>44159</v>
      </c>
      <c r="C1206" s="255">
        <v>2019</v>
      </c>
      <c r="D1206" s="254" t="str">
        <f>'24.11.2020_W_S'!D162</f>
        <v>S</v>
      </c>
      <c r="E1206" s="254" t="str">
        <f>'24.11.2020_W_S'!E162</f>
        <v>D</v>
      </c>
      <c r="F1206" s="254" t="str">
        <f>'24.11.2020_W_S'!F162</f>
        <v>R75/W25</v>
      </c>
      <c r="G1206" s="255">
        <f>'24.11.2020_W_S'!G162</f>
        <v>2</v>
      </c>
      <c r="H1206" s="254" t="str">
        <f>'24.11.2020_W_S'!H162</f>
        <v>M</v>
      </c>
      <c r="I1206" s="254" t="str">
        <f>'24.11.2020_W_S'!I162</f>
        <v>90-120</v>
      </c>
      <c r="J1206" s="256" t="str">
        <f>'24.11.2020_W_S'!K162</f>
        <v>NW450</v>
      </c>
      <c r="K1206" s="257">
        <f>'24.11.2020_W_S'!O162</f>
        <v>87.240520343205091</v>
      </c>
      <c r="L1206" s="257">
        <f>'24.11.2020_W_S'!P162</f>
        <v>11.088394467829223</v>
      </c>
      <c r="M1206" s="257">
        <f>IFERROR('24.11.2020_W_S'!T162,"")</f>
        <v>0.54214149746192897</v>
      </c>
      <c r="N1206" s="257">
        <f>IFERROR('24.11.2020_W_S'!V162,"")</f>
        <v>0.94874762055837591</v>
      </c>
      <c r="O1206" s="257">
        <f>IFERROR('24.11.2020_W_S'!W162,"")</f>
        <v>1.4908891180203048</v>
      </c>
    </row>
    <row r="1207" spans="1:15" x14ac:dyDescent="0.35">
      <c r="A1207" s="237">
        <f t="shared" si="16"/>
        <v>1206</v>
      </c>
      <c r="B1207" s="254">
        <f>'24.11.2020_W_S'!B163</f>
        <v>44159</v>
      </c>
      <c r="C1207" s="255">
        <v>2019</v>
      </c>
      <c r="D1207" s="254" t="str">
        <f>'24.11.2020_W_S'!D163</f>
        <v>S</v>
      </c>
      <c r="E1207" s="254" t="str">
        <f>'24.11.2020_W_S'!E163</f>
        <v>D</v>
      </c>
      <c r="F1207" s="254" t="str">
        <f>'24.11.2020_W_S'!F163</f>
        <v>R75/W25</v>
      </c>
      <c r="G1207" s="255">
        <f>'24.11.2020_W_S'!G163</f>
        <v>2</v>
      </c>
      <c r="H1207" s="254" t="str">
        <f>'24.11.2020_W_S'!H163</f>
        <v>M</v>
      </c>
      <c r="I1207" s="254" t="str">
        <f>'24.11.2020_W_S'!I163</f>
        <v>60-90</v>
      </c>
      <c r="J1207" s="256" t="str">
        <f>'24.11.2020_W_S'!K163</f>
        <v>NW451</v>
      </c>
      <c r="K1207" s="257">
        <f>'24.11.2020_W_S'!O163</f>
        <v>83.992338213161844</v>
      </c>
      <c r="L1207" s="257">
        <f>'24.11.2020_W_S'!P163</f>
        <v>13.931888544891644</v>
      </c>
      <c r="M1207" s="257">
        <f>IFERROR('24.11.2020_W_S'!T163,"")</f>
        <v>0.57006841505131145</v>
      </c>
      <c r="N1207" s="257">
        <f>IFERROR('24.11.2020_W_S'!V163,"")</f>
        <v>0.71258551881413945</v>
      </c>
      <c r="O1207" s="257">
        <f>IFERROR('24.11.2020_W_S'!W163,"")</f>
        <v>1.282653933865451</v>
      </c>
    </row>
    <row r="1208" spans="1:15" x14ac:dyDescent="0.35">
      <c r="A1208" s="237">
        <f t="shared" si="16"/>
        <v>1207</v>
      </c>
      <c r="B1208" s="254">
        <f>'24.11.2020_W_S'!B164</f>
        <v>44159</v>
      </c>
      <c r="C1208" s="255">
        <v>2019</v>
      </c>
      <c r="D1208" s="254" t="str">
        <f>'24.11.2020_W_S'!D164</f>
        <v>S</v>
      </c>
      <c r="E1208" s="254" t="str">
        <f>'24.11.2020_W_S'!E164</f>
        <v>D</v>
      </c>
      <c r="F1208" s="254" t="str">
        <f>'24.11.2020_W_S'!F164</f>
        <v>R75/W25</v>
      </c>
      <c r="G1208" s="255">
        <f>'24.11.2020_W_S'!G164</f>
        <v>2</v>
      </c>
      <c r="H1208" s="254" t="str">
        <f>'24.11.2020_W_S'!H164</f>
        <v>M</v>
      </c>
      <c r="I1208" s="254" t="str">
        <f>'24.11.2020_W_S'!I164</f>
        <v>30-60</v>
      </c>
      <c r="J1208" s="256" t="str">
        <f>'24.11.2020_W_S'!K164</f>
        <v>NW452</v>
      </c>
      <c r="K1208" s="257">
        <f>'24.11.2020_W_S'!O164</f>
        <v>84.110371075166512</v>
      </c>
      <c r="L1208" s="257">
        <f>'24.11.2020_W_S'!P164</f>
        <v>13.840871418422921</v>
      </c>
      <c r="M1208" s="257">
        <f>IFERROR('24.11.2020_W_S'!T164,"")</f>
        <v>2.9873331447963798</v>
      </c>
      <c r="N1208" s="257">
        <f>IFERROR('24.11.2020_W_S'!V164,"")</f>
        <v>1.2802856334841628</v>
      </c>
      <c r="O1208" s="257">
        <f>IFERROR('24.11.2020_W_S'!W164,"")</f>
        <v>4.2676187782805428</v>
      </c>
    </row>
    <row r="1209" spans="1:15" x14ac:dyDescent="0.35">
      <c r="A1209" s="237">
        <f t="shared" si="16"/>
        <v>1208</v>
      </c>
      <c r="B1209" s="254">
        <f>'24.11.2020_W_S'!B165</f>
        <v>44159</v>
      </c>
      <c r="C1209" s="255">
        <v>2019</v>
      </c>
      <c r="D1209" s="254" t="str">
        <f>'24.11.2020_W_S'!D165</f>
        <v>S</v>
      </c>
      <c r="E1209" s="254" t="str">
        <f>'24.11.2020_W_S'!E165</f>
        <v>D</v>
      </c>
      <c r="F1209" s="254" t="str">
        <f>'24.11.2020_W_S'!F165</f>
        <v>R75/W25</v>
      </c>
      <c r="G1209" s="255">
        <f>'24.11.2020_W_S'!G165</f>
        <v>2</v>
      </c>
      <c r="H1209" s="254" t="str">
        <f>'24.11.2020_W_S'!H165</f>
        <v>M</v>
      </c>
      <c r="I1209" s="254" t="str">
        <f>'24.11.2020_W_S'!I165</f>
        <v>0-30</v>
      </c>
      <c r="J1209" s="256" t="str">
        <f>'24.11.2020_W_S'!K165</f>
        <v>NW453</v>
      </c>
      <c r="K1209" s="257">
        <f>'24.11.2020_W_S'!O165</f>
        <v>82.555831265508701</v>
      </c>
      <c r="L1209" s="257">
        <f>'24.11.2020_W_S'!P165</f>
        <v>15.367799759536549</v>
      </c>
      <c r="M1209" s="257" t="str">
        <f>IFERROR('24.11.2020_W_S'!T165,"")</f>
        <v/>
      </c>
      <c r="N1209" s="257" t="str">
        <f>IFERROR('24.11.2020_W_S'!V165,"")</f>
        <v/>
      </c>
      <c r="O1209" s="257" t="str">
        <f>IFERROR('24.11.2020_W_S'!W165,"")</f>
        <v/>
      </c>
    </row>
    <row r="1210" spans="1:15" x14ac:dyDescent="0.35">
      <c r="A1210" s="237">
        <f t="shared" si="16"/>
        <v>1209</v>
      </c>
      <c r="B1210" s="254">
        <f>'24.11.2020_W_S'!B166</f>
        <v>44159</v>
      </c>
      <c r="C1210" s="255">
        <v>2019</v>
      </c>
      <c r="D1210" s="254" t="str">
        <f>'24.11.2020_W_S'!D166</f>
        <v>S</v>
      </c>
      <c r="E1210" s="254" t="str">
        <f>'24.11.2020_W_S'!E166</f>
        <v>D</v>
      </c>
      <c r="F1210" s="254" t="str">
        <f>'24.11.2020_W_S'!F166</f>
        <v>R75/W25</v>
      </c>
      <c r="G1210" s="255">
        <f>'24.11.2020_W_S'!G166</f>
        <v>2</v>
      </c>
      <c r="H1210" s="254" t="str">
        <f>'24.11.2020_W_S'!H166</f>
        <v>E</v>
      </c>
      <c r="I1210" s="254" t="str">
        <f>'24.11.2020_W_S'!I166</f>
        <v>90-120</v>
      </c>
      <c r="J1210" s="256" t="str">
        <f>'24.11.2020_W_S'!K166</f>
        <v>NW454</v>
      </c>
      <c r="K1210" s="257">
        <f>'24.11.2020_W_S'!O166</f>
        <v>89.950662165671261</v>
      </c>
      <c r="L1210" s="257">
        <f>'24.11.2020_W_S'!P166</f>
        <v>8.80445910590376</v>
      </c>
      <c r="M1210" s="257">
        <f>IFERROR('24.11.2020_W_S'!T166,"")</f>
        <v>0.91067191108545054</v>
      </c>
      <c r="N1210" s="257">
        <f>IFERROR('24.11.2020_W_S'!V166,"")</f>
        <v>0.78057592378752882</v>
      </c>
      <c r="O1210" s="257">
        <f>IFERROR('24.11.2020_W_S'!W166,"")</f>
        <v>1.6912478348729794</v>
      </c>
    </row>
    <row r="1211" spans="1:15" x14ac:dyDescent="0.35">
      <c r="A1211" s="237">
        <f t="shared" si="16"/>
        <v>1210</v>
      </c>
      <c r="B1211" s="254">
        <f>'24.11.2020_W_S'!B167</f>
        <v>44159</v>
      </c>
      <c r="C1211" s="255">
        <v>2019</v>
      </c>
      <c r="D1211" s="254" t="str">
        <f>'24.11.2020_W_S'!D167</f>
        <v>S</v>
      </c>
      <c r="E1211" s="254" t="str">
        <f>'24.11.2020_W_S'!E167</f>
        <v>D</v>
      </c>
      <c r="F1211" s="254" t="str">
        <f>'24.11.2020_W_S'!F167</f>
        <v>R75/W25</v>
      </c>
      <c r="G1211" s="255">
        <f>'24.11.2020_W_S'!G167</f>
        <v>2</v>
      </c>
      <c r="H1211" s="254" t="str">
        <f>'24.11.2020_W_S'!H167</f>
        <v>E</v>
      </c>
      <c r="I1211" s="254" t="str">
        <f>'24.11.2020_W_S'!I167</f>
        <v>60-90</v>
      </c>
      <c r="J1211" s="256" t="str">
        <f>'24.11.2020_W_S'!K167</f>
        <v>NW455</v>
      </c>
      <c r="K1211" s="257">
        <f>'24.11.2020_W_S'!O167</f>
        <v>87.173883349269218</v>
      </c>
      <c r="L1211" s="257">
        <f>'24.11.2020_W_S'!P167</f>
        <v>11.165279429250893</v>
      </c>
      <c r="M1211" s="257">
        <f>IFERROR('24.11.2020_W_S'!T167,"")</f>
        <v>0.40702013475399568</v>
      </c>
      <c r="N1211" s="257">
        <f>IFERROR('24.11.2020_W_S'!V167,"")</f>
        <v>0.81404026950799135</v>
      </c>
      <c r="O1211" s="257">
        <f>IFERROR('24.11.2020_W_S'!W167,"")</f>
        <v>1.221060404261987</v>
      </c>
    </row>
    <row r="1212" spans="1:15" x14ac:dyDescent="0.35">
      <c r="A1212" s="237">
        <f t="shared" si="16"/>
        <v>1211</v>
      </c>
      <c r="B1212" s="254">
        <f>'24.11.2020_W_S'!B168</f>
        <v>44159</v>
      </c>
      <c r="C1212" s="255">
        <v>2019</v>
      </c>
      <c r="D1212" s="254" t="str">
        <f>'24.11.2020_W_S'!D168</f>
        <v>S</v>
      </c>
      <c r="E1212" s="254" t="str">
        <f>'24.11.2020_W_S'!E168</f>
        <v>D</v>
      </c>
      <c r="F1212" s="254" t="str">
        <f>'24.11.2020_W_S'!F168</f>
        <v>R75/W25</v>
      </c>
      <c r="G1212" s="255">
        <f>'24.11.2020_W_S'!G168</f>
        <v>2</v>
      </c>
      <c r="H1212" s="254" t="str">
        <f>'24.11.2020_W_S'!H168</f>
        <v>E</v>
      </c>
      <c r="I1212" s="254" t="str">
        <f>'24.11.2020_W_S'!I168</f>
        <v>30-60</v>
      </c>
      <c r="J1212" s="256" t="str">
        <f>'24.11.2020_W_S'!K168</f>
        <v>NW456</v>
      </c>
      <c r="K1212" s="257">
        <f>'24.11.2020_W_S'!O168</f>
        <v>85.119878218952167</v>
      </c>
      <c r="L1212" s="257">
        <f>'24.11.2020_W_S'!P168</f>
        <v>13.074008024966568</v>
      </c>
      <c r="M1212" s="257">
        <f>IFERROR('24.11.2020_W_S'!T168,"")</f>
        <v>1.5403647540983609</v>
      </c>
      <c r="N1212" s="257">
        <f>IFERROR('24.11.2020_W_S'!V168,"")</f>
        <v>0.5601326378539494</v>
      </c>
      <c r="O1212" s="257">
        <f>IFERROR('24.11.2020_W_S'!W168,"")</f>
        <v>2.1004973919523104</v>
      </c>
    </row>
    <row r="1213" spans="1:15" x14ac:dyDescent="0.35">
      <c r="A1213" s="237">
        <f t="shared" si="16"/>
        <v>1212</v>
      </c>
      <c r="B1213" s="254">
        <f>'24.11.2020_W_S'!B169</f>
        <v>44159</v>
      </c>
      <c r="C1213" s="255">
        <v>2019</v>
      </c>
      <c r="D1213" s="254" t="str">
        <f>'24.11.2020_W_S'!D169</f>
        <v>S</v>
      </c>
      <c r="E1213" s="254" t="str">
        <f>'24.11.2020_W_S'!E169</f>
        <v>D</v>
      </c>
      <c r="F1213" s="254" t="str">
        <f>'24.11.2020_W_S'!F169</f>
        <v>R75/W25</v>
      </c>
      <c r="G1213" s="255">
        <f>'24.11.2020_W_S'!G169</f>
        <v>2</v>
      </c>
      <c r="H1213" s="254" t="str">
        <f>'24.11.2020_W_S'!H169</f>
        <v>E</v>
      </c>
      <c r="I1213" s="254" t="str">
        <f>'24.11.2020_W_S'!I169</f>
        <v>0-30</v>
      </c>
      <c r="J1213" s="256" t="str">
        <f>'24.11.2020_W_S'!K169</f>
        <v>NW457</v>
      </c>
      <c r="K1213" s="257">
        <f>'24.11.2020_W_S'!O169</f>
        <v>82.872928176795583</v>
      </c>
      <c r="L1213" s="257">
        <f>'24.11.2020_W_S'!P169</f>
        <v>14.93537015276145</v>
      </c>
      <c r="M1213" s="257">
        <f>IFERROR('24.11.2020_W_S'!T169,"")</f>
        <v>8.9930999999999983</v>
      </c>
      <c r="N1213" s="257">
        <f>IFERROR('24.11.2020_W_S'!V169,"")</f>
        <v>1.7405999999999997</v>
      </c>
      <c r="O1213" s="257">
        <f>IFERROR('24.11.2020_W_S'!W169,"")</f>
        <v>10.733699999999999</v>
      </c>
    </row>
    <row r="1214" spans="1:15" x14ac:dyDescent="0.35">
      <c r="A1214" s="237">
        <f t="shared" si="16"/>
        <v>1213</v>
      </c>
      <c r="B1214" s="254">
        <f>'24.11.2020_W_S'!B170</f>
        <v>44159</v>
      </c>
      <c r="C1214" s="255">
        <v>2019</v>
      </c>
      <c r="D1214" s="254" t="str">
        <f>'24.11.2020_W_S'!D170</f>
        <v>S</v>
      </c>
      <c r="E1214" s="254" t="str">
        <f>'24.11.2020_W_S'!E170</f>
        <v>C</v>
      </c>
      <c r="F1214" s="254" t="str">
        <f>'24.11.2020_W_S'!F170</f>
        <v>W100</v>
      </c>
      <c r="G1214" s="255">
        <f>'24.11.2020_W_S'!G170</f>
        <v>5</v>
      </c>
      <c r="H1214" s="254" t="str">
        <f>'24.11.2020_W_S'!H170</f>
        <v>M</v>
      </c>
      <c r="I1214" s="254" t="str">
        <f>'24.11.2020_W_S'!I170</f>
        <v>90-120</v>
      </c>
      <c r="J1214" s="256" t="str">
        <f>'24.11.2020_W_S'!K170</f>
        <v>NW458</v>
      </c>
      <c r="K1214" s="257">
        <f>'24.11.2020_W_S'!O170</f>
        <v>84.246250986582496</v>
      </c>
      <c r="L1214" s="257">
        <f>'24.11.2020_W_S'!P170</f>
        <v>13.44288793103447</v>
      </c>
      <c r="M1214" s="257">
        <f>IFERROR('24.11.2020_W_S'!T170,"")</f>
        <v>1.987327150084317</v>
      </c>
      <c r="N1214" s="257">
        <f>IFERROR('24.11.2020_W_S'!V170,"")</f>
        <v>1.1356155143338953</v>
      </c>
      <c r="O1214" s="257">
        <f>IFERROR('24.11.2020_W_S'!W170,"")</f>
        <v>3.1229426644182121</v>
      </c>
    </row>
    <row r="1215" spans="1:15" x14ac:dyDescent="0.35">
      <c r="A1215" s="237">
        <f t="shared" si="16"/>
        <v>1214</v>
      </c>
      <c r="B1215" s="254">
        <f>'24.11.2020_W_S'!B171</f>
        <v>44159</v>
      </c>
      <c r="C1215" s="255">
        <v>2019</v>
      </c>
      <c r="D1215" s="254" t="str">
        <f>'24.11.2020_W_S'!D171</f>
        <v>S</v>
      </c>
      <c r="E1215" s="254" t="str">
        <f>'24.11.2020_W_S'!E171</f>
        <v>C</v>
      </c>
      <c r="F1215" s="254" t="str">
        <f>'24.11.2020_W_S'!F171</f>
        <v>W100</v>
      </c>
      <c r="G1215" s="255">
        <f>'24.11.2020_W_S'!G171</f>
        <v>5</v>
      </c>
      <c r="H1215" s="254" t="str">
        <f>'24.11.2020_W_S'!H171</f>
        <v>M</v>
      </c>
      <c r="I1215" s="254" t="str">
        <f>'24.11.2020_W_S'!I171</f>
        <v>60-90</v>
      </c>
      <c r="J1215" s="256" t="str">
        <f>'24.11.2020_W_S'!K171</f>
        <v>NW459</v>
      </c>
      <c r="K1215" s="257">
        <f>'24.11.2020_W_S'!O171</f>
        <v>85.104518713230689</v>
      </c>
      <c r="L1215" s="257">
        <f>'24.11.2020_W_S'!P171</f>
        <v>13.108614232209744</v>
      </c>
      <c r="M1215" s="257">
        <f>IFERROR('24.11.2020_W_S'!T171,"")</f>
        <v>0.56026621561994416</v>
      </c>
      <c r="N1215" s="257">
        <f>IFERROR('24.11.2020_W_S'!V171,"")</f>
        <v>0.56026621561994416</v>
      </c>
      <c r="O1215" s="257">
        <f>IFERROR('24.11.2020_W_S'!W171,"")</f>
        <v>1.1205324312398883</v>
      </c>
    </row>
    <row r="1216" spans="1:15" x14ac:dyDescent="0.35">
      <c r="A1216" s="237">
        <f t="shared" si="16"/>
        <v>1215</v>
      </c>
      <c r="B1216" s="254">
        <f>'24.11.2020_W_S'!B172</f>
        <v>44159</v>
      </c>
      <c r="C1216" s="255">
        <v>2019</v>
      </c>
      <c r="D1216" s="254" t="str">
        <f>'24.11.2020_W_S'!D172</f>
        <v>S</v>
      </c>
      <c r="E1216" s="254" t="str">
        <f>'24.11.2020_W_S'!E172</f>
        <v>C</v>
      </c>
      <c r="F1216" s="254" t="str">
        <f>'24.11.2020_W_S'!F172</f>
        <v>W100</v>
      </c>
      <c r="G1216" s="255">
        <f>'24.11.2020_W_S'!G172</f>
        <v>5</v>
      </c>
      <c r="H1216" s="254" t="str">
        <f>'24.11.2020_W_S'!H172</f>
        <v>M</v>
      </c>
      <c r="I1216" s="254" t="str">
        <f>'24.11.2020_W_S'!I172</f>
        <v>30-60</v>
      </c>
      <c r="J1216" s="256" t="str">
        <f>'24.11.2020_W_S'!K172</f>
        <v>NW460</v>
      </c>
      <c r="K1216" s="257">
        <f>'24.11.2020_W_S'!O172</f>
        <v>84.711135164389134</v>
      </c>
      <c r="L1216" s="257">
        <f>'24.11.2020_W_S'!P172</f>
        <v>13.325471698113207</v>
      </c>
      <c r="M1216" s="257">
        <f>IFERROR('24.11.2020_W_S'!T172,"")</f>
        <v>0.56370388116914227</v>
      </c>
      <c r="N1216" s="257">
        <f>IFERROR('24.11.2020_W_S'!V172,"")</f>
        <v>0.42277791087685668</v>
      </c>
      <c r="O1216" s="257">
        <f>IFERROR('24.11.2020_W_S'!W172,"")</f>
        <v>0.98648179204599895</v>
      </c>
    </row>
    <row r="1217" spans="1:15" x14ac:dyDescent="0.35">
      <c r="A1217" s="237">
        <f t="shared" si="16"/>
        <v>1216</v>
      </c>
      <c r="B1217" s="254">
        <f>'24.11.2020_W_S'!B173</f>
        <v>44159</v>
      </c>
      <c r="C1217" s="255">
        <v>2019</v>
      </c>
      <c r="D1217" s="254" t="str">
        <f>'24.11.2020_W_S'!D173</f>
        <v>S</v>
      </c>
      <c r="E1217" s="254" t="str">
        <f>'24.11.2020_W_S'!E173</f>
        <v>C</v>
      </c>
      <c r="F1217" s="254" t="str">
        <f>'24.11.2020_W_S'!F173</f>
        <v>W100</v>
      </c>
      <c r="G1217" s="255">
        <f>'24.11.2020_W_S'!G173</f>
        <v>5</v>
      </c>
      <c r="H1217" s="254" t="str">
        <f>'24.11.2020_W_S'!H173</f>
        <v>M</v>
      </c>
      <c r="I1217" s="254" t="str">
        <f>'24.11.2020_W_S'!I173</f>
        <v>0-30</v>
      </c>
      <c r="J1217" s="256" t="str">
        <f>'24.11.2020_W_S'!K173</f>
        <v>NW461</v>
      </c>
      <c r="K1217" s="257">
        <f>'24.11.2020_W_S'!O173</f>
        <v>82.96517671517671</v>
      </c>
      <c r="L1217" s="257">
        <f>'24.11.2020_W_S'!P173</f>
        <v>14.923164484917473</v>
      </c>
      <c r="M1217" s="257">
        <f>IFERROR('24.11.2020_W_S'!T173,"")</f>
        <v>9.8490305403288971</v>
      </c>
      <c r="N1217" s="257">
        <f>IFERROR('24.11.2020_W_S'!V173,"")</f>
        <v>4.4899992169146437</v>
      </c>
      <c r="O1217" s="257">
        <f>IFERROR('24.11.2020_W_S'!W173,"")</f>
        <v>14.339029757243541</v>
      </c>
    </row>
    <row r="1218" spans="1:15" x14ac:dyDescent="0.35">
      <c r="A1218" s="237">
        <f t="shared" si="16"/>
        <v>1217</v>
      </c>
      <c r="B1218" s="254">
        <f>'24.11.2020_W_S'!B174</f>
        <v>44159</v>
      </c>
      <c r="C1218" s="255">
        <v>2019</v>
      </c>
      <c r="D1218" s="254" t="str">
        <f>'24.11.2020_W_S'!D174</f>
        <v>S</v>
      </c>
      <c r="E1218" s="254" t="str">
        <f>'24.11.2020_W_S'!E174</f>
        <v>C</v>
      </c>
      <c r="F1218" s="254" t="str">
        <f>'24.11.2020_W_S'!F174</f>
        <v>W100</v>
      </c>
      <c r="G1218" s="255">
        <f>'24.11.2020_W_S'!G174</f>
        <v>5</v>
      </c>
      <c r="H1218" s="254" t="str">
        <f>'24.11.2020_W_S'!H174</f>
        <v>E</v>
      </c>
      <c r="I1218" s="254" t="str">
        <f>'24.11.2020_W_S'!I174</f>
        <v>90-120</v>
      </c>
      <c r="J1218" s="256" t="str">
        <f>'24.11.2020_W_S'!K174</f>
        <v>NW462</v>
      </c>
      <c r="K1218" s="257">
        <f>'24.11.2020_W_S'!O174</f>
        <v>83.64622444722572</v>
      </c>
      <c r="L1218" s="257">
        <f>'24.11.2020_W_S'!P174</f>
        <v>14.202898550724626</v>
      </c>
      <c r="M1218" s="257">
        <f>IFERROR('24.11.2020_W_S'!T174,"")</f>
        <v>2.149395261845386</v>
      </c>
      <c r="N1218" s="257">
        <f>IFERROR('24.11.2020_W_S'!V174,"")</f>
        <v>0.71646508728179537</v>
      </c>
      <c r="O1218" s="257">
        <f>IFERROR('24.11.2020_W_S'!W174,"")</f>
        <v>2.8658603491271815</v>
      </c>
    </row>
    <row r="1219" spans="1:15" x14ac:dyDescent="0.35">
      <c r="A1219" s="237">
        <f t="shared" si="16"/>
        <v>1218</v>
      </c>
      <c r="B1219" s="254">
        <f>'24.11.2020_W_S'!B175</f>
        <v>44159</v>
      </c>
      <c r="C1219" s="255">
        <v>2019</v>
      </c>
      <c r="D1219" s="254" t="str">
        <f>'24.11.2020_W_S'!D175</f>
        <v>S</v>
      </c>
      <c r="E1219" s="254" t="str">
        <f>'24.11.2020_W_S'!E175</f>
        <v>C</v>
      </c>
      <c r="F1219" s="254" t="str">
        <f>'24.11.2020_W_S'!F175</f>
        <v>W100</v>
      </c>
      <c r="G1219" s="255">
        <f>'24.11.2020_W_S'!G175</f>
        <v>5</v>
      </c>
      <c r="H1219" s="254" t="str">
        <f>'24.11.2020_W_S'!H175</f>
        <v>E</v>
      </c>
      <c r="I1219" s="254" t="str">
        <f>'24.11.2020_W_S'!I175</f>
        <v>60-90</v>
      </c>
      <c r="J1219" s="256" t="str">
        <f>'24.11.2020_W_S'!K175</f>
        <v>NW463</v>
      </c>
      <c r="K1219" s="257">
        <f>'24.11.2020_W_S'!O175</f>
        <v>83.752759381898457</v>
      </c>
      <c r="L1219" s="257">
        <f>'24.11.2020_W_S'!P175</f>
        <v>14.003044140030449</v>
      </c>
      <c r="M1219" s="257">
        <f>IFERROR('24.11.2020_W_S'!T175,"")</f>
        <v>1.0013745387453876</v>
      </c>
      <c r="N1219" s="257">
        <f>IFERROR('24.11.2020_W_S'!V175,"")</f>
        <v>1.0013745387453876</v>
      </c>
      <c r="O1219" s="257">
        <f>IFERROR('24.11.2020_W_S'!W175,"")</f>
        <v>2.0027490774907752</v>
      </c>
    </row>
    <row r="1220" spans="1:15" x14ac:dyDescent="0.35">
      <c r="A1220" s="237">
        <f t="shared" si="16"/>
        <v>1219</v>
      </c>
      <c r="B1220" s="254">
        <f>'24.11.2020_W_S'!B176</f>
        <v>44159</v>
      </c>
      <c r="C1220" s="255">
        <v>2019</v>
      </c>
      <c r="D1220" s="254" t="str">
        <f>'24.11.2020_W_S'!D176</f>
        <v>S</v>
      </c>
      <c r="E1220" s="254" t="str">
        <f>'24.11.2020_W_S'!E176</f>
        <v>C</v>
      </c>
      <c r="F1220" s="254" t="str">
        <f>'24.11.2020_W_S'!F176</f>
        <v>W100</v>
      </c>
      <c r="G1220" s="255">
        <f>'24.11.2020_W_S'!G176</f>
        <v>5</v>
      </c>
      <c r="H1220" s="254" t="str">
        <f>'24.11.2020_W_S'!H176</f>
        <v>E</v>
      </c>
      <c r="I1220" s="254" t="str">
        <f>'24.11.2020_W_S'!I176</f>
        <v>30-60</v>
      </c>
      <c r="J1220" s="256" t="str">
        <f>'24.11.2020_W_S'!K176</f>
        <v>NW464</v>
      </c>
      <c r="K1220" s="257">
        <f>'24.11.2020_W_S'!O176</f>
        <v>84.961595472308318</v>
      </c>
      <c r="L1220" s="257">
        <f>'24.11.2020_W_S'!P176</f>
        <v>13.113983548766154</v>
      </c>
      <c r="M1220" s="257">
        <f>IFERROR('24.11.2020_W_S'!T176,"")</f>
        <v>1.8249123711340205</v>
      </c>
      <c r="N1220" s="257">
        <f>IFERROR('24.11.2020_W_S'!V176,"")</f>
        <v>1.2634008723235528</v>
      </c>
      <c r="O1220" s="257">
        <f>IFERROR('24.11.2020_W_S'!W176,"")</f>
        <v>3.0883132434575735</v>
      </c>
    </row>
    <row r="1221" spans="1:15" x14ac:dyDescent="0.35">
      <c r="A1221" s="237">
        <f t="shared" si="16"/>
        <v>1220</v>
      </c>
      <c r="B1221" s="254">
        <f>'24.11.2020_W_S'!B177</f>
        <v>44159</v>
      </c>
      <c r="C1221" s="255">
        <v>2019</v>
      </c>
      <c r="D1221" s="254" t="str">
        <f>'24.11.2020_W_S'!D177</f>
        <v>S</v>
      </c>
      <c r="E1221" s="254" t="str">
        <f>'24.11.2020_W_S'!E177</f>
        <v>C</v>
      </c>
      <c r="F1221" s="254" t="str">
        <f>'24.11.2020_W_S'!F177</f>
        <v>W100</v>
      </c>
      <c r="G1221" s="255">
        <f>'24.11.2020_W_S'!G177</f>
        <v>5</v>
      </c>
      <c r="H1221" s="254" t="str">
        <f>'24.11.2020_W_S'!H177</f>
        <v>E</v>
      </c>
      <c r="I1221" s="254" t="str">
        <f>'24.11.2020_W_S'!I177</f>
        <v>0-30</v>
      </c>
      <c r="J1221" s="256" t="str">
        <f>'24.11.2020_W_S'!K177</f>
        <v>NW465</v>
      </c>
      <c r="K1221" s="257">
        <f>'24.11.2020_W_S'!O177</f>
        <v>82.583333333333329</v>
      </c>
      <c r="L1221" s="257">
        <f>'24.11.2020_W_S'!P177</f>
        <v>15.128483532392334</v>
      </c>
      <c r="M1221" s="257">
        <f>IFERROR('24.11.2020_W_S'!T177,"")</f>
        <v>10.928733602421799</v>
      </c>
      <c r="N1221" s="257">
        <f>IFERROR('24.11.2020_W_S'!V177,"")</f>
        <v>3.2057618567103945</v>
      </c>
      <c r="O1221" s="257">
        <f>IFERROR('24.11.2020_W_S'!W177,"")</f>
        <v>14.134495459132193</v>
      </c>
    </row>
    <row r="1222" spans="1:15" x14ac:dyDescent="0.35">
      <c r="A1222" s="237">
        <f t="shared" si="16"/>
        <v>1221</v>
      </c>
      <c r="B1222" s="254">
        <f>'24.11.2020_W_S'!B178</f>
        <v>44159</v>
      </c>
      <c r="C1222" s="255">
        <v>2019</v>
      </c>
      <c r="D1222" s="254" t="str">
        <f>'24.11.2020_W_S'!D178</f>
        <v>S</v>
      </c>
      <c r="E1222" s="254" t="str">
        <f>'24.11.2020_W_S'!E178</f>
        <v>B</v>
      </c>
      <c r="F1222" s="254" t="str">
        <f>'24.11.2020_W_S'!F178</f>
        <v>R50/W50</v>
      </c>
      <c r="G1222" s="255">
        <f>'24.11.2020_W_S'!G178</f>
        <v>3</v>
      </c>
      <c r="H1222" s="254" t="str">
        <f>'24.11.2020_W_S'!H178</f>
        <v>M</v>
      </c>
      <c r="I1222" s="254" t="str">
        <f>'24.11.2020_W_S'!I178</f>
        <v>90-120</v>
      </c>
      <c r="J1222" s="256" t="str">
        <f>'24.11.2020_W_S'!K178</f>
        <v>NW466</v>
      </c>
      <c r="K1222" s="257">
        <f>'24.11.2020_W_S'!O178</f>
        <v>85.830081056739701</v>
      </c>
      <c r="L1222" s="257">
        <f>'24.11.2020_W_S'!P178</f>
        <v>12.179073667913833</v>
      </c>
      <c r="M1222" s="257">
        <f>IFERROR('24.11.2020_W_S'!T178,"")</f>
        <v>4.4320671563483751</v>
      </c>
      <c r="N1222" s="257">
        <f>IFERROR('24.11.2020_W_S'!V178,"")</f>
        <v>0.55400839454354689</v>
      </c>
      <c r="O1222" s="257">
        <f>IFERROR('24.11.2020_W_S'!W178,"")</f>
        <v>4.9860755508919219</v>
      </c>
    </row>
    <row r="1223" spans="1:15" x14ac:dyDescent="0.35">
      <c r="A1223" s="237">
        <f t="shared" si="16"/>
        <v>1222</v>
      </c>
      <c r="B1223" s="254">
        <f>'24.11.2020_W_S'!B179</f>
        <v>44159</v>
      </c>
      <c r="C1223" s="255">
        <v>2019</v>
      </c>
      <c r="D1223" s="254" t="str">
        <f>'24.11.2020_W_S'!D179</f>
        <v>S</v>
      </c>
      <c r="E1223" s="254" t="str">
        <f>'24.11.2020_W_S'!E179</f>
        <v>B</v>
      </c>
      <c r="F1223" s="254" t="str">
        <f>'24.11.2020_W_S'!F179</f>
        <v>R50/W50</v>
      </c>
      <c r="G1223" s="255">
        <f>'24.11.2020_W_S'!G179</f>
        <v>3</v>
      </c>
      <c r="H1223" s="254" t="str">
        <f>'24.11.2020_W_S'!H179</f>
        <v>M</v>
      </c>
      <c r="I1223" s="254" t="str">
        <f>'24.11.2020_W_S'!I179</f>
        <v>60-90</v>
      </c>
      <c r="J1223" s="256" t="str">
        <f>'24.11.2020_W_S'!K179</f>
        <v>NW467</v>
      </c>
      <c r="K1223" s="257">
        <f>'24.11.2020_W_S'!O179</f>
        <v>84.140277414289443</v>
      </c>
      <c r="L1223" s="257">
        <f>'24.11.2020_W_S'!P179</f>
        <v>13.881571412209373</v>
      </c>
      <c r="M1223" s="257">
        <f>IFERROR('24.11.2020_W_S'!T179,"")</f>
        <v>6.2562457231726292</v>
      </c>
      <c r="N1223" s="257">
        <f>IFERROR('24.11.2020_W_S'!V179,"")</f>
        <v>0.99531181959564563</v>
      </c>
      <c r="O1223" s="257">
        <f>IFERROR('24.11.2020_W_S'!W179,"")</f>
        <v>7.2515575427682748</v>
      </c>
    </row>
    <row r="1224" spans="1:15" x14ac:dyDescent="0.35">
      <c r="A1224" s="237">
        <f t="shared" si="16"/>
        <v>1223</v>
      </c>
      <c r="B1224" s="254">
        <f>'24.11.2020_W_S'!B180</f>
        <v>44159</v>
      </c>
      <c r="C1224" s="255">
        <v>2019</v>
      </c>
      <c r="D1224" s="254" t="str">
        <f>'24.11.2020_W_S'!D180</f>
        <v>S</v>
      </c>
      <c r="E1224" s="254" t="str">
        <f>'24.11.2020_W_S'!E180</f>
        <v>B</v>
      </c>
      <c r="F1224" s="254" t="str">
        <f>'24.11.2020_W_S'!F180</f>
        <v>R50/W50</v>
      </c>
      <c r="G1224" s="255">
        <f>'24.11.2020_W_S'!G180</f>
        <v>3</v>
      </c>
      <c r="H1224" s="254" t="str">
        <f>'24.11.2020_W_S'!H180</f>
        <v>M</v>
      </c>
      <c r="I1224" s="254" t="str">
        <f>'24.11.2020_W_S'!I180</f>
        <v>30-60</v>
      </c>
      <c r="J1224" s="256" t="str">
        <f>'24.11.2020_W_S'!K180</f>
        <v>NW468</v>
      </c>
      <c r="K1224" s="257">
        <f>'24.11.2020_W_S'!O180</f>
        <v>85.59493329739928</v>
      </c>
      <c r="L1224" s="257">
        <f>'24.11.2020_W_S'!P180</f>
        <v>12.561692126909515</v>
      </c>
      <c r="M1224" s="257">
        <f>IFERROR('24.11.2020_W_S'!T180,"")</f>
        <v>4.3091927739294711</v>
      </c>
      <c r="N1224" s="257">
        <f>IFERROR('24.11.2020_W_S'!V180,"")</f>
        <v>0.69503109256926954</v>
      </c>
      <c r="O1224" s="257">
        <f>IFERROR('24.11.2020_W_S'!W180,"")</f>
        <v>5.0042238664987408</v>
      </c>
    </row>
    <row r="1225" spans="1:15" x14ac:dyDescent="0.35">
      <c r="A1225" s="237">
        <f t="shared" si="16"/>
        <v>1224</v>
      </c>
      <c r="B1225" s="254">
        <f>'24.11.2020_W_S'!B181</f>
        <v>44159</v>
      </c>
      <c r="C1225" s="255">
        <v>2019</v>
      </c>
      <c r="D1225" s="254" t="str">
        <f>'24.11.2020_W_S'!D181</f>
        <v>S</v>
      </c>
      <c r="E1225" s="254" t="str">
        <f>'24.11.2020_W_S'!E181</f>
        <v>B</v>
      </c>
      <c r="F1225" s="254" t="str">
        <f>'24.11.2020_W_S'!F181</f>
        <v>R50/W50</v>
      </c>
      <c r="G1225" s="255">
        <f>'24.11.2020_W_S'!G181</f>
        <v>3</v>
      </c>
      <c r="H1225" s="254" t="str">
        <f>'24.11.2020_W_S'!H181</f>
        <v>M</v>
      </c>
      <c r="I1225" s="254" t="str">
        <f>'24.11.2020_W_S'!I181</f>
        <v>0-30</v>
      </c>
      <c r="J1225" s="256" t="str">
        <f>'24.11.2020_W_S'!K181</f>
        <v>NW469</v>
      </c>
      <c r="K1225" s="257">
        <f>'24.11.2020_W_S'!O181</f>
        <v>83.517654896735493</v>
      </c>
      <c r="L1225" s="257">
        <f>'24.11.2020_W_S'!P181</f>
        <v>14.39376309052828</v>
      </c>
      <c r="M1225" s="257">
        <f>IFERROR('24.11.2020_W_S'!T181,"")</f>
        <v>13.066042198468413</v>
      </c>
      <c r="N1225" s="257">
        <f>IFERROR('24.11.2020_W_S'!V181,"")</f>
        <v>4.0203206764518198</v>
      </c>
      <c r="O1225" s="257">
        <f>IFERROR('24.11.2020_W_S'!W181,"")</f>
        <v>17.086362874920233</v>
      </c>
    </row>
    <row r="1226" spans="1:15" x14ac:dyDescent="0.35">
      <c r="A1226" s="237">
        <f t="shared" si="16"/>
        <v>1225</v>
      </c>
      <c r="B1226" s="254">
        <f>'24.11.2020_W_S'!B182</f>
        <v>44159</v>
      </c>
      <c r="C1226" s="255">
        <v>2019</v>
      </c>
      <c r="D1226" s="254" t="str">
        <f>'24.11.2020_W_S'!D182</f>
        <v>S</v>
      </c>
      <c r="E1226" s="254" t="str">
        <f>'24.11.2020_W_S'!E182</f>
        <v>B</v>
      </c>
      <c r="F1226" s="254" t="str">
        <f>'24.11.2020_W_S'!F182</f>
        <v>R50/W50</v>
      </c>
      <c r="G1226" s="255">
        <f>'24.11.2020_W_S'!G182</f>
        <v>3</v>
      </c>
      <c r="H1226" s="254" t="str">
        <f>'24.11.2020_W_S'!H182</f>
        <v>E</v>
      </c>
      <c r="I1226" s="254" t="str">
        <f>'24.11.2020_W_S'!I182</f>
        <v>90-120</v>
      </c>
      <c r="J1226" s="256" t="str">
        <f>'24.11.2020_W_S'!K182</f>
        <v>NW470</v>
      </c>
      <c r="K1226" s="257">
        <f>'24.11.2020_W_S'!O182</f>
        <v>84.954152137414454</v>
      </c>
      <c r="L1226" s="257">
        <f>'24.11.2020_W_S'!P182</f>
        <v>13.190670289855063</v>
      </c>
      <c r="M1226" s="257">
        <f>IFERROR('24.11.2020_W_S'!T182,"")</f>
        <v>0.42118235025843714</v>
      </c>
      <c r="N1226" s="257">
        <f>IFERROR('24.11.2020_W_S'!V182,"")</f>
        <v>0.56157646701124952</v>
      </c>
      <c r="O1226" s="257">
        <f>IFERROR('24.11.2020_W_S'!W182,"")</f>
        <v>0.98275881726968661</v>
      </c>
    </row>
    <row r="1227" spans="1:15" x14ac:dyDescent="0.35">
      <c r="A1227" s="237">
        <f t="shared" si="16"/>
        <v>1226</v>
      </c>
      <c r="B1227" s="254">
        <f>'24.11.2020_W_S'!B183</f>
        <v>44159</v>
      </c>
      <c r="C1227" s="255">
        <v>2019</v>
      </c>
      <c r="D1227" s="254" t="str">
        <f>'24.11.2020_W_S'!D183</f>
        <v>S</v>
      </c>
      <c r="E1227" s="254" t="str">
        <f>'24.11.2020_W_S'!E183</f>
        <v>B</v>
      </c>
      <c r="F1227" s="254" t="str">
        <f>'24.11.2020_W_S'!F183</f>
        <v>R50/W50</v>
      </c>
      <c r="G1227" s="255">
        <f>'24.11.2020_W_S'!G183</f>
        <v>3</v>
      </c>
      <c r="H1227" s="254" t="str">
        <f>'24.11.2020_W_S'!H183</f>
        <v>E</v>
      </c>
      <c r="I1227" s="254" t="str">
        <f>'24.11.2020_W_S'!I183</f>
        <v>60-90</v>
      </c>
      <c r="J1227" s="256" t="str">
        <f>'24.11.2020_W_S'!K183</f>
        <v>NW471</v>
      </c>
      <c r="K1227" s="257">
        <f>'24.11.2020_W_S'!O183</f>
        <v>84.946367625548504</v>
      </c>
      <c r="L1227" s="257">
        <f>'24.11.2020_W_S'!P183</f>
        <v>13.289572796728729</v>
      </c>
      <c r="M1227" s="257">
        <f>IFERROR('24.11.2020_W_S'!T183,"")</f>
        <v>0.28082221265604818</v>
      </c>
      <c r="N1227" s="257">
        <f>IFERROR('24.11.2020_W_S'!V183,"")</f>
        <v>0.70205553164012058</v>
      </c>
      <c r="O1227" s="257">
        <f>IFERROR('24.11.2020_W_S'!W183,"")</f>
        <v>0.9828777442961687</v>
      </c>
    </row>
    <row r="1228" spans="1:15" x14ac:dyDescent="0.35">
      <c r="A1228" s="237">
        <f t="shared" si="16"/>
        <v>1227</v>
      </c>
      <c r="B1228" s="254">
        <f>'24.11.2020_W_S'!B184</f>
        <v>44159</v>
      </c>
      <c r="C1228" s="255">
        <v>2019</v>
      </c>
      <c r="D1228" s="254" t="str">
        <f>'24.11.2020_W_S'!D184</f>
        <v>S</v>
      </c>
      <c r="E1228" s="254" t="str">
        <f>'24.11.2020_W_S'!E184</f>
        <v>B</v>
      </c>
      <c r="F1228" s="254" t="str">
        <f>'24.11.2020_W_S'!F184</f>
        <v>R50/W50</v>
      </c>
      <c r="G1228" s="255">
        <f>'24.11.2020_W_S'!G184</f>
        <v>3</v>
      </c>
      <c r="H1228" s="254" t="str">
        <f>'24.11.2020_W_S'!H184</f>
        <v>E</v>
      </c>
      <c r="I1228" s="254" t="str">
        <f>'24.11.2020_W_S'!I184</f>
        <v>30-60</v>
      </c>
      <c r="J1228" s="256" t="str">
        <f>'24.11.2020_W_S'!K184</f>
        <v>NW472</v>
      </c>
      <c r="K1228" s="257">
        <f>'24.11.2020_W_S'!O184</f>
        <v>84.770620673471782</v>
      </c>
      <c r="L1228" s="257">
        <f>'24.11.2020_W_S'!P184</f>
        <v>13.503953391593845</v>
      </c>
      <c r="M1228" s="257">
        <f>IFERROR('24.11.2020_W_S'!T184,"")</f>
        <v>0.703977508650519</v>
      </c>
      <c r="N1228" s="257">
        <f>IFERROR('24.11.2020_W_S'!V184,"")</f>
        <v>0.5631820069204152</v>
      </c>
      <c r="O1228" s="257">
        <f>IFERROR('24.11.2020_W_S'!W184,"")</f>
        <v>1.2671595155709343</v>
      </c>
    </row>
    <row r="1229" spans="1:15" x14ac:dyDescent="0.35">
      <c r="A1229" s="237">
        <f t="shared" si="16"/>
        <v>1228</v>
      </c>
      <c r="B1229" s="254">
        <f>'24.11.2020_W_S'!B185</f>
        <v>44159</v>
      </c>
      <c r="C1229" s="255">
        <v>2019</v>
      </c>
      <c r="D1229" s="254" t="str">
        <f>'24.11.2020_W_S'!D185</f>
        <v>S</v>
      </c>
      <c r="E1229" s="254" t="str">
        <f>'24.11.2020_W_S'!E185</f>
        <v>B</v>
      </c>
      <c r="F1229" s="254" t="str">
        <f>'24.11.2020_W_S'!F185</f>
        <v>R50/W50</v>
      </c>
      <c r="G1229" s="255">
        <f>'24.11.2020_W_S'!G185</f>
        <v>3</v>
      </c>
      <c r="H1229" s="254" t="str">
        <f>'24.11.2020_W_S'!H185</f>
        <v>E</v>
      </c>
      <c r="I1229" s="254" t="str">
        <f>'24.11.2020_W_S'!I185</f>
        <v>0-30</v>
      </c>
      <c r="J1229" s="256" t="str">
        <f>'24.11.2020_W_S'!K185</f>
        <v>NW473</v>
      </c>
      <c r="K1229" s="257">
        <f>'24.11.2020_W_S'!O185</f>
        <v>83.907031479847021</v>
      </c>
      <c r="L1229" s="257">
        <f>'24.11.2020_W_S'!P185</f>
        <v>13.870926841638134</v>
      </c>
      <c r="M1229" s="257">
        <f>IFERROR('24.11.2020_W_S'!T185,"")</f>
        <v>6.8499719495091149</v>
      </c>
      <c r="N1229" s="257">
        <f>IFERROR('24.11.2020_W_S'!V185,"")</f>
        <v>5.1374789621318362</v>
      </c>
      <c r="O1229" s="257">
        <f>IFERROR('24.11.2020_W_S'!W185,"")</f>
        <v>11.987450911640952</v>
      </c>
    </row>
    <row r="1230" spans="1:15" x14ac:dyDescent="0.35">
      <c r="A1230" s="237">
        <f t="shared" si="16"/>
        <v>1229</v>
      </c>
      <c r="B1230" s="254">
        <f>'24.11.2020_W_S'!B186</f>
        <v>44159</v>
      </c>
      <c r="C1230" s="255">
        <v>2019</v>
      </c>
      <c r="D1230" s="254" t="str">
        <f>'24.11.2020_W_S'!D186</f>
        <v>S</v>
      </c>
      <c r="E1230" s="254" t="str">
        <f>'24.11.2020_W_S'!E186</f>
        <v>A</v>
      </c>
      <c r="F1230" s="254" t="str">
        <f>'24.11.2020_W_S'!F186</f>
        <v>R75/S25</v>
      </c>
      <c r="G1230" s="255">
        <f>'24.11.2020_W_S'!G186</f>
        <v>6</v>
      </c>
      <c r="H1230" s="254" t="str">
        <f>'24.11.2020_W_S'!H186</f>
        <v>M</v>
      </c>
      <c r="I1230" s="254" t="str">
        <f>'24.11.2020_W_S'!I186</f>
        <v>90-120</v>
      </c>
      <c r="J1230" s="256" t="str">
        <f>'24.11.2020_W_S'!K186</f>
        <v>NW474</v>
      </c>
      <c r="K1230" s="257">
        <f>'24.11.2020_W_S'!O186</f>
        <v>87.32514987153867</v>
      </c>
      <c r="L1230" s="257">
        <f>'24.11.2020_W_S'!P186</f>
        <v>10.969734403953069</v>
      </c>
      <c r="M1230" s="257">
        <f>IFERROR('24.11.2020_W_S'!T186,"")</f>
        <v>1.0828832951945082</v>
      </c>
      <c r="N1230" s="257">
        <f>IFERROR('24.11.2020_W_S'!V186,"")</f>
        <v>0.27072082379862705</v>
      </c>
      <c r="O1230" s="257">
        <f>IFERROR('24.11.2020_W_S'!W186,"")</f>
        <v>1.3536041189931352</v>
      </c>
    </row>
    <row r="1231" spans="1:15" x14ac:dyDescent="0.35">
      <c r="A1231" s="237">
        <f t="shared" si="16"/>
        <v>1230</v>
      </c>
      <c r="B1231" s="254">
        <f>'24.11.2020_W_S'!B187</f>
        <v>44159</v>
      </c>
      <c r="C1231" s="255">
        <v>2019</v>
      </c>
      <c r="D1231" s="254" t="str">
        <f>'24.11.2020_W_S'!D187</f>
        <v>S</v>
      </c>
      <c r="E1231" s="254" t="str">
        <f>'24.11.2020_W_S'!E187</f>
        <v>A</v>
      </c>
      <c r="F1231" s="254" t="str">
        <f>'24.11.2020_W_S'!F187</f>
        <v>R75/S25</v>
      </c>
      <c r="G1231" s="255">
        <f>'24.11.2020_W_S'!G187</f>
        <v>6</v>
      </c>
      <c r="H1231" s="254" t="str">
        <f>'24.11.2020_W_S'!H187</f>
        <v>M</v>
      </c>
      <c r="I1231" s="254" t="str">
        <f>'24.11.2020_W_S'!I187</f>
        <v>60-90</v>
      </c>
      <c r="J1231" s="256" t="str">
        <f>'24.11.2020_W_S'!K187</f>
        <v>NW475</v>
      </c>
      <c r="K1231" s="257">
        <f>'24.11.2020_W_S'!O187</f>
        <v>84.400434074877921</v>
      </c>
      <c r="L1231" s="257">
        <f>'24.11.2020_W_S'!P187</f>
        <v>13.591774021983216</v>
      </c>
      <c r="M1231" s="257">
        <f>IFERROR('24.11.2020_W_S'!T187,"")</f>
        <v>0</v>
      </c>
      <c r="N1231" s="257">
        <f>IFERROR('24.11.2020_W_S'!V187,"")</f>
        <v>2.6905978784956601</v>
      </c>
      <c r="O1231" s="257">
        <f>IFERROR('24.11.2020_W_S'!W187,"")</f>
        <v>2.6905978784956601</v>
      </c>
    </row>
    <row r="1232" spans="1:15" x14ac:dyDescent="0.35">
      <c r="A1232" s="237">
        <f t="shared" si="16"/>
        <v>1231</v>
      </c>
      <c r="B1232" s="254">
        <f>'24.11.2020_W_S'!B188</f>
        <v>44159</v>
      </c>
      <c r="C1232" s="255">
        <v>2019</v>
      </c>
      <c r="D1232" s="254" t="str">
        <f>'24.11.2020_W_S'!D188</f>
        <v>S</v>
      </c>
      <c r="E1232" s="254" t="str">
        <f>'24.11.2020_W_S'!E188</f>
        <v>A</v>
      </c>
      <c r="F1232" s="254" t="str">
        <f>'24.11.2020_W_S'!F188</f>
        <v>R75/S25</v>
      </c>
      <c r="G1232" s="255">
        <f>'24.11.2020_W_S'!G188</f>
        <v>6</v>
      </c>
      <c r="H1232" s="254" t="str">
        <f>'24.11.2020_W_S'!H188</f>
        <v>M</v>
      </c>
      <c r="I1232" s="254" t="str">
        <f>'24.11.2020_W_S'!I188</f>
        <v>30-60</v>
      </c>
      <c r="J1232" s="256" t="str">
        <f>'24.11.2020_W_S'!K188</f>
        <v>NW476</v>
      </c>
      <c r="K1232" s="257">
        <f>'24.11.2020_W_S'!O188</f>
        <v>85</v>
      </c>
      <c r="L1232" s="257" t="e">
        <f>'24.11.2020_W_S'!P188</f>
        <v>#DIV/0!</v>
      </c>
      <c r="M1232" s="257">
        <f>IFERROR('24.11.2020_W_S'!T188,"")</f>
        <v>0</v>
      </c>
      <c r="N1232" s="257">
        <f>IFERROR('24.11.2020_W_S'!V188,"")</f>
        <v>0</v>
      </c>
      <c r="O1232" s="257">
        <f>IFERROR('24.11.2020_W_S'!W188,"")</f>
        <v>0</v>
      </c>
    </row>
    <row r="1233" spans="1:15" x14ac:dyDescent="0.35">
      <c r="A1233" s="237">
        <f t="shared" si="16"/>
        <v>1232</v>
      </c>
      <c r="B1233" s="254">
        <f>'24.11.2020_W_S'!B189</f>
        <v>44159</v>
      </c>
      <c r="C1233" s="255">
        <v>2019</v>
      </c>
      <c r="D1233" s="254" t="str">
        <f>'24.11.2020_W_S'!D189</f>
        <v>S</v>
      </c>
      <c r="E1233" s="254" t="str">
        <f>'24.11.2020_W_S'!E189</f>
        <v>A</v>
      </c>
      <c r="F1233" s="254" t="str">
        <f>'24.11.2020_W_S'!F189</f>
        <v>R75/S25</v>
      </c>
      <c r="G1233" s="255">
        <f>'24.11.2020_W_S'!G189</f>
        <v>6</v>
      </c>
      <c r="H1233" s="254" t="str">
        <f>'24.11.2020_W_S'!H189</f>
        <v>M</v>
      </c>
      <c r="I1233" s="254" t="str">
        <f>'24.11.2020_W_S'!I189</f>
        <v>0-30</v>
      </c>
      <c r="J1233" s="256" t="str">
        <f>'24.11.2020_W_S'!K189</f>
        <v>NW477</v>
      </c>
      <c r="K1233" s="257">
        <f>'24.11.2020_W_S'!O189</f>
        <v>83.001571503404918</v>
      </c>
      <c r="L1233" s="257">
        <f>'24.11.2020_W_S'!P189</f>
        <v>14.876790830945563</v>
      </c>
      <c r="M1233" s="257">
        <f>IFERROR('24.11.2020_W_S'!T189,"")</f>
        <v>9.8433701483117719</v>
      </c>
      <c r="N1233" s="257">
        <f>IFERROR('24.11.2020_W_S'!V189,"")</f>
        <v>3.6188860839381509</v>
      </c>
      <c r="O1233" s="257">
        <f>IFERROR('24.11.2020_W_S'!W189,"")</f>
        <v>13.462256232249922</v>
      </c>
    </row>
    <row r="1234" spans="1:15" x14ac:dyDescent="0.35">
      <c r="A1234" s="237">
        <f t="shared" si="16"/>
        <v>1233</v>
      </c>
      <c r="B1234" s="254">
        <f>'24.11.2020_W_S'!B190</f>
        <v>44159</v>
      </c>
      <c r="C1234" s="255">
        <v>2019</v>
      </c>
      <c r="D1234" s="254" t="str">
        <f>'24.11.2020_W_S'!D190</f>
        <v>S</v>
      </c>
      <c r="E1234" s="254" t="str">
        <f>'24.11.2020_W_S'!E190</f>
        <v>A</v>
      </c>
      <c r="F1234" s="254" t="str">
        <f>'24.11.2020_W_S'!F190</f>
        <v>R75/S25</v>
      </c>
      <c r="G1234" s="255">
        <f>'24.11.2020_W_S'!G190</f>
        <v>6</v>
      </c>
      <c r="H1234" s="254" t="str">
        <f>'24.11.2020_W_S'!H190</f>
        <v>E</v>
      </c>
      <c r="I1234" s="254" t="str">
        <f>'24.11.2020_W_S'!I190</f>
        <v>90-120</v>
      </c>
      <c r="J1234" s="256" t="str">
        <f>'24.11.2020_W_S'!K190</f>
        <v>NW478</v>
      </c>
      <c r="K1234" s="257">
        <f>'24.11.2020_W_S'!O190</f>
        <v>89.724996579559431</v>
      </c>
      <c r="L1234" s="257">
        <f>'24.11.2020_W_S'!P190</f>
        <v>8.9426053822338698</v>
      </c>
      <c r="M1234" s="257">
        <f>IFERROR('24.11.2020_W_S'!T190,"")</f>
        <v>1.5664364135407141</v>
      </c>
      <c r="N1234" s="257">
        <f>IFERROR('24.11.2020_W_S'!V190,"")</f>
        <v>0.65268183897529752</v>
      </c>
      <c r="O1234" s="257">
        <f>IFERROR('24.11.2020_W_S'!W190,"")</f>
        <v>2.2191182525160116</v>
      </c>
    </row>
    <row r="1235" spans="1:15" x14ac:dyDescent="0.35">
      <c r="A1235" s="237">
        <f t="shared" si="16"/>
        <v>1234</v>
      </c>
      <c r="B1235" s="254">
        <f>'24.11.2020_W_S'!B191</f>
        <v>44159</v>
      </c>
      <c r="C1235" s="255">
        <v>2019</v>
      </c>
      <c r="D1235" s="254" t="str">
        <f>'24.11.2020_W_S'!D191</f>
        <v>S</v>
      </c>
      <c r="E1235" s="254" t="str">
        <f>'24.11.2020_W_S'!E191</f>
        <v>A</v>
      </c>
      <c r="F1235" s="254" t="str">
        <f>'24.11.2020_W_S'!F191</f>
        <v>R75/S25</v>
      </c>
      <c r="G1235" s="255">
        <f>'24.11.2020_W_S'!G191</f>
        <v>6</v>
      </c>
      <c r="H1235" s="254" t="str">
        <f>'24.11.2020_W_S'!H191</f>
        <v>E</v>
      </c>
      <c r="I1235" s="254" t="str">
        <f>'24.11.2020_W_S'!I191</f>
        <v>60-90</v>
      </c>
      <c r="J1235" s="256" t="str">
        <f>'24.11.2020_W_S'!K191</f>
        <v>NW479</v>
      </c>
      <c r="K1235" s="257">
        <f>'24.11.2020_W_S'!O191</f>
        <v>84.872148216199648</v>
      </c>
      <c r="L1235" s="257">
        <f>'24.11.2020_W_S'!P191</f>
        <v>12.965879265091877</v>
      </c>
      <c r="M1235" s="257">
        <f>IFERROR('24.11.2020_W_S'!T191,"")</f>
        <v>2.5303184196283603</v>
      </c>
      <c r="N1235" s="257">
        <f>IFERROR('24.11.2020_W_S'!V191,"")</f>
        <v>1.2651592098141802</v>
      </c>
      <c r="O1235" s="257">
        <f>IFERROR('24.11.2020_W_S'!W191,"")</f>
        <v>3.7954776294425407</v>
      </c>
    </row>
    <row r="1236" spans="1:15" x14ac:dyDescent="0.35">
      <c r="A1236" s="237">
        <f t="shared" si="16"/>
        <v>1235</v>
      </c>
      <c r="B1236" s="254">
        <f>'24.11.2020_W_S'!B192</f>
        <v>44159</v>
      </c>
      <c r="C1236" s="255">
        <v>2019</v>
      </c>
      <c r="D1236" s="254" t="str">
        <f>'24.11.2020_W_S'!D192</f>
        <v>S</v>
      </c>
      <c r="E1236" s="254" t="str">
        <f>'24.11.2020_W_S'!E192</f>
        <v>A</v>
      </c>
      <c r="F1236" s="254" t="str">
        <f>'24.11.2020_W_S'!F192</f>
        <v>R75/S25</v>
      </c>
      <c r="G1236" s="255">
        <f>'24.11.2020_W_S'!G192</f>
        <v>6</v>
      </c>
      <c r="H1236" s="254" t="str">
        <f>'24.11.2020_W_S'!H192</f>
        <v>E</v>
      </c>
      <c r="I1236" s="254" t="str">
        <f>'24.11.2020_W_S'!I192</f>
        <v>30-60</v>
      </c>
      <c r="J1236" s="256" t="str">
        <f>'24.11.2020_W_S'!K192</f>
        <v>NW480</v>
      </c>
      <c r="K1236" s="257">
        <f>'24.11.2020_W_S'!O192</f>
        <v>84.808110065170183</v>
      </c>
      <c r="L1236" s="257">
        <f>'24.11.2020_W_S'!P192</f>
        <v>13.122341756317232</v>
      </c>
      <c r="M1236" s="257">
        <f>IFERROR('24.11.2020_W_S'!T192,"")</f>
        <v>4.0806877561475394</v>
      </c>
      <c r="N1236" s="257">
        <f>IFERROR('24.11.2020_W_S'!V192,"")</f>
        <v>1.1257069672131146</v>
      </c>
      <c r="O1236" s="257">
        <f>IFERROR('24.11.2020_W_S'!W192,"")</f>
        <v>5.2063947233606545</v>
      </c>
    </row>
    <row r="1237" spans="1:15" x14ac:dyDescent="0.35">
      <c r="A1237" s="237">
        <f t="shared" si="16"/>
        <v>1236</v>
      </c>
      <c r="B1237" s="254">
        <f>'24.11.2020_W_S'!B193</f>
        <v>44159</v>
      </c>
      <c r="C1237" s="255">
        <v>2019</v>
      </c>
      <c r="D1237" s="254" t="str">
        <f>'24.11.2020_W_S'!D193</f>
        <v>S</v>
      </c>
      <c r="E1237" s="254" t="str">
        <f>'24.11.2020_W_S'!E193</f>
        <v>A</v>
      </c>
      <c r="F1237" s="254" t="str">
        <f>'24.11.2020_W_S'!F193</f>
        <v>R75/S25</v>
      </c>
      <c r="G1237" s="255">
        <f>'24.11.2020_W_S'!G193</f>
        <v>6</v>
      </c>
      <c r="H1237" s="254" t="str">
        <f>'24.11.2020_W_S'!H193</f>
        <v>E</v>
      </c>
      <c r="I1237" s="254" t="str">
        <f>'24.11.2020_W_S'!I193</f>
        <v>0-30</v>
      </c>
      <c r="J1237" s="256" t="str">
        <f>'24.11.2020_W_S'!K193</f>
        <v>NW481</v>
      </c>
      <c r="K1237" s="257">
        <f>'24.11.2020_W_S'!O193</f>
        <v>83.298304609780018</v>
      </c>
      <c r="L1237" s="257">
        <f>'24.11.2020_W_S'!P193</f>
        <v>14.49063943593484</v>
      </c>
      <c r="M1237" s="257" t="str">
        <f>IFERROR('24.11.2020_W_S'!T193,"")</f>
        <v/>
      </c>
      <c r="N1237" s="257" t="str">
        <f>IFERROR('24.11.2020_W_S'!V193,"")</f>
        <v/>
      </c>
      <c r="O1237" s="257" t="str">
        <f>IFERROR('24.11.2020_W_S'!W193,"")</f>
        <v/>
      </c>
    </row>
    <row r="1238" spans="1:15" x14ac:dyDescent="0.35">
      <c r="A1238" s="237">
        <f t="shared" si="16"/>
        <v>1237</v>
      </c>
      <c r="B1238" s="254">
        <f>'24.11.2020_W_S'!B194</f>
        <v>44159</v>
      </c>
      <c r="C1238" s="255">
        <v>2019</v>
      </c>
      <c r="D1238" s="254" t="str">
        <f>'24.11.2020_W_S'!D194</f>
        <v>S</v>
      </c>
      <c r="E1238" s="254" t="str">
        <f>'24.11.2020_W_S'!E194</f>
        <v>A</v>
      </c>
      <c r="F1238" s="254" t="str">
        <f>'24.11.2020_W_S'!F194</f>
        <v>R50/S50</v>
      </c>
      <c r="G1238" s="255">
        <f>'24.11.2020_W_S'!G194</f>
        <v>7</v>
      </c>
      <c r="H1238" s="254" t="str">
        <f>'24.11.2020_W_S'!H194</f>
        <v>E</v>
      </c>
      <c r="I1238" s="254" t="str">
        <f>'24.11.2020_W_S'!I194</f>
        <v>90-120</v>
      </c>
      <c r="J1238" s="256" t="str">
        <f>'24.11.2020_W_S'!K194</f>
        <v>NW482</v>
      </c>
      <c r="K1238" s="257">
        <f>'24.11.2020_W_S'!O194</f>
        <v>90.413585319090657</v>
      </c>
      <c r="L1238" s="257">
        <f>'24.11.2020_W_S'!P194</f>
        <v>8.3422714813490639</v>
      </c>
      <c r="M1238" s="257">
        <f>IFERROR('24.11.2020_W_S'!T194,"")</f>
        <v>2.5839897000908816</v>
      </c>
      <c r="N1238" s="257">
        <f>IFERROR('24.11.2020_W_S'!V194,"")</f>
        <v>1.1627953650408966</v>
      </c>
      <c r="O1238" s="257">
        <f>IFERROR('24.11.2020_W_S'!W194,"")</f>
        <v>3.7467850651317782</v>
      </c>
    </row>
    <row r="1239" spans="1:15" x14ac:dyDescent="0.35">
      <c r="A1239" s="237">
        <f t="shared" si="16"/>
        <v>1238</v>
      </c>
      <c r="B1239" s="254">
        <f>'24.11.2020_W_S'!B195</f>
        <v>44159</v>
      </c>
      <c r="C1239" s="255">
        <v>2019</v>
      </c>
      <c r="D1239" s="254" t="str">
        <f>'24.11.2020_W_S'!D195</f>
        <v>S</v>
      </c>
      <c r="E1239" s="254" t="str">
        <f>'24.11.2020_W_S'!E195</f>
        <v>A</v>
      </c>
      <c r="F1239" s="254" t="str">
        <f>'24.11.2020_W_S'!F195</f>
        <v>R50/S50</v>
      </c>
      <c r="G1239" s="255">
        <f>'24.11.2020_W_S'!G195</f>
        <v>7</v>
      </c>
      <c r="H1239" s="254" t="str">
        <f>'24.11.2020_W_S'!H195</f>
        <v>E</v>
      </c>
      <c r="I1239" s="254" t="str">
        <f>'24.11.2020_W_S'!I195</f>
        <v>60-90</v>
      </c>
      <c r="J1239" s="256" t="str">
        <f>'24.11.2020_W_S'!K195</f>
        <v>NW483</v>
      </c>
      <c r="K1239" s="257">
        <f>'24.11.2020_W_S'!O195</f>
        <v>86.946967477292688</v>
      </c>
      <c r="L1239" s="257">
        <f>'24.11.2020_W_S'!P195</f>
        <v>11.257106759317764</v>
      </c>
      <c r="M1239" s="257">
        <f>IFERROR('24.11.2020_W_S'!T195,"")</f>
        <v>1.0891592249368158</v>
      </c>
      <c r="N1239" s="257">
        <f>IFERROR('24.11.2020_W_S'!V195,"")</f>
        <v>0.81686941870261187</v>
      </c>
      <c r="O1239" s="257">
        <f>IFERROR('24.11.2020_W_S'!W195,"")</f>
        <v>1.9060286436394276</v>
      </c>
    </row>
    <row r="1240" spans="1:15" x14ac:dyDescent="0.35">
      <c r="A1240" s="237">
        <f t="shared" si="16"/>
        <v>1239</v>
      </c>
      <c r="B1240" s="254">
        <f>'24.11.2020_W_S'!B196</f>
        <v>44159</v>
      </c>
      <c r="C1240" s="255">
        <v>2019</v>
      </c>
      <c r="D1240" s="254" t="str">
        <f>'24.11.2020_W_S'!D196</f>
        <v>S</v>
      </c>
      <c r="E1240" s="254" t="str">
        <f>'24.11.2020_W_S'!E196</f>
        <v>A</v>
      </c>
      <c r="F1240" s="254" t="str">
        <f>'24.11.2020_W_S'!F196</f>
        <v>R50/S50</v>
      </c>
      <c r="G1240" s="255">
        <f>'24.11.2020_W_S'!G196</f>
        <v>7</v>
      </c>
      <c r="H1240" s="254" t="str">
        <f>'24.11.2020_W_S'!H196</f>
        <v>E</v>
      </c>
      <c r="I1240" s="254" t="str">
        <f>'24.11.2020_W_S'!I196</f>
        <v>30-60</v>
      </c>
      <c r="J1240" s="256" t="str">
        <f>'24.11.2020_W_S'!K196</f>
        <v>NW484</v>
      </c>
      <c r="K1240" s="257">
        <f>'24.11.2020_W_S'!O196</f>
        <v>85.027491893416055</v>
      </c>
      <c r="L1240" s="257">
        <f>'24.11.2020_W_S'!P196</f>
        <v>12.97971156196528</v>
      </c>
      <c r="M1240" s="257">
        <f>IFERROR('24.11.2020_W_S'!T196,"")</f>
        <v>2.8046841319847453</v>
      </c>
      <c r="N1240" s="257">
        <f>IFERROR('24.11.2020_W_S'!V196,"")</f>
        <v>0.84140523959542346</v>
      </c>
      <c r="O1240" s="257">
        <f>IFERROR('24.11.2020_W_S'!W196,"")</f>
        <v>3.6460893715801688</v>
      </c>
    </row>
    <row r="1241" spans="1:15" x14ac:dyDescent="0.35">
      <c r="A1241" s="237">
        <f t="shared" si="16"/>
        <v>1240</v>
      </c>
      <c r="B1241" s="254">
        <f>'24.11.2020_W_S'!B197</f>
        <v>44159</v>
      </c>
      <c r="C1241" s="255">
        <v>2019</v>
      </c>
      <c r="D1241" s="254" t="str">
        <f>'24.11.2020_W_S'!D197</f>
        <v>S</v>
      </c>
      <c r="E1241" s="254" t="str">
        <f>'24.11.2020_W_S'!E197</f>
        <v>A</v>
      </c>
      <c r="F1241" s="254" t="str">
        <f>'24.11.2020_W_S'!F197</f>
        <v>R50/S50</v>
      </c>
      <c r="G1241" s="255">
        <f>'24.11.2020_W_S'!G197</f>
        <v>7</v>
      </c>
      <c r="H1241" s="254" t="str">
        <f>'24.11.2020_W_S'!H197</f>
        <v>E</v>
      </c>
      <c r="I1241" s="254" t="str">
        <f>'24.11.2020_W_S'!I197</f>
        <v>0-30</v>
      </c>
      <c r="J1241" s="256" t="str">
        <f>'24.11.2020_W_S'!K197</f>
        <v>NW485</v>
      </c>
      <c r="K1241" s="257">
        <f>'24.11.2020_W_S'!O197</f>
        <v>82.298274081722965</v>
      </c>
      <c r="L1241" s="257">
        <f>'24.11.2020_W_S'!P197</f>
        <v>15.251652262328419</v>
      </c>
      <c r="M1241" s="257">
        <f>IFERROR('24.11.2020_W_S'!T197,"")</f>
        <v>11.563786072772899</v>
      </c>
      <c r="N1241" s="257">
        <f>IFERROR('24.11.2020_W_S'!V197,"")</f>
        <v>2.9275407779171894</v>
      </c>
      <c r="O1241" s="257">
        <f>IFERROR('24.11.2020_W_S'!W197,"")</f>
        <v>14.491326850690088</v>
      </c>
    </row>
    <row r="1242" spans="1:15" x14ac:dyDescent="0.35">
      <c r="A1242" s="237">
        <f t="shared" si="16"/>
        <v>1241</v>
      </c>
      <c r="B1242" s="254">
        <f>'24.11.2020_W_S'!B198</f>
        <v>44159</v>
      </c>
      <c r="C1242" s="255">
        <v>2019</v>
      </c>
      <c r="D1242" s="254" t="str">
        <f>'24.11.2020_W_S'!D198</f>
        <v>S</v>
      </c>
      <c r="E1242" s="254" t="str">
        <f>'24.11.2020_W_S'!E198</f>
        <v>A</v>
      </c>
      <c r="F1242" s="254" t="str">
        <f>'24.11.2020_W_S'!F198</f>
        <v>R50/S50</v>
      </c>
      <c r="G1242" s="255">
        <f>'24.11.2020_W_S'!G198</f>
        <v>7</v>
      </c>
      <c r="H1242" s="254" t="str">
        <f>'24.11.2020_W_S'!H198</f>
        <v>M</v>
      </c>
      <c r="I1242" s="254" t="str">
        <f>'24.11.2020_W_S'!I198</f>
        <v>90-120</v>
      </c>
      <c r="J1242" s="256" t="str">
        <f>'24.11.2020_W_S'!K198</f>
        <v>NW486</v>
      </c>
      <c r="K1242" s="257">
        <f>'24.11.2020_W_S'!O198</f>
        <v>90.188944959511787</v>
      </c>
      <c r="L1242" s="257">
        <f>'24.11.2020_W_S'!P198</f>
        <v>8.6992715920915717</v>
      </c>
      <c r="M1242" s="257">
        <f>IFERROR('24.11.2020_W_S'!T198,"")</f>
        <v>2.2037674040338326</v>
      </c>
      <c r="N1242" s="257">
        <f>IFERROR('24.11.2020_W_S'!V198,"")</f>
        <v>0.38890013012361746</v>
      </c>
      <c r="O1242" s="257">
        <f>IFERROR('24.11.2020_W_S'!W198,"")</f>
        <v>2.5926675341574503</v>
      </c>
    </row>
    <row r="1243" spans="1:15" x14ac:dyDescent="0.35">
      <c r="A1243" s="237">
        <f t="shared" si="16"/>
        <v>1242</v>
      </c>
      <c r="B1243" s="254">
        <f>'24.11.2020_W_S'!B199</f>
        <v>44159</v>
      </c>
      <c r="C1243" s="255">
        <v>2019</v>
      </c>
      <c r="D1243" s="254" t="str">
        <f>'24.11.2020_W_S'!D199</f>
        <v>S</v>
      </c>
      <c r="E1243" s="254" t="str">
        <f>'24.11.2020_W_S'!E199</f>
        <v>A</v>
      </c>
      <c r="F1243" s="254" t="str">
        <f>'24.11.2020_W_S'!F199</f>
        <v>R50/S50</v>
      </c>
      <c r="G1243" s="255">
        <f>'24.11.2020_W_S'!G199</f>
        <v>7</v>
      </c>
      <c r="H1243" s="254" t="str">
        <f>'24.11.2020_W_S'!H199</f>
        <v>M</v>
      </c>
      <c r="I1243" s="254" t="str">
        <f>'24.11.2020_W_S'!I199</f>
        <v>60-90</v>
      </c>
      <c r="J1243" s="256" t="str">
        <f>'24.11.2020_W_S'!K199</f>
        <v>NW487</v>
      </c>
      <c r="K1243" s="257">
        <f>'24.11.2020_W_S'!O199</f>
        <v>88.264825855036094</v>
      </c>
      <c r="L1243" s="257">
        <f>'24.11.2020_W_S'!P199</f>
        <v>10.022779043280169</v>
      </c>
      <c r="M1243" s="257">
        <f>IFERROR('24.11.2020_W_S'!T199,"")</f>
        <v>2.8022458229648062</v>
      </c>
      <c r="N1243" s="257">
        <f>IFERROR('24.11.2020_W_S'!V199,"")</f>
        <v>0.53376110913615349</v>
      </c>
      <c r="O1243" s="257">
        <f>IFERROR('24.11.2020_W_S'!W199,"")</f>
        <v>3.3360069321009598</v>
      </c>
    </row>
    <row r="1244" spans="1:15" x14ac:dyDescent="0.35">
      <c r="A1244" s="237">
        <f t="shared" si="16"/>
        <v>1243</v>
      </c>
      <c r="B1244" s="254">
        <f>'24.11.2020_W_S'!B200</f>
        <v>44159</v>
      </c>
      <c r="C1244" s="255">
        <v>2019</v>
      </c>
      <c r="D1244" s="254" t="str">
        <f>'24.11.2020_W_S'!D200</f>
        <v>S</v>
      </c>
      <c r="E1244" s="254" t="str">
        <f>'24.11.2020_W_S'!E200</f>
        <v>A</v>
      </c>
      <c r="F1244" s="254" t="str">
        <f>'24.11.2020_W_S'!F200</f>
        <v>R50/S50</v>
      </c>
      <c r="G1244" s="255">
        <f>'24.11.2020_W_S'!G200</f>
        <v>7</v>
      </c>
      <c r="H1244" s="254" t="str">
        <f>'24.11.2020_W_S'!H200</f>
        <v>M</v>
      </c>
      <c r="I1244" s="254" t="str">
        <f>'24.11.2020_W_S'!I200</f>
        <v>30-60</v>
      </c>
      <c r="J1244" s="256" t="str">
        <f>'24.11.2020_W_S'!K200</f>
        <v>NW488</v>
      </c>
      <c r="K1244" s="257">
        <f>'24.11.2020_W_S'!O200</f>
        <v>85.730873435685723</v>
      </c>
      <c r="L1244" s="257">
        <f>'24.11.2020_W_S'!P200</f>
        <v>12.511312217194574</v>
      </c>
      <c r="M1244" s="257">
        <f>IFERROR('24.11.2020_W_S'!T200,"")</f>
        <v>3.3291467268623021</v>
      </c>
      <c r="N1244" s="257">
        <f>IFERROR('24.11.2020_W_S'!V200,"")</f>
        <v>0.69357223476297969</v>
      </c>
      <c r="O1244" s="257">
        <f>IFERROR('24.11.2020_W_S'!W200,"")</f>
        <v>4.0227189616252819</v>
      </c>
    </row>
    <row r="1245" spans="1:15" x14ac:dyDescent="0.35">
      <c r="A1245" s="237">
        <f t="shared" si="16"/>
        <v>1244</v>
      </c>
      <c r="B1245" s="254">
        <f>'24.11.2020_W_S'!B201</f>
        <v>44159</v>
      </c>
      <c r="C1245" s="255">
        <v>2019</v>
      </c>
      <c r="D1245" s="254" t="str">
        <f>'24.11.2020_W_S'!D201</f>
        <v>S</v>
      </c>
      <c r="E1245" s="254" t="str">
        <f>'24.11.2020_W_S'!E201</f>
        <v>A</v>
      </c>
      <c r="F1245" s="254" t="str">
        <f>'24.11.2020_W_S'!F201</f>
        <v>R50/S50</v>
      </c>
      <c r="G1245" s="255">
        <f>'24.11.2020_W_S'!G201</f>
        <v>7</v>
      </c>
      <c r="H1245" s="254" t="str">
        <f>'24.11.2020_W_S'!H201</f>
        <v>M</v>
      </c>
      <c r="I1245" s="254" t="str">
        <f>'24.11.2020_W_S'!I201</f>
        <v>0-30</v>
      </c>
      <c r="J1245" s="256" t="str">
        <f>'24.11.2020_W_S'!K201</f>
        <v>NW489</v>
      </c>
      <c r="K1245" s="257">
        <f>'24.11.2020_W_S'!O201</f>
        <v>82.786529845353385</v>
      </c>
      <c r="L1245" s="257">
        <f>'24.11.2020_W_S'!P201</f>
        <v>14.87262737262737</v>
      </c>
      <c r="M1245" s="257">
        <f>IFERROR('24.11.2020_W_S'!T201,"")</f>
        <v>18.446539368016758</v>
      </c>
      <c r="N1245" s="257">
        <f>IFERROR('24.11.2020_W_S'!V201,"")</f>
        <v>3.6312085370111724</v>
      </c>
      <c r="O1245" s="257">
        <f>IFERROR('24.11.2020_W_S'!W201,"")</f>
        <v>22.07774790502793</v>
      </c>
    </row>
    <row r="1246" spans="1:15" x14ac:dyDescent="0.35">
      <c r="A1246" s="237">
        <f t="shared" si="16"/>
        <v>1245</v>
      </c>
      <c r="B1246" s="254">
        <f>'24.11.2020_W_S'!B202</f>
        <v>44159</v>
      </c>
      <c r="C1246" s="255">
        <v>2019</v>
      </c>
      <c r="D1246" s="254" t="str">
        <f>'24.11.2020_W_S'!D202</f>
        <v>S</v>
      </c>
      <c r="E1246" s="254" t="str">
        <f>'24.11.2020_W_S'!E202</f>
        <v>B</v>
      </c>
      <c r="F1246" s="254" t="str">
        <f>'24.11.2020_W_S'!F202</f>
        <v>R75/S25</v>
      </c>
      <c r="G1246" s="255">
        <f>'24.11.2020_W_S'!G202</f>
        <v>6</v>
      </c>
      <c r="H1246" s="254" t="str">
        <f>'24.11.2020_W_S'!H202</f>
        <v>E</v>
      </c>
      <c r="I1246" s="254" t="str">
        <f>'24.11.2020_W_S'!I202</f>
        <v>90-120</v>
      </c>
      <c r="J1246" s="256" t="str">
        <f>'24.11.2020_W_S'!K202</f>
        <v>NW490</v>
      </c>
      <c r="K1246" s="257">
        <f>'24.11.2020_W_S'!O202</f>
        <v>87.128072445019413</v>
      </c>
      <c r="L1246" s="257">
        <f>'24.11.2020_W_S'!P202</f>
        <v>11.282458328608689</v>
      </c>
      <c r="M1246" s="257">
        <f>IFERROR('24.11.2020_W_S'!T202,"")</f>
        <v>1.7649888641425389</v>
      </c>
      <c r="N1246" s="257">
        <f>IFERROR('24.11.2020_W_S'!V202,"")</f>
        <v>0.40730512249443201</v>
      </c>
      <c r="O1246" s="257">
        <f>IFERROR('24.11.2020_W_S'!W202,"")</f>
        <v>2.172293986636971</v>
      </c>
    </row>
    <row r="1247" spans="1:15" x14ac:dyDescent="0.35">
      <c r="A1247" s="237">
        <f t="shared" si="16"/>
        <v>1246</v>
      </c>
      <c r="B1247" s="254">
        <f>'24.11.2020_W_S'!B203</f>
        <v>44159</v>
      </c>
      <c r="C1247" s="255">
        <v>2019</v>
      </c>
      <c r="D1247" s="254" t="str">
        <f>'24.11.2020_W_S'!D203</f>
        <v>S</v>
      </c>
      <c r="E1247" s="254" t="str">
        <f>'24.11.2020_W_S'!E203</f>
        <v>B</v>
      </c>
      <c r="F1247" s="254" t="str">
        <f>'24.11.2020_W_S'!F203</f>
        <v>R75/S25</v>
      </c>
      <c r="G1247" s="255">
        <f>'24.11.2020_W_S'!G203</f>
        <v>6</v>
      </c>
      <c r="H1247" s="254" t="str">
        <f>'24.11.2020_W_S'!H203</f>
        <v>E</v>
      </c>
      <c r="I1247" s="254" t="str">
        <f>'24.11.2020_W_S'!I203</f>
        <v>60-90</v>
      </c>
      <c r="J1247" s="256" t="str">
        <f>'24.11.2020_W_S'!K203</f>
        <v>NW491</v>
      </c>
      <c r="K1247" s="257">
        <f>'24.11.2020_W_S'!O203</f>
        <v>85.762211486849168</v>
      </c>
      <c r="L1247" s="257">
        <f>'24.11.2020_W_S'!P203</f>
        <v>12.422432970378177</v>
      </c>
      <c r="M1247" s="257">
        <f>IFERROR('24.11.2020_W_S'!T203,"")</f>
        <v>3.743477546549836</v>
      </c>
      <c r="N1247" s="257">
        <f>IFERROR('24.11.2020_W_S'!V203,"")</f>
        <v>0.97053121577217971</v>
      </c>
      <c r="O1247" s="257">
        <f>IFERROR('24.11.2020_W_S'!W203,"")</f>
        <v>4.7140087623220159</v>
      </c>
    </row>
    <row r="1248" spans="1:15" x14ac:dyDescent="0.35">
      <c r="A1248" s="237">
        <f t="shared" si="16"/>
        <v>1247</v>
      </c>
      <c r="B1248" s="254">
        <f>'24.11.2020_W_S'!B204</f>
        <v>44159</v>
      </c>
      <c r="C1248" s="255">
        <v>2019</v>
      </c>
      <c r="D1248" s="254" t="str">
        <f>'24.11.2020_W_S'!D204</f>
        <v>S</v>
      </c>
      <c r="E1248" s="254" t="str">
        <f>'24.11.2020_W_S'!E204</f>
        <v>B</v>
      </c>
      <c r="F1248" s="254" t="str">
        <f>'24.11.2020_W_S'!F204</f>
        <v>R75/S25</v>
      </c>
      <c r="G1248" s="255">
        <f>'24.11.2020_W_S'!G204</f>
        <v>6</v>
      </c>
      <c r="H1248" s="254" t="str">
        <f>'24.11.2020_W_S'!H204</f>
        <v>E</v>
      </c>
      <c r="I1248" s="254" t="str">
        <f>'24.11.2020_W_S'!I204</f>
        <v>30-60</v>
      </c>
      <c r="J1248" s="256" t="str">
        <f>'24.11.2020_W_S'!K204</f>
        <v>NW492</v>
      </c>
      <c r="K1248" s="257">
        <f>'24.11.2020_W_S'!O204</f>
        <v>84.878177966101703</v>
      </c>
      <c r="L1248" s="257">
        <f>'24.11.2020_W_S'!P204</f>
        <v>13.216062955676428</v>
      </c>
      <c r="M1248" s="257">
        <f>IFERROR('24.11.2020_W_S'!T204,"")</f>
        <v>6.1846427457098283</v>
      </c>
      <c r="N1248" s="257">
        <f>IFERROR('24.11.2020_W_S'!V204,"")</f>
        <v>1.2650405616224647</v>
      </c>
      <c r="O1248" s="257">
        <f>IFERROR('24.11.2020_W_S'!W204,"")</f>
        <v>7.4496833073322932</v>
      </c>
    </row>
    <row r="1249" spans="1:15" x14ac:dyDescent="0.35">
      <c r="A1249" s="237">
        <f t="shared" si="16"/>
        <v>1248</v>
      </c>
      <c r="B1249" s="254">
        <f>'24.11.2020_W_S'!B205</f>
        <v>44159</v>
      </c>
      <c r="C1249" s="255">
        <v>2019</v>
      </c>
      <c r="D1249" s="254" t="str">
        <f>'24.11.2020_W_S'!D205</f>
        <v>S</v>
      </c>
      <c r="E1249" s="254" t="str">
        <f>'24.11.2020_W_S'!E205</f>
        <v>B</v>
      </c>
      <c r="F1249" s="254" t="str">
        <f>'24.11.2020_W_S'!F205</f>
        <v>R75/S25</v>
      </c>
      <c r="G1249" s="255">
        <f>'24.11.2020_W_S'!G205</f>
        <v>6</v>
      </c>
      <c r="H1249" s="254" t="str">
        <f>'24.11.2020_W_S'!H205</f>
        <v>E</v>
      </c>
      <c r="I1249" s="254" t="str">
        <f>'24.11.2020_W_S'!I205</f>
        <v>0-30</v>
      </c>
      <c r="J1249" s="256" t="str">
        <f>'24.11.2020_W_S'!K205</f>
        <v>NW493</v>
      </c>
      <c r="K1249" s="257">
        <f>'24.11.2020_W_S'!O205</f>
        <v>84.3116649151779</v>
      </c>
      <c r="L1249" s="257">
        <f>'24.11.2020_W_S'!P205</f>
        <v>13.483870967741939</v>
      </c>
      <c r="M1249" s="257">
        <f>IFERROR('24.11.2020_W_S'!T205,"")</f>
        <v>18.576702724358977</v>
      </c>
      <c r="N1249" s="257">
        <f>IFERROR('24.11.2020_W_S'!V205,"")</f>
        <v>11.769971955128204</v>
      </c>
      <c r="O1249" s="257">
        <f>IFERROR('24.11.2020_W_S'!W205,"")</f>
        <v>30.34667467948718</v>
      </c>
    </row>
    <row r="1250" spans="1:15" x14ac:dyDescent="0.35">
      <c r="A1250" s="237">
        <f t="shared" si="16"/>
        <v>1249</v>
      </c>
      <c r="B1250" s="254">
        <f>'24.11.2020_W_S'!B206</f>
        <v>44159</v>
      </c>
      <c r="C1250" s="255">
        <v>2019</v>
      </c>
      <c r="D1250" s="254" t="str">
        <f>'24.11.2020_W_S'!D206</f>
        <v>S</v>
      </c>
      <c r="E1250" s="254" t="str">
        <f>'24.11.2020_W_S'!E206</f>
        <v>B</v>
      </c>
      <c r="F1250" s="254" t="str">
        <f>'24.11.2020_W_S'!F206</f>
        <v>R75/S25</v>
      </c>
      <c r="G1250" s="255">
        <f>'24.11.2020_W_S'!G206</f>
        <v>6</v>
      </c>
      <c r="H1250" s="254" t="str">
        <f>'24.11.2020_W_S'!H206</f>
        <v>M</v>
      </c>
      <c r="I1250" s="254" t="str">
        <f>'24.11.2020_W_S'!I206</f>
        <v>90-120</v>
      </c>
      <c r="J1250" s="256" t="str">
        <f>'24.11.2020_W_S'!K206</f>
        <v>NW494</v>
      </c>
      <c r="K1250" s="257">
        <f>'24.11.2020_W_S'!O206</f>
        <v>87.902716361339245</v>
      </c>
      <c r="L1250" s="257">
        <f>'24.11.2020_W_S'!P206</f>
        <v>10.322059021695186</v>
      </c>
      <c r="M1250" s="257">
        <f>IFERROR('24.11.2020_W_S'!T206,"")</f>
        <v>1.744279554437657</v>
      </c>
      <c r="N1250" s="257">
        <f>IFERROR('24.11.2020_W_S'!V206,"")</f>
        <v>1.0734028027308657</v>
      </c>
      <c r="O1250" s="257">
        <f>IFERROR('24.11.2020_W_S'!W206,"")</f>
        <v>2.8176823571685228</v>
      </c>
    </row>
    <row r="1251" spans="1:15" x14ac:dyDescent="0.35">
      <c r="A1251" s="237">
        <f t="shared" si="16"/>
        <v>1250</v>
      </c>
      <c r="B1251" s="254">
        <f>'24.11.2020_W_S'!B207</f>
        <v>44159</v>
      </c>
      <c r="C1251" s="255">
        <v>2019</v>
      </c>
      <c r="D1251" s="254" t="str">
        <f>'24.11.2020_W_S'!D207</f>
        <v>S</v>
      </c>
      <c r="E1251" s="254" t="str">
        <f>'24.11.2020_W_S'!E207</f>
        <v>B</v>
      </c>
      <c r="F1251" s="254" t="str">
        <f>'24.11.2020_W_S'!F207</f>
        <v>R75/S25</v>
      </c>
      <c r="G1251" s="255">
        <f>'24.11.2020_W_S'!G207</f>
        <v>6</v>
      </c>
      <c r="H1251" s="254" t="str">
        <f>'24.11.2020_W_S'!H207</f>
        <v>M</v>
      </c>
      <c r="I1251" s="254" t="str">
        <f>'24.11.2020_W_S'!I207</f>
        <v>60-90</v>
      </c>
      <c r="J1251" s="256" t="str">
        <f>'24.11.2020_W_S'!K207</f>
        <v>NW495</v>
      </c>
      <c r="K1251" s="257">
        <f>'24.11.2020_W_S'!O207</f>
        <v>84.293344882344456</v>
      </c>
      <c r="L1251" s="257">
        <f>'24.11.2020_W_S'!P207</f>
        <v>13.57285429141716</v>
      </c>
      <c r="M1251" s="257">
        <f>IFERROR('24.11.2020_W_S'!T207,"")</f>
        <v>1.8440173831135471</v>
      </c>
      <c r="N1251" s="257">
        <f>IFERROR('24.11.2020_W_S'!V207,"")</f>
        <v>0.70923745504367186</v>
      </c>
      <c r="O1251" s="257">
        <f>IFERROR('24.11.2020_W_S'!W207,"")</f>
        <v>2.5532548381572191</v>
      </c>
    </row>
    <row r="1252" spans="1:15" x14ac:dyDescent="0.35">
      <c r="A1252" s="237">
        <f t="shared" si="16"/>
        <v>1251</v>
      </c>
      <c r="B1252" s="254">
        <f>'24.11.2020_W_S'!B208</f>
        <v>44159</v>
      </c>
      <c r="C1252" s="255">
        <v>2019</v>
      </c>
      <c r="D1252" s="254" t="str">
        <f>'24.11.2020_W_S'!D208</f>
        <v>S</v>
      </c>
      <c r="E1252" s="254" t="str">
        <f>'24.11.2020_W_S'!E208</f>
        <v>B</v>
      </c>
      <c r="F1252" s="254" t="str">
        <f>'24.11.2020_W_S'!F208</f>
        <v>R75/S25</v>
      </c>
      <c r="G1252" s="255">
        <f>'24.11.2020_W_S'!G208</f>
        <v>6</v>
      </c>
      <c r="H1252" s="254" t="str">
        <f>'24.11.2020_W_S'!H208</f>
        <v>M</v>
      </c>
      <c r="I1252" s="254" t="str">
        <f>'24.11.2020_W_S'!I208</f>
        <v>30-60</v>
      </c>
      <c r="J1252" s="256" t="str">
        <f>'24.11.2020_W_S'!K208</f>
        <v>NW496</v>
      </c>
      <c r="K1252" s="257">
        <f>'24.11.2020_W_S'!O208</f>
        <v>84.723589815726555</v>
      </c>
      <c r="L1252" s="257">
        <f>'24.11.2020_W_S'!P208</f>
        <v>13.247133447182238</v>
      </c>
      <c r="M1252" s="257">
        <f>IFERROR('24.11.2020_W_S'!T208,"")</f>
        <v>3.3815673252531955</v>
      </c>
      <c r="N1252" s="257">
        <f>IFERROR('24.11.2020_W_S'!V208,"")</f>
        <v>1.2680877469699481</v>
      </c>
      <c r="O1252" s="257">
        <f>IFERROR('24.11.2020_W_S'!W208,"")</f>
        <v>4.649655072223144</v>
      </c>
    </row>
    <row r="1253" spans="1:15" x14ac:dyDescent="0.35">
      <c r="A1253" s="237">
        <f t="shared" si="16"/>
        <v>1252</v>
      </c>
      <c r="B1253" s="254">
        <f>'24.11.2020_W_S'!B209</f>
        <v>44159</v>
      </c>
      <c r="C1253" s="255">
        <v>2019</v>
      </c>
      <c r="D1253" s="254" t="str">
        <f>'24.11.2020_W_S'!D209</f>
        <v>S</v>
      </c>
      <c r="E1253" s="254" t="str">
        <f>'24.11.2020_W_S'!E209</f>
        <v>B</v>
      </c>
      <c r="F1253" s="254" t="str">
        <f>'24.11.2020_W_S'!F209</f>
        <v>R75/S25</v>
      </c>
      <c r="G1253" s="255">
        <f>'24.11.2020_W_S'!G209</f>
        <v>6</v>
      </c>
      <c r="H1253" s="254" t="str">
        <f>'24.11.2020_W_S'!H209</f>
        <v>M</v>
      </c>
      <c r="I1253" s="254" t="str">
        <f>'24.11.2020_W_S'!I209</f>
        <v>0-30</v>
      </c>
      <c r="J1253" s="256" t="str">
        <f>'24.11.2020_W_S'!K209</f>
        <v>NW497</v>
      </c>
      <c r="K1253" s="257">
        <f>'24.11.2020_W_S'!O209</f>
        <v>84.201209617937735</v>
      </c>
      <c r="L1253" s="257">
        <f>'24.11.2020_W_S'!P209</f>
        <v>13.612099644128122</v>
      </c>
      <c r="M1253" s="257">
        <f>IFERROR('24.11.2020_W_S'!T209,"")</f>
        <v>16.904181412053262</v>
      </c>
      <c r="N1253" s="257">
        <f>IFERROR('24.11.2020_W_S'!V209,"")</f>
        <v>2.4148830588647523</v>
      </c>
      <c r="O1253" s="257">
        <f>IFERROR('24.11.2020_W_S'!W209,"")</f>
        <v>19.319064470918015</v>
      </c>
    </row>
    <row r="1254" spans="1:15" x14ac:dyDescent="0.35">
      <c r="A1254" s="237">
        <f t="shared" si="16"/>
        <v>1253</v>
      </c>
      <c r="B1254" s="254">
        <f>'24.11.2020_W_S'!B210</f>
        <v>44159</v>
      </c>
      <c r="C1254" s="255">
        <v>2019</v>
      </c>
      <c r="D1254" s="254" t="str">
        <f>'24.11.2020_W_S'!D210</f>
        <v>S</v>
      </c>
      <c r="E1254" s="254" t="str">
        <f>'24.11.2020_W_S'!E210</f>
        <v>C</v>
      </c>
      <c r="F1254" s="254" t="str">
        <f>'24.11.2020_W_S'!F210</f>
        <v>S100</v>
      </c>
      <c r="G1254" s="255">
        <f>'24.11.2020_W_S'!G210</f>
        <v>9</v>
      </c>
      <c r="H1254" s="254" t="str">
        <f>'24.11.2020_W_S'!H210</f>
        <v>E</v>
      </c>
      <c r="I1254" s="254" t="str">
        <f>'24.11.2020_W_S'!I210</f>
        <v>90-120</v>
      </c>
      <c r="J1254" s="256" t="str">
        <f>'24.11.2020_W_S'!K210</f>
        <v>NW498</v>
      </c>
      <c r="K1254" s="257">
        <f>'24.11.2020_W_S'!O210</f>
        <v>87.818624311515322</v>
      </c>
      <c r="L1254" s="257">
        <f>'24.11.2020_W_S'!P210</f>
        <v>10.69019784172661</v>
      </c>
      <c r="M1254" s="257">
        <f>IFERROR('24.11.2020_W_S'!T210,"")</f>
        <v>1.7465099912485409</v>
      </c>
      <c r="N1254" s="257">
        <f>IFERROR('24.11.2020_W_S'!V210,"")</f>
        <v>0.67173461201866969</v>
      </c>
      <c r="O1254" s="257">
        <f>IFERROR('24.11.2020_W_S'!W210,"")</f>
        <v>2.4182446032672105</v>
      </c>
    </row>
    <row r="1255" spans="1:15" x14ac:dyDescent="0.35">
      <c r="A1255" s="237">
        <f t="shared" si="16"/>
        <v>1254</v>
      </c>
      <c r="B1255" s="254">
        <f>'24.11.2020_W_S'!B211</f>
        <v>44159</v>
      </c>
      <c r="C1255" s="255">
        <v>2019</v>
      </c>
      <c r="D1255" s="254" t="str">
        <f>'24.11.2020_W_S'!D211</f>
        <v>S</v>
      </c>
      <c r="E1255" s="254" t="str">
        <f>'24.11.2020_W_S'!E211</f>
        <v>C</v>
      </c>
      <c r="F1255" s="254" t="str">
        <f>'24.11.2020_W_S'!F211</f>
        <v>S100</v>
      </c>
      <c r="G1255" s="255">
        <f>'24.11.2020_W_S'!G211</f>
        <v>9</v>
      </c>
      <c r="H1255" s="254" t="str">
        <f>'24.11.2020_W_S'!H211</f>
        <v>E</v>
      </c>
      <c r="I1255" s="254" t="str">
        <f>'24.11.2020_W_S'!I211</f>
        <v>60-90</v>
      </c>
      <c r="J1255" s="256" t="str">
        <f>'24.11.2020_W_S'!K211</f>
        <v>NW499</v>
      </c>
      <c r="K1255" s="257">
        <f>'24.11.2020_W_S'!O211</f>
        <v>84.655870445344135</v>
      </c>
      <c r="L1255" s="257">
        <f>'24.11.2020_W_S'!P211</f>
        <v>13.378044475820674</v>
      </c>
      <c r="M1255" s="257">
        <f>IFERROR('24.11.2020_W_S'!T211,"")</f>
        <v>1.2694261119081776</v>
      </c>
      <c r="N1255" s="257">
        <f>IFERROR('24.11.2020_W_S'!V211,"")</f>
        <v>0.70523672883787658</v>
      </c>
      <c r="O1255" s="257">
        <f>IFERROR('24.11.2020_W_S'!W211,"")</f>
        <v>1.974662840746054</v>
      </c>
    </row>
    <row r="1256" spans="1:15" x14ac:dyDescent="0.35">
      <c r="A1256" s="237">
        <f t="shared" si="16"/>
        <v>1255</v>
      </c>
      <c r="B1256" s="254">
        <f>'24.11.2020_W_S'!B212</f>
        <v>44159</v>
      </c>
      <c r="C1256" s="255">
        <v>2019</v>
      </c>
      <c r="D1256" s="254" t="str">
        <f>'24.11.2020_W_S'!D212</f>
        <v>S</v>
      </c>
      <c r="E1256" s="254" t="str">
        <f>'24.11.2020_W_S'!E212</f>
        <v>C</v>
      </c>
      <c r="F1256" s="254" t="str">
        <f>'24.11.2020_W_S'!F212</f>
        <v>S100</v>
      </c>
      <c r="G1256" s="255">
        <f>'24.11.2020_W_S'!G212</f>
        <v>9</v>
      </c>
      <c r="H1256" s="254" t="str">
        <f>'24.11.2020_W_S'!H212</f>
        <v>E</v>
      </c>
      <c r="I1256" s="254" t="str">
        <f>'24.11.2020_W_S'!I212</f>
        <v>30-60</v>
      </c>
      <c r="J1256" s="256" t="str">
        <f>'24.11.2020_W_S'!K212</f>
        <v>NW500</v>
      </c>
      <c r="K1256" s="257">
        <f>'24.11.2020_W_S'!O212</f>
        <v>83.627493184101027</v>
      </c>
      <c r="L1256" s="257">
        <f>'24.11.2020_W_S'!P212</f>
        <v>14.159841151650529</v>
      </c>
      <c r="M1256" s="257">
        <f>IFERROR('24.11.2020_W_S'!T212,"")</f>
        <v>7.0234244166094717</v>
      </c>
      <c r="N1256" s="257">
        <f>IFERROR('24.11.2020_W_S'!V212,"")</f>
        <v>2.5800334591626628</v>
      </c>
      <c r="O1256" s="257">
        <f>IFERROR('24.11.2020_W_S'!W212,"")</f>
        <v>9.6034578757721345</v>
      </c>
    </row>
    <row r="1257" spans="1:15" x14ac:dyDescent="0.35">
      <c r="A1257" s="237">
        <f t="shared" si="16"/>
        <v>1256</v>
      </c>
      <c r="B1257" s="254">
        <f>'24.11.2020_W_S'!B213</f>
        <v>44159</v>
      </c>
      <c r="C1257" s="255">
        <v>2019</v>
      </c>
      <c r="D1257" s="254" t="str">
        <f>'24.11.2020_W_S'!D213</f>
        <v>S</v>
      </c>
      <c r="E1257" s="254" t="str">
        <f>'24.11.2020_W_S'!E213</f>
        <v>C</v>
      </c>
      <c r="F1257" s="254" t="str">
        <f>'24.11.2020_W_S'!F213</f>
        <v>S100</v>
      </c>
      <c r="G1257" s="255">
        <f>'24.11.2020_W_S'!G213</f>
        <v>9</v>
      </c>
      <c r="H1257" s="254" t="str">
        <f>'24.11.2020_W_S'!H213</f>
        <v>E</v>
      </c>
      <c r="I1257" s="254" t="str">
        <f>'24.11.2020_W_S'!I213</f>
        <v>0-30</v>
      </c>
      <c r="J1257" s="256" t="str">
        <f>'24.11.2020_W_S'!K213</f>
        <v>NW501</v>
      </c>
      <c r="K1257" s="257">
        <f>'24.11.2020_W_S'!O213</f>
        <v>83.227625088090193</v>
      </c>
      <c r="L1257" s="257">
        <f>'24.11.2020_W_S'!P213</f>
        <v>14.540566959921804</v>
      </c>
      <c r="M1257" s="257">
        <f>IFERROR('24.11.2020_W_S'!T213,"")</f>
        <v>17.45304614733277</v>
      </c>
      <c r="N1257" s="257">
        <f>IFERROR('24.11.2020_W_S'!V213,"")</f>
        <v>3.4617612193056737</v>
      </c>
      <c r="O1257" s="257">
        <f>IFERROR('24.11.2020_W_S'!W213,"")</f>
        <v>20.914807366638446</v>
      </c>
    </row>
    <row r="1258" spans="1:15" x14ac:dyDescent="0.35">
      <c r="A1258" s="237">
        <f t="shared" si="16"/>
        <v>1257</v>
      </c>
      <c r="B1258" s="254">
        <f>'24.11.2020_W_S'!B214</f>
        <v>44159</v>
      </c>
      <c r="C1258" s="255">
        <v>2019</v>
      </c>
      <c r="D1258" s="254" t="str">
        <f>'24.11.2020_W_S'!D214</f>
        <v>S</v>
      </c>
      <c r="E1258" s="254" t="str">
        <f>'24.11.2020_W_S'!E214</f>
        <v>C</v>
      </c>
      <c r="F1258" s="254" t="str">
        <f>'24.11.2020_W_S'!F214</f>
        <v>S100</v>
      </c>
      <c r="G1258" s="255">
        <f>'24.11.2020_W_S'!G214</f>
        <v>9</v>
      </c>
      <c r="H1258" s="254" t="str">
        <f>'24.11.2020_W_S'!H214</f>
        <v>M</v>
      </c>
      <c r="I1258" s="254" t="str">
        <f>'24.11.2020_W_S'!I214</f>
        <v>90-120</v>
      </c>
      <c r="J1258" s="256" t="str">
        <f>'24.11.2020_W_S'!K214</f>
        <v>NW502</v>
      </c>
      <c r="K1258" s="257">
        <f>'24.11.2020_W_S'!O214</f>
        <v>86.19072433559144</v>
      </c>
      <c r="L1258" s="257">
        <f>'24.11.2020_W_S'!P214</f>
        <v>12.093553907587003</v>
      </c>
      <c r="M1258" s="257">
        <f>IFERROR('24.11.2020_W_S'!T214,"")</f>
        <v>1.7905456469165666</v>
      </c>
      <c r="N1258" s="257">
        <f>IFERROR('24.11.2020_W_S'!V214,"")</f>
        <v>0.68867140266021787</v>
      </c>
      <c r="O1258" s="257">
        <f>IFERROR('24.11.2020_W_S'!W214,"")</f>
        <v>2.4792170495767847</v>
      </c>
    </row>
    <row r="1259" spans="1:15" x14ac:dyDescent="0.35">
      <c r="A1259" s="237">
        <f t="shared" si="16"/>
        <v>1258</v>
      </c>
      <c r="B1259" s="254">
        <f>'24.11.2020_W_S'!B215</f>
        <v>44159</v>
      </c>
      <c r="C1259" s="255">
        <v>2019</v>
      </c>
      <c r="D1259" s="254" t="str">
        <f>'24.11.2020_W_S'!D215</f>
        <v>S</v>
      </c>
      <c r="E1259" s="254" t="str">
        <f>'24.11.2020_W_S'!E215</f>
        <v>C</v>
      </c>
      <c r="F1259" s="254" t="str">
        <f>'24.11.2020_W_S'!F215</f>
        <v>S100</v>
      </c>
      <c r="G1259" s="255">
        <f>'24.11.2020_W_S'!G215</f>
        <v>9</v>
      </c>
      <c r="H1259" s="254" t="str">
        <f>'24.11.2020_W_S'!H215</f>
        <v>M</v>
      </c>
      <c r="I1259" s="254" t="str">
        <f>'24.11.2020_W_S'!I215</f>
        <v>60-90</v>
      </c>
      <c r="J1259" s="256" t="str">
        <f>'24.11.2020_W_S'!K215</f>
        <v>NW503</v>
      </c>
      <c r="K1259" s="257">
        <f>'24.11.2020_W_S'!O215</f>
        <v>85.71971135586783</v>
      </c>
      <c r="L1259" s="257">
        <f>'24.11.2020_W_S'!P215</f>
        <v>12.550066755674234</v>
      </c>
      <c r="M1259" s="257">
        <f>IFERROR('24.11.2020_W_S'!T215,"")</f>
        <v>0.41621510855117411</v>
      </c>
      <c r="N1259" s="257">
        <f>IFERROR('24.11.2020_W_S'!V215,"")</f>
        <v>0.69369184758529034</v>
      </c>
      <c r="O1259" s="257">
        <f>IFERROR('24.11.2020_W_S'!W215,"")</f>
        <v>1.1099069561364645</v>
      </c>
    </row>
    <row r="1260" spans="1:15" x14ac:dyDescent="0.35">
      <c r="A1260" s="237">
        <f t="shared" si="16"/>
        <v>1259</v>
      </c>
      <c r="B1260" s="254">
        <f>'24.11.2020_W_S'!B216</f>
        <v>44159</v>
      </c>
      <c r="C1260" s="255">
        <v>2019</v>
      </c>
      <c r="D1260" s="254" t="str">
        <f>'24.11.2020_W_S'!D216</f>
        <v>S</v>
      </c>
      <c r="E1260" s="254" t="str">
        <f>'24.11.2020_W_S'!E216</f>
        <v>C</v>
      </c>
      <c r="F1260" s="254" t="str">
        <f>'24.11.2020_W_S'!F216</f>
        <v>S100</v>
      </c>
      <c r="G1260" s="255">
        <f>'24.11.2020_W_S'!G216</f>
        <v>9</v>
      </c>
      <c r="H1260" s="254" t="str">
        <f>'24.11.2020_W_S'!H216</f>
        <v>M</v>
      </c>
      <c r="I1260" s="254" t="str">
        <f>'24.11.2020_W_S'!I216</f>
        <v>30-60</v>
      </c>
      <c r="J1260" s="256" t="str">
        <f>'24.11.2020_W_S'!K216</f>
        <v>NW504</v>
      </c>
      <c r="K1260" s="257">
        <f>'24.11.2020_W_S'!O216</f>
        <v>84.75526387749521</v>
      </c>
      <c r="L1260" s="257">
        <f>'24.11.2020_W_S'!P216</f>
        <v>13.269070570034518</v>
      </c>
      <c r="M1260" s="257">
        <f>IFERROR('24.11.2020_W_S'!T216,"")</f>
        <v>1.6899499919341829</v>
      </c>
      <c r="N1260" s="257">
        <f>IFERROR('24.11.2020_W_S'!V216,"")</f>
        <v>0.84497499596709147</v>
      </c>
      <c r="O1260" s="257">
        <f>IFERROR('24.11.2020_W_S'!W216,"")</f>
        <v>2.5349249879012743</v>
      </c>
    </row>
    <row r="1261" spans="1:15" x14ac:dyDescent="0.35">
      <c r="A1261" s="237">
        <f t="shared" si="16"/>
        <v>1260</v>
      </c>
      <c r="B1261" s="254">
        <f>'24.11.2020_W_S'!B217</f>
        <v>44159</v>
      </c>
      <c r="C1261" s="255">
        <v>2019</v>
      </c>
      <c r="D1261" s="254" t="str">
        <f>'24.11.2020_W_S'!D217</f>
        <v>S</v>
      </c>
      <c r="E1261" s="254" t="str">
        <f>'24.11.2020_W_S'!E217</f>
        <v>C</v>
      </c>
      <c r="F1261" s="254" t="str">
        <f>'24.11.2020_W_S'!F217</f>
        <v>S100</v>
      </c>
      <c r="G1261" s="255">
        <f>'24.11.2020_W_S'!G217</f>
        <v>9</v>
      </c>
      <c r="H1261" s="254" t="str">
        <f>'24.11.2020_W_S'!H217</f>
        <v>M</v>
      </c>
      <c r="I1261" s="254" t="str">
        <f>'24.11.2020_W_S'!I217</f>
        <v>0-30</v>
      </c>
      <c r="J1261" s="256" t="str">
        <f>'24.11.2020_W_S'!K217</f>
        <v>NW505</v>
      </c>
      <c r="K1261" s="257">
        <f>'24.11.2020_W_S'!O217</f>
        <v>83.23245331616225</v>
      </c>
      <c r="L1261" s="257">
        <f>'24.11.2020_W_S'!P217</f>
        <v>14.705217980573762</v>
      </c>
      <c r="M1261" s="257">
        <f>IFERROR('24.11.2020_W_S'!T217,"")</f>
        <v>26.97083668574966</v>
      </c>
      <c r="N1261" s="257">
        <f>IFERROR('24.11.2020_W_S'!V217,"")</f>
        <v>3.8941849760173306</v>
      </c>
      <c r="O1261" s="257">
        <f>IFERROR('24.11.2020_W_S'!W217,"")</f>
        <v>30.865021661766992</v>
      </c>
    </row>
    <row r="1262" spans="1:15" x14ac:dyDescent="0.35">
      <c r="A1262" s="237">
        <f t="shared" si="16"/>
        <v>1261</v>
      </c>
      <c r="B1262" s="254">
        <f>'24.11.2020_W_S'!B218</f>
        <v>44159</v>
      </c>
      <c r="C1262" s="255">
        <v>2019</v>
      </c>
      <c r="D1262" s="254" t="str">
        <f>'24.11.2020_W_S'!D218</f>
        <v>S</v>
      </c>
      <c r="E1262" s="254" t="str">
        <f>'24.11.2020_W_S'!E218</f>
        <v>D</v>
      </c>
      <c r="F1262" s="254" t="str">
        <f>'24.11.2020_W_S'!F218</f>
        <v>R25/W75</v>
      </c>
      <c r="G1262" s="255">
        <f>'24.11.2020_W_S'!G218</f>
        <v>4</v>
      </c>
      <c r="H1262" s="254" t="str">
        <f>'24.11.2020_W_S'!H218</f>
        <v>E</v>
      </c>
      <c r="I1262" s="254" t="str">
        <f>'24.11.2020_W_S'!I218</f>
        <v>90-120</v>
      </c>
      <c r="J1262" s="256" t="str">
        <f>'24.11.2020_W_S'!K218</f>
        <v>NW506</v>
      </c>
      <c r="K1262" s="257">
        <f>'24.11.2020_W_S'!O218</f>
        <v>88.566964919755719</v>
      </c>
      <c r="L1262" s="257">
        <f>'24.11.2020_W_S'!P218</f>
        <v>9.9015990159901559</v>
      </c>
      <c r="M1262" s="257">
        <f>IFERROR('24.11.2020_W_S'!T218,"")</f>
        <v>2.2581362251443236</v>
      </c>
      <c r="N1262" s="257">
        <f>IFERROR('24.11.2020_W_S'!V218,"")</f>
        <v>0.39849462796664531</v>
      </c>
      <c r="O1262" s="257">
        <f>IFERROR('24.11.2020_W_S'!W218,"")</f>
        <v>2.6566308531109688</v>
      </c>
    </row>
    <row r="1263" spans="1:15" x14ac:dyDescent="0.35">
      <c r="A1263" s="237">
        <f t="shared" si="16"/>
        <v>1262</v>
      </c>
      <c r="B1263" s="254">
        <f>'24.11.2020_W_S'!B219</f>
        <v>44159</v>
      </c>
      <c r="C1263" s="255">
        <v>2019</v>
      </c>
      <c r="D1263" s="254" t="str">
        <f>'24.11.2020_W_S'!D219</f>
        <v>S</v>
      </c>
      <c r="E1263" s="254" t="str">
        <f>'24.11.2020_W_S'!E219</f>
        <v>D</v>
      </c>
      <c r="F1263" s="254" t="str">
        <f>'24.11.2020_W_S'!F219</f>
        <v>R25/W75</v>
      </c>
      <c r="G1263" s="255">
        <f>'24.11.2020_W_S'!G219</f>
        <v>4</v>
      </c>
      <c r="H1263" s="254" t="str">
        <f>'24.11.2020_W_S'!H219</f>
        <v>E</v>
      </c>
      <c r="I1263" s="254" t="str">
        <f>'24.11.2020_W_S'!I219</f>
        <v>60-90</v>
      </c>
      <c r="J1263" s="256" t="str">
        <f>'24.11.2020_W_S'!K219</f>
        <v>NW507</v>
      </c>
      <c r="K1263" s="257">
        <f>'24.11.2020_W_S'!O219</f>
        <v>85.241170812147871</v>
      </c>
      <c r="L1263" s="257">
        <f>'24.11.2020_W_S'!P219</f>
        <v>12.837676308869227</v>
      </c>
      <c r="M1263" s="257">
        <f>IFERROR('24.11.2020_W_S'!T219,"")</f>
        <v>1.1181589553441882</v>
      </c>
      <c r="N1263" s="257">
        <f>IFERROR('24.11.2020_W_S'!V219,"")</f>
        <v>0.55907947767209409</v>
      </c>
      <c r="O1263" s="257">
        <f>IFERROR('24.11.2020_W_S'!W219,"")</f>
        <v>1.6772384330162824</v>
      </c>
    </row>
    <row r="1264" spans="1:15" x14ac:dyDescent="0.35">
      <c r="A1264" s="237">
        <f t="shared" si="16"/>
        <v>1263</v>
      </c>
      <c r="B1264" s="254">
        <f>'24.11.2020_W_S'!B220</f>
        <v>44159</v>
      </c>
      <c r="C1264" s="255">
        <v>2019</v>
      </c>
      <c r="D1264" s="254" t="str">
        <f>'24.11.2020_W_S'!D220</f>
        <v>S</v>
      </c>
      <c r="E1264" s="254" t="str">
        <f>'24.11.2020_W_S'!E220</f>
        <v>D</v>
      </c>
      <c r="F1264" s="254" t="str">
        <f>'24.11.2020_W_S'!F220</f>
        <v>R25/W75</v>
      </c>
      <c r="G1264" s="255">
        <f>'24.11.2020_W_S'!G220</f>
        <v>4</v>
      </c>
      <c r="H1264" s="254" t="str">
        <f>'24.11.2020_W_S'!H220</f>
        <v>E</v>
      </c>
      <c r="I1264" s="254" t="str">
        <f>'24.11.2020_W_S'!I220</f>
        <v>30-60</v>
      </c>
      <c r="J1264" s="256" t="str">
        <f>'24.11.2020_W_S'!K220</f>
        <v>NW508</v>
      </c>
      <c r="K1264" s="257">
        <f>'24.11.2020_W_S'!O220</f>
        <v>84.59934465296395</v>
      </c>
      <c r="L1264" s="257">
        <f>'24.11.2020_W_S'!P220</f>
        <v>13.251313597334363</v>
      </c>
      <c r="M1264" s="257">
        <f>IFERROR('24.11.2020_W_S'!T220,"")</f>
        <v>1.4117165492957748</v>
      </c>
      <c r="N1264" s="257">
        <f>IFERROR('24.11.2020_W_S'!V220,"")</f>
        <v>0.70585827464788742</v>
      </c>
      <c r="O1264" s="257">
        <f>IFERROR('24.11.2020_W_S'!W220,"")</f>
        <v>2.117574823943662</v>
      </c>
    </row>
    <row r="1265" spans="1:15" x14ac:dyDescent="0.35">
      <c r="A1265" s="237">
        <f t="shared" si="16"/>
        <v>1264</v>
      </c>
      <c r="B1265" s="254">
        <f>'24.11.2020_W_S'!B221</f>
        <v>44159</v>
      </c>
      <c r="C1265" s="255">
        <v>2019</v>
      </c>
      <c r="D1265" s="254" t="str">
        <f>'24.11.2020_W_S'!D221</f>
        <v>S</v>
      </c>
      <c r="E1265" s="254" t="str">
        <f>'24.11.2020_W_S'!E221</f>
        <v>D</v>
      </c>
      <c r="F1265" s="254" t="str">
        <f>'24.11.2020_W_S'!F221</f>
        <v>R25/W75</v>
      </c>
      <c r="G1265" s="255">
        <f>'24.11.2020_W_S'!G221</f>
        <v>4</v>
      </c>
      <c r="H1265" s="254" t="str">
        <f>'24.11.2020_W_S'!H221</f>
        <v>E</v>
      </c>
      <c r="I1265" s="254" t="str">
        <f>'24.11.2020_W_S'!I221</f>
        <v>0-30</v>
      </c>
      <c r="J1265" s="256" t="str">
        <f>'24.11.2020_W_S'!K221</f>
        <v>NW509</v>
      </c>
      <c r="K1265" s="257">
        <f>'24.11.2020_W_S'!O221</f>
        <v>82.333377677264863</v>
      </c>
      <c r="L1265" s="257">
        <f>'24.11.2020_W_S'!P221</f>
        <v>15.431094585173136</v>
      </c>
      <c r="M1265" s="257">
        <f>IFERROR('24.11.2020_W_S'!T221,"")</f>
        <v>21.35913475521086</v>
      </c>
      <c r="N1265" s="257">
        <f>IFERROR('24.11.2020_W_S'!V221,"")</f>
        <v>3.0722043141056719</v>
      </c>
      <c r="O1265" s="257">
        <f>IFERROR('24.11.2020_W_S'!W221,"")</f>
        <v>24.431339069316532</v>
      </c>
    </row>
    <row r="1266" spans="1:15" x14ac:dyDescent="0.35">
      <c r="A1266" s="237">
        <f t="shared" si="16"/>
        <v>1265</v>
      </c>
      <c r="B1266" s="254">
        <f>'24.11.2020_W_S'!B222</f>
        <v>44159</v>
      </c>
      <c r="C1266" s="255">
        <v>2019</v>
      </c>
      <c r="D1266" s="254" t="str">
        <f>'24.11.2020_W_S'!D222</f>
        <v>S</v>
      </c>
      <c r="E1266" s="254" t="str">
        <f>'24.11.2020_W_S'!E222</f>
        <v>D</v>
      </c>
      <c r="F1266" s="254" t="str">
        <f>'24.11.2020_W_S'!F222</f>
        <v>R25/W75</v>
      </c>
      <c r="G1266" s="255">
        <f>'24.11.2020_W_S'!G222</f>
        <v>4</v>
      </c>
      <c r="H1266" s="254" t="str">
        <f>'24.11.2020_W_S'!H222</f>
        <v>M</v>
      </c>
      <c r="I1266" s="254" t="str">
        <f>'24.11.2020_W_S'!I222</f>
        <v>90-120</v>
      </c>
      <c r="J1266" s="256" t="str">
        <f>'24.11.2020_W_S'!K222</f>
        <v>NW510</v>
      </c>
      <c r="K1266" s="257">
        <f>'24.11.2020_W_S'!O222</f>
        <v>85.952652595550475</v>
      </c>
      <c r="L1266" s="257">
        <f>'24.11.2020_W_S'!P222</f>
        <v>12.158992716948534</v>
      </c>
      <c r="M1266" s="257">
        <f>IFERROR('24.11.2020_W_S'!T222,"")</f>
        <v>1.7971254355400701</v>
      </c>
      <c r="N1266" s="257">
        <f>IFERROR('24.11.2020_W_S'!V222,"")</f>
        <v>3.7324912891986068</v>
      </c>
      <c r="O1266" s="257">
        <f>IFERROR('24.11.2020_W_S'!W222,"")</f>
        <v>5.5296167247386769</v>
      </c>
    </row>
    <row r="1267" spans="1:15" x14ac:dyDescent="0.35">
      <c r="A1267" s="237">
        <f t="shared" ref="A1267:A1330" si="17">A1266+1</f>
        <v>1266</v>
      </c>
      <c r="B1267" s="254">
        <f>'24.11.2020_W_S'!B223</f>
        <v>44159</v>
      </c>
      <c r="C1267" s="255">
        <v>2019</v>
      </c>
      <c r="D1267" s="254" t="str">
        <f>'24.11.2020_W_S'!D223</f>
        <v>S</v>
      </c>
      <c r="E1267" s="254" t="str">
        <f>'24.11.2020_W_S'!E223</f>
        <v>D</v>
      </c>
      <c r="F1267" s="254" t="str">
        <f>'24.11.2020_W_S'!F223</f>
        <v>R25/W75</v>
      </c>
      <c r="G1267" s="255">
        <f>'24.11.2020_W_S'!G223</f>
        <v>4</v>
      </c>
      <c r="H1267" s="254" t="str">
        <f>'24.11.2020_W_S'!H223</f>
        <v>M</v>
      </c>
      <c r="I1267" s="254" t="str">
        <f>'24.11.2020_W_S'!I223</f>
        <v>60-90</v>
      </c>
      <c r="J1267" s="256" t="str">
        <f>'24.11.2020_W_S'!K223</f>
        <v>NW511</v>
      </c>
      <c r="K1267" s="257">
        <f>'24.11.2020_W_S'!O223</f>
        <v>84.887005649717509</v>
      </c>
      <c r="L1267" s="257">
        <f>'24.11.2020_W_S'!P223</f>
        <v>13.098298445342152</v>
      </c>
      <c r="M1267" s="257">
        <f>IFERROR('24.11.2020_W_S'!T223,"")</f>
        <v>0.42162229617304492</v>
      </c>
      <c r="N1267" s="257">
        <f>IFERROR('24.11.2020_W_S'!V223,"")</f>
        <v>0.42162229617304492</v>
      </c>
      <c r="O1267" s="257">
        <f>IFERROR('24.11.2020_W_S'!W223,"")</f>
        <v>0.84324459234608984</v>
      </c>
    </row>
    <row r="1268" spans="1:15" x14ac:dyDescent="0.35">
      <c r="A1268" s="237">
        <f t="shared" si="17"/>
        <v>1267</v>
      </c>
      <c r="B1268" s="254">
        <f>'24.11.2020_W_S'!B224</f>
        <v>44159</v>
      </c>
      <c r="C1268" s="255">
        <v>2019</v>
      </c>
      <c r="D1268" s="254" t="str">
        <f>'24.11.2020_W_S'!D224</f>
        <v>S</v>
      </c>
      <c r="E1268" s="254" t="str">
        <f>'24.11.2020_W_S'!E224</f>
        <v>D</v>
      </c>
      <c r="F1268" s="254" t="str">
        <f>'24.11.2020_W_S'!F224</f>
        <v>R25/W75</v>
      </c>
      <c r="G1268" s="255">
        <f>'24.11.2020_W_S'!G224</f>
        <v>4</v>
      </c>
      <c r="H1268" s="254" t="str">
        <f>'24.11.2020_W_S'!H224</f>
        <v>M</v>
      </c>
      <c r="I1268" s="254" t="str">
        <f>'24.11.2020_W_S'!I224</f>
        <v>30-60</v>
      </c>
      <c r="J1268" s="256" t="str">
        <f>'24.11.2020_W_S'!K224</f>
        <v>NW512</v>
      </c>
      <c r="K1268" s="257">
        <f>'24.11.2020_W_S'!O224</f>
        <v>84.604372722540347</v>
      </c>
      <c r="L1268" s="257">
        <f>'24.11.2020_W_S'!P224</f>
        <v>13.484554884304112</v>
      </c>
      <c r="M1268" s="257">
        <f>IFERROR('24.11.2020_W_S'!T224,"")</f>
        <v>3.1055329949238573</v>
      </c>
      <c r="N1268" s="257">
        <f>IFERROR('24.11.2020_W_S'!V224,"")</f>
        <v>0.84696354407014296</v>
      </c>
      <c r="O1268" s="257">
        <f>IFERROR('24.11.2020_W_S'!W224,"")</f>
        <v>3.9524965389940001</v>
      </c>
    </row>
    <row r="1269" spans="1:15" x14ac:dyDescent="0.35">
      <c r="A1269" s="237">
        <f t="shared" si="17"/>
        <v>1268</v>
      </c>
      <c r="B1269" s="254">
        <f>'24.11.2020_W_S'!B225</f>
        <v>44159</v>
      </c>
      <c r="C1269" s="255">
        <v>2019</v>
      </c>
      <c r="D1269" s="254" t="str">
        <f>'24.11.2020_W_S'!D225</f>
        <v>S</v>
      </c>
      <c r="E1269" s="254" t="str">
        <f>'24.11.2020_W_S'!E225</f>
        <v>D</v>
      </c>
      <c r="F1269" s="254" t="str">
        <f>'24.11.2020_W_S'!F225</f>
        <v>R25/W75</v>
      </c>
      <c r="G1269" s="255">
        <f>'24.11.2020_W_S'!G225</f>
        <v>4</v>
      </c>
      <c r="H1269" s="254" t="str">
        <f>'24.11.2020_W_S'!H225</f>
        <v>M</v>
      </c>
      <c r="I1269" s="254" t="str">
        <f>'24.11.2020_W_S'!I225</f>
        <v>0-30</v>
      </c>
      <c r="J1269" s="256" t="str">
        <f>'24.11.2020_W_S'!K225</f>
        <v>NW513</v>
      </c>
      <c r="K1269" s="257">
        <f>'24.11.2020_W_S'!O225</f>
        <v>82.524665495337217</v>
      </c>
      <c r="L1269" s="257">
        <f>'24.11.2020_W_S'!P225</f>
        <v>15.233270499528739</v>
      </c>
      <c r="M1269" s="257">
        <f>IFERROR('24.11.2020_W_S'!T225,"")</f>
        <v>10.209642155257121</v>
      </c>
      <c r="N1269" s="257">
        <f>IFERROR('24.11.2020_W_S'!V225,"")</f>
        <v>2.6253365542089742</v>
      </c>
      <c r="O1269" s="257">
        <f>IFERROR('24.11.2020_W_S'!W225,"")</f>
        <v>12.834978709466096</v>
      </c>
    </row>
    <row r="1270" spans="1:15" x14ac:dyDescent="0.35">
      <c r="A1270" s="237">
        <f t="shared" si="17"/>
        <v>1269</v>
      </c>
      <c r="B1270" s="254">
        <f>'24.11.2020_W_S'!B226</f>
        <v>44159</v>
      </c>
      <c r="C1270" s="255">
        <v>2019</v>
      </c>
      <c r="D1270" s="254" t="str">
        <f>'24.11.2020_W_S'!D226</f>
        <v>S</v>
      </c>
      <c r="E1270" s="254" t="str">
        <f>'24.11.2020_W_S'!E226</f>
        <v>D</v>
      </c>
      <c r="F1270" s="254" t="str">
        <f>'24.11.2020_W_S'!F226</f>
        <v>R100</v>
      </c>
      <c r="G1270" s="255">
        <f>'24.11.2020_W_S'!G226</f>
        <v>1</v>
      </c>
      <c r="H1270" s="254" t="str">
        <f>'24.11.2020_W_S'!H226</f>
        <v>M</v>
      </c>
      <c r="I1270" s="254" t="str">
        <f>'24.11.2020_W_S'!I226</f>
        <v>90-120</v>
      </c>
      <c r="J1270" s="256" t="str">
        <f>'24.11.2020_W_S'!K226</f>
        <v>NW514</v>
      </c>
      <c r="K1270" s="257">
        <f>'24.11.2020_W_S'!O226</f>
        <v>89.694140768947307</v>
      </c>
      <c r="L1270" s="257">
        <f>'24.11.2020_W_S'!P226</f>
        <v>9.0899241603466958</v>
      </c>
      <c r="M1270" s="257">
        <f>IFERROR('24.11.2020_W_S'!T226,"")</f>
        <v>0</v>
      </c>
      <c r="N1270" s="257">
        <f>IFERROR('24.11.2020_W_S'!V226,"")</f>
        <v>0</v>
      </c>
      <c r="O1270" s="257">
        <f>IFERROR('24.11.2020_W_S'!W226,"")</f>
        <v>0</v>
      </c>
    </row>
    <row r="1271" spans="1:15" x14ac:dyDescent="0.35">
      <c r="A1271" s="237">
        <f t="shared" si="17"/>
        <v>1270</v>
      </c>
      <c r="B1271" s="254">
        <f>'24.11.2020_W_S'!B227</f>
        <v>44159</v>
      </c>
      <c r="C1271" s="255">
        <v>2019</v>
      </c>
      <c r="D1271" s="254" t="str">
        <f>'24.11.2020_W_S'!D227</f>
        <v>S</v>
      </c>
      <c r="E1271" s="254" t="str">
        <f>'24.11.2020_W_S'!E227</f>
        <v>D</v>
      </c>
      <c r="F1271" s="254" t="str">
        <f>'24.11.2020_W_S'!F227</f>
        <v>R100</v>
      </c>
      <c r="G1271" s="255">
        <f>'24.11.2020_W_S'!G227</f>
        <v>1</v>
      </c>
      <c r="H1271" s="254" t="str">
        <f>'24.11.2020_W_S'!H227</f>
        <v>M</v>
      </c>
      <c r="I1271" s="254" t="str">
        <f>'24.11.2020_W_S'!I227</f>
        <v>60-90</v>
      </c>
      <c r="J1271" s="256" t="str">
        <f>'24.11.2020_W_S'!K227</f>
        <v>NW515</v>
      </c>
      <c r="K1271" s="257">
        <f>'24.11.2020_W_S'!O227</f>
        <v>85.665262829511775</v>
      </c>
      <c r="L1271" s="257">
        <f>'24.11.2020_W_S'!P227</f>
        <v>12.25333333333333</v>
      </c>
      <c r="M1271" s="257">
        <f>IFERROR('24.11.2020_W_S'!T227,"")</f>
        <v>0.2777103058994902</v>
      </c>
      <c r="N1271" s="257">
        <f>IFERROR('24.11.2020_W_S'!V227,"")</f>
        <v>0</v>
      </c>
      <c r="O1271" s="257">
        <f>IFERROR('24.11.2020_W_S'!W227,"")</f>
        <v>0.2777103058994902</v>
      </c>
    </row>
    <row r="1272" spans="1:15" x14ac:dyDescent="0.35">
      <c r="A1272" s="237">
        <f t="shared" si="17"/>
        <v>1271</v>
      </c>
      <c r="B1272" s="254">
        <f>'24.11.2020_W_S'!B228</f>
        <v>44159</v>
      </c>
      <c r="C1272" s="255">
        <v>2019</v>
      </c>
      <c r="D1272" s="254" t="str">
        <f>'24.11.2020_W_S'!D228</f>
        <v>S</v>
      </c>
      <c r="E1272" s="254" t="str">
        <f>'24.11.2020_W_S'!E228</f>
        <v>D</v>
      </c>
      <c r="F1272" s="254" t="str">
        <f>'24.11.2020_W_S'!F228</f>
        <v>R100</v>
      </c>
      <c r="G1272" s="255">
        <f>'24.11.2020_W_S'!G228</f>
        <v>1</v>
      </c>
      <c r="H1272" s="254" t="str">
        <f>'24.11.2020_W_S'!H228</f>
        <v>M</v>
      </c>
      <c r="I1272" s="254" t="str">
        <f>'24.11.2020_W_S'!I228</f>
        <v>30-60</v>
      </c>
      <c r="J1272" s="256" t="str">
        <f>'24.11.2020_W_S'!K228</f>
        <v>NW516</v>
      </c>
      <c r="K1272" s="257">
        <f>'24.11.2020_W_S'!O228</f>
        <v>85.615126854954525</v>
      </c>
      <c r="L1272" s="257">
        <f>'24.11.2020_W_S'!P228</f>
        <v>12.726310217046052</v>
      </c>
      <c r="M1272" s="257">
        <f>IFERROR('24.11.2020_W_S'!T228,"")</f>
        <v>2.2234050880626226</v>
      </c>
      <c r="N1272" s="257">
        <f>IFERROR('24.11.2020_W_S'!V228,"")</f>
        <v>2.3623679060665363</v>
      </c>
      <c r="O1272" s="257">
        <f>IFERROR('24.11.2020_W_S'!W228,"")</f>
        <v>4.585772994129159</v>
      </c>
    </row>
    <row r="1273" spans="1:15" x14ac:dyDescent="0.35">
      <c r="A1273" s="237">
        <f t="shared" si="17"/>
        <v>1272</v>
      </c>
      <c r="B1273" s="254">
        <f>'24.11.2020_W_S'!B229</f>
        <v>44159</v>
      </c>
      <c r="C1273" s="255">
        <v>2019</v>
      </c>
      <c r="D1273" s="254" t="str">
        <f>'24.11.2020_W_S'!D229</f>
        <v>S</v>
      </c>
      <c r="E1273" s="254" t="str">
        <f>'24.11.2020_W_S'!E229</f>
        <v>D</v>
      </c>
      <c r="F1273" s="254" t="str">
        <f>'24.11.2020_W_S'!F229</f>
        <v>R100</v>
      </c>
      <c r="G1273" s="255">
        <f>'24.11.2020_W_S'!G229</f>
        <v>1</v>
      </c>
      <c r="H1273" s="254" t="str">
        <f>'24.11.2020_W_S'!H229</f>
        <v>M</v>
      </c>
      <c r="I1273" s="254" t="str">
        <f>'24.11.2020_W_S'!I229</f>
        <v>0-30</v>
      </c>
      <c r="J1273" s="256" t="str">
        <f>'24.11.2020_W_S'!K229</f>
        <v>NW517</v>
      </c>
      <c r="K1273" s="257">
        <f>'24.11.2020_W_S'!O229</f>
        <v>83.521996398250565</v>
      </c>
      <c r="L1273" s="257">
        <f>'24.11.2020_W_S'!P229</f>
        <v>14.453345368385426</v>
      </c>
      <c r="M1273" s="257">
        <f>IFERROR('24.11.2020_W_S'!T229,"")</f>
        <v>9.6193962729092899</v>
      </c>
      <c r="N1273" s="257">
        <f>IFERROR('24.11.2020_W_S'!V229,"")</f>
        <v>2.010023101801941</v>
      </c>
      <c r="O1273" s="257">
        <f>IFERROR('24.11.2020_W_S'!W229,"")</f>
        <v>11.629419374711231</v>
      </c>
    </row>
    <row r="1274" spans="1:15" x14ac:dyDescent="0.35">
      <c r="A1274" s="237">
        <f t="shared" si="17"/>
        <v>1273</v>
      </c>
      <c r="B1274" s="254">
        <f>'24.11.2020_W_S'!B230</f>
        <v>44159</v>
      </c>
      <c r="C1274" s="255">
        <v>2019</v>
      </c>
      <c r="D1274" s="254" t="str">
        <f>'24.11.2020_W_S'!D230</f>
        <v>S</v>
      </c>
      <c r="E1274" s="254" t="str">
        <f>'24.11.2020_W_S'!E230</f>
        <v>D</v>
      </c>
      <c r="F1274" s="254" t="str">
        <f>'24.11.2020_W_S'!F230</f>
        <v>R100</v>
      </c>
      <c r="G1274" s="255">
        <f>'24.11.2020_W_S'!G230</f>
        <v>1</v>
      </c>
      <c r="H1274" s="254" t="str">
        <f>'24.11.2020_W_S'!H230</f>
        <v>E</v>
      </c>
      <c r="I1274" s="254" t="str">
        <f>'24.11.2020_W_S'!I230</f>
        <v>90-120</v>
      </c>
      <c r="J1274" s="256" t="str">
        <f>'24.11.2020_W_S'!K230</f>
        <v>NW518</v>
      </c>
      <c r="K1274" s="257">
        <f>'24.11.2020_W_S'!O230</f>
        <v>89.694140768947307</v>
      </c>
      <c r="L1274" s="257">
        <f>'24.11.2020_W_S'!P230</f>
        <v>9.0899241603466958</v>
      </c>
      <c r="M1274" s="257">
        <f>IFERROR('24.11.2020_W_S'!T230,"")</f>
        <v>0.52238701725554648</v>
      </c>
      <c r="N1274" s="257">
        <f>IFERROR('24.11.2020_W_S'!V230,"")</f>
        <v>0.91417728019720634</v>
      </c>
      <c r="O1274" s="257">
        <f>IFERROR('24.11.2020_W_S'!W230,"")</f>
        <v>1.4365642974527528</v>
      </c>
    </row>
    <row r="1275" spans="1:15" x14ac:dyDescent="0.35">
      <c r="A1275" s="237">
        <f t="shared" si="17"/>
        <v>1274</v>
      </c>
      <c r="B1275" s="254">
        <f>'24.11.2020_W_S'!B231</f>
        <v>44159</v>
      </c>
      <c r="C1275" s="255">
        <v>2019</v>
      </c>
      <c r="D1275" s="254" t="str">
        <f>'24.11.2020_W_S'!D231</f>
        <v>S</v>
      </c>
      <c r="E1275" s="254" t="str">
        <f>'24.11.2020_W_S'!E231</f>
        <v>D</v>
      </c>
      <c r="F1275" s="254" t="str">
        <f>'24.11.2020_W_S'!F231</f>
        <v>R100</v>
      </c>
      <c r="G1275" s="255">
        <f>'24.11.2020_W_S'!G231</f>
        <v>1</v>
      </c>
      <c r="H1275" s="254" t="str">
        <f>'24.11.2020_W_S'!H231</f>
        <v>E</v>
      </c>
      <c r="I1275" s="254" t="str">
        <f>'24.11.2020_W_S'!I231</f>
        <v>60-90</v>
      </c>
      <c r="J1275" s="256" t="str">
        <f>'24.11.2020_W_S'!K231</f>
        <v>NW519</v>
      </c>
      <c r="K1275" s="257">
        <f>'24.11.2020_W_S'!O231</f>
        <v>84.851004851004831</v>
      </c>
      <c r="L1275" s="257">
        <f>'24.11.2020_W_S'!P231</f>
        <v>13.162331406551067</v>
      </c>
      <c r="M1275" s="257">
        <f>IFERROR('24.11.2020_W_S'!T231,"")</f>
        <v>0.28123897419144073</v>
      </c>
      <c r="N1275" s="257">
        <f>IFERROR('24.11.2020_W_S'!V231,"")</f>
        <v>0.56247794838288145</v>
      </c>
      <c r="O1275" s="257">
        <f>IFERROR('24.11.2020_W_S'!W231,"")</f>
        <v>0.84371692257432218</v>
      </c>
    </row>
    <row r="1276" spans="1:15" x14ac:dyDescent="0.35">
      <c r="A1276" s="237">
        <f t="shared" si="17"/>
        <v>1275</v>
      </c>
      <c r="B1276" s="254">
        <f>'24.11.2020_W_S'!B232</f>
        <v>44159</v>
      </c>
      <c r="C1276" s="255">
        <v>2019</v>
      </c>
      <c r="D1276" s="254" t="str">
        <f>'24.11.2020_W_S'!D232</f>
        <v>S</v>
      </c>
      <c r="E1276" s="254" t="str">
        <f>'24.11.2020_W_S'!E232</f>
        <v>D</v>
      </c>
      <c r="F1276" s="254" t="str">
        <f>'24.11.2020_W_S'!F232</f>
        <v>R100</v>
      </c>
      <c r="G1276" s="255">
        <f>'24.11.2020_W_S'!G232</f>
        <v>1</v>
      </c>
      <c r="H1276" s="254" t="str">
        <f>'24.11.2020_W_S'!H232</f>
        <v>E</v>
      </c>
      <c r="I1276" s="254" t="str">
        <f>'24.11.2020_W_S'!I232</f>
        <v>30-60</v>
      </c>
      <c r="J1276" s="256" t="str">
        <f>'24.11.2020_W_S'!K232</f>
        <v>NW520</v>
      </c>
      <c r="K1276" s="257">
        <f>'24.11.2020_W_S'!O232</f>
        <v>84.064491938507686</v>
      </c>
      <c r="L1276" s="257">
        <f>'24.11.2020_W_S'!P232</f>
        <v>14.026402640264028</v>
      </c>
      <c r="M1276" s="257">
        <f>IFERROR('24.11.2020_W_S'!T232,"")</f>
        <v>1.138849241748439</v>
      </c>
      <c r="N1276" s="257">
        <f>IFERROR('24.11.2020_W_S'!V232,"")</f>
        <v>0.56942462087421952</v>
      </c>
      <c r="O1276" s="257">
        <f>IFERROR('24.11.2020_W_S'!W232,"")</f>
        <v>1.7082738626226586</v>
      </c>
    </row>
    <row r="1277" spans="1:15" x14ac:dyDescent="0.35">
      <c r="A1277" s="237">
        <f t="shared" si="17"/>
        <v>1276</v>
      </c>
      <c r="B1277" s="254">
        <f>'24.11.2020_W_S'!B233</f>
        <v>44159</v>
      </c>
      <c r="C1277" s="255">
        <v>2019</v>
      </c>
      <c r="D1277" s="254" t="str">
        <f>'24.11.2020_W_S'!D233</f>
        <v>S</v>
      </c>
      <c r="E1277" s="254" t="str">
        <f>'24.11.2020_W_S'!E233</f>
        <v>D</v>
      </c>
      <c r="F1277" s="254" t="str">
        <f>'24.11.2020_W_S'!F233</f>
        <v>R100</v>
      </c>
      <c r="G1277" s="255">
        <f>'24.11.2020_W_S'!G233</f>
        <v>1</v>
      </c>
      <c r="H1277" s="254" t="str">
        <f>'24.11.2020_W_S'!H233</f>
        <v>E</v>
      </c>
      <c r="I1277" s="254" t="str">
        <f>'24.11.2020_W_S'!I233</f>
        <v>0-30</v>
      </c>
      <c r="J1277" s="256" t="str">
        <f>'24.11.2020_W_S'!K233</f>
        <v>NW521</v>
      </c>
      <c r="K1277" s="257">
        <f>'24.11.2020_W_S'!O233</f>
        <v>83.951921806894745</v>
      </c>
      <c r="L1277" s="257">
        <f>'24.11.2020_W_S'!P233</f>
        <v>14.030023094688213</v>
      </c>
      <c r="M1277" s="257">
        <f>IFERROR('24.11.2020_W_S'!T233,"")</f>
        <v>12.834664096916299</v>
      </c>
      <c r="N1277" s="257">
        <f>IFERROR('24.11.2020_W_S'!V233,"")</f>
        <v>1.7112885462555063</v>
      </c>
      <c r="O1277" s="257">
        <f>IFERROR('24.11.2020_W_S'!W233,"")</f>
        <v>14.545952643171805</v>
      </c>
    </row>
    <row r="1278" spans="1:15" x14ac:dyDescent="0.35">
      <c r="A1278" s="237">
        <f t="shared" si="17"/>
        <v>1277</v>
      </c>
      <c r="B1278" s="254">
        <f>'24.11.2020_W_S'!B234</f>
        <v>44159</v>
      </c>
      <c r="C1278" s="255">
        <v>2019</v>
      </c>
      <c r="D1278" s="254" t="str">
        <f>'24.11.2020_W_S'!D234</f>
        <v>S</v>
      </c>
      <c r="E1278" s="254" t="str">
        <f>'24.11.2020_W_S'!E234</f>
        <v>C</v>
      </c>
      <c r="F1278" s="254" t="str">
        <f>'24.11.2020_W_S'!F234</f>
        <v>R50/W50</v>
      </c>
      <c r="G1278" s="255">
        <f>'24.11.2020_W_S'!G234</f>
        <v>3</v>
      </c>
      <c r="H1278" s="254" t="str">
        <f>'24.11.2020_W_S'!H234</f>
        <v>M</v>
      </c>
      <c r="I1278" s="254" t="str">
        <f>'24.11.2020_W_S'!I234</f>
        <v>90-120</v>
      </c>
      <c r="J1278" s="256" t="str">
        <f>'24.11.2020_W_S'!K234</f>
        <v>NW522</v>
      </c>
      <c r="K1278" s="257">
        <f>'24.11.2020_W_S'!O234</f>
        <v>90.88284455249962</v>
      </c>
      <c r="L1278" s="257">
        <f>'24.11.2020_W_S'!P234</f>
        <v>7.8226857887874841</v>
      </c>
      <c r="M1278" s="257">
        <f>IFERROR('24.11.2020_W_S'!T234,"")</f>
        <v>1.1547003009530179</v>
      </c>
      <c r="N1278" s="257">
        <f>IFERROR('24.11.2020_W_S'!V234,"")</f>
        <v>0.38490010031767269</v>
      </c>
      <c r="O1278" s="257">
        <f>IFERROR('24.11.2020_W_S'!W234,"")</f>
        <v>1.5396004012706905</v>
      </c>
    </row>
    <row r="1279" spans="1:15" x14ac:dyDescent="0.35">
      <c r="A1279" s="237">
        <f t="shared" si="17"/>
        <v>1278</v>
      </c>
      <c r="B1279" s="254">
        <f>'24.11.2020_W_S'!B235</f>
        <v>44159</v>
      </c>
      <c r="C1279" s="255">
        <v>2019</v>
      </c>
      <c r="D1279" s="254" t="str">
        <f>'24.11.2020_W_S'!D235</f>
        <v>S</v>
      </c>
      <c r="E1279" s="254" t="str">
        <f>'24.11.2020_W_S'!E235</f>
        <v>C</v>
      </c>
      <c r="F1279" s="254" t="str">
        <f>'24.11.2020_W_S'!F235</f>
        <v>R50/W50</v>
      </c>
      <c r="G1279" s="255">
        <f>'24.11.2020_W_S'!G235</f>
        <v>3</v>
      </c>
      <c r="H1279" s="254" t="str">
        <f>'24.11.2020_W_S'!H235</f>
        <v>M</v>
      </c>
      <c r="I1279" s="254" t="str">
        <f>'24.11.2020_W_S'!I235</f>
        <v>60-90</v>
      </c>
      <c r="J1279" s="256" t="str">
        <f>'24.11.2020_W_S'!K235</f>
        <v>NW523</v>
      </c>
      <c r="K1279" s="257">
        <f>'24.11.2020_W_S'!O235</f>
        <v>85.296474358974379</v>
      </c>
      <c r="L1279" s="257">
        <f>'24.11.2020_W_S'!P235</f>
        <v>12.836656173487224</v>
      </c>
      <c r="M1279" s="257">
        <f>IFERROR('24.11.2020_W_S'!T235,"")</f>
        <v>1.5361507750117425</v>
      </c>
      <c r="N1279" s="257">
        <f>IFERROR('24.11.2020_W_S'!V235,"")</f>
        <v>0.55860028182245169</v>
      </c>
      <c r="O1279" s="257">
        <f>IFERROR('24.11.2020_W_S'!W235,"")</f>
        <v>2.0947510568341943</v>
      </c>
    </row>
    <row r="1280" spans="1:15" x14ac:dyDescent="0.35">
      <c r="A1280" s="237">
        <f t="shared" si="17"/>
        <v>1279</v>
      </c>
      <c r="B1280" s="254">
        <f>'24.11.2020_W_S'!B236</f>
        <v>44159</v>
      </c>
      <c r="C1280" s="255">
        <v>2019</v>
      </c>
      <c r="D1280" s="254" t="str">
        <f>'24.11.2020_W_S'!D236</f>
        <v>S</v>
      </c>
      <c r="E1280" s="254" t="str">
        <f>'24.11.2020_W_S'!E236</f>
        <v>C</v>
      </c>
      <c r="F1280" s="254" t="str">
        <f>'24.11.2020_W_S'!F236</f>
        <v>R50/W50</v>
      </c>
      <c r="G1280" s="255">
        <f>'24.11.2020_W_S'!G236</f>
        <v>3</v>
      </c>
      <c r="H1280" s="254" t="str">
        <f>'24.11.2020_W_S'!H236</f>
        <v>M</v>
      </c>
      <c r="I1280" s="254" t="str">
        <f>'24.11.2020_W_S'!I236</f>
        <v>30-60</v>
      </c>
      <c r="J1280" s="256" t="str">
        <f>'24.11.2020_W_S'!K236</f>
        <v>NW524</v>
      </c>
      <c r="K1280" s="257">
        <f>'24.11.2020_W_S'!O236</f>
        <v>85.893541143838348</v>
      </c>
      <c r="L1280" s="257">
        <f>'24.11.2020_W_S'!P236</f>
        <v>12.332563510392603</v>
      </c>
      <c r="M1280" s="257">
        <f>IFERROR('24.11.2020_W_S'!T236,"")</f>
        <v>1.3836652314316469</v>
      </c>
      <c r="N1280" s="257">
        <f>IFERROR('24.11.2020_W_S'!V236,"")</f>
        <v>0.55346609257265866</v>
      </c>
      <c r="O1280" s="257">
        <f>IFERROR('24.11.2020_W_S'!W236,"")</f>
        <v>1.9371313240043055</v>
      </c>
    </row>
    <row r="1281" spans="1:15" x14ac:dyDescent="0.35">
      <c r="A1281" s="237">
        <f t="shared" si="17"/>
        <v>1280</v>
      </c>
      <c r="B1281" s="254">
        <f>'24.11.2020_W_S'!B237</f>
        <v>44159</v>
      </c>
      <c r="C1281" s="255">
        <v>2019</v>
      </c>
      <c r="D1281" s="254" t="str">
        <f>'24.11.2020_W_S'!D237</f>
        <v>S</v>
      </c>
      <c r="E1281" s="254" t="str">
        <f>'24.11.2020_W_S'!E237</f>
        <v>C</v>
      </c>
      <c r="F1281" s="254" t="str">
        <f>'24.11.2020_W_S'!F237</f>
        <v>R50/W50</v>
      </c>
      <c r="G1281" s="255">
        <f>'24.11.2020_W_S'!G237</f>
        <v>3</v>
      </c>
      <c r="H1281" s="254" t="str">
        <f>'24.11.2020_W_S'!H237</f>
        <v>M</v>
      </c>
      <c r="I1281" s="254" t="str">
        <f>'24.11.2020_W_S'!I237</f>
        <v>0-30</v>
      </c>
      <c r="J1281" s="256" t="str">
        <f>'24.11.2020_W_S'!K237</f>
        <v>NW525</v>
      </c>
      <c r="K1281" s="257">
        <f>'24.11.2020_W_S'!O237</f>
        <v>88.271346984259651</v>
      </c>
      <c r="L1281" s="257">
        <f>'24.11.2020_W_S'!P237</f>
        <v>10.183841315916789</v>
      </c>
      <c r="M1281" s="257">
        <f>IFERROR('24.11.2020_W_S'!T237,"")</f>
        <v>10.140459207827046</v>
      </c>
      <c r="N1281" s="257">
        <f>IFERROR('24.11.2020_W_S'!V237,"")</f>
        <v>2.9353960864762501</v>
      </c>
      <c r="O1281" s="257">
        <f>IFERROR('24.11.2020_W_S'!W237,"")</f>
        <v>13.075855294303295</v>
      </c>
    </row>
    <row r="1282" spans="1:15" x14ac:dyDescent="0.35">
      <c r="A1282" s="237">
        <f t="shared" si="17"/>
        <v>1281</v>
      </c>
      <c r="B1282" s="254">
        <f>'24.11.2020_W_S'!B238</f>
        <v>44159</v>
      </c>
      <c r="C1282" s="255">
        <v>2019</v>
      </c>
      <c r="D1282" s="254" t="str">
        <f>'24.11.2020_W_S'!D238</f>
        <v>S</v>
      </c>
      <c r="E1282" s="254" t="str">
        <f>'24.11.2020_W_S'!E238</f>
        <v>C</v>
      </c>
      <c r="F1282" s="254" t="str">
        <f>'24.11.2020_W_S'!F238</f>
        <v>R50/W50</v>
      </c>
      <c r="G1282" s="255">
        <f>'24.11.2020_W_S'!G238</f>
        <v>3</v>
      </c>
      <c r="H1282" s="254" t="str">
        <f>'24.11.2020_W_S'!H238</f>
        <v>E</v>
      </c>
      <c r="I1282" s="254" t="str">
        <f>'24.11.2020_W_S'!I238</f>
        <v>90-120</v>
      </c>
      <c r="J1282" s="256" t="str">
        <f>'24.11.2020_W_S'!K238</f>
        <v>NW526</v>
      </c>
      <c r="K1282" s="257">
        <f>'24.11.2020_W_S'!O238</f>
        <v>88.662405017488865</v>
      </c>
      <c r="L1282" s="257">
        <f>'24.11.2020_W_S'!P238</f>
        <v>10.02132196162046</v>
      </c>
      <c r="M1282" s="257">
        <f>IFERROR('24.11.2020_W_S'!T238,"")</f>
        <v>2.5201622228268254</v>
      </c>
      <c r="N1282" s="257">
        <f>IFERROR('24.11.2020_W_S'!V238,"")</f>
        <v>0.66320058495442769</v>
      </c>
      <c r="O1282" s="257">
        <f>IFERROR('24.11.2020_W_S'!W238,"")</f>
        <v>3.1833628077812532</v>
      </c>
    </row>
    <row r="1283" spans="1:15" x14ac:dyDescent="0.35">
      <c r="A1283" s="237">
        <f t="shared" si="17"/>
        <v>1282</v>
      </c>
      <c r="B1283" s="254">
        <f>'24.11.2020_W_S'!B239</f>
        <v>44159</v>
      </c>
      <c r="C1283" s="255">
        <v>2019</v>
      </c>
      <c r="D1283" s="254" t="str">
        <f>'24.11.2020_W_S'!D239</f>
        <v>S</v>
      </c>
      <c r="E1283" s="254" t="str">
        <f>'24.11.2020_W_S'!E239</f>
        <v>C</v>
      </c>
      <c r="F1283" s="254" t="str">
        <f>'24.11.2020_W_S'!F239</f>
        <v>R50/W50</v>
      </c>
      <c r="G1283" s="255">
        <f>'24.11.2020_W_S'!G239</f>
        <v>3</v>
      </c>
      <c r="H1283" s="254" t="str">
        <f>'24.11.2020_W_S'!H239</f>
        <v>E</v>
      </c>
      <c r="I1283" s="254" t="str">
        <f>'24.11.2020_W_S'!I239</f>
        <v>60-90</v>
      </c>
      <c r="J1283" s="256" t="str">
        <f>'24.11.2020_W_S'!K239</f>
        <v>NW527</v>
      </c>
      <c r="K1283" s="257">
        <f>'24.11.2020_W_S'!O239</f>
        <v>84.759284731774414</v>
      </c>
      <c r="L1283" s="257">
        <f>'24.11.2020_W_S'!P239</f>
        <v>13.255174063883238</v>
      </c>
      <c r="M1283" s="257">
        <f>IFERROR('24.11.2020_W_S'!T239,"")</f>
        <v>2.8164070107108081</v>
      </c>
      <c r="N1283" s="257">
        <f>IFERROR('24.11.2020_W_S'!V239,"")</f>
        <v>0.70410175267770203</v>
      </c>
      <c r="O1283" s="257">
        <f>IFERROR('24.11.2020_W_S'!W239,"")</f>
        <v>3.5205087633885102</v>
      </c>
    </row>
    <row r="1284" spans="1:15" x14ac:dyDescent="0.35">
      <c r="A1284" s="237">
        <f t="shared" si="17"/>
        <v>1283</v>
      </c>
      <c r="B1284" s="254">
        <f>'24.11.2020_W_S'!B240</f>
        <v>44159</v>
      </c>
      <c r="C1284" s="255">
        <v>2019</v>
      </c>
      <c r="D1284" s="254" t="str">
        <f>'24.11.2020_W_S'!D240</f>
        <v>S</v>
      </c>
      <c r="E1284" s="254" t="str">
        <f>'24.11.2020_W_S'!E240</f>
        <v>C</v>
      </c>
      <c r="F1284" s="254" t="str">
        <f>'24.11.2020_W_S'!F240</f>
        <v>R50/W50</v>
      </c>
      <c r="G1284" s="255">
        <f>'24.11.2020_W_S'!G240</f>
        <v>3</v>
      </c>
      <c r="H1284" s="254" t="str">
        <f>'24.11.2020_W_S'!H240</f>
        <v>E</v>
      </c>
      <c r="I1284" s="254" t="str">
        <f>'24.11.2020_W_S'!I240</f>
        <v>30-60</v>
      </c>
      <c r="J1284" s="256" t="str">
        <f>'24.11.2020_W_S'!K240</f>
        <v>NW528</v>
      </c>
      <c r="K1284" s="257">
        <f>'24.11.2020_W_S'!O240</f>
        <v>84.769727982763271</v>
      </c>
      <c r="L1284" s="257">
        <f>'24.11.2020_W_S'!P240</f>
        <v>13.282442748091604</v>
      </c>
      <c r="M1284" s="257">
        <f>IFERROR('24.11.2020_W_S'!T240,"")</f>
        <v>7.4622652899126303</v>
      </c>
      <c r="N1284" s="257">
        <f>IFERROR('24.11.2020_W_S'!V240,"")</f>
        <v>1.5487720413026211</v>
      </c>
      <c r="O1284" s="257">
        <f>IFERROR('24.11.2020_W_S'!W240,"")</f>
        <v>9.0110373312152507</v>
      </c>
    </row>
    <row r="1285" spans="1:15" x14ac:dyDescent="0.35">
      <c r="A1285" s="237">
        <f t="shared" si="17"/>
        <v>1284</v>
      </c>
      <c r="B1285" s="254">
        <f>'24.11.2020_W_S'!B241</f>
        <v>44159</v>
      </c>
      <c r="C1285" s="255">
        <v>2019</v>
      </c>
      <c r="D1285" s="254" t="str">
        <f>'24.11.2020_W_S'!D241</f>
        <v>S</v>
      </c>
      <c r="E1285" s="254" t="str">
        <f>'24.11.2020_W_S'!E241</f>
        <v>C</v>
      </c>
      <c r="F1285" s="254" t="str">
        <f>'24.11.2020_W_S'!F241</f>
        <v>R50/W50</v>
      </c>
      <c r="G1285" s="255">
        <f>'24.11.2020_W_S'!G241</f>
        <v>3</v>
      </c>
      <c r="H1285" s="254" t="str">
        <f>'24.11.2020_W_S'!H241</f>
        <v>E</v>
      </c>
      <c r="I1285" s="254" t="str">
        <f>'24.11.2020_W_S'!I241</f>
        <v>0-30</v>
      </c>
      <c r="J1285" s="256" t="str">
        <f>'24.11.2020_W_S'!K241</f>
        <v>NW529</v>
      </c>
      <c r="K1285" s="257">
        <f>'24.11.2020_W_S'!O241</f>
        <v>83.794321920311944</v>
      </c>
      <c r="L1285" s="257">
        <f>'24.11.2020_W_S'!P241</f>
        <v>14.307228915662648</v>
      </c>
      <c r="M1285" s="257">
        <f>IFERROR('24.11.2020_W_S'!T241,"")</f>
        <v>41.172546168387363</v>
      </c>
      <c r="N1285" s="257">
        <f>IFERROR('24.11.2020_W_S'!V241,"")</f>
        <v>6.2902501090591807</v>
      </c>
      <c r="O1285" s="257">
        <f>IFERROR('24.11.2020_W_S'!W241,"")</f>
        <v>47.462796277446543</v>
      </c>
    </row>
    <row r="1286" spans="1:15" x14ac:dyDescent="0.35">
      <c r="A1286" s="237">
        <f t="shared" si="17"/>
        <v>1285</v>
      </c>
      <c r="B1286" s="254">
        <f>'24.11.2020_W_S'!B242</f>
        <v>44159</v>
      </c>
      <c r="C1286" s="255">
        <v>2019</v>
      </c>
      <c r="D1286" s="254" t="str">
        <f>'24.11.2020_W_S'!D242</f>
        <v>S</v>
      </c>
      <c r="E1286" s="254" t="str">
        <f>'24.11.2020_W_S'!E242</f>
        <v>B</v>
      </c>
      <c r="F1286" s="254" t="str">
        <f>'24.11.2020_W_S'!F242</f>
        <v>R75/W25</v>
      </c>
      <c r="G1286" s="255">
        <f>'24.11.2020_W_S'!G242</f>
        <v>2</v>
      </c>
      <c r="H1286" s="254" t="str">
        <f>'24.11.2020_W_S'!H242</f>
        <v>M</v>
      </c>
      <c r="I1286" s="254" t="str">
        <f>'24.11.2020_W_S'!I242</f>
        <v>90-120</v>
      </c>
      <c r="J1286" s="256" t="str">
        <f>'24.11.2020_W_S'!K242</f>
        <v>NW530</v>
      </c>
      <c r="K1286" s="257">
        <f>'24.11.2020_W_S'!O242</f>
        <v>88.233710285406573</v>
      </c>
      <c r="L1286" s="257">
        <f>'24.11.2020_W_S'!P242</f>
        <v>10.261829282611242</v>
      </c>
      <c r="M1286" s="257">
        <f>IFERROR('24.11.2020_W_S'!T242,"")</f>
        <v>3.8715929203539821</v>
      </c>
      <c r="N1286" s="257">
        <f>IFERROR('24.11.2020_W_S'!V242,"")</f>
        <v>0.53401281660054922</v>
      </c>
      <c r="O1286" s="257">
        <f>IFERROR('24.11.2020_W_S'!W242,"")</f>
        <v>4.4056057369545316</v>
      </c>
    </row>
    <row r="1287" spans="1:15" x14ac:dyDescent="0.35">
      <c r="A1287" s="237">
        <f t="shared" si="17"/>
        <v>1286</v>
      </c>
      <c r="B1287" s="254">
        <f>'24.11.2020_W_S'!B243</f>
        <v>44159</v>
      </c>
      <c r="C1287" s="255">
        <v>2019</v>
      </c>
      <c r="D1287" s="254" t="str">
        <f>'24.11.2020_W_S'!D243</f>
        <v>S</v>
      </c>
      <c r="E1287" s="254" t="str">
        <f>'24.11.2020_W_S'!E243</f>
        <v>B</v>
      </c>
      <c r="F1287" s="254" t="str">
        <f>'24.11.2020_W_S'!F243</f>
        <v>R75/W25</v>
      </c>
      <c r="G1287" s="255">
        <f>'24.11.2020_W_S'!G243</f>
        <v>2</v>
      </c>
      <c r="H1287" s="254" t="str">
        <f>'24.11.2020_W_S'!H243</f>
        <v>M</v>
      </c>
      <c r="I1287" s="254" t="str">
        <f>'24.11.2020_W_S'!I243</f>
        <v>60-90</v>
      </c>
      <c r="J1287" s="256" t="str">
        <f>'24.11.2020_W_S'!K243</f>
        <v>NW531</v>
      </c>
      <c r="K1287" s="257">
        <f>'24.11.2020_W_S'!O243</f>
        <v>85.697147427352718</v>
      </c>
      <c r="L1287" s="257">
        <f>'24.11.2020_W_S'!P243</f>
        <v>12.4898149225934</v>
      </c>
      <c r="M1287" s="257">
        <f>IFERROR('24.11.2020_W_S'!T243,"")</f>
        <v>5.1351096593560417</v>
      </c>
      <c r="N1287" s="257">
        <f>IFERROR('24.11.2020_W_S'!V243,"")</f>
        <v>0.27757349510032664</v>
      </c>
      <c r="O1287" s="257">
        <f>IFERROR('24.11.2020_W_S'!W243,"")</f>
        <v>5.4126831544563681</v>
      </c>
    </row>
    <row r="1288" spans="1:15" x14ac:dyDescent="0.35">
      <c r="A1288" s="237">
        <f t="shared" si="17"/>
        <v>1287</v>
      </c>
      <c r="B1288" s="254">
        <f>'24.11.2020_W_S'!B244</f>
        <v>44159</v>
      </c>
      <c r="C1288" s="255">
        <v>2019</v>
      </c>
      <c r="D1288" s="254" t="str">
        <f>'24.11.2020_W_S'!D244</f>
        <v>S</v>
      </c>
      <c r="E1288" s="254" t="str">
        <f>'24.11.2020_W_S'!E244</f>
        <v>B</v>
      </c>
      <c r="F1288" s="254" t="str">
        <f>'24.11.2020_W_S'!F244</f>
        <v>R75/W25</v>
      </c>
      <c r="G1288" s="255">
        <f>'24.11.2020_W_S'!G244</f>
        <v>2</v>
      </c>
      <c r="H1288" s="254" t="str">
        <f>'24.11.2020_W_S'!H244</f>
        <v>M</v>
      </c>
      <c r="I1288" s="254" t="str">
        <f>'24.11.2020_W_S'!I244</f>
        <v>30-60</v>
      </c>
      <c r="J1288" s="256" t="str">
        <f>'24.11.2020_W_S'!K244</f>
        <v>NW532</v>
      </c>
      <c r="K1288" s="257">
        <f>'24.11.2020_W_S'!O244</f>
        <v>85.422931102104869</v>
      </c>
      <c r="L1288" s="257">
        <f>'24.11.2020_W_S'!P244</f>
        <v>12.760357061112373</v>
      </c>
      <c r="M1288" s="257">
        <f>IFERROR('24.11.2020_W_S'!T244,"")</f>
        <v>5.5750688705234142</v>
      </c>
      <c r="N1288" s="257">
        <f>IFERROR('24.11.2020_W_S'!V244,"")</f>
        <v>1.2543904958677681</v>
      </c>
      <c r="O1288" s="257">
        <f>IFERROR('24.11.2020_W_S'!W244,"")</f>
        <v>6.8294593663911822</v>
      </c>
    </row>
    <row r="1289" spans="1:15" x14ac:dyDescent="0.35">
      <c r="A1289" s="237">
        <f t="shared" si="17"/>
        <v>1288</v>
      </c>
      <c r="B1289" s="254">
        <f>'24.11.2020_W_S'!B245</f>
        <v>44159</v>
      </c>
      <c r="C1289" s="255">
        <v>2019</v>
      </c>
      <c r="D1289" s="254" t="str">
        <f>'24.11.2020_W_S'!D245</f>
        <v>S</v>
      </c>
      <c r="E1289" s="254" t="str">
        <f>'24.11.2020_W_S'!E245</f>
        <v>B</v>
      </c>
      <c r="F1289" s="254" t="str">
        <f>'24.11.2020_W_S'!F245</f>
        <v>R75/W25</v>
      </c>
      <c r="G1289" s="255">
        <f>'24.11.2020_W_S'!G245</f>
        <v>2</v>
      </c>
      <c r="H1289" s="254" t="str">
        <f>'24.11.2020_W_S'!H245</f>
        <v>M</v>
      </c>
      <c r="I1289" s="254" t="str">
        <f>'24.11.2020_W_S'!I245</f>
        <v>0-30</v>
      </c>
      <c r="J1289" s="256" t="str">
        <f>'24.11.2020_W_S'!K245</f>
        <v>NW533</v>
      </c>
      <c r="K1289" s="257">
        <f>'24.11.2020_W_S'!O245</f>
        <v>83.925850685627211</v>
      </c>
      <c r="L1289" s="257">
        <f>'24.11.2020_W_S'!P245</f>
        <v>14.121583937534869</v>
      </c>
      <c r="M1289" s="257">
        <f>IFERROR('24.11.2020_W_S'!T245,"")</f>
        <v>19.687860816944024</v>
      </c>
      <c r="N1289" s="257">
        <f>IFERROR('24.11.2020_W_S'!V245,"")</f>
        <v>6.705285930408472</v>
      </c>
      <c r="O1289" s="257">
        <f>IFERROR('24.11.2020_W_S'!W245,"")</f>
        <v>26.393146747352496</v>
      </c>
    </row>
    <row r="1290" spans="1:15" x14ac:dyDescent="0.35">
      <c r="A1290" s="237">
        <f t="shared" si="17"/>
        <v>1289</v>
      </c>
      <c r="B1290" s="254">
        <f>'24.11.2020_W_S'!B246</f>
        <v>44159</v>
      </c>
      <c r="C1290" s="255">
        <v>2019</v>
      </c>
      <c r="D1290" s="254" t="str">
        <f>'24.11.2020_W_S'!D246</f>
        <v>S</v>
      </c>
      <c r="E1290" s="254" t="str">
        <f>'24.11.2020_W_S'!E246</f>
        <v>B</v>
      </c>
      <c r="F1290" s="254" t="str">
        <f>'24.11.2020_W_S'!F246</f>
        <v>R75/W25</v>
      </c>
      <c r="G1290" s="255">
        <f>'24.11.2020_W_S'!G246</f>
        <v>2</v>
      </c>
      <c r="H1290" s="254" t="str">
        <f>'24.11.2020_W_S'!H246</f>
        <v>E</v>
      </c>
      <c r="I1290" s="254" t="str">
        <f>'24.11.2020_W_S'!I246</f>
        <v>90-120</v>
      </c>
      <c r="J1290" s="256" t="str">
        <f>'24.11.2020_W_S'!K246</f>
        <v>NW534</v>
      </c>
      <c r="K1290" s="257">
        <f>'24.11.2020_W_S'!O246</f>
        <v>88.509808699890357</v>
      </c>
      <c r="L1290" s="257">
        <f>'24.11.2020_W_S'!P246</f>
        <v>10.144148020654036</v>
      </c>
      <c r="M1290" s="257">
        <f>IFERROR('24.11.2020_W_S'!T246,"")</f>
        <v>6.3814262114537428</v>
      </c>
      <c r="N1290" s="257">
        <f>IFERROR('24.11.2020_W_S'!V246,"")</f>
        <v>0.66473189702643154</v>
      </c>
      <c r="O1290" s="257">
        <f>IFERROR('24.11.2020_W_S'!W246,"")</f>
        <v>7.0461581084801743</v>
      </c>
    </row>
    <row r="1291" spans="1:15" x14ac:dyDescent="0.35">
      <c r="A1291" s="237">
        <f t="shared" si="17"/>
        <v>1290</v>
      </c>
      <c r="B1291" s="254">
        <f>'24.11.2020_W_S'!B247</f>
        <v>44159</v>
      </c>
      <c r="C1291" s="255">
        <v>2019</v>
      </c>
      <c r="D1291" s="254" t="str">
        <f>'24.11.2020_W_S'!D247</f>
        <v>S</v>
      </c>
      <c r="E1291" s="254" t="str">
        <f>'24.11.2020_W_S'!E247</f>
        <v>B</v>
      </c>
      <c r="F1291" s="254" t="str">
        <f>'24.11.2020_W_S'!F247</f>
        <v>R75/W25</v>
      </c>
      <c r="G1291" s="255">
        <f>'24.11.2020_W_S'!G247</f>
        <v>2</v>
      </c>
      <c r="H1291" s="254" t="str">
        <f>'24.11.2020_W_S'!H247</f>
        <v>E</v>
      </c>
      <c r="I1291" s="254" t="str">
        <f>'24.11.2020_W_S'!I247</f>
        <v>60-90</v>
      </c>
      <c r="J1291" s="256" t="str">
        <f>'24.11.2020_W_S'!K247</f>
        <v>NW535</v>
      </c>
      <c r="K1291" s="257">
        <f>'24.11.2020_W_S'!O247</f>
        <v>84.848093083387198</v>
      </c>
      <c r="L1291" s="257">
        <f>'24.11.2020_W_S'!P247</f>
        <v>13.281958295557569</v>
      </c>
      <c r="M1291" s="257">
        <f>IFERROR('24.11.2020_W_S'!T247,"")</f>
        <v>2.1093878561633397</v>
      </c>
      <c r="N1291" s="257">
        <f>IFERROR('24.11.2020_W_S'!V247,"")</f>
        <v>0.42187757123266795</v>
      </c>
      <c r="O1291" s="257">
        <f>IFERROR('24.11.2020_W_S'!W247,"")</f>
        <v>2.5312654273960078</v>
      </c>
    </row>
    <row r="1292" spans="1:15" x14ac:dyDescent="0.35">
      <c r="A1292" s="237">
        <f t="shared" si="17"/>
        <v>1291</v>
      </c>
      <c r="B1292" s="254">
        <f>'24.11.2020_W_S'!B248</f>
        <v>44159</v>
      </c>
      <c r="C1292" s="255">
        <v>2019</v>
      </c>
      <c r="D1292" s="254" t="str">
        <f>'24.11.2020_W_S'!D248</f>
        <v>S</v>
      </c>
      <c r="E1292" s="254" t="str">
        <f>'24.11.2020_W_S'!E248</f>
        <v>B</v>
      </c>
      <c r="F1292" s="254" t="str">
        <f>'24.11.2020_W_S'!F248</f>
        <v>R75/W25</v>
      </c>
      <c r="G1292" s="255">
        <f>'24.11.2020_W_S'!G248</f>
        <v>2</v>
      </c>
      <c r="H1292" s="254" t="str">
        <f>'24.11.2020_W_S'!H248</f>
        <v>E</v>
      </c>
      <c r="I1292" s="254" t="str">
        <f>'24.11.2020_W_S'!I248</f>
        <v>30-60</v>
      </c>
      <c r="J1292" s="256" t="str">
        <f>'24.11.2020_W_S'!K248</f>
        <v>NW536</v>
      </c>
      <c r="K1292" s="257">
        <f>'24.11.2020_W_S'!O248</f>
        <v>84.881968859869403</v>
      </c>
      <c r="L1292" s="257">
        <f>'24.11.2020_W_S'!P248</f>
        <v>13.299458742958143</v>
      </c>
      <c r="M1292" s="257">
        <f>IFERROR('24.11.2020_W_S'!T248,"")</f>
        <v>3.3732426035502963</v>
      </c>
      <c r="N1292" s="257">
        <f>IFERROR('24.11.2020_W_S'!V248,"")</f>
        <v>0.70275887573964524</v>
      </c>
      <c r="O1292" s="257">
        <f>IFERROR('24.11.2020_W_S'!W248,"")</f>
        <v>4.0760014792899417</v>
      </c>
    </row>
    <row r="1293" spans="1:15" x14ac:dyDescent="0.35">
      <c r="A1293" s="237">
        <f t="shared" si="17"/>
        <v>1292</v>
      </c>
      <c r="B1293" s="254">
        <f>'24.11.2020_W_S'!B249</f>
        <v>44159</v>
      </c>
      <c r="C1293" s="255">
        <v>2019</v>
      </c>
      <c r="D1293" s="254" t="str">
        <f>'24.11.2020_W_S'!D249</f>
        <v>S</v>
      </c>
      <c r="E1293" s="254" t="str">
        <f>'24.11.2020_W_S'!E249</f>
        <v>B</v>
      </c>
      <c r="F1293" s="254" t="str">
        <f>'24.11.2020_W_S'!F249</f>
        <v>R75/W25</v>
      </c>
      <c r="G1293" s="255">
        <f>'24.11.2020_W_S'!G249</f>
        <v>2</v>
      </c>
      <c r="H1293" s="254" t="str">
        <f>'24.11.2020_W_S'!H249</f>
        <v>E</v>
      </c>
      <c r="I1293" s="254" t="str">
        <f>'24.11.2020_W_S'!I249</f>
        <v>0-30</v>
      </c>
      <c r="J1293" s="256" t="str">
        <f>'24.11.2020_W_S'!K249</f>
        <v>NW537</v>
      </c>
      <c r="K1293" s="257">
        <f>'24.11.2020_W_S'!O249</f>
        <v>84.156403204591655</v>
      </c>
      <c r="L1293" s="257">
        <f>'24.11.2020_W_S'!P249</f>
        <v>14.01819720694033</v>
      </c>
      <c r="M1293" s="257">
        <f>IFERROR('24.11.2020_W_S'!T249,"")</f>
        <v>17.484638746803071</v>
      </c>
      <c r="N1293" s="257">
        <f>IFERROR('24.11.2020_W_S'!V249,"")</f>
        <v>5.2596067774936062</v>
      </c>
      <c r="O1293" s="257">
        <f>IFERROR('24.11.2020_W_S'!W249,"")</f>
        <v>22.744245524296677</v>
      </c>
    </row>
    <row r="1294" spans="1:15" x14ac:dyDescent="0.35">
      <c r="A1294" s="237">
        <f t="shared" si="17"/>
        <v>1293</v>
      </c>
      <c r="B1294" s="254">
        <f>'24.11.2020_W_S'!B250</f>
        <v>44159</v>
      </c>
      <c r="C1294" s="255">
        <v>2019</v>
      </c>
      <c r="D1294" s="254" t="str">
        <f>'24.11.2020_W_S'!D250</f>
        <v>S</v>
      </c>
      <c r="E1294" s="254" t="str">
        <f>'24.11.2020_W_S'!E250</f>
        <v>A</v>
      </c>
      <c r="F1294" s="254" t="str">
        <f>'24.11.2020_W_S'!F250</f>
        <v>R25/S75</v>
      </c>
      <c r="G1294" s="255">
        <f>'24.11.2020_W_S'!G250</f>
        <v>8</v>
      </c>
      <c r="H1294" s="254" t="str">
        <f>'24.11.2020_W_S'!H250</f>
        <v>M</v>
      </c>
      <c r="I1294" s="254" t="str">
        <f>'24.11.2020_W_S'!I250</f>
        <v>90-120</v>
      </c>
      <c r="J1294" s="256" t="str">
        <f>'24.11.2020_W_S'!K250</f>
        <v>NW538</v>
      </c>
      <c r="K1294" s="257">
        <f>'24.11.2020_W_S'!O250</f>
        <v>89.750969841071196</v>
      </c>
      <c r="L1294" s="257">
        <f>'24.11.2020_W_S'!P250</f>
        <v>9.0198237885462529</v>
      </c>
      <c r="M1294" s="257">
        <f>IFERROR('24.11.2020_W_S'!T250,"")</f>
        <v>1.3048556887897382</v>
      </c>
      <c r="N1294" s="257">
        <f>IFERROR('24.11.2020_W_S'!V250,"")</f>
        <v>0.52194227551589523</v>
      </c>
      <c r="O1294" s="257">
        <f>IFERROR('24.11.2020_W_S'!W250,"")</f>
        <v>1.8267979643056336</v>
      </c>
    </row>
    <row r="1295" spans="1:15" x14ac:dyDescent="0.35">
      <c r="A1295" s="237">
        <f t="shared" si="17"/>
        <v>1294</v>
      </c>
      <c r="B1295" s="254">
        <f>'24.11.2020_W_S'!B251</f>
        <v>44159</v>
      </c>
      <c r="C1295" s="255">
        <v>2019</v>
      </c>
      <c r="D1295" s="254" t="str">
        <f>'24.11.2020_W_S'!D251</f>
        <v>S</v>
      </c>
      <c r="E1295" s="254" t="str">
        <f>'24.11.2020_W_S'!E251</f>
        <v>A</v>
      </c>
      <c r="F1295" s="254" t="str">
        <f>'24.11.2020_W_S'!F251</f>
        <v>R25/S75</v>
      </c>
      <c r="G1295" s="255">
        <f>'24.11.2020_W_S'!G251</f>
        <v>8</v>
      </c>
      <c r="H1295" s="254" t="str">
        <f>'24.11.2020_W_S'!H251</f>
        <v>M</v>
      </c>
      <c r="I1295" s="254" t="str">
        <f>'24.11.2020_W_S'!I251</f>
        <v>60-90</v>
      </c>
      <c r="J1295" s="256" t="str">
        <f>'24.11.2020_W_S'!K251</f>
        <v>NW539</v>
      </c>
      <c r="K1295" s="257">
        <f>'24.11.2020_W_S'!O251</f>
        <v>86.128029832193917</v>
      </c>
      <c r="L1295" s="257">
        <f>'24.11.2020_W_S'!P251</f>
        <v>12.2180862710751</v>
      </c>
      <c r="M1295" s="257">
        <f>IFERROR('24.11.2020_W_S'!T251,"")</f>
        <v>0.9650710780776447</v>
      </c>
      <c r="N1295" s="257">
        <f>IFERROR('24.11.2020_W_S'!V251,"")</f>
        <v>0.5514691874729396</v>
      </c>
      <c r="O1295" s="257">
        <f>IFERROR('24.11.2020_W_S'!W251,"")</f>
        <v>1.5165402655505842</v>
      </c>
    </row>
    <row r="1296" spans="1:15" x14ac:dyDescent="0.35">
      <c r="A1296" s="237">
        <f t="shared" si="17"/>
        <v>1295</v>
      </c>
      <c r="B1296" s="254">
        <f>'24.11.2020_W_S'!B252</f>
        <v>44159</v>
      </c>
      <c r="C1296" s="255">
        <v>2019</v>
      </c>
      <c r="D1296" s="254" t="str">
        <f>'24.11.2020_W_S'!D252</f>
        <v>S</v>
      </c>
      <c r="E1296" s="254" t="str">
        <f>'24.11.2020_W_S'!E252</f>
        <v>A</v>
      </c>
      <c r="F1296" s="254" t="str">
        <f>'24.11.2020_W_S'!F252</f>
        <v>R25/S75</v>
      </c>
      <c r="G1296" s="255">
        <f>'24.11.2020_W_S'!G252</f>
        <v>8</v>
      </c>
      <c r="H1296" s="254" t="str">
        <f>'24.11.2020_W_S'!H252</f>
        <v>M</v>
      </c>
      <c r="I1296" s="254" t="str">
        <f>'24.11.2020_W_S'!I252</f>
        <v>30-60</v>
      </c>
      <c r="J1296" s="256" t="str">
        <f>'24.11.2020_W_S'!K252</f>
        <v>NW540</v>
      </c>
      <c r="K1296" s="257">
        <f>'24.11.2020_W_S'!O252</f>
        <v>84.486590606015696</v>
      </c>
      <c r="L1296" s="257">
        <f>'24.11.2020_W_S'!P252</f>
        <v>13.357999489665731</v>
      </c>
      <c r="M1296" s="257">
        <f>IFERROR('24.11.2020_W_S'!T252,"")</f>
        <v>2.2627218519817611</v>
      </c>
      <c r="N1296" s="257">
        <f>IFERROR('24.11.2020_W_S'!V252,"")</f>
        <v>0.70710057874430043</v>
      </c>
      <c r="O1296" s="257">
        <f>IFERROR('24.11.2020_W_S'!W252,"")</f>
        <v>2.9698224307260617</v>
      </c>
    </row>
    <row r="1297" spans="1:15" x14ac:dyDescent="0.35">
      <c r="A1297" s="237">
        <f t="shared" si="17"/>
        <v>1296</v>
      </c>
      <c r="B1297" s="254">
        <f>'24.11.2020_W_S'!B253</f>
        <v>44159</v>
      </c>
      <c r="C1297" s="255">
        <v>2019</v>
      </c>
      <c r="D1297" s="254" t="str">
        <f>'24.11.2020_W_S'!D253</f>
        <v>S</v>
      </c>
      <c r="E1297" s="254" t="str">
        <f>'24.11.2020_W_S'!E253</f>
        <v>A</v>
      </c>
      <c r="F1297" s="254" t="str">
        <f>'24.11.2020_W_S'!F253</f>
        <v>R25/S75</v>
      </c>
      <c r="G1297" s="255">
        <f>'24.11.2020_W_S'!G253</f>
        <v>8</v>
      </c>
      <c r="H1297" s="254" t="str">
        <f>'24.11.2020_W_S'!H253</f>
        <v>M</v>
      </c>
      <c r="I1297" s="254" t="str">
        <f>'24.11.2020_W_S'!I253</f>
        <v>0-30</v>
      </c>
      <c r="J1297" s="256" t="str">
        <f>'24.11.2020_W_S'!K253</f>
        <v>NW541</v>
      </c>
      <c r="K1297" s="257">
        <f>'24.11.2020_W_S'!O253</f>
        <v>83.962880669193567</v>
      </c>
      <c r="L1297" s="257">
        <f>'24.11.2020_W_S'!P253</f>
        <v>14.038901601830675</v>
      </c>
      <c r="M1297" s="257">
        <f>IFERROR('24.11.2020_W_S'!T253,"")</f>
        <v>11.54921427459527</v>
      </c>
      <c r="N1297" s="257">
        <f>IFERROR('24.11.2020_W_S'!V253,"")</f>
        <v>8.6975564290161902</v>
      </c>
      <c r="O1297" s="257">
        <f>IFERROR('24.11.2020_W_S'!W253,"")</f>
        <v>20.24677070361146</v>
      </c>
    </row>
    <row r="1298" spans="1:15" x14ac:dyDescent="0.35">
      <c r="A1298" s="237">
        <f t="shared" si="17"/>
        <v>1297</v>
      </c>
      <c r="B1298" s="254">
        <f>'24.11.2020_W_S'!B254</f>
        <v>44159</v>
      </c>
      <c r="C1298" s="255">
        <v>2019</v>
      </c>
      <c r="D1298" s="254" t="str">
        <f>'24.11.2020_W_S'!D254</f>
        <v>S</v>
      </c>
      <c r="E1298" s="254" t="str">
        <f>'24.11.2020_W_S'!E254</f>
        <v>A</v>
      </c>
      <c r="F1298" s="254" t="str">
        <f>'24.11.2020_W_S'!F254</f>
        <v>R25/S75</v>
      </c>
      <c r="G1298" s="255">
        <f>'24.11.2020_W_S'!G254</f>
        <v>8</v>
      </c>
      <c r="H1298" s="254" t="str">
        <f>'24.11.2020_W_S'!H254</f>
        <v>E</v>
      </c>
      <c r="I1298" s="254" t="str">
        <f>'24.11.2020_W_S'!I254</f>
        <v>90-120</v>
      </c>
      <c r="J1298" s="256" t="str">
        <f>'24.11.2020_W_S'!K254</f>
        <v>NW542</v>
      </c>
      <c r="K1298" s="257">
        <f>'24.11.2020_W_S'!O254</f>
        <v>89.641377339619936</v>
      </c>
      <c r="L1298" s="257">
        <f>'24.11.2020_W_S'!P254</f>
        <v>8.963897131552919</v>
      </c>
      <c r="M1298" s="257">
        <f>IFERROR('24.11.2020_W_S'!T254,"")</f>
        <v>0.91490078100095651</v>
      </c>
      <c r="N1298" s="257">
        <f>IFERROR('24.11.2020_W_S'!V254,"")</f>
        <v>0.39210033471469563</v>
      </c>
      <c r="O1298" s="257">
        <f>IFERROR('24.11.2020_W_S'!W254,"")</f>
        <v>1.3070011157156523</v>
      </c>
    </row>
    <row r="1299" spans="1:15" x14ac:dyDescent="0.35">
      <c r="A1299" s="237">
        <f t="shared" si="17"/>
        <v>1298</v>
      </c>
      <c r="B1299" s="254">
        <f>'24.11.2020_W_S'!B255</f>
        <v>44159</v>
      </c>
      <c r="C1299" s="255">
        <v>2019</v>
      </c>
      <c r="D1299" s="254" t="str">
        <f>'24.11.2020_W_S'!D255</f>
        <v>S</v>
      </c>
      <c r="E1299" s="254" t="str">
        <f>'24.11.2020_W_S'!E255</f>
        <v>A</v>
      </c>
      <c r="F1299" s="254" t="str">
        <f>'24.11.2020_W_S'!F255</f>
        <v>R25/S75</v>
      </c>
      <c r="G1299" s="255">
        <f>'24.11.2020_W_S'!G255</f>
        <v>8</v>
      </c>
      <c r="H1299" s="254" t="str">
        <f>'24.11.2020_W_S'!H255</f>
        <v>E</v>
      </c>
      <c r="I1299" s="254" t="str">
        <f>'24.11.2020_W_S'!I255</f>
        <v>60-90</v>
      </c>
      <c r="J1299" s="256" t="str">
        <f>'24.11.2020_W_S'!K255</f>
        <v>NW543</v>
      </c>
      <c r="K1299" s="257">
        <f>'24.11.2020_W_S'!O255</f>
        <v>85.823258491652268</v>
      </c>
      <c r="L1299" s="257">
        <f>'24.11.2020_W_S'!P255</f>
        <v>12.255816847082254</v>
      </c>
      <c r="M1299" s="257" t="str">
        <f>IFERROR('24.11.2020_W_S'!T255,"")</f>
        <v/>
      </c>
      <c r="N1299" s="257" t="str">
        <f>IFERROR('24.11.2020_W_S'!V255,"")</f>
        <v/>
      </c>
      <c r="O1299" s="257" t="str">
        <f>IFERROR('24.11.2020_W_S'!W255,"")</f>
        <v/>
      </c>
    </row>
    <row r="1300" spans="1:15" x14ac:dyDescent="0.35">
      <c r="A1300" s="237">
        <f t="shared" si="17"/>
        <v>1299</v>
      </c>
      <c r="B1300" s="254">
        <f>'24.11.2020_W_S'!B256</f>
        <v>44159</v>
      </c>
      <c r="C1300" s="255">
        <v>2019</v>
      </c>
      <c r="D1300" s="254" t="str">
        <f>'24.11.2020_W_S'!D256</f>
        <v>S</v>
      </c>
      <c r="E1300" s="254" t="str">
        <f>'24.11.2020_W_S'!E256</f>
        <v>A</v>
      </c>
      <c r="F1300" s="254" t="str">
        <f>'24.11.2020_W_S'!F256</f>
        <v>R25/S75</v>
      </c>
      <c r="G1300" s="255">
        <f>'24.11.2020_W_S'!G256</f>
        <v>8</v>
      </c>
      <c r="H1300" s="254" t="str">
        <f>'24.11.2020_W_S'!H256</f>
        <v>E</v>
      </c>
      <c r="I1300" s="254" t="str">
        <f>'24.11.2020_W_S'!I256</f>
        <v>30-60</v>
      </c>
      <c r="J1300" s="256" t="str">
        <f>'24.11.2020_W_S'!K256</f>
        <v>NW544</v>
      </c>
      <c r="K1300" s="257">
        <f>'24.11.2020_W_S'!O256</f>
        <v>84.423495286439433</v>
      </c>
      <c r="L1300" s="257">
        <f>'24.11.2020_W_S'!P256</f>
        <v>13.451903807615242</v>
      </c>
      <c r="M1300" s="257">
        <f>IFERROR('24.11.2020_W_S'!T256,"")</f>
        <v>1.5571538395464699</v>
      </c>
      <c r="N1300" s="257">
        <f>IFERROR('24.11.2020_W_S'!V256,"")</f>
        <v>-0.14155943995877002</v>
      </c>
      <c r="O1300" s="257">
        <f>IFERROR('24.11.2020_W_S'!W256,"")</f>
        <v>1.4155943995876998</v>
      </c>
    </row>
    <row r="1301" spans="1:15" x14ac:dyDescent="0.35">
      <c r="A1301" s="237">
        <f t="shared" si="17"/>
        <v>1300</v>
      </c>
      <c r="B1301" s="254">
        <f>'24.11.2020_W_S'!B257</f>
        <v>44159</v>
      </c>
      <c r="C1301" s="255">
        <v>2019</v>
      </c>
      <c r="D1301" s="254" t="str">
        <f>'24.11.2020_W_S'!D257</f>
        <v>S</v>
      </c>
      <c r="E1301" s="254" t="str">
        <f>'24.11.2020_W_S'!E257</f>
        <v>A</v>
      </c>
      <c r="F1301" s="254" t="str">
        <f>'24.11.2020_W_S'!F257</f>
        <v>R25/S75</v>
      </c>
      <c r="G1301" s="255">
        <f>'24.11.2020_W_S'!G257</f>
        <v>8</v>
      </c>
      <c r="H1301" s="254" t="str">
        <f>'24.11.2020_W_S'!H257</f>
        <v>E</v>
      </c>
      <c r="I1301" s="254" t="str">
        <f>'24.11.2020_W_S'!I257</f>
        <v>0-30</v>
      </c>
      <c r="J1301" s="256" t="str">
        <f>'24.11.2020_W_S'!K257</f>
        <v>NW545</v>
      </c>
      <c r="K1301" s="257">
        <f>'24.11.2020_W_S'!O257</f>
        <v>82.703634535267909</v>
      </c>
      <c r="L1301" s="257">
        <f>'24.11.2020_W_S'!P257</f>
        <v>14.956521739130443</v>
      </c>
      <c r="M1301" s="257">
        <f>IFERROR('24.11.2020_W_S'!T257,"")</f>
        <v>8.8717808754559684</v>
      </c>
      <c r="N1301" s="257">
        <f>IFERROR('24.11.2020_W_S'!V257,"")</f>
        <v>2.0361464304325176</v>
      </c>
      <c r="O1301" s="257">
        <f>IFERROR('24.11.2020_W_S'!W257,"")</f>
        <v>10.907927305888485</v>
      </c>
    </row>
    <row r="1302" spans="1:15" x14ac:dyDescent="0.35">
      <c r="A1302" s="237">
        <f t="shared" si="17"/>
        <v>1301</v>
      </c>
      <c r="B1302" s="254">
        <f>'24.11.2020_W_S'!B258</f>
        <v>44159</v>
      </c>
      <c r="C1302" s="255">
        <v>2019</v>
      </c>
      <c r="D1302" s="254" t="str">
        <f>'24.11.2020_W_S'!D258</f>
        <v>S</v>
      </c>
      <c r="E1302" s="254" t="str">
        <f>'24.11.2020_W_S'!E258</f>
        <v>A</v>
      </c>
      <c r="F1302" s="254" t="str">
        <f>'24.11.2020_W_S'!F258</f>
        <v>S100</v>
      </c>
      <c r="G1302" s="255">
        <f>'24.11.2020_W_S'!G258</f>
        <v>9</v>
      </c>
      <c r="H1302" s="254" t="str">
        <f>'24.11.2020_W_S'!H258</f>
        <v>E</v>
      </c>
      <c r="I1302" s="254" t="str">
        <f>'24.11.2020_W_S'!I258</f>
        <v>90-120</v>
      </c>
      <c r="J1302" s="256" t="str">
        <f>'24.11.2020_W_S'!K258</f>
        <v>NW546</v>
      </c>
      <c r="K1302" s="257">
        <f>'24.11.2020_W_S'!O258</f>
        <v>89.699315272402515</v>
      </c>
      <c r="L1302" s="257">
        <f>'24.11.2020_W_S'!P258</f>
        <v>8.8638401434609815</v>
      </c>
      <c r="M1302" s="257">
        <f>IFERROR('24.11.2020_W_S'!T258,"")</f>
        <v>0.13058662462661796</v>
      </c>
      <c r="N1302" s="257">
        <f>IFERROR('24.11.2020_W_S'!V258,"")</f>
        <v>0</v>
      </c>
      <c r="O1302" s="257">
        <f>IFERROR('24.11.2020_W_S'!W258,"")</f>
        <v>0.13058662462661796</v>
      </c>
    </row>
    <row r="1303" spans="1:15" x14ac:dyDescent="0.35">
      <c r="A1303" s="237">
        <f t="shared" si="17"/>
        <v>1302</v>
      </c>
      <c r="B1303" s="254">
        <f>'24.11.2020_W_S'!B259</f>
        <v>44159</v>
      </c>
      <c r="C1303" s="255">
        <v>2019</v>
      </c>
      <c r="D1303" s="254" t="str">
        <f>'24.11.2020_W_S'!D259</f>
        <v>S</v>
      </c>
      <c r="E1303" s="254" t="str">
        <f>'24.11.2020_W_S'!E259</f>
        <v>A</v>
      </c>
      <c r="F1303" s="254" t="str">
        <f>'24.11.2020_W_S'!F259</f>
        <v>S100</v>
      </c>
      <c r="G1303" s="255">
        <f>'24.11.2020_W_S'!G259</f>
        <v>9</v>
      </c>
      <c r="H1303" s="254" t="str">
        <f>'24.11.2020_W_S'!H259</f>
        <v>E</v>
      </c>
      <c r="I1303" s="254" t="str">
        <f>'24.11.2020_W_S'!I259</f>
        <v>60-90</v>
      </c>
      <c r="J1303" s="256" t="str">
        <f>'24.11.2020_W_S'!K259</f>
        <v>NW547</v>
      </c>
      <c r="K1303" s="257">
        <f>'24.11.2020_W_S'!O259</f>
        <v>85.780979058289986</v>
      </c>
      <c r="L1303" s="257">
        <f>'24.11.2020_W_S'!P259</f>
        <v>12.415560214302349</v>
      </c>
      <c r="M1303" s="257">
        <f>IFERROR('24.11.2020_W_S'!T259,"")</f>
        <v>0.27721427460737058</v>
      </c>
      <c r="N1303" s="257">
        <f>IFERROR('24.11.2020_W_S'!V259,"")</f>
        <v>0</v>
      </c>
      <c r="O1303" s="257">
        <f>IFERROR('24.11.2020_W_S'!W259,"")</f>
        <v>0.27721427460737058</v>
      </c>
    </row>
    <row r="1304" spans="1:15" x14ac:dyDescent="0.35">
      <c r="A1304" s="237">
        <f t="shared" si="17"/>
        <v>1303</v>
      </c>
      <c r="B1304" s="254">
        <f>'24.11.2020_W_S'!B260</f>
        <v>44159</v>
      </c>
      <c r="C1304" s="255">
        <v>2019</v>
      </c>
      <c r="D1304" s="254" t="str">
        <f>'24.11.2020_W_S'!D260</f>
        <v>S</v>
      </c>
      <c r="E1304" s="254" t="str">
        <f>'24.11.2020_W_S'!E260</f>
        <v>A</v>
      </c>
      <c r="F1304" s="254" t="str">
        <f>'24.11.2020_W_S'!F260</f>
        <v>S100</v>
      </c>
      <c r="G1304" s="255">
        <f>'24.11.2020_W_S'!G260</f>
        <v>9</v>
      </c>
      <c r="H1304" s="254" t="str">
        <f>'24.11.2020_W_S'!H260</f>
        <v>E</v>
      </c>
      <c r="I1304" s="254" t="str">
        <f>'24.11.2020_W_S'!I260</f>
        <v>30-60</v>
      </c>
      <c r="J1304" s="256" t="str">
        <f>'24.11.2020_W_S'!K260</f>
        <v>NW548</v>
      </c>
      <c r="K1304" s="257">
        <f>'24.11.2020_W_S'!O260</f>
        <v>85.154745087967115</v>
      </c>
      <c r="L1304" s="257">
        <f>'24.11.2020_W_S'!P260</f>
        <v>13.023884632717442</v>
      </c>
      <c r="M1304" s="257">
        <f>IFERROR('24.11.2020_W_S'!T260,"")</f>
        <v>1.3995739707434778</v>
      </c>
      <c r="N1304" s="257">
        <f>IFERROR('24.11.2020_W_S'!V260,"")</f>
        <v>0.41987219122304326</v>
      </c>
      <c r="O1304" s="257">
        <f>IFERROR('24.11.2020_W_S'!W260,"")</f>
        <v>1.819446161966521</v>
      </c>
    </row>
    <row r="1305" spans="1:15" x14ac:dyDescent="0.35">
      <c r="A1305" s="237">
        <f t="shared" si="17"/>
        <v>1304</v>
      </c>
      <c r="B1305" s="254">
        <f>'24.11.2020_W_S'!B261</f>
        <v>44159</v>
      </c>
      <c r="C1305" s="255">
        <v>2019</v>
      </c>
      <c r="D1305" s="254" t="str">
        <f>'24.11.2020_W_S'!D261</f>
        <v>S</v>
      </c>
      <c r="E1305" s="254" t="str">
        <f>'24.11.2020_W_S'!E261</f>
        <v>A</v>
      </c>
      <c r="F1305" s="254" t="str">
        <f>'24.11.2020_W_S'!F261</f>
        <v>S100</v>
      </c>
      <c r="G1305" s="255">
        <f>'24.11.2020_W_S'!G261</f>
        <v>9</v>
      </c>
      <c r="H1305" s="254" t="str">
        <f>'24.11.2020_W_S'!H261</f>
        <v>E</v>
      </c>
      <c r="I1305" s="254" t="str">
        <f>'24.11.2020_W_S'!I261</f>
        <v>0-30</v>
      </c>
      <c r="J1305" s="256" t="str">
        <f>'24.11.2020_W_S'!K261</f>
        <v>NW549</v>
      </c>
      <c r="K1305" s="257">
        <f>'24.11.2020_W_S'!O261</f>
        <v>82.88585786073223</v>
      </c>
      <c r="L1305" s="257">
        <f>'24.11.2020_W_S'!P261</f>
        <v>14.800099329525704</v>
      </c>
      <c r="M1305" s="257">
        <f>IFERROR('24.11.2020_W_S'!T261,"")</f>
        <v>7.8310990819331376</v>
      </c>
      <c r="N1305" s="257">
        <f>IFERROR('24.11.2020_W_S'!V261,"")</f>
        <v>2.0302849471678508</v>
      </c>
      <c r="O1305" s="257">
        <f>IFERROR('24.11.2020_W_S'!W261,"")</f>
        <v>9.8613840291009893</v>
      </c>
    </row>
    <row r="1306" spans="1:15" x14ac:dyDescent="0.35">
      <c r="A1306" s="237">
        <f t="shared" si="17"/>
        <v>1305</v>
      </c>
      <c r="B1306" s="254">
        <f>'24.11.2020_W_S'!B262</f>
        <v>44159</v>
      </c>
      <c r="C1306" s="255">
        <v>2019</v>
      </c>
      <c r="D1306" s="254" t="str">
        <f>'24.11.2020_W_S'!D262</f>
        <v>S</v>
      </c>
      <c r="E1306" s="254" t="str">
        <f>'24.11.2020_W_S'!E262</f>
        <v>A</v>
      </c>
      <c r="F1306" s="254" t="str">
        <f>'24.11.2020_W_S'!F262</f>
        <v>S100</v>
      </c>
      <c r="G1306" s="255">
        <f>'24.11.2020_W_S'!G262</f>
        <v>9</v>
      </c>
      <c r="H1306" s="254" t="str">
        <f>'24.11.2020_W_S'!H262</f>
        <v>M</v>
      </c>
      <c r="I1306" s="254" t="str">
        <f>'24.11.2020_W_S'!I262</f>
        <v>90-120</v>
      </c>
      <c r="J1306" s="256" t="str">
        <f>'24.11.2020_W_S'!K262</f>
        <v>NW550</v>
      </c>
      <c r="K1306" s="257">
        <f>'24.11.2020_W_S'!O262</f>
        <v>90.226504817920159</v>
      </c>
      <c r="L1306" s="257">
        <f>'24.11.2020_W_S'!P262</f>
        <v>8.6013215859030865</v>
      </c>
      <c r="M1306" s="257">
        <f>IFERROR('24.11.2020_W_S'!T262,"")</f>
        <v>0.64780339805825249</v>
      </c>
      <c r="N1306" s="257">
        <f>IFERROR('24.11.2020_W_S'!V262,"")</f>
        <v>0.7773640776699029</v>
      </c>
      <c r="O1306" s="257">
        <f>IFERROR('24.11.2020_W_S'!W262,"")</f>
        <v>1.4251674757281554</v>
      </c>
    </row>
    <row r="1307" spans="1:15" x14ac:dyDescent="0.35">
      <c r="A1307" s="237">
        <f t="shared" si="17"/>
        <v>1306</v>
      </c>
      <c r="B1307" s="254">
        <f>'24.11.2020_W_S'!B263</f>
        <v>44159</v>
      </c>
      <c r="C1307" s="255">
        <v>2019</v>
      </c>
      <c r="D1307" s="254" t="str">
        <f>'24.11.2020_W_S'!D263</f>
        <v>S</v>
      </c>
      <c r="E1307" s="254" t="str">
        <f>'24.11.2020_W_S'!E263</f>
        <v>A</v>
      </c>
      <c r="F1307" s="254" t="str">
        <f>'24.11.2020_W_S'!F263</f>
        <v>S100</v>
      </c>
      <c r="G1307" s="255">
        <f>'24.11.2020_W_S'!G263</f>
        <v>9</v>
      </c>
      <c r="H1307" s="254" t="str">
        <f>'24.11.2020_W_S'!H263</f>
        <v>M</v>
      </c>
      <c r="I1307" s="254" t="str">
        <f>'24.11.2020_W_S'!I263</f>
        <v>60-90</v>
      </c>
      <c r="J1307" s="256" t="str">
        <f>'24.11.2020_W_S'!K263</f>
        <v>NW551</v>
      </c>
      <c r="K1307" s="257">
        <f>'24.11.2020_W_S'!O263</f>
        <v>87.542131190044074</v>
      </c>
      <c r="L1307" s="257">
        <f>'24.11.2020_W_S'!P263</f>
        <v>10.916732931955014</v>
      </c>
      <c r="M1307" s="257">
        <f>IFERROR('24.11.2020_W_S'!T263,"")</f>
        <v>0.53965348733896057</v>
      </c>
      <c r="N1307" s="257">
        <f>IFERROR('24.11.2020_W_S'!V263,"")</f>
        <v>0.40474011550422034</v>
      </c>
      <c r="O1307" s="257">
        <f>IFERROR('24.11.2020_W_S'!W263,"")</f>
        <v>0.94439360284318097</v>
      </c>
    </row>
    <row r="1308" spans="1:15" x14ac:dyDescent="0.35">
      <c r="A1308" s="237">
        <f t="shared" si="17"/>
        <v>1307</v>
      </c>
      <c r="B1308" s="254">
        <f>'24.11.2020_W_S'!B264</f>
        <v>44159</v>
      </c>
      <c r="C1308" s="255">
        <v>2019</v>
      </c>
      <c r="D1308" s="254" t="str">
        <f>'24.11.2020_W_S'!D264</f>
        <v>S</v>
      </c>
      <c r="E1308" s="254" t="str">
        <f>'24.11.2020_W_S'!E264</f>
        <v>A</v>
      </c>
      <c r="F1308" s="254" t="str">
        <f>'24.11.2020_W_S'!F264</f>
        <v>S100</v>
      </c>
      <c r="G1308" s="255">
        <f>'24.11.2020_W_S'!G264</f>
        <v>9</v>
      </c>
      <c r="H1308" s="254" t="str">
        <f>'24.11.2020_W_S'!H264</f>
        <v>M</v>
      </c>
      <c r="I1308" s="254" t="str">
        <f>'24.11.2020_W_S'!I264</f>
        <v>30-60</v>
      </c>
      <c r="J1308" s="256" t="str">
        <f>'24.11.2020_W_S'!K264</f>
        <v>NW552</v>
      </c>
      <c r="K1308" s="257">
        <f>'24.11.2020_W_S'!O264</f>
        <v>86.220836220836219</v>
      </c>
      <c r="L1308" s="257">
        <f>'24.11.2020_W_S'!P264</f>
        <v>12.239663486200875</v>
      </c>
      <c r="M1308" s="257">
        <f>IFERROR('24.11.2020_W_S'!T264,"")</f>
        <v>0.41301138647019431</v>
      </c>
      <c r="N1308" s="257">
        <f>IFERROR('24.11.2020_W_S'!V264,"")</f>
        <v>0.27534092431346291</v>
      </c>
      <c r="O1308" s="257">
        <f>IFERROR('24.11.2020_W_S'!W264,"")</f>
        <v>0.68835231078365722</v>
      </c>
    </row>
    <row r="1309" spans="1:15" x14ac:dyDescent="0.35">
      <c r="A1309" s="237">
        <f t="shared" si="17"/>
        <v>1308</v>
      </c>
      <c r="B1309" s="254">
        <f>'24.11.2020_W_S'!B265</f>
        <v>44159</v>
      </c>
      <c r="C1309" s="255">
        <v>2019</v>
      </c>
      <c r="D1309" s="254" t="str">
        <f>'24.11.2020_W_S'!D265</f>
        <v>S</v>
      </c>
      <c r="E1309" s="254" t="str">
        <f>'24.11.2020_W_S'!E265</f>
        <v>A</v>
      </c>
      <c r="F1309" s="254" t="str">
        <f>'24.11.2020_W_S'!F265</f>
        <v>S100</v>
      </c>
      <c r="G1309" s="255">
        <f>'24.11.2020_W_S'!G265</f>
        <v>9</v>
      </c>
      <c r="H1309" s="254" t="str">
        <f>'24.11.2020_W_S'!H265</f>
        <v>M</v>
      </c>
      <c r="I1309" s="254" t="str">
        <f>'24.11.2020_W_S'!I265</f>
        <v>0-30</v>
      </c>
      <c r="J1309" s="256" t="str">
        <f>'24.11.2020_W_S'!K265</f>
        <v>NW553</v>
      </c>
      <c r="K1309" s="257">
        <f>'24.11.2020_W_S'!O265</f>
        <v>82.858462960110899</v>
      </c>
      <c r="L1309" s="257">
        <f>'24.11.2020_W_S'!P265</f>
        <v>14.679504088630962</v>
      </c>
      <c r="M1309" s="257">
        <f>IFERROR('24.11.2020_W_S'!T265,"")</f>
        <v>8.7049907063197018</v>
      </c>
      <c r="N1309" s="257">
        <f>IFERROR('24.11.2020_W_S'!V265,"")</f>
        <v>5.5131607806691445</v>
      </c>
      <c r="O1309" s="257">
        <f>IFERROR('24.11.2020_W_S'!W265,"")</f>
        <v>14.218151486988846</v>
      </c>
    </row>
    <row r="1310" spans="1:15" x14ac:dyDescent="0.35">
      <c r="A1310" s="237">
        <f t="shared" si="17"/>
        <v>1309</v>
      </c>
      <c r="B1310" s="254">
        <f>'24.11.2020_W_S'!B266</f>
        <v>44159</v>
      </c>
      <c r="C1310" s="255">
        <v>2019</v>
      </c>
      <c r="D1310" s="254" t="str">
        <f>'24.11.2020_W_S'!D266</f>
        <v>S</v>
      </c>
      <c r="E1310" s="254" t="str">
        <f>'24.11.2020_W_S'!E266</f>
        <v>B</v>
      </c>
      <c r="F1310" s="254" t="str">
        <f>'24.11.2020_W_S'!F266</f>
        <v>R25/W75</v>
      </c>
      <c r="G1310" s="255">
        <f>'24.11.2020_W_S'!G266</f>
        <v>4</v>
      </c>
      <c r="H1310" s="254" t="str">
        <f>'24.11.2020_W_S'!H266</f>
        <v>E</v>
      </c>
      <c r="I1310" s="254" t="str">
        <f>'24.11.2020_W_S'!I266</f>
        <v>90-120</v>
      </c>
      <c r="J1310" s="256" t="str">
        <f>'24.11.2020_W_S'!K266</f>
        <v>NW554</v>
      </c>
      <c r="K1310" s="257">
        <f>'24.11.2020_W_S'!O266</f>
        <v>88.681797685254764</v>
      </c>
      <c r="L1310" s="257">
        <f>'24.11.2020_W_S'!P266</f>
        <v>9.7261689485920968</v>
      </c>
      <c r="M1310" s="257">
        <f>IFERROR('24.11.2020_W_S'!T266,"")</f>
        <v>3.9780381355932199</v>
      </c>
      <c r="N1310" s="257">
        <f>IFERROR('24.11.2020_W_S'!V266,"")</f>
        <v>0.39780381355932209</v>
      </c>
      <c r="O1310" s="257">
        <f>IFERROR('24.11.2020_W_S'!W266,"")</f>
        <v>4.3758419491525418</v>
      </c>
    </row>
    <row r="1311" spans="1:15" x14ac:dyDescent="0.35">
      <c r="A1311" s="237">
        <f t="shared" si="17"/>
        <v>1310</v>
      </c>
      <c r="B1311" s="254">
        <f>'24.11.2020_W_S'!B267</f>
        <v>44159</v>
      </c>
      <c r="C1311" s="255">
        <v>2019</v>
      </c>
      <c r="D1311" s="254" t="str">
        <f>'24.11.2020_W_S'!D267</f>
        <v>S</v>
      </c>
      <c r="E1311" s="254" t="str">
        <f>'24.11.2020_W_S'!E267</f>
        <v>B</v>
      </c>
      <c r="F1311" s="254" t="str">
        <f>'24.11.2020_W_S'!F267</f>
        <v>R25/W75</v>
      </c>
      <c r="G1311" s="255">
        <f>'24.11.2020_W_S'!G267</f>
        <v>4</v>
      </c>
      <c r="H1311" s="254" t="str">
        <f>'24.11.2020_W_S'!H267</f>
        <v>E</v>
      </c>
      <c r="I1311" s="254" t="str">
        <f>'24.11.2020_W_S'!I267</f>
        <v>60-90</v>
      </c>
      <c r="J1311" s="256" t="str">
        <f>'24.11.2020_W_S'!K267</f>
        <v>NW555</v>
      </c>
      <c r="K1311" s="257">
        <f>'24.11.2020_W_S'!O267</f>
        <v>85.360470819028933</v>
      </c>
      <c r="L1311" s="257">
        <f>'24.11.2020_W_S'!P267</f>
        <v>12.915089237425633</v>
      </c>
      <c r="M1311" s="257">
        <f>IFERROR('24.11.2020_W_S'!T267,"")</f>
        <v>3.3482792301062911</v>
      </c>
      <c r="N1311" s="257">
        <f>IFERROR('24.11.2020_W_S'!V267,"")</f>
        <v>0.83706980752657278</v>
      </c>
      <c r="O1311" s="257">
        <f>IFERROR('24.11.2020_W_S'!W267,"")</f>
        <v>4.1853490376328644</v>
      </c>
    </row>
    <row r="1312" spans="1:15" x14ac:dyDescent="0.35">
      <c r="A1312" s="237">
        <f t="shared" si="17"/>
        <v>1311</v>
      </c>
      <c r="B1312" s="254">
        <f>'24.11.2020_W_S'!B268</f>
        <v>44159</v>
      </c>
      <c r="C1312" s="255">
        <v>2019</v>
      </c>
      <c r="D1312" s="254" t="str">
        <f>'24.11.2020_W_S'!D268</f>
        <v>S</v>
      </c>
      <c r="E1312" s="254" t="str">
        <f>'24.11.2020_W_S'!E268</f>
        <v>B</v>
      </c>
      <c r="F1312" s="254" t="str">
        <f>'24.11.2020_W_S'!F268</f>
        <v>R25/W75</v>
      </c>
      <c r="G1312" s="255">
        <f>'24.11.2020_W_S'!G268</f>
        <v>4</v>
      </c>
      <c r="H1312" s="254" t="str">
        <f>'24.11.2020_W_S'!H268</f>
        <v>E</v>
      </c>
      <c r="I1312" s="254" t="str">
        <f>'24.11.2020_W_S'!I268</f>
        <v>30-60</v>
      </c>
      <c r="J1312" s="256" t="str">
        <f>'24.11.2020_W_S'!K268</f>
        <v>NW556</v>
      </c>
      <c r="K1312" s="257">
        <f>'24.11.2020_W_S'!O268</f>
        <v>85.932223127984159</v>
      </c>
      <c r="L1312" s="257">
        <f>'24.11.2020_W_S'!P268</f>
        <v>12.484497726333194</v>
      </c>
      <c r="M1312" s="257">
        <f>IFERROR('24.11.2020_W_S'!T268,"")</f>
        <v>2.9039636129556849</v>
      </c>
      <c r="N1312" s="257">
        <f>IFERROR('24.11.2020_W_S'!V268,"")</f>
        <v>1.2445558341238649</v>
      </c>
      <c r="O1312" s="257">
        <f>IFERROR('24.11.2020_W_S'!W268,"")</f>
        <v>4.1485194470795497</v>
      </c>
    </row>
    <row r="1313" spans="1:15" x14ac:dyDescent="0.35">
      <c r="A1313" s="237">
        <f t="shared" si="17"/>
        <v>1312</v>
      </c>
      <c r="B1313" s="254">
        <f>'24.11.2020_W_S'!B269</f>
        <v>44159</v>
      </c>
      <c r="C1313" s="255">
        <v>2019</v>
      </c>
      <c r="D1313" s="254" t="str">
        <f>'24.11.2020_W_S'!D269</f>
        <v>S</v>
      </c>
      <c r="E1313" s="254" t="str">
        <f>'24.11.2020_W_S'!E269</f>
        <v>B</v>
      </c>
      <c r="F1313" s="254" t="str">
        <f>'24.11.2020_W_S'!F269</f>
        <v>R25/W75</v>
      </c>
      <c r="G1313" s="255">
        <f>'24.11.2020_W_S'!G269</f>
        <v>4</v>
      </c>
      <c r="H1313" s="254" t="str">
        <f>'24.11.2020_W_S'!H269</f>
        <v>E</v>
      </c>
      <c r="I1313" s="254" t="str">
        <f>'24.11.2020_W_S'!I269</f>
        <v>0-30</v>
      </c>
      <c r="J1313" s="256" t="str">
        <f>'24.11.2020_W_S'!K269</f>
        <v>NW557</v>
      </c>
      <c r="K1313" s="257">
        <f>'24.11.2020_W_S'!O269</f>
        <v>82.779275232105419</v>
      </c>
      <c r="L1313" s="257">
        <f>'24.11.2020_W_S'!P269</f>
        <v>14.806231492210634</v>
      </c>
      <c r="M1313" s="257">
        <f>IFERROR('24.11.2020_W_S'!T269,"")</f>
        <v>15.107561505065124</v>
      </c>
      <c r="N1313" s="257">
        <f>IFERROR('24.11.2020_W_S'!V269,"")</f>
        <v>2.7600352749638208</v>
      </c>
      <c r="O1313" s="257">
        <f>IFERROR('24.11.2020_W_S'!W269,"")</f>
        <v>17.867596780028947</v>
      </c>
    </row>
    <row r="1314" spans="1:15" x14ac:dyDescent="0.35">
      <c r="A1314" s="237">
        <f t="shared" si="17"/>
        <v>1313</v>
      </c>
      <c r="B1314" s="254">
        <f>'24.11.2020_W_S'!B270</f>
        <v>44159</v>
      </c>
      <c r="C1314" s="255">
        <v>2019</v>
      </c>
      <c r="D1314" s="254" t="str">
        <f>'24.11.2020_W_S'!D270</f>
        <v>S</v>
      </c>
      <c r="E1314" s="254" t="str">
        <f>'24.11.2020_W_S'!E270</f>
        <v>B</v>
      </c>
      <c r="F1314" s="254" t="str">
        <f>'24.11.2020_W_S'!F270</f>
        <v>R25/W75</v>
      </c>
      <c r="G1314" s="255">
        <f>'24.11.2020_W_S'!G270</f>
        <v>4</v>
      </c>
      <c r="H1314" s="254" t="str">
        <f>'24.11.2020_W_S'!H270</f>
        <v>M</v>
      </c>
      <c r="I1314" s="254" t="str">
        <f>'24.11.2020_W_S'!I270</f>
        <v>90-120</v>
      </c>
      <c r="J1314" s="256" t="str">
        <f>'24.11.2020_W_S'!K270</f>
        <v>NW558</v>
      </c>
      <c r="K1314" s="257">
        <f>'24.11.2020_W_S'!O270</f>
        <v>85.743123896038355</v>
      </c>
      <c r="L1314" s="257">
        <f>'24.11.2020_W_S'!P270</f>
        <v>12.534664448141996</v>
      </c>
      <c r="M1314" s="257">
        <f>IFERROR('24.11.2020_W_S'!T270,"")</f>
        <v>1.9416347851677456</v>
      </c>
      <c r="N1314" s="257">
        <f>IFERROR('24.11.2020_W_S'!V270,"")</f>
        <v>1.1095055915244261</v>
      </c>
      <c r="O1314" s="257">
        <f>IFERROR('24.11.2020_W_S'!W270,"")</f>
        <v>3.0511403766921719</v>
      </c>
    </row>
    <row r="1315" spans="1:15" x14ac:dyDescent="0.35">
      <c r="A1315" s="237">
        <f t="shared" si="17"/>
        <v>1314</v>
      </c>
      <c r="B1315" s="254">
        <f>'24.11.2020_W_S'!B271</f>
        <v>44159</v>
      </c>
      <c r="C1315" s="255">
        <v>2019</v>
      </c>
      <c r="D1315" s="254" t="str">
        <f>'24.11.2020_W_S'!D271</f>
        <v>S</v>
      </c>
      <c r="E1315" s="254" t="str">
        <f>'24.11.2020_W_S'!E271</f>
        <v>B</v>
      </c>
      <c r="F1315" s="254" t="str">
        <f>'24.11.2020_W_S'!F271</f>
        <v>R25/W75</v>
      </c>
      <c r="G1315" s="255">
        <f>'24.11.2020_W_S'!G271</f>
        <v>4</v>
      </c>
      <c r="H1315" s="254" t="str">
        <f>'24.11.2020_W_S'!H271</f>
        <v>M</v>
      </c>
      <c r="I1315" s="254" t="str">
        <f>'24.11.2020_W_S'!I271</f>
        <v>60-90</v>
      </c>
      <c r="J1315" s="256" t="str">
        <f>'24.11.2020_W_S'!K271</f>
        <v>NW559</v>
      </c>
      <c r="K1315" s="257">
        <f>'24.11.2020_W_S'!O271</f>
        <v>85.295677539114294</v>
      </c>
      <c r="L1315" s="257">
        <f>'24.11.2020_W_S'!P271</f>
        <v>12.849032557061758</v>
      </c>
      <c r="M1315" s="257">
        <f>IFERROR('24.11.2020_W_S'!T271,"")</f>
        <v>2.5137323177366704</v>
      </c>
      <c r="N1315" s="257">
        <f>IFERROR('24.11.2020_W_S'!V271,"")</f>
        <v>0.83791077257889013</v>
      </c>
      <c r="O1315" s="257">
        <f>IFERROR('24.11.2020_W_S'!W271,"")</f>
        <v>3.3516430903155605</v>
      </c>
    </row>
    <row r="1316" spans="1:15" x14ac:dyDescent="0.35">
      <c r="A1316" s="237">
        <f t="shared" si="17"/>
        <v>1315</v>
      </c>
      <c r="B1316" s="254">
        <f>'24.11.2020_W_S'!B272</f>
        <v>44159</v>
      </c>
      <c r="C1316" s="255">
        <v>2019</v>
      </c>
      <c r="D1316" s="254" t="str">
        <f>'24.11.2020_W_S'!D272</f>
        <v>S</v>
      </c>
      <c r="E1316" s="254" t="str">
        <f>'24.11.2020_W_S'!E272</f>
        <v>B</v>
      </c>
      <c r="F1316" s="254" t="str">
        <f>'24.11.2020_W_S'!F272</f>
        <v>R25/W75</v>
      </c>
      <c r="G1316" s="255">
        <f>'24.11.2020_W_S'!G272</f>
        <v>4</v>
      </c>
      <c r="H1316" s="254" t="str">
        <f>'24.11.2020_W_S'!H272</f>
        <v>M</v>
      </c>
      <c r="I1316" s="254" t="str">
        <f>'24.11.2020_W_S'!I272</f>
        <v>30-60</v>
      </c>
      <c r="J1316" s="256" t="str">
        <f>'24.11.2020_W_S'!K272</f>
        <v>NW560</v>
      </c>
      <c r="K1316" s="257">
        <f>'24.11.2020_W_S'!O272</f>
        <v>85.130166200911887</v>
      </c>
      <c r="L1316" s="257">
        <f>'24.11.2020_W_S'!P272</f>
        <v>12.816937119675456</v>
      </c>
      <c r="M1316" s="257">
        <f>IFERROR('24.11.2020_W_S'!T272,"")</f>
        <v>7.0005399101589498</v>
      </c>
      <c r="N1316" s="257">
        <f>IFERROR('24.11.2020_W_S'!V272,"")</f>
        <v>1.2600971838286108</v>
      </c>
      <c r="O1316" s="257">
        <f>IFERROR('24.11.2020_W_S'!W272,"")</f>
        <v>8.26063709398756</v>
      </c>
    </row>
    <row r="1317" spans="1:15" x14ac:dyDescent="0.35">
      <c r="A1317" s="237">
        <f t="shared" si="17"/>
        <v>1316</v>
      </c>
      <c r="B1317" s="254">
        <f>'24.11.2020_W_S'!B273</f>
        <v>44159</v>
      </c>
      <c r="C1317" s="255">
        <v>2019</v>
      </c>
      <c r="D1317" s="254" t="str">
        <f>'24.11.2020_W_S'!D273</f>
        <v>S</v>
      </c>
      <c r="E1317" s="254" t="str">
        <f>'24.11.2020_W_S'!E273</f>
        <v>B</v>
      </c>
      <c r="F1317" s="254" t="str">
        <f>'24.11.2020_W_S'!F273</f>
        <v>R25/W75</v>
      </c>
      <c r="G1317" s="255">
        <f>'24.11.2020_W_S'!G273</f>
        <v>4</v>
      </c>
      <c r="H1317" s="254" t="str">
        <f>'24.11.2020_W_S'!H273</f>
        <v>M</v>
      </c>
      <c r="I1317" s="254" t="str">
        <f>'24.11.2020_W_S'!I273</f>
        <v>0-30</v>
      </c>
      <c r="J1317" s="256" t="str">
        <f>'24.11.2020_W_S'!K273</f>
        <v>NW561</v>
      </c>
      <c r="K1317" s="257">
        <f>'24.11.2020_W_S'!O273</f>
        <v>83.203871132051447</v>
      </c>
      <c r="L1317" s="257">
        <f>'24.11.2020_W_S'!P273</f>
        <v>14.750615074927307</v>
      </c>
      <c r="M1317" s="257">
        <f>IFERROR('24.11.2020_W_S'!T273,"")</f>
        <v>18.181053719008258</v>
      </c>
      <c r="N1317" s="257">
        <f>IFERROR('24.11.2020_W_S'!V273,"")</f>
        <v>1.4429407713498619</v>
      </c>
      <c r="O1317" s="257">
        <f>IFERROR('24.11.2020_W_S'!W273,"")</f>
        <v>19.623994490358118</v>
      </c>
    </row>
    <row r="1318" spans="1:15" x14ac:dyDescent="0.35">
      <c r="A1318" s="237">
        <f t="shared" si="17"/>
        <v>1317</v>
      </c>
      <c r="B1318" s="254">
        <f>'24.11.2020_W_S'!B274</f>
        <v>44159</v>
      </c>
      <c r="C1318" s="255">
        <v>2019</v>
      </c>
      <c r="D1318" s="254" t="str">
        <f>'24.11.2020_W_S'!D274</f>
        <v>S</v>
      </c>
      <c r="E1318" s="254" t="str">
        <f>'24.11.2020_W_S'!E274</f>
        <v>C</v>
      </c>
      <c r="F1318" s="254" t="str">
        <f>'24.11.2020_W_S'!F274</f>
        <v>R50/S50</v>
      </c>
      <c r="G1318" s="255">
        <f>'24.11.2020_W_S'!G274</f>
        <v>7</v>
      </c>
      <c r="H1318" s="254" t="str">
        <f>'24.11.2020_W_S'!H274</f>
        <v>E</v>
      </c>
      <c r="I1318" s="254" t="str">
        <f>'24.11.2020_W_S'!I274</f>
        <v>90-120</v>
      </c>
      <c r="J1318" s="256" t="str">
        <f>'24.11.2020_W_S'!K274</f>
        <v>NW562</v>
      </c>
      <c r="K1318" s="257">
        <f>'24.11.2020_W_S'!O274</f>
        <v>89.067363964637039</v>
      </c>
      <c r="L1318" s="257">
        <f>'24.11.2020_W_S'!P274</f>
        <v>9.6271929824561404</v>
      </c>
      <c r="M1318" s="257">
        <f>IFERROR('24.11.2020_W_S'!T274,"")</f>
        <v>2.3729840626310637</v>
      </c>
      <c r="N1318" s="257">
        <f>IFERROR('24.11.2020_W_S'!V274,"")</f>
        <v>0.13183244792394799</v>
      </c>
      <c r="O1318" s="257">
        <f>IFERROR('24.11.2020_W_S'!W274,"")</f>
        <v>2.5048165105550115</v>
      </c>
    </row>
    <row r="1319" spans="1:15" x14ac:dyDescent="0.35">
      <c r="A1319" s="237">
        <f t="shared" si="17"/>
        <v>1318</v>
      </c>
      <c r="B1319" s="254">
        <f>'24.11.2020_W_S'!B275</f>
        <v>44159</v>
      </c>
      <c r="C1319" s="255">
        <v>2019</v>
      </c>
      <c r="D1319" s="254" t="str">
        <f>'24.11.2020_W_S'!D275</f>
        <v>S</v>
      </c>
      <c r="E1319" s="254" t="str">
        <f>'24.11.2020_W_S'!E275</f>
        <v>C</v>
      </c>
      <c r="F1319" s="254" t="str">
        <f>'24.11.2020_W_S'!F275</f>
        <v>R50/S50</v>
      </c>
      <c r="G1319" s="255">
        <f>'24.11.2020_W_S'!G275</f>
        <v>7</v>
      </c>
      <c r="H1319" s="254" t="str">
        <f>'24.11.2020_W_S'!H275</f>
        <v>E</v>
      </c>
      <c r="I1319" s="254" t="str">
        <f>'24.11.2020_W_S'!I275</f>
        <v>60-90</v>
      </c>
      <c r="J1319" s="256" t="str">
        <f>'24.11.2020_W_S'!K275</f>
        <v>NW563</v>
      </c>
      <c r="K1319" s="257">
        <f>'24.11.2020_W_S'!O275</f>
        <v>85.161290322580641</v>
      </c>
      <c r="L1319" s="257">
        <f>'24.11.2020_W_S'!P275</f>
        <v>12.872612239931863</v>
      </c>
      <c r="M1319" s="257">
        <f>IFERROR('24.11.2020_W_S'!T275,"")</f>
        <v>2.6589204545454552</v>
      </c>
      <c r="N1319" s="257">
        <f>IFERROR('24.11.2020_W_S'!V275,"")</f>
        <v>0.27988636363636371</v>
      </c>
      <c r="O1319" s="257">
        <f>IFERROR('24.11.2020_W_S'!W275,"")</f>
        <v>2.9388068181818188</v>
      </c>
    </row>
    <row r="1320" spans="1:15" x14ac:dyDescent="0.35">
      <c r="A1320" s="237">
        <f t="shared" si="17"/>
        <v>1319</v>
      </c>
      <c r="B1320" s="254">
        <f>'24.11.2020_W_S'!B276</f>
        <v>44159</v>
      </c>
      <c r="C1320" s="255">
        <v>2019</v>
      </c>
      <c r="D1320" s="254" t="str">
        <f>'24.11.2020_W_S'!D276</f>
        <v>S</v>
      </c>
      <c r="E1320" s="254" t="str">
        <f>'24.11.2020_W_S'!E276</f>
        <v>C</v>
      </c>
      <c r="F1320" s="254" t="str">
        <f>'24.11.2020_W_S'!F276</f>
        <v>R50/S50</v>
      </c>
      <c r="G1320" s="255">
        <f>'24.11.2020_W_S'!G276</f>
        <v>7</v>
      </c>
      <c r="H1320" s="254" t="str">
        <f>'24.11.2020_W_S'!H276</f>
        <v>E</v>
      </c>
      <c r="I1320" s="254" t="str">
        <f>'24.11.2020_W_S'!I276</f>
        <v>30-60</v>
      </c>
      <c r="J1320" s="256" t="str">
        <f>'24.11.2020_W_S'!K276</f>
        <v>NW564</v>
      </c>
      <c r="K1320" s="257">
        <f>'24.11.2020_W_S'!O276</f>
        <v>84.686499940737235</v>
      </c>
      <c r="L1320" s="257">
        <f>'24.11.2020_W_S'!P276</f>
        <v>13.562880537476381</v>
      </c>
      <c r="M1320" s="257">
        <f>IFERROR('24.11.2020_W_S'!T276,"")</f>
        <v>4.3703817354793548</v>
      </c>
      <c r="N1320" s="257">
        <f>IFERROR('24.11.2020_W_S'!V276,"")</f>
        <v>0.98686039188243513</v>
      </c>
      <c r="O1320" s="257">
        <f>IFERROR('24.11.2020_W_S'!W276,"")</f>
        <v>5.3572421273617898</v>
      </c>
    </row>
    <row r="1321" spans="1:15" x14ac:dyDescent="0.35">
      <c r="A1321" s="237">
        <f t="shared" si="17"/>
        <v>1320</v>
      </c>
      <c r="B1321" s="254">
        <f>'24.11.2020_W_S'!B277</f>
        <v>44159</v>
      </c>
      <c r="C1321" s="255">
        <v>2019</v>
      </c>
      <c r="D1321" s="254" t="str">
        <f>'24.11.2020_W_S'!D277</f>
        <v>S</v>
      </c>
      <c r="E1321" s="254" t="str">
        <f>'24.11.2020_W_S'!E277</f>
        <v>C</v>
      </c>
      <c r="F1321" s="254" t="str">
        <f>'24.11.2020_W_S'!F277</f>
        <v>R50/S50</v>
      </c>
      <c r="G1321" s="255">
        <f>'24.11.2020_W_S'!G277</f>
        <v>7</v>
      </c>
      <c r="H1321" s="254" t="str">
        <f>'24.11.2020_W_S'!H277</f>
        <v>E</v>
      </c>
      <c r="I1321" s="254" t="str">
        <f>'24.11.2020_W_S'!I277</f>
        <v>0-30</v>
      </c>
      <c r="J1321" s="256" t="str">
        <f>'24.11.2020_W_S'!K277</f>
        <v>NW565</v>
      </c>
      <c r="K1321" s="257">
        <f>'24.11.2020_W_S'!O277</f>
        <v>82.726384819310738</v>
      </c>
      <c r="L1321" s="257">
        <f>'24.11.2020_W_S'!P277</f>
        <v>14.995155038759684</v>
      </c>
      <c r="M1321" s="257">
        <f>IFERROR('24.11.2020_W_S'!T277,"")</f>
        <v>14.393279220779217</v>
      </c>
      <c r="N1321" s="257">
        <f>IFERROR('24.11.2020_W_S'!V277,"")</f>
        <v>2.035413223140496</v>
      </c>
      <c r="O1321" s="257">
        <f>IFERROR('24.11.2020_W_S'!W277,"")</f>
        <v>16.428692443919712</v>
      </c>
    </row>
    <row r="1322" spans="1:15" x14ac:dyDescent="0.35">
      <c r="A1322" s="237">
        <f t="shared" si="17"/>
        <v>1321</v>
      </c>
      <c r="B1322" s="254">
        <f>'24.11.2020_W_S'!B278</f>
        <v>44159</v>
      </c>
      <c r="C1322" s="255">
        <v>2019</v>
      </c>
      <c r="D1322" s="254" t="str">
        <f>'24.11.2020_W_S'!D278</f>
        <v>S</v>
      </c>
      <c r="E1322" s="254" t="str">
        <f>'24.11.2020_W_S'!E278</f>
        <v>C</v>
      </c>
      <c r="F1322" s="254" t="str">
        <f>'24.11.2020_W_S'!F278</f>
        <v>R50/S50</v>
      </c>
      <c r="G1322" s="255">
        <f>'24.11.2020_W_S'!G278</f>
        <v>7</v>
      </c>
      <c r="H1322" s="254" t="str">
        <f>'24.11.2020_W_S'!H278</f>
        <v>M</v>
      </c>
      <c r="I1322" s="254" t="str">
        <f>'24.11.2020_W_S'!I278</f>
        <v>90-120</v>
      </c>
      <c r="J1322" s="256" t="str">
        <f>'24.11.2020_W_S'!K278</f>
        <v>NW566</v>
      </c>
      <c r="K1322" s="257">
        <f>'24.11.2020_W_S'!O278</f>
        <v>89.415223783077423</v>
      </c>
      <c r="L1322" s="257">
        <f>'24.11.2020_W_S'!P278</f>
        <v>9.4626168224299061</v>
      </c>
      <c r="M1322" s="257">
        <f>IFERROR('24.11.2020_W_S'!T278,"")</f>
        <v>3.1474680306905372</v>
      </c>
      <c r="N1322" s="257">
        <f>IFERROR('24.11.2020_W_S'!V278,"")</f>
        <v>0.26228900255754484</v>
      </c>
      <c r="O1322" s="257">
        <f>IFERROR('24.11.2020_W_S'!W278,"")</f>
        <v>3.409757033248082</v>
      </c>
    </row>
    <row r="1323" spans="1:15" x14ac:dyDescent="0.35">
      <c r="A1323" s="237">
        <f t="shared" si="17"/>
        <v>1322</v>
      </c>
      <c r="B1323" s="254">
        <f>'24.11.2020_W_S'!B279</f>
        <v>44159</v>
      </c>
      <c r="C1323" s="255">
        <v>2019</v>
      </c>
      <c r="D1323" s="254" t="str">
        <f>'24.11.2020_W_S'!D279</f>
        <v>S</v>
      </c>
      <c r="E1323" s="254" t="str">
        <f>'24.11.2020_W_S'!E279</f>
        <v>C</v>
      </c>
      <c r="F1323" s="254" t="str">
        <f>'24.11.2020_W_S'!F279</f>
        <v>R50/S50</v>
      </c>
      <c r="G1323" s="255">
        <f>'24.11.2020_W_S'!G279</f>
        <v>7</v>
      </c>
      <c r="H1323" s="254" t="str">
        <f>'24.11.2020_W_S'!H279</f>
        <v>M</v>
      </c>
      <c r="I1323" s="254" t="str">
        <f>'24.11.2020_W_S'!I279</f>
        <v>60-90</v>
      </c>
      <c r="J1323" s="256" t="str">
        <f>'24.11.2020_W_S'!K279</f>
        <v>NW567</v>
      </c>
      <c r="K1323" s="257">
        <f>'24.11.2020_W_S'!O279</f>
        <v>85.054308472121662</v>
      </c>
      <c r="L1323" s="257">
        <f>'24.11.2020_W_S'!P279</f>
        <v>12.909682261696265</v>
      </c>
      <c r="M1323" s="257">
        <f>IFERROR('24.11.2020_W_S'!T279,"")</f>
        <v>4.6258015494636462</v>
      </c>
      <c r="N1323" s="257">
        <f>IFERROR('24.11.2020_W_S'!V279,"")</f>
        <v>0.56070321811680568</v>
      </c>
      <c r="O1323" s="257">
        <f>IFERROR('24.11.2020_W_S'!W279,"")</f>
        <v>5.1865047675804519</v>
      </c>
    </row>
    <row r="1324" spans="1:15" x14ac:dyDescent="0.35">
      <c r="A1324" s="237">
        <f t="shared" si="17"/>
        <v>1323</v>
      </c>
      <c r="B1324" s="254">
        <f>'24.11.2020_W_S'!B280</f>
        <v>44159</v>
      </c>
      <c r="C1324" s="255">
        <v>2019</v>
      </c>
      <c r="D1324" s="254" t="str">
        <f>'24.11.2020_W_S'!D280</f>
        <v>S</v>
      </c>
      <c r="E1324" s="254" t="str">
        <f>'24.11.2020_W_S'!E280</f>
        <v>C</v>
      </c>
      <c r="F1324" s="254" t="str">
        <f>'24.11.2020_W_S'!F280</f>
        <v>R50/S50</v>
      </c>
      <c r="G1324" s="255">
        <f>'24.11.2020_W_S'!G280</f>
        <v>7</v>
      </c>
      <c r="H1324" s="254" t="str">
        <f>'24.11.2020_W_S'!H280</f>
        <v>M</v>
      </c>
      <c r="I1324" s="254" t="str">
        <f>'24.11.2020_W_S'!I280</f>
        <v>30-60</v>
      </c>
      <c r="J1324" s="256" t="str">
        <f>'24.11.2020_W_S'!K280</f>
        <v>NW568</v>
      </c>
      <c r="K1324" s="257">
        <f>'24.11.2020_W_S'!O280</f>
        <v>84.552090245520901</v>
      </c>
      <c r="L1324" s="257">
        <f>'24.11.2020_W_S'!P280</f>
        <v>13.497217068645643</v>
      </c>
      <c r="M1324" s="257">
        <f>IFERROR('24.11.2020_W_S'!T280,"")</f>
        <v>4.6620981792497247</v>
      </c>
      <c r="N1324" s="257">
        <f>IFERROR('24.11.2020_W_S'!V280,"")</f>
        <v>0.56510280960602721</v>
      </c>
      <c r="O1324" s="257">
        <f>IFERROR('24.11.2020_W_S'!W280,"")</f>
        <v>5.2272009888557518</v>
      </c>
    </row>
    <row r="1325" spans="1:15" x14ac:dyDescent="0.35">
      <c r="A1325" s="237">
        <f t="shared" si="17"/>
        <v>1324</v>
      </c>
      <c r="B1325" s="254">
        <f>'24.11.2020_W_S'!B281</f>
        <v>44159</v>
      </c>
      <c r="C1325" s="255">
        <v>2019</v>
      </c>
      <c r="D1325" s="254" t="str">
        <f>'24.11.2020_W_S'!D281</f>
        <v>S</v>
      </c>
      <c r="E1325" s="254" t="str">
        <f>'24.11.2020_W_S'!E281</f>
        <v>C</v>
      </c>
      <c r="F1325" s="254" t="str">
        <f>'24.11.2020_W_S'!F281</f>
        <v>R50/S50</v>
      </c>
      <c r="G1325" s="255">
        <f>'24.11.2020_W_S'!G281</f>
        <v>7</v>
      </c>
      <c r="H1325" s="254" t="str">
        <f>'24.11.2020_W_S'!H281</f>
        <v>M</v>
      </c>
      <c r="I1325" s="254" t="str">
        <f>'24.11.2020_W_S'!I281</f>
        <v>0-30</v>
      </c>
      <c r="J1325" s="256" t="str">
        <f>'24.11.2020_W_S'!K281</f>
        <v>NW569</v>
      </c>
      <c r="K1325" s="257">
        <f>'24.11.2020_W_S'!O281</f>
        <v>83.036426482318518</v>
      </c>
      <c r="L1325" s="257">
        <f>'24.11.2020_W_S'!P281</f>
        <v>14.818255719428644</v>
      </c>
      <c r="M1325" s="257">
        <f>IFERROR('24.11.2020_W_S'!T281,"")</f>
        <v>19.241880403458218</v>
      </c>
      <c r="N1325" s="257">
        <f>IFERROR('24.11.2020_W_S'!V281,"")</f>
        <v>7.5231412103746411</v>
      </c>
      <c r="O1325" s="257">
        <f>IFERROR('24.11.2020_W_S'!W281,"")</f>
        <v>26.765021613832857</v>
      </c>
    </row>
    <row r="1326" spans="1:15" x14ac:dyDescent="0.35">
      <c r="A1326" s="237">
        <f t="shared" si="17"/>
        <v>1325</v>
      </c>
      <c r="B1326" s="254">
        <f>'24.11.2020_W_S'!B282</f>
        <v>44159</v>
      </c>
      <c r="C1326" s="255">
        <v>2019</v>
      </c>
      <c r="D1326" s="254" t="str">
        <f>'24.11.2020_W_S'!D282</f>
        <v>S</v>
      </c>
      <c r="E1326" s="254" t="str">
        <f>'24.11.2020_W_S'!E282</f>
        <v>D</v>
      </c>
      <c r="F1326" s="254" t="str">
        <f>'24.11.2020_W_S'!F282</f>
        <v>R25/S75</v>
      </c>
      <c r="G1326" s="255">
        <f>'24.11.2020_W_S'!G282</f>
        <v>8</v>
      </c>
      <c r="H1326" s="254" t="str">
        <f>'24.11.2020_W_S'!H282</f>
        <v>E</v>
      </c>
      <c r="I1326" s="254" t="str">
        <f>'24.11.2020_W_S'!I282</f>
        <v>90-120</v>
      </c>
      <c r="J1326" s="256" t="str">
        <f>'24.11.2020_W_S'!K282</f>
        <v>NW570</v>
      </c>
      <c r="K1326" s="257">
        <f>'24.11.2020_W_S'!O282</f>
        <v>92.027243589743591</v>
      </c>
      <c r="L1326" s="257">
        <f>'24.11.2020_W_S'!P282</f>
        <v>6.9604756908009779</v>
      </c>
      <c r="M1326" s="257">
        <f>IFERROR('24.11.2020_W_S'!T282,"")</f>
        <v>1.1353047453199827</v>
      </c>
      <c r="N1326" s="257">
        <f>IFERROR('24.11.2020_W_S'!V282,"")</f>
        <v>0.37843491510666089</v>
      </c>
      <c r="O1326" s="257">
        <f>IFERROR('24.11.2020_W_S'!W282,"")</f>
        <v>1.5137396604266435</v>
      </c>
    </row>
    <row r="1327" spans="1:15" x14ac:dyDescent="0.35">
      <c r="A1327" s="237">
        <f t="shared" si="17"/>
        <v>1326</v>
      </c>
      <c r="B1327" s="254">
        <f>'24.11.2020_W_S'!B283</f>
        <v>44159</v>
      </c>
      <c r="C1327" s="255">
        <v>2019</v>
      </c>
      <c r="D1327" s="254" t="str">
        <f>'24.11.2020_W_S'!D283</f>
        <v>S</v>
      </c>
      <c r="E1327" s="254" t="str">
        <f>'24.11.2020_W_S'!E283</f>
        <v>D</v>
      </c>
      <c r="F1327" s="254" t="str">
        <f>'24.11.2020_W_S'!F283</f>
        <v>R25/S75</v>
      </c>
      <c r="G1327" s="255">
        <f>'24.11.2020_W_S'!G283</f>
        <v>8</v>
      </c>
      <c r="H1327" s="254" t="str">
        <f>'24.11.2020_W_S'!H283</f>
        <v>E</v>
      </c>
      <c r="I1327" s="254" t="str">
        <f>'24.11.2020_W_S'!I283</f>
        <v>60-90</v>
      </c>
      <c r="J1327" s="256" t="str">
        <f>'24.11.2020_W_S'!K283</f>
        <v>NW571</v>
      </c>
      <c r="K1327" s="257">
        <f>'24.11.2020_W_S'!O283</f>
        <v>85.197033590228315</v>
      </c>
      <c r="L1327" s="257">
        <f>'24.11.2020_W_S'!P283</f>
        <v>12.77931207632437</v>
      </c>
      <c r="M1327" s="257">
        <f>IFERROR('24.11.2020_W_S'!T283,"")</f>
        <v>0.27973118279569886</v>
      </c>
      <c r="N1327" s="257">
        <f>IFERROR('24.11.2020_W_S'!V283,"")</f>
        <v>0.55946236559139773</v>
      </c>
      <c r="O1327" s="257">
        <f>IFERROR('24.11.2020_W_S'!W283,"")</f>
        <v>0.83919354838709659</v>
      </c>
    </row>
    <row r="1328" spans="1:15" x14ac:dyDescent="0.35">
      <c r="A1328" s="237">
        <f t="shared" si="17"/>
        <v>1327</v>
      </c>
      <c r="B1328" s="254">
        <f>'24.11.2020_W_S'!B284</f>
        <v>44159</v>
      </c>
      <c r="C1328" s="255">
        <v>2019</v>
      </c>
      <c r="D1328" s="254" t="str">
        <f>'24.11.2020_W_S'!D284</f>
        <v>S</v>
      </c>
      <c r="E1328" s="254" t="str">
        <f>'24.11.2020_W_S'!E284</f>
        <v>D</v>
      </c>
      <c r="F1328" s="254" t="str">
        <f>'24.11.2020_W_S'!F284</f>
        <v>R25/S75</v>
      </c>
      <c r="G1328" s="255">
        <f>'24.11.2020_W_S'!G284</f>
        <v>8</v>
      </c>
      <c r="H1328" s="254" t="str">
        <f>'24.11.2020_W_S'!H284</f>
        <v>E</v>
      </c>
      <c r="I1328" s="254" t="str">
        <f>'24.11.2020_W_S'!I284</f>
        <v>30-60</v>
      </c>
      <c r="J1328" s="256" t="str">
        <f>'24.11.2020_W_S'!K284</f>
        <v>NW572</v>
      </c>
      <c r="K1328" s="257">
        <f>'24.11.2020_W_S'!O284</f>
        <v>83.72911169744944</v>
      </c>
      <c r="L1328" s="257">
        <f>'24.11.2020_W_S'!P284</f>
        <v>14.031095942358734</v>
      </c>
      <c r="M1328" s="257">
        <f>IFERROR('24.11.2020_W_S'!T284,"")</f>
        <v>1.2879595588235293</v>
      </c>
      <c r="N1328" s="257">
        <f>IFERROR('24.11.2020_W_S'!V284,"")</f>
        <v>1.0017463235294117</v>
      </c>
      <c r="O1328" s="257">
        <f>IFERROR('24.11.2020_W_S'!W284,"")</f>
        <v>2.289705882352941</v>
      </c>
    </row>
    <row r="1329" spans="1:15" x14ac:dyDescent="0.35">
      <c r="A1329" s="237">
        <f t="shared" si="17"/>
        <v>1328</v>
      </c>
      <c r="B1329" s="254">
        <f>'24.11.2020_W_S'!B285</f>
        <v>44159</v>
      </c>
      <c r="C1329" s="255">
        <v>2019</v>
      </c>
      <c r="D1329" s="254" t="str">
        <f>'24.11.2020_W_S'!D285</f>
        <v>S</v>
      </c>
      <c r="E1329" s="254" t="str">
        <f>'24.11.2020_W_S'!E285</f>
        <v>D</v>
      </c>
      <c r="F1329" s="254" t="str">
        <f>'24.11.2020_W_S'!F285</f>
        <v>R25/S75</v>
      </c>
      <c r="G1329" s="255">
        <f>'24.11.2020_W_S'!G285</f>
        <v>8</v>
      </c>
      <c r="H1329" s="254" t="str">
        <f>'24.11.2020_W_S'!H285</f>
        <v>E</v>
      </c>
      <c r="I1329" s="254" t="str">
        <f>'24.11.2020_W_S'!I285</f>
        <v>0-30</v>
      </c>
      <c r="J1329" s="256" t="str">
        <f>'24.11.2020_W_S'!K285</f>
        <v>NW573</v>
      </c>
      <c r="K1329" s="257">
        <f>'24.11.2020_W_S'!O285</f>
        <v>82.818159864766983</v>
      </c>
      <c r="L1329" s="257">
        <f>'24.11.2020_W_S'!P285</f>
        <v>15.185145662149175</v>
      </c>
      <c r="M1329" s="257">
        <f>IFERROR('24.11.2020_W_S'!T285,"")</f>
        <v>21.486000874763075</v>
      </c>
      <c r="N1329" s="257">
        <f>IFERROR('24.11.2020_W_S'!V285,"")</f>
        <v>2.9035136317247399</v>
      </c>
      <c r="O1329" s="257">
        <f>IFERROR('24.11.2020_W_S'!W285,"")</f>
        <v>24.389514506487814</v>
      </c>
    </row>
    <row r="1330" spans="1:15" x14ac:dyDescent="0.35">
      <c r="A1330" s="237">
        <f t="shared" si="17"/>
        <v>1329</v>
      </c>
      <c r="B1330" s="254">
        <f>'24.11.2020_W_S'!B286</f>
        <v>44159</v>
      </c>
      <c r="C1330" s="255">
        <v>2019</v>
      </c>
      <c r="D1330" s="254" t="str">
        <f>'24.11.2020_W_S'!D286</f>
        <v>S</v>
      </c>
      <c r="E1330" s="254" t="str">
        <f>'24.11.2020_W_S'!E286</f>
        <v>D</v>
      </c>
      <c r="F1330" s="254" t="str">
        <f>'24.11.2020_W_S'!F286</f>
        <v>R25/S75</v>
      </c>
      <c r="G1330" s="255">
        <f>'24.11.2020_W_S'!G286</f>
        <v>8</v>
      </c>
      <c r="H1330" s="254" t="str">
        <f>'24.11.2020_W_S'!H286</f>
        <v>M</v>
      </c>
      <c r="I1330" s="254" t="str">
        <f>'24.11.2020_W_S'!I286</f>
        <v>90-120</v>
      </c>
      <c r="J1330" s="256" t="str">
        <f>'24.11.2020_W_S'!K286</f>
        <v>NW574</v>
      </c>
      <c r="K1330" s="257">
        <f>'24.11.2020_W_S'!O286</f>
        <v>89.161201242664816</v>
      </c>
      <c r="L1330" s="257">
        <f>'24.11.2020_W_S'!P286</f>
        <v>9.6319018404907997</v>
      </c>
      <c r="M1330" s="257">
        <f>IFERROR('24.11.2020_W_S'!T286,"")</f>
        <v>0.26329268292682939</v>
      </c>
      <c r="N1330" s="257">
        <f>IFERROR('24.11.2020_W_S'!V286,"")</f>
        <v>0.26329268292682939</v>
      </c>
      <c r="O1330" s="257">
        <f>IFERROR('24.11.2020_W_S'!W286,"")</f>
        <v>0.52658536585365878</v>
      </c>
    </row>
    <row r="1331" spans="1:15" x14ac:dyDescent="0.35">
      <c r="A1331" s="237">
        <f t="shared" ref="A1331:A1394" si="18">A1330+1</f>
        <v>1330</v>
      </c>
      <c r="B1331" s="254">
        <f>'24.11.2020_W_S'!B287</f>
        <v>44159</v>
      </c>
      <c r="C1331" s="255">
        <v>2019</v>
      </c>
      <c r="D1331" s="254" t="str">
        <f>'24.11.2020_W_S'!D287</f>
        <v>S</v>
      </c>
      <c r="E1331" s="254" t="str">
        <f>'24.11.2020_W_S'!E287</f>
        <v>D</v>
      </c>
      <c r="F1331" s="254" t="str">
        <f>'24.11.2020_W_S'!F287</f>
        <v>R25/S75</v>
      </c>
      <c r="G1331" s="255">
        <f>'24.11.2020_W_S'!G287</f>
        <v>8</v>
      </c>
      <c r="H1331" s="254" t="str">
        <f>'24.11.2020_W_S'!H287</f>
        <v>M</v>
      </c>
      <c r="I1331" s="254" t="str">
        <f>'24.11.2020_W_S'!I287</f>
        <v>60-90</v>
      </c>
      <c r="J1331" s="256" t="str">
        <f>'24.11.2020_W_S'!K287</f>
        <v>NW575</v>
      </c>
      <c r="K1331" s="257">
        <f>'24.11.2020_W_S'!O287</f>
        <v>84.347466960352406</v>
      </c>
      <c r="L1331" s="257">
        <f>'24.11.2020_W_S'!P287</f>
        <v>13.611875972704423</v>
      </c>
      <c r="M1331" s="257">
        <f>IFERROR('24.11.2020_W_S'!T287,"")</f>
        <v>0.70863799575648778</v>
      </c>
      <c r="N1331" s="257">
        <f>IFERROR('24.11.2020_W_S'!V287,"")</f>
        <v>0.70863799575648778</v>
      </c>
      <c r="O1331" s="257">
        <f>IFERROR('24.11.2020_W_S'!W287,"")</f>
        <v>1.4172759915129756</v>
      </c>
    </row>
    <row r="1332" spans="1:15" x14ac:dyDescent="0.35">
      <c r="A1332" s="237">
        <f t="shared" si="18"/>
        <v>1331</v>
      </c>
      <c r="B1332" s="254">
        <f>'24.11.2020_W_S'!B288</f>
        <v>44159</v>
      </c>
      <c r="C1332" s="255">
        <v>2019</v>
      </c>
      <c r="D1332" s="254" t="str">
        <f>'24.11.2020_W_S'!D288</f>
        <v>S</v>
      </c>
      <c r="E1332" s="254" t="str">
        <f>'24.11.2020_W_S'!E288</f>
        <v>D</v>
      </c>
      <c r="F1332" s="254" t="str">
        <f>'24.11.2020_W_S'!F288</f>
        <v>R25/S75</v>
      </c>
      <c r="G1332" s="255">
        <f>'24.11.2020_W_S'!G288</f>
        <v>8</v>
      </c>
      <c r="H1332" s="254" t="str">
        <f>'24.11.2020_W_S'!H288</f>
        <v>M</v>
      </c>
      <c r="I1332" s="254" t="str">
        <f>'24.11.2020_W_S'!I288</f>
        <v>30-60</v>
      </c>
      <c r="J1332" s="256" t="str">
        <f>'24.11.2020_W_S'!K288</f>
        <v>NW576</v>
      </c>
      <c r="K1332" s="257">
        <f>'24.11.2020_W_S'!O288</f>
        <v>84.398976982097196</v>
      </c>
      <c r="L1332" s="257">
        <f>'24.11.2020_W_S'!P288</f>
        <v>13.51052048726466</v>
      </c>
      <c r="M1332" s="257">
        <f>IFERROR('24.11.2020_W_S'!T288,"")</f>
        <v>3.2571136363636364</v>
      </c>
      <c r="N1332" s="257">
        <f>IFERROR('24.11.2020_W_S'!V288,"")</f>
        <v>1.1329090909090909</v>
      </c>
      <c r="O1332" s="257">
        <f>IFERROR('24.11.2020_W_S'!W288,"")</f>
        <v>4.3900227272727275</v>
      </c>
    </row>
    <row r="1333" spans="1:15" x14ac:dyDescent="0.35">
      <c r="A1333" s="237">
        <f t="shared" si="18"/>
        <v>1332</v>
      </c>
      <c r="B1333" s="254">
        <f>'24.11.2020_W_S'!B289</f>
        <v>44159</v>
      </c>
      <c r="C1333" s="255">
        <v>2019</v>
      </c>
      <c r="D1333" s="254" t="str">
        <f>'24.11.2020_W_S'!D289</f>
        <v>S</v>
      </c>
      <c r="E1333" s="254" t="str">
        <f>'24.11.2020_W_S'!E289</f>
        <v>D</v>
      </c>
      <c r="F1333" s="254" t="str">
        <f>'24.11.2020_W_S'!F289</f>
        <v>R25/S75</v>
      </c>
      <c r="G1333" s="255">
        <f>'24.11.2020_W_S'!G289</f>
        <v>8</v>
      </c>
      <c r="H1333" s="254" t="str">
        <f>'24.11.2020_W_S'!H289</f>
        <v>M</v>
      </c>
      <c r="I1333" s="254" t="str">
        <f>'24.11.2020_W_S'!I289</f>
        <v>0-30</v>
      </c>
      <c r="J1333" s="256" t="str">
        <f>'24.11.2020_W_S'!K289</f>
        <v>NW577</v>
      </c>
      <c r="K1333" s="257">
        <f>'24.11.2020_W_S'!O289</f>
        <v>83.888220350314199</v>
      </c>
      <c r="L1333" s="257">
        <f>'24.11.2020_W_S'!P289</f>
        <v>14.063958916900104</v>
      </c>
      <c r="M1333" s="257">
        <f>IFERROR('24.11.2020_W_S'!T289,"")</f>
        <v>8.4222405961109352</v>
      </c>
      <c r="N1333" s="257">
        <f>IFERROR('24.11.2020_W_S'!V289,"")</f>
        <v>2.1412476091807466</v>
      </c>
      <c r="O1333" s="257">
        <f>IFERROR('24.11.2020_W_S'!W289,"")</f>
        <v>10.563488205291682</v>
      </c>
    </row>
    <row r="1334" spans="1:15" x14ac:dyDescent="0.35">
      <c r="A1334" s="241">
        <f t="shared" si="18"/>
        <v>1333</v>
      </c>
      <c r="B1334" s="242">
        <f>'26.11.2020_W_B'!B2</f>
        <v>44161</v>
      </c>
      <c r="C1334" s="243">
        <f>'26.11.2020_W_B'!C2</f>
        <v>2019</v>
      </c>
      <c r="D1334" s="242" t="str">
        <f>'26.11.2020_W_B'!D2</f>
        <v>B</v>
      </c>
      <c r="E1334" s="242" t="str">
        <f>'26.11.2020_W_B'!E2</f>
        <v>A</v>
      </c>
      <c r="F1334" s="242" t="str">
        <f>'26.11.2020_W_B'!F2</f>
        <v>S100</v>
      </c>
      <c r="G1334" s="243">
        <f>'26.11.2020_W_B'!G2</f>
        <v>9</v>
      </c>
      <c r="H1334" s="242" t="str">
        <f>'26.11.2020_W_B'!H2</f>
        <v>M</v>
      </c>
      <c r="I1334" s="242" t="str">
        <f>'26.11.2020_W_B'!I2</f>
        <v>90-120</v>
      </c>
      <c r="J1334" s="242" t="str">
        <f>'26.11.2020_W_B'!K2</f>
        <v>NW578</v>
      </c>
      <c r="K1334" s="244">
        <f>'26.11.2020_W_B'!P2</f>
        <v>90.398095490014541</v>
      </c>
      <c r="L1334" s="244">
        <f>'26.11.2020_W_B'!Q2</f>
        <v>8.3824038794596536</v>
      </c>
      <c r="M1334" s="244">
        <f>'26.11.2020_W_B'!U2</f>
        <v>3.23073335771763</v>
      </c>
      <c r="N1334" s="244">
        <f>'26.11.2020_W_B'!W2</f>
        <v>1.1630640087783468</v>
      </c>
      <c r="O1334" s="244">
        <f>'26.11.2020_W_B'!X2</f>
        <v>4.3937973664959769</v>
      </c>
    </row>
    <row r="1335" spans="1:15" x14ac:dyDescent="0.35">
      <c r="A1335" s="241">
        <f t="shared" si="18"/>
        <v>1334</v>
      </c>
      <c r="B1335" s="242">
        <f>'26.11.2020_W_B'!B3</f>
        <v>44161</v>
      </c>
      <c r="C1335" s="243">
        <f>'26.11.2020_W_B'!C3</f>
        <v>2019</v>
      </c>
      <c r="D1335" s="242" t="str">
        <f>'26.11.2020_W_B'!D3</f>
        <v>B</v>
      </c>
      <c r="E1335" s="242" t="str">
        <f>'26.11.2020_W_B'!E3</f>
        <v>A</v>
      </c>
      <c r="F1335" s="242" t="str">
        <f>'26.11.2020_W_B'!F3</f>
        <v>S100</v>
      </c>
      <c r="G1335" s="243">
        <f>'26.11.2020_W_B'!G3</f>
        <v>9</v>
      </c>
      <c r="H1335" s="242" t="str">
        <f>'26.11.2020_W_B'!H3</f>
        <v>M</v>
      </c>
      <c r="I1335" s="242" t="str">
        <f>'26.11.2020_W_B'!I3</f>
        <v>60-90</v>
      </c>
      <c r="J1335" s="242" t="str">
        <f>'26.11.2020_W_B'!K3</f>
        <v>NW579</v>
      </c>
      <c r="K1335" s="244">
        <f>'26.11.2020_W_B'!P3</f>
        <v>91.455532574974143</v>
      </c>
      <c r="L1335" s="244">
        <f>'26.11.2020_W_B'!Q3</f>
        <v>7.4807605251244897</v>
      </c>
      <c r="M1335" s="244">
        <f>'26.11.2020_W_B'!U3</f>
        <v>0.89050388692579507</v>
      </c>
      <c r="N1335" s="244">
        <f>'26.11.2020_W_B'!W3</f>
        <v>0.63607420494699651</v>
      </c>
      <c r="O1335" s="244">
        <f>'26.11.2020_W_B'!X3</f>
        <v>1.5265780918727916</v>
      </c>
    </row>
    <row r="1336" spans="1:15" x14ac:dyDescent="0.35">
      <c r="A1336" s="241">
        <f t="shared" si="18"/>
        <v>1335</v>
      </c>
      <c r="B1336" s="242">
        <f>'26.11.2020_W_B'!B4</f>
        <v>44161</v>
      </c>
      <c r="C1336" s="243">
        <f>'26.11.2020_W_B'!C4</f>
        <v>2019</v>
      </c>
      <c r="D1336" s="242" t="str">
        <f>'26.11.2020_W_B'!D4</f>
        <v>B</v>
      </c>
      <c r="E1336" s="242" t="str">
        <f>'26.11.2020_W_B'!E4</f>
        <v>A</v>
      </c>
      <c r="F1336" s="242" t="str">
        <f>'26.11.2020_W_B'!F4</f>
        <v>S100</v>
      </c>
      <c r="G1336" s="243">
        <f>'26.11.2020_W_B'!G4</f>
        <v>9</v>
      </c>
      <c r="H1336" s="242" t="str">
        <f>'26.11.2020_W_B'!H4</f>
        <v>M</v>
      </c>
      <c r="I1336" s="242" t="str">
        <f>'26.11.2020_W_B'!I4</f>
        <v>30-60</v>
      </c>
      <c r="J1336" s="242" t="str">
        <f>'26.11.2020_W_B'!K4</f>
        <v>NW580</v>
      </c>
      <c r="K1336" s="244">
        <f>'26.11.2020_W_B'!P4</f>
        <v>90.72217286457672</v>
      </c>
      <c r="L1336" s="244">
        <f>'26.11.2020_W_B'!Q4</f>
        <v>8.141218398485357</v>
      </c>
      <c r="M1336" s="244">
        <f>'26.11.2020_W_B'!U4</f>
        <v>2.4435321068830445</v>
      </c>
      <c r="N1336" s="244">
        <f>'26.11.2020_W_B'!W4</f>
        <v>2.0577112479015107</v>
      </c>
      <c r="O1336" s="244">
        <f>'26.11.2020_W_B'!X4</f>
        <v>4.5012433547845552</v>
      </c>
    </row>
    <row r="1337" spans="1:15" x14ac:dyDescent="0.35">
      <c r="A1337" s="241">
        <f t="shared" si="18"/>
        <v>1336</v>
      </c>
      <c r="B1337" s="242">
        <f>'26.11.2020_W_B'!B5</f>
        <v>44161</v>
      </c>
      <c r="C1337" s="243">
        <f>'26.11.2020_W_B'!C5</f>
        <v>2019</v>
      </c>
      <c r="D1337" s="242" t="str">
        <f>'26.11.2020_W_B'!D5</f>
        <v>B</v>
      </c>
      <c r="E1337" s="242" t="str">
        <f>'26.11.2020_W_B'!E5</f>
        <v>A</v>
      </c>
      <c r="F1337" s="242" t="str">
        <f>'26.11.2020_W_B'!F5</f>
        <v>S100</v>
      </c>
      <c r="G1337" s="243">
        <f>'26.11.2020_W_B'!G5</f>
        <v>9</v>
      </c>
      <c r="H1337" s="242" t="str">
        <f>'26.11.2020_W_B'!H5</f>
        <v>M</v>
      </c>
      <c r="I1337" s="242" t="str">
        <f>'26.11.2020_W_B'!I5</f>
        <v>0-30</v>
      </c>
      <c r="J1337" s="242" t="str">
        <f>'26.11.2020_W_B'!K5</f>
        <v>NW581</v>
      </c>
      <c r="K1337" s="244">
        <f>'26.11.2020_W_B'!P5</f>
        <v>86.39955890461313</v>
      </c>
      <c r="L1337" s="244">
        <f>'26.11.2020_W_B'!Q5</f>
        <v>11.313254853997858</v>
      </c>
      <c r="M1337" s="244">
        <f>'26.11.2020_W_B'!U5</f>
        <v>7.413800255264837</v>
      </c>
      <c r="N1337" s="244">
        <f>'26.11.2020_W_B'!W5</f>
        <v>4.9425335035098907</v>
      </c>
      <c r="O1337" s="244">
        <f>'26.11.2020_W_B'!X5</f>
        <v>12.356333758774728</v>
      </c>
    </row>
    <row r="1338" spans="1:15" x14ac:dyDescent="0.35">
      <c r="A1338" s="241">
        <f t="shared" si="18"/>
        <v>1337</v>
      </c>
      <c r="B1338" s="242">
        <f>'26.11.2020_W_B'!B6</f>
        <v>44161</v>
      </c>
      <c r="C1338" s="243">
        <f>'26.11.2020_W_B'!C6</f>
        <v>2019</v>
      </c>
      <c r="D1338" s="242" t="str">
        <f>'26.11.2020_W_B'!D6</f>
        <v>B</v>
      </c>
      <c r="E1338" s="242" t="str">
        <f>'26.11.2020_W_B'!E6</f>
        <v>A</v>
      </c>
      <c r="F1338" s="242" t="str">
        <f>'26.11.2020_W_B'!F6</f>
        <v>S100</v>
      </c>
      <c r="G1338" s="243">
        <f>'26.11.2020_W_B'!G6</f>
        <v>9</v>
      </c>
      <c r="H1338" s="242" t="str">
        <f>'26.11.2020_W_B'!H6</f>
        <v>E</v>
      </c>
      <c r="I1338" s="242" t="str">
        <f>'26.11.2020_W_B'!I6</f>
        <v>90-120</v>
      </c>
      <c r="J1338" s="242" t="str">
        <f>'26.11.2020_W_B'!K6</f>
        <v>NW582</v>
      </c>
      <c r="K1338" s="244">
        <f>'26.11.2020_W_B'!P6</f>
        <v>91.542288557213936</v>
      </c>
      <c r="L1338" s="244">
        <f>'26.11.2020_W_B'!Q6</f>
        <v>7.5584767059733178</v>
      </c>
      <c r="M1338" s="244">
        <f>'26.11.2020_W_B'!U6</f>
        <v>3.5574456521739117</v>
      </c>
      <c r="N1338" s="244">
        <f>'26.11.2020_W_B'!W6</f>
        <v>1.0164130434782606</v>
      </c>
      <c r="O1338" s="244">
        <f>'26.11.2020_W_B'!X6</f>
        <v>4.5738586956521718</v>
      </c>
    </row>
    <row r="1339" spans="1:15" x14ac:dyDescent="0.35">
      <c r="A1339" s="241">
        <f t="shared" si="18"/>
        <v>1338</v>
      </c>
      <c r="B1339" s="242">
        <f>'26.11.2020_W_B'!B7</f>
        <v>44161</v>
      </c>
      <c r="C1339" s="243">
        <f>'26.11.2020_W_B'!C7</f>
        <v>2019</v>
      </c>
      <c r="D1339" s="242" t="str">
        <f>'26.11.2020_W_B'!D7</f>
        <v>B</v>
      </c>
      <c r="E1339" s="242" t="str">
        <f>'26.11.2020_W_B'!E7</f>
        <v>A</v>
      </c>
      <c r="F1339" s="242" t="str">
        <f>'26.11.2020_W_B'!F7</f>
        <v>S100</v>
      </c>
      <c r="G1339" s="243">
        <f>'26.11.2020_W_B'!G7</f>
        <v>9</v>
      </c>
      <c r="H1339" s="242" t="str">
        <f>'26.11.2020_W_B'!H7</f>
        <v>E</v>
      </c>
      <c r="I1339" s="242" t="str">
        <f>'26.11.2020_W_B'!I7</f>
        <v>60-90</v>
      </c>
      <c r="J1339" s="242" t="str">
        <f>'26.11.2020_W_B'!K7</f>
        <v>NW583</v>
      </c>
      <c r="K1339" s="244">
        <f>'26.11.2020_W_B'!P7</f>
        <v>91.907032181168049</v>
      </c>
      <c r="L1339" s="244">
        <f>'26.11.2020_W_B'!Q7</f>
        <v>7.1548998946259283</v>
      </c>
      <c r="M1339" s="244">
        <f>'26.11.2020_W_B'!U7</f>
        <v>0.25273764751653488</v>
      </c>
      <c r="N1339" s="244">
        <f>'26.11.2020_W_B'!W7</f>
        <v>0.63184411879133717</v>
      </c>
      <c r="O1339" s="244">
        <f>'26.11.2020_W_B'!X7</f>
        <v>0.88458176630787211</v>
      </c>
    </row>
    <row r="1340" spans="1:15" x14ac:dyDescent="0.35">
      <c r="A1340" s="241">
        <f t="shared" si="18"/>
        <v>1339</v>
      </c>
      <c r="B1340" s="242">
        <f>'26.11.2020_W_B'!B8</f>
        <v>44161</v>
      </c>
      <c r="C1340" s="243">
        <f>'26.11.2020_W_B'!C8</f>
        <v>2019</v>
      </c>
      <c r="D1340" s="242" t="str">
        <f>'26.11.2020_W_B'!D8</f>
        <v>B</v>
      </c>
      <c r="E1340" s="242" t="str">
        <f>'26.11.2020_W_B'!E8</f>
        <v>A</v>
      </c>
      <c r="F1340" s="242" t="str">
        <f>'26.11.2020_W_B'!F8</f>
        <v>S100</v>
      </c>
      <c r="G1340" s="243">
        <f>'26.11.2020_W_B'!G8</f>
        <v>9</v>
      </c>
      <c r="H1340" s="242" t="str">
        <f>'26.11.2020_W_B'!H8</f>
        <v>E</v>
      </c>
      <c r="I1340" s="242" t="str">
        <f>'26.11.2020_W_B'!I8</f>
        <v>30-60</v>
      </c>
      <c r="J1340" s="242" t="str">
        <f>'26.11.2020_W_B'!K8</f>
        <v>NW584</v>
      </c>
      <c r="K1340" s="244">
        <f>'26.11.2020_W_B'!P8</f>
        <v>90.265832681782655</v>
      </c>
      <c r="L1340" s="244">
        <f>'26.11.2020_W_B'!Q8</f>
        <v>8.5137907453840889</v>
      </c>
      <c r="M1340" s="244">
        <f>'26.11.2020_W_B'!U8</f>
        <v>1.165361628410567</v>
      </c>
      <c r="N1340" s="244">
        <f>'26.11.2020_W_B'!W8</f>
        <v>2.0717540060632302</v>
      </c>
      <c r="O1340" s="244">
        <f>'26.11.2020_W_B'!X8</f>
        <v>3.2371156344737972</v>
      </c>
    </row>
    <row r="1341" spans="1:15" x14ac:dyDescent="0.35">
      <c r="A1341" s="241">
        <f t="shared" si="18"/>
        <v>1340</v>
      </c>
      <c r="B1341" s="242">
        <f>'26.11.2020_W_B'!B9</f>
        <v>44161</v>
      </c>
      <c r="C1341" s="243">
        <f>'26.11.2020_W_B'!C9</f>
        <v>2019</v>
      </c>
      <c r="D1341" s="242" t="str">
        <f>'26.11.2020_W_B'!D9</f>
        <v>B</v>
      </c>
      <c r="E1341" s="242" t="str">
        <f>'26.11.2020_W_B'!E9</f>
        <v>A</v>
      </c>
      <c r="F1341" s="242" t="str">
        <f>'26.11.2020_W_B'!F9</f>
        <v>S100</v>
      </c>
      <c r="G1341" s="243">
        <f>'26.11.2020_W_B'!G9</f>
        <v>9</v>
      </c>
      <c r="H1341" s="242" t="str">
        <f>'26.11.2020_W_B'!H9</f>
        <v>E</v>
      </c>
      <c r="I1341" s="242" t="str">
        <f>'26.11.2020_W_B'!I9</f>
        <v>0-30</v>
      </c>
      <c r="J1341" s="242" t="str">
        <f>'26.11.2020_W_B'!K9</f>
        <v>NW585</v>
      </c>
      <c r="K1341" s="244">
        <f>'26.11.2020_W_B'!P9</f>
        <v>87.764705882352942</v>
      </c>
      <c r="L1341" s="244">
        <f>'26.11.2020_W_B'!Q9</f>
        <v>10.434782608695649</v>
      </c>
      <c r="M1341" s="244">
        <f>'26.11.2020_W_B'!U9</f>
        <v>3.8992560321715817</v>
      </c>
      <c r="N1341" s="244">
        <f>'26.11.2020_W_B'!W9</f>
        <v>2.6891420911528154</v>
      </c>
      <c r="O1341" s="244">
        <f>'26.11.2020_W_B'!X9</f>
        <v>6.5883981233243976</v>
      </c>
    </row>
    <row r="1342" spans="1:15" x14ac:dyDescent="0.35">
      <c r="A1342" s="241">
        <f t="shared" si="18"/>
        <v>1341</v>
      </c>
      <c r="B1342" s="242">
        <f>'26.11.2020_W_B'!B10</f>
        <v>44161</v>
      </c>
      <c r="C1342" s="243">
        <f>'26.11.2020_W_B'!C10</f>
        <v>2019</v>
      </c>
      <c r="D1342" s="242" t="str">
        <f>'26.11.2020_W_B'!D10</f>
        <v>B</v>
      </c>
      <c r="E1342" s="242" t="str">
        <f>'26.11.2020_W_B'!E10</f>
        <v>B</v>
      </c>
      <c r="F1342" s="242" t="str">
        <f>'26.11.2020_W_B'!F10</f>
        <v>R50/W50</v>
      </c>
      <c r="G1342" s="243">
        <f>'26.11.2020_W_B'!G10</f>
        <v>3</v>
      </c>
      <c r="H1342" s="242" t="str">
        <f>'26.11.2020_W_B'!H10</f>
        <v>M</v>
      </c>
      <c r="I1342" s="242" t="str">
        <f>'26.11.2020_W_B'!I10</f>
        <v>90-120</v>
      </c>
      <c r="J1342" s="242" t="str">
        <f>'26.11.2020_W_B'!K10</f>
        <v>NW586</v>
      </c>
      <c r="K1342" s="244">
        <f>'26.11.2020_W_B'!P10</f>
        <v>95.877677488885894</v>
      </c>
      <c r="L1342" s="244">
        <f>'26.11.2020_W_B'!Q10</f>
        <v>3.5902851108764544</v>
      </c>
      <c r="M1342" s="244">
        <f>'26.11.2020_W_B'!U10</f>
        <v>1.1927181396655895</v>
      </c>
      <c r="N1342" s="244">
        <f>'26.11.2020_W_B'!W10</f>
        <v>1.5505335815652661</v>
      </c>
      <c r="O1342" s="244">
        <f>'26.11.2020_W_B'!X10</f>
        <v>2.7432517212308554</v>
      </c>
    </row>
    <row r="1343" spans="1:15" x14ac:dyDescent="0.35">
      <c r="A1343" s="241">
        <f t="shared" si="18"/>
        <v>1342</v>
      </c>
      <c r="B1343" s="242">
        <f>'26.11.2020_W_B'!B11</f>
        <v>44161</v>
      </c>
      <c r="C1343" s="243">
        <f>'26.11.2020_W_B'!C11</f>
        <v>2019</v>
      </c>
      <c r="D1343" s="242" t="str">
        <f>'26.11.2020_W_B'!D11</f>
        <v>B</v>
      </c>
      <c r="E1343" s="242" t="str">
        <f>'26.11.2020_W_B'!E11</f>
        <v>B</v>
      </c>
      <c r="F1343" s="242" t="str">
        <f>'26.11.2020_W_B'!F11</f>
        <v>R50/W50</v>
      </c>
      <c r="G1343" s="243">
        <f>'26.11.2020_W_B'!G11</f>
        <v>3</v>
      </c>
      <c r="H1343" s="242" t="str">
        <f>'26.11.2020_W_B'!H11</f>
        <v>M</v>
      </c>
      <c r="I1343" s="242" t="str">
        <f>'26.11.2020_W_B'!I11</f>
        <v>60-90</v>
      </c>
      <c r="J1343" s="242" t="str">
        <f>'26.11.2020_W_B'!K11</f>
        <v>NW587</v>
      </c>
      <c r="K1343" s="244">
        <f>'26.11.2020_W_B'!P11</f>
        <v>96.8</v>
      </c>
      <c r="L1343" s="244">
        <f>'26.11.2020_W_B'!Q11</f>
        <v>-1.4023372287145299</v>
      </c>
      <c r="M1343" s="244">
        <f>'26.11.2020_W_B'!U11</f>
        <v>0.23541322314049587</v>
      </c>
      <c r="N1343" s="244">
        <f>'26.11.2020_W_B'!W11</f>
        <v>0.47082644628099174</v>
      </c>
      <c r="O1343" s="244">
        <f>'26.11.2020_W_B'!X11</f>
        <v>0.70623966942148764</v>
      </c>
    </row>
    <row r="1344" spans="1:15" x14ac:dyDescent="0.35">
      <c r="A1344" s="241">
        <f t="shared" si="18"/>
        <v>1343</v>
      </c>
      <c r="B1344" s="242">
        <f>'26.11.2020_W_B'!B12</f>
        <v>44161</v>
      </c>
      <c r="C1344" s="243">
        <f>'26.11.2020_W_B'!C12</f>
        <v>2019</v>
      </c>
      <c r="D1344" s="242" t="str">
        <f>'26.11.2020_W_B'!D12</f>
        <v>B</v>
      </c>
      <c r="E1344" s="242" t="str">
        <f>'26.11.2020_W_B'!E12</f>
        <v>B</v>
      </c>
      <c r="F1344" s="242" t="str">
        <f>'26.11.2020_W_B'!F12</f>
        <v>R50/W50</v>
      </c>
      <c r="G1344" s="243">
        <f>'26.11.2020_W_B'!G12</f>
        <v>3</v>
      </c>
      <c r="H1344" s="242" t="str">
        <f>'26.11.2020_W_B'!H12</f>
        <v>M</v>
      </c>
      <c r="I1344" s="242" t="str">
        <f>'26.11.2020_W_B'!I12</f>
        <v>30-60</v>
      </c>
      <c r="J1344" s="242" t="str">
        <f>'26.11.2020_W_B'!K12</f>
        <v>NW588</v>
      </c>
      <c r="K1344" s="244">
        <f>'26.11.2020_W_B'!P12</f>
        <v>90.24763849885116</v>
      </c>
      <c r="L1344" s="244">
        <f>'26.11.2020_W_B'!Q12</f>
        <v>8.5516006268188942</v>
      </c>
      <c r="M1344" s="244">
        <f>'26.11.2020_W_B'!U12</f>
        <v>4.6627128712871286</v>
      </c>
      <c r="N1344" s="244">
        <f>'26.11.2020_W_B'!W12</f>
        <v>1.4247178217821781</v>
      </c>
      <c r="O1344" s="244">
        <f>'26.11.2020_W_B'!X12</f>
        <v>6.0874306930693063</v>
      </c>
    </row>
    <row r="1345" spans="1:15" x14ac:dyDescent="0.35">
      <c r="A1345" s="241">
        <f t="shared" si="18"/>
        <v>1344</v>
      </c>
      <c r="B1345" s="242">
        <f>'26.11.2020_W_B'!B13</f>
        <v>44161</v>
      </c>
      <c r="C1345" s="243">
        <f>'26.11.2020_W_B'!C13</f>
        <v>2019</v>
      </c>
      <c r="D1345" s="242" t="str">
        <f>'26.11.2020_W_B'!D13</f>
        <v>B</v>
      </c>
      <c r="E1345" s="242" t="str">
        <f>'26.11.2020_W_B'!E13</f>
        <v>B</v>
      </c>
      <c r="F1345" s="242" t="str">
        <f>'26.11.2020_W_B'!F13</f>
        <v>R50/W50</v>
      </c>
      <c r="G1345" s="243">
        <f>'26.11.2020_W_B'!G13</f>
        <v>3</v>
      </c>
      <c r="H1345" s="242" t="str">
        <f>'26.11.2020_W_B'!H13</f>
        <v>M</v>
      </c>
      <c r="I1345" s="242" t="str">
        <f>'26.11.2020_W_B'!I13</f>
        <v>0-30</v>
      </c>
      <c r="J1345" s="242" t="str">
        <f>'26.11.2020_W_B'!K13</f>
        <v>NW589</v>
      </c>
      <c r="K1345" s="244">
        <f>'26.11.2020_W_B'!P13</f>
        <v>88.253564873641125</v>
      </c>
      <c r="L1345" s="244">
        <f>'26.11.2020_W_B'!Q13</f>
        <v>10.167420261517773</v>
      </c>
      <c r="M1345" s="244">
        <f>'26.11.2020_W_B'!U13</f>
        <v>16.415954647256431</v>
      </c>
      <c r="N1345" s="244">
        <f>'26.11.2020_W_B'!W13</f>
        <v>5.0715957446808497</v>
      </c>
      <c r="O1345" s="244">
        <f>'26.11.2020_W_B'!X13</f>
        <v>21.48755039193728</v>
      </c>
    </row>
    <row r="1346" spans="1:15" x14ac:dyDescent="0.35">
      <c r="A1346" s="241">
        <f t="shared" si="18"/>
        <v>1345</v>
      </c>
      <c r="B1346" s="242">
        <f>'26.11.2020_W_B'!B14</f>
        <v>44161</v>
      </c>
      <c r="C1346" s="243">
        <f>'26.11.2020_W_B'!C14</f>
        <v>2019</v>
      </c>
      <c r="D1346" s="242" t="str">
        <f>'26.11.2020_W_B'!D14</f>
        <v>B</v>
      </c>
      <c r="E1346" s="242" t="str">
        <f>'26.11.2020_W_B'!E14</f>
        <v>B</v>
      </c>
      <c r="F1346" s="242" t="str">
        <f>'26.11.2020_W_B'!F14</f>
        <v>R50/W50</v>
      </c>
      <c r="G1346" s="243">
        <f>'26.11.2020_W_B'!G14</f>
        <v>3</v>
      </c>
      <c r="H1346" s="242" t="str">
        <f>'26.11.2020_W_B'!H14</f>
        <v>E</v>
      </c>
      <c r="I1346" s="242" t="str">
        <f>'26.11.2020_W_B'!I14</f>
        <v>90-120</v>
      </c>
      <c r="J1346" s="242" t="str">
        <f>'26.11.2020_W_B'!K14</f>
        <v>NW590</v>
      </c>
      <c r="K1346" s="244">
        <f>'26.11.2020_W_B'!P14</f>
        <v>95.640914976262408</v>
      </c>
      <c r="L1346" s="244">
        <f>'26.11.2020_W_B'!Q14</f>
        <v>3.7635076388026345</v>
      </c>
      <c r="M1346" s="244">
        <f>'26.11.2020_W_B'!U14</f>
        <v>0.23935694945848371</v>
      </c>
      <c r="N1346" s="244">
        <f>'26.11.2020_W_B'!W14</f>
        <v>0.35903542418772555</v>
      </c>
      <c r="O1346" s="244">
        <f>'26.11.2020_W_B'!X14</f>
        <v>0.59839237364620923</v>
      </c>
    </row>
    <row r="1347" spans="1:15" x14ac:dyDescent="0.35">
      <c r="A1347" s="241">
        <f t="shared" si="18"/>
        <v>1346</v>
      </c>
      <c r="B1347" s="242">
        <f>'26.11.2020_W_B'!B15</f>
        <v>44161</v>
      </c>
      <c r="C1347" s="243">
        <f>'26.11.2020_W_B'!C15</f>
        <v>2019</v>
      </c>
      <c r="D1347" s="242" t="str">
        <f>'26.11.2020_W_B'!D15</f>
        <v>B</v>
      </c>
      <c r="E1347" s="242" t="str">
        <f>'26.11.2020_W_B'!E15</f>
        <v>B</v>
      </c>
      <c r="F1347" s="242" t="str">
        <f>'26.11.2020_W_B'!F15</f>
        <v>R50/W50</v>
      </c>
      <c r="G1347" s="243">
        <f>'26.11.2020_W_B'!G15</f>
        <v>3</v>
      </c>
      <c r="H1347" s="242" t="str">
        <f>'26.11.2020_W_B'!H15</f>
        <v>E</v>
      </c>
      <c r="I1347" s="242" t="str">
        <f>'26.11.2020_W_B'!I15</f>
        <v>60-90</v>
      </c>
      <c r="J1347" s="242" t="str">
        <f>'26.11.2020_W_B'!K15</f>
        <v>NW591</v>
      </c>
      <c r="K1347" s="244">
        <f>'26.11.2020_W_B'!P15</f>
        <v>96.282484558909218</v>
      </c>
      <c r="L1347" s="244">
        <f>'26.11.2020_W_B'!Q15</f>
        <v>3.2951141411011236</v>
      </c>
      <c r="M1347" s="244">
        <f>'26.11.2020_W_B'!U15</f>
        <v>0.35574346405228752</v>
      </c>
      <c r="N1347" s="244">
        <f>'26.11.2020_W_B'!W15</f>
        <v>0.59290577342047923</v>
      </c>
      <c r="O1347" s="244">
        <f>'26.11.2020_W_B'!X15</f>
        <v>0.94864923747276675</v>
      </c>
    </row>
    <row r="1348" spans="1:15" x14ac:dyDescent="0.35">
      <c r="A1348" s="241">
        <f t="shared" si="18"/>
        <v>1347</v>
      </c>
      <c r="B1348" s="242">
        <f>'26.11.2020_W_B'!B16</f>
        <v>44161</v>
      </c>
      <c r="C1348" s="243">
        <f>'26.11.2020_W_B'!C16</f>
        <v>2019</v>
      </c>
      <c r="D1348" s="242" t="str">
        <f>'26.11.2020_W_B'!D16</f>
        <v>B</v>
      </c>
      <c r="E1348" s="242" t="str">
        <f>'26.11.2020_W_B'!E16</f>
        <v>B</v>
      </c>
      <c r="F1348" s="242" t="str">
        <f>'26.11.2020_W_B'!F16</f>
        <v>R50/W50</v>
      </c>
      <c r="G1348" s="243">
        <f>'26.11.2020_W_B'!G16</f>
        <v>3</v>
      </c>
      <c r="H1348" s="242" t="str">
        <f>'26.11.2020_W_B'!H16</f>
        <v>E</v>
      </c>
      <c r="I1348" s="242" t="str">
        <f>'26.11.2020_W_B'!I16</f>
        <v>30-60</v>
      </c>
      <c r="J1348" s="242" t="str">
        <f>'26.11.2020_W_B'!K16</f>
        <v>NW592</v>
      </c>
      <c r="K1348" s="244">
        <f>'26.11.2020_W_B'!P16</f>
        <v>90.22981288459124</v>
      </c>
      <c r="L1348" s="244">
        <f>'26.11.2020_W_B'!Q16</f>
        <v>8.5843539666777016</v>
      </c>
      <c r="M1348" s="244">
        <f>'26.11.2020_W_B'!U16</f>
        <v>5.3117254697286009</v>
      </c>
      <c r="N1348" s="244">
        <f>'26.11.2020_W_B'!W16</f>
        <v>0.90687995824634671</v>
      </c>
      <c r="O1348" s="244">
        <f>'26.11.2020_W_B'!X16</f>
        <v>6.2186054279749481</v>
      </c>
    </row>
    <row r="1349" spans="1:15" x14ac:dyDescent="0.35">
      <c r="A1349" s="241">
        <f t="shared" si="18"/>
        <v>1348</v>
      </c>
      <c r="B1349" s="242">
        <f>'26.11.2020_W_B'!B17</f>
        <v>44161</v>
      </c>
      <c r="C1349" s="243">
        <f>'26.11.2020_W_B'!C17</f>
        <v>2019</v>
      </c>
      <c r="D1349" s="242" t="str">
        <f>'26.11.2020_W_B'!D17</f>
        <v>B</v>
      </c>
      <c r="E1349" s="242" t="str">
        <f>'26.11.2020_W_B'!E17</f>
        <v>B</v>
      </c>
      <c r="F1349" s="242" t="str">
        <f>'26.11.2020_W_B'!F17</f>
        <v>R50/W50</v>
      </c>
      <c r="G1349" s="243">
        <f>'26.11.2020_W_B'!G17</f>
        <v>3</v>
      </c>
      <c r="H1349" s="242" t="str">
        <f>'26.11.2020_W_B'!H17</f>
        <v>E</v>
      </c>
      <c r="I1349" s="242" t="str">
        <f>'26.11.2020_W_B'!I17</f>
        <v>0-30</v>
      </c>
      <c r="J1349" s="242" t="str">
        <f>'26.11.2020_W_B'!K17</f>
        <v>NW593</v>
      </c>
      <c r="K1349" s="244">
        <f>'26.11.2020_W_B'!P17</f>
        <v>88.955601200821604</v>
      </c>
      <c r="L1349" s="244">
        <f>'26.11.2020_W_B'!Q17</f>
        <v>9.4090725535065403</v>
      </c>
      <c r="M1349" s="244">
        <f>'26.11.2020_W_B'!U17</f>
        <v>11.356697158081708</v>
      </c>
      <c r="N1349" s="244">
        <f>'26.11.2020_W_B'!W17</f>
        <v>5.8104031971580827</v>
      </c>
      <c r="O1349" s="244">
        <f>'26.11.2020_W_B'!X17</f>
        <v>17.167100355239789</v>
      </c>
    </row>
    <row r="1350" spans="1:15" x14ac:dyDescent="0.35">
      <c r="A1350" s="241">
        <f t="shared" si="18"/>
        <v>1349</v>
      </c>
      <c r="B1350" s="242">
        <f>'26.11.2020_W_B'!B18</f>
        <v>44161</v>
      </c>
      <c r="C1350" s="243">
        <f>'26.11.2020_W_B'!C18</f>
        <v>2019</v>
      </c>
      <c r="D1350" s="242" t="str">
        <f>'26.11.2020_W_B'!D18</f>
        <v>B</v>
      </c>
      <c r="E1350" s="242" t="str">
        <f>'26.11.2020_W_B'!E18</f>
        <v>C</v>
      </c>
      <c r="F1350" s="242" t="str">
        <f>'26.11.2020_W_B'!F18</f>
        <v>R100</v>
      </c>
      <c r="G1350" s="243">
        <f>'26.11.2020_W_B'!G18</f>
        <v>1</v>
      </c>
      <c r="H1350" s="242" t="str">
        <f>'26.11.2020_W_B'!H18</f>
        <v>M</v>
      </c>
      <c r="I1350" s="242" t="str">
        <f>'26.11.2020_W_B'!I18</f>
        <v>90-120</v>
      </c>
      <c r="J1350" s="242" t="str">
        <f>'26.11.2020_W_B'!K18</f>
        <v>NW594</v>
      </c>
      <c r="K1350" s="244">
        <f>'26.11.2020_W_B'!P18</f>
        <v>94.989027066569122</v>
      </c>
      <c r="L1350" s="244">
        <f>'26.11.2020_W_B'!Q18</f>
        <v>4.4184046441625453</v>
      </c>
      <c r="M1350" s="244">
        <f>'26.11.2020_W_B'!U18</f>
        <v>2.295363881401618</v>
      </c>
      <c r="N1350" s="244">
        <f>'26.11.2020_W_B'!W18</f>
        <v>1.0872776280323453</v>
      </c>
      <c r="O1350" s="244">
        <f>'26.11.2020_W_B'!X18</f>
        <v>3.382641509433963</v>
      </c>
    </row>
    <row r="1351" spans="1:15" x14ac:dyDescent="0.35">
      <c r="A1351" s="241">
        <f t="shared" si="18"/>
        <v>1350</v>
      </c>
      <c r="B1351" s="242">
        <f>'26.11.2020_W_B'!B19</f>
        <v>44161</v>
      </c>
      <c r="C1351" s="243">
        <f>'26.11.2020_W_B'!C19</f>
        <v>2019</v>
      </c>
      <c r="D1351" s="242" t="str">
        <f>'26.11.2020_W_B'!D19</f>
        <v>B</v>
      </c>
      <c r="E1351" s="242" t="str">
        <f>'26.11.2020_W_B'!E19</f>
        <v>C</v>
      </c>
      <c r="F1351" s="242" t="str">
        <f>'26.11.2020_W_B'!F19</f>
        <v>R100</v>
      </c>
      <c r="G1351" s="243">
        <f>'26.11.2020_W_B'!G19</f>
        <v>1</v>
      </c>
      <c r="H1351" s="242" t="str">
        <f>'26.11.2020_W_B'!H19</f>
        <v>M</v>
      </c>
      <c r="I1351" s="242" t="str">
        <f>'26.11.2020_W_B'!I19</f>
        <v>60-90</v>
      </c>
      <c r="J1351" s="242" t="str">
        <f>'26.11.2020_W_B'!K19</f>
        <v>NW595</v>
      </c>
      <c r="K1351" s="244">
        <f>'26.11.2020_W_B'!P19</f>
        <v>94.011142061281348</v>
      </c>
      <c r="L1351" s="244">
        <f>'26.11.2020_W_B'!Q19</f>
        <v>5.1932367149758418</v>
      </c>
      <c r="M1351" s="244">
        <f>'26.11.2020_W_B'!U19</f>
        <v>0.49013333333333325</v>
      </c>
      <c r="N1351" s="244">
        <f>'26.11.2020_W_B'!W19</f>
        <v>0</v>
      </c>
      <c r="O1351" s="244">
        <f>'26.11.2020_W_B'!X19</f>
        <v>0.49013333333333325</v>
      </c>
    </row>
    <row r="1352" spans="1:15" x14ac:dyDescent="0.35">
      <c r="A1352" s="241">
        <f t="shared" si="18"/>
        <v>1351</v>
      </c>
      <c r="B1352" s="242">
        <f>'26.11.2020_W_B'!B20</f>
        <v>44161</v>
      </c>
      <c r="C1352" s="243">
        <f>'26.11.2020_W_B'!C20</f>
        <v>2019</v>
      </c>
      <c r="D1352" s="242" t="str">
        <f>'26.11.2020_W_B'!D20</f>
        <v>B</v>
      </c>
      <c r="E1352" s="242" t="str">
        <f>'26.11.2020_W_B'!E20</f>
        <v>C</v>
      </c>
      <c r="F1352" s="242" t="str">
        <f>'26.11.2020_W_B'!F20</f>
        <v>R100</v>
      </c>
      <c r="G1352" s="243">
        <f>'26.11.2020_W_B'!G20</f>
        <v>1</v>
      </c>
      <c r="H1352" s="242" t="str">
        <f>'26.11.2020_W_B'!H20</f>
        <v>M</v>
      </c>
      <c r="I1352" s="242" t="str">
        <f>'26.11.2020_W_B'!I20</f>
        <v>30-60</v>
      </c>
      <c r="J1352" s="242" t="str">
        <f>'26.11.2020_W_B'!K20</f>
        <v>NW596</v>
      </c>
      <c r="K1352" s="244">
        <f>'26.11.2020_W_B'!P20</f>
        <v>90.842003387369957</v>
      </c>
      <c r="L1352" s="244">
        <f>'26.11.2020_W_B'!Q20</f>
        <v>8.0824257954302734</v>
      </c>
      <c r="M1352" s="244">
        <f>'26.11.2020_W_B'!U20</f>
        <v>12.45266080703156</v>
      </c>
      <c r="N1352" s="244">
        <f>'26.11.2020_W_B'!W20</f>
        <v>7.702676787854573</v>
      </c>
      <c r="O1352" s="244">
        <f>'26.11.2020_W_B'!X20</f>
        <v>20.155337594886134</v>
      </c>
    </row>
    <row r="1353" spans="1:15" x14ac:dyDescent="0.35">
      <c r="A1353" s="241">
        <f t="shared" si="18"/>
        <v>1352</v>
      </c>
      <c r="B1353" s="242">
        <f>'26.11.2020_W_B'!B21</f>
        <v>44161</v>
      </c>
      <c r="C1353" s="243">
        <f>'26.11.2020_W_B'!C21</f>
        <v>2019</v>
      </c>
      <c r="D1353" s="242" t="str">
        <f>'26.11.2020_W_B'!D21</f>
        <v>B</v>
      </c>
      <c r="E1353" s="242" t="str">
        <f>'26.11.2020_W_B'!E21</f>
        <v>C</v>
      </c>
      <c r="F1353" s="242" t="str">
        <f>'26.11.2020_W_B'!F21</f>
        <v>R100</v>
      </c>
      <c r="G1353" s="243">
        <f>'26.11.2020_W_B'!G21</f>
        <v>1</v>
      </c>
      <c r="H1353" s="242" t="str">
        <f>'26.11.2020_W_B'!H21</f>
        <v>M</v>
      </c>
      <c r="I1353" s="242" t="str">
        <f>'26.11.2020_W_B'!I21</f>
        <v>0-30</v>
      </c>
      <c r="J1353" s="242" t="str">
        <f>'26.11.2020_W_B'!K21</f>
        <v>NW597</v>
      </c>
      <c r="K1353" s="244">
        <f>'26.11.2020_W_B'!P21</f>
        <v>89.651196310175848</v>
      </c>
      <c r="L1353" s="244">
        <f>'26.11.2020_W_B'!Q21</f>
        <v>8.9325702911171856</v>
      </c>
      <c r="M1353" s="244">
        <f>'26.11.2020_W_B'!U21</f>
        <v>17.24987459807074</v>
      </c>
      <c r="N1353" s="244">
        <f>'26.11.2020_W_B'!W21</f>
        <v>4.3124686495176849</v>
      </c>
      <c r="O1353" s="244">
        <f>'26.11.2020_W_B'!X21</f>
        <v>21.562343247588423</v>
      </c>
    </row>
    <row r="1354" spans="1:15" x14ac:dyDescent="0.35">
      <c r="A1354" s="241">
        <f t="shared" si="18"/>
        <v>1353</v>
      </c>
      <c r="B1354" s="242">
        <f>'26.11.2020_W_B'!B22</f>
        <v>44161</v>
      </c>
      <c r="C1354" s="243">
        <f>'26.11.2020_W_B'!C22</f>
        <v>2019</v>
      </c>
      <c r="D1354" s="242" t="str">
        <f>'26.11.2020_W_B'!D22</f>
        <v>B</v>
      </c>
      <c r="E1354" s="242" t="str">
        <f>'26.11.2020_W_B'!E22</f>
        <v>C</v>
      </c>
      <c r="F1354" s="242" t="str">
        <f>'26.11.2020_W_B'!F22</f>
        <v>R100</v>
      </c>
      <c r="G1354" s="243">
        <f>'26.11.2020_W_B'!G22</f>
        <v>1</v>
      </c>
      <c r="H1354" s="242" t="str">
        <f>'26.11.2020_W_B'!H22</f>
        <v>E</v>
      </c>
      <c r="I1354" s="242" t="str">
        <f>'26.11.2020_W_B'!I22</f>
        <v>90-120</v>
      </c>
      <c r="J1354" s="242" t="str">
        <f>'26.11.2020_W_B'!K22</f>
        <v>NW598</v>
      </c>
      <c r="K1354" s="244">
        <f>'26.11.2020_W_B'!P22</f>
        <v>95.102789053293165</v>
      </c>
      <c r="L1354" s="244">
        <f>'26.11.2020_W_B'!Q22</f>
        <v>4.2806455305024711</v>
      </c>
      <c r="M1354" s="244">
        <f>'26.11.2020_W_B'!U22</f>
        <v>1.4473234200743497</v>
      </c>
      <c r="N1354" s="244">
        <f>'26.11.2020_W_B'!W22</f>
        <v>0.12061028500619579</v>
      </c>
      <c r="O1354" s="244">
        <f>'26.11.2020_W_B'!X22</f>
        <v>1.5679337050805455</v>
      </c>
    </row>
    <row r="1355" spans="1:15" x14ac:dyDescent="0.35">
      <c r="A1355" s="241">
        <f t="shared" si="18"/>
        <v>1354</v>
      </c>
      <c r="B1355" s="242">
        <f>'26.11.2020_W_B'!B23</f>
        <v>44161</v>
      </c>
      <c r="C1355" s="243">
        <f>'26.11.2020_W_B'!C23</f>
        <v>2019</v>
      </c>
      <c r="D1355" s="242" t="str">
        <f>'26.11.2020_W_B'!D23</f>
        <v>B</v>
      </c>
      <c r="E1355" s="242" t="str">
        <f>'26.11.2020_W_B'!E23</f>
        <v>C</v>
      </c>
      <c r="F1355" s="242" t="str">
        <f>'26.11.2020_W_B'!F23</f>
        <v>R100</v>
      </c>
      <c r="G1355" s="243">
        <f>'26.11.2020_W_B'!G23</f>
        <v>1</v>
      </c>
      <c r="H1355" s="242" t="str">
        <f>'26.11.2020_W_B'!H23</f>
        <v>E</v>
      </c>
      <c r="I1355" s="242" t="str">
        <f>'26.11.2020_W_B'!I23</f>
        <v>60-90</v>
      </c>
      <c r="J1355" s="242" t="str">
        <f>'26.11.2020_W_B'!K23</f>
        <v>NW599</v>
      </c>
      <c r="K1355" s="244">
        <f>'26.11.2020_W_B'!P23</f>
        <v>94.341279799247161</v>
      </c>
      <c r="L1355" s="244">
        <f>'26.11.2020_W_B'!Q23</f>
        <v>4.9724366041896415</v>
      </c>
      <c r="M1355" s="244">
        <f>'26.11.2020_W_B'!U23</f>
        <v>0.48778826971671774</v>
      </c>
      <c r="N1355" s="244">
        <f>'26.11.2020_W_B'!W23</f>
        <v>0</v>
      </c>
      <c r="O1355" s="244">
        <f>'26.11.2020_W_B'!X23</f>
        <v>0.48778826971671774</v>
      </c>
    </row>
    <row r="1356" spans="1:15" x14ac:dyDescent="0.35">
      <c r="A1356" s="241">
        <f t="shared" si="18"/>
        <v>1355</v>
      </c>
      <c r="B1356" s="242">
        <f>'26.11.2020_W_B'!B24</f>
        <v>44161</v>
      </c>
      <c r="C1356" s="243">
        <f>'26.11.2020_W_B'!C24</f>
        <v>2019</v>
      </c>
      <c r="D1356" s="242" t="str">
        <f>'26.11.2020_W_B'!D24</f>
        <v>B</v>
      </c>
      <c r="E1356" s="242" t="str">
        <f>'26.11.2020_W_B'!E24</f>
        <v>C</v>
      </c>
      <c r="F1356" s="242" t="str">
        <f>'26.11.2020_W_B'!F24</f>
        <v>R100</v>
      </c>
      <c r="G1356" s="243">
        <f>'26.11.2020_W_B'!G24</f>
        <v>1</v>
      </c>
      <c r="H1356" s="242" t="str">
        <f>'26.11.2020_W_B'!H24</f>
        <v>E</v>
      </c>
      <c r="I1356" s="242" t="str">
        <f>'26.11.2020_W_B'!I24</f>
        <v>30-60</v>
      </c>
      <c r="J1356" s="242" t="str">
        <f>'26.11.2020_W_B'!K24</f>
        <v>NW600</v>
      </c>
      <c r="K1356" s="244">
        <f>'26.11.2020_W_B'!P24</f>
        <v>91.73005116857972</v>
      </c>
      <c r="L1356" s="244">
        <f>'26.11.2020_W_B'!Q24</f>
        <v>7.1780098427559764</v>
      </c>
      <c r="M1356" s="244">
        <f>'26.11.2020_W_B'!U24</f>
        <v>10.896153324287654</v>
      </c>
      <c r="N1356" s="244">
        <f>'26.11.2020_W_B'!W24</f>
        <v>2.6606886024423337</v>
      </c>
      <c r="O1356" s="244">
        <f>'26.11.2020_W_B'!X24</f>
        <v>13.556841926729987</v>
      </c>
    </row>
    <row r="1357" spans="1:15" x14ac:dyDescent="0.35">
      <c r="A1357" s="241">
        <f t="shared" si="18"/>
        <v>1356</v>
      </c>
      <c r="B1357" s="242">
        <f>'26.11.2020_W_B'!B25</f>
        <v>44161</v>
      </c>
      <c r="C1357" s="243">
        <f>'26.11.2020_W_B'!C25</f>
        <v>2019</v>
      </c>
      <c r="D1357" s="242" t="str">
        <f>'26.11.2020_W_B'!D25</f>
        <v>B</v>
      </c>
      <c r="E1357" s="242" t="str">
        <f>'26.11.2020_W_B'!E25</f>
        <v>C</v>
      </c>
      <c r="F1357" s="242" t="str">
        <f>'26.11.2020_W_B'!F25</f>
        <v>R100</v>
      </c>
      <c r="G1357" s="243">
        <f>'26.11.2020_W_B'!G25</f>
        <v>1</v>
      </c>
      <c r="H1357" s="242" t="str">
        <f>'26.11.2020_W_B'!H25</f>
        <v>E</v>
      </c>
      <c r="I1357" s="242" t="str">
        <f>'26.11.2020_W_B'!I25</f>
        <v>0-30</v>
      </c>
      <c r="J1357" s="242" t="str">
        <f>'26.11.2020_W_B'!K25</f>
        <v>NW601</v>
      </c>
      <c r="K1357" s="244">
        <f>'26.11.2020_W_B'!P25</f>
        <v>90.215238346758198</v>
      </c>
      <c r="L1357" s="244">
        <f>'26.11.2020_W_B'!Q25</f>
        <v>8.5437564856451189</v>
      </c>
      <c r="M1357" s="244">
        <f>'26.11.2020_W_B'!U25</f>
        <v>15.031567622950819</v>
      </c>
      <c r="N1357" s="244">
        <f>'26.11.2020_W_B'!W25</f>
        <v>2.0733196721311478</v>
      </c>
      <c r="O1357" s="244">
        <f>'26.11.2020_W_B'!X25</f>
        <v>17.104887295081966</v>
      </c>
    </row>
    <row r="1358" spans="1:15" x14ac:dyDescent="0.35">
      <c r="A1358" s="241">
        <f t="shared" si="18"/>
        <v>1357</v>
      </c>
      <c r="B1358" s="242">
        <f>'26.11.2020_W_B'!B26</f>
        <v>44161</v>
      </c>
      <c r="C1358" s="243">
        <f>'26.11.2020_W_B'!C26</f>
        <v>2019</v>
      </c>
      <c r="D1358" s="242" t="str">
        <f>'26.11.2020_W_B'!D26</f>
        <v>B</v>
      </c>
      <c r="E1358" s="242" t="str">
        <f>'26.11.2020_W_B'!E26</f>
        <v>C</v>
      </c>
      <c r="F1358" s="242" t="str">
        <f>'26.11.2020_W_B'!F26</f>
        <v>R75/S25</v>
      </c>
      <c r="G1358" s="243">
        <f>'26.11.2020_W_B'!G26</f>
        <v>6</v>
      </c>
      <c r="H1358" s="242" t="str">
        <f>'26.11.2020_W_B'!H26</f>
        <v>M</v>
      </c>
      <c r="I1358" s="242" t="str">
        <f>'26.11.2020_W_B'!I26</f>
        <v>90-120</v>
      </c>
      <c r="J1358" s="242" t="str">
        <f>'26.11.2020_W_B'!K26</f>
        <v>NW602</v>
      </c>
      <c r="K1358" s="244">
        <f>'26.11.2020_W_B'!P26</f>
        <v>96.5</v>
      </c>
      <c r="L1358" s="244">
        <f>'26.11.2020_W_B'!Q26</f>
        <v>-13.295539629906949</v>
      </c>
      <c r="M1358" s="244">
        <f>'26.11.2020_W_B'!U26</f>
        <v>0</v>
      </c>
      <c r="N1358" s="244">
        <f>'26.11.2020_W_B'!W26</f>
        <v>0</v>
      </c>
      <c r="O1358" s="244">
        <f>'26.11.2020_W_B'!X26</f>
        <v>0</v>
      </c>
    </row>
    <row r="1359" spans="1:15" x14ac:dyDescent="0.35">
      <c r="A1359" s="241">
        <f t="shared" si="18"/>
        <v>1358</v>
      </c>
      <c r="B1359" s="242">
        <f>'26.11.2020_W_B'!B27</f>
        <v>44161</v>
      </c>
      <c r="C1359" s="243">
        <f>'26.11.2020_W_B'!C27</f>
        <v>2019</v>
      </c>
      <c r="D1359" s="242" t="str">
        <f>'26.11.2020_W_B'!D27</f>
        <v>B</v>
      </c>
      <c r="E1359" s="242" t="str">
        <f>'26.11.2020_W_B'!E27</f>
        <v>D</v>
      </c>
      <c r="F1359" s="242" t="str">
        <f>'26.11.2020_W_B'!F27</f>
        <v>R75/S25</v>
      </c>
      <c r="G1359" s="243">
        <f>'26.11.2020_W_B'!G27</f>
        <v>6</v>
      </c>
      <c r="H1359" s="242" t="str">
        <f>'26.11.2020_W_B'!H27</f>
        <v>M</v>
      </c>
      <c r="I1359" s="242" t="str">
        <f>'26.11.2020_W_B'!I27</f>
        <v>60-90</v>
      </c>
      <c r="J1359" s="242" t="str">
        <f>'26.11.2020_W_B'!K27</f>
        <v>NW603</v>
      </c>
      <c r="K1359" s="244">
        <f>'26.11.2020_W_B'!P27</f>
        <v>96.162528216704303</v>
      </c>
      <c r="L1359" s="244">
        <f>'26.11.2020_W_B'!Q27</f>
        <v>3.3722724267136748</v>
      </c>
      <c r="M1359" s="244">
        <f>'26.11.2020_W_B'!U27</f>
        <v>0.11878521126760561</v>
      </c>
      <c r="N1359" s="244">
        <f>'26.11.2020_W_B'!W27</f>
        <v>0</v>
      </c>
      <c r="O1359" s="244">
        <f>'26.11.2020_W_B'!X27</f>
        <v>0.11878521126760561</v>
      </c>
    </row>
    <row r="1360" spans="1:15" x14ac:dyDescent="0.35">
      <c r="A1360" s="241">
        <f t="shared" si="18"/>
        <v>1359</v>
      </c>
      <c r="B1360" s="242">
        <f>'26.11.2020_W_B'!B28</f>
        <v>44161</v>
      </c>
      <c r="C1360" s="243">
        <f>'26.11.2020_W_B'!C28</f>
        <v>2019</v>
      </c>
      <c r="D1360" s="242" t="str">
        <f>'26.11.2020_W_B'!D28</f>
        <v>B</v>
      </c>
      <c r="E1360" s="242" t="str">
        <f>'26.11.2020_W_B'!E28</f>
        <v>D</v>
      </c>
      <c r="F1360" s="242" t="str">
        <f>'26.11.2020_W_B'!F28</f>
        <v>R75/S25</v>
      </c>
      <c r="G1360" s="243">
        <f>'26.11.2020_W_B'!G28</f>
        <v>6</v>
      </c>
      <c r="H1360" s="242" t="str">
        <f>'26.11.2020_W_B'!H28</f>
        <v>M</v>
      </c>
      <c r="I1360" s="242" t="str">
        <f>'26.11.2020_W_B'!I28</f>
        <v>30-60</v>
      </c>
      <c r="J1360" s="242" t="str">
        <f>'26.11.2020_W_B'!K28</f>
        <v>NW604</v>
      </c>
      <c r="K1360" s="244">
        <f>'26.11.2020_W_B'!P28</f>
        <v>91.550358355337607</v>
      </c>
      <c r="L1360" s="244">
        <f>'26.11.2020_W_B'!Q28</f>
        <v>7.428697766968825</v>
      </c>
      <c r="M1360" s="244">
        <f>'26.11.2020_W_B'!U28</f>
        <v>4.573312731767615</v>
      </c>
      <c r="N1360" s="244">
        <f>'26.11.2020_W_B'!W28</f>
        <v>1.1433281829419037</v>
      </c>
      <c r="O1360" s="244">
        <f>'26.11.2020_W_B'!X28</f>
        <v>5.7166409147095187</v>
      </c>
    </row>
    <row r="1361" spans="1:15" x14ac:dyDescent="0.35">
      <c r="A1361" s="241">
        <f t="shared" si="18"/>
        <v>1360</v>
      </c>
      <c r="B1361" s="242">
        <f>'26.11.2020_W_B'!B29</f>
        <v>44161</v>
      </c>
      <c r="C1361" s="243">
        <f>'26.11.2020_W_B'!C29</f>
        <v>2019</v>
      </c>
      <c r="D1361" s="242" t="str">
        <f>'26.11.2020_W_B'!D29</f>
        <v>B</v>
      </c>
      <c r="E1361" s="242" t="str">
        <f>'26.11.2020_W_B'!E29</f>
        <v>D</v>
      </c>
      <c r="F1361" s="242" t="str">
        <f>'26.11.2020_W_B'!F29</f>
        <v>R75/S25</v>
      </c>
      <c r="G1361" s="243">
        <f>'26.11.2020_W_B'!G29</f>
        <v>6</v>
      </c>
      <c r="H1361" s="242" t="str">
        <f>'26.11.2020_W_B'!H29</f>
        <v>M</v>
      </c>
      <c r="I1361" s="242" t="str">
        <f>'26.11.2020_W_B'!I29</f>
        <v>0-30</v>
      </c>
      <c r="J1361" s="242" t="str">
        <f>'26.11.2020_W_B'!K29</f>
        <v>NW605</v>
      </c>
      <c r="K1361" s="244">
        <f>'26.11.2020_W_B'!P29</f>
        <v>89.515652687536928</v>
      </c>
      <c r="L1361" s="244">
        <f>'26.11.2020_W_B'!Q29</f>
        <v>9.019308943089424</v>
      </c>
      <c r="M1361" s="244">
        <f>'26.11.2020_W_B'!U29</f>
        <v>7.8568129330254024</v>
      </c>
      <c r="N1361" s="244">
        <f>'26.11.2020_W_B'!W29</f>
        <v>3.0117782909930715</v>
      </c>
      <c r="O1361" s="244">
        <f>'26.11.2020_W_B'!X29</f>
        <v>10.868591224018473</v>
      </c>
    </row>
    <row r="1362" spans="1:15" x14ac:dyDescent="0.35">
      <c r="A1362" s="241">
        <f t="shared" si="18"/>
        <v>1361</v>
      </c>
      <c r="B1362" s="242">
        <f>'26.11.2020_W_B'!B30</f>
        <v>44161</v>
      </c>
      <c r="C1362" s="243">
        <f>'26.11.2020_W_B'!C30</f>
        <v>2019</v>
      </c>
      <c r="D1362" s="242" t="str">
        <f>'26.11.2020_W_B'!D30</f>
        <v>B</v>
      </c>
      <c r="E1362" s="242" t="str">
        <f>'26.11.2020_W_B'!E30</f>
        <v>D</v>
      </c>
      <c r="F1362" s="242" t="str">
        <f>'26.11.2020_W_B'!F30</f>
        <v>R75/S25</v>
      </c>
      <c r="G1362" s="243">
        <f>'26.11.2020_W_B'!G30</f>
        <v>6</v>
      </c>
      <c r="H1362" s="242" t="str">
        <f>'26.11.2020_W_B'!H30</f>
        <v>M</v>
      </c>
      <c r="I1362" s="242" t="str">
        <f>'26.11.2020_W_B'!I30</f>
        <v>90-120</v>
      </c>
      <c r="J1362" s="242" t="str">
        <f>'26.11.2020_W_B'!K30</f>
        <v>NW606</v>
      </c>
      <c r="K1362" s="244">
        <f>'26.11.2020_W_B'!P30</f>
        <v>96.42020029831663</v>
      </c>
      <c r="L1362" s="244">
        <f>'26.11.2020_W_B'!Q30</f>
        <v>3.2076372315035795</v>
      </c>
      <c r="M1362" s="244">
        <f>'26.11.2020_W_B'!U30</f>
        <v>0.35504254143646419</v>
      </c>
      <c r="N1362" s="244">
        <f>'26.11.2020_W_B'!W30</f>
        <v>0.11834751381215473</v>
      </c>
      <c r="O1362" s="244">
        <f>'26.11.2020_W_B'!X30</f>
        <v>0.47339005524861894</v>
      </c>
    </row>
    <row r="1363" spans="1:15" x14ac:dyDescent="0.35">
      <c r="A1363" s="241">
        <f t="shared" si="18"/>
        <v>1362</v>
      </c>
      <c r="B1363" s="242">
        <f>'26.11.2020_W_B'!B31</f>
        <v>44161</v>
      </c>
      <c r="C1363" s="243">
        <f>'26.11.2020_W_B'!C31</f>
        <v>2019</v>
      </c>
      <c r="D1363" s="242" t="str">
        <f>'26.11.2020_W_B'!D31</f>
        <v>B</v>
      </c>
      <c r="E1363" s="242" t="str">
        <f>'26.11.2020_W_B'!E31</f>
        <v>D</v>
      </c>
      <c r="F1363" s="242" t="str">
        <f>'26.11.2020_W_B'!F31</f>
        <v>R75/S25</v>
      </c>
      <c r="G1363" s="243">
        <f>'26.11.2020_W_B'!G31</f>
        <v>6</v>
      </c>
      <c r="H1363" s="242" t="str">
        <f>'26.11.2020_W_B'!H31</f>
        <v>E</v>
      </c>
      <c r="I1363" s="242" t="str">
        <f>'26.11.2020_W_B'!I31</f>
        <v>60-90</v>
      </c>
      <c r="J1363" s="242" t="str">
        <f>'26.11.2020_W_B'!K31</f>
        <v>NW607</v>
      </c>
      <c r="K1363" s="244">
        <f>'26.11.2020_W_B'!P31</f>
        <v>94.620544521899248</v>
      </c>
      <c r="L1363" s="244">
        <f>'26.11.2020_W_B'!Q31</f>
        <v>4.6995288980811258</v>
      </c>
      <c r="M1363" s="244">
        <f>'26.11.2020_W_B'!U31</f>
        <v>0.12145433694745621</v>
      </c>
      <c r="N1363" s="244">
        <f>'26.11.2020_W_B'!W31</f>
        <v>0.36436301084236866</v>
      </c>
      <c r="O1363" s="244">
        <f>'26.11.2020_W_B'!X31</f>
        <v>0.48581734778982488</v>
      </c>
    </row>
    <row r="1364" spans="1:15" x14ac:dyDescent="0.35">
      <c r="A1364" s="241">
        <f t="shared" si="18"/>
        <v>1363</v>
      </c>
      <c r="B1364" s="242">
        <f>'26.11.2020_W_B'!B32</f>
        <v>44161</v>
      </c>
      <c r="C1364" s="243">
        <f>'26.11.2020_W_B'!C32</f>
        <v>2019</v>
      </c>
      <c r="D1364" s="242" t="str">
        <f>'26.11.2020_W_B'!D32</f>
        <v>B</v>
      </c>
      <c r="E1364" s="242" t="str">
        <f>'26.11.2020_W_B'!E32</f>
        <v>D</v>
      </c>
      <c r="F1364" s="242" t="str">
        <f>'26.11.2020_W_B'!F32</f>
        <v>R75/S25</v>
      </c>
      <c r="G1364" s="243">
        <f>'26.11.2020_W_B'!G32</f>
        <v>6</v>
      </c>
      <c r="H1364" s="242" t="str">
        <f>'26.11.2020_W_B'!H32</f>
        <v>E</v>
      </c>
      <c r="I1364" s="242" t="str">
        <f>'26.11.2020_W_B'!I32</f>
        <v>30-60</v>
      </c>
      <c r="J1364" s="242" t="str">
        <f>'26.11.2020_W_B'!K32</f>
        <v>NW608</v>
      </c>
      <c r="K1364" s="244">
        <f>'26.11.2020_W_B'!P32</f>
        <v>90.682714256069744</v>
      </c>
      <c r="L1364" s="244">
        <f>'26.11.2020_W_B'!Q32</f>
        <v>8.3628236170608972</v>
      </c>
      <c r="M1364" s="244">
        <f>'26.11.2020_W_B'!U32</f>
        <v>3.731792334096109</v>
      </c>
      <c r="N1364" s="244">
        <f>'26.11.2020_W_B'!W32</f>
        <v>2.7023323798626997</v>
      </c>
      <c r="O1364" s="244">
        <f>'26.11.2020_W_B'!X32</f>
        <v>6.4341247139588091</v>
      </c>
    </row>
    <row r="1365" spans="1:15" x14ac:dyDescent="0.35">
      <c r="A1365" s="241">
        <f t="shared" si="18"/>
        <v>1364</v>
      </c>
      <c r="B1365" s="242">
        <f>'26.11.2020_W_B'!B33</f>
        <v>44161</v>
      </c>
      <c r="C1365" s="243">
        <f>'26.11.2020_W_B'!C33</f>
        <v>2019</v>
      </c>
      <c r="D1365" s="242" t="str">
        <f>'26.11.2020_W_B'!D33</f>
        <v>B</v>
      </c>
      <c r="E1365" s="242" t="str">
        <f>'26.11.2020_W_B'!E33</f>
        <v>D</v>
      </c>
      <c r="F1365" s="242" t="str">
        <f>'26.11.2020_W_B'!F33</f>
        <v>R75/S25</v>
      </c>
      <c r="G1365" s="243">
        <f>'26.11.2020_W_B'!G33</f>
        <v>6</v>
      </c>
      <c r="H1365" s="242" t="str">
        <f>'26.11.2020_W_B'!H33</f>
        <v>E</v>
      </c>
      <c r="I1365" s="242" t="str">
        <f>'26.11.2020_W_B'!I33</f>
        <v>0-30</v>
      </c>
      <c r="J1365" s="242" t="str">
        <f>'26.11.2020_W_B'!K33</f>
        <v>NW609</v>
      </c>
      <c r="K1365" s="244">
        <f>'26.11.2020_W_B'!P33</f>
        <v>89.894583787713557</v>
      </c>
      <c r="L1365" s="244">
        <f>'26.11.2020_W_B'!Q33</f>
        <v>8.9169250507858475</v>
      </c>
      <c r="M1365" s="244">
        <f>'26.11.2020_W_B'!U33</f>
        <v>5.2082086534573397</v>
      </c>
      <c r="N1365" s="244">
        <f>'26.11.2020_W_B'!W33</f>
        <v>4.6873877881116055</v>
      </c>
      <c r="O1365" s="244">
        <f>'26.11.2020_W_B'!X33</f>
        <v>9.8955964415689444</v>
      </c>
    </row>
    <row r="1366" spans="1:15" x14ac:dyDescent="0.35">
      <c r="A1366" s="241">
        <f t="shared" si="18"/>
        <v>1365</v>
      </c>
      <c r="B1366" s="242">
        <f>'26.11.2020_W_B'!B34</f>
        <v>44161</v>
      </c>
      <c r="C1366" s="243">
        <f>'26.11.2020_W_B'!C34</f>
        <v>2019</v>
      </c>
      <c r="D1366" s="242" t="str">
        <f>'26.11.2020_W_B'!D34</f>
        <v>B</v>
      </c>
      <c r="E1366" s="242" t="str">
        <f>'26.11.2020_W_B'!E34</f>
        <v>D</v>
      </c>
      <c r="F1366" s="242" t="str">
        <f>'26.11.2020_W_B'!F34</f>
        <v>R75/W25</v>
      </c>
      <c r="G1366" s="243">
        <f>'26.11.2020_W_B'!G34</f>
        <v>2</v>
      </c>
      <c r="H1366" s="242" t="str">
        <f>'26.11.2020_W_B'!H34</f>
        <v>E</v>
      </c>
      <c r="I1366" s="242" t="str">
        <f>'26.11.2020_W_B'!I34</f>
        <v>90-120</v>
      </c>
      <c r="J1366" s="242" t="str">
        <f>'26.11.2020_W_B'!K34</f>
        <v>NW610</v>
      </c>
      <c r="K1366" s="244">
        <f>'26.11.2020_W_B'!P34</f>
        <v>97.191499937865061</v>
      </c>
      <c r="L1366" s="244">
        <f>'26.11.2020_W_B'!Q34</f>
        <v>2.4715660542432096</v>
      </c>
      <c r="M1366" s="244">
        <f>'26.11.2020_W_B'!U34</f>
        <v>2.4580753739930952</v>
      </c>
      <c r="N1366" s="244">
        <f>'26.11.2020_W_B'!W34</f>
        <v>0.81935845799769846</v>
      </c>
      <c r="O1366" s="244">
        <f>'26.11.2020_W_B'!X34</f>
        <v>3.2774338319907939</v>
      </c>
    </row>
    <row r="1367" spans="1:15" x14ac:dyDescent="0.35">
      <c r="A1367" s="241">
        <f t="shared" si="18"/>
        <v>1366</v>
      </c>
      <c r="B1367" s="242">
        <f>'26.11.2020_W_B'!B35</f>
        <v>44161</v>
      </c>
      <c r="C1367" s="243">
        <f>'26.11.2020_W_B'!C35</f>
        <v>2019</v>
      </c>
      <c r="D1367" s="242" t="str">
        <f>'26.11.2020_W_B'!D35</f>
        <v>B</v>
      </c>
      <c r="E1367" s="242" t="str">
        <f>'26.11.2020_W_B'!E35</f>
        <v>D</v>
      </c>
      <c r="F1367" s="242" t="str">
        <f>'26.11.2020_W_B'!F35</f>
        <v>R75/W25</v>
      </c>
      <c r="G1367" s="243">
        <f>'26.11.2020_W_B'!G35</f>
        <v>2</v>
      </c>
      <c r="H1367" s="242" t="str">
        <f>'26.11.2020_W_B'!H35</f>
        <v>E</v>
      </c>
      <c r="I1367" s="242" t="str">
        <f>'26.11.2020_W_B'!I35</f>
        <v>60-90</v>
      </c>
      <c r="J1367" s="242" t="str">
        <f>'26.11.2020_W_B'!K35</f>
        <v>NW611</v>
      </c>
      <c r="K1367" s="244">
        <f>'26.11.2020_W_B'!P35</f>
        <v>94.458128078817751</v>
      </c>
      <c r="L1367" s="244">
        <f>'26.11.2020_W_B'!Q35</f>
        <v>4.7393364928909882</v>
      </c>
      <c r="M1367" s="244">
        <f>'26.11.2020_W_B'!U35</f>
        <v>0.73044328552803106</v>
      </c>
      <c r="N1367" s="244">
        <f>'26.11.2020_W_B'!W35</f>
        <v>0.73044328552803106</v>
      </c>
      <c r="O1367" s="244">
        <f>'26.11.2020_W_B'!X35</f>
        <v>1.4608865710560621</v>
      </c>
    </row>
    <row r="1368" spans="1:15" x14ac:dyDescent="0.35">
      <c r="A1368" s="241">
        <f t="shared" si="18"/>
        <v>1367</v>
      </c>
      <c r="B1368" s="242">
        <f>'26.11.2020_W_B'!B36</f>
        <v>44161</v>
      </c>
      <c r="C1368" s="243">
        <f>'26.11.2020_W_B'!C36</f>
        <v>2019</v>
      </c>
      <c r="D1368" s="242" t="str">
        <f>'26.11.2020_W_B'!D36</f>
        <v>B</v>
      </c>
      <c r="E1368" s="242" t="str">
        <f>'26.11.2020_W_B'!E36</f>
        <v>D</v>
      </c>
      <c r="F1368" s="242" t="str">
        <f>'26.11.2020_W_B'!F36</f>
        <v>R75/W25</v>
      </c>
      <c r="G1368" s="243">
        <f>'26.11.2020_W_B'!G36</f>
        <v>2</v>
      </c>
      <c r="H1368" s="242" t="str">
        <f>'26.11.2020_W_B'!H36</f>
        <v>E</v>
      </c>
      <c r="I1368" s="242" t="str">
        <f>'26.11.2020_W_B'!I36</f>
        <v>30-60</v>
      </c>
      <c r="J1368" s="242" t="str">
        <f>'26.11.2020_W_B'!K36</f>
        <v>NW612</v>
      </c>
      <c r="K1368" s="244">
        <f>'26.11.2020_W_B'!P36</f>
        <v>92.504675586246577</v>
      </c>
      <c r="L1368" s="244">
        <f>'26.11.2020_W_B'!Q36</f>
        <v>6.4712458079741744</v>
      </c>
      <c r="M1368" s="244">
        <f>'26.11.2020_W_B'!U36</f>
        <v>1.8789249611197516</v>
      </c>
      <c r="N1368" s="244">
        <f>'26.11.2020_W_B'!W36</f>
        <v>1.6284016329704514</v>
      </c>
      <c r="O1368" s="244">
        <f>'26.11.2020_W_B'!X36</f>
        <v>3.5073265940902028</v>
      </c>
    </row>
    <row r="1369" spans="1:15" x14ac:dyDescent="0.35">
      <c r="A1369" s="241">
        <f t="shared" si="18"/>
        <v>1368</v>
      </c>
      <c r="B1369" s="242">
        <f>'26.11.2020_W_B'!B37</f>
        <v>44161</v>
      </c>
      <c r="C1369" s="243">
        <f>'26.11.2020_W_B'!C37</f>
        <v>2019</v>
      </c>
      <c r="D1369" s="242" t="str">
        <f>'26.11.2020_W_B'!D37</f>
        <v>B</v>
      </c>
      <c r="E1369" s="242" t="str">
        <f>'26.11.2020_W_B'!E37</f>
        <v>D</v>
      </c>
      <c r="F1369" s="242" t="str">
        <f>'26.11.2020_W_B'!F37</f>
        <v>R75/W25</v>
      </c>
      <c r="G1369" s="243">
        <f>'26.11.2020_W_B'!G37</f>
        <v>2</v>
      </c>
      <c r="H1369" s="242" t="str">
        <f>'26.11.2020_W_B'!H37</f>
        <v>E</v>
      </c>
      <c r="I1369" s="242" t="str">
        <f>'26.11.2020_W_B'!I37</f>
        <v>0-30</v>
      </c>
      <c r="J1369" s="242" t="str">
        <f>'26.11.2020_W_B'!K37</f>
        <v>NW613</v>
      </c>
      <c r="K1369" s="244">
        <f>'26.11.2020_W_B'!P37</f>
        <v>90.336590662323559</v>
      </c>
      <c r="L1369" s="244">
        <f>'26.11.2020_W_B'!Q37</f>
        <v>8.5312599850889388</v>
      </c>
      <c r="M1369" s="244">
        <f>'26.11.2020_W_B'!U37</f>
        <v>14.745667067307696</v>
      </c>
      <c r="N1369" s="244">
        <f>'26.11.2020_W_B'!W37</f>
        <v>4.7858743990384625</v>
      </c>
      <c r="O1369" s="244">
        <f>'26.11.2020_W_B'!X37</f>
        <v>19.531541466346159</v>
      </c>
    </row>
    <row r="1370" spans="1:15" x14ac:dyDescent="0.35">
      <c r="A1370" s="241">
        <f t="shared" si="18"/>
        <v>1369</v>
      </c>
      <c r="B1370" s="242">
        <f>'26.11.2020_W_B'!B38</f>
        <v>44161</v>
      </c>
      <c r="C1370" s="243">
        <f>'26.11.2020_W_B'!C38</f>
        <v>2019</v>
      </c>
      <c r="D1370" s="242" t="str">
        <f>'26.11.2020_W_B'!D38</f>
        <v>B</v>
      </c>
      <c r="E1370" s="242" t="str">
        <f>'26.11.2020_W_B'!E38</f>
        <v>D</v>
      </c>
      <c r="F1370" s="242" t="str">
        <f>'26.11.2020_W_B'!F38</f>
        <v>R75/W25</v>
      </c>
      <c r="G1370" s="243">
        <f>'26.11.2020_W_B'!G38</f>
        <v>2</v>
      </c>
      <c r="H1370" s="242" t="str">
        <f>'26.11.2020_W_B'!H38</f>
        <v>M</v>
      </c>
      <c r="I1370" s="242" t="str">
        <f>'26.11.2020_W_B'!I38</f>
        <v>90-120</v>
      </c>
      <c r="J1370" s="242" t="str">
        <f>'26.11.2020_W_B'!K38</f>
        <v>NW614</v>
      </c>
      <c r="K1370" s="244">
        <f>'26.11.2020_W_B'!P38</f>
        <v>97.002946256222671</v>
      </c>
      <c r="L1370" s="244">
        <f>'26.11.2020_W_B'!Q38</f>
        <v>2.6975128017556722</v>
      </c>
      <c r="M1370" s="244">
        <f>'26.11.2020_W_B'!U38</f>
        <v>1.1736620234604109</v>
      </c>
      <c r="N1370" s="244">
        <f>'26.11.2020_W_B'!W38</f>
        <v>0.93892961876832881</v>
      </c>
      <c r="O1370" s="244">
        <f>'26.11.2020_W_B'!X38</f>
        <v>2.1125916422287396</v>
      </c>
    </row>
    <row r="1371" spans="1:15" x14ac:dyDescent="0.35">
      <c r="A1371" s="241">
        <f t="shared" si="18"/>
        <v>1370</v>
      </c>
      <c r="B1371" s="242">
        <f>'26.11.2020_W_B'!B39</f>
        <v>44161</v>
      </c>
      <c r="C1371" s="243">
        <f>'26.11.2020_W_B'!C39</f>
        <v>2019</v>
      </c>
      <c r="D1371" s="242" t="str">
        <f>'26.11.2020_W_B'!D39</f>
        <v>B</v>
      </c>
      <c r="E1371" s="242" t="str">
        <f>'26.11.2020_W_B'!E39</f>
        <v>D</v>
      </c>
      <c r="F1371" s="242" t="str">
        <f>'26.11.2020_W_B'!F39</f>
        <v>R75/W25</v>
      </c>
      <c r="G1371" s="243">
        <f>'26.11.2020_W_B'!G39</f>
        <v>2</v>
      </c>
      <c r="H1371" s="242" t="str">
        <f>'26.11.2020_W_B'!H39</f>
        <v>M</v>
      </c>
      <c r="I1371" s="242" t="str">
        <f>'26.11.2020_W_B'!I39</f>
        <v>60-90</v>
      </c>
      <c r="J1371" s="242" t="str">
        <f>'26.11.2020_W_B'!K39</f>
        <v>NW615</v>
      </c>
      <c r="K1371" s="244">
        <f>'26.11.2020_W_B'!P39</f>
        <v>96.461336828309314</v>
      </c>
      <c r="L1371" s="244">
        <f>'26.11.2020_W_B'!Q39</f>
        <v>3.1622096427874244</v>
      </c>
      <c r="M1371" s="244">
        <f>'26.11.2020_W_B'!U39</f>
        <v>0.11827785326086956</v>
      </c>
      <c r="N1371" s="244">
        <f>'26.11.2020_W_B'!W39</f>
        <v>0.47311141304347826</v>
      </c>
      <c r="O1371" s="244">
        <f>'26.11.2020_W_B'!X39</f>
        <v>0.59138926630434785</v>
      </c>
    </row>
    <row r="1372" spans="1:15" x14ac:dyDescent="0.35">
      <c r="A1372" s="241">
        <f t="shared" si="18"/>
        <v>1371</v>
      </c>
      <c r="B1372" s="242">
        <f>'26.11.2020_W_B'!B40</f>
        <v>44161</v>
      </c>
      <c r="C1372" s="243">
        <f>'26.11.2020_W_B'!C40</f>
        <v>2019</v>
      </c>
      <c r="D1372" s="242" t="str">
        <f>'26.11.2020_W_B'!D40</f>
        <v>B</v>
      </c>
      <c r="E1372" s="242" t="str">
        <f>'26.11.2020_W_B'!E40</f>
        <v>D</v>
      </c>
      <c r="F1372" s="242" t="str">
        <f>'26.11.2020_W_B'!F40</f>
        <v>R75/W25</v>
      </c>
      <c r="G1372" s="243">
        <f>'26.11.2020_W_B'!G40</f>
        <v>2</v>
      </c>
      <c r="H1372" s="242" t="str">
        <f>'26.11.2020_W_B'!H40</f>
        <v>M</v>
      </c>
      <c r="I1372" s="242" t="str">
        <f>'26.11.2020_W_B'!I40</f>
        <v>30-60</v>
      </c>
      <c r="J1372" s="242" t="str">
        <f>'26.11.2020_W_B'!K40</f>
        <v>NW616</v>
      </c>
      <c r="K1372" s="244">
        <f>'26.11.2020_W_B'!P40</f>
        <v>92.633401542578298</v>
      </c>
      <c r="L1372" s="244">
        <f>'26.11.2020_W_B'!Q40</f>
        <v>6.2793505970750116</v>
      </c>
      <c r="M1372" s="244">
        <f>'26.11.2020_W_B'!U40</f>
        <v>5.1260276125743411</v>
      </c>
      <c r="N1372" s="244">
        <f>'26.11.2020_W_B'!W40</f>
        <v>1.1252255734919285</v>
      </c>
      <c r="O1372" s="244">
        <f>'26.11.2020_W_B'!X40</f>
        <v>6.2512531860662701</v>
      </c>
    </row>
    <row r="1373" spans="1:15" x14ac:dyDescent="0.35">
      <c r="A1373" s="241">
        <f t="shared" si="18"/>
        <v>1372</v>
      </c>
      <c r="B1373" s="242">
        <f>'26.11.2020_W_B'!B41</f>
        <v>44161</v>
      </c>
      <c r="C1373" s="243">
        <f>'26.11.2020_W_B'!C41</f>
        <v>2019</v>
      </c>
      <c r="D1373" s="242" t="str">
        <f>'26.11.2020_W_B'!D41</f>
        <v>B</v>
      </c>
      <c r="E1373" s="242" t="str">
        <f>'26.11.2020_W_B'!E41</f>
        <v>D</v>
      </c>
      <c r="F1373" s="242" t="str">
        <f>'26.11.2020_W_B'!F41</f>
        <v>R75/W25</v>
      </c>
      <c r="G1373" s="243">
        <f>'26.11.2020_W_B'!G41</f>
        <v>2</v>
      </c>
      <c r="H1373" s="242" t="str">
        <f>'26.11.2020_W_B'!H41</f>
        <v>M</v>
      </c>
      <c r="I1373" s="242" t="str">
        <f>'26.11.2020_W_B'!I41</f>
        <v>0-30</v>
      </c>
      <c r="J1373" s="242" t="str">
        <f>'26.11.2020_W_B'!K41</f>
        <v>NW617</v>
      </c>
      <c r="K1373" s="244">
        <f>'26.11.2020_W_B'!P41</f>
        <v>90.952514751334633</v>
      </c>
      <c r="L1373" s="244">
        <f>'26.11.2020_W_B'!Q41</f>
        <v>7.8364565587734383</v>
      </c>
      <c r="M1373" s="244">
        <f>'26.11.2020_W_B'!U41</f>
        <v>8.7153753475440237</v>
      </c>
      <c r="N1373" s="244">
        <f>'26.11.2020_W_B'!W41</f>
        <v>5.8956950880444863</v>
      </c>
      <c r="O1373" s="244">
        <f>'26.11.2020_W_B'!X41</f>
        <v>14.611070435588509</v>
      </c>
    </row>
    <row r="1374" spans="1:15" x14ac:dyDescent="0.35">
      <c r="A1374" s="241">
        <f t="shared" si="18"/>
        <v>1373</v>
      </c>
      <c r="B1374" s="242">
        <f>'26.11.2020_W_B'!B42</f>
        <v>44161</v>
      </c>
      <c r="C1374" s="243">
        <f>'26.11.2020_W_B'!C42</f>
        <v>2019</v>
      </c>
      <c r="D1374" s="242" t="str">
        <f>'26.11.2020_W_B'!D42</f>
        <v>B</v>
      </c>
      <c r="E1374" s="242" t="str">
        <f>'26.11.2020_W_B'!E42</f>
        <v>C</v>
      </c>
      <c r="F1374" s="242" t="str">
        <f>'26.11.2020_W_B'!F42</f>
        <v>R25/W75</v>
      </c>
      <c r="G1374" s="243">
        <f>'26.11.2020_W_B'!G42</f>
        <v>4</v>
      </c>
      <c r="H1374" s="242" t="str">
        <f>'26.11.2020_W_B'!H42</f>
        <v>E</v>
      </c>
      <c r="I1374" s="242" t="str">
        <f>'26.11.2020_W_B'!I42</f>
        <v>90-120</v>
      </c>
      <c r="J1374" s="242" t="str">
        <f>'26.11.2020_W_B'!K42</f>
        <v>NW618</v>
      </c>
      <c r="K1374" s="244">
        <f>'26.11.2020_W_B'!P42</f>
        <v>94.278996865203766</v>
      </c>
      <c r="L1374" s="244">
        <f>'26.11.2020_W_B'!Q42</f>
        <v>5.0972568578553608</v>
      </c>
      <c r="M1374" s="244">
        <f>'26.11.2020_W_B'!U42</f>
        <v>0.97645885286783041</v>
      </c>
      <c r="N1374" s="244">
        <f>'26.11.2020_W_B'!W42</f>
        <v>0.73234413965087286</v>
      </c>
      <c r="O1374" s="244">
        <f>'26.11.2020_W_B'!X42</f>
        <v>1.7088029925187032</v>
      </c>
    </row>
    <row r="1375" spans="1:15" x14ac:dyDescent="0.35">
      <c r="A1375" s="241">
        <f t="shared" si="18"/>
        <v>1374</v>
      </c>
      <c r="B1375" s="242">
        <f>'26.11.2020_W_B'!B43</f>
        <v>44161</v>
      </c>
      <c r="C1375" s="243">
        <f>'26.11.2020_W_B'!C43</f>
        <v>2019</v>
      </c>
      <c r="D1375" s="242" t="str">
        <f>'26.11.2020_W_B'!D43</f>
        <v>B</v>
      </c>
      <c r="E1375" s="242" t="str">
        <f>'26.11.2020_W_B'!E43</f>
        <v>C</v>
      </c>
      <c r="F1375" s="242" t="str">
        <f>'26.11.2020_W_B'!F43</f>
        <v>R25/W75</v>
      </c>
      <c r="G1375" s="243">
        <f>'26.11.2020_W_B'!G43</f>
        <v>4</v>
      </c>
      <c r="H1375" s="242" t="str">
        <f>'26.11.2020_W_B'!H43</f>
        <v>E</v>
      </c>
      <c r="I1375" s="242" t="str">
        <f>'26.11.2020_W_B'!I43</f>
        <v>60-90</v>
      </c>
      <c r="J1375" s="242" t="str">
        <f>'26.11.2020_W_B'!K43</f>
        <v>NW619</v>
      </c>
      <c r="K1375" s="244">
        <f>'26.11.2020_W_B'!P43</f>
        <v>92.573236143584111</v>
      </c>
      <c r="L1375" s="244">
        <f>'26.11.2020_W_B'!Q43</f>
        <v>6.4508421932863369</v>
      </c>
      <c r="M1375" s="244">
        <f>'26.11.2020_W_B'!U43</f>
        <v>0.50054226712227012</v>
      </c>
      <c r="N1375" s="244">
        <f>'26.11.2020_W_B'!W43</f>
        <v>1.3764912345862426</v>
      </c>
      <c r="O1375" s="244">
        <f>'26.11.2020_W_B'!X43</f>
        <v>1.8770335017085127</v>
      </c>
    </row>
    <row r="1376" spans="1:15" x14ac:dyDescent="0.35">
      <c r="A1376" s="241">
        <f t="shared" si="18"/>
        <v>1375</v>
      </c>
      <c r="B1376" s="242">
        <f>'26.11.2020_W_B'!B44</f>
        <v>44161</v>
      </c>
      <c r="C1376" s="243">
        <f>'26.11.2020_W_B'!C44</f>
        <v>2019</v>
      </c>
      <c r="D1376" s="242" t="str">
        <f>'26.11.2020_W_B'!D44</f>
        <v>B</v>
      </c>
      <c r="E1376" s="242" t="str">
        <f>'26.11.2020_W_B'!E44</f>
        <v>C</v>
      </c>
      <c r="F1376" s="242" t="str">
        <f>'26.11.2020_W_B'!F44</f>
        <v>R25/W75</v>
      </c>
      <c r="G1376" s="243">
        <f>'26.11.2020_W_B'!G44</f>
        <v>4</v>
      </c>
      <c r="H1376" s="242" t="str">
        <f>'26.11.2020_W_B'!H44</f>
        <v>E</v>
      </c>
      <c r="I1376" s="242" t="str">
        <f>'26.11.2020_W_B'!I44</f>
        <v>30-60</v>
      </c>
      <c r="J1376" s="242" t="str">
        <f>'26.11.2020_W_B'!K44</f>
        <v>NW620</v>
      </c>
      <c r="K1376" s="244">
        <f>'26.11.2020_W_B'!P44</f>
        <v>91.01922863176614</v>
      </c>
      <c r="L1376" s="244">
        <f>'26.11.2020_W_B'!Q44</f>
        <v>8.0023769436466257</v>
      </c>
      <c r="M1376" s="244">
        <f>'26.11.2020_W_B'!U44</f>
        <v>3.9692511295640491</v>
      </c>
      <c r="N1376" s="244">
        <f>'26.11.2020_W_B'!W44</f>
        <v>1.7925650262547319</v>
      </c>
      <c r="O1376" s="244">
        <f>'26.11.2020_W_B'!X44</f>
        <v>5.7618161558187815</v>
      </c>
    </row>
    <row r="1377" spans="1:15" x14ac:dyDescent="0.35">
      <c r="A1377" s="241">
        <f t="shared" si="18"/>
        <v>1376</v>
      </c>
      <c r="B1377" s="242">
        <f>'26.11.2020_W_B'!B45</f>
        <v>44161</v>
      </c>
      <c r="C1377" s="243">
        <f>'26.11.2020_W_B'!C45</f>
        <v>2019</v>
      </c>
      <c r="D1377" s="242" t="str">
        <f>'26.11.2020_W_B'!D45</f>
        <v>B</v>
      </c>
      <c r="E1377" s="242" t="str">
        <f>'26.11.2020_W_B'!E45</f>
        <v>C</v>
      </c>
      <c r="F1377" s="242" t="str">
        <f>'26.11.2020_W_B'!F45</f>
        <v>R25/W75</v>
      </c>
      <c r="G1377" s="243">
        <f>'26.11.2020_W_B'!G45</f>
        <v>4</v>
      </c>
      <c r="H1377" s="242" t="str">
        <f>'26.11.2020_W_B'!H45</f>
        <v>E</v>
      </c>
      <c r="I1377" s="242" t="str">
        <f>'26.11.2020_W_B'!I45</f>
        <v>0-30</v>
      </c>
      <c r="J1377" s="242" t="str">
        <f>'26.11.2020_W_B'!K45</f>
        <v>NW621</v>
      </c>
      <c r="K1377" s="244">
        <f>'26.11.2020_W_B'!P45</f>
        <v>90.130236937078294</v>
      </c>
      <c r="L1377" s="244">
        <f>'26.11.2020_W_B'!Q45</f>
        <v>8.4169677505687215</v>
      </c>
      <c r="M1377" s="244">
        <f>'26.11.2020_W_B'!U45</f>
        <v>6.8765977541782739</v>
      </c>
      <c r="N1377" s="244">
        <f>'26.11.2020_W_B'!W45</f>
        <v>3.5031724408077998</v>
      </c>
      <c r="O1377" s="244">
        <f>'26.11.2020_W_B'!X45</f>
        <v>10.379770194986074</v>
      </c>
    </row>
    <row r="1378" spans="1:15" x14ac:dyDescent="0.35">
      <c r="A1378" s="241">
        <f t="shared" si="18"/>
        <v>1377</v>
      </c>
      <c r="B1378" s="242">
        <f>'26.11.2020_W_B'!B46</f>
        <v>44161</v>
      </c>
      <c r="C1378" s="243">
        <f>'26.11.2020_W_B'!C46</f>
        <v>2019</v>
      </c>
      <c r="D1378" s="242" t="str">
        <f>'26.11.2020_W_B'!D46</f>
        <v>B</v>
      </c>
      <c r="E1378" s="242" t="str">
        <f>'26.11.2020_W_B'!E46</f>
        <v>C</v>
      </c>
      <c r="F1378" s="242" t="str">
        <f>'26.11.2020_W_B'!F46</f>
        <v>R25/W75</v>
      </c>
      <c r="G1378" s="243">
        <f>'26.11.2020_W_B'!G46</f>
        <v>4</v>
      </c>
      <c r="H1378" s="242" t="str">
        <f>'26.11.2020_W_B'!H46</f>
        <v>M</v>
      </c>
      <c r="I1378" s="242" t="str">
        <f>'26.11.2020_W_B'!I46</f>
        <v>90-120</v>
      </c>
      <c r="J1378" s="242" t="str">
        <f>'26.11.2020_W_B'!K46</f>
        <v>NW622</v>
      </c>
      <c r="K1378" s="244">
        <f>'26.11.2020_W_B'!P46</f>
        <v>96.67149059334298</v>
      </c>
      <c r="L1378" s="244">
        <f>'26.11.2020_W_B'!Q46</f>
        <v>2.156250000000004</v>
      </c>
      <c r="M1378" s="244" t="e">
        <f>'26.11.2020_W_B'!U46</f>
        <v>#VALUE!</v>
      </c>
      <c r="N1378" s="244">
        <f>'26.11.2020_W_B'!W46</f>
        <v>0</v>
      </c>
      <c r="O1378" s="244" t="e">
        <f>'26.11.2020_W_B'!X46</f>
        <v>#VALUE!</v>
      </c>
    </row>
    <row r="1379" spans="1:15" x14ac:dyDescent="0.35">
      <c r="A1379" s="241">
        <f t="shared" si="18"/>
        <v>1378</v>
      </c>
      <c r="B1379" s="242">
        <f>'26.11.2020_W_B'!B47</f>
        <v>44161</v>
      </c>
      <c r="C1379" s="243">
        <f>'26.11.2020_W_B'!C47</f>
        <v>2019</v>
      </c>
      <c r="D1379" s="242" t="str">
        <f>'26.11.2020_W_B'!D47</f>
        <v>B</v>
      </c>
      <c r="E1379" s="242" t="str">
        <f>'26.11.2020_W_B'!E47</f>
        <v>C</v>
      </c>
      <c r="F1379" s="242" t="str">
        <f>'26.11.2020_W_B'!F47</f>
        <v>R25/W75</v>
      </c>
      <c r="G1379" s="243">
        <f>'26.11.2020_W_B'!G47</f>
        <v>4</v>
      </c>
      <c r="H1379" s="242" t="str">
        <f>'26.11.2020_W_B'!H47</f>
        <v>M</v>
      </c>
      <c r="I1379" s="242" t="str">
        <f>'26.11.2020_W_B'!I47</f>
        <v>60-90</v>
      </c>
      <c r="J1379" s="242" t="str">
        <f>'26.11.2020_W_B'!K47</f>
        <v>NW623</v>
      </c>
      <c r="K1379" s="244">
        <f>'26.11.2020_W_B'!P47</f>
        <v>95.119787045252892</v>
      </c>
      <c r="L1379" s="244">
        <f>'26.11.2020_W_B'!Q47</f>
        <v>4.3426766679826212</v>
      </c>
      <c r="M1379" s="244">
        <f>'26.11.2020_W_B'!U47</f>
        <v>0.24116138059701489</v>
      </c>
      <c r="N1379" s="244">
        <f>'26.11.2020_W_B'!W47</f>
        <v>0.96464552238805956</v>
      </c>
      <c r="O1379" s="244">
        <f>'26.11.2020_W_B'!X47</f>
        <v>1.2058069029850744</v>
      </c>
    </row>
    <row r="1380" spans="1:15" x14ac:dyDescent="0.35">
      <c r="A1380" s="241">
        <f t="shared" si="18"/>
        <v>1379</v>
      </c>
      <c r="B1380" s="242">
        <f>'26.11.2020_W_B'!B48</f>
        <v>44161</v>
      </c>
      <c r="C1380" s="243">
        <f>'26.11.2020_W_B'!C48</f>
        <v>2019</v>
      </c>
      <c r="D1380" s="242" t="str">
        <f>'26.11.2020_W_B'!D48</f>
        <v>B</v>
      </c>
      <c r="E1380" s="242" t="str">
        <f>'26.11.2020_W_B'!E48</f>
        <v>C</v>
      </c>
      <c r="F1380" s="242" t="str">
        <f>'26.11.2020_W_B'!F48</f>
        <v>R25/W75</v>
      </c>
      <c r="G1380" s="243">
        <f>'26.11.2020_W_B'!G48</f>
        <v>4</v>
      </c>
      <c r="H1380" s="242" t="str">
        <f>'26.11.2020_W_B'!H48</f>
        <v>M</v>
      </c>
      <c r="I1380" s="242" t="str">
        <f>'26.11.2020_W_B'!I48</f>
        <v>30-60</v>
      </c>
      <c r="J1380" s="242" t="str">
        <f>'26.11.2020_W_B'!K48</f>
        <v>NW624</v>
      </c>
      <c r="K1380" s="244">
        <f>'26.11.2020_W_B'!P48</f>
        <v>92.202318229715473</v>
      </c>
      <c r="L1380" s="244">
        <f>'26.11.2020_W_B'!Q48</f>
        <v>6.9166060857825427</v>
      </c>
      <c r="M1380" s="244">
        <f>'26.11.2020_W_B'!U48</f>
        <v>2.64222</v>
      </c>
      <c r="N1380" s="244">
        <f>'26.11.2020_W_B'!W48</f>
        <v>1.6356600000000003</v>
      </c>
      <c r="O1380" s="244">
        <f>'26.11.2020_W_B'!X48</f>
        <v>4.2778800000000006</v>
      </c>
    </row>
    <row r="1381" spans="1:15" x14ac:dyDescent="0.35">
      <c r="A1381" s="241">
        <f t="shared" si="18"/>
        <v>1380</v>
      </c>
      <c r="B1381" s="242">
        <f>'26.11.2020_W_B'!B49</f>
        <v>44161</v>
      </c>
      <c r="C1381" s="243">
        <f>'26.11.2020_W_B'!C49</f>
        <v>2019</v>
      </c>
      <c r="D1381" s="242" t="str">
        <f>'26.11.2020_W_B'!D49</f>
        <v>B</v>
      </c>
      <c r="E1381" s="242" t="str">
        <f>'26.11.2020_W_B'!E49</f>
        <v>C</v>
      </c>
      <c r="F1381" s="242" t="str">
        <f>'26.11.2020_W_B'!F49</f>
        <v>R25/W75</v>
      </c>
      <c r="G1381" s="243">
        <f>'26.11.2020_W_B'!G49</f>
        <v>4</v>
      </c>
      <c r="H1381" s="242" t="str">
        <f>'26.11.2020_W_B'!H49</f>
        <v>M</v>
      </c>
      <c r="I1381" s="242" t="str">
        <f>'26.11.2020_W_B'!I49</f>
        <v>0-30</v>
      </c>
      <c r="J1381" s="242" t="str">
        <f>'26.11.2020_W_B'!K49</f>
        <v>NW625</v>
      </c>
      <c r="K1381" s="244">
        <f>'26.11.2020_W_B'!P49</f>
        <v>89.847650748943806</v>
      </c>
      <c r="L1381" s="244">
        <f>'26.11.2020_W_B'!Q49</f>
        <v>8.8991134552799842</v>
      </c>
      <c r="M1381" s="244">
        <f>'26.11.2020_W_B'!U49</f>
        <v>7.6875074807637489</v>
      </c>
      <c r="N1381" s="244">
        <f>'26.11.2020_W_B'!W49</f>
        <v>3.7786053719008259</v>
      </c>
      <c r="O1381" s="244">
        <f>'26.11.2020_W_B'!X49</f>
        <v>11.466112852664574</v>
      </c>
    </row>
    <row r="1382" spans="1:15" x14ac:dyDescent="0.35">
      <c r="A1382" s="241">
        <f t="shared" si="18"/>
        <v>1381</v>
      </c>
      <c r="B1382" s="242">
        <f>'26.11.2020_W_B'!B50</f>
        <v>44161</v>
      </c>
      <c r="C1382" s="243">
        <f>'26.11.2020_W_B'!C50</f>
        <v>2019</v>
      </c>
      <c r="D1382" s="242" t="str">
        <f>'26.11.2020_W_B'!D50</f>
        <v>B</v>
      </c>
      <c r="E1382" s="242" t="str">
        <f>'26.11.2020_W_B'!E50</f>
        <v>B</v>
      </c>
      <c r="F1382" s="242" t="str">
        <f>'26.11.2020_W_B'!F50</f>
        <v>R75/S25</v>
      </c>
      <c r="G1382" s="243">
        <f>'26.11.2020_W_B'!G50</f>
        <v>6</v>
      </c>
      <c r="H1382" s="242" t="str">
        <f>'26.11.2020_W_B'!H50</f>
        <v>E</v>
      </c>
      <c r="I1382" s="242" t="str">
        <f>'26.11.2020_W_B'!I50</f>
        <v>90-120</v>
      </c>
      <c r="J1382" s="242" t="str">
        <f>'26.11.2020_W_B'!K50</f>
        <v>NW626</v>
      </c>
      <c r="K1382" s="244">
        <f>'26.11.2020_W_B'!P50</f>
        <v>95.695992411667049</v>
      </c>
      <c r="L1382" s="244">
        <f>'26.11.2020_W_B'!Q50</f>
        <v>3.8106235565819961</v>
      </c>
      <c r="M1382" s="244">
        <f>'26.11.2020_W_B'!U50</f>
        <v>6.337935819601042</v>
      </c>
      <c r="N1382" s="244">
        <f>'26.11.2020_W_B'!W50</f>
        <v>0.59791847354726801</v>
      </c>
      <c r="O1382" s="244">
        <f>'26.11.2020_W_B'!X50</f>
        <v>6.93585429314831</v>
      </c>
    </row>
    <row r="1383" spans="1:15" x14ac:dyDescent="0.35">
      <c r="A1383" s="241">
        <f t="shared" si="18"/>
        <v>1382</v>
      </c>
      <c r="B1383" s="242">
        <f>'26.11.2020_W_B'!B51</f>
        <v>44161</v>
      </c>
      <c r="C1383" s="243">
        <f>'26.11.2020_W_B'!C51</f>
        <v>2019</v>
      </c>
      <c r="D1383" s="242" t="str">
        <f>'26.11.2020_W_B'!D51</f>
        <v>B</v>
      </c>
      <c r="E1383" s="242" t="str">
        <f>'26.11.2020_W_B'!E51</f>
        <v>B</v>
      </c>
      <c r="F1383" s="242" t="str">
        <f>'26.11.2020_W_B'!F51</f>
        <v>R75/S25</v>
      </c>
      <c r="G1383" s="243">
        <f>'26.11.2020_W_B'!G51</f>
        <v>6</v>
      </c>
      <c r="H1383" s="242" t="str">
        <f>'26.11.2020_W_B'!H51</f>
        <v>E</v>
      </c>
      <c r="I1383" s="242" t="str">
        <f>'26.11.2020_W_B'!I51</f>
        <v>60-90</v>
      </c>
      <c r="J1383" s="242" t="str">
        <f>'26.11.2020_W_B'!K51</f>
        <v>NW627</v>
      </c>
      <c r="K1383" s="244">
        <f>'26.11.2020_W_B'!P51</f>
        <v>96.418136565306796</v>
      </c>
      <c r="L1383" s="244">
        <f>'26.11.2020_W_B'!Q51</f>
        <v>3.2027092404450777</v>
      </c>
      <c r="M1383" s="244">
        <f>'26.11.2020_W_B'!U51</f>
        <v>2.6037222222222223</v>
      </c>
      <c r="N1383" s="244">
        <f>'26.11.2020_W_B'!W51</f>
        <v>0.23670202020202025</v>
      </c>
      <c r="O1383" s="244">
        <f>'26.11.2020_W_B'!X51</f>
        <v>2.8404242424242425</v>
      </c>
    </row>
    <row r="1384" spans="1:15" x14ac:dyDescent="0.35">
      <c r="A1384" s="241">
        <f t="shared" si="18"/>
        <v>1383</v>
      </c>
      <c r="B1384" s="242">
        <f>'26.11.2020_W_B'!B52</f>
        <v>44161</v>
      </c>
      <c r="C1384" s="243">
        <f>'26.11.2020_W_B'!C52</f>
        <v>2019</v>
      </c>
      <c r="D1384" s="242" t="str">
        <f>'26.11.2020_W_B'!D52</f>
        <v>B</v>
      </c>
      <c r="E1384" s="242" t="str">
        <f>'26.11.2020_W_B'!E52</f>
        <v>B</v>
      </c>
      <c r="F1384" s="242" t="str">
        <f>'26.11.2020_W_B'!F52</f>
        <v>R75/S25</v>
      </c>
      <c r="G1384" s="243">
        <f>'26.11.2020_W_B'!G52</f>
        <v>6</v>
      </c>
      <c r="H1384" s="242" t="str">
        <f>'26.11.2020_W_B'!H52</f>
        <v>E</v>
      </c>
      <c r="I1384" s="242" t="str">
        <f>'26.11.2020_W_B'!I52</f>
        <v>30-60</v>
      </c>
      <c r="J1384" s="242" t="str">
        <f>'26.11.2020_W_B'!K52</f>
        <v>NW628</v>
      </c>
      <c r="K1384" s="244">
        <f>'26.11.2020_W_B'!P52</f>
        <v>92.554378137200217</v>
      </c>
      <c r="L1384" s="244">
        <f>'26.11.2020_W_B'!Q52</f>
        <v>6.4555125725338529</v>
      </c>
      <c r="M1384" s="244">
        <f>'26.11.2020_W_B'!U52</f>
        <v>5.3823199758963556</v>
      </c>
      <c r="N1384" s="244">
        <f>'26.11.2020_W_B'!W52</f>
        <v>1.7523832479662549</v>
      </c>
      <c r="O1384" s="244">
        <f>'26.11.2020_W_B'!X52</f>
        <v>7.1347032238626102</v>
      </c>
    </row>
    <row r="1385" spans="1:15" x14ac:dyDescent="0.35">
      <c r="A1385" s="241">
        <f t="shared" si="18"/>
        <v>1384</v>
      </c>
      <c r="B1385" s="242">
        <f>'26.11.2020_W_B'!B53</f>
        <v>44161</v>
      </c>
      <c r="C1385" s="243">
        <f>'26.11.2020_W_B'!C53</f>
        <v>2019</v>
      </c>
      <c r="D1385" s="242" t="str">
        <f>'26.11.2020_W_B'!D53</f>
        <v>B</v>
      </c>
      <c r="E1385" s="242" t="str">
        <f>'26.11.2020_W_B'!E53</f>
        <v>B</v>
      </c>
      <c r="F1385" s="242" t="str">
        <f>'26.11.2020_W_B'!F53</f>
        <v>R75/S25</v>
      </c>
      <c r="G1385" s="243">
        <f>'26.11.2020_W_B'!G53</f>
        <v>6</v>
      </c>
      <c r="H1385" s="242" t="str">
        <f>'26.11.2020_W_B'!H53</f>
        <v>E</v>
      </c>
      <c r="I1385" s="242" t="str">
        <f>'26.11.2020_W_B'!I53</f>
        <v>0-30</v>
      </c>
      <c r="J1385" s="242" t="str">
        <f>'26.11.2020_W_B'!K53</f>
        <v>NW629</v>
      </c>
      <c r="K1385" s="244">
        <f>'26.11.2020_W_B'!P53</f>
        <v>89.73680545884973</v>
      </c>
      <c r="L1385" s="244">
        <f>'26.11.2020_W_B'!Q53</f>
        <v>8.89989131747374</v>
      </c>
      <c r="M1385" s="244">
        <f>'26.11.2020_W_B'!U53</f>
        <v>10.441061452513969</v>
      </c>
      <c r="N1385" s="244">
        <f>'26.11.2020_W_B'!W53</f>
        <v>3.1323184357541907</v>
      </c>
      <c r="O1385" s="244">
        <f>'26.11.2020_W_B'!X53</f>
        <v>13.57337988826816</v>
      </c>
    </row>
    <row r="1386" spans="1:15" x14ac:dyDescent="0.35">
      <c r="A1386" s="241">
        <f t="shared" si="18"/>
        <v>1385</v>
      </c>
      <c r="B1386" s="242">
        <f>'26.11.2020_W_B'!B54</f>
        <v>44161</v>
      </c>
      <c r="C1386" s="243">
        <f>'26.11.2020_W_B'!C54</f>
        <v>2019</v>
      </c>
      <c r="D1386" s="242" t="str">
        <f>'26.11.2020_W_B'!D54</f>
        <v>B</v>
      </c>
      <c r="E1386" s="242" t="str">
        <f>'26.11.2020_W_B'!E54</f>
        <v>B</v>
      </c>
      <c r="F1386" s="242" t="str">
        <f>'26.11.2020_W_B'!F54</f>
        <v>R75/S25</v>
      </c>
      <c r="G1386" s="243">
        <f>'26.11.2020_W_B'!G54</f>
        <v>6</v>
      </c>
      <c r="H1386" s="242" t="str">
        <f>'26.11.2020_W_B'!H54</f>
        <v>M</v>
      </c>
      <c r="I1386" s="242" t="str">
        <f>'26.11.2020_W_B'!I54</f>
        <v>90-120</v>
      </c>
      <c r="J1386" s="242" t="str">
        <f>'26.11.2020_W_B'!K54</f>
        <v>NW630</v>
      </c>
      <c r="K1386" s="244">
        <f>'26.11.2020_W_B'!P54</f>
        <v>92.41290322580646</v>
      </c>
      <c r="L1386" s="244">
        <f>'26.11.2020_W_B'!Q54</f>
        <v>6.6500791676091326</v>
      </c>
      <c r="M1386" s="244">
        <f>'26.11.2020_W_B'!U54</f>
        <v>9.6581674113376152</v>
      </c>
      <c r="N1386" s="244">
        <f>'26.11.2020_W_B'!W54</f>
        <v>1.1288767104160846</v>
      </c>
      <c r="O1386" s="244">
        <f>'26.11.2020_W_B'!X54</f>
        <v>10.7870441217537</v>
      </c>
    </row>
    <row r="1387" spans="1:15" x14ac:dyDescent="0.35">
      <c r="A1387" s="241">
        <f t="shared" si="18"/>
        <v>1386</v>
      </c>
      <c r="B1387" s="242">
        <f>'26.11.2020_W_B'!B55</f>
        <v>44161</v>
      </c>
      <c r="C1387" s="243">
        <f>'26.11.2020_W_B'!C55</f>
        <v>2019</v>
      </c>
      <c r="D1387" s="242" t="str">
        <f>'26.11.2020_W_B'!D55</f>
        <v>B</v>
      </c>
      <c r="E1387" s="242" t="str">
        <f>'26.11.2020_W_B'!E55</f>
        <v>B</v>
      </c>
      <c r="F1387" s="242" t="str">
        <f>'26.11.2020_W_B'!F55</f>
        <v>R75/S25</v>
      </c>
      <c r="G1387" s="243">
        <f>'26.11.2020_W_B'!G55</f>
        <v>6</v>
      </c>
      <c r="H1387" s="242" t="str">
        <f>'26.11.2020_W_B'!H55</f>
        <v>M</v>
      </c>
      <c r="I1387" s="242" t="str">
        <f>'26.11.2020_W_B'!I55</f>
        <v>60-90</v>
      </c>
      <c r="J1387" s="242" t="str">
        <f>'26.11.2020_W_B'!K55</f>
        <v>NW631</v>
      </c>
      <c r="K1387" s="244">
        <f>'26.11.2020_W_B'!P55</f>
        <v>92.958047945205479</v>
      </c>
      <c r="L1387" s="244">
        <f>'26.11.2020_W_B'!Q55</f>
        <v>6.3002680965147437</v>
      </c>
      <c r="M1387" s="244">
        <f>'26.11.2020_W_B'!U55</f>
        <v>0.99545014966612955</v>
      </c>
      <c r="N1387" s="244">
        <f>'26.11.2020_W_B'!W55</f>
        <v>1.368743955790928</v>
      </c>
      <c r="O1387" s="244">
        <f>'26.11.2020_W_B'!X55</f>
        <v>2.3641941054570577</v>
      </c>
    </row>
    <row r="1388" spans="1:15" x14ac:dyDescent="0.35">
      <c r="A1388" s="241">
        <f t="shared" si="18"/>
        <v>1387</v>
      </c>
      <c r="B1388" s="242">
        <f>'26.11.2020_W_B'!B56</f>
        <v>44161</v>
      </c>
      <c r="C1388" s="243">
        <f>'26.11.2020_W_B'!C56</f>
        <v>2019</v>
      </c>
      <c r="D1388" s="242" t="str">
        <f>'26.11.2020_W_B'!D56</f>
        <v>B</v>
      </c>
      <c r="E1388" s="242" t="str">
        <f>'26.11.2020_W_B'!E56</f>
        <v>B</v>
      </c>
      <c r="F1388" s="242" t="str">
        <f>'26.11.2020_W_B'!F56</f>
        <v>R75/S25</v>
      </c>
      <c r="G1388" s="243">
        <f>'26.11.2020_W_B'!G56</f>
        <v>6</v>
      </c>
      <c r="H1388" s="242" t="str">
        <f>'26.11.2020_W_B'!H56</f>
        <v>M</v>
      </c>
      <c r="I1388" s="242" t="str">
        <f>'26.11.2020_W_B'!I56</f>
        <v>30-60</v>
      </c>
      <c r="J1388" s="242" t="str">
        <f>'26.11.2020_W_B'!K56</f>
        <v>NW632</v>
      </c>
      <c r="K1388" s="244">
        <f>'26.11.2020_W_B'!P56</f>
        <v>90.497198044592821</v>
      </c>
      <c r="L1388" s="244">
        <f>'26.11.2020_W_B'!Q56</f>
        <v>8.4116094986807379</v>
      </c>
      <c r="M1388" s="244">
        <f>'26.11.2020_W_B'!U56</f>
        <v>5.1615415019762843</v>
      </c>
      <c r="N1388" s="244">
        <f>'26.11.2020_W_B'!W56</f>
        <v>5.0325029644268771</v>
      </c>
      <c r="O1388" s="244">
        <f>'26.11.2020_W_B'!X56</f>
        <v>10.194044466403161</v>
      </c>
    </row>
    <row r="1389" spans="1:15" x14ac:dyDescent="0.35">
      <c r="A1389" s="241">
        <f t="shared" si="18"/>
        <v>1388</v>
      </c>
      <c r="B1389" s="242">
        <f>'26.11.2020_W_B'!B57</f>
        <v>44161</v>
      </c>
      <c r="C1389" s="243">
        <f>'26.11.2020_W_B'!C57</f>
        <v>2019</v>
      </c>
      <c r="D1389" s="242" t="str">
        <f>'26.11.2020_W_B'!D57</f>
        <v>B</v>
      </c>
      <c r="E1389" s="242" t="str">
        <f>'26.11.2020_W_B'!E57</f>
        <v>B</v>
      </c>
      <c r="F1389" s="242" t="str">
        <f>'26.11.2020_W_B'!F57</f>
        <v>R75/S25</v>
      </c>
      <c r="G1389" s="243">
        <f>'26.11.2020_W_B'!G57</f>
        <v>6</v>
      </c>
      <c r="H1389" s="242" t="str">
        <f>'26.11.2020_W_B'!H57</f>
        <v>M</v>
      </c>
      <c r="I1389" s="242" t="str">
        <f>'26.11.2020_W_B'!I57</f>
        <v>0-30</v>
      </c>
      <c r="J1389" s="242" t="str">
        <f>'26.11.2020_W_B'!K57</f>
        <v>NW633</v>
      </c>
      <c r="K1389" s="244">
        <f>'26.11.2020_W_B'!P57</f>
        <v>89.5</v>
      </c>
      <c r="L1389" s="244">
        <f>'26.11.2020_W_B'!Q57</f>
        <v>-39.173071826133054</v>
      </c>
      <c r="M1389" s="244">
        <f>'26.11.2020_W_B'!U57</f>
        <v>9.6923463687150839</v>
      </c>
      <c r="N1389" s="244">
        <f>'26.11.2020_W_B'!W57</f>
        <v>5.7630167597765363</v>
      </c>
      <c r="O1389" s="244">
        <f>'26.11.2020_W_B'!X57</f>
        <v>15.455363128491619</v>
      </c>
    </row>
    <row r="1390" spans="1:15" x14ac:dyDescent="0.35">
      <c r="A1390" s="241">
        <f t="shared" si="18"/>
        <v>1389</v>
      </c>
      <c r="B1390" s="242">
        <f>'26.11.2020_W_B'!B58</f>
        <v>44161</v>
      </c>
      <c r="C1390" s="243">
        <f>'26.11.2020_W_B'!C58</f>
        <v>2019</v>
      </c>
      <c r="D1390" s="242" t="str">
        <f>'26.11.2020_W_B'!D58</f>
        <v>B</v>
      </c>
      <c r="E1390" s="242" t="str">
        <f>'26.11.2020_W_B'!E58</f>
        <v>A</v>
      </c>
      <c r="F1390" s="242" t="str">
        <f>'26.11.2020_W_B'!F58</f>
        <v>R25/S75</v>
      </c>
      <c r="G1390" s="243">
        <f>'26.11.2020_W_B'!G58</f>
        <v>8</v>
      </c>
      <c r="H1390" s="242" t="str">
        <f>'26.11.2020_W_B'!H58</f>
        <v>E</v>
      </c>
      <c r="I1390" s="242" t="str">
        <f>'26.11.2020_W_B'!I58</f>
        <v>90-120</v>
      </c>
      <c r="J1390" s="242" t="str">
        <f>'26.11.2020_W_B'!K58</f>
        <v>NW634</v>
      </c>
      <c r="K1390" s="244">
        <f>'26.11.2020_W_B'!P58</f>
        <v>95.639576995509188</v>
      </c>
      <c r="L1390" s="244">
        <f>'26.11.2020_W_B'!Q58</f>
        <v>3.7610895914032301</v>
      </c>
      <c r="M1390" s="244">
        <f>'26.11.2020_W_B'!U58</f>
        <v>0.83776544986367774</v>
      </c>
      <c r="N1390" s="244">
        <f>'26.11.2020_W_B'!W58</f>
        <v>1.4361693426234474</v>
      </c>
      <c r="O1390" s="244">
        <f>'26.11.2020_W_B'!X58</f>
        <v>2.2739347924871254</v>
      </c>
    </row>
    <row r="1391" spans="1:15" x14ac:dyDescent="0.35">
      <c r="A1391" s="241">
        <f t="shared" si="18"/>
        <v>1390</v>
      </c>
      <c r="B1391" s="242">
        <f>'26.11.2020_W_B'!B59</f>
        <v>44161</v>
      </c>
      <c r="C1391" s="243">
        <f>'26.11.2020_W_B'!C59</f>
        <v>2019</v>
      </c>
      <c r="D1391" s="242" t="str">
        <f>'26.11.2020_W_B'!D59</f>
        <v>B</v>
      </c>
      <c r="E1391" s="242" t="str">
        <f>'26.11.2020_W_B'!E59</f>
        <v>A</v>
      </c>
      <c r="F1391" s="242" t="str">
        <f>'26.11.2020_W_B'!F59</f>
        <v>R25/S75</v>
      </c>
      <c r="G1391" s="243">
        <f>'26.11.2020_W_B'!G59</f>
        <v>8</v>
      </c>
      <c r="H1391" s="242" t="str">
        <f>'26.11.2020_W_B'!H59</f>
        <v>E</v>
      </c>
      <c r="I1391" s="242" t="str">
        <f>'26.11.2020_W_B'!I59</f>
        <v>60-90</v>
      </c>
      <c r="J1391" s="242" t="str">
        <f>'26.11.2020_W_B'!K59</f>
        <v>NW635</v>
      </c>
      <c r="K1391" s="244">
        <f>'26.11.2020_W_B'!P59</f>
        <v>95.435384800674456</v>
      </c>
      <c r="L1391" s="244">
        <f>'26.11.2020_W_B'!Q59</f>
        <v>4.0306285228118748</v>
      </c>
      <c r="M1391" s="244">
        <f>'26.11.2020_W_B'!U59</f>
        <v>0</v>
      </c>
      <c r="N1391" s="244">
        <f>'26.11.2020_W_B'!W59</f>
        <v>0.72019876325088339</v>
      </c>
      <c r="O1391" s="244">
        <f>'26.11.2020_W_B'!X59</f>
        <v>0.72019876325088339</v>
      </c>
    </row>
    <row r="1392" spans="1:15" x14ac:dyDescent="0.35">
      <c r="A1392" s="241">
        <f t="shared" si="18"/>
        <v>1391</v>
      </c>
      <c r="B1392" s="242">
        <f>'26.11.2020_W_B'!B60</f>
        <v>44161</v>
      </c>
      <c r="C1392" s="243">
        <f>'26.11.2020_W_B'!C60</f>
        <v>2019</v>
      </c>
      <c r="D1392" s="242" t="str">
        <f>'26.11.2020_W_B'!D60</f>
        <v>B</v>
      </c>
      <c r="E1392" s="242" t="str">
        <f>'26.11.2020_W_B'!E60</f>
        <v>A</v>
      </c>
      <c r="F1392" s="242" t="str">
        <f>'26.11.2020_W_B'!F60</f>
        <v>R25/S75</v>
      </c>
      <c r="G1392" s="243">
        <f>'26.11.2020_W_B'!G60</f>
        <v>8</v>
      </c>
      <c r="H1392" s="242" t="str">
        <f>'26.11.2020_W_B'!H60</f>
        <v>E</v>
      </c>
      <c r="I1392" s="242" t="str">
        <f>'26.11.2020_W_B'!I60</f>
        <v>30-60</v>
      </c>
      <c r="J1392" s="242" t="str">
        <f>'26.11.2020_W_B'!K60</f>
        <v>NW636</v>
      </c>
      <c r="K1392" s="244">
        <f>'26.11.2020_W_B'!P60</f>
        <v>91.249541059845782</v>
      </c>
      <c r="L1392" s="244">
        <f>'26.11.2020_W_B'!Q60</f>
        <v>7.6873454467261642</v>
      </c>
      <c r="M1392" s="244">
        <f>'26.11.2020_W_B'!U60</f>
        <v>5.3593515289699578</v>
      </c>
      <c r="N1392" s="244">
        <f>'26.11.2020_W_B'!W60</f>
        <v>2.9348829801502148</v>
      </c>
      <c r="O1392" s="244">
        <f>'26.11.2020_W_B'!X60</f>
        <v>8.294234509120173</v>
      </c>
    </row>
    <row r="1393" spans="1:15" x14ac:dyDescent="0.35">
      <c r="A1393" s="241">
        <f t="shared" si="18"/>
        <v>1392</v>
      </c>
      <c r="B1393" s="242">
        <f>'26.11.2020_W_B'!B61</f>
        <v>44161</v>
      </c>
      <c r="C1393" s="243">
        <f>'26.11.2020_W_B'!C61</f>
        <v>2019</v>
      </c>
      <c r="D1393" s="242" t="str">
        <f>'26.11.2020_W_B'!D61</f>
        <v>B</v>
      </c>
      <c r="E1393" s="242" t="str">
        <f>'26.11.2020_W_B'!E61</f>
        <v>A</v>
      </c>
      <c r="F1393" s="242" t="str">
        <f>'26.11.2020_W_B'!F61</f>
        <v>R25/S75</v>
      </c>
      <c r="G1393" s="243">
        <f>'26.11.2020_W_B'!G61</f>
        <v>8</v>
      </c>
      <c r="H1393" s="242" t="str">
        <f>'26.11.2020_W_B'!H61</f>
        <v>E</v>
      </c>
      <c r="I1393" s="242" t="str">
        <f>'26.11.2020_W_B'!I61</f>
        <v>0-30</v>
      </c>
      <c r="J1393" s="242" t="str">
        <f>'26.11.2020_W_B'!K61</f>
        <v>NW637</v>
      </c>
      <c r="K1393" s="244">
        <f>'26.11.2020_W_B'!P61</f>
        <v>88.068315665488797</v>
      </c>
      <c r="L1393" s="244">
        <f>'26.11.2020_W_B'!Q61</f>
        <v>10.563086548488018</v>
      </c>
      <c r="M1393" s="244">
        <f>'26.11.2020_W_B'!U61</f>
        <v>13.116166911863047</v>
      </c>
      <c r="N1393" s="244">
        <f>'26.11.2020_W_B'!W61</f>
        <v>6.4242450180553705</v>
      </c>
      <c r="O1393" s="244">
        <f>'26.11.2020_W_B'!X61</f>
        <v>19.540411929918417</v>
      </c>
    </row>
    <row r="1394" spans="1:15" x14ac:dyDescent="0.35">
      <c r="A1394" s="241">
        <f t="shared" si="18"/>
        <v>1393</v>
      </c>
      <c r="B1394" s="242">
        <f>'26.11.2020_W_B'!B62</f>
        <v>44161</v>
      </c>
      <c r="C1394" s="243">
        <f>'26.11.2020_W_B'!C62</f>
        <v>2019</v>
      </c>
      <c r="D1394" s="242" t="str">
        <f>'26.11.2020_W_B'!D62</f>
        <v>B</v>
      </c>
      <c r="E1394" s="242" t="str">
        <f>'26.11.2020_W_B'!E62</f>
        <v>A</v>
      </c>
      <c r="F1394" s="242" t="str">
        <f>'26.11.2020_W_B'!F62</f>
        <v>R25/S75</v>
      </c>
      <c r="G1394" s="243">
        <f>'26.11.2020_W_B'!G62</f>
        <v>8</v>
      </c>
      <c r="H1394" s="242" t="str">
        <f>'26.11.2020_W_B'!H62</f>
        <v>M</v>
      </c>
      <c r="I1394" s="242" t="str">
        <f>'26.11.2020_W_B'!I62</f>
        <v>90-120</v>
      </c>
      <c r="J1394" s="242" t="str">
        <f>'26.11.2020_W_B'!K62</f>
        <v>NW638</v>
      </c>
      <c r="K1394" s="244">
        <f>'26.11.2020_W_B'!P62</f>
        <v>91.563554555680554</v>
      </c>
      <c r="L1394" s="244">
        <f>'26.11.2020_W_B'!Q62</f>
        <v>7.5157831446036676</v>
      </c>
      <c r="M1394" s="244">
        <f>'26.11.2020_W_B'!U62</f>
        <v>5.715525184275184</v>
      </c>
      <c r="N1394" s="244">
        <f>'26.11.2020_W_B'!W62</f>
        <v>1.9051750614250613</v>
      </c>
      <c r="O1394" s="244">
        <f>'26.11.2020_W_B'!X62</f>
        <v>7.6207002457002453</v>
      </c>
    </row>
    <row r="1395" spans="1:15" x14ac:dyDescent="0.35">
      <c r="A1395" s="241">
        <f t="shared" ref="A1395:A1458" si="19">A1394+1</f>
        <v>1394</v>
      </c>
      <c r="B1395" s="242">
        <f>'26.11.2020_W_B'!B63</f>
        <v>44161</v>
      </c>
      <c r="C1395" s="243">
        <f>'26.11.2020_W_B'!C63</f>
        <v>2019</v>
      </c>
      <c r="D1395" s="242" t="str">
        <f>'26.11.2020_W_B'!D63</f>
        <v>B</v>
      </c>
      <c r="E1395" s="242" t="str">
        <f>'26.11.2020_W_B'!E63</f>
        <v>A</v>
      </c>
      <c r="F1395" s="242" t="str">
        <f>'26.11.2020_W_B'!F63</f>
        <v>R25/S75</v>
      </c>
      <c r="G1395" s="243">
        <f>'26.11.2020_W_B'!G63</f>
        <v>8</v>
      </c>
      <c r="H1395" s="242" t="str">
        <f>'26.11.2020_W_B'!H63</f>
        <v>M</v>
      </c>
      <c r="I1395" s="242" t="str">
        <f>'26.11.2020_W_B'!I63</f>
        <v>60-90</v>
      </c>
      <c r="J1395" s="242" t="str">
        <f>'26.11.2020_W_B'!K63</f>
        <v>NW639</v>
      </c>
      <c r="K1395" s="244">
        <f>'26.11.2020_W_B'!P63</f>
        <v>92.469915405695204</v>
      </c>
      <c r="L1395" s="244">
        <f>'26.11.2020_W_B'!Q63</f>
        <v>6.6575371326240456</v>
      </c>
      <c r="M1395" s="244">
        <f>'26.11.2020_W_B'!U63</f>
        <v>1.0026053343641286</v>
      </c>
      <c r="N1395" s="244">
        <f>'26.11.2020_W_B'!W63</f>
        <v>1.7545593351372253</v>
      </c>
      <c r="O1395" s="244">
        <f>'26.11.2020_W_B'!X63</f>
        <v>2.7571646695013539</v>
      </c>
    </row>
    <row r="1396" spans="1:15" x14ac:dyDescent="0.35">
      <c r="A1396" s="241">
        <f t="shared" si="19"/>
        <v>1395</v>
      </c>
      <c r="B1396" s="242">
        <f>'26.11.2020_W_B'!B64</f>
        <v>44161</v>
      </c>
      <c r="C1396" s="243">
        <f>'26.11.2020_W_B'!C64</f>
        <v>2019</v>
      </c>
      <c r="D1396" s="242" t="str">
        <f>'26.11.2020_W_B'!D64</f>
        <v>B</v>
      </c>
      <c r="E1396" s="242" t="str">
        <f>'26.11.2020_W_B'!E64</f>
        <v>A</v>
      </c>
      <c r="F1396" s="242" t="str">
        <f>'26.11.2020_W_B'!F64</f>
        <v>R25/S75</v>
      </c>
      <c r="G1396" s="243">
        <f>'26.11.2020_W_B'!G64</f>
        <v>8</v>
      </c>
      <c r="H1396" s="242" t="str">
        <f>'26.11.2020_W_B'!H64</f>
        <v>M</v>
      </c>
      <c r="I1396" s="242" t="str">
        <f>'26.11.2020_W_B'!I64</f>
        <v>30-60</v>
      </c>
      <c r="J1396" s="242" t="str">
        <f>'26.11.2020_W_B'!K64</f>
        <v>NW640</v>
      </c>
      <c r="K1396" s="244">
        <f>'26.11.2020_W_B'!P64</f>
        <v>92.300242130750604</v>
      </c>
      <c r="L1396" s="244">
        <f>'26.11.2020_W_B'!Q64</f>
        <v>6.7948717948717947</v>
      </c>
      <c r="M1396" s="244">
        <f>'26.11.2020_W_B'!U64</f>
        <v>4.1460794858342078</v>
      </c>
      <c r="N1396" s="244">
        <f>'26.11.2020_W_B'!W64</f>
        <v>2.8896917628541452</v>
      </c>
      <c r="O1396" s="244">
        <f>'26.11.2020_W_B'!X64</f>
        <v>7.035771248688353</v>
      </c>
    </row>
    <row r="1397" spans="1:15" x14ac:dyDescent="0.35">
      <c r="A1397" s="241">
        <f t="shared" si="19"/>
        <v>1396</v>
      </c>
      <c r="B1397" s="242">
        <f>'26.11.2020_W_B'!B65</f>
        <v>44161</v>
      </c>
      <c r="C1397" s="243">
        <f>'26.11.2020_W_B'!C65</f>
        <v>2019</v>
      </c>
      <c r="D1397" s="242" t="str">
        <f>'26.11.2020_W_B'!D65</f>
        <v>B</v>
      </c>
      <c r="E1397" s="242" t="str">
        <f>'26.11.2020_W_B'!E65</f>
        <v>A</v>
      </c>
      <c r="F1397" s="242" t="str">
        <f>'26.11.2020_W_B'!F65</f>
        <v>R25/S75</v>
      </c>
      <c r="G1397" s="243">
        <f>'26.11.2020_W_B'!G65</f>
        <v>8</v>
      </c>
      <c r="H1397" s="242" t="str">
        <f>'26.11.2020_W_B'!H65</f>
        <v>M</v>
      </c>
      <c r="I1397" s="242" t="str">
        <f>'26.11.2020_W_B'!I65</f>
        <v>0-30</v>
      </c>
      <c r="J1397" s="242" t="str">
        <f>'26.11.2020_W_B'!K65</f>
        <v>NW641</v>
      </c>
      <c r="K1397" s="244">
        <f>'26.11.2020_W_B'!P65</f>
        <v>87.670068027210888</v>
      </c>
      <c r="L1397" s="244">
        <f>'26.11.2020_W_B'!Q65</f>
        <v>10.386819484240688</v>
      </c>
      <c r="M1397" s="244">
        <f>'26.11.2020_W_B'!U65</f>
        <v>9.8295101842870984</v>
      </c>
      <c r="N1397" s="244">
        <f>'26.11.2020_W_B'!W65</f>
        <v>2.9623181377303585</v>
      </c>
      <c r="O1397" s="244">
        <f>'26.11.2020_W_B'!X65</f>
        <v>12.791828322017457</v>
      </c>
    </row>
    <row r="1398" spans="1:15" x14ac:dyDescent="0.35">
      <c r="A1398" s="241">
        <f t="shared" si="19"/>
        <v>1397</v>
      </c>
      <c r="B1398" s="242">
        <f>'26.11.2020_W_B'!B66</f>
        <v>44161</v>
      </c>
      <c r="C1398" s="243">
        <f>'26.11.2020_W_B'!C66</f>
        <v>2019</v>
      </c>
      <c r="D1398" s="242" t="str">
        <f>'26.11.2020_W_B'!D66</f>
        <v>B</v>
      </c>
      <c r="E1398" s="242" t="str">
        <f>'26.11.2020_W_B'!E66</f>
        <v>A</v>
      </c>
      <c r="F1398" s="242" t="str">
        <f>'26.11.2020_W_B'!F66</f>
        <v>R50/S50</v>
      </c>
      <c r="G1398" s="243">
        <f>'26.11.2020_W_B'!G66</f>
        <v>7</v>
      </c>
      <c r="H1398" s="242" t="str">
        <f>'26.11.2020_W_B'!H66</f>
        <v>E</v>
      </c>
      <c r="I1398" s="242" t="str">
        <f>'26.11.2020_W_B'!I66</f>
        <v>90-120</v>
      </c>
      <c r="J1398" s="242" t="str">
        <f>'26.11.2020_W_B'!K66</f>
        <v>NW642</v>
      </c>
      <c r="K1398" s="244">
        <f>'26.11.2020_W_B'!P66</f>
        <v>92.377814387699061</v>
      </c>
      <c r="L1398" s="244">
        <f>'26.11.2020_W_B'!Q66</f>
        <v>6.8005879470847601</v>
      </c>
      <c r="M1398" s="244">
        <f>'26.11.2020_W_B'!U66</f>
        <v>4.1413509095232435</v>
      </c>
      <c r="N1398" s="244">
        <f>'26.11.2020_W_B'!W66</f>
        <v>0.62747741053382489</v>
      </c>
      <c r="O1398" s="244">
        <f>'26.11.2020_W_B'!X66</f>
        <v>4.768828320057068</v>
      </c>
    </row>
    <row r="1399" spans="1:15" x14ac:dyDescent="0.35">
      <c r="A1399" s="241">
        <f t="shared" si="19"/>
        <v>1398</v>
      </c>
      <c r="B1399" s="242">
        <f>'26.11.2020_W_B'!B67</f>
        <v>44161</v>
      </c>
      <c r="C1399" s="243">
        <f>'26.11.2020_W_B'!C67</f>
        <v>2019</v>
      </c>
      <c r="D1399" s="242" t="str">
        <f>'26.11.2020_W_B'!D67</f>
        <v>B</v>
      </c>
      <c r="E1399" s="242" t="str">
        <f>'26.11.2020_W_B'!E67</f>
        <v>A</v>
      </c>
      <c r="F1399" s="242" t="str">
        <f>'26.11.2020_W_B'!F67</f>
        <v>R50/S50</v>
      </c>
      <c r="G1399" s="243">
        <f>'26.11.2020_W_B'!G67</f>
        <v>7</v>
      </c>
      <c r="H1399" s="242" t="str">
        <f>'26.11.2020_W_B'!H67</f>
        <v>E</v>
      </c>
      <c r="I1399" s="242" t="str">
        <f>'26.11.2020_W_B'!I67</f>
        <v>60-90</v>
      </c>
      <c r="J1399" s="242" t="str">
        <f>'26.11.2020_W_B'!K67</f>
        <v>NW643</v>
      </c>
      <c r="K1399" s="244">
        <f>'26.11.2020_W_B'!P67</f>
        <v>93.004484304932745</v>
      </c>
      <c r="L1399" s="244">
        <f>'26.11.2020_W_B'!Q67</f>
        <v>6.131386861313862</v>
      </c>
      <c r="M1399" s="244">
        <f>'26.11.2020_W_B'!U67</f>
        <v>2.3625867888138856</v>
      </c>
      <c r="N1399" s="244">
        <f>'26.11.2020_W_B'!W67</f>
        <v>1.1191200578592089</v>
      </c>
      <c r="O1399" s="244">
        <f>'26.11.2020_W_B'!X67</f>
        <v>3.4817068466730943</v>
      </c>
    </row>
    <row r="1400" spans="1:15" x14ac:dyDescent="0.35">
      <c r="A1400" s="241">
        <f t="shared" si="19"/>
        <v>1399</v>
      </c>
      <c r="B1400" s="242">
        <f>'26.11.2020_W_B'!B68</f>
        <v>44161</v>
      </c>
      <c r="C1400" s="243">
        <f>'26.11.2020_W_B'!C68</f>
        <v>2019</v>
      </c>
      <c r="D1400" s="242" t="str">
        <f>'26.11.2020_W_B'!D68</f>
        <v>B</v>
      </c>
      <c r="E1400" s="242" t="str">
        <f>'26.11.2020_W_B'!E68</f>
        <v>A</v>
      </c>
      <c r="F1400" s="242" t="str">
        <f>'26.11.2020_W_B'!F68</f>
        <v>R50/S50</v>
      </c>
      <c r="G1400" s="243">
        <f>'26.11.2020_W_B'!G68</f>
        <v>7</v>
      </c>
      <c r="H1400" s="242" t="str">
        <f>'26.11.2020_W_B'!H68</f>
        <v>E</v>
      </c>
      <c r="I1400" s="242" t="str">
        <f>'26.11.2020_W_B'!I68</f>
        <v>30-60</v>
      </c>
      <c r="J1400" s="242" t="str">
        <f>'26.11.2020_W_B'!K68</f>
        <v>NW644</v>
      </c>
      <c r="K1400" s="244">
        <f>'26.11.2020_W_B'!P68</f>
        <v>91.192149260964371</v>
      </c>
      <c r="L1400" s="244">
        <f>'26.11.2020_W_B'!Q68</f>
        <v>7.772076117169135</v>
      </c>
      <c r="M1400" s="244">
        <f>'26.11.2020_W_B'!U68</f>
        <v>4.7253527301713838</v>
      </c>
      <c r="N1400" s="244">
        <f>'26.11.2020_W_B'!W68</f>
        <v>2.5542447190115589</v>
      </c>
      <c r="O1400" s="244">
        <f>'26.11.2020_W_B'!X68</f>
        <v>7.2795974491829423</v>
      </c>
    </row>
    <row r="1401" spans="1:15" x14ac:dyDescent="0.35">
      <c r="A1401" s="241">
        <f t="shared" si="19"/>
        <v>1400</v>
      </c>
      <c r="B1401" s="242">
        <f>'26.11.2020_W_B'!B69</f>
        <v>44161</v>
      </c>
      <c r="C1401" s="243">
        <f>'26.11.2020_W_B'!C69</f>
        <v>2019</v>
      </c>
      <c r="D1401" s="242" t="str">
        <f>'26.11.2020_W_B'!D69</f>
        <v>B</v>
      </c>
      <c r="E1401" s="242" t="str">
        <f>'26.11.2020_W_B'!E69</f>
        <v>A</v>
      </c>
      <c r="F1401" s="242" t="str">
        <f>'26.11.2020_W_B'!F69</f>
        <v>R50/S50</v>
      </c>
      <c r="G1401" s="243">
        <f>'26.11.2020_W_B'!G69</f>
        <v>7</v>
      </c>
      <c r="H1401" s="242" t="str">
        <f>'26.11.2020_W_B'!H69</f>
        <v>E</v>
      </c>
      <c r="I1401" s="242" t="str">
        <f>'26.11.2020_W_B'!I69</f>
        <v>0-30</v>
      </c>
      <c r="J1401" s="242" t="str">
        <f>'26.11.2020_W_B'!K69</f>
        <v>NW645</v>
      </c>
      <c r="K1401" s="244">
        <f>'26.11.2020_W_B'!P69</f>
        <v>87.872559095580669</v>
      </c>
      <c r="L1401" s="244">
        <f>'26.11.2020_W_B'!Q69</f>
        <v>10.441157881430925</v>
      </c>
      <c r="M1401" s="244">
        <f>'26.11.2020_W_B'!U69</f>
        <v>11.544368421052633</v>
      </c>
      <c r="N1401" s="244">
        <f>'26.11.2020_W_B'!W69</f>
        <v>3.0874473684210537</v>
      </c>
      <c r="O1401" s="244">
        <f>'26.11.2020_W_B'!X69</f>
        <v>14.631815789473688</v>
      </c>
    </row>
    <row r="1402" spans="1:15" x14ac:dyDescent="0.35">
      <c r="A1402" s="241">
        <f t="shared" si="19"/>
        <v>1401</v>
      </c>
      <c r="B1402" s="242">
        <f>'26.11.2020_W_B'!B70</f>
        <v>44161</v>
      </c>
      <c r="C1402" s="243">
        <f>'26.11.2020_W_B'!C70</f>
        <v>2019</v>
      </c>
      <c r="D1402" s="242" t="str">
        <f>'26.11.2020_W_B'!D70</f>
        <v>B</v>
      </c>
      <c r="E1402" s="242" t="str">
        <f>'26.11.2020_W_B'!E70</f>
        <v>A</v>
      </c>
      <c r="F1402" s="242" t="str">
        <f>'26.11.2020_W_B'!F70</f>
        <v>R50/S50</v>
      </c>
      <c r="G1402" s="243">
        <f>'26.11.2020_W_B'!G70</f>
        <v>7</v>
      </c>
      <c r="H1402" s="242" t="str">
        <f>'26.11.2020_W_B'!H70</f>
        <v>M</v>
      </c>
      <c r="I1402" s="242" t="str">
        <f>'26.11.2020_W_B'!I70</f>
        <v>90-120</v>
      </c>
      <c r="J1402" s="242" t="str">
        <f>'26.11.2020_W_B'!K70</f>
        <v>NW646</v>
      </c>
      <c r="K1402" s="244">
        <f>'26.11.2020_W_B'!P70</f>
        <v>91.882893226176819</v>
      </c>
      <c r="L1402" s="244">
        <f>'26.11.2020_W_B'!Q70</f>
        <v>7.2069317023445389</v>
      </c>
      <c r="M1402" s="244">
        <f>'26.11.2020_W_B'!U70</f>
        <v>4.0452430338623016</v>
      </c>
      <c r="N1402" s="244">
        <f>'26.11.2020_W_B'!W70</f>
        <v>0.63206922404098453</v>
      </c>
      <c r="O1402" s="244">
        <f>'26.11.2020_W_B'!X70</f>
        <v>4.677312257903286</v>
      </c>
    </row>
    <row r="1403" spans="1:15" x14ac:dyDescent="0.35">
      <c r="A1403" s="241">
        <f t="shared" si="19"/>
        <v>1402</v>
      </c>
      <c r="B1403" s="242">
        <f>'26.11.2020_W_B'!B71</f>
        <v>44161</v>
      </c>
      <c r="C1403" s="243">
        <f>'26.11.2020_W_B'!C71</f>
        <v>2019</v>
      </c>
      <c r="D1403" s="242" t="str">
        <f>'26.11.2020_W_B'!D71</f>
        <v>B</v>
      </c>
      <c r="E1403" s="242" t="str">
        <f>'26.11.2020_W_B'!E71</f>
        <v>A</v>
      </c>
      <c r="F1403" s="242" t="str">
        <f>'26.11.2020_W_B'!F71</f>
        <v>R50/S50</v>
      </c>
      <c r="G1403" s="243">
        <f>'26.11.2020_W_B'!G71</f>
        <v>7</v>
      </c>
      <c r="H1403" s="242" t="str">
        <f>'26.11.2020_W_B'!H71</f>
        <v>M</v>
      </c>
      <c r="I1403" s="242" t="str">
        <f>'26.11.2020_W_B'!I71</f>
        <v>60-90</v>
      </c>
      <c r="J1403" s="242" t="str">
        <f>'26.11.2020_W_B'!K71</f>
        <v>NW647</v>
      </c>
      <c r="K1403" s="244">
        <f>'26.11.2020_W_B'!P71</f>
        <v>93.875456204379546</v>
      </c>
      <c r="L1403" s="244">
        <f>'26.11.2020_W_B'!Q71</f>
        <v>5.4418321848398907</v>
      </c>
      <c r="M1403" s="244">
        <f>'26.11.2020_W_B'!U71</f>
        <v>0.61387741465192569</v>
      </c>
      <c r="N1403" s="244">
        <f>'26.11.2020_W_B'!W71</f>
        <v>0.12277548293038514</v>
      </c>
      <c r="O1403" s="244">
        <f>'26.11.2020_W_B'!X71</f>
        <v>0.73665289758231078</v>
      </c>
    </row>
    <row r="1404" spans="1:15" x14ac:dyDescent="0.35">
      <c r="A1404" s="241">
        <f t="shared" si="19"/>
        <v>1403</v>
      </c>
      <c r="B1404" s="242">
        <f>'26.11.2020_W_B'!B72</f>
        <v>44161</v>
      </c>
      <c r="C1404" s="243">
        <f>'26.11.2020_W_B'!C72</f>
        <v>2019</v>
      </c>
      <c r="D1404" s="242" t="str">
        <f>'26.11.2020_W_B'!D72</f>
        <v>B</v>
      </c>
      <c r="E1404" s="242" t="str">
        <f>'26.11.2020_W_B'!E72</f>
        <v>A</v>
      </c>
      <c r="F1404" s="242" t="str">
        <f>'26.11.2020_W_B'!F72</f>
        <v>R50/S50</v>
      </c>
      <c r="G1404" s="243">
        <f>'26.11.2020_W_B'!G72</f>
        <v>7</v>
      </c>
      <c r="H1404" s="242" t="str">
        <f>'26.11.2020_W_B'!H72</f>
        <v>M</v>
      </c>
      <c r="I1404" s="242" t="str">
        <f>'26.11.2020_W_B'!I72</f>
        <v>30-60</v>
      </c>
      <c r="J1404" s="242" t="str">
        <f>'26.11.2020_W_B'!K72</f>
        <v>NW648</v>
      </c>
      <c r="K1404" s="244">
        <f>'26.11.2020_W_B'!P72</f>
        <v>90.463247459229478</v>
      </c>
      <c r="L1404" s="244">
        <f>'26.11.2020_W_B'!Q72</f>
        <v>8.4396569755281394</v>
      </c>
      <c r="M1404" s="244">
        <f>'26.11.2020_W_B'!U72</f>
        <v>4.1313233180927504</v>
      </c>
      <c r="N1404" s="244">
        <f>'26.11.2020_W_B'!W72</f>
        <v>2.3238693664271723</v>
      </c>
      <c r="O1404" s="244">
        <f>'26.11.2020_W_B'!X72</f>
        <v>6.4551926845199228</v>
      </c>
    </row>
    <row r="1405" spans="1:15" x14ac:dyDescent="0.35">
      <c r="A1405" s="241">
        <f t="shared" si="19"/>
        <v>1404</v>
      </c>
      <c r="B1405" s="242">
        <f>'26.11.2020_W_B'!B73</f>
        <v>44161</v>
      </c>
      <c r="C1405" s="243">
        <f>'26.11.2020_W_B'!C73</f>
        <v>2019</v>
      </c>
      <c r="D1405" s="242" t="str">
        <f>'26.11.2020_W_B'!D73</f>
        <v>B</v>
      </c>
      <c r="E1405" s="242" t="str">
        <f>'26.11.2020_W_B'!E73</f>
        <v>A</v>
      </c>
      <c r="F1405" s="242" t="str">
        <f>'26.11.2020_W_B'!F73</f>
        <v>R50/S50</v>
      </c>
      <c r="G1405" s="243">
        <f>'26.11.2020_W_B'!G73</f>
        <v>7</v>
      </c>
      <c r="H1405" s="242" t="str">
        <f>'26.11.2020_W_B'!H73</f>
        <v>M</v>
      </c>
      <c r="I1405" s="242" t="str">
        <f>'26.11.2020_W_B'!I73</f>
        <v>0-30</v>
      </c>
      <c r="J1405" s="242" t="str">
        <f>'26.11.2020_W_B'!K73</f>
        <v>NW649</v>
      </c>
      <c r="K1405" s="244">
        <f>'26.11.2020_W_B'!P73</f>
        <v>88.090737240075612</v>
      </c>
      <c r="L1405" s="244">
        <f>'26.11.2020_W_B'!Q73</f>
        <v>10.150375939849626</v>
      </c>
      <c r="M1405" s="244">
        <f>'26.11.2020_W_B'!U73</f>
        <v>7.3586105150214589</v>
      </c>
      <c r="N1405" s="244">
        <f>'26.11.2020_W_B'!W73</f>
        <v>2.0068937768240342</v>
      </c>
      <c r="O1405" s="244">
        <f>'26.11.2020_W_B'!X73</f>
        <v>9.3655042918454932</v>
      </c>
    </row>
    <row r="1406" spans="1:15" x14ac:dyDescent="0.35">
      <c r="A1406" s="241">
        <f t="shared" si="19"/>
        <v>1405</v>
      </c>
      <c r="B1406" s="242">
        <f>'26.11.2020_W_B'!B74</f>
        <v>44161</v>
      </c>
      <c r="C1406" s="243">
        <f>'26.11.2020_W_B'!C74</f>
        <v>2019</v>
      </c>
      <c r="D1406" s="242" t="str">
        <f>'26.11.2020_W_B'!D74</f>
        <v>B</v>
      </c>
      <c r="E1406" s="242" t="str">
        <f>'26.11.2020_W_B'!E74</f>
        <v>B</v>
      </c>
      <c r="F1406" s="242" t="str">
        <f>'26.11.2020_W_B'!F74</f>
        <v>R100</v>
      </c>
      <c r="G1406" s="243">
        <f>'26.11.2020_W_B'!G74</f>
        <v>1</v>
      </c>
      <c r="H1406" s="242" t="str">
        <f>'26.11.2020_W_B'!H74</f>
        <v>E</v>
      </c>
      <c r="I1406" s="242" t="str">
        <f>'26.11.2020_W_B'!I74</f>
        <v>90-120</v>
      </c>
      <c r="J1406" s="242" t="str">
        <f>'26.11.2020_W_B'!K74</f>
        <v>NW650</v>
      </c>
      <c r="K1406" s="244">
        <f>'26.11.2020_W_B'!P74</f>
        <v>95.753404598037761</v>
      </c>
      <c r="L1406" s="244">
        <f>'26.11.2020_W_B'!Q74</f>
        <v>3.6574599571194417</v>
      </c>
      <c r="M1406" s="244">
        <f>'26.11.2020_W_B'!U74</f>
        <v>1.0753651169903655</v>
      </c>
      <c r="N1406" s="244">
        <f>'26.11.2020_W_B'!W74</f>
        <v>0.59742506499464754</v>
      </c>
      <c r="O1406" s="244">
        <f>'26.11.2020_W_B'!X74</f>
        <v>1.6727901819850131</v>
      </c>
    </row>
    <row r="1407" spans="1:15" x14ac:dyDescent="0.35">
      <c r="A1407" s="241">
        <f t="shared" si="19"/>
        <v>1406</v>
      </c>
      <c r="B1407" s="242">
        <f>'26.11.2020_W_B'!B75</f>
        <v>44161</v>
      </c>
      <c r="C1407" s="243">
        <f>'26.11.2020_W_B'!C75</f>
        <v>2019</v>
      </c>
      <c r="D1407" s="242" t="str">
        <f>'26.11.2020_W_B'!D75</f>
        <v>B</v>
      </c>
      <c r="E1407" s="242" t="str">
        <f>'26.11.2020_W_B'!E75</f>
        <v>B</v>
      </c>
      <c r="F1407" s="242" t="str">
        <f>'26.11.2020_W_B'!F75</f>
        <v>R100</v>
      </c>
      <c r="G1407" s="243">
        <f>'26.11.2020_W_B'!G75</f>
        <v>1</v>
      </c>
      <c r="H1407" s="242" t="str">
        <f>'26.11.2020_W_B'!H75</f>
        <v>E</v>
      </c>
      <c r="I1407" s="242" t="str">
        <f>'26.11.2020_W_B'!I75</f>
        <v>60-90</v>
      </c>
      <c r="J1407" s="242" t="str">
        <f>'26.11.2020_W_B'!K75</f>
        <v>NW651</v>
      </c>
      <c r="K1407" s="244">
        <f>'26.11.2020_W_B'!P75</f>
        <v>96.295884315906548</v>
      </c>
      <c r="L1407" s="244">
        <f>'26.11.2020_W_B'!Q75</f>
        <v>3.3002973240832629</v>
      </c>
      <c r="M1407" s="244">
        <f>'26.11.2020_W_B'!U75</f>
        <v>1.0670255284740673</v>
      </c>
      <c r="N1407" s="244">
        <f>'26.11.2020_W_B'!W75</f>
        <v>0.71135035231604482</v>
      </c>
      <c r="O1407" s="244">
        <f>'26.11.2020_W_B'!X75</f>
        <v>1.778375880790112</v>
      </c>
    </row>
    <row r="1408" spans="1:15" x14ac:dyDescent="0.35">
      <c r="A1408" s="241">
        <f t="shared" si="19"/>
        <v>1407</v>
      </c>
      <c r="B1408" s="242">
        <f>'26.11.2020_W_B'!B76</f>
        <v>44161</v>
      </c>
      <c r="C1408" s="243">
        <f>'26.11.2020_W_B'!C76</f>
        <v>2019</v>
      </c>
      <c r="D1408" s="242" t="str">
        <f>'26.11.2020_W_B'!D76</f>
        <v>B</v>
      </c>
      <c r="E1408" s="242" t="str">
        <f>'26.11.2020_W_B'!E76</f>
        <v>B</v>
      </c>
      <c r="F1408" s="242" t="str">
        <f>'26.11.2020_W_B'!F76</f>
        <v>R100</v>
      </c>
      <c r="G1408" s="243">
        <f>'26.11.2020_W_B'!G76</f>
        <v>1</v>
      </c>
      <c r="H1408" s="242" t="str">
        <f>'26.11.2020_W_B'!H76</f>
        <v>E</v>
      </c>
      <c r="I1408" s="242" t="str">
        <f>'26.11.2020_W_B'!I76</f>
        <v>30-60</v>
      </c>
      <c r="J1408" s="242" t="str">
        <f>'26.11.2020_W_B'!K76</f>
        <v>NW652</v>
      </c>
      <c r="K1408" s="244">
        <f>'26.11.2020_W_B'!P76</f>
        <v>90.852367688022298</v>
      </c>
      <c r="L1408" s="244">
        <f>'26.11.2020_W_B'!Q76</f>
        <v>8.1488833746898202</v>
      </c>
      <c r="M1408" s="244">
        <f>'26.11.2020_W_B'!U76</f>
        <v>10.653727924944809</v>
      </c>
      <c r="N1408" s="244">
        <f>'26.11.2020_W_B'!W76</f>
        <v>3.7223868653421626</v>
      </c>
      <c r="O1408" s="244">
        <f>'26.11.2020_W_B'!X76</f>
        <v>14.376114790286971</v>
      </c>
    </row>
    <row r="1409" spans="1:15" x14ac:dyDescent="0.35">
      <c r="A1409" s="241">
        <f t="shared" si="19"/>
        <v>1408</v>
      </c>
      <c r="B1409" s="242">
        <f>'26.11.2020_W_B'!B77</f>
        <v>44161</v>
      </c>
      <c r="C1409" s="243">
        <f>'26.11.2020_W_B'!C77</f>
        <v>2019</v>
      </c>
      <c r="D1409" s="242" t="str">
        <f>'26.11.2020_W_B'!D77</f>
        <v>B</v>
      </c>
      <c r="E1409" s="242" t="str">
        <f>'26.11.2020_W_B'!E77</f>
        <v>B</v>
      </c>
      <c r="F1409" s="242" t="str">
        <f>'26.11.2020_W_B'!F77</f>
        <v>R100</v>
      </c>
      <c r="G1409" s="243">
        <f>'26.11.2020_W_B'!G77</f>
        <v>1</v>
      </c>
      <c r="H1409" s="242" t="str">
        <f>'26.11.2020_W_B'!H77</f>
        <v>E</v>
      </c>
      <c r="I1409" s="242" t="str">
        <f>'26.11.2020_W_B'!I77</f>
        <v>0-30</v>
      </c>
      <c r="J1409" s="242" t="str">
        <f>'26.11.2020_W_B'!K77</f>
        <v>NW653</v>
      </c>
      <c r="K1409" s="244">
        <f>'26.11.2020_W_B'!P77</f>
        <v>89.07508862391235</v>
      </c>
      <c r="L1409" s="244">
        <f>'26.11.2020_W_B'!Q77</f>
        <v>9.280043799616756</v>
      </c>
      <c r="M1409" s="244">
        <f>'26.11.2020_W_B'!U77</f>
        <v>18.19076157742402</v>
      </c>
      <c r="N1409" s="244">
        <f>'26.11.2020_W_B'!W77</f>
        <v>4.3499647250361786</v>
      </c>
      <c r="O1409" s="244">
        <f>'26.11.2020_W_B'!X77</f>
        <v>22.5407263024602</v>
      </c>
    </row>
    <row r="1410" spans="1:15" x14ac:dyDescent="0.35">
      <c r="A1410" s="241">
        <f t="shared" si="19"/>
        <v>1409</v>
      </c>
      <c r="B1410" s="242">
        <f>'26.11.2020_W_B'!B78</f>
        <v>44161</v>
      </c>
      <c r="C1410" s="243">
        <f>'26.11.2020_W_B'!C78</f>
        <v>2019</v>
      </c>
      <c r="D1410" s="242" t="str">
        <f>'26.11.2020_W_B'!D78</f>
        <v>B</v>
      </c>
      <c r="E1410" s="242" t="str">
        <f>'26.11.2020_W_B'!E78</f>
        <v>B</v>
      </c>
      <c r="F1410" s="242" t="str">
        <f>'26.11.2020_W_B'!F78</f>
        <v>R100</v>
      </c>
      <c r="G1410" s="243">
        <f>'26.11.2020_W_B'!G78</f>
        <v>1</v>
      </c>
      <c r="H1410" s="242" t="str">
        <f>'26.11.2020_W_B'!H78</f>
        <v>M</v>
      </c>
      <c r="I1410" s="242" t="str">
        <f>'26.11.2020_W_B'!I78</f>
        <v>90-120</v>
      </c>
      <c r="J1410" s="242" t="str">
        <f>'26.11.2020_W_B'!K78</f>
        <v>NW654</v>
      </c>
      <c r="K1410" s="244">
        <f>'26.11.2020_W_B'!P78</f>
        <v>94.958086785009854</v>
      </c>
      <c r="L1410" s="244">
        <f>'26.11.2020_W_B'!Q78</f>
        <v>4.4398610508033034</v>
      </c>
      <c r="M1410" s="244">
        <f>'26.11.2020_W_B'!U78</f>
        <v>2.4172530183045575</v>
      </c>
      <c r="N1410" s="244">
        <f>'26.11.2020_W_B'!W78</f>
        <v>0.72517590549136712</v>
      </c>
      <c r="O1410" s="244">
        <f>'26.11.2020_W_B'!X78</f>
        <v>3.1424289237959249</v>
      </c>
    </row>
    <row r="1411" spans="1:15" x14ac:dyDescent="0.35">
      <c r="A1411" s="241">
        <f t="shared" si="19"/>
        <v>1410</v>
      </c>
      <c r="B1411" s="242">
        <f>'26.11.2020_W_B'!B79</f>
        <v>44161</v>
      </c>
      <c r="C1411" s="243">
        <f>'26.11.2020_W_B'!C79</f>
        <v>2019</v>
      </c>
      <c r="D1411" s="242" t="str">
        <f>'26.11.2020_W_B'!D79</f>
        <v>B</v>
      </c>
      <c r="E1411" s="242" t="str">
        <f>'26.11.2020_W_B'!E79</f>
        <v>B</v>
      </c>
      <c r="F1411" s="242" t="str">
        <f>'26.11.2020_W_B'!F79</f>
        <v>R100</v>
      </c>
      <c r="G1411" s="243">
        <f>'26.11.2020_W_B'!G79</f>
        <v>1</v>
      </c>
      <c r="H1411" s="242" t="str">
        <f>'26.11.2020_W_B'!H79</f>
        <v>M</v>
      </c>
      <c r="I1411" s="242" t="str">
        <f>'26.11.2020_W_B'!I79</f>
        <v>60-90</v>
      </c>
      <c r="J1411" s="242" t="str">
        <f>'26.11.2020_W_B'!K79</f>
        <v>NW655</v>
      </c>
      <c r="K1411" s="244">
        <f>'26.11.2020_W_B'!P79</f>
        <v>94.909047956532007</v>
      </c>
      <c r="L1411" s="244">
        <f>'26.11.2020_W_B'!Q79</f>
        <v>4.5055404557808929</v>
      </c>
      <c r="M1411" s="244">
        <f>'26.11.2020_W_B'!U79</f>
        <v>1.3304318606098318</v>
      </c>
      <c r="N1411" s="244">
        <f>'26.11.2020_W_B'!W79</f>
        <v>0.72569010578718096</v>
      </c>
      <c r="O1411" s="244">
        <f>'26.11.2020_W_B'!X79</f>
        <v>2.0561219663970127</v>
      </c>
    </row>
    <row r="1412" spans="1:15" x14ac:dyDescent="0.35">
      <c r="A1412" s="241">
        <f t="shared" si="19"/>
        <v>1411</v>
      </c>
      <c r="B1412" s="242">
        <f>'26.11.2020_W_B'!B80</f>
        <v>44161</v>
      </c>
      <c r="C1412" s="243">
        <f>'26.11.2020_W_B'!C80</f>
        <v>2019</v>
      </c>
      <c r="D1412" s="242" t="str">
        <f>'26.11.2020_W_B'!D80</f>
        <v>B</v>
      </c>
      <c r="E1412" s="242" t="str">
        <f>'26.11.2020_W_B'!E80</f>
        <v>B</v>
      </c>
      <c r="F1412" s="242" t="str">
        <f>'26.11.2020_W_B'!F80</f>
        <v>R100</v>
      </c>
      <c r="G1412" s="243">
        <f>'26.11.2020_W_B'!G80</f>
        <v>1</v>
      </c>
      <c r="H1412" s="242" t="str">
        <f>'26.11.2020_W_B'!H80</f>
        <v>M</v>
      </c>
      <c r="I1412" s="242" t="str">
        <f>'26.11.2020_W_B'!I80</f>
        <v>30-60</v>
      </c>
      <c r="J1412" s="242" t="str">
        <f>'26.11.2020_W_B'!K80</f>
        <v>NW656</v>
      </c>
      <c r="K1412" s="244">
        <f>'26.11.2020_W_B'!P80</f>
        <v>89.803012746234074</v>
      </c>
      <c r="L1412" s="244">
        <f>'26.11.2020_W_B'!Q80</f>
        <v>9.0441932168550849</v>
      </c>
      <c r="M1412" s="244">
        <f>'26.11.2020_W_B'!U80</f>
        <v>23.860248387096778</v>
      </c>
      <c r="N1412" s="244">
        <f>'26.11.2020_W_B'!W80</f>
        <v>4.9545870967741932</v>
      </c>
      <c r="O1412" s="244">
        <f>'26.11.2020_W_B'!X80</f>
        <v>28.814835483870972</v>
      </c>
    </row>
    <row r="1413" spans="1:15" x14ac:dyDescent="0.35">
      <c r="A1413" s="241">
        <f t="shared" si="19"/>
        <v>1412</v>
      </c>
      <c r="B1413" s="242">
        <f>'26.11.2020_W_B'!B81</f>
        <v>44161</v>
      </c>
      <c r="C1413" s="243">
        <f>'26.11.2020_W_B'!C81</f>
        <v>2019</v>
      </c>
      <c r="D1413" s="242" t="str">
        <f>'26.11.2020_W_B'!D81</f>
        <v>B</v>
      </c>
      <c r="E1413" s="242" t="str">
        <f>'26.11.2020_W_B'!E81</f>
        <v>B</v>
      </c>
      <c r="F1413" s="242" t="str">
        <f>'26.11.2020_W_B'!F81</f>
        <v>R100</v>
      </c>
      <c r="G1413" s="243">
        <f>'26.11.2020_W_B'!G81</f>
        <v>1</v>
      </c>
      <c r="H1413" s="242" t="str">
        <f>'26.11.2020_W_B'!H81</f>
        <v>M</v>
      </c>
      <c r="I1413" s="242" t="str">
        <f>'26.11.2020_W_B'!I81</f>
        <v>0-30</v>
      </c>
      <c r="J1413" s="242" t="str">
        <f>'26.11.2020_W_B'!K81</f>
        <v>NW657</v>
      </c>
      <c r="K1413" s="244">
        <f>'26.11.2020_W_B'!P81</f>
        <v>88.647816349384101</v>
      </c>
      <c r="L1413" s="244">
        <f>'26.11.2020_W_B'!Q81</f>
        <v>9.8374575448811257</v>
      </c>
      <c r="M1413" s="244">
        <f>'26.11.2020_W_B'!U81</f>
        <v>21.492434864992891</v>
      </c>
      <c r="N1413" s="244">
        <f>'26.11.2020_W_B'!W81</f>
        <v>16.05299147323543</v>
      </c>
      <c r="O1413" s="244">
        <f>'26.11.2020_W_B'!X81</f>
        <v>37.545426338228324</v>
      </c>
    </row>
    <row r="1414" spans="1:15" x14ac:dyDescent="0.35">
      <c r="A1414" s="241">
        <f t="shared" si="19"/>
        <v>1413</v>
      </c>
      <c r="B1414" s="242">
        <f>'26.11.2020_W_B'!B82</f>
        <v>44161</v>
      </c>
      <c r="C1414" s="243">
        <f>'26.11.2020_W_B'!C82</f>
        <v>2019</v>
      </c>
      <c r="D1414" s="242" t="str">
        <f>'26.11.2020_W_B'!D82</f>
        <v>B</v>
      </c>
      <c r="E1414" s="242" t="str">
        <f>'26.11.2020_W_B'!E82</f>
        <v>C</v>
      </c>
      <c r="F1414" s="242" t="str">
        <f>'26.11.2020_W_B'!F82</f>
        <v>S100</v>
      </c>
      <c r="G1414" s="243">
        <f>'26.11.2020_W_B'!G82</f>
        <v>9</v>
      </c>
      <c r="H1414" s="242" t="str">
        <f>'26.11.2020_W_B'!H82</f>
        <v>E</v>
      </c>
      <c r="I1414" s="242" t="str">
        <f>'26.11.2020_W_B'!I82</f>
        <v>90-120</v>
      </c>
      <c r="J1414" s="242" t="str">
        <f>'26.11.2020_W_B'!K82</f>
        <v>NW658</v>
      </c>
      <c r="K1414" s="244">
        <f>'26.11.2020_W_B'!P82</f>
        <v>97</v>
      </c>
      <c r="L1414" s="244" t="e">
        <f>'26.11.2020_W_B'!Q82</f>
        <v>#VALUE!</v>
      </c>
      <c r="M1414" s="244">
        <f>'26.11.2020_W_B'!U82</f>
        <v>0.2347422680412371</v>
      </c>
      <c r="N1414" s="244">
        <f>'26.11.2020_W_B'!W82</f>
        <v>1.0563402061855667</v>
      </c>
      <c r="O1414" s="244">
        <f>'26.11.2020_W_B'!X82</f>
        <v>1.2910824742268039</v>
      </c>
    </row>
    <row r="1415" spans="1:15" x14ac:dyDescent="0.35">
      <c r="A1415" s="241">
        <f t="shared" si="19"/>
        <v>1414</v>
      </c>
      <c r="B1415" s="242">
        <f>'26.11.2020_W_B'!B83</f>
        <v>44161</v>
      </c>
      <c r="C1415" s="243">
        <f>'26.11.2020_W_B'!C83</f>
        <v>2019</v>
      </c>
      <c r="D1415" s="242" t="str">
        <f>'26.11.2020_W_B'!D83</f>
        <v>B</v>
      </c>
      <c r="E1415" s="242" t="str">
        <f>'26.11.2020_W_B'!E83</f>
        <v>C</v>
      </c>
      <c r="F1415" s="242" t="str">
        <f>'26.11.2020_W_B'!F83</f>
        <v>S100</v>
      </c>
      <c r="G1415" s="243">
        <f>'26.11.2020_W_B'!G83</f>
        <v>9</v>
      </c>
      <c r="H1415" s="242" t="str">
        <f>'26.11.2020_W_B'!H83</f>
        <v>E</v>
      </c>
      <c r="I1415" s="242" t="str">
        <f>'26.11.2020_W_B'!I83</f>
        <v>60-90</v>
      </c>
      <c r="J1415" s="242" t="str">
        <f>'26.11.2020_W_B'!K83</f>
        <v>NW659</v>
      </c>
      <c r="K1415" s="244">
        <f>'26.11.2020_W_B'!P83</f>
        <v>96.026234567901227</v>
      </c>
      <c r="L1415" s="244">
        <f>'26.11.2020_W_B'!Q83</f>
        <v>2.7958740499457142</v>
      </c>
      <c r="M1415" s="244">
        <f>'26.11.2020_W_B'!U83</f>
        <v>0.1190176777822419</v>
      </c>
      <c r="N1415" s="244">
        <f>'26.11.2020_W_B'!W83</f>
        <v>0.59508838891120941</v>
      </c>
      <c r="O1415" s="244">
        <f>'26.11.2020_W_B'!X83</f>
        <v>0.71410606669345134</v>
      </c>
    </row>
    <row r="1416" spans="1:15" x14ac:dyDescent="0.35">
      <c r="A1416" s="241">
        <f t="shared" si="19"/>
        <v>1415</v>
      </c>
      <c r="B1416" s="242">
        <f>'26.11.2020_W_B'!B84</f>
        <v>44161</v>
      </c>
      <c r="C1416" s="243">
        <f>'26.11.2020_W_B'!C84</f>
        <v>2019</v>
      </c>
      <c r="D1416" s="242" t="str">
        <f>'26.11.2020_W_B'!D84</f>
        <v>B</v>
      </c>
      <c r="E1416" s="242" t="str">
        <f>'26.11.2020_W_B'!E84</f>
        <v>C</v>
      </c>
      <c r="F1416" s="242" t="str">
        <f>'26.11.2020_W_B'!F84</f>
        <v>S100</v>
      </c>
      <c r="G1416" s="243">
        <f>'26.11.2020_W_B'!G84</f>
        <v>9</v>
      </c>
      <c r="H1416" s="242" t="str">
        <f>'26.11.2020_W_B'!H84</f>
        <v>E</v>
      </c>
      <c r="I1416" s="242" t="str">
        <f>'26.11.2020_W_B'!I84</f>
        <v>30-60</v>
      </c>
      <c r="J1416" s="242" t="str">
        <f>'26.11.2020_W_B'!K84</f>
        <v>NW660</v>
      </c>
      <c r="K1416" s="244">
        <f>'26.11.2020_W_B'!P84</f>
        <v>91.946759881688635</v>
      </c>
      <c r="L1416" s="244">
        <f>'26.11.2020_W_B'!Q84</f>
        <v>7.0156945420473127</v>
      </c>
      <c r="M1416" s="244">
        <f>'26.11.2020_W_B'!U84</f>
        <v>2.9047799385875126</v>
      </c>
      <c r="N1416" s="244">
        <f>'26.11.2020_W_B'!W84</f>
        <v>1.5155373592630497</v>
      </c>
      <c r="O1416" s="244">
        <f>'26.11.2020_W_B'!X84</f>
        <v>4.4203172978505627</v>
      </c>
    </row>
    <row r="1417" spans="1:15" x14ac:dyDescent="0.35">
      <c r="A1417" s="241">
        <f t="shared" si="19"/>
        <v>1416</v>
      </c>
      <c r="B1417" s="242">
        <f>'26.11.2020_W_B'!B85</f>
        <v>44161</v>
      </c>
      <c r="C1417" s="243">
        <f>'26.11.2020_W_B'!C85</f>
        <v>2019</v>
      </c>
      <c r="D1417" s="242" t="str">
        <f>'26.11.2020_W_B'!D85</f>
        <v>B</v>
      </c>
      <c r="E1417" s="242" t="str">
        <f>'26.11.2020_W_B'!E85</f>
        <v>C</v>
      </c>
      <c r="F1417" s="242" t="str">
        <f>'26.11.2020_W_B'!F85</f>
        <v>S100</v>
      </c>
      <c r="G1417" s="243">
        <f>'26.11.2020_W_B'!G85</f>
        <v>9</v>
      </c>
      <c r="H1417" s="242" t="str">
        <f>'26.11.2020_W_B'!H85</f>
        <v>E</v>
      </c>
      <c r="I1417" s="242" t="str">
        <f>'26.11.2020_W_B'!I85</f>
        <v>0-30</v>
      </c>
      <c r="J1417" s="242" t="str">
        <f>'26.11.2020_W_B'!K85</f>
        <v>NW661</v>
      </c>
      <c r="K1417" s="244">
        <f>'26.11.2020_W_B'!P85</f>
        <v>87.877927608232781</v>
      </c>
      <c r="L1417" s="244">
        <f>'26.11.2020_W_B'!Q85</f>
        <v>10.484960098219775</v>
      </c>
      <c r="M1417" s="244">
        <f>'26.11.2020_W_B'!U85</f>
        <v>4.1610026651591019</v>
      </c>
      <c r="N1417" s="244">
        <f>'26.11.2020_W_B'!W85</f>
        <v>3.7583249878856413</v>
      </c>
      <c r="O1417" s="244">
        <f>'26.11.2020_W_B'!X85</f>
        <v>7.9193276530447427</v>
      </c>
    </row>
    <row r="1418" spans="1:15" x14ac:dyDescent="0.35">
      <c r="A1418" s="241">
        <f t="shared" si="19"/>
        <v>1417</v>
      </c>
      <c r="B1418" s="242">
        <f>'26.11.2020_W_B'!B86</f>
        <v>44161</v>
      </c>
      <c r="C1418" s="243">
        <f>'26.11.2020_W_B'!C86</f>
        <v>2019</v>
      </c>
      <c r="D1418" s="242" t="str">
        <f>'26.11.2020_W_B'!D86</f>
        <v>B</v>
      </c>
      <c r="E1418" s="242" t="str">
        <f>'26.11.2020_W_B'!E86</f>
        <v>C</v>
      </c>
      <c r="F1418" s="242" t="str">
        <f>'26.11.2020_W_B'!F86</f>
        <v>S100</v>
      </c>
      <c r="G1418" s="243">
        <f>'26.11.2020_W_B'!G86</f>
        <v>9</v>
      </c>
      <c r="H1418" s="242" t="str">
        <f>'26.11.2020_W_B'!H86</f>
        <v>M</v>
      </c>
      <c r="I1418" s="242" t="str">
        <f>'26.11.2020_W_B'!I86</f>
        <v>90-120</v>
      </c>
      <c r="J1418" s="242" t="str">
        <f>'26.11.2020_W_B'!K86</f>
        <v>NW662</v>
      </c>
      <c r="K1418" s="244">
        <f>'26.11.2020_W_B'!P86</f>
        <v>96.803482587064678</v>
      </c>
      <c r="L1418" s="244">
        <f>'26.11.2020_W_B'!Q86</f>
        <v>2.8139713128216286</v>
      </c>
      <c r="M1418" s="244">
        <f>'26.11.2020_W_B'!U86</f>
        <v>0.35310227418733137</v>
      </c>
      <c r="N1418" s="244">
        <f>'26.11.2020_W_B'!W86</f>
        <v>0.35310227418733137</v>
      </c>
      <c r="O1418" s="244">
        <f>'26.11.2020_W_B'!X86</f>
        <v>0.70620454837466273</v>
      </c>
    </row>
    <row r="1419" spans="1:15" x14ac:dyDescent="0.35">
      <c r="A1419" s="241">
        <f t="shared" si="19"/>
        <v>1418</v>
      </c>
      <c r="B1419" s="242">
        <f>'26.11.2020_W_B'!B87</f>
        <v>44161</v>
      </c>
      <c r="C1419" s="243">
        <f>'26.11.2020_W_B'!C87</f>
        <v>2019</v>
      </c>
      <c r="D1419" s="242" t="str">
        <f>'26.11.2020_W_B'!D87</f>
        <v>B</v>
      </c>
      <c r="E1419" s="242" t="str">
        <f>'26.11.2020_W_B'!E87</f>
        <v>C</v>
      </c>
      <c r="F1419" s="242" t="str">
        <f>'26.11.2020_W_B'!F87</f>
        <v>S100</v>
      </c>
      <c r="G1419" s="243">
        <f>'26.11.2020_W_B'!G87</f>
        <v>9</v>
      </c>
      <c r="H1419" s="242" t="str">
        <f>'26.11.2020_W_B'!H87</f>
        <v>M</v>
      </c>
      <c r="I1419" s="242" t="str">
        <f>'26.11.2020_W_B'!I87</f>
        <v>60-90</v>
      </c>
      <c r="J1419" s="242" t="str">
        <f>'26.11.2020_W_B'!K87</f>
        <v>NW663</v>
      </c>
      <c r="K1419" s="244">
        <f>'26.11.2020_W_B'!P87</f>
        <v>94.558242843040475</v>
      </c>
      <c r="L1419" s="244">
        <f>'26.11.2020_W_B'!Q87</f>
        <v>4.7913950456323455</v>
      </c>
      <c r="M1419" s="244">
        <f>'26.11.2020_W_B'!U87</f>
        <v>0.12156400887380918</v>
      </c>
      <c r="N1419" s="244">
        <f>'26.11.2020_W_B'!W87</f>
        <v>0.24312801774761836</v>
      </c>
      <c r="O1419" s="244">
        <f>'26.11.2020_W_B'!X87</f>
        <v>0.36469202662142752</v>
      </c>
    </row>
    <row r="1420" spans="1:15" x14ac:dyDescent="0.35">
      <c r="A1420" s="241">
        <f t="shared" si="19"/>
        <v>1419</v>
      </c>
      <c r="B1420" s="242">
        <f>'26.11.2020_W_B'!B88</f>
        <v>44161</v>
      </c>
      <c r="C1420" s="243">
        <f>'26.11.2020_W_B'!C88</f>
        <v>2019</v>
      </c>
      <c r="D1420" s="242" t="str">
        <f>'26.11.2020_W_B'!D88</f>
        <v>B</v>
      </c>
      <c r="E1420" s="242" t="str">
        <f>'26.11.2020_W_B'!E88</f>
        <v>C</v>
      </c>
      <c r="F1420" s="242" t="str">
        <f>'26.11.2020_W_B'!F88</f>
        <v>S100</v>
      </c>
      <c r="G1420" s="243">
        <f>'26.11.2020_W_B'!G88</f>
        <v>9</v>
      </c>
      <c r="H1420" s="242" t="str">
        <f>'26.11.2020_W_B'!H88</f>
        <v>M</v>
      </c>
      <c r="I1420" s="242" t="str">
        <f>'26.11.2020_W_B'!I88</f>
        <v>30-60</v>
      </c>
      <c r="J1420" s="242" t="str">
        <f>'26.11.2020_W_B'!K88</f>
        <v>NW664</v>
      </c>
      <c r="K1420" s="244">
        <f>'26.11.2020_W_B'!P88</f>
        <v>92.04783627172975</v>
      </c>
      <c r="L1420" s="244">
        <f>'26.11.2020_W_B'!Q88</f>
        <v>7.0024970144392604</v>
      </c>
      <c r="M1420" s="244">
        <f>'26.11.2020_W_B'!U88</f>
        <v>0.75664010179480301</v>
      </c>
      <c r="N1420" s="244">
        <f>'26.11.2020_W_B'!W88</f>
        <v>1.0088534690597373</v>
      </c>
      <c r="O1420" s="244">
        <f>'26.11.2020_W_B'!X88</f>
        <v>1.7654935708545403</v>
      </c>
    </row>
    <row r="1421" spans="1:15" x14ac:dyDescent="0.35">
      <c r="A1421" s="241">
        <f t="shared" si="19"/>
        <v>1420</v>
      </c>
      <c r="B1421" s="242">
        <f>'26.11.2020_W_B'!B89</f>
        <v>44161</v>
      </c>
      <c r="C1421" s="243">
        <f>'26.11.2020_W_B'!C89</f>
        <v>2019</v>
      </c>
      <c r="D1421" s="242" t="str">
        <f>'26.11.2020_W_B'!D89</f>
        <v>B</v>
      </c>
      <c r="E1421" s="242" t="str">
        <f>'26.11.2020_W_B'!E89</f>
        <v>C</v>
      </c>
      <c r="F1421" s="242" t="str">
        <f>'26.11.2020_W_B'!F89</f>
        <v>S100</v>
      </c>
      <c r="G1421" s="243">
        <f>'26.11.2020_W_B'!G89</f>
        <v>9</v>
      </c>
      <c r="H1421" s="242" t="str">
        <f>'26.11.2020_W_B'!H89</f>
        <v>M</v>
      </c>
      <c r="I1421" s="242" t="str">
        <f>'26.11.2020_W_B'!I89</f>
        <v>0-30</v>
      </c>
      <c r="J1421" s="242" t="str">
        <f>'26.11.2020_W_B'!K89</f>
        <v>NW665</v>
      </c>
      <c r="K1421" s="244">
        <f>'26.11.2020_W_B'!P89</f>
        <v>89.570147679324904</v>
      </c>
      <c r="L1421" s="244">
        <f>'26.11.2020_W_B'!Q89</f>
        <v>9.1087056655918897</v>
      </c>
      <c r="M1421" s="244">
        <f>'26.11.2020_W_B'!U89</f>
        <v>2.3551170322390691</v>
      </c>
      <c r="N1421" s="244">
        <f>'26.11.2020_W_B'!W89</f>
        <v>2.8784763727366394</v>
      </c>
      <c r="O1421" s="244">
        <f>'26.11.2020_W_B'!X89</f>
        <v>5.2335934049757089</v>
      </c>
    </row>
    <row r="1422" spans="1:15" x14ac:dyDescent="0.35">
      <c r="A1422" s="241">
        <f t="shared" si="19"/>
        <v>1421</v>
      </c>
      <c r="B1422" s="242">
        <f>'26.11.2020_W_B'!B90</f>
        <v>44161</v>
      </c>
      <c r="C1422" s="243">
        <f>'26.11.2020_W_B'!C90</f>
        <v>2019</v>
      </c>
      <c r="D1422" s="242" t="str">
        <f>'26.11.2020_W_B'!D90</f>
        <v>B</v>
      </c>
      <c r="E1422" s="242" t="str">
        <f>'26.11.2020_W_B'!E90</f>
        <v>D</v>
      </c>
      <c r="F1422" s="242" t="str">
        <f>'26.11.2020_W_B'!F90</f>
        <v>R25/S75</v>
      </c>
      <c r="G1422" s="243">
        <f>'26.11.2020_W_B'!G90</f>
        <v>8</v>
      </c>
      <c r="H1422" s="242" t="str">
        <f>'26.11.2020_W_B'!H90</f>
        <v>E</v>
      </c>
      <c r="I1422" s="242" t="str">
        <f>'26.11.2020_W_B'!I90</f>
        <v>90-120</v>
      </c>
      <c r="J1422" s="242" t="str">
        <f>'26.11.2020_W_B'!K90</f>
        <v>NW666</v>
      </c>
      <c r="K1422" s="244">
        <f>'26.11.2020_W_B'!P90</f>
        <v>97.582417582417605</v>
      </c>
      <c r="L1422" s="244">
        <f>'26.11.2020_W_B'!Q90</f>
        <v>1.6296296296296211</v>
      </c>
      <c r="M1422" s="244">
        <f>'26.11.2020_W_B'!U90</f>
        <v>2.910050675675675</v>
      </c>
      <c r="N1422" s="244">
        <f>'26.11.2020_W_B'!W90</f>
        <v>1.16402027027027</v>
      </c>
      <c r="O1422" s="244">
        <f>'26.11.2020_W_B'!X90</f>
        <v>4.0740709459459445</v>
      </c>
    </row>
    <row r="1423" spans="1:15" x14ac:dyDescent="0.35">
      <c r="A1423" s="241">
        <f t="shared" si="19"/>
        <v>1422</v>
      </c>
      <c r="B1423" s="242">
        <f>'26.11.2020_W_B'!B91</f>
        <v>44161</v>
      </c>
      <c r="C1423" s="243">
        <f>'26.11.2020_W_B'!C91</f>
        <v>2019</v>
      </c>
      <c r="D1423" s="242" t="str">
        <f>'26.11.2020_W_B'!D91</f>
        <v>B</v>
      </c>
      <c r="E1423" s="242" t="str">
        <f>'26.11.2020_W_B'!E91</f>
        <v>D</v>
      </c>
      <c r="F1423" s="242" t="str">
        <f>'26.11.2020_W_B'!F91</f>
        <v>R25/S75</v>
      </c>
      <c r="G1423" s="243">
        <f>'26.11.2020_W_B'!G91</f>
        <v>8</v>
      </c>
      <c r="H1423" s="242" t="str">
        <f>'26.11.2020_W_B'!H91</f>
        <v>E</v>
      </c>
      <c r="I1423" s="242" t="str">
        <f>'26.11.2020_W_B'!I91</f>
        <v>60-90</v>
      </c>
      <c r="J1423" s="242" t="str">
        <f>'26.11.2020_W_B'!K91</f>
        <v>NW667</v>
      </c>
      <c r="K1423" s="244">
        <f>'26.11.2020_W_B'!P91</f>
        <v>96.356811658202702</v>
      </c>
      <c r="L1423" s="244">
        <f>'26.11.2020_W_B'!Q91</f>
        <v>3.2486709982279947</v>
      </c>
      <c r="M1423" s="244">
        <f>'26.11.2020_W_B'!U91</f>
        <v>0.9476397800183316</v>
      </c>
      <c r="N1423" s="244">
        <f>'26.11.2020_W_B'!W91</f>
        <v>0.35536491750687438</v>
      </c>
      <c r="O1423" s="244">
        <f>'26.11.2020_W_B'!X91</f>
        <v>1.3030046975252061</v>
      </c>
    </row>
    <row r="1424" spans="1:15" x14ac:dyDescent="0.35">
      <c r="A1424" s="241">
        <f t="shared" si="19"/>
        <v>1423</v>
      </c>
      <c r="B1424" s="242">
        <f>'26.11.2020_W_B'!B92</f>
        <v>44161</v>
      </c>
      <c r="C1424" s="243">
        <f>'26.11.2020_W_B'!C92</f>
        <v>2019</v>
      </c>
      <c r="D1424" s="242" t="str">
        <f>'26.11.2020_W_B'!D92</f>
        <v>B</v>
      </c>
      <c r="E1424" s="242" t="str">
        <f>'26.11.2020_W_B'!E92</f>
        <v>D</v>
      </c>
      <c r="F1424" s="242" t="str">
        <f>'26.11.2020_W_B'!F92</f>
        <v>R25/S75</v>
      </c>
      <c r="G1424" s="243">
        <f>'26.11.2020_W_B'!G92</f>
        <v>8</v>
      </c>
      <c r="H1424" s="242" t="str">
        <f>'26.11.2020_W_B'!H92</f>
        <v>E</v>
      </c>
      <c r="I1424" s="242" t="str">
        <f>'26.11.2020_W_B'!I92</f>
        <v>30-60</v>
      </c>
      <c r="J1424" s="242" t="str">
        <f>'26.11.2020_W_B'!K92</f>
        <v>NW668</v>
      </c>
      <c r="K1424" s="244">
        <f>'26.11.2020_W_B'!P92</f>
        <v>93.929588402795744</v>
      </c>
      <c r="L1424" s="244">
        <f>'26.11.2020_W_B'!Q92</f>
        <v>5.3138454566054971</v>
      </c>
      <c r="M1424" s="244">
        <f>'26.11.2020_W_B'!U92</f>
        <v>1.2267879288962384</v>
      </c>
      <c r="N1424" s="244">
        <f>'26.11.2020_W_B'!W92</f>
        <v>0.98143034311699073</v>
      </c>
      <c r="O1424" s="244">
        <f>'26.11.2020_W_B'!X92</f>
        <v>2.2082182720132293</v>
      </c>
    </row>
    <row r="1425" spans="1:15" x14ac:dyDescent="0.35">
      <c r="A1425" s="241">
        <f t="shared" si="19"/>
        <v>1424</v>
      </c>
      <c r="B1425" s="242">
        <f>'26.11.2020_W_B'!B93</f>
        <v>44161</v>
      </c>
      <c r="C1425" s="243">
        <f>'26.11.2020_W_B'!C93</f>
        <v>2019</v>
      </c>
      <c r="D1425" s="242" t="str">
        <f>'26.11.2020_W_B'!D93</f>
        <v>B</v>
      </c>
      <c r="E1425" s="242" t="str">
        <f>'26.11.2020_W_B'!E93</f>
        <v>D</v>
      </c>
      <c r="F1425" s="242" t="str">
        <f>'26.11.2020_W_B'!F93</f>
        <v>R25/S75</v>
      </c>
      <c r="G1425" s="243">
        <f>'26.11.2020_W_B'!G93</f>
        <v>8</v>
      </c>
      <c r="H1425" s="242" t="str">
        <f>'26.11.2020_W_B'!H93</f>
        <v>E</v>
      </c>
      <c r="I1425" s="242" t="str">
        <f>'26.11.2020_W_B'!I93</f>
        <v>0-30</v>
      </c>
      <c r="J1425" s="242" t="str">
        <f>'26.11.2020_W_B'!K93</f>
        <v>NW669</v>
      </c>
      <c r="K1425" s="244">
        <f>'26.11.2020_W_B'!P93</f>
        <v>88.778975343274766</v>
      </c>
      <c r="L1425" s="244">
        <f>'26.11.2020_W_B'!Q93</f>
        <v>9.6532452686396653</v>
      </c>
      <c r="M1425" s="244">
        <f>'26.11.2020_W_B'!U93</f>
        <v>6.3555296856810237</v>
      </c>
      <c r="N1425" s="244">
        <f>'26.11.2020_W_B'!W93</f>
        <v>3.0453579743888239</v>
      </c>
      <c r="O1425" s="244">
        <f>'26.11.2020_W_B'!X93</f>
        <v>9.4008876600698486</v>
      </c>
    </row>
    <row r="1426" spans="1:15" x14ac:dyDescent="0.35">
      <c r="A1426" s="241">
        <f t="shared" si="19"/>
        <v>1425</v>
      </c>
      <c r="B1426" s="242">
        <f>'26.11.2020_W_B'!B94</f>
        <v>44161</v>
      </c>
      <c r="C1426" s="243">
        <f>'26.11.2020_W_B'!C94</f>
        <v>2019</v>
      </c>
      <c r="D1426" s="242" t="str">
        <f>'26.11.2020_W_B'!D94</f>
        <v>B</v>
      </c>
      <c r="E1426" s="242" t="str">
        <f>'26.11.2020_W_B'!E94</f>
        <v>D</v>
      </c>
      <c r="F1426" s="242" t="str">
        <f>'26.11.2020_W_B'!F94</f>
        <v>R25/S75</v>
      </c>
      <c r="G1426" s="243">
        <f>'26.11.2020_W_B'!G94</f>
        <v>8</v>
      </c>
      <c r="H1426" s="242" t="str">
        <f>'26.11.2020_W_B'!H94</f>
        <v>M</v>
      </c>
      <c r="I1426" s="242" t="str">
        <f>'26.11.2020_W_B'!I94</f>
        <v>90-120</v>
      </c>
      <c r="J1426" s="242" t="str">
        <f>'26.11.2020_W_B'!K94</f>
        <v>NW670</v>
      </c>
      <c r="K1426" s="244">
        <f>'26.11.2020_W_B'!P94</f>
        <v>97.158752235247377</v>
      </c>
      <c r="L1426" s="244">
        <f>'26.11.2020_W_B'!Q94</f>
        <v>2.3316484591553883</v>
      </c>
      <c r="M1426" s="244">
        <f>'26.11.2020_W_B'!U94</f>
        <v>0.81974079754601203</v>
      </c>
      <c r="N1426" s="244">
        <f>'26.11.2020_W_B'!W94</f>
        <v>0</v>
      </c>
      <c r="O1426" s="244">
        <f>'26.11.2020_W_B'!X94</f>
        <v>0.81974079754601203</v>
      </c>
    </row>
    <row r="1427" spans="1:15" x14ac:dyDescent="0.35">
      <c r="A1427" s="241">
        <f t="shared" si="19"/>
        <v>1426</v>
      </c>
      <c r="B1427" s="242">
        <f>'26.11.2020_W_B'!B95</f>
        <v>44161</v>
      </c>
      <c r="C1427" s="243">
        <f>'26.11.2020_W_B'!C95</f>
        <v>2019</v>
      </c>
      <c r="D1427" s="242" t="str">
        <f>'26.11.2020_W_B'!D95</f>
        <v>B</v>
      </c>
      <c r="E1427" s="242" t="str">
        <f>'26.11.2020_W_B'!E95</f>
        <v>D</v>
      </c>
      <c r="F1427" s="242" t="str">
        <f>'26.11.2020_W_B'!F95</f>
        <v>R25/S75</v>
      </c>
      <c r="G1427" s="243">
        <f>'26.11.2020_W_B'!G95</f>
        <v>8</v>
      </c>
      <c r="H1427" s="242" t="str">
        <f>'26.11.2020_W_B'!H95</f>
        <v>M</v>
      </c>
      <c r="I1427" s="242" t="str">
        <f>'26.11.2020_W_B'!I95</f>
        <v>60-90</v>
      </c>
      <c r="J1427" s="242" t="str">
        <f>'26.11.2020_W_B'!K95</f>
        <v>NW671</v>
      </c>
      <c r="K1427" s="244">
        <f>'26.11.2020_W_B'!P95</f>
        <v>96.415607985480946</v>
      </c>
      <c r="L1427" s="244">
        <f>'26.11.2020_W_B'!Q95</f>
        <v>3.1867688584106464</v>
      </c>
      <c r="M1427" s="244">
        <f>'26.11.2020_W_B'!U95</f>
        <v>0.82848705882352958</v>
      </c>
      <c r="N1427" s="244">
        <f>'26.11.2020_W_B'!W95</f>
        <v>0</v>
      </c>
      <c r="O1427" s="244">
        <f>'26.11.2020_W_B'!X95</f>
        <v>0.82848705882352958</v>
      </c>
    </row>
    <row r="1428" spans="1:15" x14ac:dyDescent="0.35">
      <c r="A1428" s="241">
        <f t="shared" si="19"/>
        <v>1427</v>
      </c>
      <c r="B1428" s="242">
        <f>'26.11.2020_W_B'!B96</f>
        <v>44161</v>
      </c>
      <c r="C1428" s="243">
        <f>'26.11.2020_W_B'!C96</f>
        <v>2019</v>
      </c>
      <c r="D1428" s="242" t="str">
        <f>'26.11.2020_W_B'!D96</f>
        <v>B</v>
      </c>
      <c r="E1428" s="242" t="str">
        <f>'26.11.2020_W_B'!E96</f>
        <v>D</v>
      </c>
      <c r="F1428" s="242" t="str">
        <f>'26.11.2020_W_B'!F96</f>
        <v>R25/S75</v>
      </c>
      <c r="G1428" s="243">
        <f>'26.11.2020_W_B'!G96</f>
        <v>8</v>
      </c>
      <c r="H1428" s="242" t="str">
        <f>'26.11.2020_W_B'!H96</f>
        <v>M</v>
      </c>
      <c r="I1428" s="242" t="str">
        <f>'26.11.2020_W_B'!I96</f>
        <v>30-60</v>
      </c>
      <c r="J1428" s="242" t="str">
        <f>'26.11.2020_W_B'!K96</f>
        <v>NW672</v>
      </c>
      <c r="K1428" s="244">
        <f>'26.11.2020_W_B'!P96</f>
        <v>93.310642754287215</v>
      </c>
      <c r="L1428" s="244">
        <f>'26.11.2020_W_B'!Q96</f>
        <v>5.8473509554868972</v>
      </c>
      <c r="M1428" s="244">
        <f>'26.11.2020_W_B'!U96</f>
        <v>0.74274621212121217</v>
      </c>
      <c r="N1428" s="244">
        <f>'26.11.2020_W_B'!W96</f>
        <v>0.37137310606060608</v>
      </c>
      <c r="O1428" s="244">
        <f>'26.11.2020_W_B'!X96</f>
        <v>1.1141193181818183</v>
      </c>
    </row>
    <row r="1429" spans="1:15" x14ac:dyDescent="0.35">
      <c r="A1429" s="241">
        <f t="shared" si="19"/>
        <v>1428</v>
      </c>
      <c r="B1429" s="242">
        <f>'26.11.2020_W_B'!B97</f>
        <v>44161</v>
      </c>
      <c r="C1429" s="243">
        <f>'26.11.2020_W_B'!C97</f>
        <v>2019</v>
      </c>
      <c r="D1429" s="242" t="str">
        <f>'26.11.2020_W_B'!D97</f>
        <v>B</v>
      </c>
      <c r="E1429" s="242" t="str">
        <f>'26.11.2020_W_B'!E97</f>
        <v>D</v>
      </c>
      <c r="F1429" s="242" t="str">
        <f>'26.11.2020_W_B'!F97</f>
        <v>R25/S75</v>
      </c>
      <c r="G1429" s="243">
        <f>'26.11.2020_W_B'!G97</f>
        <v>8</v>
      </c>
      <c r="H1429" s="242" t="str">
        <f>'26.11.2020_W_B'!H97</f>
        <v>M</v>
      </c>
      <c r="I1429" s="242" t="str">
        <f>'26.11.2020_W_B'!I97</f>
        <v>0-30</v>
      </c>
      <c r="J1429" s="242" t="str">
        <f>'26.11.2020_W_B'!K97</f>
        <v>NW673</v>
      </c>
      <c r="K1429" s="244">
        <f>'26.11.2020_W_B'!P97</f>
        <v>90.623726049735012</v>
      </c>
      <c r="L1429" s="244">
        <f>'26.11.2020_W_B'!Q97</f>
        <v>8.1569925523111539</v>
      </c>
      <c r="M1429" s="244">
        <f>'26.11.2020_W_B'!U97</f>
        <v>1.931933198380567</v>
      </c>
      <c r="N1429" s="244">
        <f>'26.11.2020_W_B'!W97</f>
        <v>2.0607287449392713</v>
      </c>
      <c r="O1429" s="244">
        <f>'26.11.2020_W_B'!X97</f>
        <v>3.9926619433198383</v>
      </c>
    </row>
    <row r="1430" spans="1:15" x14ac:dyDescent="0.35">
      <c r="A1430" s="241">
        <f t="shared" si="19"/>
        <v>1429</v>
      </c>
      <c r="B1430" s="242">
        <f>'26.11.2020_W_B'!B98</f>
        <v>44161</v>
      </c>
      <c r="C1430" s="243">
        <f>'26.11.2020_W_B'!C98</f>
        <v>2019</v>
      </c>
      <c r="D1430" s="242" t="str">
        <f>'26.11.2020_W_B'!D98</f>
        <v>B</v>
      </c>
      <c r="E1430" s="242" t="str">
        <f>'26.11.2020_W_B'!E98</f>
        <v>D</v>
      </c>
      <c r="F1430" s="242" t="str">
        <f>'26.11.2020_W_B'!F98</f>
        <v>R25/W75</v>
      </c>
      <c r="G1430" s="243">
        <f>'26.11.2020_W_B'!G98</f>
        <v>4</v>
      </c>
      <c r="H1430" s="242" t="str">
        <f>'26.11.2020_W_B'!H98</f>
        <v>E</v>
      </c>
      <c r="I1430" s="242" t="str">
        <f>'26.11.2020_W_B'!I98</f>
        <v>90-120</v>
      </c>
      <c r="J1430" s="242" t="str">
        <f>'26.11.2020_W_B'!K98</f>
        <v>NW674</v>
      </c>
      <c r="K1430" s="244">
        <f>'26.11.2020_W_B'!P98</f>
        <v>96.775064093914452</v>
      </c>
      <c r="L1430" s="244">
        <f>'26.11.2020_W_B'!Q98</f>
        <v>2.8081306544471869</v>
      </c>
      <c r="M1430" s="244">
        <f>'26.11.2020_W_B'!U98</f>
        <v>0.94198828778583354</v>
      </c>
      <c r="N1430" s="244">
        <f>'26.11.2020_W_B'!W98</f>
        <v>0</v>
      </c>
      <c r="O1430" s="244">
        <f>'26.11.2020_W_B'!X98</f>
        <v>0.94198828778583354</v>
      </c>
    </row>
    <row r="1431" spans="1:15" x14ac:dyDescent="0.35">
      <c r="A1431" s="241">
        <f t="shared" si="19"/>
        <v>1430</v>
      </c>
      <c r="B1431" s="242">
        <f>'26.11.2020_W_B'!B99</f>
        <v>44161</v>
      </c>
      <c r="C1431" s="243">
        <f>'26.11.2020_W_B'!C99</f>
        <v>2019</v>
      </c>
      <c r="D1431" s="242" t="str">
        <f>'26.11.2020_W_B'!D99</f>
        <v>B</v>
      </c>
      <c r="E1431" s="242" t="str">
        <f>'26.11.2020_W_B'!E99</f>
        <v>D</v>
      </c>
      <c r="F1431" s="242" t="str">
        <f>'26.11.2020_W_B'!F99</f>
        <v>R25/W75</v>
      </c>
      <c r="G1431" s="243">
        <f>'26.11.2020_W_B'!G99</f>
        <v>4</v>
      </c>
      <c r="H1431" s="242" t="str">
        <f>'26.11.2020_W_B'!H99</f>
        <v>E</v>
      </c>
      <c r="I1431" s="242" t="str">
        <f>'26.11.2020_W_B'!I99</f>
        <v>60-90</v>
      </c>
      <c r="J1431" s="242" t="str">
        <f>'26.11.2020_W_B'!K99</f>
        <v>NW675</v>
      </c>
      <c r="K1431" s="244">
        <f>'26.11.2020_W_B'!P99</f>
        <v>96.261785912368268</v>
      </c>
      <c r="L1431" s="244">
        <f>'26.11.2020_W_B'!Q99</f>
        <v>3.3316856154226442</v>
      </c>
      <c r="M1431" s="244">
        <f>'26.11.2020_W_B'!U99</f>
        <v>0.47446531458861491</v>
      </c>
      <c r="N1431" s="244">
        <f>'26.11.2020_W_B'!W99</f>
        <v>0</v>
      </c>
      <c r="O1431" s="244">
        <f>'26.11.2020_W_B'!X99</f>
        <v>0.47446531458861491</v>
      </c>
    </row>
    <row r="1432" spans="1:15" x14ac:dyDescent="0.35">
      <c r="A1432" s="241">
        <f t="shared" si="19"/>
        <v>1431</v>
      </c>
      <c r="B1432" s="242">
        <f>'26.11.2020_W_B'!B100</f>
        <v>44161</v>
      </c>
      <c r="C1432" s="243">
        <f>'26.11.2020_W_B'!C100</f>
        <v>2019</v>
      </c>
      <c r="D1432" s="242" t="str">
        <f>'26.11.2020_W_B'!D100</f>
        <v>B</v>
      </c>
      <c r="E1432" s="242" t="str">
        <f>'26.11.2020_W_B'!E100</f>
        <v>D</v>
      </c>
      <c r="F1432" s="242" t="str">
        <f>'26.11.2020_W_B'!F100</f>
        <v>R25/W75</v>
      </c>
      <c r="G1432" s="243">
        <f>'26.11.2020_W_B'!G100</f>
        <v>4</v>
      </c>
      <c r="H1432" s="242" t="str">
        <f>'26.11.2020_W_B'!H100</f>
        <v>E</v>
      </c>
      <c r="I1432" s="242" t="str">
        <f>'26.11.2020_W_B'!I100</f>
        <v>30-60</v>
      </c>
      <c r="J1432" s="242" t="str">
        <f>'26.11.2020_W_B'!K100</f>
        <v>NW676</v>
      </c>
      <c r="K1432" s="244">
        <f>'26.11.2020_W_B'!P100</f>
        <v>94.099134539732503</v>
      </c>
      <c r="L1432" s="244">
        <f>'26.11.2020_W_B'!Q100</f>
        <v>5.1570020628008253</v>
      </c>
      <c r="M1432" s="244">
        <f>'26.11.2020_W_B'!U100</f>
        <v>1.1013900501672238</v>
      </c>
      <c r="N1432" s="244">
        <f>'26.11.2020_W_B'!W100</f>
        <v>0</v>
      </c>
      <c r="O1432" s="244">
        <f>'26.11.2020_W_B'!X100</f>
        <v>1.1013900501672238</v>
      </c>
    </row>
    <row r="1433" spans="1:15" x14ac:dyDescent="0.35">
      <c r="A1433" s="241">
        <f t="shared" si="19"/>
        <v>1432</v>
      </c>
      <c r="B1433" s="242">
        <f>'26.11.2020_W_B'!B101</f>
        <v>44161</v>
      </c>
      <c r="C1433" s="243">
        <f>'26.11.2020_W_B'!C101</f>
        <v>2019</v>
      </c>
      <c r="D1433" s="242" t="str">
        <f>'26.11.2020_W_B'!D101</f>
        <v>B</v>
      </c>
      <c r="E1433" s="242" t="str">
        <f>'26.11.2020_W_B'!E101</f>
        <v>D</v>
      </c>
      <c r="F1433" s="242" t="str">
        <f>'26.11.2020_W_B'!F101</f>
        <v>R25/W75</v>
      </c>
      <c r="G1433" s="243">
        <f>'26.11.2020_W_B'!G101</f>
        <v>4</v>
      </c>
      <c r="H1433" s="242" t="str">
        <f>'26.11.2020_W_B'!H101</f>
        <v>E</v>
      </c>
      <c r="I1433" s="242" t="str">
        <f>'26.11.2020_W_B'!I101</f>
        <v>0-30</v>
      </c>
      <c r="J1433" s="242" t="str">
        <f>'26.11.2020_W_B'!K101</f>
        <v>NW677</v>
      </c>
      <c r="K1433" s="244">
        <f>'26.11.2020_W_B'!P101</f>
        <v>89.344031531531527</v>
      </c>
      <c r="L1433" s="244">
        <f>'26.11.2020_W_B'!Q101</f>
        <v>9.227206240858127</v>
      </c>
      <c r="M1433" s="244">
        <f>'26.11.2020_W_B'!U101</f>
        <v>12.603346462895853</v>
      </c>
      <c r="N1433" s="244">
        <f>'26.11.2020_W_B'!W101</f>
        <v>3.4134063337009608</v>
      </c>
      <c r="O1433" s="244">
        <f>'26.11.2020_W_B'!X101</f>
        <v>16.016752796596816</v>
      </c>
    </row>
    <row r="1434" spans="1:15" x14ac:dyDescent="0.35">
      <c r="A1434" s="241">
        <f t="shared" si="19"/>
        <v>1433</v>
      </c>
      <c r="B1434" s="242">
        <f>'26.11.2020_W_B'!B102</f>
        <v>44161</v>
      </c>
      <c r="C1434" s="243">
        <f>'26.11.2020_W_B'!C102</f>
        <v>2019</v>
      </c>
      <c r="D1434" s="242" t="str">
        <f>'26.11.2020_W_B'!D102</f>
        <v>B</v>
      </c>
      <c r="E1434" s="242" t="str">
        <f>'26.11.2020_W_B'!E102</f>
        <v>D</v>
      </c>
      <c r="F1434" s="242" t="str">
        <f>'26.11.2020_W_B'!F102</f>
        <v>R25/W75</v>
      </c>
      <c r="G1434" s="243">
        <f>'26.11.2020_W_B'!G102</f>
        <v>4</v>
      </c>
      <c r="H1434" s="242" t="str">
        <f>'26.11.2020_W_B'!H102</f>
        <v>M</v>
      </c>
      <c r="I1434" s="242" t="str">
        <f>'26.11.2020_W_B'!I102</f>
        <v>90-120</v>
      </c>
      <c r="J1434" s="242" t="str">
        <f>'26.11.2020_W_B'!K102</f>
        <v>NW678</v>
      </c>
      <c r="K1434" s="244">
        <f>'26.11.2020_W_B'!P102</f>
        <v>96.058597837460752</v>
      </c>
      <c r="L1434" s="244">
        <f>'26.11.2020_W_B'!Q102</f>
        <v>3.3069944395668784</v>
      </c>
      <c r="M1434" s="244">
        <f>'26.11.2020_W_B'!U102</f>
        <v>0.35688725490196077</v>
      </c>
      <c r="N1434" s="244">
        <f>'26.11.2020_W_B'!W102</f>
        <v>0</v>
      </c>
      <c r="O1434" s="244">
        <f>'26.11.2020_W_B'!X102</f>
        <v>0.35688725490196077</v>
      </c>
    </row>
    <row r="1435" spans="1:15" x14ac:dyDescent="0.35">
      <c r="A1435" s="241">
        <f t="shared" si="19"/>
        <v>1434</v>
      </c>
      <c r="B1435" s="242">
        <f>'26.11.2020_W_B'!B103</f>
        <v>44161</v>
      </c>
      <c r="C1435" s="243">
        <f>'26.11.2020_W_B'!C103</f>
        <v>2019</v>
      </c>
      <c r="D1435" s="242" t="str">
        <f>'26.11.2020_W_B'!D103</f>
        <v>B</v>
      </c>
      <c r="E1435" s="242" t="str">
        <f>'26.11.2020_W_B'!E103</f>
        <v>D</v>
      </c>
      <c r="F1435" s="242" t="str">
        <f>'26.11.2020_W_B'!F103</f>
        <v>R25/W75</v>
      </c>
      <c r="G1435" s="243">
        <f>'26.11.2020_W_B'!G103</f>
        <v>4</v>
      </c>
      <c r="H1435" s="242" t="str">
        <f>'26.11.2020_W_B'!H103</f>
        <v>M</v>
      </c>
      <c r="I1435" s="242" t="str">
        <f>'26.11.2020_W_B'!I103</f>
        <v>60-90</v>
      </c>
      <c r="J1435" s="242" t="str">
        <f>'26.11.2020_W_B'!K103</f>
        <v>NW679</v>
      </c>
      <c r="K1435" s="244">
        <f>'26.11.2020_W_B'!P103</f>
        <v>93.527379053694858</v>
      </c>
      <c r="L1435" s="244">
        <f>'26.11.2020_W_B'!Q103</f>
        <v>5.6470315398886717</v>
      </c>
      <c r="M1435" s="244">
        <f>'26.11.2020_W_B'!U103</f>
        <v>0.49359954526076444</v>
      </c>
      <c r="N1435" s="244">
        <f>'26.11.2020_W_B'!W103</f>
        <v>0</v>
      </c>
      <c r="O1435" s="244">
        <f>'26.11.2020_W_B'!X103</f>
        <v>0.49359954526076444</v>
      </c>
    </row>
    <row r="1436" spans="1:15" x14ac:dyDescent="0.35">
      <c r="A1436" s="241">
        <f t="shared" si="19"/>
        <v>1435</v>
      </c>
      <c r="B1436" s="242">
        <f>'26.11.2020_W_B'!B104</f>
        <v>44161</v>
      </c>
      <c r="C1436" s="243">
        <f>'26.11.2020_W_B'!C104</f>
        <v>2019</v>
      </c>
      <c r="D1436" s="242" t="str">
        <f>'26.11.2020_W_B'!D104</f>
        <v>B</v>
      </c>
      <c r="E1436" s="242" t="str">
        <f>'26.11.2020_W_B'!E104</f>
        <v>D</v>
      </c>
      <c r="F1436" s="242" t="str">
        <f>'26.11.2020_W_B'!F104</f>
        <v>R25/W75</v>
      </c>
      <c r="G1436" s="243">
        <f>'26.11.2020_W_B'!G104</f>
        <v>4</v>
      </c>
      <c r="H1436" s="242" t="str">
        <f>'26.11.2020_W_B'!H104</f>
        <v>M</v>
      </c>
      <c r="I1436" s="242" t="str">
        <f>'26.11.2020_W_B'!I104</f>
        <v>30-60</v>
      </c>
      <c r="J1436" s="242" t="str">
        <f>'26.11.2020_W_B'!K104</f>
        <v>NW680</v>
      </c>
      <c r="K1436" s="244">
        <f>'26.11.2020_W_B'!P104</f>
        <v>92.893045002922264</v>
      </c>
      <c r="L1436" s="244">
        <f>'26.11.2020_W_B'!Q104</f>
        <v>6.2972553081305005</v>
      </c>
      <c r="M1436" s="244">
        <f>'26.11.2020_W_B'!U104</f>
        <v>3.3628454133635342</v>
      </c>
      <c r="N1436" s="244">
        <f>'26.11.2020_W_B'!W104</f>
        <v>0.37364949037372597</v>
      </c>
      <c r="O1436" s="244">
        <f>'26.11.2020_W_B'!X104</f>
        <v>3.7364949037372601</v>
      </c>
    </row>
    <row r="1437" spans="1:15" x14ac:dyDescent="0.35">
      <c r="A1437" s="241">
        <f t="shared" si="19"/>
        <v>1436</v>
      </c>
      <c r="B1437" s="242">
        <f>'26.11.2020_W_B'!B105</f>
        <v>44161</v>
      </c>
      <c r="C1437" s="243">
        <f>'26.11.2020_W_B'!C105</f>
        <v>2019</v>
      </c>
      <c r="D1437" s="242" t="str">
        <f>'26.11.2020_W_B'!D105</f>
        <v>B</v>
      </c>
      <c r="E1437" s="242" t="str">
        <f>'26.11.2020_W_B'!E105</f>
        <v>D</v>
      </c>
      <c r="F1437" s="242" t="str">
        <f>'26.11.2020_W_B'!F105</f>
        <v>R25/W75</v>
      </c>
      <c r="G1437" s="243">
        <f>'26.11.2020_W_B'!G105</f>
        <v>4</v>
      </c>
      <c r="H1437" s="242" t="str">
        <f>'26.11.2020_W_B'!H105</f>
        <v>M</v>
      </c>
      <c r="I1437" s="242" t="str">
        <f>'26.11.2020_W_B'!I105</f>
        <v>0-30</v>
      </c>
      <c r="J1437" s="242" t="str">
        <f>'26.11.2020_W_B'!K105</f>
        <v>NW681</v>
      </c>
      <c r="K1437" s="244">
        <f>'26.11.2020_W_B'!P105</f>
        <v>89.212231442537231</v>
      </c>
      <c r="L1437" s="244">
        <f>'26.11.2020_W_B'!Q105</f>
        <v>9.5887642720016117</v>
      </c>
      <c r="M1437" s="244">
        <f>'26.11.2020_W_B'!U105</f>
        <v>11.839076834862388</v>
      </c>
      <c r="N1437" s="244">
        <f>'26.11.2020_W_B'!W105</f>
        <v>0.92081708715596344</v>
      </c>
      <c r="O1437" s="244">
        <f>'26.11.2020_W_B'!X105</f>
        <v>12.759893922018351</v>
      </c>
    </row>
    <row r="1438" spans="1:15" x14ac:dyDescent="0.35">
      <c r="A1438" s="241">
        <f t="shared" si="19"/>
        <v>1437</v>
      </c>
      <c r="B1438" s="242">
        <f>'26.11.2020_W_B'!B106</f>
        <v>44161</v>
      </c>
      <c r="C1438" s="243">
        <f>'26.11.2020_W_B'!C106</f>
        <v>2019</v>
      </c>
      <c r="D1438" s="242" t="str">
        <f>'26.11.2020_W_B'!D106</f>
        <v>B</v>
      </c>
      <c r="E1438" s="242" t="str">
        <f>'26.11.2020_W_B'!E106</f>
        <v>C</v>
      </c>
      <c r="F1438" s="242" t="str">
        <f>'26.11.2020_W_B'!F106</f>
        <v>R50/W50</v>
      </c>
      <c r="G1438" s="243">
        <f>'26.11.2020_W_B'!G106</f>
        <v>3</v>
      </c>
      <c r="H1438" s="242" t="str">
        <f>'26.11.2020_W_B'!H106</f>
        <v>E</v>
      </c>
      <c r="I1438" s="242" t="str">
        <f>'26.11.2020_W_B'!I106</f>
        <v>90-120</v>
      </c>
      <c r="J1438" s="242" t="str">
        <f>'26.11.2020_W_B'!K106</f>
        <v>NW682</v>
      </c>
      <c r="K1438" s="244">
        <f>'26.11.2020_W_B'!P106</f>
        <v>96.71153518486966</v>
      </c>
      <c r="L1438" s="244">
        <f>'26.11.2020_W_B'!Q106</f>
        <v>2.7694073755201503</v>
      </c>
      <c r="M1438" s="244">
        <f>'26.11.2020_W_B'!U106</f>
        <v>0.47142177589852008</v>
      </c>
      <c r="N1438" s="244">
        <f>'26.11.2020_W_B'!W106</f>
        <v>0</v>
      </c>
      <c r="O1438" s="244">
        <f>'26.11.2020_W_B'!X106</f>
        <v>0.47142177589852008</v>
      </c>
    </row>
    <row r="1439" spans="1:15" x14ac:dyDescent="0.35">
      <c r="A1439" s="241">
        <f t="shared" si="19"/>
        <v>1438</v>
      </c>
      <c r="B1439" s="242">
        <f>'26.11.2020_W_B'!B107</f>
        <v>44161</v>
      </c>
      <c r="C1439" s="243">
        <f>'26.11.2020_W_B'!C107</f>
        <v>2019</v>
      </c>
      <c r="D1439" s="242" t="str">
        <f>'26.11.2020_W_B'!D107</f>
        <v>B</v>
      </c>
      <c r="E1439" s="242" t="str">
        <f>'26.11.2020_W_B'!E107</f>
        <v>C</v>
      </c>
      <c r="F1439" s="242" t="str">
        <f>'26.11.2020_W_B'!F107</f>
        <v>R50/W50</v>
      </c>
      <c r="G1439" s="243">
        <f>'26.11.2020_W_B'!G107</f>
        <v>3</v>
      </c>
      <c r="H1439" s="242" t="str">
        <f>'26.11.2020_W_B'!H107</f>
        <v>E</v>
      </c>
      <c r="I1439" s="242" t="str">
        <f>'26.11.2020_W_B'!I107</f>
        <v>60-90</v>
      </c>
      <c r="J1439" s="242" t="str">
        <f>'26.11.2020_W_B'!K107</f>
        <v>NW683</v>
      </c>
      <c r="K1439" s="244">
        <f>'26.11.2020_W_B'!P107</f>
        <v>96.092656230113278</v>
      </c>
      <c r="L1439" s="244">
        <f>'26.11.2020_W_B'!Q107</f>
        <v>3.4274868817684419</v>
      </c>
      <c r="M1439" s="244">
        <f>'26.11.2020_W_B'!U107</f>
        <v>0.35671291390728477</v>
      </c>
      <c r="N1439" s="244">
        <f>'26.11.2020_W_B'!W107</f>
        <v>0</v>
      </c>
      <c r="O1439" s="244">
        <f>'26.11.2020_W_B'!X107</f>
        <v>0.35671291390728477</v>
      </c>
    </row>
    <row r="1440" spans="1:15" x14ac:dyDescent="0.35">
      <c r="A1440" s="241">
        <f t="shared" si="19"/>
        <v>1439</v>
      </c>
      <c r="B1440" s="242">
        <f>'26.11.2020_W_B'!B108</f>
        <v>44161</v>
      </c>
      <c r="C1440" s="243">
        <f>'26.11.2020_W_B'!C108</f>
        <v>2019</v>
      </c>
      <c r="D1440" s="242" t="str">
        <f>'26.11.2020_W_B'!D108</f>
        <v>B</v>
      </c>
      <c r="E1440" s="242" t="str">
        <f>'26.11.2020_W_B'!E108</f>
        <v>C</v>
      </c>
      <c r="F1440" s="242" t="str">
        <f>'26.11.2020_W_B'!F108</f>
        <v>R50/W50</v>
      </c>
      <c r="G1440" s="243">
        <f>'26.11.2020_W_B'!G108</f>
        <v>3</v>
      </c>
      <c r="H1440" s="242" t="str">
        <f>'26.11.2020_W_B'!H108</f>
        <v>E</v>
      </c>
      <c r="I1440" s="242" t="str">
        <f>'26.11.2020_W_B'!I108</f>
        <v>30-60</v>
      </c>
      <c r="J1440" s="242" t="str">
        <f>'26.11.2020_W_B'!K108</f>
        <v>NW684</v>
      </c>
      <c r="K1440" s="244">
        <f>'26.11.2020_W_B'!P108</f>
        <v>91.809241546544527</v>
      </c>
      <c r="L1440" s="244">
        <f>'26.11.2020_W_B'!Q108</f>
        <v>7.1336383902381773</v>
      </c>
      <c r="M1440" s="244">
        <f>'26.11.2020_W_B'!U108</f>
        <v>2.784129860601614</v>
      </c>
      <c r="N1440" s="244">
        <f>'26.11.2020_W_B'!W108</f>
        <v>0</v>
      </c>
      <c r="O1440" s="244">
        <f>'26.11.2020_W_B'!X108</f>
        <v>2.784129860601614</v>
      </c>
    </row>
    <row r="1441" spans="1:15" x14ac:dyDescent="0.35">
      <c r="A1441" s="241">
        <f t="shared" si="19"/>
        <v>1440</v>
      </c>
      <c r="B1441" s="242">
        <f>'26.11.2020_W_B'!B109</f>
        <v>44161</v>
      </c>
      <c r="C1441" s="243">
        <f>'26.11.2020_W_B'!C109</f>
        <v>2019</v>
      </c>
      <c r="D1441" s="242" t="str">
        <f>'26.11.2020_W_B'!D109</f>
        <v>B</v>
      </c>
      <c r="E1441" s="242" t="str">
        <f>'26.11.2020_W_B'!E109</f>
        <v>C</v>
      </c>
      <c r="F1441" s="242" t="str">
        <f>'26.11.2020_W_B'!F109</f>
        <v>R50/W50</v>
      </c>
      <c r="G1441" s="243">
        <f>'26.11.2020_W_B'!G109</f>
        <v>3</v>
      </c>
      <c r="H1441" s="242" t="str">
        <f>'26.11.2020_W_B'!H109</f>
        <v>E</v>
      </c>
      <c r="I1441" s="242" t="str">
        <f>'26.11.2020_W_B'!I109</f>
        <v>0-30</v>
      </c>
      <c r="J1441" s="242" t="str">
        <f>'26.11.2020_W_B'!K109</f>
        <v>NW685</v>
      </c>
      <c r="K1441" s="244">
        <f>'26.11.2020_W_B'!P109</f>
        <v>89.514866979655707</v>
      </c>
      <c r="L1441" s="244">
        <f>'26.11.2020_W_B'!Q109</f>
        <v>8.9452603471295085</v>
      </c>
      <c r="M1441" s="244">
        <f>'26.11.2020_W_B'!U109</f>
        <v>12.832945804195804</v>
      </c>
      <c r="N1441" s="244">
        <f>'26.11.2020_W_B'!W109</f>
        <v>3.404659090909091</v>
      </c>
      <c r="O1441" s="244">
        <f>'26.11.2020_W_B'!X109</f>
        <v>16.237604895104894</v>
      </c>
    </row>
    <row r="1442" spans="1:15" x14ac:dyDescent="0.35">
      <c r="A1442" s="241">
        <f t="shared" si="19"/>
        <v>1441</v>
      </c>
      <c r="B1442" s="242">
        <f>'26.11.2020_W_B'!B110</f>
        <v>44161</v>
      </c>
      <c r="C1442" s="243">
        <f>'26.11.2020_W_B'!C110</f>
        <v>2019</v>
      </c>
      <c r="D1442" s="242" t="str">
        <f>'26.11.2020_W_B'!D110</f>
        <v>B</v>
      </c>
      <c r="E1442" s="242" t="str">
        <f>'26.11.2020_W_B'!E110</f>
        <v>C</v>
      </c>
      <c r="F1442" s="242" t="str">
        <f>'26.11.2020_W_B'!F110</f>
        <v>R50/W50</v>
      </c>
      <c r="G1442" s="243">
        <f>'26.11.2020_W_B'!G110</f>
        <v>3</v>
      </c>
      <c r="H1442" s="242" t="str">
        <f>'26.11.2020_W_B'!H110</f>
        <v>M</v>
      </c>
      <c r="I1442" s="242" t="str">
        <f>'26.11.2020_W_B'!I110</f>
        <v>90-120</v>
      </c>
      <c r="J1442" s="242" t="str">
        <f>'26.11.2020_W_B'!K110</f>
        <v>NW686</v>
      </c>
      <c r="K1442" s="244">
        <f>'26.11.2020_W_B'!P110</f>
        <v>96.317982209210683</v>
      </c>
      <c r="L1442" s="244">
        <f>'26.11.2020_W_B'!Q110</f>
        <v>3.2762248271716219</v>
      </c>
      <c r="M1442" s="244">
        <f>'26.11.2020_W_B'!U110</f>
        <v>0.5926043371522095</v>
      </c>
      <c r="N1442" s="244">
        <f>'26.11.2020_W_B'!W110</f>
        <v>0</v>
      </c>
      <c r="O1442" s="244">
        <f>'26.11.2020_W_B'!X110</f>
        <v>0.5926043371522095</v>
      </c>
    </row>
    <row r="1443" spans="1:15" x14ac:dyDescent="0.35">
      <c r="A1443" s="241">
        <f t="shared" si="19"/>
        <v>1442</v>
      </c>
      <c r="B1443" s="242">
        <f>'26.11.2020_W_B'!B111</f>
        <v>44161</v>
      </c>
      <c r="C1443" s="243">
        <f>'26.11.2020_W_B'!C111</f>
        <v>2019</v>
      </c>
      <c r="D1443" s="242" t="str">
        <f>'26.11.2020_W_B'!D111</f>
        <v>B</v>
      </c>
      <c r="E1443" s="242" t="str">
        <f>'26.11.2020_W_B'!E111</f>
        <v>C</v>
      </c>
      <c r="F1443" s="242" t="str">
        <f>'26.11.2020_W_B'!F111</f>
        <v>R50/W50</v>
      </c>
      <c r="G1443" s="243">
        <f>'26.11.2020_W_B'!G111</f>
        <v>3</v>
      </c>
      <c r="H1443" s="242" t="str">
        <f>'26.11.2020_W_B'!H111</f>
        <v>M</v>
      </c>
      <c r="I1443" s="242" t="str">
        <f>'26.11.2020_W_B'!I111</f>
        <v>60-90</v>
      </c>
      <c r="J1443" s="242" t="str">
        <f>'26.11.2020_W_B'!K111</f>
        <v>NW687</v>
      </c>
      <c r="K1443" s="244">
        <f>'26.11.2020_W_B'!P111</f>
        <v>95.113505194305489</v>
      </c>
      <c r="L1443" s="244">
        <f>'26.11.2020_W_B'!Q111</f>
        <v>3.4333603676669453</v>
      </c>
      <c r="M1443" s="244">
        <f>'26.11.2020_W_B'!U111</f>
        <v>0.24118325242718447</v>
      </c>
      <c r="N1443" s="244">
        <f>'26.11.2020_W_B'!W111</f>
        <v>0</v>
      </c>
      <c r="O1443" s="244">
        <f>'26.11.2020_W_B'!X111</f>
        <v>0.24118325242718447</v>
      </c>
    </row>
    <row r="1444" spans="1:15" x14ac:dyDescent="0.35">
      <c r="A1444" s="241">
        <f t="shared" si="19"/>
        <v>1443</v>
      </c>
      <c r="B1444" s="242">
        <f>'26.11.2020_W_B'!B112</f>
        <v>44161</v>
      </c>
      <c r="C1444" s="243">
        <f>'26.11.2020_W_B'!C112</f>
        <v>2019</v>
      </c>
      <c r="D1444" s="242" t="str">
        <f>'26.11.2020_W_B'!D112</f>
        <v>B</v>
      </c>
      <c r="E1444" s="242" t="str">
        <f>'26.11.2020_W_B'!E112</f>
        <v>C</v>
      </c>
      <c r="F1444" s="242" t="str">
        <f>'26.11.2020_W_B'!F112</f>
        <v>R50/W50</v>
      </c>
      <c r="G1444" s="243">
        <f>'26.11.2020_W_B'!G112</f>
        <v>3</v>
      </c>
      <c r="H1444" s="242" t="str">
        <f>'26.11.2020_W_B'!H112</f>
        <v>M</v>
      </c>
      <c r="I1444" s="242" t="str">
        <f>'26.11.2020_W_B'!I112</f>
        <v>30-60</v>
      </c>
      <c r="J1444" s="242" t="str">
        <f>'26.11.2020_W_B'!K112</f>
        <v>NW688</v>
      </c>
      <c r="K1444" s="244">
        <f>'26.11.2020_W_B'!P112</f>
        <v>93.098351335986337</v>
      </c>
      <c r="L1444" s="244">
        <f>'26.11.2020_W_B'!Q112</f>
        <v>6.1344113188479108</v>
      </c>
      <c r="M1444" s="244">
        <f>'26.11.2020_W_B'!U112</f>
        <v>2.3593426355642415</v>
      </c>
      <c r="N1444" s="244">
        <f>'26.11.2020_W_B'!W112</f>
        <v>0</v>
      </c>
      <c r="O1444" s="244">
        <f>'26.11.2020_W_B'!X112</f>
        <v>2.3593426355642415</v>
      </c>
    </row>
    <row r="1445" spans="1:15" x14ac:dyDescent="0.35">
      <c r="A1445" s="241">
        <f t="shared" si="19"/>
        <v>1444</v>
      </c>
      <c r="B1445" s="242">
        <f>'26.11.2020_W_B'!B113</f>
        <v>44161</v>
      </c>
      <c r="C1445" s="243">
        <f>'26.11.2020_W_B'!C113</f>
        <v>2019</v>
      </c>
      <c r="D1445" s="242" t="str">
        <f>'26.11.2020_W_B'!D113</f>
        <v>B</v>
      </c>
      <c r="E1445" s="242" t="str">
        <f>'26.11.2020_W_B'!E113</f>
        <v>C</v>
      </c>
      <c r="F1445" s="242" t="str">
        <f>'26.11.2020_W_B'!F113</f>
        <v>R50/W50</v>
      </c>
      <c r="G1445" s="243">
        <f>'26.11.2020_W_B'!G113</f>
        <v>3</v>
      </c>
      <c r="H1445" s="242" t="str">
        <f>'26.11.2020_W_B'!H113</f>
        <v>M</v>
      </c>
      <c r="I1445" s="242" t="str">
        <f>'26.11.2020_W_B'!I113</f>
        <v>0-30</v>
      </c>
      <c r="J1445" s="242" t="str">
        <f>'26.11.2020_W_B'!K113</f>
        <v>NW689</v>
      </c>
      <c r="K1445" s="244">
        <f>'26.11.2020_W_B'!P113</f>
        <v>88.782489740082099</v>
      </c>
      <c r="L1445" s="244">
        <f>'26.11.2020_W_B'!Q113</f>
        <v>9.7502972651605102</v>
      </c>
      <c r="M1445" s="244">
        <f>'26.11.2020_W_B'!U113</f>
        <v>13.63718412942989</v>
      </c>
      <c r="N1445" s="244">
        <f>'26.11.2020_W_B'!W113</f>
        <v>2.3831972265023107</v>
      </c>
      <c r="O1445" s="244">
        <f>'26.11.2020_W_B'!X113</f>
        <v>16.020381355932201</v>
      </c>
    </row>
    <row r="1446" spans="1:15" x14ac:dyDescent="0.35">
      <c r="A1446" s="241">
        <f t="shared" si="19"/>
        <v>1445</v>
      </c>
      <c r="B1446" s="242">
        <f>'26.11.2020_W_B'!B114</f>
        <v>44161</v>
      </c>
      <c r="C1446" s="243">
        <f>'26.11.2020_W_B'!C114</f>
        <v>2019</v>
      </c>
      <c r="D1446" s="242" t="str">
        <f>'26.11.2020_W_B'!D114</f>
        <v>B</v>
      </c>
      <c r="E1446" s="242" t="str">
        <f>'26.11.2020_W_B'!E114</f>
        <v>B</v>
      </c>
      <c r="F1446" s="242" t="str">
        <f>'26.11.2020_W_B'!F114</f>
        <v>R50/S50</v>
      </c>
      <c r="G1446" s="243">
        <f>'26.11.2020_W_B'!G114</f>
        <v>7</v>
      </c>
      <c r="H1446" s="242" t="str">
        <f>'26.11.2020_W_B'!H114</f>
        <v>E</v>
      </c>
      <c r="I1446" s="242" t="str">
        <f>'26.11.2020_W_B'!I114</f>
        <v>90-120</v>
      </c>
      <c r="J1446" s="242" t="str">
        <f>'26.11.2020_W_B'!K114</f>
        <v>NW690</v>
      </c>
      <c r="K1446" s="244">
        <f>'26.11.2020_W_B'!P114</f>
        <v>95.985267034990798</v>
      </c>
      <c r="L1446" s="244">
        <f>'26.11.2020_W_B'!Q114</f>
        <v>3.5370470524607853</v>
      </c>
      <c r="M1446" s="244">
        <f>'26.11.2020_W_B'!U114</f>
        <v>2.5008413277052948</v>
      </c>
      <c r="N1446" s="244">
        <f>'26.11.2020_W_B'!W114</f>
        <v>0.23817536454336141</v>
      </c>
      <c r="O1446" s="244">
        <f>'26.11.2020_W_B'!X114</f>
        <v>2.7390166922486561</v>
      </c>
    </row>
    <row r="1447" spans="1:15" x14ac:dyDescent="0.35">
      <c r="A1447" s="241">
        <f t="shared" si="19"/>
        <v>1446</v>
      </c>
      <c r="B1447" s="242">
        <f>'26.11.2020_W_B'!B115</f>
        <v>44161</v>
      </c>
      <c r="C1447" s="243">
        <f>'26.11.2020_W_B'!C115</f>
        <v>2019</v>
      </c>
      <c r="D1447" s="242" t="str">
        <f>'26.11.2020_W_B'!D115</f>
        <v>B</v>
      </c>
      <c r="E1447" s="242" t="str">
        <f>'26.11.2020_W_B'!E115</f>
        <v>B</v>
      </c>
      <c r="F1447" s="242" t="str">
        <f>'26.11.2020_W_B'!F115</f>
        <v>R50/S50</v>
      </c>
      <c r="G1447" s="243">
        <f>'26.11.2020_W_B'!G115</f>
        <v>7</v>
      </c>
      <c r="H1447" s="242" t="str">
        <f>'26.11.2020_W_B'!H115</f>
        <v>E</v>
      </c>
      <c r="I1447" s="242" t="str">
        <f>'26.11.2020_W_B'!I115</f>
        <v>60-90</v>
      </c>
      <c r="J1447" s="242" t="str">
        <f>'26.11.2020_W_B'!K115</f>
        <v>NW691</v>
      </c>
      <c r="K1447" s="244">
        <f>'26.11.2020_W_B'!P115</f>
        <v>96.379114642451754</v>
      </c>
      <c r="L1447" s="244">
        <f>'26.11.2020_W_B'!Q115</f>
        <v>3.2189707366296649</v>
      </c>
      <c r="M1447" s="244">
        <f>'26.11.2020_W_B'!U115</f>
        <v>0.47366859027205277</v>
      </c>
      <c r="N1447" s="244">
        <f>'26.11.2020_W_B'!W115</f>
        <v>0</v>
      </c>
      <c r="O1447" s="244">
        <f>'26.11.2020_W_B'!X115</f>
        <v>0.47366859027205277</v>
      </c>
    </row>
    <row r="1448" spans="1:15" x14ac:dyDescent="0.35">
      <c r="A1448" s="241">
        <f t="shared" si="19"/>
        <v>1447</v>
      </c>
      <c r="B1448" s="242">
        <f>'26.11.2020_W_B'!B116</f>
        <v>44161</v>
      </c>
      <c r="C1448" s="243">
        <f>'26.11.2020_W_B'!C116</f>
        <v>2019</v>
      </c>
      <c r="D1448" s="242" t="str">
        <f>'26.11.2020_W_B'!D116</f>
        <v>B</v>
      </c>
      <c r="E1448" s="242" t="str">
        <f>'26.11.2020_W_B'!E116</f>
        <v>B</v>
      </c>
      <c r="F1448" s="242" t="str">
        <f>'26.11.2020_W_B'!F116</f>
        <v>R50/S50</v>
      </c>
      <c r="G1448" s="243">
        <f>'26.11.2020_W_B'!G116</f>
        <v>7</v>
      </c>
      <c r="H1448" s="242" t="str">
        <f>'26.11.2020_W_B'!H116</f>
        <v>E</v>
      </c>
      <c r="I1448" s="242" t="str">
        <f>'26.11.2020_W_B'!I116</f>
        <v>30-60</v>
      </c>
      <c r="J1448" s="242" t="str">
        <f>'26.11.2020_W_B'!K116</f>
        <v>NW692</v>
      </c>
      <c r="K1448" s="244">
        <f>'26.11.2020_W_B'!P116</f>
        <v>91.418585030733993</v>
      </c>
      <c r="L1448" s="244">
        <f>'26.11.2020_W_B'!Q116</f>
        <v>7.5768862402894586</v>
      </c>
      <c r="M1448" s="244">
        <f>'26.11.2020_W_B'!U116</f>
        <v>2.9275421885299933</v>
      </c>
      <c r="N1448" s="244">
        <f>'26.11.2020_W_B'!W116</f>
        <v>0.25456888595912991</v>
      </c>
      <c r="O1448" s="244">
        <f>'26.11.2020_W_B'!X116</f>
        <v>3.1821110744891232</v>
      </c>
    </row>
    <row r="1449" spans="1:15" x14ac:dyDescent="0.35">
      <c r="A1449" s="241">
        <f t="shared" si="19"/>
        <v>1448</v>
      </c>
      <c r="B1449" s="242">
        <f>'26.11.2020_W_B'!B117</f>
        <v>44161</v>
      </c>
      <c r="C1449" s="243">
        <f>'26.11.2020_W_B'!C117</f>
        <v>2019</v>
      </c>
      <c r="D1449" s="242" t="str">
        <f>'26.11.2020_W_B'!D117</f>
        <v>B</v>
      </c>
      <c r="E1449" s="242" t="str">
        <f>'26.11.2020_W_B'!E117</f>
        <v>B</v>
      </c>
      <c r="F1449" s="242" t="str">
        <f>'26.11.2020_W_B'!F117</f>
        <v>R50/S50</v>
      </c>
      <c r="G1449" s="243">
        <f>'26.11.2020_W_B'!G117</f>
        <v>7</v>
      </c>
      <c r="H1449" s="242" t="str">
        <f>'26.11.2020_W_B'!H117</f>
        <v>E</v>
      </c>
      <c r="I1449" s="242" t="str">
        <f>'26.11.2020_W_B'!I117</f>
        <v>0-30</v>
      </c>
      <c r="J1449" s="242" t="str">
        <f>'26.11.2020_W_B'!K117</f>
        <v>NW693</v>
      </c>
      <c r="K1449" s="244">
        <f>'26.11.2020_W_B'!P117</f>
        <v>88.312123241795049</v>
      </c>
      <c r="L1449" s="244">
        <f>'26.11.2020_W_B'!Q117</f>
        <v>9.8699095022624395</v>
      </c>
      <c r="M1449" s="244">
        <f>'26.11.2020_W_B'!U117</f>
        <v>13.20112627986348</v>
      </c>
      <c r="N1449" s="244">
        <f>'26.11.2020_W_B'!W117</f>
        <v>3.4669624573378841</v>
      </c>
      <c r="O1449" s="244">
        <f>'26.11.2020_W_B'!X117</f>
        <v>16.668088737201366</v>
      </c>
    </row>
    <row r="1450" spans="1:15" x14ac:dyDescent="0.35">
      <c r="A1450" s="241">
        <f t="shared" si="19"/>
        <v>1449</v>
      </c>
      <c r="B1450" s="242">
        <f>'26.11.2020_W_B'!B118</f>
        <v>44161</v>
      </c>
      <c r="C1450" s="243">
        <f>'26.11.2020_W_B'!C118</f>
        <v>2019</v>
      </c>
      <c r="D1450" s="242" t="str">
        <f>'26.11.2020_W_B'!D118</f>
        <v>B</v>
      </c>
      <c r="E1450" s="242" t="str">
        <f>'26.11.2020_W_B'!E118</f>
        <v>B</v>
      </c>
      <c r="F1450" s="242" t="str">
        <f>'26.11.2020_W_B'!F118</f>
        <v>R50/S50</v>
      </c>
      <c r="G1450" s="243">
        <f>'26.11.2020_W_B'!G118</f>
        <v>7</v>
      </c>
      <c r="H1450" s="242" t="str">
        <f>'26.11.2020_W_B'!H118</f>
        <v>M</v>
      </c>
      <c r="I1450" s="242" t="str">
        <f>'26.11.2020_W_B'!I118</f>
        <v>90-120</v>
      </c>
      <c r="J1450" s="242" t="str">
        <f>'26.11.2020_W_B'!K118</f>
        <v>NW694</v>
      </c>
      <c r="K1450" s="244">
        <f>'26.11.2020_W_B'!P118</f>
        <v>91.000000000000014</v>
      </c>
      <c r="L1450" s="244">
        <f>'26.11.2020_W_B'!Q118</f>
        <v>7.9468085106382969</v>
      </c>
      <c r="M1450" s="244">
        <f>'26.11.2020_W_B'!U118</f>
        <v>1.2807692307692309</v>
      </c>
      <c r="N1450" s="244">
        <f>'26.11.2020_W_B'!W118</f>
        <v>0</v>
      </c>
      <c r="O1450" s="244">
        <f>'26.11.2020_W_B'!X118</f>
        <v>1.2807692307692309</v>
      </c>
    </row>
    <row r="1451" spans="1:15" x14ac:dyDescent="0.35">
      <c r="A1451" s="241">
        <f t="shared" si="19"/>
        <v>1450</v>
      </c>
      <c r="B1451" s="242">
        <f>'26.11.2020_W_B'!B119</f>
        <v>44161</v>
      </c>
      <c r="C1451" s="243">
        <f>'26.11.2020_W_B'!C119</f>
        <v>2019</v>
      </c>
      <c r="D1451" s="242" t="str">
        <f>'26.11.2020_W_B'!D119</f>
        <v>B</v>
      </c>
      <c r="E1451" s="242" t="str">
        <f>'26.11.2020_W_B'!E119</f>
        <v>B</v>
      </c>
      <c r="F1451" s="242" t="str">
        <f>'26.11.2020_W_B'!F119</f>
        <v>R50/S50</v>
      </c>
      <c r="G1451" s="243">
        <f>'26.11.2020_W_B'!G119</f>
        <v>7</v>
      </c>
      <c r="H1451" s="242" t="str">
        <f>'26.11.2020_W_B'!H119</f>
        <v>M</v>
      </c>
      <c r="I1451" s="242" t="str">
        <f>'26.11.2020_W_B'!I119</f>
        <v>60-90</v>
      </c>
      <c r="J1451" s="242" t="str">
        <f>'26.11.2020_W_B'!K119</f>
        <v>NW695</v>
      </c>
      <c r="K1451" s="244">
        <f>'26.11.2020_W_B'!P119</f>
        <v>81.413241546871845</v>
      </c>
      <c r="L1451" s="244">
        <f>'26.11.2020_W_B'!Q119</f>
        <v>16.724357806522132</v>
      </c>
      <c r="M1451" s="244">
        <f>'26.11.2020_W_B'!U119</f>
        <v>0.44537241979607051</v>
      </c>
      <c r="N1451" s="244">
        <f>'26.11.2020_W_B'!W119</f>
        <v>0</v>
      </c>
      <c r="O1451" s="244">
        <f>'26.11.2020_W_B'!X119</f>
        <v>0.44537241979607051</v>
      </c>
    </row>
    <row r="1452" spans="1:15" x14ac:dyDescent="0.35">
      <c r="A1452" s="241">
        <f t="shared" si="19"/>
        <v>1451</v>
      </c>
      <c r="B1452" s="242">
        <f>'26.11.2020_W_B'!B120</f>
        <v>44161</v>
      </c>
      <c r="C1452" s="243">
        <f>'26.11.2020_W_B'!C120</f>
        <v>2019</v>
      </c>
      <c r="D1452" s="242" t="str">
        <f>'26.11.2020_W_B'!D120</f>
        <v>B</v>
      </c>
      <c r="E1452" s="242" t="str">
        <f>'26.11.2020_W_B'!E120</f>
        <v>B</v>
      </c>
      <c r="F1452" s="242" t="str">
        <f>'26.11.2020_W_B'!F120</f>
        <v>R50/S50</v>
      </c>
      <c r="G1452" s="243">
        <f>'26.11.2020_W_B'!G120</f>
        <v>7</v>
      </c>
      <c r="H1452" s="242" t="str">
        <f>'26.11.2020_W_B'!H120</f>
        <v>M</v>
      </c>
      <c r="I1452" s="242" t="str">
        <f>'26.11.2020_W_B'!I120</f>
        <v>30-60</v>
      </c>
      <c r="J1452" s="242" t="str">
        <f>'26.11.2020_W_B'!K120</f>
        <v>NW696</v>
      </c>
      <c r="K1452" s="244">
        <f>'26.11.2020_W_B'!P120</f>
        <v>91.547180117438216</v>
      </c>
      <c r="L1452" s="244">
        <f>'26.11.2020_W_B'!Q120</f>
        <v>7.3489255609640241</v>
      </c>
      <c r="M1452" s="244">
        <f>'26.11.2020_W_B'!U120</f>
        <v>3.1760609337708829</v>
      </c>
      <c r="N1452" s="244">
        <f>'26.11.2020_W_B'!W120</f>
        <v>0.63521218675417668</v>
      </c>
      <c r="O1452" s="244">
        <f>'26.11.2020_W_B'!X120</f>
        <v>3.8112731205250596</v>
      </c>
    </row>
    <row r="1453" spans="1:15" x14ac:dyDescent="0.35">
      <c r="A1453" s="241">
        <f t="shared" si="19"/>
        <v>1452</v>
      </c>
      <c r="B1453" s="242">
        <f>'26.11.2020_W_B'!B121</f>
        <v>44161</v>
      </c>
      <c r="C1453" s="243">
        <f>'26.11.2020_W_B'!C121</f>
        <v>2019</v>
      </c>
      <c r="D1453" s="242" t="str">
        <f>'26.11.2020_W_B'!D121</f>
        <v>B</v>
      </c>
      <c r="E1453" s="242" t="str">
        <f>'26.11.2020_W_B'!E121</f>
        <v>B</v>
      </c>
      <c r="F1453" s="242" t="str">
        <f>'26.11.2020_W_B'!F121</f>
        <v>R50/S50</v>
      </c>
      <c r="G1453" s="243">
        <f>'26.11.2020_W_B'!G121</f>
        <v>7</v>
      </c>
      <c r="H1453" s="242" t="str">
        <f>'26.11.2020_W_B'!H121</f>
        <v>M</v>
      </c>
      <c r="I1453" s="242" t="str">
        <f>'26.11.2020_W_B'!I121</f>
        <v>0-30</v>
      </c>
      <c r="J1453" s="242" t="str">
        <f>'26.11.2020_W_B'!K121</f>
        <v>NW697</v>
      </c>
      <c r="K1453" s="244">
        <f>'26.11.2020_W_B'!P121</f>
        <v>88.47926267281106</v>
      </c>
      <c r="L1453" s="244">
        <f>'26.11.2020_W_B'!Q121</f>
        <v>9.9453008453505714</v>
      </c>
      <c r="M1453" s="244">
        <f>'26.11.2020_W_B'!U121</f>
        <v>12.635742187499998</v>
      </c>
      <c r="N1453" s="244">
        <f>'26.11.2020_W_B'!W121</f>
        <v>3.8572265624999993</v>
      </c>
      <c r="O1453" s="244">
        <f>'26.11.2020_W_B'!X121</f>
        <v>16.492968749999996</v>
      </c>
    </row>
    <row r="1454" spans="1:15" x14ac:dyDescent="0.35">
      <c r="A1454" s="241">
        <f t="shared" si="19"/>
        <v>1453</v>
      </c>
      <c r="B1454" s="242">
        <f>'26.11.2020_W_B'!B122</f>
        <v>44161</v>
      </c>
      <c r="C1454" s="243">
        <f>'26.11.2020_W_B'!C122</f>
        <v>2019</v>
      </c>
      <c r="D1454" s="242" t="str">
        <f>'26.11.2020_W_B'!D122</f>
        <v>B</v>
      </c>
      <c r="E1454" s="242" t="str">
        <f>'26.11.2020_W_B'!E122</f>
        <v>A</v>
      </c>
      <c r="F1454" s="242" t="str">
        <f>'26.11.2020_W_B'!F122</f>
        <v>R75/S25</v>
      </c>
      <c r="G1454" s="243">
        <f>'26.11.2020_W_B'!G122</f>
        <v>6</v>
      </c>
      <c r="H1454" s="242" t="str">
        <f>'26.11.2020_W_B'!H122</f>
        <v>E</v>
      </c>
      <c r="I1454" s="242" t="str">
        <f>'26.11.2020_W_B'!I122</f>
        <v>90-120</v>
      </c>
      <c r="J1454" s="242" t="str">
        <f>'26.11.2020_W_B'!K122</f>
        <v>NW698</v>
      </c>
      <c r="K1454" s="244">
        <f>'26.11.2020_W_B'!P122</f>
        <v>91.984372895055898</v>
      </c>
      <c r="L1454" s="244">
        <f>'26.11.2020_W_B'!Q122</f>
        <v>6.9811099378153258</v>
      </c>
      <c r="M1454" s="244">
        <f>'26.11.2020_W_B'!U122</f>
        <v>1.7671463093145872</v>
      </c>
      <c r="N1454" s="244">
        <f>'26.11.2020_W_B'!W122</f>
        <v>0.25244947275922669</v>
      </c>
      <c r="O1454" s="244">
        <f>'26.11.2020_W_B'!X122</f>
        <v>2.019595782073814</v>
      </c>
    </row>
    <row r="1455" spans="1:15" x14ac:dyDescent="0.35">
      <c r="A1455" s="241">
        <f t="shared" si="19"/>
        <v>1454</v>
      </c>
      <c r="B1455" s="242">
        <f>'26.11.2020_W_B'!B123</f>
        <v>44161</v>
      </c>
      <c r="C1455" s="243">
        <f>'26.11.2020_W_B'!C123</f>
        <v>2019</v>
      </c>
      <c r="D1455" s="242" t="str">
        <f>'26.11.2020_W_B'!D123</f>
        <v>B</v>
      </c>
      <c r="E1455" s="242" t="str">
        <f>'26.11.2020_W_B'!E123</f>
        <v>A</v>
      </c>
      <c r="F1455" s="242" t="str">
        <f>'26.11.2020_W_B'!F123</f>
        <v>R75/S25</v>
      </c>
      <c r="G1455" s="243">
        <f>'26.11.2020_W_B'!G123</f>
        <v>6</v>
      </c>
      <c r="H1455" s="242" t="str">
        <f>'26.11.2020_W_B'!H123</f>
        <v>E</v>
      </c>
      <c r="I1455" s="242" t="str">
        <f>'26.11.2020_W_B'!I123</f>
        <v>60-90</v>
      </c>
      <c r="J1455" s="242" t="str">
        <f>'26.11.2020_W_B'!K123</f>
        <v>NW699</v>
      </c>
      <c r="K1455" s="244">
        <f>'26.11.2020_W_B'!P123</f>
        <v>92.616108171663726</v>
      </c>
      <c r="L1455" s="244">
        <f>'26.11.2020_W_B'!Q123</f>
        <v>6.5382613222280073</v>
      </c>
      <c r="M1455" s="244">
        <f>'26.11.2020_W_B'!U123</f>
        <v>0.25011362193728576</v>
      </c>
      <c r="N1455" s="244">
        <f>'26.11.2020_W_B'!W123</f>
        <v>0.50022724387457151</v>
      </c>
      <c r="O1455" s="244">
        <f>'26.11.2020_W_B'!X123</f>
        <v>0.75034086581185733</v>
      </c>
    </row>
    <row r="1456" spans="1:15" x14ac:dyDescent="0.35">
      <c r="A1456" s="241">
        <f t="shared" si="19"/>
        <v>1455</v>
      </c>
      <c r="B1456" s="242">
        <f>'26.11.2020_W_B'!B124</f>
        <v>44161</v>
      </c>
      <c r="C1456" s="243">
        <f>'26.11.2020_W_B'!C124</f>
        <v>2019</v>
      </c>
      <c r="D1456" s="242" t="str">
        <f>'26.11.2020_W_B'!D124</f>
        <v>B</v>
      </c>
      <c r="E1456" s="242" t="str">
        <f>'26.11.2020_W_B'!E124</f>
        <v>A</v>
      </c>
      <c r="F1456" s="242" t="str">
        <f>'26.11.2020_W_B'!F124</f>
        <v>R75/S25</v>
      </c>
      <c r="G1456" s="243">
        <f>'26.11.2020_W_B'!G124</f>
        <v>6</v>
      </c>
      <c r="H1456" s="242" t="str">
        <f>'26.11.2020_W_B'!H124</f>
        <v>E</v>
      </c>
      <c r="I1456" s="242" t="str">
        <f>'26.11.2020_W_B'!I124</f>
        <v>30-60</v>
      </c>
      <c r="J1456" s="242" t="str">
        <f>'26.11.2020_W_B'!K124</f>
        <v>NW700</v>
      </c>
      <c r="K1456" s="244">
        <f>'26.11.2020_W_B'!P124</f>
        <v>90.780141843971634</v>
      </c>
      <c r="L1456" s="244">
        <f>'26.11.2020_W_B'!Q124</f>
        <v>8.1589958158995799</v>
      </c>
      <c r="M1456" s="244">
        <f>'26.11.2020_W_B'!U124</f>
        <v>1.1564648437499996</v>
      </c>
      <c r="N1456" s="244">
        <f>'26.11.2020_W_B'!W124</f>
        <v>1.1564648437499996</v>
      </c>
      <c r="O1456" s="244">
        <f>'26.11.2020_W_B'!X124</f>
        <v>2.3129296874999992</v>
      </c>
    </row>
    <row r="1457" spans="1:15" x14ac:dyDescent="0.35">
      <c r="A1457" s="241">
        <f t="shared" si="19"/>
        <v>1456</v>
      </c>
      <c r="B1457" s="242">
        <f>'26.11.2020_W_B'!B125</f>
        <v>44161</v>
      </c>
      <c r="C1457" s="243">
        <f>'26.11.2020_W_B'!C125</f>
        <v>2019</v>
      </c>
      <c r="D1457" s="242" t="str">
        <f>'26.11.2020_W_B'!D125</f>
        <v>B</v>
      </c>
      <c r="E1457" s="242" t="str">
        <f>'26.11.2020_W_B'!E125</f>
        <v>A</v>
      </c>
      <c r="F1457" s="242" t="str">
        <f>'26.11.2020_W_B'!F125</f>
        <v>R75/S25</v>
      </c>
      <c r="G1457" s="243">
        <f>'26.11.2020_W_B'!G125</f>
        <v>6</v>
      </c>
      <c r="H1457" s="242" t="str">
        <f>'26.11.2020_W_B'!H125</f>
        <v>E</v>
      </c>
      <c r="I1457" s="242" t="str">
        <f>'26.11.2020_W_B'!I125</f>
        <v>0-30</v>
      </c>
      <c r="J1457" s="242" t="str">
        <f>'26.11.2020_W_B'!K125</f>
        <v>NW701</v>
      </c>
      <c r="K1457" s="244">
        <f>'26.11.2020_W_B'!P125</f>
        <v>88.088264010935362</v>
      </c>
      <c r="L1457" s="244">
        <f>'26.11.2020_W_B'!Q125</f>
        <v>9.80549750843916</v>
      </c>
      <c r="M1457" s="244">
        <f>'26.11.2020_W_B'!U125</f>
        <v>21.273872201285748</v>
      </c>
      <c r="N1457" s="244">
        <f>'26.11.2020_W_B'!W125</f>
        <v>6.1547051651518521</v>
      </c>
      <c r="O1457" s="244">
        <f>'26.11.2020_W_B'!X125</f>
        <v>27.428577366437601</v>
      </c>
    </row>
    <row r="1458" spans="1:15" x14ac:dyDescent="0.35">
      <c r="A1458" s="241">
        <f t="shared" si="19"/>
        <v>1457</v>
      </c>
      <c r="B1458" s="242">
        <f>'26.11.2020_W_B'!B126</f>
        <v>44161</v>
      </c>
      <c r="C1458" s="243">
        <f>'26.11.2020_W_B'!C126</f>
        <v>2019</v>
      </c>
      <c r="D1458" s="242" t="str">
        <f>'26.11.2020_W_B'!D126</f>
        <v>B</v>
      </c>
      <c r="E1458" s="242" t="str">
        <f>'26.11.2020_W_B'!E126</f>
        <v>A</v>
      </c>
      <c r="F1458" s="242" t="str">
        <f>'26.11.2020_W_B'!F126</f>
        <v>R75/S25</v>
      </c>
      <c r="G1458" s="243">
        <f>'26.11.2020_W_B'!G126</f>
        <v>6</v>
      </c>
      <c r="H1458" s="242" t="str">
        <f>'26.11.2020_W_B'!H126</f>
        <v>M</v>
      </c>
      <c r="I1458" s="242" t="str">
        <f>'26.11.2020_W_B'!I126</f>
        <v>90-120</v>
      </c>
      <c r="J1458" s="242" t="str">
        <f>'26.11.2020_W_B'!K126</f>
        <v>NW702</v>
      </c>
      <c r="K1458" s="244">
        <f>'26.11.2020_W_B'!P126</f>
        <v>92.265258215962447</v>
      </c>
      <c r="L1458" s="244">
        <f>'26.11.2020_W_B'!Q126</f>
        <v>6.8503118503118534</v>
      </c>
      <c r="M1458" s="244">
        <f>'26.11.2020_W_B'!U126</f>
        <v>6.9136910062333028</v>
      </c>
      <c r="N1458" s="244">
        <f>'26.11.2020_W_B'!W126</f>
        <v>0.62851736420302762</v>
      </c>
      <c r="O1458" s="244">
        <f>'26.11.2020_W_B'!X126</f>
        <v>7.5422083704363301</v>
      </c>
    </row>
    <row r="1459" spans="1:15" x14ac:dyDescent="0.35">
      <c r="A1459" s="241">
        <f t="shared" ref="A1459:A1522" si="20">A1458+1</f>
        <v>1458</v>
      </c>
      <c r="B1459" s="242">
        <f>'26.11.2020_W_B'!B127</f>
        <v>44161</v>
      </c>
      <c r="C1459" s="243">
        <f>'26.11.2020_W_B'!C127</f>
        <v>2019</v>
      </c>
      <c r="D1459" s="242" t="str">
        <f>'26.11.2020_W_B'!D127</f>
        <v>B</v>
      </c>
      <c r="E1459" s="242" t="str">
        <f>'26.11.2020_W_B'!E127</f>
        <v>A</v>
      </c>
      <c r="F1459" s="242" t="str">
        <f>'26.11.2020_W_B'!F127</f>
        <v>R75/S25</v>
      </c>
      <c r="G1459" s="243">
        <f>'26.11.2020_W_B'!G127</f>
        <v>6</v>
      </c>
      <c r="H1459" s="242" t="str">
        <f>'26.11.2020_W_B'!H127</f>
        <v>M</v>
      </c>
      <c r="I1459" s="242" t="str">
        <f>'26.11.2020_W_B'!I127</f>
        <v>60-90</v>
      </c>
      <c r="J1459" s="242" t="str">
        <f>'26.11.2020_W_B'!K127</f>
        <v>NW703</v>
      </c>
      <c r="K1459" s="244">
        <f>'26.11.2020_W_B'!P127</f>
        <v>93.111399337080258</v>
      </c>
      <c r="L1459" s="244">
        <f>'26.11.2020_W_B'!Q127</f>
        <v>5.9460131857196181</v>
      </c>
      <c r="M1459" s="244">
        <f>'26.11.2020_W_B'!U127</f>
        <v>3.7245666305525482</v>
      </c>
      <c r="N1459" s="244">
        <f>'26.11.2020_W_B'!W127</f>
        <v>0</v>
      </c>
      <c r="O1459" s="244">
        <f>'26.11.2020_W_B'!X127</f>
        <v>3.7245666305525482</v>
      </c>
    </row>
    <row r="1460" spans="1:15" x14ac:dyDescent="0.35">
      <c r="A1460" s="241">
        <f t="shared" si="20"/>
        <v>1459</v>
      </c>
      <c r="B1460" s="242">
        <f>'26.11.2020_W_B'!B128</f>
        <v>44161</v>
      </c>
      <c r="C1460" s="243">
        <f>'26.11.2020_W_B'!C128</f>
        <v>2019</v>
      </c>
      <c r="D1460" s="242" t="str">
        <f>'26.11.2020_W_B'!D128</f>
        <v>B</v>
      </c>
      <c r="E1460" s="242" t="str">
        <f>'26.11.2020_W_B'!E128</f>
        <v>A</v>
      </c>
      <c r="F1460" s="242" t="str">
        <f>'26.11.2020_W_B'!F128</f>
        <v>R75/S25</v>
      </c>
      <c r="G1460" s="243">
        <f>'26.11.2020_W_B'!G128</f>
        <v>6</v>
      </c>
      <c r="H1460" s="242" t="str">
        <f>'26.11.2020_W_B'!H128</f>
        <v>M</v>
      </c>
      <c r="I1460" s="242" t="str">
        <f>'26.11.2020_W_B'!I128</f>
        <v>30-60</v>
      </c>
      <c r="J1460" s="242" t="str">
        <f>'26.11.2020_W_B'!K128</f>
        <v>NW704</v>
      </c>
      <c r="K1460" s="244">
        <f>'26.11.2020_W_B'!P128</f>
        <v>91.060240963855421</v>
      </c>
      <c r="L1460" s="244">
        <f>'26.11.2020_W_B'!Q128</f>
        <v>7.8936170212765973</v>
      </c>
      <c r="M1460" s="244">
        <f>'26.11.2020_W_B'!U128</f>
        <v>4.8625721090235494</v>
      </c>
      <c r="N1460" s="244">
        <f>'26.11.2020_W_B'!W128</f>
        <v>2.5592484784334473</v>
      </c>
      <c r="O1460" s="244">
        <f>'26.11.2020_W_B'!X128</f>
        <v>7.4218205874569971</v>
      </c>
    </row>
    <row r="1461" spans="1:15" x14ac:dyDescent="0.35">
      <c r="A1461" s="241">
        <f t="shared" si="20"/>
        <v>1460</v>
      </c>
      <c r="B1461" s="242">
        <f>'26.11.2020_W_B'!B129</f>
        <v>44161</v>
      </c>
      <c r="C1461" s="243">
        <f>'26.11.2020_W_B'!C129</f>
        <v>2019</v>
      </c>
      <c r="D1461" s="242" t="str">
        <f>'26.11.2020_W_B'!D129</f>
        <v>B</v>
      </c>
      <c r="E1461" s="242" t="str">
        <f>'26.11.2020_W_B'!E129</f>
        <v>A</v>
      </c>
      <c r="F1461" s="242" t="str">
        <f>'26.11.2020_W_B'!F129</f>
        <v>R75/S25</v>
      </c>
      <c r="G1461" s="243">
        <f>'26.11.2020_W_B'!G129</f>
        <v>6</v>
      </c>
      <c r="H1461" s="242" t="str">
        <f>'26.11.2020_W_B'!H129</f>
        <v>M</v>
      </c>
      <c r="I1461" s="242" t="str">
        <f>'26.11.2020_W_B'!I129</f>
        <v>0-30</v>
      </c>
      <c r="J1461" s="242" t="str">
        <f>'26.11.2020_W_B'!K129</f>
        <v>NW705</v>
      </c>
      <c r="K1461" s="244">
        <f>'26.11.2020_W_B'!P129</f>
        <v>88.661576141766332</v>
      </c>
      <c r="L1461" s="244">
        <f>'26.11.2020_W_B'!Q129</f>
        <v>9.7873398830991061</v>
      </c>
      <c r="M1461" s="244">
        <f>'26.11.2020_W_B'!U129</f>
        <v>16.712863990900221</v>
      </c>
      <c r="N1461" s="244">
        <f>'26.11.2020_W_B'!W129</f>
        <v>1.591701332466688</v>
      </c>
      <c r="O1461" s="244">
        <f>'26.11.2020_W_B'!X129</f>
        <v>18.304565323366909</v>
      </c>
    </row>
    <row r="1462" spans="1:15" x14ac:dyDescent="0.35">
      <c r="A1462" s="241">
        <f t="shared" si="20"/>
        <v>1461</v>
      </c>
      <c r="B1462" s="242">
        <f>'26.11.2020_W_B'!B130</f>
        <v>44161</v>
      </c>
      <c r="C1462" s="243">
        <f>'26.11.2020_W_B'!C130</f>
        <v>2019</v>
      </c>
      <c r="D1462" s="242" t="str">
        <f>'26.11.2020_W_B'!D130</f>
        <v>B</v>
      </c>
      <c r="E1462" s="242" t="str">
        <f>'26.11.2020_W_B'!E130</f>
        <v>A</v>
      </c>
      <c r="F1462" s="242" t="str">
        <f>'26.11.2020_W_B'!F130</f>
        <v>W100</v>
      </c>
      <c r="G1462" s="243">
        <f>'26.11.2020_W_B'!G130</f>
        <v>5</v>
      </c>
      <c r="H1462" s="242" t="str">
        <f>'26.11.2020_W_B'!H130</f>
        <v>E</v>
      </c>
      <c r="I1462" s="242" t="str">
        <f>'26.11.2020_W_B'!I130</f>
        <v>90-120</v>
      </c>
      <c r="J1462" s="242" t="str">
        <f>'26.11.2020_W_B'!K130</f>
        <v>NW706</v>
      </c>
      <c r="K1462" s="244">
        <f>'26.11.2020_W_B'!P130</f>
        <v>91.032069970845484</v>
      </c>
      <c r="L1462" s="244">
        <f>'26.11.2020_W_B'!Q130</f>
        <v>7.9483204134366909</v>
      </c>
      <c r="M1462" s="244">
        <f>'26.11.2020_W_B'!U130</f>
        <v>8.0650048039969242</v>
      </c>
      <c r="N1462" s="244">
        <f>'26.11.2020_W_B'!W130</f>
        <v>1.920239239046887</v>
      </c>
      <c r="O1462" s="244">
        <f>'26.11.2020_W_B'!X130</f>
        <v>9.9852440430438119</v>
      </c>
    </row>
    <row r="1463" spans="1:15" x14ac:dyDescent="0.35">
      <c r="A1463" s="241">
        <f t="shared" si="20"/>
        <v>1462</v>
      </c>
      <c r="B1463" s="242">
        <f>'26.11.2020_W_B'!B131</f>
        <v>44161</v>
      </c>
      <c r="C1463" s="243">
        <f>'26.11.2020_W_B'!C131</f>
        <v>2019</v>
      </c>
      <c r="D1463" s="242" t="str">
        <f>'26.11.2020_W_B'!D131</f>
        <v>B</v>
      </c>
      <c r="E1463" s="242" t="str">
        <f>'26.11.2020_W_B'!E131</f>
        <v>A</v>
      </c>
      <c r="F1463" s="242" t="str">
        <f>'26.11.2020_W_B'!F131</f>
        <v>W100</v>
      </c>
      <c r="G1463" s="243">
        <f>'26.11.2020_W_B'!G131</f>
        <v>5</v>
      </c>
      <c r="H1463" s="242" t="str">
        <f>'26.11.2020_W_B'!H131</f>
        <v>E</v>
      </c>
      <c r="I1463" s="242" t="str">
        <f>'26.11.2020_W_B'!I131</f>
        <v>60-90</v>
      </c>
      <c r="J1463" s="242" t="str">
        <f>'26.11.2020_W_B'!K131</f>
        <v>NW707</v>
      </c>
      <c r="K1463" s="244">
        <f>'26.11.2020_W_B'!P131</f>
        <v>92.265817584223498</v>
      </c>
      <c r="L1463" s="244">
        <f>'26.11.2020_W_B'!Q131</f>
        <v>6.9490586932447407</v>
      </c>
      <c r="M1463" s="244">
        <f>'26.11.2020_W_B'!U131</f>
        <v>2.7654536346432153</v>
      </c>
      <c r="N1463" s="244">
        <f>'26.11.2020_W_B'!W131</f>
        <v>1.2570243793832798</v>
      </c>
      <c r="O1463" s="244">
        <f>'26.11.2020_W_B'!X131</f>
        <v>4.0224780140264951</v>
      </c>
    </row>
    <row r="1464" spans="1:15" x14ac:dyDescent="0.35">
      <c r="A1464" s="241">
        <f t="shared" si="20"/>
        <v>1463</v>
      </c>
      <c r="B1464" s="242">
        <f>'26.11.2020_W_B'!B132</f>
        <v>44161</v>
      </c>
      <c r="C1464" s="243">
        <f>'26.11.2020_W_B'!C132</f>
        <v>2019</v>
      </c>
      <c r="D1464" s="242" t="str">
        <f>'26.11.2020_W_B'!D132</f>
        <v>B</v>
      </c>
      <c r="E1464" s="242" t="str">
        <f>'26.11.2020_W_B'!E132</f>
        <v>A</v>
      </c>
      <c r="F1464" s="242" t="str">
        <f>'26.11.2020_W_B'!F132</f>
        <v>W100</v>
      </c>
      <c r="G1464" s="243">
        <f>'26.11.2020_W_B'!G132</f>
        <v>5</v>
      </c>
      <c r="H1464" s="242" t="str">
        <f>'26.11.2020_W_B'!H132</f>
        <v>E</v>
      </c>
      <c r="I1464" s="242" t="str">
        <f>'26.11.2020_W_B'!I132</f>
        <v>30-60</v>
      </c>
      <c r="J1464" s="242" t="str">
        <f>'26.11.2020_W_B'!K132</f>
        <v>NW708</v>
      </c>
      <c r="K1464" s="244">
        <f>'26.11.2020_W_B'!P132</f>
        <v>90.569671827542763</v>
      </c>
      <c r="L1464" s="244">
        <f>'26.11.2020_W_B'!Q132</f>
        <v>8.7197753270772083</v>
      </c>
      <c r="M1464" s="244">
        <f>'26.11.2020_W_B'!U132</f>
        <v>2.4490861688205467</v>
      </c>
      <c r="N1464" s="244">
        <f>'26.11.2020_W_B'!W132</f>
        <v>0.77339563225912011</v>
      </c>
      <c r="O1464" s="244">
        <f>'26.11.2020_W_B'!X132</f>
        <v>3.2224818010796668</v>
      </c>
    </row>
    <row r="1465" spans="1:15" x14ac:dyDescent="0.35">
      <c r="A1465" s="241">
        <f t="shared" si="20"/>
        <v>1464</v>
      </c>
      <c r="B1465" s="242">
        <f>'26.11.2020_W_B'!B133</f>
        <v>44161</v>
      </c>
      <c r="C1465" s="243">
        <f>'26.11.2020_W_B'!C133</f>
        <v>2019</v>
      </c>
      <c r="D1465" s="242" t="str">
        <f>'26.11.2020_W_B'!D133</f>
        <v>B</v>
      </c>
      <c r="E1465" s="242" t="str">
        <f>'26.11.2020_W_B'!E133</f>
        <v>A</v>
      </c>
      <c r="F1465" s="242" t="str">
        <f>'26.11.2020_W_B'!F133</f>
        <v>W100</v>
      </c>
      <c r="G1465" s="243">
        <f>'26.11.2020_W_B'!G133</f>
        <v>5</v>
      </c>
      <c r="H1465" s="242" t="str">
        <f>'26.11.2020_W_B'!H133</f>
        <v>E</v>
      </c>
      <c r="I1465" s="242" t="str">
        <f>'26.11.2020_W_B'!I133</f>
        <v>0-30</v>
      </c>
      <c r="J1465" s="242" t="str">
        <f>'26.11.2020_W_B'!K133</f>
        <v>NW709</v>
      </c>
      <c r="K1465" s="244">
        <f>'26.11.2020_W_B'!P133</f>
        <v>87.054589082183568</v>
      </c>
      <c r="L1465" s="244">
        <f>'26.11.2020_W_B'!Q133</f>
        <v>11.436142024377311</v>
      </c>
      <c r="M1465" s="244">
        <f>'26.11.2020_W_B'!U133</f>
        <v>16.58235735942668</v>
      </c>
      <c r="N1465" s="244">
        <f>'26.11.2020_W_B'!W133</f>
        <v>5.7086804024255784</v>
      </c>
      <c r="O1465" s="244">
        <f>'26.11.2020_W_B'!X133</f>
        <v>22.291037761852259</v>
      </c>
    </row>
    <row r="1466" spans="1:15" x14ac:dyDescent="0.35">
      <c r="A1466" s="241">
        <f t="shared" si="20"/>
        <v>1465</v>
      </c>
      <c r="B1466" s="242">
        <f>'26.11.2020_W_B'!B134</f>
        <v>44161</v>
      </c>
      <c r="C1466" s="243">
        <f>'26.11.2020_W_B'!C134</f>
        <v>2019</v>
      </c>
      <c r="D1466" s="242" t="str">
        <f>'26.11.2020_W_B'!D134</f>
        <v>B</v>
      </c>
      <c r="E1466" s="242" t="str">
        <f>'26.11.2020_W_B'!E134</f>
        <v>A</v>
      </c>
      <c r="F1466" s="242" t="str">
        <f>'26.11.2020_W_B'!F134</f>
        <v>W100</v>
      </c>
      <c r="G1466" s="243">
        <f>'26.11.2020_W_B'!G134</f>
        <v>5</v>
      </c>
      <c r="H1466" s="242" t="str">
        <f>'26.11.2020_W_B'!H134</f>
        <v>M</v>
      </c>
      <c r="I1466" s="242" t="str">
        <f>'26.11.2020_W_B'!I134</f>
        <v>90-120</v>
      </c>
      <c r="J1466" s="242" t="str">
        <f>'26.11.2020_W_B'!K134</f>
        <v>NW710</v>
      </c>
      <c r="K1466" s="244">
        <f>'26.11.2020_W_B'!P134</f>
        <v>92.707814833250382</v>
      </c>
      <c r="L1466" s="244">
        <f>'26.11.2020_W_B'!Q134</f>
        <v>6.4141856392294212</v>
      </c>
      <c r="M1466" s="244">
        <f>'26.11.2020_W_B'!U134</f>
        <v>5.2453208053691265</v>
      </c>
      <c r="N1466" s="244">
        <f>'26.11.2020_W_B'!W134</f>
        <v>0.62444295302013419</v>
      </c>
      <c r="O1466" s="244">
        <f>'26.11.2020_W_B'!X134</f>
        <v>5.8697637583892606</v>
      </c>
    </row>
    <row r="1467" spans="1:15" x14ac:dyDescent="0.35">
      <c r="A1467" s="241">
        <f t="shared" si="20"/>
        <v>1466</v>
      </c>
      <c r="B1467" s="242">
        <f>'26.11.2020_W_B'!B135</f>
        <v>44161</v>
      </c>
      <c r="C1467" s="243">
        <f>'26.11.2020_W_B'!C135</f>
        <v>2019</v>
      </c>
      <c r="D1467" s="242" t="str">
        <f>'26.11.2020_W_B'!D135</f>
        <v>B</v>
      </c>
      <c r="E1467" s="242" t="str">
        <f>'26.11.2020_W_B'!E135</f>
        <v>A</v>
      </c>
      <c r="F1467" s="242" t="str">
        <f>'26.11.2020_W_B'!F135</f>
        <v>W100</v>
      </c>
      <c r="G1467" s="243">
        <f>'26.11.2020_W_B'!G135</f>
        <v>5</v>
      </c>
      <c r="H1467" s="242" t="str">
        <f>'26.11.2020_W_B'!H135</f>
        <v>M</v>
      </c>
      <c r="I1467" s="242" t="str">
        <f>'26.11.2020_W_B'!I135</f>
        <v>60-90</v>
      </c>
      <c r="J1467" s="242" t="str">
        <f>'26.11.2020_W_B'!K135</f>
        <v>NW711</v>
      </c>
      <c r="K1467" s="244">
        <f>'26.11.2020_W_B'!P135</f>
        <v>93.143245078071971</v>
      </c>
      <c r="L1467" s="244">
        <f>'26.11.2020_W_B'!Q135</f>
        <v>6.0978063996780056</v>
      </c>
      <c r="M1467" s="244">
        <f>'26.11.2020_W_B'!U135</f>
        <v>1.3650382653061224</v>
      </c>
      <c r="N1467" s="244">
        <f>'26.11.2020_W_B'!W135</f>
        <v>0</v>
      </c>
      <c r="O1467" s="244">
        <f>'26.11.2020_W_B'!X135</f>
        <v>1.3650382653061224</v>
      </c>
    </row>
    <row r="1468" spans="1:15" x14ac:dyDescent="0.35">
      <c r="A1468" s="241">
        <f t="shared" si="20"/>
        <v>1467</v>
      </c>
      <c r="B1468" s="242">
        <f>'26.11.2020_W_B'!B136</f>
        <v>44161</v>
      </c>
      <c r="C1468" s="243">
        <f>'26.11.2020_W_B'!C136</f>
        <v>2019</v>
      </c>
      <c r="D1468" s="242" t="str">
        <f>'26.11.2020_W_B'!D136</f>
        <v>B</v>
      </c>
      <c r="E1468" s="242" t="str">
        <f>'26.11.2020_W_B'!E136</f>
        <v>A</v>
      </c>
      <c r="F1468" s="242" t="str">
        <f>'26.11.2020_W_B'!F136</f>
        <v>W100</v>
      </c>
      <c r="G1468" s="243">
        <f>'26.11.2020_W_B'!G136</f>
        <v>5</v>
      </c>
      <c r="H1468" s="242" t="str">
        <f>'26.11.2020_W_B'!H136</f>
        <v>M</v>
      </c>
      <c r="I1468" s="242" t="str">
        <f>'26.11.2020_W_B'!I136</f>
        <v>30-60</v>
      </c>
      <c r="J1468" s="242" t="str">
        <f>'26.11.2020_W_B'!K136</f>
        <v>NW712</v>
      </c>
      <c r="K1468" s="244">
        <f>'26.11.2020_W_B'!P136</f>
        <v>90.460018524235863</v>
      </c>
      <c r="L1468" s="244">
        <f>'26.11.2020_W_B'!Q136</f>
        <v>8.1551860649247914</v>
      </c>
      <c r="M1468" s="244">
        <f>'26.11.2020_W_B'!U136</f>
        <v>2.5822013651877134</v>
      </c>
      <c r="N1468" s="244">
        <f>'26.11.2020_W_B'!W136</f>
        <v>0.38733020477815699</v>
      </c>
      <c r="O1468" s="244">
        <f>'26.11.2020_W_B'!X136</f>
        <v>2.9695315699658704</v>
      </c>
    </row>
    <row r="1469" spans="1:15" x14ac:dyDescent="0.35">
      <c r="A1469" s="241">
        <f t="shared" si="20"/>
        <v>1468</v>
      </c>
      <c r="B1469" s="242">
        <f>'26.11.2020_W_B'!B137</f>
        <v>44161</v>
      </c>
      <c r="C1469" s="243">
        <f>'26.11.2020_W_B'!C137</f>
        <v>2019</v>
      </c>
      <c r="D1469" s="242" t="str">
        <f>'26.11.2020_W_B'!D137</f>
        <v>B</v>
      </c>
      <c r="E1469" s="242" t="str">
        <f>'26.11.2020_W_B'!E137</f>
        <v>A</v>
      </c>
      <c r="F1469" s="242" t="str">
        <f>'26.11.2020_W_B'!F137</f>
        <v>W100</v>
      </c>
      <c r="G1469" s="243">
        <f>'26.11.2020_W_B'!G137</f>
        <v>5</v>
      </c>
      <c r="H1469" s="242" t="str">
        <f>'26.11.2020_W_B'!H137</f>
        <v>M</v>
      </c>
      <c r="I1469" s="242" t="str">
        <f>'26.11.2020_W_B'!I137</f>
        <v>0-30</v>
      </c>
      <c r="J1469" s="242" t="str">
        <f>'26.11.2020_W_B'!K137</f>
        <v>NW713</v>
      </c>
      <c r="K1469" s="244">
        <f>'26.11.2020_W_B'!P137</f>
        <v>88.027179006560459</v>
      </c>
      <c r="L1469" s="244">
        <f>'26.11.2020_W_B'!Q137</f>
        <v>10.606060606060606</v>
      </c>
      <c r="M1469" s="244">
        <f>'26.11.2020_W_B'!U137</f>
        <v>10.445916955017299</v>
      </c>
      <c r="N1469" s="244">
        <f>'26.11.2020_W_B'!W137</f>
        <v>2.5445182326324187</v>
      </c>
      <c r="O1469" s="244">
        <f>'26.11.2020_W_B'!X137</f>
        <v>12.990435187649718</v>
      </c>
    </row>
    <row r="1470" spans="1:15" x14ac:dyDescent="0.35">
      <c r="A1470" s="241">
        <f t="shared" si="20"/>
        <v>1469</v>
      </c>
      <c r="B1470" s="242">
        <f>'26.11.2020_W_B'!B138</f>
        <v>44161</v>
      </c>
      <c r="C1470" s="243">
        <f>'26.11.2020_W_B'!C138</f>
        <v>2019</v>
      </c>
      <c r="D1470" s="242" t="str">
        <f>'26.11.2020_W_B'!D138</f>
        <v>B</v>
      </c>
      <c r="E1470" s="242" t="str">
        <f>'26.11.2020_W_B'!E138</f>
        <v>B</v>
      </c>
      <c r="F1470" s="242" t="str">
        <f>'26.11.2020_W_B'!F138</f>
        <v>S100</v>
      </c>
      <c r="G1470" s="243">
        <f>'26.11.2020_W_B'!G138</f>
        <v>9</v>
      </c>
      <c r="H1470" s="242" t="str">
        <f>'26.11.2020_W_B'!H138</f>
        <v>E</v>
      </c>
      <c r="I1470" s="242" t="str">
        <f>'26.11.2020_W_B'!I138</f>
        <v>90-120</v>
      </c>
      <c r="J1470" s="242" t="str">
        <f>'26.11.2020_W_B'!K138</f>
        <v>NW714</v>
      </c>
      <c r="K1470" s="244">
        <f>'26.11.2020_W_B'!P138</f>
        <v>91.170345689296113</v>
      </c>
      <c r="L1470" s="244">
        <f>'26.11.2020_W_B'!Q138</f>
        <v>7.922272047832589</v>
      </c>
      <c r="M1470" s="244" t="e">
        <f>'26.11.2020_W_B'!U138</f>
        <v>#VALUE!</v>
      </c>
      <c r="N1470" s="244" t="e">
        <f>'26.11.2020_W_B'!W138</f>
        <v>#VALUE!</v>
      </c>
      <c r="O1470" s="244" t="e">
        <f>'26.11.2020_W_B'!X138</f>
        <v>#VALUE!</v>
      </c>
    </row>
    <row r="1471" spans="1:15" x14ac:dyDescent="0.35">
      <c r="A1471" s="241">
        <f t="shared" si="20"/>
        <v>1470</v>
      </c>
      <c r="B1471" s="242">
        <f>'26.11.2020_W_B'!B139</f>
        <v>44161</v>
      </c>
      <c r="C1471" s="243">
        <f>'26.11.2020_W_B'!C139</f>
        <v>2019</v>
      </c>
      <c r="D1471" s="242" t="str">
        <f>'26.11.2020_W_B'!D139</f>
        <v>B</v>
      </c>
      <c r="E1471" s="242" t="str">
        <f>'26.11.2020_W_B'!E139</f>
        <v>B</v>
      </c>
      <c r="F1471" s="242" t="str">
        <f>'26.11.2020_W_B'!F139</f>
        <v>S100</v>
      </c>
      <c r="G1471" s="243">
        <f>'26.11.2020_W_B'!G139</f>
        <v>9</v>
      </c>
      <c r="H1471" s="242" t="str">
        <f>'26.11.2020_W_B'!H139</f>
        <v>E</v>
      </c>
      <c r="I1471" s="242" t="str">
        <f>'26.11.2020_W_B'!I139</f>
        <v>60-90</v>
      </c>
      <c r="J1471" s="242" t="str">
        <f>'26.11.2020_W_B'!K139</f>
        <v>NW715</v>
      </c>
      <c r="K1471" s="244">
        <f>'26.11.2020_W_B'!P139</f>
        <v>91.249335459861769</v>
      </c>
      <c r="L1471" s="244">
        <f>'26.11.2020_W_B'!Q139</f>
        <v>7.8343645882912938</v>
      </c>
      <c r="M1471" s="244">
        <f>'26.11.2020_W_B'!U139</f>
        <v>0.38281199021207185</v>
      </c>
      <c r="N1471" s="244">
        <f>'26.11.2020_W_B'!W139</f>
        <v>0.25520799347471457</v>
      </c>
      <c r="O1471" s="244">
        <f>'26.11.2020_W_B'!X139</f>
        <v>0.63801998368678636</v>
      </c>
    </row>
    <row r="1472" spans="1:15" x14ac:dyDescent="0.35">
      <c r="A1472" s="241">
        <f t="shared" si="20"/>
        <v>1471</v>
      </c>
      <c r="B1472" s="242">
        <f>'26.11.2020_W_B'!B140</f>
        <v>44161</v>
      </c>
      <c r="C1472" s="243">
        <f>'26.11.2020_W_B'!C140</f>
        <v>2019</v>
      </c>
      <c r="D1472" s="242" t="str">
        <f>'26.11.2020_W_B'!D140</f>
        <v>B</v>
      </c>
      <c r="E1472" s="242" t="str">
        <f>'26.11.2020_W_B'!E140</f>
        <v>B</v>
      </c>
      <c r="F1472" s="242" t="str">
        <f>'26.11.2020_W_B'!F140</f>
        <v>S100</v>
      </c>
      <c r="G1472" s="243">
        <f>'26.11.2020_W_B'!G140</f>
        <v>9</v>
      </c>
      <c r="H1472" s="242" t="str">
        <f>'26.11.2020_W_B'!H140</f>
        <v>E</v>
      </c>
      <c r="I1472" s="242" t="str">
        <f>'26.11.2020_W_B'!I140</f>
        <v>30-60</v>
      </c>
      <c r="J1472" s="242" t="str">
        <f>'26.11.2020_W_B'!K140</f>
        <v>NW716</v>
      </c>
      <c r="K1472" s="244">
        <f>'26.11.2020_W_B'!P140</f>
        <v>89.759653719102403</v>
      </c>
      <c r="L1472" s="244">
        <f>'26.11.2020_W_B'!Q140</f>
        <v>9.1001113473023665</v>
      </c>
      <c r="M1472" s="244">
        <f>'26.11.2020_W_B'!U140</f>
        <v>2.3484346446700508</v>
      </c>
      <c r="N1472" s="244">
        <f>'26.11.2020_W_B'!W140</f>
        <v>1.6960916878172589</v>
      </c>
      <c r="O1472" s="244">
        <f>'26.11.2020_W_B'!X140</f>
        <v>4.04452633248731</v>
      </c>
    </row>
    <row r="1473" spans="1:15" x14ac:dyDescent="0.35">
      <c r="A1473" s="241">
        <f t="shared" si="20"/>
        <v>1472</v>
      </c>
      <c r="B1473" s="242">
        <f>'26.11.2020_W_B'!B141</f>
        <v>44161</v>
      </c>
      <c r="C1473" s="243">
        <f>'26.11.2020_W_B'!C141</f>
        <v>2019</v>
      </c>
      <c r="D1473" s="242" t="str">
        <f>'26.11.2020_W_B'!D141</f>
        <v>B</v>
      </c>
      <c r="E1473" s="242" t="str">
        <f>'26.11.2020_W_B'!E141</f>
        <v>B</v>
      </c>
      <c r="F1473" s="242" t="str">
        <f>'26.11.2020_W_B'!F141</f>
        <v>S100</v>
      </c>
      <c r="G1473" s="243">
        <f>'26.11.2020_W_B'!G141</f>
        <v>9</v>
      </c>
      <c r="H1473" s="242" t="str">
        <f>'26.11.2020_W_B'!H141</f>
        <v>E</v>
      </c>
      <c r="I1473" s="242" t="str">
        <f>'26.11.2020_W_B'!I141</f>
        <v>0-30</v>
      </c>
      <c r="J1473" s="242" t="str">
        <f>'26.11.2020_W_B'!K141</f>
        <v>NW717</v>
      </c>
      <c r="K1473" s="244">
        <f>'26.11.2020_W_B'!P141</f>
        <v>88.158768087083502</v>
      </c>
      <c r="L1473" s="244">
        <f>'26.11.2020_W_B'!Q141</f>
        <v>10.332445268157073</v>
      </c>
      <c r="M1473" s="244">
        <f>'26.11.2020_W_B'!U141</f>
        <v>6.6827473272097562</v>
      </c>
      <c r="N1473" s="244">
        <f>'26.11.2020_W_B'!W141</f>
        <v>2.1384791447071221</v>
      </c>
      <c r="O1473" s="244">
        <f>'26.11.2020_W_B'!X141</f>
        <v>8.8212264719168783</v>
      </c>
    </row>
    <row r="1474" spans="1:15" x14ac:dyDescent="0.35">
      <c r="A1474" s="241">
        <f t="shared" si="20"/>
        <v>1473</v>
      </c>
      <c r="B1474" s="242">
        <f>'26.11.2020_W_B'!B142</f>
        <v>44161</v>
      </c>
      <c r="C1474" s="243">
        <f>'26.11.2020_W_B'!C142</f>
        <v>2019</v>
      </c>
      <c r="D1474" s="242" t="str">
        <f>'26.11.2020_W_B'!D142</f>
        <v>B</v>
      </c>
      <c r="E1474" s="242" t="str">
        <f>'26.11.2020_W_B'!E142</f>
        <v>B</v>
      </c>
      <c r="F1474" s="242" t="str">
        <f>'26.11.2020_W_B'!F142</f>
        <v>S100</v>
      </c>
      <c r="G1474" s="243">
        <f>'26.11.2020_W_B'!G142</f>
        <v>9</v>
      </c>
      <c r="H1474" s="242" t="str">
        <f>'26.11.2020_W_B'!H142</f>
        <v>M</v>
      </c>
      <c r="I1474" s="242" t="str">
        <f>'26.11.2020_W_B'!I142</f>
        <v>90-120</v>
      </c>
      <c r="J1474" s="242" t="str">
        <f>'26.11.2020_W_B'!K142</f>
        <v>NW718</v>
      </c>
      <c r="K1474" s="244">
        <f>'26.11.2020_W_B'!P142</f>
        <v>93.960369163952222</v>
      </c>
      <c r="L1474" s="244">
        <f>'26.11.2020_W_B'!Q142</f>
        <v>5.2550779404818169</v>
      </c>
      <c r="M1474" s="244">
        <f>'26.11.2020_W_B'!U142</f>
        <v>0.85836703741152665</v>
      </c>
      <c r="N1474" s="244">
        <f>'26.11.2020_W_B'!W142</f>
        <v>0.49049544994944383</v>
      </c>
      <c r="O1474" s="244">
        <f>'26.11.2020_W_B'!X142</f>
        <v>1.3488624873609705</v>
      </c>
    </row>
    <row r="1475" spans="1:15" x14ac:dyDescent="0.35">
      <c r="A1475" s="241">
        <f t="shared" si="20"/>
        <v>1474</v>
      </c>
      <c r="B1475" s="242">
        <f>'26.11.2020_W_B'!B143</f>
        <v>44161</v>
      </c>
      <c r="C1475" s="243">
        <f>'26.11.2020_W_B'!C143</f>
        <v>2019</v>
      </c>
      <c r="D1475" s="242" t="str">
        <f>'26.11.2020_W_B'!D143</f>
        <v>B</v>
      </c>
      <c r="E1475" s="242" t="str">
        <f>'26.11.2020_W_B'!E143</f>
        <v>B</v>
      </c>
      <c r="F1475" s="242" t="str">
        <f>'26.11.2020_W_B'!F143</f>
        <v>S100</v>
      </c>
      <c r="G1475" s="243">
        <f>'26.11.2020_W_B'!G143</f>
        <v>9</v>
      </c>
      <c r="H1475" s="242" t="str">
        <f>'26.11.2020_W_B'!H143</f>
        <v>M</v>
      </c>
      <c r="I1475" s="242" t="str">
        <f>'26.11.2020_W_B'!I143</f>
        <v>60-90</v>
      </c>
      <c r="J1475" s="242" t="str">
        <f>'26.11.2020_W_B'!K143</f>
        <v>NW719</v>
      </c>
      <c r="K1475" s="244">
        <f>'26.11.2020_W_B'!P143</f>
        <v>0</v>
      </c>
      <c r="L1475" s="244" t="e">
        <f>'26.11.2020_W_B'!Q143</f>
        <v>#DIV/0!</v>
      </c>
      <c r="M1475" s="244" t="e">
        <f>'26.11.2020_W_B'!U143</f>
        <v>#DIV/0!</v>
      </c>
      <c r="N1475" s="244" t="e">
        <f>'26.11.2020_W_B'!W143</f>
        <v>#DIV/0!</v>
      </c>
      <c r="O1475" s="244" t="e">
        <f>'26.11.2020_W_B'!X143</f>
        <v>#DIV/0!</v>
      </c>
    </row>
    <row r="1476" spans="1:15" x14ac:dyDescent="0.35">
      <c r="A1476" s="241">
        <f t="shared" si="20"/>
        <v>1475</v>
      </c>
      <c r="B1476" s="242">
        <f>'26.11.2020_W_B'!B144</f>
        <v>44161</v>
      </c>
      <c r="C1476" s="243">
        <f>'26.11.2020_W_B'!C144</f>
        <v>2019</v>
      </c>
      <c r="D1476" s="242" t="str">
        <f>'26.11.2020_W_B'!D144</f>
        <v>B</v>
      </c>
      <c r="E1476" s="242" t="str">
        <f>'26.11.2020_W_B'!E144</f>
        <v>B</v>
      </c>
      <c r="F1476" s="242" t="str">
        <f>'26.11.2020_W_B'!F144</f>
        <v>S100</v>
      </c>
      <c r="G1476" s="243">
        <f>'26.11.2020_W_B'!G144</f>
        <v>9</v>
      </c>
      <c r="H1476" s="242" t="str">
        <f>'26.11.2020_W_B'!H144</f>
        <v>M</v>
      </c>
      <c r="I1476" s="242" t="str">
        <f>'26.11.2020_W_B'!I144</f>
        <v>30-60</v>
      </c>
      <c r="J1476" s="242" t="str">
        <f>'26.11.2020_W_B'!K144</f>
        <v>NW720</v>
      </c>
      <c r="K1476" s="244">
        <f>'26.11.2020_W_B'!P144</f>
        <v>90.796800647970031</v>
      </c>
      <c r="L1476" s="244">
        <f>'26.11.2020_W_B'!Q144</f>
        <v>8.2809510795299168</v>
      </c>
      <c r="M1476" s="244">
        <f>'26.11.2020_W_B'!U144</f>
        <v>2.312356712756467</v>
      </c>
      <c r="N1476" s="244">
        <f>'26.11.2020_W_B'!W144</f>
        <v>1.6700354036574487</v>
      </c>
      <c r="O1476" s="244">
        <f>'26.11.2020_W_B'!X144</f>
        <v>3.9823921164139158</v>
      </c>
    </row>
    <row r="1477" spans="1:15" x14ac:dyDescent="0.35">
      <c r="A1477" s="241">
        <f t="shared" si="20"/>
        <v>1476</v>
      </c>
      <c r="B1477" s="242">
        <f>'26.11.2020_W_B'!B145</f>
        <v>44161</v>
      </c>
      <c r="C1477" s="243">
        <f>'26.11.2020_W_B'!C145</f>
        <v>2019</v>
      </c>
      <c r="D1477" s="242" t="str">
        <f>'26.11.2020_W_B'!D145</f>
        <v>B</v>
      </c>
      <c r="E1477" s="242" t="str">
        <f>'26.11.2020_W_B'!E145</f>
        <v>B</v>
      </c>
      <c r="F1477" s="242" t="str">
        <f>'26.11.2020_W_B'!F145</f>
        <v>S100</v>
      </c>
      <c r="G1477" s="243">
        <f>'26.11.2020_W_B'!G145</f>
        <v>9</v>
      </c>
      <c r="H1477" s="242" t="str">
        <f>'26.11.2020_W_B'!H145</f>
        <v>M</v>
      </c>
      <c r="I1477" s="242" t="str">
        <f>'26.11.2020_W_B'!I145</f>
        <v>0-30</v>
      </c>
      <c r="J1477" s="242" t="str">
        <f>'26.11.2020_W_B'!K145</f>
        <v>NW721</v>
      </c>
      <c r="K1477" s="244">
        <f>'26.11.2020_W_B'!P145</f>
        <v>87.952531170196792</v>
      </c>
      <c r="L1477" s="244">
        <f>'26.11.2020_W_B'!Q145</f>
        <v>10.33904860126337</v>
      </c>
      <c r="M1477" s="244">
        <f>'26.11.2020_W_B'!U145</f>
        <v>5.7651763450042699</v>
      </c>
      <c r="N1477" s="244">
        <f>'26.11.2020_W_B'!W145</f>
        <v>2.949625106746371</v>
      </c>
      <c r="O1477" s="244">
        <f>'26.11.2020_W_B'!X145</f>
        <v>8.7148014517506418</v>
      </c>
    </row>
    <row r="1478" spans="1:15" x14ac:dyDescent="0.35">
      <c r="A1478" s="241">
        <f t="shared" si="20"/>
        <v>1477</v>
      </c>
      <c r="B1478" s="242">
        <f>'26.11.2020_W_B'!B146</f>
        <v>44161</v>
      </c>
      <c r="C1478" s="243">
        <f>'26.11.2020_W_B'!C146</f>
        <v>2019</v>
      </c>
      <c r="D1478" s="242" t="str">
        <f>'26.11.2020_W_B'!D146</f>
        <v>B</v>
      </c>
      <c r="E1478" s="242" t="str">
        <f>'26.11.2020_W_B'!E146</f>
        <v>C</v>
      </c>
      <c r="F1478" s="242" t="str">
        <f>'26.11.2020_W_B'!F146</f>
        <v>R75/W25</v>
      </c>
      <c r="G1478" s="243">
        <f>'26.11.2020_W_B'!G146</f>
        <v>2</v>
      </c>
      <c r="H1478" s="242" t="str">
        <f>'26.11.2020_W_B'!H146</f>
        <v>E</v>
      </c>
      <c r="I1478" s="242" t="str">
        <f>'26.11.2020_W_B'!I146</f>
        <v>90-120</v>
      </c>
      <c r="J1478" s="242" t="str">
        <f>'26.11.2020_W_B'!K146</f>
        <v>NW722</v>
      </c>
      <c r="K1478" s="244">
        <f>'26.11.2020_W_B'!P146</f>
        <v>96.427356243620281</v>
      </c>
      <c r="L1478" s="244">
        <f>'26.11.2020_W_B'!Q146</f>
        <v>2.5996533795493866</v>
      </c>
      <c r="M1478" s="244">
        <f>'26.11.2020_W_B'!U146</f>
        <v>0.71001235003528573</v>
      </c>
      <c r="N1478" s="244">
        <f>'26.11.2020_W_B'!W146</f>
        <v>0.71001235003528573</v>
      </c>
      <c r="O1478" s="244">
        <f>'26.11.2020_W_B'!X146</f>
        <v>1.4200247000705715</v>
      </c>
    </row>
    <row r="1479" spans="1:15" x14ac:dyDescent="0.35">
      <c r="A1479" s="241">
        <f t="shared" si="20"/>
        <v>1478</v>
      </c>
      <c r="B1479" s="242">
        <f>'26.11.2020_W_B'!B147</f>
        <v>44161</v>
      </c>
      <c r="C1479" s="243">
        <f>'26.11.2020_W_B'!C147</f>
        <v>2019</v>
      </c>
      <c r="D1479" s="242" t="str">
        <f>'26.11.2020_W_B'!D147</f>
        <v>B</v>
      </c>
      <c r="E1479" s="242" t="str">
        <f>'26.11.2020_W_B'!E147</f>
        <v>C</v>
      </c>
      <c r="F1479" s="242" t="str">
        <f>'26.11.2020_W_B'!F147</f>
        <v>R75/W25</v>
      </c>
      <c r="G1479" s="243">
        <f>'26.11.2020_W_B'!G147</f>
        <v>2</v>
      </c>
      <c r="H1479" s="242" t="str">
        <f>'26.11.2020_W_B'!H147</f>
        <v>E</v>
      </c>
      <c r="I1479" s="242" t="str">
        <f>'26.11.2020_W_B'!I147</f>
        <v>60-90</v>
      </c>
      <c r="J1479" s="242" t="str">
        <f>'26.11.2020_W_B'!K147</f>
        <v>NW723</v>
      </c>
      <c r="K1479" s="244">
        <f>'26.11.2020_W_B'!P147</f>
        <v>96.122104889519917</v>
      </c>
      <c r="L1479" s="244">
        <f>'26.11.2020_W_B'!Q147</f>
        <v>3.5330261136712791</v>
      </c>
      <c r="M1479" s="244">
        <f>'26.11.2020_W_B'!U147</f>
        <v>0.35656226920236334</v>
      </c>
      <c r="N1479" s="244">
        <f>'26.11.2020_W_B'!W147</f>
        <v>0.35656226920236334</v>
      </c>
      <c r="O1479" s="244">
        <f>'26.11.2020_W_B'!X147</f>
        <v>0.71312453840472667</v>
      </c>
    </row>
    <row r="1480" spans="1:15" x14ac:dyDescent="0.35">
      <c r="A1480" s="241">
        <f t="shared" si="20"/>
        <v>1479</v>
      </c>
      <c r="B1480" s="242">
        <f>'26.11.2020_W_B'!B148</f>
        <v>44161</v>
      </c>
      <c r="C1480" s="243">
        <f>'26.11.2020_W_B'!C148</f>
        <v>2019</v>
      </c>
      <c r="D1480" s="242" t="str">
        <f>'26.11.2020_W_B'!D148</f>
        <v>B</v>
      </c>
      <c r="E1480" s="242" t="str">
        <f>'26.11.2020_W_B'!E148</f>
        <v>C</v>
      </c>
      <c r="F1480" s="242" t="str">
        <f>'26.11.2020_W_B'!F148</f>
        <v>R75/W25</v>
      </c>
      <c r="G1480" s="243">
        <f>'26.11.2020_W_B'!G148</f>
        <v>2</v>
      </c>
      <c r="H1480" s="242" t="str">
        <f>'26.11.2020_W_B'!H148</f>
        <v>E</v>
      </c>
      <c r="I1480" s="242" t="str">
        <f>'26.11.2020_W_B'!I148</f>
        <v>30-60</v>
      </c>
      <c r="J1480" s="242" t="str">
        <f>'26.11.2020_W_B'!K148</f>
        <v>NW724</v>
      </c>
      <c r="K1480" s="244">
        <f>'26.11.2020_W_B'!P148</f>
        <v>90.100687867610404</v>
      </c>
      <c r="L1480" s="244">
        <f>'26.11.2020_W_B'!Q148</f>
        <v>8.9210313538765664</v>
      </c>
      <c r="M1480" s="244">
        <f>'26.11.2020_W_B'!U148</f>
        <v>5.4517863465368439</v>
      </c>
      <c r="N1480" s="244">
        <f>'26.11.2020_W_B'!W148</f>
        <v>1.5576532418676698</v>
      </c>
      <c r="O1480" s="244">
        <f>'26.11.2020_W_B'!X148</f>
        <v>7.009439588404514</v>
      </c>
    </row>
    <row r="1481" spans="1:15" x14ac:dyDescent="0.35">
      <c r="A1481" s="241">
        <f t="shared" si="20"/>
        <v>1480</v>
      </c>
      <c r="B1481" s="242">
        <f>'26.11.2020_W_B'!B149</f>
        <v>44161</v>
      </c>
      <c r="C1481" s="243">
        <f>'26.11.2020_W_B'!C149</f>
        <v>2019</v>
      </c>
      <c r="D1481" s="242" t="str">
        <f>'26.11.2020_W_B'!D149</f>
        <v>B</v>
      </c>
      <c r="E1481" s="242" t="str">
        <f>'26.11.2020_W_B'!E149</f>
        <v>C</v>
      </c>
      <c r="F1481" s="242" t="str">
        <f>'26.11.2020_W_B'!F149</f>
        <v>R75/W25</v>
      </c>
      <c r="G1481" s="243">
        <f>'26.11.2020_W_B'!G149</f>
        <v>2</v>
      </c>
      <c r="H1481" s="242" t="str">
        <f>'26.11.2020_W_B'!H149</f>
        <v>E</v>
      </c>
      <c r="I1481" s="242" t="str">
        <f>'26.11.2020_W_B'!I149</f>
        <v>0-30</v>
      </c>
      <c r="J1481" s="242" t="str">
        <f>'26.11.2020_W_B'!K149</f>
        <v>NW725</v>
      </c>
      <c r="K1481" s="244">
        <f>'26.11.2020_W_B'!P149</f>
        <v>89.25887726536024</v>
      </c>
      <c r="L1481" s="244">
        <f>'26.11.2020_W_B'!Q149</f>
        <v>9.2430581970330987</v>
      </c>
      <c r="M1481" s="244">
        <f>'26.11.2020_W_B'!U149</f>
        <v>13.013850693298119</v>
      </c>
      <c r="N1481" s="244">
        <f>'26.11.2020_W_B'!W149</f>
        <v>3.1548728953449987</v>
      </c>
      <c r="O1481" s="244">
        <f>'26.11.2020_W_B'!X149</f>
        <v>16.168723588643118</v>
      </c>
    </row>
    <row r="1482" spans="1:15" x14ac:dyDescent="0.35">
      <c r="A1482" s="241">
        <f t="shared" si="20"/>
        <v>1481</v>
      </c>
      <c r="B1482" s="242">
        <f>'26.11.2020_W_B'!B150</f>
        <v>44161</v>
      </c>
      <c r="C1482" s="243">
        <f>'26.11.2020_W_B'!C150</f>
        <v>2019</v>
      </c>
      <c r="D1482" s="242" t="str">
        <f>'26.11.2020_W_B'!D150</f>
        <v>B</v>
      </c>
      <c r="E1482" s="242" t="str">
        <f>'26.11.2020_W_B'!E150</f>
        <v>C</v>
      </c>
      <c r="F1482" s="242" t="str">
        <f>'26.11.2020_W_B'!F150</f>
        <v>R75/W25</v>
      </c>
      <c r="G1482" s="243">
        <f>'26.11.2020_W_B'!G150</f>
        <v>2</v>
      </c>
      <c r="H1482" s="242" t="str">
        <f>'26.11.2020_W_B'!H150</f>
        <v>M</v>
      </c>
      <c r="I1482" s="242" t="str">
        <f>'26.11.2020_W_B'!I150</f>
        <v>90-120</v>
      </c>
      <c r="J1482" s="242" t="str">
        <f>'26.11.2020_W_B'!K150</f>
        <v>NW726</v>
      </c>
      <c r="K1482" s="244">
        <f>'26.11.2020_W_B'!P150</f>
        <v>97.314254265272439</v>
      </c>
      <c r="L1482" s="244">
        <f>'26.11.2020_W_B'!Q150</f>
        <v>2.395679921453115</v>
      </c>
      <c r="M1482" s="244">
        <f>'26.11.2020_W_B'!U150</f>
        <v>0.70108076009501175</v>
      </c>
      <c r="N1482" s="244">
        <f>'26.11.2020_W_B'!W150</f>
        <v>0</v>
      </c>
      <c r="O1482" s="244">
        <f>'26.11.2020_W_B'!X150</f>
        <v>0.70108076009501175</v>
      </c>
    </row>
    <row r="1483" spans="1:15" x14ac:dyDescent="0.35">
      <c r="A1483" s="241">
        <f t="shared" si="20"/>
        <v>1482</v>
      </c>
      <c r="B1483" s="242">
        <f>'26.11.2020_W_B'!B151</f>
        <v>44161</v>
      </c>
      <c r="C1483" s="243">
        <f>'26.11.2020_W_B'!C151</f>
        <v>2019</v>
      </c>
      <c r="D1483" s="242" t="str">
        <f>'26.11.2020_W_B'!D151</f>
        <v>B</v>
      </c>
      <c r="E1483" s="242" t="str">
        <f>'26.11.2020_W_B'!E151</f>
        <v>C</v>
      </c>
      <c r="F1483" s="242" t="str">
        <f>'26.11.2020_W_B'!F151</f>
        <v>R75/W25</v>
      </c>
      <c r="G1483" s="243">
        <f>'26.11.2020_W_B'!G151</f>
        <v>2</v>
      </c>
      <c r="H1483" s="242" t="str">
        <f>'26.11.2020_W_B'!H151</f>
        <v>M</v>
      </c>
      <c r="I1483" s="242" t="str">
        <f>'26.11.2020_W_B'!I151</f>
        <v>60-90</v>
      </c>
      <c r="J1483" s="242" t="str">
        <f>'26.11.2020_W_B'!K151</f>
        <v>NW727</v>
      </c>
      <c r="K1483" s="244">
        <f>'26.11.2020_W_B'!P151</f>
        <v>96.824353920280345</v>
      </c>
      <c r="L1483" s="244">
        <f>'26.11.2020_W_B'!Q151</f>
        <v>2.8342455043002266</v>
      </c>
      <c r="M1483" s="244">
        <f>'26.11.2020_W_B'!U151</f>
        <v>0.23533137299253556</v>
      </c>
      <c r="N1483" s="244">
        <f>'26.11.2020_W_B'!W151</f>
        <v>0</v>
      </c>
      <c r="O1483" s="244">
        <f>'26.11.2020_W_B'!X151</f>
        <v>0.23533137299253556</v>
      </c>
    </row>
    <row r="1484" spans="1:15" x14ac:dyDescent="0.35">
      <c r="A1484" s="241">
        <f t="shared" si="20"/>
        <v>1483</v>
      </c>
      <c r="B1484" s="242">
        <f>'26.11.2020_W_B'!B152</f>
        <v>44161</v>
      </c>
      <c r="C1484" s="243">
        <f>'26.11.2020_W_B'!C152</f>
        <v>2019</v>
      </c>
      <c r="D1484" s="242" t="str">
        <f>'26.11.2020_W_B'!D152</f>
        <v>B</v>
      </c>
      <c r="E1484" s="242" t="str">
        <f>'26.11.2020_W_B'!E152</f>
        <v>C</v>
      </c>
      <c r="F1484" s="242" t="str">
        <f>'26.11.2020_W_B'!F152</f>
        <v>R75/W25</v>
      </c>
      <c r="G1484" s="243">
        <f>'26.11.2020_W_B'!G152</f>
        <v>2</v>
      </c>
      <c r="H1484" s="242" t="str">
        <f>'26.11.2020_W_B'!H152</f>
        <v>M</v>
      </c>
      <c r="I1484" s="242" t="str">
        <f>'26.11.2020_W_B'!I152</f>
        <v>30-60</v>
      </c>
      <c r="J1484" s="242" t="str">
        <f>'26.11.2020_W_B'!K152</f>
        <v>NW728</v>
      </c>
      <c r="K1484" s="244">
        <f>'26.11.2020_W_B'!P152</f>
        <v>92.403583950136337</v>
      </c>
      <c r="L1484" s="244">
        <f>'26.11.2020_W_B'!Q152</f>
        <v>6.6469719350073948</v>
      </c>
      <c r="M1484" s="244">
        <f>'26.11.2020_W_B'!U152</f>
        <v>2.3835107504215856</v>
      </c>
      <c r="N1484" s="244">
        <f>'26.11.2020_W_B'!W152</f>
        <v>0.12544793423271502</v>
      </c>
      <c r="O1484" s="244">
        <f>'26.11.2020_W_B'!X152</f>
        <v>2.5089586846543006</v>
      </c>
    </row>
    <row r="1485" spans="1:15" x14ac:dyDescent="0.35">
      <c r="A1485" s="241">
        <f t="shared" si="20"/>
        <v>1484</v>
      </c>
      <c r="B1485" s="242">
        <f>'26.11.2020_W_B'!B153</f>
        <v>44161</v>
      </c>
      <c r="C1485" s="243">
        <f>'26.11.2020_W_B'!C153</f>
        <v>2019</v>
      </c>
      <c r="D1485" s="242" t="str">
        <f>'26.11.2020_W_B'!D153</f>
        <v>B</v>
      </c>
      <c r="E1485" s="242" t="str">
        <f>'26.11.2020_W_B'!E153</f>
        <v>C</v>
      </c>
      <c r="F1485" s="242" t="str">
        <f>'26.11.2020_W_B'!F153</f>
        <v>R75/W25</v>
      </c>
      <c r="G1485" s="243">
        <f>'26.11.2020_W_B'!G153</f>
        <v>2</v>
      </c>
      <c r="H1485" s="242" t="str">
        <f>'26.11.2020_W_B'!H153</f>
        <v>M</v>
      </c>
      <c r="I1485" s="242" t="str">
        <f>'26.11.2020_W_B'!I153</f>
        <v>0-30</v>
      </c>
      <c r="J1485" s="242" t="str">
        <f>'26.11.2020_W_B'!K153</f>
        <v>NW729</v>
      </c>
      <c r="K1485" s="244">
        <f>'26.11.2020_W_B'!P153</f>
        <v>89.317008762453469</v>
      </c>
      <c r="L1485" s="244">
        <f>'26.11.2020_W_B'!Q153</f>
        <v>9.4369632064468298</v>
      </c>
      <c r="M1485" s="244">
        <f>'26.11.2020_W_B'!U153</f>
        <v>7.8802916274694264</v>
      </c>
      <c r="N1485" s="244">
        <f>'26.11.2020_W_B'!W153</f>
        <v>1.4447201317027283</v>
      </c>
      <c r="O1485" s="244">
        <f>'26.11.2020_W_B'!X153</f>
        <v>9.3250117591721544</v>
      </c>
    </row>
    <row r="1486" spans="1:15" x14ac:dyDescent="0.35">
      <c r="A1486" s="241">
        <f t="shared" si="20"/>
        <v>1485</v>
      </c>
      <c r="B1486" s="242">
        <f>'26.11.2020_W_B'!B154</f>
        <v>44161</v>
      </c>
      <c r="C1486" s="243">
        <f>'26.11.2020_W_B'!C154</f>
        <v>2019</v>
      </c>
      <c r="D1486" s="242" t="str">
        <f>'26.11.2020_W_B'!D154</f>
        <v>B</v>
      </c>
      <c r="E1486" s="242" t="str">
        <f>'26.11.2020_W_B'!E154</f>
        <v>D</v>
      </c>
      <c r="F1486" s="242" t="str">
        <f>'26.11.2020_W_B'!F154</f>
        <v>R100</v>
      </c>
      <c r="G1486" s="243">
        <f>'26.11.2020_W_B'!G154</f>
        <v>1</v>
      </c>
      <c r="H1486" s="242" t="str">
        <f>'26.11.2020_W_B'!H154</f>
        <v>E</v>
      </c>
      <c r="I1486" s="242" t="str">
        <f>'26.11.2020_W_B'!I154</f>
        <v>90-120</v>
      </c>
      <c r="J1486" s="242" t="str">
        <f>'26.11.2020_W_B'!K154</f>
        <v>NW730</v>
      </c>
      <c r="K1486" s="244">
        <f>'26.11.2020_W_B'!P154</f>
        <v>97.541913525778384</v>
      </c>
      <c r="L1486" s="244">
        <f>'26.11.2020_W_B'!Q154</f>
        <v>2.1587512454334141</v>
      </c>
      <c r="M1486" s="244">
        <f>'26.11.2020_W_B'!U154</f>
        <v>3.4940714654949598</v>
      </c>
      <c r="N1486" s="244">
        <f>'26.11.2020_W_B'!W154</f>
        <v>0</v>
      </c>
      <c r="O1486" s="244">
        <f>'26.11.2020_W_B'!X154</f>
        <v>3.4940714654949598</v>
      </c>
    </row>
    <row r="1487" spans="1:15" x14ac:dyDescent="0.35">
      <c r="A1487" s="241">
        <f t="shared" si="20"/>
        <v>1486</v>
      </c>
      <c r="B1487" s="242">
        <f>'26.11.2020_W_B'!B155</f>
        <v>44161</v>
      </c>
      <c r="C1487" s="243">
        <f>'26.11.2020_W_B'!C155</f>
        <v>2019</v>
      </c>
      <c r="D1487" s="242" t="str">
        <f>'26.11.2020_W_B'!D155</f>
        <v>B</v>
      </c>
      <c r="E1487" s="242" t="str">
        <f>'26.11.2020_W_B'!E155</f>
        <v>D</v>
      </c>
      <c r="F1487" s="242" t="str">
        <f>'26.11.2020_W_B'!F155</f>
        <v>R100</v>
      </c>
      <c r="G1487" s="243">
        <f>'26.11.2020_W_B'!G155</f>
        <v>1</v>
      </c>
      <c r="H1487" s="242" t="str">
        <f>'26.11.2020_W_B'!H155</f>
        <v>E</v>
      </c>
      <c r="I1487" s="242" t="str">
        <f>'26.11.2020_W_B'!I155</f>
        <v>60-90</v>
      </c>
      <c r="J1487" s="242" t="str">
        <f>'26.11.2020_W_B'!K155</f>
        <v>NW731</v>
      </c>
      <c r="K1487" s="244">
        <f>'26.11.2020_W_B'!P155</f>
        <v>94.792966534316506</v>
      </c>
      <c r="L1487" s="244">
        <f>'26.11.2020_W_B'!Q155</f>
        <v>4.6293494704992462</v>
      </c>
      <c r="M1487" s="244">
        <f>'26.11.2020_W_B'!U155</f>
        <v>1.4538188128291047</v>
      </c>
      <c r="N1487" s="244">
        <f>'26.11.2020_W_B'!W155</f>
        <v>0.12115156773575873</v>
      </c>
      <c r="O1487" s="244">
        <f>'26.11.2020_W_B'!X155</f>
        <v>1.5749703805648634</v>
      </c>
    </row>
    <row r="1488" spans="1:15" x14ac:dyDescent="0.35">
      <c r="A1488" s="241">
        <f t="shared" si="20"/>
        <v>1487</v>
      </c>
      <c r="B1488" s="242">
        <f>'26.11.2020_W_B'!B156</f>
        <v>44161</v>
      </c>
      <c r="C1488" s="243">
        <f>'26.11.2020_W_B'!C156</f>
        <v>2019</v>
      </c>
      <c r="D1488" s="242" t="str">
        <f>'26.11.2020_W_B'!D156</f>
        <v>B</v>
      </c>
      <c r="E1488" s="242" t="str">
        <f>'26.11.2020_W_B'!E156</f>
        <v>D</v>
      </c>
      <c r="F1488" s="242" t="str">
        <f>'26.11.2020_W_B'!F156</f>
        <v>R100</v>
      </c>
      <c r="G1488" s="243">
        <f>'26.11.2020_W_B'!G156</f>
        <v>1</v>
      </c>
      <c r="H1488" s="242" t="str">
        <f>'26.11.2020_W_B'!H156</f>
        <v>E</v>
      </c>
      <c r="I1488" s="242" t="str">
        <f>'26.11.2020_W_B'!I156</f>
        <v>30-60</v>
      </c>
      <c r="J1488" s="242" t="str">
        <f>'26.11.2020_W_B'!K156</f>
        <v>NW732</v>
      </c>
      <c r="K1488" s="244">
        <f>'26.11.2020_W_B'!P156</f>
        <v>93.966003383549491</v>
      </c>
      <c r="L1488" s="244">
        <f>'26.11.2020_W_B'!Q156</f>
        <v>5.5358462675535911</v>
      </c>
      <c r="M1488" s="244">
        <f>'26.11.2020_W_B'!U156</f>
        <v>8.3377391975308655</v>
      </c>
      <c r="N1488" s="244">
        <f>'26.11.2020_W_B'!W156</f>
        <v>1.3487519290123458</v>
      </c>
      <c r="O1488" s="244">
        <f>'26.11.2020_W_B'!X156</f>
        <v>9.6864911265432116</v>
      </c>
    </row>
    <row r="1489" spans="1:15" x14ac:dyDescent="0.35">
      <c r="A1489" s="241">
        <f t="shared" si="20"/>
        <v>1488</v>
      </c>
      <c r="B1489" s="242">
        <f>'26.11.2020_W_B'!B157</f>
        <v>44161</v>
      </c>
      <c r="C1489" s="243">
        <f>'26.11.2020_W_B'!C157</f>
        <v>2019</v>
      </c>
      <c r="D1489" s="242" t="str">
        <f>'26.11.2020_W_B'!D157</f>
        <v>B</v>
      </c>
      <c r="E1489" s="242" t="str">
        <f>'26.11.2020_W_B'!E157</f>
        <v>D</v>
      </c>
      <c r="F1489" s="242" t="str">
        <f>'26.11.2020_W_B'!F157</f>
        <v>R100</v>
      </c>
      <c r="G1489" s="243">
        <f>'26.11.2020_W_B'!G157</f>
        <v>1</v>
      </c>
      <c r="H1489" s="242" t="str">
        <f>'26.11.2020_W_B'!H157</f>
        <v>E</v>
      </c>
      <c r="I1489" s="242" t="str">
        <f>'26.11.2020_W_B'!I157</f>
        <v>0-30</v>
      </c>
      <c r="J1489" s="242" t="str">
        <f>'26.11.2020_W_B'!K157</f>
        <v>NW733</v>
      </c>
      <c r="K1489" s="244">
        <f>'26.11.2020_W_B'!P157</f>
        <v>91.748726655348051</v>
      </c>
      <c r="L1489" s="244">
        <f>'26.11.2020_W_B'!Q157</f>
        <v>8.2512733446519437</v>
      </c>
      <c r="M1489" s="244">
        <f>'26.11.2020_W_B'!U157</f>
        <v>14.566418393782383</v>
      </c>
      <c r="N1489" s="244">
        <f>'26.11.2020_W_B'!W157</f>
        <v>1.2666450777202074</v>
      </c>
      <c r="O1489" s="244">
        <f>'26.11.2020_W_B'!X157</f>
        <v>15.833063471502591</v>
      </c>
    </row>
    <row r="1490" spans="1:15" x14ac:dyDescent="0.35">
      <c r="A1490" s="241">
        <f t="shared" si="20"/>
        <v>1489</v>
      </c>
      <c r="B1490" s="242">
        <f>'26.11.2020_W_B'!B158</f>
        <v>44161</v>
      </c>
      <c r="C1490" s="243">
        <f>'26.11.2020_W_B'!C158</f>
        <v>2019</v>
      </c>
      <c r="D1490" s="242" t="str">
        <f>'26.11.2020_W_B'!D158</f>
        <v>B</v>
      </c>
      <c r="E1490" s="242" t="str">
        <f>'26.11.2020_W_B'!E158</f>
        <v>D</v>
      </c>
      <c r="F1490" s="242" t="str">
        <f>'26.11.2020_W_B'!F158</f>
        <v>R100</v>
      </c>
      <c r="G1490" s="243">
        <f>'26.11.2020_W_B'!G158</f>
        <v>1</v>
      </c>
      <c r="H1490" s="242" t="str">
        <f>'26.11.2020_W_B'!H158</f>
        <v>M</v>
      </c>
      <c r="I1490" s="242" t="str">
        <f>'26.11.2020_W_B'!I158</f>
        <v>90-120</v>
      </c>
      <c r="J1490" s="242" t="str">
        <f>'26.11.2020_W_B'!K158</f>
        <v>NW734</v>
      </c>
      <c r="K1490" s="244">
        <f>'26.11.2020_W_B'!P158</f>
        <v>96.116504854368941</v>
      </c>
      <c r="L1490" s="244">
        <f>'26.11.2020_W_B'!Q158</f>
        <v>3.3850493653032387</v>
      </c>
      <c r="M1490" s="244">
        <f>'26.11.2020_W_B'!U158</f>
        <v>1.782954545454545</v>
      </c>
      <c r="N1490" s="244">
        <f>'26.11.2020_W_B'!W158</f>
        <v>0</v>
      </c>
      <c r="O1490" s="244">
        <f>'26.11.2020_W_B'!X158</f>
        <v>1.782954545454545</v>
      </c>
    </row>
    <row r="1491" spans="1:15" x14ac:dyDescent="0.35">
      <c r="A1491" s="241">
        <f t="shared" si="20"/>
        <v>1490</v>
      </c>
      <c r="B1491" s="242">
        <f>'26.11.2020_W_B'!B159</f>
        <v>44161</v>
      </c>
      <c r="C1491" s="243">
        <f>'26.11.2020_W_B'!C159</f>
        <v>2019</v>
      </c>
      <c r="D1491" s="242" t="str">
        <f>'26.11.2020_W_B'!D159</f>
        <v>B</v>
      </c>
      <c r="E1491" s="242" t="str">
        <f>'26.11.2020_W_B'!E159</f>
        <v>D</v>
      </c>
      <c r="F1491" s="242" t="str">
        <f>'26.11.2020_W_B'!F159</f>
        <v>R100</v>
      </c>
      <c r="G1491" s="243">
        <f>'26.11.2020_W_B'!G159</f>
        <v>1</v>
      </c>
      <c r="H1491" s="242" t="str">
        <f>'26.11.2020_W_B'!H159</f>
        <v>M</v>
      </c>
      <c r="I1491" s="242" t="str">
        <f>'26.11.2020_W_B'!I159</f>
        <v>60-90</v>
      </c>
      <c r="J1491" s="242" t="str">
        <f>'26.11.2020_W_B'!K159</f>
        <v>NW735</v>
      </c>
      <c r="K1491" s="244">
        <f>'26.11.2020_W_B'!P159</f>
        <v>95.399277029247443</v>
      </c>
      <c r="L1491" s="244">
        <f>'26.11.2020_W_B'!Q159</f>
        <v>4.0955631399317429</v>
      </c>
      <c r="M1491" s="244">
        <f>'26.11.2020_W_B'!U159</f>
        <v>0.60047795384085434</v>
      </c>
      <c r="N1491" s="244">
        <f>'26.11.2020_W_B'!W159</f>
        <v>0</v>
      </c>
      <c r="O1491" s="244">
        <f>'26.11.2020_W_B'!X159</f>
        <v>0.60047795384085434</v>
      </c>
    </row>
    <row r="1492" spans="1:15" x14ac:dyDescent="0.35">
      <c r="A1492" s="241">
        <f t="shared" si="20"/>
        <v>1491</v>
      </c>
      <c r="B1492" s="242">
        <f>'26.11.2020_W_B'!B160</f>
        <v>44161</v>
      </c>
      <c r="C1492" s="243">
        <f>'26.11.2020_W_B'!C160</f>
        <v>2019</v>
      </c>
      <c r="D1492" s="242" t="str">
        <f>'26.11.2020_W_B'!D160</f>
        <v>B</v>
      </c>
      <c r="E1492" s="242" t="str">
        <f>'26.11.2020_W_B'!E160</f>
        <v>D</v>
      </c>
      <c r="F1492" s="242" t="str">
        <f>'26.11.2020_W_B'!F160</f>
        <v>R100</v>
      </c>
      <c r="G1492" s="243">
        <f>'26.11.2020_W_B'!G160</f>
        <v>1</v>
      </c>
      <c r="H1492" s="242" t="str">
        <f>'26.11.2020_W_B'!H160</f>
        <v>M</v>
      </c>
      <c r="I1492" s="242" t="str">
        <f>'26.11.2020_W_B'!I160</f>
        <v>30-60</v>
      </c>
      <c r="J1492" s="242" t="str">
        <f>'26.11.2020_W_B'!K160</f>
        <v>NW736</v>
      </c>
      <c r="K1492" s="244">
        <f>'26.11.2020_W_B'!P160</f>
        <v>93.509496284062749</v>
      </c>
      <c r="L1492" s="244">
        <f>'26.11.2020_W_B'!Q160</f>
        <v>5.9352110548969366</v>
      </c>
      <c r="M1492" s="244">
        <f>'26.11.2020_W_B'!U160</f>
        <v>5.0607157364888753</v>
      </c>
      <c r="N1492" s="244">
        <f>'26.11.2020_W_B'!W160</f>
        <v>0</v>
      </c>
      <c r="O1492" s="244">
        <f>'26.11.2020_W_B'!X160</f>
        <v>5.0607157364888753</v>
      </c>
    </row>
    <row r="1493" spans="1:15" x14ac:dyDescent="0.35">
      <c r="A1493" s="241">
        <f t="shared" si="20"/>
        <v>1492</v>
      </c>
      <c r="B1493" s="242">
        <f>'26.11.2020_W_B'!B161</f>
        <v>44161</v>
      </c>
      <c r="C1493" s="243">
        <f>'26.11.2020_W_B'!C161</f>
        <v>2019</v>
      </c>
      <c r="D1493" s="242" t="str">
        <f>'26.11.2020_W_B'!D161</f>
        <v>B</v>
      </c>
      <c r="E1493" s="242" t="str">
        <f>'26.11.2020_W_B'!E161</f>
        <v>D</v>
      </c>
      <c r="F1493" s="242" t="str">
        <f>'26.11.2020_W_B'!F161</f>
        <v>R100</v>
      </c>
      <c r="G1493" s="243">
        <f>'26.11.2020_W_B'!G161</f>
        <v>1</v>
      </c>
      <c r="H1493" s="242" t="str">
        <f>'26.11.2020_W_B'!H161</f>
        <v>M</v>
      </c>
      <c r="I1493" s="242" t="str">
        <f>'26.11.2020_W_B'!I161</f>
        <v>0-30</v>
      </c>
      <c r="J1493" s="242" t="str">
        <f>'26.11.2020_W_B'!K161</f>
        <v>NW737</v>
      </c>
      <c r="K1493" s="244">
        <f>'26.11.2020_W_B'!P161</f>
        <v>91.169878978036763</v>
      </c>
      <c r="L1493" s="244">
        <f>'26.11.2020_W_B'!Q161</f>
        <v>8.8301210219632402</v>
      </c>
      <c r="M1493" s="244">
        <f>'26.11.2020_W_B'!U161</f>
        <v>15.586039823008846</v>
      </c>
      <c r="N1493" s="244">
        <f>'26.11.2020_W_B'!W161</f>
        <v>1.5330530973451326</v>
      </c>
      <c r="O1493" s="244">
        <f>'26.11.2020_W_B'!X161</f>
        <v>17.119092920353978</v>
      </c>
    </row>
    <row r="1494" spans="1:15" x14ac:dyDescent="0.35">
      <c r="A1494" s="241">
        <f t="shared" si="20"/>
        <v>1493</v>
      </c>
      <c r="B1494" s="242">
        <f>'26.11.2020_W_B'!B162</f>
        <v>44161</v>
      </c>
      <c r="C1494" s="243">
        <f>'26.11.2020_W_B'!C162</f>
        <v>2019</v>
      </c>
      <c r="D1494" s="242" t="str">
        <f>'26.11.2020_W_B'!D162</f>
        <v>B</v>
      </c>
      <c r="E1494" s="242" t="str">
        <f>'26.11.2020_W_B'!E162</f>
        <v>D</v>
      </c>
      <c r="F1494" s="242" t="str">
        <f>'26.11.2020_W_B'!F162</f>
        <v>R50/W50</v>
      </c>
      <c r="G1494" s="243">
        <f>'26.11.2020_W_B'!G162</f>
        <v>3</v>
      </c>
      <c r="H1494" s="242" t="str">
        <f>'26.11.2020_W_B'!H162</f>
        <v>E</v>
      </c>
      <c r="I1494" s="242" t="str">
        <f>'26.11.2020_W_B'!I162</f>
        <v>90-120</v>
      </c>
      <c r="J1494" s="242" t="str">
        <f>'26.11.2020_W_B'!K162</f>
        <v>NW738</v>
      </c>
      <c r="K1494" s="244">
        <f>'26.11.2020_W_B'!P162</f>
        <v>98.101927962935278</v>
      </c>
      <c r="L1494" s="244">
        <f>'26.11.2020_W_B'!Q162</f>
        <v>1.6263285952106674</v>
      </c>
      <c r="M1494" s="244">
        <f>'26.11.2020_W_B'!U162</f>
        <v>0.23109460694698356</v>
      </c>
      <c r="N1494" s="244">
        <f>'26.11.2020_W_B'!W162</f>
        <v>0</v>
      </c>
      <c r="O1494" s="244">
        <f>'26.11.2020_W_B'!X162</f>
        <v>0.23109460694698356</v>
      </c>
    </row>
    <row r="1495" spans="1:15" x14ac:dyDescent="0.35">
      <c r="A1495" s="241">
        <f t="shared" si="20"/>
        <v>1494</v>
      </c>
      <c r="B1495" s="242">
        <f>'26.11.2020_W_B'!B163</f>
        <v>44161</v>
      </c>
      <c r="C1495" s="243">
        <f>'26.11.2020_W_B'!C163</f>
        <v>2019</v>
      </c>
      <c r="D1495" s="242" t="str">
        <f>'26.11.2020_W_B'!D163</f>
        <v>B</v>
      </c>
      <c r="E1495" s="242" t="str">
        <f>'26.11.2020_W_B'!E163</f>
        <v>D</v>
      </c>
      <c r="F1495" s="242" t="str">
        <f>'26.11.2020_W_B'!F163</f>
        <v>R50/W50</v>
      </c>
      <c r="G1495" s="243">
        <f>'26.11.2020_W_B'!G163</f>
        <v>3</v>
      </c>
      <c r="H1495" s="242" t="str">
        <f>'26.11.2020_W_B'!H163</f>
        <v>E</v>
      </c>
      <c r="I1495" s="242" t="str">
        <f>'26.11.2020_W_B'!I163</f>
        <v>60-90</v>
      </c>
      <c r="J1495" s="242" t="str">
        <f>'26.11.2020_W_B'!K163</f>
        <v>NW739</v>
      </c>
      <c r="K1495" s="244">
        <f>'26.11.2020_W_B'!P163</f>
        <v>95.38673232908458</v>
      </c>
      <c r="L1495" s="244">
        <f>'26.11.2020_W_B'!Q163</f>
        <v>4.2720139494333074</v>
      </c>
      <c r="M1495" s="244">
        <f>'26.11.2020_W_B'!U163</f>
        <v>0.12011730316604663</v>
      </c>
      <c r="N1495" s="244">
        <f>'26.11.2020_W_B'!W163</f>
        <v>0.12011730316604663</v>
      </c>
      <c r="O1495" s="244">
        <f>'26.11.2020_W_B'!X163</f>
        <v>0.24023460633209326</v>
      </c>
    </row>
    <row r="1496" spans="1:15" x14ac:dyDescent="0.35">
      <c r="A1496" s="241">
        <f t="shared" si="20"/>
        <v>1495</v>
      </c>
      <c r="B1496" s="242">
        <f>'26.11.2020_W_B'!B164</f>
        <v>44161</v>
      </c>
      <c r="C1496" s="243">
        <f>'26.11.2020_W_B'!C164</f>
        <v>2019</v>
      </c>
      <c r="D1496" s="242" t="str">
        <f>'26.11.2020_W_B'!D164</f>
        <v>B</v>
      </c>
      <c r="E1496" s="242" t="str">
        <f>'26.11.2020_W_B'!E164</f>
        <v>D</v>
      </c>
      <c r="F1496" s="242" t="str">
        <f>'26.11.2020_W_B'!F164</f>
        <v>R50/W50</v>
      </c>
      <c r="G1496" s="243">
        <f>'26.11.2020_W_B'!G164</f>
        <v>3</v>
      </c>
      <c r="H1496" s="242" t="str">
        <f>'26.11.2020_W_B'!H164</f>
        <v>E</v>
      </c>
      <c r="I1496" s="242" t="str">
        <f>'26.11.2020_W_B'!I164</f>
        <v>30-60</v>
      </c>
      <c r="J1496" s="242" t="str">
        <f>'26.11.2020_W_B'!K164</f>
        <v>NW740</v>
      </c>
      <c r="K1496" s="244">
        <f>'26.11.2020_W_B'!P164</f>
        <v>92.114202523455205</v>
      </c>
      <c r="L1496" s="244">
        <f>'26.11.2020_W_B'!Q164</f>
        <v>7.226504595315733</v>
      </c>
      <c r="M1496" s="244">
        <f>'26.11.2020_W_B'!U164</f>
        <v>6.1731868469575888</v>
      </c>
      <c r="N1496" s="244">
        <f>'26.11.2020_W_B'!W164</f>
        <v>0.88188383527965564</v>
      </c>
      <c r="O1496" s="244">
        <f>'26.11.2020_W_B'!X164</f>
        <v>7.0550706822372442</v>
      </c>
    </row>
    <row r="1497" spans="1:15" x14ac:dyDescent="0.35">
      <c r="A1497" s="241">
        <f t="shared" si="20"/>
        <v>1496</v>
      </c>
      <c r="B1497" s="242">
        <f>'26.11.2020_W_B'!B165</f>
        <v>44161</v>
      </c>
      <c r="C1497" s="243">
        <f>'26.11.2020_W_B'!C165</f>
        <v>2019</v>
      </c>
      <c r="D1497" s="242" t="str">
        <f>'26.11.2020_W_B'!D165</f>
        <v>B</v>
      </c>
      <c r="E1497" s="242" t="str">
        <f>'26.11.2020_W_B'!E165</f>
        <v>D</v>
      </c>
      <c r="F1497" s="242" t="str">
        <f>'26.11.2020_W_B'!F165</f>
        <v>R50/W50</v>
      </c>
      <c r="G1497" s="243">
        <f>'26.11.2020_W_B'!G165</f>
        <v>3</v>
      </c>
      <c r="H1497" s="242" t="str">
        <f>'26.11.2020_W_B'!H165</f>
        <v>E</v>
      </c>
      <c r="I1497" s="242" t="str">
        <f>'26.11.2020_W_B'!I165</f>
        <v>0-30</v>
      </c>
      <c r="J1497" s="242" t="str">
        <f>'26.11.2020_W_B'!K165</f>
        <v>NW741</v>
      </c>
      <c r="K1497" s="244">
        <f>'26.11.2020_W_B'!P165</f>
        <v>92.14527027027026</v>
      </c>
      <c r="L1497" s="244">
        <f>'26.11.2020_W_B'!Q165</f>
        <v>7.8547297297297467</v>
      </c>
      <c r="M1497" s="244">
        <f>'26.11.2020_W_B'!U165</f>
        <v>10.577763519706691</v>
      </c>
      <c r="N1497" s="244">
        <f>'26.11.2020_W_B'!W165</f>
        <v>1.0074060494958756</v>
      </c>
      <c r="O1497" s="244">
        <f>'26.11.2020_W_B'!X165</f>
        <v>11.585169569202566</v>
      </c>
    </row>
    <row r="1498" spans="1:15" x14ac:dyDescent="0.35">
      <c r="A1498" s="241">
        <f t="shared" si="20"/>
        <v>1497</v>
      </c>
      <c r="B1498" s="242">
        <f>'26.11.2020_W_B'!B166</f>
        <v>44161</v>
      </c>
      <c r="C1498" s="243">
        <f>'26.11.2020_W_B'!C166</f>
        <v>2019</v>
      </c>
      <c r="D1498" s="242" t="str">
        <f>'26.11.2020_W_B'!D166</f>
        <v>B</v>
      </c>
      <c r="E1498" s="242" t="str">
        <f>'26.11.2020_W_B'!E166</f>
        <v>D</v>
      </c>
      <c r="F1498" s="242" t="str">
        <f>'26.11.2020_W_B'!F166</f>
        <v>R50/W50</v>
      </c>
      <c r="G1498" s="243">
        <f>'26.11.2020_W_B'!G166</f>
        <v>3</v>
      </c>
      <c r="H1498" s="242" t="str">
        <f>'26.11.2020_W_B'!H166</f>
        <v>M</v>
      </c>
      <c r="I1498" s="242" t="str">
        <f>'26.11.2020_W_B'!I166</f>
        <v>90-120</v>
      </c>
      <c r="J1498" s="242" t="str">
        <f>'26.11.2020_W_B'!K166</f>
        <v>NW742</v>
      </c>
      <c r="K1498" s="244">
        <f>'26.11.2020_W_B'!P166</f>
        <v>0</v>
      </c>
      <c r="L1498" s="244" t="e">
        <f>'26.11.2020_W_B'!Q166</f>
        <v>#DIV/0!</v>
      </c>
      <c r="M1498" s="244" t="e">
        <f>'26.11.2020_W_B'!U166</f>
        <v>#DIV/0!</v>
      </c>
      <c r="N1498" s="244" t="e">
        <f>'26.11.2020_W_B'!W166</f>
        <v>#DIV/0!</v>
      </c>
      <c r="O1498" s="244" t="e">
        <f>'26.11.2020_W_B'!X166</f>
        <v>#DIV/0!</v>
      </c>
    </row>
    <row r="1499" spans="1:15" x14ac:dyDescent="0.35">
      <c r="A1499" s="241">
        <f t="shared" si="20"/>
        <v>1498</v>
      </c>
      <c r="B1499" s="242">
        <f>'26.11.2020_W_B'!B167</f>
        <v>44161</v>
      </c>
      <c r="C1499" s="243">
        <f>'26.11.2020_W_B'!C167</f>
        <v>2019</v>
      </c>
      <c r="D1499" s="242" t="str">
        <f>'26.11.2020_W_B'!D167</f>
        <v>B</v>
      </c>
      <c r="E1499" s="242" t="str">
        <f>'26.11.2020_W_B'!E167</f>
        <v>D</v>
      </c>
      <c r="F1499" s="242" t="str">
        <f>'26.11.2020_W_B'!F167</f>
        <v>R50/W50</v>
      </c>
      <c r="G1499" s="243">
        <f>'26.11.2020_W_B'!G167</f>
        <v>3</v>
      </c>
      <c r="H1499" s="242" t="str">
        <f>'26.11.2020_W_B'!H167</f>
        <v>M</v>
      </c>
      <c r="I1499" s="242" t="str">
        <f>'26.11.2020_W_B'!I167</f>
        <v>60-90</v>
      </c>
      <c r="J1499" s="242" t="str">
        <f>'26.11.2020_W_B'!K167</f>
        <v>NW743</v>
      </c>
      <c r="K1499" s="244">
        <f>'26.11.2020_W_B'!P167</f>
        <v>95.165467625899254</v>
      </c>
      <c r="L1499" s="244">
        <f>'26.11.2020_W_B'!Q167</f>
        <v>4.4841852395569379</v>
      </c>
      <c r="M1499" s="244">
        <f>'26.11.2020_W_B'!U167</f>
        <v>0.48200483822195367</v>
      </c>
      <c r="N1499" s="244">
        <f>'26.11.2020_W_B'!W167</f>
        <v>0</v>
      </c>
      <c r="O1499" s="244">
        <f>'26.11.2020_W_B'!X167</f>
        <v>0.48200483822195367</v>
      </c>
    </row>
    <row r="1500" spans="1:15" x14ac:dyDescent="0.35">
      <c r="A1500" s="241">
        <f t="shared" si="20"/>
        <v>1499</v>
      </c>
      <c r="B1500" s="242">
        <f>'26.11.2020_W_B'!B168</f>
        <v>44161</v>
      </c>
      <c r="C1500" s="243">
        <f>'26.11.2020_W_B'!C168</f>
        <v>2019</v>
      </c>
      <c r="D1500" s="242" t="str">
        <f>'26.11.2020_W_B'!D168</f>
        <v>B</v>
      </c>
      <c r="E1500" s="242" t="str">
        <f>'26.11.2020_W_B'!E168</f>
        <v>D</v>
      </c>
      <c r="F1500" s="242" t="str">
        <f>'26.11.2020_W_B'!F168</f>
        <v>R50/W50</v>
      </c>
      <c r="G1500" s="243">
        <f>'26.11.2020_W_B'!G168</f>
        <v>3</v>
      </c>
      <c r="H1500" s="242" t="str">
        <f>'26.11.2020_W_B'!H168</f>
        <v>M</v>
      </c>
      <c r="I1500" s="242" t="str">
        <f>'26.11.2020_W_B'!I168</f>
        <v>30-60</v>
      </c>
      <c r="J1500" s="242" t="str">
        <f>'26.11.2020_W_B'!K168</f>
        <v>NW744</v>
      </c>
      <c r="K1500" s="244">
        <f>'26.11.2020_W_B'!P168</f>
        <v>92.612881806108902</v>
      </c>
      <c r="L1500" s="244">
        <f>'26.11.2020_W_B'!Q168</f>
        <v>6.7577828397873896</v>
      </c>
      <c r="M1500" s="244">
        <f>'26.11.2020_W_B'!U168</f>
        <v>3.6268193224592213</v>
      </c>
      <c r="N1500" s="244">
        <f>'26.11.2020_W_B'!W168</f>
        <v>0.37518820577164358</v>
      </c>
      <c r="O1500" s="244">
        <f>'26.11.2020_W_B'!X168</f>
        <v>4.0020075282308651</v>
      </c>
    </row>
    <row r="1501" spans="1:15" x14ac:dyDescent="0.35">
      <c r="A1501" s="241">
        <f t="shared" si="20"/>
        <v>1500</v>
      </c>
      <c r="B1501" s="242">
        <f>'26.11.2020_W_B'!B169</f>
        <v>44161</v>
      </c>
      <c r="C1501" s="243">
        <f>'26.11.2020_W_B'!C169</f>
        <v>2019</v>
      </c>
      <c r="D1501" s="242" t="str">
        <f>'26.11.2020_W_B'!D169</f>
        <v>B</v>
      </c>
      <c r="E1501" s="242" t="str">
        <f>'26.11.2020_W_B'!E169</f>
        <v>D</v>
      </c>
      <c r="F1501" s="242" t="str">
        <f>'26.11.2020_W_B'!F169</f>
        <v>R50/W50</v>
      </c>
      <c r="G1501" s="243">
        <f>'26.11.2020_W_B'!G169</f>
        <v>3</v>
      </c>
      <c r="H1501" s="242" t="str">
        <f>'26.11.2020_W_B'!H169</f>
        <v>M</v>
      </c>
      <c r="I1501" s="242" t="str">
        <f>'26.11.2020_W_B'!I169</f>
        <v>0-30</v>
      </c>
      <c r="J1501" s="242" t="str">
        <f>'26.11.2020_W_B'!K169</f>
        <v>NW745</v>
      </c>
      <c r="K1501" s="244">
        <f>'26.11.2020_W_B'!P169</f>
        <v>91.437474596938074</v>
      </c>
      <c r="L1501" s="244">
        <f>'26.11.2020_W_B'!Q169</f>
        <v>8.562525403061926</v>
      </c>
      <c r="M1501" s="244">
        <f>'26.11.2020_W_B'!U169</f>
        <v>15.015364498444217</v>
      </c>
      <c r="N1501" s="244">
        <f>'26.11.2020_W_B'!W169</f>
        <v>4.0719632538153805</v>
      </c>
      <c r="O1501" s="244">
        <f>'26.11.2020_W_B'!X169</f>
        <v>19.087327752259597</v>
      </c>
    </row>
    <row r="1502" spans="1:15" x14ac:dyDescent="0.35">
      <c r="A1502" s="241">
        <f t="shared" si="20"/>
        <v>1501</v>
      </c>
      <c r="B1502" s="242">
        <f>'26.11.2020_W_B'!B170</f>
        <v>44161</v>
      </c>
      <c r="C1502" s="243">
        <f>'26.11.2020_W_B'!C170</f>
        <v>2019</v>
      </c>
      <c r="D1502" s="242" t="str">
        <f>'26.11.2020_W_B'!D170</f>
        <v>B</v>
      </c>
      <c r="E1502" s="242" t="str">
        <f>'26.11.2020_W_B'!E170</f>
        <v>C</v>
      </c>
      <c r="F1502" s="242" t="str">
        <f>'26.11.2020_W_B'!F170</f>
        <v>R50/S50</v>
      </c>
      <c r="G1502" s="243">
        <f>'26.11.2020_W_B'!G170</f>
        <v>7</v>
      </c>
      <c r="H1502" s="242" t="str">
        <f>'26.11.2020_W_B'!H170</f>
        <v>E</v>
      </c>
      <c r="I1502" s="242" t="str">
        <f>'26.11.2020_W_B'!I170</f>
        <v>90-120</v>
      </c>
      <c r="J1502" s="242" t="str">
        <f>'26.11.2020_W_B'!K170</f>
        <v>NW746</v>
      </c>
      <c r="K1502" s="244">
        <f>'26.11.2020_W_B'!P170</f>
        <v>96.611642050390955</v>
      </c>
      <c r="L1502" s="244">
        <f>'26.11.2020_W_B'!Q170</f>
        <v>3.0182838347683121</v>
      </c>
      <c r="M1502" s="244">
        <f>'26.11.2020_W_B'!U170</f>
        <v>0.1180238309352518</v>
      </c>
      <c r="N1502" s="244">
        <f>'26.11.2020_W_B'!W170</f>
        <v>0</v>
      </c>
      <c r="O1502" s="244">
        <f>'26.11.2020_W_B'!X170</f>
        <v>0.1180238309352518</v>
      </c>
    </row>
    <row r="1503" spans="1:15" x14ac:dyDescent="0.35">
      <c r="A1503" s="241">
        <f t="shared" si="20"/>
        <v>1502</v>
      </c>
      <c r="B1503" s="242">
        <f>'26.11.2020_W_B'!B171</f>
        <v>44161</v>
      </c>
      <c r="C1503" s="243">
        <f>'26.11.2020_W_B'!C171</f>
        <v>2019</v>
      </c>
      <c r="D1503" s="242" t="str">
        <f>'26.11.2020_W_B'!D171</f>
        <v>B</v>
      </c>
      <c r="E1503" s="242" t="str">
        <f>'26.11.2020_W_B'!E171</f>
        <v>C</v>
      </c>
      <c r="F1503" s="242" t="str">
        <f>'26.11.2020_W_B'!F171</f>
        <v>R50/S50</v>
      </c>
      <c r="G1503" s="243">
        <f>'26.11.2020_W_B'!G171</f>
        <v>7</v>
      </c>
      <c r="H1503" s="242" t="str">
        <f>'26.11.2020_W_B'!H171</f>
        <v>E</v>
      </c>
      <c r="I1503" s="242" t="str">
        <f>'26.11.2020_W_B'!I171</f>
        <v>60-90</v>
      </c>
      <c r="J1503" s="242" t="str">
        <f>'26.11.2020_W_B'!K171</f>
        <v>NW747</v>
      </c>
      <c r="K1503" s="244">
        <f>'26.11.2020_W_B'!P171</f>
        <v>95.832074901842347</v>
      </c>
      <c r="L1503" s="244">
        <f>'26.11.2020_W_B'!Q171</f>
        <v>3.1102096010818019</v>
      </c>
      <c r="M1503" s="244">
        <f>'26.11.2020_W_B'!U171</f>
        <v>0.11934998424204227</v>
      </c>
      <c r="N1503" s="244">
        <f>'26.11.2020_W_B'!W171</f>
        <v>7.0416490702804921</v>
      </c>
      <c r="O1503" s="244">
        <f>'26.11.2020_W_B'!X171</f>
        <v>7.1609990545225344</v>
      </c>
    </row>
    <row r="1504" spans="1:15" x14ac:dyDescent="0.35">
      <c r="A1504" s="241">
        <f t="shared" si="20"/>
        <v>1503</v>
      </c>
      <c r="B1504" s="242">
        <f>'26.11.2020_W_B'!B172</f>
        <v>44161</v>
      </c>
      <c r="C1504" s="243">
        <f>'26.11.2020_W_B'!C172</f>
        <v>2019</v>
      </c>
      <c r="D1504" s="242" t="str">
        <f>'26.11.2020_W_B'!D172</f>
        <v>B</v>
      </c>
      <c r="E1504" s="242" t="str">
        <f>'26.11.2020_W_B'!E172</f>
        <v>C</v>
      </c>
      <c r="F1504" s="242" t="str">
        <f>'26.11.2020_W_B'!F172</f>
        <v>R50/S50</v>
      </c>
      <c r="G1504" s="243">
        <f>'26.11.2020_W_B'!G172</f>
        <v>7</v>
      </c>
      <c r="H1504" s="242" t="str">
        <f>'26.11.2020_W_B'!H172</f>
        <v>E</v>
      </c>
      <c r="I1504" s="242" t="str">
        <f>'26.11.2020_W_B'!I172</f>
        <v>30-60</v>
      </c>
      <c r="J1504" s="242" t="str">
        <f>'26.11.2020_W_B'!K172</f>
        <v>NW748</v>
      </c>
      <c r="K1504" s="244">
        <f>'26.11.2020_W_B'!P172</f>
        <v>92.481850621385519</v>
      </c>
      <c r="L1504" s="244">
        <f>'26.11.2020_W_B'!Q172</f>
        <v>6.6046913847151654</v>
      </c>
      <c r="M1504" s="244">
        <f>'26.11.2020_W_B'!U172</f>
        <v>4.2603253060138364</v>
      </c>
      <c r="N1504" s="244">
        <f>'26.11.2020_W_B'!W172</f>
        <v>1.6289479111229372</v>
      </c>
      <c r="O1504" s="244">
        <f>'26.11.2020_W_B'!X172</f>
        <v>5.8892732171367737</v>
      </c>
    </row>
    <row r="1505" spans="1:15" x14ac:dyDescent="0.35">
      <c r="A1505" s="241">
        <f t="shared" si="20"/>
        <v>1504</v>
      </c>
      <c r="B1505" s="242">
        <f>'26.11.2020_W_B'!B173</f>
        <v>44161</v>
      </c>
      <c r="C1505" s="243">
        <f>'26.11.2020_W_B'!C173</f>
        <v>2019</v>
      </c>
      <c r="D1505" s="242" t="str">
        <f>'26.11.2020_W_B'!D173</f>
        <v>B</v>
      </c>
      <c r="E1505" s="242" t="str">
        <f>'26.11.2020_W_B'!E173</f>
        <v>C</v>
      </c>
      <c r="F1505" s="242" t="str">
        <f>'26.11.2020_W_B'!F173</f>
        <v>R50/S50</v>
      </c>
      <c r="G1505" s="243">
        <f>'26.11.2020_W_B'!G173</f>
        <v>7</v>
      </c>
      <c r="H1505" s="242" t="str">
        <f>'26.11.2020_W_B'!H173</f>
        <v>E</v>
      </c>
      <c r="I1505" s="242" t="str">
        <f>'26.11.2020_W_B'!I173</f>
        <v>0-30</v>
      </c>
      <c r="J1505" s="242" t="str">
        <f>'26.11.2020_W_B'!K173</f>
        <v>NW749</v>
      </c>
      <c r="K1505" s="244">
        <f>'26.11.2020_W_B'!P173</f>
        <v>91.330033530257069</v>
      </c>
      <c r="L1505" s="244">
        <f>'26.11.2020_W_B'!Q173</f>
        <v>8.6699664697429331</v>
      </c>
      <c r="M1505" s="244">
        <f>'26.11.2020_W_B'!U173</f>
        <v>5.4804138986013982</v>
      </c>
      <c r="N1505" s="244">
        <f>'26.11.2020_W_B'!W173</f>
        <v>1.7843208041958045</v>
      </c>
      <c r="O1505" s="244">
        <f>'26.11.2020_W_B'!X173</f>
        <v>7.2647347027972025</v>
      </c>
    </row>
    <row r="1506" spans="1:15" x14ac:dyDescent="0.35">
      <c r="A1506" s="241">
        <f t="shared" si="20"/>
        <v>1505</v>
      </c>
      <c r="B1506" s="242">
        <f>'26.11.2020_W_B'!B174</f>
        <v>44161</v>
      </c>
      <c r="C1506" s="243">
        <f>'26.11.2020_W_B'!C174</f>
        <v>2019</v>
      </c>
      <c r="D1506" s="242" t="str">
        <f>'26.11.2020_W_B'!D174</f>
        <v>B</v>
      </c>
      <c r="E1506" s="242" t="str">
        <f>'26.11.2020_W_B'!E174</f>
        <v>C</v>
      </c>
      <c r="F1506" s="242" t="str">
        <f>'26.11.2020_W_B'!F174</f>
        <v>R50/S50</v>
      </c>
      <c r="G1506" s="243">
        <f>'26.11.2020_W_B'!G174</f>
        <v>7</v>
      </c>
      <c r="H1506" s="242" t="str">
        <f>'26.11.2020_W_B'!H174</f>
        <v>M</v>
      </c>
      <c r="I1506" s="242" t="str">
        <f>'26.11.2020_W_B'!I174</f>
        <v>90-120</v>
      </c>
      <c r="J1506" s="242" t="str">
        <f>'26.11.2020_W_B'!K174</f>
        <v>NW750</v>
      </c>
      <c r="K1506" s="244">
        <f>'26.11.2020_W_B'!P174</f>
        <v>97.172694854814068</v>
      </c>
      <c r="L1506" s="244">
        <f>'26.11.2020_W_B'!Q174</f>
        <v>2.4713347434042068</v>
      </c>
      <c r="M1506" s="244">
        <f>'26.11.2020_W_B'!U174</f>
        <v>1.1708256880733943</v>
      </c>
      <c r="N1506" s="244">
        <f>'26.11.2020_W_B'!W174</f>
        <v>0</v>
      </c>
      <c r="O1506" s="244">
        <f>'26.11.2020_W_B'!X174</f>
        <v>1.1708256880733943</v>
      </c>
    </row>
    <row r="1507" spans="1:15" x14ac:dyDescent="0.35">
      <c r="A1507" s="241">
        <f t="shared" si="20"/>
        <v>1506</v>
      </c>
      <c r="B1507" s="242">
        <f>'26.11.2020_W_B'!B175</f>
        <v>44161</v>
      </c>
      <c r="C1507" s="243">
        <f>'26.11.2020_W_B'!C175</f>
        <v>2019</v>
      </c>
      <c r="D1507" s="242" t="str">
        <f>'26.11.2020_W_B'!D175</f>
        <v>B</v>
      </c>
      <c r="E1507" s="242" t="str">
        <f>'26.11.2020_W_B'!E175</f>
        <v>C</v>
      </c>
      <c r="F1507" s="242" t="str">
        <f>'26.11.2020_W_B'!F175</f>
        <v>R50/S50</v>
      </c>
      <c r="G1507" s="243">
        <f>'26.11.2020_W_B'!G175</f>
        <v>7</v>
      </c>
      <c r="H1507" s="242" t="str">
        <f>'26.11.2020_W_B'!H175</f>
        <v>M</v>
      </c>
      <c r="I1507" s="242" t="str">
        <f>'26.11.2020_W_B'!I175</f>
        <v>60-90</v>
      </c>
      <c r="J1507" s="242" t="str">
        <f>'26.11.2020_W_B'!K175</f>
        <v>NW751</v>
      </c>
      <c r="K1507" s="244">
        <f>'26.11.2020_W_B'!P175</f>
        <v>96.971053416890484</v>
      </c>
      <c r="L1507" s="244">
        <f>'26.11.2020_W_B'!Q175</f>
        <v>2.7928733576391291</v>
      </c>
      <c r="M1507" s="244">
        <f>'26.11.2020_W_B'!U175</f>
        <v>0.23483920603169717</v>
      </c>
      <c r="N1507" s="244">
        <f>'26.11.2020_W_B'!W175</f>
        <v>0.11741960301584858</v>
      </c>
      <c r="O1507" s="244">
        <f>'26.11.2020_W_B'!X175</f>
        <v>0.35225880904754575</v>
      </c>
    </row>
    <row r="1508" spans="1:15" x14ac:dyDescent="0.35">
      <c r="A1508" s="241">
        <f t="shared" si="20"/>
        <v>1507</v>
      </c>
      <c r="B1508" s="242">
        <f>'26.11.2020_W_B'!B176</f>
        <v>44161</v>
      </c>
      <c r="C1508" s="243">
        <f>'26.11.2020_W_B'!C176</f>
        <v>2019</v>
      </c>
      <c r="D1508" s="242" t="str">
        <f>'26.11.2020_W_B'!D176</f>
        <v>B</v>
      </c>
      <c r="E1508" s="242" t="str">
        <f>'26.11.2020_W_B'!E176</f>
        <v>C</v>
      </c>
      <c r="F1508" s="242" t="str">
        <f>'26.11.2020_W_B'!F176</f>
        <v>R50/S50</v>
      </c>
      <c r="G1508" s="243">
        <f>'26.11.2020_W_B'!G176</f>
        <v>7</v>
      </c>
      <c r="H1508" s="242" t="str">
        <f>'26.11.2020_W_B'!H176</f>
        <v>M</v>
      </c>
      <c r="I1508" s="242" t="str">
        <f>'26.11.2020_W_B'!I176</f>
        <v>30-60</v>
      </c>
      <c r="J1508" s="242" t="str">
        <f>'26.11.2020_W_B'!K176</f>
        <v>NW752</v>
      </c>
      <c r="K1508" s="244">
        <f>'26.11.2020_W_B'!P176</f>
        <v>92.951541850220266</v>
      </c>
      <c r="L1508" s="244">
        <f>'26.11.2020_W_B'!Q176</f>
        <v>6.5003563791874583</v>
      </c>
      <c r="M1508" s="244">
        <f>'26.11.2020_W_B'!U176</f>
        <v>1.1199881516587675</v>
      </c>
      <c r="N1508" s="244">
        <f>'26.11.2020_W_B'!W176</f>
        <v>0.2488862559241706</v>
      </c>
      <c r="O1508" s="244">
        <f>'26.11.2020_W_B'!X176</f>
        <v>1.3688744075829382</v>
      </c>
    </row>
    <row r="1509" spans="1:15" x14ac:dyDescent="0.35">
      <c r="A1509" s="241">
        <f t="shared" si="20"/>
        <v>1508</v>
      </c>
      <c r="B1509" s="242">
        <f>'26.11.2020_W_B'!B177</f>
        <v>44161</v>
      </c>
      <c r="C1509" s="243">
        <f>'26.11.2020_W_B'!C177</f>
        <v>2019</v>
      </c>
      <c r="D1509" s="242" t="str">
        <f>'26.11.2020_W_B'!D177</f>
        <v>B</v>
      </c>
      <c r="E1509" s="242" t="str">
        <f>'26.11.2020_W_B'!E177</f>
        <v>C</v>
      </c>
      <c r="F1509" s="242" t="str">
        <f>'26.11.2020_W_B'!F177</f>
        <v>R50/S50</v>
      </c>
      <c r="G1509" s="243">
        <f>'26.11.2020_W_B'!G177</f>
        <v>7</v>
      </c>
      <c r="H1509" s="242" t="str">
        <f>'26.11.2020_W_B'!H177</f>
        <v>M</v>
      </c>
      <c r="I1509" s="242" t="str">
        <f>'26.11.2020_W_B'!I177</f>
        <v>0-30</v>
      </c>
      <c r="J1509" s="242" t="str">
        <f>'26.11.2020_W_B'!K177</f>
        <v>NW753</v>
      </c>
      <c r="K1509" s="244">
        <f>'26.11.2020_W_B'!P177</f>
        <v>91.163847513254225</v>
      </c>
      <c r="L1509" s="244">
        <f>'26.11.2020_W_B'!Q177</f>
        <v>8.836152486745771</v>
      </c>
      <c r="M1509" s="244">
        <f>'26.11.2020_W_B'!U177</f>
        <v>4.4718049016892838</v>
      </c>
      <c r="N1509" s="244">
        <f>'26.11.2020_W_B'!W177</f>
        <v>2.0442536693436724</v>
      </c>
      <c r="O1509" s="244">
        <f>'26.11.2020_W_B'!X177</f>
        <v>6.5160585710329562</v>
      </c>
    </row>
    <row r="1510" spans="1:15" x14ac:dyDescent="0.35">
      <c r="A1510" s="241">
        <f t="shared" si="20"/>
        <v>1509</v>
      </c>
      <c r="B1510" s="242">
        <f>'26.11.2020_W_B'!B178</f>
        <v>44161</v>
      </c>
      <c r="C1510" s="243">
        <f>'26.11.2020_W_B'!C178</f>
        <v>2019</v>
      </c>
      <c r="D1510" s="242" t="str">
        <f>'26.11.2020_W_B'!D178</f>
        <v>B</v>
      </c>
      <c r="E1510" s="242" t="str">
        <f>'26.11.2020_W_B'!E178</f>
        <v>B</v>
      </c>
      <c r="F1510" s="242" t="str">
        <f>'26.11.2020_W_B'!F178</f>
        <v>W100</v>
      </c>
      <c r="G1510" s="243">
        <f>'26.11.2020_W_B'!G178</f>
        <v>5</v>
      </c>
      <c r="H1510" s="242" t="str">
        <f>'26.11.2020_W_B'!H178</f>
        <v>E</v>
      </c>
      <c r="I1510" s="242" t="str">
        <f>'26.11.2020_W_B'!I178</f>
        <v>90-120</v>
      </c>
      <c r="J1510" s="242" t="str">
        <f>'26.11.2020_W_B'!K178</f>
        <v>NW754</v>
      </c>
      <c r="K1510" s="244">
        <f>'26.11.2020_W_B'!P178</f>
        <v>0</v>
      </c>
      <c r="L1510" s="244" t="e">
        <f>'26.11.2020_W_B'!Q178</f>
        <v>#DIV/0!</v>
      </c>
      <c r="M1510" s="244" t="e">
        <f>'26.11.2020_W_B'!U178</f>
        <v>#DIV/0!</v>
      </c>
      <c r="N1510" s="244" t="e">
        <f>'26.11.2020_W_B'!W178</f>
        <v>#DIV/0!</v>
      </c>
      <c r="O1510" s="244" t="e">
        <f>'26.11.2020_W_B'!X178</f>
        <v>#DIV/0!</v>
      </c>
    </row>
    <row r="1511" spans="1:15" x14ac:dyDescent="0.35">
      <c r="A1511" s="241">
        <f t="shared" si="20"/>
        <v>1510</v>
      </c>
      <c r="B1511" s="242">
        <f>'26.11.2020_W_B'!B179</f>
        <v>44161</v>
      </c>
      <c r="C1511" s="243">
        <f>'26.11.2020_W_B'!C179</f>
        <v>2019</v>
      </c>
      <c r="D1511" s="242" t="str">
        <f>'26.11.2020_W_B'!D179</f>
        <v>B</v>
      </c>
      <c r="E1511" s="242" t="str">
        <f>'26.11.2020_W_B'!E179</f>
        <v>B</v>
      </c>
      <c r="F1511" s="242" t="str">
        <f>'26.11.2020_W_B'!F179</f>
        <v>W100</v>
      </c>
      <c r="G1511" s="243">
        <f>'26.11.2020_W_B'!G179</f>
        <v>5</v>
      </c>
      <c r="H1511" s="242" t="str">
        <f>'26.11.2020_W_B'!H179</f>
        <v>E</v>
      </c>
      <c r="I1511" s="242" t="str">
        <f>'26.11.2020_W_B'!I179</f>
        <v>60-90</v>
      </c>
      <c r="J1511" s="242" t="str">
        <f>'26.11.2020_W_B'!K179</f>
        <v>NW755</v>
      </c>
      <c r="K1511" s="244">
        <f>'26.11.2020_W_B'!P179</f>
        <v>96.30014087639951</v>
      </c>
      <c r="L1511" s="244">
        <f>'26.11.2020_W_B'!Q179</f>
        <v>3.4131326949384277</v>
      </c>
      <c r="M1511" s="244">
        <f>'26.11.2020_W_B'!U179</f>
        <v>0.35565348783492445</v>
      </c>
      <c r="N1511" s="244">
        <f>'26.11.2020_W_B'!W179</f>
        <v>0</v>
      </c>
      <c r="O1511" s="244">
        <f>'26.11.2020_W_B'!X179</f>
        <v>0.35565348783492445</v>
      </c>
    </row>
    <row r="1512" spans="1:15" x14ac:dyDescent="0.35">
      <c r="A1512" s="241">
        <f t="shared" si="20"/>
        <v>1511</v>
      </c>
      <c r="B1512" s="242">
        <f>'26.11.2020_W_B'!B180</f>
        <v>44161</v>
      </c>
      <c r="C1512" s="243">
        <f>'26.11.2020_W_B'!C180</f>
        <v>2019</v>
      </c>
      <c r="D1512" s="242" t="str">
        <f>'26.11.2020_W_B'!D180</f>
        <v>B</v>
      </c>
      <c r="E1512" s="242" t="str">
        <f>'26.11.2020_W_B'!E180</f>
        <v>B</v>
      </c>
      <c r="F1512" s="242" t="str">
        <f>'26.11.2020_W_B'!F180</f>
        <v>W100</v>
      </c>
      <c r="G1512" s="243">
        <f>'26.11.2020_W_B'!G180</f>
        <v>5</v>
      </c>
      <c r="H1512" s="242" t="str">
        <f>'26.11.2020_W_B'!H180</f>
        <v>E</v>
      </c>
      <c r="I1512" s="242" t="str">
        <f>'26.11.2020_W_B'!I180</f>
        <v>30-60</v>
      </c>
      <c r="J1512" s="242" t="str">
        <f>'26.11.2020_W_B'!K180</f>
        <v>NW756</v>
      </c>
      <c r="K1512" s="244">
        <f>'26.11.2020_W_B'!P180</f>
        <v>94.173931533064007</v>
      </c>
      <c r="L1512" s="244">
        <f>'26.11.2020_W_B'!Q180</f>
        <v>5.2022023922536587</v>
      </c>
      <c r="M1512" s="244">
        <f>'26.11.2020_W_B'!U180</f>
        <v>1.2224373447730863</v>
      </c>
      <c r="N1512" s="244">
        <f>'26.11.2020_W_B'!W180</f>
        <v>0.12224373447730863</v>
      </c>
      <c r="O1512" s="244">
        <f>'26.11.2020_W_B'!X180</f>
        <v>1.3446810792503949</v>
      </c>
    </row>
    <row r="1513" spans="1:15" x14ac:dyDescent="0.35">
      <c r="A1513" s="241">
        <f t="shared" si="20"/>
        <v>1512</v>
      </c>
      <c r="B1513" s="242">
        <f>'26.11.2020_W_B'!B181</f>
        <v>44161</v>
      </c>
      <c r="C1513" s="243">
        <f>'26.11.2020_W_B'!C181</f>
        <v>2019</v>
      </c>
      <c r="D1513" s="242" t="str">
        <f>'26.11.2020_W_B'!D181</f>
        <v>B</v>
      </c>
      <c r="E1513" s="242" t="str">
        <f>'26.11.2020_W_B'!E181</f>
        <v>B</v>
      </c>
      <c r="F1513" s="242" t="str">
        <f>'26.11.2020_W_B'!F181</f>
        <v>W100</v>
      </c>
      <c r="G1513" s="243">
        <f>'26.11.2020_W_B'!G181</f>
        <v>5</v>
      </c>
      <c r="H1513" s="242" t="str">
        <f>'26.11.2020_W_B'!H181</f>
        <v>E</v>
      </c>
      <c r="I1513" s="242" t="str">
        <f>'26.11.2020_W_B'!I181</f>
        <v>0-30</v>
      </c>
      <c r="J1513" s="242" t="str">
        <f>'26.11.2020_W_B'!K181</f>
        <v>NW757</v>
      </c>
      <c r="K1513" s="244">
        <f>'26.11.2020_W_B'!P181</f>
        <v>90.473514121118441</v>
      </c>
      <c r="L1513" s="244">
        <f>'26.11.2020_W_B'!Q181</f>
        <v>9.5264858788815516</v>
      </c>
      <c r="M1513" s="244">
        <f>'26.11.2020_W_B'!U181</f>
        <v>8.5195503960242274</v>
      </c>
      <c r="N1513" s="244">
        <f>'26.11.2020_W_B'!W181</f>
        <v>1.2908409690945801</v>
      </c>
      <c r="O1513" s="244">
        <f>'26.11.2020_W_B'!X181</f>
        <v>9.8103913651188073</v>
      </c>
    </row>
    <row r="1514" spans="1:15" x14ac:dyDescent="0.35">
      <c r="A1514" s="241">
        <f t="shared" si="20"/>
        <v>1513</v>
      </c>
      <c r="B1514" s="242">
        <f>'26.11.2020_W_B'!B182</f>
        <v>44161</v>
      </c>
      <c r="C1514" s="243">
        <f>'26.11.2020_W_B'!C182</f>
        <v>2019</v>
      </c>
      <c r="D1514" s="242" t="str">
        <f>'26.11.2020_W_B'!D182</f>
        <v>B</v>
      </c>
      <c r="E1514" s="242" t="str">
        <f>'26.11.2020_W_B'!E182</f>
        <v>B</v>
      </c>
      <c r="F1514" s="242" t="str">
        <f>'26.11.2020_W_B'!F182</f>
        <v>W100</v>
      </c>
      <c r="G1514" s="243">
        <f>'26.11.2020_W_B'!G182</f>
        <v>5</v>
      </c>
      <c r="H1514" s="242" t="str">
        <f>'26.11.2020_W_B'!H182</f>
        <v>M</v>
      </c>
      <c r="I1514" s="242" t="str">
        <f>'26.11.2020_W_B'!I182</f>
        <v>90-120</v>
      </c>
      <c r="J1514" s="242" t="str">
        <f>'26.11.2020_W_B'!K182</f>
        <v>NW758</v>
      </c>
      <c r="K1514" s="244">
        <f>'26.11.2020_W_B'!P182</f>
        <v>92.118532309363118</v>
      </c>
      <c r="L1514" s="244">
        <f>'26.11.2020_W_B'!Q182</f>
        <v>7.2690849252343108</v>
      </c>
      <c r="M1514" s="244">
        <f>'26.11.2020_W_B'!U182</f>
        <v>4.6610886315789477</v>
      </c>
      <c r="N1514" s="244">
        <f>'26.11.2020_W_B'!W182</f>
        <v>0.25195073684210528</v>
      </c>
      <c r="O1514" s="244">
        <f>'26.11.2020_W_B'!X182</f>
        <v>4.9130393684210532</v>
      </c>
    </row>
    <row r="1515" spans="1:15" x14ac:dyDescent="0.35">
      <c r="A1515" s="241">
        <f t="shared" si="20"/>
        <v>1514</v>
      </c>
      <c r="B1515" s="242">
        <f>'26.11.2020_W_B'!B183</f>
        <v>44161</v>
      </c>
      <c r="C1515" s="243">
        <f>'26.11.2020_W_B'!C183</f>
        <v>2019</v>
      </c>
      <c r="D1515" s="242" t="str">
        <f>'26.11.2020_W_B'!D183</f>
        <v>B</v>
      </c>
      <c r="E1515" s="242" t="str">
        <f>'26.11.2020_W_B'!E183</f>
        <v>B</v>
      </c>
      <c r="F1515" s="242" t="str">
        <f>'26.11.2020_W_B'!F183</f>
        <v>W100</v>
      </c>
      <c r="G1515" s="243">
        <f>'26.11.2020_W_B'!G183</f>
        <v>5</v>
      </c>
      <c r="H1515" s="242" t="str">
        <f>'26.11.2020_W_B'!H183</f>
        <v>M</v>
      </c>
      <c r="I1515" s="242" t="str">
        <f>'26.11.2020_W_B'!I183</f>
        <v>60-90</v>
      </c>
      <c r="J1515" s="242" t="str">
        <f>'26.11.2020_W_B'!K183</f>
        <v>NW759</v>
      </c>
      <c r="K1515" s="244">
        <f>'26.11.2020_W_B'!P183</f>
        <v>93.729456384323669</v>
      </c>
      <c r="L1515" s="244">
        <f>'26.11.2020_W_B'!Q183</f>
        <v>5.4873326695430835</v>
      </c>
      <c r="M1515" s="244">
        <f>'26.11.2020_W_B'!U183</f>
        <v>0.36911046668465047</v>
      </c>
      <c r="N1515" s="244">
        <f>'26.11.2020_W_B'!W183</f>
        <v>1.5994786889668187</v>
      </c>
      <c r="O1515" s="244">
        <f>'26.11.2020_W_B'!X183</f>
        <v>1.9685891556514692</v>
      </c>
    </row>
    <row r="1516" spans="1:15" x14ac:dyDescent="0.35">
      <c r="A1516" s="241">
        <f t="shared" si="20"/>
        <v>1515</v>
      </c>
      <c r="B1516" s="242">
        <f>'26.11.2020_W_B'!B184</f>
        <v>44161</v>
      </c>
      <c r="C1516" s="243">
        <f>'26.11.2020_W_B'!C184</f>
        <v>2019</v>
      </c>
      <c r="D1516" s="242" t="str">
        <f>'26.11.2020_W_B'!D184</f>
        <v>B</v>
      </c>
      <c r="E1516" s="242" t="str">
        <f>'26.11.2020_W_B'!E184</f>
        <v>B</v>
      </c>
      <c r="F1516" s="242" t="str">
        <f>'26.11.2020_W_B'!F184</f>
        <v>W100</v>
      </c>
      <c r="G1516" s="243">
        <f>'26.11.2020_W_B'!G184</f>
        <v>5</v>
      </c>
      <c r="H1516" s="242" t="str">
        <f>'26.11.2020_W_B'!H184</f>
        <v>M</v>
      </c>
      <c r="I1516" s="242" t="str">
        <f>'26.11.2020_W_B'!I184</f>
        <v>30-60</v>
      </c>
      <c r="J1516" s="242" t="str">
        <f>'26.11.2020_W_B'!K184</f>
        <v>NW760</v>
      </c>
      <c r="K1516" s="244">
        <f>'26.11.2020_W_B'!P184</f>
        <v>89.986431478968782</v>
      </c>
      <c r="L1516" s="244">
        <f>'26.11.2020_W_B'!Q184</f>
        <v>9.1163633369019248</v>
      </c>
      <c r="M1516" s="244">
        <f>'26.11.2020_W_B'!U184</f>
        <v>4.1608443908323292</v>
      </c>
      <c r="N1516" s="244">
        <f>'26.11.2020_W_B'!W184</f>
        <v>1.6903430337756338</v>
      </c>
      <c r="O1516" s="244">
        <f>'26.11.2020_W_B'!X184</f>
        <v>5.8511874246079625</v>
      </c>
    </row>
    <row r="1517" spans="1:15" x14ac:dyDescent="0.35">
      <c r="A1517" s="241">
        <f t="shared" si="20"/>
        <v>1516</v>
      </c>
      <c r="B1517" s="242">
        <f>'26.11.2020_W_B'!B185</f>
        <v>44161</v>
      </c>
      <c r="C1517" s="243">
        <f>'26.11.2020_W_B'!C185</f>
        <v>2019</v>
      </c>
      <c r="D1517" s="242" t="str">
        <f>'26.11.2020_W_B'!D185</f>
        <v>B</v>
      </c>
      <c r="E1517" s="242" t="str">
        <f>'26.11.2020_W_B'!E185</f>
        <v>B</v>
      </c>
      <c r="F1517" s="242" t="str">
        <f>'26.11.2020_W_B'!F185</f>
        <v>W100</v>
      </c>
      <c r="G1517" s="243">
        <f>'26.11.2020_W_B'!G185</f>
        <v>5</v>
      </c>
      <c r="H1517" s="242" t="str">
        <f>'26.11.2020_W_B'!H185</f>
        <v>M</v>
      </c>
      <c r="I1517" s="242" t="str">
        <f>'26.11.2020_W_B'!I185</f>
        <v>0-30</v>
      </c>
      <c r="J1517" s="242" t="str">
        <f>'26.11.2020_W_B'!K185</f>
        <v>NW761</v>
      </c>
      <c r="K1517" s="244">
        <f>'26.11.2020_W_B'!P185</f>
        <v>90.669038172116558</v>
      </c>
      <c r="L1517" s="244">
        <f>'26.11.2020_W_B'!Q185</f>
        <v>9.3309618278834403</v>
      </c>
      <c r="M1517" s="244">
        <f>'26.11.2020_W_B'!U185</f>
        <v>9.3957344952467192</v>
      </c>
      <c r="N1517" s="244">
        <f>'26.11.2020_W_B'!W185</f>
        <v>8.4947736532367593</v>
      </c>
      <c r="O1517" s="244">
        <f>'26.11.2020_W_B'!X185</f>
        <v>17.890508148483477</v>
      </c>
    </row>
    <row r="1518" spans="1:15" x14ac:dyDescent="0.35">
      <c r="A1518" s="241">
        <f t="shared" si="20"/>
        <v>1517</v>
      </c>
      <c r="B1518" s="242">
        <f>'26.11.2020_W_B'!B186</f>
        <v>44161</v>
      </c>
      <c r="C1518" s="243">
        <f>'26.11.2020_W_B'!C186</f>
        <v>2019</v>
      </c>
      <c r="D1518" s="242" t="str">
        <f>'26.11.2020_W_B'!D186</f>
        <v>B</v>
      </c>
      <c r="E1518" s="242" t="str">
        <f>'26.11.2020_W_B'!E186</f>
        <v>A</v>
      </c>
      <c r="F1518" s="242" t="str">
        <f>'26.11.2020_W_B'!F186</f>
        <v>R25/W75</v>
      </c>
      <c r="G1518" s="243">
        <f>'26.11.2020_W_B'!G186</f>
        <v>4</v>
      </c>
      <c r="H1518" s="242" t="str">
        <f>'26.11.2020_W_B'!H186</f>
        <v>E</v>
      </c>
      <c r="I1518" s="242" t="str">
        <f>'26.11.2020_W_B'!I186</f>
        <v>90-120</v>
      </c>
      <c r="J1518" s="242" t="str">
        <f>'26.11.2020_W_B'!K186</f>
        <v>NW762</v>
      </c>
      <c r="K1518" s="244">
        <f>'26.11.2020_W_B'!P186</f>
        <v>93.059869337046152</v>
      </c>
      <c r="L1518" s="244">
        <f>'26.11.2020_W_B'!Q186</f>
        <v>6.1908856405846988</v>
      </c>
      <c r="M1518" s="244">
        <f>'26.11.2020_W_B'!U186</f>
        <v>4.9698354240994371</v>
      </c>
      <c r="N1518" s="244">
        <f>'26.11.2020_W_B'!W186</f>
        <v>0.62122942801242964</v>
      </c>
      <c r="O1518" s="244">
        <f>'26.11.2020_W_B'!X186</f>
        <v>5.5910648521118667</v>
      </c>
    </row>
    <row r="1519" spans="1:15" x14ac:dyDescent="0.35">
      <c r="A1519" s="241">
        <f t="shared" si="20"/>
        <v>1518</v>
      </c>
      <c r="B1519" s="242">
        <f>'26.11.2020_W_B'!B187</f>
        <v>44161</v>
      </c>
      <c r="C1519" s="243">
        <f>'26.11.2020_W_B'!C187</f>
        <v>2019</v>
      </c>
      <c r="D1519" s="242" t="str">
        <f>'26.11.2020_W_B'!D187</f>
        <v>B</v>
      </c>
      <c r="E1519" s="242" t="str">
        <f>'26.11.2020_W_B'!E187</f>
        <v>A</v>
      </c>
      <c r="F1519" s="242" t="str">
        <f>'26.11.2020_W_B'!F187</f>
        <v>R25/W75</v>
      </c>
      <c r="G1519" s="243">
        <f>'26.11.2020_W_B'!G187</f>
        <v>4</v>
      </c>
      <c r="H1519" s="242" t="str">
        <f>'26.11.2020_W_B'!H187</f>
        <v>E</v>
      </c>
      <c r="I1519" s="242" t="str">
        <f>'26.11.2020_W_B'!I187</f>
        <v>60-90</v>
      </c>
      <c r="J1519" s="242" t="str">
        <f>'26.11.2020_W_B'!K187</f>
        <v>NW763</v>
      </c>
      <c r="K1519" s="244">
        <f>'26.11.2020_W_B'!P187</f>
        <v>94.843901348632727</v>
      </c>
      <c r="L1519" s="244">
        <f>'26.11.2020_W_B'!Q187</f>
        <v>4.7583029636251224</v>
      </c>
      <c r="M1519" s="244">
        <f>'26.11.2020_W_B'!U187</f>
        <v>0.36318701390525582</v>
      </c>
      <c r="N1519" s="244">
        <f>'26.11.2020_W_B'!W187</f>
        <v>0.48424935187367446</v>
      </c>
      <c r="O1519" s="244">
        <f>'26.11.2020_W_B'!X187</f>
        <v>0.84743636577893033</v>
      </c>
    </row>
    <row r="1520" spans="1:15" x14ac:dyDescent="0.35">
      <c r="A1520" s="241">
        <f t="shared" si="20"/>
        <v>1519</v>
      </c>
      <c r="B1520" s="242">
        <f>'26.11.2020_W_B'!B188</f>
        <v>44161</v>
      </c>
      <c r="C1520" s="243">
        <f>'26.11.2020_W_B'!C188</f>
        <v>2019</v>
      </c>
      <c r="D1520" s="242" t="str">
        <f>'26.11.2020_W_B'!D188</f>
        <v>B</v>
      </c>
      <c r="E1520" s="242" t="str">
        <f>'26.11.2020_W_B'!E188</f>
        <v>A</v>
      </c>
      <c r="F1520" s="242" t="str">
        <f>'26.11.2020_W_B'!F188</f>
        <v>R25/W75</v>
      </c>
      <c r="G1520" s="243">
        <f>'26.11.2020_W_B'!G188</f>
        <v>4</v>
      </c>
      <c r="H1520" s="242" t="str">
        <f>'26.11.2020_W_B'!H188</f>
        <v>E</v>
      </c>
      <c r="I1520" s="242" t="str">
        <f>'26.11.2020_W_B'!I188</f>
        <v>30-60</v>
      </c>
      <c r="J1520" s="242" t="str">
        <f>'26.11.2020_W_B'!K188</f>
        <v>NW764</v>
      </c>
      <c r="K1520" s="244">
        <f>'26.11.2020_W_B'!P188</f>
        <v>91.209064873614764</v>
      </c>
      <c r="L1520" s="244">
        <f>'26.11.2020_W_B'!Q188</f>
        <v>7.709948673146215</v>
      </c>
      <c r="M1520" s="244">
        <f>'26.11.2020_W_B'!U188</f>
        <v>3.5750457337883952</v>
      </c>
      <c r="N1520" s="244">
        <f>'26.11.2020_W_B'!W188</f>
        <v>1.6598426621160405</v>
      </c>
      <c r="O1520" s="244">
        <f>'26.11.2020_W_B'!X188</f>
        <v>5.2348883959044361</v>
      </c>
    </row>
    <row r="1521" spans="1:15" x14ac:dyDescent="0.35">
      <c r="A1521" s="241">
        <f t="shared" si="20"/>
        <v>1520</v>
      </c>
      <c r="B1521" s="242">
        <f>'26.11.2020_W_B'!B189</f>
        <v>44161</v>
      </c>
      <c r="C1521" s="243">
        <f>'26.11.2020_W_B'!C189</f>
        <v>2019</v>
      </c>
      <c r="D1521" s="242" t="str">
        <f>'26.11.2020_W_B'!D189</f>
        <v>B</v>
      </c>
      <c r="E1521" s="242" t="str">
        <f>'26.11.2020_W_B'!E189</f>
        <v>A</v>
      </c>
      <c r="F1521" s="242" t="str">
        <f>'26.11.2020_W_B'!F189</f>
        <v>R25/W75</v>
      </c>
      <c r="G1521" s="243">
        <f>'26.11.2020_W_B'!G189</f>
        <v>4</v>
      </c>
      <c r="H1521" s="242" t="str">
        <f>'26.11.2020_W_B'!H189</f>
        <v>E</v>
      </c>
      <c r="I1521" s="242" t="str">
        <f>'26.11.2020_W_B'!I189</f>
        <v>0-30</v>
      </c>
      <c r="J1521" s="242" t="str">
        <f>'26.11.2020_W_B'!K189</f>
        <v>NW765</v>
      </c>
      <c r="K1521" s="244">
        <f>'26.11.2020_W_B'!P189</f>
        <v>90.67917021881216</v>
      </c>
      <c r="L1521" s="244">
        <f>'26.11.2020_W_B'!Q189</f>
        <v>9.3208297811878307</v>
      </c>
      <c r="M1521" s="244">
        <f>'26.11.2020_W_B'!U189</f>
        <v>12.868928235662802</v>
      </c>
      <c r="N1521" s="244">
        <f>'26.11.2020_W_B'!W189</f>
        <v>2.9598534942024446</v>
      </c>
      <c r="O1521" s="244">
        <f>'26.11.2020_W_B'!X189</f>
        <v>15.828781729865247</v>
      </c>
    </row>
    <row r="1522" spans="1:15" x14ac:dyDescent="0.35">
      <c r="A1522" s="241">
        <f t="shared" si="20"/>
        <v>1521</v>
      </c>
      <c r="B1522" s="242">
        <f>'26.11.2020_W_B'!B190</f>
        <v>44161</v>
      </c>
      <c r="C1522" s="243">
        <f>'26.11.2020_W_B'!C190</f>
        <v>2019</v>
      </c>
      <c r="D1522" s="242" t="str">
        <f>'26.11.2020_W_B'!D190</f>
        <v>B</v>
      </c>
      <c r="E1522" s="242" t="str">
        <f>'26.11.2020_W_B'!E190</f>
        <v>A</v>
      </c>
      <c r="F1522" s="242" t="str">
        <f>'26.11.2020_W_B'!F190</f>
        <v>R25/W75</v>
      </c>
      <c r="G1522" s="243">
        <f>'26.11.2020_W_B'!G190</f>
        <v>4</v>
      </c>
      <c r="H1522" s="242" t="str">
        <f>'26.11.2020_W_B'!H190</f>
        <v>M</v>
      </c>
      <c r="I1522" s="242" t="str">
        <f>'26.11.2020_W_B'!I190</f>
        <v>90-120</v>
      </c>
      <c r="J1522" s="242" t="str">
        <f>'26.11.2020_W_B'!K190</f>
        <v>NW766</v>
      </c>
      <c r="K1522" s="244">
        <f>'26.11.2020_W_B'!P190</f>
        <v>92.496083120310061</v>
      </c>
      <c r="L1522" s="244">
        <f>'26.11.2020_W_B'!Q190</f>
        <v>6.8803871162860988</v>
      </c>
      <c r="M1522" s="244">
        <f>'26.11.2020_W_B'!U190</f>
        <v>4.7605442631719708</v>
      </c>
      <c r="N1522" s="244">
        <f>'26.11.2020_W_B'!W190</f>
        <v>0.75166488365873219</v>
      </c>
      <c r="O1522" s="244">
        <f>'26.11.2020_W_B'!X190</f>
        <v>5.5122091468307026</v>
      </c>
    </row>
    <row r="1523" spans="1:15" x14ac:dyDescent="0.35">
      <c r="A1523" s="241">
        <f t="shared" ref="A1523:A1586" si="21">A1522+1</f>
        <v>1522</v>
      </c>
      <c r="B1523" s="242">
        <f>'26.11.2020_W_B'!B191</f>
        <v>44161</v>
      </c>
      <c r="C1523" s="243">
        <f>'26.11.2020_W_B'!C191</f>
        <v>2019</v>
      </c>
      <c r="D1523" s="242" t="str">
        <f>'26.11.2020_W_B'!D191</f>
        <v>B</v>
      </c>
      <c r="E1523" s="242" t="str">
        <f>'26.11.2020_W_B'!E191</f>
        <v>A</v>
      </c>
      <c r="F1523" s="242" t="str">
        <f>'26.11.2020_W_B'!F191</f>
        <v>R25/W75</v>
      </c>
      <c r="G1523" s="243">
        <f>'26.11.2020_W_B'!G191</f>
        <v>4</v>
      </c>
      <c r="H1523" s="242" t="str">
        <f>'26.11.2020_W_B'!H191</f>
        <v>M</v>
      </c>
      <c r="I1523" s="242" t="str">
        <f>'26.11.2020_W_B'!I191</f>
        <v>60-90</v>
      </c>
      <c r="J1523" s="242" t="str">
        <f>'26.11.2020_W_B'!K191</f>
        <v>NW767</v>
      </c>
      <c r="K1523" s="244">
        <f>'26.11.2020_W_B'!P191</f>
        <v>93.950944647000327</v>
      </c>
      <c r="L1523" s="244">
        <f>'26.11.2020_W_B'!Q191</f>
        <v>5.5307220243957955</v>
      </c>
      <c r="M1523" s="244">
        <f>'26.11.2020_W_B'!U191</f>
        <v>1.7169694831539959</v>
      </c>
      <c r="N1523" s="244">
        <f>'26.11.2020_W_B'!W191</f>
        <v>0.24528135473628515</v>
      </c>
      <c r="O1523" s="244">
        <f>'26.11.2020_W_B'!X191</f>
        <v>1.962250837890281</v>
      </c>
    </row>
    <row r="1524" spans="1:15" x14ac:dyDescent="0.35">
      <c r="A1524" s="241">
        <f t="shared" si="21"/>
        <v>1523</v>
      </c>
      <c r="B1524" s="242">
        <f>'26.11.2020_W_B'!B192</f>
        <v>44161</v>
      </c>
      <c r="C1524" s="243">
        <f>'26.11.2020_W_B'!C192</f>
        <v>2019</v>
      </c>
      <c r="D1524" s="242" t="str">
        <f>'26.11.2020_W_B'!D192</f>
        <v>B</v>
      </c>
      <c r="E1524" s="242" t="str">
        <f>'26.11.2020_W_B'!E192</f>
        <v>A</v>
      </c>
      <c r="F1524" s="242" t="str">
        <f>'26.11.2020_W_B'!F192</f>
        <v>R25/W75</v>
      </c>
      <c r="G1524" s="243">
        <f>'26.11.2020_W_B'!G192</f>
        <v>4</v>
      </c>
      <c r="H1524" s="242" t="str">
        <f>'26.11.2020_W_B'!H192</f>
        <v>M</v>
      </c>
      <c r="I1524" s="242" t="str">
        <f>'26.11.2020_W_B'!I192</f>
        <v>30-60</v>
      </c>
      <c r="J1524" s="242" t="str">
        <f>'26.11.2020_W_B'!K192</f>
        <v>NW768</v>
      </c>
      <c r="K1524" s="244">
        <f>'26.11.2020_W_B'!P192</f>
        <v>91.858765321039016</v>
      </c>
      <c r="L1524" s="244">
        <f>'26.11.2020_W_B'!Q192</f>
        <v>7.2248278614908648</v>
      </c>
      <c r="M1524" s="244">
        <f>'26.11.2020_W_B'!U192</f>
        <v>8.2198264781491002</v>
      </c>
      <c r="N1524" s="244">
        <f>'26.11.2020_W_B'!W192</f>
        <v>2.2762596401028281</v>
      </c>
      <c r="O1524" s="244">
        <f>'26.11.2020_W_B'!X192</f>
        <v>10.496086118251927</v>
      </c>
    </row>
    <row r="1525" spans="1:15" x14ac:dyDescent="0.35">
      <c r="A1525" s="241">
        <f t="shared" si="21"/>
        <v>1524</v>
      </c>
      <c r="B1525" s="242">
        <f>'26.11.2020_W_B'!B193</f>
        <v>44161</v>
      </c>
      <c r="C1525" s="243">
        <f>'26.11.2020_W_B'!C193</f>
        <v>2019</v>
      </c>
      <c r="D1525" s="242" t="str">
        <f>'26.11.2020_W_B'!D193</f>
        <v>B</v>
      </c>
      <c r="E1525" s="242" t="str">
        <f>'26.11.2020_W_B'!E193</f>
        <v>A</v>
      </c>
      <c r="F1525" s="242" t="str">
        <f>'26.11.2020_W_B'!F193</f>
        <v>R25/W75</v>
      </c>
      <c r="G1525" s="243">
        <f>'26.11.2020_W_B'!G193</f>
        <v>4</v>
      </c>
      <c r="H1525" s="242" t="str">
        <f>'26.11.2020_W_B'!H193</f>
        <v>M</v>
      </c>
      <c r="I1525" s="242" t="str">
        <f>'26.11.2020_W_B'!I193</f>
        <v>0-30</v>
      </c>
      <c r="J1525" s="242" t="str">
        <f>'26.11.2020_W_B'!K193</f>
        <v>NW769</v>
      </c>
      <c r="K1525" s="244">
        <f>'26.11.2020_W_B'!P193</f>
        <v>89.298731593526753</v>
      </c>
      <c r="L1525" s="244">
        <f>'26.11.2020_W_B'!Q193</f>
        <v>10.70126840647325</v>
      </c>
      <c r="M1525" s="244">
        <f>'26.11.2020_W_B'!U193</f>
        <v>24.829740000000001</v>
      </c>
      <c r="N1525" s="244">
        <f>'26.11.2020_W_B'!W193</f>
        <v>7.0942114285714286</v>
      </c>
      <c r="O1525" s="244">
        <f>'26.11.2020_W_B'!X193</f>
        <v>31.923951428571428</v>
      </c>
    </row>
    <row r="1526" spans="1:15" x14ac:dyDescent="0.35">
      <c r="A1526" s="241">
        <f t="shared" si="21"/>
        <v>1525</v>
      </c>
      <c r="B1526" s="242">
        <f>'26.11.2020_W_B'!B194</f>
        <v>44161</v>
      </c>
      <c r="C1526" s="243">
        <f>'26.11.2020_W_B'!C194</f>
        <v>2019</v>
      </c>
      <c r="D1526" s="242" t="str">
        <f>'26.11.2020_W_B'!D194</f>
        <v>B</v>
      </c>
      <c r="E1526" s="242" t="str">
        <f>'26.11.2020_W_B'!E194</f>
        <v>A</v>
      </c>
      <c r="F1526" s="242" t="str">
        <f>'26.11.2020_W_B'!F194</f>
        <v>R50/W50</v>
      </c>
      <c r="G1526" s="243">
        <f>'26.11.2020_W_B'!G194</f>
        <v>3</v>
      </c>
      <c r="H1526" s="242" t="str">
        <f>'26.11.2020_W_B'!H194</f>
        <v>E</v>
      </c>
      <c r="I1526" s="242" t="str">
        <f>'26.11.2020_W_B'!I194</f>
        <v>90-120</v>
      </c>
      <c r="J1526" s="242" t="str">
        <f>'26.11.2020_W_B'!K194</f>
        <v>NW770</v>
      </c>
      <c r="K1526" s="244">
        <f>'26.11.2020_W_B'!P194</f>
        <v>91.929666366095589</v>
      </c>
      <c r="L1526" s="244">
        <f>'26.11.2020_W_B'!Q194</f>
        <v>7.1808243907331235</v>
      </c>
      <c r="M1526" s="244">
        <f>'26.11.2020_W_B'!U194</f>
        <v>4.1687788131436978</v>
      </c>
      <c r="N1526" s="244">
        <f>'26.11.2020_W_B'!W194</f>
        <v>0.63163315350662086</v>
      </c>
      <c r="O1526" s="244">
        <f>'26.11.2020_W_B'!X194</f>
        <v>4.8004119666503184</v>
      </c>
    </row>
    <row r="1527" spans="1:15" x14ac:dyDescent="0.35">
      <c r="A1527" s="241">
        <f t="shared" si="21"/>
        <v>1526</v>
      </c>
      <c r="B1527" s="242">
        <f>'26.11.2020_W_B'!B195</f>
        <v>44161</v>
      </c>
      <c r="C1527" s="243">
        <f>'26.11.2020_W_B'!C195</f>
        <v>2019</v>
      </c>
      <c r="D1527" s="242" t="str">
        <f>'26.11.2020_W_B'!D195</f>
        <v>B</v>
      </c>
      <c r="E1527" s="242" t="str">
        <f>'26.11.2020_W_B'!E195</f>
        <v>A</v>
      </c>
      <c r="F1527" s="242" t="str">
        <f>'26.11.2020_W_B'!F195</f>
        <v>R50/W50</v>
      </c>
      <c r="G1527" s="243">
        <f>'26.11.2020_W_B'!G195</f>
        <v>3</v>
      </c>
      <c r="H1527" s="242" t="str">
        <f>'26.11.2020_W_B'!H195</f>
        <v>E</v>
      </c>
      <c r="I1527" s="242" t="str">
        <f>'26.11.2020_W_B'!I195</f>
        <v>60-90</v>
      </c>
      <c r="J1527" s="242" t="str">
        <f>'26.11.2020_W_B'!K195</f>
        <v>NW771</v>
      </c>
      <c r="K1527" s="244">
        <f>'26.11.2020_W_B'!P195</f>
        <v>91.501718620362695</v>
      </c>
      <c r="L1527" s="244">
        <f>'26.11.2020_W_B'!Q195</f>
        <v>7.5180874488832981</v>
      </c>
      <c r="M1527" s="244">
        <f>'26.11.2020_W_B'!U195</f>
        <v>1.7797908031088083</v>
      </c>
      <c r="N1527" s="244">
        <f>'26.11.2020_W_B'!W195</f>
        <v>0.63563957253886005</v>
      </c>
      <c r="O1527" s="244">
        <f>'26.11.2020_W_B'!X195</f>
        <v>2.4154303756476683</v>
      </c>
    </row>
    <row r="1528" spans="1:15" x14ac:dyDescent="0.35">
      <c r="A1528" s="241">
        <f t="shared" si="21"/>
        <v>1527</v>
      </c>
      <c r="B1528" s="242">
        <f>'26.11.2020_W_B'!B196</f>
        <v>44161</v>
      </c>
      <c r="C1528" s="243">
        <f>'26.11.2020_W_B'!C196</f>
        <v>2019</v>
      </c>
      <c r="D1528" s="242" t="str">
        <f>'26.11.2020_W_B'!D196</f>
        <v>B</v>
      </c>
      <c r="E1528" s="242" t="str">
        <f>'26.11.2020_W_B'!E196</f>
        <v>A</v>
      </c>
      <c r="F1528" s="242" t="str">
        <f>'26.11.2020_W_B'!F196</f>
        <v>R50/W50</v>
      </c>
      <c r="G1528" s="243">
        <f>'26.11.2020_W_B'!G196</f>
        <v>3</v>
      </c>
      <c r="H1528" s="242" t="str">
        <f>'26.11.2020_W_B'!H196</f>
        <v>E</v>
      </c>
      <c r="I1528" s="242" t="str">
        <f>'26.11.2020_W_B'!I196</f>
        <v>30-60</v>
      </c>
      <c r="J1528" s="242" t="str">
        <f>'26.11.2020_W_B'!K196</f>
        <v>NW772</v>
      </c>
      <c r="K1528" s="244">
        <f>'26.11.2020_W_B'!P196</f>
        <v>91.409566940277401</v>
      </c>
      <c r="L1528" s="244">
        <f>'26.11.2020_W_B'!Q196</f>
        <v>8.5904330597226064</v>
      </c>
      <c r="M1528" s="244">
        <f>'26.11.2020_W_B'!U196</f>
        <v>8.7837993497445392</v>
      </c>
      <c r="N1528" s="244">
        <f>'26.11.2020_W_B'!W196</f>
        <v>1.5276172782164417</v>
      </c>
      <c r="O1528" s="244">
        <f>'26.11.2020_W_B'!X196</f>
        <v>10.31141662796098</v>
      </c>
    </row>
    <row r="1529" spans="1:15" x14ac:dyDescent="0.35">
      <c r="A1529" s="241">
        <f t="shared" si="21"/>
        <v>1528</v>
      </c>
      <c r="B1529" s="242">
        <f>'26.11.2020_W_B'!B197</f>
        <v>44161</v>
      </c>
      <c r="C1529" s="243">
        <f>'26.11.2020_W_B'!C197</f>
        <v>2019</v>
      </c>
      <c r="D1529" s="242" t="str">
        <f>'26.11.2020_W_B'!D197</f>
        <v>B</v>
      </c>
      <c r="E1529" s="242" t="str">
        <f>'26.11.2020_W_B'!E197</f>
        <v>A</v>
      </c>
      <c r="F1529" s="242" t="str">
        <f>'26.11.2020_W_B'!F197</f>
        <v>R50/W50</v>
      </c>
      <c r="G1529" s="243">
        <f>'26.11.2020_W_B'!G197</f>
        <v>3</v>
      </c>
      <c r="H1529" s="242" t="str">
        <f>'26.11.2020_W_B'!H197</f>
        <v>E</v>
      </c>
      <c r="I1529" s="242" t="str">
        <f>'26.11.2020_W_B'!I197</f>
        <v>0-30</v>
      </c>
      <c r="J1529" s="242" t="str">
        <f>'26.11.2020_W_B'!K197</f>
        <v>NW773</v>
      </c>
      <c r="K1529" s="244">
        <f>'26.11.2020_W_B'!P197</f>
        <v>89.868191202159764</v>
      </c>
      <c r="L1529" s="244">
        <f>'26.11.2020_W_B'!Q197</f>
        <v>10.131808797840234</v>
      </c>
      <c r="M1529" s="244">
        <f>'26.11.2020_W_B'!U197</f>
        <v>19.017473935324258</v>
      </c>
      <c r="N1529" s="244">
        <f>'26.11.2020_W_B'!W197</f>
        <v>2.0841067326382747</v>
      </c>
      <c r="O1529" s="244">
        <f>'26.11.2020_W_B'!X197</f>
        <v>21.101580667962534</v>
      </c>
    </row>
    <row r="1530" spans="1:15" x14ac:dyDescent="0.35">
      <c r="A1530" s="241">
        <f t="shared" si="21"/>
        <v>1529</v>
      </c>
      <c r="B1530" s="242">
        <f>'26.11.2020_W_B'!B198</f>
        <v>44161</v>
      </c>
      <c r="C1530" s="243">
        <f>'26.11.2020_W_B'!C198</f>
        <v>2019</v>
      </c>
      <c r="D1530" s="242" t="str">
        <f>'26.11.2020_W_B'!D198</f>
        <v>B</v>
      </c>
      <c r="E1530" s="242" t="str">
        <f>'26.11.2020_W_B'!E198</f>
        <v>A</v>
      </c>
      <c r="F1530" s="242" t="str">
        <f>'26.11.2020_W_B'!F198</f>
        <v>R50/W50</v>
      </c>
      <c r="G1530" s="243">
        <f>'26.11.2020_W_B'!G198</f>
        <v>3</v>
      </c>
      <c r="H1530" s="242" t="str">
        <f>'26.11.2020_W_B'!H198</f>
        <v>M</v>
      </c>
      <c r="I1530" s="242" t="str">
        <f>'26.11.2020_W_B'!I198</f>
        <v>90-120</v>
      </c>
      <c r="J1530" s="242" t="str">
        <f>'26.11.2020_W_B'!K198</f>
        <v>NW774</v>
      </c>
      <c r="K1530" s="244">
        <f>'26.11.2020_W_B'!P198</f>
        <v>93.790776152980868</v>
      </c>
      <c r="L1530" s="244">
        <f>'26.11.2020_W_B'!Q198</f>
        <v>5.5299539170506877</v>
      </c>
      <c r="M1530" s="244">
        <f>'26.11.2020_W_B'!U198</f>
        <v>3.0731740225473736</v>
      </c>
      <c r="N1530" s="244">
        <f>'26.11.2020_W_B'!W198</f>
        <v>0.4917078436075798</v>
      </c>
      <c r="O1530" s="244">
        <f>'26.11.2020_W_B'!X198</f>
        <v>3.5648818661549533</v>
      </c>
    </row>
    <row r="1531" spans="1:15" x14ac:dyDescent="0.35">
      <c r="A1531" s="241">
        <f t="shared" si="21"/>
        <v>1530</v>
      </c>
      <c r="B1531" s="242">
        <f>'26.11.2020_W_B'!B199</f>
        <v>44161</v>
      </c>
      <c r="C1531" s="243">
        <f>'26.11.2020_W_B'!C199</f>
        <v>2019</v>
      </c>
      <c r="D1531" s="242" t="str">
        <f>'26.11.2020_W_B'!D199</f>
        <v>B</v>
      </c>
      <c r="E1531" s="242" t="str">
        <f>'26.11.2020_W_B'!E199</f>
        <v>A</v>
      </c>
      <c r="F1531" s="242" t="str">
        <f>'26.11.2020_W_B'!F199</f>
        <v>R50/W50</v>
      </c>
      <c r="G1531" s="243">
        <f>'26.11.2020_W_B'!G199</f>
        <v>3</v>
      </c>
      <c r="H1531" s="242" t="str">
        <f>'26.11.2020_W_B'!H199</f>
        <v>M</v>
      </c>
      <c r="I1531" s="242" t="str">
        <f>'26.11.2020_W_B'!I199</f>
        <v>60-90</v>
      </c>
      <c r="J1531" s="242" t="str">
        <f>'26.11.2020_W_B'!K199</f>
        <v>NW775</v>
      </c>
      <c r="K1531" s="244">
        <f>'26.11.2020_W_B'!P199</f>
        <v>93.306336350643164</v>
      </c>
      <c r="L1531" s="244">
        <f>'26.11.2020_W_B'!Q199</f>
        <v>5.9176582078551174</v>
      </c>
      <c r="M1531" s="244">
        <f>'26.11.2020_W_B'!U199</f>
        <v>0.61899412815930566</v>
      </c>
      <c r="N1531" s="244">
        <f>'26.11.2020_W_B'!W199</f>
        <v>0.37139647689558336</v>
      </c>
      <c r="O1531" s="244">
        <f>'26.11.2020_W_B'!X199</f>
        <v>0.99039060505488896</v>
      </c>
    </row>
    <row r="1532" spans="1:15" x14ac:dyDescent="0.35">
      <c r="A1532" s="241">
        <f t="shared" si="21"/>
        <v>1531</v>
      </c>
      <c r="B1532" s="242">
        <f>'26.11.2020_W_B'!B200</f>
        <v>44161</v>
      </c>
      <c r="C1532" s="243">
        <f>'26.11.2020_W_B'!C200</f>
        <v>2019</v>
      </c>
      <c r="D1532" s="242" t="str">
        <f>'26.11.2020_W_B'!D200</f>
        <v>B</v>
      </c>
      <c r="E1532" s="242" t="str">
        <f>'26.11.2020_W_B'!E200</f>
        <v>A</v>
      </c>
      <c r="F1532" s="242" t="str">
        <f>'26.11.2020_W_B'!F200</f>
        <v>R50/W50</v>
      </c>
      <c r="G1532" s="243">
        <f>'26.11.2020_W_B'!G200</f>
        <v>3</v>
      </c>
      <c r="H1532" s="242" t="str">
        <f>'26.11.2020_W_B'!H200</f>
        <v>M</v>
      </c>
      <c r="I1532" s="242" t="str">
        <f>'26.11.2020_W_B'!I200</f>
        <v>30-60</v>
      </c>
      <c r="J1532" s="242" t="str">
        <f>'26.11.2020_W_B'!K200</f>
        <v>NW776</v>
      </c>
      <c r="K1532" s="244">
        <f>'26.11.2020_W_B'!P200</f>
        <v>90.239246627640625</v>
      </c>
      <c r="L1532" s="244">
        <f>'26.11.2020_W_B'!Q200</f>
        <v>8.5679177837354814</v>
      </c>
      <c r="M1532" s="244">
        <f>'26.11.2020_W_B'!U200</f>
        <v>7.3835538005922983</v>
      </c>
      <c r="N1532" s="244">
        <f>'26.11.2020_W_B'!W200</f>
        <v>2.3316485686080943</v>
      </c>
      <c r="O1532" s="244">
        <f>'26.11.2020_W_B'!X200</f>
        <v>9.7152023692003926</v>
      </c>
    </row>
    <row r="1533" spans="1:15" x14ac:dyDescent="0.35">
      <c r="A1533" s="241">
        <f t="shared" si="21"/>
        <v>1532</v>
      </c>
      <c r="B1533" s="242">
        <f>'26.11.2020_W_B'!B201</f>
        <v>44161</v>
      </c>
      <c r="C1533" s="243">
        <f>'26.11.2020_W_B'!C201</f>
        <v>2019</v>
      </c>
      <c r="D1533" s="242" t="str">
        <f>'26.11.2020_W_B'!D201</f>
        <v>B</v>
      </c>
      <c r="E1533" s="242" t="str">
        <f>'26.11.2020_W_B'!E201</f>
        <v>A</v>
      </c>
      <c r="F1533" s="242" t="str">
        <f>'26.11.2020_W_B'!F201</f>
        <v>R50/W50</v>
      </c>
      <c r="G1533" s="243">
        <f>'26.11.2020_W_B'!G201</f>
        <v>3</v>
      </c>
      <c r="H1533" s="242" t="str">
        <f>'26.11.2020_W_B'!H201</f>
        <v>M</v>
      </c>
      <c r="I1533" s="242" t="str">
        <f>'26.11.2020_W_B'!I201</f>
        <v>0-30</v>
      </c>
      <c r="J1533" s="242" t="str">
        <f>'26.11.2020_W_B'!K201</f>
        <v>NW777</v>
      </c>
      <c r="K1533" s="244">
        <f>'26.11.2020_W_B'!P201</f>
        <v>89.966382208430304</v>
      </c>
      <c r="L1533" s="244">
        <f>'26.11.2020_W_B'!Q201</f>
        <v>10.033617791569698</v>
      </c>
      <c r="M1533" s="244">
        <f>'26.11.2020_W_B'!U201</f>
        <v>16.38823943661972</v>
      </c>
      <c r="N1533" s="244">
        <f>'26.11.2020_W_B'!W201</f>
        <v>3.6418309859154938</v>
      </c>
      <c r="O1533" s="244">
        <f>'26.11.2020_W_B'!X201</f>
        <v>20.030070422535214</v>
      </c>
    </row>
    <row r="1534" spans="1:15" x14ac:dyDescent="0.35">
      <c r="A1534" s="241">
        <f t="shared" si="21"/>
        <v>1533</v>
      </c>
      <c r="B1534" s="242">
        <f>'26.11.2020_W_B'!B202</f>
        <v>44161</v>
      </c>
      <c r="C1534" s="243">
        <f>'26.11.2020_W_B'!C202</f>
        <v>2019</v>
      </c>
      <c r="D1534" s="242" t="str">
        <f>'26.11.2020_W_B'!D202</f>
        <v>B</v>
      </c>
      <c r="E1534" s="242" t="str">
        <f>'26.11.2020_W_B'!E202</f>
        <v>B</v>
      </c>
      <c r="F1534" s="242" t="str">
        <f>'26.11.2020_W_B'!F202</f>
        <v>R50/W50</v>
      </c>
      <c r="G1534" s="243">
        <f>'26.11.2020_W_B'!G202</f>
        <v>3</v>
      </c>
      <c r="H1534" s="242" t="str">
        <f>'26.11.2020_W_B'!H202</f>
        <v>E</v>
      </c>
      <c r="I1534" s="242" t="str">
        <f>'26.11.2020_W_B'!I202</f>
        <v>90-120</v>
      </c>
      <c r="J1534" s="242" t="str">
        <f>'26.11.2020_W_B'!K202</f>
        <v>NW778</v>
      </c>
      <c r="K1534" s="244">
        <f>'26.11.2020_W_B'!P202</f>
        <v>92.302100161550882</v>
      </c>
      <c r="L1534" s="244">
        <f>'26.11.2020_W_B'!Q202</f>
        <v>7.0550784720165929</v>
      </c>
      <c r="M1534" s="244">
        <f>'26.11.2020_W_B'!U202</f>
        <v>5.2766841690732482</v>
      </c>
      <c r="N1534" s="244">
        <f>'26.11.2020_W_B'!W202</f>
        <v>1.1307180362299818</v>
      </c>
      <c r="O1534" s="244">
        <f>'26.11.2020_W_B'!X202</f>
        <v>6.4074022053032298</v>
      </c>
    </row>
    <row r="1535" spans="1:15" x14ac:dyDescent="0.35">
      <c r="A1535" s="241">
        <f t="shared" si="21"/>
        <v>1534</v>
      </c>
      <c r="B1535" s="242">
        <f>'26.11.2020_W_B'!B203</f>
        <v>44161</v>
      </c>
      <c r="C1535" s="243">
        <f>'26.11.2020_W_B'!C203</f>
        <v>2019</v>
      </c>
      <c r="D1535" s="242" t="str">
        <f>'26.11.2020_W_B'!D203</f>
        <v>B</v>
      </c>
      <c r="E1535" s="242" t="str">
        <f>'26.11.2020_W_B'!E203</f>
        <v>B</v>
      </c>
      <c r="F1535" s="242" t="str">
        <f>'26.11.2020_W_B'!F203</f>
        <v>R50/W50</v>
      </c>
      <c r="G1535" s="243">
        <f>'26.11.2020_W_B'!G203</f>
        <v>3</v>
      </c>
      <c r="H1535" s="242" t="str">
        <f>'26.11.2020_W_B'!H203</f>
        <v>E</v>
      </c>
      <c r="I1535" s="242" t="str">
        <f>'26.11.2020_W_B'!I203</f>
        <v>60-90</v>
      </c>
      <c r="J1535" s="242" t="str">
        <f>'26.11.2020_W_B'!K203</f>
        <v>NW779</v>
      </c>
      <c r="K1535" s="244">
        <f>'26.11.2020_W_B'!P203</f>
        <v>93.479845849390699</v>
      </c>
      <c r="L1535" s="244">
        <f>'26.11.2020_W_B'!Q203</f>
        <v>5.8335663032336269</v>
      </c>
      <c r="M1535" s="244">
        <f>'26.11.2020_W_B'!U203</f>
        <v>0.49394206128133694</v>
      </c>
      <c r="N1535" s="244">
        <f>'26.11.2020_W_B'!W203</f>
        <v>0.37045654596100269</v>
      </c>
      <c r="O1535" s="244">
        <f>'26.11.2020_W_B'!X203</f>
        <v>0.86439860724233963</v>
      </c>
    </row>
    <row r="1536" spans="1:15" x14ac:dyDescent="0.35">
      <c r="A1536" s="241">
        <f t="shared" si="21"/>
        <v>1535</v>
      </c>
      <c r="B1536" s="242">
        <f>'26.11.2020_W_B'!B204</f>
        <v>44161</v>
      </c>
      <c r="C1536" s="243">
        <f>'26.11.2020_W_B'!C204</f>
        <v>2019</v>
      </c>
      <c r="D1536" s="242" t="str">
        <f>'26.11.2020_W_B'!D204</f>
        <v>B</v>
      </c>
      <c r="E1536" s="242" t="str">
        <f>'26.11.2020_W_B'!E204</f>
        <v>B</v>
      </c>
      <c r="F1536" s="242" t="str">
        <f>'26.11.2020_W_B'!F204</f>
        <v>R50/W50</v>
      </c>
      <c r="G1536" s="243">
        <f>'26.11.2020_W_B'!G204</f>
        <v>3</v>
      </c>
      <c r="H1536" s="242" t="str">
        <f>'26.11.2020_W_B'!H204</f>
        <v>E</v>
      </c>
      <c r="I1536" s="242" t="str">
        <f>'26.11.2020_W_B'!I204</f>
        <v>30-60</v>
      </c>
      <c r="J1536" s="242" t="str">
        <f>'26.11.2020_W_B'!K204</f>
        <v>NW780</v>
      </c>
      <c r="K1536" s="244">
        <f>'26.11.2020_W_B'!P204</f>
        <v>91.432920200043483</v>
      </c>
      <c r="L1536" s="244">
        <f>'26.11.2020_W_B'!Q204</f>
        <v>8.5670797999565238</v>
      </c>
      <c r="M1536" s="244">
        <f>'26.11.2020_W_B'!U204</f>
        <v>4.4540101070154581</v>
      </c>
      <c r="N1536" s="244">
        <f>'26.11.2020_W_B'!W204</f>
        <v>2.9269209274673011</v>
      </c>
      <c r="O1536" s="244">
        <f>'26.11.2020_W_B'!X204</f>
        <v>7.3809310344827592</v>
      </c>
    </row>
    <row r="1537" spans="1:15" x14ac:dyDescent="0.35">
      <c r="A1537" s="241">
        <f t="shared" si="21"/>
        <v>1536</v>
      </c>
      <c r="B1537" s="242">
        <f>'26.11.2020_W_B'!B205</f>
        <v>44161</v>
      </c>
      <c r="C1537" s="243">
        <f>'26.11.2020_W_B'!C205</f>
        <v>2019</v>
      </c>
      <c r="D1537" s="242" t="str">
        <f>'26.11.2020_W_B'!D205</f>
        <v>B</v>
      </c>
      <c r="E1537" s="242" t="str">
        <f>'26.11.2020_W_B'!E205</f>
        <v>B</v>
      </c>
      <c r="F1537" s="242" t="str">
        <f>'26.11.2020_W_B'!F205</f>
        <v>R50/W50</v>
      </c>
      <c r="G1537" s="243">
        <f>'26.11.2020_W_B'!G205</f>
        <v>3</v>
      </c>
      <c r="H1537" s="242" t="str">
        <f>'26.11.2020_W_B'!H205</f>
        <v>E</v>
      </c>
      <c r="I1537" s="242" t="str">
        <f>'26.11.2020_W_B'!I205</f>
        <v>0-30</v>
      </c>
      <c r="J1537" s="242" t="str">
        <f>'26.11.2020_W_B'!K205</f>
        <v>NW781</v>
      </c>
      <c r="K1537" s="244">
        <f>'26.11.2020_W_B'!P205</f>
        <v>88.680213464696223</v>
      </c>
      <c r="L1537" s="244">
        <f>'26.11.2020_W_B'!Q205</f>
        <v>11.319786535303777</v>
      </c>
      <c r="M1537" s="244">
        <f>'26.11.2020_W_B'!U205</f>
        <v>17.105973266982986</v>
      </c>
      <c r="N1537" s="244">
        <f>'26.11.2020_W_B'!W205</f>
        <v>2.9172977664622151</v>
      </c>
      <c r="O1537" s="244">
        <f>'26.11.2020_W_B'!X205</f>
        <v>20.023271033445202</v>
      </c>
    </row>
    <row r="1538" spans="1:15" x14ac:dyDescent="0.35">
      <c r="A1538" s="241">
        <f t="shared" si="21"/>
        <v>1537</v>
      </c>
      <c r="B1538" s="242">
        <f>'26.11.2020_W_B'!B206</f>
        <v>44161</v>
      </c>
      <c r="C1538" s="243">
        <f>'26.11.2020_W_B'!C206</f>
        <v>2019</v>
      </c>
      <c r="D1538" s="242" t="str">
        <f>'26.11.2020_W_B'!D206</f>
        <v>B</v>
      </c>
      <c r="E1538" s="242" t="str">
        <f>'26.11.2020_W_B'!E206</f>
        <v>B</v>
      </c>
      <c r="F1538" s="242" t="str">
        <f>'26.11.2020_W_B'!F206</f>
        <v>R50/W50</v>
      </c>
      <c r="G1538" s="243">
        <f>'26.11.2020_W_B'!G206</f>
        <v>3</v>
      </c>
      <c r="H1538" s="242" t="str">
        <f>'26.11.2020_W_B'!H206</f>
        <v>M</v>
      </c>
      <c r="I1538" s="242" t="str">
        <f>'26.11.2020_W_B'!I206</f>
        <v>90-120</v>
      </c>
      <c r="J1538" s="242" t="str">
        <f>'26.11.2020_W_B'!K206</f>
        <v>NW782</v>
      </c>
      <c r="K1538" s="244">
        <f>'26.11.2020_W_B'!P206</f>
        <v>93.556201550387584</v>
      </c>
      <c r="L1538" s="244">
        <f>'26.11.2020_W_B'!Q206</f>
        <v>6.4437984496124114</v>
      </c>
      <c r="M1538" s="244">
        <f>'26.11.2020_W_B'!U206</f>
        <v>1.2334800621439672</v>
      </c>
      <c r="N1538" s="244">
        <f>'26.11.2020_W_B'!W206</f>
        <v>1.4801760745727606</v>
      </c>
      <c r="O1538" s="244">
        <f>'26.11.2020_W_B'!X206</f>
        <v>2.713656136716728</v>
      </c>
    </row>
    <row r="1539" spans="1:15" x14ac:dyDescent="0.35">
      <c r="A1539" s="241">
        <f t="shared" si="21"/>
        <v>1538</v>
      </c>
      <c r="B1539" s="242">
        <f>'26.11.2020_W_B'!B207</f>
        <v>44161</v>
      </c>
      <c r="C1539" s="243">
        <f>'26.11.2020_W_B'!C207</f>
        <v>2019</v>
      </c>
      <c r="D1539" s="242" t="str">
        <f>'26.11.2020_W_B'!D207</f>
        <v>B</v>
      </c>
      <c r="E1539" s="242" t="str">
        <f>'26.11.2020_W_B'!E207</f>
        <v>B</v>
      </c>
      <c r="F1539" s="242" t="str">
        <f>'26.11.2020_W_B'!F207</f>
        <v>R50/W50</v>
      </c>
      <c r="G1539" s="243">
        <f>'26.11.2020_W_B'!G207</f>
        <v>3</v>
      </c>
      <c r="H1539" s="242" t="str">
        <f>'26.11.2020_W_B'!H207</f>
        <v>M</v>
      </c>
      <c r="I1539" s="242" t="str">
        <f>'26.11.2020_W_B'!I207</f>
        <v>60-90</v>
      </c>
      <c r="J1539" s="242" t="str">
        <f>'26.11.2020_W_B'!K207</f>
        <v>NW783</v>
      </c>
      <c r="K1539" s="244">
        <f>'26.11.2020_W_B'!P207</f>
        <v>93.473104292600809</v>
      </c>
      <c r="L1539" s="244">
        <f>'26.11.2020_W_B'!Q207</f>
        <v>6.0070422535211279</v>
      </c>
      <c r="M1539" s="244">
        <f>'26.11.2020_W_B'!U207</f>
        <v>0.12349766699410611</v>
      </c>
      <c r="N1539" s="244">
        <f>'26.11.2020_W_B'!W207</f>
        <v>0</v>
      </c>
      <c r="O1539" s="244">
        <f>'26.11.2020_W_B'!X207</f>
        <v>0.12349766699410611</v>
      </c>
    </row>
    <row r="1540" spans="1:15" x14ac:dyDescent="0.35">
      <c r="A1540" s="241">
        <f t="shared" si="21"/>
        <v>1539</v>
      </c>
      <c r="B1540" s="242">
        <f>'26.11.2020_W_B'!B208</f>
        <v>44161</v>
      </c>
      <c r="C1540" s="243">
        <f>'26.11.2020_W_B'!C208</f>
        <v>2019</v>
      </c>
      <c r="D1540" s="242" t="str">
        <f>'26.11.2020_W_B'!D208</f>
        <v>B</v>
      </c>
      <c r="E1540" s="242" t="str">
        <f>'26.11.2020_W_B'!E208</f>
        <v>B</v>
      </c>
      <c r="F1540" s="242" t="str">
        <f>'26.11.2020_W_B'!F208</f>
        <v>R50/W50</v>
      </c>
      <c r="G1540" s="243">
        <f>'26.11.2020_W_B'!G208</f>
        <v>3</v>
      </c>
      <c r="H1540" s="242" t="str">
        <f>'26.11.2020_W_B'!H208</f>
        <v>M</v>
      </c>
      <c r="I1540" s="242" t="str">
        <f>'26.11.2020_W_B'!I208</f>
        <v>30-60</v>
      </c>
      <c r="J1540" s="242" t="str">
        <f>'26.11.2020_W_B'!K208</f>
        <v>NW784</v>
      </c>
      <c r="K1540" s="244">
        <f>'26.11.2020_W_B'!P208</f>
        <v>90.578270417233085</v>
      </c>
      <c r="L1540" s="244">
        <f>'26.11.2020_W_B'!Q208</f>
        <v>9.4217295827669059</v>
      </c>
      <c r="M1540" s="244">
        <f>'26.11.2020_W_B'!U208</f>
        <v>5.928607134610945</v>
      </c>
      <c r="N1540" s="244">
        <f>'26.11.2020_W_B'!W208</f>
        <v>3.6087173862849231</v>
      </c>
      <c r="O1540" s="244">
        <f>'26.11.2020_W_B'!X208</f>
        <v>9.5373245208958686</v>
      </c>
    </row>
    <row r="1541" spans="1:15" x14ac:dyDescent="0.35">
      <c r="A1541" s="241">
        <f t="shared" si="21"/>
        <v>1540</v>
      </c>
      <c r="B1541" s="242">
        <f>'26.11.2020_W_B'!B209</f>
        <v>44161</v>
      </c>
      <c r="C1541" s="243">
        <f>'26.11.2020_W_B'!C209</f>
        <v>2019</v>
      </c>
      <c r="D1541" s="242" t="str">
        <f>'26.11.2020_W_B'!D209</f>
        <v>B</v>
      </c>
      <c r="E1541" s="242" t="str">
        <f>'26.11.2020_W_B'!E209</f>
        <v>B</v>
      </c>
      <c r="F1541" s="242" t="str">
        <f>'26.11.2020_W_B'!F209</f>
        <v>R50/W50</v>
      </c>
      <c r="G1541" s="243">
        <f>'26.11.2020_W_B'!G209</f>
        <v>3</v>
      </c>
      <c r="H1541" s="242" t="str">
        <f>'26.11.2020_W_B'!H209</f>
        <v>M</v>
      </c>
      <c r="I1541" s="242" t="str">
        <f>'26.11.2020_W_B'!I209</f>
        <v>0-30</v>
      </c>
      <c r="J1541" s="242" t="str">
        <f>'26.11.2020_W_B'!K209</f>
        <v>NW785</v>
      </c>
      <c r="K1541" s="244">
        <f>'26.11.2020_W_B'!P209</f>
        <v>89.129943502824858</v>
      </c>
      <c r="L1541" s="244">
        <f>'26.11.2020_W_B'!Q209</f>
        <v>10.870056497175147</v>
      </c>
      <c r="M1541" s="244">
        <f>'26.11.2020_W_B'!U209</f>
        <v>17.780619295131849</v>
      </c>
      <c r="N1541" s="244">
        <f>'26.11.2020_W_B'!W209</f>
        <v>3.0292906947261669</v>
      </c>
      <c r="O1541" s="244">
        <f>'26.11.2020_W_B'!X209</f>
        <v>20.809909989858017</v>
      </c>
    </row>
    <row r="1542" spans="1:15" x14ac:dyDescent="0.35">
      <c r="A1542" s="241">
        <f t="shared" si="21"/>
        <v>1541</v>
      </c>
      <c r="B1542" s="242">
        <f>'26.11.2020_W_B'!B210</f>
        <v>44161</v>
      </c>
      <c r="C1542" s="243">
        <f>'26.11.2020_W_B'!C210</f>
        <v>2019</v>
      </c>
      <c r="D1542" s="242" t="str">
        <f>'26.11.2020_W_B'!D210</f>
        <v>B</v>
      </c>
      <c r="E1542" s="242" t="str">
        <f>'26.11.2020_W_B'!E210</f>
        <v>C</v>
      </c>
      <c r="F1542" s="242" t="str">
        <f>'26.11.2020_W_B'!F210</f>
        <v>W100</v>
      </c>
      <c r="G1542" s="243">
        <f>'26.11.2020_W_B'!G210</f>
        <v>5</v>
      </c>
      <c r="H1542" s="242" t="str">
        <f>'26.11.2020_W_B'!H210</f>
        <v>E</v>
      </c>
      <c r="I1542" s="242" t="str">
        <f>'26.11.2020_W_B'!I210</f>
        <v>90-120</v>
      </c>
      <c r="J1542" s="242" t="str">
        <f>'26.11.2020_W_B'!K210</f>
        <v>NW786</v>
      </c>
      <c r="K1542" s="244">
        <f>'26.11.2020_W_B'!P210</f>
        <v>0</v>
      </c>
      <c r="L1542" s="244" t="e">
        <f>'26.11.2020_W_B'!Q210</f>
        <v>#DIV/0!</v>
      </c>
      <c r="M1542" s="244" t="e">
        <f>'26.11.2020_W_B'!U210</f>
        <v>#DIV/0!</v>
      </c>
      <c r="N1542" s="244" t="e">
        <f>'26.11.2020_W_B'!W210</f>
        <v>#DIV/0!</v>
      </c>
      <c r="O1542" s="244" t="e">
        <f>'26.11.2020_W_B'!X210</f>
        <v>#DIV/0!</v>
      </c>
    </row>
    <row r="1543" spans="1:15" x14ac:dyDescent="0.35">
      <c r="A1543" s="241">
        <f t="shared" si="21"/>
        <v>1542</v>
      </c>
      <c r="B1543" s="242">
        <f>'26.11.2020_W_B'!B211</f>
        <v>44161</v>
      </c>
      <c r="C1543" s="243">
        <f>'26.11.2020_W_B'!C211</f>
        <v>2019</v>
      </c>
      <c r="D1543" s="242" t="str">
        <f>'26.11.2020_W_B'!D211</f>
        <v>B</v>
      </c>
      <c r="E1543" s="242" t="str">
        <f>'26.11.2020_W_B'!E211</f>
        <v>C</v>
      </c>
      <c r="F1543" s="242" t="str">
        <f>'26.11.2020_W_B'!F211</f>
        <v>W100</v>
      </c>
      <c r="G1543" s="243">
        <f>'26.11.2020_W_B'!G211</f>
        <v>5</v>
      </c>
      <c r="H1543" s="242" t="str">
        <f>'26.11.2020_W_B'!H211</f>
        <v>E</v>
      </c>
      <c r="I1543" s="242" t="str">
        <f>'26.11.2020_W_B'!I211</f>
        <v>60-90</v>
      </c>
      <c r="J1543" s="242" t="str">
        <f>'26.11.2020_W_B'!K211</f>
        <v>NW787</v>
      </c>
      <c r="K1543" s="244">
        <f>'26.11.2020_W_B'!P211</f>
        <v>92.954832777841617</v>
      </c>
      <c r="L1543" s="244">
        <f>'26.11.2020_W_B'!Q211</f>
        <v>6.2634106467763466</v>
      </c>
      <c r="M1543" s="244">
        <f>'26.11.2020_W_B'!U211</f>
        <v>0.12443712908011874</v>
      </c>
      <c r="N1543" s="244">
        <f>'26.11.2020_W_B'!W211</f>
        <v>0.12443712908011874</v>
      </c>
      <c r="O1543" s="244">
        <f>'26.11.2020_W_B'!X211</f>
        <v>0.24887425816023748</v>
      </c>
    </row>
    <row r="1544" spans="1:15" x14ac:dyDescent="0.35">
      <c r="A1544" s="241">
        <f t="shared" si="21"/>
        <v>1543</v>
      </c>
      <c r="B1544" s="242">
        <f>'26.11.2020_W_B'!B212</f>
        <v>44161</v>
      </c>
      <c r="C1544" s="243">
        <f>'26.11.2020_W_B'!C212</f>
        <v>2019</v>
      </c>
      <c r="D1544" s="242" t="str">
        <f>'26.11.2020_W_B'!D212</f>
        <v>B</v>
      </c>
      <c r="E1544" s="242" t="str">
        <f>'26.11.2020_W_B'!E212</f>
        <v>C</v>
      </c>
      <c r="F1544" s="242" t="str">
        <f>'26.11.2020_W_B'!F212</f>
        <v>W100</v>
      </c>
      <c r="G1544" s="243">
        <f>'26.11.2020_W_B'!G212</f>
        <v>5</v>
      </c>
      <c r="H1544" s="242" t="str">
        <f>'26.11.2020_W_B'!H212</f>
        <v>E</v>
      </c>
      <c r="I1544" s="242" t="str">
        <f>'26.11.2020_W_B'!I212</f>
        <v>30-60</v>
      </c>
      <c r="J1544" s="242" t="str">
        <f>'26.11.2020_W_B'!K212</f>
        <v>NW788</v>
      </c>
      <c r="K1544" s="244">
        <f>'26.11.2020_W_B'!P212</f>
        <v>92.249876786594385</v>
      </c>
      <c r="L1544" s="244">
        <f>'26.11.2020_W_B'!Q212</f>
        <v>7.7501232134056091</v>
      </c>
      <c r="M1544" s="244">
        <f>'26.11.2020_W_B'!U212</f>
        <v>2.8918345131561374</v>
      </c>
      <c r="N1544" s="244">
        <f>'26.11.2020_W_B'!W212</f>
        <v>1.6345151596099907</v>
      </c>
      <c r="O1544" s="244">
        <f>'26.11.2020_W_B'!X212</f>
        <v>4.5263496727661279</v>
      </c>
    </row>
    <row r="1545" spans="1:15" x14ac:dyDescent="0.35">
      <c r="A1545" s="241">
        <f t="shared" si="21"/>
        <v>1544</v>
      </c>
      <c r="B1545" s="242">
        <f>'26.11.2020_W_B'!B213</f>
        <v>44161</v>
      </c>
      <c r="C1545" s="243">
        <f>'26.11.2020_W_B'!C213</f>
        <v>2019</v>
      </c>
      <c r="D1545" s="242" t="str">
        <f>'26.11.2020_W_B'!D213</f>
        <v>B</v>
      </c>
      <c r="E1545" s="242" t="str">
        <f>'26.11.2020_W_B'!E213</f>
        <v>C</v>
      </c>
      <c r="F1545" s="242" t="str">
        <f>'26.11.2020_W_B'!F213</f>
        <v>W100</v>
      </c>
      <c r="G1545" s="243">
        <f>'26.11.2020_W_B'!G213</f>
        <v>5</v>
      </c>
      <c r="H1545" s="242" t="str">
        <f>'26.11.2020_W_B'!H213</f>
        <v>E</v>
      </c>
      <c r="I1545" s="242" t="str">
        <f>'26.11.2020_W_B'!I213</f>
        <v>0-30</v>
      </c>
      <c r="J1545" s="242" t="str">
        <f>'26.11.2020_W_B'!K213</f>
        <v>NW789</v>
      </c>
      <c r="K1545" s="244">
        <f>'26.11.2020_W_B'!P213</f>
        <v>90.196078431372555</v>
      </c>
      <c r="L1545" s="244">
        <f>'26.11.2020_W_B'!Q213</f>
        <v>9.8039215686274375</v>
      </c>
      <c r="M1545" s="244">
        <f>'26.11.2020_W_B'!U213</f>
        <v>12.961956521739131</v>
      </c>
      <c r="N1545" s="244">
        <f>'26.11.2020_W_B'!W213</f>
        <v>2.0739130434782607</v>
      </c>
      <c r="O1545" s="244">
        <f>'26.11.2020_W_B'!X213</f>
        <v>15.035869565217391</v>
      </c>
    </row>
    <row r="1546" spans="1:15" x14ac:dyDescent="0.35">
      <c r="A1546" s="241">
        <f t="shared" si="21"/>
        <v>1545</v>
      </c>
      <c r="B1546" s="242">
        <f>'26.11.2020_W_B'!B214</f>
        <v>44161</v>
      </c>
      <c r="C1546" s="243">
        <f>'26.11.2020_W_B'!C214</f>
        <v>2019</v>
      </c>
      <c r="D1546" s="242" t="str">
        <f>'26.11.2020_W_B'!D214</f>
        <v>B</v>
      </c>
      <c r="E1546" s="242" t="str">
        <f>'26.11.2020_W_B'!E214</f>
        <v>C</v>
      </c>
      <c r="F1546" s="242" t="str">
        <f>'26.11.2020_W_B'!F214</f>
        <v>W100</v>
      </c>
      <c r="G1546" s="243">
        <f>'26.11.2020_W_B'!G214</f>
        <v>5</v>
      </c>
      <c r="H1546" s="242" t="str">
        <f>'26.11.2020_W_B'!H214</f>
        <v>M</v>
      </c>
      <c r="I1546" s="242" t="str">
        <f>'26.11.2020_W_B'!I214</f>
        <v>90-120</v>
      </c>
      <c r="J1546" s="242" t="str">
        <f>'26.11.2020_W_B'!K214</f>
        <v>NW790</v>
      </c>
      <c r="K1546" s="244">
        <f>'26.11.2020_W_B'!P214</f>
        <v>94.155471351475484</v>
      </c>
      <c r="L1546" s="244">
        <f>'26.11.2020_W_B'!Q214</f>
        <v>5.1928177922872774</v>
      </c>
      <c r="M1546" s="244">
        <f>'26.11.2020_W_B'!U214</f>
        <v>1.1004887195121951</v>
      </c>
      <c r="N1546" s="244">
        <f>'26.11.2020_W_B'!W214</f>
        <v>0.24455304878048778</v>
      </c>
      <c r="O1546" s="244">
        <f>'26.11.2020_W_B'!X214</f>
        <v>1.345041768292683</v>
      </c>
    </row>
    <row r="1547" spans="1:15" x14ac:dyDescent="0.35">
      <c r="A1547" s="241">
        <f t="shared" si="21"/>
        <v>1546</v>
      </c>
      <c r="B1547" s="242">
        <f>'26.11.2020_W_B'!B215</f>
        <v>44161</v>
      </c>
      <c r="C1547" s="243">
        <f>'26.11.2020_W_B'!C215</f>
        <v>2019</v>
      </c>
      <c r="D1547" s="242" t="str">
        <f>'26.11.2020_W_B'!D215</f>
        <v>B</v>
      </c>
      <c r="E1547" s="242" t="str">
        <f>'26.11.2020_W_B'!E215</f>
        <v>C</v>
      </c>
      <c r="F1547" s="242" t="str">
        <f>'26.11.2020_W_B'!F215</f>
        <v>W100</v>
      </c>
      <c r="G1547" s="243">
        <f>'26.11.2020_W_B'!G215</f>
        <v>5</v>
      </c>
      <c r="H1547" s="242" t="str">
        <f>'26.11.2020_W_B'!H215</f>
        <v>M</v>
      </c>
      <c r="I1547" s="242" t="str">
        <f>'26.11.2020_W_B'!I215</f>
        <v>60-90</v>
      </c>
      <c r="J1547" s="242" t="str">
        <f>'26.11.2020_W_B'!K215</f>
        <v>NW791</v>
      </c>
      <c r="K1547" s="244">
        <f>'26.11.2020_W_B'!P215</f>
        <v>94.22671255690021</v>
      </c>
      <c r="L1547" s="244">
        <f>'26.11.2020_W_B'!Q215</f>
        <v>5.1485148514851513</v>
      </c>
      <c r="M1547" s="244">
        <f>'26.11.2020_W_B'!U215</f>
        <v>0.12215005302226932</v>
      </c>
      <c r="N1547" s="244">
        <f>'26.11.2020_W_B'!W215</f>
        <v>0</v>
      </c>
      <c r="O1547" s="244">
        <f>'26.11.2020_W_B'!X215</f>
        <v>0.12215005302226932</v>
      </c>
    </row>
    <row r="1548" spans="1:15" x14ac:dyDescent="0.35">
      <c r="A1548" s="241">
        <f t="shared" si="21"/>
        <v>1547</v>
      </c>
      <c r="B1548" s="242">
        <f>'26.11.2020_W_B'!B216</f>
        <v>44161</v>
      </c>
      <c r="C1548" s="243">
        <f>'26.11.2020_W_B'!C216</f>
        <v>2019</v>
      </c>
      <c r="D1548" s="242" t="str">
        <f>'26.11.2020_W_B'!D216</f>
        <v>B</v>
      </c>
      <c r="E1548" s="242" t="str">
        <f>'26.11.2020_W_B'!E216</f>
        <v>C</v>
      </c>
      <c r="F1548" s="242" t="str">
        <f>'26.11.2020_W_B'!F216</f>
        <v>W100</v>
      </c>
      <c r="G1548" s="243">
        <f>'26.11.2020_W_B'!G216</f>
        <v>5</v>
      </c>
      <c r="H1548" s="242" t="str">
        <f>'26.11.2020_W_B'!H216</f>
        <v>M</v>
      </c>
      <c r="I1548" s="242" t="str">
        <f>'26.11.2020_W_B'!I216</f>
        <v>30-60</v>
      </c>
      <c r="J1548" s="242" t="str">
        <f>'26.11.2020_W_B'!K216</f>
        <v>NW792</v>
      </c>
      <c r="K1548" s="244">
        <f>'26.11.2020_W_B'!P216</f>
        <v>94.665891923300407</v>
      </c>
      <c r="L1548" s="244">
        <f>'26.11.2020_W_B'!Q216</f>
        <v>5.3341080766995974</v>
      </c>
      <c r="M1548" s="244">
        <f>'26.11.2020_W_B'!U216</f>
        <v>1.9419936164988956</v>
      </c>
      <c r="N1548" s="244">
        <f>'26.11.2020_W_B'!W216</f>
        <v>1.0923714092806285</v>
      </c>
      <c r="O1548" s="244">
        <f>'26.11.2020_W_B'!X216</f>
        <v>3.034365025779524</v>
      </c>
    </row>
    <row r="1549" spans="1:15" x14ac:dyDescent="0.35">
      <c r="A1549" s="241">
        <f t="shared" si="21"/>
        <v>1548</v>
      </c>
      <c r="B1549" s="242">
        <f>'26.11.2020_W_B'!B217</f>
        <v>44161</v>
      </c>
      <c r="C1549" s="243">
        <f>'26.11.2020_W_B'!C217</f>
        <v>2019</v>
      </c>
      <c r="D1549" s="242" t="str">
        <f>'26.11.2020_W_B'!D217</f>
        <v>B</v>
      </c>
      <c r="E1549" s="242" t="str">
        <f>'26.11.2020_W_B'!E217</f>
        <v>C</v>
      </c>
      <c r="F1549" s="242" t="str">
        <f>'26.11.2020_W_B'!F217</f>
        <v>W100</v>
      </c>
      <c r="G1549" s="243">
        <f>'26.11.2020_W_B'!G217</f>
        <v>5</v>
      </c>
      <c r="H1549" s="242" t="str">
        <f>'26.11.2020_W_B'!H217</f>
        <v>M</v>
      </c>
      <c r="I1549" s="242" t="str">
        <f>'26.11.2020_W_B'!I217</f>
        <v>0-30</v>
      </c>
      <c r="J1549" s="242" t="str">
        <f>'26.11.2020_W_B'!K217</f>
        <v>NW793</v>
      </c>
      <c r="K1549" s="244">
        <f>'26.11.2020_W_B'!P217</f>
        <v>90.388421573478453</v>
      </c>
      <c r="L1549" s="244">
        <f>'26.11.2020_W_B'!Q217</f>
        <v>9.611578426521536</v>
      </c>
      <c r="M1549" s="244">
        <f>'26.11.2020_W_B'!U217</f>
        <v>13.183294101546467</v>
      </c>
      <c r="N1549" s="244">
        <f>'26.11.2020_W_B'!W217</f>
        <v>2.4557116463664985</v>
      </c>
      <c r="O1549" s="244">
        <f>'26.11.2020_W_B'!X217</f>
        <v>15.639005747912966</v>
      </c>
    </row>
    <row r="1550" spans="1:15" x14ac:dyDescent="0.35">
      <c r="A1550" s="241">
        <f t="shared" si="21"/>
        <v>1549</v>
      </c>
      <c r="B1550" s="242">
        <f>'26.11.2020_W_B'!B218</f>
        <v>44161</v>
      </c>
      <c r="C1550" s="243">
        <f>'26.11.2020_W_B'!C218</f>
        <v>2019</v>
      </c>
      <c r="D1550" s="242" t="str">
        <f>'26.11.2020_W_B'!D218</f>
        <v>B</v>
      </c>
      <c r="E1550" s="242" t="str">
        <f>'26.11.2020_W_B'!E218</f>
        <v>D</v>
      </c>
      <c r="F1550" s="242" t="str">
        <f>'26.11.2020_W_B'!F218</f>
        <v>S100</v>
      </c>
      <c r="G1550" s="243">
        <f>'26.11.2020_W_B'!G218</f>
        <v>9</v>
      </c>
      <c r="H1550" s="242" t="str">
        <f>'26.11.2020_W_B'!H218</f>
        <v>E</v>
      </c>
      <c r="I1550" s="242" t="str">
        <f>'26.11.2020_W_B'!I218</f>
        <v>90-120</v>
      </c>
      <c r="J1550" s="242" t="str">
        <f>'26.11.2020_W_B'!K218</f>
        <v>NW794</v>
      </c>
      <c r="K1550" s="244">
        <f>'26.11.2020_W_B'!P218</f>
        <v>96.241579009573343</v>
      </c>
      <c r="L1550" s="244">
        <f>'26.11.2020_W_B'!Q218</f>
        <v>3.3291457286432085</v>
      </c>
      <c r="M1550" s="244">
        <f>'26.11.2020_W_B'!U218</f>
        <v>0.94920545253592026</v>
      </c>
      <c r="N1550" s="244">
        <f>'26.11.2020_W_B'!W218</f>
        <v>0.11865068156699003</v>
      </c>
      <c r="O1550" s="244">
        <f>'26.11.2020_W_B'!X218</f>
        <v>1.0678561341029102</v>
      </c>
    </row>
    <row r="1551" spans="1:15" x14ac:dyDescent="0.35">
      <c r="A1551" s="241">
        <f t="shared" si="21"/>
        <v>1550</v>
      </c>
      <c r="B1551" s="242">
        <f>'26.11.2020_W_B'!B219</f>
        <v>44161</v>
      </c>
      <c r="C1551" s="243">
        <f>'26.11.2020_W_B'!C219</f>
        <v>2019</v>
      </c>
      <c r="D1551" s="242" t="str">
        <f>'26.11.2020_W_B'!D219</f>
        <v>B</v>
      </c>
      <c r="E1551" s="242" t="str">
        <f>'26.11.2020_W_B'!E219</f>
        <v>D</v>
      </c>
      <c r="F1551" s="242" t="str">
        <f>'26.11.2020_W_B'!F219</f>
        <v>S100</v>
      </c>
      <c r="G1551" s="243">
        <f>'26.11.2020_W_B'!G219</f>
        <v>9</v>
      </c>
      <c r="H1551" s="242" t="str">
        <f>'26.11.2020_W_B'!H219</f>
        <v>E</v>
      </c>
      <c r="I1551" s="242" t="str">
        <f>'26.11.2020_W_B'!I219</f>
        <v>60-90</v>
      </c>
      <c r="J1551" s="242" t="str">
        <f>'26.11.2020_W_B'!K219</f>
        <v>NW795</v>
      </c>
      <c r="K1551" s="244">
        <f>'26.11.2020_W_B'!P219</f>
        <v>95.749613601236462</v>
      </c>
      <c r="L1551" s="244">
        <f>'26.11.2020_W_B'!Q219</f>
        <v>3.7938510051241705</v>
      </c>
      <c r="M1551" s="244">
        <f>'26.11.2020_W_B'!U219</f>
        <v>0.23898305084745766</v>
      </c>
      <c r="N1551" s="244">
        <f>'26.11.2020_W_B'!W219</f>
        <v>0</v>
      </c>
      <c r="O1551" s="244">
        <f>'26.11.2020_W_B'!X219</f>
        <v>0.23898305084745766</v>
      </c>
    </row>
    <row r="1552" spans="1:15" x14ac:dyDescent="0.35">
      <c r="A1552" s="241">
        <f t="shared" si="21"/>
        <v>1551</v>
      </c>
      <c r="B1552" s="242">
        <f>'26.11.2020_W_B'!B220</f>
        <v>44161</v>
      </c>
      <c r="C1552" s="243">
        <f>'26.11.2020_W_B'!C220</f>
        <v>2019</v>
      </c>
      <c r="D1552" s="242" t="str">
        <f>'26.11.2020_W_B'!D220</f>
        <v>B</v>
      </c>
      <c r="E1552" s="242" t="str">
        <f>'26.11.2020_W_B'!E220</f>
        <v>D</v>
      </c>
      <c r="F1552" s="242" t="str">
        <f>'26.11.2020_W_B'!F220</f>
        <v>S100</v>
      </c>
      <c r="G1552" s="243">
        <f>'26.11.2020_W_B'!G220</f>
        <v>9</v>
      </c>
      <c r="H1552" s="242" t="str">
        <f>'26.11.2020_W_B'!H220</f>
        <v>E</v>
      </c>
      <c r="I1552" s="242" t="str">
        <f>'26.11.2020_W_B'!I220</f>
        <v>30-60</v>
      </c>
      <c r="J1552" s="242" t="str">
        <f>'26.11.2020_W_B'!K220</f>
        <v>NW796</v>
      </c>
      <c r="K1552" s="244">
        <f>'26.11.2020_W_B'!P220</f>
        <v>92.565055762081769</v>
      </c>
      <c r="L1552" s="244">
        <f>'26.11.2020_W_B'!Q220</f>
        <v>7.4349442379182298</v>
      </c>
      <c r="M1552" s="244">
        <f>'26.11.2020_W_B'!U220</f>
        <v>0.37545180722891569</v>
      </c>
      <c r="N1552" s="244">
        <f>'26.11.2020_W_B'!W220</f>
        <v>0</v>
      </c>
      <c r="O1552" s="244">
        <f>'26.11.2020_W_B'!X220</f>
        <v>0.37545180722891569</v>
      </c>
    </row>
    <row r="1553" spans="1:15" x14ac:dyDescent="0.35">
      <c r="A1553" s="241">
        <f t="shared" si="21"/>
        <v>1552</v>
      </c>
      <c r="B1553" s="242">
        <f>'26.11.2020_W_B'!B221</f>
        <v>44161</v>
      </c>
      <c r="C1553" s="243">
        <f>'26.11.2020_W_B'!C221</f>
        <v>2019</v>
      </c>
      <c r="D1553" s="242" t="str">
        <f>'26.11.2020_W_B'!D221</f>
        <v>B</v>
      </c>
      <c r="E1553" s="242" t="str">
        <f>'26.11.2020_W_B'!E221</f>
        <v>D</v>
      </c>
      <c r="F1553" s="242" t="str">
        <f>'26.11.2020_W_B'!F221</f>
        <v>S100</v>
      </c>
      <c r="G1553" s="243">
        <f>'26.11.2020_W_B'!G221</f>
        <v>9</v>
      </c>
      <c r="H1553" s="242" t="str">
        <f>'26.11.2020_W_B'!H221</f>
        <v>E</v>
      </c>
      <c r="I1553" s="242" t="str">
        <f>'26.11.2020_W_B'!I221</f>
        <v>0-30</v>
      </c>
      <c r="J1553" s="242" t="str">
        <f>'26.11.2020_W_B'!K221</f>
        <v>NW797</v>
      </c>
      <c r="K1553" s="244">
        <f>'26.11.2020_W_B'!P221</f>
        <v>91.093326448947963</v>
      </c>
      <c r="L1553" s="244">
        <f>'26.11.2020_W_B'!Q221</f>
        <v>8.9066735510520267</v>
      </c>
      <c r="M1553" s="244">
        <f>'26.11.2020_W_B'!U221</f>
        <v>3.0695904775400327</v>
      </c>
      <c r="N1553" s="244">
        <f>'26.11.2020_W_B'!W221</f>
        <v>0.76739761938500817</v>
      </c>
      <c r="O1553" s="244">
        <f>'26.11.2020_W_B'!X221</f>
        <v>3.8369880969250407</v>
      </c>
    </row>
    <row r="1554" spans="1:15" x14ac:dyDescent="0.35">
      <c r="A1554" s="241">
        <f t="shared" si="21"/>
        <v>1553</v>
      </c>
      <c r="B1554" s="242">
        <f>'26.11.2020_W_B'!B222</f>
        <v>44161</v>
      </c>
      <c r="C1554" s="243">
        <f>'26.11.2020_W_B'!C222</f>
        <v>2019</v>
      </c>
      <c r="D1554" s="242" t="str">
        <f>'26.11.2020_W_B'!D222</f>
        <v>B</v>
      </c>
      <c r="E1554" s="242" t="str">
        <f>'26.11.2020_W_B'!E222</f>
        <v>D</v>
      </c>
      <c r="F1554" s="242" t="str">
        <f>'26.11.2020_W_B'!F222</f>
        <v>S100</v>
      </c>
      <c r="G1554" s="243">
        <f>'26.11.2020_W_B'!G222</f>
        <v>9</v>
      </c>
      <c r="H1554" s="242" t="str">
        <f>'26.11.2020_W_B'!H222</f>
        <v>M</v>
      </c>
      <c r="I1554" s="242" t="str">
        <f>'26.11.2020_W_B'!I222</f>
        <v>90-120</v>
      </c>
      <c r="J1554" s="242" t="str">
        <f>'26.11.2020_W_B'!K222</f>
        <v>NW798</v>
      </c>
      <c r="K1554" s="244">
        <f>'26.11.2020_W_B'!P222</f>
        <v>95.231053604436227</v>
      </c>
      <c r="L1554" s="244">
        <f>'26.11.2020_W_B'!Q222</f>
        <v>4.2024106851992666</v>
      </c>
      <c r="M1554" s="244">
        <f>'26.11.2020_W_B'!U222</f>
        <v>0.84271059782608715</v>
      </c>
      <c r="N1554" s="244">
        <f>'26.11.2020_W_B'!W222</f>
        <v>0</v>
      </c>
      <c r="O1554" s="244">
        <f>'26.11.2020_W_B'!X222</f>
        <v>0.84271059782608715</v>
      </c>
    </row>
    <row r="1555" spans="1:15" x14ac:dyDescent="0.35">
      <c r="A1555" s="241">
        <f t="shared" si="21"/>
        <v>1554</v>
      </c>
      <c r="B1555" s="242">
        <f>'26.11.2020_W_B'!B223</f>
        <v>44161</v>
      </c>
      <c r="C1555" s="243">
        <f>'26.11.2020_W_B'!C223</f>
        <v>2019</v>
      </c>
      <c r="D1555" s="242" t="str">
        <f>'26.11.2020_W_B'!D223</f>
        <v>B</v>
      </c>
      <c r="E1555" s="242" t="str">
        <f>'26.11.2020_W_B'!E223</f>
        <v>D</v>
      </c>
      <c r="F1555" s="242" t="str">
        <f>'26.11.2020_W_B'!F223</f>
        <v>S100</v>
      </c>
      <c r="G1555" s="243">
        <f>'26.11.2020_W_B'!G223</f>
        <v>9</v>
      </c>
      <c r="H1555" s="242" t="str">
        <f>'26.11.2020_W_B'!H223</f>
        <v>M</v>
      </c>
      <c r="I1555" s="242" t="str">
        <f>'26.11.2020_W_B'!I223</f>
        <v>60-90</v>
      </c>
      <c r="J1555" s="242" t="str">
        <f>'26.11.2020_W_B'!K223</f>
        <v>NW799</v>
      </c>
      <c r="K1555" s="244">
        <f>'26.11.2020_W_B'!P223</f>
        <v>94.023016953347351</v>
      </c>
      <c r="L1555" s="244">
        <f>'26.11.2020_W_B'!Q223</f>
        <v>5.2431610942249218</v>
      </c>
      <c r="M1555" s="244">
        <f>'26.11.2020_W_B'!U223</f>
        <v>0.24502434851276655</v>
      </c>
      <c r="N1555" s="244">
        <f>'26.11.2020_W_B'!W223</f>
        <v>0</v>
      </c>
      <c r="O1555" s="244">
        <f>'26.11.2020_W_B'!X223</f>
        <v>0.24502434851276655</v>
      </c>
    </row>
    <row r="1556" spans="1:15" x14ac:dyDescent="0.35">
      <c r="A1556" s="241">
        <f t="shared" si="21"/>
        <v>1555</v>
      </c>
      <c r="B1556" s="242">
        <f>'26.11.2020_W_B'!B224</f>
        <v>44161</v>
      </c>
      <c r="C1556" s="243">
        <f>'26.11.2020_W_B'!C224</f>
        <v>2019</v>
      </c>
      <c r="D1556" s="242" t="str">
        <f>'26.11.2020_W_B'!D224</f>
        <v>B</v>
      </c>
      <c r="E1556" s="242" t="str">
        <f>'26.11.2020_W_B'!E224</f>
        <v>D</v>
      </c>
      <c r="F1556" s="242" t="str">
        <f>'26.11.2020_W_B'!F224</f>
        <v>S100</v>
      </c>
      <c r="G1556" s="243">
        <f>'26.11.2020_W_B'!G224</f>
        <v>9</v>
      </c>
      <c r="H1556" s="242" t="str">
        <f>'26.11.2020_W_B'!H224</f>
        <v>M</v>
      </c>
      <c r="I1556" s="242" t="str">
        <f>'26.11.2020_W_B'!I224</f>
        <v>30-60</v>
      </c>
      <c r="J1556" s="242" t="str">
        <f>'26.11.2020_W_B'!K224</f>
        <v>NW800</v>
      </c>
      <c r="K1556" s="244">
        <f>'26.11.2020_W_B'!P224</f>
        <v>92.193919474116683</v>
      </c>
      <c r="L1556" s="244">
        <f>'26.11.2020_W_B'!Q224</f>
        <v>7.8060805258833135</v>
      </c>
      <c r="M1556" s="244">
        <f>'26.11.2020_W_B'!U224</f>
        <v>1.7616978609625671</v>
      </c>
      <c r="N1556" s="244">
        <f>'26.11.2020_W_B'!W224</f>
        <v>0.25167112299465244</v>
      </c>
      <c r="O1556" s="244">
        <f>'26.11.2020_W_B'!X224</f>
        <v>2.0133689839572195</v>
      </c>
    </row>
    <row r="1557" spans="1:15" x14ac:dyDescent="0.35">
      <c r="A1557" s="241">
        <f t="shared" si="21"/>
        <v>1556</v>
      </c>
      <c r="B1557" s="242">
        <f>'26.11.2020_W_B'!B225</f>
        <v>44161</v>
      </c>
      <c r="C1557" s="243">
        <f>'26.11.2020_W_B'!C225</f>
        <v>2019</v>
      </c>
      <c r="D1557" s="242" t="str">
        <f>'26.11.2020_W_B'!D225</f>
        <v>B</v>
      </c>
      <c r="E1557" s="242" t="str">
        <f>'26.11.2020_W_B'!E225</f>
        <v>D</v>
      </c>
      <c r="F1557" s="242" t="str">
        <f>'26.11.2020_W_B'!F225</f>
        <v>S100</v>
      </c>
      <c r="G1557" s="243">
        <f>'26.11.2020_W_B'!G225</f>
        <v>9</v>
      </c>
      <c r="H1557" s="242" t="str">
        <f>'26.11.2020_W_B'!H225</f>
        <v>M</v>
      </c>
      <c r="I1557" s="242" t="str">
        <f>'26.11.2020_W_B'!I225</f>
        <v>0-30</v>
      </c>
      <c r="J1557" s="242" t="str">
        <f>'26.11.2020_W_B'!K225</f>
        <v>NW801</v>
      </c>
      <c r="K1557" s="244">
        <f>'26.11.2020_W_B'!P225</f>
        <v>90.772036474164125</v>
      </c>
      <c r="L1557" s="244">
        <f>'26.11.2020_W_B'!Q225</f>
        <v>9.2279635258358716</v>
      </c>
      <c r="M1557" s="244">
        <f>'26.11.2020_W_B'!U225</f>
        <v>4.8834402625234397</v>
      </c>
      <c r="N1557" s="244">
        <f>'26.11.2020_W_B'!W225</f>
        <v>1.4136274444146804</v>
      </c>
      <c r="O1557" s="244">
        <f>'26.11.2020_W_B'!X225</f>
        <v>6.2970677069381198</v>
      </c>
    </row>
    <row r="1558" spans="1:15" x14ac:dyDescent="0.35">
      <c r="A1558" s="241">
        <f t="shared" si="21"/>
        <v>1557</v>
      </c>
      <c r="B1558" s="242">
        <f>'26.11.2020_W_B'!B226</f>
        <v>44161</v>
      </c>
      <c r="C1558" s="243">
        <f>'26.11.2020_W_B'!C226</f>
        <v>2019</v>
      </c>
      <c r="D1558" s="242" t="str">
        <f>'26.11.2020_W_B'!D226</f>
        <v>B</v>
      </c>
      <c r="E1558" s="242" t="str">
        <f>'26.11.2020_W_B'!E226</f>
        <v>D</v>
      </c>
      <c r="F1558" s="242" t="str">
        <f>'26.11.2020_W_B'!F226</f>
        <v>R50/S50</v>
      </c>
      <c r="G1558" s="243">
        <f>'26.11.2020_W_B'!G226</f>
        <v>7</v>
      </c>
      <c r="H1558" s="242" t="str">
        <f>'26.11.2020_W_B'!H226</f>
        <v>E</v>
      </c>
      <c r="I1558" s="242" t="str">
        <f>'26.11.2020_W_B'!I226</f>
        <v>90-120</v>
      </c>
      <c r="J1558" s="242" t="str">
        <f>'26.11.2020_W_B'!K226</f>
        <v>NW802</v>
      </c>
      <c r="K1558" s="244">
        <f>'26.11.2020_W_B'!P226</f>
        <v>95.605889014722536</v>
      </c>
      <c r="L1558" s="244">
        <f>'26.11.2020_W_B'!Q226</f>
        <v>3.8975389251632304</v>
      </c>
      <c r="M1558" s="244">
        <f>'26.11.2020_W_B'!U226</f>
        <v>0.47895522388059708</v>
      </c>
      <c r="N1558" s="244">
        <f>'26.11.2020_W_B'!W226</f>
        <v>0.11973880597014927</v>
      </c>
      <c r="O1558" s="244">
        <f>'26.11.2020_W_B'!X226</f>
        <v>0.59869402985074638</v>
      </c>
    </row>
    <row r="1559" spans="1:15" x14ac:dyDescent="0.35">
      <c r="A1559" s="241">
        <f t="shared" si="21"/>
        <v>1558</v>
      </c>
      <c r="B1559" s="242">
        <f>'26.11.2020_W_B'!B227</f>
        <v>44161</v>
      </c>
      <c r="C1559" s="243">
        <f>'26.11.2020_W_B'!C227</f>
        <v>2019</v>
      </c>
      <c r="D1559" s="242" t="str">
        <f>'26.11.2020_W_B'!D227</f>
        <v>B</v>
      </c>
      <c r="E1559" s="242" t="str">
        <f>'26.11.2020_W_B'!E227</f>
        <v>D</v>
      </c>
      <c r="F1559" s="242" t="str">
        <f>'26.11.2020_W_B'!F227</f>
        <v>R50/S50</v>
      </c>
      <c r="G1559" s="243">
        <f>'26.11.2020_W_B'!G227</f>
        <v>7</v>
      </c>
      <c r="H1559" s="242" t="str">
        <f>'26.11.2020_W_B'!H227</f>
        <v>E</v>
      </c>
      <c r="I1559" s="242" t="str">
        <f>'26.11.2020_W_B'!I227</f>
        <v>60-90</v>
      </c>
      <c r="J1559" s="242" t="str">
        <f>'26.11.2020_W_B'!K227</f>
        <v>NW803</v>
      </c>
      <c r="K1559" s="244">
        <f>'26.11.2020_W_B'!P227</f>
        <v>95.279738699820882</v>
      </c>
      <c r="L1559" s="244">
        <f>'26.11.2020_W_B'!Q227</f>
        <v>4.2188529993408084</v>
      </c>
      <c r="M1559" s="244">
        <f>'26.11.2020_W_B'!U227</f>
        <v>0.12030272033617161</v>
      </c>
      <c r="N1559" s="244">
        <f>'26.11.2020_W_B'!W227</f>
        <v>-0.12030272033617161</v>
      </c>
      <c r="O1559" s="244">
        <f>'26.11.2020_W_B'!X227</f>
        <v>0</v>
      </c>
    </row>
    <row r="1560" spans="1:15" x14ac:dyDescent="0.35">
      <c r="A1560" s="241">
        <f t="shared" si="21"/>
        <v>1559</v>
      </c>
      <c r="B1560" s="242">
        <f>'26.11.2020_W_B'!B228</f>
        <v>44161</v>
      </c>
      <c r="C1560" s="243">
        <f>'26.11.2020_W_B'!C228</f>
        <v>2019</v>
      </c>
      <c r="D1560" s="242" t="str">
        <f>'26.11.2020_W_B'!D228</f>
        <v>B</v>
      </c>
      <c r="E1560" s="242" t="str">
        <f>'26.11.2020_W_B'!E228</f>
        <v>D</v>
      </c>
      <c r="F1560" s="242" t="str">
        <f>'26.11.2020_W_B'!F228</f>
        <v>R50/S50</v>
      </c>
      <c r="G1560" s="243">
        <f>'26.11.2020_W_B'!G228</f>
        <v>7</v>
      </c>
      <c r="H1560" s="242" t="str">
        <f>'26.11.2020_W_B'!H228</f>
        <v>E</v>
      </c>
      <c r="I1560" s="242" t="str">
        <f>'26.11.2020_W_B'!I228</f>
        <v>30-60</v>
      </c>
      <c r="J1560" s="242" t="str">
        <f>'26.11.2020_W_B'!K228</f>
        <v>NW804</v>
      </c>
      <c r="K1560" s="244">
        <f>'26.11.2020_W_B'!P228</f>
        <v>92.4375</v>
      </c>
      <c r="L1560" s="244">
        <f>'26.11.2020_W_B'!Q228</f>
        <v>6.6243293550859494</v>
      </c>
      <c r="M1560" s="244">
        <f>'26.11.2020_W_B'!U228</f>
        <v>0.62692697768762684</v>
      </c>
      <c r="N1560" s="244">
        <f>'26.11.2020_W_B'!W228</f>
        <v>0.3761561866125761</v>
      </c>
      <c r="O1560" s="244">
        <f>'26.11.2020_W_B'!X228</f>
        <v>1.0030831643002029</v>
      </c>
    </row>
    <row r="1561" spans="1:15" x14ac:dyDescent="0.35">
      <c r="A1561" s="241">
        <f t="shared" si="21"/>
        <v>1560</v>
      </c>
      <c r="B1561" s="242">
        <f>'26.11.2020_W_B'!B229</f>
        <v>44161</v>
      </c>
      <c r="C1561" s="243">
        <f>'26.11.2020_W_B'!C229</f>
        <v>2019</v>
      </c>
      <c r="D1561" s="242" t="str">
        <f>'26.11.2020_W_B'!D229</f>
        <v>B</v>
      </c>
      <c r="E1561" s="242" t="str">
        <f>'26.11.2020_W_B'!E229</f>
        <v>D</v>
      </c>
      <c r="F1561" s="242" t="str">
        <f>'26.11.2020_W_B'!F229</f>
        <v>R50/S50</v>
      </c>
      <c r="G1561" s="243">
        <f>'26.11.2020_W_B'!G229</f>
        <v>7</v>
      </c>
      <c r="H1561" s="242" t="str">
        <f>'26.11.2020_W_B'!H229</f>
        <v>E</v>
      </c>
      <c r="I1561" s="242" t="str">
        <f>'26.11.2020_W_B'!I229</f>
        <v>0-30</v>
      </c>
      <c r="J1561" s="242" t="str">
        <f>'26.11.2020_W_B'!K229</f>
        <v>NW805</v>
      </c>
      <c r="K1561" s="244">
        <f>'26.11.2020_W_B'!P229</f>
        <v>90.751445086705218</v>
      </c>
      <c r="L1561" s="244">
        <f>'26.11.2020_W_B'!Q229</f>
        <v>9.2485549132947842</v>
      </c>
      <c r="M1561" s="244">
        <f>'26.11.2020_W_B'!U229</f>
        <v>7.9701592356687883</v>
      </c>
      <c r="N1561" s="244">
        <f>'26.11.2020_W_B'!W229</f>
        <v>3.7279777070063682</v>
      </c>
      <c r="O1561" s="244">
        <f>'26.11.2020_W_B'!X229</f>
        <v>11.698136942675156</v>
      </c>
    </row>
    <row r="1562" spans="1:15" x14ac:dyDescent="0.35">
      <c r="A1562" s="241">
        <f t="shared" si="21"/>
        <v>1561</v>
      </c>
      <c r="B1562" s="242">
        <f>'26.11.2020_W_B'!B230</f>
        <v>44161</v>
      </c>
      <c r="C1562" s="243">
        <f>'26.11.2020_W_B'!C230</f>
        <v>2019</v>
      </c>
      <c r="D1562" s="242" t="str">
        <f>'26.11.2020_W_B'!D230</f>
        <v>B</v>
      </c>
      <c r="E1562" s="242" t="str">
        <f>'26.11.2020_W_B'!E230</f>
        <v>D</v>
      </c>
      <c r="F1562" s="242" t="str">
        <f>'26.11.2020_W_B'!F230</f>
        <v>R50/S50</v>
      </c>
      <c r="G1562" s="243">
        <f>'26.11.2020_W_B'!G230</f>
        <v>7</v>
      </c>
      <c r="H1562" s="242" t="str">
        <f>'26.11.2020_W_B'!H230</f>
        <v>M</v>
      </c>
      <c r="I1562" s="242" t="str">
        <f>'26.11.2020_W_B'!I230</f>
        <v>90-120</v>
      </c>
      <c r="J1562" s="242" t="str">
        <f>'26.11.2020_W_B'!K230</f>
        <v>NW806</v>
      </c>
      <c r="K1562" s="244">
        <f>'26.11.2020_W_B'!P230</f>
        <v>94.943019943019934</v>
      </c>
      <c r="L1562" s="244">
        <f>'26.11.2020_W_B'!Q230</f>
        <v>4.4762004833455968</v>
      </c>
      <c r="M1562" s="244">
        <f>'26.11.2020_W_B'!U230</f>
        <v>0.72533383345836466</v>
      </c>
      <c r="N1562" s="244">
        <f>'26.11.2020_W_B'!W230</f>
        <v>0.72533383345836466</v>
      </c>
      <c r="O1562" s="244">
        <f>'26.11.2020_W_B'!X230</f>
        <v>1.4506676669167293</v>
      </c>
    </row>
    <row r="1563" spans="1:15" x14ac:dyDescent="0.35">
      <c r="A1563" s="241">
        <f t="shared" si="21"/>
        <v>1562</v>
      </c>
      <c r="B1563" s="242">
        <f>'26.11.2020_W_B'!B231</f>
        <v>44161</v>
      </c>
      <c r="C1563" s="243">
        <f>'26.11.2020_W_B'!C231</f>
        <v>2019</v>
      </c>
      <c r="D1563" s="242" t="str">
        <f>'26.11.2020_W_B'!D231</f>
        <v>B</v>
      </c>
      <c r="E1563" s="242" t="str">
        <f>'26.11.2020_W_B'!E231</f>
        <v>D</v>
      </c>
      <c r="F1563" s="242" t="str">
        <f>'26.11.2020_W_B'!F231</f>
        <v>R50/S50</v>
      </c>
      <c r="G1563" s="243">
        <f>'26.11.2020_W_B'!G231</f>
        <v>7</v>
      </c>
      <c r="H1563" s="242" t="str">
        <f>'26.11.2020_W_B'!H231</f>
        <v>M</v>
      </c>
      <c r="I1563" s="242" t="str">
        <f>'26.11.2020_W_B'!I231</f>
        <v>60-90</v>
      </c>
      <c r="J1563" s="242" t="str">
        <f>'26.11.2020_W_B'!K231</f>
        <v>NW807</v>
      </c>
      <c r="K1563" s="244">
        <f>'26.11.2020_W_B'!P231</f>
        <v>94.308537194208682</v>
      </c>
      <c r="L1563" s="244">
        <f>'26.11.2020_W_B'!Q231</f>
        <v>5.0087873462214434</v>
      </c>
      <c r="M1563" s="244">
        <f>'26.11.2020_W_B'!U231</f>
        <v>0.36601508734780308</v>
      </c>
      <c r="N1563" s="244">
        <f>'26.11.2020_W_B'!W231</f>
        <v>0.48802011646373761</v>
      </c>
      <c r="O1563" s="244">
        <f>'26.11.2020_W_B'!X231</f>
        <v>0.85403520381154063</v>
      </c>
    </row>
    <row r="1564" spans="1:15" x14ac:dyDescent="0.35">
      <c r="A1564" s="241">
        <f t="shared" si="21"/>
        <v>1563</v>
      </c>
      <c r="B1564" s="242">
        <f>'26.11.2020_W_B'!B232</f>
        <v>44161</v>
      </c>
      <c r="C1564" s="243">
        <f>'26.11.2020_W_B'!C232</f>
        <v>2019</v>
      </c>
      <c r="D1564" s="242" t="str">
        <f>'26.11.2020_W_B'!D232</f>
        <v>B</v>
      </c>
      <c r="E1564" s="242" t="str">
        <f>'26.11.2020_W_B'!E232</f>
        <v>D</v>
      </c>
      <c r="F1564" s="242" t="str">
        <f>'26.11.2020_W_B'!F232</f>
        <v>R50/S50</v>
      </c>
      <c r="G1564" s="243">
        <f>'26.11.2020_W_B'!G232</f>
        <v>7</v>
      </c>
      <c r="H1564" s="242" t="str">
        <f>'26.11.2020_W_B'!H232</f>
        <v>M</v>
      </c>
      <c r="I1564" s="242" t="str">
        <f>'26.11.2020_W_B'!I232</f>
        <v>30-60</v>
      </c>
      <c r="J1564" s="242" t="str">
        <f>'26.11.2020_W_B'!K232</f>
        <v>NW808</v>
      </c>
      <c r="K1564" s="244">
        <f>'26.11.2020_W_B'!P232</f>
        <v>92.270585595692182</v>
      </c>
      <c r="L1564" s="244">
        <f>'26.11.2020_W_B'!Q232</f>
        <v>6.8611830312686726</v>
      </c>
      <c r="M1564" s="244">
        <f>'26.11.2020_W_B'!U232</f>
        <v>2.0110978723404251</v>
      </c>
      <c r="N1564" s="244">
        <f>'26.11.2020_W_B'!W232</f>
        <v>0.12569361702127657</v>
      </c>
      <c r="O1564" s="244">
        <f>'26.11.2020_W_B'!X232</f>
        <v>2.1367914893617019</v>
      </c>
    </row>
    <row r="1565" spans="1:15" x14ac:dyDescent="0.35">
      <c r="A1565" s="241">
        <f t="shared" si="21"/>
        <v>1564</v>
      </c>
      <c r="B1565" s="242">
        <f>'26.11.2020_W_B'!B233</f>
        <v>44161</v>
      </c>
      <c r="C1565" s="243">
        <f>'26.11.2020_W_B'!C233</f>
        <v>2019</v>
      </c>
      <c r="D1565" s="242" t="str">
        <f>'26.11.2020_W_B'!D233</f>
        <v>B</v>
      </c>
      <c r="E1565" s="242" t="str">
        <f>'26.11.2020_W_B'!E233</f>
        <v>D</v>
      </c>
      <c r="F1565" s="242" t="str">
        <f>'26.11.2020_W_B'!F233</f>
        <v>R50/S50</v>
      </c>
      <c r="G1565" s="243">
        <f>'26.11.2020_W_B'!G233</f>
        <v>7</v>
      </c>
      <c r="H1565" s="242" t="str">
        <f>'26.11.2020_W_B'!H233</f>
        <v>M</v>
      </c>
      <c r="I1565" s="242" t="str">
        <f>'26.11.2020_W_B'!I233</f>
        <v>0-30</v>
      </c>
      <c r="J1565" s="242" t="str">
        <f>'26.11.2020_W_B'!K233</f>
        <v>NW809</v>
      </c>
      <c r="K1565" s="244">
        <f>'26.11.2020_W_B'!P233</f>
        <v>90.974729241877256</v>
      </c>
      <c r="L1565" s="244">
        <f>'26.11.2020_W_B'!Q233</f>
        <v>9.0252707581227423</v>
      </c>
      <c r="M1565" s="244">
        <f>'26.11.2020_W_B'!U233</f>
        <v>6.9187500000000011</v>
      </c>
      <c r="N1565" s="244">
        <f>'26.11.2020_W_B'!W233</f>
        <v>2.9468750000000004</v>
      </c>
      <c r="O1565" s="244">
        <f>'26.11.2020_W_B'!X233</f>
        <v>9.8656250000000014</v>
      </c>
    </row>
    <row r="1566" spans="1:15" x14ac:dyDescent="0.35">
      <c r="A1566" s="241">
        <f t="shared" si="21"/>
        <v>1565</v>
      </c>
      <c r="B1566" s="242">
        <f>'26.11.2020_W_B'!B234</f>
        <v>44161</v>
      </c>
      <c r="C1566" s="243">
        <f>'26.11.2020_W_B'!C234</f>
        <v>2019</v>
      </c>
      <c r="D1566" s="242" t="str">
        <f>'26.11.2020_W_B'!D234</f>
        <v>B</v>
      </c>
      <c r="E1566" s="242" t="str">
        <f>'26.11.2020_W_B'!E234</f>
        <v>C</v>
      </c>
      <c r="F1566" s="242" t="str">
        <f>'26.11.2020_W_B'!F234</f>
        <v>R75/S25</v>
      </c>
      <c r="G1566" s="243">
        <f>'26.11.2020_W_B'!G234</f>
        <v>6</v>
      </c>
      <c r="H1566" s="242" t="str">
        <f>'26.11.2020_W_B'!H234</f>
        <v>E</v>
      </c>
      <c r="I1566" s="242" t="str">
        <f>'26.11.2020_W_B'!I234</f>
        <v>90-120</v>
      </c>
      <c r="J1566" s="242" t="str">
        <f>'26.11.2020_W_B'!K234</f>
        <v>NW810</v>
      </c>
      <c r="K1566" s="244">
        <f>'26.11.2020_W_B'!P234</f>
        <v>90.338803599788264</v>
      </c>
      <c r="L1566" s="244">
        <f>'26.11.2020_W_B'!Q234</f>
        <v>8.4062643942883426</v>
      </c>
      <c r="M1566" s="244">
        <f>'26.11.2020_W_B'!U234</f>
        <v>4.0096542631116314</v>
      </c>
      <c r="N1566" s="244">
        <f>'26.11.2020_W_B'!W234</f>
        <v>0.12934368590682682</v>
      </c>
      <c r="O1566" s="244">
        <f>'26.11.2020_W_B'!X234</f>
        <v>4.1389979490184583</v>
      </c>
    </row>
    <row r="1567" spans="1:15" x14ac:dyDescent="0.35">
      <c r="A1567" s="241">
        <f t="shared" si="21"/>
        <v>1566</v>
      </c>
      <c r="B1567" s="242">
        <f>'26.11.2020_W_B'!B235</f>
        <v>44161</v>
      </c>
      <c r="C1567" s="243">
        <f>'26.11.2020_W_B'!C235</f>
        <v>2019</v>
      </c>
      <c r="D1567" s="242" t="str">
        <f>'26.11.2020_W_B'!D235</f>
        <v>B</v>
      </c>
      <c r="E1567" s="242" t="str">
        <f>'26.11.2020_W_B'!E235</f>
        <v>C</v>
      </c>
      <c r="F1567" s="242" t="str">
        <f>'26.11.2020_W_B'!F235</f>
        <v>R75/S25</v>
      </c>
      <c r="G1567" s="243">
        <f>'26.11.2020_W_B'!G235</f>
        <v>6</v>
      </c>
      <c r="H1567" s="242" t="str">
        <f>'26.11.2020_W_B'!H235</f>
        <v>E</v>
      </c>
      <c r="I1567" s="242" t="str">
        <f>'26.11.2020_W_B'!I235</f>
        <v>60-90</v>
      </c>
      <c r="J1567" s="242" t="str">
        <f>'26.11.2020_W_B'!K235</f>
        <v>NW811</v>
      </c>
      <c r="K1567" s="244">
        <f>'26.11.2020_W_B'!P235</f>
        <v>90.957446808510653</v>
      </c>
      <c r="L1567" s="244">
        <f>'26.11.2020_W_B'!Q235</f>
        <v>7.8872920674437008</v>
      </c>
      <c r="M1567" s="244">
        <f>'26.11.2020_W_B'!U235</f>
        <v>0.89710526315789441</v>
      </c>
      <c r="N1567" s="244">
        <f>'26.11.2020_W_B'!W235</f>
        <v>0</v>
      </c>
      <c r="O1567" s="244">
        <f>'26.11.2020_W_B'!X235</f>
        <v>0.89710526315789441</v>
      </c>
    </row>
    <row r="1568" spans="1:15" x14ac:dyDescent="0.35">
      <c r="A1568" s="241">
        <f t="shared" si="21"/>
        <v>1567</v>
      </c>
      <c r="B1568" s="242">
        <f>'26.11.2020_W_B'!B236</f>
        <v>44161</v>
      </c>
      <c r="C1568" s="243">
        <f>'26.11.2020_W_B'!C236</f>
        <v>2019</v>
      </c>
      <c r="D1568" s="242" t="str">
        <f>'26.11.2020_W_B'!D236</f>
        <v>B</v>
      </c>
      <c r="E1568" s="242" t="str">
        <f>'26.11.2020_W_B'!E236</f>
        <v>C</v>
      </c>
      <c r="F1568" s="242" t="str">
        <f>'26.11.2020_W_B'!F236</f>
        <v>R75/S25</v>
      </c>
      <c r="G1568" s="243">
        <f>'26.11.2020_W_B'!G236</f>
        <v>6</v>
      </c>
      <c r="H1568" s="242" t="str">
        <f>'26.11.2020_W_B'!H236</f>
        <v>E</v>
      </c>
      <c r="I1568" s="242" t="str">
        <f>'26.11.2020_W_B'!I236</f>
        <v>30-60</v>
      </c>
      <c r="J1568" s="242" t="str">
        <f>'26.11.2020_W_B'!K236</f>
        <v>NW812</v>
      </c>
      <c r="K1568" s="244">
        <f>'26.11.2020_W_B'!P236</f>
        <v>91.845645503894261</v>
      </c>
      <c r="L1568" s="244">
        <f>'26.11.2020_W_B'!Q236</f>
        <v>7.1994165451135768</v>
      </c>
      <c r="M1568" s="244">
        <f>'26.11.2020_W_B'!U236</f>
        <v>2.0237337787485545</v>
      </c>
      <c r="N1568" s="244">
        <f>'26.11.2020_W_B'!W236</f>
        <v>1.3913169728896313</v>
      </c>
      <c r="O1568" s="244">
        <f>'26.11.2020_W_B'!X236</f>
        <v>3.4150507516381858</v>
      </c>
    </row>
    <row r="1569" spans="1:15" x14ac:dyDescent="0.35">
      <c r="A1569" s="241">
        <f t="shared" si="21"/>
        <v>1568</v>
      </c>
      <c r="B1569" s="242">
        <f>'26.11.2020_W_B'!B237</f>
        <v>44161</v>
      </c>
      <c r="C1569" s="243">
        <f>'26.11.2020_W_B'!C237</f>
        <v>2019</v>
      </c>
      <c r="D1569" s="242" t="str">
        <f>'26.11.2020_W_B'!D237</f>
        <v>B</v>
      </c>
      <c r="E1569" s="242" t="str">
        <f>'26.11.2020_W_B'!E237</f>
        <v>C</v>
      </c>
      <c r="F1569" s="242" t="str">
        <f>'26.11.2020_W_B'!F237</f>
        <v>R75/S25</v>
      </c>
      <c r="G1569" s="243">
        <f>'26.11.2020_W_B'!G237</f>
        <v>6</v>
      </c>
      <c r="H1569" s="242" t="str">
        <f>'26.11.2020_W_B'!H237</f>
        <v>E</v>
      </c>
      <c r="I1569" s="242" t="str">
        <f>'26.11.2020_W_B'!I237</f>
        <v>0-30</v>
      </c>
      <c r="J1569" s="242" t="str">
        <f>'26.11.2020_W_B'!K237</f>
        <v>NW813</v>
      </c>
      <c r="K1569" s="244">
        <f>'26.11.2020_W_B'!P237</f>
        <v>90.879596250901216</v>
      </c>
      <c r="L1569" s="244">
        <f>'26.11.2020_W_B'!Q237</f>
        <v>9.1204037490987773</v>
      </c>
      <c r="M1569" s="244">
        <f>'26.11.2020_W_B'!U237</f>
        <v>7.0568425228084104</v>
      </c>
      <c r="N1569" s="244">
        <f>'26.11.2020_W_B'!W237</f>
        <v>3.4642681475604924</v>
      </c>
      <c r="O1569" s="244">
        <f>'26.11.2020_W_B'!X237</f>
        <v>10.521110670368902</v>
      </c>
    </row>
    <row r="1570" spans="1:15" x14ac:dyDescent="0.35">
      <c r="A1570" s="241">
        <f t="shared" si="21"/>
        <v>1569</v>
      </c>
      <c r="B1570" s="242">
        <f>'26.11.2020_W_B'!B238</f>
        <v>44161</v>
      </c>
      <c r="C1570" s="243">
        <f>'26.11.2020_W_B'!C238</f>
        <v>2019</v>
      </c>
      <c r="D1570" s="242" t="str">
        <f>'26.11.2020_W_B'!D238</f>
        <v>B</v>
      </c>
      <c r="E1570" s="242" t="str">
        <f>'26.11.2020_W_B'!E238</f>
        <v>C</v>
      </c>
      <c r="F1570" s="242" t="str">
        <f>'26.11.2020_W_B'!F238</f>
        <v>R75/S25</v>
      </c>
      <c r="G1570" s="243">
        <f>'26.11.2020_W_B'!G238</f>
        <v>6</v>
      </c>
      <c r="H1570" s="242" t="str">
        <f>'26.11.2020_W_B'!H238</f>
        <v>M</v>
      </c>
      <c r="I1570" s="242" t="str">
        <f>'26.11.2020_W_B'!I238</f>
        <v>90-120</v>
      </c>
      <c r="J1570" s="242" t="str">
        <f>'26.11.2020_W_B'!K238</f>
        <v>NW814</v>
      </c>
      <c r="K1570" s="244">
        <f>'26.11.2020_W_B'!P238</f>
        <v>93.198460965619958</v>
      </c>
      <c r="L1570" s="244">
        <f>'26.11.2020_W_B'!Q238</f>
        <v>5.9662493195427224</v>
      </c>
      <c r="M1570" s="244">
        <f>'26.11.2020_W_B'!U238</f>
        <v>3.7198262085497396</v>
      </c>
      <c r="N1570" s="244">
        <f>'26.11.2020_W_B'!W238</f>
        <v>0.24798841390331597</v>
      </c>
      <c r="O1570" s="244">
        <f>'26.11.2020_W_B'!X238</f>
        <v>3.9678146224530555</v>
      </c>
    </row>
    <row r="1571" spans="1:15" x14ac:dyDescent="0.35">
      <c r="A1571" s="241">
        <f t="shared" si="21"/>
        <v>1570</v>
      </c>
      <c r="B1571" s="242">
        <f>'26.11.2020_W_B'!B239</f>
        <v>44161</v>
      </c>
      <c r="C1571" s="243">
        <f>'26.11.2020_W_B'!C239</f>
        <v>2019</v>
      </c>
      <c r="D1571" s="242" t="str">
        <f>'26.11.2020_W_B'!D239</f>
        <v>B</v>
      </c>
      <c r="E1571" s="242" t="str">
        <f>'26.11.2020_W_B'!E239</f>
        <v>C</v>
      </c>
      <c r="F1571" s="242" t="str">
        <f>'26.11.2020_W_B'!F239</f>
        <v>R75/S25</v>
      </c>
      <c r="G1571" s="243">
        <f>'26.11.2020_W_B'!G239</f>
        <v>6</v>
      </c>
      <c r="H1571" s="242" t="str">
        <f>'26.11.2020_W_B'!H239</f>
        <v>M</v>
      </c>
      <c r="I1571" s="242" t="str">
        <f>'26.11.2020_W_B'!I239</f>
        <v>60-90</v>
      </c>
      <c r="J1571" s="242" t="str">
        <f>'26.11.2020_W_B'!K239</f>
        <v>NW815</v>
      </c>
      <c r="K1571" s="244">
        <f>'26.11.2020_W_B'!P239</f>
        <v>93.571901921802521</v>
      </c>
      <c r="L1571" s="244">
        <f>'26.11.2020_W_B'!Q239</f>
        <v>5.721026245945156</v>
      </c>
      <c r="M1571" s="244">
        <f>'26.11.2020_W_B'!U239</f>
        <v>0.61659879603399437</v>
      </c>
      <c r="N1571" s="244">
        <f>'26.11.2020_W_B'!W239</f>
        <v>0.12331975920679887</v>
      </c>
      <c r="O1571" s="244">
        <f>'26.11.2020_W_B'!X239</f>
        <v>0.7399185552407932</v>
      </c>
    </row>
    <row r="1572" spans="1:15" x14ac:dyDescent="0.35">
      <c r="A1572" s="241">
        <f t="shared" si="21"/>
        <v>1571</v>
      </c>
      <c r="B1572" s="242">
        <f>'26.11.2020_W_B'!B240</f>
        <v>44161</v>
      </c>
      <c r="C1572" s="243">
        <f>'26.11.2020_W_B'!C240</f>
        <v>2019</v>
      </c>
      <c r="D1572" s="242" t="str">
        <f>'26.11.2020_W_B'!D240</f>
        <v>B</v>
      </c>
      <c r="E1572" s="242" t="str">
        <f>'26.11.2020_W_B'!E240</f>
        <v>C</v>
      </c>
      <c r="F1572" s="242" t="str">
        <f>'26.11.2020_W_B'!F240</f>
        <v>R75/S25</v>
      </c>
      <c r="G1572" s="243">
        <f>'26.11.2020_W_B'!G240</f>
        <v>6</v>
      </c>
      <c r="H1572" s="242" t="str">
        <f>'26.11.2020_W_B'!H240</f>
        <v>M</v>
      </c>
      <c r="I1572" s="242" t="str">
        <f>'26.11.2020_W_B'!I240</f>
        <v>30-60</v>
      </c>
      <c r="J1572" s="242" t="str">
        <f>'26.11.2020_W_B'!K240</f>
        <v>NW816</v>
      </c>
      <c r="K1572" s="244">
        <f>'26.11.2020_W_B'!P240</f>
        <v>93.367346938775512</v>
      </c>
      <c r="L1572" s="244">
        <f>'26.11.2020_W_B'!Q240</f>
        <v>6.632653061224481</v>
      </c>
      <c r="M1572" s="244">
        <f>'26.11.2020_W_B'!U240</f>
        <v>3.2159016393442621</v>
      </c>
      <c r="N1572" s="244">
        <f>'26.11.2020_W_B'!W240</f>
        <v>1.3605737704918033</v>
      </c>
      <c r="O1572" s="244">
        <f>'26.11.2020_W_B'!X240</f>
        <v>4.5764754098360658</v>
      </c>
    </row>
    <row r="1573" spans="1:15" x14ac:dyDescent="0.35">
      <c r="A1573" s="241">
        <f t="shared" si="21"/>
        <v>1572</v>
      </c>
      <c r="B1573" s="242">
        <f>'26.11.2020_W_B'!B241</f>
        <v>44161</v>
      </c>
      <c r="C1573" s="243">
        <f>'26.11.2020_W_B'!C241</f>
        <v>2019</v>
      </c>
      <c r="D1573" s="242" t="str">
        <f>'26.11.2020_W_B'!D241</f>
        <v>B</v>
      </c>
      <c r="E1573" s="242" t="str">
        <f>'26.11.2020_W_B'!E241</f>
        <v>C</v>
      </c>
      <c r="F1573" s="242" t="str">
        <f>'26.11.2020_W_B'!F241</f>
        <v>R75/S25</v>
      </c>
      <c r="G1573" s="243">
        <f>'26.11.2020_W_B'!G241</f>
        <v>6</v>
      </c>
      <c r="H1573" s="242" t="str">
        <f>'26.11.2020_W_B'!H241</f>
        <v>M</v>
      </c>
      <c r="I1573" s="242" t="str">
        <f>'26.11.2020_W_B'!I241</f>
        <v>0-30</v>
      </c>
      <c r="J1573" s="242" t="str">
        <f>'26.11.2020_W_B'!K241</f>
        <v>NW817</v>
      </c>
      <c r="K1573" s="244">
        <f>'26.11.2020_W_B'!P241</f>
        <v>91.10175642328349</v>
      </c>
      <c r="L1573" s="244">
        <f>'26.11.2020_W_B'!Q241</f>
        <v>8.8982435767165082</v>
      </c>
      <c r="M1573" s="244">
        <f>'26.11.2020_W_B'!U241</f>
        <v>7.1614818355640537</v>
      </c>
      <c r="N1573" s="244">
        <f>'26.11.2020_W_B'!W241</f>
        <v>5.49899498087954</v>
      </c>
      <c r="O1573" s="244">
        <f>'26.11.2020_W_B'!X241</f>
        <v>12.660476816443595</v>
      </c>
    </row>
    <row r="1574" spans="1:15" x14ac:dyDescent="0.35">
      <c r="A1574" s="241">
        <f t="shared" si="21"/>
        <v>1573</v>
      </c>
      <c r="B1574" s="242">
        <f>'26.11.2020_W_B'!B242</f>
        <v>44161</v>
      </c>
      <c r="C1574" s="243">
        <f>'26.11.2020_W_B'!C242</f>
        <v>2019</v>
      </c>
      <c r="D1574" s="242" t="str">
        <f>'26.11.2020_W_B'!D242</f>
        <v>B</v>
      </c>
      <c r="E1574" s="242" t="str">
        <f>'26.11.2020_W_B'!E242</f>
        <v>B</v>
      </c>
      <c r="F1574" s="242" t="str">
        <f>'26.11.2020_W_B'!F242</f>
        <v>R25/S75</v>
      </c>
      <c r="G1574" s="243">
        <f>'26.11.2020_W_B'!G242</f>
        <v>8</v>
      </c>
      <c r="H1574" s="242" t="str">
        <f>'26.11.2020_W_B'!H242</f>
        <v>E</v>
      </c>
      <c r="I1574" s="242" t="str">
        <f>'26.11.2020_W_B'!I242</f>
        <v>90-120</v>
      </c>
      <c r="J1574" s="242" t="str">
        <f>'26.11.2020_W_B'!K242</f>
        <v>NW818</v>
      </c>
      <c r="K1574" s="244">
        <f>'26.11.2020_W_B'!P242</f>
        <v>94.447668794737879</v>
      </c>
      <c r="L1574" s="244">
        <f>'26.11.2020_W_B'!Q242</f>
        <v>5.005668439870929</v>
      </c>
      <c r="M1574" s="244">
        <f>'26.11.2020_W_B'!U242</f>
        <v>0.97407210159770585</v>
      </c>
      <c r="N1574" s="244">
        <f>'26.11.2020_W_B'!W242</f>
        <v>0.36527703809913969</v>
      </c>
      <c r="O1574" s="244">
        <f>'26.11.2020_W_B'!X242</f>
        <v>1.3393491396968455</v>
      </c>
    </row>
    <row r="1575" spans="1:15" x14ac:dyDescent="0.35">
      <c r="A1575" s="241">
        <f t="shared" si="21"/>
        <v>1574</v>
      </c>
      <c r="B1575" s="242">
        <f>'26.11.2020_W_B'!B243</f>
        <v>44161</v>
      </c>
      <c r="C1575" s="243">
        <f>'26.11.2020_W_B'!C243</f>
        <v>2019</v>
      </c>
      <c r="D1575" s="242" t="str">
        <f>'26.11.2020_W_B'!D243</f>
        <v>B</v>
      </c>
      <c r="E1575" s="242" t="str">
        <f>'26.11.2020_W_B'!E243</f>
        <v>B</v>
      </c>
      <c r="F1575" s="242" t="str">
        <f>'26.11.2020_W_B'!F243</f>
        <v>R25/S75</v>
      </c>
      <c r="G1575" s="243">
        <f>'26.11.2020_W_B'!G243</f>
        <v>8</v>
      </c>
      <c r="H1575" s="242" t="str">
        <f>'26.11.2020_W_B'!H243</f>
        <v>E</v>
      </c>
      <c r="I1575" s="242" t="str">
        <f>'26.11.2020_W_B'!I243</f>
        <v>60-90</v>
      </c>
      <c r="J1575" s="242" t="str">
        <f>'26.11.2020_W_B'!K243</f>
        <v>NW819</v>
      </c>
      <c r="K1575" s="244">
        <f>'26.11.2020_W_B'!P243</f>
        <v>91.689266030968426</v>
      </c>
      <c r="L1575" s="244">
        <f>'26.11.2020_W_B'!Q243</f>
        <v>7.5884655323907664</v>
      </c>
      <c r="M1575" s="244">
        <f>'26.11.2020_W_B'!U243</f>
        <v>0.25355166491746961</v>
      </c>
      <c r="N1575" s="244">
        <f>'26.11.2020_W_B'!W243</f>
        <v>0.50710332983493922</v>
      </c>
      <c r="O1575" s="244">
        <f>'26.11.2020_W_B'!X243</f>
        <v>0.76065499475240883</v>
      </c>
    </row>
    <row r="1576" spans="1:15" x14ac:dyDescent="0.35">
      <c r="A1576" s="241">
        <f t="shared" si="21"/>
        <v>1575</v>
      </c>
      <c r="B1576" s="242">
        <f>'26.11.2020_W_B'!B244</f>
        <v>44161</v>
      </c>
      <c r="C1576" s="243">
        <f>'26.11.2020_W_B'!C244</f>
        <v>2019</v>
      </c>
      <c r="D1576" s="242" t="str">
        <f>'26.11.2020_W_B'!D244</f>
        <v>B</v>
      </c>
      <c r="E1576" s="242" t="str">
        <f>'26.11.2020_W_B'!E244</f>
        <v>B</v>
      </c>
      <c r="F1576" s="242" t="str">
        <f>'26.11.2020_W_B'!F244</f>
        <v>R25/S75</v>
      </c>
      <c r="G1576" s="243">
        <f>'26.11.2020_W_B'!G244</f>
        <v>8</v>
      </c>
      <c r="H1576" s="242" t="str">
        <f>'26.11.2020_W_B'!H244</f>
        <v>E</v>
      </c>
      <c r="I1576" s="242" t="str">
        <f>'26.11.2020_W_B'!I244</f>
        <v>30-60</v>
      </c>
      <c r="J1576" s="242" t="str">
        <f>'26.11.2020_W_B'!K244</f>
        <v>NW820</v>
      </c>
      <c r="K1576" s="244">
        <f>'26.11.2020_W_B'!P244</f>
        <v>91.400425985090507</v>
      </c>
      <c r="L1576" s="244">
        <f>'26.11.2020_W_B'!Q244</f>
        <v>7.5046468401486921</v>
      </c>
      <c r="M1576" s="244">
        <f>'26.11.2020_W_B'!U244</f>
        <v>1.6551427323041077</v>
      </c>
      <c r="N1576" s="244">
        <f>'26.11.2020_W_B'!W244</f>
        <v>1.527824060588407</v>
      </c>
      <c r="O1576" s="244">
        <f>'26.11.2020_W_B'!X244</f>
        <v>3.1829667928925147</v>
      </c>
    </row>
    <row r="1577" spans="1:15" x14ac:dyDescent="0.35">
      <c r="A1577" s="241">
        <f t="shared" si="21"/>
        <v>1576</v>
      </c>
      <c r="B1577" s="242">
        <f>'26.11.2020_W_B'!B245</f>
        <v>44161</v>
      </c>
      <c r="C1577" s="243">
        <f>'26.11.2020_W_B'!C245</f>
        <v>2019</v>
      </c>
      <c r="D1577" s="242" t="str">
        <f>'26.11.2020_W_B'!D245</f>
        <v>B</v>
      </c>
      <c r="E1577" s="242" t="str">
        <f>'26.11.2020_W_B'!E245</f>
        <v>B</v>
      </c>
      <c r="F1577" s="242" t="str">
        <f>'26.11.2020_W_B'!F245</f>
        <v>R25/S75</v>
      </c>
      <c r="G1577" s="243">
        <f>'26.11.2020_W_B'!G245</f>
        <v>8</v>
      </c>
      <c r="H1577" s="242" t="str">
        <f>'26.11.2020_W_B'!H245</f>
        <v>E</v>
      </c>
      <c r="I1577" s="242" t="str">
        <f>'26.11.2020_W_B'!I245</f>
        <v>0-30</v>
      </c>
      <c r="J1577" s="242" t="str">
        <f>'26.11.2020_W_B'!K245</f>
        <v>NW821</v>
      </c>
      <c r="K1577" s="244">
        <f>'26.11.2020_W_B'!P245</f>
        <v>90.730944938687173</v>
      </c>
      <c r="L1577" s="244">
        <f>'26.11.2020_W_B'!Q245</f>
        <v>9.2690550613128231</v>
      </c>
      <c r="M1577" s="244">
        <f>'26.11.2020_W_B'!U245</f>
        <v>3.3433443752484435</v>
      </c>
      <c r="N1577" s="244">
        <f>'26.11.2020_W_B'!W245</f>
        <v>2.5718033655757258</v>
      </c>
      <c r="O1577" s="244">
        <f>'26.11.2020_W_B'!X245</f>
        <v>5.9151477408241693</v>
      </c>
    </row>
    <row r="1578" spans="1:15" x14ac:dyDescent="0.35">
      <c r="A1578" s="241">
        <f t="shared" si="21"/>
        <v>1577</v>
      </c>
      <c r="B1578" s="242">
        <f>'26.11.2020_W_B'!B246</f>
        <v>44161</v>
      </c>
      <c r="C1578" s="243">
        <f>'26.11.2020_W_B'!C246</f>
        <v>2019</v>
      </c>
      <c r="D1578" s="242" t="str">
        <f>'26.11.2020_W_B'!D246</f>
        <v>B</v>
      </c>
      <c r="E1578" s="242" t="str">
        <f>'26.11.2020_W_B'!E246</f>
        <v>B</v>
      </c>
      <c r="F1578" s="242" t="str">
        <f>'26.11.2020_W_B'!F246</f>
        <v>R25/S75</v>
      </c>
      <c r="G1578" s="243">
        <f>'26.11.2020_W_B'!G246</f>
        <v>8</v>
      </c>
      <c r="H1578" s="242" t="str">
        <f>'26.11.2020_W_B'!H246</f>
        <v>M</v>
      </c>
      <c r="I1578" s="242" t="str">
        <f>'26.11.2020_W_B'!I246</f>
        <v>90-120</v>
      </c>
      <c r="J1578" s="242" t="str">
        <f>'26.11.2020_W_B'!K246</f>
        <v>NW822</v>
      </c>
      <c r="K1578" s="244">
        <f>'26.11.2020_W_B'!P246</f>
        <v>93.005057734516654</v>
      </c>
      <c r="L1578" s="244">
        <f>'26.11.2020_W_B'!Q246</f>
        <v>6.3162429987074526</v>
      </c>
      <c r="M1578" s="244">
        <f>'26.11.2020_W_B'!U246</f>
        <v>5.4712076749435656</v>
      </c>
      <c r="N1578" s="244">
        <f>'26.11.2020_W_B'!W246</f>
        <v>0.74607377385594076</v>
      </c>
      <c r="O1578" s="244">
        <f>'26.11.2020_W_B'!X246</f>
        <v>6.2172814487995067</v>
      </c>
    </row>
    <row r="1579" spans="1:15" x14ac:dyDescent="0.35">
      <c r="A1579" s="241">
        <f t="shared" si="21"/>
        <v>1578</v>
      </c>
      <c r="B1579" s="242">
        <f>'26.11.2020_W_B'!B247</f>
        <v>44161</v>
      </c>
      <c r="C1579" s="243">
        <f>'26.11.2020_W_B'!C247</f>
        <v>2019</v>
      </c>
      <c r="D1579" s="242" t="str">
        <f>'26.11.2020_W_B'!D247</f>
        <v>B</v>
      </c>
      <c r="E1579" s="242" t="str">
        <f>'26.11.2020_W_B'!E247</f>
        <v>B</v>
      </c>
      <c r="F1579" s="242" t="str">
        <f>'26.11.2020_W_B'!F247</f>
        <v>R25/S75</v>
      </c>
      <c r="G1579" s="243">
        <f>'26.11.2020_W_B'!G247</f>
        <v>8</v>
      </c>
      <c r="H1579" s="242" t="str">
        <f>'26.11.2020_W_B'!H247</f>
        <v>M</v>
      </c>
      <c r="I1579" s="242" t="str">
        <f>'26.11.2020_W_B'!I247</f>
        <v>60-90</v>
      </c>
      <c r="J1579" s="242" t="str">
        <f>'26.11.2020_W_B'!K247</f>
        <v>NW823</v>
      </c>
      <c r="K1579" s="244">
        <f>'26.11.2020_W_B'!P247</f>
        <v>94.546581284858505</v>
      </c>
      <c r="L1579" s="244">
        <f>'26.11.2020_W_B'!Q247</f>
        <v>4.8866265617769562</v>
      </c>
      <c r="M1579" s="244">
        <f>'26.11.2020_W_B'!U247</f>
        <v>1.337430085208652</v>
      </c>
      <c r="N1579" s="244">
        <f>'26.11.2020_W_B'!W247</f>
        <v>0.24316910640157305</v>
      </c>
      <c r="O1579" s="244">
        <f>'26.11.2020_W_B'!X247</f>
        <v>1.5805991916102251</v>
      </c>
    </row>
    <row r="1580" spans="1:15" x14ac:dyDescent="0.35">
      <c r="A1580" s="241">
        <f t="shared" si="21"/>
        <v>1579</v>
      </c>
      <c r="B1580" s="242">
        <f>'26.11.2020_W_B'!B248</f>
        <v>44161</v>
      </c>
      <c r="C1580" s="243">
        <f>'26.11.2020_W_B'!C248</f>
        <v>2019</v>
      </c>
      <c r="D1580" s="242" t="str">
        <f>'26.11.2020_W_B'!D248</f>
        <v>B</v>
      </c>
      <c r="E1580" s="242" t="str">
        <f>'26.11.2020_W_B'!E248</f>
        <v>B</v>
      </c>
      <c r="F1580" s="242" t="str">
        <f>'26.11.2020_W_B'!F248</f>
        <v>R25/S75</v>
      </c>
      <c r="G1580" s="243">
        <f>'26.11.2020_W_B'!G248</f>
        <v>8</v>
      </c>
      <c r="H1580" s="242" t="str">
        <f>'26.11.2020_W_B'!H248</f>
        <v>M</v>
      </c>
      <c r="I1580" s="242" t="str">
        <f>'26.11.2020_W_B'!I248</f>
        <v>30-60</v>
      </c>
      <c r="J1580" s="242" t="str">
        <f>'26.11.2020_W_B'!K248</f>
        <v>NW824</v>
      </c>
      <c r="K1580" s="244">
        <f>'26.11.2020_W_B'!P248</f>
        <v>92.014742014742012</v>
      </c>
      <c r="L1580" s="244">
        <f>'26.11.2020_W_B'!Q248</f>
        <v>7.2438919845692258</v>
      </c>
      <c r="M1580" s="244">
        <f>'26.11.2020_W_B'!U248</f>
        <v>1.6401869158878504</v>
      </c>
      <c r="N1580" s="244">
        <f>'26.11.2020_W_B'!W248</f>
        <v>1.2616822429906542</v>
      </c>
      <c r="O1580" s="244">
        <f>'26.11.2020_W_B'!X248</f>
        <v>2.9018691588785046</v>
      </c>
    </row>
    <row r="1581" spans="1:15" x14ac:dyDescent="0.35">
      <c r="A1581" s="241">
        <f t="shared" si="21"/>
        <v>1580</v>
      </c>
      <c r="B1581" s="242">
        <f>'26.11.2020_W_B'!B249</f>
        <v>44161</v>
      </c>
      <c r="C1581" s="243">
        <f>'26.11.2020_W_B'!C249</f>
        <v>2019</v>
      </c>
      <c r="D1581" s="242" t="str">
        <f>'26.11.2020_W_B'!D249</f>
        <v>B</v>
      </c>
      <c r="E1581" s="242" t="str">
        <f>'26.11.2020_W_B'!E249</f>
        <v>B</v>
      </c>
      <c r="F1581" s="242" t="str">
        <f>'26.11.2020_W_B'!F249</f>
        <v>R25/S75</v>
      </c>
      <c r="G1581" s="243">
        <f>'26.11.2020_W_B'!G249</f>
        <v>8</v>
      </c>
      <c r="H1581" s="242" t="str">
        <f>'26.11.2020_W_B'!H249</f>
        <v>M</v>
      </c>
      <c r="I1581" s="242" t="str">
        <f>'26.11.2020_W_B'!I249</f>
        <v>0-30</v>
      </c>
      <c r="J1581" s="242" t="str">
        <f>'26.11.2020_W_B'!K249</f>
        <v>NW825</v>
      </c>
      <c r="K1581" s="244">
        <f>'26.11.2020_W_B'!P249</f>
        <v>89.928925841491235</v>
      </c>
      <c r="L1581" s="244">
        <f>'26.11.2020_W_B'!Q249</f>
        <v>10.071074158508772</v>
      </c>
      <c r="M1581" s="244">
        <f>'26.11.2020_W_B'!U249</f>
        <v>5.2055323590814178</v>
      </c>
      <c r="N1581" s="244">
        <f>'26.11.2020_W_B'!W249</f>
        <v>2.9931811064718152</v>
      </c>
      <c r="O1581" s="244">
        <f>'26.11.2020_W_B'!X249</f>
        <v>8.198713465553233</v>
      </c>
    </row>
    <row r="1582" spans="1:15" x14ac:dyDescent="0.35">
      <c r="A1582" s="241">
        <f t="shared" si="21"/>
        <v>1581</v>
      </c>
      <c r="B1582" s="242">
        <f>'26.11.2020_W_B'!B250</f>
        <v>44161</v>
      </c>
      <c r="C1582" s="243">
        <f>'26.11.2020_W_B'!C250</f>
        <v>2019</v>
      </c>
      <c r="D1582" s="242" t="str">
        <f>'26.11.2020_W_B'!D250</f>
        <v>B</v>
      </c>
      <c r="E1582" s="242" t="str">
        <f>'26.11.2020_W_B'!E250</f>
        <v>A</v>
      </c>
      <c r="F1582" s="242" t="str">
        <f>'26.11.2020_W_B'!F250</f>
        <v>R75/W25</v>
      </c>
      <c r="G1582" s="243">
        <f>'26.11.2020_W_B'!G250</f>
        <v>2</v>
      </c>
      <c r="H1582" s="242" t="str">
        <f>'26.11.2020_W_B'!H250</f>
        <v>E</v>
      </c>
      <c r="I1582" s="242" t="str">
        <f>'26.11.2020_W_B'!I250</f>
        <v>90-120</v>
      </c>
      <c r="J1582" s="242" t="str">
        <f>'26.11.2020_W_B'!K250</f>
        <v>NW826</v>
      </c>
      <c r="K1582" s="244">
        <f>'26.11.2020_W_B'!P250</f>
        <v>94.953762755102034</v>
      </c>
      <c r="L1582" s="244">
        <f>'26.11.2020_W_B'!Q250</f>
        <v>4.6299005266237661</v>
      </c>
      <c r="M1582" s="244">
        <f>'26.11.2020_W_B'!U250</f>
        <v>2.5382742842750403</v>
      </c>
      <c r="N1582" s="244">
        <f>'26.11.2020_W_B'!W250</f>
        <v>0.6043510200654858</v>
      </c>
      <c r="O1582" s="244">
        <f>'26.11.2020_W_B'!X250</f>
        <v>3.1426253043405259</v>
      </c>
    </row>
    <row r="1583" spans="1:15" x14ac:dyDescent="0.35">
      <c r="A1583" s="241">
        <f t="shared" si="21"/>
        <v>1582</v>
      </c>
      <c r="B1583" s="242">
        <f>'26.11.2020_W_B'!B251</f>
        <v>44161</v>
      </c>
      <c r="C1583" s="243">
        <f>'26.11.2020_W_B'!C251</f>
        <v>2019</v>
      </c>
      <c r="D1583" s="242" t="str">
        <f>'26.11.2020_W_B'!D251</f>
        <v>B</v>
      </c>
      <c r="E1583" s="242" t="str">
        <f>'26.11.2020_W_B'!E251</f>
        <v>A</v>
      </c>
      <c r="F1583" s="242" t="str">
        <f>'26.11.2020_W_B'!F251</f>
        <v>R75/W25</v>
      </c>
      <c r="G1583" s="243">
        <f>'26.11.2020_W_B'!G251</f>
        <v>2</v>
      </c>
      <c r="H1583" s="242" t="str">
        <f>'26.11.2020_W_B'!H251</f>
        <v>E</v>
      </c>
      <c r="I1583" s="242" t="str">
        <f>'26.11.2020_W_B'!I251</f>
        <v>60-90</v>
      </c>
      <c r="J1583" s="242" t="str">
        <f>'26.11.2020_W_B'!K251</f>
        <v>NW827</v>
      </c>
      <c r="K1583" s="244">
        <f>'26.11.2020_W_B'!P251</f>
        <v>93.911809906608354</v>
      </c>
      <c r="L1583" s="244">
        <f>'26.11.2020_W_B'!Q251</f>
        <v>5.3881565181000122</v>
      </c>
      <c r="M1583" s="244">
        <f>'26.11.2020_W_B'!U251</f>
        <v>0.73626321752265844</v>
      </c>
      <c r="N1583" s="244">
        <f>'26.11.2020_W_B'!W251</f>
        <v>0.12271053625377641</v>
      </c>
      <c r="O1583" s="244">
        <f>'26.11.2020_W_B'!X251</f>
        <v>0.85897375377643481</v>
      </c>
    </row>
    <row r="1584" spans="1:15" x14ac:dyDescent="0.35">
      <c r="A1584" s="241">
        <f t="shared" si="21"/>
        <v>1583</v>
      </c>
      <c r="B1584" s="242">
        <f>'26.11.2020_W_B'!B252</f>
        <v>44161</v>
      </c>
      <c r="C1584" s="243">
        <f>'26.11.2020_W_B'!C252</f>
        <v>2019</v>
      </c>
      <c r="D1584" s="242" t="str">
        <f>'26.11.2020_W_B'!D252</f>
        <v>B</v>
      </c>
      <c r="E1584" s="242" t="str">
        <f>'26.11.2020_W_B'!E252</f>
        <v>A</v>
      </c>
      <c r="F1584" s="242" t="str">
        <f>'26.11.2020_W_B'!F252</f>
        <v>R75/W25</v>
      </c>
      <c r="G1584" s="243">
        <f>'26.11.2020_W_B'!G252</f>
        <v>2</v>
      </c>
      <c r="H1584" s="242" t="str">
        <f>'26.11.2020_W_B'!H252</f>
        <v>E</v>
      </c>
      <c r="I1584" s="242" t="str">
        <f>'26.11.2020_W_B'!I252</f>
        <v>30-60</v>
      </c>
      <c r="J1584" s="242" t="str">
        <f>'26.11.2020_W_B'!K252</f>
        <v>NW828</v>
      </c>
      <c r="K1584" s="244">
        <f>'26.11.2020_W_B'!P252</f>
        <v>91.158365976496938</v>
      </c>
      <c r="L1584" s="244">
        <f>'26.11.2020_W_B'!Q252</f>
        <v>7.85054158799562</v>
      </c>
      <c r="M1584" s="244">
        <f>'26.11.2020_W_B'!U252</f>
        <v>6.6443646408839747</v>
      </c>
      <c r="N1584" s="244">
        <f>'26.11.2020_W_B'!W252</f>
        <v>1.0222099447513808</v>
      </c>
      <c r="O1584" s="244">
        <f>'26.11.2020_W_B'!X252</f>
        <v>7.666574585635356</v>
      </c>
    </row>
    <row r="1585" spans="1:15" x14ac:dyDescent="0.35">
      <c r="A1585" s="241">
        <f t="shared" si="21"/>
        <v>1584</v>
      </c>
      <c r="B1585" s="242">
        <f>'26.11.2020_W_B'!B253</f>
        <v>44161</v>
      </c>
      <c r="C1585" s="243">
        <f>'26.11.2020_W_B'!C253</f>
        <v>2019</v>
      </c>
      <c r="D1585" s="242" t="str">
        <f>'26.11.2020_W_B'!D253</f>
        <v>B</v>
      </c>
      <c r="E1585" s="242" t="str">
        <f>'26.11.2020_W_B'!E253</f>
        <v>A</v>
      </c>
      <c r="F1585" s="242" t="str">
        <f>'26.11.2020_W_B'!F253</f>
        <v>R75/W25</v>
      </c>
      <c r="G1585" s="243">
        <f>'26.11.2020_W_B'!G253</f>
        <v>2</v>
      </c>
      <c r="H1585" s="242" t="str">
        <f>'26.11.2020_W_B'!H253</f>
        <v>E</v>
      </c>
      <c r="I1585" s="242" t="str">
        <f>'26.11.2020_W_B'!I253</f>
        <v>0-30</v>
      </c>
      <c r="J1585" s="242" t="str">
        <f>'26.11.2020_W_B'!K253</f>
        <v>NW829</v>
      </c>
      <c r="K1585" s="244">
        <f>'26.11.2020_W_B'!P253</f>
        <v>90.758208955223878</v>
      </c>
      <c r="L1585" s="244">
        <f>'26.11.2020_W_B'!Q253</f>
        <v>9.2417910447761145</v>
      </c>
      <c r="M1585" s="244">
        <f>'26.11.2020_W_B'!U253</f>
        <v>23.908071964215232</v>
      </c>
      <c r="N1585" s="244">
        <f>'26.11.2020_W_B'!W253</f>
        <v>5.2700588738323901</v>
      </c>
      <c r="O1585" s="244">
        <f>'26.11.2020_W_B'!X253</f>
        <v>29.178130838047622</v>
      </c>
    </row>
    <row r="1586" spans="1:15" x14ac:dyDescent="0.35">
      <c r="A1586" s="241">
        <f t="shared" si="21"/>
        <v>1585</v>
      </c>
      <c r="B1586" s="242">
        <f>'26.11.2020_W_B'!B254</f>
        <v>44161</v>
      </c>
      <c r="C1586" s="243">
        <f>'26.11.2020_W_B'!C254</f>
        <v>2019</v>
      </c>
      <c r="D1586" s="242" t="str">
        <f>'26.11.2020_W_B'!D254</f>
        <v>B</v>
      </c>
      <c r="E1586" s="242" t="str">
        <f>'26.11.2020_W_B'!E254</f>
        <v>A</v>
      </c>
      <c r="F1586" s="242" t="str">
        <f>'26.11.2020_W_B'!F254</f>
        <v>R75/W25</v>
      </c>
      <c r="G1586" s="243">
        <f>'26.11.2020_W_B'!G254</f>
        <v>2</v>
      </c>
      <c r="H1586" s="242" t="str">
        <f>'26.11.2020_W_B'!H254</f>
        <v>M</v>
      </c>
      <c r="I1586" s="242" t="str">
        <f>'26.11.2020_W_B'!I254</f>
        <v>90-120</v>
      </c>
      <c r="J1586" s="242" t="str">
        <f>'26.11.2020_W_B'!K254</f>
        <v>NW830</v>
      </c>
      <c r="K1586" s="244">
        <f>'26.11.2020_W_B'!P254</f>
        <v>92.474037874160061</v>
      </c>
      <c r="L1586" s="244">
        <f>'26.11.2020_W_B'!Q254</f>
        <v>6.6136998067425345</v>
      </c>
      <c r="M1586" s="244">
        <f>'26.11.2020_W_B'!U254</f>
        <v>6.6418579072532706</v>
      </c>
      <c r="N1586" s="244">
        <f>'26.11.2020_W_B'!W254</f>
        <v>0.62659036860879902</v>
      </c>
      <c r="O1586" s="244">
        <f>'26.11.2020_W_B'!X254</f>
        <v>7.2684482758620694</v>
      </c>
    </row>
    <row r="1587" spans="1:15" x14ac:dyDescent="0.35">
      <c r="A1587" s="241">
        <f t="shared" ref="A1587:A1650" si="22">A1586+1</f>
        <v>1586</v>
      </c>
      <c r="B1587" s="242">
        <f>'26.11.2020_W_B'!B255</f>
        <v>44161</v>
      </c>
      <c r="C1587" s="243">
        <f>'26.11.2020_W_B'!C255</f>
        <v>2019</v>
      </c>
      <c r="D1587" s="242" t="str">
        <f>'26.11.2020_W_B'!D255</f>
        <v>B</v>
      </c>
      <c r="E1587" s="242" t="str">
        <f>'26.11.2020_W_B'!E255</f>
        <v>A</v>
      </c>
      <c r="F1587" s="242" t="str">
        <f>'26.11.2020_W_B'!F255</f>
        <v>R75/W25</v>
      </c>
      <c r="G1587" s="243">
        <f>'26.11.2020_W_B'!G255</f>
        <v>2</v>
      </c>
      <c r="H1587" s="242" t="str">
        <f>'26.11.2020_W_B'!H255</f>
        <v>M</v>
      </c>
      <c r="I1587" s="242" t="str">
        <f>'26.11.2020_W_B'!I255</f>
        <v>60-90</v>
      </c>
      <c r="J1587" s="242" t="str">
        <f>'26.11.2020_W_B'!K255</f>
        <v>NW831</v>
      </c>
      <c r="K1587" s="244">
        <f>'26.11.2020_W_B'!P255</f>
        <v>91.843325604504813</v>
      </c>
      <c r="L1587" s="244">
        <f>'26.11.2020_W_B'!Q255</f>
        <v>7.4581661240251336</v>
      </c>
      <c r="M1587" s="244">
        <f>'26.11.2020_W_B'!U255</f>
        <v>3.0357046253719231</v>
      </c>
      <c r="N1587" s="244">
        <f>'26.11.2020_W_B'!W255</f>
        <v>0</v>
      </c>
      <c r="O1587" s="244">
        <f>'26.11.2020_W_B'!X255</f>
        <v>3.0357046253719231</v>
      </c>
    </row>
    <row r="1588" spans="1:15" x14ac:dyDescent="0.35">
      <c r="A1588" s="241">
        <f t="shared" si="22"/>
        <v>1587</v>
      </c>
      <c r="B1588" s="242">
        <f>'26.11.2020_W_B'!B256</f>
        <v>44161</v>
      </c>
      <c r="C1588" s="243">
        <f>'26.11.2020_W_B'!C256</f>
        <v>2019</v>
      </c>
      <c r="D1588" s="242" t="str">
        <f>'26.11.2020_W_B'!D256</f>
        <v>B</v>
      </c>
      <c r="E1588" s="242" t="str">
        <f>'26.11.2020_W_B'!E256</f>
        <v>A</v>
      </c>
      <c r="F1588" s="242" t="str">
        <f>'26.11.2020_W_B'!F256</f>
        <v>R75/W25</v>
      </c>
      <c r="G1588" s="243">
        <f>'26.11.2020_W_B'!G256</f>
        <v>2</v>
      </c>
      <c r="H1588" s="242" t="str">
        <f>'26.11.2020_W_B'!H256</f>
        <v>M</v>
      </c>
      <c r="I1588" s="242" t="str">
        <f>'26.11.2020_W_B'!I256</f>
        <v>30-60</v>
      </c>
      <c r="J1588" s="242" t="str">
        <f>'26.11.2020_W_B'!K256</f>
        <v>NW832</v>
      </c>
      <c r="K1588" s="244">
        <f>'26.11.2020_W_B'!P256</f>
        <v>92.646157617355058</v>
      </c>
      <c r="L1588" s="244">
        <f>'26.11.2020_W_B'!Q256</f>
        <v>7.353842382644932</v>
      </c>
      <c r="M1588" s="244">
        <f>'26.11.2020_W_B'!U256</f>
        <v>5.0000661463156506</v>
      </c>
      <c r="N1588" s="244">
        <f>'26.11.2020_W_B'!W256</f>
        <v>0.62500826828945633</v>
      </c>
      <c r="O1588" s="244">
        <f>'26.11.2020_W_B'!X256</f>
        <v>5.6250744146051073</v>
      </c>
    </row>
    <row r="1589" spans="1:15" x14ac:dyDescent="0.35">
      <c r="A1589" s="241">
        <f t="shared" si="22"/>
        <v>1588</v>
      </c>
      <c r="B1589" s="242">
        <f>'26.11.2020_W_B'!B257</f>
        <v>44161</v>
      </c>
      <c r="C1589" s="243">
        <f>'26.11.2020_W_B'!C257</f>
        <v>2019</v>
      </c>
      <c r="D1589" s="242" t="str">
        <f>'26.11.2020_W_B'!D257</f>
        <v>B</v>
      </c>
      <c r="E1589" s="242" t="str">
        <f>'26.11.2020_W_B'!E257</f>
        <v>A</v>
      </c>
      <c r="F1589" s="242" t="str">
        <f>'26.11.2020_W_B'!F257</f>
        <v>R75/W25</v>
      </c>
      <c r="G1589" s="243">
        <f>'26.11.2020_W_B'!G257</f>
        <v>2</v>
      </c>
      <c r="H1589" s="242" t="str">
        <f>'26.11.2020_W_B'!H257</f>
        <v>M</v>
      </c>
      <c r="I1589" s="242" t="str">
        <f>'26.11.2020_W_B'!I257</f>
        <v>0-30</v>
      </c>
      <c r="J1589" s="242" t="str">
        <f>'26.11.2020_W_B'!K257</f>
        <v>NW833</v>
      </c>
      <c r="K1589" s="244">
        <f>'26.11.2020_W_B'!P257</f>
        <v>89.313889552952418</v>
      </c>
      <c r="L1589" s="244">
        <f>'26.11.2020_W_B'!Q257</f>
        <v>10.686110447047572</v>
      </c>
      <c r="M1589" s="244">
        <f>'26.11.2020_W_B'!U257</f>
        <v>14.579223099571736</v>
      </c>
      <c r="N1589" s="244">
        <f>'26.11.2020_W_B'!W257</f>
        <v>2.8895757494646683</v>
      </c>
      <c r="O1589" s="244">
        <f>'26.11.2020_W_B'!X257</f>
        <v>17.468798849036403</v>
      </c>
    </row>
    <row r="1590" spans="1:15" x14ac:dyDescent="0.35">
      <c r="A1590" s="241">
        <f t="shared" si="22"/>
        <v>1589</v>
      </c>
      <c r="B1590" s="242">
        <f>'26.11.2020_W_B'!B258</f>
        <v>44161</v>
      </c>
      <c r="C1590" s="243">
        <f>'26.11.2020_W_B'!C258</f>
        <v>2019</v>
      </c>
      <c r="D1590" s="242" t="str">
        <f>'26.11.2020_W_B'!D258</f>
        <v>B</v>
      </c>
      <c r="E1590" s="242" t="str">
        <f>'26.11.2020_W_B'!E258</f>
        <v>A</v>
      </c>
      <c r="F1590" s="242" t="str">
        <f>'26.11.2020_W_B'!F258</f>
        <v>R100</v>
      </c>
      <c r="G1590" s="243">
        <f>'26.11.2020_W_B'!G258</f>
        <v>1</v>
      </c>
      <c r="H1590" s="242" t="str">
        <f>'26.11.2020_W_B'!H258</f>
        <v>E</v>
      </c>
      <c r="I1590" s="242" t="str">
        <f>'26.11.2020_W_B'!I258</f>
        <v>90-120</v>
      </c>
      <c r="J1590" s="242" t="str">
        <f>'26.11.2020_W_B'!K258</f>
        <v>NW834</v>
      </c>
      <c r="K1590" s="244">
        <f>'26.11.2020_W_B'!P258</f>
        <v>90.433341226616122</v>
      </c>
      <c r="L1590" s="244">
        <f>'26.11.2020_W_B'!Q258</f>
        <v>8.4696016771488587</v>
      </c>
      <c r="M1590" s="244">
        <f>'26.11.2020_W_B'!U258</f>
        <v>13.691111547525539</v>
      </c>
      <c r="N1590" s="244">
        <f>'26.11.2020_W_B'!W258</f>
        <v>0.90413000785546016</v>
      </c>
      <c r="O1590" s="244">
        <f>'26.11.2020_W_B'!X258</f>
        <v>14.595241555381</v>
      </c>
    </row>
    <row r="1591" spans="1:15" x14ac:dyDescent="0.35">
      <c r="A1591" s="241">
        <f t="shared" si="22"/>
        <v>1590</v>
      </c>
      <c r="B1591" s="242">
        <f>'26.11.2020_W_B'!B259</f>
        <v>44161</v>
      </c>
      <c r="C1591" s="243">
        <f>'26.11.2020_W_B'!C259</f>
        <v>2019</v>
      </c>
      <c r="D1591" s="242" t="str">
        <f>'26.11.2020_W_B'!D259</f>
        <v>B</v>
      </c>
      <c r="E1591" s="242" t="str">
        <f>'26.11.2020_W_B'!E259</f>
        <v>A</v>
      </c>
      <c r="F1591" s="242" t="str">
        <f>'26.11.2020_W_B'!F259</f>
        <v>R100</v>
      </c>
      <c r="G1591" s="243">
        <f>'26.11.2020_W_B'!G259</f>
        <v>1</v>
      </c>
      <c r="H1591" s="242" t="str">
        <f>'26.11.2020_W_B'!H259</f>
        <v>E</v>
      </c>
      <c r="I1591" s="242" t="str">
        <f>'26.11.2020_W_B'!I259</f>
        <v>60-90</v>
      </c>
      <c r="J1591" s="242" t="str">
        <f>'26.11.2020_W_B'!K259</f>
        <v>NW835</v>
      </c>
      <c r="K1591" s="244">
        <f>'26.11.2020_W_B'!P259</f>
        <v>91.749149396845027</v>
      </c>
      <c r="L1591" s="244">
        <f>'26.11.2020_W_B'!Q259</f>
        <v>7.5878253449011623</v>
      </c>
      <c r="M1591" s="244">
        <f>'26.11.2020_W_B'!U259</f>
        <v>13.173026548672565</v>
      </c>
      <c r="N1591" s="244">
        <f>'26.11.2020_W_B'!W259</f>
        <v>1.0133097345132742</v>
      </c>
      <c r="O1591" s="244">
        <f>'26.11.2020_W_B'!X259</f>
        <v>14.18633628318584</v>
      </c>
    </row>
    <row r="1592" spans="1:15" x14ac:dyDescent="0.35">
      <c r="A1592" s="241">
        <f t="shared" si="22"/>
        <v>1591</v>
      </c>
      <c r="B1592" s="242">
        <f>'26.11.2020_W_B'!B260</f>
        <v>44161</v>
      </c>
      <c r="C1592" s="243">
        <f>'26.11.2020_W_B'!C260</f>
        <v>2019</v>
      </c>
      <c r="D1592" s="242" t="str">
        <f>'26.11.2020_W_B'!D260</f>
        <v>B</v>
      </c>
      <c r="E1592" s="242" t="str">
        <f>'26.11.2020_W_B'!E260</f>
        <v>A</v>
      </c>
      <c r="F1592" s="242" t="str">
        <f>'26.11.2020_W_B'!F260</f>
        <v>R100</v>
      </c>
      <c r="G1592" s="243">
        <f>'26.11.2020_W_B'!G260</f>
        <v>1</v>
      </c>
      <c r="H1592" s="242" t="str">
        <f>'26.11.2020_W_B'!H260</f>
        <v>E</v>
      </c>
      <c r="I1592" s="242" t="str">
        <f>'26.11.2020_W_B'!I260</f>
        <v>30-60</v>
      </c>
      <c r="J1592" s="242" t="str">
        <f>'26.11.2020_W_B'!K260</f>
        <v>NW836</v>
      </c>
      <c r="K1592" s="244">
        <f>'26.11.2020_W_B'!P260</f>
        <v>90.253793825222402</v>
      </c>
      <c r="L1592" s="244">
        <f>'26.11.2020_W_B'!Q260</f>
        <v>8.528906697195179</v>
      </c>
      <c r="M1592" s="244">
        <f>'26.11.2020_W_B'!U260</f>
        <v>15.540947963472966</v>
      </c>
      <c r="N1592" s="244">
        <f>'26.11.2020_W_B'!W260</f>
        <v>2.7196658936077691</v>
      </c>
      <c r="O1592" s="244">
        <f>'26.11.2020_W_B'!X260</f>
        <v>18.260613857080735</v>
      </c>
    </row>
    <row r="1593" spans="1:15" x14ac:dyDescent="0.35">
      <c r="A1593" s="241">
        <f t="shared" si="22"/>
        <v>1592</v>
      </c>
      <c r="B1593" s="242">
        <f>'26.11.2020_W_B'!B261</f>
        <v>44161</v>
      </c>
      <c r="C1593" s="243">
        <f>'26.11.2020_W_B'!C261</f>
        <v>2019</v>
      </c>
      <c r="D1593" s="242" t="str">
        <f>'26.11.2020_W_B'!D261</f>
        <v>B</v>
      </c>
      <c r="E1593" s="242" t="str">
        <f>'26.11.2020_W_B'!E261</f>
        <v>A</v>
      </c>
      <c r="F1593" s="242" t="str">
        <f>'26.11.2020_W_B'!F261</f>
        <v>R100</v>
      </c>
      <c r="G1593" s="243">
        <f>'26.11.2020_W_B'!G261</f>
        <v>1</v>
      </c>
      <c r="H1593" s="242" t="str">
        <f>'26.11.2020_W_B'!H261</f>
        <v>E</v>
      </c>
      <c r="I1593" s="242" t="str">
        <f>'26.11.2020_W_B'!I261</f>
        <v>0-30</v>
      </c>
      <c r="J1593" s="242" t="str">
        <f>'26.11.2020_W_B'!K261</f>
        <v>NW837</v>
      </c>
      <c r="K1593" s="244">
        <f>'26.11.2020_W_B'!P261</f>
        <v>89.35914392208727</v>
      </c>
      <c r="L1593" s="244">
        <f>'26.11.2020_W_B'!Q261</f>
        <v>10.640856077912719</v>
      </c>
      <c r="M1593" s="244">
        <f>'26.11.2020_W_B'!U261</f>
        <v>24.675948600645864</v>
      </c>
      <c r="N1593" s="244">
        <f>'26.11.2020_W_B'!W261</f>
        <v>4.8564366926803038</v>
      </c>
      <c r="O1593" s="244">
        <f>'26.11.2020_W_B'!X261</f>
        <v>29.532385293326168</v>
      </c>
    </row>
    <row r="1594" spans="1:15" x14ac:dyDescent="0.35">
      <c r="A1594" s="241">
        <f t="shared" si="22"/>
        <v>1593</v>
      </c>
      <c r="B1594" s="242">
        <f>'26.11.2020_W_B'!B262</f>
        <v>44161</v>
      </c>
      <c r="C1594" s="243">
        <f>'26.11.2020_W_B'!C262</f>
        <v>2019</v>
      </c>
      <c r="D1594" s="242" t="str">
        <f>'26.11.2020_W_B'!D262</f>
        <v>B</v>
      </c>
      <c r="E1594" s="242" t="str">
        <f>'26.11.2020_W_B'!E262</f>
        <v>A</v>
      </c>
      <c r="F1594" s="242" t="str">
        <f>'26.11.2020_W_B'!F262</f>
        <v>R100</v>
      </c>
      <c r="G1594" s="243">
        <f>'26.11.2020_W_B'!G262</f>
        <v>1</v>
      </c>
      <c r="H1594" s="242" t="str">
        <f>'26.11.2020_W_B'!H262</f>
        <v>M</v>
      </c>
      <c r="I1594" s="242" t="str">
        <f>'26.11.2020_W_B'!I262</f>
        <v>90-120</v>
      </c>
      <c r="J1594" s="242" t="str">
        <f>'26.11.2020_W_B'!K262</f>
        <v>NW838</v>
      </c>
      <c r="K1594" s="244">
        <f>'26.11.2020_W_B'!P262</f>
        <v>91.622009208242119</v>
      </c>
      <c r="L1594" s="244">
        <f>'26.11.2020_W_B'!Q262</f>
        <v>7.722276332266607</v>
      </c>
      <c r="M1594" s="244">
        <f>'26.11.2020_W_B'!U262</f>
        <v>6.3450963835571308</v>
      </c>
      <c r="N1594" s="244">
        <f>'26.11.2020_W_B'!W262</f>
        <v>0.8883134936979985</v>
      </c>
      <c r="O1594" s="244">
        <f>'26.11.2020_W_B'!X262</f>
        <v>7.233409877255129</v>
      </c>
    </row>
    <row r="1595" spans="1:15" x14ac:dyDescent="0.35">
      <c r="A1595" s="241">
        <f t="shared" si="22"/>
        <v>1594</v>
      </c>
      <c r="B1595" s="242">
        <f>'26.11.2020_W_B'!B263</f>
        <v>44161</v>
      </c>
      <c r="C1595" s="243">
        <f>'26.11.2020_W_B'!C263</f>
        <v>2019</v>
      </c>
      <c r="D1595" s="242" t="str">
        <f>'26.11.2020_W_B'!D263</f>
        <v>B</v>
      </c>
      <c r="E1595" s="242" t="str">
        <f>'26.11.2020_W_B'!E263</f>
        <v>A</v>
      </c>
      <c r="F1595" s="242" t="str">
        <f>'26.11.2020_W_B'!F263</f>
        <v>R100</v>
      </c>
      <c r="G1595" s="243">
        <f>'26.11.2020_W_B'!G263</f>
        <v>1</v>
      </c>
      <c r="H1595" s="242" t="str">
        <f>'26.11.2020_W_B'!H263</f>
        <v>M</v>
      </c>
      <c r="I1595" s="242" t="str">
        <f>'26.11.2020_W_B'!I263</f>
        <v>60-90</v>
      </c>
      <c r="J1595" s="242" t="str">
        <f>'26.11.2020_W_B'!K263</f>
        <v>NW839</v>
      </c>
      <c r="K1595" s="244">
        <f>'26.11.2020_W_B'!P263</f>
        <v>90.877515578710785</v>
      </c>
      <c r="L1595" s="244">
        <f>'26.11.2020_W_B'!Q263</f>
        <v>9.1224844212892098</v>
      </c>
      <c r="M1595" s="244">
        <f>'26.11.2020_W_B'!U263</f>
        <v>2.4378937162769785</v>
      </c>
      <c r="N1595" s="244">
        <f>'26.11.2020_W_B'!W263</f>
        <v>1.7963427383093526</v>
      </c>
      <c r="O1595" s="244">
        <f>'26.11.2020_W_B'!X263</f>
        <v>4.2342364545863314</v>
      </c>
    </row>
    <row r="1596" spans="1:15" x14ac:dyDescent="0.35">
      <c r="A1596" s="241">
        <f t="shared" si="22"/>
        <v>1595</v>
      </c>
      <c r="B1596" s="242">
        <f>'26.11.2020_W_B'!B264</f>
        <v>44161</v>
      </c>
      <c r="C1596" s="243">
        <f>'26.11.2020_W_B'!C264</f>
        <v>2019</v>
      </c>
      <c r="D1596" s="242" t="str">
        <f>'26.11.2020_W_B'!D264</f>
        <v>B</v>
      </c>
      <c r="E1596" s="242" t="str">
        <f>'26.11.2020_W_B'!E264</f>
        <v>A</v>
      </c>
      <c r="F1596" s="242" t="str">
        <f>'26.11.2020_W_B'!F264</f>
        <v>R100</v>
      </c>
      <c r="G1596" s="243">
        <f>'26.11.2020_W_B'!G264</f>
        <v>1</v>
      </c>
      <c r="H1596" s="242" t="str">
        <f>'26.11.2020_W_B'!H264</f>
        <v>M</v>
      </c>
      <c r="I1596" s="242" t="str">
        <f>'26.11.2020_W_B'!I264</f>
        <v>30-60</v>
      </c>
      <c r="J1596" s="242" t="str">
        <f>'26.11.2020_W_B'!K264</f>
        <v>NW840</v>
      </c>
      <c r="K1596" s="244">
        <f>'26.11.2020_W_B'!P264</f>
        <v>89.767156862745111</v>
      </c>
      <c r="L1596" s="244">
        <f>'26.11.2020_W_B'!Q264</f>
        <v>9.2027920646583361</v>
      </c>
      <c r="M1596" s="244">
        <f>'26.11.2020_W_B'!U264</f>
        <v>10.436313993174062</v>
      </c>
      <c r="N1596" s="244">
        <f>'26.11.2020_W_B'!W264</f>
        <v>2.8699863481228665</v>
      </c>
      <c r="O1596" s="244">
        <f>'26.11.2020_W_B'!X264</f>
        <v>13.306300341296929</v>
      </c>
    </row>
    <row r="1597" spans="1:15" x14ac:dyDescent="0.35">
      <c r="A1597" s="241">
        <f t="shared" si="22"/>
        <v>1596</v>
      </c>
      <c r="B1597" s="242">
        <f>'26.11.2020_W_B'!B265</f>
        <v>44161</v>
      </c>
      <c r="C1597" s="243">
        <f>'26.11.2020_W_B'!C265</f>
        <v>2019</v>
      </c>
      <c r="D1597" s="242" t="str">
        <f>'26.11.2020_W_B'!D265</f>
        <v>B</v>
      </c>
      <c r="E1597" s="242" t="str">
        <f>'26.11.2020_W_B'!E265</f>
        <v>A</v>
      </c>
      <c r="F1597" s="242" t="str">
        <f>'26.11.2020_W_B'!F265</f>
        <v>R100</v>
      </c>
      <c r="G1597" s="243">
        <f>'26.11.2020_W_B'!G265</f>
        <v>1</v>
      </c>
      <c r="H1597" s="242" t="str">
        <f>'26.11.2020_W_B'!H265</f>
        <v>M</v>
      </c>
      <c r="I1597" s="242" t="str">
        <f>'26.11.2020_W_B'!I265</f>
        <v>0-30</v>
      </c>
      <c r="J1597" s="242" t="str">
        <f>'26.11.2020_W_B'!K265</f>
        <v>NW841</v>
      </c>
      <c r="K1597" s="244">
        <f>'26.11.2020_W_B'!P265</f>
        <v>90.058207217694985</v>
      </c>
      <c r="L1597" s="244">
        <f>'26.11.2020_W_B'!Q265</f>
        <v>9.9417927823050132</v>
      </c>
      <c r="M1597" s="244">
        <f>'26.11.2020_W_B'!U265</f>
        <v>16.755409126163393</v>
      </c>
      <c r="N1597" s="244">
        <f>'26.11.2020_W_B'!W265</f>
        <v>2.7276247414684591</v>
      </c>
      <c r="O1597" s="244">
        <f>'26.11.2020_W_B'!X265</f>
        <v>19.483033867631853</v>
      </c>
    </row>
    <row r="1598" spans="1:15" x14ac:dyDescent="0.35">
      <c r="A1598" s="241">
        <f t="shared" si="22"/>
        <v>1597</v>
      </c>
      <c r="B1598" s="242">
        <f>'26.11.2020_W_B'!B266</f>
        <v>44161</v>
      </c>
      <c r="C1598" s="243">
        <f>'26.11.2020_W_B'!C266</f>
        <v>2019</v>
      </c>
      <c r="D1598" s="242" t="str">
        <f>'26.11.2020_W_B'!D266</f>
        <v>B</v>
      </c>
      <c r="E1598" s="242" t="str">
        <f>'26.11.2020_W_B'!E266</f>
        <v>B</v>
      </c>
      <c r="F1598" s="242" t="str">
        <f>'26.11.2020_W_B'!F266</f>
        <v>R75/W25</v>
      </c>
      <c r="G1598" s="243">
        <f>'26.11.2020_W_B'!G266</f>
        <v>2</v>
      </c>
      <c r="H1598" s="242" t="str">
        <f>'26.11.2020_W_B'!H266</f>
        <v>E</v>
      </c>
      <c r="I1598" s="242" t="str">
        <f>'26.11.2020_W_B'!I266</f>
        <v>90-120</v>
      </c>
      <c r="J1598" s="242" t="str">
        <f>'26.11.2020_W_B'!K266</f>
        <v>NW842</v>
      </c>
      <c r="K1598" s="244">
        <f>'26.11.2020_W_B'!P266</f>
        <v>92.862926547137093</v>
      </c>
      <c r="L1598" s="244">
        <f>'26.11.2020_W_B'!Q266</f>
        <v>6.3360032860957096</v>
      </c>
      <c r="M1598" s="244">
        <f>'26.11.2020_W_B'!U266</f>
        <v>4.1119590807174875</v>
      </c>
      <c r="N1598" s="244">
        <f>'26.11.2020_W_B'!W266</f>
        <v>0.62302410313901335</v>
      </c>
      <c r="O1598" s="244">
        <f>'26.11.2020_W_B'!X266</f>
        <v>4.7349831838565013</v>
      </c>
    </row>
    <row r="1599" spans="1:15" x14ac:dyDescent="0.35">
      <c r="A1599" s="241">
        <f t="shared" si="22"/>
        <v>1598</v>
      </c>
      <c r="B1599" s="242">
        <f>'26.11.2020_W_B'!B267</f>
        <v>44161</v>
      </c>
      <c r="C1599" s="243">
        <f>'26.11.2020_W_B'!C267</f>
        <v>2019</v>
      </c>
      <c r="D1599" s="242" t="str">
        <f>'26.11.2020_W_B'!D267</f>
        <v>B</v>
      </c>
      <c r="E1599" s="242" t="str">
        <f>'26.11.2020_W_B'!E267</f>
        <v>B</v>
      </c>
      <c r="F1599" s="242" t="str">
        <f>'26.11.2020_W_B'!F267</f>
        <v>R75/W25</v>
      </c>
      <c r="G1599" s="243">
        <f>'26.11.2020_W_B'!G267</f>
        <v>2</v>
      </c>
      <c r="H1599" s="242" t="str">
        <f>'26.11.2020_W_B'!H267</f>
        <v>E</v>
      </c>
      <c r="I1599" s="242" t="str">
        <f>'26.11.2020_W_B'!I267</f>
        <v>60-90</v>
      </c>
      <c r="J1599" s="242" t="str">
        <f>'26.11.2020_W_B'!K267</f>
        <v>NW843</v>
      </c>
      <c r="K1599" s="244">
        <f>'26.11.2020_W_B'!P267</f>
        <v>95.283215326947101</v>
      </c>
      <c r="L1599" s="244">
        <f>'26.11.2020_W_B'!Q267</f>
        <v>4.2202347680268311</v>
      </c>
      <c r="M1599" s="244">
        <f>'26.11.2020_W_B'!U267</f>
        <v>1.4435602666375262</v>
      </c>
      <c r="N1599" s="244">
        <f>'26.11.2020_W_B'!W267</f>
        <v>0.24059337777292106</v>
      </c>
      <c r="O1599" s="244">
        <f>'26.11.2020_W_B'!X267</f>
        <v>1.6841536444104472</v>
      </c>
    </row>
    <row r="1600" spans="1:15" x14ac:dyDescent="0.35">
      <c r="A1600" s="241">
        <f t="shared" si="22"/>
        <v>1599</v>
      </c>
      <c r="B1600" s="242">
        <f>'26.11.2020_W_B'!B268</f>
        <v>44161</v>
      </c>
      <c r="C1600" s="243">
        <f>'26.11.2020_W_B'!C268</f>
        <v>2019</v>
      </c>
      <c r="D1600" s="242" t="str">
        <f>'26.11.2020_W_B'!D268</f>
        <v>B</v>
      </c>
      <c r="E1600" s="242" t="str">
        <f>'26.11.2020_W_B'!E268</f>
        <v>B</v>
      </c>
      <c r="F1600" s="242" t="str">
        <f>'26.11.2020_W_B'!F268</f>
        <v>R75/W25</v>
      </c>
      <c r="G1600" s="243">
        <f>'26.11.2020_W_B'!G268</f>
        <v>2</v>
      </c>
      <c r="H1600" s="242" t="str">
        <f>'26.11.2020_W_B'!H268</f>
        <v>E</v>
      </c>
      <c r="I1600" s="242" t="str">
        <f>'26.11.2020_W_B'!I268</f>
        <v>30-60</v>
      </c>
      <c r="J1600" s="242" t="str">
        <f>'26.11.2020_W_B'!K268</f>
        <v>NW844</v>
      </c>
      <c r="K1600" s="244">
        <f>'26.11.2020_W_B'!P268</f>
        <v>93.346888060544458</v>
      </c>
      <c r="L1600" s="244">
        <f>'26.11.2020_W_B'!Q268</f>
        <v>5.9237654631398975</v>
      </c>
      <c r="M1600" s="244">
        <f>'26.11.2020_W_B'!U268</f>
        <v>2.598235418683446</v>
      </c>
      <c r="N1600" s="244">
        <f>'26.11.2020_W_B'!W268</f>
        <v>1.2372549612778314</v>
      </c>
      <c r="O1600" s="244">
        <f>'26.11.2020_W_B'!X268</f>
        <v>3.8354903799612776</v>
      </c>
    </row>
    <row r="1601" spans="1:15" x14ac:dyDescent="0.35">
      <c r="A1601" s="241">
        <f t="shared" si="22"/>
        <v>1600</v>
      </c>
      <c r="B1601" s="242">
        <f>'26.11.2020_W_B'!B269</f>
        <v>44161</v>
      </c>
      <c r="C1601" s="243">
        <f>'26.11.2020_W_B'!C269</f>
        <v>2019</v>
      </c>
      <c r="D1601" s="242" t="str">
        <f>'26.11.2020_W_B'!D269</f>
        <v>B</v>
      </c>
      <c r="E1601" s="242" t="str">
        <f>'26.11.2020_W_B'!E269</f>
        <v>B</v>
      </c>
      <c r="F1601" s="242" t="str">
        <f>'26.11.2020_W_B'!F269</f>
        <v>R75/W25</v>
      </c>
      <c r="G1601" s="243">
        <f>'26.11.2020_W_B'!G269</f>
        <v>2</v>
      </c>
      <c r="H1601" s="242" t="str">
        <f>'26.11.2020_W_B'!H269</f>
        <v>E</v>
      </c>
      <c r="I1601" s="242" t="str">
        <f>'26.11.2020_W_B'!I269</f>
        <v>0-30</v>
      </c>
      <c r="J1601" s="242" t="str">
        <f>'26.11.2020_W_B'!K269</f>
        <v>NW845</v>
      </c>
      <c r="K1601" s="244">
        <f>'26.11.2020_W_B'!P269</f>
        <v>90.143894053228067</v>
      </c>
      <c r="L1601" s="244">
        <f>'26.11.2020_W_B'!Q269</f>
        <v>9.8561059467719279</v>
      </c>
      <c r="M1601" s="244">
        <f>'26.11.2020_W_B'!U269</f>
        <v>9.8587696002260223</v>
      </c>
      <c r="N1601" s="244">
        <f>'26.11.2020_W_B'!W269</f>
        <v>2.2052510947873998</v>
      </c>
      <c r="O1601" s="244">
        <f>'26.11.2020_W_B'!X269</f>
        <v>12.064020695013422</v>
      </c>
    </row>
    <row r="1602" spans="1:15" x14ac:dyDescent="0.35">
      <c r="A1602" s="241">
        <f t="shared" si="22"/>
        <v>1601</v>
      </c>
      <c r="B1602" s="242">
        <f>'26.11.2020_W_B'!B270</f>
        <v>44161</v>
      </c>
      <c r="C1602" s="243">
        <f>'26.11.2020_W_B'!C270</f>
        <v>2019</v>
      </c>
      <c r="D1602" s="242" t="str">
        <f>'26.11.2020_W_B'!D270</f>
        <v>B</v>
      </c>
      <c r="E1602" s="242" t="str">
        <f>'26.11.2020_W_B'!E270</f>
        <v>B</v>
      </c>
      <c r="F1602" s="242" t="str">
        <f>'26.11.2020_W_B'!F270</f>
        <v>R75/W25</v>
      </c>
      <c r="G1602" s="243">
        <f>'26.11.2020_W_B'!G270</f>
        <v>2</v>
      </c>
      <c r="H1602" s="242" t="str">
        <f>'26.11.2020_W_B'!H270</f>
        <v>M</v>
      </c>
      <c r="I1602" s="242" t="str">
        <f>'26.11.2020_W_B'!I270</f>
        <v>90-120</v>
      </c>
      <c r="J1602" s="242" t="str">
        <f>'26.11.2020_W_B'!K270</f>
        <v>NW846</v>
      </c>
      <c r="K1602" s="244">
        <f>'26.11.2020_W_B'!P270</f>
        <v>94.078811636063548</v>
      </c>
      <c r="L1602" s="244">
        <f>'26.11.2020_W_B'!Q270</f>
        <v>4.8251513113651603</v>
      </c>
      <c r="M1602" s="244">
        <f>'26.11.2020_W_B'!U270</f>
        <v>2.937907894736842</v>
      </c>
      <c r="N1602" s="244">
        <f>'26.11.2020_W_B'!W270</f>
        <v>0.24482565789473687</v>
      </c>
      <c r="O1602" s="244">
        <f>'26.11.2020_W_B'!X270</f>
        <v>3.182733552631579</v>
      </c>
    </row>
    <row r="1603" spans="1:15" x14ac:dyDescent="0.35">
      <c r="A1603" s="241">
        <f t="shared" si="22"/>
        <v>1602</v>
      </c>
      <c r="B1603" s="242">
        <f>'26.11.2020_W_B'!B271</f>
        <v>44161</v>
      </c>
      <c r="C1603" s="243">
        <f>'26.11.2020_W_B'!C271</f>
        <v>2019</v>
      </c>
      <c r="D1603" s="242" t="str">
        <f>'26.11.2020_W_B'!D271</f>
        <v>B</v>
      </c>
      <c r="E1603" s="242" t="str">
        <f>'26.11.2020_W_B'!E271</f>
        <v>B</v>
      </c>
      <c r="F1603" s="242" t="str">
        <f>'26.11.2020_W_B'!F271</f>
        <v>R75/W25</v>
      </c>
      <c r="G1603" s="243">
        <f>'26.11.2020_W_B'!G271</f>
        <v>2</v>
      </c>
      <c r="H1603" s="242" t="str">
        <f>'26.11.2020_W_B'!H271</f>
        <v>M</v>
      </c>
      <c r="I1603" s="242" t="str">
        <f>'26.11.2020_W_B'!I271</f>
        <v>60-90</v>
      </c>
      <c r="J1603" s="242" t="str">
        <f>'26.11.2020_W_B'!K271</f>
        <v>NW847</v>
      </c>
      <c r="K1603" s="244">
        <f>'26.11.2020_W_B'!P271</f>
        <v>93.941724344185246</v>
      </c>
      <c r="L1603" s="244">
        <f>'26.11.2020_W_B'!Q271</f>
        <v>5.5256799937651024</v>
      </c>
      <c r="M1603" s="244">
        <f>'26.11.2020_W_B'!U271</f>
        <v>1.349228442786975</v>
      </c>
      <c r="N1603" s="244">
        <f>'26.11.2020_W_B'!W271</f>
        <v>0.24531426232490455</v>
      </c>
      <c r="O1603" s="244">
        <f>'26.11.2020_W_B'!X271</f>
        <v>1.5945427051118795</v>
      </c>
    </row>
    <row r="1604" spans="1:15" x14ac:dyDescent="0.35">
      <c r="A1604" s="241">
        <f t="shared" si="22"/>
        <v>1603</v>
      </c>
      <c r="B1604" s="242">
        <f>'26.11.2020_W_B'!B272</f>
        <v>44161</v>
      </c>
      <c r="C1604" s="243">
        <f>'26.11.2020_W_B'!C272</f>
        <v>2019</v>
      </c>
      <c r="D1604" s="242" t="str">
        <f>'26.11.2020_W_B'!D272</f>
        <v>B</v>
      </c>
      <c r="E1604" s="242" t="str">
        <f>'26.11.2020_W_B'!E272</f>
        <v>B</v>
      </c>
      <c r="F1604" s="242" t="str">
        <f>'26.11.2020_W_B'!F272</f>
        <v>R75/W25</v>
      </c>
      <c r="G1604" s="243">
        <f>'26.11.2020_W_B'!G272</f>
        <v>2</v>
      </c>
      <c r="H1604" s="242" t="str">
        <f>'26.11.2020_W_B'!H272</f>
        <v>M</v>
      </c>
      <c r="I1604" s="242" t="str">
        <f>'26.11.2020_W_B'!I272</f>
        <v>30-60</v>
      </c>
      <c r="J1604" s="242" t="str">
        <f>'26.11.2020_W_B'!K272</f>
        <v>NW848</v>
      </c>
      <c r="K1604" s="244">
        <f>'26.11.2020_W_B'!P272</f>
        <v>93.942054433713764</v>
      </c>
      <c r="L1604" s="244">
        <f>'26.11.2020_W_B'!Q272</f>
        <v>5.3900986231813262</v>
      </c>
      <c r="M1604" s="244">
        <f>'26.11.2020_W_B'!U272</f>
        <v>0.85859579439252354</v>
      </c>
      <c r="N1604" s="244">
        <f>'26.11.2020_W_B'!W272</f>
        <v>0.73593925233644875</v>
      </c>
      <c r="O1604" s="244">
        <f>'26.11.2020_W_B'!X272</f>
        <v>1.5945350467289723</v>
      </c>
    </row>
    <row r="1605" spans="1:15" x14ac:dyDescent="0.35">
      <c r="A1605" s="241">
        <f t="shared" si="22"/>
        <v>1604</v>
      </c>
      <c r="B1605" s="242">
        <f>'26.11.2020_W_B'!B273</f>
        <v>44161</v>
      </c>
      <c r="C1605" s="243">
        <f>'26.11.2020_W_B'!C273</f>
        <v>2019</v>
      </c>
      <c r="D1605" s="242" t="str">
        <f>'26.11.2020_W_B'!D273</f>
        <v>B</v>
      </c>
      <c r="E1605" s="242" t="str">
        <f>'26.11.2020_W_B'!E273</f>
        <v>B</v>
      </c>
      <c r="F1605" s="242" t="str">
        <f>'26.11.2020_W_B'!F273</f>
        <v>R75/W25</v>
      </c>
      <c r="G1605" s="243">
        <f>'26.11.2020_W_B'!G273</f>
        <v>2</v>
      </c>
      <c r="H1605" s="242" t="str">
        <f>'26.11.2020_W_B'!H273</f>
        <v>M</v>
      </c>
      <c r="I1605" s="242" t="str">
        <f>'26.11.2020_W_B'!I273</f>
        <v>0-30</v>
      </c>
      <c r="J1605" s="242" t="str">
        <f>'26.11.2020_W_B'!K273</f>
        <v>NW849</v>
      </c>
      <c r="K1605" s="244">
        <f>'26.11.2020_W_B'!P273</f>
        <v>89.896086668140612</v>
      </c>
      <c r="L1605" s="244">
        <f>'26.11.2020_W_B'!Q273</f>
        <v>10.103913331859387</v>
      </c>
      <c r="M1605" s="244">
        <f>'26.11.2020_W_B'!U273</f>
        <v>11.97861042793901</v>
      </c>
      <c r="N1605" s="244">
        <f>'26.11.2020_W_B'!W273</f>
        <v>4.036270905066405</v>
      </c>
      <c r="O1605" s="244">
        <f>'26.11.2020_W_B'!X273</f>
        <v>16.014881333005416</v>
      </c>
    </row>
    <row r="1606" spans="1:15" x14ac:dyDescent="0.35">
      <c r="A1606" s="241">
        <f t="shared" si="22"/>
        <v>1605</v>
      </c>
      <c r="B1606" s="242">
        <f>'26.11.2020_W_B'!B274</f>
        <v>44161</v>
      </c>
      <c r="C1606" s="243">
        <f>'26.11.2020_W_B'!C274</f>
        <v>2019</v>
      </c>
      <c r="D1606" s="242" t="str">
        <f>'26.11.2020_W_B'!D274</f>
        <v>B</v>
      </c>
      <c r="E1606" s="242" t="str">
        <f>'26.11.2020_W_B'!E274</f>
        <v>C</v>
      </c>
      <c r="F1606" s="242" t="str">
        <f>'26.11.2020_W_B'!F274</f>
        <v>R25/S75</v>
      </c>
      <c r="G1606" s="243">
        <f>'26.11.2020_W_B'!G274</f>
        <v>8</v>
      </c>
      <c r="H1606" s="242" t="str">
        <f>'26.11.2020_W_B'!H274</f>
        <v>E</v>
      </c>
      <c r="I1606" s="242" t="str">
        <f>'26.11.2020_W_B'!I274</f>
        <v>90-120</v>
      </c>
      <c r="J1606" s="242" t="str">
        <f>'26.11.2020_W_B'!K274</f>
        <v>NW850</v>
      </c>
      <c r="K1606" s="244">
        <f>'26.11.2020_W_B'!P274</f>
        <v>96.333133612941893</v>
      </c>
      <c r="L1606" s="244">
        <f>'26.11.2020_W_B'!Q274</f>
        <v>3.2302332946268364</v>
      </c>
      <c r="M1606" s="244">
        <f>'26.11.2020_W_B'!U274</f>
        <v>0.47398059460131858</v>
      </c>
      <c r="N1606" s="244">
        <f>'26.11.2020_W_B'!W274</f>
        <v>0.71097089190197771</v>
      </c>
      <c r="O1606" s="244">
        <f>'26.11.2020_W_B'!X274</f>
        <v>1.1849514865032962</v>
      </c>
    </row>
    <row r="1607" spans="1:15" x14ac:dyDescent="0.35">
      <c r="A1607" s="241">
        <f t="shared" si="22"/>
        <v>1606</v>
      </c>
      <c r="B1607" s="242">
        <f>'26.11.2020_W_B'!B275</f>
        <v>44161</v>
      </c>
      <c r="C1607" s="243">
        <f>'26.11.2020_W_B'!C275</f>
        <v>2019</v>
      </c>
      <c r="D1607" s="242" t="str">
        <f>'26.11.2020_W_B'!D275</f>
        <v>B</v>
      </c>
      <c r="E1607" s="242" t="str">
        <f>'26.11.2020_W_B'!E275</f>
        <v>C</v>
      </c>
      <c r="F1607" s="242" t="str">
        <f>'26.11.2020_W_B'!F275</f>
        <v>R25/S75</v>
      </c>
      <c r="G1607" s="243">
        <f>'26.11.2020_W_B'!G275</f>
        <v>8</v>
      </c>
      <c r="H1607" s="242" t="str">
        <f>'26.11.2020_W_B'!H275</f>
        <v>E</v>
      </c>
      <c r="I1607" s="242" t="str">
        <f>'26.11.2020_W_B'!I275</f>
        <v>60-90</v>
      </c>
      <c r="J1607" s="242" t="str">
        <f>'26.11.2020_W_B'!K275</f>
        <v>NW851</v>
      </c>
      <c r="K1607" s="244">
        <f>'26.11.2020_W_B'!P275</f>
        <v>96.484981283666585</v>
      </c>
      <c r="L1607" s="244">
        <f>'26.11.2020_W_B'!Q275</f>
        <v>3.1974088530852871</v>
      </c>
      <c r="M1607" s="244">
        <f>'26.11.2020_W_B'!U275</f>
        <v>0.11823784065102194</v>
      </c>
      <c r="N1607" s="244">
        <f>'26.11.2020_W_B'!W275</f>
        <v>0.59118920325510971</v>
      </c>
      <c r="O1607" s="244">
        <f>'26.11.2020_W_B'!X275</f>
        <v>0.70942704390613165</v>
      </c>
    </row>
    <row r="1608" spans="1:15" x14ac:dyDescent="0.35">
      <c r="A1608" s="241">
        <f t="shared" si="22"/>
        <v>1607</v>
      </c>
      <c r="B1608" s="242">
        <f>'26.11.2020_W_B'!B276</f>
        <v>44161</v>
      </c>
      <c r="C1608" s="243">
        <f>'26.11.2020_W_B'!C276</f>
        <v>2019</v>
      </c>
      <c r="D1608" s="242" t="str">
        <f>'26.11.2020_W_B'!D276</f>
        <v>B</v>
      </c>
      <c r="E1608" s="242" t="str">
        <f>'26.11.2020_W_B'!E276</f>
        <v>C</v>
      </c>
      <c r="F1608" s="242" t="str">
        <f>'26.11.2020_W_B'!F276</f>
        <v>R25/S75</v>
      </c>
      <c r="G1608" s="243">
        <f>'26.11.2020_W_B'!G276</f>
        <v>8</v>
      </c>
      <c r="H1608" s="242" t="str">
        <f>'26.11.2020_W_B'!H276</f>
        <v>E</v>
      </c>
      <c r="I1608" s="242" t="str">
        <f>'26.11.2020_W_B'!I276</f>
        <v>30-60</v>
      </c>
      <c r="J1608" s="242" t="str">
        <f>'26.11.2020_W_B'!K276</f>
        <v>NW852</v>
      </c>
      <c r="K1608" s="244">
        <f>'26.11.2020_W_B'!P276</f>
        <v>94.22283356258599</v>
      </c>
      <c r="L1608" s="244">
        <f>'26.11.2020_W_B'!Q276</f>
        <v>5.178300455235199</v>
      </c>
      <c r="M1608" s="244">
        <f>'26.11.2020_W_B'!U276</f>
        <v>0.48862773722627717</v>
      </c>
      <c r="N1608" s="244">
        <f>'26.11.2020_W_B'!W276</f>
        <v>1.2215693430656931</v>
      </c>
      <c r="O1608" s="244">
        <f>'26.11.2020_W_B'!X276</f>
        <v>1.7101970802919704</v>
      </c>
    </row>
    <row r="1609" spans="1:15" x14ac:dyDescent="0.35">
      <c r="A1609" s="241">
        <f t="shared" si="22"/>
        <v>1608</v>
      </c>
      <c r="B1609" s="242">
        <f>'26.11.2020_W_B'!B277</f>
        <v>44161</v>
      </c>
      <c r="C1609" s="243">
        <f>'26.11.2020_W_B'!C277</f>
        <v>2019</v>
      </c>
      <c r="D1609" s="242" t="str">
        <f>'26.11.2020_W_B'!D277</f>
        <v>B</v>
      </c>
      <c r="E1609" s="242" t="str">
        <f>'26.11.2020_W_B'!E277</f>
        <v>C</v>
      </c>
      <c r="F1609" s="242" t="str">
        <f>'26.11.2020_W_B'!F277</f>
        <v>R25/S75</v>
      </c>
      <c r="G1609" s="243">
        <f>'26.11.2020_W_B'!G277</f>
        <v>8</v>
      </c>
      <c r="H1609" s="242" t="str">
        <f>'26.11.2020_W_B'!H277</f>
        <v>E</v>
      </c>
      <c r="I1609" s="242" t="str">
        <f>'26.11.2020_W_B'!I277</f>
        <v>0-30</v>
      </c>
      <c r="J1609" s="242" t="str">
        <f>'26.11.2020_W_B'!K277</f>
        <v>NW853</v>
      </c>
      <c r="K1609" s="244">
        <f>'26.11.2020_W_B'!P277</f>
        <v>90.799911855442915</v>
      </c>
      <c r="L1609" s="244">
        <f>'26.11.2020_W_B'!Q277</f>
        <v>9.2000881445570819</v>
      </c>
      <c r="M1609" s="244">
        <f>'26.11.2020_W_B'!U277</f>
        <v>6.6798325445941042</v>
      </c>
      <c r="N1609" s="244">
        <f>'26.11.2020_W_B'!W277</f>
        <v>7.4505824535857315</v>
      </c>
      <c r="O1609" s="244">
        <f>'26.11.2020_W_B'!X277</f>
        <v>14.130414998179836</v>
      </c>
    </row>
    <row r="1610" spans="1:15" x14ac:dyDescent="0.35">
      <c r="A1610" s="241">
        <f t="shared" si="22"/>
        <v>1609</v>
      </c>
      <c r="B1610" s="242">
        <f>'26.11.2020_W_B'!B278</f>
        <v>44161</v>
      </c>
      <c r="C1610" s="243">
        <f>'26.11.2020_W_B'!C278</f>
        <v>2019</v>
      </c>
      <c r="D1610" s="242" t="str">
        <f>'26.11.2020_W_B'!D278</f>
        <v>B</v>
      </c>
      <c r="E1610" s="242" t="str">
        <f>'26.11.2020_W_B'!E278</f>
        <v>C</v>
      </c>
      <c r="F1610" s="242" t="str">
        <f>'26.11.2020_W_B'!F278</f>
        <v>R25/S75</v>
      </c>
      <c r="G1610" s="243">
        <f>'26.11.2020_W_B'!G278</f>
        <v>8</v>
      </c>
      <c r="H1610" s="242" t="str">
        <f>'26.11.2020_W_B'!H278</f>
        <v>M</v>
      </c>
      <c r="I1610" s="242" t="str">
        <f>'26.11.2020_W_B'!I278</f>
        <v>90-120</v>
      </c>
      <c r="J1610" s="242" t="str">
        <f>'26.11.2020_W_B'!K278</f>
        <v>NW854</v>
      </c>
      <c r="K1610" s="244">
        <f>'26.11.2020_W_B'!P278</f>
        <v>96.218256152213215</v>
      </c>
      <c r="L1610" s="244">
        <f>'26.11.2020_W_B'!Q278</f>
        <v>3.473676608651695</v>
      </c>
      <c r="M1610" s="244">
        <f>'26.11.2020_W_B'!U278</f>
        <v>0.35607104919104438</v>
      </c>
      <c r="N1610" s="244">
        <f>'26.11.2020_W_B'!W278</f>
        <v>0.83083244811243684</v>
      </c>
      <c r="O1610" s="244">
        <f>'26.11.2020_W_B'!X278</f>
        <v>1.1869034973034811</v>
      </c>
    </row>
    <row r="1611" spans="1:15" x14ac:dyDescent="0.35">
      <c r="A1611" s="241">
        <f t="shared" si="22"/>
        <v>1610</v>
      </c>
      <c r="B1611" s="242">
        <f>'26.11.2020_W_B'!B279</f>
        <v>44161</v>
      </c>
      <c r="C1611" s="243">
        <f>'26.11.2020_W_B'!C279</f>
        <v>2019</v>
      </c>
      <c r="D1611" s="242" t="str">
        <f>'26.11.2020_W_B'!D279</f>
        <v>B</v>
      </c>
      <c r="E1611" s="242" t="str">
        <f>'26.11.2020_W_B'!E279</f>
        <v>C</v>
      </c>
      <c r="F1611" s="242" t="str">
        <f>'26.11.2020_W_B'!F279</f>
        <v>R25/S75</v>
      </c>
      <c r="G1611" s="243">
        <f>'26.11.2020_W_B'!G279</f>
        <v>8</v>
      </c>
      <c r="H1611" s="242" t="str">
        <f>'26.11.2020_W_B'!H279</f>
        <v>M</v>
      </c>
      <c r="I1611" s="242" t="str">
        <f>'26.11.2020_W_B'!I279</f>
        <v>60-90</v>
      </c>
      <c r="J1611" s="242" t="str">
        <f>'26.11.2020_W_B'!K279</f>
        <v>NW855</v>
      </c>
      <c r="K1611" s="244">
        <f>'26.11.2020_W_B'!P279</f>
        <v>95.505535055350549</v>
      </c>
      <c r="L1611" s="244">
        <f>'26.11.2020_W_B'!Q279</f>
        <v>4.1490666303311103</v>
      </c>
      <c r="M1611" s="244">
        <f>'26.11.2020_W_B'!U279</f>
        <v>0.47964763155861218</v>
      </c>
      <c r="N1611" s="244">
        <f>'26.11.2020_W_B'!W279</f>
        <v>0.47964763155861218</v>
      </c>
      <c r="O1611" s="244">
        <f>'26.11.2020_W_B'!X279</f>
        <v>0.95929526311722435</v>
      </c>
    </row>
    <row r="1612" spans="1:15" x14ac:dyDescent="0.35">
      <c r="A1612" s="241">
        <f t="shared" si="22"/>
        <v>1611</v>
      </c>
      <c r="B1612" s="242">
        <f>'26.11.2020_W_B'!B280</f>
        <v>44161</v>
      </c>
      <c r="C1612" s="243">
        <f>'26.11.2020_W_B'!C280</f>
        <v>2019</v>
      </c>
      <c r="D1612" s="242" t="str">
        <f>'26.11.2020_W_B'!D280</f>
        <v>B</v>
      </c>
      <c r="E1612" s="242" t="str">
        <f>'26.11.2020_W_B'!E280</f>
        <v>C</v>
      </c>
      <c r="F1612" s="242" t="str">
        <f>'26.11.2020_W_B'!F280</f>
        <v>R25/S75</v>
      </c>
      <c r="G1612" s="243">
        <f>'26.11.2020_W_B'!G280</f>
        <v>8</v>
      </c>
      <c r="H1612" s="242" t="str">
        <f>'26.11.2020_W_B'!H280</f>
        <v>M</v>
      </c>
      <c r="I1612" s="242" t="str">
        <f>'26.11.2020_W_B'!I280</f>
        <v>30-60</v>
      </c>
      <c r="J1612" s="242" t="str">
        <f>'26.11.2020_W_B'!K280</f>
        <v>NW856</v>
      </c>
      <c r="K1612" s="244">
        <f>'26.11.2020_W_B'!P280</f>
        <v>93.50663129973475</v>
      </c>
      <c r="L1612" s="244">
        <f>'26.11.2020_W_B'!Q280</f>
        <v>5.8003980665339823</v>
      </c>
      <c r="M1612" s="244">
        <f>'26.11.2020_W_B'!U280</f>
        <v>0.61718625893566315</v>
      </c>
      <c r="N1612" s="244">
        <f>'26.11.2020_W_B'!W280</f>
        <v>0.86406076250992847</v>
      </c>
      <c r="O1612" s="244">
        <f>'26.11.2020_W_B'!X280</f>
        <v>1.4812470214455917</v>
      </c>
    </row>
    <row r="1613" spans="1:15" x14ac:dyDescent="0.35">
      <c r="A1613" s="241">
        <f t="shared" si="22"/>
        <v>1612</v>
      </c>
      <c r="B1613" s="242">
        <f>'26.11.2020_W_B'!B281</f>
        <v>44161</v>
      </c>
      <c r="C1613" s="243">
        <f>'26.11.2020_W_B'!C281</f>
        <v>2019</v>
      </c>
      <c r="D1613" s="242" t="str">
        <f>'26.11.2020_W_B'!D281</f>
        <v>B</v>
      </c>
      <c r="E1613" s="242" t="str">
        <f>'26.11.2020_W_B'!E281</f>
        <v>C</v>
      </c>
      <c r="F1613" s="242" t="str">
        <f>'26.11.2020_W_B'!F281</f>
        <v>R25/S75</v>
      </c>
      <c r="G1613" s="243">
        <f>'26.11.2020_W_B'!G281</f>
        <v>8</v>
      </c>
      <c r="H1613" s="242" t="str">
        <f>'26.11.2020_W_B'!H281</f>
        <v>M</v>
      </c>
      <c r="I1613" s="242" t="str">
        <f>'26.11.2020_W_B'!I281</f>
        <v>0-30</v>
      </c>
      <c r="J1613" s="242" t="str">
        <f>'26.11.2020_W_B'!K281</f>
        <v>NW857</v>
      </c>
      <c r="K1613" s="244">
        <f>'26.11.2020_W_B'!P281</f>
        <v>91.018246027074738</v>
      </c>
      <c r="L1613" s="244">
        <f>'26.11.2020_W_B'!Q281</f>
        <v>8.9817539729252616</v>
      </c>
      <c r="M1613" s="244">
        <f>'26.11.2020_W_B'!U281</f>
        <v>5.7619002198654963</v>
      </c>
      <c r="N1613" s="244">
        <f>'26.11.2020_W_B'!W281</f>
        <v>2.8169289963786865</v>
      </c>
      <c r="O1613" s="244">
        <f>'26.11.2020_W_B'!X281</f>
        <v>8.5788292162441824</v>
      </c>
    </row>
    <row r="1614" spans="1:15" x14ac:dyDescent="0.35">
      <c r="A1614" s="241">
        <f t="shared" si="22"/>
        <v>1613</v>
      </c>
      <c r="B1614" s="242">
        <f>'26.11.2020_W_B'!B282</f>
        <v>44161</v>
      </c>
      <c r="C1614" s="243">
        <f>'26.11.2020_W_B'!C282</f>
        <v>2019</v>
      </c>
      <c r="D1614" s="242" t="str">
        <f>'26.11.2020_W_B'!D282</f>
        <v>B</v>
      </c>
      <c r="E1614" s="242" t="str">
        <f>'26.11.2020_W_B'!E282</f>
        <v>D</v>
      </c>
      <c r="F1614" s="242" t="str">
        <f>'26.11.2020_W_B'!F282</f>
        <v>W100</v>
      </c>
      <c r="G1614" s="243">
        <f>'26.11.2020_W_B'!G282</f>
        <v>5</v>
      </c>
      <c r="H1614" s="242" t="str">
        <f>'26.11.2020_W_B'!H282</f>
        <v>E</v>
      </c>
      <c r="I1614" s="242" t="str">
        <f>'26.11.2020_W_B'!I282</f>
        <v>90-120</v>
      </c>
      <c r="J1614" s="242" t="str">
        <f>'26.11.2020_W_B'!K282</f>
        <v>NW858</v>
      </c>
      <c r="K1614" s="244">
        <f>'26.11.2020_W_B'!P282</f>
        <v>98.503401360544231</v>
      </c>
      <c r="L1614" s="244">
        <f>'26.11.2020_W_B'!Q282</f>
        <v>1.254812491087973</v>
      </c>
      <c r="M1614" s="244">
        <f>'26.11.2020_W_B'!U282</f>
        <v>0.34467886740331488</v>
      </c>
      <c r="N1614" s="244">
        <f>'26.11.2020_W_B'!W282</f>
        <v>0.57446477900552484</v>
      </c>
      <c r="O1614" s="244">
        <f>'26.11.2020_W_B'!X282</f>
        <v>0.91914364640883972</v>
      </c>
    </row>
    <row r="1615" spans="1:15" x14ac:dyDescent="0.35">
      <c r="A1615" s="241">
        <f t="shared" si="22"/>
        <v>1614</v>
      </c>
      <c r="B1615" s="242">
        <f>'26.11.2020_W_B'!B283</f>
        <v>44161</v>
      </c>
      <c r="C1615" s="243">
        <f>'26.11.2020_W_B'!C283</f>
        <v>2019</v>
      </c>
      <c r="D1615" s="242" t="str">
        <f>'26.11.2020_W_B'!D283</f>
        <v>B</v>
      </c>
      <c r="E1615" s="242" t="str">
        <f>'26.11.2020_W_B'!E283</f>
        <v>D</v>
      </c>
      <c r="F1615" s="242" t="str">
        <f>'26.11.2020_W_B'!F283</f>
        <v>W100</v>
      </c>
      <c r="G1615" s="243">
        <f>'26.11.2020_W_B'!G283</f>
        <v>5</v>
      </c>
      <c r="H1615" s="242" t="str">
        <f>'26.11.2020_W_B'!H283</f>
        <v>E</v>
      </c>
      <c r="I1615" s="242" t="str">
        <f>'26.11.2020_W_B'!I283</f>
        <v>60-90</v>
      </c>
      <c r="J1615" s="242" t="str">
        <f>'26.11.2020_W_B'!K283</f>
        <v>NW859</v>
      </c>
      <c r="K1615" s="244">
        <f>'26.11.2020_W_B'!P283</f>
        <v>96.413704771053474</v>
      </c>
      <c r="L1615" s="244">
        <f>'26.11.2020_W_B'!Q283</f>
        <v>3.2128514056224895</v>
      </c>
      <c r="M1615" s="244">
        <f>'26.11.2020_W_B'!U283</f>
        <v>0.4734340750581203</v>
      </c>
      <c r="N1615" s="244">
        <f>'26.11.2020_W_B'!W283</f>
        <v>0.23671703752906015</v>
      </c>
      <c r="O1615" s="244">
        <f>'26.11.2020_W_B'!X283</f>
        <v>0.71015111258718044</v>
      </c>
    </row>
    <row r="1616" spans="1:15" x14ac:dyDescent="0.35">
      <c r="A1616" s="241">
        <f t="shared" si="22"/>
        <v>1615</v>
      </c>
      <c r="B1616" s="242">
        <f>'26.11.2020_W_B'!B284</f>
        <v>44161</v>
      </c>
      <c r="C1616" s="243">
        <f>'26.11.2020_W_B'!C284</f>
        <v>2019</v>
      </c>
      <c r="D1616" s="242" t="str">
        <f>'26.11.2020_W_B'!D284</f>
        <v>B</v>
      </c>
      <c r="E1616" s="242" t="str">
        <f>'26.11.2020_W_B'!E284</f>
        <v>D</v>
      </c>
      <c r="F1616" s="242" t="str">
        <f>'26.11.2020_W_B'!F284</f>
        <v>W100</v>
      </c>
      <c r="G1616" s="243">
        <f>'26.11.2020_W_B'!G284</f>
        <v>5</v>
      </c>
      <c r="H1616" s="242" t="str">
        <f>'26.11.2020_W_B'!H284</f>
        <v>E</v>
      </c>
      <c r="I1616" s="242" t="str">
        <f>'26.11.2020_W_B'!I284</f>
        <v>30-60</v>
      </c>
      <c r="J1616" s="242" t="str">
        <f>'26.11.2020_W_B'!K284</f>
        <v>NW860</v>
      </c>
      <c r="K1616" s="244">
        <f>'26.11.2020_W_B'!P284</f>
        <v>92.995065436601593</v>
      </c>
      <c r="L1616" s="244">
        <f>'26.11.2020_W_B'!Q284</f>
        <v>7.0049345633984146</v>
      </c>
      <c r="M1616" s="244">
        <f>'26.11.2020_W_B'!U284</f>
        <v>0.99491060099204054</v>
      </c>
      <c r="N1616" s="244">
        <f>'26.11.2020_W_B'!W284</f>
        <v>0.99491060099204054</v>
      </c>
      <c r="O1616" s="244">
        <f>'26.11.2020_W_B'!X284</f>
        <v>1.9898212019840811</v>
      </c>
    </row>
    <row r="1617" spans="1:15" x14ac:dyDescent="0.35">
      <c r="A1617" s="241">
        <f t="shared" si="22"/>
        <v>1616</v>
      </c>
      <c r="B1617" s="242">
        <f>'26.11.2020_W_B'!B285</f>
        <v>44161</v>
      </c>
      <c r="C1617" s="243">
        <f>'26.11.2020_W_B'!C285</f>
        <v>2019</v>
      </c>
      <c r="D1617" s="242" t="str">
        <f>'26.11.2020_W_B'!D285</f>
        <v>B</v>
      </c>
      <c r="E1617" s="242" t="str">
        <f>'26.11.2020_W_B'!E285</f>
        <v>D</v>
      </c>
      <c r="F1617" s="242" t="str">
        <f>'26.11.2020_W_B'!F285</f>
        <v>W100</v>
      </c>
      <c r="G1617" s="243">
        <f>'26.11.2020_W_B'!G285</f>
        <v>5</v>
      </c>
      <c r="H1617" s="242" t="str">
        <f>'26.11.2020_W_B'!H285</f>
        <v>E</v>
      </c>
      <c r="I1617" s="242" t="str">
        <f>'26.11.2020_W_B'!I285</f>
        <v>0-30</v>
      </c>
      <c r="J1617" s="242" t="str">
        <f>'26.11.2020_W_B'!K285</f>
        <v>NW861</v>
      </c>
      <c r="K1617" s="244">
        <f>'26.11.2020_W_B'!P285</f>
        <v>90.493412554895386</v>
      </c>
      <c r="L1617" s="244">
        <f>'26.11.2020_W_B'!Q285</f>
        <v>9.5065874451046231</v>
      </c>
      <c r="M1617" s="244">
        <f>'26.11.2020_W_B'!U285</f>
        <v>7.871794890094205</v>
      </c>
      <c r="N1617" s="244">
        <f>'26.11.2020_W_B'!W285</f>
        <v>2.1937789037967459</v>
      </c>
      <c r="O1617" s="244">
        <f>'26.11.2020_W_B'!X285</f>
        <v>10.065573793890952</v>
      </c>
    </row>
    <row r="1618" spans="1:15" x14ac:dyDescent="0.35">
      <c r="A1618" s="241">
        <f t="shared" si="22"/>
        <v>1617</v>
      </c>
      <c r="B1618" s="242">
        <f>'26.11.2020_W_B'!B286</f>
        <v>44161</v>
      </c>
      <c r="C1618" s="243">
        <f>'26.11.2020_W_B'!C286</f>
        <v>2019</v>
      </c>
      <c r="D1618" s="242" t="str">
        <f>'26.11.2020_W_B'!D286</f>
        <v>B</v>
      </c>
      <c r="E1618" s="242" t="str">
        <f>'26.11.2020_W_B'!E286</f>
        <v>D</v>
      </c>
      <c r="F1618" s="242" t="str">
        <f>'26.11.2020_W_B'!F286</f>
        <v>W100</v>
      </c>
      <c r="G1618" s="243">
        <f>'26.11.2020_W_B'!G286</f>
        <v>5</v>
      </c>
      <c r="H1618" s="242" t="str">
        <f>'26.11.2020_W_B'!H286</f>
        <v>M</v>
      </c>
      <c r="I1618" s="242" t="str">
        <f>'26.11.2020_W_B'!I286</f>
        <v>90-120</v>
      </c>
      <c r="J1618" s="242" t="str">
        <f>'26.11.2020_W_B'!K286</f>
        <v>NW862</v>
      </c>
      <c r="K1618" s="244">
        <f>'26.11.2020_W_B'!P286</f>
        <v>96.485781696262265</v>
      </c>
      <c r="L1618" s="244">
        <f>'26.11.2020_W_B'!Q286</f>
        <v>3.0834604488995403</v>
      </c>
      <c r="M1618" s="244">
        <f>'26.11.2020_W_B'!U286</f>
        <v>0.47294594594594591</v>
      </c>
      <c r="N1618" s="244">
        <f>'26.11.2020_W_B'!W286</f>
        <v>0.11823648648648648</v>
      </c>
      <c r="O1618" s="244">
        <f>'26.11.2020_W_B'!X286</f>
        <v>0.5911824324324324</v>
      </c>
    </row>
    <row r="1619" spans="1:15" x14ac:dyDescent="0.35">
      <c r="A1619" s="241">
        <f t="shared" si="22"/>
        <v>1618</v>
      </c>
      <c r="B1619" s="242">
        <f>'26.11.2020_W_B'!B287</f>
        <v>44161</v>
      </c>
      <c r="C1619" s="243">
        <f>'26.11.2020_W_B'!C287</f>
        <v>2019</v>
      </c>
      <c r="D1619" s="242" t="str">
        <f>'26.11.2020_W_B'!D287</f>
        <v>B</v>
      </c>
      <c r="E1619" s="242" t="str">
        <f>'26.11.2020_W_B'!E287</f>
        <v>D</v>
      </c>
      <c r="F1619" s="242" t="str">
        <f>'26.11.2020_W_B'!F287</f>
        <v>W100</v>
      </c>
      <c r="G1619" s="243">
        <f>'26.11.2020_W_B'!G287</f>
        <v>5</v>
      </c>
      <c r="H1619" s="242" t="str">
        <f>'26.11.2020_W_B'!H287</f>
        <v>M</v>
      </c>
      <c r="I1619" s="242" t="str">
        <f>'26.11.2020_W_B'!I287</f>
        <v>60-90</v>
      </c>
      <c r="J1619" s="242" t="str">
        <f>'26.11.2020_W_B'!K287</f>
        <v>NW863</v>
      </c>
      <c r="K1619" s="244">
        <f>'26.11.2020_W_B'!P287</f>
        <v>94.21008226112636</v>
      </c>
      <c r="L1619" s="244">
        <f>'26.11.2020_W_B'!Q287</f>
        <v>5.1934537886671039</v>
      </c>
      <c r="M1619" s="244">
        <f>'26.11.2020_W_B'!U287</f>
        <v>0.61089779469383176</v>
      </c>
      <c r="N1619" s="244">
        <f>'26.11.2020_W_B'!W287</f>
        <v>0.48871823575506546</v>
      </c>
      <c r="O1619" s="244">
        <f>'26.11.2020_W_B'!X287</f>
        <v>1.0996160304488973</v>
      </c>
    </row>
    <row r="1620" spans="1:15" x14ac:dyDescent="0.35">
      <c r="A1620" s="241">
        <f t="shared" si="22"/>
        <v>1619</v>
      </c>
      <c r="B1620" s="242">
        <f>'26.11.2020_W_B'!B288</f>
        <v>44161</v>
      </c>
      <c r="C1620" s="243">
        <f>'26.11.2020_W_B'!C288</f>
        <v>2019</v>
      </c>
      <c r="D1620" s="242" t="str">
        <f>'26.11.2020_W_B'!D288</f>
        <v>B</v>
      </c>
      <c r="E1620" s="242" t="str">
        <f>'26.11.2020_W_B'!E288</f>
        <v>D</v>
      </c>
      <c r="F1620" s="242" t="str">
        <f>'26.11.2020_W_B'!F288</f>
        <v>W100</v>
      </c>
      <c r="G1620" s="243">
        <f>'26.11.2020_W_B'!G288</f>
        <v>5</v>
      </c>
      <c r="H1620" s="242" t="str">
        <f>'26.11.2020_W_B'!H288</f>
        <v>M</v>
      </c>
      <c r="I1620" s="242" t="str">
        <f>'26.11.2020_W_B'!I288</f>
        <v>30-60</v>
      </c>
      <c r="J1620" s="242" t="str">
        <f>'26.11.2020_W_B'!K288</f>
        <v>NW864</v>
      </c>
      <c r="K1620" s="244">
        <f>'26.11.2020_W_B'!P288</f>
        <v>92.237330037082813</v>
      </c>
      <c r="L1620" s="244">
        <f>'26.11.2020_W_B'!Q288</f>
        <v>6.8387237286289899</v>
      </c>
      <c r="M1620" s="244">
        <f>'26.11.2020_W_B'!U288</f>
        <v>1.8863273921200749</v>
      </c>
      <c r="N1620" s="244">
        <f>'26.11.2020_W_B'!W288</f>
        <v>1.1317964352720449</v>
      </c>
      <c r="O1620" s="244">
        <f>'26.11.2020_W_B'!X288</f>
        <v>3.0181238273921198</v>
      </c>
    </row>
    <row r="1621" spans="1:15" x14ac:dyDescent="0.35">
      <c r="A1621" s="241">
        <f t="shared" si="22"/>
        <v>1620</v>
      </c>
      <c r="B1621" s="242">
        <f>'26.11.2020_W_B'!B289</f>
        <v>44161</v>
      </c>
      <c r="C1621" s="243">
        <f>'26.11.2020_W_B'!C289</f>
        <v>2019</v>
      </c>
      <c r="D1621" s="242" t="str">
        <f>'26.11.2020_W_B'!D289</f>
        <v>B</v>
      </c>
      <c r="E1621" s="242" t="str">
        <f>'26.11.2020_W_B'!E289</f>
        <v>D</v>
      </c>
      <c r="F1621" s="242" t="str">
        <f>'26.11.2020_W_B'!F289</f>
        <v>W100</v>
      </c>
      <c r="G1621" s="243">
        <f>'26.11.2020_W_B'!G289</f>
        <v>5</v>
      </c>
      <c r="H1621" s="242" t="str">
        <f>'26.11.2020_W_B'!H289</f>
        <v>M</v>
      </c>
      <c r="I1621" s="242" t="str">
        <f>'26.11.2020_W_B'!I289</f>
        <v>0-30</v>
      </c>
      <c r="J1621" s="242" t="str">
        <f>'26.11.2020_W_B'!K289</f>
        <v>NW865A</v>
      </c>
      <c r="K1621" s="244">
        <f>'26.11.2020_W_B'!P289</f>
        <v>90.386110391293073</v>
      </c>
      <c r="L1621" s="244">
        <f>'26.11.2020_W_B'!Q289</f>
        <v>9.6138896087069199</v>
      </c>
      <c r="M1621" s="244">
        <f>'26.11.2020_W_B'!U289</f>
        <v>8.1429035263761467</v>
      </c>
      <c r="N1621" s="244">
        <f>'26.11.2020_W_B'!W289</f>
        <v>5.040845040137615</v>
      </c>
      <c r="O1621" s="244">
        <f>'26.11.2020_W_B'!X289</f>
        <v>13.183748566513762</v>
      </c>
    </row>
    <row r="1622" spans="1:15" x14ac:dyDescent="0.35">
      <c r="A1622" s="245">
        <f t="shared" si="22"/>
        <v>1621</v>
      </c>
      <c r="B1622" s="246">
        <f>'08.12.2020_W_S'!B2</f>
        <v>44173</v>
      </c>
      <c r="C1622" s="247">
        <f>'08.12.2020_W_S'!C2</f>
        <v>2019</v>
      </c>
      <c r="D1622" s="246" t="str">
        <f>'08.12.2020_W_S'!D2</f>
        <v>S</v>
      </c>
      <c r="E1622" s="246" t="str">
        <f>'08.12.2020_W_S'!E2</f>
        <v>A</v>
      </c>
      <c r="F1622" s="246" t="str">
        <f>'08.12.2020_W_S'!F2</f>
        <v>R100</v>
      </c>
      <c r="G1622" s="247">
        <f>'08.12.2020_W_S'!G2</f>
        <v>1</v>
      </c>
      <c r="H1622" s="246" t="str">
        <f>'08.12.2020_W_S'!H2</f>
        <v>E</v>
      </c>
      <c r="I1622" s="246" t="str">
        <f>'08.12.2020_W_S'!I2</f>
        <v>90-120</v>
      </c>
      <c r="J1622" s="247">
        <f>'08.12.2020_W_S'!K2</f>
        <v>865</v>
      </c>
      <c r="K1622" s="248">
        <f>'08.12.2020_W_S'!P2</f>
        <v>89.523809523809518</v>
      </c>
      <c r="L1622" s="248">
        <f>'08.12.2020_W_S'!R2</f>
        <v>0</v>
      </c>
      <c r="M1622" s="248">
        <f>'08.12.2020_W_S'!U2</f>
        <v>0</v>
      </c>
      <c r="N1622" s="248">
        <f>'08.12.2020_W_S'!W2</f>
        <v>0</v>
      </c>
      <c r="O1622" s="248">
        <f>'08.12.2020_W_S'!X2</f>
        <v>0</v>
      </c>
    </row>
    <row r="1623" spans="1:15" x14ac:dyDescent="0.35">
      <c r="A1623" s="245">
        <f t="shared" si="22"/>
        <v>1622</v>
      </c>
      <c r="B1623" s="246">
        <f>'08.12.2020_W_S'!B3</f>
        <v>44173</v>
      </c>
      <c r="C1623" s="247">
        <f>'08.12.2020_W_S'!C3</f>
        <v>2019</v>
      </c>
      <c r="D1623" s="246" t="str">
        <f>'08.12.2020_W_S'!D3</f>
        <v>S</v>
      </c>
      <c r="E1623" s="246" t="str">
        <f>'08.12.2020_W_S'!E3</f>
        <v>A</v>
      </c>
      <c r="F1623" s="246" t="str">
        <f>'08.12.2020_W_S'!F3</f>
        <v>R100</v>
      </c>
      <c r="G1623" s="247">
        <f>'08.12.2020_W_S'!G3</f>
        <v>1</v>
      </c>
      <c r="H1623" s="246" t="str">
        <f>'08.12.2020_W_S'!H3</f>
        <v>E</v>
      </c>
      <c r="I1623" s="246" t="str">
        <f>'08.12.2020_W_S'!I3</f>
        <v>60-90</v>
      </c>
      <c r="J1623" s="247">
        <f>'08.12.2020_W_S'!K3</f>
        <v>866</v>
      </c>
      <c r="K1623" s="248">
        <f>'08.12.2020_W_S'!P3</f>
        <v>86.563239547725487</v>
      </c>
      <c r="L1623" s="248">
        <f>'08.12.2020_W_S'!R3</f>
        <v>0.45</v>
      </c>
      <c r="M1623" s="248">
        <f>'08.12.2020_W_S'!U3</f>
        <v>6.1626556804374228</v>
      </c>
      <c r="N1623" s="248">
        <f>'08.12.2020_W_S'!W3</f>
        <v>0.82168742405832285</v>
      </c>
      <c r="O1623" s="248">
        <f>'08.12.2020_W_S'!X3</f>
        <v>6.9843431044957454</v>
      </c>
    </row>
    <row r="1624" spans="1:15" x14ac:dyDescent="0.35">
      <c r="A1624" s="245">
        <f t="shared" si="22"/>
        <v>1623</v>
      </c>
      <c r="B1624" s="246">
        <f>'08.12.2020_W_S'!B4</f>
        <v>44173</v>
      </c>
      <c r="C1624" s="247">
        <f>'08.12.2020_W_S'!C4</f>
        <v>2019</v>
      </c>
      <c r="D1624" s="246" t="str">
        <f>'08.12.2020_W_S'!D4</f>
        <v>S</v>
      </c>
      <c r="E1624" s="246" t="str">
        <f>'08.12.2020_W_S'!E4</f>
        <v>A</v>
      </c>
      <c r="F1624" s="246" t="str">
        <f>'08.12.2020_W_S'!F4</f>
        <v>R100</v>
      </c>
      <c r="G1624" s="247">
        <f>'08.12.2020_W_S'!G4</f>
        <v>1</v>
      </c>
      <c r="H1624" s="246" t="str">
        <f>'08.12.2020_W_S'!H4</f>
        <v>E</v>
      </c>
      <c r="I1624" s="246" t="str">
        <f>'08.12.2020_W_S'!I4</f>
        <v>30-60</v>
      </c>
      <c r="J1624" s="247">
        <f>'08.12.2020_W_S'!K4</f>
        <v>867</v>
      </c>
      <c r="K1624" s="248">
        <f>'08.12.2020_W_S'!P4</f>
        <v>85.600392493560634</v>
      </c>
      <c r="L1624" s="248">
        <f>'08.12.2020_W_S'!R4</f>
        <v>0.92</v>
      </c>
      <c r="M1624" s="248">
        <f>'08.12.2020_W_S'!U4</f>
        <v>12.787492477432297</v>
      </c>
      <c r="N1624" s="248">
        <f>'08.12.2020_W_S'!W4</f>
        <v>0.97296138415245748</v>
      </c>
      <c r="O1624" s="248">
        <f>'08.12.2020_W_S'!X4</f>
        <v>13.760453861584754</v>
      </c>
    </row>
    <row r="1625" spans="1:15" x14ac:dyDescent="0.35">
      <c r="A1625" s="245">
        <f t="shared" si="22"/>
        <v>1624</v>
      </c>
      <c r="B1625" s="246">
        <f>'08.12.2020_W_S'!B5</f>
        <v>44173</v>
      </c>
      <c r="C1625" s="247">
        <f>'08.12.2020_W_S'!C5</f>
        <v>2019</v>
      </c>
      <c r="D1625" s="246" t="str">
        <f>'08.12.2020_W_S'!D5</f>
        <v>S</v>
      </c>
      <c r="E1625" s="246" t="str">
        <f>'08.12.2020_W_S'!E5</f>
        <v>A</v>
      </c>
      <c r="F1625" s="246" t="str">
        <f>'08.12.2020_W_S'!F5</f>
        <v>R100</v>
      </c>
      <c r="G1625" s="247">
        <f>'08.12.2020_W_S'!G5</f>
        <v>1</v>
      </c>
      <c r="H1625" s="246" t="str">
        <f>'08.12.2020_W_S'!H5</f>
        <v>E</v>
      </c>
      <c r="I1625" s="246" t="str">
        <f>'08.12.2020_W_S'!I5</f>
        <v>0-30</v>
      </c>
      <c r="J1625" s="247">
        <f>'08.12.2020_W_S'!K5</f>
        <v>868</v>
      </c>
      <c r="K1625" s="248">
        <f>'08.12.2020_W_S'!P5</f>
        <v>85.207178675112175</v>
      </c>
      <c r="L1625" s="248">
        <f>'08.12.2020_W_S'!R5</f>
        <v>1.5699999999999998</v>
      </c>
      <c r="M1625" s="248">
        <f>'08.12.2020_W_S'!U5</f>
        <v>21.955442155799904</v>
      </c>
      <c r="N1625" s="248">
        <f>'08.12.2020_W_S'!W5</f>
        <v>1.5382793867120954</v>
      </c>
      <c r="O1625" s="248">
        <f>'08.12.2020_W_S'!X5</f>
        <v>23.493721542511999</v>
      </c>
    </row>
    <row r="1626" spans="1:15" x14ac:dyDescent="0.35">
      <c r="A1626" s="245">
        <f t="shared" si="22"/>
        <v>1625</v>
      </c>
      <c r="B1626" s="246">
        <f>'08.12.2020_W_S'!B6</f>
        <v>44173</v>
      </c>
      <c r="C1626" s="247">
        <f>'08.12.2020_W_S'!C6</f>
        <v>2019</v>
      </c>
      <c r="D1626" s="246" t="str">
        <f>'08.12.2020_W_S'!D6</f>
        <v>S</v>
      </c>
      <c r="E1626" s="246" t="str">
        <f>'08.12.2020_W_S'!E6</f>
        <v>A</v>
      </c>
      <c r="F1626" s="246" t="str">
        <f>'08.12.2020_W_S'!F6</f>
        <v>R100</v>
      </c>
      <c r="G1626" s="247">
        <f>'08.12.2020_W_S'!G6</f>
        <v>1</v>
      </c>
      <c r="H1626" s="246" t="str">
        <f>'08.12.2020_W_S'!H6</f>
        <v>M</v>
      </c>
      <c r="I1626" s="246" t="str">
        <f>'08.12.2020_W_S'!I6</f>
        <v>90-120</v>
      </c>
      <c r="J1626" s="247">
        <f>'08.12.2020_W_S'!K6</f>
        <v>869</v>
      </c>
      <c r="K1626" s="248">
        <f>'08.12.2020_W_S'!P6</f>
        <v>89.933757630861152</v>
      </c>
      <c r="L1626" s="248">
        <f>'08.12.2020_W_S'!R6</f>
        <v>0.63</v>
      </c>
      <c r="M1626" s="248">
        <f>'08.12.2020_W_S'!U6</f>
        <v>8.1981206672443676</v>
      </c>
      <c r="N1626" s="248">
        <f>'08.12.2020_W_S'!W6</f>
        <v>1.4314178942807627</v>
      </c>
      <c r="O1626" s="248">
        <f>'08.12.2020_W_S'!X6</f>
        <v>9.6295385615251305</v>
      </c>
    </row>
    <row r="1627" spans="1:15" x14ac:dyDescent="0.35">
      <c r="A1627" s="245">
        <f t="shared" si="22"/>
        <v>1626</v>
      </c>
      <c r="B1627" s="246">
        <f>'08.12.2020_W_S'!B7</f>
        <v>44173</v>
      </c>
      <c r="C1627" s="247">
        <f>'08.12.2020_W_S'!C7</f>
        <v>2019</v>
      </c>
      <c r="D1627" s="246" t="str">
        <f>'08.12.2020_W_S'!D7</f>
        <v>S</v>
      </c>
      <c r="E1627" s="246" t="str">
        <f>'08.12.2020_W_S'!E7</f>
        <v>A</v>
      </c>
      <c r="F1627" s="246" t="str">
        <f>'08.12.2020_W_S'!F7</f>
        <v>R100</v>
      </c>
      <c r="G1627" s="247">
        <f>'08.12.2020_W_S'!G7</f>
        <v>1</v>
      </c>
      <c r="H1627" s="246" t="str">
        <f>'08.12.2020_W_S'!H7</f>
        <v>M</v>
      </c>
      <c r="I1627" s="246" t="str">
        <f>'08.12.2020_W_S'!I7</f>
        <v>60-90</v>
      </c>
      <c r="J1627" s="247">
        <f>'08.12.2020_W_S'!K7</f>
        <v>870</v>
      </c>
      <c r="K1627" s="248">
        <f>'08.12.2020_W_S'!P7</f>
        <v>85.166919575113823</v>
      </c>
      <c r="L1627" s="248">
        <f>'08.12.2020_W_S'!R7</f>
        <v>5.47</v>
      </c>
      <c r="M1627" s="248">
        <f>'08.12.2020_W_S'!U7</f>
        <v>76.542233853006664</v>
      </c>
      <c r="N1627" s="248">
        <f>'08.12.2020_W_S'!W7</f>
        <v>0.69965478841870821</v>
      </c>
      <c r="O1627" s="248">
        <f>'08.12.2020_W_S'!X7</f>
        <v>77.241888641425376</v>
      </c>
    </row>
    <row r="1628" spans="1:15" x14ac:dyDescent="0.35">
      <c r="A1628" s="245">
        <f t="shared" si="22"/>
        <v>1627</v>
      </c>
      <c r="B1628" s="246">
        <f>'08.12.2020_W_S'!B8</f>
        <v>44173</v>
      </c>
      <c r="C1628" s="247">
        <f>'08.12.2020_W_S'!C8</f>
        <v>2019</v>
      </c>
      <c r="D1628" s="246" t="str">
        <f>'08.12.2020_W_S'!D8</f>
        <v>S</v>
      </c>
      <c r="E1628" s="246" t="str">
        <f>'08.12.2020_W_S'!E8</f>
        <v>A</v>
      </c>
      <c r="F1628" s="246" t="str">
        <f>'08.12.2020_W_S'!F8</f>
        <v>R100</v>
      </c>
      <c r="G1628" s="247">
        <f>'08.12.2020_W_S'!G8</f>
        <v>1</v>
      </c>
      <c r="H1628" s="246" t="str">
        <f>'08.12.2020_W_S'!H8</f>
        <v>M</v>
      </c>
      <c r="I1628" s="246" t="str">
        <f>'08.12.2020_W_S'!I8</f>
        <v>30-60</v>
      </c>
      <c r="J1628" s="247">
        <f>'08.12.2020_W_S'!K8</f>
        <v>871</v>
      </c>
      <c r="K1628" s="248">
        <f>'08.12.2020_W_S'!P8</f>
        <v>85.345526102558168</v>
      </c>
      <c r="L1628" s="248">
        <f>'08.12.2020_W_S'!R8</f>
        <v>8.0500000000000007</v>
      </c>
      <c r="M1628" s="248">
        <f>'08.12.2020_W_S'!U8</f>
        <v>112.33287501695378</v>
      </c>
      <c r="N1628" s="248">
        <f>'08.12.2020_W_S'!W8</f>
        <v>1.3954394412043947</v>
      </c>
      <c r="O1628" s="248">
        <f>'08.12.2020_W_S'!X8</f>
        <v>113.72831445815817</v>
      </c>
    </row>
    <row r="1629" spans="1:15" x14ac:dyDescent="0.35">
      <c r="A1629" s="245">
        <f t="shared" si="22"/>
        <v>1628</v>
      </c>
      <c r="B1629" s="246">
        <f>'08.12.2020_W_S'!B9</f>
        <v>44173</v>
      </c>
      <c r="C1629" s="247">
        <f>'08.12.2020_W_S'!C9</f>
        <v>2019</v>
      </c>
      <c r="D1629" s="246" t="str">
        <f>'08.12.2020_W_S'!D9</f>
        <v>S</v>
      </c>
      <c r="E1629" s="246" t="str">
        <f>'08.12.2020_W_S'!E9</f>
        <v>A</v>
      </c>
      <c r="F1629" s="246" t="str">
        <f>'08.12.2020_W_S'!F9</f>
        <v>R100</v>
      </c>
      <c r="G1629" s="247">
        <f>'08.12.2020_W_S'!G9</f>
        <v>1</v>
      </c>
      <c r="H1629" s="246" t="str">
        <f>'08.12.2020_W_S'!H9</f>
        <v>M</v>
      </c>
      <c r="I1629" s="246" t="str">
        <f>'08.12.2020_W_S'!I9</f>
        <v>0-30</v>
      </c>
      <c r="J1629" s="247">
        <f>'08.12.2020_W_S'!K9</f>
        <v>872</v>
      </c>
      <c r="K1629" s="248">
        <f>'08.12.2020_W_S'!P9</f>
        <v>84.567816407860377</v>
      </c>
      <c r="L1629" s="248">
        <f>'08.12.2020_W_S'!R9</f>
        <v>1.81</v>
      </c>
      <c r="M1629" s="248">
        <f>'08.12.2020_W_S'!U9</f>
        <v>25.564632352941178</v>
      </c>
      <c r="N1629" s="248">
        <f>'08.12.2020_W_S'!W9</f>
        <v>1.2711695645108871</v>
      </c>
      <c r="O1629" s="248">
        <f>'08.12.2020_W_S'!X9</f>
        <v>26.835801917452066</v>
      </c>
    </row>
    <row r="1630" spans="1:15" x14ac:dyDescent="0.35">
      <c r="A1630" s="245">
        <f t="shared" si="22"/>
        <v>1629</v>
      </c>
      <c r="B1630" s="246">
        <f>'08.12.2020_W_S'!B10</f>
        <v>44173</v>
      </c>
      <c r="C1630" s="247">
        <f>'08.12.2020_W_S'!C10</f>
        <v>2019</v>
      </c>
      <c r="D1630" s="246" t="str">
        <f>'08.12.2020_W_S'!D10</f>
        <v>S</v>
      </c>
      <c r="E1630" s="246" t="str">
        <f>'08.12.2020_W_S'!E10</f>
        <v>B</v>
      </c>
      <c r="F1630" s="246" t="str">
        <f>'08.12.2020_W_S'!F10</f>
        <v>R50/S50</v>
      </c>
      <c r="G1630" s="247">
        <f>'08.12.2020_W_S'!G10</f>
        <v>7</v>
      </c>
      <c r="H1630" s="246" t="str">
        <f>'08.12.2020_W_S'!H10</f>
        <v>E</v>
      </c>
      <c r="I1630" s="246" t="str">
        <f>'08.12.2020_W_S'!I10</f>
        <v>90-120</v>
      </c>
      <c r="J1630" s="247">
        <f>'08.12.2020_W_S'!K10</f>
        <v>873</v>
      </c>
      <c r="K1630" s="248">
        <f>'08.12.2020_W_S'!P10</f>
        <v>87.784765897973443</v>
      </c>
      <c r="L1630" s="248">
        <f>'08.12.2020_W_S'!R10</f>
        <v>0.1</v>
      </c>
      <c r="M1630" s="248">
        <f>'08.12.2020_W_S'!U10</f>
        <v>1.3441609616303141</v>
      </c>
      <c r="N1630" s="248">
        <f>'08.12.2020_W_S'!W10</f>
        <v>0.40324828848909416</v>
      </c>
      <c r="O1630" s="248">
        <f>'08.12.2020_W_S'!X10</f>
        <v>1.7474092501194083</v>
      </c>
    </row>
    <row r="1631" spans="1:15" x14ac:dyDescent="0.35">
      <c r="A1631" s="245">
        <f t="shared" si="22"/>
        <v>1630</v>
      </c>
      <c r="B1631" s="246">
        <f>'08.12.2020_W_S'!B11</f>
        <v>44173</v>
      </c>
      <c r="C1631" s="247">
        <f>'08.12.2020_W_S'!C11</f>
        <v>2019</v>
      </c>
      <c r="D1631" s="246" t="str">
        <f>'08.12.2020_W_S'!D11</f>
        <v>S</v>
      </c>
      <c r="E1631" s="246" t="str">
        <f>'08.12.2020_W_S'!E11</f>
        <v>B</v>
      </c>
      <c r="F1631" s="246" t="str">
        <f>'08.12.2020_W_S'!F11</f>
        <v>R50/S50</v>
      </c>
      <c r="G1631" s="247">
        <f>'08.12.2020_W_S'!G11</f>
        <v>7</v>
      </c>
      <c r="H1631" s="246" t="str">
        <f>'08.12.2020_W_S'!H11</f>
        <v>E</v>
      </c>
      <c r="I1631" s="246" t="str">
        <f>'08.12.2020_W_S'!I11</f>
        <v>60-90</v>
      </c>
      <c r="J1631" s="247">
        <f>'08.12.2020_W_S'!K11</f>
        <v>874</v>
      </c>
      <c r="K1631" s="248">
        <f>'08.12.2020_W_S'!P11</f>
        <v>84.95044941230698</v>
      </c>
      <c r="L1631" s="248">
        <f>'08.12.2020_W_S'!R11</f>
        <v>0.04</v>
      </c>
      <c r="M1631" s="248">
        <f>'08.12.2020_W_S'!U11</f>
        <v>0.56160879001627784</v>
      </c>
      <c r="N1631" s="248">
        <f>'08.12.2020_W_S'!W11</f>
        <v>0.42120659251220843</v>
      </c>
      <c r="O1631" s="248">
        <f>'08.12.2020_W_S'!X11</f>
        <v>0.98281538252848621</v>
      </c>
    </row>
    <row r="1632" spans="1:15" x14ac:dyDescent="0.35">
      <c r="A1632" s="245">
        <f t="shared" si="22"/>
        <v>1631</v>
      </c>
      <c r="B1632" s="246">
        <f>'08.12.2020_W_S'!B12</f>
        <v>44173</v>
      </c>
      <c r="C1632" s="247">
        <f>'08.12.2020_W_S'!C12</f>
        <v>2019</v>
      </c>
      <c r="D1632" s="246" t="str">
        <f>'08.12.2020_W_S'!D12</f>
        <v>S</v>
      </c>
      <c r="E1632" s="246" t="str">
        <f>'08.12.2020_W_S'!E12</f>
        <v>B</v>
      </c>
      <c r="F1632" s="246" t="str">
        <f>'08.12.2020_W_S'!F12</f>
        <v>R50/S50</v>
      </c>
      <c r="G1632" s="247">
        <f>'08.12.2020_W_S'!G12</f>
        <v>7</v>
      </c>
      <c r="H1632" s="246" t="str">
        <f>'08.12.2020_W_S'!H12</f>
        <v>E</v>
      </c>
      <c r="I1632" s="246" t="str">
        <f>'08.12.2020_W_S'!I12</f>
        <v>30-60</v>
      </c>
      <c r="J1632" s="247">
        <f>'08.12.2020_W_S'!K12</f>
        <v>875</v>
      </c>
      <c r="K1632" s="248">
        <f>'08.12.2020_W_S'!P12</f>
        <v>85.04805591961555</v>
      </c>
      <c r="L1632" s="248">
        <f>'08.12.2020_W_S'!R12</f>
        <v>0.36</v>
      </c>
      <c r="M1632" s="248">
        <f>'08.12.2020_W_S'!U12</f>
        <v>5.0468190574033658</v>
      </c>
      <c r="N1632" s="248">
        <f>'08.12.2020_W_S'!W12</f>
        <v>0.84113650956722763</v>
      </c>
      <c r="O1632" s="248">
        <f>'08.12.2020_W_S'!X12</f>
        <v>5.887955566970593</v>
      </c>
    </row>
    <row r="1633" spans="1:15" x14ac:dyDescent="0.35">
      <c r="A1633" s="245">
        <f t="shared" si="22"/>
        <v>1632</v>
      </c>
      <c r="B1633" s="246">
        <f>'08.12.2020_W_S'!B13</f>
        <v>44173</v>
      </c>
      <c r="C1633" s="247">
        <f>'08.12.2020_W_S'!C13</f>
        <v>2019</v>
      </c>
      <c r="D1633" s="246" t="str">
        <f>'08.12.2020_W_S'!D13</f>
        <v>S</v>
      </c>
      <c r="E1633" s="246" t="str">
        <f>'08.12.2020_W_S'!E13</f>
        <v>B</v>
      </c>
      <c r="F1633" s="246" t="str">
        <f>'08.12.2020_W_S'!F13</f>
        <v>R50/S50</v>
      </c>
      <c r="G1633" s="247">
        <f>'08.12.2020_W_S'!G13</f>
        <v>7</v>
      </c>
      <c r="H1633" s="246" t="str">
        <f>'08.12.2020_W_S'!H13</f>
        <v>E</v>
      </c>
      <c r="I1633" s="246" t="str">
        <f>'08.12.2020_W_S'!I13</f>
        <v>0-30</v>
      </c>
      <c r="J1633" s="247">
        <f>'08.12.2020_W_S'!K13</f>
        <v>876</v>
      </c>
      <c r="K1633" s="248">
        <f>'08.12.2020_W_S'!P13</f>
        <v>85.000000000000014</v>
      </c>
      <c r="L1633" s="248">
        <f>'08.12.2020_W_S'!R13</f>
        <v>0.85</v>
      </c>
      <c r="M1633" s="248">
        <f>'08.12.2020_W_S'!U13</f>
        <v>11.924999999999999</v>
      </c>
      <c r="N1633" s="248">
        <f>'08.12.2020_W_S'!W13</f>
        <v>1.2626470588235292</v>
      </c>
      <c r="O1633" s="248">
        <f>'08.12.2020_W_S'!X13</f>
        <v>13.187647058823528</v>
      </c>
    </row>
    <row r="1634" spans="1:15" x14ac:dyDescent="0.35">
      <c r="A1634" s="245">
        <f t="shared" si="22"/>
        <v>1633</v>
      </c>
      <c r="B1634" s="246">
        <f>'08.12.2020_W_S'!B14</f>
        <v>44173</v>
      </c>
      <c r="C1634" s="247">
        <f>'08.12.2020_W_S'!C14</f>
        <v>2019</v>
      </c>
      <c r="D1634" s="246" t="str">
        <f>'08.12.2020_W_S'!D14</f>
        <v>S</v>
      </c>
      <c r="E1634" s="246" t="str">
        <f>'08.12.2020_W_S'!E14</f>
        <v>B</v>
      </c>
      <c r="F1634" s="246" t="str">
        <f>'08.12.2020_W_S'!F14</f>
        <v>R50/S50</v>
      </c>
      <c r="G1634" s="247">
        <f>'08.12.2020_W_S'!G14</f>
        <v>7</v>
      </c>
      <c r="H1634" s="246" t="str">
        <f>'08.12.2020_W_S'!H14</f>
        <v>M</v>
      </c>
      <c r="I1634" s="246" t="str">
        <f>'08.12.2020_W_S'!I14</f>
        <v>90-120</v>
      </c>
      <c r="J1634" s="247">
        <f>'08.12.2020_W_S'!K14</f>
        <v>877</v>
      </c>
      <c r="K1634" s="248">
        <f>'08.12.2020_W_S'!P14</f>
        <v>88.78193261754906</v>
      </c>
      <c r="L1634" s="248">
        <f>'08.12.2020_W_S'!R14</f>
        <v>0.14000000000000001</v>
      </c>
      <c r="M1634" s="248">
        <f>'08.12.2020_W_S'!U14</f>
        <v>1.8536134278565473</v>
      </c>
      <c r="N1634" s="248">
        <f>'08.12.2020_W_S'!W14</f>
        <v>0.3972028773978315</v>
      </c>
      <c r="O1634" s="248">
        <f>'08.12.2020_W_S'!X14</f>
        <v>2.2508163052543786</v>
      </c>
    </row>
    <row r="1635" spans="1:15" x14ac:dyDescent="0.35">
      <c r="A1635" s="245">
        <f t="shared" si="22"/>
        <v>1634</v>
      </c>
      <c r="B1635" s="246">
        <f>'08.12.2020_W_S'!B15</f>
        <v>44173</v>
      </c>
      <c r="C1635" s="247">
        <f>'08.12.2020_W_S'!C15</f>
        <v>2019</v>
      </c>
      <c r="D1635" s="246" t="str">
        <f>'08.12.2020_W_S'!D15</f>
        <v>S</v>
      </c>
      <c r="E1635" s="246" t="str">
        <f>'08.12.2020_W_S'!E15</f>
        <v>B</v>
      </c>
      <c r="F1635" s="246" t="str">
        <f>'08.12.2020_W_S'!F15</f>
        <v>R50/S50</v>
      </c>
      <c r="G1635" s="247">
        <f>'08.12.2020_W_S'!G15</f>
        <v>7</v>
      </c>
      <c r="H1635" s="246" t="str">
        <f>'08.12.2020_W_S'!H15</f>
        <v>M</v>
      </c>
      <c r="I1635" s="246" t="str">
        <f>'08.12.2020_W_S'!I15</f>
        <v>60-90</v>
      </c>
      <c r="J1635" s="247">
        <f>'08.12.2020_W_S'!K15</f>
        <v>878</v>
      </c>
      <c r="K1635" s="248">
        <f>'08.12.2020_W_S'!P15</f>
        <v>85.28845064037175</v>
      </c>
      <c r="L1635" s="248">
        <f>'08.12.2020_W_S'!R15</f>
        <v>0.11</v>
      </c>
      <c r="M1635" s="248">
        <f>'08.12.2020_W_S'!U15</f>
        <v>1.5363418604651162</v>
      </c>
      <c r="N1635" s="248">
        <f>'08.12.2020_W_S'!W15</f>
        <v>0.55866976744186048</v>
      </c>
      <c r="O1635" s="248">
        <f>'08.12.2020_W_S'!X15</f>
        <v>2.0950116279069766</v>
      </c>
    </row>
    <row r="1636" spans="1:15" x14ac:dyDescent="0.35">
      <c r="A1636" s="245">
        <f t="shared" si="22"/>
        <v>1635</v>
      </c>
      <c r="B1636" s="246">
        <f>'08.12.2020_W_S'!B16</f>
        <v>44173</v>
      </c>
      <c r="C1636" s="247">
        <f>'08.12.2020_W_S'!C16</f>
        <v>2019</v>
      </c>
      <c r="D1636" s="246" t="str">
        <f>'08.12.2020_W_S'!D16</f>
        <v>S</v>
      </c>
      <c r="E1636" s="246" t="str">
        <f>'08.12.2020_W_S'!E16</f>
        <v>B</v>
      </c>
      <c r="F1636" s="246" t="str">
        <f>'08.12.2020_W_S'!F16</f>
        <v>R50/S50</v>
      </c>
      <c r="G1636" s="247">
        <f>'08.12.2020_W_S'!G16</f>
        <v>7</v>
      </c>
      <c r="H1636" s="246" t="str">
        <f>'08.12.2020_W_S'!H16</f>
        <v>M</v>
      </c>
      <c r="I1636" s="246" t="str">
        <f>'08.12.2020_W_S'!I16</f>
        <v>30-60</v>
      </c>
      <c r="J1636" s="247">
        <f>'08.12.2020_W_S'!K16</f>
        <v>879</v>
      </c>
      <c r="K1636" s="248">
        <f>'08.12.2020_W_S'!P16</f>
        <v>85.45683679899183</v>
      </c>
      <c r="L1636" s="248">
        <f>'08.12.2020_W_S'!R16</f>
        <v>0.61</v>
      </c>
      <c r="M1636" s="248">
        <f>'08.12.2020_W_S'!U16</f>
        <v>8.4975176965049375</v>
      </c>
      <c r="N1636" s="248">
        <f>'08.12.2020_W_S'!W16</f>
        <v>0.83582141277097732</v>
      </c>
      <c r="O1636" s="248">
        <f>'08.12.2020_W_S'!X16</f>
        <v>9.333339109275915</v>
      </c>
    </row>
    <row r="1637" spans="1:15" x14ac:dyDescent="0.35">
      <c r="A1637" s="245">
        <f t="shared" si="22"/>
        <v>1636</v>
      </c>
      <c r="B1637" s="246">
        <f>'08.12.2020_W_S'!B17</f>
        <v>44173</v>
      </c>
      <c r="C1637" s="247">
        <f>'08.12.2020_W_S'!C17</f>
        <v>2019</v>
      </c>
      <c r="D1637" s="246" t="str">
        <f>'08.12.2020_W_S'!D17</f>
        <v>S</v>
      </c>
      <c r="E1637" s="246" t="str">
        <f>'08.12.2020_W_S'!E17</f>
        <v>B</v>
      </c>
      <c r="F1637" s="246" t="str">
        <f>'08.12.2020_W_S'!F17</f>
        <v>R50/S50</v>
      </c>
      <c r="G1637" s="247">
        <f>'08.12.2020_W_S'!G17</f>
        <v>7</v>
      </c>
      <c r="H1637" s="246" t="str">
        <f>'08.12.2020_W_S'!H17</f>
        <v>M</v>
      </c>
      <c r="I1637" s="246" t="str">
        <f>'08.12.2020_W_S'!I17</f>
        <v>0-30</v>
      </c>
      <c r="J1637" s="247">
        <f>'08.12.2020_W_S'!K17</f>
        <v>880</v>
      </c>
      <c r="K1637" s="248">
        <f>'08.12.2020_W_S'!P17</f>
        <v>84.099536060733854</v>
      </c>
      <c r="L1637" s="248">
        <f>'08.12.2020_W_S'!R17</f>
        <v>1.23</v>
      </c>
      <c r="M1637" s="248">
        <f>'08.12.2020_W_S'!U17</f>
        <v>17.500204363089271</v>
      </c>
      <c r="N1637" s="248">
        <f>'08.12.2020_W_S'!W17</f>
        <v>3.1301178535606828</v>
      </c>
      <c r="O1637" s="248">
        <f>'08.12.2020_W_S'!X17</f>
        <v>20.630322216649954</v>
      </c>
    </row>
    <row r="1638" spans="1:15" x14ac:dyDescent="0.35">
      <c r="A1638" s="245">
        <f t="shared" si="22"/>
        <v>1637</v>
      </c>
      <c r="B1638" s="246">
        <f>'08.12.2020_W_S'!B18</f>
        <v>44173</v>
      </c>
      <c r="C1638" s="247">
        <f>'08.12.2020_W_S'!C18</f>
        <v>2019</v>
      </c>
      <c r="D1638" s="246" t="str">
        <f>'08.12.2020_W_S'!D18</f>
        <v>S</v>
      </c>
      <c r="E1638" s="246" t="str">
        <f>'08.12.2020_W_S'!E18</f>
        <v>C</v>
      </c>
      <c r="F1638" s="246" t="str">
        <f>'08.12.2020_W_S'!F18</f>
        <v>R25/W75</v>
      </c>
      <c r="G1638" s="247">
        <f>'08.12.2020_W_S'!G18</f>
        <v>4</v>
      </c>
      <c r="H1638" s="246" t="str">
        <f>'08.12.2020_W_S'!H18</f>
        <v>E</v>
      </c>
      <c r="I1638" s="246" t="str">
        <f>'08.12.2020_W_S'!I18</f>
        <v>90-120</v>
      </c>
      <c r="J1638" s="247">
        <f>'08.12.2020_W_S'!K18</f>
        <v>881</v>
      </c>
      <c r="K1638" s="248">
        <f>'08.12.2020_W_S'!P18</f>
        <v>86.031966643502429</v>
      </c>
      <c r="L1638" s="248">
        <f>'08.12.2020_W_S'!R18</f>
        <v>0.2</v>
      </c>
      <c r="M1638" s="248">
        <f>'08.12.2020_W_S'!U18</f>
        <v>2.7614297253634899</v>
      </c>
      <c r="N1638" s="248">
        <f>'08.12.2020_W_S'!W18</f>
        <v>0.41421445880452351</v>
      </c>
      <c r="O1638" s="248">
        <f>'08.12.2020_W_S'!X18</f>
        <v>3.1756441841680134</v>
      </c>
    </row>
    <row r="1639" spans="1:15" x14ac:dyDescent="0.35">
      <c r="A1639" s="245">
        <f t="shared" si="22"/>
        <v>1638</v>
      </c>
      <c r="B1639" s="246">
        <f>'08.12.2020_W_S'!B19</f>
        <v>44173</v>
      </c>
      <c r="C1639" s="247">
        <f>'08.12.2020_W_S'!C19</f>
        <v>2019</v>
      </c>
      <c r="D1639" s="246" t="str">
        <f>'08.12.2020_W_S'!D19</f>
        <v>S</v>
      </c>
      <c r="E1639" s="246" t="str">
        <f>'08.12.2020_W_S'!E19</f>
        <v>C</v>
      </c>
      <c r="F1639" s="246" t="str">
        <f>'08.12.2020_W_S'!F19</f>
        <v>R25/W75</v>
      </c>
      <c r="G1639" s="247">
        <f>'08.12.2020_W_S'!G19</f>
        <v>4</v>
      </c>
      <c r="H1639" s="246" t="str">
        <f>'08.12.2020_W_S'!H19</f>
        <v>E</v>
      </c>
      <c r="I1639" s="246" t="str">
        <f>'08.12.2020_W_S'!I19</f>
        <v>60-90</v>
      </c>
      <c r="J1639" s="247">
        <f>'08.12.2020_W_S'!K19</f>
        <v>882</v>
      </c>
      <c r="K1639" s="248">
        <f>'08.12.2020_W_S'!P19</f>
        <v>85.593824228028495</v>
      </c>
      <c r="L1639" s="248">
        <f>'08.12.2020_W_S'!R19</f>
        <v>0.15</v>
      </c>
      <c r="M1639" s="248">
        <f>'08.12.2020_W_S'!U19</f>
        <v>2.0851290412099353</v>
      </c>
      <c r="N1639" s="248">
        <f>'08.12.2020_W_S'!W19</f>
        <v>0.27801720549465803</v>
      </c>
      <c r="O1639" s="248">
        <f>'08.12.2020_W_S'!X19</f>
        <v>2.3631462467045932</v>
      </c>
    </row>
    <row r="1640" spans="1:15" x14ac:dyDescent="0.35">
      <c r="A1640" s="245">
        <f t="shared" si="22"/>
        <v>1639</v>
      </c>
      <c r="B1640" s="246">
        <f>'08.12.2020_W_S'!B20</f>
        <v>44173</v>
      </c>
      <c r="C1640" s="247">
        <f>'08.12.2020_W_S'!C20</f>
        <v>2019</v>
      </c>
      <c r="D1640" s="246" t="str">
        <f>'08.12.2020_W_S'!D20</f>
        <v>S</v>
      </c>
      <c r="E1640" s="246" t="str">
        <f>'08.12.2020_W_S'!E20</f>
        <v>C</v>
      </c>
      <c r="F1640" s="246" t="str">
        <f>'08.12.2020_W_S'!F20</f>
        <v>R25/W75</v>
      </c>
      <c r="G1640" s="247">
        <f>'08.12.2020_W_S'!G20</f>
        <v>4</v>
      </c>
      <c r="H1640" s="246" t="str">
        <f>'08.12.2020_W_S'!H20</f>
        <v>E</v>
      </c>
      <c r="I1640" s="246" t="str">
        <f>'08.12.2020_W_S'!I20</f>
        <v>30-60</v>
      </c>
      <c r="J1640" s="247">
        <f>'08.12.2020_W_S'!K20</f>
        <v>883</v>
      </c>
      <c r="K1640" s="248">
        <f>'08.12.2020_W_S'!P20</f>
        <v>85.195329393109418</v>
      </c>
      <c r="L1640" s="248">
        <f>'08.12.2020_W_S'!R20</f>
        <v>0.41</v>
      </c>
      <c r="M1640" s="248">
        <f>'08.12.2020_W_S'!U20</f>
        <v>5.7346408629441603</v>
      </c>
      <c r="N1640" s="248">
        <f>'08.12.2020_W_S'!W20</f>
        <v>0.55947715736040604</v>
      </c>
      <c r="O1640" s="248">
        <f>'08.12.2020_W_S'!X20</f>
        <v>6.2941180203045661</v>
      </c>
    </row>
    <row r="1641" spans="1:15" x14ac:dyDescent="0.35">
      <c r="A1641" s="245">
        <f t="shared" si="22"/>
        <v>1640</v>
      </c>
      <c r="B1641" s="246">
        <f>'08.12.2020_W_S'!B21</f>
        <v>44173</v>
      </c>
      <c r="C1641" s="247">
        <f>'08.12.2020_W_S'!C21</f>
        <v>2019</v>
      </c>
      <c r="D1641" s="246" t="str">
        <f>'08.12.2020_W_S'!D21</f>
        <v>S</v>
      </c>
      <c r="E1641" s="246" t="str">
        <f>'08.12.2020_W_S'!E21</f>
        <v>C</v>
      </c>
      <c r="F1641" s="246" t="str">
        <f>'08.12.2020_W_S'!F21</f>
        <v>R25/W75</v>
      </c>
      <c r="G1641" s="247">
        <f>'08.12.2020_W_S'!G21</f>
        <v>4</v>
      </c>
      <c r="H1641" s="246" t="str">
        <f>'08.12.2020_W_S'!H21</f>
        <v>E</v>
      </c>
      <c r="I1641" s="246" t="str">
        <f>'08.12.2020_W_S'!I21</f>
        <v>0-30</v>
      </c>
      <c r="J1641" s="247">
        <f>'08.12.2020_W_S'!K21</f>
        <v>884</v>
      </c>
      <c r="K1641" s="248">
        <f>'08.12.2020_W_S'!P21</f>
        <v>83.48082595870207</v>
      </c>
      <c r="L1641" s="248">
        <f>'08.12.2020_W_S'!R21</f>
        <v>1.37</v>
      </c>
      <c r="M1641" s="248">
        <f>'08.12.2020_W_S'!U21</f>
        <v>19.682252650176675</v>
      </c>
      <c r="N1641" s="248">
        <f>'08.12.2020_W_S'!W21</f>
        <v>1.4366607773851587</v>
      </c>
      <c r="O1641" s="248">
        <f>'08.12.2020_W_S'!X21</f>
        <v>21.118913427561836</v>
      </c>
    </row>
    <row r="1642" spans="1:15" x14ac:dyDescent="0.35">
      <c r="A1642" s="245">
        <f t="shared" si="22"/>
        <v>1641</v>
      </c>
      <c r="B1642" s="246">
        <f>'08.12.2020_W_S'!B22</f>
        <v>44173</v>
      </c>
      <c r="C1642" s="247">
        <f>'08.12.2020_W_S'!C22</f>
        <v>2019</v>
      </c>
      <c r="D1642" s="246" t="str">
        <f>'08.12.2020_W_S'!D22</f>
        <v>S</v>
      </c>
      <c r="E1642" s="246" t="str">
        <f>'08.12.2020_W_S'!E22</f>
        <v>C</v>
      </c>
      <c r="F1642" s="246" t="str">
        <f>'08.12.2020_W_S'!F22</f>
        <v>R25/W75</v>
      </c>
      <c r="G1642" s="247">
        <f>'08.12.2020_W_S'!G22</f>
        <v>4</v>
      </c>
      <c r="H1642" s="246" t="str">
        <f>'08.12.2020_W_S'!H22</f>
        <v>M</v>
      </c>
      <c r="I1642" s="246" t="str">
        <f>'08.12.2020_W_S'!I22</f>
        <v>90-120</v>
      </c>
      <c r="J1642" s="247">
        <f>'08.12.2020_W_S'!K22</f>
        <v>885</v>
      </c>
      <c r="K1642" s="248">
        <f>'08.12.2020_W_S'!P22</f>
        <v>84.811993118702375</v>
      </c>
      <c r="L1642" s="248">
        <f>'08.12.2020_W_S'!R22</f>
        <v>0.19</v>
      </c>
      <c r="M1642" s="248">
        <f>'08.12.2020_W_S'!U22</f>
        <v>2.6733924949290064</v>
      </c>
      <c r="N1642" s="248">
        <f>'08.12.2020_W_S'!W22</f>
        <v>0.42211460446247473</v>
      </c>
      <c r="O1642" s="248">
        <f>'08.12.2020_W_S'!X22</f>
        <v>3.0955070993914813</v>
      </c>
    </row>
    <row r="1643" spans="1:15" x14ac:dyDescent="0.35">
      <c r="A1643" s="245">
        <f t="shared" si="22"/>
        <v>1642</v>
      </c>
      <c r="B1643" s="246">
        <f>'08.12.2020_W_S'!B23</f>
        <v>44173</v>
      </c>
      <c r="C1643" s="247">
        <f>'08.12.2020_W_S'!C23</f>
        <v>2019</v>
      </c>
      <c r="D1643" s="246" t="str">
        <f>'08.12.2020_W_S'!D23</f>
        <v>S</v>
      </c>
      <c r="E1643" s="246" t="str">
        <f>'08.12.2020_W_S'!E23</f>
        <v>C</v>
      </c>
      <c r="F1643" s="246" t="str">
        <f>'08.12.2020_W_S'!F23</f>
        <v>R25/W75</v>
      </c>
      <c r="G1643" s="247">
        <f>'08.12.2020_W_S'!G23</f>
        <v>4</v>
      </c>
      <c r="H1643" s="246" t="str">
        <f>'08.12.2020_W_S'!H23</f>
        <v>M</v>
      </c>
      <c r="I1643" s="246" t="str">
        <f>'08.12.2020_W_S'!I23</f>
        <v>60-90</v>
      </c>
      <c r="J1643" s="247">
        <f>'08.12.2020_W_S'!K23</f>
        <v>886</v>
      </c>
      <c r="K1643" s="248">
        <f>'08.12.2020_W_S'!P23</f>
        <v>85.273675065160731</v>
      </c>
      <c r="L1643" s="248">
        <f>'08.12.2020_W_S'!R23</f>
        <v>0.19</v>
      </c>
      <c r="M1643" s="248">
        <f>'08.12.2020_W_S'!U23</f>
        <v>2.6542893530310745</v>
      </c>
      <c r="N1643" s="248">
        <f>'08.12.2020_W_S'!W23</f>
        <v>0.69849719816607236</v>
      </c>
      <c r="O1643" s="248">
        <f>'08.12.2020_W_S'!X23</f>
        <v>3.3527865511971466</v>
      </c>
    </row>
    <row r="1644" spans="1:15" x14ac:dyDescent="0.35">
      <c r="A1644" s="245">
        <f t="shared" si="22"/>
        <v>1643</v>
      </c>
      <c r="B1644" s="246">
        <f>'08.12.2020_W_S'!B24</f>
        <v>44173</v>
      </c>
      <c r="C1644" s="247">
        <f>'08.12.2020_W_S'!C24</f>
        <v>2019</v>
      </c>
      <c r="D1644" s="246" t="str">
        <f>'08.12.2020_W_S'!D24</f>
        <v>S</v>
      </c>
      <c r="E1644" s="246" t="str">
        <f>'08.12.2020_W_S'!E24</f>
        <v>C</v>
      </c>
      <c r="F1644" s="246" t="str">
        <f>'08.12.2020_W_S'!F24</f>
        <v>R25/W75</v>
      </c>
      <c r="G1644" s="247">
        <f>'08.12.2020_W_S'!G24</f>
        <v>4</v>
      </c>
      <c r="H1644" s="246" t="str">
        <f>'08.12.2020_W_S'!H24</f>
        <v>M</v>
      </c>
      <c r="I1644" s="246" t="str">
        <f>'08.12.2020_W_S'!I24</f>
        <v>30-60</v>
      </c>
      <c r="J1644" s="247">
        <f>'08.12.2020_W_S'!K24</f>
        <v>887</v>
      </c>
      <c r="K1644" s="248">
        <f>'08.12.2020_W_S'!P24</f>
        <v>84.71973381110827</v>
      </c>
      <c r="L1644" s="248">
        <f>'08.12.2020_W_S'!R24</f>
        <v>1.05</v>
      </c>
      <c r="M1644" s="248">
        <f>'08.12.2020_W_S'!U24</f>
        <v>14.795245468277948</v>
      </c>
      <c r="N1644" s="248">
        <f>'08.12.2020_W_S'!W24</f>
        <v>1.2681638972809668</v>
      </c>
      <c r="O1644" s="248">
        <f>'08.12.2020_W_S'!X24</f>
        <v>16.063409365558915</v>
      </c>
    </row>
    <row r="1645" spans="1:15" x14ac:dyDescent="0.35">
      <c r="A1645" s="245">
        <f t="shared" si="22"/>
        <v>1644</v>
      </c>
      <c r="B1645" s="246">
        <f>'08.12.2020_W_S'!B25</f>
        <v>44173</v>
      </c>
      <c r="C1645" s="247">
        <f>'08.12.2020_W_S'!C25</f>
        <v>2019</v>
      </c>
      <c r="D1645" s="246" t="str">
        <f>'08.12.2020_W_S'!D25</f>
        <v>S</v>
      </c>
      <c r="E1645" s="246" t="str">
        <f>'08.12.2020_W_S'!E25</f>
        <v>C</v>
      </c>
      <c r="F1645" s="246" t="str">
        <f>'08.12.2020_W_S'!F25</f>
        <v>R25/W75</v>
      </c>
      <c r="G1645" s="247">
        <f>'08.12.2020_W_S'!G25</f>
        <v>4</v>
      </c>
      <c r="H1645" s="246" t="str">
        <f>'08.12.2020_W_S'!H25</f>
        <v>M</v>
      </c>
      <c r="I1645" s="246" t="str">
        <f>'08.12.2020_W_S'!I25</f>
        <v>0-30</v>
      </c>
      <c r="J1645" s="247">
        <f>'08.12.2020_W_S'!K25</f>
        <v>888</v>
      </c>
      <c r="K1645" s="248">
        <f>'08.12.2020_W_S'!P25</f>
        <v>82.692871809914934</v>
      </c>
      <c r="L1645" s="248">
        <f>'08.12.2020_W_S'!R25</f>
        <v>2.94</v>
      </c>
      <c r="M1645" s="248">
        <f>'08.12.2020_W_S'!U25</f>
        <v>42.766362185172049</v>
      </c>
      <c r="N1645" s="248">
        <f>'08.12.2020_W_S'!W25</f>
        <v>3.4911316069528207</v>
      </c>
      <c r="O1645" s="248">
        <f>'08.12.2020_W_S'!X25</f>
        <v>46.257493792124869</v>
      </c>
    </row>
    <row r="1646" spans="1:15" x14ac:dyDescent="0.35">
      <c r="A1646" s="245">
        <f t="shared" si="22"/>
        <v>1645</v>
      </c>
      <c r="B1646" s="246">
        <f>'08.12.2020_W_S'!B26</f>
        <v>44173</v>
      </c>
      <c r="C1646" s="247">
        <f>'08.12.2020_W_S'!C26</f>
        <v>2019</v>
      </c>
      <c r="D1646" s="246" t="str">
        <f>'08.12.2020_W_S'!D26</f>
        <v>S</v>
      </c>
      <c r="E1646" s="246" t="str">
        <f>'08.12.2020_W_S'!E26</f>
        <v>D</v>
      </c>
      <c r="F1646" s="246" t="str">
        <f>'08.12.2020_W_S'!F26</f>
        <v>S100</v>
      </c>
      <c r="G1646" s="247">
        <f>'08.12.2020_W_S'!G26</f>
        <v>9</v>
      </c>
      <c r="H1646" s="246" t="str">
        <f>'08.12.2020_W_S'!H26</f>
        <v>E</v>
      </c>
      <c r="I1646" s="246" t="str">
        <f>'08.12.2020_W_S'!I26</f>
        <v>90-120</v>
      </c>
      <c r="J1646" s="247">
        <f>'08.12.2020_W_S'!K26</f>
        <v>889</v>
      </c>
      <c r="K1646" s="248">
        <f>'08.12.2020_W_S'!P26</f>
        <v>85.726675752694817</v>
      </c>
      <c r="L1646" s="248">
        <f>'08.12.2020_W_S'!R26</f>
        <v>0.03</v>
      </c>
      <c r="M1646" s="248">
        <f>'08.12.2020_W_S'!U26</f>
        <v>0.41617032808209287</v>
      </c>
      <c r="N1646" s="248">
        <f>'08.12.2020_W_S'!W26</f>
        <v>0.69361721347015481</v>
      </c>
      <c r="O1646" s="248">
        <f>'08.12.2020_W_S'!X26</f>
        <v>1.1097875415522478</v>
      </c>
    </row>
    <row r="1647" spans="1:15" x14ac:dyDescent="0.35">
      <c r="A1647" s="245">
        <f t="shared" si="22"/>
        <v>1646</v>
      </c>
      <c r="B1647" s="246">
        <f>'08.12.2020_W_S'!B27</f>
        <v>44173</v>
      </c>
      <c r="C1647" s="247">
        <f>'08.12.2020_W_S'!C27</f>
        <v>2019</v>
      </c>
      <c r="D1647" s="246" t="str">
        <f>'08.12.2020_W_S'!D27</f>
        <v>S</v>
      </c>
      <c r="E1647" s="246" t="str">
        <f>'08.12.2020_W_S'!E27</f>
        <v>D</v>
      </c>
      <c r="F1647" s="246" t="str">
        <f>'08.12.2020_W_S'!F27</f>
        <v>S100</v>
      </c>
      <c r="G1647" s="247">
        <f>'08.12.2020_W_S'!G27</f>
        <v>9</v>
      </c>
      <c r="H1647" s="246" t="str">
        <f>'08.12.2020_W_S'!H27</f>
        <v>E</v>
      </c>
      <c r="I1647" s="246" t="str">
        <f>'08.12.2020_W_S'!I27</f>
        <v>60-90</v>
      </c>
      <c r="J1647" s="247">
        <f>'08.12.2020_W_S'!K27</f>
        <v>890</v>
      </c>
      <c r="K1647" s="248">
        <f>'08.12.2020_W_S'!P27</f>
        <v>84.623287671232873</v>
      </c>
      <c r="L1647" s="248">
        <f>'08.12.2020_W_S'!R27</f>
        <v>0.03</v>
      </c>
      <c r="M1647" s="248">
        <f>'08.12.2020_W_S'!U27</f>
        <v>0.42335694050991496</v>
      </c>
      <c r="N1647" s="248">
        <f>'08.12.2020_W_S'!W27</f>
        <v>0.42335694050991496</v>
      </c>
      <c r="O1647" s="248">
        <f>'08.12.2020_W_S'!X27</f>
        <v>0.84671388101982992</v>
      </c>
    </row>
    <row r="1648" spans="1:15" x14ac:dyDescent="0.35">
      <c r="A1648" s="245">
        <f t="shared" si="22"/>
        <v>1647</v>
      </c>
      <c r="B1648" s="246">
        <f>'08.12.2020_W_S'!B28</f>
        <v>44173</v>
      </c>
      <c r="C1648" s="247">
        <f>'08.12.2020_W_S'!C28</f>
        <v>2019</v>
      </c>
      <c r="D1648" s="246" t="str">
        <f>'08.12.2020_W_S'!D28</f>
        <v>S</v>
      </c>
      <c r="E1648" s="246" t="str">
        <f>'08.12.2020_W_S'!E28</f>
        <v>D</v>
      </c>
      <c r="F1648" s="246" t="str">
        <f>'08.12.2020_W_S'!F28</f>
        <v>S100</v>
      </c>
      <c r="G1648" s="247">
        <f>'08.12.2020_W_S'!G28</f>
        <v>9</v>
      </c>
      <c r="H1648" s="246" t="str">
        <f>'08.12.2020_W_S'!H28</f>
        <v>E</v>
      </c>
      <c r="I1648" s="246" t="str">
        <f>'08.12.2020_W_S'!I28</f>
        <v>30-60</v>
      </c>
      <c r="J1648" s="247">
        <f>'08.12.2020_W_S'!K28</f>
        <v>891</v>
      </c>
      <c r="K1648" s="248">
        <f>'08.12.2020_W_S'!P28</f>
        <v>83.984332499183992</v>
      </c>
      <c r="L1648" s="248">
        <f>'08.12.2020_W_S'!R28</f>
        <v>0.21</v>
      </c>
      <c r="M1648" s="248">
        <f>'08.12.2020_W_S'!U28</f>
        <v>2.9932345511076561</v>
      </c>
      <c r="N1648" s="248">
        <f>'08.12.2020_W_S'!W28</f>
        <v>0.99774485036921878</v>
      </c>
      <c r="O1648" s="248">
        <f>'08.12.2020_W_S'!X28</f>
        <v>3.9909794014768751</v>
      </c>
    </row>
    <row r="1649" spans="1:15" x14ac:dyDescent="0.35">
      <c r="A1649" s="245">
        <f t="shared" si="22"/>
        <v>1648</v>
      </c>
      <c r="B1649" s="246">
        <f>'08.12.2020_W_S'!B29</f>
        <v>44173</v>
      </c>
      <c r="C1649" s="247">
        <f>'08.12.2020_W_S'!C29</f>
        <v>2019</v>
      </c>
      <c r="D1649" s="246" t="str">
        <f>'08.12.2020_W_S'!D29</f>
        <v>S</v>
      </c>
      <c r="E1649" s="246" t="str">
        <f>'08.12.2020_W_S'!E29</f>
        <v>D</v>
      </c>
      <c r="F1649" s="246" t="str">
        <f>'08.12.2020_W_S'!F29</f>
        <v>S100</v>
      </c>
      <c r="G1649" s="247">
        <f>'08.12.2020_W_S'!G29</f>
        <v>9</v>
      </c>
      <c r="H1649" s="246" t="str">
        <f>'08.12.2020_W_S'!H29</f>
        <v>E</v>
      </c>
      <c r="I1649" s="246" t="str">
        <f>'08.12.2020_W_S'!I29</f>
        <v>0-30</v>
      </c>
      <c r="J1649" s="247">
        <f>'08.12.2020_W_S'!K29</f>
        <v>892</v>
      </c>
      <c r="K1649" s="248">
        <f>'08.12.2020_W_S'!P29</f>
        <v>82.573726541554947</v>
      </c>
      <c r="L1649" s="248">
        <f>'08.12.2020_W_S'!R29</f>
        <v>0.54</v>
      </c>
      <c r="M1649" s="248">
        <f>'08.12.2020_W_S'!U29</f>
        <v>7.8698863636363656</v>
      </c>
      <c r="N1649" s="248">
        <f>'08.12.2020_W_S'!W29</f>
        <v>2.914772727272728</v>
      </c>
      <c r="O1649" s="248">
        <f>'08.12.2020_W_S'!X29</f>
        <v>10.784659090909093</v>
      </c>
    </row>
    <row r="1650" spans="1:15" x14ac:dyDescent="0.35">
      <c r="A1650" s="245">
        <f t="shared" si="22"/>
        <v>1649</v>
      </c>
      <c r="B1650" s="246">
        <f>'08.12.2020_W_S'!B30</f>
        <v>44173</v>
      </c>
      <c r="C1650" s="247">
        <f>'08.12.2020_W_S'!C30</f>
        <v>2019</v>
      </c>
      <c r="D1650" s="246" t="str">
        <f>'08.12.2020_W_S'!D30</f>
        <v>S</v>
      </c>
      <c r="E1650" s="246" t="str">
        <f>'08.12.2020_W_S'!E30</f>
        <v>D</v>
      </c>
      <c r="F1650" s="246" t="str">
        <f>'08.12.2020_W_S'!F30</f>
        <v>S100</v>
      </c>
      <c r="G1650" s="247">
        <f>'08.12.2020_W_S'!G30</f>
        <v>9</v>
      </c>
      <c r="H1650" s="246" t="str">
        <f>'08.12.2020_W_S'!H30</f>
        <v>M</v>
      </c>
      <c r="I1650" s="246" t="str">
        <f>'08.12.2020_W_S'!I30</f>
        <v>90-120</v>
      </c>
      <c r="J1650" s="247">
        <f>'08.12.2020_W_S'!K30</f>
        <v>893</v>
      </c>
      <c r="K1650" s="248">
        <f>'08.12.2020_W_S'!P30</f>
        <v>87.273861509669374</v>
      </c>
      <c r="L1650" s="248">
        <f>'08.12.2020_W_S'!R30</f>
        <v>0.03</v>
      </c>
      <c r="M1650" s="248">
        <f>'08.12.2020_W_S'!U30</f>
        <v>0.40639921372408866</v>
      </c>
      <c r="N1650" s="248">
        <f>'08.12.2020_W_S'!W30</f>
        <v>0.54186561829878488</v>
      </c>
      <c r="O1650" s="248">
        <f>'08.12.2020_W_S'!X30</f>
        <v>0.94826483202287348</v>
      </c>
    </row>
    <row r="1651" spans="1:15" x14ac:dyDescent="0.35">
      <c r="A1651" s="245">
        <f t="shared" ref="A1651:A1714" si="23">A1650+1</f>
        <v>1650</v>
      </c>
      <c r="B1651" s="246">
        <f>'08.12.2020_W_S'!B31</f>
        <v>44173</v>
      </c>
      <c r="C1651" s="247">
        <f>'08.12.2020_W_S'!C31</f>
        <v>2019</v>
      </c>
      <c r="D1651" s="246" t="str">
        <f>'08.12.2020_W_S'!D31</f>
        <v>S</v>
      </c>
      <c r="E1651" s="246" t="str">
        <f>'08.12.2020_W_S'!E31</f>
        <v>D</v>
      </c>
      <c r="F1651" s="246" t="str">
        <f>'08.12.2020_W_S'!F31</f>
        <v>S100</v>
      </c>
      <c r="G1651" s="247">
        <f>'08.12.2020_W_S'!G31</f>
        <v>9</v>
      </c>
      <c r="H1651" s="246" t="str">
        <f>'08.12.2020_W_S'!H31</f>
        <v>M</v>
      </c>
      <c r="I1651" s="246" t="str">
        <f>'08.12.2020_W_S'!I31</f>
        <v>60-90</v>
      </c>
      <c r="J1651" s="247">
        <f>'08.12.2020_W_S'!K31</f>
        <v>894</v>
      </c>
      <c r="K1651" s="248">
        <f>'08.12.2020_W_S'!P31</f>
        <v>85.249849488260082</v>
      </c>
      <c r="L1651" s="248">
        <f>'08.12.2020_W_S'!R31</f>
        <v>0.03</v>
      </c>
      <c r="M1651" s="248">
        <f>'08.12.2020_W_S'!U31</f>
        <v>0.41925317796610162</v>
      </c>
      <c r="N1651" s="248">
        <f>'08.12.2020_W_S'!W31</f>
        <v>0.41925317796610162</v>
      </c>
      <c r="O1651" s="248">
        <f>'08.12.2020_W_S'!X31</f>
        <v>0.83850635593220324</v>
      </c>
    </row>
    <row r="1652" spans="1:15" x14ac:dyDescent="0.35">
      <c r="A1652" s="245">
        <f t="shared" si="23"/>
        <v>1651</v>
      </c>
      <c r="B1652" s="246">
        <f>'08.12.2020_W_S'!B32</f>
        <v>44173</v>
      </c>
      <c r="C1652" s="247">
        <f>'08.12.2020_W_S'!C32</f>
        <v>2019</v>
      </c>
      <c r="D1652" s="246" t="str">
        <f>'08.12.2020_W_S'!D32</f>
        <v>S</v>
      </c>
      <c r="E1652" s="246" t="str">
        <f>'08.12.2020_W_S'!E32</f>
        <v>D</v>
      </c>
      <c r="F1652" s="246" t="str">
        <f>'08.12.2020_W_S'!F32</f>
        <v>S100</v>
      </c>
      <c r="G1652" s="247">
        <f>'08.12.2020_W_S'!G32</f>
        <v>9</v>
      </c>
      <c r="H1652" s="246" t="str">
        <f>'08.12.2020_W_S'!H32</f>
        <v>M</v>
      </c>
      <c r="I1652" s="246" t="str">
        <f>'08.12.2020_W_S'!I32</f>
        <v>30-60</v>
      </c>
      <c r="J1652" s="247">
        <f>'08.12.2020_W_S'!K32</f>
        <v>895</v>
      </c>
      <c r="K1652" s="248">
        <f>'08.12.2020_W_S'!P32</f>
        <v>85.468197879858664</v>
      </c>
      <c r="L1652" s="248">
        <f>'08.12.2020_W_S'!R32</f>
        <v>0.03</v>
      </c>
      <c r="M1652" s="248">
        <f>'08.12.2020_W_S'!U32</f>
        <v>0.41783720930232549</v>
      </c>
      <c r="N1652" s="248">
        <f>'08.12.2020_W_S'!W32</f>
        <v>0.55711627906976724</v>
      </c>
      <c r="O1652" s="248">
        <f>'08.12.2020_W_S'!X32</f>
        <v>0.97495348837209272</v>
      </c>
    </row>
    <row r="1653" spans="1:15" x14ac:dyDescent="0.35">
      <c r="A1653" s="245">
        <f t="shared" si="23"/>
        <v>1652</v>
      </c>
      <c r="B1653" s="246">
        <f>'08.12.2020_W_S'!B33</f>
        <v>44173</v>
      </c>
      <c r="C1653" s="247">
        <f>'08.12.2020_W_S'!C33</f>
        <v>2019</v>
      </c>
      <c r="D1653" s="246" t="str">
        <f>'08.12.2020_W_S'!D33</f>
        <v>S</v>
      </c>
      <c r="E1653" s="246" t="str">
        <f>'08.12.2020_W_S'!E33</f>
        <v>D</v>
      </c>
      <c r="F1653" s="246" t="str">
        <f>'08.12.2020_W_S'!F33</f>
        <v>S100</v>
      </c>
      <c r="G1653" s="247">
        <f>'08.12.2020_W_S'!G33</f>
        <v>9</v>
      </c>
      <c r="H1653" s="246" t="str">
        <f>'08.12.2020_W_S'!H33</f>
        <v>M</v>
      </c>
      <c r="I1653" s="246" t="str">
        <f>'08.12.2020_W_S'!I33</f>
        <v>0-30</v>
      </c>
      <c r="J1653" s="247">
        <f>'08.12.2020_W_S'!K33</f>
        <v>896</v>
      </c>
      <c r="K1653" s="248">
        <f>'08.12.2020_W_S'!P33</f>
        <v>83.39259844593704</v>
      </c>
      <c r="L1653" s="248">
        <f>'08.12.2020_W_S'!R33</f>
        <v>0.35</v>
      </c>
      <c r="M1653" s="248">
        <f>'08.12.2020_W_S'!U33</f>
        <v>5.0352988787113082</v>
      </c>
      <c r="N1653" s="248">
        <f>'08.12.2020_W_S'!W33</f>
        <v>1.1509254579911563</v>
      </c>
      <c r="O1653" s="248">
        <f>'08.12.2020_W_S'!X33</f>
        <v>6.1862243367024643</v>
      </c>
    </row>
    <row r="1654" spans="1:15" x14ac:dyDescent="0.35">
      <c r="A1654" s="245">
        <f t="shared" si="23"/>
        <v>1653</v>
      </c>
      <c r="B1654" s="246">
        <f>'08.12.2020_W_S'!B34</f>
        <v>44173</v>
      </c>
      <c r="C1654" s="247">
        <f>'08.12.2020_W_S'!C34</f>
        <v>2019</v>
      </c>
      <c r="D1654" s="246" t="str">
        <f>'08.12.2020_W_S'!D34</f>
        <v>S</v>
      </c>
      <c r="E1654" s="246" t="str">
        <f>'08.12.2020_W_S'!E34</f>
        <v>D</v>
      </c>
      <c r="F1654" s="246" t="str">
        <f>'08.12.2020_W_S'!F34</f>
        <v>R75/S25</v>
      </c>
      <c r="G1654" s="247">
        <f>'08.12.2020_W_S'!G34</f>
        <v>6</v>
      </c>
      <c r="H1654" s="246" t="str">
        <f>'08.12.2020_W_S'!H34</f>
        <v>M</v>
      </c>
      <c r="I1654" s="246" t="str">
        <f>'08.12.2020_W_S'!I34</f>
        <v>90-120</v>
      </c>
      <c r="J1654" s="247">
        <f>'08.12.2020_W_S'!K34</f>
        <v>897</v>
      </c>
      <c r="K1654" s="248">
        <f>'08.12.2020_W_S'!P34</f>
        <v>86.485819975339069</v>
      </c>
      <c r="L1654" s="248">
        <f>'08.12.2020_W_S'!R34</f>
        <v>0.21</v>
      </c>
      <c r="M1654" s="248">
        <f>'08.12.2020_W_S'!U34</f>
        <v>2.8793263473053905</v>
      </c>
      <c r="N1654" s="248">
        <f>'08.12.2020_W_S'!W34</f>
        <v>0.13711077844311387</v>
      </c>
      <c r="O1654" s="248">
        <f>'08.12.2020_W_S'!X34</f>
        <v>3.0164371257485043</v>
      </c>
    </row>
    <row r="1655" spans="1:15" x14ac:dyDescent="0.35">
      <c r="A1655" s="245">
        <f t="shared" si="23"/>
        <v>1654</v>
      </c>
      <c r="B1655" s="246">
        <f>'08.12.2020_W_S'!B35</f>
        <v>44173</v>
      </c>
      <c r="C1655" s="247">
        <f>'08.12.2020_W_S'!C35</f>
        <v>2019</v>
      </c>
      <c r="D1655" s="246" t="str">
        <f>'08.12.2020_W_S'!D35</f>
        <v>S</v>
      </c>
      <c r="E1655" s="246" t="str">
        <f>'08.12.2020_W_S'!E35</f>
        <v>D</v>
      </c>
      <c r="F1655" s="246" t="str">
        <f>'08.12.2020_W_S'!F35</f>
        <v>R75/S25</v>
      </c>
      <c r="G1655" s="247">
        <f>'08.12.2020_W_S'!G35</f>
        <v>6</v>
      </c>
      <c r="H1655" s="246" t="str">
        <f>'08.12.2020_W_S'!H35</f>
        <v>M</v>
      </c>
      <c r="I1655" s="246" t="str">
        <f>'08.12.2020_W_S'!I35</f>
        <v>60-90</v>
      </c>
      <c r="J1655" s="247">
        <f>'08.12.2020_W_S'!K35</f>
        <v>898</v>
      </c>
      <c r="K1655" s="248">
        <f>'08.12.2020_W_S'!P35</f>
        <v>86.519361678384115</v>
      </c>
      <c r="L1655" s="248">
        <f>'08.12.2020_W_S'!R35</f>
        <v>0</v>
      </c>
      <c r="M1655" s="248">
        <f>'08.12.2020_W_S'!U35</f>
        <v>0</v>
      </c>
      <c r="N1655" s="248">
        <f>'08.12.2020_W_S'!W35</f>
        <v>0</v>
      </c>
      <c r="O1655" s="248">
        <f>'08.12.2020_W_S'!X35</f>
        <v>0</v>
      </c>
    </row>
    <row r="1656" spans="1:15" x14ac:dyDescent="0.35">
      <c r="A1656" s="245">
        <f t="shared" si="23"/>
        <v>1655</v>
      </c>
      <c r="B1656" s="246">
        <f>'08.12.2020_W_S'!B36</f>
        <v>44173</v>
      </c>
      <c r="C1656" s="247">
        <f>'08.12.2020_W_S'!C36</f>
        <v>2019</v>
      </c>
      <c r="D1656" s="246" t="str">
        <f>'08.12.2020_W_S'!D36</f>
        <v>S</v>
      </c>
      <c r="E1656" s="246" t="str">
        <f>'08.12.2020_W_S'!E36</f>
        <v>D</v>
      </c>
      <c r="F1656" s="246" t="str">
        <f>'08.12.2020_W_S'!F36</f>
        <v>R75/S25</v>
      </c>
      <c r="G1656" s="247">
        <f>'08.12.2020_W_S'!G36</f>
        <v>6</v>
      </c>
      <c r="H1656" s="246" t="str">
        <f>'08.12.2020_W_S'!H36</f>
        <v>M</v>
      </c>
      <c r="I1656" s="246" t="str">
        <f>'08.12.2020_W_S'!I36</f>
        <v>30-60</v>
      </c>
      <c r="J1656" s="247">
        <f>'08.12.2020_W_S'!K36</f>
        <v>899</v>
      </c>
      <c r="K1656" s="248">
        <f>'08.12.2020_W_S'!P36</f>
        <v>86.225052038692297</v>
      </c>
      <c r="L1656" s="248">
        <f>'08.12.2020_W_S'!R36</f>
        <v>0.15</v>
      </c>
      <c r="M1656" s="248">
        <f>'08.12.2020_W_S'!U36</f>
        <v>2.0649229622266403</v>
      </c>
      <c r="N1656" s="248">
        <f>'08.12.2020_W_S'!W36</f>
        <v>0.27532306163021869</v>
      </c>
      <c r="O1656" s="248">
        <f>'08.12.2020_W_S'!X36</f>
        <v>2.3402460238568592</v>
      </c>
    </row>
    <row r="1657" spans="1:15" x14ac:dyDescent="0.35">
      <c r="A1657" s="245">
        <f t="shared" si="23"/>
        <v>1656</v>
      </c>
      <c r="B1657" s="246">
        <f>'08.12.2020_W_S'!B37</f>
        <v>44173</v>
      </c>
      <c r="C1657" s="247">
        <f>'08.12.2020_W_S'!C37</f>
        <v>2019</v>
      </c>
      <c r="D1657" s="246" t="str">
        <f>'08.12.2020_W_S'!D37</f>
        <v>S</v>
      </c>
      <c r="E1657" s="246" t="str">
        <f>'08.12.2020_W_S'!E37</f>
        <v>D</v>
      </c>
      <c r="F1657" s="246" t="str">
        <f>'08.12.2020_W_S'!F37</f>
        <v>R75/S25</v>
      </c>
      <c r="G1657" s="247">
        <f>'08.12.2020_W_S'!G37</f>
        <v>6</v>
      </c>
      <c r="H1657" s="246" t="str">
        <f>'08.12.2020_W_S'!H37</f>
        <v>M</v>
      </c>
      <c r="I1657" s="246" t="str">
        <f>'08.12.2020_W_S'!I37</f>
        <v>0-30</v>
      </c>
      <c r="J1657" s="247">
        <f>'08.12.2020_W_S'!K37</f>
        <v>900</v>
      </c>
      <c r="K1657" s="248">
        <f>'08.12.2020_W_S'!P37</f>
        <v>83.673186294909158</v>
      </c>
      <c r="L1657" s="248">
        <f>'08.12.2020_W_S'!R37</f>
        <v>1.6099999999999999</v>
      </c>
      <c r="M1657" s="248">
        <f>'08.12.2020_W_S'!U37</f>
        <v>23.060407410477445</v>
      </c>
      <c r="N1657" s="248">
        <f>'08.12.2020_W_S'!W37</f>
        <v>1.7187881299734742</v>
      </c>
      <c r="O1657" s="248">
        <f>'08.12.2020_W_S'!X37</f>
        <v>24.779195540450921</v>
      </c>
    </row>
    <row r="1658" spans="1:15" x14ac:dyDescent="0.35">
      <c r="A1658" s="245">
        <f t="shared" si="23"/>
        <v>1657</v>
      </c>
      <c r="B1658" s="246">
        <f>'08.12.2020_W_S'!B38</f>
        <v>44173</v>
      </c>
      <c r="C1658" s="247">
        <f>'08.12.2020_W_S'!C38</f>
        <v>2019</v>
      </c>
      <c r="D1658" s="246" t="str">
        <f>'08.12.2020_W_S'!D38</f>
        <v>S</v>
      </c>
      <c r="E1658" s="246" t="str">
        <f>'08.12.2020_W_S'!E38</f>
        <v>D</v>
      </c>
      <c r="F1658" s="246" t="str">
        <f>'08.12.2020_W_S'!F38</f>
        <v>R75/S25</v>
      </c>
      <c r="G1658" s="247">
        <f>'08.12.2020_W_S'!G38</f>
        <v>6</v>
      </c>
      <c r="H1658" s="246" t="str">
        <f>'08.12.2020_W_S'!H38</f>
        <v>E</v>
      </c>
      <c r="I1658" s="246" t="str">
        <f>'08.12.2020_W_S'!I38</f>
        <v>90-120</v>
      </c>
      <c r="J1658" s="247">
        <f>'08.12.2020_W_S'!K38</f>
        <v>901</v>
      </c>
      <c r="K1658" s="248">
        <f>'08.12.2020_W_S'!P38</f>
        <v>85.274805447470825</v>
      </c>
      <c r="L1658" s="248">
        <f>'08.12.2020_W_S'!R38</f>
        <v>0.33</v>
      </c>
      <c r="M1658" s="248">
        <f>'08.12.2020_W_S'!U38</f>
        <v>4.610000712961642</v>
      </c>
      <c r="N1658" s="248">
        <f>'08.12.2020_W_S'!W38</f>
        <v>0.13969699130186797</v>
      </c>
      <c r="O1658" s="248">
        <f>'08.12.2020_W_S'!X38</f>
        <v>4.74969770426351</v>
      </c>
    </row>
    <row r="1659" spans="1:15" x14ac:dyDescent="0.35">
      <c r="A1659" s="245">
        <f t="shared" si="23"/>
        <v>1658</v>
      </c>
      <c r="B1659" s="246">
        <f>'08.12.2020_W_S'!B39</f>
        <v>44173</v>
      </c>
      <c r="C1659" s="247">
        <f>'08.12.2020_W_S'!C39</f>
        <v>2019</v>
      </c>
      <c r="D1659" s="246" t="str">
        <f>'08.12.2020_W_S'!D39</f>
        <v>S</v>
      </c>
      <c r="E1659" s="246" t="str">
        <f>'08.12.2020_W_S'!E39</f>
        <v>D</v>
      </c>
      <c r="F1659" s="246" t="str">
        <f>'08.12.2020_W_S'!F39</f>
        <v>R75/S25</v>
      </c>
      <c r="G1659" s="247">
        <f>'08.12.2020_W_S'!G39</f>
        <v>6</v>
      </c>
      <c r="H1659" s="246" t="str">
        <f>'08.12.2020_W_S'!H39</f>
        <v>E</v>
      </c>
      <c r="I1659" s="246" t="str">
        <f>'08.12.2020_W_S'!I39</f>
        <v>60-90</v>
      </c>
      <c r="J1659" s="247">
        <f>'08.12.2020_W_S'!K39</f>
        <v>902</v>
      </c>
      <c r="K1659" s="248">
        <f>'08.12.2020_W_S'!P39</f>
        <v>84.964630225080384</v>
      </c>
      <c r="L1659" s="248">
        <f>'08.12.2020_W_S'!R39</f>
        <v>0.25</v>
      </c>
      <c r="M1659" s="248">
        <f>'08.12.2020_W_S'!U39</f>
        <v>3.5092813351498635</v>
      </c>
      <c r="N1659" s="248">
        <f>'08.12.2020_W_S'!W39</f>
        <v>0.56148501362397818</v>
      </c>
      <c r="O1659" s="248">
        <f>'08.12.2020_W_S'!X39</f>
        <v>4.0707663487738417</v>
      </c>
    </row>
    <row r="1660" spans="1:15" x14ac:dyDescent="0.35">
      <c r="A1660" s="245">
        <f t="shared" si="23"/>
        <v>1659</v>
      </c>
      <c r="B1660" s="246">
        <f>'08.12.2020_W_S'!B40</f>
        <v>44173</v>
      </c>
      <c r="C1660" s="247">
        <f>'08.12.2020_W_S'!C40</f>
        <v>2019</v>
      </c>
      <c r="D1660" s="246" t="str">
        <f>'08.12.2020_W_S'!D40</f>
        <v>S</v>
      </c>
      <c r="E1660" s="246" t="str">
        <f>'08.12.2020_W_S'!E40</f>
        <v>D</v>
      </c>
      <c r="F1660" s="246" t="str">
        <f>'08.12.2020_W_S'!F40</f>
        <v>R75/S25</v>
      </c>
      <c r="G1660" s="247">
        <f>'08.12.2020_W_S'!G40</f>
        <v>6</v>
      </c>
      <c r="H1660" s="246" t="str">
        <f>'08.12.2020_W_S'!H40</f>
        <v>E</v>
      </c>
      <c r="I1660" s="246" t="str">
        <f>'08.12.2020_W_S'!I40</f>
        <v>30-60</v>
      </c>
      <c r="J1660" s="247">
        <f>'08.12.2020_W_S'!K40</f>
        <v>903</v>
      </c>
      <c r="K1660" s="248">
        <f>'08.12.2020_W_S'!P40</f>
        <v>84.736661715983089</v>
      </c>
      <c r="L1660" s="248">
        <f>'08.12.2020_W_S'!R40</f>
        <v>0.7</v>
      </c>
      <c r="M1660" s="248">
        <f>'08.12.2020_W_S'!U40</f>
        <v>9.8608972630443592</v>
      </c>
      <c r="N1660" s="248">
        <f>'08.12.2020_W_S'!W40</f>
        <v>0.70434980450316853</v>
      </c>
      <c r="O1660" s="248">
        <f>'08.12.2020_W_S'!X40</f>
        <v>10.565247067547528</v>
      </c>
    </row>
    <row r="1661" spans="1:15" x14ac:dyDescent="0.35">
      <c r="A1661" s="245">
        <f t="shared" si="23"/>
        <v>1660</v>
      </c>
      <c r="B1661" s="246">
        <f>'08.12.2020_W_S'!B41</f>
        <v>44173</v>
      </c>
      <c r="C1661" s="247">
        <f>'08.12.2020_W_S'!C41</f>
        <v>2019</v>
      </c>
      <c r="D1661" s="246" t="str">
        <f>'08.12.2020_W_S'!D41</f>
        <v>S</v>
      </c>
      <c r="E1661" s="246" t="str">
        <f>'08.12.2020_W_S'!E41</f>
        <v>D</v>
      </c>
      <c r="F1661" s="246" t="str">
        <f>'08.12.2020_W_S'!F41</f>
        <v>R75/S25</v>
      </c>
      <c r="G1661" s="247">
        <f>'08.12.2020_W_S'!G41</f>
        <v>6</v>
      </c>
      <c r="H1661" s="246" t="str">
        <f>'08.12.2020_W_S'!H41</f>
        <v>E</v>
      </c>
      <c r="I1661" s="246" t="str">
        <f>'08.12.2020_W_S'!I41</f>
        <v>0-30</v>
      </c>
      <c r="J1661" s="247">
        <f>'08.12.2020_W_S'!K41</f>
        <v>904</v>
      </c>
      <c r="K1661" s="248">
        <f>'08.12.2020_W_S'!P41</f>
        <v>83.564970989070289</v>
      </c>
      <c r="L1661" s="248">
        <f>'08.12.2020_W_S'!R41</f>
        <v>2.74</v>
      </c>
      <c r="M1661" s="248">
        <f>'08.12.2020_W_S'!U41</f>
        <v>39.312451961892471</v>
      </c>
      <c r="N1661" s="248">
        <f>'08.12.2020_W_S'!W41</f>
        <v>3.8738547553689666</v>
      </c>
      <c r="O1661" s="248">
        <f>'08.12.2020_W_S'!X41</f>
        <v>43.186306717261438</v>
      </c>
    </row>
    <row r="1662" spans="1:15" x14ac:dyDescent="0.35">
      <c r="A1662" s="245">
        <f t="shared" si="23"/>
        <v>1661</v>
      </c>
      <c r="B1662" s="246">
        <f>'08.12.2020_W_S'!B42</f>
        <v>44173</v>
      </c>
      <c r="C1662" s="247">
        <f>'08.12.2020_W_S'!C42</f>
        <v>2019</v>
      </c>
      <c r="D1662" s="246" t="str">
        <f>'08.12.2020_W_S'!D42</f>
        <v>S</v>
      </c>
      <c r="E1662" s="246" t="str">
        <f>'08.12.2020_W_S'!E42</f>
        <v>C</v>
      </c>
      <c r="F1662" s="246" t="str">
        <f>'08.12.2020_W_S'!F42</f>
        <v>R25/S75</v>
      </c>
      <c r="G1662" s="247">
        <f>'08.12.2020_W_S'!G42</f>
        <v>8</v>
      </c>
      <c r="H1662" s="246" t="str">
        <f>'08.12.2020_W_S'!H42</f>
        <v>M</v>
      </c>
      <c r="I1662" s="246" t="str">
        <f>'08.12.2020_W_S'!I42</f>
        <v>90-120</v>
      </c>
      <c r="J1662" s="247">
        <f>'08.12.2020_W_S'!K42</f>
        <v>905</v>
      </c>
      <c r="K1662" s="248">
        <f>'08.12.2020_W_S'!P42</f>
        <v>86.279650436953816</v>
      </c>
      <c r="L1662" s="248">
        <f>'08.12.2020_W_S'!R42</f>
        <v>0.23</v>
      </c>
      <c r="M1662" s="248">
        <f>'08.12.2020_W_S'!U42</f>
        <v>3.1635566488207201</v>
      </c>
      <c r="N1662" s="248">
        <f>'08.12.2020_W_S'!W42</f>
        <v>0.27509188250614958</v>
      </c>
      <c r="O1662" s="248">
        <f>'08.12.2020_W_S'!X42</f>
        <v>3.4386485313268698</v>
      </c>
    </row>
    <row r="1663" spans="1:15" x14ac:dyDescent="0.35">
      <c r="A1663" s="245">
        <f t="shared" si="23"/>
        <v>1662</v>
      </c>
      <c r="B1663" s="246">
        <f>'08.12.2020_W_S'!B43</f>
        <v>44173</v>
      </c>
      <c r="C1663" s="247">
        <f>'08.12.2020_W_S'!C43</f>
        <v>2019</v>
      </c>
      <c r="D1663" s="246" t="str">
        <f>'08.12.2020_W_S'!D43</f>
        <v>S</v>
      </c>
      <c r="E1663" s="246" t="str">
        <f>'08.12.2020_W_S'!E43</f>
        <v>C</v>
      </c>
      <c r="F1663" s="246" t="str">
        <f>'08.12.2020_W_S'!F43</f>
        <v>R25/S75</v>
      </c>
      <c r="G1663" s="247">
        <f>'08.12.2020_W_S'!G43</f>
        <v>8</v>
      </c>
      <c r="H1663" s="246" t="str">
        <f>'08.12.2020_W_S'!H43</f>
        <v>M</v>
      </c>
      <c r="I1663" s="246" t="str">
        <f>'08.12.2020_W_S'!I43</f>
        <v>60-90</v>
      </c>
      <c r="J1663" s="247">
        <f>'08.12.2020_W_S'!K43</f>
        <v>906</v>
      </c>
      <c r="K1663" s="248">
        <f>'08.12.2020_W_S'!P43</f>
        <v>86.018444722759867</v>
      </c>
      <c r="L1663" s="248">
        <f>'08.12.2020_W_S'!R43</f>
        <v>0.11</v>
      </c>
      <c r="M1663" s="248">
        <f>'08.12.2020_W_S'!U43</f>
        <v>1.5191029119788224</v>
      </c>
      <c r="N1663" s="248">
        <f>'08.12.2020_W_S'!W43</f>
        <v>0.27620052945069495</v>
      </c>
      <c r="O1663" s="248">
        <f>'08.12.2020_W_S'!X43</f>
        <v>1.7953034414295175</v>
      </c>
    </row>
    <row r="1664" spans="1:15" x14ac:dyDescent="0.35">
      <c r="A1664" s="245">
        <f t="shared" si="23"/>
        <v>1663</v>
      </c>
      <c r="B1664" s="246">
        <f>'08.12.2020_W_S'!B44</f>
        <v>44173</v>
      </c>
      <c r="C1664" s="247">
        <f>'08.12.2020_W_S'!C44</f>
        <v>2019</v>
      </c>
      <c r="D1664" s="246" t="str">
        <f>'08.12.2020_W_S'!D44</f>
        <v>S</v>
      </c>
      <c r="E1664" s="246" t="str">
        <f>'08.12.2020_W_S'!E44</f>
        <v>C</v>
      </c>
      <c r="F1664" s="246" t="str">
        <f>'08.12.2020_W_S'!F44</f>
        <v>R25/S75</v>
      </c>
      <c r="G1664" s="247">
        <f>'08.12.2020_W_S'!G44</f>
        <v>8</v>
      </c>
      <c r="H1664" s="246" t="str">
        <f>'08.12.2020_W_S'!H44</f>
        <v>M</v>
      </c>
      <c r="I1664" s="246" t="str">
        <f>'08.12.2020_W_S'!I44</f>
        <v>30-60</v>
      </c>
      <c r="J1664" s="247">
        <f>'08.12.2020_W_S'!K44</f>
        <v>907</v>
      </c>
      <c r="K1664" s="248">
        <f>'08.12.2020_W_S'!P44</f>
        <v>84.40888653795291</v>
      </c>
      <c r="L1664" s="248">
        <f>'08.12.2020_W_S'!R44</f>
        <v>0.42</v>
      </c>
      <c r="M1664" s="248">
        <f>'08.12.2020_W_S'!U44</f>
        <v>5.9468525771580758</v>
      </c>
      <c r="N1664" s="248">
        <f>'08.12.2020_W_S'!W44</f>
        <v>1.9822841923860257</v>
      </c>
      <c r="O1664" s="248">
        <f>'08.12.2020_W_S'!X44</f>
        <v>7.9291367695441011</v>
      </c>
    </row>
    <row r="1665" spans="1:15" x14ac:dyDescent="0.35">
      <c r="A1665" s="245">
        <f t="shared" si="23"/>
        <v>1664</v>
      </c>
      <c r="B1665" s="246">
        <f>'08.12.2020_W_S'!B45</f>
        <v>44173</v>
      </c>
      <c r="C1665" s="247">
        <f>'08.12.2020_W_S'!C45</f>
        <v>2019</v>
      </c>
      <c r="D1665" s="246" t="str">
        <f>'08.12.2020_W_S'!D45</f>
        <v>S</v>
      </c>
      <c r="E1665" s="246" t="str">
        <f>'08.12.2020_W_S'!E45</f>
        <v>C</v>
      </c>
      <c r="F1665" s="246" t="str">
        <f>'08.12.2020_W_S'!F45</f>
        <v>R25/S75</v>
      </c>
      <c r="G1665" s="247">
        <f>'08.12.2020_W_S'!G45</f>
        <v>8</v>
      </c>
      <c r="H1665" s="246" t="str">
        <f>'08.12.2020_W_S'!H45</f>
        <v>M</v>
      </c>
      <c r="I1665" s="246" t="str">
        <f>'08.12.2020_W_S'!I45</f>
        <v>0-30</v>
      </c>
      <c r="J1665" s="247">
        <f>'08.12.2020_W_S'!K45</f>
        <v>908</v>
      </c>
      <c r="K1665" s="248">
        <f>'08.12.2020_W_S'!P45</f>
        <v>83.747903856903307</v>
      </c>
      <c r="L1665" s="248">
        <f>'08.12.2020_W_S'!R45</f>
        <v>1</v>
      </c>
      <c r="M1665" s="248">
        <f>'08.12.2020_W_S'!U45</f>
        <v>14.306440847655598</v>
      </c>
      <c r="N1665" s="248">
        <f>'08.12.2020_W_S'!W45</f>
        <v>1.8598373101952272</v>
      </c>
      <c r="O1665" s="248">
        <f>'08.12.2020_W_S'!X45</f>
        <v>16.166278157850826</v>
      </c>
    </row>
    <row r="1666" spans="1:15" x14ac:dyDescent="0.35">
      <c r="A1666" s="245">
        <f t="shared" si="23"/>
        <v>1665</v>
      </c>
      <c r="B1666" s="246">
        <f>'08.12.2020_W_S'!B46</f>
        <v>44173</v>
      </c>
      <c r="C1666" s="247">
        <f>'08.12.2020_W_S'!C46</f>
        <v>2019</v>
      </c>
      <c r="D1666" s="246" t="str">
        <f>'08.12.2020_W_S'!D46</f>
        <v>S</v>
      </c>
      <c r="E1666" s="246" t="str">
        <f>'08.12.2020_W_S'!E46</f>
        <v>C</v>
      </c>
      <c r="F1666" s="246" t="str">
        <f>'08.12.2020_W_S'!F46</f>
        <v>R25/S75</v>
      </c>
      <c r="G1666" s="247">
        <f>'08.12.2020_W_S'!G46</f>
        <v>8</v>
      </c>
      <c r="H1666" s="246" t="str">
        <f>'08.12.2020_W_S'!H46</f>
        <v>E</v>
      </c>
      <c r="I1666" s="246" t="str">
        <f>'08.12.2020_W_S'!I46</f>
        <v>90-120</v>
      </c>
      <c r="J1666" s="247">
        <f>'08.12.2020_W_S'!K46</f>
        <v>909</v>
      </c>
      <c r="K1666" s="248">
        <f>'08.12.2020_W_S'!P46</f>
        <v>85.640116499936681</v>
      </c>
      <c r="L1666" s="248">
        <f>'08.12.2020_W_S'!R46</f>
        <v>0.28000000000000003</v>
      </c>
      <c r="M1666" s="248">
        <f>'08.12.2020_W_S'!U46</f>
        <v>3.8894558627827895</v>
      </c>
      <c r="N1666" s="248">
        <f>'08.12.2020_W_S'!W46</f>
        <v>0.41672741386958456</v>
      </c>
      <c r="O1666" s="248">
        <f>'08.12.2020_W_S'!X46</f>
        <v>4.3061832766523738</v>
      </c>
    </row>
    <row r="1667" spans="1:15" x14ac:dyDescent="0.35">
      <c r="A1667" s="245">
        <f t="shared" si="23"/>
        <v>1666</v>
      </c>
      <c r="B1667" s="246">
        <f>'08.12.2020_W_S'!B47</f>
        <v>44173</v>
      </c>
      <c r="C1667" s="247">
        <f>'08.12.2020_W_S'!C47</f>
        <v>2019</v>
      </c>
      <c r="D1667" s="246" t="str">
        <f>'08.12.2020_W_S'!D47</f>
        <v>S</v>
      </c>
      <c r="E1667" s="246" t="str">
        <f>'08.12.2020_W_S'!E47</f>
        <v>C</v>
      </c>
      <c r="F1667" s="246" t="str">
        <f>'08.12.2020_W_S'!F47</f>
        <v>R25/S75</v>
      </c>
      <c r="G1667" s="247">
        <f>'08.12.2020_W_S'!G47</f>
        <v>8</v>
      </c>
      <c r="H1667" s="246" t="str">
        <f>'08.12.2020_W_S'!H47</f>
        <v>E</v>
      </c>
      <c r="I1667" s="246" t="str">
        <f>'08.12.2020_W_S'!I47</f>
        <v>60-90</v>
      </c>
      <c r="J1667" s="247">
        <f>'08.12.2020_W_S'!K47</f>
        <v>910</v>
      </c>
      <c r="K1667" s="248">
        <f>'08.12.2020_W_S'!P47</f>
        <v>84.308384651823772</v>
      </c>
      <c r="L1667" s="248">
        <f>'08.12.2020_W_S'!R47</f>
        <v>0.28000000000000003</v>
      </c>
      <c r="M1667" s="248">
        <f>'08.12.2020_W_S'!U47</f>
        <v>3.9707964601769921</v>
      </c>
      <c r="N1667" s="248">
        <f>'08.12.2020_W_S'!W47</f>
        <v>0.99269911504424801</v>
      </c>
      <c r="O1667" s="248">
        <f>'08.12.2020_W_S'!X47</f>
        <v>4.9634955752212404</v>
      </c>
    </row>
    <row r="1668" spans="1:15" x14ac:dyDescent="0.35">
      <c r="A1668" s="245">
        <f t="shared" si="23"/>
        <v>1667</v>
      </c>
      <c r="B1668" s="246">
        <f>'08.12.2020_W_S'!B48</f>
        <v>44173</v>
      </c>
      <c r="C1668" s="247">
        <f>'08.12.2020_W_S'!C48</f>
        <v>2019</v>
      </c>
      <c r="D1668" s="246" t="str">
        <f>'08.12.2020_W_S'!D48</f>
        <v>S</v>
      </c>
      <c r="E1668" s="246" t="str">
        <f>'08.12.2020_W_S'!E48</f>
        <v>C</v>
      </c>
      <c r="F1668" s="246" t="str">
        <f>'08.12.2020_W_S'!F48</f>
        <v>R25/S75</v>
      </c>
      <c r="G1668" s="247">
        <f>'08.12.2020_W_S'!G48</f>
        <v>8</v>
      </c>
      <c r="H1668" s="246" t="str">
        <f>'08.12.2020_W_S'!H48</f>
        <v>E</v>
      </c>
      <c r="I1668" s="246" t="str">
        <f>'08.12.2020_W_S'!I48</f>
        <v>30-60</v>
      </c>
      <c r="J1668" s="247">
        <f>'08.12.2020_W_S'!K48</f>
        <v>911</v>
      </c>
      <c r="K1668" s="248">
        <f>'08.12.2020_W_S'!P48</f>
        <v>84.090909090909093</v>
      </c>
      <c r="L1668" s="248">
        <f>'08.12.2020_W_S'!R48</f>
        <v>0.76</v>
      </c>
      <c r="M1668" s="248">
        <f>'08.12.2020_W_S'!U48</f>
        <v>10.814594594594595</v>
      </c>
      <c r="N1668" s="248">
        <f>'08.12.2020_W_S'!W48</f>
        <v>1.1383783783783783</v>
      </c>
      <c r="O1668" s="248">
        <f>'08.12.2020_W_S'!X48</f>
        <v>11.952972972972974</v>
      </c>
    </row>
    <row r="1669" spans="1:15" x14ac:dyDescent="0.35">
      <c r="A1669" s="245">
        <f t="shared" si="23"/>
        <v>1668</v>
      </c>
      <c r="B1669" s="246">
        <f>'08.12.2020_W_S'!B49</f>
        <v>44173</v>
      </c>
      <c r="C1669" s="247">
        <f>'08.12.2020_W_S'!C49</f>
        <v>2019</v>
      </c>
      <c r="D1669" s="246" t="str">
        <f>'08.12.2020_W_S'!D49</f>
        <v>S</v>
      </c>
      <c r="E1669" s="246" t="str">
        <f>'08.12.2020_W_S'!E49</f>
        <v>C</v>
      </c>
      <c r="F1669" s="246" t="str">
        <f>'08.12.2020_W_S'!F49</f>
        <v>R25/S75</v>
      </c>
      <c r="G1669" s="247">
        <f>'08.12.2020_W_S'!G49</f>
        <v>8</v>
      </c>
      <c r="H1669" s="246" t="str">
        <f>'08.12.2020_W_S'!H49</f>
        <v>E</v>
      </c>
      <c r="I1669" s="246" t="str">
        <f>'08.12.2020_W_S'!I49</f>
        <v>0-30</v>
      </c>
      <c r="J1669" s="247">
        <f>'08.12.2020_W_S'!K49</f>
        <v>912</v>
      </c>
      <c r="K1669" s="248">
        <f>'08.12.2020_W_S'!P49</f>
        <v>83.785694091037612</v>
      </c>
      <c r="L1669" s="248">
        <f>'08.12.2020_W_S'!R49</f>
        <v>2.1</v>
      </c>
      <c r="M1669" s="248">
        <f>'08.12.2020_W_S'!U49</f>
        <v>30.025712839547833</v>
      </c>
      <c r="N1669" s="248">
        <f>'08.12.2020_W_S'!W49</f>
        <v>2.8595916990045551</v>
      </c>
      <c r="O1669" s="248">
        <f>'08.12.2020_W_S'!X49</f>
        <v>32.88530453855239</v>
      </c>
    </row>
    <row r="1670" spans="1:15" x14ac:dyDescent="0.35">
      <c r="A1670" s="245">
        <f t="shared" si="23"/>
        <v>1669</v>
      </c>
      <c r="B1670" s="246">
        <f>'08.12.2020_W_S'!B50</f>
        <v>44173</v>
      </c>
      <c r="C1670" s="247">
        <f>'08.12.2020_W_S'!C50</f>
        <v>2019</v>
      </c>
      <c r="D1670" s="246" t="str">
        <f>'08.12.2020_W_S'!D50</f>
        <v>S</v>
      </c>
      <c r="E1670" s="246" t="str">
        <f>'08.12.2020_W_S'!E50</f>
        <v>B</v>
      </c>
      <c r="F1670" s="246" t="str">
        <f>'08.12.2020_W_S'!F50</f>
        <v>W100</v>
      </c>
      <c r="G1670" s="247">
        <f>'08.12.2020_W_S'!G50</f>
        <v>5</v>
      </c>
      <c r="H1670" s="246" t="str">
        <f>'08.12.2020_W_S'!H50</f>
        <v>M</v>
      </c>
      <c r="I1670" s="246" t="str">
        <f>'08.12.2020_W_S'!I50</f>
        <v>90-120</v>
      </c>
      <c r="J1670" s="247">
        <f>'08.12.2020_W_S'!K50</f>
        <v>913</v>
      </c>
      <c r="K1670" s="248">
        <f>'08.12.2020_W_S'!P50</f>
        <v>84.792855370875728</v>
      </c>
      <c r="L1670" s="248">
        <f>'08.12.2020_W_S'!R50</f>
        <v>0.03</v>
      </c>
      <c r="M1670" s="248">
        <f>'08.12.2020_W_S'!U50</f>
        <v>0.42224034523112924</v>
      </c>
      <c r="N1670" s="248">
        <f>'08.12.2020_W_S'!W50</f>
        <v>0.56298712697483899</v>
      </c>
      <c r="O1670" s="248">
        <f>'08.12.2020_W_S'!X50</f>
        <v>0.98522747220596818</v>
      </c>
    </row>
    <row r="1671" spans="1:15" x14ac:dyDescent="0.35">
      <c r="A1671" s="245">
        <f t="shared" si="23"/>
        <v>1670</v>
      </c>
      <c r="B1671" s="246">
        <f>'08.12.2020_W_S'!B51</f>
        <v>44173</v>
      </c>
      <c r="C1671" s="247">
        <f>'08.12.2020_W_S'!C51</f>
        <v>2019</v>
      </c>
      <c r="D1671" s="246" t="str">
        <f>'08.12.2020_W_S'!D51</f>
        <v>S</v>
      </c>
      <c r="E1671" s="246" t="str">
        <f>'08.12.2020_W_S'!E51</f>
        <v>B</v>
      </c>
      <c r="F1671" s="246" t="str">
        <f>'08.12.2020_W_S'!F51</f>
        <v>W100</v>
      </c>
      <c r="G1671" s="247">
        <f>'08.12.2020_W_S'!G51</f>
        <v>5</v>
      </c>
      <c r="H1671" s="246" t="str">
        <f>'08.12.2020_W_S'!H51</f>
        <v>M</v>
      </c>
      <c r="I1671" s="246" t="str">
        <f>'08.12.2020_W_S'!I51</f>
        <v>60-90</v>
      </c>
      <c r="J1671" s="247">
        <f>'08.12.2020_W_S'!K51</f>
        <v>914</v>
      </c>
      <c r="K1671" s="248">
        <f>'08.12.2020_W_S'!P51</f>
        <v>84.654145671094838</v>
      </c>
      <c r="L1671" s="248">
        <f>'08.12.2020_W_S'!R51</f>
        <v>0.06</v>
      </c>
      <c r="M1671" s="248">
        <f>'08.12.2020_W_S'!U51</f>
        <v>0.84630681818181797</v>
      </c>
      <c r="N1671" s="248">
        <f>'08.12.2020_W_S'!W51</f>
        <v>0.56420454545454535</v>
      </c>
      <c r="O1671" s="248">
        <f>'08.12.2020_W_S'!X51</f>
        <v>1.4105113636363633</v>
      </c>
    </row>
    <row r="1672" spans="1:15" x14ac:dyDescent="0.35">
      <c r="A1672" s="245">
        <f t="shared" si="23"/>
        <v>1671</v>
      </c>
      <c r="B1672" s="246">
        <f>'08.12.2020_W_S'!B52</f>
        <v>44173</v>
      </c>
      <c r="C1672" s="247">
        <f>'08.12.2020_W_S'!C52</f>
        <v>2019</v>
      </c>
      <c r="D1672" s="246" t="str">
        <f>'08.12.2020_W_S'!D52</f>
        <v>S</v>
      </c>
      <c r="E1672" s="246" t="str">
        <f>'08.12.2020_W_S'!E52</f>
        <v>B</v>
      </c>
      <c r="F1672" s="246" t="str">
        <f>'08.12.2020_W_S'!F52</f>
        <v>W100</v>
      </c>
      <c r="G1672" s="247">
        <f>'08.12.2020_W_S'!G52</f>
        <v>5</v>
      </c>
      <c r="H1672" s="246" t="str">
        <f>'08.12.2020_W_S'!H52</f>
        <v>M</v>
      </c>
      <c r="I1672" s="246" t="str">
        <f>'08.12.2020_W_S'!I52</f>
        <v>30-60</v>
      </c>
      <c r="J1672" s="247">
        <f>'08.12.2020_W_S'!K52</f>
        <v>915</v>
      </c>
      <c r="K1672" s="248">
        <f>'08.12.2020_W_S'!P52</f>
        <v>84.85423880263599</v>
      </c>
      <c r="L1672" s="248">
        <f>'08.12.2020_W_S'!R52</f>
        <v>0.25</v>
      </c>
      <c r="M1672" s="248">
        <f>'08.12.2020_W_S'!U52</f>
        <v>3.5153103198631031</v>
      </c>
      <c r="N1672" s="248">
        <f>'08.12.2020_W_S'!W52</f>
        <v>0.8436744767671448</v>
      </c>
      <c r="O1672" s="248">
        <f>'08.12.2020_W_S'!X52</f>
        <v>4.3589847966302475</v>
      </c>
    </row>
    <row r="1673" spans="1:15" x14ac:dyDescent="0.35">
      <c r="A1673" s="245">
        <f t="shared" si="23"/>
        <v>1672</v>
      </c>
      <c r="B1673" s="246">
        <f>'08.12.2020_W_S'!B53</f>
        <v>44173</v>
      </c>
      <c r="C1673" s="247">
        <f>'08.12.2020_W_S'!C53</f>
        <v>2019</v>
      </c>
      <c r="D1673" s="246" t="str">
        <f>'08.12.2020_W_S'!D53</f>
        <v>S</v>
      </c>
      <c r="E1673" s="246" t="str">
        <f>'08.12.2020_W_S'!E53</f>
        <v>B</v>
      </c>
      <c r="F1673" s="246" t="str">
        <f>'08.12.2020_W_S'!F53</f>
        <v>W100</v>
      </c>
      <c r="G1673" s="247">
        <f>'08.12.2020_W_S'!G53</f>
        <v>5</v>
      </c>
      <c r="H1673" s="246" t="str">
        <f>'08.12.2020_W_S'!H53</f>
        <v>M</v>
      </c>
      <c r="I1673" s="246" t="str">
        <f>'08.12.2020_W_S'!I53</f>
        <v>0-30</v>
      </c>
      <c r="J1673" s="247">
        <f>'08.12.2020_W_S'!K53</f>
        <v>916</v>
      </c>
      <c r="K1673" s="248">
        <f>'08.12.2020_W_S'!P53</f>
        <v>83.470467234792835</v>
      </c>
      <c r="L1673" s="248">
        <f>'08.12.2020_W_S'!R53</f>
        <v>0.43</v>
      </c>
      <c r="M1673" s="248">
        <f>'08.12.2020_W_S'!U53</f>
        <v>6.1786481253300467</v>
      </c>
      <c r="N1673" s="248">
        <f>'08.12.2020_W_S'!W53</f>
        <v>2.4427213518746695</v>
      </c>
      <c r="O1673" s="248">
        <f>'08.12.2020_W_S'!X53</f>
        <v>8.6213694772047162</v>
      </c>
    </row>
    <row r="1674" spans="1:15" x14ac:dyDescent="0.35">
      <c r="A1674" s="245">
        <f t="shared" si="23"/>
        <v>1673</v>
      </c>
      <c r="B1674" s="246">
        <f>'08.12.2020_W_S'!B54</f>
        <v>44173</v>
      </c>
      <c r="C1674" s="247">
        <f>'08.12.2020_W_S'!C54</f>
        <v>2019</v>
      </c>
      <c r="D1674" s="246" t="str">
        <f>'08.12.2020_W_S'!D54</f>
        <v>S</v>
      </c>
      <c r="E1674" s="246" t="str">
        <f>'08.12.2020_W_S'!E54</f>
        <v>B</v>
      </c>
      <c r="F1674" s="246" t="str">
        <f>'08.12.2020_W_S'!F54</f>
        <v>W100</v>
      </c>
      <c r="G1674" s="247">
        <f>'08.12.2020_W_S'!G54</f>
        <v>5</v>
      </c>
      <c r="H1674" s="246" t="str">
        <f>'08.12.2020_W_S'!H54</f>
        <v>E</v>
      </c>
      <c r="I1674" s="246" t="str">
        <f>'08.12.2020_W_S'!I54</f>
        <v>90-120</v>
      </c>
      <c r="J1674" s="247">
        <f>'08.12.2020_W_S'!K54</f>
        <v>917</v>
      </c>
      <c r="K1674" s="248">
        <f>'08.12.2020_W_S'!P54</f>
        <v>85.328036904151716</v>
      </c>
      <c r="L1674" s="248">
        <f>'08.12.2020_W_S'!R54</f>
        <v>0.1</v>
      </c>
      <c r="M1674" s="248">
        <f>'08.12.2020_W_S'!U54</f>
        <v>1.3958176903438955</v>
      </c>
      <c r="N1674" s="248">
        <f>'08.12.2020_W_S'!W54</f>
        <v>1.5353994593782849</v>
      </c>
      <c r="O1674" s="248">
        <f>'08.12.2020_W_S'!X54</f>
        <v>2.9312171497221806</v>
      </c>
    </row>
    <row r="1675" spans="1:15" x14ac:dyDescent="0.35">
      <c r="A1675" s="245">
        <f t="shared" si="23"/>
        <v>1674</v>
      </c>
      <c r="B1675" s="246">
        <f>'08.12.2020_W_S'!B55</f>
        <v>44173</v>
      </c>
      <c r="C1675" s="247">
        <f>'08.12.2020_W_S'!C55</f>
        <v>2019</v>
      </c>
      <c r="D1675" s="246" t="str">
        <f>'08.12.2020_W_S'!D55</f>
        <v>S</v>
      </c>
      <c r="E1675" s="246" t="str">
        <f>'08.12.2020_W_S'!E55</f>
        <v>B</v>
      </c>
      <c r="F1675" s="246" t="str">
        <f>'08.12.2020_W_S'!F55</f>
        <v>W100</v>
      </c>
      <c r="G1675" s="247">
        <f>'08.12.2020_W_S'!G55</f>
        <v>5</v>
      </c>
      <c r="H1675" s="246" t="str">
        <f>'08.12.2020_W_S'!H55</f>
        <v>E</v>
      </c>
      <c r="I1675" s="246" t="str">
        <f>'08.12.2020_W_S'!I55</f>
        <v>60-90</v>
      </c>
      <c r="J1675" s="247">
        <f>'08.12.2020_W_S'!K55</f>
        <v>918</v>
      </c>
      <c r="K1675" s="248">
        <f>'08.12.2020_W_S'!P55</f>
        <v>84.782850161057425</v>
      </c>
      <c r="L1675" s="248">
        <f>'08.12.2020_W_S'!R55</f>
        <v>0.06</v>
      </c>
      <c r="M1675" s="248">
        <f>'08.12.2020_W_S'!U55</f>
        <v>0.84461221014018073</v>
      </c>
      <c r="N1675" s="248">
        <f>'08.12.2020_W_S'!W55</f>
        <v>0.98538091183021093</v>
      </c>
      <c r="O1675" s="248">
        <f>'08.12.2020_W_S'!X55</f>
        <v>1.8299931219703915</v>
      </c>
    </row>
    <row r="1676" spans="1:15" x14ac:dyDescent="0.35">
      <c r="A1676" s="245">
        <f t="shared" si="23"/>
        <v>1675</v>
      </c>
      <c r="B1676" s="246">
        <f>'08.12.2020_W_S'!B56</f>
        <v>44173</v>
      </c>
      <c r="C1676" s="247">
        <f>'08.12.2020_W_S'!C56</f>
        <v>2019</v>
      </c>
      <c r="D1676" s="246" t="str">
        <f>'08.12.2020_W_S'!D56</f>
        <v>S</v>
      </c>
      <c r="E1676" s="246" t="str">
        <f>'08.12.2020_W_S'!E56</f>
        <v>B</v>
      </c>
      <c r="F1676" s="246" t="str">
        <f>'08.12.2020_W_S'!F56</f>
        <v>W100</v>
      </c>
      <c r="G1676" s="247">
        <f>'08.12.2020_W_S'!G56</f>
        <v>5</v>
      </c>
      <c r="H1676" s="246" t="str">
        <f>'08.12.2020_W_S'!H56</f>
        <v>E</v>
      </c>
      <c r="I1676" s="246" t="str">
        <f>'08.12.2020_W_S'!I56</f>
        <v>30-60</v>
      </c>
      <c r="J1676" s="247">
        <f>'08.12.2020_W_S'!K56</f>
        <v>919</v>
      </c>
      <c r="K1676" s="248">
        <f>'08.12.2020_W_S'!P56</f>
        <v>85.101685066821631</v>
      </c>
      <c r="L1676" s="248">
        <f>'08.12.2020_W_S'!R56</f>
        <v>0.28000000000000003</v>
      </c>
      <c r="M1676" s="248">
        <f>'08.12.2020_W_S'!U56</f>
        <v>3.922036050798853</v>
      </c>
      <c r="N1676" s="248">
        <f>'08.12.2020_W_S'!W56</f>
        <v>1.2606544448996309</v>
      </c>
      <c r="O1676" s="248">
        <f>'08.12.2020_W_S'!X56</f>
        <v>5.1826904956984841</v>
      </c>
    </row>
    <row r="1677" spans="1:15" x14ac:dyDescent="0.35">
      <c r="A1677" s="245">
        <f t="shared" si="23"/>
        <v>1676</v>
      </c>
      <c r="B1677" s="246">
        <f>'08.12.2020_W_S'!B57</f>
        <v>44173</v>
      </c>
      <c r="C1677" s="247">
        <f>'08.12.2020_W_S'!C57</f>
        <v>2019</v>
      </c>
      <c r="D1677" s="246" t="str">
        <f>'08.12.2020_W_S'!D57</f>
        <v>S</v>
      </c>
      <c r="E1677" s="246" t="str">
        <f>'08.12.2020_W_S'!E57</f>
        <v>B</v>
      </c>
      <c r="F1677" s="246" t="str">
        <f>'08.12.2020_W_S'!F57</f>
        <v>W100</v>
      </c>
      <c r="G1677" s="247">
        <f>'08.12.2020_W_S'!G57</f>
        <v>5</v>
      </c>
      <c r="H1677" s="246" t="str">
        <f>'08.12.2020_W_S'!H57</f>
        <v>E</v>
      </c>
      <c r="I1677" s="246" t="str">
        <f>'08.12.2020_W_S'!I57</f>
        <v>0-30</v>
      </c>
      <c r="J1677" s="247">
        <f>'08.12.2020_W_S'!K57</f>
        <v>920</v>
      </c>
      <c r="K1677" s="248">
        <f>'08.12.2020_W_S'!P57</f>
        <v>83.52</v>
      </c>
      <c r="L1677" s="248">
        <f>'08.12.2020_W_S'!R57</f>
        <v>0.54</v>
      </c>
      <c r="M1677" s="248">
        <f>'08.12.2020_W_S'!U57</f>
        <v>7.7531896551724149</v>
      </c>
      <c r="N1677" s="248">
        <f>'08.12.2020_W_S'!W57</f>
        <v>1.8665086206896557</v>
      </c>
      <c r="O1677" s="248">
        <f>'08.12.2020_W_S'!X57</f>
        <v>9.6196982758620706</v>
      </c>
    </row>
    <row r="1678" spans="1:15" x14ac:dyDescent="0.35">
      <c r="A1678" s="245">
        <f t="shared" si="23"/>
        <v>1677</v>
      </c>
      <c r="B1678" s="246">
        <f>'08.12.2020_W_S'!B58</f>
        <v>44173</v>
      </c>
      <c r="C1678" s="247">
        <f>'08.12.2020_W_S'!C58</f>
        <v>2019</v>
      </c>
      <c r="D1678" s="246" t="str">
        <f>'08.12.2020_W_S'!D58</f>
        <v>S</v>
      </c>
      <c r="E1678" s="246" t="str">
        <f>'08.12.2020_W_S'!E58</f>
        <v>A</v>
      </c>
      <c r="F1678" s="246" t="str">
        <f>'08.12.2020_W_S'!F58</f>
        <v>R75/W25</v>
      </c>
      <c r="G1678" s="247">
        <f>'08.12.2020_W_S'!G58</f>
        <v>2</v>
      </c>
      <c r="H1678" s="246" t="str">
        <f>'08.12.2020_W_S'!H58</f>
        <v>M</v>
      </c>
      <c r="I1678" s="246" t="str">
        <f>'08.12.2020_W_S'!I58</f>
        <v>90-120</v>
      </c>
      <c r="J1678" s="247">
        <f>'08.12.2020_W_S'!K58</f>
        <v>921</v>
      </c>
      <c r="K1678" s="248">
        <f>'08.12.2020_W_S'!P58</f>
        <v>86.202259279182371</v>
      </c>
      <c r="L1678" s="248">
        <f>'08.12.2020_W_S'!R58</f>
        <v>0.15</v>
      </c>
      <c r="M1678" s="248">
        <f>'08.12.2020_W_S'!U58</f>
        <v>2.0656474258970352</v>
      </c>
      <c r="N1678" s="248">
        <f>'08.12.2020_W_S'!W58</f>
        <v>0.55083931357254279</v>
      </c>
      <c r="O1678" s="248">
        <f>'08.12.2020_W_S'!X58</f>
        <v>2.6164867394695781</v>
      </c>
    </row>
    <row r="1679" spans="1:15" x14ac:dyDescent="0.35">
      <c r="A1679" s="245">
        <f t="shared" si="23"/>
        <v>1678</v>
      </c>
      <c r="B1679" s="246">
        <f>'08.12.2020_W_S'!B59</f>
        <v>44173</v>
      </c>
      <c r="C1679" s="247">
        <f>'08.12.2020_W_S'!C59</f>
        <v>2019</v>
      </c>
      <c r="D1679" s="246" t="str">
        <f>'08.12.2020_W_S'!D59</f>
        <v>S</v>
      </c>
      <c r="E1679" s="246" t="str">
        <f>'08.12.2020_W_S'!E59</f>
        <v>A</v>
      </c>
      <c r="F1679" s="246" t="str">
        <f>'08.12.2020_W_S'!F59</f>
        <v>R75/W25</v>
      </c>
      <c r="G1679" s="247">
        <f>'08.12.2020_W_S'!G59</f>
        <v>2</v>
      </c>
      <c r="H1679" s="246" t="str">
        <f>'08.12.2020_W_S'!H59</f>
        <v>M</v>
      </c>
      <c r="I1679" s="246" t="str">
        <f>'08.12.2020_W_S'!I59</f>
        <v>60-90</v>
      </c>
      <c r="J1679" s="247">
        <f>'08.12.2020_W_S'!K59</f>
        <v>922</v>
      </c>
      <c r="K1679" s="248">
        <f>'08.12.2020_W_S'!P59</f>
        <v>84.646890902320948</v>
      </c>
      <c r="L1679" s="248">
        <f>'08.12.2020_W_S'!R59</f>
        <v>0.28999999999999998</v>
      </c>
      <c r="M1679" s="248">
        <f>'08.12.2020_W_S'!U59</f>
        <v>4.0909453812316725</v>
      </c>
      <c r="N1679" s="248">
        <f>'08.12.2020_W_S'!W59</f>
        <v>0.14106708211143698</v>
      </c>
      <c r="O1679" s="248">
        <f>'08.12.2020_W_S'!X59</f>
        <v>4.2320124633431098</v>
      </c>
    </row>
    <row r="1680" spans="1:15" x14ac:dyDescent="0.35">
      <c r="A1680" s="245">
        <f t="shared" si="23"/>
        <v>1679</v>
      </c>
      <c r="B1680" s="246">
        <f>'08.12.2020_W_S'!B60</f>
        <v>44173</v>
      </c>
      <c r="C1680" s="247">
        <f>'08.12.2020_W_S'!C60</f>
        <v>2019</v>
      </c>
      <c r="D1680" s="246" t="str">
        <f>'08.12.2020_W_S'!D60</f>
        <v>S</v>
      </c>
      <c r="E1680" s="246" t="str">
        <f>'08.12.2020_W_S'!E60</f>
        <v>A</v>
      </c>
      <c r="F1680" s="246" t="str">
        <f>'08.12.2020_W_S'!F60</f>
        <v>R75/W25</v>
      </c>
      <c r="G1680" s="247">
        <f>'08.12.2020_W_S'!G60</f>
        <v>2</v>
      </c>
      <c r="H1680" s="246" t="str">
        <f>'08.12.2020_W_S'!H60</f>
        <v>M</v>
      </c>
      <c r="I1680" s="246" t="str">
        <f>'08.12.2020_W_S'!I60</f>
        <v>30-60</v>
      </c>
      <c r="J1680" s="247">
        <f>'08.12.2020_W_S'!K60</f>
        <v>923</v>
      </c>
      <c r="K1680" s="248">
        <f>'08.12.2020_W_S'!P60</f>
        <v>84.111938614308286</v>
      </c>
      <c r="L1680" s="248">
        <f>'08.12.2020_W_S'!R60</f>
        <v>0.71</v>
      </c>
      <c r="M1680" s="248">
        <f>'08.12.2020_W_S'!U60</f>
        <v>10.099783337805203</v>
      </c>
      <c r="N1680" s="248">
        <f>'08.12.2020_W_S'!W60</f>
        <v>0.14225046954655218</v>
      </c>
      <c r="O1680" s="248">
        <f>'08.12.2020_W_S'!X60</f>
        <v>10.242033807351755</v>
      </c>
    </row>
    <row r="1681" spans="1:15" x14ac:dyDescent="0.35">
      <c r="A1681" s="245">
        <f t="shared" si="23"/>
        <v>1680</v>
      </c>
      <c r="B1681" s="246">
        <f>'08.12.2020_W_S'!B61</f>
        <v>44173</v>
      </c>
      <c r="C1681" s="247">
        <f>'08.12.2020_W_S'!C61</f>
        <v>2019</v>
      </c>
      <c r="D1681" s="246" t="str">
        <f>'08.12.2020_W_S'!D61</f>
        <v>S</v>
      </c>
      <c r="E1681" s="246" t="str">
        <f>'08.12.2020_W_S'!E61</f>
        <v>A</v>
      </c>
      <c r="F1681" s="246" t="str">
        <f>'08.12.2020_W_S'!F61</f>
        <v>R75/W25</v>
      </c>
      <c r="G1681" s="247">
        <f>'08.12.2020_W_S'!G61</f>
        <v>2</v>
      </c>
      <c r="H1681" s="246" t="str">
        <f>'08.12.2020_W_S'!H61</f>
        <v>M</v>
      </c>
      <c r="I1681" s="246" t="str">
        <f>'08.12.2020_W_S'!I61</f>
        <v>0-30</v>
      </c>
      <c r="J1681" s="247">
        <f>'08.12.2020_W_S'!K61</f>
        <v>924</v>
      </c>
      <c r="K1681" s="248">
        <f>'08.12.2020_W_S'!P61</f>
        <v>84.490977187606404</v>
      </c>
      <c r="L1681" s="248">
        <f>'08.12.2020_W_S'!R61</f>
        <v>1.1000000000000001</v>
      </c>
      <c r="M1681" s="248">
        <f>'08.12.2020_W_S'!U61</f>
        <v>15.555148095909734</v>
      </c>
      <c r="N1681" s="248">
        <f>'08.12.2020_W_S'!W61</f>
        <v>1.131283497884344</v>
      </c>
      <c r="O1681" s="248">
        <f>'08.12.2020_W_S'!X61</f>
        <v>16.686431593794079</v>
      </c>
    </row>
    <row r="1682" spans="1:15" x14ac:dyDescent="0.35">
      <c r="A1682" s="245">
        <f t="shared" si="23"/>
        <v>1681</v>
      </c>
      <c r="B1682" s="246">
        <f>'08.12.2020_W_S'!B62</f>
        <v>44173</v>
      </c>
      <c r="C1682" s="247">
        <f>'08.12.2020_W_S'!C62</f>
        <v>2019</v>
      </c>
      <c r="D1682" s="246" t="str">
        <f>'08.12.2020_W_S'!D62</f>
        <v>S</v>
      </c>
      <c r="E1682" s="246" t="str">
        <f>'08.12.2020_W_S'!E62</f>
        <v>A</v>
      </c>
      <c r="F1682" s="246" t="str">
        <f>'08.12.2020_W_S'!F62</f>
        <v>R75/W25</v>
      </c>
      <c r="G1682" s="247">
        <f>'08.12.2020_W_S'!G62</f>
        <v>2</v>
      </c>
      <c r="H1682" s="246" t="str">
        <f>'08.12.2020_W_S'!H62</f>
        <v>E</v>
      </c>
      <c r="I1682" s="246" t="str">
        <f>'08.12.2020_W_S'!I62</f>
        <v>90-120</v>
      </c>
      <c r="J1682" s="247">
        <f>'08.12.2020_W_S'!K62</f>
        <v>925</v>
      </c>
      <c r="K1682" s="248">
        <f>'08.12.2020_W_S'!P62</f>
        <v>86.871221626554117</v>
      </c>
      <c r="L1682" s="248">
        <f>'08.12.2020_W_S'!R62</f>
        <v>0.1</v>
      </c>
      <c r="M1682" s="248">
        <f>'08.12.2020_W_S'!U62</f>
        <v>1.3630284926470593</v>
      </c>
      <c r="N1682" s="248">
        <f>'08.12.2020_W_S'!W62</f>
        <v>0</v>
      </c>
      <c r="O1682" s="248">
        <f>'08.12.2020_W_S'!X62</f>
        <v>1.3630284926470593</v>
      </c>
    </row>
    <row r="1683" spans="1:15" x14ac:dyDescent="0.35">
      <c r="A1683" s="245">
        <f t="shared" si="23"/>
        <v>1682</v>
      </c>
      <c r="B1683" s="246">
        <f>'08.12.2020_W_S'!B63</f>
        <v>44173</v>
      </c>
      <c r="C1683" s="247">
        <f>'08.12.2020_W_S'!C63</f>
        <v>2019</v>
      </c>
      <c r="D1683" s="246" t="str">
        <f>'08.12.2020_W_S'!D63</f>
        <v>S</v>
      </c>
      <c r="E1683" s="246" t="str">
        <f>'08.12.2020_W_S'!E63</f>
        <v>A</v>
      </c>
      <c r="F1683" s="246" t="str">
        <f>'08.12.2020_W_S'!F63</f>
        <v>R75/W25</v>
      </c>
      <c r="G1683" s="247">
        <f>'08.12.2020_W_S'!G63</f>
        <v>2</v>
      </c>
      <c r="H1683" s="246" t="str">
        <f>'08.12.2020_W_S'!H63</f>
        <v>E</v>
      </c>
      <c r="I1683" s="246" t="str">
        <f>'08.12.2020_W_S'!I63</f>
        <v>60-90</v>
      </c>
      <c r="J1683" s="247">
        <f>'08.12.2020_W_S'!K63</f>
        <v>926</v>
      </c>
      <c r="K1683" s="248">
        <f>'08.12.2020_W_S'!P63</f>
        <v>84.180047380889718</v>
      </c>
      <c r="L1683" s="248">
        <f>'08.12.2020_W_S'!R63</f>
        <v>0.05</v>
      </c>
      <c r="M1683" s="248">
        <f>'08.12.2020_W_S'!U63</f>
        <v>0.71049484052532841</v>
      </c>
      <c r="N1683" s="248">
        <f>'08.12.2020_W_S'!W63</f>
        <v>-0.14209896810506564</v>
      </c>
      <c r="O1683" s="248">
        <f>'08.12.2020_W_S'!X63</f>
        <v>0.56839587242026279</v>
      </c>
    </row>
    <row r="1684" spans="1:15" x14ac:dyDescent="0.35">
      <c r="A1684" s="245">
        <f t="shared" si="23"/>
        <v>1683</v>
      </c>
      <c r="B1684" s="246">
        <f>'08.12.2020_W_S'!B64</f>
        <v>44173</v>
      </c>
      <c r="C1684" s="247">
        <f>'08.12.2020_W_S'!C64</f>
        <v>2019</v>
      </c>
      <c r="D1684" s="246" t="str">
        <f>'08.12.2020_W_S'!D64</f>
        <v>S</v>
      </c>
      <c r="E1684" s="246" t="str">
        <f>'08.12.2020_W_S'!E64</f>
        <v>A</v>
      </c>
      <c r="F1684" s="246" t="str">
        <f>'08.12.2020_W_S'!F64</f>
        <v>R75/W25</v>
      </c>
      <c r="G1684" s="247">
        <f>'08.12.2020_W_S'!G64</f>
        <v>2</v>
      </c>
      <c r="H1684" s="246" t="str">
        <f>'08.12.2020_W_S'!H64</f>
        <v>E</v>
      </c>
      <c r="I1684" s="246" t="str">
        <f>'08.12.2020_W_S'!I64</f>
        <v>30-60</v>
      </c>
      <c r="J1684" s="247">
        <f>'08.12.2020_W_S'!K64</f>
        <v>927</v>
      </c>
      <c r="K1684" s="248">
        <f>'08.12.2020_W_S'!P64</f>
        <v>84.762761990484762</v>
      </c>
      <c r="L1684" s="248">
        <f>'08.12.2020_W_S'!R64</f>
        <v>0.28000000000000003</v>
      </c>
      <c r="M1684" s="248">
        <f>'08.12.2020_W_S'!U64</f>
        <v>3.9427563713592244</v>
      </c>
      <c r="N1684" s="248">
        <f>'08.12.2020_W_S'!W64</f>
        <v>2.1121909132281558</v>
      </c>
      <c r="O1684" s="248">
        <f>'08.12.2020_W_S'!X64</f>
        <v>6.0549472845873797</v>
      </c>
    </row>
    <row r="1685" spans="1:15" x14ac:dyDescent="0.35">
      <c r="A1685" s="245">
        <f t="shared" si="23"/>
        <v>1684</v>
      </c>
      <c r="B1685" s="246">
        <f>'08.12.2020_W_S'!B65</f>
        <v>44173</v>
      </c>
      <c r="C1685" s="247">
        <f>'08.12.2020_W_S'!C65</f>
        <v>2019</v>
      </c>
      <c r="D1685" s="246" t="str">
        <f>'08.12.2020_W_S'!D65</f>
        <v>S</v>
      </c>
      <c r="E1685" s="246" t="str">
        <f>'08.12.2020_W_S'!E65</f>
        <v>A</v>
      </c>
      <c r="F1685" s="246" t="str">
        <f>'08.12.2020_W_S'!F65</f>
        <v>R75/W25</v>
      </c>
      <c r="G1685" s="247">
        <f>'08.12.2020_W_S'!G65</f>
        <v>2</v>
      </c>
      <c r="H1685" s="246" t="str">
        <f>'08.12.2020_W_S'!H65</f>
        <v>E</v>
      </c>
      <c r="I1685" s="246" t="str">
        <f>'08.12.2020_W_S'!I65</f>
        <v>0-30</v>
      </c>
      <c r="J1685" s="247">
        <f>'08.12.2020_W_S'!K65</f>
        <v>928</v>
      </c>
      <c r="K1685" s="248">
        <f>'08.12.2020_W_S'!P65</f>
        <v>84.461364918217711</v>
      </c>
      <c r="L1685" s="248">
        <f>'08.12.2020_W_S'!R65</f>
        <v>0.76</v>
      </c>
      <c r="M1685" s="248">
        <f>'08.12.2020_W_S'!U65</f>
        <v>10.752160267111853</v>
      </c>
      <c r="N1685" s="248">
        <f>'08.12.2020_W_S'!W65</f>
        <v>1.6977095158597661</v>
      </c>
      <c r="O1685" s="248">
        <f>'08.12.2020_W_S'!X65</f>
        <v>12.449869782971618</v>
      </c>
    </row>
    <row r="1686" spans="1:15" x14ac:dyDescent="0.35">
      <c r="A1686" s="245">
        <f t="shared" si="23"/>
        <v>1685</v>
      </c>
      <c r="B1686" s="246">
        <f>'08.12.2020_W_S'!B66</f>
        <v>44173</v>
      </c>
      <c r="C1686" s="247">
        <f>'08.12.2020_W_S'!C66</f>
        <v>2019</v>
      </c>
      <c r="D1686" s="246" t="str">
        <f>'08.12.2020_W_S'!D66</f>
        <v>S</v>
      </c>
      <c r="E1686" s="246" t="str">
        <f>'08.12.2020_W_S'!E66</f>
        <v>A</v>
      </c>
      <c r="F1686" s="246" t="str">
        <f>'08.12.2020_W_S'!F66</f>
        <v>R50/W50</v>
      </c>
      <c r="G1686" s="247">
        <f>'08.12.2020_W_S'!G66</f>
        <v>3</v>
      </c>
      <c r="H1686" s="246" t="str">
        <f>'08.12.2020_W_S'!H66</f>
        <v>E</v>
      </c>
      <c r="I1686" s="246" t="str">
        <f>'08.12.2020_W_S'!I66</f>
        <v>90-120</v>
      </c>
      <c r="J1686" s="247">
        <f>'08.12.2020_W_S'!K66</f>
        <v>929</v>
      </c>
      <c r="K1686" s="248">
        <f>'08.12.2020_W_S'!P66</f>
        <v>88.302461304237511</v>
      </c>
      <c r="L1686" s="248">
        <f>'08.12.2020_W_S'!R66</f>
        <v>0.09</v>
      </c>
      <c r="M1686" s="248">
        <f>'08.12.2020_W_S'!U66</f>
        <v>1.2002780172413794</v>
      </c>
      <c r="N1686" s="248">
        <f>'08.12.2020_W_S'!W66</f>
        <v>-0.13336422413793106</v>
      </c>
      <c r="O1686" s="248">
        <f>'08.12.2020_W_S'!X66</f>
        <v>1.0669137931034482</v>
      </c>
    </row>
    <row r="1687" spans="1:15" x14ac:dyDescent="0.35">
      <c r="A1687" s="245">
        <f t="shared" si="23"/>
        <v>1686</v>
      </c>
      <c r="B1687" s="246">
        <f>'08.12.2020_W_S'!B67</f>
        <v>44173</v>
      </c>
      <c r="C1687" s="247">
        <f>'08.12.2020_W_S'!C67</f>
        <v>2019</v>
      </c>
      <c r="D1687" s="246" t="str">
        <f>'08.12.2020_W_S'!D67</f>
        <v>S</v>
      </c>
      <c r="E1687" s="246" t="str">
        <f>'08.12.2020_W_S'!E67</f>
        <v>A</v>
      </c>
      <c r="F1687" s="246" t="str">
        <f>'08.12.2020_W_S'!F67</f>
        <v>R50/W50</v>
      </c>
      <c r="G1687" s="247">
        <f>'08.12.2020_W_S'!G67</f>
        <v>3</v>
      </c>
      <c r="H1687" s="246" t="str">
        <f>'08.12.2020_W_S'!H67</f>
        <v>E</v>
      </c>
      <c r="I1687" s="246" t="str">
        <f>'08.12.2020_W_S'!I67</f>
        <v>60-90</v>
      </c>
      <c r="J1687" s="247">
        <f>'08.12.2020_W_S'!K67</f>
        <v>930</v>
      </c>
      <c r="K1687" s="248">
        <f>'08.12.2020_W_S'!P67</f>
        <v>86.751464913534377</v>
      </c>
      <c r="L1687" s="248">
        <f>'08.12.2020_W_S'!R67</f>
        <v>0.04</v>
      </c>
      <c r="M1687" s="248">
        <f>'08.12.2020_W_S'!U67</f>
        <v>0.54621252059308067</v>
      </c>
      <c r="N1687" s="248">
        <f>'08.12.2020_W_S'!W67</f>
        <v>0</v>
      </c>
      <c r="O1687" s="248">
        <f>'08.12.2020_W_S'!X67</f>
        <v>0.54621252059308067</v>
      </c>
    </row>
    <row r="1688" spans="1:15" x14ac:dyDescent="0.35">
      <c r="A1688" s="245">
        <f t="shared" si="23"/>
        <v>1687</v>
      </c>
      <c r="B1688" s="246">
        <f>'08.12.2020_W_S'!B68</f>
        <v>44173</v>
      </c>
      <c r="C1688" s="247">
        <f>'08.12.2020_W_S'!C68</f>
        <v>2019</v>
      </c>
      <c r="D1688" s="246" t="str">
        <f>'08.12.2020_W_S'!D68</f>
        <v>S</v>
      </c>
      <c r="E1688" s="246" t="str">
        <f>'08.12.2020_W_S'!E68</f>
        <v>A</v>
      </c>
      <c r="F1688" s="246" t="str">
        <f>'08.12.2020_W_S'!F68</f>
        <v>R50/W50</v>
      </c>
      <c r="G1688" s="247">
        <f>'08.12.2020_W_S'!G68</f>
        <v>3</v>
      </c>
      <c r="H1688" s="246" t="str">
        <f>'08.12.2020_W_S'!H68</f>
        <v>E</v>
      </c>
      <c r="I1688" s="246" t="str">
        <f>'08.12.2020_W_S'!I68</f>
        <v>30-60</v>
      </c>
      <c r="J1688" s="247">
        <f>'08.12.2020_W_S'!K68</f>
        <v>931</v>
      </c>
      <c r="K1688" s="248">
        <f>'08.12.2020_W_S'!P68</f>
        <v>84.160305343511453</v>
      </c>
      <c r="L1688" s="248">
        <f>'08.12.2020_W_S'!R68</f>
        <v>7.0000000000000007E-2</v>
      </c>
      <c r="M1688" s="248">
        <f>'08.12.2020_W_S'!U68</f>
        <v>0.99500000000000022</v>
      </c>
      <c r="N1688" s="248">
        <f>'08.12.2020_W_S'!W68</f>
        <v>0.42642857142857143</v>
      </c>
      <c r="O1688" s="248">
        <f>'08.12.2020_W_S'!X68</f>
        <v>1.4214285714285717</v>
      </c>
    </row>
    <row r="1689" spans="1:15" x14ac:dyDescent="0.35">
      <c r="A1689" s="245">
        <f t="shared" si="23"/>
        <v>1688</v>
      </c>
      <c r="B1689" s="246">
        <f>'08.12.2020_W_S'!B69</f>
        <v>44173</v>
      </c>
      <c r="C1689" s="247">
        <f>'08.12.2020_W_S'!C69</f>
        <v>2019</v>
      </c>
      <c r="D1689" s="246" t="str">
        <f>'08.12.2020_W_S'!D69</f>
        <v>S</v>
      </c>
      <c r="E1689" s="246" t="str">
        <f>'08.12.2020_W_S'!E69</f>
        <v>A</v>
      </c>
      <c r="F1689" s="246" t="str">
        <f>'08.12.2020_W_S'!F69</f>
        <v>R50/W50</v>
      </c>
      <c r="G1689" s="247">
        <f>'08.12.2020_W_S'!G69</f>
        <v>3</v>
      </c>
      <c r="H1689" s="246" t="str">
        <f>'08.12.2020_W_S'!H69</f>
        <v>E</v>
      </c>
      <c r="I1689" s="246" t="str">
        <f>'08.12.2020_W_S'!I69</f>
        <v>0-30</v>
      </c>
      <c r="J1689" s="247">
        <f>'08.12.2020_W_S'!K69</f>
        <v>932</v>
      </c>
      <c r="K1689" s="248">
        <f>'08.12.2020_W_S'!P69</f>
        <v>83.911961221014025</v>
      </c>
      <c r="L1689" s="248">
        <f>'08.12.2020_W_S'!R69</f>
        <v>0.84</v>
      </c>
      <c r="M1689" s="248">
        <f>'08.12.2020_W_S'!U69</f>
        <v>11.986524590163931</v>
      </c>
      <c r="N1689" s="248">
        <f>'08.12.2020_W_S'!W69</f>
        <v>0.9988770491803276</v>
      </c>
      <c r="O1689" s="248">
        <f>'08.12.2020_W_S'!X69</f>
        <v>12.985401639344259</v>
      </c>
    </row>
    <row r="1690" spans="1:15" x14ac:dyDescent="0.35">
      <c r="A1690" s="245">
        <f t="shared" si="23"/>
        <v>1689</v>
      </c>
      <c r="B1690" s="246">
        <f>'08.12.2020_W_S'!B70</f>
        <v>44173</v>
      </c>
      <c r="C1690" s="247">
        <f>'08.12.2020_W_S'!C70</f>
        <v>2019</v>
      </c>
      <c r="D1690" s="246" t="str">
        <f>'08.12.2020_W_S'!D70</f>
        <v>S</v>
      </c>
      <c r="E1690" s="246" t="str">
        <f>'08.12.2020_W_S'!E70</f>
        <v>A</v>
      </c>
      <c r="F1690" s="246" t="str">
        <f>'08.12.2020_W_S'!F70</f>
        <v>R50/W50</v>
      </c>
      <c r="G1690" s="247">
        <f>'08.12.2020_W_S'!G70</f>
        <v>3</v>
      </c>
      <c r="H1690" s="246" t="str">
        <f>'08.12.2020_W_S'!H70</f>
        <v>M</v>
      </c>
      <c r="I1690" s="246" t="str">
        <f>'08.12.2020_W_S'!I70</f>
        <v>90-120</v>
      </c>
      <c r="J1690" s="247">
        <f>'08.12.2020_W_S'!K70</f>
        <v>933</v>
      </c>
      <c r="K1690" s="248">
        <f>'08.12.2020_W_S'!P70</f>
        <v>87.69040757513379</v>
      </c>
      <c r="L1690" s="248">
        <f>'08.12.2020_W_S'!R70</f>
        <v>0.08</v>
      </c>
      <c r="M1690" s="248">
        <f>'08.12.2020_W_S'!U70</f>
        <v>1.0768732394366198</v>
      </c>
      <c r="N1690" s="248">
        <f>'08.12.2020_W_S'!W70</f>
        <v>0.40382746478873244</v>
      </c>
      <c r="O1690" s="248">
        <f>'08.12.2020_W_S'!X70</f>
        <v>1.4807007042253524</v>
      </c>
    </row>
    <row r="1691" spans="1:15" x14ac:dyDescent="0.35">
      <c r="A1691" s="245">
        <f t="shared" si="23"/>
        <v>1690</v>
      </c>
      <c r="B1691" s="246">
        <f>'08.12.2020_W_S'!B71</f>
        <v>44173</v>
      </c>
      <c r="C1691" s="247">
        <f>'08.12.2020_W_S'!C71</f>
        <v>2019</v>
      </c>
      <c r="D1691" s="246" t="str">
        <f>'08.12.2020_W_S'!D71</f>
        <v>S</v>
      </c>
      <c r="E1691" s="246" t="str">
        <f>'08.12.2020_W_S'!E71</f>
        <v>A</v>
      </c>
      <c r="F1691" s="246" t="str">
        <f>'08.12.2020_W_S'!F71</f>
        <v>R50/W50</v>
      </c>
      <c r="G1691" s="247">
        <f>'08.12.2020_W_S'!G71</f>
        <v>3</v>
      </c>
      <c r="H1691" s="246" t="str">
        <f>'08.12.2020_W_S'!H71</f>
        <v>M</v>
      </c>
      <c r="I1691" s="246" t="str">
        <f>'08.12.2020_W_S'!I71</f>
        <v>60-90</v>
      </c>
      <c r="J1691" s="247">
        <f>'08.12.2020_W_S'!K71</f>
        <v>934</v>
      </c>
      <c r="K1691" s="248">
        <f>'08.12.2020_W_S'!P71</f>
        <v>85.094496612385583</v>
      </c>
      <c r="L1691" s="248">
        <f>'08.12.2020_W_S'!R71</f>
        <v>0.1</v>
      </c>
      <c r="M1691" s="248">
        <f>'08.12.2020_W_S'!U71</f>
        <v>1.4008835032825815</v>
      </c>
      <c r="N1691" s="248">
        <f>'08.12.2020_W_S'!W71</f>
        <v>0.42026505098477446</v>
      </c>
      <c r="O1691" s="248">
        <f>'08.12.2020_W_S'!X71</f>
        <v>1.821148554267356</v>
      </c>
    </row>
    <row r="1692" spans="1:15" x14ac:dyDescent="0.35">
      <c r="A1692" s="245">
        <f t="shared" si="23"/>
        <v>1691</v>
      </c>
      <c r="B1692" s="246">
        <f>'08.12.2020_W_S'!B72</f>
        <v>44173</v>
      </c>
      <c r="C1692" s="247">
        <f>'08.12.2020_W_S'!C72</f>
        <v>2019</v>
      </c>
      <c r="D1692" s="246" t="str">
        <f>'08.12.2020_W_S'!D72</f>
        <v>S</v>
      </c>
      <c r="E1692" s="246" t="str">
        <f>'08.12.2020_W_S'!E72</f>
        <v>A</v>
      </c>
      <c r="F1692" s="246" t="str">
        <f>'08.12.2020_W_S'!F72</f>
        <v>R50/W50</v>
      </c>
      <c r="G1692" s="247">
        <f>'08.12.2020_W_S'!G72</f>
        <v>3</v>
      </c>
      <c r="H1692" s="246" t="str">
        <f>'08.12.2020_W_S'!H72</f>
        <v>M</v>
      </c>
      <c r="I1692" s="246" t="str">
        <f>'08.12.2020_W_S'!I72</f>
        <v>30-60</v>
      </c>
      <c r="J1692" s="247">
        <f>'08.12.2020_W_S'!K72</f>
        <v>935</v>
      </c>
      <c r="K1692" s="248">
        <f>'08.12.2020_W_S'!P72</f>
        <v>85.745111260957529</v>
      </c>
      <c r="L1692" s="248">
        <f>'08.12.2020_W_S'!R72</f>
        <v>0.16</v>
      </c>
      <c r="M1692" s="248">
        <f>'08.12.2020_W_S'!U72</f>
        <v>2.2189430638565586</v>
      </c>
      <c r="N1692" s="248">
        <f>'08.12.2020_W_S'!W72</f>
        <v>0</v>
      </c>
      <c r="O1692" s="248">
        <f>'08.12.2020_W_S'!X72</f>
        <v>2.2189430638565586</v>
      </c>
    </row>
    <row r="1693" spans="1:15" x14ac:dyDescent="0.35">
      <c r="A1693" s="245">
        <f t="shared" si="23"/>
        <v>1692</v>
      </c>
      <c r="B1693" s="246">
        <f>'08.12.2020_W_S'!B73</f>
        <v>44173</v>
      </c>
      <c r="C1693" s="247">
        <f>'08.12.2020_W_S'!C73</f>
        <v>2019</v>
      </c>
      <c r="D1693" s="246" t="str">
        <f>'08.12.2020_W_S'!D73</f>
        <v>S</v>
      </c>
      <c r="E1693" s="246" t="str">
        <f>'08.12.2020_W_S'!E73</f>
        <v>A</v>
      </c>
      <c r="F1693" s="246" t="str">
        <f>'08.12.2020_W_S'!F73</f>
        <v>R50/W50</v>
      </c>
      <c r="G1693" s="247">
        <f>'08.12.2020_W_S'!G73</f>
        <v>3</v>
      </c>
      <c r="H1693" s="246" t="str">
        <f>'08.12.2020_W_S'!H73</f>
        <v>M</v>
      </c>
      <c r="I1693" s="246" t="str">
        <f>'08.12.2020_W_S'!I73</f>
        <v>0-30</v>
      </c>
      <c r="J1693" s="247">
        <f>'08.12.2020_W_S'!K73</f>
        <v>936</v>
      </c>
      <c r="K1693" s="248">
        <f>'08.12.2020_W_S'!P73</f>
        <v>83.379180541479656</v>
      </c>
      <c r="L1693" s="248">
        <f>'08.12.2020_W_S'!R73</f>
        <v>0.3</v>
      </c>
      <c r="M1693" s="248">
        <f>'08.12.2020_W_S'!U73</f>
        <v>4.3168822712276445</v>
      </c>
      <c r="N1693" s="248">
        <f>'08.12.2020_W_S'!W73</f>
        <v>0.57558430283035267</v>
      </c>
      <c r="O1693" s="248">
        <f>'08.12.2020_W_S'!X73</f>
        <v>4.8924665740579973</v>
      </c>
    </row>
    <row r="1694" spans="1:15" x14ac:dyDescent="0.35">
      <c r="A1694" s="245">
        <f t="shared" si="23"/>
        <v>1693</v>
      </c>
      <c r="B1694" s="246">
        <f>'08.12.2020_W_S'!B74</f>
        <v>44173</v>
      </c>
      <c r="C1694" s="247">
        <f>'08.12.2020_W_S'!C74</f>
        <v>2019</v>
      </c>
      <c r="D1694" s="246" t="str">
        <f>'08.12.2020_W_S'!D74</f>
        <v>S</v>
      </c>
      <c r="E1694" s="246" t="str">
        <f>'08.12.2020_W_S'!E74</f>
        <v>B</v>
      </c>
      <c r="F1694" s="246" t="str">
        <f>'08.12.2020_W_S'!F74</f>
        <v>S100</v>
      </c>
      <c r="G1694" s="247">
        <f>'08.12.2020_W_S'!G74</f>
        <v>9</v>
      </c>
      <c r="H1694" s="246" t="str">
        <f>'08.12.2020_W_S'!H74</f>
        <v>E</v>
      </c>
      <c r="I1694" s="246" t="str">
        <f>'08.12.2020_W_S'!I74</f>
        <v>90-120</v>
      </c>
      <c r="J1694" s="247">
        <f>'08.12.2020_W_S'!K74</f>
        <v>937</v>
      </c>
      <c r="K1694" s="248">
        <f>'08.12.2020_W_S'!P74</f>
        <v>91.504402827731624</v>
      </c>
      <c r="L1694" s="248">
        <f>'08.12.2020_W_S'!R74</f>
        <v>0.12</v>
      </c>
      <c r="M1694" s="248">
        <f>'08.12.2020_W_S'!U74</f>
        <v>1.5254743833017075</v>
      </c>
      <c r="N1694" s="248">
        <f>'08.12.2020_W_S'!W74</f>
        <v>0.38136859582542687</v>
      </c>
      <c r="O1694" s="248">
        <f>'08.12.2020_W_S'!X74</f>
        <v>1.9068429791271344</v>
      </c>
    </row>
    <row r="1695" spans="1:15" x14ac:dyDescent="0.35">
      <c r="A1695" s="245">
        <f t="shared" si="23"/>
        <v>1694</v>
      </c>
      <c r="B1695" s="246">
        <f>'08.12.2020_W_S'!B75</f>
        <v>44173</v>
      </c>
      <c r="C1695" s="247">
        <f>'08.12.2020_W_S'!C75</f>
        <v>2019</v>
      </c>
      <c r="D1695" s="246" t="str">
        <f>'08.12.2020_W_S'!D75</f>
        <v>S</v>
      </c>
      <c r="E1695" s="246" t="str">
        <f>'08.12.2020_W_S'!E75</f>
        <v>B</v>
      </c>
      <c r="F1695" s="246" t="str">
        <f>'08.12.2020_W_S'!F75</f>
        <v>S100</v>
      </c>
      <c r="G1695" s="247">
        <f>'08.12.2020_W_S'!G75</f>
        <v>9</v>
      </c>
      <c r="H1695" s="246" t="str">
        <f>'08.12.2020_W_S'!H75</f>
        <v>E</v>
      </c>
      <c r="I1695" s="246" t="str">
        <f>'08.12.2020_W_S'!I75</f>
        <v>60-90</v>
      </c>
      <c r="J1695" s="247">
        <f>'08.12.2020_W_S'!K75</f>
        <v>938</v>
      </c>
      <c r="K1695" s="248">
        <f>'08.12.2020_W_S'!P75</f>
        <v>85.535261965071314</v>
      </c>
      <c r="L1695" s="248">
        <f>'08.12.2020_W_S'!R75</f>
        <v>7.0000000000000007E-2</v>
      </c>
      <c r="M1695" s="248">
        <f>'08.12.2020_W_S'!U75</f>
        <v>0.97394209788029951</v>
      </c>
      <c r="N1695" s="248">
        <f>'08.12.2020_W_S'!W75</f>
        <v>0.69567292705735673</v>
      </c>
      <c r="O1695" s="248">
        <f>'08.12.2020_W_S'!X75</f>
        <v>1.6696150249376562</v>
      </c>
    </row>
    <row r="1696" spans="1:15" x14ac:dyDescent="0.35">
      <c r="A1696" s="245">
        <f t="shared" si="23"/>
        <v>1695</v>
      </c>
      <c r="B1696" s="246">
        <f>'08.12.2020_W_S'!B76</f>
        <v>44173</v>
      </c>
      <c r="C1696" s="247">
        <f>'08.12.2020_W_S'!C76</f>
        <v>2019</v>
      </c>
      <c r="D1696" s="246" t="str">
        <f>'08.12.2020_W_S'!D76</f>
        <v>S</v>
      </c>
      <c r="E1696" s="246" t="str">
        <f>'08.12.2020_W_S'!E76</f>
        <v>B</v>
      </c>
      <c r="F1696" s="246" t="str">
        <f>'08.12.2020_W_S'!F76</f>
        <v>S100</v>
      </c>
      <c r="G1696" s="247">
        <f>'08.12.2020_W_S'!G76</f>
        <v>9</v>
      </c>
      <c r="H1696" s="246" t="str">
        <f>'08.12.2020_W_S'!H76</f>
        <v>E</v>
      </c>
      <c r="I1696" s="246" t="str">
        <f>'08.12.2020_W_S'!I76</f>
        <v>30-60</v>
      </c>
      <c r="J1696" s="247">
        <f>'08.12.2020_W_S'!K76</f>
        <v>939</v>
      </c>
      <c r="K1696" s="248">
        <f>'08.12.2020_W_S'!P76</f>
        <v>84.77286493034525</v>
      </c>
      <c r="L1696" s="248">
        <f>'08.12.2020_W_S'!R76</f>
        <v>0.22</v>
      </c>
      <c r="M1696" s="248">
        <f>'08.12.2020_W_S'!U76</f>
        <v>3.0973928265218631</v>
      </c>
      <c r="N1696" s="248">
        <f>'08.12.2020_W_S'!W76</f>
        <v>0.28158116604744216</v>
      </c>
      <c r="O1696" s="248">
        <f>'08.12.2020_W_S'!X76</f>
        <v>3.3789739925693052</v>
      </c>
    </row>
    <row r="1697" spans="1:15" x14ac:dyDescent="0.35">
      <c r="A1697" s="245">
        <f t="shared" si="23"/>
        <v>1696</v>
      </c>
      <c r="B1697" s="246">
        <f>'08.12.2020_W_S'!B77</f>
        <v>44173</v>
      </c>
      <c r="C1697" s="247">
        <f>'08.12.2020_W_S'!C77</f>
        <v>2019</v>
      </c>
      <c r="D1697" s="246" t="str">
        <f>'08.12.2020_W_S'!D77</f>
        <v>S</v>
      </c>
      <c r="E1697" s="246" t="str">
        <f>'08.12.2020_W_S'!E77</f>
        <v>B</v>
      </c>
      <c r="F1697" s="246" t="str">
        <f>'08.12.2020_W_S'!F77</f>
        <v>S100</v>
      </c>
      <c r="G1697" s="247">
        <f>'08.12.2020_W_S'!G77</f>
        <v>9</v>
      </c>
      <c r="H1697" s="246" t="str">
        <f>'08.12.2020_W_S'!H77</f>
        <v>E</v>
      </c>
      <c r="I1697" s="246" t="str">
        <f>'08.12.2020_W_S'!I77</f>
        <v>0-30</v>
      </c>
      <c r="J1697" s="247">
        <f>'08.12.2020_W_S'!K77</f>
        <v>940</v>
      </c>
      <c r="K1697" s="248">
        <f>'08.12.2020_W_S'!P77</f>
        <v>83.732660781841119</v>
      </c>
      <c r="L1697" s="248">
        <f>'08.12.2020_W_S'!R77</f>
        <v>0.98</v>
      </c>
      <c r="M1697" s="248">
        <f>'08.12.2020_W_S'!U77</f>
        <v>14.023667168674697</v>
      </c>
      <c r="N1697" s="248">
        <f>'08.12.2020_W_S'!W77</f>
        <v>3.1481701807228917</v>
      </c>
      <c r="O1697" s="248">
        <f>'08.12.2020_W_S'!X77</f>
        <v>17.171837349397588</v>
      </c>
    </row>
    <row r="1698" spans="1:15" x14ac:dyDescent="0.35">
      <c r="A1698" s="245">
        <f t="shared" si="23"/>
        <v>1697</v>
      </c>
      <c r="B1698" s="246">
        <f>'08.12.2020_W_S'!B78</f>
        <v>44173</v>
      </c>
      <c r="C1698" s="247">
        <f>'08.12.2020_W_S'!C78</f>
        <v>2019</v>
      </c>
      <c r="D1698" s="246" t="str">
        <f>'08.12.2020_W_S'!D78</f>
        <v>S</v>
      </c>
      <c r="E1698" s="246" t="str">
        <f>'08.12.2020_W_S'!E78</f>
        <v>B</v>
      </c>
      <c r="F1698" s="246" t="str">
        <f>'08.12.2020_W_S'!F78</f>
        <v>S100</v>
      </c>
      <c r="G1698" s="247">
        <f>'08.12.2020_W_S'!G78</f>
        <v>9</v>
      </c>
      <c r="H1698" s="246" t="str">
        <f>'08.12.2020_W_S'!H78</f>
        <v>M</v>
      </c>
      <c r="I1698" s="246" t="str">
        <f>'08.12.2020_W_S'!I78</f>
        <v>90-120</v>
      </c>
      <c r="J1698" s="247">
        <f>'08.12.2020_W_S'!K78</f>
        <v>941</v>
      </c>
      <c r="K1698" s="248">
        <f>'08.12.2020_W_S'!P78</f>
        <v>87.795544622112899</v>
      </c>
      <c r="L1698" s="248">
        <f>'08.12.2020_W_S'!R78</f>
        <v>0.28000000000000003</v>
      </c>
      <c r="M1698" s="248">
        <f>'08.12.2020_W_S'!U78</f>
        <v>3.7630339352428397</v>
      </c>
      <c r="N1698" s="248">
        <f>'08.12.2020_W_S'!W78</f>
        <v>0</v>
      </c>
      <c r="O1698" s="248">
        <f>'08.12.2020_W_S'!X78</f>
        <v>3.7630339352428397</v>
      </c>
    </row>
    <row r="1699" spans="1:15" x14ac:dyDescent="0.35">
      <c r="A1699" s="245">
        <f t="shared" si="23"/>
        <v>1698</v>
      </c>
      <c r="B1699" s="246">
        <f>'08.12.2020_W_S'!B79</f>
        <v>44173</v>
      </c>
      <c r="C1699" s="247">
        <f>'08.12.2020_W_S'!C79</f>
        <v>2019</v>
      </c>
      <c r="D1699" s="246" t="str">
        <f>'08.12.2020_W_S'!D79</f>
        <v>S</v>
      </c>
      <c r="E1699" s="246" t="str">
        <f>'08.12.2020_W_S'!E79</f>
        <v>B</v>
      </c>
      <c r="F1699" s="246" t="str">
        <f>'08.12.2020_W_S'!F79</f>
        <v>S100</v>
      </c>
      <c r="G1699" s="247">
        <f>'08.12.2020_W_S'!G79</f>
        <v>9</v>
      </c>
      <c r="H1699" s="246" t="str">
        <f>'08.12.2020_W_S'!H79</f>
        <v>M</v>
      </c>
      <c r="I1699" s="246" t="str">
        <f>'08.12.2020_W_S'!I79</f>
        <v>60-90</v>
      </c>
      <c r="J1699" s="247">
        <f>'08.12.2020_W_S'!K79</f>
        <v>942</v>
      </c>
      <c r="K1699" s="248">
        <f>'08.12.2020_W_S'!P79</f>
        <v>84.102121361618131</v>
      </c>
      <c r="L1699" s="248">
        <f>'08.12.2020_W_S'!R79</f>
        <v>0.32</v>
      </c>
      <c r="M1699" s="248">
        <f>'08.12.2020_W_S'!U79</f>
        <v>4.5527144742630909</v>
      </c>
      <c r="N1699" s="248">
        <f>'08.12.2020_W_S'!W79</f>
        <v>0.14227232732072159</v>
      </c>
      <c r="O1699" s="248">
        <f>'08.12.2020_W_S'!X79</f>
        <v>4.6949868015838128</v>
      </c>
    </row>
    <row r="1700" spans="1:15" x14ac:dyDescent="0.35">
      <c r="A1700" s="245">
        <f t="shared" si="23"/>
        <v>1699</v>
      </c>
      <c r="B1700" s="246">
        <f>'08.12.2020_W_S'!B80</f>
        <v>44173</v>
      </c>
      <c r="C1700" s="247">
        <f>'08.12.2020_W_S'!C80</f>
        <v>2019</v>
      </c>
      <c r="D1700" s="246" t="str">
        <f>'08.12.2020_W_S'!D80</f>
        <v>S</v>
      </c>
      <c r="E1700" s="246" t="str">
        <f>'08.12.2020_W_S'!E80</f>
        <v>B</v>
      </c>
      <c r="F1700" s="246" t="str">
        <f>'08.12.2020_W_S'!F80</f>
        <v>S100</v>
      </c>
      <c r="G1700" s="247">
        <f>'08.12.2020_W_S'!G80</f>
        <v>9</v>
      </c>
      <c r="H1700" s="246" t="str">
        <f>'08.12.2020_W_S'!H80</f>
        <v>M</v>
      </c>
      <c r="I1700" s="246" t="str">
        <f>'08.12.2020_W_S'!I80</f>
        <v>30-60</v>
      </c>
      <c r="J1700" s="247">
        <f>'08.12.2020_W_S'!K80</f>
        <v>943</v>
      </c>
      <c r="K1700" s="248">
        <f>'08.12.2020_W_S'!P80</f>
        <v>84.818228366615443</v>
      </c>
      <c r="L1700" s="248">
        <f>'08.12.2020_W_S'!R80</f>
        <v>0.25</v>
      </c>
      <c r="M1700" s="248">
        <f>'08.12.2020_W_S'!U80</f>
        <v>3.5172804105040751</v>
      </c>
      <c r="N1700" s="248">
        <f>'08.12.2020_W_S'!W80</f>
        <v>0.28138243284032605</v>
      </c>
      <c r="O1700" s="248">
        <f>'08.12.2020_W_S'!X80</f>
        <v>3.7986628433444012</v>
      </c>
    </row>
    <row r="1701" spans="1:15" x14ac:dyDescent="0.35">
      <c r="A1701" s="245">
        <f t="shared" si="23"/>
        <v>1700</v>
      </c>
      <c r="B1701" s="246">
        <f>'08.12.2020_W_S'!B81</f>
        <v>44173</v>
      </c>
      <c r="C1701" s="247">
        <f>'08.12.2020_W_S'!C81</f>
        <v>2019</v>
      </c>
      <c r="D1701" s="246" t="str">
        <f>'08.12.2020_W_S'!D81</f>
        <v>S</v>
      </c>
      <c r="E1701" s="246" t="str">
        <f>'08.12.2020_W_S'!E81</f>
        <v>B</v>
      </c>
      <c r="F1701" s="246" t="str">
        <f>'08.12.2020_W_S'!F81</f>
        <v>S100</v>
      </c>
      <c r="G1701" s="247">
        <f>'08.12.2020_W_S'!G81</f>
        <v>9</v>
      </c>
      <c r="H1701" s="246" t="str">
        <f>'08.12.2020_W_S'!H81</f>
        <v>M</v>
      </c>
      <c r="I1701" s="246" t="str">
        <f>'08.12.2020_W_S'!I81</f>
        <v>0-30</v>
      </c>
      <c r="J1701" s="247">
        <f>'08.12.2020_W_S'!K81</f>
        <v>944</v>
      </c>
      <c r="K1701" s="248">
        <f>'08.12.2020_W_S'!P81</f>
        <v>83.562225683137484</v>
      </c>
      <c r="L1701" s="248">
        <f>'08.12.2020_W_S'!R81</f>
        <v>1.06</v>
      </c>
      <c r="M1701" s="248">
        <f>'08.12.2020_W_S'!U81</f>
        <v>15.209123178583528</v>
      </c>
      <c r="N1701" s="248">
        <f>'08.12.2020_W_S'!W81</f>
        <v>3.7305396475770922</v>
      </c>
      <c r="O1701" s="248">
        <f>'08.12.2020_W_S'!X81</f>
        <v>18.939662826160621</v>
      </c>
    </row>
    <row r="1702" spans="1:15" x14ac:dyDescent="0.35">
      <c r="A1702" s="245">
        <f t="shared" si="23"/>
        <v>1701</v>
      </c>
      <c r="B1702" s="246">
        <f>'08.12.2020_W_S'!B82</f>
        <v>44173</v>
      </c>
      <c r="C1702" s="247">
        <f>'08.12.2020_W_S'!C82</f>
        <v>2019</v>
      </c>
      <c r="D1702" s="246" t="str">
        <f>'08.12.2020_W_S'!D82</f>
        <v>S</v>
      </c>
      <c r="E1702" s="246" t="str">
        <f>'08.12.2020_W_S'!E82</f>
        <v>C</v>
      </c>
      <c r="F1702" s="246" t="str">
        <f>'08.12.2020_W_S'!F82</f>
        <v>R100</v>
      </c>
      <c r="G1702" s="247">
        <f>'08.12.2020_W_S'!G82</f>
        <v>1</v>
      </c>
      <c r="H1702" s="246" t="str">
        <f>'08.12.2020_W_S'!H82</f>
        <v>E</v>
      </c>
      <c r="I1702" s="246" t="str">
        <f>'08.12.2020_W_S'!I82</f>
        <v>90-120</v>
      </c>
      <c r="J1702" s="247">
        <f>'08.12.2020_W_S'!K82</f>
        <v>945</v>
      </c>
      <c r="K1702" s="248">
        <f>'08.12.2020_W_S'!P82</f>
        <v>85.650459921156369</v>
      </c>
      <c r="L1702" s="248">
        <f>'08.12.2020_W_S'!R82</f>
        <v>0.17</v>
      </c>
      <c r="M1702" s="248">
        <f>'08.12.2020_W_S'!U82</f>
        <v>2.3610777845965023</v>
      </c>
      <c r="N1702" s="248">
        <f>'08.12.2020_W_S'!W82</f>
        <v>0.27777385701135321</v>
      </c>
      <c r="O1702" s="248">
        <f>'08.12.2020_W_S'!X82</f>
        <v>2.6388516416078556</v>
      </c>
    </row>
    <row r="1703" spans="1:15" x14ac:dyDescent="0.35">
      <c r="A1703" s="245">
        <f t="shared" si="23"/>
        <v>1702</v>
      </c>
      <c r="B1703" s="246">
        <f>'08.12.2020_W_S'!B83</f>
        <v>44173</v>
      </c>
      <c r="C1703" s="247">
        <f>'08.12.2020_W_S'!C83</f>
        <v>2019</v>
      </c>
      <c r="D1703" s="246" t="str">
        <f>'08.12.2020_W_S'!D83</f>
        <v>S</v>
      </c>
      <c r="E1703" s="246" t="str">
        <f>'08.12.2020_W_S'!E83</f>
        <v>C</v>
      </c>
      <c r="F1703" s="246" t="str">
        <f>'08.12.2020_W_S'!F83</f>
        <v>R100</v>
      </c>
      <c r="G1703" s="247">
        <f>'08.12.2020_W_S'!G83</f>
        <v>1</v>
      </c>
      <c r="H1703" s="246" t="str">
        <f>'08.12.2020_W_S'!H83</f>
        <v>E</v>
      </c>
      <c r="I1703" s="246" t="str">
        <f>'08.12.2020_W_S'!I83</f>
        <v>60-90</v>
      </c>
      <c r="J1703" s="247">
        <f>'08.12.2020_W_S'!K83</f>
        <v>946</v>
      </c>
      <c r="K1703" s="248">
        <f>'08.12.2020_W_S'!P83</f>
        <v>85.459776474493736</v>
      </c>
      <c r="L1703" s="248">
        <f>'08.12.2020_W_S'!R83</f>
        <v>0.06</v>
      </c>
      <c r="M1703" s="248">
        <f>'08.12.2020_W_S'!U83</f>
        <v>0.8357833743363976</v>
      </c>
      <c r="N1703" s="248">
        <f>'08.12.2020_W_S'!W83</f>
        <v>0</v>
      </c>
      <c r="O1703" s="248">
        <f>'08.12.2020_W_S'!X83</f>
        <v>0.8357833743363976</v>
      </c>
    </row>
    <row r="1704" spans="1:15" x14ac:dyDescent="0.35">
      <c r="A1704" s="245">
        <f t="shared" si="23"/>
        <v>1703</v>
      </c>
      <c r="B1704" s="246">
        <f>'08.12.2020_W_S'!B84</f>
        <v>44173</v>
      </c>
      <c r="C1704" s="247">
        <f>'08.12.2020_W_S'!C84</f>
        <v>2019</v>
      </c>
      <c r="D1704" s="246" t="str">
        <f>'08.12.2020_W_S'!D84</f>
        <v>S</v>
      </c>
      <c r="E1704" s="246" t="str">
        <f>'08.12.2020_W_S'!E84</f>
        <v>C</v>
      </c>
      <c r="F1704" s="246" t="str">
        <f>'08.12.2020_W_S'!F84</f>
        <v>R100</v>
      </c>
      <c r="G1704" s="247">
        <f>'08.12.2020_W_S'!G84</f>
        <v>1</v>
      </c>
      <c r="H1704" s="246" t="str">
        <f>'08.12.2020_W_S'!H84</f>
        <v>E</v>
      </c>
      <c r="I1704" s="246" t="str">
        <f>'08.12.2020_W_S'!I84</f>
        <v>30-60</v>
      </c>
      <c r="J1704" s="247">
        <f>'08.12.2020_W_S'!K84</f>
        <v>947</v>
      </c>
      <c r="K1704" s="248">
        <f>'08.12.2020_W_S'!P84</f>
        <v>85.433513027852641</v>
      </c>
      <c r="L1704" s="248">
        <f>'08.12.2020_W_S'!R84</f>
        <v>0.12</v>
      </c>
      <c r="M1704" s="248">
        <f>'08.12.2020_W_S'!U84</f>
        <v>1.6722466149599056</v>
      </c>
      <c r="N1704" s="248">
        <f>'08.12.2020_W_S'!W84</f>
        <v>0.5574155383199686</v>
      </c>
      <c r="O1704" s="248">
        <f>'08.12.2020_W_S'!X84</f>
        <v>2.2296621532798744</v>
      </c>
    </row>
    <row r="1705" spans="1:15" x14ac:dyDescent="0.35">
      <c r="A1705" s="245">
        <f t="shared" si="23"/>
        <v>1704</v>
      </c>
      <c r="B1705" s="246">
        <f>'08.12.2020_W_S'!B85</f>
        <v>44173</v>
      </c>
      <c r="C1705" s="247">
        <f>'08.12.2020_W_S'!C85</f>
        <v>2019</v>
      </c>
      <c r="D1705" s="246" t="str">
        <f>'08.12.2020_W_S'!D85</f>
        <v>S</v>
      </c>
      <c r="E1705" s="246" t="str">
        <f>'08.12.2020_W_S'!E85</f>
        <v>C</v>
      </c>
      <c r="F1705" s="246" t="str">
        <f>'08.12.2020_W_S'!F85</f>
        <v>R100</v>
      </c>
      <c r="G1705" s="247">
        <f>'08.12.2020_W_S'!G85</f>
        <v>1</v>
      </c>
      <c r="H1705" s="246" t="str">
        <f>'08.12.2020_W_S'!H85</f>
        <v>E</v>
      </c>
      <c r="I1705" s="246" t="str">
        <f>'08.12.2020_W_S'!I85</f>
        <v>0-30</v>
      </c>
      <c r="J1705" s="247">
        <f>'08.12.2020_W_S'!K85</f>
        <v>948</v>
      </c>
      <c r="K1705" s="248">
        <f>'08.12.2020_W_S'!P85</f>
        <v>84.016393442622956</v>
      </c>
      <c r="L1705" s="248">
        <f>'08.12.2020_W_S'!R85</f>
        <v>0.76</v>
      </c>
      <c r="M1705" s="248">
        <f>'08.12.2020_W_S'!U85</f>
        <v>10.827219512195121</v>
      </c>
      <c r="N1705" s="248">
        <f>'08.12.2020_W_S'!W85</f>
        <v>3.1341951219512194</v>
      </c>
      <c r="O1705" s="248">
        <f>'08.12.2020_W_S'!X85</f>
        <v>13.96141463414634</v>
      </c>
    </row>
    <row r="1706" spans="1:15" x14ac:dyDescent="0.35">
      <c r="A1706" s="245">
        <f t="shared" si="23"/>
        <v>1705</v>
      </c>
      <c r="B1706" s="246">
        <f>'08.12.2020_W_S'!B86</f>
        <v>44173</v>
      </c>
      <c r="C1706" s="247">
        <f>'08.12.2020_W_S'!C86</f>
        <v>2019</v>
      </c>
      <c r="D1706" s="246" t="str">
        <f>'08.12.2020_W_S'!D86</f>
        <v>S</v>
      </c>
      <c r="E1706" s="246" t="str">
        <f>'08.12.2020_W_S'!E86</f>
        <v>C</v>
      </c>
      <c r="F1706" s="246" t="str">
        <f>'08.12.2020_W_S'!F86</f>
        <v>R100</v>
      </c>
      <c r="G1706" s="247">
        <f>'08.12.2020_W_S'!G86</f>
        <v>1</v>
      </c>
      <c r="H1706" s="246" t="str">
        <f>'08.12.2020_W_S'!H86</f>
        <v>M</v>
      </c>
      <c r="I1706" s="246" t="str">
        <f>'08.12.2020_W_S'!I86</f>
        <v>90-120</v>
      </c>
      <c r="J1706" s="247">
        <f>'08.12.2020_W_S'!K86</f>
        <v>949</v>
      </c>
      <c r="K1706" s="248">
        <f>'08.12.2020_W_S'!P86</f>
        <v>85.841753050780738</v>
      </c>
      <c r="L1706" s="248">
        <f>'08.12.2020_W_S'!R86</f>
        <v>0.05</v>
      </c>
      <c r="M1706" s="248">
        <f>'08.12.2020_W_S'!U86</f>
        <v>0.69238573830632832</v>
      </c>
      <c r="N1706" s="248">
        <f>'08.12.2020_W_S'!W86</f>
        <v>0.41543144298379692</v>
      </c>
      <c r="O1706" s="248">
        <f>'08.12.2020_W_S'!X86</f>
        <v>1.1078171812901252</v>
      </c>
    </row>
    <row r="1707" spans="1:15" x14ac:dyDescent="0.35">
      <c r="A1707" s="245">
        <f t="shared" si="23"/>
        <v>1706</v>
      </c>
      <c r="B1707" s="246">
        <f>'08.12.2020_W_S'!B87</f>
        <v>44173</v>
      </c>
      <c r="C1707" s="247">
        <f>'08.12.2020_W_S'!C87</f>
        <v>2019</v>
      </c>
      <c r="D1707" s="246" t="str">
        <f>'08.12.2020_W_S'!D87</f>
        <v>S</v>
      </c>
      <c r="E1707" s="246" t="str">
        <f>'08.12.2020_W_S'!E87</f>
        <v>C</v>
      </c>
      <c r="F1707" s="246" t="str">
        <f>'08.12.2020_W_S'!F87</f>
        <v>R100</v>
      </c>
      <c r="G1707" s="247">
        <f>'08.12.2020_W_S'!G87</f>
        <v>1</v>
      </c>
      <c r="H1707" s="246" t="str">
        <f>'08.12.2020_W_S'!H87</f>
        <v>M</v>
      </c>
      <c r="I1707" s="246" t="str">
        <f>'08.12.2020_W_S'!I87</f>
        <v>60-90</v>
      </c>
      <c r="J1707" s="247">
        <f>'08.12.2020_W_S'!K87</f>
        <v>950</v>
      </c>
      <c r="K1707" s="248">
        <f>'08.12.2020_W_S'!P87</f>
        <v>85.267430754536761</v>
      </c>
      <c r="L1707" s="248">
        <f>'08.12.2020_W_S'!R87</f>
        <v>0.03</v>
      </c>
      <c r="M1707" s="248">
        <f>'08.12.2020_W_S'!U87</f>
        <v>0.41913889666760007</v>
      </c>
      <c r="N1707" s="248">
        <f>'08.12.2020_W_S'!W87</f>
        <v>0.13971296555586674</v>
      </c>
      <c r="O1707" s="248">
        <f>'08.12.2020_W_S'!X87</f>
        <v>0.55885186222346683</v>
      </c>
    </row>
    <row r="1708" spans="1:15" x14ac:dyDescent="0.35">
      <c r="A1708" s="245">
        <f t="shared" si="23"/>
        <v>1707</v>
      </c>
      <c r="B1708" s="246">
        <f>'08.12.2020_W_S'!B88</f>
        <v>44173</v>
      </c>
      <c r="C1708" s="247">
        <f>'08.12.2020_W_S'!C88</f>
        <v>2019</v>
      </c>
      <c r="D1708" s="246" t="str">
        <f>'08.12.2020_W_S'!D88</f>
        <v>S</v>
      </c>
      <c r="E1708" s="246" t="str">
        <f>'08.12.2020_W_S'!E88</f>
        <v>C</v>
      </c>
      <c r="F1708" s="246" t="str">
        <f>'08.12.2020_W_S'!F88</f>
        <v>R100</v>
      </c>
      <c r="G1708" s="247">
        <f>'08.12.2020_W_S'!G88</f>
        <v>1</v>
      </c>
      <c r="H1708" s="246" t="str">
        <f>'08.12.2020_W_S'!H88</f>
        <v>M</v>
      </c>
      <c r="I1708" s="246" t="str">
        <f>'08.12.2020_W_S'!I88</f>
        <v>30-60</v>
      </c>
      <c r="J1708" s="247">
        <f>'08.12.2020_W_S'!K88</f>
        <v>951</v>
      </c>
      <c r="K1708" s="248">
        <f>'08.12.2020_W_S'!P88</f>
        <v>84.335965541995691</v>
      </c>
      <c r="L1708" s="248" t="str">
        <f>'08.12.2020_W_S'!R88</f>
        <v>keine Probe</v>
      </c>
      <c r="M1708" s="248" t="e">
        <f>'08.12.2020_W_S'!U88</f>
        <v>#VALUE!</v>
      </c>
      <c r="N1708" s="248">
        <f>'08.12.2020_W_S'!W88</f>
        <v>0</v>
      </c>
      <c r="O1708" s="248" t="e">
        <f>'08.12.2020_W_S'!X88</f>
        <v>#VALUE!</v>
      </c>
    </row>
    <row r="1709" spans="1:15" x14ac:dyDescent="0.35">
      <c r="A1709" s="245">
        <f t="shared" si="23"/>
        <v>1708</v>
      </c>
      <c r="B1709" s="246">
        <f>'08.12.2020_W_S'!B89</f>
        <v>44173</v>
      </c>
      <c r="C1709" s="247">
        <f>'08.12.2020_W_S'!C89</f>
        <v>2019</v>
      </c>
      <c r="D1709" s="246" t="str">
        <f>'08.12.2020_W_S'!D89</f>
        <v>S</v>
      </c>
      <c r="E1709" s="246" t="str">
        <f>'08.12.2020_W_S'!E89</f>
        <v>C</v>
      </c>
      <c r="F1709" s="246" t="str">
        <f>'08.12.2020_W_S'!F89</f>
        <v>R100</v>
      </c>
      <c r="G1709" s="247">
        <f>'08.12.2020_W_S'!G89</f>
        <v>1</v>
      </c>
      <c r="H1709" s="246" t="str">
        <f>'08.12.2020_W_S'!H89</f>
        <v>M</v>
      </c>
      <c r="I1709" s="246" t="str">
        <f>'08.12.2020_W_S'!I89</f>
        <v>0-30</v>
      </c>
      <c r="J1709" s="247">
        <f>'08.12.2020_W_S'!K89</f>
        <v>952</v>
      </c>
      <c r="K1709" s="248">
        <f>'08.12.2020_W_S'!P89</f>
        <v>83.238482384823854</v>
      </c>
      <c r="L1709" s="248">
        <f>'08.12.2020_W_S'!R89</f>
        <v>0.71</v>
      </c>
      <c r="M1709" s="248">
        <f>'08.12.2020_W_S'!U89</f>
        <v>10.239291062998534</v>
      </c>
      <c r="N1709" s="248">
        <f>'08.12.2020_W_S'!W89</f>
        <v>3.3169534429431873</v>
      </c>
      <c r="O1709" s="248">
        <f>'08.12.2020_W_S'!X89</f>
        <v>13.556244505941722</v>
      </c>
    </row>
    <row r="1710" spans="1:15" x14ac:dyDescent="0.35">
      <c r="A1710" s="245">
        <f t="shared" si="23"/>
        <v>1709</v>
      </c>
      <c r="B1710" s="246">
        <f>'08.12.2020_W_S'!B90</f>
        <v>44173</v>
      </c>
      <c r="C1710" s="247">
        <f>'08.12.2020_W_S'!C90</f>
        <v>2019</v>
      </c>
      <c r="D1710" s="246" t="str">
        <f>'08.12.2020_W_S'!D90</f>
        <v>S</v>
      </c>
      <c r="E1710" s="246" t="str">
        <f>'08.12.2020_W_S'!E90</f>
        <v>D</v>
      </c>
      <c r="F1710" s="246" t="str">
        <f>'08.12.2020_W_S'!F90</f>
        <v>W100</v>
      </c>
      <c r="G1710" s="247">
        <f>'08.12.2020_W_S'!G90</f>
        <v>5</v>
      </c>
      <c r="H1710" s="246" t="str">
        <f>'08.12.2020_W_S'!H90</f>
        <v>E</v>
      </c>
      <c r="I1710" s="246" t="str">
        <f>'08.12.2020_W_S'!I90</f>
        <v>90-120</v>
      </c>
      <c r="J1710" s="247">
        <f>'08.12.2020_W_S'!K90</f>
        <v>953</v>
      </c>
      <c r="K1710" s="248">
        <f>'08.12.2020_W_S'!P90</f>
        <v>84.179801517805018</v>
      </c>
      <c r="L1710" s="248">
        <f>'08.12.2020_W_S'!R90</f>
        <v>0.21</v>
      </c>
      <c r="M1710" s="248">
        <f>'08.12.2020_W_S'!U90</f>
        <v>2.9840898058252434</v>
      </c>
      <c r="N1710" s="248">
        <f>'08.12.2020_W_S'!W90</f>
        <v>0.5683980582524274</v>
      </c>
      <c r="O1710" s="248">
        <f>'08.12.2020_W_S'!X90</f>
        <v>3.5524878640776709</v>
      </c>
    </row>
    <row r="1711" spans="1:15" x14ac:dyDescent="0.35">
      <c r="A1711" s="245">
        <f t="shared" si="23"/>
        <v>1710</v>
      </c>
      <c r="B1711" s="246">
        <f>'08.12.2020_W_S'!B91</f>
        <v>44173</v>
      </c>
      <c r="C1711" s="247">
        <f>'08.12.2020_W_S'!C91</f>
        <v>2019</v>
      </c>
      <c r="D1711" s="246" t="str">
        <f>'08.12.2020_W_S'!D91</f>
        <v>S</v>
      </c>
      <c r="E1711" s="246" t="str">
        <f>'08.12.2020_W_S'!E91</f>
        <v>D</v>
      </c>
      <c r="F1711" s="246" t="str">
        <f>'08.12.2020_W_S'!F91</f>
        <v>W100</v>
      </c>
      <c r="G1711" s="247">
        <f>'08.12.2020_W_S'!G91</f>
        <v>5</v>
      </c>
      <c r="H1711" s="246" t="str">
        <f>'08.12.2020_W_S'!H91</f>
        <v>E</v>
      </c>
      <c r="I1711" s="246" t="str">
        <f>'08.12.2020_W_S'!I91</f>
        <v>60-90</v>
      </c>
      <c r="J1711" s="247">
        <f>'08.12.2020_W_S'!K91</f>
        <v>954</v>
      </c>
      <c r="K1711" s="248">
        <f>'08.12.2020_W_S'!P91</f>
        <v>85.329955362528665</v>
      </c>
      <c r="L1711" s="248">
        <f>'08.12.2020_W_S'!R91</f>
        <v>0.15</v>
      </c>
      <c r="M1711" s="248">
        <f>'08.12.2020_W_S'!U91</f>
        <v>2.0936642867241622</v>
      </c>
      <c r="N1711" s="248">
        <f>'08.12.2020_W_S'!W91</f>
        <v>0.27915523822988825</v>
      </c>
      <c r="O1711" s="248">
        <f>'08.12.2020_W_S'!X91</f>
        <v>2.3728195249540502</v>
      </c>
    </row>
    <row r="1712" spans="1:15" x14ac:dyDescent="0.35">
      <c r="A1712" s="245">
        <f t="shared" si="23"/>
        <v>1711</v>
      </c>
      <c r="B1712" s="246">
        <f>'08.12.2020_W_S'!B92</f>
        <v>44173</v>
      </c>
      <c r="C1712" s="247">
        <f>'08.12.2020_W_S'!C92</f>
        <v>2019</v>
      </c>
      <c r="D1712" s="246" t="str">
        <f>'08.12.2020_W_S'!D92</f>
        <v>S</v>
      </c>
      <c r="E1712" s="246" t="str">
        <f>'08.12.2020_W_S'!E92</f>
        <v>D</v>
      </c>
      <c r="F1712" s="246" t="str">
        <f>'08.12.2020_W_S'!F92</f>
        <v>W100</v>
      </c>
      <c r="G1712" s="247">
        <f>'08.12.2020_W_S'!G92</f>
        <v>5</v>
      </c>
      <c r="H1712" s="246" t="str">
        <f>'08.12.2020_W_S'!H92</f>
        <v>E</v>
      </c>
      <c r="I1712" s="246" t="str">
        <f>'08.12.2020_W_S'!I92</f>
        <v>30-60</v>
      </c>
      <c r="J1712" s="247">
        <f>'08.12.2020_W_S'!K92</f>
        <v>955</v>
      </c>
      <c r="K1712" s="248">
        <f>'08.12.2020_W_S'!P92</f>
        <v>85.834502103786818</v>
      </c>
      <c r="L1712" s="248">
        <f>'08.12.2020_W_S'!R92</f>
        <v>0.25</v>
      </c>
      <c r="M1712" s="248">
        <f>'08.12.2020_W_S'!U92</f>
        <v>3.4623161764705883</v>
      </c>
      <c r="N1712" s="248">
        <f>'08.12.2020_W_S'!W92</f>
        <v>0</v>
      </c>
      <c r="O1712" s="248">
        <f>'08.12.2020_W_S'!X92</f>
        <v>3.4623161764705883</v>
      </c>
    </row>
    <row r="1713" spans="1:15" x14ac:dyDescent="0.35">
      <c r="A1713" s="245">
        <f t="shared" si="23"/>
        <v>1712</v>
      </c>
      <c r="B1713" s="246">
        <f>'08.12.2020_W_S'!B93</f>
        <v>44173</v>
      </c>
      <c r="C1713" s="247">
        <f>'08.12.2020_W_S'!C93</f>
        <v>2019</v>
      </c>
      <c r="D1713" s="246" t="str">
        <f>'08.12.2020_W_S'!D93</f>
        <v>S</v>
      </c>
      <c r="E1713" s="246" t="str">
        <f>'08.12.2020_W_S'!E93</f>
        <v>D</v>
      </c>
      <c r="F1713" s="246" t="str">
        <f>'08.12.2020_W_S'!F93</f>
        <v>W100</v>
      </c>
      <c r="G1713" s="247">
        <f>'08.12.2020_W_S'!G93</f>
        <v>5</v>
      </c>
      <c r="H1713" s="246" t="str">
        <f>'08.12.2020_W_S'!H93</f>
        <v>E</v>
      </c>
      <c r="I1713" s="246" t="str">
        <f>'08.12.2020_W_S'!I93</f>
        <v>0-30</v>
      </c>
      <c r="J1713" s="247">
        <f>'08.12.2020_W_S'!K93</f>
        <v>956</v>
      </c>
      <c r="K1713" s="248">
        <f>'08.12.2020_W_S'!P93</f>
        <v>91.999458508190074</v>
      </c>
      <c r="L1713" s="248">
        <f>'08.12.2020_W_S'!R93</f>
        <v>1.83</v>
      </c>
      <c r="M1713" s="248">
        <f>'08.12.2020_W_S'!U93</f>
        <v>23.093988743378453</v>
      </c>
      <c r="N1713" s="248">
        <f>'08.12.2020_W_S'!W93</f>
        <v>3.2811131547969392</v>
      </c>
      <c r="O1713" s="248">
        <f>'08.12.2020_W_S'!X93</f>
        <v>26.375101898175394</v>
      </c>
    </row>
    <row r="1714" spans="1:15" x14ac:dyDescent="0.35">
      <c r="A1714" s="245">
        <f t="shared" si="23"/>
        <v>1713</v>
      </c>
      <c r="B1714" s="246">
        <f>'08.12.2020_W_S'!B94</f>
        <v>44173</v>
      </c>
      <c r="C1714" s="247">
        <f>'08.12.2020_W_S'!C94</f>
        <v>2019</v>
      </c>
      <c r="D1714" s="246" t="str">
        <f>'08.12.2020_W_S'!D94</f>
        <v>S</v>
      </c>
      <c r="E1714" s="246" t="str">
        <f>'08.12.2020_W_S'!E94</f>
        <v>D</v>
      </c>
      <c r="F1714" s="246" t="str">
        <f>'08.12.2020_W_S'!F94</f>
        <v>W100</v>
      </c>
      <c r="G1714" s="247">
        <f>'08.12.2020_W_S'!G94</f>
        <v>5</v>
      </c>
      <c r="H1714" s="246" t="str">
        <f>'08.12.2020_W_S'!H94</f>
        <v>M</v>
      </c>
      <c r="I1714" s="246" t="str">
        <f>'08.12.2020_W_S'!I94</f>
        <v>90-120</v>
      </c>
      <c r="J1714" s="247">
        <f>'08.12.2020_W_S'!K94</f>
        <v>957</v>
      </c>
      <c r="K1714" s="248">
        <f>'08.12.2020_W_S'!P94</f>
        <v>85.268606603245658</v>
      </c>
      <c r="L1714" s="248">
        <f>'08.12.2020_W_S'!R94</f>
        <v>0.19</v>
      </c>
      <c r="M1714" s="248">
        <f>'08.12.2020_W_S'!U94</f>
        <v>2.6544979491386385</v>
      </c>
      <c r="N1714" s="248">
        <f>'08.12.2020_W_S'!W94</f>
        <v>0.13971041837571785</v>
      </c>
      <c r="O1714" s="248">
        <f>'08.12.2020_W_S'!X94</f>
        <v>2.7942083675143561</v>
      </c>
    </row>
    <row r="1715" spans="1:15" x14ac:dyDescent="0.35">
      <c r="A1715" s="245">
        <f t="shared" ref="A1715:A1778" si="24">A1714+1</f>
        <v>1714</v>
      </c>
      <c r="B1715" s="246">
        <f>'08.12.2020_W_S'!B95</f>
        <v>44173</v>
      </c>
      <c r="C1715" s="247">
        <f>'08.12.2020_W_S'!C95</f>
        <v>2019</v>
      </c>
      <c r="D1715" s="246" t="str">
        <f>'08.12.2020_W_S'!D95</f>
        <v>S</v>
      </c>
      <c r="E1715" s="246" t="str">
        <f>'08.12.2020_W_S'!E95</f>
        <v>D</v>
      </c>
      <c r="F1715" s="246" t="str">
        <f>'08.12.2020_W_S'!F95</f>
        <v>W100</v>
      </c>
      <c r="G1715" s="247">
        <f>'08.12.2020_W_S'!G95</f>
        <v>5</v>
      </c>
      <c r="H1715" s="246" t="str">
        <f>'08.12.2020_W_S'!H95</f>
        <v>M</v>
      </c>
      <c r="I1715" s="246" t="str">
        <f>'08.12.2020_W_S'!I95</f>
        <v>60-90</v>
      </c>
      <c r="J1715" s="247">
        <f>'08.12.2020_W_S'!K95</f>
        <v>958</v>
      </c>
      <c r="K1715" s="248">
        <f>'08.12.2020_W_S'!P95</f>
        <v>84.249180327868842</v>
      </c>
      <c r="L1715" s="248">
        <f>'08.12.2020_W_S'!R95</f>
        <v>0.13</v>
      </c>
      <c r="M1715" s="248">
        <f>'08.12.2020_W_S'!U95</f>
        <v>1.8452907067247823</v>
      </c>
      <c r="N1715" s="248">
        <f>'08.12.2020_W_S'!W95</f>
        <v>0.14194543897882944</v>
      </c>
      <c r="O1715" s="248">
        <f>'08.12.2020_W_S'!X95</f>
        <v>1.9872361457036118</v>
      </c>
    </row>
    <row r="1716" spans="1:15" x14ac:dyDescent="0.35">
      <c r="A1716" s="245">
        <f t="shared" si="24"/>
        <v>1715</v>
      </c>
      <c r="B1716" s="246">
        <f>'08.12.2020_W_S'!B96</f>
        <v>44173</v>
      </c>
      <c r="C1716" s="247">
        <f>'08.12.2020_W_S'!C96</f>
        <v>2019</v>
      </c>
      <c r="D1716" s="246" t="str">
        <f>'08.12.2020_W_S'!D96</f>
        <v>S</v>
      </c>
      <c r="E1716" s="246" t="str">
        <f>'08.12.2020_W_S'!E96</f>
        <v>D</v>
      </c>
      <c r="F1716" s="246" t="str">
        <f>'08.12.2020_W_S'!F96</f>
        <v>W100</v>
      </c>
      <c r="G1716" s="247">
        <f>'08.12.2020_W_S'!G96</f>
        <v>5</v>
      </c>
      <c r="H1716" s="246" t="str">
        <f>'08.12.2020_W_S'!H96</f>
        <v>M</v>
      </c>
      <c r="I1716" s="246" t="str">
        <f>'08.12.2020_W_S'!I96</f>
        <v>30-60</v>
      </c>
      <c r="J1716" s="247">
        <f>'08.12.2020_W_S'!K96</f>
        <v>959</v>
      </c>
      <c r="K1716" s="248">
        <f>'08.12.2020_W_S'!P96</f>
        <v>85.110891368837429</v>
      </c>
      <c r="L1716" s="248">
        <f>'08.12.2020_W_S'!R96</f>
        <v>0.23</v>
      </c>
      <c r="M1716" s="248">
        <f>'08.12.2020_W_S'!U96</f>
        <v>3.2212120331950196</v>
      </c>
      <c r="N1716" s="248">
        <f>'08.12.2020_W_S'!W96</f>
        <v>0.14005269709543561</v>
      </c>
      <c r="O1716" s="248">
        <f>'08.12.2020_W_S'!X96</f>
        <v>3.361264730290455</v>
      </c>
    </row>
    <row r="1717" spans="1:15" x14ac:dyDescent="0.35">
      <c r="A1717" s="245">
        <f t="shared" si="24"/>
        <v>1716</v>
      </c>
      <c r="B1717" s="246">
        <f>'08.12.2020_W_S'!B97</f>
        <v>44173</v>
      </c>
      <c r="C1717" s="247">
        <f>'08.12.2020_W_S'!C97</f>
        <v>2019</v>
      </c>
      <c r="D1717" s="246" t="str">
        <f>'08.12.2020_W_S'!D97</f>
        <v>S</v>
      </c>
      <c r="E1717" s="246" t="str">
        <f>'08.12.2020_W_S'!E97</f>
        <v>D</v>
      </c>
      <c r="F1717" s="246" t="str">
        <f>'08.12.2020_W_S'!F97</f>
        <v>W100</v>
      </c>
      <c r="G1717" s="247">
        <f>'08.12.2020_W_S'!G97</f>
        <v>5</v>
      </c>
      <c r="H1717" s="246" t="str">
        <f>'08.12.2020_W_S'!H97</f>
        <v>M</v>
      </c>
      <c r="I1717" s="246" t="str">
        <f>'08.12.2020_W_S'!I97</f>
        <v>0-30</v>
      </c>
      <c r="J1717" s="247">
        <f>'08.12.2020_W_S'!K97</f>
        <v>960</v>
      </c>
      <c r="K1717" s="248">
        <f>'08.12.2020_W_S'!P97</f>
        <v>82.654402102496718</v>
      </c>
      <c r="L1717" s="248">
        <f>'08.12.2020_W_S'!R97</f>
        <v>1.3900000000000001</v>
      </c>
      <c r="M1717" s="248">
        <f>'08.12.2020_W_S'!U97</f>
        <v>20.231792527821941</v>
      </c>
      <c r="N1717" s="248">
        <f>'08.12.2020_W_S'!W97</f>
        <v>1.4555246422893482</v>
      </c>
      <c r="O1717" s="248">
        <f>'08.12.2020_W_S'!X97</f>
        <v>21.687317170111289</v>
      </c>
    </row>
    <row r="1718" spans="1:15" x14ac:dyDescent="0.35">
      <c r="A1718" s="245">
        <f t="shared" si="24"/>
        <v>1717</v>
      </c>
      <c r="B1718" s="246">
        <f>'08.12.2020_W_S'!B98</f>
        <v>44173</v>
      </c>
      <c r="C1718" s="247">
        <f>'08.12.2020_W_S'!C98</f>
        <v>2019</v>
      </c>
      <c r="D1718" s="246" t="str">
        <f>'08.12.2020_W_S'!D98</f>
        <v>S</v>
      </c>
      <c r="E1718" s="246" t="str">
        <f>'08.12.2020_W_S'!E98</f>
        <v>D</v>
      </c>
      <c r="F1718" s="246" t="str">
        <f>'08.12.2020_W_S'!F98</f>
        <v>R50/W50</v>
      </c>
      <c r="G1718" s="247">
        <f>'08.12.2020_W_S'!G98</f>
        <v>3</v>
      </c>
      <c r="H1718" s="246" t="str">
        <f>'08.12.2020_W_S'!H98</f>
        <v>M</v>
      </c>
      <c r="I1718" s="246" t="str">
        <f>'08.12.2020_W_S'!I98</f>
        <v>90-120</v>
      </c>
      <c r="J1718" s="247">
        <f>'08.12.2020_W_S'!K98</f>
        <v>961</v>
      </c>
      <c r="K1718" s="248">
        <f>'08.12.2020_W_S'!P98</f>
        <v>85.829533497018588</v>
      </c>
      <c r="L1718" s="248">
        <f>'08.12.2020_W_S'!R98</f>
        <v>0.18</v>
      </c>
      <c r="M1718" s="248">
        <f>'08.12.2020_W_S'!U98</f>
        <v>2.4930588475684514</v>
      </c>
      <c r="N1718" s="248">
        <f>'08.12.2020_W_S'!W98</f>
        <v>-0.27700653861871677</v>
      </c>
      <c r="O1718" s="248">
        <f>'08.12.2020_W_S'!X98</f>
        <v>2.2160523089497346</v>
      </c>
    </row>
    <row r="1719" spans="1:15" x14ac:dyDescent="0.35">
      <c r="A1719" s="245">
        <f t="shared" si="24"/>
        <v>1718</v>
      </c>
      <c r="B1719" s="246">
        <f>'08.12.2020_W_S'!B99</f>
        <v>44173</v>
      </c>
      <c r="C1719" s="247">
        <f>'08.12.2020_W_S'!C99</f>
        <v>2019</v>
      </c>
      <c r="D1719" s="246" t="str">
        <f>'08.12.2020_W_S'!D99</f>
        <v>S</v>
      </c>
      <c r="E1719" s="246" t="str">
        <f>'08.12.2020_W_S'!E99</f>
        <v>D</v>
      </c>
      <c r="F1719" s="246" t="str">
        <f>'08.12.2020_W_S'!F99</f>
        <v>R50/W50</v>
      </c>
      <c r="G1719" s="247">
        <f>'08.12.2020_W_S'!G99</f>
        <v>3</v>
      </c>
      <c r="H1719" s="246" t="str">
        <f>'08.12.2020_W_S'!H99</f>
        <v>M</v>
      </c>
      <c r="I1719" s="246" t="str">
        <f>'08.12.2020_W_S'!I99</f>
        <v>60-90</v>
      </c>
      <c r="J1719" s="247">
        <f>'08.12.2020_W_S'!K99</f>
        <v>962</v>
      </c>
      <c r="K1719" s="248">
        <f>'08.12.2020_W_S'!P99</f>
        <v>85.17921868707208</v>
      </c>
      <c r="L1719" s="248">
        <f>'08.12.2020_W_S'!R99</f>
        <v>0.19</v>
      </c>
      <c r="M1719" s="248">
        <f>'08.12.2020_W_S'!U99</f>
        <v>2.6581808510638303</v>
      </c>
      <c r="N1719" s="248">
        <f>'08.12.2020_W_S'!W99</f>
        <v>-0.41971276595744689</v>
      </c>
      <c r="O1719" s="248">
        <f>'08.12.2020_W_S'!X99</f>
        <v>2.2384680851063834</v>
      </c>
    </row>
    <row r="1720" spans="1:15" x14ac:dyDescent="0.35">
      <c r="A1720" s="245">
        <f t="shared" si="24"/>
        <v>1719</v>
      </c>
      <c r="B1720" s="246">
        <f>'08.12.2020_W_S'!B100</f>
        <v>44173</v>
      </c>
      <c r="C1720" s="247">
        <f>'08.12.2020_W_S'!C100</f>
        <v>2019</v>
      </c>
      <c r="D1720" s="246" t="str">
        <f>'08.12.2020_W_S'!D100</f>
        <v>S</v>
      </c>
      <c r="E1720" s="246" t="str">
        <f>'08.12.2020_W_S'!E100</f>
        <v>D</v>
      </c>
      <c r="F1720" s="246" t="str">
        <f>'08.12.2020_W_S'!F100</f>
        <v>R50/W50</v>
      </c>
      <c r="G1720" s="247">
        <f>'08.12.2020_W_S'!G100</f>
        <v>3</v>
      </c>
      <c r="H1720" s="246" t="str">
        <f>'08.12.2020_W_S'!H100</f>
        <v>M</v>
      </c>
      <c r="I1720" s="246" t="str">
        <f>'08.12.2020_W_S'!I100</f>
        <v>30-60</v>
      </c>
      <c r="J1720" s="247">
        <f>'08.12.2020_W_S'!K100</f>
        <v>963</v>
      </c>
      <c r="K1720" s="248">
        <f>'08.12.2020_W_S'!P100</f>
        <v>84.744947064485075</v>
      </c>
      <c r="L1720" s="248">
        <f>'08.12.2020_W_S'!R100</f>
        <v>1.55</v>
      </c>
      <c r="M1720" s="248">
        <f>'08.12.2020_W_S'!U100</f>
        <v>21.832027257240206</v>
      </c>
      <c r="N1720" s="248">
        <f>'08.12.2020_W_S'!W100</f>
        <v>1.8310732538330496</v>
      </c>
      <c r="O1720" s="248">
        <f>'08.12.2020_W_S'!X100</f>
        <v>23.663100511073257</v>
      </c>
    </row>
    <row r="1721" spans="1:15" x14ac:dyDescent="0.35">
      <c r="A1721" s="245">
        <f t="shared" si="24"/>
        <v>1720</v>
      </c>
      <c r="B1721" s="246">
        <f>'08.12.2020_W_S'!B101</f>
        <v>44173</v>
      </c>
      <c r="C1721" s="247">
        <f>'08.12.2020_W_S'!C101</f>
        <v>2019</v>
      </c>
      <c r="D1721" s="246" t="str">
        <f>'08.12.2020_W_S'!D101</f>
        <v>S</v>
      </c>
      <c r="E1721" s="246" t="str">
        <f>'08.12.2020_W_S'!E101</f>
        <v>D</v>
      </c>
      <c r="F1721" s="246" t="str">
        <f>'08.12.2020_W_S'!F101</f>
        <v>R50/W50</v>
      </c>
      <c r="G1721" s="247">
        <f>'08.12.2020_W_S'!G101</f>
        <v>3</v>
      </c>
      <c r="H1721" s="246" t="str">
        <f>'08.12.2020_W_S'!H101</f>
        <v>M</v>
      </c>
      <c r="I1721" s="246" t="str">
        <f>'08.12.2020_W_S'!I101</f>
        <v>0-30</v>
      </c>
      <c r="J1721" s="247">
        <f>'08.12.2020_W_S'!K101</f>
        <v>964</v>
      </c>
      <c r="K1721" s="248">
        <f>'08.12.2020_W_S'!P101</f>
        <v>83.494088363410086</v>
      </c>
      <c r="L1721" s="248" t="str">
        <f>'08.12.2020_W_S'!R101</f>
        <v>keine Probe</v>
      </c>
      <c r="M1721" s="248" t="e">
        <f>'08.12.2020_W_S'!U101</f>
        <v>#VALUE!</v>
      </c>
      <c r="N1721" s="248">
        <f>'08.12.2020_W_S'!W101</f>
        <v>0</v>
      </c>
      <c r="O1721" s="248" t="e">
        <f>'08.12.2020_W_S'!X101</f>
        <v>#VALUE!</v>
      </c>
    </row>
    <row r="1722" spans="1:15" x14ac:dyDescent="0.35">
      <c r="A1722" s="245">
        <f t="shared" si="24"/>
        <v>1721</v>
      </c>
      <c r="B1722" s="246">
        <f>'08.12.2020_W_S'!B102</f>
        <v>44173</v>
      </c>
      <c r="C1722" s="247">
        <f>'08.12.2020_W_S'!C102</f>
        <v>2019</v>
      </c>
      <c r="D1722" s="246" t="str">
        <f>'08.12.2020_W_S'!D102</f>
        <v>S</v>
      </c>
      <c r="E1722" s="246" t="str">
        <f>'08.12.2020_W_S'!E102</f>
        <v>D</v>
      </c>
      <c r="F1722" s="246" t="str">
        <f>'08.12.2020_W_S'!F102</f>
        <v>R50/W50</v>
      </c>
      <c r="G1722" s="247">
        <f>'08.12.2020_W_S'!G102</f>
        <v>3</v>
      </c>
      <c r="H1722" s="246" t="str">
        <f>'08.12.2020_W_S'!H102</f>
        <v>E</v>
      </c>
      <c r="I1722" s="246" t="str">
        <f>'08.12.2020_W_S'!I102</f>
        <v>90-120</v>
      </c>
      <c r="J1722" s="247">
        <f>'08.12.2020_W_S'!K102</f>
        <v>965</v>
      </c>
      <c r="K1722" s="248">
        <f>'08.12.2020_W_S'!P102</f>
        <v>86.354323179893456</v>
      </c>
      <c r="L1722" s="248">
        <f>'08.12.2020_W_S'!R102</f>
        <v>0.15</v>
      </c>
      <c r="M1722" s="248">
        <f>'08.12.2020_W_S'!U102</f>
        <v>2.0608213381841192</v>
      </c>
      <c r="N1722" s="248">
        <f>'08.12.2020_W_S'!W102</f>
        <v>0.13738808921227461</v>
      </c>
      <c r="O1722" s="248">
        <f>'08.12.2020_W_S'!X102</f>
        <v>2.1982094273963937</v>
      </c>
    </row>
    <row r="1723" spans="1:15" x14ac:dyDescent="0.35">
      <c r="A1723" s="245">
        <f t="shared" si="24"/>
        <v>1722</v>
      </c>
      <c r="B1723" s="246">
        <f>'08.12.2020_W_S'!B103</f>
        <v>44173</v>
      </c>
      <c r="C1723" s="247">
        <f>'08.12.2020_W_S'!C103</f>
        <v>2019</v>
      </c>
      <c r="D1723" s="246" t="str">
        <f>'08.12.2020_W_S'!D103</f>
        <v>S</v>
      </c>
      <c r="E1723" s="246" t="str">
        <f>'08.12.2020_W_S'!E103</f>
        <v>D</v>
      </c>
      <c r="F1723" s="246" t="str">
        <f>'08.12.2020_W_S'!F103</f>
        <v>R50/W50</v>
      </c>
      <c r="G1723" s="247">
        <f>'08.12.2020_W_S'!G103</f>
        <v>3</v>
      </c>
      <c r="H1723" s="246" t="str">
        <f>'08.12.2020_W_S'!H103</f>
        <v>E</v>
      </c>
      <c r="I1723" s="246" t="str">
        <f>'08.12.2020_W_S'!I103</f>
        <v>60-90</v>
      </c>
      <c r="J1723" s="247">
        <f>'08.12.2020_W_S'!K103</f>
        <v>966</v>
      </c>
      <c r="K1723" s="248">
        <f>'08.12.2020_W_S'!P103</f>
        <v>83.95279435702659</v>
      </c>
      <c r="L1723" s="248">
        <f>'08.12.2020_W_S'!R103</f>
        <v>0.21</v>
      </c>
      <c r="M1723" s="248">
        <f>'08.12.2020_W_S'!U103</f>
        <v>2.9947140087251571</v>
      </c>
      <c r="N1723" s="248">
        <f>'08.12.2020_W_S'!W103</f>
        <v>0.28521085797382451</v>
      </c>
      <c r="O1723" s="248">
        <f>'08.12.2020_W_S'!X103</f>
        <v>3.2799248666989818</v>
      </c>
    </row>
    <row r="1724" spans="1:15" x14ac:dyDescent="0.35">
      <c r="A1724" s="245">
        <f t="shared" si="24"/>
        <v>1723</v>
      </c>
      <c r="B1724" s="246">
        <f>'08.12.2020_W_S'!B104</f>
        <v>44173</v>
      </c>
      <c r="C1724" s="247">
        <f>'08.12.2020_W_S'!C104</f>
        <v>2019</v>
      </c>
      <c r="D1724" s="246" t="str">
        <f>'08.12.2020_W_S'!D104</f>
        <v>S</v>
      </c>
      <c r="E1724" s="246" t="str">
        <f>'08.12.2020_W_S'!E104</f>
        <v>D</v>
      </c>
      <c r="F1724" s="246" t="str">
        <f>'08.12.2020_W_S'!F104</f>
        <v>R50/W50</v>
      </c>
      <c r="G1724" s="247">
        <f>'08.12.2020_W_S'!G104</f>
        <v>3</v>
      </c>
      <c r="H1724" s="246" t="str">
        <f>'08.12.2020_W_S'!H104</f>
        <v>E</v>
      </c>
      <c r="I1724" s="246" t="str">
        <f>'08.12.2020_W_S'!I104</f>
        <v>30-60</v>
      </c>
      <c r="J1724" s="247">
        <f>'08.12.2020_W_S'!K104</f>
        <v>967</v>
      </c>
      <c r="K1724" s="248">
        <f>'08.12.2020_W_S'!P104</f>
        <v>83.18264014466547</v>
      </c>
      <c r="L1724" s="248">
        <f>'08.12.2020_W_S'!R104</f>
        <v>0.4</v>
      </c>
      <c r="M1724" s="248">
        <f>'08.12.2020_W_S'!U104</f>
        <v>5.7736956521739131</v>
      </c>
      <c r="N1724" s="248">
        <f>'08.12.2020_W_S'!W104</f>
        <v>-0.14434239130434781</v>
      </c>
      <c r="O1724" s="248">
        <f>'08.12.2020_W_S'!X104</f>
        <v>5.6293532608695651</v>
      </c>
    </row>
    <row r="1725" spans="1:15" x14ac:dyDescent="0.35">
      <c r="A1725" s="245">
        <f t="shared" si="24"/>
        <v>1724</v>
      </c>
      <c r="B1725" s="246">
        <f>'08.12.2020_W_S'!B105</f>
        <v>44173</v>
      </c>
      <c r="C1725" s="247">
        <f>'08.12.2020_W_S'!C105</f>
        <v>2019</v>
      </c>
      <c r="D1725" s="246" t="str">
        <f>'08.12.2020_W_S'!D105</f>
        <v>S</v>
      </c>
      <c r="E1725" s="246" t="str">
        <f>'08.12.2020_W_S'!E105</f>
        <v>D</v>
      </c>
      <c r="F1725" s="246" t="str">
        <f>'08.12.2020_W_S'!F105</f>
        <v>R50/W50</v>
      </c>
      <c r="G1725" s="247">
        <f>'08.12.2020_W_S'!G105</f>
        <v>3</v>
      </c>
      <c r="H1725" s="246" t="str">
        <f>'08.12.2020_W_S'!H105</f>
        <v>E</v>
      </c>
      <c r="I1725" s="246" t="str">
        <f>'08.12.2020_W_S'!I105</f>
        <v>0-30</v>
      </c>
      <c r="J1725" s="247">
        <f>'08.12.2020_W_S'!K105</f>
        <v>968</v>
      </c>
      <c r="K1725" s="248">
        <f>'08.12.2020_W_S'!P105</f>
        <v>84.120241790557088</v>
      </c>
      <c r="L1725" s="248">
        <f>'08.12.2020_W_S'!R105</f>
        <v>1.49</v>
      </c>
      <c r="M1725" s="248">
        <f>'08.12.2020_W_S'!U105</f>
        <v>21.192566032239274</v>
      </c>
      <c r="N1725" s="248">
        <f>'08.12.2020_W_S'!W105</f>
        <v>2.2757117886968348</v>
      </c>
      <c r="O1725" s="248">
        <f>'08.12.2020_W_S'!X105</f>
        <v>23.468277820936109</v>
      </c>
    </row>
    <row r="1726" spans="1:15" x14ac:dyDescent="0.35">
      <c r="A1726" s="245">
        <f t="shared" si="24"/>
        <v>1725</v>
      </c>
      <c r="B1726" s="246">
        <f>'08.12.2020_W_S'!B106</f>
        <v>44173</v>
      </c>
      <c r="C1726" s="247">
        <f>'08.12.2020_W_S'!C106</f>
        <v>2019</v>
      </c>
      <c r="D1726" s="246" t="str">
        <f>'08.12.2020_W_S'!D106</f>
        <v>S</v>
      </c>
      <c r="E1726" s="246" t="str">
        <f>'08.12.2020_W_S'!E106</f>
        <v>C</v>
      </c>
      <c r="F1726" s="246" t="str">
        <f>'08.12.2020_W_S'!F106</f>
        <v>R75/S25</v>
      </c>
      <c r="G1726" s="247">
        <f>'08.12.2020_W_S'!G106</f>
        <v>6</v>
      </c>
      <c r="H1726" s="246" t="str">
        <f>'08.12.2020_W_S'!H106</f>
        <v>M</v>
      </c>
      <c r="I1726" s="246" t="str">
        <f>'08.12.2020_W_S'!I106</f>
        <v>90-120</v>
      </c>
      <c r="J1726" s="247">
        <f>'08.12.2020_W_S'!K106</f>
        <v>969</v>
      </c>
      <c r="K1726" s="248">
        <f>'08.12.2020_W_S'!P106</f>
        <v>86.413356361542895</v>
      </c>
      <c r="L1726" s="248">
        <f>'08.12.2020_W_S'!R106</f>
        <v>0.25</v>
      </c>
      <c r="M1726" s="248">
        <f>'08.12.2020_W_S'!U106</f>
        <v>3.4315872751498997</v>
      </c>
      <c r="N1726" s="248">
        <f>'08.12.2020_W_S'!W106</f>
        <v>0.27452698201199199</v>
      </c>
      <c r="O1726" s="248">
        <f>'08.12.2020_W_S'!X106</f>
        <v>3.7061142571618917</v>
      </c>
    </row>
    <row r="1727" spans="1:15" x14ac:dyDescent="0.35">
      <c r="A1727" s="245">
        <f t="shared" si="24"/>
        <v>1726</v>
      </c>
      <c r="B1727" s="246">
        <f>'08.12.2020_W_S'!B107</f>
        <v>44173</v>
      </c>
      <c r="C1727" s="247">
        <f>'08.12.2020_W_S'!C107</f>
        <v>2019</v>
      </c>
      <c r="D1727" s="246" t="str">
        <f>'08.12.2020_W_S'!D107</f>
        <v>S</v>
      </c>
      <c r="E1727" s="246" t="str">
        <f>'08.12.2020_W_S'!E107</f>
        <v>C</v>
      </c>
      <c r="F1727" s="246" t="str">
        <f>'08.12.2020_W_S'!F107</f>
        <v>R75/S25</v>
      </c>
      <c r="G1727" s="247">
        <f>'08.12.2020_W_S'!G107</f>
        <v>6</v>
      </c>
      <c r="H1727" s="246" t="str">
        <f>'08.12.2020_W_S'!H107</f>
        <v>M</v>
      </c>
      <c r="I1727" s="246" t="str">
        <f>'08.12.2020_W_S'!I107</f>
        <v>60-90</v>
      </c>
      <c r="J1727" s="247">
        <f>'08.12.2020_W_S'!K107</f>
        <v>970</v>
      </c>
      <c r="K1727" s="248">
        <f>'08.12.2020_W_S'!P107</f>
        <v>85.712458429265808</v>
      </c>
      <c r="L1727" s="248">
        <f>'08.12.2020_W_S'!R107</f>
        <v>0.19</v>
      </c>
      <c r="M1727" s="248">
        <f>'08.12.2020_W_S'!U107</f>
        <v>2.6363244291896728</v>
      </c>
      <c r="N1727" s="248">
        <f>'08.12.2020_W_S'!W107</f>
        <v>0</v>
      </c>
      <c r="O1727" s="248">
        <f>'08.12.2020_W_S'!X107</f>
        <v>2.6363244291896728</v>
      </c>
    </row>
    <row r="1728" spans="1:15" x14ac:dyDescent="0.35">
      <c r="A1728" s="245">
        <f t="shared" si="24"/>
        <v>1727</v>
      </c>
      <c r="B1728" s="246">
        <f>'08.12.2020_W_S'!B108</f>
        <v>44173</v>
      </c>
      <c r="C1728" s="247">
        <f>'08.12.2020_W_S'!C108</f>
        <v>2019</v>
      </c>
      <c r="D1728" s="246" t="str">
        <f>'08.12.2020_W_S'!D108</f>
        <v>S</v>
      </c>
      <c r="E1728" s="246" t="str">
        <f>'08.12.2020_W_S'!E108</f>
        <v>C</v>
      </c>
      <c r="F1728" s="246" t="str">
        <f>'08.12.2020_W_S'!F108</f>
        <v>R75/S25</v>
      </c>
      <c r="G1728" s="247">
        <f>'08.12.2020_W_S'!G108</f>
        <v>6</v>
      </c>
      <c r="H1728" s="246" t="str">
        <f>'08.12.2020_W_S'!H108</f>
        <v>M</v>
      </c>
      <c r="I1728" s="246" t="str">
        <f>'08.12.2020_W_S'!I108</f>
        <v>30-60</v>
      </c>
      <c r="J1728" s="247">
        <f>'08.12.2020_W_S'!K108</f>
        <v>971</v>
      </c>
      <c r="K1728" s="248">
        <f>'08.12.2020_W_S'!P108</f>
        <v>86.301216925309831</v>
      </c>
      <c r="L1728" s="248">
        <f>'08.12.2020_W_S'!R108</f>
        <v>0.28000000000000003</v>
      </c>
      <c r="M1728" s="248">
        <f>'08.12.2020_W_S'!U108</f>
        <v>3.8500090556274245</v>
      </c>
      <c r="N1728" s="248">
        <f>'08.12.2020_W_S'!W108</f>
        <v>0.27500064683053027</v>
      </c>
      <c r="O1728" s="248">
        <f>'08.12.2020_W_S'!X108</f>
        <v>4.1250097024579544</v>
      </c>
    </row>
    <row r="1729" spans="1:15" x14ac:dyDescent="0.35">
      <c r="A1729" s="245">
        <f t="shared" si="24"/>
        <v>1728</v>
      </c>
      <c r="B1729" s="246">
        <f>'08.12.2020_W_S'!B109</f>
        <v>44173</v>
      </c>
      <c r="C1729" s="247">
        <f>'08.12.2020_W_S'!C109</f>
        <v>2019</v>
      </c>
      <c r="D1729" s="246" t="str">
        <f>'08.12.2020_W_S'!D109</f>
        <v>S</v>
      </c>
      <c r="E1729" s="246" t="str">
        <f>'08.12.2020_W_S'!E109</f>
        <v>C</v>
      </c>
      <c r="F1729" s="246" t="str">
        <f>'08.12.2020_W_S'!F109</f>
        <v>R75/S25</v>
      </c>
      <c r="G1729" s="247">
        <f>'08.12.2020_W_S'!G109</f>
        <v>6</v>
      </c>
      <c r="H1729" s="246" t="str">
        <f>'08.12.2020_W_S'!H109</f>
        <v>M</v>
      </c>
      <c r="I1729" s="246" t="str">
        <f>'08.12.2020_W_S'!I109</f>
        <v>0-30</v>
      </c>
      <c r="J1729" s="247">
        <f>'08.12.2020_W_S'!K109</f>
        <v>972</v>
      </c>
      <c r="K1729" s="248">
        <f>'08.12.2020_W_S'!P109</f>
        <v>84.176695842450755</v>
      </c>
      <c r="L1729" s="248">
        <f>'08.12.2020_W_S'!R109</f>
        <v>1.1400000000000001</v>
      </c>
      <c r="M1729" s="248">
        <f>'08.12.2020_W_S'!U109</f>
        <v>16.200131600324948</v>
      </c>
      <c r="N1729" s="248">
        <f>'08.12.2020_W_S'!W109</f>
        <v>2.842128350934201</v>
      </c>
      <c r="O1729" s="248">
        <f>'08.12.2020_W_S'!X109</f>
        <v>19.042259951259147</v>
      </c>
    </row>
    <row r="1730" spans="1:15" x14ac:dyDescent="0.35">
      <c r="A1730" s="245">
        <f t="shared" si="24"/>
        <v>1729</v>
      </c>
      <c r="B1730" s="246">
        <f>'08.12.2020_W_S'!B110</f>
        <v>44173</v>
      </c>
      <c r="C1730" s="247">
        <f>'08.12.2020_W_S'!C110</f>
        <v>2019</v>
      </c>
      <c r="D1730" s="246" t="str">
        <f>'08.12.2020_W_S'!D110</f>
        <v>S</v>
      </c>
      <c r="E1730" s="246" t="str">
        <f>'08.12.2020_W_S'!E110</f>
        <v>C</v>
      </c>
      <c r="F1730" s="246" t="str">
        <f>'08.12.2020_W_S'!F110</f>
        <v>R75/S25</v>
      </c>
      <c r="G1730" s="247">
        <f>'08.12.2020_W_S'!G110</f>
        <v>6</v>
      </c>
      <c r="H1730" s="246" t="str">
        <f>'08.12.2020_W_S'!H110</f>
        <v>E</v>
      </c>
      <c r="I1730" s="246" t="str">
        <f>'08.12.2020_W_S'!I110</f>
        <v>90-120</v>
      </c>
      <c r="J1730" s="247">
        <f>'08.12.2020_W_S'!K110</f>
        <v>973</v>
      </c>
      <c r="K1730" s="248">
        <f>'08.12.2020_W_S'!P110</f>
        <v>86.952066492086985</v>
      </c>
      <c r="L1730" s="248">
        <f>'08.12.2020_W_S'!R110</f>
        <v>0.16</v>
      </c>
      <c r="M1730" s="248">
        <f>'08.12.2020_W_S'!U110</f>
        <v>2.1781484876260309</v>
      </c>
      <c r="N1730" s="248">
        <f>'08.12.2020_W_S'!W110</f>
        <v>0</v>
      </c>
      <c r="O1730" s="248">
        <f>'08.12.2020_W_S'!X110</f>
        <v>2.1781484876260309</v>
      </c>
    </row>
    <row r="1731" spans="1:15" x14ac:dyDescent="0.35">
      <c r="A1731" s="245">
        <f t="shared" si="24"/>
        <v>1730</v>
      </c>
      <c r="B1731" s="246">
        <f>'08.12.2020_W_S'!B111</f>
        <v>44173</v>
      </c>
      <c r="C1731" s="247">
        <f>'08.12.2020_W_S'!C111</f>
        <v>2019</v>
      </c>
      <c r="D1731" s="246" t="str">
        <f>'08.12.2020_W_S'!D111</f>
        <v>S</v>
      </c>
      <c r="E1731" s="246" t="str">
        <f>'08.12.2020_W_S'!E111</f>
        <v>C</v>
      </c>
      <c r="F1731" s="246" t="str">
        <f>'08.12.2020_W_S'!F111</f>
        <v>R75/S25</v>
      </c>
      <c r="G1731" s="247">
        <f>'08.12.2020_W_S'!G111</f>
        <v>6</v>
      </c>
      <c r="H1731" s="246" t="str">
        <f>'08.12.2020_W_S'!H111</f>
        <v>E</v>
      </c>
      <c r="I1731" s="246" t="str">
        <f>'08.12.2020_W_S'!I111</f>
        <v>60-90</v>
      </c>
      <c r="J1731" s="247">
        <f>'08.12.2020_W_S'!K111</f>
        <v>974</v>
      </c>
      <c r="K1731" s="248">
        <f>'08.12.2020_W_S'!P111</f>
        <v>85.791327316751051</v>
      </c>
      <c r="L1731" s="248">
        <f>'08.12.2020_W_S'!R111</f>
        <v>0.12</v>
      </c>
      <c r="M1731" s="248">
        <f>'08.12.2020_W_S'!U111</f>
        <v>1.6630198845413724</v>
      </c>
      <c r="N1731" s="248">
        <f>'08.12.2020_W_S'!W111</f>
        <v>-0.27716998075689542</v>
      </c>
      <c r="O1731" s="248">
        <f>'08.12.2020_W_S'!X111</f>
        <v>1.3858499037844769</v>
      </c>
    </row>
    <row r="1732" spans="1:15" x14ac:dyDescent="0.35">
      <c r="A1732" s="245">
        <f t="shared" si="24"/>
        <v>1731</v>
      </c>
      <c r="B1732" s="246">
        <f>'08.12.2020_W_S'!B112</f>
        <v>44173</v>
      </c>
      <c r="C1732" s="247">
        <f>'08.12.2020_W_S'!C112</f>
        <v>2019</v>
      </c>
      <c r="D1732" s="246" t="str">
        <f>'08.12.2020_W_S'!D112</f>
        <v>S</v>
      </c>
      <c r="E1732" s="246" t="str">
        <f>'08.12.2020_W_S'!E112</f>
        <v>C</v>
      </c>
      <c r="F1732" s="246" t="str">
        <f>'08.12.2020_W_S'!F112</f>
        <v>R75/S25</v>
      </c>
      <c r="G1732" s="247">
        <f>'08.12.2020_W_S'!G112</f>
        <v>6</v>
      </c>
      <c r="H1732" s="246" t="str">
        <f>'08.12.2020_W_S'!H112</f>
        <v>E</v>
      </c>
      <c r="I1732" s="246" t="str">
        <f>'08.12.2020_W_S'!I112</f>
        <v>30-60</v>
      </c>
      <c r="J1732" s="247">
        <f>'08.12.2020_W_S'!K112</f>
        <v>975</v>
      </c>
      <c r="K1732" s="248">
        <f>'08.12.2020_W_S'!P112</f>
        <v>85.697144228461724</v>
      </c>
      <c r="L1732" s="248">
        <f>'08.12.2020_W_S'!R112</f>
        <v>0.28000000000000003</v>
      </c>
      <c r="M1732" s="248">
        <f>'08.12.2020_W_S'!U112</f>
        <v>3.8860291234948185</v>
      </c>
      <c r="N1732" s="248">
        <f>'08.12.2020_W_S'!W112</f>
        <v>0.27757350882105847</v>
      </c>
      <c r="O1732" s="248">
        <f>'08.12.2020_W_S'!X112</f>
        <v>4.163602632315877</v>
      </c>
    </row>
    <row r="1733" spans="1:15" x14ac:dyDescent="0.35">
      <c r="A1733" s="245">
        <f t="shared" si="24"/>
        <v>1732</v>
      </c>
      <c r="B1733" s="246">
        <f>'08.12.2020_W_S'!B113</f>
        <v>44173</v>
      </c>
      <c r="C1733" s="247">
        <f>'08.12.2020_W_S'!C113</f>
        <v>2019</v>
      </c>
      <c r="D1733" s="246" t="str">
        <f>'08.12.2020_W_S'!D113</f>
        <v>S</v>
      </c>
      <c r="E1733" s="246" t="str">
        <f>'08.12.2020_W_S'!E113</f>
        <v>C</v>
      </c>
      <c r="F1733" s="246" t="str">
        <f>'08.12.2020_W_S'!F113</f>
        <v>R75/S25</v>
      </c>
      <c r="G1733" s="247">
        <f>'08.12.2020_W_S'!G113</f>
        <v>6</v>
      </c>
      <c r="H1733" s="246" t="str">
        <f>'08.12.2020_W_S'!H113</f>
        <v>E</v>
      </c>
      <c r="I1733" s="246" t="str">
        <f>'08.12.2020_W_S'!I113</f>
        <v>0-30</v>
      </c>
      <c r="J1733" s="247">
        <f>'08.12.2020_W_S'!K113</f>
        <v>976</v>
      </c>
      <c r="K1733" s="248">
        <f>'08.12.2020_W_S'!P113</f>
        <v>84.403792228601944</v>
      </c>
      <c r="L1733" s="248">
        <f>'08.12.2020_W_S'!R113</f>
        <v>1.5699999999999998</v>
      </c>
      <c r="M1733" s="248">
        <f>'08.12.2020_W_S'!U113</f>
        <v>22.231669435215949</v>
      </c>
      <c r="N1733" s="248">
        <f>'08.12.2020_W_S'!W113</f>
        <v>2.1240448504983389</v>
      </c>
      <c r="O1733" s="248">
        <f>'08.12.2020_W_S'!X113</f>
        <v>24.355714285714289</v>
      </c>
    </row>
    <row r="1734" spans="1:15" x14ac:dyDescent="0.35">
      <c r="A1734" s="245">
        <f t="shared" si="24"/>
        <v>1733</v>
      </c>
      <c r="B1734" s="246">
        <f>'08.12.2020_W_S'!B114</f>
        <v>44173</v>
      </c>
      <c r="C1734" s="247">
        <f>'08.12.2020_W_S'!C114</f>
        <v>2019</v>
      </c>
      <c r="D1734" s="246" t="str">
        <f>'08.12.2020_W_S'!D114</f>
        <v>S</v>
      </c>
      <c r="E1734" s="246" t="str">
        <f>'08.12.2020_W_S'!E114</f>
        <v>B</v>
      </c>
      <c r="F1734" s="246" t="str">
        <f>'08.12.2020_W_S'!F114</f>
        <v>R25/S75</v>
      </c>
      <c r="G1734" s="247">
        <f>'08.12.2020_W_S'!G114</f>
        <v>8</v>
      </c>
      <c r="H1734" s="246" t="str">
        <f>'08.12.2020_W_S'!H114</f>
        <v>M</v>
      </c>
      <c r="I1734" s="246" t="str">
        <f>'08.12.2020_W_S'!I114</f>
        <v>90-120</v>
      </c>
      <c r="J1734" s="247">
        <f>'08.12.2020_W_S'!K114</f>
        <v>977</v>
      </c>
      <c r="K1734" s="248">
        <f>'08.12.2020_W_S'!P114</f>
        <v>88.357481728426706</v>
      </c>
      <c r="L1734" s="248">
        <f>'08.12.2020_W_S'!R114</f>
        <v>0.13</v>
      </c>
      <c r="M1734" s="248">
        <f>'08.12.2020_W_S'!U114</f>
        <v>1.7322910317805837</v>
      </c>
      <c r="N1734" s="248">
        <f>'08.12.2020_W_S'!W114</f>
        <v>-0.3997594688724424</v>
      </c>
      <c r="O1734" s="248">
        <f>'08.12.2020_W_S'!X114</f>
        <v>1.3325315629081413</v>
      </c>
    </row>
    <row r="1735" spans="1:15" x14ac:dyDescent="0.35">
      <c r="A1735" s="245">
        <f t="shared" si="24"/>
        <v>1734</v>
      </c>
      <c r="B1735" s="246">
        <f>'08.12.2020_W_S'!B115</f>
        <v>44173</v>
      </c>
      <c r="C1735" s="247">
        <f>'08.12.2020_W_S'!C115</f>
        <v>2019</v>
      </c>
      <c r="D1735" s="246" t="str">
        <f>'08.12.2020_W_S'!D115</f>
        <v>S</v>
      </c>
      <c r="E1735" s="246" t="str">
        <f>'08.12.2020_W_S'!E115</f>
        <v>B</v>
      </c>
      <c r="F1735" s="246" t="str">
        <f>'08.12.2020_W_S'!F115</f>
        <v>R25/S75</v>
      </c>
      <c r="G1735" s="247">
        <f>'08.12.2020_W_S'!G115</f>
        <v>8</v>
      </c>
      <c r="H1735" s="246" t="str">
        <f>'08.12.2020_W_S'!H115</f>
        <v>M</v>
      </c>
      <c r="I1735" s="246" t="str">
        <f>'08.12.2020_W_S'!I115</f>
        <v>60-90</v>
      </c>
      <c r="J1735" s="247">
        <f>'08.12.2020_W_S'!K115</f>
        <v>978</v>
      </c>
      <c r="K1735" s="248">
        <f>'08.12.2020_W_S'!P115</f>
        <v>85.762882701272517</v>
      </c>
      <c r="L1735" s="248">
        <f>'08.12.2020_W_S'!R115</f>
        <v>0.04</v>
      </c>
      <c r="M1735" s="248">
        <f>'08.12.2020_W_S'!U115</f>
        <v>0.55458351696782715</v>
      </c>
      <c r="N1735" s="248">
        <f>'08.12.2020_W_S'!W115</f>
        <v>-0.41593763772587034</v>
      </c>
      <c r="O1735" s="248">
        <f>'08.12.2020_W_S'!X115</f>
        <v>0.13864587924195682</v>
      </c>
    </row>
    <row r="1736" spans="1:15" x14ac:dyDescent="0.35">
      <c r="A1736" s="245">
        <f t="shared" si="24"/>
        <v>1735</v>
      </c>
      <c r="B1736" s="246">
        <f>'08.12.2020_W_S'!B116</f>
        <v>44173</v>
      </c>
      <c r="C1736" s="247">
        <f>'08.12.2020_W_S'!C116</f>
        <v>2019</v>
      </c>
      <c r="D1736" s="246" t="str">
        <f>'08.12.2020_W_S'!D116</f>
        <v>S</v>
      </c>
      <c r="E1736" s="246" t="str">
        <f>'08.12.2020_W_S'!E116</f>
        <v>B</v>
      </c>
      <c r="F1736" s="246" t="str">
        <f>'08.12.2020_W_S'!F116</f>
        <v>R25/S75</v>
      </c>
      <c r="G1736" s="247">
        <f>'08.12.2020_W_S'!G116</f>
        <v>8</v>
      </c>
      <c r="H1736" s="246" t="str">
        <f>'08.12.2020_W_S'!H116</f>
        <v>M</v>
      </c>
      <c r="I1736" s="246" t="str">
        <f>'08.12.2020_W_S'!I116</f>
        <v>30-60</v>
      </c>
      <c r="J1736" s="247">
        <f>'08.12.2020_W_S'!K116</f>
        <v>979</v>
      </c>
      <c r="K1736" s="248">
        <f>'08.12.2020_W_S'!P116</f>
        <v>86.10311436796654</v>
      </c>
      <c r="L1736" s="248">
        <f>'08.12.2020_W_S'!R116</f>
        <v>0.14000000000000001</v>
      </c>
      <c r="M1736" s="248">
        <f>'08.12.2020_W_S'!U116</f>
        <v>1.9308829787234032</v>
      </c>
      <c r="N1736" s="248">
        <f>'08.12.2020_W_S'!W116</f>
        <v>0.41376063829787207</v>
      </c>
      <c r="O1736" s="248">
        <f>'08.12.2020_W_S'!X116</f>
        <v>2.3446436170212754</v>
      </c>
    </row>
    <row r="1737" spans="1:15" x14ac:dyDescent="0.35">
      <c r="A1737" s="245">
        <f t="shared" si="24"/>
        <v>1736</v>
      </c>
      <c r="B1737" s="246">
        <f>'08.12.2020_W_S'!B117</f>
        <v>44173</v>
      </c>
      <c r="C1737" s="247">
        <f>'08.12.2020_W_S'!C117</f>
        <v>2019</v>
      </c>
      <c r="D1737" s="246" t="str">
        <f>'08.12.2020_W_S'!D117</f>
        <v>S</v>
      </c>
      <c r="E1737" s="246" t="str">
        <f>'08.12.2020_W_S'!E117</f>
        <v>B</v>
      </c>
      <c r="F1737" s="246" t="str">
        <f>'08.12.2020_W_S'!F117</f>
        <v>R25/S75</v>
      </c>
      <c r="G1737" s="247">
        <f>'08.12.2020_W_S'!G117</f>
        <v>8</v>
      </c>
      <c r="H1737" s="246" t="str">
        <f>'08.12.2020_W_S'!H117</f>
        <v>M</v>
      </c>
      <c r="I1737" s="246" t="str">
        <f>'08.12.2020_W_S'!I117</f>
        <v>0-30</v>
      </c>
      <c r="J1737" s="247">
        <f>'08.12.2020_W_S'!K117</f>
        <v>980</v>
      </c>
      <c r="K1737" s="248">
        <f>'08.12.2020_W_S'!P117</f>
        <v>84.184445973847218</v>
      </c>
      <c r="L1737" s="248">
        <f>'08.12.2020_W_S'!R117</f>
        <v>1.46</v>
      </c>
      <c r="M1737" s="248">
        <f>'08.12.2020_W_S'!U117</f>
        <v>20.745022073250485</v>
      </c>
      <c r="N1737" s="248">
        <f>'08.12.2020_W_S'!W117</f>
        <v>4.9731217298888151</v>
      </c>
      <c r="O1737" s="248">
        <f>'08.12.2020_W_S'!X117</f>
        <v>25.718143803139299</v>
      </c>
    </row>
    <row r="1738" spans="1:15" x14ac:dyDescent="0.35">
      <c r="A1738" s="245">
        <f t="shared" si="24"/>
        <v>1737</v>
      </c>
      <c r="B1738" s="246">
        <f>'08.12.2020_W_S'!B118</f>
        <v>44173</v>
      </c>
      <c r="C1738" s="247">
        <f>'08.12.2020_W_S'!C118</f>
        <v>2019</v>
      </c>
      <c r="D1738" s="246" t="str">
        <f>'08.12.2020_W_S'!D118</f>
        <v>S</v>
      </c>
      <c r="E1738" s="246" t="str">
        <f>'08.12.2020_W_S'!E118</f>
        <v>B</v>
      </c>
      <c r="F1738" s="246" t="str">
        <f>'08.12.2020_W_S'!F118</f>
        <v>R25/S75</v>
      </c>
      <c r="G1738" s="247">
        <f>'08.12.2020_W_S'!G118</f>
        <v>8</v>
      </c>
      <c r="H1738" s="246" t="str">
        <f>'08.12.2020_W_S'!H118</f>
        <v>E</v>
      </c>
      <c r="I1738" s="246" t="str">
        <f>'08.12.2020_W_S'!I118</f>
        <v>90-120</v>
      </c>
      <c r="J1738" s="247">
        <f>'08.12.2020_W_S'!K118</f>
        <v>981</v>
      </c>
      <c r="K1738" s="248">
        <f>'08.12.2020_W_S'!P118</f>
        <v>88.848386661266375</v>
      </c>
      <c r="L1738" s="248">
        <f>'08.12.2020_W_S'!R118</f>
        <v>0.13</v>
      </c>
      <c r="M1738" s="248">
        <f>'08.12.2020_W_S'!U118</f>
        <v>1.7194875398875549</v>
      </c>
      <c r="N1738" s="248">
        <f>'08.12.2020_W_S'!W118</f>
        <v>-0.13226827229904267</v>
      </c>
      <c r="O1738" s="248">
        <f>'08.12.2020_W_S'!X118</f>
        <v>1.5872192675885122</v>
      </c>
    </row>
    <row r="1739" spans="1:15" x14ac:dyDescent="0.35">
      <c r="A1739" s="245">
        <f t="shared" si="24"/>
        <v>1738</v>
      </c>
      <c r="B1739" s="246">
        <f>'08.12.2020_W_S'!B119</f>
        <v>44173</v>
      </c>
      <c r="C1739" s="247">
        <f>'08.12.2020_W_S'!C119</f>
        <v>2019</v>
      </c>
      <c r="D1739" s="246" t="str">
        <f>'08.12.2020_W_S'!D119</f>
        <v>S</v>
      </c>
      <c r="E1739" s="246" t="str">
        <f>'08.12.2020_W_S'!E119</f>
        <v>B</v>
      </c>
      <c r="F1739" s="246" t="str">
        <f>'08.12.2020_W_S'!F119</f>
        <v>R25/S75</v>
      </c>
      <c r="G1739" s="247">
        <f>'08.12.2020_W_S'!G119</f>
        <v>8</v>
      </c>
      <c r="H1739" s="246" t="str">
        <f>'08.12.2020_W_S'!H119</f>
        <v>E</v>
      </c>
      <c r="I1739" s="246" t="str">
        <f>'08.12.2020_W_S'!I119</f>
        <v>60-90</v>
      </c>
      <c r="J1739" s="247">
        <f>'08.12.2020_W_S'!K119</f>
        <v>982</v>
      </c>
      <c r="K1739" s="248">
        <f>'08.12.2020_W_S'!P119</f>
        <v>78.034819937991884</v>
      </c>
      <c r="L1739" s="248">
        <f>'08.12.2020_W_S'!R119</f>
        <v>0.1</v>
      </c>
      <c r="M1739" s="248">
        <f>'08.12.2020_W_S'!U119</f>
        <v>1.5683297677261618</v>
      </c>
      <c r="N1739" s="248">
        <f>'08.12.2020_W_S'!W119</f>
        <v>0</v>
      </c>
      <c r="O1739" s="248">
        <f>'08.12.2020_W_S'!X119</f>
        <v>1.5683297677261618</v>
      </c>
    </row>
    <row r="1740" spans="1:15" x14ac:dyDescent="0.35">
      <c r="A1740" s="245">
        <f t="shared" si="24"/>
        <v>1739</v>
      </c>
      <c r="B1740" s="246">
        <f>'08.12.2020_W_S'!B120</f>
        <v>44173</v>
      </c>
      <c r="C1740" s="247">
        <f>'08.12.2020_W_S'!C120</f>
        <v>2019</v>
      </c>
      <c r="D1740" s="246" t="str">
        <f>'08.12.2020_W_S'!D120</f>
        <v>S</v>
      </c>
      <c r="E1740" s="246" t="str">
        <f>'08.12.2020_W_S'!E120</f>
        <v>B</v>
      </c>
      <c r="F1740" s="246" t="str">
        <f>'08.12.2020_W_S'!F120</f>
        <v>R25/S75</v>
      </c>
      <c r="G1740" s="247">
        <f>'08.12.2020_W_S'!G120</f>
        <v>8</v>
      </c>
      <c r="H1740" s="246" t="str">
        <f>'08.12.2020_W_S'!H120</f>
        <v>E</v>
      </c>
      <c r="I1740" s="246" t="str">
        <f>'08.12.2020_W_S'!I120</f>
        <v>30-60</v>
      </c>
      <c r="J1740" s="247">
        <f>'08.12.2020_W_S'!K120</f>
        <v>983</v>
      </c>
      <c r="K1740" s="248">
        <f>'08.12.2020_W_S'!P120</f>
        <v>85.206341804616457</v>
      </c>
      <c r="L1740" s="248">
        <f>'08.12.2020_W_S'!R120</f>
        <v>0.15</v>
      </c>
      <c r="M1740" s="248">
        <f>'08.12.2020_W_S'!U120</f>
        <v>2.09768094130524</v>
      </c>
      <c r="N1740" s="248">
        <f>'08.12.2020_W_S'!W120</f>
        <v>1.258608564783144</v>
      </c>
      <c r="O1740" s="248">
        <f>'08.12.2020_W_S'!X120</f>
        <v>3.3562895060883839</v>
      </c>
    </row>
    <row r="1741" spans="1:15" x14ac:dyDescent="0.35">
      <c r="A1741" s="245">
        <f t="shared" si="24"/>
        <v>1740</v>
      </c>
      <c r="B1741" s="246">
        <f>'08.12.2020_W_S'!B121</f>
        <v>44173</v>
      </c>
      <c r="C1741" s="247">
        <f>'08.12.2020_W_S'!C121</f>
        <v>2019</v>
      </c>
      <c r="D1741" s="246" t="str">
        <f>'08.12.2020_W_S'!D121</f>
        <v>S</v>
      </c>
      <c r="E1741" s="246" t="str">
        <f>'08.12.2020_W_S'!E121</f>
        <v>B</v>
      </c>
      <c r="F1741" s="246" t="str">
        <f>'08.12.2020_W_S'!F121</f>
        <v>R25/S75</v>
      </c>
      <c r="G1741" s="247">
        <f>'08.12.2020_W_S'!G121</f>
        <v>8</v>
      </c>
      <c r="H1741" s="246" t="str">
        <f>'08.12.2020_W_S'!H121</f>
        <v>E</v>
      </c>
      <c r="I1741" s="246" t="str">
        <f>'08.12.2020_W_S'!I121</f>
        <v>0-30</v>
      </c>
      <c r="J1741" s="247">
        <f>'08.12.2020_W_S'!K121</f>
        <v>984</v>
      </c>
      <c r="K1741" s="248">
        <f>'08.12.2020_W_S'!P121</f>
        <v>84.396018294323397</v>
      </c>
      <c r="L1741" s="248">
        <f>'08.12.2020_W_S'!R121</f>
        <v>0.64</v>
      </c>
      <c r="M1741" s="248">
        <f>'08.12.2020_W_S'!U121</f>
        <v>9.0636914249282725</v>
      </c>
      <c r="N1741" s="248">
        <f>'08.12.2020_W_S'!W121</f>
        <v>2.5491632132610764</v>
      </c>
      <c r="O1741" s="248">
        <f>'08.12.2020_W_S'!X121</f>
        <v>11.612854638189349</v>
      </c>
    </row>
    <row r="1742" spans="1:15" x14ac:dyDescent="0.35">
      <c r="A1742" s="245">
        <f t="shared" si="24"/>
        <v>1741</v>
      </c>
      <c r="B1742" s="246">
        <f>'08.12.2020_W_S'!B122</f>
        <v>44173</v>
      </c>
      <c r="C1742" s="247">
        <f>'08.12.2020_W_S'!C122</f>
        <v>2019</v>
      </c>
      <c r="D1742" s="246" t="str">
        <f>'08.12.2020_W_S'!D122</f>
        <v>S</v>
      </c>
      <c r="E1742" s="246" t="str">
        <f>'08.12.2020_W_S'!E122</f>
        <v>A</v>
      </c>
      <c r="F1742" s="246" t="str">
        <f>'08.12.2020_W_S'!F122</f>
        <v>R25/W75</v>
      </c>
      <c r="G1742" s="247">
        <f>'08.12.2020_W_S'!G122</f>
        <v>4</v>
      </c>
      <c r="H1742" s="246" t="str">
        <f>'08.12.2020_W_S'!H122</f>
        <v>M</v>
      </c>
      <c r="I1742" s="246" t="str">
        <f>'08.12.2020_W_S'!I122</f>
        <v>90-120</v>
      </c>
      <c r="J1742" s="247">
        <f>'08.12.2020_W_S'!K122</f>
        <v>985</v>
      </c>
      <c r="K1742" s="248">
        <f>'08.12.2020_W_S'!P122</f>
        <v>88.724146523797657</v>
      </c>
      <c r="L1742" s="248">
        <f>'08.12.2020_W_S'!R122</f>
        <v>0.11</v>
      </c>
      <c r="M1742" s="248">
        <f>'08.12.2020_W_S'!U122</f>
        <v>1.4576815054065437</v>
      </c>
      <c r="N1742" s="248">
        <f>'08.12.2020_W_S'!W122</f>
        <v>0.66258250245752004</v>
      </c>
      <c r="O1742" s="248">
        <f>'08.12.2020_W_S'!X122</f>
        <v>2.1202640078640638</v>
      </c>
    </row>
    <row r="1743" spans="1:15" x14ac:dyDescent="0.35">
      <c r="A1743" s="245">
        <f t="shared" si="24"/>
        <v>1742</v>
      </c>
      <c r="B1743" s="246">
        <f>'08.12.2020_W_S'!B123</f>
        <v>44173</v>
      </c>
      <c r="C1743" s="247">
        <f>'08.12.2020_W_S'!C123</f>
        <v>2019</v>
      </c>
      <c r="D1743" s="246" t="str">
        <f>'08.12.2020_W_S'!D123</f>
        <v>S</v>
      </c>
      <c r="E1743" s="246" t="str">
        <f>'08.12.2020_W_S'!E123</f>
        <v>A</v>
      </c>
      <c r="F1743" s="246" t="str">
        <f>'08.12.2020_W_S'!F123</f>
        <v>R25/W75</v>
      </c>
      <c r="G1743" s="247">
        <f>'08.12.2020_W_S'!G123</f>
        <v>4</v>
      </c>
      <c r="H1743" s="246" t="str">
        <f>'08.12.2020_W_S'!H123</f>
        <v>M</v>
      </c>
      <c r="I1743" s="246" t="str">
        <f>'08.12.2020_W_S'!I123</f>
        <v>60-90</v>
      </c>
      <c r="J1743" s="247">
        <f>'08.12.2020_W_S'!K123</f>
        <v>986</v>
      </c>
      <c r="K1743" s="248">
        <f>'08.12.2020_W_S'!P123</f>
        <v>86.628498727735362</v>
      </c>
      <c r="L1743" s="248">
        <f>'08.12.2020_W_S'!R123</f>
        <v>0.04</v>
      </c>
      <c r="M1743" s="248">
        <f>'08.12.2020_W_S'!U123</f>
        <v>0.54724335438390381</v>
      </c>
      <c r="N1743" s="248">
        <f>'08.12.2020_W_S'!W123</f>
        <v>0.54724335438390381</v>
      </c>
      <c r="O1743" s="248">
        <f>'08.12.2020_W_S'!X123</f>
        <v>1.0944867087678076</v>
      </c>
    </row>
    <row r="1744" spans="1:15" x14ac:dyDescent="0.35">
      <c r="A1744" s="245">
        <f t="shared" si="24"/>
        <v>1743</v>
      </c>
      <c r="B1744" s="246">
        <f>'08.12.2020_W_S'!B124</f>
        <v>44173</v>
      </c>
      <c r="C1744" s="247">
        <f>'08.12.2020_W_S'!C124</f>
        <v>2019</v>
      </c>
      <c r="D1744" s="246" t="str">
        <f>'08.12.2020_W_S'!D124</f>
        <v>S</v>
      </c>
      <c r="E1744" s="246" t="str">
        <f>'08.12.2020_W_S'!E124</f>
        <v>A</v>
      </c>
      <c r="F1744" s="246" t="str">
        <f>'08.12.2020_W_S'!F124</f>
        <v>R25/W75</v>
      </c>
      <c r="G1744" s="247">
        <f>'08.12.2020_W_S'!G124</f>
        <v>4</v>
      </c>
      <c r="H1744" s="246" t="str">
        <f>'08.12.2020_W_S'!H124</f>
        <v>M</v>
      </c>
      <c r="I1744" s="246" t="str">
        <f>'08.12.2020_W_S'!I124</f>
        <v>30-60</v>
      </c>
      <c r="J1744" s="247">
        <f>'08.12.2020_W_S'!K124</f>
        <v>987</v>
      </c>
      <c r="K1744" s="248">
        <f>'08.12.2020_W_S'!P124</f>
        <v>85.445001193032695</v>
      </c>
      <c r="L1744" s="248">
        <f>'08.12.2020_W_S'!R124</f>
        <v>0.17</v>
      </c>
      <c r="M1744" s="248">
        <f>'08.12.2020_W_S'!U124</f>
        <v>2.3685946662943311</v>
      </c>
      <c r="N1744" s="248">
        <f>'08.12.2020_W_S'!W124</f>
        <v>1.1146327841385089</v>
      </c>
      <c r="O1744" s="248">
        <f>'08.12.2020_W_S'!X124</f>
        <v>3.4832274504328398</v>
      </c>
    </row>
    <row r="1745" spans="1:15" x14ac:dyDescent="0.35">
      <c r="A1745" s="245">
        <f t="shared" si="24"/>
        <v>1744</v>
      </c>
      <c r="B1745" s="246">
        <f>'08.12.2020_W_S'!B125</f>
        <v>44173</v>
      </c>
      <c r="C1745" s="247">
        <f>'08.12.2020_W_S'!C125</f>
        <v>2019</v>
      </c>
      <c r="D1745" s="246" t="str">
        <f>'08.12.2020_W_S'!D125</f>
        <v>S</v>
      </c>
      <c r="E1745" s="246" t="str">
        <f>'08.12.2020_W_S'!E125</f>
        <v>A</v>
      </c>
      <c r="F1745" s="246" t="str">
        <f>'08.12.2020_W_S'!F125</f>
        <v>R25/W75</v>
      </c>
      <c r="G1745" s="247">
        <f>'08.12.2020_W_S'!G125</f>
        <v>4</v>
      </c>
      <c r="H1745" s="246" t="str">
        <f>'08.12.2020_W_S'!H125</f>
        <v>M</v>
      </c>
      <c r="I1745" s="246" t="str">
        <f>'08.12.2020_W_S'!I125</f>
        <v>0-30</v>
      </c>
      <c r="J1745" s="247">
        <f>'08.12.2020_W_S'!K125</f>
        <v>988</v>
      </c>
      <c r="K1745" s="248">
        <f>'08.12.2020_W_S'!P125</f>
        <v>84.43104969126729</v>
      </c>
      <c r="L1745" s="248">
        <f>'08.12.2020_W_S'!R125</f>
        <v>1.03</v>
      </c>
      <c r="M1745" s="248">
        <f>'08.12.2020_W_S'!U125</f>
        <v>14.578903012362876</v>
      </c>
      <c r="N1745" s="248">
        <f>'08.12.2020_W_S'!W125</f>
        <v>1.556970224621278</v>
      </c>
      <c r="O1745" s="248">
        <f>'08.12.2020_W_S'!X125</f>
        <v>16.135873236984153</v>
      </c>
    </row>
    <row r="1746" spans="1:15" x14ac:dyDescent="0.35">
      <c r="A1746" s="245">
        <f t="shared" si="24"/>
        <v>1745</v>
      </c>
      <c r="B1746" s="246">
        <f>'08.12.2020_W_S'!B126</f>
        <v>44173</v>
      </c>
      <c r="C1746" s="247">
        <f>'08.12.2020_W_S'!C126</f>
        <v>2019</v>
      </c>
      <c r="D1746" s="246" t="str">
        <f>'08.12.2020_W_S'!D126</f>
        <v>S</v>
      </c>
      <c r="E1746" s="246" t="str">
        <f>'08.12.2020_W_S'!E126</f>
        <v>A</v>
      </c>
      <c r="F1746" s="246" t="str">
        <f>'08.12.2020_W_S'!F126</f>
        <v>R25/W75</v>
      </c>
      <c r="G1746" s="247">
        <f>'08.12.2020_W_S'!G126</f>
        <v>4</v>
      </c>
      <c r="H1746" s="246" t="str">
        <f>'08.12.2020_W_S'!H126</f>
        <v>E</v>
      </c>
      <c r="I1746" s="246" t="str">
        <f>'08.12.2020_W_S'!I126</f>
        <v>90-120</v>
      </c>
      <c r="J1746" s="247">
        <f>'08.12.2020_W_S'!K126</f>
        <v>989</v>
      </c>
      <c r="K1746" s="248">
        <f>'08.12.2020_W_S'!P126</f>
        <v>88.675775091960062</v>
      </c>
      <c r="L1746" s="248">
        <f>'08.12.2020_W_S'!R126</f>
        <v>0.03</v>
      </c>
      <c r="M1746" s="248">
        <f>'08.12.2020_W_S'!U126</f>
        <v>0.39783999999999997</v>
      </c>
      <c r="N1746" s="248">
        <f>'08.12.2020_W_S'!W126</f>
        <v>0.53045333333333322</v>
      </c>
      <c r="O1746" s="248">
        <f>'08.12.2020_W_S'!X126</f>
        <v>0.92829333333333319</v>
      </c>
    </row>
    <row r="1747" spans="1:15" x14ac:dyDescent="0.35">
      <c r="A1747" s="245">
        <f t="shared" si="24"/>
        <v>1746</v>
      </c>
      <c r="B1747" s="246">
        <f>'08.12.2020_W_S'!B127</f>
        <v>44173</v>
      </c>
      <c r="C1747" s="247">
        <f>'08.12.2020_W_S'!C127</f>
        <v>2019</v>
      </c>
      <c r="D1747" s="246" t="str">
        <f>'08.12.2020_W_S'!D127</f>
        <v>S</v>
      </c>
      <c r="E1747" s="246" t="str">
        <f>'08.12.2020_W_S'!E127</f>
        <v>A</v>
      </c>
      <c r="F1747" s="246" t="str">
        <f>'08.12.2020_W_S'!F127</f>
        <v>R25/W75</v>
      </c>
      <c r="G1747" s="247">
        <f>'08.12.2020_W_S'!G127</f>
        <v>4</v>
      </c>
      <c r="H1747" s="246" t="str">
        <f>'08.12.2020_W_S'!H127</f>
        <v>E</v>
      </c>
      <c r="I1747" s="246" t="str">
        <f>'08.12.2020_W_S'!I127</f>
        <v>60-90</v>
      </c>
      <c r="J1747" s="247">
        <f>'08.12.2020_W_S'!K127</f>
        <v>990</v>
      </c>
      <c r="K1747" s="248">
        <f>'08.12.2020_W_S'!P127</f>
        <v>86.301686301686303</v>
      </c>
      <c r="L1747" s="248">
        <f>'08.12.2020_W_S'!R127</f>
        <v>0.03</v>
      </c>
      <c r="M1747" s="248">
        <f>'08.12.2020_W_S'!U127</f>
        <v>0.41249799250535324</v>
      </c>
      <c r="N1747" s="248">
        <f>'08.12.2020_W_S'!W127</f>
        <v>0.82499598501070648</v>
      </c>
      <c r="O1747" s="248">
        <f>'08.12.2020_W_S'!X127</f>
        <v>1.2374939775160598</v>
      </c>
    </row>
    <row r="1748" spans="1:15" x14ac:dyDescent="0.35">
      <c r="A1748" s="245">
        <f t="shared" si="24"/>
        <v>1747</v>
      </c>
      <c r="B1748" s="246">
        <f>'08.12.2020_W_S'!B128</f>
        <v>44173</v>
      </c>
      <c r="C1748" s="247">
        <f>'08.12.2020_W_S'!C128</f>
        <v>2019</v>
      </c>
      <c r="D1748" s="246" t="str">
        <f>'08.12.2020_W_S'!D128</f>
        <v>S</v>
      </c>
      <c r="E1748" s="246" t="str">
        <f>'08.12.2020_W_S'!E128</f>
        <v>A</v>
      </c>
      <c r="F1748" s="246" t="str">
        <f>'08.12.2020_W_S'!F128</f>
        <v>R25/W75</v>
      </c>
      <c r="G1748" s="247">
        <f>'08.12.2020_W_S'!G128</f>
        <v>4</v>
      </c>
      <c r="H1748" s="246" t="str">
        <f>'08.12.2020_W_S'!H128</f>
        <v>E</v>
      </c>
      <c r="I1748" s="246" t="str">
        <f>'08.12.2020_W_S'!I128</f>
        <v>30-60</v>
      </c>
      <c r="J1748" s="247">
        <f>'08.12.2020_W_S'!K128</f>
        <v>991</v>
      </c>
      <c r="K1748" s="248">
        <f>'08.12.2020_W_S'!P128</f>
        <v>85.243856804290871</v>
      </c>
      <c r="L1748" s="248">
        <f>'08.12.2020_W_S'!R128</f>
        <v>0.21</v>
      </c>
      <c r="M1748" s="248">
        <f>'08.12.2020_W_S'!U128</f>
        <v>2.9350449956101845</v>
      </c>
      <c r="N1748" s="248">
        <f>'08.12.2020_W_S'!W128</f>
        <v>1.3976404741000878</v>
      </c>
      <c r="O1748" s="248">
        <f>'08.12.2020_W_S'!X128</f>
        <v>4.3326854697102721</v>
      </c>
    </row>
    <row r="1749" spans="1:15" x14ac:dyDescent="0.35">
      <c r="A1749" s="245">
        <f t="shared" si="24"/>
        <v>1748</v>
      </c>
      <c r="B1749" s="246">
        <f>'08.12.2020_W_S'!B129</f>
        <v>44173</v>
      </c>
      <c r="C1749" s="247">
        <f>'08.12.2020_W_S'!C129</f>
        <v>2019</v>
      </c>
      <c r="D1749" s="246" t="str">
        <f>'08.12.2020_W_S'!D129</f>
        <v>S</v>
      </c>
      <c r="E1749" s="246" t="str">
        <f>'08.12.2020_W_S'!E129</f>
        <v>A</v>
      </c>
      <c r="F1749" s="246" t="str">
        <f>'08.12.2020_W_S'!F129</f>
        <v>R25/W75</v>
      </c>
      <c r="G1749" s="247">
        <f>'08.12.2020_W_S'!G129</f>
        <v>4</v>
      </c>
      <c r="H1749" s="246" t="str">
        <f>'08.12.2020_W_S'!H129</f>
        <v>E</v>
      </c>
      <c r="I1749" s="246" t="str">
        <f>'08.12.2020_W_S'!I129</f>
        <v>0-30</v>
      </c>
      <c r="J1749" s="247">
        <f>'08.12.2020_W_S'!K129</f>
        <v>992</v>
      </c>
      <c r="K1749" s="248">
        <f>'08.12.2020_W_S'!P129</f>
        <v>84.195783576588525</v>
      </c>
      <c r="L1749" s="248">
        <f>'08.12.2020_W_S'!R129</f>
        <v>1.29</v>
      </c>
      <c r="M1749" s="248">
        <f>'08.12.2020_W_S'!U129</f>
        <v>18.326255909648054</v>
      </c>
      <c r="N1749" s="248">
        <f>'08.12.2020_W_S'!W129</f>
        <v>1.1365119943967785</v>
      </c>
      <c r="O1749" s="248">
        <f>'08.12.2020_W_S'!X129</f>
        <v>19.462767904044831</v>
      </c>
    </row>
    <row r="1750" spans="1:15" x14ac:dyDescent="0.35">
      <c r="A1750" s="245">
        <f t="shared" si="24"/>
        <v>1749</v>
      </c>
      <c r="B1750" s="246">
        <f>'08.12.2020_W_S'!B130</f>
        <v>44173</v>
      </c>
      <c r="C1750" s="247">
        <f>'08.12.2020_W_S'!C130</f>
        <v>2019</v>
      </c>
      <c r="D1750" s="246" t="str">
        <f>'08.12.2020_W_S'!D130</f>
        <v>S</v>
      </c>
      <c r="E1750" s="246" t="str">
        <f>'08.12.2020_W_S'!E130</f>
        <v>A</v>
      </c>
      <c r="F1750" s="246" t="str">
        <f>'08.12.2020_W_S'!F130</f>
        <v>W100</v>
      </c>
      <c r="G1750" s="247">
        <f>'08.12.2020_W_S'!G130</f>
        <v>5</v>
      </c>
      <c r="H1750" s="246" t="str">
        <f>'08.12.2020_W_S'!H130</f>
        <v>E</v>
      </c>
      <c r="I1750" s="246" t="str">
        <f>'08.12.2020_W_S'!I130</f>
        <v>90-120</v>
      </c>
      <c r="J1750" s="247">
        <f>'08.12.2020_W_S'!K130</f>
        <v>993</v>
      </c>
      <c r="K1750" s="248">
        <f>'08.12.2020_W_S'!P130</f>
        <v>87.939958592132513</v>
      </c>
      <c r="L1750" s="248">
        <f>'08.12.2020_W_S'!R130</f>
        <v>0.04</v>
      </c>
      <c r="M1750" s="248">
        <f>'08.12.2020_W_S'!U130</f>
        <v>0.5363978811065333</v>
      </c>
      <c r="N1750" s="248">
        <f>'08.12.2020_W_S'!W130</f>
        <v>0</v>
      </c>
      <c r="O1750" s="248">
        <f>'08.12.2020_W_S'!X130</f>
        <v>0.5363978811065333</v>
      </c>
    </row>
    <row r="1751" spans="1:15" x14ac:dyDescent="0.35">
      <c r="A1751" s="245">
        <f t="shared" si="24"/>
        <v>1750</v>
      </c>
      <c r="B1751" s="246">
        <f>'08.12.2020_W_S'!B131</f>
        <v>44173</v>
      </c>
      <c r="C1751" s="247">
        <f>'08.12.2020_W_S'!C131</f>
        <v>2019</v>
      </c>
      <c r="D1751" s="246" t="str">
        <f>'08.12.2020_W_S'!D131</f>
        <v>S</v>
      </c>
      <c r="E1751" s="246" t="str">
        <f>'08.12.2020_W_S'!E131</f>
        <v>A</v>
      </c>
      <c r="F1751" s="246" t="str">
        <f>'08.12.2020_W_S'!F131</f>
        <v>W100</v>
      </c>
      <c r="G1751" s="247">
        <f>'08.12.2020_W_S'!G131</f>
        <v>5</v>
      </c>
      <c r="H1751" s="246" t="str">
        <f>'08.12.2020_W_S'!H131</f>
        <v>E</v>
      </c>
      <c r="I1751" s="246" t="str">
        <f>'08.12.2020_W_S'!I131</f>
        <v>60-90</v>
      </c>
      <c r="J1751" s="247">
        <f>'08.12.2020_W_S'!K131</f>
        <v>994</v>
      </c>
      <c r="K1751" s="248">
        <f>'08.12.2020_W_S'!P131</f>
        <v>85.343228200371072</v>
      </c>
      <c r="L1751" s="248">
        <f>'08.12.2020_W_S'!R131</f>
        <v>0.06</v>
      </c>
      <c r="M1751" s="248">
        <f>'08.12.2020_W_S'!U131</f>
        <v>0.83729347826086942</v>
      </c>
      <c r="N1751" s="248">
        <f>'08.12.2020_W_S'!W131</f>
        <v>1.3954891304347825</v>
      </c>
      <c r="O1751" s="248">
        <f>'08.12.2020_W_S'!X131</f>
        <v>2.2327826086956519</v>
      </c>
    </row>
    <row r="1752" spans="1:15" x14ac:dyDescent="0.35">
      <c r="A1752" s="245">
        <f t="shared" si="24"/>
        <v>1751</v>
      </c>
      <c r="B1752" s="246">
        <f>'08.12.2020_W_S'!B132</f>
        <v>44173</v>
      </c>
      <c r="C1752" s="247">
        <f>'08.12.2020_W_S'!C132</f>
        <v>2019</v>
      </c>
      <c r="D1752" s="246" t="str">
        <f>'08.12.2020_W_S'!D132</f>
        <v>S</v>
      </c>
      <c r="E1752" s="246" t="str">
        <f>'08.12.2020_W_S'!E132</f>
        <v>A</v>
      </c>
      <c r="F1752" s="246" t="str">
        <f>'08.12.2020_W_S'!F132</f>
        <v>W100</v>
      </c>
      <c r="G1752" s="247">
        <f>'08.12.2020_W_S'!G132</f>
        <v>5</v>
      </c>
      <c r="H1752" s="246" t="str">
        <f>'08.12.2020_W_S'!H132</f>
        <v>E</v>
      </c>
      <c r="I1752" s="246" t="str">
        <f>'08.12.2020_W_S'!I132</f>
        <v>30-60</v>
      </c>
      <c r="J1752" s="247">
        <f>'08.12.2020_W_S'!K132</f>
        <v>995</v>
      </c>
      <c r="K1752" s="248">
        <f>'08.12.2020_W_S'!P132</f>
        <v>84.948616600790515</v>
      </c>
      <c r="L1752" s="248">
        <f>'08.12.2020_W_S'!R132</f>
        <v>0.09</v>
      </c>
      <c r="M1752" s="248">
        <f>'08.12.2020_W_S'!U132</f>
        <v>1.263655778894472</v>
      </c>
      <c r="N1752" s="248">
        <f>'08.12.2020_W_S'!W132</f>
        <v>0.56162479061976545</v>
      </c>
      <c r="O1752" s="248">
        <f>'08.12.2020_W_S'!X132</f>
        <v>1.8252805695142373</v>
      </c>
    </row>
    <row r="1753" spans="1:15" x14ac:dyDescent="0.35">
      <c r="A1753" s="245">
        <f t="shared" si="24"/>
        <v>1752</v>
      </c>
      <c r="B1753" s="246">
        <f>'08.12.2020_W_S'!B133</f>
        <v>44173</v>
      </c>
      <c r="C1753" s="247">
        <f>'08.12.2020_W_S'!C133</f>
        <v>2019</v>
      </c>
      <c r="D1753" s="246" t="str">
        <f>'08.12.2020_W_S'!D133</f>
        <v>S</v>
      </c>
      <c r="E1753" s="246" t="str">
        <f>'08.12.2020_W_S'!E133</f>
        <v>A</v>
      </c>
      <c r="F1753" s="246" t="str">
        <f>'08.12.2020_W_S'!F133</f>
        <v>W100</v>
      </c>
      <c r="G1753" s="247">
        <f>'08.12.2020_W_S'!G133</f>
        <v>5</v>
      </c>
      <c r="H1753" s="246" t="str">
        <f>'08.12.2020_W_S'!H133</f>
        <v>E</v>
      </c>
      <c r="I1753" s="246" t="str">
        <f>'08.12.2020_W_S'!I133</f>
        <v>0-30</v>
      </c>
      <c r="J1753" s="247">
        <f>'08.12.2020_W_S'!K133</f>
        <v>996</v>
      </c>
      <c r="K1753" s="248">
        <f>'08.12.2020_W_S'!P133</f>
        <v>83.324905183312239</v>
      </c>
      <c r="L1753" s="248">
        <f>'08.12.2020_W_S'!R133</f>
        <v>3.71</v>
      </c>
      <c r="M1753" s="248">
        <f>'08.12.2020_W_S'!U133</f>
        <v>53.431092398725546</v>
      </c>
      <c r="N1753" s="248">
        <f>'08.12.2020_W_S'!W133</f>
        <v>2.3043058716431508</v>
      </c>
      <c r="O1753" s="248">
        <f>'08.12.2020_W_S'!X133</f>
        <v>55.735398270368698</v>
      </c>
    </row>
    <row r="1754" spans="1:15" x14ac:dyDescent="0.35">
      <c r="A1754" s="245">
        <f t="shared" si="24"/>
        <v>1753</v>
      </c>
      <c r="B1754" s="246">
        <f>'08.12.2020_W_S'!B134</f>
        <v>44173</v>
      </c>
      <c r="C1754" s="247">
        <f>'08.12.2020_W_S'!C134</f>
        <v>2019</v>
      </c>
      <c r="D1754" s="246" t="str">
        <f>'08.12.2020_W_S'!D134</f>
        <v>S</v>
      </c>
      <c r="E1754" s="246" t="str">
        <f>'08.12.2020_W_S'!E134</f>
        <v>A</v>
      </c>
      <c r="F1754" s="246" t="str">
        <f>'08.12.2020_W_S'!F134</f>
        <v>W100</v>
      </c>
      <c r="G1754" s="247">
        <f>'08.12.2020_W_S'!G134</f>
        <v>5</v>
      </c>
      <c r="H1754" s="246" t="str">
        <f>'08.12.2020_W_S'!H134</f>
        <v>M</v>
      </c>
      <c r="I1754" s="246" t="str">
        <f>'08.12.2020_W_S'!I134</f>
        <v>90-120</v>
      </c>
      <c r="J1754" s="247">
        <f>'08.12.2020_W_S'!K134</f>
        <v>997</v>
      </c>
      <c r="K1754" s="248">
        <f>'08.12.2020_W_S'!P134</f>
        <v>86.398999722145035</v>
      </c>
      <c r="L1754" s="248">
        <f>'08.12.2020_W_S'!R134</f>
        <v>0.31</v>
      </c>
      <c r="M1754" s="248">
        <f>'08.12.2020_W_S'!U134</f>
        <v>4.2561070911722148</v>
      </c>
      <c r="N1754" s="248">
        <f>'08.12.2020_W_S'!W134</f>
        <v>0.41188133140376265</v>
      </c>
      <c r="O1754" s="248">
        <f>'08.12.2020_W_S'!X134</f>
        <v>4.6679884225759771</v>
      </c>
    </row>
    <row r="1755" spans="1:15" x14ac:dyDescent="0.35">
      <c r="A1755" s="245">
        <f t="shared" si="24"/>
        <v>1754</v>
      </c>
      <c r="B1755" s="246">
        <f>'08.12.2020_W_S'!B135</f>
        <v>44173</v>
      </c>
      <c r="C1755" s="247">
        <f>'08.12.2020_W_S'!C135</f>
        <v>2019</v>
      </c>
      <c r="D1755" s="246" t="str">
        <f>'08.12.2020_W_S'!D135</f>
        <v>S</v>
      </c>
      <c r="E1755" s="246" t="str">
        <f>'08.12.2020_W_S'!E135</f>
        <v>A</v>
      </c>
      <c r="F1755" s="246" t="str">
        <f>'08.12.2020_W_S'!F135</f>
        <v>W100</v>
      </c>
      <c r="G1755" s="247">
        <f>'08.12.2020_W_S'!G135</f>
        <v>5</v>
      </c>
      <c r="H1755" s="246" t="str">
        <f>'08.12.2020_W_S'!H135</f>
        <v>M</v>
      </c>
      <c r="I1755" s="246" t="str">
        <f>'08.12.2020_W_S'!I135</f>
        <v>60-90</v>
      </c>
      <c r="J1755" s="247">
        <f>'08.12.2020_W_S'!K135</f>
        <v>998</v>
      </c>
      <c r="K1755" s="248">
        <f>'08.12.2020_W_S'!P135</f>
        <v>83.658119658119659</v>
      </c>
      <c r="L1755" s="248">
        <f>'08.12.2020_W_S'!R135</f>
        <v>0.09</v>
      </c>
      <c r="M1755" s="248">
        <f>'08.12.2020_W_S'!U135</f>
        <v>1.2893961994278711</v>
      </c>
      <c r="N1755" s="248">
        <f>'08.12.2020_W_S'!W135</f>
        <v>0.42979873314262373</v>
      </c>
      <c r="O1755" s="248">
        <f>'08.12.2020_W_S'!X135</f>
        <v>1.7191949325704949</v>
      </c>
    </row>
    <row r="1756" spans="1:15" x14ac:dyDescent="0.35">
      <c r="A1756" s="245">
        <f t="shared" si="24"/>
        <v>1755</v>
      </c>
      <c r="B1756" s="246">
        <f>'08.12.2020_W_S'!B136</f>
        <v>44173</v>
      </c>
      <c r="C1756" s="247">
        <f>'08.12.2020_W_S'!C136</f>
        <v>2019</v>
      </c>
      <c r="D1756" s="246" t="str">
        <f>'08.12.2020_W_S'!D136</f>
        <v>S</v>
      </c>
      <c r="E1756" s="246" t="str">
        <f>'08.12.2020_W_S'!E136</f>
        <v>A</v>
      </c>
      <c r="F1756" s="246" t="str">
        <f>'08.12.2020_W_S'!F136</f>
        <v>W100</v>
      </c>
      <c r="G1756" s="247">
        <f>'08.12.2020_W_S'!G136</f>
        <v>5</v>
      </c>
      <c r="H1756" s="246" t="str">
        <f>'08.12.2020_W_S'!H136</f>
        <v>M</v>
      </c>
      <c r="I1756" s="246" t="str">
        <f>'08.12.2020_W_S'!I136</f>
        <v>30-60</v>
      </c>
      <c r="J1756" s="247">
        <f>'08.12.2020_W_S'!K136</f>
        <v>999</v>
      </c>
      <c r="K1756" s="248">
        <f>'08.12.2020_W_S'!P136</f>
        <v>85.082208260927686</v>
      </c>
      <c r="L1756" s="248">
        <f>'08.12.2020_W_S'!R136</f>
        <v>0.15</v>
      </c>
      <c r="M1756" s="248">
        <f>'08.12.2020_W_S'!U136</f>
        <v>2.1017262372348777</v>
      </c>
      <c r="N1756" s="248">
        <f>'08.12.2020_W_S'!W136</f>
        <v>0.28023016496465042</v>
      </c>
      <c r="O1756" s="248">
        <f>'08.12.2020_W_S'!X136</f>
        <v>2.3819564021995281</v>
      </c>
    </row>
    <row r="1757" spans="1:15" x14ac:dyDescent="0.35">
      <c r="A1757" s="245">
        <f t="shared" si="24"/>
        <v>1756</v>
      </c>
      <c r="B1757" s="246">
        <f>'08.12.2020_W_S'!B137</f>
        <v>44173</v>
      </c>
      <c r="C1757" s="247">
        <f>'08.12.2020_W_S'!C137</f>
        <v>2019</v>
      </c>
      <c r="D1757" s="246" t="str">
        <f>'08.12.2020_W_S'!D137</f>
        <v>S</v>
      </c>
      <c r="E1757" s="246" t="str">
        <f>'08.12.2020_W_S'!E137</f>
        <v>A</v>
      </c>
      <c r="F1757" s="246" t="str">
        <f>'08.12.2020_W_S'!F137</f>
        <v>W100</v>
      </c>
      <c r="G1757" s="247">
        <f>'08.12.2020_W_S'!G137</f>
        <v>5</v>
      </c>
      <c r="H1757" s="246" t="str">
        <f>'08.12.2020_W_S'!H137</f>
        <v>M</v>
      </c>
      <c r="I1757" s="246" t="str">
        <f>'08.12.2020_W_S'!I137</f>
        <v>0-30</v>
      </c>
      <c r="J1757" s="247">
        <f>'08.12.2020_W_S'!K137</f>
        <v>1000</v>
      </c>
      <c r="K1757" s="248">
        <f>'08.12.2020_W_S'!P137</f>
        <v>83.601779414020555</v>
      </c>
      <c r="L1757" s="248">
        <f>'08.12.2020_W_S'!R137</f>
        <v>1.1499999999999999</v>
      </c>
      <c r="M1757" s="248">
        <f>'08.12.2020_W_S'!U137</f>
        <v>16.490208715596332</v>
      </c>
      <c r="N1757" s="248">
        <f>'08.12.2020_W_S'!W137</f>
        <v>2.1508967889908255</v>
      </c>
      <c r="O1757" s="248">
        <f>'08.12.2020_W_S'!X137</f>
        <v>18.641105504587156</v>
      </c>
    </row>
    <row r="1758" spans="1:15" x14ac:dyDescent="0.35">
      <c r="A1758" s="245">
        <f t="shared" si="24"/>
        <v>1757</v>
      </c>
      <c r="B1758" s="246">
        <f>'08.12.2020_W_S'!B138</f>
        <v>44173</v>
      </c>
      <c r="C1758" s="247">
        <f>'08.12.2020_W_S'!C138</f>
        <v>2019</v>
      </c>
      <c r="D1758" s="246" t="str">
        <f>'08.12.2020_W_S'!D138</f>
        <v>S</v>
      </c>
      <c r="E1758" s="246" t="str">
        <f>'08.12.2020_W_S'!E138</f>
        <v>B</v>
      </c>
      <c r="F1758" s="246" t="str">
        <f>'08.12.2020_W_S'!F138</f>
        <v>R100</v>
      </c>
      <c r="G1758" s="247">
        <f>'08.12.2020_W_S'!G138</f>
        <v>1</v>
      </c>
      <c r="H1758" s="246" t="str">
        <f>'08.12.2020_W_S'!H138</f>
        <v>E</v>
      </c>
      <c r="I1758" s="246" t="str">
        <f>'08.12.2020_W_S'!I138</f>
        <v>90-120</v>
      </c>
      <c r="J1758" s="247">
        <f>'08.12.2020_W_S'!K138</f>
        <v>1001</v>
      </c>
      <c r="K1758" s="248">
        <f>'08.12.2020_W_S'!P138</f>
        <v>87.17663421418635</v>
      </c>
      <c r="L1758" s="248">
        <f>'08.12.2020_W_S'!R138</f>
        <v>0.17</v>
      </c>
      <c r="M1758" s="248">
        <f>'08.12.2020_W_S'!U138</f>
        <v>2.3063505105296751</v>
      </c>
      <c r="N1758" s="248">
        <f>'08.12.2020_W_S'!W138</f>
        <v>0.67833838544990444</v>
      </c>
      <c r="O1758" s="248">
        <f>'08.12.2020_W_S'!X138</f>
        <v>2.9846888959795796</v>
      </c>
    </row>
    <row r="1759" spans="1:15" x14ac:dyDescent="0.35">
      <c r="A1759" s="245">
        <f t="shared" si="24"/>
        <v>1758</v>
      </c>
      <c r="B1759" s="246">
        <f>'08.12.2020_W_S'!B139</f>
        <v>44173</v>
      </c>
      <c r="C1759" s="247">
        <f>'08.12.2020_W_S'!C139</f>
        <v>2019</v>
      </c>
      <c r="D1759" s="246" t="str">
        <f>'08.12.2020_W_S'!D139</f>
        <v>S</v>
      </c>
      <c r="E1759" s="246" t="str">
        <f>'08.12.2020_W_S'!E139</f>
        <v>B</v>
      </c>
      <c r="F1759" s="246" t="str">
        <f>'08.12.2020_W_S'!F139</f>
        <v>R100</v>
      </c>
      <c r="G1759" s="247">
        <f>'08.12.2020_W_S'!G139</f>
        <v>1</v>
      </c>
      <c r="H1759" s="246" t="str">
        <f>'08.12.2020_W_S'!H139</f>
        <v>E</v>
      </c>
      <c r="I1759" s="246" t="str">
        <f>'08.12.2020_W_S'!I139</f>
        <v>60-90</v>
      </c>
      <c r="J1759" s="247">
        <f>'08.12.2020_W_S'!K139</f>
        <v>1002</v>
      </c>
      <c r="K1759" s="248">
        <f>'08.12.2020_W_S'!P139</f>
        <v>84.60616951182989</v>
      </c>
      <c r="L1759" s="248">
        <f>'08.12.2020_W_S'!R139</f>
        <v>0.28999999999999998</v>
      </c>
      <c r="M1759" s="248">
        <f>'08.12.2020_W_S'!U139</f>
        <v>4.093542477876106</v>
      </c>
      <c r="N1759" s="248">
        <f>'08.12.2020_W_S'!W139</f>
        <v>1.1292530973451329</v>
      </c>
      <c r="O1759" s="248">
        <f>'08.12.2020_W_S'!X139</f>
        <v>5.2227955752212392</v>
      </c>
    </row>
    <row r="1760" spans="1:15" x14ac:dyDescent="0.35">
      <c r="A1760" s="245">
        <f t="shared" si="24"/>
        <v>1759</v>
      </c>
      <c r="B1760" s="246">
        <f>'08.12.2020_W_S'!B140</f>
        <v>44173</v>
      </c>
      <c r="C1760" s="247">
        <f>'08.12.2020_W_S'!C140</f>
        <v>2019</v>
      </c>
      <c r="D1760" s="246" t="str">
        <f>'08.12.2020_W_S'!D140</f>
        <v>S</v>
      </c>
      <c r="E1760" s="246" t="str">
        <f>'08.12.2020_W_S'!E140</f>
        <v>B</v>
      </c>
      <c r="F1760" s="246" t="str">
        <f>'08.12.2020_W_S'!F140</f>
        <v>R100</v>
      </c>
      <c r="G1760" s="247">
        <f>'08.12.2020_W_S'!G140</f>
        <v>1</v>
      </c>
      <c r="H1760" s="246" t="str">
        <f>'08.12.2020_W_S'!H140</f>
        <v>E</v>
      </c>
      <c r="I1760" s="246" t="str">
        <f>'08.12.2020_W_S'!I140</f>
        <v>30-60</v>
      </c>
      <c r="J1760" s="247">
        <f>'08.12.2020_W_S'!K140</f>
        <v>1003</v>
      </c>
      <c r="K1760" s="248">
        <f>'08.12.2020_W_S'!P140</f>
        <v>85.315466219988835</v>
      </c>
      <c r="L1760" s="248">
        <f>'08.12.2020_W_S'!R140</f>
        <v>0.47</v>
      </c>
      <c r="M1760" s="248">
        <f>'08.12.2020_W_S'!U140</f>
        <v>6.5616214005235589</v>
      </c>
      <c r="N1760" s="248">
        <f>'08.12.2020_W_S'!W140</f>
        <v>0</v>
      </c>
      <c r="O1760" s="248">
        <f>'08.12.2020_W_S'!X140</f>
        <v>6.5616214005235589</v>
      </c>
    </row>
    <row r="1761" spans="1:15" x14ac:dyDescent="0.35">
      <c r="A1761" s="245">
        <f t="shared" si="24"/>
        <v>1760</v>
      </c>
      <c r="B1761" s="246">
        <f>'08.12.2020_W_S'!B141</f>
        <v>44173</v>
      </c>
      <c r="C1761" s="247">
        <f>'08.12.2020_W_S'!C141</f>
        <v>2019</v>
      </c>
      <c r="D1761" s="246" t="str">
        <f>'08.12.2020_W_S'!D141</f>
        <v>S</v>
      </c>
      <c r="E1761" s="246" t="str">
        <f>'08.12.2020_W_S'!E141</f>
        <v>B</v>
      </c>
      <c r="F1761" s="246" t="str">
        <f>'08.12.2020_W_S'!F141</f>
        <v>R100</v>
      </c>
      <c r="G1761" s="247">
        <f>'08.12.2020_W_S'!G141</f>
        <v>1</v>
      </c>
      <c r="H1761" s="246" t="str">
        <f>'08.12.2020_W_S'!H141</f>
        <v>E</v>
      </c>
      <c r="I1761" s="246" t="str">
        <f>'08.12.2020_W_S'!I141</f>
        <v>0-30</v>
      </c>
      <c r="J1761" s="247">
        <f>'08.12.2020_W_S'!K141</f>
        <v>1004</v>
      </c>
      <c r="K1761" s="248">
        <f>'08.12.2020_W_S'!P141</f>
        <v>83.692431995690825</v>
      </c>
      <c r="L1761" s="248">
        <f>'08.12.2020_W_S'!R141</f>
        <v>2.2200000000000002</v>
      </c>
      <c r="M1761" s="248">
        <f>'08.12.2020_W_S'!U141</f>
        <v>31.787971037811744</v>
      </c>
      <c r="N1761" s="248">
        <f>'08.12.2020_W_S'!W141</f>
        <v>2.4342139983909896</v>
      </c>
      <c r="O1761" s="248">
        <f>'08.12.2020_W_S'!X141</f>
        <v>34.222185036202731</v>
      </c>
    </row>
    <row r="1762" spans="1:15" x14ac:dyDescent="0.35">
      <c r="A1762" s="245">
        <f t="shared" si="24"/>
        <v>1761</v>
      </c>
      <c r="B1762" s="246">
        <f>'08.12.2020_W_S'!B142</f>
        <v>44173</v>
      </c>
      <c r="C1762" s="247">
        <f>'08.12.2020_W_S'!C142</f>
        <v>2019</v>
      </c>
      <c r="D1762" s="246" t="str">
        <f>'08.12.2020_W_S'!D142</f>
        <v>S</v>
      </c>
      <c r="E1762" s="246" t="str">
        <f>'08.12.2020_W_S'!E142</f>
        <v>B</v>
      </c>
      <c r="F1762" s="246" t="str">
        <f>'08.12.2020_W_S'!F142</f>
        <v>R100</v>
      </c>
      <c r="G1762" s="247">
        <f>'08.12.2020_W_S'!G142</f>
        <v>1</v>
      </c>
      <c r="H1762" s="246" t="str">
        <f>'08.12.2020_W_S'!H142</f>
        <v>M</v>
      </c>
      <c r="I1762" s="246" t="str">
        <f>'08.12.2020_W_S'!I142</f>
        <v>90-120</v>
      </c>
      <c r="J1762" s="247">
        <f>'08.12.2020_W_S'!K142</f>
        <v>1005</v>
      </c>
      <c r="K1762" s="248">
        <f>'08.12.2020_W_S'!P142</f>
        <v>85.937975068409841</v>
      </c>
      <c r="L1762" s="248">
        <f>'08.12.2020_W_S'!R142</f>
        <v>0.45</v>
      </c>
      <c r="M1762" s="248">
        <f>'08.12.2020_W_S'!U142</f>
        <v>6.2222271360339656</v>
      </c>
      <c r="N1762" s="248">
        <f>'08.12.2020_W_S'!W142</f>
        <v>0</v>
      </c>
      <c r="O1762" s="248">
        <f>'08.12.2020_W_S'!X142</f>
        <v>6.2222271360339656</v>
      </c>
    </row>
    <row r="1763" spans="1:15" x14ac:dyDescent="0.35">
      <c r="A1763" s="245">
        <f t="shared" si="24"/>
        <v>1762</v>
      </c>
      <c r="B1763" s="246">
        <f>'08.12.2020_W_S'!B143</f>
        <v>44173</v>
      </c>
      <c r="C1763" s="247">
        <f>'08.12.2020_W_S'!C143</f>
        <v>2019</v>
      </c>
      <c r="D1763" s="246" t="str">
        <f>'08.12.2020_W_S'!D143</f>
        <v>S</v>
      </c>
      <c r="E1763" s="246" t="str">
        <f>'08.12.2020_W_S'!E143</f>
        <v>B</v>
      </c>
      <c r="F1763" s="246" t="str">
        <f>'08.12.2020_W_S'!F143</f>
        <v>R100</v>
      </c>
      <c r="G1763" s="247">
        <f>'08.12.2020_W_S'!G143</f>
        <v>1</v>
      </c>
      <c r="H1763" s="246" t="str">
        <f>'08.12.2020_W_S'!H143</f>
        <v>M</v>
      </c>
      <c r="I1763" s="246" t="str">
        <f>'08.12.2020_W_S'!I143</f>
        <v>60-90</v>
      </c>
      <c r="J1763" s="247">
        <f>'08.12.2020_W_S'!K143</f>
        <v>1006</v>
      </c>
      <c r="K1763" s="248">
        <f>'08.12.2020_W_S'!P143</f>
        <v>84.511577978837593</v>
      </c>
      <c r="L1763" s="248">
        <f>'08.12.2020_W_S'!R143</f>
        <v>0.39</v>
      </c>
      <c r="M1763" s="248">
        <f>'08.12.2020_W_S'!U143</f>
        <v>5.5132348938486668</v>
      </c>
      <c r="N1763" s="248">
        <f>'08.12.2020_W_S'!W143</f>
        <v>0.14136499727817095</v>
      </c>
      <c r="O1763" s="248">
        <f>'08.12.2020_W_S'!X143</f>
        <v>5.6545998911268374</v>
      </c>
    </row>
    <row r="1764" spans="1:15" x14ac:dyDescent="0.35">
      <c r="A1764" s="245">
        <f t="shared" si="24"/>
        <v>1763</v>
      </c>
      <c r="B1764" s="246">
        <f>'08.12.2020_W_S'!B144</f>
        <v>44173</v>
      </c>
      <c r="C1764" s="247">
        <f>'08.12.2020_W_S'!C144</f>
        <v>2019</v>
      </c>
      <c r="D1764" s="246" t="str">
        <f>'08.12.2020_W_S'!D144</f>
        <v>S</v>
      </c>
      <c r="E1764" s="246" t="str">
        <f>'08.12.2020_W_S'!E144</f>
        <v>B</v>
      </c>
      <c r="F1764" s="246" t="str">
        <f>'08.12.2020_W_S'!F144</f>
        <v>R100</v>
      </c>
      <c r="G1764" s="247">
        <f>'08.12.2020_W_S'!G144</f>
        <v>1</v>
      </c>
      <c r="H1764" s="246" t="str">
        <f>'08.12.2020_W_S'!H144</f>
        <v>M</v>
      </c>
      <c r="I1764" s="246" t="str">
        <f>'08.12.2020_W_S'!I144</f>
        <v>30-60</v>
      </c>
      <c r="J1764" s="247">
        <f>'08.12.2020_W_S'!K144</f>
        <v>1007</v>
      </c>
      <c r="K1764" s="248">
        <f>'08.12.2020_W_S'!P144</f>
        <v>84.894259818731115</v>
      </c>
      <c r="L1764" s="248">
        <f>'08.12.2020_W_S'!R144</f>
        <v>0.36</v>
      </c>
      <c r="M1764" s="248">
        <f>'08.12.2020_W_S'!U144</f>
        <v>5.0588967971530252</v>
      </c>
      <c r="N1764" s="248">
        <f>'08.12.2020_W_S'!W144</f>
        <v>0.84314946619217079</v>
      </c>
      <c r="O1764" s="248">
        <f>'08.12.2020_W_S'!X144</f>
        <v>5.9020462633451958</v>
      </c>
    </row>
    <row r="1765" spans="1:15" x14ac:dyDescent="0.35">
      <c r="A1765" s="245">
        <f t="shared" si="24"/>
        <v>1764</v>
      </c>
      <c r="B1765" s="246">
        <f>'08.12.2020_W_S'!B145</f>
        <v>44173</v>
      </c>
      <c r="C1765" s="247">
        <f>'08.12.2020_W_S'!C145</f>
        <v>2019</v>
      </c>
      <c r="D1765" s="246" t="str">
        <f>'08.12.2020_W_S'!D145</f>
        <v>S</v>
      </c>
      <c r="E1765" s="246" t="str">
        <f>'08.12.2020_W_S'!E145</f>
        <v>B</v>
      </c>
      <c r="F1765" s="246" t="str">
        <f>'08.12.2020_W_S'!F145</f>
        <v>R100</v>
      </c>
      <c r="G1765" s="247">
        <f>'08.12.2020_W_S'!G145</f>
        <v>1</v>
      </c>
      <c r="H1765" s="246" t="str">
        <f>'08.12.2020_W_S'!H145</f>
        <v>M</v>
      </c>
      <c r="I1765" s="246" t="str">
        <f>'08.12.2020_W_S'!I145</f>
        <v>0-30</v>
      </c>
      <c r="J1765" s="247">
        <f>'08.12.2020_W_S'!K145</f>
        <v>1008</v>
      </c>
      <c r="K1765" s="248">
        <f>'08.12.2020_W_S'!P145</f>
        <v>84.127401947881026</v>
      </c>
      <c r="L1765" s="248">
        <f>'08.12.2020_W_S'!R145</f>
        <v>2.13</v>
      </c>
      <c r="M1765" s="248">
        <f>'08.12.2020_W_S'!U145</f>
        <v>30.292018929912384</v>
      </c>
      <c r="N1765" s="248">
        <f>'08.12.2020_W_S'!W145</f>
        <v>3.413185231539424</v>
      </c>
      <c r="O1765" s="248">
        <f>'08.12.2020_W_S'!X145</f>
        <v>33.70520416145181</v>
      </c>
    </row>
    <row r="1766" spans="1:15" x14ac:dyDescent="0.35">
      <c r="A1766" s="245">
        <f t="shared" si="24"/>
        <v>1765</v>
      </c>
      <c r="B1766" s="246">
        <f>'08.12.2020_W_S'!B146</f>
        <v>44173</v>
      </c>
      <c r="C1766" s="247">
        <f>'08.12.2020_W_S'!C146</f>
        <v>2020</v>
      </c>
      <c r="D1766" s="246" t="str">
        <f>'08.12.2020_W_S'!D146</f>
        <v>S</v>
      </c>
      <c r="E1766" s="246" t="str">
        <f>'08.12.2020_W_S'!E146</f>
        <v>C</v>
      </c>
      <c r="F1766" s="246" t="str">
        <f>'08.12.2020_W_S'!F146</f>
        <v>R75/W25</v>
      </c>
      <c r="G1766" s="247">
        <f>'08.12.2020_W_S'!G146</f>
        <v>2</v>
      </c>
      <c r="H1766" s="246" t="str">
        <f>'08.12.2020_W_S'!H146</f>
        <v>E</v>
      </c>
      <c r="I1766" s="246" t="str">
        <f>'08.12.2020_W_S'!I146</f>
        <v>90-120</v>
      </c>
      <c r="J1766" s="247">
        <f>'08.12.2020_W_S'!K146</f>
        <v>1009</v>
      </c>
      <c r="K1766" s="248">
        <f>'08.12.2020_W_S'!P146</f>
        <v>85.866966671354234</v>
      </c>
      <c r="L1766" s="248">
        <f>'08.12.2020_W_S'!R146</f>
        <v>0.35</v>
      </c>
      <c r="M1766" s="248">
        <f>'08.12.2020_W_S'!U146</f>
        <v>4.8448145266950533</v>
      </c>
      <c r="N1766" s="248">
        <f>'08.12.2020_W_S'!W146</f>
        <v>0.13842327219128725</v>
      </c>
      <c r="O1766" s="248">
        <f>'08.12.2020_W_S'!X146</f>
        <v>4.983237798886341</v>
      </c>
    </row>
    <row r="1767" spans="1:15" x14ac:dyDescent="0.35">
      <c r="A1767" s="245">
        <f t="shared" si="24"/>
        <v>1766</v>
      </c>
      <c r="B1767" s="246">
        <f>'08.12.2020_W_S'!B147</f>
        <v>44173</v>
      </c>
      <c r="C1767" s="247">
        <f>'08.12.2020_W_S'!C147</f>
        <v>2021</v>
      </c>
      <c r="D1767" s="246" t="str">
        <f>'08.12.2020_W_S'!D147</f>
        <v>S</v>
      </c>
      <c r="E1767" s="246" t="str">
        <f>'08.12.2020_W_S'!E147</f>
        <v>C</v>
      </c>
      <c r="F1767" s="246" t="str">
        <f>'08.12.2020_W_S'!F147</f>
        <v>R75/W25</v>
      </c>
      <c r="G1767" s="247">
        <f>'08.12.2020_W_S'!G147</f>
        <v>2</v>
      </c>
      <c r="H1767" s="246" t="str">
        <f>'08.12.2020_W_S'!H147</f>
        <v>E</v>
      </c>
      <c r="I1767" s="246" t="str">
        <f>'08.12.2020_W_S'!I147</f>
        <v>60-90</v>
      </c>
      <c r="J1767" s="247">
        <f>'08.12.2020_W_S'!K147</f>
        <v>1010</v>
      </c>
      <c r="K1767" s="248">
        <f>'08.12.2020_W_S'!P147</f>
        <v>84.695699958785539</v>
      </c>
      <c r="L1767" s="248">
        <f>'08.12.2020_W_S'!R147</f>
        <v>0.18</v>
      </c>
      <c r="M1767" s="248">
        <f>'08.12.2020_W_S'!U147</f>
        <v>2.5372773722627739</v>
      </c>
      <c r="N1767" s="248">
        <f>'08.12.2020_W_S'!W147</f>
        <v>0</v>
      </c>
      <c r="O1767" s="248">
        <f>'08.12.2020_W_S'!X147</f>
        <v>2.5372773722627739</v>
      </c>
    </row>
    <row r="1768" spans="1:15" x14ac:dyDescent="0.35">
      <c r="A1768" s="245">
        <f t="shared" si="24"/>
        <v>1767</v>
      </c>
      <c r="B1768" s="246">
        <f>'08.12.2020_W_S'!B148</f>
        <v>44173</v>
      </c>
      <c r="C1768" s="247">
        <f>'08.12.2020_W_S'!C148</f>
        <v>2022</v>
      </c>
      <c r="D1768" s="246" t="str">
        <f>'08.12.2020_W_S'!D148</f>
        <v>S</v>
      </c>
      <c r="E1768" s="246" t="str">
        <f>'08.12.2020_W_S'!E148</f>
        <v>C</v>
      </c>
      <c r="F1768" s="246" t="str">
        <f>'08.12.2020_W_S'!F148</f>
        <v>R75/W25</v>
      </c>
      <c r="G1768" s="247">
        <f>'08.12.2020_W_S'!G148</f>
        <v>2</v>
      </c>
      <c r="H1768" s="246" t="str">
        <f>'08.12.2020_W_S'!H148</f>
        <v>E</v>
      </c>
      <c r="I1768" s="246" t="str">
        <f>'08.12.2020_W_S'!I148</f>
        <v>30-60</v>
      </c>
      <c r="J1768" s="247">
        <f>'08.12.2020_W_S'!K148</f>
        <v>1011</v>
      </c>
      <c r="K1768" s="248">
        <f>'08.12.2020_W_S'!P148</f>
        <v>85.27368713531537</v>
      </c>
      <c r="L1768" s="248">
        <f>'08.12.2020_W_S'!R148</f>
        <v>0.44</v>
      </c>
      <c r="M1768" s="248">
        <f>'08.12.2020_W_S'!U148</f>
        <v>6.1467741935483868</v>
      </c>
      <c r="N1768" s="248">
        <f>'08.12.2020_W_S'!W148</f>
        <v>0.41909824046920813</v>
      </c>
      <c r="O1768" s="248">
        <f>'08.12.2020_W_S'!X148</f>
        <v>6.5658724340175949</v>
      </c>
    </row>
    <row r="1769" spans="1:15" x14ac:dyDescent="0.35">
      <c r="A1769" s="245">
        <f t="shared" si="24"/>
        <v>1768</v>
      </c>
      <c r="B1769" s="246">
        <f>'08.12.2020_W_S'!B149</f>
        <v>44173</v>
      </c>
      <c r="C1769" s="247">
        <f>'08.12.2020_W_S'!C149</f>
        <v>2023</v>
      </c>
      <c r="D1769" s="246" t="str">
        <f>'08.12.2020_W_S'!D149</f>
        <v>S</v>
      </c>
      <c r="E1769" s="246" t="str">
        <f>'08.12.2020_W_S'!E149</f>
        <v>C</v>
      </c>
      <c r="F1769" s="246" t="str">
        <f>'08.12.2020_W_S'!F149</f>
        <v>R75/W25</v>
      </c>
      <c r="G1769" s="247">
        <f>'08.12.2020_W_S'!G149</f>
        <v>2</v>
      </c>
      <c r="H1769" s="246" t="str">
        <f>'08.12.2020_W_S'!H149</f>
        <v>E</v>
      </c>
      <c r="I1769" s="246" t="str">
        <f>'08.12.2020_W_S'!I149</f>
        <v>0-30</v>
      </c>
      <c r="J1769" s="247">
        <f>'08.12.2020_W_S'!K149</f>
        <v>1012</v>
      </c>
      <c r="K1769" s="248">
        <f>'08.12.2020_W_S'!P149</f>
        <v>83.692219351134071</v>
      </c>
      <c r="L1769" s="248">
        <f>'08.12.2020_W_S'!R149</f>
        <v>1.63</v>
      </c>
      <c r="M1769" s="248">
        <f>'08.12.2020_W_S'!U149</f>
        <v>23.339894511149229</v>
      </c>
      <c r="N1769" s="248">
        <f>'08.12.2020_W_S'!W149</f>
        <v>8.0186140651801061</v>
      </c>
      <c r="O1769" s="248">
        <f>'08.12.2020_W_S'!X149</f>
        <v>31.358508576329335</v>
      </c>
    </row>
    <row r="1770" spans="1:15" x14ac:dyDescent="0.35">
      <c r="A1770" s="245">
        <f t="shared" si="24"/>
        <v>1769</v>
      </c>
      <c r="B1770" s="246">
        <f>'08.12.2020_W_S'!B150</f>
        <v>44173</v>
      </c>
      <c r="C1770" s="247">
        <f>'08.12.2020_W_S'!C150</f>
        <v>2024</v>
      </c>
      <c r="D1770" s="246" t="str">
        <f>'08.12.2020_W_S'!D150</f>
        <v>S</v>
      </c>
      <c r="E1770" s="246" t="str">
        <f>'08.12.2020_W_S'!E150</f>
        <v>C</v>
      </c>
      <c r="F1770" s="246" t="str">
        <f>'08.12.2020_W_S'!F150</f>
        <v>R75/W25</v>
      </c>
      <c r="G1770" s="247">
        <f>'08.12.2020_W_S'!G150</f>
        <v>2</v>
      </c>
      <c r="H1770" s="246" t="str">
        <f>'08.12.2020_W_S'!H150</f>
        <v>M</v>
      </c>
      <c r="I1770" s="246" t="str">
        <f>'08.12.2020_W_S'!I150</f>
        <v>90-120</v>
      </c>
      <c r="J1770" s="247">
        <f>'08.12.2020_W_S'!K150</f>
        <v>1013</v>
      </c>
      <c r="K1770" s="248">
        <f>'08.12.2020_W_S'!P150</f>
        <v>86.565096952908576</v>
      </c>
      <c r="L1770" s="248">
        <f>'08.12.2020_W_S'!R150</f>
        <v>0.23</v>
      </c>
      <c r="M1770" s="248">
        <f>'08.12.2020_W_S'!U150</f>
        <v>3.1497120000000014</v>
      </c>
      <c r="N1770" s="248">
        <f>'08.12.2020_W_S'!W150</f>
        <v>0.82166400000000028</v>
      </c>
      <c r="O1770" s="248">
        <f>'08.12.2020_W_S'!X150</f>
        <v>3.9713760000000016</v>
      </c>
    </row>
    <row r="1771" spans="1:15" x14ac:dyDescent="0.35">
      <c r="A1771" s="245">
        <f t="shared" si="24"/>
        <v>1770</v>
      </c>
      <c r="B1771" s="246">
        <f>'08.12.2020_W_S'!B151</f>
        <v>44173</v>
      </c>
      <c r="C1771" s="247">
        <f>'08.12.2020_W_S'!C151</f>
        <v>2025</v>
      </c>
      <c r="D1771" s="246" t="str">
        <f>'08.12.2020_W_S'!D151</f>
        <v>S</v>
      </c>
      <c r="E1771" s="246" t="str">
        <f>'08.12.2020_W_S'!E151</f>
        <v>C</v>
      </c>
      <c r="F1771" s="246" t="str">
        <f>'08.12.2020_W_S'!F151</f>
        <v>R75/W25</v>
      </c>
      <c r="G1771" s="247">
        <f>'08.12.2020_W_S'!G151</f>
        <v>2</v>
      </c>
      <c r="H1771" s="246" t="str">
        <f>'08.12.2020_W_S'!H151</f>
        <v>M</v>
      </c>
      <c r="I1771" s="246" t="str">
        <f>'08.12.2020_W_S'!I151</f>
        <v>60-90</v>
      </c>
      <c r="J1771" s="247">
        <f>'08.12.2020_W_S'!K151</f>
        <v>1014</v>
      </c>
      <c r="K1771" s="248">
        <f>'08.12.2020_W_S'!P151</f>
        <v>84.695699958785539</v>
      </c>
      <c r="L1771" s="248">
        <f>'08.12.2020_W_S'!R151</f>
        <v>0.21</v>
      </c>
      <c r="M1771" s="248">
        <f>'08.12.2020_W_S'!U151</f>
        <v>2.9601569343065695</v>
      </c>
      <c r="N1771" s="248">
        <f>'08.12.2020_W_S'!W151</f>
        <v>0.42287956204379568</v>
      </c>
      <c r="O1771" s="248">
        <f>'08.12.2020_W_S'!X151</f>
        <v>3.383036496350365</v>
      </c>
    </row>
    <row r="1772" spans="1:15" x14ac:dyDescent="0.35">
      <c r="A1772" s="245">
        <f t="shared" si="24"/>
        <v>1771</v>
      </c>
      <c r="B1772" s="246">
        <f>'08.12.2020_W_S'!B152</f>
        <v>44173</v>
      </c>
      <c r="C1772" s="247">
        <f>'08.12.2020_W_S'!C152</f>
        <v>2026</v>
      </c>
      <c r="D1772" s="246" t="str">
        <f>'08.12.2020_W_S'!D152</f>
        <v>S</v>
      </c>
      <c r="E1772" s="246" t="str">
        <f>'08.12.2020_W_S'!E152</f>
        <v>C</v>
      </c>
      <c r="F1772" s="246" t="str">
        <f>'08.12.2020_W_S'!F152</f>
        <v>R75/W25</v>
      </c>
      <c r="G1772" s="247">
        <f>'08.12.2020_W_S'!G152</f>
        <v>2</v>
      </c>
      <c r="H1772" s="246" t="str">
        <f>'08.12.2020_W_S'!H152</f>
        <v>M</v>
      </c>
      <c r="I1772" s="246" t="str">
        <f>'08.12.2020_W_S'!I152</f>
        <v>30-60</v>
      </c>
      <c r="J1772" s="247">
        <f>'08.12.2020_W_S'!K152</f>
        <v>1015</v>
      </c>
      <c r="K1772" s="248">
        <f>'08.12.2020_W_S'!P152</f>
        <v>85.714285714285708</v>
      </c>
      <c r="L1772" s="248">
        <f>'08.12.2020_W_S'!R152</f>
        <v>0.32</v>
      </c>
      <c r="M1772" s="248">
        <f>'08.12.2020_W_S'!U152</f>
        <v>4.4400000000000004</v>
      </c>
      <c r="N1772" s="248">
        <f>'08.12.2020_W_S'!W152</f>
        <v>0.27750000000000002</v>
      </c>
      <c r="O1772" s="248">
        <f>'08.12.2020_W_S'!X152</f>
        <v>4.7175000000000002</v>
      </c>
    </row>
    <row r="1773" spans="1:15" x14ac:dyDescent="0.35">
      <c r="A1773" s="245">
        <f t="shared" si="24"/>
        <v>1772</v>
      </c>
      <c r="B1773" s="246">
        <f>'08.12.2020_W_S'!B153</f>
        <v>44173</v>
      </c>
      <c r="C1773" s="247">
        <f>'08.12.2020_W_S'!C153</f>
        <v>2027</v>
      </c>
      <c r="D1773" s="246" t="str">
        <f>'08.12.2020_W_S'!D153</f>
        <v>S</v>
      </c>
      <c r="E1773" s="246" t="str">
        <f>'08.12.2020_W_S'!E153</f>
        <v>C</v>
      </c>
      <c r="F1773" s="246" t="str">
        <f>'08.12.2020_W_S'!F153</f>
        <v>R75/W25</v>
      </c>
      <c r="G1773" s="247">
        <f>'08.12.2020_W_S'!G153</f>
        <v>2</v>
      </c>
      <c r="H1773" s="246" t="str">
        <f>'08.12.2020_W_S'!H153</f>
        <v>M</v>
      </c>
      <c r="I1773" s="246" t="str">
        <f>'08.12.2020_W_S'!I153</f>
        <v>0-30</v>
      </c>
      <c r="J1773" s="247">
        <f>'08.12.2020_W_S'!K153</f>
        <v>1016</v>
      </c>
      <c r="K1773" s="248">
        <f>'08.12.2020_W_S'!P153</f>
        <v>83.468418110676339</v>
      </c>
      <c r="L1773" s="248">
        <f>'08.12.2020_W_S'!R153</f>
        <v>1.65</v>
      </c>
      <c r="M1773" s="248">
        <f>'08.12.2020_W_S'!U153</f>
        <v>23.70953038674034</v>
      </c>
      <c r="N1773" s="248">
        <f>'08.12.2020_W_S'!W153</f>
        <v>4.7419060773480686</v>
      </c>
      <c r="O1773" s="248">
        <f>'08.12.2020_W_S'!X153</f>
        <v>28.45143646408841</v>
      </c>
    </row>
    <row r="1774" spans="1:15" x14ac:dyDescent="0.35">
      <c r="A1774" s="245">
        <f t="shared" si="24"/>
        <v>1773</v>
      </c>
      <c r="B1774" s="246">
        <f>'08.12.2020_W_S'!B154</f>
        <v>44173</v>
      </c>
      <c r="C1774" s="247">
        <f>'08.12.2020_W_S'!C154</f>
        <v>2028</v>
      </c>
      <c r="D1774" s="246" t="str">
        <f>'08.12.2020_W_S'!D154</f>
        <v>S</v>
      </c>
      <c r="E1774" s="246" t="str">
        <f>'08.12.2020_W_S'!E154</f>
        <v>D</v>
      </c>
      <c r="F1774" s="246" t="str">
        <f>'08.12.2020_W_S'!F154</f>
        <v>R50/S50</v>
      </c>
      <c r="G1774" s="247">
        <f>'08.12.2020_W_S'!G154</f>
        <v>7</v>
      </c>
      <c r="H1774" s="246" t="str">
        <f>'08.12.2020_W_S'!H154</f>
        <v>E</v>
      </c>
      <c r="I1774" s="246" t="str">
        <f>'08.12.2020_W_S'!I154</f>
        <v>90-120</v>
      </c>
      <c r="J1774" s="247">
        <f>'08.12.2020_W_S'!K154</f>
        <v>1017</v>
      </c>
      <c r="K1774" s="248">
        <f>'08.12.2020_W_S'!P154</f>
        <v>87.688800227985169</v>
      </c>
      <c r="L1774" s="248">
        <f>'08.12.2020_W_S'!R154</f>
        <v>0.05</v>
      </c>
      <c r="M1774" s="248">
        <f>'08.12.2020_W_S'!U154</f>
        <v>0.67306223594410153</v>
      </c>
      <c r="N1774" s="248">
        <f>'08.12.2020_W_S'!W154</f>
        <v>0.26922489437764058</v>
      </c>
      <c r="O1774" s="248">
        <f>'08.12.2020_W_S'!X154</f>
        <v>0.94228713032174216</v>
      </c>
    </row>
    <row r="1775" spans="1:15" x14ac:dyDescent="0.35">
      <c r="A1775" s="245">
        <f t="shared" si="24"/>
        <v>1774</v>
      </c>
      <c r="B1775" s="246">
        <f>'08.12.2020_W_S'!B155</f>
        <v>44173</v>
      </c>
      <c r="C1775" s="247">
        <f>'08.12.2020_W_S'!C155</f>
        <v>2029</v>
      </c>
      <c r="D1775" s="246" t="str">
        <f>'08.12.2020_W_S'!D155</f>
        <v>S</v>
      </c>
      <c r="E1775" s="246" t="str">
        <f>'08.12.2020_W_S'!E155</f>
        <v>D</v>
      </c>
      <c r="F1775" s="246" t="str">
        <f>'08.12.2020_W_S'!F155</f>
        <v>R50/S50</v>
      </c>
      <c r="G1775" s="247">
        <f>'08.12.2020_W_S'!G155</f>
        <v>7</v>
      </c>
      <c r="H1775" s="246" t="str">
        <f>'08.12.2020_W_S'!H155</f>
        <v>E</v>
      </c>
      <c r="I1775" s="246" t="str">
        <f>'08.12.2020_W_S'!I155</f>
        <v>60-90</v>
      </c>
      <c r="J1775" s="247">
        <f>'08.12.2020_W_S'!K155</f>
        <v>1018</v>
      </c>
      <c r="K1775" s="248">
        <f>'08.12.2020_W_S'!P155</f>
        <v>85.106071689831751</v>
      </c>
      <c r="L1775" s="248">
        <f>'08.12.2020_W_S'!R155</f>
        <v>0.04</v>
      </c>
      <c r="M1775" s="248">
        <f>'08.12.2020_W_S'!U155</f>
        <v>0.56025270758122736</v>
      </c>
      <c r="N1775" s="248">
        <f>'08.12.2020_W_S'!W155</f>
        <v>0</v>
      </c>
      <c r="O1775" s="248">
        <f>'08.12.2020_W_S'!X155</f>
        <v>0.56025270758122736</v>
      </c>
    </row>
    <row r="1776" spans="1:15" x14ac:dyDescent="0.35">
      <c r="A1776" s="245">
        <f t="shared" si="24"/>
        <v>1775</v>
      </c>
      <c r="B1776" s="246">
        <f>'08.12.2020_W_S'!B156</f>
        <v>44173</v>
      </c>
      <c r="C1776" s="247">
        <f>'08.12.2020_W_S'!C156</f>
        <v>2030</v>
      </c>
      <c r="D1776" s="246" t="str">
        <f>'08.12.2020_W_S'!D156</f>
        <v>S</v>
      </c>
      <c r="E1776" s="246" t="str">
        <f>'08.12.2020_W_S'!E156</f>
        <v>D</v>
      </c>
      <c r="F1776" s="246" t="str">
        <f>'08.12.2020_W_S'!F156</f>
        <v>R50/S50</v>
      </c>
      <c r="G1776" s="247">
        <f>'08.12.2020_W_S'!G156</f>
        <v>7</v>
      </c>
      <c r="H1776" s="246" t="str">
        <f>'08.12.2020_W_S'!H156</f>
        <v>E</v>
      </c>
      <c r="I1776" s="246" t="str">
        <f>'08.12.2020_W_S'!I156</f>
        <v>30-60</v>
      </c>
      <c r="J1776" s="247">
        <f>'08.12.2020_W_S'!K156</f>
        <v>1019</v>
      </c>
      <c r="K1776" s="248">
        <f>'08.12.2020_W_S'!P156</f>
        <v>86.151696099606141</v>
      </c>
      <c r="L1776" s="248">
        <f>'08.12.2020_W_S'!R156</f>
        <v>0.13</v>
      </c>
      <c r="M1776" s="248">
        <f>'08.12.2020_W_S'!U156</f>
        <v>1.791621810942339</v>
      </c>
      <c r="N1776" s="248">
        <f>'08.12.2020_W_S'!W156</f>
        <v>0.13781706238017993</v>
      </c>
      <c r="O1776" s="248">
        <f>'08.12.2020_W_S'!X156</f>
        <v>1.929438873322519</v>
      </c>
    </row>
    <row r="1777" spans="1:15" x14ac:dyDescent="0.35">
      <c r="A1777" s="245">
        <f t="shared" si="24"/>
        <v>1776</v>
      </c>
      <c r="B1777" s="246">
        <f>'08.12.2020_W_S'!B157</f>
        <v>44173</v>
      </c>
      <c r="C1777" s="247">
        <f>'08.12.2020_W_S'!C157</f>
        <v>2031</v>
      </c>
      <c r="D1777" s="246" t="str">
        <f>'08.12.2020_W_S'!D157</f>
        <v>S</v>
      </c>
      <c r="E1777" s="246" t="str">
        <f>'08.12.2020_W_S'!E157</f>
        <v>D</v>
      </c>
      <c r="F1777" s="246" t="str">
        <f>'08.12.2020_W_S'!F157</f>
        <v>R50/S50</v>
      </c>
      <c r="G1777" s="247">
        <f>'08.12.2020_W_S'!G157</f>
        <v>7</v>
      </c>
      <c r="H1777" s="246" t="str">
        <f>'08.12.2020_W_S'!H157</f>
        <v>E</v>
      </c>
      <c r="I1777" s="246" t="str">
        <f>'08.12.2020_W_S'!I157</f>
        <v>0-30</v>
      </c>
      <c r="J1777" s="247">
        <f>'08.12.2020_W_S'!K157</f>
        <v>1020</v>
      </c>
      <c r="K1777" s="248">
        <f>'08.12.2020_W_S'!P157</f>
        <v>83.969266831618697</v>
      </c>
      <c r="L1777" s="248">
        <f>'08.12.2020_W_S'!R157</f>
        <v>1.9100000000000001</v>
      </c>
      <c r="M1777" s="248">
        <f>'08.12.2020_W_S'!U157</f>
        <v>27.230607552729527</v>
      </c>
      <c r="N1777" s="248">
        <f>'08.12.2020_W_S'!W157</f>
        <v>2.9939411445409432</v>
      </c>
      <c r="O1777" s="248">
        <f>'08.12.2020_W_S'!X157</f>
        <v>30.224548697270471</v>
      </c>
    </row>
    <row r="1778" spans="1:15" x14ac:dyDescent="0.35">
      <c r="A1778" s="245">
        <f t="shared" si="24"/>
        <v>1777</v>
      </c>
      <c r="B1778" s="246">
        <f>'08.12.2020_W_S'!B158</f>
        <v>44173</v>
      </c>
      <c r="C1778" s="247">
        <f>'08.12.2020_W_S'!C158</f>
        <v>2032</v>
      </c>
      <c r="D1778" s="246" t="str">
        <f>'08.12.2020_W_S'!D158</f>
        <v>S</v>
      </c>
      <c r="E1778" s="246" t="str">
        <f>'08.12.2020_W_S'!E158</f>
        <v>D</v>
      </c>
      <c r="F1778" s="246" t="str">
        <f>'08.12.2020_W_S'!F158</f>
        <v>R50/S50</v>
      </c>
      <c r="G1778" s="247">
        <f>'08.12.2020_W_S'!G158</f>
        <v>7</v>
      </c>
      <c r="H1778" s="246" t="str">
        <f>'08.12.2020_W_S'!H158</f>
        <v>M</v>
      </c>
      <c r="I1778" s="246" t="str">
        <f>'08.12.2020_W_S'!I158</f>
        <v>90-120</v>
      </c>
      <c r="J1778" s="247">
        <f>'08.12.2020_W_S'!K158</f>
        <v>1021</v>
      </c>
      <c r="K1778" s="248">
        <f>'08.12.2020_W_S'!P158</f>
        <v>88.660947407683707</v>
      </c>
      <c r="L1778" s="248">
        <f>'08.12.2020_W_S'!R158</f>
        <v>0.17</v>
      </c>
      <c r="M1778" s="248">
        <f>'08.12.2020_W_S'!U158</f>
        <v>2.2549316365166172</v>
      </c>
      <c r="N1778" s="248">
        <f>'08.12.2020_W_S'!W158</f>
        <v>0.66321518721076989</v>
      </c>
      <c r="O1778" s="248">
        <f>'08.12.2020_W_S'!X158</f>
        <v>2.9181468237273869</v>
      </c>
    </row>
    <row r="1779" spans="1:15" x14ac:dyDescent="0.35">
      <c r="A1779" s="245">
        <f t="shared" ref="A1779:A1842" si="25">A1778+1</f>
        <v>1778</v>
      </c>
      <c r="B1779" s="246">
        <f>'08.12.2020_W_S'!B159</f>
        <v>44173</v>
      </c>
      <c r="C1779" s="247">
        <f>'08.12.2020_W_S'!C159</f>
        <v>2033</v>
      </c>
      <c r="D1779" s="246" t="str">
        <f>'08.12.2020_W_S'!D159</f>
        <v>S</v>
      </c>
      <c r="E1779" s="246" t="str">
        <f>'08.12.2020_W_S'!E159</f>
        <v>D</v>
      </c>
      <c r="F1779" s="246" t="str">
        <f>'08.12.2020_W_S'!F159</f>
        <v>R50/S50</v>
      </c>
      <c r="G1779" s="247">
        <f>'08.12.2020_W_S'!G159</f>
        <v>7</v>
      </c>
      <c r="H1779" s="246" t="str">
        <f>'08.12.2020_W_S'!H159</f>
        <v>M</v>
      </c>
      <c r="I1779" s="246" t="str">
        <f>'08.12.2020_W_S'!I159</f>
        <v>60-90</v>
      </c>
      <c r="J1779" s="247">
        <f>'08.12.2020_W_S'!K159</f>
        <v>1022</v>
      </c>
      <c r="K1779" s="248">
        <f>'08.12.2020_W_S'!P159</f>
        <v>86.082558329254368</v>
      </c>
      <c r="L1779" s="248">
        <f>'08.12.2020_W_S'!R159</f>
        <v>0.04</v>
      </c>
      <c r="M1779" s="248">
        <f>'08.12.2020_W_S'!U159</f>
        <v>0.55185557240333583</v>
      </c>
      <c r="N1779" s="248">
        <f>'08.12.2020_W_S'!W159</f>
        <v>0.13796389310083396</v>
      </c>
      <c r="O1779" s="248">
        <f>'08.12.2020_W_S'!X159</f>
        <v>0.68981946550416984</v>
      </c>
    </row>
    <row r="1780" spans="1:15" x14ac:dyDescent="0.35">
      <c r="A1780" s="245">
        <f t="shared" si="25"/>
        <v>1779</v>
      </c>
      <c r="B1780" s="246">
        <f>'08.12.2020_W_S'!B160</f>
        <v>44173</v>
      </c>
      <c r="C1780" s="247">
        <f>'08.12.2020_W_S'!C160</f>
        <v>2034</v>
      </c>
      <c r="D1780" s="246" t="str">
        <f>'08.12.2020_W_S'!D160</f>
        <v>S</v>
      </c>
      <c r="E1780" s="246" t="str">
        <f>'08.12.2020_W_S'!E160</f>
        <v>D</v>
      </c>
      <c r="F1780" s="246" t="str">
        <f>'08.12.2020_W_S'!F160</f>
        <v>R50/S50</v>
      </c>
      <c r="G1780" s="247">
        <f>'08.12.2020_W_S'!G160</f>
        <v>7</v>
      </c>
      <c r="H1780" s="246" t="str">
        <f>'08.12.2020_W_S'!H160</f>
        <v>M</v>
      </c>
      <c r="I1780" s="246" t="str">
        <f>'08.12.2020_W_S'!I160</f>
        <v>30-60</v>
      </c>
      <c r="J1780" s="247">
        <f>'08.12.2020_W_S'!K160</f>
        <v>1023</v>
      </c>
      <c r="K1780" s="248">
        <f>'08.12.2020_W_S'!P160</f>
        <v>86.207816459917296</v>
      </c>
      <c r="L1780" s="248">
        <f>'08.12.2020_W_S'!R160</f>
        <v>0.12</v>
      </c>
      <c r="M1780" s="248">
        <f>'08.12.2020_W_S'!U160</f>
        <v>1.6523766052916604</v>
      </c>
      <c r="N1780" s="248">
        <f>'08.12.2020_W_S'!W160</f>
        <v>0.13769805044097172</v>
      </c>
      <c r="O1780" s="248">
        <f>'08.12.2020_W_S'!X160</f>
        <v>1.7900746557326321</v>
      </c>
    </row>
    <row r="1781" spans="1:15" x14ac:dyDescent="0.35">
      <c r="A1781" s="245">
        <f t="shared" si="25"/>
        <v>1780</v>
      </c>
      <c r="B1781" s="246">
        <f>'08.12.2020_W_S'!B161</f>
        <v>44173</v>
      </c>
      <c r="C1781" s="247">
        <f>'08.12.2020_W_S'!C161</f>
        <v>2035</v>
      </c>
      <c r="D1781" s="246" t="str">
        <f>'08.12.2020_W_S'!D161</f>
        <v>S</v>
      </c>
      <c r="E1781" s="246" t="str">
        <f>'08.12.2020_W_S'!E161</f>
        <v>D</v>
      </c>
      <c r="F1781" s="246" t="str">
        <f>'08.12.2020_W_S'!F161</f>
        <v>R50/S50</v>
      </c>
      <c r="G1781" s="247">
        <f>'08.12.2020_W_S'!G161</f>
        <v>7</v>
      </c>
      <c r="H1781" s="246" t="str">
        <f>'08.12.2020_W_S'!H161</f>
        <v>M</v>
      </c>
      <c r="I1781" s="246" t="str">
        <f>'08.12.2020_W_S'!I161</f>
        <v>0-30</v>
      </c>
      <c r="J1781" s="247">
        <f>'08.12.2020_W_S'!K161</f>
        <v>1024</v>
      </c>
      <c r="K1781" s="248">
        <f>'08.12.2020_W_S'!P161</f>
        <v>83.528941050946898</v>
      </c>
      <c r="L1781" s="248">
        <f>'08.12.2020_W_S'!R161</f>
        <v>0.84</v>
      </c>
      <c r="M1781" s="248">
        <f>'08.12.2020_W_S'!U161</f>
        <v>12.058821650965996</v>
      </c>
      <c r="N1781" s="248">
        <f>'08.12.2020_W_S'!W161</f>
        <v>3.1582628133482369</v>
      </c>
      <c r="O1781" s="248">
        <f>'08.12.2020_W_S'!X161</f>
        <v>15.217084464314233</v>
      </c>
    </row>
    <row r="1782" spans="1:15" x14ac:dyDescent="0.35">
      <c r="A1782" s="245">
        <f t="shared" si="25"/>
        <v>1781</v>
      </c>
      <c r="B1782" s="246">
        <f>'08.12.2020_W_S'!B162</f>
        <v>44173</v>
      </c>
      <c r="C1782" s="247">
        <f>'08.12.2020_W_S'!C162</f>
        <v>2036</v>
      </c>
      <c r="D1782" s="246" t="str">
        <f>'08.12.2020_W_S'!D162</f>
        <v>S</v>
      </c>
      <c r="E1782" s="246" t="str">
        <f>'08.12.2020_W_S'!E162</f>
        <v>D</v>
      </c>
      <c r="F1782" s="246" t="str">
        <f>'08.12.2020_W_S'!F162</f>
        <v>R75/W25</v>
      </c>
      <c r="G1782" s="247">
        <f>'08.12.2020_W_S'!G162</f>
        <v>2</v>
      </c>
      <c r="H1782" s="246" t="str">
        <f>'08.12.2020_W_S'!H162</f>
        <v>M</v>
      </c>
      <c r="I1782" s="246" t="str">
        <f>'08.12.2020_W_S'!I162</f>
        <v>90-120</v>
      </c>
      <c r="J1782" s="247">
        <f>'08.12.2020_W_S'!K162</f>
        <v>1025</v>
      </c>
      <c r="K1782" s="248">
        <f>'08.12.2020_W_S'!P162</f>
        <v>89.564190076135475</v>
      </c>
      <c r="L1782" s="248">
        <f>'08.12.2020_W_S'!R162</f>
        <v>0.61</v>
      </c>
      <c r="M1782" s="248">
        <f>'08.12.2020_W_S'!U162</f>
        <v>7.9819434266451719</v>
      </c>
      <c r="N1782" s="248">
        <f>'08.12.2020_W_S'!W162</f>
        <v>0.13085153158434709</v>
      </c>
      <c r="O1782" s="248">
        <f>'08.12.2020_W_S'!X162</f>
        <v>8.1127949582295198</v>
      </c>
    </row>
    <row r="1783" spans="1:15" x14ac:dyDescent="0.35">
      <c r="A1783" s="245">
        <f t="shared" si="25"/>
        <v>1782</v>
      </c>
      <c r="B1783" s="246">
        <f>'08.12.2020_W_S'!B163</f>
        <v>44173</v>
      </c>
      <c r="C1783" s="247">
        <f>'08.12.2020_W_S'!C163</f>
        <v>2037</v>
      </c>
      <c r="D1783" s="246" t="str">
        <f>'08.12.2020_W_S'!D163</f>
        <v>S</v>
      </c>
      <c r="E1783" s="246" t="str">
        <f>'08.12.2020_W_S'!E163</f>
        <v>D</v>
      </c>
      <c r="F1783" s="246" t="str">
        <f>'08.12.2020_W_S'!F163</f>
        <v>R75/W25</v>
      </c>
      <c r="G1783" s="247">
        <f>'08.12.2020_W_S'!G163</f>
        <v>2</v>
      </c>
      <c r="H1783" s="246" t="str">
        <f>'08.12.2020_W_S'!H163</f>
        <v>M</v>
      </c>
      <c r="I1783" s="246" t="str">
        <f>'08.12.2020_W_S'!I163</f>
        <v>60-90</v>
      </c>
      <c r="J1783" s="247">
        <f>'08.12.2020_W_S'!K163</f>
        <v>1026</v>
      </c>
      <c r="K1783" s="248">
        <f>'08.12.2020_W_S'!P163</f>
        <v>84.233807266982609</v>
      </c>
      <c r="L1783" s="248">
        <f>'08.12.2020_W_S'!R163</f>
        <v>2.4500000000000002</v>
      </c>
      <c r="M1783" s="248">
        <f>'08.12.2020_W_S'!U163</f>
        <v>34.784991560390118</v>
      </c>
      <c r="N1783" s="248">
        <f>'08.12.2020_W_S'!W163</f>
        <v>0.28395911477869479</v>
      </c>
      <c r="O1783" s="248">
        <f>'08.12.2020_W_S'!X163</f>
        <v>35.068950675168814</v>
      </c>
    </row>
    <row r="1784" spans="1:15" x14ac:dyDescent="0.35">
      <c r="A1784" s="245">
        <f t="shared" si="25"/>
        <v>1783</v>
      </c>
      <c r="B1784" s="246">
        <f>'08.12.2020_W_S'!B164</f>
        <v>44173</v>
      </c>
      <c r="C1784" s="247">
        <f>'08.12.2020_W_S'!C164</f>
        <v>2038</v>
      </c>
      <c r="D1784" s="246" t="str">
        <f>'08.12.2020_W_S'!D164</f>
        <v>S</v>
      </c>
      <c r="E1784" s="246" t="str">
        <f>'08.12.2020_W_S'!E164</f>
        <v>D</v>
      </c>
      <c r="F1784" s="246" t="str">
        <f>'08.12.2020_W_S'!F164</f>
        <v>R75/W25</v>
      </c>
      <c r="G1784" s="247">
        <f>'08.12.2020_W_S'!G164</f>
        <v>2</v>
      </c>
      <c r="H1784" s="246" t="str">
        <f>'08.12.2020_W_S'!H164</f>
        <v>M</v>
      </c>
      <c r="I1784" s="246" t="str">
        <f>'08.12.2020_W_S'!I164</f>
        <v>30-60</v>
      </c>
      <c r="J1784" s="247">
        <f>'08.12.2020_W_S'!K164</f>
        <v>1027</v>
      </c>
      <c r="K1784" s="248">
        <f>'08.12.2020_W_S'!P164</f>
        <v>85.277813587727209</v>
      </c>
      <c r="L1784" s="248">
        <f>'08.12.2020_W_S'!R164</f>
        <v>2.46</v>
      </c>
      <c r="M1784" s="248">
        <f>'08.12.2020_W_S'!U164</f>
        <v>34.363857142857142</v>
      </c>
      <c r="N1784" s="248">
        <f>'08.12.2020_W_S'!W164</f>
        <v>0.69845238095238105</v>
      </c>
      <c r="O1784" s="248">
        <f>'08.12.2020_W_S'!X164</f>
        <v>35.062309523809525</v>
      </c>
    </row>
    <row r="1785" spans="1:15" x14ac:dyDescent="0.35">
      <c r="A1785" s="245">
        <f t="shared" si="25"/>
        <v>1784</v>
      </c>
      <c r="B1785" s="246">
        <f>'08.12.2020_W_S'!B165</f>
        <v>44173</v>
      </c>
      <c r="C1785" s="247">
        <f>'08.12.2020_W_S'!C165</f>
        <v>2039</v>
      </c>
      <c r="D1785" s="246" t="str">
        <f>'08.12.2020_W_S'!D165</f>
        <v>S</v>
      </c>
      <c r="E1785" s="246" t="str">
        <f>'08.12.2020_W_S'!E165</f>
        <v>D</v>
      </c>
      <c r="F1785" s="246" t="str">
        <f>'08.12.2020_W_S'!F165</f>
        <v>R75/W25</v>
      </c>
      <c r="G1785" s="247">
        <f>'08.12.2020_W_S'!G165</f>
        <v>2</v>
      </c>
      <c r="H1785" s="246" t="str">
        <f>'08.12.2020_W_S'!H165</f>
        <v>M</v>
      </c>
      <c r="I1785" s="246" t="str">
        <f>'08.12.2020_W_S'!I165</f>
        <v>0-30</v>
      </c>
      <c r="J1785" s="247">
        <f>'08.12.2020_W_S'!K165</f>
        <v>1028</v>
      </c>
      <c r="K1785" s="248">
        <f>'08.12.2020_W_S'!P165</f>
        <v>83.835287846481876</v>
      </c>
      <c r="L1785" s="248">
        <f>'08.12.2020_W_S'!R165</f>
        <v>2.69</v>
      </c>
      <c r="M1785" s="248">
        <f>'08.12.2020_W_S'!U165</f>
        <v>38.431595135908438</v>
      </c>
      <c r="N1785" s="248">
        <f>'08.12.2020_W_S'!W165</f>
        <v>2.4287625178826895</v>
      </c>
      <c r="O1785" s="248">
        <f>'08.12.2020_W_S'!X165</f>
        <v>40.860357653791127</v>
      </c>
    </row>
    <row r="1786" spans="1:15" x14ac:dyDescent="0.35">
      <c r="A1786" s="245">
        <f t="shared" si="25"/>
        <v>1785</v>
      </c>
      <c r="B1786" s="246">
        <f>'08.12.2020_W_S'!B166</f>
        <v>44173</v>
      </c>
      <c r="C1786" s="247">
        <f>'08.12.2020_W_S'!C166</f>
        <v>2040</v>
      </c>
      <c r="D1786" s="246" t="str">
        <f>'08.12.2020_W_S'!D166</f>
        <v>S</v>
      </c>
      <c r="E1786" s="246" t="str">
        <f>'08.12.2020_W_S'!E166</f>
        <v>D</v>
      </c>
      <c r="F1786" s="246" t="str">
        <f>'08.12.2020_W_S'!F166</f>
        <v>R75/W25</v>
      </c>
      <c r="G1786" s="247">
        <f>'08.12.2020_W_S'!G166</f>
        <v>2</v>
      </c>
      <c r="H1786" s="246" t="str">
        <f>'08.12.2020_W_S'!H166</f>
        <v>E</v>
      </c>
      <c r="I1786" s="246" t="str">
        <f>'08.12.2020_W_S'!I166</f>
        <v>90-120</v>
      </c>
      <c r="J1786" s="247">
        <f>'08.12.2020_W_S'!K166</f>
        <v>1029</v>
      </c>
      <c r="K1786" s="248">
        <f>'08.12.2020_W_S'!P166</f>
        <v>89.171974522293027</v>
      </c>
      <c r="L1786" s="248">
        <f>'08.12.2020_W_S'!R166</f>
        <v>0.28000000000000003</v>
      </c>
      <c r="M1786" s="248">
        <f>'08.12.2020_W_S'!U166</f>
        <v>3.6854999999999993</v>
      </c>
      <c r="N1786" s="248">
        <f>'08.12.2020_W_S'!W166</f>
        <v>0.52649999999999986</v>
      </c>
      <c r="O1786" s="248">
        <f>'08.12.2020_W_S'!X166</f>
        <v>4.2119999999999989</v>
      </c>
    </row>
    <row r="1787" spans="1:15" x14ac:dyDescent="0.35">
      <c r="A1787" s="245">
        <f t="shared" si="25"/>
        <v>1786</v>
      </c>
      <c r="B1787" s="246">
        <f>'08.12.2020_W_S'!B167</f>
        <v>44173</v>
      </c>
      <c r="C1787" s="247">
        <f>'08.12.2020_W_S'!C167</f>
        <v>2041</v>
      </c>
      <c r="D1787" s="246" t="str">
        <f>'08.12.2020_W_S'!D167</f>
        <v>S</v>
      </c>
      <c r="E1787" s="246" t="str">
        <f>'08.12.2020_W_S'!E167</f>
        <v>D</v>
      </c>
      <c r="F1787" s="246" t="str">
        <f>'08.12.2020_W_S'!F167</f>
        <v>R75/W25</v>
      </c>
      <c r="G1787" s="247">
        <f>'08.12.2020_W_S'!G167</f>
        <v>2</v>
      </c>
      <c r="H1787" s="246" t="str">
        <f>'08.12.2020_W_S'!H167</f>
        <v>E</v>
      </c>
      <c r="I1787" s="246" t="str">
        <f>'08.12.2020_W_S'!I167</f>
        <v>60-90</v>
      </c>
      <c r="J1787" s="247">
        <f>'08.12.2020_W_S'!K167</f>
        <v>1030</v>
      </c>
      <c r="K1787" s="248">
        <f>'08.12.2020_W_S'!P167</f>
        <v>85.422362929917981</v>
      </c>
      <c r="L1787" s="248">
        <f>'08.12.2020_W_S'!R167</f>
        <v>0.21</v>
      </c>
      <c r="M1787" s="248">
        <f>'08.12.2020_W_S'!U167</f>
        <v>2.9269369103773579</v>
      </c>
      <c r="N1787" s="248">
        <f>'08.12.2020_W_S'!W167</f>
        <v>0.6968897405660377</v>
      </c>
      <c r="O1787" s="248">
        <f>'08.12.2020_W_S'!X167</f>
        <v>3.6238266509433954</v>
      </c>
    </row>
    <row r="1788" spans="1:15" x14ac:dyDescent="0.35">
      <c r="A1788" s="245">
        <f t="shared" si="25"/>
        <v>1787</v>
      </c>
      <c r="B1788" s="246">
        <f>'08.12.2020_W_S'!B168</f>
        <v>44173</v>
      </c>
      <c r="C1788" s="247">
        <f>'08.12.2020_W_S'!C168</f>
        <v>2042</v>
      </c>
      <c r="D1788" s="246" t="str">
        <f>'08.12.2020_W_S'!D168</f>
        <v>S</v>
      </c>
      <c r="E1788" s="246" t="str">
        <f>'08.12.2020_W_S'!E168</f>
        <v>D</v>
      </c>
      <c r="F1788" s="246" t="str">
        <f>'08.12.2020_W_S'!F168</f>
        <v>R75/W25</v>
      </c>
      <c r="G1788" s="247">
        <f>'08.12.2020_W_S'!G168</f>
        <v>2</v>
      </c>
      <c r="H1788" s="246" t="str">
        <f>'08.12.2020_W_S'!H168</f>
        <v>E</v>
      </c>
      <c r="I1788" s="246" t="str">
        <f>'08.12.2020_W_S'!I168</f>
        <v>30-60</v>
      </c>
      <c r="J1788" s="247">
        <f>'08.12.2020_W_S'!K168</f>
        <v>1031</v>
      </c>
      <c r="K1788" s="248">
        <f>'08.12.2020_W_S'!P168</f>
        <v>85.213318141536902</v>
      </c>
      <c r="L1788" s="248">
        <f>'08.12.2020_W_S'!R168</f>
        <v>0.42</v>
      </c>
      <c r="M1788" s="248">
        <f>'08.12.2020_W_S'!U168</f>
        <v>5.8728710444213341</v>
      </c>
      <c r="N1788" s="248">
        <f>'08.12.2020_W_S'!W168</f>
        <v>0.83898157777447646</v>
      </c>
      <c r="O1788" s="248">
        <f>'08.12.2020_W_S'!X168</f>
        <v>6.7118526221958108</v>
      </c>
    </row>
    <row r="1789" spans="1:15" x14ac:dyDescent="0.35">
      <c r="A1789" s="245">
        <f t="shared" si="25"/>
        <v>1788</v>
      </c>
      <c r="B1789" s="246">
        <f>'08.12.2020_W_S'!B169</f>
        <v>44173</v>
      </c>
      <c r="C1789" s="247">
        <f>'08.12.2020_W_S'!C169</f>
        <v>2043</v>
      </c>
      <c r="D1789" s="246" t="str">
        <f>'08.12.2020_W_S'!D169</f>
        <v>S</v>
      </c>
      <c r="E1789" s="246" t="str">
        <f>'08.12.2020_W_S'!E169</f>
        <v>D</v>
      </c>
      <c r="F1789" s="246" t="str">
        <f>'08.12.2020_W_S'!F169</f>
        <v>R75/W25</v>
      </c>
      <c r="G1789" s="247">
        <f>'08.12.2020_W_S'!G169</f>
        <v>2</v>
      </c>
      <c r="H1789" s="246" t="str">
        <f>'08.12.2020_W_S'!H169</f>
        <v>E</v>
      </c>
      <c r="I1789" s="246" t="str">
        <f>'08.12.2020_W_S'!I169</f>
        <v>0-30</v>
      </c>
      <c r="J1789" s="247">
        <f>'08.12.2020_W_S'!K169</f>
        <v>1032</v>
      </c>
      <c r="K1789" s="248">
        <f>'08.12.2020_W_S'!P169</f>
        <v>83.964338055691243</v>
      </c>
      <c r="L1789" s="248">
        <f>'08.12.2020_W_S'!R169</f>
        <v>1.8399999999999999</v>
      </c>
      <c r="M1789" s="248">
        <f>'08.12.2020_W_S'!U169</f>
        <v>26.234653090909088</v>
      </c>
      <c r="N1789" s="248">
        <f>'08.12.2020_W_S'!W169</f>
        <v>2.2812741818181821</v>
      </c>
      <c r="O1789" s="248">
        <f>'08.12.2020_W_S'!X169</f>
        <v>28.515927272727271</v>
      </c>
    </row>
    <row r="1790" spans="1:15" x14ac:dyDescent="0.35">
      <c r="A1790" s="245">
        <f t="shared" si="25"/>
        <v>1789</v>
      </c>
      <c r="B1790" s="246">
        <f>'08.12.2020_W_S'!B170</f>
        <v>44173</v>
      </c>
      <c r="C1790" s="247">
        <f>'08.12.2020_W_S'!C170</f>
        <v>2044</v>
      </c>
      <c r="D1790" s="246" t="str">
        <f>'08.12.2020_W_S'!D170</f>
        <v>S</v>
      </c>
      <c r="E1790" s="246" t="str">
        <f>'08.12.2020_W_S'!E170</f>
        <v>C</v>
      </c>
      <c r="F1790" s="246" t="str">
        <f>'08.12.2020_W_S'!F170</f>
        <v>W100</v>
      </c>
      <c r="G1790" s="247">
        <f>'08.12.2020_W_S'!G170</f>
        <v>5</v>
      </c>
      <c r="H1790" s="246" t="str">
        <f>'08.12.2020_W_S'!H170</f>
        <v>M</v>
      </c>
      <c r="I1790" s="246" t="str">
        <f>'08.12.2020_W_S'!I170</f>
        <v>90-120</v>
      </c>
      <c r="J1790" s="247">
        <f>'08.12.2020_W_S'!K170</f>
        <v>1033</v>
      </c>
      <c r="K1790" s="248">
        <f>'08.12.2020_W_S'!P170</f>
        <v>84.024925647925215</v>
      </c>
      <c r="L1790" s="248">
        <f>'08.12.2020_W_S'!R170</f>
        <v>0.19</v>
      </c>
      <c r="M1790" s="248">
        <f>'08.12.2020_W_S'!U170</f>
        <v>2.7064431990561273</v>
      </c>
      <c r="N1790" s="248">
        <f>'08.12.2020_W_S'!W170</f>
        <v>0.85466627338614543</v>
      </c>
      <c r="O1790" s="248">
        <f>'08.12.2020_W_S'!X170</f>
        <v>3.5611094724422729</v>
      </c>
    </row>
    <row r="1791" spans="1:15" x14ac:dyDescent="0.35">
      <c r="A1791" s="245">
        <f t="shared" si="25"/>
        <v>1790</v>
      </c>
      <c r="B1791" s="246">
        <f>'08.12.2020_W_S'!B171</f>
        <v>44173</v>
      </c>
      <c r="C1791" s="247">
        <f>'08.12.2020_W_S'!C171</f>
        <v>2045</v>
      </c>
      <c r="D1791" s="246" t="str">
        <f>'08.12.2020_W_S'!D171</f>
        <v>S</v>
      </c>
      <c r="E1791" s="246" t="str">
        <f>'08.12.2020_W_S'!E171</f>
        <v>C</v>
      </c>
      <c r="F1791" s="246" t="str">
        <f>'08.12.2020_W_S'!F171</f>
        <v>W100</v>
      </c>
      <c r="G1791" s="247">
        <f>'08.12.2020_W_S'!G171</f>
        <v>5</v>
      </c>
      <c r="H1791" s="246" t="str">
        <f>'08.12.2020_W_S'!H171</f>
        <v>M</v>
      </c>
      <c r="I1791" s="246" t="str">
        <f>'08.12.2020_W_S'!I171</f>
        <v>60-90</v>
      </c>
      <c r="J1791" s="247">
        <f>'08.12.2020_W_S'!K171</f>
        <v>1034</v>
      </c>
      <c r="K1791" s="248">
        <f>'08.12.2020_W_S'!P171</f>
        <v>85.33536585365853</v>
      </c>
      <c r="L1791" s="248">
        <f>'08.12.2020_W_S'!R171</f>
        <v>0.11</v>
      </c>
      <c r="M1791" s="248">
        <f>'08.12.2020_W_S'!U171</f>
        <v>1.5352250803858523</v>
      </c>
      <c r="N1791" s="248">
        <f>'08.12.2020_W_S'!W171</f>
        <v>0.55826366559485541</v>
      </c>
      <c r="O1791" s="248">
        <f>'08.12.2020_W_S'!X171</f>
        <v>2.0934887459807077</v>
      </c>
    </row>
    <row r="1792" spans="1:15" x14ac:dyDescent="0.35">
      <c r="A1792" s="245">
        <f t="shared" si="25"/>
        <v>1791</v>
      </c>
      <c r="B1792" s="246">
        <f>'08.12.2020_W_S'!B172</f>
        <v>44173</v>
      </c>
      <c r="C1792" s="247">
        <f>'08.12.2020_W_S'!C172</f>
        <v>2046</v>
      </c>
      <c r="D1792" s="246" t="str">
        <f>'08.12.2020_W_S'!D172</f>
        <v>S</v>
      </c>
      <c r="E1792" s="246" t="str">
        <f>'08.12.2020_W_S'!E172</f>
        <v>C</v>
      </c>
      <c r="F1792" s="246" t="str">
        <f>'08.12.2020_W_S'!F172</f>
        <v>W100</v>
      </c>
      <c r="G1792" s="247">
        <f>'08.12.2020_W_S'!G172</f>
        <v>5</v>
      </c>
      <c r="H1792" s="246" t="str">
        <f>'08.12.2020_W_S'!H172</f>
        <v>M</v>
      </c>
      <c r="I1792" s="246" t="str">
        <f>'08.12.2020_W_S'!I172</f>
        <v>30-60</v>
      </c>
      <c r="J1792" s="247">
        <f>'08.12.2020_W_S'!K172</f>
        <v>1035</v>
      </c>
      <c r="K1792" s="248">
        <f>'08.12.2020_W_S'!P172</f>
        <v>86.136018761208433</v>
      </c>
      <c r="L1792" s="248">
        <f>'08.12.2020_W_S'!R172</f>
        <v>0.09</v>
      </c>
      <c r="M1792" s="248">
        <f>'08.12.2020_W_S'!U172</f>
        <v>1.2406530269058298</v>
      </c>
      <c r="N1792" s="248">
        <f>'08.12.2020_W_S'!W172</f>
        <v>4.8247617713004489</v>
      </c>
      <c r="O1792" s="248">
        <f>'08.12.2020_W_S'!X172</f>
        <v>6.0654147982062785</v>
      </c>
    </row>
    <row r="1793" spans="1:15" x14ac:dyDescent="0.35">
      <c r="A1793" s="245">
        <f t="shared" si="25"/>
        <v>1792</v>
      </c>
      <c r="B1793" s="246">
        <f>'08.12.2020_W_S'!B173</f>
        <v>44173</v>
      </c>
      <c r="C1793" s="247">
        <f>'08.12.2020_W_S'!C173</f>
        <v>2047</v>
      </c>
      <c r="D1793" s="246" t="str">
        <f>'08.12.2020_W_S'!D173</f>
        <v>S</v>
      </c>
      <c r="E1793" s="246" t="str">
        <f>'08.12.2020_W_S'!E173</f>
        <v>C</v>
      </c>
      <c r="F1793" s="246" t="str">
        <f>'08.12.2020_W_S'!F173</f>
        <v>W100</v>
      </c>
      <c r="G1793" s="247">
        <f>'08.12.2020_W_S'!G173</f>
        <v>5</v>
      </c>
      <c r="H1793" s="246" t="str">
        <f>'08.12.2020_W_S'!H173</f>
        <v>M</v>
      </c>
      <c r="I1793" s="246" t="str">
        <f>'08.12.2020_W_S'!I173</f>
        <v>0-30</v>
      </c>
      <c r="J1793" s="247">
        <f>'08.12.2020_W_S'!K173</f>
        <v>1036</v>
      </c>
      <c r="K1793" s="248">
        <f>'08.12.2020_W_S'!P173</f>
        <v>83.88204981391354</v>
      </c>
      <c r="L1793" s="248">
        <f>'08.12.2020_W_S'!R173</f>
        <v>1.04</v>
      </c>
      <c r="M1793" s="248">
        <f>'08.12.2020_W_S'!U173</f>
        <v>14.847419795221843</v>
      </c>
      <c r="N1793" s="248">
        <f>'08.12.2020_W_S'!W173</f>
        <v>2.2842184300341293</v>
      </c>
      <c r="O1793" s="248">
        <f>'08.12.2020_W_S'!X173</f>
        <v>17.131638225255973</v>
      </c>
    </row>
    <row r="1794" spans="1:15" x14ac:dyDescent="0.35">
      <c r="A1794" s="245">
        <f t="shared" si="25"/>
        <v>1793</v>
      </c>
      <c r="B1794" s="246">
        <f>'08.12.2020_W_S'!B174</f>
        <v>44173</v>
      </c>
      <c r="C1794" s="247">
        <f>'08.12.2020_W_S'!C174</f>
        <v>2048</v>
      </c>
      <c r="D1794" s="246" t="str">
        <f>'08.12.2020_W_S'!D174</f>
        <v>S</v>
      </c>
      <c r="E1794" s="246" t="str">
        <f>'08.12.2020_W_S'!E174</f>
        <v>C</v>
      </c>
      <c r="F1794" s="246" t="str">
        <f>'08.12.2020_W_S'!F174</f>
        <v>W100</v>
      </c>
      <c r="G1794" s="247">
        <f>'08.12.2020_W_S'!G174</f>
        <v>5</v>
      </c>
      <c r="H1794" s="246" t="str">
        <f>'08.12.2020_W_S'!H174</f>
        <v>E</v>
      </c>
      <c r="I1794" s="246" t="str">
        <f>'08.12.2020_W_S'!I174</f>
        <v>90-120</v>
      </c>
      <c r="J1794" s="247">
        <f>'08.12.2020_W_S'!K174</f>
        <v>1037</v>
      </c>
      <c r="K1794" s="248">
        <f>'08.12.2020_W_S'!P174</f>
        <v>83.979993937556841</v>
      </c>
      <c r="L1794" s="248">
        <f>'08.12.2020_W_S'!R174</f>
        <v>0.13</v>
      </c>
      <c r="M1794" s="248">
        <f>'08.12.2020_W_S'!U174</f>
        <v>1.8530806713589603</v>
      </c>
      <c r="N1794" s="248">
        <f>'08.12.2020_W_S'!W174</f>
        <v>0.14254466702761232</v>
      </c>
      <c r="O1794" s="248">
        <f>'08.12.2020_W_S'!X174</f>
        <v>1.9956253383865725</v>
      </c>
    </row>
    <row r="1795" spans="1:15" x14ac:dyDescent="0.35">
      <c r="A1795" s="245">
        <f t="shared" si="25"/>
        <v>1794</v>
      </c>
      <c r="B1795" s="246">
        <f>'08.12.2020_W_S'!B175</f>
        <v>44173</v>
      </c>
      <c r="C1795" s="247">
        <f>'08.12.2020_W_S'!C175</f>
        <v>2049</v>
      </c>
      <c r="D1795" s="246" t="str">
        <f>'08.12.2020_W_S'!D175</f>
        <v>S</v>
      </c>
      <c r="E1795" s="246" t="str">
        <f>'08.12.2020_W_S'!E175</f>
        <v>C</v>
      </c>
      <c r="F1795" s="246" t="str">
        <f>'08.12.2020_W_S'!F175</f>
        <v>W100</v>
      </c>
      <c r="G1795" s="247">
        <f>'08.12.2020_W_S'!G175</f>
        <v>5</v>
      </c>
      <c r="H1795" s="246" t="str">
        <f>'08.12.2020_W_S'!H175</f>
        <v>E</v>
      </c>
      <c r="I1795" s="246" t="str">
        <f>'08.12.2020_W_S'!I175</f>
        <v>60-90</v>
      </c>
      <c r="J1795" s="247">
        <f>'08.12.2020_W_S'!K175</f>
        <v>1038</v>
      </c>
      <c r="K1795" s="248">
        <f>'08.12.2020_W_S'!P175</f>
        <v>84.909909909909913</v>
      </c>
      <c r="L1795" s="248">
        <f>'08.12.2020_W_S'!R175</f>
        <v>0.05</v>
      </c>
      <c r="M1795" s="248">
        <f>'08.12.2020_W_S'!U175</f>
        <v>0.70245358090185683</v>
      </c>
      <c r="N1795" s="248">
        <f>'08.12.2020_W_S'!W175</f>
        <v>0.28098143236074274</v>
      </c>
      <c r="O1795" s="248">
        <f>'08.12.2020_W_S'!X175</f>
        <v>0.98343501326259952</v>
      </c>
    </row>
    <row r="1796" spans="1:15" x14ac:dyDescent="0.35">
      <c r="A1796" s="245">
        <f t="shared" si="25"/>
        <v>1795</v>
      </c>
      <c r="B1796" s="246">
        <f>'08.12.2020_W_S'!B176</f>
        <v>44173</v>
      </c>
      <c r="C1796" s="247">
        <f>'08.12.2020_W_S'!C176</f>
        <v>2050</v>
      </c>
      <c r="D1796" s="246" t="str">
        <f>'08.12.2020_W_S'!D176</f>
        <v>S</v>
      </c>
      <c r="E1796" s="246" t="str">
        <f>'08.12.2020_W_S'!E176</f>
        <v>C</v>
      </c>
      <c r="F1796" s="246" t="str">
        <f>'08.12.2020_W_S'!F176</f>
        <v>W100</v>
      </c>
      <c r="G1796" s="247">
        <f>'08.12.2020_W_S'!G176</f>
        <v>5</v>
      </c>
      <c r="H1796" s="246" t="str">
        <f>'08.12.2020_W_S'!H176</f>
        <v>E</v>
      </c>
      <c r="I1796" s="246" t="str">
        <f>'08.12.2020_W_S'!I176</f>
        <v>30-60</v>
      </c>
      <c r="J1796" s="247">
        <f>'08.12.2020_W_S'!K176</f>
        <v>1039</v>
      </c>
      <c r="K1796" s="248">
        <f>'08.12.2020_W_S'!P176</f>
        <v>85.758795274568357</v>
      </c>
      <c r="L1796" s="248">
        <f>'08.12.2020_W_S'!R176</f>
        <v>0.1</v>
      </c>
      <c r="M1796" s="248">
        <f>'08.12.2020_W_S'!U176</f>
        <v>1.3865463215258855</v>
      </c>
      <c r="N1796" s="248">
        <f>'08.12.2020_W_S'!W176</f>
        <v>0.13865463215258855</v>
      </c>
      <c r="O1796" s="248">
        <f>'08.12.2020_W_S'!X176</f>
        <v>1.5252009536784741</v>
      </c>
    </row>
    <row r="1797" spans="1:15" x14ac:dyDescent="0.35">
      <c r="A1797" s="245">
        <f t="shared" si="25"/>
        <v>1796</v>
      </c>
      <c r="B1797" s="246">
        <f>'08.12.2020_W_S'!B177</f>
        <v>44173</v>
      </c>
      <c r="C1797" s="247">
        <f>'08.12.2020_W_S'!C177</f>
        <v>2051</v>
      </c>
      <c r="D1797" s="246" t="str">
        <f>'08.12.2020_W_S'!D177</f>
        <v>S</v>
      </c>
      <c r="E1797" s="246" t="str">
        <f>'08.12.2020_W_S'!E177</f>
        <v>C</v>
      </c>
      <c r="F1797" s="246" t="str">
        <f>'08.12.2020_W_S'!F177</f>
        <v>W100</v>
      </c>
      <c r="G1797" s="247">
        <f>'08.12.2020_W_S'!G177</f>
        <v>5</v>
      </c>
      <c r="H1797" s="246" t="str">
        <f>'08.12.2020_W_S'!H177</f>
        <v>E</v>
      </c>
      <c r="I1797" s="246" t="str">
        <f>'08.12.2020_W_S'!I177</f>
        <v>0-30</v>
      </c>
      <c r="J1797" s="247">
        <f>'08.12.2020_W_S'!K177</f>
        <v>1040</v>
      </c>
      <c r="K1797" s="248">
        <f>'08.12.2020_W_S'!P177</f>
        <v>83.87922900660466</v>
      </c>
      <c r="L1797" s="248">
        <f>'08.12.2020_W_S'!R177</f>
        <v>1.04</v>
      </c>
      <c r="M1797" s="248">
        <f>'08.12.2020_W_S'!U177</f>
        <v>14.848076490438698</v>
      </c>
      <c r="N1797" s="248">
        <f>'08.12.2020_W_S'!W177</f>
        <v>2.4270894263217104</v>
      </c>
      <c r="O1797" s="248">
        <f>'08.12.2020_W_S'!X177</f>
        <v>17.275165916760407</v>
      </c>
    </row>
    <row r="1798" spans="1:15" x14ac:dyDescent="0.35">
      <c r="A1798" s="245">
        <f t="shared" si="25"/>
        <v>1797</v>
      </c>
      <c r="B1798" s="246">
        <f>'08.12.2020_W_S'!B178</f>
        <v>44173</v>
      </c>
      <c r="C1798" s="247">
        <f>'08.12.2020_W_S'!C178</f>
        <v>2052</v>
      </c>
      <c r="D1798" s="246" t="str">
        <f>'08.12.2020_W_S'!D178</f>
        <v>S</v>
      </c>
      <c r="E1798" s="246" t="str">
        <f>'08.12.2020_W_S'!E178</f>
        <v>B</v>
      </c>
      <c r="F1798" s="246" t="str">
        <f>'08.12.2020_W_S'!F178</f>
        <v>R50/W50</v>
      </c>
      <c r="G1798" s="247">
        <f>'08.12.2020_W_S'!G178</f>
        <v>3</v>
      </c>
      <c r="H1798" s="246" t="str">
        <f>'08.12.2020_W_S'!H178</f>
        <v>M</v>
      </c>
      <c r="I1798" s="246" t="str">
        <f>'08.12.2020_W_S'!I178</f>
        <v>90-120</v>
      </c>
      <c r="J1798" s="247">
        <f>'08.12.2020_W_S'!K178</f>
        <v>1041</v>
      </c>
      <c r="K1798" s="248">
        <f>'08.12.2020_W_S'!P178</f>
        <v>86.917028199566161</v>
      </c>
      <c r="L1798" s="248">
        <f>'08.12.2020_W_S'!R178</f>
        <v>0.31</v>
      </c>
      <c r="M1798" s="248">
        <f>'08.12.2020_W_S'!U178</f>
        <v>4.2224262985493679</v>
      </c>
      <c r="N1798" s="248">
        <f>'08.12.2020_W_S'!W178</f>
        <v>0.68103649976602709</v>
      </c>
      <c r="O1798" s="248">
        <f>'08.12.2020_W_S'!X178</f>
        <v>4.9034627983153953</v>
      </c>
    </row>
    <row r="1799" spans="1:15" x14ac:dyDescent="0.35">
      <c r="A1799" s="245">
        <f t="shared" si="25"/>
        <v>1798</v>
      </c>
      <c r="B1799" s="246">
        <f>'08.12.2020_W_S'!B179</f>
        <v>44173</v>
      </c>
      <c r="C1799" s="247">
        <f>'08.12.2020_W_S'!C179</f>
        <v>2053</v>
      </c>
      <c r="D1799" s="246" t="str">
        <f>'08.12.2020_W_S'!D179</f>
        <v>S</v>
      </c>
      <c r="E1799" s="246" t="str">
        <f>'08.12.2020_W_S'!E179</f>
        <v>B</v>
      </c>
      <c r="F1799" s="246" t="str">
        <f>'08.12.2020_W_S'!F179</f>
        <v>R50/W50</v>
      </c>
      <c r="G1799" s="247">
        <f>'08.12.2020_W_S'!G179</f>
        <v>3</v>
      </c>
      <c r="H1799" s="246" t="str">
        <f>'08.12.2020_W_S'!H179</f>
        <v>M</v>
      </c>
      <c r="I1799" s="246" t="str">
        <f>'08.12.2020_W_S'!I179</f>
        <v>60-90</v>
      </c>
      <c r="J1799" s="247">
        <f>'08.12.2020_W_S'!K179</f>
        <v>1042</v>
      </c>
      <c r="K1799" s="248">
        <f>'08.12.2020_W_S'!P179</f>
        <v>85.154295246038359</v>
      </c>
      <c r="L1799" s="248" t="str">
        <f>'08.12.2020_W_S'!R179</f>
        <v>keine Probe</v>
      </c>
      <c r="M1799" s="248" t="e">
        <f>'08.12.2020_W_S'!U179</f>
        <v>#VALUE!</v>
      </c>
      <c r="N1799" s="248">
        <f>'08.12.2020_W_S'!W179</f>
        <v>0</v>
      </c>
      <c r="O1799" s="248" t="e">
        <f>'08.12.2020_W_S'!X179</f>
        <v>#VALUE!</v>
      </c>
    </row>
    <row r="1800" spans="1:15" x14ac:dyDescent="0.35">
      <c r="A1800" s="245">
        <f t="shared" si="25"/>
        <v>1799</v>
      </c>
      <c r="B1800" s="246">
        <f>'08.12.2020_W_S'!B180</f>
        <v>44173</v>
      </c>
      <c r="C1800" s="247">
        <f>'08.12.2020_W_S'!C180</f>
        <v>2054</v>
      </c>
      <c r="D1800" s="246" t="str">
        <f>'08.12.2020_W_S'!D180</f>
        <v>S</v>
      </c>
      <c r="E1800" s="246" t="str">
        <f>'08.12.2020_W_S'!E180</f>
        <v>B</v>
      </c>
      <c r="F1800" s="246" t="str">
        <f>'08.12.2020_W_S'!F180</f>
        <v>R50/W50</v>
      </c>
      <c r="G1800" s="247">
        <f>'08.12.2020_W_S'!G180</f>
        <v>3</v>
      </c>
      <c r="H1800" s="246" t="str">
        <f>'08.12.2020_W_S'!H180</f>
        <v>M</v>
      </c>
      <c r="I1800" s="246" t="str">
        <f>'08.12.2020_W_S'!I180</f>
        <v>30-60</v>
      </c>
      <c r="J1800" s="247">
        <f>'08.12.2020_W_S'!K180</f>
        <v>1043</v>
      </c>
      <c r="K1800" s="248">
        <f>'08.12.2020_W_S'!P180</f>
        <v>86.417891694936543</v>
      </c>
      <c r="L1800" s="248">
        <f>'08.12.2020_W_S'!R180</f>
        <v>0.27</v>
      </c>
      <c r="M1800" s="248">
        <f>'08.12.2020_W_S'!U180</f>
        <v>3.7058559901134061</v>
      </c>
      <c r="N1800" s="248">
        <f>'08.12.2020_W_S'!W180</f>
        <v>0.41176177667926733</v>
      </c>
      <c r="O1800" s="248">
        <f>'08.12.2020_W_S'!X180</f>
        <v>4.117617766792673</v>
      </c>
    </row>
    <row r="1801" spans="1:15" x14ac:dyDescent="0.35">
      <c r="A1801" s="245">
        <f t="shared" si="25"/>
        <v>1800</v>
      </c>
      <c r="B1801" s="246">
        <f>'08.12.2020_W_S'!B181</f>
        <v>44173</v>
      </c>
      <c r="C1801" s="247">
        <f>'08.12.2020_W_S'!C181</f>
        <v>2055</v>
      </c>
      <c r="D1801" s="246" t="str">
        <f>'08.12.2020_W_S'!D181</f>
        <v>S</v>
      </c>
      <c r="E1801" s="246" t="str">
        <f>'08.12.2020_W_S'!E181</f>
        <v>B</v>
      </c>
      <c r="F1801" s="246" t="str">
        <f>'08.12.2020_W_S'!F181</f>
        <v>R50/W50</v>
      </c>
      <c r="G1801" s="247">
        <f>'08.12.2020_W_S'!G181</f>
        <v>3</v>
      </c>
      <c r="H1801" s="246" t="str">
        <f>'08.12.2020_W_S'!H181</f>
        <v>M</v>
      </c>
      <c r="I1801" s="246" t="str">
        <f>'08.12.2020_W_S'!I181</f>
        <v>0-30</v>
      </c>
      <c r="J1801" s="247">
        <f>'08.12.2020_W_S'!K181</f>
        <v>1044</v>
      </c>
      <c r="K1801" s="248">
        <f>'08.12.2020_W_S'!P181</f>
        <v>84.598669020779596</v>
      </c>
      <c r="L1801" s="248">
        <f>'08.12.2020_W_S'!R181</f>
        <v>1.2</v>
      </c>
      <c r="M1801" s="248">
        <f>'08.12.2020_W_S'!U181</f>
        <v>16.940777010756133</v>
      </c>
      <c r="N1801" s="248">
        <f>'08.12.2020_W_S'!W181</f>
        <v>2.54111655161342</v>
      </c>
      <c r="O1801" s="248">
        <f>'08.12.2020_W_S'!X181</f>
        <v>19.481893562369553</v>
      </c>
    </row>
    <row r="1802" spans="1:15" x14ac:dyDescent="0.35">
      <c r="A1802" s="245">
        <f t="shared" si="25"/>
        <v>1801</v>
      </c>
      <c r="B1802" s="246">
        <f>'08.12.2020_W_S'!B182</f>
        <v>44173</v>
      </c>
      <c r="C1802" s="247">
        <f>'08.12.2020_W_S'!C182</f>
        <v>2056</v>
      </c>
      <c r="D1802" s="246" t="str">
        <f>'08.12.2020_W_S'!D182</f>
        <v>S</v>
      </c>
      <c r="E1802" s="246" t="str">
        <f>'08.12.2020_W_S'!E182</f>
        <v>B</v>
      </c>
      <c r="F1802" s="246" t="str">
        <f>'08.12.2020_W_S'!F182</f>
        <v>R50/W50</v>
      </c>
      <c r="G1802" s="247">
        <f>'08.12.2020_W_S'!G182</f>
        <v>3</v>
      </c>
      <c r="H1802" s="246" t="str">
        <f>'08.12.2020_W_S'!H182</f>
        <v>E</v>
      </c>
      <c r="I1802" s="246" t="str">
        <f>'08.12.2020_W_S'!I182</f>
        <v>90-120</v>
      </c>
      <c r="J1802" s="247">
        <f>'08.12.2020_W_S'!K182</f>
        <v>1045</v>
      </c>
      <c r="K1802" s="248">
        <f>'08.12.2020_W_S'!P182</f>
        <v>85.793381150119529</v>
      </c>
      <c r="L1802" s="248">
        <f>'08.12.2020_W_S'!R182</f>
        <v>0.26</v>
      </c>
      <c r="M1802" s="248">
        <f>'08.12.2020_W_S'!U182</f>
        <v>3.6030954825462018</v>
      </c>
      <c r="N1802" s="248">
        <f>'08.12.2020_W_S'!W182</f>
        <v>0.9700641683778235</v>
      </c>
      <c r="O1802" s="248">
        <f>'08.12.2020_W_S'!X182</f>
        <v>4.5731596509240253</v>
      </c>
    </row>
    <row r="1803" spans="1:15" x14ac:dyDescent="0.35">
      <c r="A1803" s="245">
        <f t="shared" si="25"/>
        <v>1802</v>
      </c>
      <c r="B1803" s="246">
        <f>'08.12.2020_W_S'!B183</f>
        <v>44173</v>
      </c>
      <c r="C1803" s="247">
        <f>'08.12.2020_W_S'!C183</f>
        <v>2057</v>
      </c>
      <c r="D1803" s="246" t="str">
        <f>'08.12.2020_W_S'!D183</f>
        <v>S</v>
      </c>
      <c r="E1803" s="246" t="str">
        <f>'08.12.2020_W_S'!E183</f>
        <v>B</v>
      </c>
      <c r="F1803" s="246" t="str">
        <f>'08.12.2020_W_S'!F183</f>
        <v>R50/W50</v>
      </c>
      <c r="G1803" s="247">
        <f>'08.12.2020_W_S'!G183</f>
        <v>3</v>
      </c>
      <c r="H1803" s="246" t="str">
        <f>'08.12.2020_W_S'!H183</f>
        <v>E</v>
      </c>
      <c r="I1803" s="246" t="str">
        <f>'08.12.2020_W_S'!I183</f>
        <v>60-90</v>
      </c>
      <c r="J1803" s="247">
        <f>'08.12.2020_W_S'!K183</f>
        <v>1046</v>
      </c>
      <c r="K1803" s="248">
        <f>'08.12.2020_W_S'!P183</f>
        <v>86.1111111111111</v>
      </c>
      <c r="L1803" s="248">
        <f>'08.12.2020_W_S'!R183</f>
        <v>0.14000000000000001</v>
      </c>
      <c r="M1803" s="248">
        <f>'08.12.2020_W_S'!U183</f>
        <v>1.9306451612903228</v>
      </c>
      <c r="N1803" s="248">
        <f>'08.12.2020_W_S'!W183</f>
        <v>0.27580645161290324</v>
      </c>
      <c r="O1803" s="248">
        <f>'08.12.2020_W_S'!X183</f>
        <v>2.2064516129032259</v>
      </c>
    </row>
    <row r="1804" spans="1:15" x14ac:dyDescent="0.35">
      <c r="A1804" s="245">
        <f t="shared" si="25"/>
        <v>1803</v>
      </c>
      <c r="B1804" s="246">
        <f>'08.12.2020_W_S'!B184</f>
        <v>44173</v>
      </c>
      <c r="C1804" s="247">
        <f>'08.12.2020_W_S'!C184</f>
        <v>2058</v>
      </c>
      <c r="D1804" s="246" t="str">
        <f>'08.12.2020_W_S'!D184</f>
        <v>S</v>
      </c>
      <c r="E1804" s="246" t="str">
        <f>'08.12.2020_W_S'!E184</f>
        <v>B</v>
      </c>
      <c r="F1804" s="246" t="str">
        <f>'08.12.2020_W_S'!F184</f>
        <v>R50/W50</v>
      </c>
      <c r="G1804" s="247">
        <f>'08.12.2020_W_S'!G184</f>
        <v>3</v>
      </c>
      <c r="H1804" s="246" t="str">
        <f>'08.12.2020_W_S'!H184</f>
        <v>E</v>
      </c>
      <c r="I1804" s="246" t="str">
        <f>'08.12.2020_W_S'!I184</f>
        <v>30-60</v>
      </c>
      <c r="J1804" s="247">
        <f>'08.12.2020_W_S'!K184</f>
        <v>1047</v>
      </c>
      <c r="K1804" s="248">
        <f>'08.12.2020_W_S'!P184</f>
        <v>85.372975842845761</v>
      </c>
      <c r="L1804" s="248">
        <f>'08.12.2020_W_S'!R184</f>
        <v>0.27</v>
      </c>
      <c r="M1804" s="248">
        <f>'08.12.2020_W_S'!U184</f>
        <v>3.7660844216417919</v>
      </c>
      <c r="N1804" s="248">
        <f>'08.12.2020_W_S'!W184</f>
        <v>0.55793843283582101</v>
      </c>
      <c r="O1804" s="248">
        <f>'08.12.2020_W_S'!X184</f>
        <v>4.3240228544776134</v>
      </c>
    </row>
    <row r="1805" spans="1:15" x14ac:dyDescent="0.35">
      <c r="A1805" s="245">
        <f t="shared" si="25"/>
        <v>1804</v>
      </c>
      <c r="B1805" s="246">
        <f>'08.12.2020_W_S'!B185</f>
        <v>44173</v>
      </c>
      <c r="C1805" s="247">
        <f>'08.12.2020_W_S'!C185</f>
        <v>2059</v>
      </c>
      <c r="D1805" s="246" t="str">
        <f>'08.12.2020_W_S'!D185</f>
        <v>S</v>
      </c>
      <c r="E1805" s="246" t="str">
        <f>'08.12.2020_W_S'!E185</f>
        <v>B</v>
      </c>
      <c r="F1805" s="246" t="str">
        <f>'08.12.2020_W_S'!F185</f>
        <v>R50/W50</v>
      </c>
      <c r="G1805" s="247">
        <f>'08.12.2020_W_S'!G185</f>
        <v>3</v>
      </c>
      <c r="H1805" s="246" t="str">
        <f>'08.12.2020_W_S'!H185</f>
        <v>E</v>
      </c>
      <c r="I1805" s="246" t="str">
        <f>'08.12.2020_W_S'!I185</f>
        <v>0-30</v>
      </c>
      <c r="J1805" s="247">
        <f>'08.12.2020_W_S'!K185</f>
        <v>1048</v>
      </c>
      <c r="K1805" s="248">
        <f>'08.12.2020_W_S'!P185</f>
        <v>84.339267621942383</v>
      </c>
      <c r="L1805" s="248">
        <f>'08.12.2020_W_S'!R185</f>
        <v>1.62</v>
      </c>
      <c r="M1805" s="248">
        <f>'08.12.2020_W_S'!U185</f>
        <v>22.962811910073796</v>
      </c>
      <c r="N1805" s="248">
        <f>'08.12.2020_W_S'!W185</f>
        <v>1.8426947829071563</v>
      </c>
      <c r="O1805" s="248">
        <f>'08.12.2020_W_S'!X185</f>
        <v>24.805506692980952</v>
      </c>
    </row>
    <row r="1806" spans="1:15" x14ac:dyDescent="0.35">
      <c r="A1806" s="245">
        <f t="shared" si="25"/>
        <v>1805</v>
      </c>
      <c r="B1806" s="246">
        <f>'08.12.2020_W_S'!B186</f>
        <v>44173</v>
      </c>
      <c r="C1806" s="247">
        <f>'08.12.2020_W_S'!C186</f>
        <v>2060</v>
      </c>
      <c r="D1806" s="246" t="str">
        <f>'08.12.2020_W_S'!D186</f>
        <v>S</v>
      </c>
      <c r="E1806" s="246" t="str">
        <f>'08.12.2020_W_S'!E186</f>
        <v>A</v>
      </c>
      <c r="F1806" s="246" t="str">
        <f>'08.12.2020_W_S'!F186</f>
        <v>R75/S25</v>
      </c>
      <c r="G1806" s="247">
        <f>'08.12.2020_W_S'!G186</f>
        <v>6</v>
      </c>
      <c r="H1806" s="246" t="str">
        <f>'08.12.2020_W_S'!H186</f>
        <v>M</v>
      </c>
      <c r="I1806" s="246" t="str">
        <f>'08.12.2020_W_S'!I186</f>
        <v>90-120</v>
      </c>
      <c r="J1806" s="247">
        <f>'08.12.2020_W_S'!K186</f>
        <v>1049</v>
      </c>
      <c r="K1806" s="248">
        <f>'08.12.2020_W_S'!P186</f>
        <v>90.79696394686907</v>
      </c>
      <c r="L1806" s="248">
        <f>'08.12.2020_W_S'!R186</f>
        <v>0.18</v>
      </c>
      <c r="M1806" s="248">
        <f>'08.12.2020_W_S'!U186</f>
        <v>2.3123510971786838</v>
      </c>
      <c r="N1806" s="248">
        <f>'08.12.2020_W_S'!W186</f>
        <v>0.25692789968652041</v>
      </c>
      <c r="O1806" s="248">
        <f>'08.12.2020_W_S'!X186</f>
        <v>2.5692789968652043</v>
      </c>
    </row>
    <row r="1807" spans="1:15" x14ac:dyDescent="0.35">
      <c r="A1807" s="245">
        <f t="shared" si="25"/>
        <v>1806</v>
      </c>
      <c r="B1807" s="246">
        <f>'08.12.2020_W_S'!B187</f>
        <v>44173</v>
      </c>
      <c r="C1807" s="247">
        <f>'08.12.2020_W_S'!C187</f>
        <v>2061</v>
      </c>
      <c r="D1807" s="246" t="str">
        <f>'08.12.2020_W_S'!D187</f>
        <v>S</v>
      </c>
      <c r="E1807" s="246" t="str">
        <f>'08.12.2020_W_S'!E187</f>
        <v>A</v>
      </c>
      <c r="F1807" s="246" t="str">
        <f>'08.12.2020_W_S'!F187</f>
        <v>R75/S25</v>
      </c>
      <c r="G1807" s="247">
        <f>'08.12.2020_W_S'!G187</f>
        <v>6</v>
      </c>
      <c r="H1807" s="246" t="str">
        <f>'08.12.2020_W_S'!H187</f>
        <v>M</v>
      </c>
      <c r="I1807" s="246" t="str">
        <f>'08.12.2020_W_S'!I187</f>
        <v>60-90</v>
      </c>
      <c r="J1807" s="247">
        <f>'08.12.2020_W_S'!K187</f>
        <v>1050</v>
      </c>
      <c r="K1807" s="248">
        <f>'08.12.2020_W_S'!P187</f>
        <v>86.003372681281604</v>
      </c>
      <c r="L1807" s="248">
        <f>'08.12.2020_W_S'!R187</f>
        <v>0.36</v>
      </c>
      <c r="M1807" s="248">
        <f>'08.12.2020_W_S'!U187</f>
        <v>4.972764705882355</v>
      </c>
      <c r="N1807" s="248">
        <f>'08.12.2020_W_S'!W187</f>
        <v>0.27626470588235308</v>
      </c>
      <c r="O1807" s="248">
        <f>'08.12.2020_W_S'!X187</f>
        <v>5.2490294117647078</v>
      </c>
    </row>
    <row r="1808" spans="1:15" x14ac:dyDescent="0.35">
      <c r="A1808" s="245">
        <f t="shared" si="25"/>
        <v>1807</v>
      </c>
      <c r="B1808" s="246">
        <f>'08.12.2020_W_S'!B188</f>
        <v>44173</v>
      </c>
      <c r="C1808" s="247">
        <f>'08.12.2020_W_S'!C188</f>
        <v>2062</v>
      </c>
      <c r="D1808" s="246" t="str">
        <f>'08.12.2020_W_S'!D188</f>
        <v>S</v>
      </c>
      <c r="E1808" s="246" t="str">
        <f>'08.12.2020_W_S'!E188</f>
        <v>A</v>
      </c>
      <c r="F1808" s="246" t="str">
        <f>'08.12.2020_W_S'!F188</f>
        <v>R75/S25</v>
      </c>
      <c r="G1808" s="247">
        <f>'08.12.2020_W_S'!G188</f>
        <v>6</v>
      </c>
      <c r="H1808" s="246" t="str">
        <f>'08.12.2020_W_S'!H188</f>
        <v>M</v>
      </c>
      <c r="I1808" s="246" t="str">
        <f>'08.12.2020_W_S'!I188</f>
        <v>30-60</v>
      </c>
      <c r="J1808" s="247">
        <f>'08.12.2020_W_S'!K188</f>
        <v>1051</v>
      </c>
      <c r="K1808" s="248">
        <f>'08.12.2020_W_S'!P188</f>
        <v>75.751271382339354</v>
      </c>
      <c r="L1808" s="248">
        <f>'08.12.2020_W_S'!R188</f>
        <v>0.21</v>
      </c>
      <c r="M1808" s="248">
        <f>'08.12.2020_W_S'!U188</f>
        <v>3.4212633506255714</v>
      </c>
      <c r="N1808" s="248">
        <f>'08.12.2020_W_S'!W188</f>
        <v>0.48875190723222445</v>
      </c>
      <c r="O1808" s="248">
        <f>'08.12.2020_W_S'!X188</f>
        <v>3.910015257857796</v>
      </c>
    </row>
    <row r="1809" spans="1:15" x14ac:dyDescent="0.35">
      <c r="A1809" s="245">
        <f t="shared" si="25"/>
        <v>1808</v>
      </c>
      <c r="B1809" s="246">
        <f>'08.12.2020_W_S'!B189</f>
        <v>44173</v>
      </c>
      <c r="C1809" s="247">
        <f>'08.12.2020_W_S'!C189</f>
        <v>2063</v>
      </c>
      <c r="D1809" s="246" t="str">
        <f>'08.12.2020_W_S'!D189</f>
        <v>S</v>
      </c>
      <c r="E1809" s="246" t="str">
        <f>'08.12.2020_W_S'!E189</f>
        <v>A</v>
      </c>
      <c r="F1809" s="246" t="str">
        <f>'08.12.2020_W_S'!F189</f>
        <v>R75/S25</v>
      </c>
      <c r="G1809" s="247">
        <f>'08.12.2020_W_S'!G189</f>
        <v>6</v>
      </c>
      <c r="H1809" s="246" t="str">
        <f>'08.12.2020_W_S'!H189</f>
        <v>M</v>
      </c>
      <c r="I1809" s="246" t="str">
        <f>'08.12.2020_W_S'!I189</f>
        <v>0-30</v>
      </c>
      <c r="J1809" s="247">
        <f>'08.12.2020_W_S'!K189</f>
        <v>1052</v>
      </c>
      <c r="K1809" s="248">
        <f>'08.12.2020_W_S'!P189</f>
        <v>83.898085876875314</v>
      </c>
      <c r="L1809" s="248">
        <f>'08.12.2020_W_S'!R189</f>
        <v>1.72</v>
      </c>
      <c r="M1809" s="248">
        <f>'08.12.2020_W_S'!U189</f>
        <v>24.549175273624169</v>
      </c>
      <c r="N1809" s="248">
        <f>'08.12.2020_W_S'!W189</f>
        <v>1.9981886850624329</v>
      </c>
      <c r="O1809" s="248">
        <f>'08.12.2020_W_S'!X189</f>
        <v>26.547363958686603</v>
      </c>
    </row>
    <row r="1810" spans="1:15" x14ac:dyDescent="0.35">
      <c r="A1810" s="245">
        <f t="shared" si="25"/>
        <v>1809</v>
      </c>
      <c r="B1810" s="246">
        <f>'08.12.2020_W_S'!B190</f>
        <v>44173</v>
      </c>
      <c r="C1810" s="247">
        <f>'08.12.2020_W_S'!C190</f>
        <v>2064</v>
      </c>
      <c r="D1810" s="246" t="str">
        <f>'08.12.2020_W_S'!D190</f>
        <v>S</v>
      </c>
      <c r="E1810" s="246" t="str">
        <f>'08.12.2020_W_S'!E190</f>
        <v>A</v>
      </c>
      <c r="F1810" s="246" t="str">
        <f>'08.12.2020_W_S'!F190</f>
        <v>R75/S25</v>
      </c>
      <c r="G1810" s="247">
        <f>'08.12.2020_W_S'!G190</f>
        <v>6</v>
      </c>
      <c r="H1810" s="246" t="str">
        <f>'08.12.2020_W_S'!H190</f>
        <v>E</v>
      </c>
      <c r="I1810" s="246" t="str">
        <f>'08.12.2020_W_S'!I190</f>
        <v>90-120</v>
      </c>
      <c r="J1810" s="247">
        <f>'08.12.2020_W_S'!K190</f>
        <v>1053</v>
      </c>
      <c r="K1810" s="248">
        <f>'08.12.2020_W_S'!P190</f>
        <v>90.79696394686907</v>
      </c>
      <c r="L1810" s="248">
        <f>'08.12.2020_W_S'!R190</f>
        <v>0.16</v>
      </c>
      <c r="M1810" s="248">
        <f>'08.12.2020_W_S'!U190</f>
        <v>2.0554231974921633</v>
      </c>
      <c r="N1810" s="248">
        <f>'08.12.2020_W_S'!W190</f>
        <v>0.25692789968652041</v>
      </c>
      <c r="O1810" s="248">
        <f>'08.12.2020_W_S'!X190</f>
        <v>2.3123510971786838</v>
      </c>
    </row>
    <row r="1811" spans="1:15" x14ac:dyDescent="0.35">
      <c r="A1811" s="245">
        <f t="shared" si="25"/>
        <v>1810</v>
      </c>
      <c r="B1811" s="246">
        <f>'08.12.2020_W_S'!B191</f>
        <v>44173</v>
      </c>
      <c r="C1811" s="247">
        <f>'08.12.2020_W_S'!C191</f>
        <v>2065</v>
      </c>
      <c r="D1811" s="246" t="str">
        <f>'08.12.2020_W_S'!D191</f>
        <v>S</v>
      </c>
      <c r="E1811" s="246" t="str">
        <f>'08.12.2020_W_S'!E191</f>
        <v>A</v>
      </c>
      <c r="F1811" s="246" t="str">
        <f>'08.12.2020_W_S'!F191</f>
        <v>R75/S25</v>
      </c>
      <c r="G1811" s="247">
        <f>'08.12.2020_W_S'!G191</f>
        <v>6</v>
      </c>
      <c r="H1811" s="246" t="str">
        <f>'08.12.2020_W_S'!H191</f>
        <v>E</v>
      </c>
      <c r="I1811" s="246" t="str">
        <f>'08.12.2020_W_S'!I191</f>
        <v>60-90</v>
      </c>
      <c r="J1811" s="247">
        <f>'08.12.2020_W_S'!K191</f>
        <v>1054</v>
      </c>
      <c r="K1811" s="248">
        <f>'08.12.2020_W_S'!P191</f>
        <v>85.935446180809123</v>
      </c>
      <c r="L1811" s="248">
        <f>'08.12.2020_W_S'!R191</f>
        <v>0.06</v>
      </c>
      <c r="M1811" s="248">
        <f>'08.12.2020_W_S'!U191</f>
        <v>0.8296626444595514</v>
      </c>
      <c r="N1811" s="248">
        <f>'08.12.2020_W_S'!W191</f>
        <v>3.7334819000679818</v>
      </c>
      <c r="O1811" s="248">
        <f>'08.12.2020_W_S'!X191</f>
        <v>4.5631445445275336</v>
      </c>
    </row>
    <row r="1812" spans="1:15" x14ac:dyDescent="0.35">
      <c r="A1812" s="245">
        <f t="shared" si="25"/>
        <v>1811</v>
      </c>
      <c r="B1812" s="246">
        <f>'08.12.2020_W_S'!B192</f>
        <v>44173</v>
      </c>
      <c r="C1812" s="247">
        <f>'08.12.2020_W_S'!C192</f>
        <v>2066</v>
      </c>
      <c r="D1812" s="246" t="str">
        <f>'08.12.2020_W_S'!D192</f>
        <v>S</v>
      </c>
      <c r="E1812" s="246" t="str">
        <f>'08.12.2020_W_S'!E192</f>
        <v>A</v>
      </c>
      <c r="F1812" s="246" t="str">
        <f>'08.12.2020_W_S'!F192</f>
        <v>R75/S25</v>
      </c>
      <c r="G1812" s="247">
        <f>'08.12.2020_W_S'!G192</f>
        <v>6</v>
      </c>
      <c r="H1812" s="246" t="str">
        <f>'08.12.2020_W_S'!H192</f>
        <v>E</v>
      </c>
      <c r="I1812" s="246" t="str">
        <f>'08.12.2020_W_S'!I192</f>
        <v>30-60</v>
      </c>
      <c r="J1812" s="247">
        <f>'08.12.2020_W_S'!K192</f>
        <v>1055</v>
      </c>
      <c r="K1812" s="248">
        <f>'08.12.2020_W_S'!P192</f>
        <v>85.275519421860892</v>
      </c>
      <c r="L1812" s="248">
        <f>'08.12.2020_W_S'!R192</f>
        <v>0.1</v>
      </c>
      <c r="M1812" s="248">
        <f>'08.12.2020_W_S'!U192</f>
        <v>1.3969544491525421</v>
      </c>
      <c r="N1812" s="248">
        <f>'08.12.2020_W_S'!W192</f>
        <v>0</v>
      </c>
      <c r="O1812" s="248">
        <f>'08.12.2020_W_S'!X192</f>
        <v>1.3969544491525421</v>
      </c>
    </row>
    <row r="1813" spans="1:15" x14ac:dyDescent="0.35">
      <c r="A1813" s="245">
        <f t="shared" si="25"/>
        <v>1812</v>
      </c>
      <c r="B1813" s="246">
        <f>'08.12.2020_W_S'!B193</f>
        <v>44173</v>
      </c>
      <c r="C1813" s="247">
        <f>'08.12.2020_W_S'!C193</f>
        <v>2067</v>
      </c>
      <c r="D1813" s="246" t="str">
        <f>'08.12.2020_W_S'!D193</f>
        <v>S</v>
      </c>
      <c r="E1813" s="246" t="str">
        <f>'08.12.2020_W_S'!E193</f>
        <v>A</v>
      </c>
      <c r="F1813" s="246" t="str">
        <f>'08.12.2020_W_S'!F193</f>
        <v>R75/S25</v>
      </c>
      <c r="G1813" s="247">
        <f>'08.12.2020_W_S'!G193</f>
        <v>6</v>
      </c>
      <c r="H1813" s="246" t="str">
        <f>'08.12.2020_W_S'!H193</f>
        <v>E</v>
      </c>
      <c r="I1813" s="246" t="str">
        <f>'08.12.2020_W_S'!I193</f>
        <v>0-30</v>
      </c>
      <c r="J1813" s="247">
        <f>'08.12.2020_W_S'!K193</f>
        <v>1056</v>
      </c>
      <c r="K1813" s="248">
        <f>'08.12.2020_W_S'!P193</f>
        <v>84.360250031891823</v>
      </c>
      <c r="L1813" s="248">
        <f>'08.12.2020_W_S'!R193</f>
        <v>1.01</v>
      </c>
      <c r="M1813" s="248">
        <f>'08.12.2020_W_S'!U193</f>
        <v>14.311629744442767</v>
      </c>
      <c r="N1813" s="248">
        <f>'08.12.2020_W_S'!W193</f>
        <v>1.983790261605928</v>
      </c>
      <c r="O1813" s="248">
        <f>'08.12.2020_W_S'!X193</f>
        <v>16.295420006048694</v>
      </c>
    </row>
    <row r="1814" spans="1:15" x14ac:dyDescent="0.35">
      <c r="A1814" s="245">
        <f t="shared" si="25"/>
        <v>1813</v>
      </c>
      <c r="B1814" s="246">
        <f>'08.12.2020_W_S'!B194</f>
        <v>44173</v>
      </c>
      <c r="C1814" s="247">
        <f>'08.12.2020_W_S'!C194</f>
        <v>2068</v>
      </c>
      <c r="D1814" s="246" t="str">
        <f>'08.12.2020_W_S'!D194</f>
        <v>S</v>
      </c>
      <c r="E1814" s="246" t="str">
        <f>'08.12.2020_W_S'!E194</f>
        <v>A</v>
      </c>
      <c r="F1814" s="246" t="str">
        <f>'08.12.2020_W_S'!F194</f>
        <v>R50/S50</v>
      </c>
      <c r="G1814" s="247">
        <f>'08.12.2020_W_S'!G194</f>
        <v>7</v>
      </c>
      <c r="H1814" s="246" t="str">
        <f>'08.12.2020_W_S'!H194</f>
        <v>E</v>
      </c>
      <c r="I1814" s="246" t="str">
        <f>'08.12.2020_W_S'!I194</f>
        <v>90-120</v>
      </c>
      <c r="J1814" s="247">
        <f>'08.12.2020_W_S'!K194</f>
        <v>1057</v>
      </c>
      <c r="K1814" s="248">
        <f>'08.12.2020_W_S'!P194</f>
        <v>90.54680259499537</v>
      </c>
      <c r="L1814" s="248">
        <f>'08.12.2020_W_S'!R194</f>
        <v>0.25</v>
      </c>
      <c r="M1814" s="248">
        <f>'08.12.2020_W_S'!U194</f>
        <v>3.2235798362333665</v>
      </c>
      <c r="N1814" s="248">
        <f>'08.12.2020_W_S'!W194</f>
        <v>0.51577277379733866</v>
      </c>
      <c r="O1814" s="248">
        <f>'08.12.2020_W_S'!X194</f>
        <v>3.7393526100307053</v>
      </c>
    </row>
    <row r="1815" spans="1:15" x14ac:dyDescent="0.35">
      <c r="A1815" s="245">
        <f t="shared" si="25"/>
        <v>1814</v>
      </c>
      <c r="B1815" s="246">
        <f>'08.12.2020_W_S'!B195</f>
        <v>44173</v>
      </c>
      <c r="C1815" s="247">
        <f>'08.12.2020_W_S'!C195</f>
        <v>2069</v>
      </c>
      <c r="D1815" s="246" t="str">
        <f>'08.12.2020_W_S'!D195</f>
        <v>S</v>
      </c>
      <c r="E1815" s="246" t="str">
        <f>'08.12.2020_W_S'!E195</f>
        <v>A</v>
      </c>
      <c r="F1815" s="246" t="str">
        <f>'08.12.2020_W_S'!F195</f>
        <v>R50/S50</v>
      </c>
      <c r="G1815" s="247">
        <f>'08.12.2020_W_S'!G195</f>
        <v>7</v>
      </c>
      <c r="H1815" s="246" t="str">
        <f>'08.12.2020_W_S'!H195</f>
        <v>E</v>
      </c>
      <c r="I1815" s="246" t="str">
        <f>'08.12.2020_W_S'!I195</f>
        <v>60-90</v>
      </c>
      <c r="J1815" s="247">
        <f>'08.12.2020_W_S'!K195</f>
        <v>1058</v>
      </c>
      <c r="K1815" s="248">
        <f>'08.12.2020_W_S'!P195</f>
        <v>88.736420811892501</v>
      </c>
      <c r="L1815" s="248">
        <f>'08.12.2020_W_S'!R195</f>
        <v>0.09</v>
      </c>
      <c r="M1815" s="248">
        <f>'08.12.2020_W_S'!U195</f>
        <v>1.1924275128865982</v>
      </c>
      <c r="N1815" s="248">
        <f>'08.12.2020_W_S'!W195</f>
        <v>0.26498389175257736</v>
      </c>
      <c r="O1815" s="248">
        <f>'08.12.2020_W_S'!X195</f>
        <v>1.4574114046391755</v>
      </c>
    </row>
    <row r="1816" spans="1:15" x14ac:dyDescent="0.35">
      <c r="A1816" s="245">
        <f t="shared" si="25"/>
        <v>1815</v>
      </c>
      <c r="B1816" s="246">
        <f>'08.12.2020_W_S'!B196</f>
        <v>44173</v>
      </c>
      <c r="C1816" s="247">
        <f>'08.12.2020_W_S'!C196</f>
        <v>2070</v>
      </c>
      <c r="D1816" s="246" t="str">
        <f>'08.12.2020_W_S'!D196</f>
        <v>S</v>
      </c>
      <c r="E1816" s="246" t="str">
        <f>'08.12.2020_W_S'!E196</f>
        <v>A</v>
      </c>
      <c r="F1816" s="246" t="str">
        <f>'08.12.2020_W_S'!F196</f>
        <v>R50/S50</v>
      </c>
      <c r="G1816" s="247">
        <f>'08.12.2020_W_S'!G196</f>
        <v>7</v>
      </c>
      <c r="H1816" s="246" t="str">
        <f>'08.12.2020_W_S'!H196</f>
        <v>E</v>
      </c>
      <c r="I1816" s="246" t="str">
        <f>'08.12.2020_W_S'!I196</f>
        <v>30-60</v>
      </c>
      <c r="J1816" s="247">
        <f>'08.12.2020_W_S'!K196</f>
        <v>1059</v>
      </c>
      <c r="K1816" s="248">
        <f>'08.12.2020_W_S'!P196</f>
        <v>85.063291139240505</v>
      </c>
      <c r="L1816" s="248">
        <f>'08.12.2020_W_S'!R196</f>
        <v>0.14000000000000001</v>
      </c>
      <c r="M1816" s="248">
        <f>'08.12.2020_W_S'!U196</f>
        <v>1.9621875000000002</v>
      </c>
      <c r="N1816" s="248">
        <f>'08.12.2020_W_S'!W196</f>
        <v>0.14015625000000001</v>
      </c>
      <c r="O1816" s="248">
        <f>'08.12.2020_W_S'!X196</f>
        <v>2.1023437500000002</v>
      </c>
    </row>
    <row r="1817" spans="1:15" x14ac:dyDescent="0.35">
      <c r="A1817" s="245">
        <f t="shared" si="25"/>
        <v>1816</v>
      </c>
      <c r="B1817" s="246">
        <f>'08.12.2020_W_S'!B197</f>
        <v>44173</v>
      </c>
      <c r="C1817" s="247">
        <f>'08.12.2020_W_S'!C197</f>
        <v>2071</v>
      </c>
      <c r="D1817" s="246" t="str">
        <f>'08.12.2020_W_S'!D197</f>
        <v>S</v>
      </c>
      <c r="E1817" s="246" t="str">
        <f>'08.12.2020_W_S'!E197</f>
        <v>A</v>
      </c>
      <c r="F1817" s="246" t="str">
        <f>'08.12.2020_W_S'!F197</f>
        <v>R50/S50</v>
      </c>
      <c r="G1817" s="247">
        <f>'08.12.2020_W_S'!G197</f>
        <v>7</v>
      </c>
      <c r="H1817" s="246" t="str">
        <f>'08.12.2020_W_S'!H197</f>
        <v>E</v>
      </c>
      <c r="I1817" s="246" t="str">
        <f>'08.12.2020_W_S'!I197</f>
        <v>0-30</v>
      </c>
      <c r="J1817" s="247">
        <f>'08.12.2020_W_S'!K197</f>
        <v>1060</v>
      </c>
      <c r="K1817" s="248">
        <f>'08.12.2020_W_S'!P197</f>
        <v>87.060478199718702</v>
      </c>
      <c r="L1817" s="248">
        <f>'08.12.2020_W_S'!R197</f>
        <v>0.96</v>
      </c>
      <c r="M1817" s="248">
        <f>'08.12.2020_W_S'!U197</f>
        <v>13.047237479806139</v>
      </c>
      <c r="N1817" s="248">
        <f>'08.12.2020_W_S'!W197</f>
        <v>2.0386308562197089</v>
      </c>
      <c r="O1817" s="248">
        <f>'08.12.2020_W_S'!X197</f>
        <v>15.085868336025847</v>
      </c>
    </row>
    <row r="1818" spans="1:15" x14ac:dyDescent="0.35">
      <c r="A1818" s="245">
        <f t="shared" si="25"/>
        <v>1817</v>
      </c>
      <c r="B1818" s="246">
        <f>'08.12.2020_W_S'!B198</f>
        <v>44173</v>
      </c>
      <c r="C1818" s="247">
        <f>'08.12.2020_W_S'!C198</f>
        <v>2072</v>
      </c>
      <c r="D1818" s="246" t="str">
        <f>'08.12.2020_W_S'!D198</f>
        <v>S</v>
      </c>
      <c r="E1818" s="246" t="str">
        <f>'08.12.2020_W_S'!E198</f>
        <v>A</v>
      </c>
      <c r="F1818" s="246" t="str">
        <f>'08.12.2020_W_S'!F198</f>
        <v>R50/S50</v>
      </c>
      <c r="G1818" s="247">
        <f>'08.12.2020_W_S'!G198</f>
        <v>7</v>
      </c>
      <c r="H1818" s="246" t="str">
        <f>'08.12.2020_W_S'!H198</f>
        <v>M</v>
      </c>
      <c r="I1818" s="246" t="str">
        <f>'08.12.2020_W_S'!I198</f>
        <v>90-120</v>
      </c>
      <c r="J1818" s="247">
        <f>'08.12.2020_W_S'!K198</f>
        <v>1061</v>
      </c>
      <c r="K1818" s="248">
        <f>'08.12.2020_W_S'!P198</f>
        <v>90.469496766938434</v>
      </c>
      <c r="L1818" s="248">
        <f>'08.12.2020_W_S'!R198</f>
        <v>0.11</v>
      </c>
      <c r="M1818" s="248">
        <f>'08.12.2020_W_S'!U198</f>
        <v>1.4200100994406464</v>
      </c>
      <c r="N1818" s="248">
        <f>'08.12.2020_W_S'!W198</f>
        <v>0.12909182722187695</v>
      </c>
      <c r="O1818" s="248">
        <f>'08.12.2020_W_S'!X198</f>
        <v>1.5491019266625234</v>
      </c>
    </row>
    <row r="1819" spans="1:15" x14ac:dyDescent="0.35">
      <c r="A1819" s="245">
        <f t="shared" si="25"/>
        <v>1818</v>
      </c>
      <c r="B1819" s="246">
        <f>'08.12.2020_W_S'!B199</f>
        <v>44173</v>
      </c>
      <c r="C1819" s="247">
        <f>'08.12.2020_W_S'!C199</f>
        <v>2073</v>
      </c>
      <c r="D1819" s="246" t="str">
        <f>'08.12.2020_W_S'!D199</f>
        <v>S</v>
      </c>
      <c r="E1819" s="246" t="str">
        <f>'08.12.2020_W_S'!E199</f>
        <v>A</v>
      </c>
      <c r="F1819" s="246" t="str">
        <f>'08.12.2020_W_S'!F199</f>
        <v>R50/S50</v>
      </c>
      <c r="G1819" s="247">
        <f>'08.12.2020_W_S'!G199</f>
        <v>7</v>
      </c>
      <c r="H1819" s="246" t="str">
        <f>'08.12.2020_W_S'!H199</f>
        <v>M</v>
      </c>
      <c r="I1819" s="246" t="str">
        <f>'08.12.2020_W_S'!I199</f>
        <v>60-90</v>
      </c>
      <c r="J1819" s="247">
        <f>'08.12.2020_W_S'!K199</f>
        <v>1062</v>
      </c>
      <c r="K1819" s="248">
        <f>'08.12.2020_W_S'!P199</f>
        <v>88.971291866028693</v>
      </c>
      <c r="L1819" s="248">
        <f>'08.12.2020_W_S'!R199</f>
        <v>0.08</v>
      </c>
      <c r="M1819" s="248">
        <f>'08.12.2020_W_S'!U199</f>
        <v>1.0561871470825492</v>
      </c>
      <c r="N1819" s="248">
        <f>'08.12.2020_W_S'!W199</f>
        <v>0</v>
      </c>
      <c r="O1819" s="248">
        <f>'08.12.2020_W_S'!X199</f>
        <v>1.0561871470825492</v>
      </c>
    </row>
    <row r="1820" spans="1:15" x14ac:dyDescent="0.35">
      <c r="A1820" s="245">
        <f t="shared" si="25"/>
        <v>1819</v>
      </c>
      <c r="B1820" s="246">
        <f>'08.12.2020_W_S'!B200</f>
        <v>44173</v>
      </c>
      <c r="C1820" s="247">
        <f>'08.12.2020_W_S'!C200</f>
        <v>2074</v>
      </c>
      <c r="D1820" s="246" t="str">
        <f>'08.12.2020_W_S'!D200</f>
        <v>S</v>
      </c>
      <c r="E1820" s="246" t="str">
        <f>'08.12.2020_W_S'!E200</f>
        <v>A</v>
      </c>
      <c r="F1820" s="246" t="str">
        <f>'08.12.2020_W_S'!F200</f>
        <v>R50/S50</v>
      </c>
      <c r="G1820" s="247">
        <f>'08.12.2020_W_S'!G200</f>
        <v>7</v>
      </c>
      <c r="H1820" s="246" t="str">
        <f>'08.12.2020_W_S'!H200</f>
        <v>M</v>
      </c>
      <c r="I1820" s="246" t="str">
        <f>'08.12.2020_W_S'!I200</f>
        <v>30-60</v>
      </c>
      <c r="J1820" s="247">
        <f>'08.12.2020_W_S'!K200</f>
        <v>1063</v>
      </c>
      <c r="K1820" s="248">
        <f>'08.12.2020_W_S'!P200</f>
        <v>85.89725345097483</v>
      </c>
      <c r="L1820" s="248">
        <f>'08.12.2020_W_S'!R200</f>
        <v>0.2</v>
      </c>
      <c r="M1820" s="248">
        <f>'08.12.2020_W_S'!U200</f>
        <v>2.7671719681908544</v>
      </c>
      <c r="N1820" s="248">
        <f>'08.12.2020_W_S'!W200</f>
        <v>0.55343439363817082</v>
      </c>
      <c r="O1820" s="248">
        <f>'08.12.2020_W_S'!X200</f>
        <v>3.3206063618290251</v>
      </c>
    </row>
    <row r="1821" spans="1:15" x14ac:dyDescent="0.35">
      <c r="A1821" s="245">
        <f t="shared" si="25"/>
        <v>1820</v>
      </c>
      <c r="B1821" s="246">
        <f>'08.12.2020_W_S'!B201</f>
        <v>44173</v>
      </c>
      <c r="C1821" s="247">
        <f>'08.12.2020_W_S'!C201</f>
        <v>2075</v>
      </c>
      <c r="D1821" s="246" t="str">
        <f>'08.12.2020_W_S'!D201</f>
        <v>S</v>
      </c>
      <c r="E1821" s="246" t="str">
        <f>'08.12.2020_W_S'!E201</f>
        <v>A</v>
      </c>
      <c r="F1821" s="246" t="str">
        <f>'08.12.2020_W_S'!F201</f>
        <v>R50/S50</v>
      </c>
      <c r="G1821" s="247">
        <f>'08.12.2020_W_S'!G201</f>
        <v>7</v>
      </c>
      <c r="H1821" s="246" t="str">
        <f>'08.12.2020_W_S'!H201</f>
        <v>M</v>
      </c>
      <c r="I1821" s="246" t="str">
        <f>'08.12.2020_W_S'!I201</f>
        <v>0-30</v>
      </c>
      <c r="J1821" s="247">
        <f>'08.12.2020_W_S'!K201</f>
        <v>1064</v>
      </c>
      <c r="K1821" s="248">
        <f>'08.12.2020_W_S'!P201</f>
        <v>84.360010098459981</v>
      </c>
      <c r="L1821" s="248">
        <f>'08.12.2020_W_S'!R201</f>
        <v>1.06</v>
      </c>
      <c r="M1821" s="248">
        <f>'08.12.2020_W_S'!U201</f>
        <v>15.020182552745775</v>
      </c>
      <c r="N1821" s="248">
        <f>'08.12.2020_W_S'!W201</f>
        <v>1.8420978602424065</v>
      </c>
      <c r="O1821" s="248">
        <f>'08.12.2020_W_S'!X201</f>
        <v>16.862280412988181</v>
      </c>
    </row>
    <row r="1822" spans="1:15" x14ac:dyDescent="0.35">
      <c r="A1822" s="245">
        <f t="shared" si="25"/>
        <v>1821</v>
      </c>
      <c r="B1822" s="246">
        <f>'08.12.2020_W_S'!B202</f>
        <v>44173</v>
      </c>
      <c r="C1822" s="247">
        <f>'08.12.2020_W_S'!C202</f>
        <v>2076</v>
      </c>
      <c r="D1822" s="246" t="str">
        <f>'08.12.2020_W_S'!D202</f>
        <v>S</v>
      </c>
      <c r="E1822" s="246" t="str">
        <f>'08.12.2020_W_S'!E202</f>
        <v>B</v>
      </c>
      <c r="F1822" s="246" t="str">
        <f>'08.12.2020_W_S'!F202</f>
        <v>R75/S25</v>
      </c>
      <c r="G1822" s="247">
        <f>'08.12.2020_W_S'!G202</f>
        <v>6</v>
      </c>
      <c r="H1822" s="246" t="str">
        <f>'08.12.2020_W_S'!H202</f>
        <v>E</v>
      </c>
      <c r="I1822" s="246" t="str">
        <f>'08.12.2020_W_S'!I202</f>
        <v>90-120</v>
      </c>
      <c r="J1822" s="247">
        <f>'08.12.2020_W_S'!K202</f>
        <v>1065</v>
      </c>
      <c r="K1822" s="248">
        <f>'08.12.2020_W_S'!P202</f>
        <v>87.265763917384746</v>
      </c>
      <c r="L1822" s="248">
        <f>'08.12.2020_W_S'!R202</f>
        <v>0.42</v>
      </c>
      <c r="M1822" s="248">
        <f>'08.12.2020_W_S'!U202</f>
        <v>5.6902923197492177</v>
      </c>
      <c r="N1822" s="248">
        <f>'08.12.2020_W_S'!W202</f>
        <v>0.270966300940439</v>
      </c>
      <c r="O1822" s="248">
        <f>'08.12.2020_W_S'!X202</f>
        <v>5.961258620689657</v>
      </c>
    </row>
    <row r="1823" spans="1:15" x14ac:dyDescent="0.35">
      <c r="A1823" s="245">
        <f t="shared" si="25"/>
        <v>1822</v>
      </c>
      <c r="B1823" s="246">
        <f>'08.12.2020_W_S'!B203</f>
        <v>44173</v>
      </c>
      <c r="C1823" s="247">
        <f>'08.12.2020_W_S'!C203</f>
        <v>2077</v>
      </c>
      <c r="D1823" s="246" t="str">
        <f>'08.12.2020_W_S'!D203</f>
        <v>S</v>
      </c>
      <c r="E1823" s="246" t="str">
        <f>'08.12.2020_W_S'!E203</f>
        <v>B</v>
      </c>
      <c r="F1823" s="246" t="str">
        <f>'08.12.2020_W_S'!F203</f>
        <v>R75/S25</v>
      </c>
      <c r="G1823" s="247">
        <f>'08.12.2020_W_S'!G203</f>
        <v>6</v>
      </c>
      <c r="H1823" s="246" t="str">
        <f>'08.12.2020_W_S'!H203</f>
        <v>E</v>
      </c>
      <c r="I1823" s="246" t="str">
        <f>'08.12.2020_W_S'!I203</f>
        <v>60-90</v>
      </c>
      <c r="J1823" s="247">
        <f>'08.12.2020_W_S'!K203</f>
        <v>1066</v>
      </c>
      <c r="K1823" s="248">
        <f>'08.12.2020_W_S'!P203</f>
        <v>86.557497250397162</v>
      </c>
      <c r="L1823" s="248">
        <f>'08.12.2020_W_S'!R203</f>
        <v>1.21</v>
      </c>
      <c r="M1823" s="248">
        <f>'08.12.2020_W_S'!U203</f>
        <v>16.572156925031766</v>
      </c>
      <c r="N1823" s="248">
        <f>'08.12.2020_W_S'!W203</f>
        <v>3.150079415501907</v>
      </c>
      <c r="O1823" s="248">
        <f>'08.12.2020_W_S'!X203</f>
        <v>19.722236340533673</v>
      </c>
    </row>
    <row r="1824" spans="1:15" x14ac:dyDescent="0.35">
      <c r="A1824" s="245">
        <f t="shared" si="25"/>
        <v>1823</v>
      </c>
      <c r="B1824" s="246">
        <f>'08.12.2020_W_S'!B204</f>
        <v>44173</v>
      </c>
      <c r="C1824" s="247">
        <f>'08.12.2020_W_S'!C204</f>
        <v>2078</v>
      </c>
      <c r="D1824" s="246" t="str">
        <f>'08.12.2020_W_S'!D204</f>
        <v>S</v>
      </c>
      <c r="E1824" s="246" t="str">
        <f>'08.12.2020_W_S'!E204</f>
        <v>B</v>
      </c>
      <c r="F1824" s="246" t="str">
        <f>'08.12.2020_W_S'!F204</f>
        <v>R75/S25</v>
      </c>
      <c r="G1824" s="247">
        <f>'08.12.2020_W_S'!G204</f>
        <v>6</v>
      </c>
      <c r="H1824" s="246" t="str">
        <f>'08.12.2020_W_S'!H204</f>
        <v>E</v>
      </c>
      <c r="I1824" s="246" t="str">
        <f>'08.12.2020_W_S'!I204</f>
        <v>30-60</v>
      </c>
      <c r="J1824" s="247">
        <f>'08.12.2020_W_S'!K204</f>
        <v>1067</v>
      </c>
      <c r="K1824" s="248">
        <f>'08.12.2020_W_S'!P204</f>
        <v>85.246995994659542</v>
      </c>
      <c r="L1824" s="248">
        <f>'08.12.2020_W_S'!R204</f>
        <v>0.37</v>
      </c>
      <c r="M1824" s="248">
        <f>'08.12.2020_W_S'!U204</f>
        <v>5.1710180109631958</v>
      </c>
      <c r="N1824" s="248">
        <f>'08.12.2020_W_S'!W204</f>
        <v>0.97830070477682074</v>
      </c>
      <c r="O1824" s="248">
        <f>'08.12.2020_W_S'!X204</f>
        <v>6.1493187157400166</v>
      </c>
    </row>
    <row r="1825" spans="1:15" x14ac:dyDescent="0.35">
      <c r="A1825" s="245">
        <f t="shared" si="25"/>
        <v>1824</v>
      </c>
      <c r="B1825" s="246">
        <f>'08.12.2020_W_S'!B205</f>
        <v>44173</v>
      </c>
      <c r="C1825" s="247">
        <f>'08.12.2020_W_S'!C205</f>
        <v>2079</v>
      </c>
      <c r="D1825" s="246" t="str">
        <f>'08.12.2020_W_S'!D205</f>
        <v>S</v>
      </c>
      <c r="E1825" s="246" t="str">
        <f>'08.12.2020_W_S'!E205</f>
        <v>B</v>
      </c>
      <c r="F1825" s="246" t="str">
        <f>'08.12.2020_W_S'!F205</f>
        <v>R75/S25</v>
      </c>
      <c r="G1825" s="247">
        <f>'08.12.2020_W_S'!G205</f>
        <v>6</v>
      </c>
      <c r="H1825" s="246" t="str">
        <f>'08.12.2020_W_S'!H205</f>
        <v>E</v>
      </c>
      <c r="I1825" s="246" t="str">
        <f>'08.12.2020_W_S'!I205</f>
        <v>0-30</v>
      </c>
      <c r="J1825" s="247">
        <f>'08.12.2020_W_S'!K205</f>
        <v>1068</v>
      </c>
      <c r="K1825" s="248">
        <f>'08.12.2020_W_S'!P205</f>
        <v>84.29631592896898</v>
      </c>
      <c r="L1825" s="248">
        <f>'08.12.2020_W_S'!R205</f>
        <v>1.17</v>
      </c>
      <c r="M1825" s="248">
        <f>'08.12.2020_W_S'!U205</f>
        <v>16.59538594560604</v>
      </c>
      <c r="N1825" s="248">
        <f>'08.12.2020_W_S'!W205</f>
        <v>1.9857726772520048</v>
      </c>
      <c r="O1825" s="248">
        <f>'08.12.2020_W_S'!X205</f>
        <v>18.581158622858045</v>
      </c>
    </row>
    <row r="1826" spans="1:15" x14ac:dyDescent="0.35">
      <c r="A1826" s="245">
        <f t="shared" si="25"/>
        <v>1825</v>
      </c>
      <c r="B1826" s="246">
        <f>'08.12.2020_W_S'!B206</f>
        <v>44173</v>
      </c>
      <c r="C1826" s="247">
        <f>'08.12.2020_W_S'!C206</f>
        <v>2080</v>
      </c>
      <c r="D1826" s="246" t="str">
        <f>'08.12.2020_W_S'!D206</f>
        <v>S</v>
      </c>
      <c r="E1826" s="246" t="str">
        <f>'08.12.2020_W_S'!E206</f>
        <v>B</v>
      </c>
      <c r="F1826" s="246" t="str">
        <f>'08.12.2020_W_S'!F206</f>
        <v>R75/S25</v>
      </c>
      <c r="G1826" s="247">
        <f>'08.12.2020_W_S'!G206</f>
        <v>6</v>
      </c>
      <c r="H1826" s="246" t="str">
        <f>'08.12.2020_W_S'!H206</f>
        <v>M</v>
      </c>
      <c r="I1826" s="246" t="str">
        <f>'08.12.2020_W_S'!I206</f>
        <v>90-120</v>
      </c>
      <c r="J1826" s="247">
        <f>'08.12.2020_W_S'!K206</f>
        <v>1069</v>
      </c>
      <c r="K1826" s="248">
        <f>'08.12.2020_W_S'!P206</f>
        <v>86.850242968634973</v>
      </c>
      <c r="L1826" s="248">
        <f>'08.12.2020_W_S'!R206</f>
        <v>0.44</v>
      </c>
      <c r="M1826" s="248">
        <f>'08.12.2020_W_S'!U206</f>
        <v>5.9992522889114941</v>
      </c>
      <c r="N1826" s="248">
        <f>'08.12.2020_W_S'!W206</f>
        <v>0.95442650050864686</v>
      </c>
      <c r="O1826" s="248">
        <f>'08.12.2020_W_S'!X206</f>
        <v>6.9536787894201408</v>
      </c>
    </row>
    <row r="1827" spans="1:15" x14ac:dyDescent="0.35">
      <c r="A1827" s="245">
        <f t="shared" si="25"/>
        <v>1826</v>
      </c>
      <c r="B1827" s="246">
        <f>'08.12.2020_W_S'!B207</f>
        <v>44173</v>
      </c>
      <c r="C1827" s="247">
        <f>'08.12.2020_W_S'!C207</f>
        <v>2081</v>
      </c>
      <c r="D1827" s="246" t="str">
        <f>'08.12.2020_W_S'!D207</f>
        <v>S</v>
      </c>
      <c r="E1827" s="246" t="str">
        <f>'08.12.2020_W_S'!E207</f>
        <v>B</v>
      </c>
      <c r="F1827" s="246" t="str">
        <f>'08.12.2020_W_S'!F207</f>
        <v>R75/S25</v>
      </c>
      <c r="G1827" s="247">
        <f>'08.12.2020_W_S'!G207</f>
        <v>6</v>
      </c>
      <c r="H1827" s="246" t="str">
        <f>'08.12.2020_W_S'!H207</f>
        <v>M</v>
      </c>
      <c r="I1827" s="246" t="str">
        <f>'08.12.2020_W_S'!I207</f>
        <v>60-90</v>
      </c>
      <c r="J1827" s="247">
        <f>'08.12.2020_W_S'!K207</f>
        <v>1070</v>
      </c>
      <c r="K1827" s="248">
        <f>'08.12.2020_W_S'!P207</f>
        <v>86.113185008212639</v>
      </c>
      <c r="L1827" s="248">
        <f>'08.12.2020_W_S'!R207</f>
        <v>0.51</v>
      </c>
      <c r="M1827" s="248">
        <f>'08.12.2020_W_S'!U207</f>
        <v>7.0328398647477002</v>
      </c>
      <c r="N1827" s="248">
        <f>'08.12.2020_W_S'!W207</f>
        <v>0.82739292526443542</v>
      </c>
      <c r="O1827" s="248">
        <f>'08.12.2020_W_S'!X207</f>
        <v>7.8602327900121356</v>
      </c>
    </row>
    <row r="1828" spans="1:15" x14ac:dyDescent="0.35">
      <c r="A1828" s="245">
        <f t="shared" si="25"/>
        <v>1827</v>
      </c>
      <c r="B1828" s="246">
        <f>'08.12.2020_W_S'!B208</f>
        <v>44173</v>
      </c>
      <c r="C1828" s="247">
        <f>'08.12.2020_W_S'!C208</f>
        <v>2082</v>
      </c>
      <c r="D1828" s="246" t="str">
        <f>'08.12.2020_W_S'!D208</f>
        <v>S</v>
      </c>
      <c r="E1828" s="246" t="str">
        <f>'08.12.2020_W_S'!E208</f>
        <v>B</v>
      </c>
      <c r="F1828" s="246" t="str">
        <f>'08.12.2020_W_S'!F208</f>
        <v>R75/S25</v>
      </c>
      <c r="G1828" s="247">
        <f>'08.12.2020_W_S'!G208</f>
        <v>6</v>
      </c>
      <c r="H1828" s="246" t="str">
        <f>'08.12.2020_W_S'!H208</f>
        <v>M</v>
      </c>
      <c r="I1828" s="246" t="str">
        <f>'08.12.2020_W_S'!I208</f>
        <v>30-60</v>
      </c>
      <c r="J1828" s="247">
        <f>'08.12.2020_W_S'!K208</f>
        <v>1071</v>
      </c>
      <c r="K1828" s="248">
        <f>'08.12.2020_W_S'!P208</f>
        <v>86.000818665575125</v>
      </c>
      <c r="L1828" s="248">
        <f>'08.12.2020_W_S'!R208</f>
        <v>0.46</v>
      </c>
      <c r="M1828" s="248">
        <f>'08.12.2020_W_S'!U208</f>
        <v>6.3543384102808176</v>
      </c>
      <c r="N1828" s="248">
        <f>'08.12.2020_W_S'!W208</f>
        <v>1.7957912898619701</v>
      </c>
      <c r="O1828" s="248">
        <f>'08.12.2020_W_S'!X208</f>
        <v>8.1501297001427879</v>
      </c>
    </row>
    <row r="1829" spans="1:15" x14ac:dyDescent="0.35">
      <c r="A1829" s="245">
        <f t="shared" si="25"/>
        <v>1828</v>
      </c>
      <c r="B1829" s="246">
        <f>'08.12.2020_W_S'!B209</f>
        <v>44173</v>
      </c>
      <c r="C1829" s="247">
        <f>'08.12.2020_W_S'!C209</f>
        <v>2083</v>
      </c>
      <c r="D1829" s="246" t="str">
        <f>'08.12.2020_W_S'!D209</f>
        <v>S</v>
      </c>
      <c r="E1829" s="246" t="str">
        <f>'08.12.2020_W_S'!E209</f>
        <v>B</v>
      </c>
      <c r="F1829" s="246" t="str">
        <f>'08.12.2020_W_S'!F209</f>
        <v>R75/S25</v>
      </c>
      <c r="G1829" s="247">
        <f>'08.12.2020_W_S'!G209</f>
        <v>6</v>
      </c>
      <c r="H1829" s="246" t="str">
        <f>'08.12.2020_W_S'!H209</f>
        <v>M</v>
      </c>
      <c r="I1829" s="246" t="str">
        <f>'08.12.2020_W_S'!I209</f>
        <v>0-30</v>
      </c>
      <c r="J1829" s="247">
        <f>'08.12.2020_W_S'!K209</f>
        <v>1072</v>
      </c>
      <c r="K1829" s="248">
        <f>'08.12.2020_W_S'!P209</f>
        <v>84.531903765690359</v>
      </c>
      <c r="L1829" s="248">
        <f>'08.12.2020_W_S'!R209</f>
        <v>1.27</v>
      </c>
      <c r="M1829" s="248">
        <f>'08.12.2020_W_S'!U209</f>
        <v>17.947663573085851</v>
      </c>
      <c r="N1829" s="248">
        <f>'08.12.2020_W_S'!W209</f>
        <v>2.402443155452437</v>
      </c>
      <c r="O1829" s="248">
        <f>'08.12.2020_W_S'!X209</f>
        <v>20.35010672853829</v>
      </c>
    </row>
    <row r="1830" spans="1:15" x14ac:dyDescent="0.35">
      <c r="A1830" s="245">
        <f t="shared" si="25"/>
        <v>1829</v>
      </c>
      <c r="B1830" s="246">
        <f>'08.12.2020_W_S'!B210</f>
        <v>44173</v>
      </c>
      <c r="C1830" s="247">
        <f>'08.12.2020_W_S'!C210</f>
        <v>2084</v>
      </c>
      <c r="D1830" s="246" t="str">
        <f>'08.12.2020_W_S'!D210</f>
        <v>S</v>
      </c>
      <c r="E1830" s="246" t="str">
        <f>'08.12.2020_W_S'!E210</f>
        <v>C</v>
      </c>
      <c r="F1830" s="246" t="str">
        <f>'08.12.2020_W_S'!F210</f>
        <v>S100</v>
      </c>
      <c r="G1830" s="247">
        <f>'08.12.2020_W_S'!G210</f>
        <v>9</v>
      </c>
      <c r="H1830" s="246" t="str">
        <f>'08.12.2020_W_S'!H210</f>
        <v>E</v>
      </c>
      <c r="I1830" s="246" t="str">
        <f>'08.12.2020_W_S'!I210</f>
        <v>90-120</v>
      </c>
      <c r="J1830" s="247">
        <f>'08.12.2020_W_S'!K210</f>
        <v>1073</v>
      </c>
      <c r="K1830" s="248">
        <f>'08.12.2020_W_S'!P210</f>
        <v>86.95601035050575</v>
      </c>
      <c r="L1830" s="248">
        <f>'08.12.2020_W_S'!R210</f>
        <v>0.1</v>
      </c>
      <c r="M1830" s="248">
        <f>'08.12.2020_W_S'!U210</f>
        <v>1.3612606519680783</v>
      </c>
      <c r="N1830" s="248">
        <f>'08.12.2020_W_S'!W210</f>
        <v>0.68063032598403916</v>
      </c>
      <c r="O1830" s="248">
        <f>'08.12.2020_W_S'!X210</f>
        <v>2.0418909779521175</v>
      </c>
    </row>
    <row r="1831" spans="1:15" x14ac:dyDescent="0.35">
      <c r="A1831" s="245">
        <f t="shared" si="25"/>
        <v>1830</v>
      </c>
      <c r="B1831" s="246">
        <f>'08.12.2020_W_S'!B211</f>
        <v>44173</v>
      </c>
      <c r="C1831" s="247">
        <f>'08.12.2020_W_S'!C211</f>
        <v>2085</v>
      </c>
      <c r="D1831" s="246" t="str">
        <f>'08.12.2020_W_S'!D211</f>
        <v>S</v>
      </c>
      <c r="E1831" s="246" t="str">
        <f>'08.12.2020_W_S'!E211</f>
        <v>C</v>
      </c>
      <c r="F1831" s="246" t="str">
        <f>'08.12.2020_W_S'!F211</f>
        <v>S100</v>
      </c>
      <c r="G1831" s="247">
        <f>'08.12.2020_W_S'!G211</f>
        <v>9</v>
      </c>
      <c r="H1831" s="246" t="str">
        <f>'08.12.2020_W_S'!H211</f>
        <v>E</v>
      </c>
      <c r="I1831" s="246" t="str">
        <f>'08.12.2020_W_S'!I211</f>
        <v>60-90</v>
      </c>
      <c r="J1831" s="247">
        <f>'08.12.2020_W_S'!K211</f>
        <v>1074</v>
      </c>
      <c r="K1831" s="248">
        <f>'08.12.2020_W_S'!P211</f>
        <v>85.25808133472367</v>
      </c>
      <c r="L1831" s="248">
        <f>'08.12.2020_W_S'!R211</f>
        <v>0.05</v>
      </c>
      <c r="M1831" s="248">
        <f>'08.12.2020_W_S'!U211</f>
        <v>0.69866610609998481</v>
      </c>
      <c r="N1831" s="248">
        <f>'08.12.2020_W_S'!W211</f>
        <v>1.1178657697599756</v>
      </c>
      <c r="O1831" s="248">
        <f>'08.12.2020_W_S'!X211</f>
        <v>1.8165318758599605</v>
      </c>
    </row>
    <row r="1832" spans="1:15" x14ac:dyDescent="0.35">
      <c r="A1832" s="245">
        <f t="shared" si="25"/>
        <v>1831</v>
      </c>
      <c r="B1832" s="246">
        <f>'08.12.2020_W_S'!B212</f>
        <v>44173</v>
      </c>
      <c r="C1832" s="247">
        <f>'08.12.2020_W_S'!C212</f>
        <v>2086</v>
      </c>
      <c r="D1832" s="246" t="str">
        <f>'08.12.2020_W_S'!D212</f>
        <v>S</v>
      </c>
      <c r="E1832" s="246" t="str">
        <f>'08.12.2020_W_S'!E212</f>
        <v>C</v>
      </c>
      <c r="F1832" s="246" t="str">
        <f>'08.12.2020_W_S'!F212</f>
        <v>S100</v>
      </c>
      <c r="G1832" s="247">
        <f>'08.12.2020_W_S'!G212</f>
        <v>9</v>
      </c>
      <c r="H1832" s="246" t="str">
        <f>'08.12.2020_W_S'!H212</f>
        <v>E</v>
      </c>
      <c r="I1832" s="246" t="str">
        <f>'08.12.2020_W_S'!I212</f>
        <v>30-60</v>
      </c>
      <c r="J1832" s="247">
        <f>'08.12.2020_W_S'!K212</f>
        <v>1075</v>
      </c>
      <c r="K1832" s="248">
        <f>'08.12.2020_W_S'!P212</f>
        <v>84.153909805544075</v>
      </c>
      <c r="L1832" s="248">
        <f>'08.12.2020_W_S'!R212</f>
        <v>0.14000000000000001</v>
      </c>
      <c r="M1832" s="248">
        <f>'08.12.2020_W_S'!U212</f>
        <v>1.9901991150442475</v>
      </c>
      <c r="N1832" s="248">
        <f>'08.12.2020_W_S'!W212</f>
        <v>1.2794137168141591</v>
      </c>
      <c r="O1832" s="248">
        <f>'08.12.2020_W_S'!X212</f>
        <v>3.2696128318584066</v>
      </c>
    </row>
    <row r="1833" spans="1:15" x14ac:dyDescent="0.35">
      <c r="A1833" s="245">
        <f t="shared" si="25"/>
        <v>1832</v>
      </c>
      <c r="B1833" s="246">
        <f>'08.12.2020_W_S'!B213</f>
        <v>44173</v>
      </c>
      <c r="C1833" s="247">
        <f>'08.12.2020_W_S'!C213</f>
        <v>2087</v>
      </c>
      <c r="D1833" s="246" t="str">
        <f>'08.12.2020_W_S'!D213</f>
        <v>S</v>
      </c>
      <c r="E1833" s="246" t="str">
        <f>'08.12.2020_W_S'!E213</f>
        <v>C</v>
      </c>
      <c r="F1833" s="246" t="str">
        <f>'08.12.2020_W_S'!F213</f>
        <v>S100</v>
      </c>
      <c r="G1833" s="247">
        <f>'08.12.2020_W_S'!G213</f>
        <v>9</v>
      </c>
      <c r="H1833" s="246" t="str">
        <f>'08.12.2020_W_S'!H213</f>
        <v>E</v>
      </c>
      <c r="I1833" s="246" t="str">
        <f>'08.12.2020_W_S'!I213</f>
        <v>0-30</v>
      </c>
      <c r="J1833" s="247">
        <f>'08.12.2020_W_S'!K213</f>
        <v>1076</v>
      </c>
      <c r="K1833" s="248">
        <f>'08.12.2020_W_S'!P213</f>
        <v>83.742412245975203</v>
      </c>
      <c r="L1833" s="248">
        <f>'08.12.2020_W_S'!R213</f>
        <v>0.44</v>
      </c>
      <c r="M1833" s="248">
        <f>'08.12.2020_W_S'!U213</f>
        <v>6.29537661519067</v>
      </c>
      <c r="N1833" s="248">
        <f>'08.12.2020_W_S'!W213</f>
        <v>1.716920895052001</v>
      </c>
      <c r="O1833" s="248">
        <f>'08.12.2020_W_S'!X213</f>
        <v>8.0122975102426714</v>
      </c>
    </row>
    <row r="1834" spans="1:15" x14ac:dyDescent="0.35">
      <c r="A1834" s="245">
        <f t="shared" si="25"/>
        <v>1833</v>
      </c>
      <c r="B1834" s="246">
        <f>'08.12.2020_W_S'!B214</f>
        <v>44173</v>
      </c>
      <c r="C1834" s="247">
        <f>'08.12.2020_W_S'!C214</f>
        <v>2088</v>
      </c>
      <c r="D1834" s="246" t="str">
        <f>'08.12.2020_W_S'!D214</f>
        <v>S</v>
      </c>
      <c r="E1834" s="246" t="str">
        <f>'08.12.2020_W_S'!E214</f>
        <v>C</v>
      </c>
      <c r="F1834" s="246" t="str">
        <f>'08.12.2020_W_S'!F214</f>
        <v>S100</v>
      </c>
      <c r="G1834" s="247">
        <f>'08.12.2020_W_S'!G214</f>
        <v>9</v>
      </c>
      <c r="H1834" s="246" t="str">
        <f>'08.12.2020_W_S'!H214</f>
        <v>M</v>
      </c>
      <c r="I1834" s="246" t="str">
        <f>'08.12.2020_W_S'!I214</f>
        <v>90-120</v>
      </c>
      <c r="J1834" s="247">
        <f>'08.12.2020_W_S'!K214</f>
        <v>1077</v>
      </c>
      <c r="K1834" s="248">
        <f>'08.12.2020_W_S'!P214</f>
        <v>86.251105216622477</v>
      </c>
      <c r="L1834" s="248">
        <f>'08.12.2020_W_S'!R214</f>
        <v>0.04</v>
      </c>
      <c r="M1834" s="248">
        <f>'08.12.2020_W_S'!U214</f>
        <v>0.55042542286007157</v>
      </c>
      <c r="N1834" s="248">
        <f>'08.12.2020_W_S'!W214</f>
        <v>0.55042542286007157</v>
      </c>
      <c r="O1834" s="248">
        <f>'08.12.2020_W_S'!X214</f>
        <v>1.1008508457201431</v>
      </c>
    </row>
    <row r="1835" spans="1:15" x14ac:dyDescent="0.35">
      <c r="A1835" s="245">
        <f t="shared" si="25"/>
        <v>1834</v>
      </c>
      <c r="B1835" s="246">
        <f>'08.12.2020_W_S'!B215</f>
        <v>44173</v>
      </c>
      <c r="C1835" s="247">
        <f>'08.12.2020_W_S'!C215</f>
        <v>2089</v>
      </c>
      <c r="D1835" s="246" t="str">
        <f>'08.12.2020_W_S'!D215</f>
        <v>S</v>
      </c>
      <c r="E1835" s="246" t="str">
        <f>'08.12.2020_W_S'!E215</f>
        <v>C</v>
      </c>
      <c r="F1835" s="246" t="str">
        <f>'08.12.2020_W_S'!F215</f>
        <v>S100</v>
      </c>
      <c r="G1835" s="247">
        <f>'08.12.2020_W_S'!G215</f>
        <v>9</v>
      </c>
      <c r="H1835" s="246" t="str">
        <f>'08.12.2020_W_S'!H215</f>
        <v>M</v>
      </c>
      <c r="I1835" s="246" t="str">
        <f>'08.12.2020_W_S'!I215</f>
        <v>60-90</v>
      </c>
      <c r="J1835" s="247">
        <f>'08.12.2020_W_S'!K215</f>
        <v>1078</v>
      </c>
      <c r="K1835" s="248">
        <f>'08.12.2020_W_S'!P215</f>
        <v>84.298176050753341</v>
      </c>
      <c r="L1835" s="248">
        <f>'08.12.2020_W_S'!R215</f>
        <v>0.03</v>
      </c>
      <c r="M1835" s="248">
        <f>'08.12.2020_W_S'!U215</f>
        <v>0.42551034807149601</v>
      </c>
      <c r="N1835" s="248">
        <f>'08.12.2020_W_S'!W215</f>
        <v>0.42551034807149601</v>
      </c>
      <c r="O1835" s="248">
        <f>'08.12.2020_W_S'!X215</f>
        <v>0.85102069614299203</v>
      </c>
    </row>
    <row r="1836" spans="1:15" x14ac:dyDescent="0.35">
      <c r="A1836" s="245">
        <f t="shared" si="25"/>
        <v>1835</v>
      </c>
      <c r="B1836" s="246">
        <f>'08.12.2020_W_S'!B216</f>
        <v>44173</v>
      </c>
      <c r="C1836" s="247">
        <f>'08.12.2020_W_S'!C216</f>
        <v>2090</v>
      </c>
      <c r="D1836" s="246" t="str">
        <f>'08.12.2020_W_S'!D216</f>
        <v>S</v>
      </c>
      <c r="E1836" s="246" t="str">
        <f>'08.12.2020_W_S'!E216</f>
        <v>C</v>
      </c>
      <c r="F1836" s="246" t="str">
        <f>'08.12.2020_W_S'!F216</f>
        <v>S100</v>
      </c>
      <c r="G1836" s="247">
        <f>'08.12.2020_W_S'!G216</f>
        <v>9</v>
      </c>
      <c r="H1836" s="246" t="str">
        <f>'08.12.2020_W_S'!H216</f>
        <v>M</v>
      </c>
      <c r="I1836" s="246" t="str">
        <f>'08.12.2020_W_S'!I216</f>
        <v>30-60</v>
      </c>
      <c r="J1836" s="247">
        <f>'08.12.2020_W_S'!K216</f>
        <v>1079</v>
      </c>
      <c r="K1836" s="248">
        <f>'08.12.2020_W_S'!P216</f>
        <v>85.128277417535955</v>
      </c>
      <c r="L1836" s="248">
        <f>'08.12.2020_W_S'!R216</f>
        <v>7.0000000000000007E-2</v>
      </c>
      <c r="M1836" s="248">
        <f>'08.12.2020_W_S'!U216</f>
        <v>0.98010432190760055</v>
      </c>
      <c r="N1836" s="248">
        <f>'08.12.2020_W_S'!W216</f>
        <v>0.14001490312965723</v>
      </c>
      <c r="O1836" s="248">
        <f>'08.12.2020_W_S'!X216</f>
        <v>1.1201192250372578</v>
      </c>
    </row>
    <row r="1837" spans="1:15" x14ac:dyDescent="0.35">
      <c r="A1837" s="245">
        <f t="shared" si="25"/>
        <v>1836</v>
      </c>
      <c r="B1837" s="246">
        <f>'08.12.2020_W_S'!B217</f>
        <v>44173</v>
      </c>
      <c r="C1837" s="247">
        <f>'08.12.2020_W_S'!C217</f>
        <v>2091</v>
      </c>
      <c r="D1837" s="246" t="str">
        <f>'08.12.2020_W_S'!D217</f>
        <v>S</v>
      </c>
      <c r="E1837" s="246" t="str">
        <f>'08.12.2020_W_S'!E217</f>
        <v>C</v>
      </c>
      <c r="F1837" s="246" t="str">
        <f>'08.12.2020_W_S'!F217</f>
        <v>S100</v>
      </c>
      <c r="G1837" s="247">
        <f>'08.12.2020_W_S'!G217</f>
        <v>9</v>
      </c>
      <c r="H1837" s="246" t="str">
        <f>'08.12.2020_W_S'!H217</f>
        <v>M</v>
      </c>
      <c r="I1837" s="246" t="str">
        <f>'08.12.2020_W_S'!I217</f>
        <v>0-30</v>
      </c>
      <c r="J1837" s="247">
        <f>'08.12.2020_W_S'!K217</f>
        <v>1080</v>
      </c>
      <c r="K1837" s="248">
        <f>'08.12.2020_W_S'!P217</f>
        <v>83.712640526460106</v>
      </c>
      <c r="L1837" s="248">
        <f>'08.12.2020_W_S'!R217</f>
        <v>0.45</v>
      </c>
      <c r="M1837" s="248">
        <f>'08.12.2020_W_S'!U217</f>
        <v>6.4414633147723537</v>
      </c>
      <c r="N1837" s="248">
        <f>'08.12.2020_W_S'!W217</f>
        <v>2.4334416966917787</v>
      </c>
      <c r="O1837" s="248">
        <f>'08.12.2020_W_S'!X217</f>
        <v>8.8749050114641328</v>
      </c>
    </row>
    <row r="1838" spans="1:15" x14ac:dyDescent="0.35">
      <c r="A1838" s="245">
        <f t="shared" si="25"/>
        <v>1837</v>
      </c>
      <c r="B1838" s="246">
        <f>'08.12.2020_W_S'!B218</f>
        <v>44173</v>
      </c>
      <c r="C1838" s="247">
        <f>'08.12.2020_W_S'!C218</f>
        <v>2092</v>
      </c>
      <c r="D1838" s="246" t="str">
        <f>'08.12.2020_W_S'!D218</f>
        <v>S</v>
      </c>
      <c r="E1838" s="246" t="str">
        <f>'08.12.2020_W_S'!E218</f>
        <v>D</v>
      </c>
      <c r="F1838" s="246" t="str">
        <f>'08.12.2020_W_S'!F218</f>
        <v>R25/W75</v>
      </c>
      <c r="G1838" s="247">
        <f>'08.12.2020_W_S'!G218</f>
        <v>4</v>
      </c>
      <c r="H1838" s="246" t="str">
        <f>'08.12.2020_W_S'!H218</f>
        <v>E</v>
      </c>
      <c r="I1838" s="246" t="str">
        <f>'08.12.2020_W_S'!I218</f>
        <v>90-120</v>
      </c>
      <c r="J1838" s="247">
        <f>'08.12.2020_W_S'!K218</f>
        <v>1081</v>
      </c>
      <c r="K1838" s="248">
        <f>'08.12.2020_W_S'!P218</f>
        <v>89.493688068413206</v>
      </c>
      <c r="L1838" s="248" t="str">
        <f>'08.12.2020_W_S'!R218</f>
        <v>keine Probe</v>
      </c>
      <c r="M1838" s="248" t="e">
        <f>'08.12.2020_W_S'!U218</f>
        <v>#VALUE!</v>
      </c>
      <c r="N1838" s="248">
        <f>'08.12.2020_W_S'!W218</f>
        <v>0</v>
      </c>
      <c r="O1838" s="248" t="e">
        <f>'08.12.2020_W_S'!X218</f>
        <v>#VALUE!</v>
      </c>
    </row>
    <row r="1839" spans="1:15" x14ac:dyDescent="0.35">
      <c r="A1839" s="245">
        <f t="shared" si="25"/>
        <v>1838</v>
      </c>
      <c r="B1839" s="246">
        <f>'08.12.2020_W_S'!B219</f>
        <v>44173</v>
      </c>
      <c r="C1839" s="247">
        <f>'08.12.2020_W_S'!C219</f>
        <v>2093</v>
      </c>
      <c r="D1839" s="246" t="str">
        <f>'08.12.2020_W_S'!D219</f>
        <v>S</v>
      </c>
      <c r="E1839" s="246" t="str">
        <f>'08.12.2020_W_S'!E219</f>
        <v>D</v>
      </c>
      <c r="F1839" s="246" t="str">
        <f>'08.12.2020_W_S'!F219</f>
        <v>R25/W75</v>
      </c>
      <c r="G1839" s="247">
        <f>'08.12.2020_W_S'!G219</f>
        <v>4</v>
      </c>
      <c r="H1839" s="246" t="str">
        <f>'08.12.2020_W_S'!H219</f>
        <v>E</v>
      </c>
      <c r="I1839" s="246" t="str">
        <f>'08.12.2020_W_S'!I219</f>
        <v>60-90</v>
      </c>
      <c r="J1839" s="247">
        <f>'08.12.2020_W_S'!K219</f>
        <v>1082</v>
      </c>
      <c r="K1839" s="248">
        <f>'08.12.2020_W_S'!P219</f>
        <v>87.386318703044694</v>
      </c>
      <c r="L1839" s="248">
        <f>'08.12.2020_W_S'!R219</f>
        <v>0.43</v>
      </c>
      <c r="M1839" s="248">
        <f>'08.12.2020_W_S'!U219</f>
        <v>5.8150690045248847</v>
      </c>
      <c r="N1839" s="248">
        <f>'08.12.2020_W_S'!W219</f>
        <v>0.54093665158371029</v>
      </c>
      <c r="O1839" s="248">
        <f>'08.12.2020_W_S'!X219</f>
        <v>6.3560056561085947</v>
      </c>
    </row>
    <row r="1840" spans="1:15" x14ac:dyDescent="0.35">
      <c r="A1840" s="245">
        <f t="shared" si="25"/>
        <v>1839</v>
      </c>
      <c r="B1840" s="246">
        <f>'08.12.2020_W_S'!B220</f>
        <v>44173</v>
      </c>
      <c r="C1840" s="247">
        <f>'08.12.2020_W_S'!C220</f>
        <v>2094</v>
      </c>
      <c r="D1840" s="246" t="str">
        <f>'08.12.2020_W_S'!D220</f>
        <v>S</v>
      </c>
      <c r="E1840" s="246" t="str">
        <f>'08.12.2020_W_S'!E220</f>
        <v>D</v>
      </c>
      <c r="F1840" s="246" t="str">
        <f>'08.12.2020_W_S'!F220</f>
        <v>R25/W75</v>
      </c>
      <c r="G1840" s="247">
        <f>'08.12.2020_W_S'!G220</f>
        <v>4</v>
      </c>
      <c r="H1840" s="246" t="str">
        <f>'08.12.2020_W_S'!H220</f>
        <v>E</v>
      </c>
      <c r="I1840" s="246" t="str">
        <f>'08.12.2020_W_S'!I220</f>
        <v>30-60</v>
      </c>
      <c r="J1840" s="247">
        <f>'08.12.2020_W_S'!K220</f>
        <v>1083</v>
      </c>
      <c r="K1840" s="248">
        <f>'08.12.2020_W_S'!P220</f>
        <v>84.524616845246157</v>
      </c>
      <c r="L1840" s="248">
        <f>'08.12.2020_W_S'!R220</f>
        <v>0.4</v>
      </c>
      <c r="M1840" s="248">
        <f>'08.12.2020_W_S'!U220</f>
        <v>5.6534499358151482</v>
      </c>
      <c r="N1840" s="248">
        <f>'08.12.2020_W_S'!W220</f>
        <v>3.1093974646983318</v>
      </c>
      <c r="O1840" s="248">
        <f>'08.12.2020_W_S'!X220</f>
        <v>8.7628474005134791</v>
      </c>
    </row>
    <row r="1841" spans="1:15" x14ac:dyDescent="0.35">
      <c r="A1841" s="245">
        <f t="shared" si="25"/>
        <v>1840</v>
      </c>
      <c r="B1841" s="246">
        <f>'08.12.2020_W_S'!B221</f>
        <v>44173</v>
      </c>
      <c r="C1841" s="247">
        <f>'08.12.2020_W_S'!C221</f>
        <v>2095</v>
      </c>
      <c r="D1841" s="246" t="str">
        <f>'08.12.2020_W_S'!D221</f>
        <v>S</v>
      </c>
      <c r="E1841" s="246" t="str">
        <f>'08.12.2020_W_S'!E221</f>
        <v>D</v>
      </c>
      <c r="F1841" s="246" t="str">
        <f>'08.12.2020_W_S'!F221</f>
        <v>R25/W75</v>
      </c>
      <c r="G1841" s="247">
        <f>'08.12.2020_W_S'!G221</f>
        <v>4</v>
      </c>
      <c r="H1841" s="246" t="str">
        <f>'08.12.2020_W_S'!H221</f>
        <v>E</v>
      </c>
      <c r="I1841" s="246" t="str">
        <f>'08.12.2020_W_S'!I221</f>
        <v>0-30</v>
      </c>
      <c r="J1841" s="247">
        <f>'08.12.2020_W_S'!K221</f>
        <v>1084</v>
      </c>
      <c r="K1841" s="248">
        <f>'08.12.2020_W_S'!P221</f>
        <v>83.641710574684481</v>
      </c>
      <c r="L1841" s="248">
        <f>'08.12.2020_W_S'!R221</f>
        <v>1.63</v>
      </c>
      <c r="M1841" s="248">
        <f>'08.12.2020_W_S'!U221</f>
        <v>23.358418180486375</v>
      </c>
      <c r="N1841" s="248">
        <f>'08.12.2020_W_S'!W221</f>
        <v>0.85981907412833281</v>
      </c>
      <c r="O1841" s="248">
        <f>'08.12.2020_W_S'!X221</f>
        <v>24.218237254614706</v>
      </c>
    </row>
    <row r="1842" spans="1:15" x14ac:dyDescent="0.35">
      <c r="A1842" s="245">
        <f t="shared" si="25"/>
        <v>1841</v>
      </c>
      <c r="B1842" s="246">
        <f>'08.12.2020_W_S'!B222</f>
        <v>44173</v>
      </c>
      <c r="C1842" s="247">
        <f>'08.12.2020_W_S'!C222</f>
        <v>2096</v>
      </c>
      <c r="D1842" s="246" t="str">
        <f>'08.12.2020_W_S'!D222</f>
        <v>S</v>
      </c>
      <c r="E1842" s="246" t="str">
        <f>'08.12.2020_W_S'!E222</f>
        <v>D</v>
      </c>
      <c r="F1842" s="246" t="str">
        <f>'08.12.2020_W_S'!F222</f>
        <v>R25/W75</v>
      </c>
      <c r="G1842" s="247">
        <f>'08.12.2020_W_S'!G222</f>
        <v>4</v>
      </c>
      <c r="H1842" s="246" t="str">
        <f>'08.12.2020_W_S'!H222</f>
        <v>M</v>
      </c>
      <c r="I1842" s="246" t="str">
        <f>'08.12.2020_W_S'!I222</f>
        <v>90-120</v>
      </c>
      <c r="J1842" s="247">
        <f>'08.12.2020_W_S'!K222</f>
        <v>1085</v>
      </c>
      <c r="K1842" s="248">
        <f>'08.12.2020_W_S'!P222</f>
        <v>88.030720185480362</v>
      </c>
      <c r="L1842" s="248">
        <f>'08.12.2020_W_S'!R222</f>
        <v>0.39</v>
      </c>
      <c r="M1842" s="248">
        <f>'08.12.2020_W_S'!U222</f>
        <v>5.2226777777777782</v>
      </c>
      <c r="N1842" s="248">
        <f>'08.12.2020_W_S'!W222</f>
        <v>0.80348888888888892</v>
      </c>
      <c r="O1842" s="248">
        <f>'08.12.2020_W_S'!X222</f>
        <v>6.0261666666666667</v>
      </c>
    </row>
    <row r="1843" spans="1:15" x14ac:dyDescent="0.35">
      <c r="A1843" s="245">
        <f t="shared" ref="A1843:A1906" si="26">A1842+1</f>
        <v>1842</v>
      </c>
      <c r="B1843" s="246">
        <f>'08.12.2020_W_S'!B223</f>
        <v>44173</v>
      </c>
      <c r="C1843" s="247">
        <f>'08.12.2020_W_S'!C223</f>
        <v>2097</v>
      </c>
      <c r="D1843" s="246" t="str">
        <f>'08.12.2020_W_S'!D223</f>
        <v>S</v>
      </c>
      <c r="E1843" s="246" t="str">
        <f>'08.12.2020_W_S'!E223</f>
        <v>D</v>
      </c>
      <c r="F1843" s="246" t="str">
        <f>'08.12.2020_W_S'!F223</f>
        <v>R25/W75</v>
      </c>
      <c r="G1843" s="247">
        <f>'08.12.2020_W_S'!G223</f>
        <v>4</v>
      </c>
      <c r="H1843" s="246" t="str">
        <f>'08.12.2020_W_S'!H223</f>
        <v>M</v>
      </c>
      <c r="I1843" s="246" t="str">
        <f>'08.12.2020_W_S'!I223</f>
        <v>60-90</v>
      </c>
      <c r="J1843" s="247">
        <f>'08.12.2020_W_S'!K223</f>
        <v>1086</v>
      </c>
      <c r="K1843" s="248">
        <f>'08.12.2020_W_S'!P223</f>
        <v>85.655991096822063</v>
      </c>
      <c r="L1843" s="248">
        <f>'08.12.2020_W_S'!R223</f>
        <v>0.2</v>
      </c>
      <c r="M1843" s="248">
        <f>'08.12.2020_W_S'!U223</f>
        <v>2.7775010827197923</v>
      </c>
      <c r="N1843" s="248">
        <f>'08.12.2020_W_S'!W223</f>
        <v>0.83325032481593764</v>
      </c>
      <c r="O1843" s="248">
        <f>'08.12.2020_W_S'!X223</f>
        <v>3.6107514075357301</v>
      </c>
    </row>
    <row r="1844" spans="1:15" x14ac:dyDescent="0.35">
      <c r="A1844" s="245">
        <f t="shared" si="26"/>
        <v>1843</v>
      </c>
      <c r="B1844" s="246">
        <f>'08.12.2020_W_S'!B224</f>
        <v>44173</v>
      </c>
      <c r="C1844" s="247">
        <f>'08.12.2020_W_S'!C224</f>
        <v>2098</v>
      </c>
      <c r="D1844" s="246" t="str">
        <f>'08.12.2020_W_S'!D224</f>
        <v>S</v>
      </c>
      <c r="E1844" s="246" t="str">
        <f>'08.12.2020_W_S'!E224</f>
        <v>D</v>
      </c>
      <c r="F1844" s="246" t="str">
        <f>'08.12.2020_W_S'!F224</f>
        <v>R25/W75</v>
      </c>
      <c r="G1844" s="247">
        <f>'08.12.2020_W_S'!G224</f>
        <v>4</v>
      </c>
      <c r="H1844" s="246" t="str">
        <f>'08.12.2020_W_S'!H224</f>
        <v>M</v>
      </c>
      <c r="I1844" s="246" t="str">
        <f>'08.12.2020_W_S'!I224</f>
        <v>30-60</v>
      </c>
      <c r="J1844" s="247">
        <f>'08.12.2020_W_S'!K224</f>
        <v>1087</v>
      </c>
      <c r="K1844" s="248">
        <f>'08.12.2020_W_S'!P224</f>
        <v>84.728622631848424</v>
      </c>
      <c r="L1844" s="248">
        <f>'08.12.2020_W_S'!R224</f>
        <v>0.31</v>
      </c>
      <c r="M1844" s="248">
        <f>'08.12.2020_W_S'!U224</f>
        <v>4.3675154857229188</v>
      </c>
      <c r="N1844" s="248">
        <f>'08.12.2020_W_S'!W224</f>
        <v>1.9724263483909961</v>
      </c>
      <c r="O1844" s="248">
        <f>'08.12.2020_W_S'!X224</f>
        <v>6.3399418341139153</v>
      </c>
    </row>
    <row r="1845" spans="1:15" x14ac:dyDescent="0.35">
      <c r="A1845" s="245">
        <f t="shared" si="26"/>
        <v>1844</v>
      </c>
      <c r="B1845" s="246">
        <f>'08.12.2020_W_S'!B225</f>
        <v>44173</v>
      </c>
      <c r="C1845" s="247">
        <f>'08.12.2020_W_S'!C225</f>
        <v>2099</v>
      </c>
      <c r="D1845" s="246" t="str">
        <f>'08.12.2020_W_S'!D225</f>
        <v>S</v>
      </c>
      <c r="E1845" s="246" t="str">
        <f>'08.12.2020_W_S'!E225</f>
        <v>D</v>
      </c>
      <c r="F1845" s="246" t="str">
        <f>'08.12.2020_W_S'!F225</f>
        <v>R25/W75</v>
      </c>
      <c r="G1845" s="247">
        <f>'08.12.2020_W_S'!G225</f>
        <v>4</v>
      </c>
      <c r="H1845" s="246" t="str">
        <f>'08.12.2020_W_S'!H225</f>
        <v>M</v>
      </c>
      <c r="I1845" s="246" t="str">
        <f>'08.12.2020_W_S'!I225</f>
        <v>0-30</v>
      </c>
      <c r="J1845" s="247">
        <f>'08.12.2020_W_S'!K225</f>
        <v>1088</v>
      </c>
      <c r="K1845" s="248">
        <f>'08.12.2020_W_S'!P225</f>
        <v>83.626810565180349</v>
      </c>
      <c r="L1845" s="248">
        <f>'08.12.2020_W_S'!R225</f>
        <v>1.35</v>
      </c>
      <c r="M1845" s="248">
        <f>'08.12.2020_W_S'!U225</f>
        <v>19.350458481915439</v>
      </c>
      <c r="N1845" s="248">
        <f>'08.12.2020_W_S'!W225</f>
        <v>2.5800611309220582</v>
      </c>
      <c r="O1845" s="248">
        <f>'08.12.2020_W_S'!X225</f>
        <v>21.930519612837497</v>
      </c>
    </row>
    <row r="1846" spans="1:15" x14ac:dyDescent="0.35">
      <c r="A1846" s="245">
        <f t="shared" si="26"/>
        <v>1845</v>
      </c>
      <c r="B1846" s="246">
        <f>'08.12.2020_W_S'!B226</f>
        <v>44173</v>
      </c>
      <c r="C1846" s="247">
        <f>'08.12.2020_W_S'!C226</f>
        <v>2100</v>
      </c>
      <c r="D1846" s="246" t="str">
        <f>'08.12.2020_W_S'!D226</f>
        <v>S</v>
      </c>
      <c r="E1846" s="246" t="str">
        <f>'08.12.2020_W_S'!E226</f>
        <v>D</v>
      </c>
      <c r="F1846" s="246" t="str">
        <f>'08.12.2020_W_S'!F226</f>
        <v>R100</v>
      </c>
      <c r="G1846" s="247">
        <f>'08.12.2020_W_S'!G226</f>
        <v>1</v>
      </c>
      <c r="H1846" s="246" t="str">
        <f>'08.12.2020_W_S'!H226</f>
        <v>M</v>
      </c>
      <c r="I1846" s="246" t="str">
        <f>'08.12.2020_W_S'!I226</f>
        <v>90-120</v>
      </c>
      <c r="J1846" s="247">
        <f>'08.12.2020_W_S'!K226</f>
        <v>1089</v>
      </c>
      <c r="K1846" s="248">
        <f>'08.12.2020_W_S'!P226</f>
        <v>87.332900713822184</v>
      </c>
      <c r="L1846" s="248">
        <f>'08.12.2020_W_S'!R226</f>
        <v>0.31</v>
      </c>
      <c r="M1846" s="248">
        <f>'08.12.2020_W_S'!U226</f>
        <v>4.1956765492643786</v>
      </c>
      <c r="N1846" s="248">
        <f>'08.12.2020_W_S'!W226</f>
        <v>0.81206642888987968</v>
      </c>
      <c r="O1846" s="248">
        <f>'08.12.2020_W_S'!X226</f>
        <v>5.0077429781542584</v>
      </c>
    </row>
    <row r="1847" spans="1:15" x14ac:dyDescent="0.35">
      <c r="A1847" s="245">
        <f t="shared" si="26"/>
        <v>1846</v>
      </c>
      <c r="B1847" s="246">
        <f>'08.12.2020_W_S'!B227</f>
        <v>44173</v>
      </c>
      <c r="C1847" s="247">
        <f>'08.12.2020_W_S'!C227</f>
        <v>2101</v>
      </c>
      <c r="D1847" s="246" t="str">
        <f>'08.12.2020_W_S'!D227</f>
        <v>S</v>
      </c>
      <c r="E1847" s="246" t="str">
        <f>'08.12.2020_W_S'!E227</f>
        <v>D</v>
      </c>
      <c r="F1847" s="246" t="str">
        <f>'08.12.2020_W_S'!F227</f>
        <v>R100</v>
      </c>
      <c r="G1847" s="247">
        <f>'08.12.2020_W_S'!G227</f>
        <v>1</v>
      </c>
      <c r="H1847" s="246" t="str">
        <f>'08.12.2020_W_S'!H227</f>
        <v>M</v>
      </c>
      <c r="I1847" s="246" t="str">
        <f>'08.12.2020_W_S'!I227</f>
        <v>60-90</v>
      </c>
      <c r="J1847" s="247">
        <f>'08.12.2020_W_S'!K227</f>
        <v>1090</v>
      </c>
      <c r="K1847" s="248">
        <f>'08.12.2020_W_S'!P227</f>
        <v>85.923676218143399</v>
      </c>
      <c r="L1847" s="248">
        <f>'08.12.2020_W_S'!R227</f>
        <v>0.5</v>
      </c>
      <c r="M1847" s="248">
        <f>'08.12.2020_W_S'!U227</f>
        <v>6.9151106500691588</v>
      </c>
      <c r="N1847" s="248">
        <f>'08.12.2020_W_S'!W227</f>
        <v>0.41490663900414942</v>
      </c>
      <c r="O1847" s="248">
        <f>'08.12.2020_W_S'!X227</f>
        <v>7.3300172890733082</v>
      </c>
    </row>
    <row r="1848" spans="1:15" x14ac:dyDescent="0.35">
      <c r="A1848" s="245">
        <f t="shared" si="26"/>
        <v>1847</v>
      </c>
      <c r="B1848" s="246">
        <f>'08.12.2020_W_S'!B228</f>
        <v>44173</v>
      </c>
      <c r="C1848" s="247">
        <f>'08.12.2020_W_S'!C228</f>
        <v>2102</v>
      </c>
      <c r="D1848" s="246" t="str">
        <f>'08.12.2020_W_S'!D228</f>
        <v>S</v>
      </c>
      <c r="E1848" s="246" t="str">
        <f>'08.12.2020_W_S'!E228</f>
        <v>D</v>
      </c>
      <c r="F1848" s="246" t="str">
        <f>'08.12.2020_W_S'!F228</f>
        <v>R100</v>
      </c>
      <c r="G1848" s="247">
        <f>'08.12.2020_W_S'!G228</f>
        <v>1</v>
      </c>
      <c r="H1848" s="246" t="str">
        <f>'08.12.2020_W_S'!H228</f>
        <v>M</v>
      </c>
      <c r="I1848" s="246" t="str">
        <f>'08.12.2020_W_S'!I228</f>
        <v>30-60</v>
      </c>
      <c r="J1848" s="247">
        <f>'08.12.2020_W_S'!K228</f>
        <v>1091</v>
      </c>
      <c r="K1848" s="248">
        <f>'08.12.2020_W_S'!P228</f>
        <v>86.616317939829145</v>
      </c>
      <c r="L1848" s="248">
        <f>'08.12.2020_W_S'!R228</f>
        <v>1.8900000000000001</v>
      </c>
      <c r="M1848" s="248">
        <f>'08.12.2020_W_S'!U228</f>
        <v>25.862080831903942</v>
      </c>
      <c r="N1848" s="248">
        <f>'08.12.2020_W_S'!W228</f>
        <v>0.95785484562607204</v>
      </c>
      <c r="O1848" s="248">
        <f>'08.12.2020_W_S'!X228</f>
        <v>26.819935677530015</v>
      </c>
    </row>
    <row r="1849" spans="1:15" x14ac:dyDescent="0.35">
      <c r="A1849" s="245">
        <f t="shared" si="26"/>
        <v>1848</v>
      </c>
      <c r="B1849" s="246">
        <f>'08.12.2020_W_S'!B229</f>
        <v>44173</v>
      </c>
      <c r="C1849" s="247">
        <f>'08.12.2020_W_S'!C229</f>
        <v>2103</v>
      </c>
      <c r="D1849" s="246" t="str">
        <f>'08.12.2020_W_S'!D229</f>
        <v>S</v>
      </c>
      <c r="E1849" s="246" t="str">
        <f>'08.12.2020_W_S'!E229</f>
        <v>D</v>
      </c>
      <c r="F1849" s="246" t="str">
        <f>'08.12.2020_W_S'!F229</f>
        <v>R100</v>
      </c>
      <c r="G1849" s="247">
        <f>'08.12.2020_W_S'!G229</f>
        <v>1</v>
      </c>
      <c r="H1849" s="246" t="str">
        <f>'08.12.2020_W_S'!H229</f>
        <v>M</v>
      </c>
      <c r="I1849" s="246" t="str">
        <f>'08.12.2020_W_S'!I229</f>
        <v>0-30</v>
      </c>
      <c r="J1849" s="247">
        <f>'08.12.2020_W_S'!K229</f>
        <v>1092</v>
      </c>
      <c r="K1849" s="248">
        <f>'08.12.2020_W_S'!P229</f>
        <v>84.480317190597574</v>
      </c>
      <c r="L1849" s="248">
        <f>'08.12.2020_W_S'!R229</f>
        <v>3.05</v>
      </c>
      <c r="M1849" s="248">
        <f>'08.12.2020_W_S'!U229</f>
        <v>43.137357525980541</v>
      </c>
      <c r="N1849" s="248">
        <f>'08.12.2020_W_S'!W229</f>
        <v>3.5358489775393891</v>
      </c>
      <c r="O1849" s="248">
        <f>'08.12.2020_W_S'!X229</f>
        <v>46.673206503519928</v>
      </c>
    </row>
    <row r="1850" spans="1:15" x14ac:dyDescent="0.35">
      <c r="A1850" s="245">
        <f t="shared" si="26"/>
        <v>1849</v>
      </c>
      <c r="B1850" s="246">
        <f>'08.12.2020_W_S'!B230</f>
        <v>44173</v>
      </c>
      <c r="C1850" s="247">
        <f>'08.12.2020_W_S'!C230</f>
        <v>2104</v>
      </c>
      <c r="D1850" s="246" t="str">
        <f>'08.12.2020_W_S'!D230</f>
        <v>S</v>
      </c>
      <c r="E1850" s="246" t="str">
        <f>'08.12.2020_W_S'!E230</f>
        <v>D</v>
      </c>
      <c r="F1850" s="246" t="str">
        <f>'08.12.2020_W_S'!F230</f>
        <v>R100</v>
      </c>
      <c r="G1850" s="247">
        <f>'08.12.2020_W_S'!G230</f>
        <v>1</v>
      </c>
      <c r="H1850" s="246" t="str">
        <f>'08.12.2020_W_S'!H230</f>
        <v>E</v>
      </c>
      <c r="I1850" s="246" t="str">
        <f>'08.12.2020_W_S'!I230</f>
        <v>90-120</v>
      </c>
      <c r="J1850" s="247">
        <f>'08.12.2020_W_S'!K230</f>
        <v>1093</v>
      </c>
      <c r="K1850" s="248">
        <f>'08.12.2020_W_S'!P230</f>
        <v>89.698231009365244</v>
      </c>
      <c r="L1850" s="248">
        <f>'08.12.2020_W_S'!R230</f>
        <v>0.47</v>
      </c>
      <c r="M1850" s="248">
        <f>'08.12.2020_W_S'!U230</f>
        <v>6.1376711136890947</v>
      </c>
      <c r="N1850" s="248">
        <f>'08.12.2020_W_S'!W230</f>
        <v>0.13058874709976798</v>
      </c>
      <c r="O1850" s="248">
        <f>'08.12.2020_W_S'!X230</f>
        <v>6.2682598607888629</v>
      </c>
    </row>
    <row r="1851" spans="1:15" x14ac:dyDescent="0.35">
      <c r="A1851" s="245">
        <f t="shared" si="26"/>
        <v>1850</v>
      </c>
      <c r="B1851" s="246">
        <f>'08.12.2020_W_S'!B231</f>
        <v>44173</v>
      </c>
      <c r="C1851" s="247">
        <f>'08.12.2020_W_S'!C231</f>
        <v>2105</v>
      </c>
      <c r="D1851" s="246" t="str">
        <f>'08.12.2020_W_S'!D231</f>
        <v>S</v>
      </c>
      <c r="E1851" s="246" t="str">
        <f>'08.12.2020_W_S'!E231</f>
        <v>D</v>
      </c>
      <c r="F1851" s="246" t="str">
        <f>'08.12.2020_W_S'!F231</f>
        <v>R100</v>
      </c>
      <c r="G1851" s="247">
        <f>'08.12.2020_W_S'!G231</f>
        <v>1</v>
      </c>
      <c r="H1851" s="246" t="str">
        <f>'08.12.2020_W_S'!H231</f>
        <v>E</v>
      </c>
      <c r="I1851" s="246" t="str">
        <f>'08.12.2020_W_S'!I231</f>
        <v>60-90</v>
      </c>
      <c r="J1851" s="247">
        <f>'08.12.2020_W_S'!K231</f>
        <v>1094</v>
      </c>
      <c r="K1851" s="248">
        <f>'08.12.2020_W_S'!P231</f>
        <v>85.32782515991471</v>
      </c>
      <c r="L1851" s="248">
        <f>'08.12.2020_W_S'!R231</f>
        <v>0.65</v>
      </c>
      <c r="M1851" s="248">
        <f>'08.12.2020_W_S'!U231</f>
        <v>9.0728447602686266</v>
      </c>
      <c r="N1851" s="248">
        <f>'08.12.2020_W_S'!W231</f>
        <v>0.41874668124316733</v>
      </c>
      <c r="O1851" s="248">
        <f>'08.12.2020_W_S'!X231</f>
        <v>9.4915914415117939</v>
      </c>
    </row>
    <row r="1852" spans="1:15" x14ac:dyDescent="0.35">
      <c r="A1852" s="245">
        <f t="shared" si="26"/>
        <v>1851</v>
      </c>
      <c r="B1852" s="246">
        <f>'08.12.2020_W_S'!B232</f>
        <v>44173</v>
      </c>
      <c r="C1852" s="247">
        <f>'08.12.2020_W_S'!C232</f>
        <v>2106</v>
      </c>
      <c r="D1852" s="246" t="str">
        <f>'08.12.2020_W_S'!D232</f>
        <v>S</v>
      </c>
      <c r="E1852" s="246" t="str">
        <f>'08.12.2020_W_S'!E232</f>
        <v>D</v>
      </c>
      <c r="F1852" s="246" t="str">
        <f>'08.12.2020_W_S'!F232</f>
        <v>R100</v>
      </c>
      <c r="G1852" s="247">
        <f>'08.12.2020_W_S'!G232</f>
        <v>1</v>
      </c>
      <c r="H1852" s="246" t="str">
        <f>'08.12.2020_W_S'!H232</f>
        <v>E</v>
      </c>
      <c r="I1852" s="246" t="str">
        <f>'08.12.2020_W_S'!I232</f>
        <v>30-60</v>
      </c>
      <c r="J1852" s="247">
        <f>'08.12.2020_W_S'!K232</f>
        <v>1095</v>
      </c>
      <c r="K1852" s="248">
        <f>'08.12.2020_W_S'!P232</f>
        <v>86.274996894795692</v>
      </c>
      <c r="L1852" s="248">
        <f>'08.12.2020_W_S'!R232</f>
        <v>0.63</v>
      </c>
      <c r="M1852" s="248">
        <f>'08.12.2020_W_S'!U232</f>
        <v>8.6660146127267499</v>
      </c>
      <c r="N1852" s="248">
        <f>'08.12.2020_W_S'!W232</f>
        <v>0.55022315001439681</v>
      </c>
      <c r="O1852" s="248">
        <f>'08.12.2020_W_S'!X232</f>
        <v>9.2162377627411463</v>
      </c>
    </row>
    <row r="1853" spans="1:15" x14ac:dyDescent="0.35">
      <c r="A1853" s="245">
        <f t="shared" si="26"/>
        <v>1852</v>
      </c>
      <c r="B1853" s="246">
        <f>'08.12.2020_W_S'!B233</f>
        <v>44173</v>
      </c>
      <c r="C1853" s="247">
        <f>'08.12.2020_W_S'!C233</f>
        <v>2107</v>
      </c>
      <c r="D1853" s="246" t="str">
        <f>'08.12.2020_W_S'!D233</f>
        <v>S</v>
      </c>
      <c r="E1853" s="246" t="str">
        <f>'08.12.2020_W_S'!E233</f>
        <v>D</v>
      </c>
      <c r="F1853" s="246" t="str">
        <f>'08.12.2020_W_S'!F233</f>
        <v>R100</v>
      </c>
      <c r="G1853" s="247">
        <f>'08.12.2020_W_S'!G233</f>
        <v>1</v>
      </c>
      <c r="H1853" s="246" t="str">
        <f>'08.12.2020_W_S'!H233</f>
        <v>E</v>
      </c>
      <c r="I1853" s="246" t="str">
        <f>'08.12.2020_W_S'!I233</f>
        <v>0-30</v>
      </c>
      <c r="J1853" s="247">
        <f>'08.12.2020_W_S'!K233</f>
        <v>1096</v>
      </c>
      <c r="K1853" s="248">
        <f>'08.12.2020_W_S'!P233</f>
        <v>84.674016605417179</v>
      </c>
      <c r="L1853" s="248">
        <f>'08.12.2020_W_S'!R233</f>
        <v>1.78</v>
      </c>
      <c r="M1853" s="248">
        <f>'08.12.2020_W_S'!U233</f>
        <v>25.099330493489791</v>
      </c>
      <c r="N1853" s="248">
        <f>'08.12.2020_W_S'!W233</f>
        <v>3.9482092911107536</v>
      </c>
      <c r="O1853" s="248">
        <f>'08.12.2020_W_S'!X233</f>
        <v>29.047539784600545</v>
      </c>
    </row>
    <row r="1854" spans="1:15" x14ac:dyDescent="0.35">
      <c r="A1854" s="245">
        <f t="shared" si="26"/>
        <v>1853</v>
      </c>
      <c r="B1854" s="246">
        <f>'08.12.2020_W_S'!B234</f>
        <v>44173</v>
      </c>
      <c r="C1854" s="247">
        <f>'08.12.2020_W_S'!C234</f>
        <v>2108</v>
      </c>
      <c r="D1854" s="246" t="str">
        <f>'08.12.2020_W_S'!D234</f>
        <v>S</v>
      </c>
      <c r="E1854" s="246" t="str">
        <f>'08.12.2020_W_S'!E234</f>
        <v>C</v>
      </c>
      <c r="F1854" s="246" t="str">
        <f>'08.12.2020_W_S'!F234</f>
        <v>R50/W50</v>
      </c>
      <c r="G1854" s="247">
        <f>'08.12.2020_W_S'!G234</f>
        <v>3</v>
      </c>
      <c r="H1854" s="246" t="str">
        <f>'08.12.2020_W_S'!H234</f>
        <v>M</v>
      </c>
      <c r="I1854" s="246" t="str">
        <f>'08.12.2020_W_S'!I234</f>
        <v>90-120</v>
      </c>
      <c r="J1854" s="247">
        <f>'08.12.2020_W_S'!K234</f>
        <v>1097</v>
      </c>
      <c r="K1854" s="248">
        <f>'08.12.2020_W_S'!P234</f>
        <v>84.763333788023445</v>
      </c>
      <c r="L1854" s="248">
        <f>'08.12.2020_W_S'!R234</f>
        <v>1.35</v>
      </c>
      <c r="M1854" s="248">
        <f>'08.12.2020_W_S'!U234</f>
        <v>19.009549002252985</v>
      </c>
      <c r="N1854" s="248">
        <f>'08.12.2020_W_S'!W234</f>
        <v>2.8162294818152569</v>
      </c>
      <c r="O1854" s="248">
        <f>'08.12.2020_W_S'!X234</f>
        <v>21.825778484068241</v>
      </c>
    </row>
    <row r="1855" spans="1:15" x14ac:dyDescent="0.35">
      <c r="A1855" s="245">
        <f t="shared" si="26"/>
        <v>1854</v>
      </c>
      <c r="B1855" s="246">
        <f>'08.12.2020_W_S'!B235</f>
        <v>44173</v>
      </c>
      <c r="C1855" s="247">
        <f>'08.12.2020_W_S'!C235</f>
        <v>2109</v>
      </c>
      <c r="D1855" s="246" t="str">
        <f>'08.12.2020_W_S'!D235</f>
        <v>S</v>
      </c>
      <c r="E1855" s="246" t="str">
        <f>'08.12.2020_W_S'!E235</f>
        <v>C</v>
      </c>
      <c r="F1855" s="246" t="str">
        <f>'08.12.2020_W_S'!F235</f>
        <v>R50/W50</v>
      </c>
      <c r="G1855" s="247">
        <f>'08.12.2020_W_S'!G235</f>
        <v>3</v>
      </c>
      <c r="H1855" s="246" t="str">
        <f>'08.12.2020_W_S'!H235</f>
        <v>M</v>
      </c>
      <c r="I1855" s="246" t="str">
        <f>'08.12.2020_W_S'!I235</f>
        <v>60-90</v>
      </c>
      <c r="J1855" s="247">
        <f>'08.12.2020_W_S'!K235</f>
        <v>1098</v>
      </c>
      <c r="K1855" s="248">
        <f>'08.12.2020_W_S'!P235</f>
        <v>85.754223896924771</v>
      </c>
      <c r="L1855" s="248">
        <f>'08.12.2020_W_S'!R235</f>
        <v>0.34</v>
      </c>
      <c r="M1855" s="248">
        <f>'08.12.2020_W_S'!U235</f>
        <v>4.7145903614457829</v>
      </c>
      <c r="N1855" s="248">
        <f>'08.12.2020_W_S'!W235</f>
        <v>0.2773288447909284</v>
      </c>
      <c r="O1855" s="248">
        <f>'08.12.2020_W_S'!X235</f>
        <v>4.9919192062367115</v>
      </c>
    </row>
    <row r="1856" spans="1:15" x14ac:dyDescent="0.35">
      <c r="A1856" s="245">
        <f t="shared" si="26"/>
        <v>1855</v>
      </c>
      <c r="B1856" s="246">
        <f>'08.12.2020_W_S'!B236</f>
        <v>44173</v>
      </c>
      <c r="C1856" s="247">
        <f>'08.12.2020_W_S'!C236</f>
        <v>2110</v>
      </c>
      <c r="D1856" s="246" t="str">
        <f>'08.12.2020_W_S'!D236</f>
        <v>S</v>
      </c>
      <c r="E1856" s="246" t="str">
        <f>'08.12.2020_W_S'!E236</f>
        <v>C</v>
      </c>
      <c r="F1856" s="246" t="str">
        <f>'08.12.2020_W_S'!F236</f>
        <v>R50/W50</v>
      </c>
      <c r="G1856" s="247">
        <f>'08.12.2020_W_S'!G236</f>
        <v>3</v>
      </c>
      <c r="H1856" s="246" t="str">
        <f>'08.12.2020_W_S'!H236</f>
        <v>M</v>
      </c>
      <c r="I1856" s="246" t="str">
        <f>'08.12.2020_W_S'!I236</f>
        <v>30-60</v>
      </c>
      <c r="J1856" s="247">
        <f>'08.12.2020_W_S'!K236</f>
        <v>1099</v>
      </c>
      <c r="K1856" s="248">
        <f>'08.12.2020_W_S'!P236</f>
        <v>85.125240847784184</v>
      </c>
      <c r="L1856" s="248">
        <f>'08.12.2020_W_S'!R236</f>
        <v>0.23</v>
      </c>
      <c r="M1856" s="248">
        <f>'08.12.2020_W_S'!U236</f>
        <v>3.2204945676776831</v>
      </c>
      <c r="N1856" s="248">
        <f>'08.12.2020_W_S'!W236</f>
        <v>0.70010751471253974</v>
      </c>
      <c r="O1856" s="248">
        <f>'08.12.2020_W_S'!X236</f>
        <v>3.9206020823902228</v>
      </c>
    </row>
    <row r="1857" spans="1:15" x14ac:dyDescent="0.35">
      <c r="A1857" s="245">
        <f t="shared" si="26"/>
        <v>1856</v>
      </c>
      <c r="B1857" s="246">
        <f>'08.12.2020_W_S'!B237</f>
        <v>44173</v>
      </c>
      <c r="C1857" s="247">
        <f>'08.12.2020_W_S'!C237</f>
        <v>2111</v>
      </c>
      <c r="D1857" s="246" t="str">
        <f>'08.12.2020_W_S'!D237</f>
        <v>S</v>
      </c>
      <c r="E1857" s="246" t="str">
        <f>'08.12.2020_W_S'!E237</f>
        <v>C</v>
      </c>
      <c r="F1857" s="246" t="str">
        <f>'08.12.2020_W_S'!F237</f>
        <v>R50/W50</v>
      </c>
      <c r="G1857" s="247">
        <f>'08.12.2020_W_S'!G237</f>
        <v>3</v>
      </c>
      <c r="H1857" s="246" t="str">
        <f>'08.12.2020_W_S'!H237</f>
        <v>M</v>
      </c>
      <c r="I1857" s="246" t="str">
        <f>'08.12.2020_W_S'!I237</f>
        <v>0-30</v>
      </c>
      <c r="J1857" s="247">
        <f>'08.12.2020_W_S'!K237</f>
        <v>1100</v>
      </c>
      <c r="K1857" s="248">
        <f>'08.12.2020_W_S'!P237</f>
        <v>87.152546881234201</v>
      </c>
      <c r="L1857" s="248">
        <f>'08.12.2020_W_S'!R237</f>
        <v>0.31</v>
      </c>
      <c r="M1857" s="248">
        <f>'08.12.2020_W_S'!U237</f>
        <v>4.207245917900198</v>
      </c>
      <c r="N1857" s="248">
        <f>'08.12.2020_W_S'!W237</f>
        <v>0</v>
      </c>
      <c r="O1857" s="248">
        <f>'08.12.2020_W_S'!X237</f>
        <v>4.207245917900198</v>
      </c>
    </row>
    <row r="1858" spans="1:15" x14ac:dyDescent="0.35">
      <c r="A1858" s="245">
        <f t="shared" si="26"/>
        <v>1857</v>
      </c>
      <c r="B1858" s="246">
        <f>'08.12.2020_W_S'!B238</f>
        <v>44173</v>
      </c>
      <c r="C1858" s="247">
        <f>'08.12.2020_W_S'!C238</f>
        <v>2112</v>
      </c>
      <c r="D1858" s="246" t="str">
        <f>'08.12.2020_W_S'!D238</f>
        <v>S</v>
      </c>
      <c r="E1858" s="246" t="str">
        <f>'08.12.2020_W_S'!E238</f>
        <v>C</v>
      </c>
      <c r="F1858" s="246" t="str">
        <f>'08.12.2020_W_S'!F238</f>
        <v>R50/W50</v>
      </c>
      <c r="G1858" s="247">
        <f>'08.12.2020_W_S'!G238</f>
        <v>3</v>
      </c>
      <c r="H1858" s="246" t="str">
        <f>'08.12.2020_W_S'!H238</f>
        <v>E</v>
      </c>
      <c r="I1858" s="246" t="str">
        <f>'08.12.2020_W_S'!I238</f>
        <v>90-120</v>
      </c>
      <c r="J1858" s="247">
        <f>'08.12.2020_W_S'!K238</f>
        <v>1101</v>
      </c>
      <c r="K1858" s="248">
        <f>'08.12.2020_W_S'!P238</f>
        <v>89.207633008972579</v>
      </c>
      <c r="L1858" s="248">
        <f>'08.12.2020_W_S'!R238</f>
        <v>0.28999999999999998</v>
      </c>
      <c r="M1858" s="248">
        <f>'08.12.2020_W_S'!U238</f>
        <v>3.8150775605609848</v>
      </c>
      <c r="N1858" s="248">
        <f>'08.12.2020_W_S'!W238</f>
        <v>0.26310879728006797</v>
      </c>
      <c r="O1858" s="248">
        <f>'08.12.2020_W_S'!X238</f>
        <v>4.0781863578410524</v>
      </c>
    </row>
    <row r="1859" spans="1:15" x14ac:dyDescent="0.35">
      <c r="A1859" s="245">
        <f t="shared" si="26"/>
        <v>1858</v>
      </c>
      <c r="B1859" s="246">
        <f>'08.12.2020_W_S'!B239</f>
        <v>44173</v>
      </c>
      <c r="C1859" s="247">
        <f>'08.12.2020_W_S'!C239</f>
        <v>2113</v>
      </c>
      <c r="D1859" s="246" t="str">
        <f>'08.12.2020_W_S'!D239</f>
        <v>S</v>
      </c>
      <c r="E1859" s="246" t="str">
        <f>'08.12.2020_W_S'!E239</f>
        <v>C</v>
      </c>
      <c r="F1859" s="246" t="str">
        <f>'08.12.2020_W_S'!F239</f>
        <v>R50/W50</v>
      </c>
      <c r="G1859" s="247">
        <f>'08.12.2020_W_S'!G239</f>
        <v>3</v>
      </c>
      <c r="H1859" s="246" t="str">
        <f>'08.12.2020_W_S'!H239</f>
        <v>E</v>
      </c>
      <c r="I1859" s="246" t="str">
        <f>'08.12.2020_W_S'!I239</f>
        <v>60-90</v>
      </c>
      <c r="J1859" s="247">
        <f>'08.12.2020_W_S'!K239</f>
        <v>1102</v>
      </c>
      <c r="K1859" s="248">
        <f>'08.12.2020_W_S'!P239</f>
        <v>85.410909090909101</v>
      </c>
      <c r="L1859" s="248">
        <f>'08.12.2020_W_S'!R239</f>
        <v>0.25</v>
      </c>
      <c r="M1859" s="248">
        <f>'08.12.2020_W_S'!U239</f>
        <v>3.4850668426430511</v>
      </c>
      <c r="N1859" s="248">
        <f>'08.12.2020_W_S'!W239</f>
        <v>0</v>
      </c>
      <c r="O1859" s="248">
        <f>'08.12.2020_W_S'!X239</f>
        <v>3.4850668426430511</v>
      </c>
    </row>
    <row r="1860" spans="1:15" x14ac:dyDescent="0.35">
      <c r="A1860" s="245">
        <f t="shared" si="26"/>
        <v>1859</v>
      </c>
      <c r="B1860" s="246">
        <f>'08.12.2020_W_S'!B240</f>
        <v>44173</v>
      </c>
      <c r="C1860" s="247">
        <f>'08.12.2020_W_S'!C240</f>
        <v>2114</v>
      </c>
      <c r="D1860" s="246" t="str">
        <f>'08.12.2020_W_S'!D240</f>
        <v>S</v>
      </c>
      <c r="E1860" s="246" t="str">
        <f>'08.12.2020_W_S'!E240</f>
        <v>C</v>
      </c>
      <c r="F1860" s="246" t="str">
        <f>'08.12.2020_W_S'!F240</f>
        <v>R50/W50</v>
      </c>
      <c r="G1860" s="247">
        <f>'08.12.2020_W_S'!G240</f>
        <v>3</v>
      </c>
      <c r="H1860" s="246" t="str">
        <f>'08.12.2020_W_S'!H240</f>
        <v>E</v>
      </c>
      <c r="I1860" s="246" t="str">
        <f>'08.12.2020_W_S'!I240</f>
        <v>30-60</v>
      </c>
      <c r="J1860" s="247">
        <f>'08.12.2020_W_S'!K240</f>
        <v>1103</v>
      </c>
      <c r="K1860" s="248">
        <f>'08.12.2020_W_S'!P240</f>
        <v>85.597942563223313</v>
      </c>
      <c r="L1860" s="248" t="str">
        <f>'08.12.2020_W_S'!R240</f>
        <v>keine Probe</v>
      </c>
      <c r="M1860" s="248" t="e">
        <f>'08.12.2020_W_S'!U240</f>
        <v>#VALUE!</v>
      </c>
      <c r="N1860" s="248">
        <f>'08.12.2020_W_S'!W240</f>
        <v>0</v>
      </c>
      <c r="O1860" s="248" t="e">
        <f>'08.12.2020_W_S'!X240</f>
        <v>#VALUE!</v>
      </c>
    </row>
    <row r="1861" spans="1:15" x14ac:dyDescent="0.35">
      <c r="A1861" s="245">
        <f t="shared" si="26"/>
        <v>1860</v>
      </c>
      <c r="B1861" s="246">
        <f>'08.12.2020_W_S'!B241</f>
        <v>44173</v>
      </c>
      <c r="C1861" s="247">
        <f>'08.12.2020_W_S'!C241</f>
        <v>2115</v>
      </c>
      <c r="D1861" s="246" t="str">
        <f>'08.12.2020_W_S'!D241</f>
        <v>S</v>
      </c>
      <c r="E1861" s="246" t="str">
        <f>'08.12.2020_W_S'!E241</f>
        <v>C</v>
      </c>
      <c r="F1861" s="246" t="str">
        <f>'08.12.2020_W_S'!F241</f>
        <v>R50/W50</v>
      </c>
      <c r="G1861" s="247">
        <f>'08.12.2020_W_S'!G241</f>
        <v>3</v>
      </c>
      <c r="H1861" s="246" t="str">
        <f>'08.12.2020_W_S'!H241</f>
        <v>E</v>
      </c>
      <c r="I1861" s="246" t="str">
        <f>'08.12.2020_W_S'!I241</f>
        <v>0-30</v>
      </c>
      <c r="J1861" s="247">
        <f>'08.12.2020_W_S'!K241</f>
        <v>1104</v>
      </c>
      <c r="K1861" s="248">
        <f>'08.12.2020_W_S'!P241</f>
        <v>84.657947686116685</v>
      </c>
      <c r="L1861" s="248">
        <f>'08.12.2020_W_S'!R241</f>
        <v>1.1400000000000001</v>
      </c>
      <c r="M1861" s="248">
        <f>'08.12.2020_W_S'!U241</f>
        <v>16.0788770053476</v>
      </c>
      <c r="N1861" s="248">
        <f>'08.12.2020_W_S'!W241</f>
        <v>0.42312834224598939</v>
      </c>
      <c r="O1861" s="248">
        <f>'08.12.2020_W_S'!X241</f>
        <v>16.502005347593588</v>
      </c>
    </row>
    <row r="1862" spans="1:15" x14ac:dyDescent="0.35">
      <c r="A1862" s="245">
        <f t="shared" si="26"/>
        <v>1861</v>
      </c>
      <c r="B1862" s="246">
        <f>'08.12.2020_W_S'!B242</f>
        <v>44173</v>
      </c>
      <c r="C1862" s="247">
        <f>'08.12.2020_W_S'!C242</f>
        <v>2116</v>
      </c>
      <c r="D1862" s="246" t="str">
        <f>'08.12.2020_W_S'!D242</f>
        <v>S</v>
      </c>
      <c r="E1862" s="246" t="str">
        <f>'08.12.2020_W_S'!E242</f>
        <v>B</v>
      </c>
      <c r="F1862" s="246" t="str">
        <f>'08.12.2020_W_S'!F242</f>
        <v>R75/W25</v>
      </c>
      <c r="G1862" s="247">
        <f>'08.12.2020_W_S'!G242</f>
        <v>2</v>
      </c>
      <c r="H1862" s="246" t="str">
        <f>'08.12.2020_W_S'!H242</f>
        <v>M</v>
      </c>
      <c r="I1862" s="246" t="str">
        <f>'08.12.2020_W_S'!I242</f>
        <v>90-120</v>
      </c>
      <c r="J1862" s="247">
        <f>'08.12.2020_W_S'!K242</f>
        <v>1105</v>
      </c>
      <c r="K1862" s="248">
        <f>'08.12.2020_W_S'!P242</f>
        <v>87.82352941176471</v>
      </c>
      <c r="L1862" s="248">
        <f>'08.12.2020_W_S'!R242</f>
        <v>0.36</v>
      </c>
      <c r="M1862" s="248">
        <f>'08.12.2020_W_S'!U242</f>
        <v>4.8361286001339581</v>
      </c>
      <c r="N1862" s="248">
        <f>'08.12.2020_W_S'!W242</f>
        <v>0.13433690555927663</v>
      </c>
      <c r="O1862" s="248">
        <f>'08.12.2020_W_S'!X242</f>
        <v>4.9704655056932348</v>
      </c>
    </row>
    <row r="1863" spans="1:15" x14ac:dyDescent="0.35">
      <c r="A1863" s="245">
        <f t="shared" si="26"/>
        <v>1862</v>
      </c>
      <c r="B1863" s="246">
        <f>'08.12.2020_W_S'!B243</f>
        <v>44173</v>
      </c>
      <c r="C1863" s="247">
        <f>'08.12.2020_W_S'!C243</f>
        <v>2117</v>
      </c>
      <c r="D1863" s="246" t="str">
        <f>'08.12.2020_W_S'!D243</f>
        <v>S</v>
      </c>
      <c r="E1863" s="246" t="str">
        <f>'08.12.2020_W_S'!E243</f>
        <v>B</v>
      </c>
      <c r="F1863" s="246" t="str">
        <f>'08.12.2020_W_S'!F243</f>
        <v>R75/W25</v>
      </c>
      <c r="G1863" s="247">
        <f>'08.12.2020_W_S'!G243</f>
        <v>2</v>
      </c>
      <c r="H1863" s="246" t="str">
        <f>'08.12.2020_W_S'!H243</f>
        <v>M</v>
      </c>
      <c r="I1863" s="246" t="str">
        <f>'08.12.2020_W_S'!I243</f>
        <v>60-90</v>
      </c>
      <c r="J1863" s="247">
        <f>'08.12.2020_W_S'!K243</f>
        <v>1106</v>
      </c>
      <c r="K1863" s="248">
        <f>'08.12.2020_W_S'!P243</f>
        <v>86.09016999260902</v>
      </c>
      <c r="L1863" s="248">
        <f>'08.12.2020_W_S'!R243</f>
        <v>0.31</v>
      </c>
      <c r="M1863" s="248">
        <f>'08.12.2020_W_S'!U243</f>
        <v>4.276379206730768</v>
      </c>
      <c r="N1863" s="248">
        <f>'08.12.2020_W_S'!W243</f>
        <v>0.41384314903846142</v>
      </c>
      <c r="O1863" s="248">
        <f>'08.12.2020_W_S'!X243</f>
        <v>4.6902223557692295</v>
      </c>
    </row>
    <row r="1864" spans="1:15" x14ac:dyDescent="0.35">
      <c r="A1864" s="245">
        <f t="shared" si="26"/>
        <v>1863</v>
      </c>
      <c r="B1864" s="246">
        <f>'08.12.2020_W_S'!B244</f>
        <v>44173</v>
      </c>
      <c r="C1864" s="247">
        <f>'08.12.2020_W_S'!C244</f>
        <v>2118</v>
      </c>
      <c r="D1864" s="246" t="str">
        <f>'08.12.2020_W_S'!D244</f>
        <v>S</v>
      </c>
      <c r="E1864" s="246" t="str">
        <f>'08.12.2020_W_S'!E244</f>
        <v>B</v>
      </c>
      <c r="F1864" s="246" t="str">
        <f>'08.12.2020_W_S'!F244</f>
        <v>R75/W25</v>
      </c>
      <c r="G1864" s="247">
        <f>'08.12.2020_W_S'!G244</f>
        <v>2</v>
      </c>
      <c r="H1864" s="246" t="str">
        <f>'08.12.2020_W_S'!H244</f>
        <v>M</v>
      </c>
      <c r="I1864" s="246" t="str">
        <f>'08.12.2020_W_S'!I244</f>
        <v>30-60</v>
      </c>
      <c r="J1864" s="247">
        <f>'08.12.2020_W_S'!K244</f>
        <v>1107</v>
      </c>
      <c r="K1864" s="248">
        <f>'08.12.2020_W_S'!P244</f>
        <v>86.081871345029228</v>
      </c>
      <c r="L1864" s="248">
        <f>'08.12.2020_W_S'!R244</f>
        <v>0.56999999999999995</v>
      </c>
      <c r="M1864" s="248">
        <f>'08.12.2020_W_S'!U244</f>
        <v>7.8640251358695661</v>
      </c>
      <c r="N1864" s="248">
        <f>'08.12.2020_W_S'!W244</f>
        <v>1.5176188858695654</v>
      </c>
      <c r="O1864" s="248">
        <f>'08.12.2020_W_S'!X244</f>
        <v>9.381644021739131</v>
      </c>
    </row>
    <row r="1865" spans="1:15" x14ac:dyDescent="0.35">
      <c r="A1865" s="245">
        <f t="shared" si="26"/>
        <v>1864</v>
      </c>
      <c r="B1865" s="246">
        <f>'08.12.2020_W_S'!B245</f>
        <v>44173</v>
      </c>
      <c r="C1865" s="247">
        <f>'08.12.2020_W_S'!C245</f>
        <v>2119</v>
      </c>
      <c r="D1865" s="246" t="str">
        <f>'08.12.2020_W_S'!D245</f>
        <v>S</v>
      </c>
      <c r="E1865" s="246" t="str">
        <f>'08.12.2020_W_S'!E245</f>
        <v>B</v>
      </c>
      <c r="F1865" s="246" t="str">
        <f>'08.12.2020_W_S'!F245</f>
        <v>R75/W25</v>
      </c>
      <c r="G1865" s="247">
        <f>'08.12.2020_W_S'!G245</f>
        <v>2</v>
      </c>
      <c r="H1865" s="246" t="str">
        <f>'08.12.2020_W_S'!H245</f>
        <v>M</v>
      </c>
      <c r="I1865" s="246" t="str">
        <f>'08.12.2020_W_S'!I245</f>
        <v>0-30</v>
      </c>
      <c r="J1865" s="247">
        <f>'08.12.2020_W_S'!K245</f>
        <v>1108</v>
      </c>
      <c r="K1865" s="248">
        <f>'08.12.2020_W_S'!P245</f>
        <v>90.631691648822269</v>
      </c>
      <c r="L1865" s="248">
        <f>'08.12.2020_W_S'!R245</f>
        <v>1.46</v>
      </c>
      <c r="M1865" s="248">
        <f>'08.12.2020_W_S'!U245</f>
        <v>18.80191966922623</v>
      </c>
      <c r="N1865" s="248">
        <f>'08.12.2020_W_S'!W245</f>
        <v>1.0302421736562317</v>
      </c>
      <c r="O1865" s="248">
        <f>'08.12.2020_W_S'!X245</f>
        <v>19.83216184288246</v>
      </c>
    </row>
    <row r="1866" spans="1:15" x14ac:dyDescent="0.35">
      <c r="A1866" s="245">
        <f t="shared" si="26"/>
        <v>1865</v>
      </c>
      <c r="B1866" s="246">
        <f>'08.12.2020_W_S'!B246</f>
        <v>44173</v>
      </c>
      <c r="C1866" s="247">
        <f>'08.12.2020_W_S'!C246</f>
        <v>2120</v>
      </c>
      <c r="D1866" s="246" t="str">
        <f>'08.12.2020_W_S'!D246</f>
        <v>S</v>
      </c>
      <c r="E1866" s="246" t="str">
        <f>'08.12.2020_W_S'!E246</f>
        <v>B</v>
      </c>
      <c r="F1866" s="246" t="str">
        <f>'08.12.2020_W_S'!F246</f>
        <v>R75/W25</v>
      </c>
      <c r="G1866" s="247">
        <f>'08.12.2020_W_S'!G246</f>
        <v>2</v>
      </c>
      <c r="H1866" s="246" t="str">
        <f>'08.12.2020_W_S'!H246</f>
        <v>E</v>
      </c>
      <c r="I1866" s="246" t="str">
        <f>'08.12.2020_W_S'!I246</f>
        <v>90-120</v>
      </c>
      <c r="J1866" s="247">
        <f>'08.12.2020_W_S'!K246</f>
        <v>1109</v>
      </c>
      <c r="K1866" s="248">
        <f>'08.12.2020_W_S'!P246</f>
        <v>89.111678211204278</v>
      </c>
      <c r="L1866" s="248">
        <f>'08.12.2020_W_S'!R246</f>
        <v>0.47</v>
      </c>
      <c r="M1866" s="248">
        <f>'08.12.2020_W_S'!U246</f>
        <v>6.1919920223646541</v>
      </c>
      <c r="N1866" s="248">
        <f>'08.12.2020_W_S'!W246</f>
        <v>0.52697804445656626</v>
      </c>
      <c r="O1866" s="248">
        <f>'08.12.2020_W_S'!X246</f>
        <v>6.7189700668212202</v>
      </c>
    </row>
    <row r="1867" spans="1:15" x14ac:dyDescent="0.35">
      <c r="A1867" s="245">
        <f t="shared" si="26"/>
        <v>1866</v>
      </c>
      <c r="B1867" s="246">
        <f>'08.12.2020_W_S'!B247</f>
        <v>44173</v>
      </c>
      <c r="C1867" s="247">
        <f>'08.12.2020_W_S'!C247</f>
        <v>2121</v>
      </c>
      <c r="D1867" s="246" t="str">
        <f>'08.12.2020_W_S'!D247</f>
        <v>S</v>
      </c>
      <c r="E1867" s="246" t="str">
        <f>'08.12.2020_W_S'!E247</f>
        <v>B</v>
      </c>
      <c r="F1867" s="246" t="str">
        <f>'08.12.2020_W_S'!F247</f>
        <v>R75/W25</v>
      </c>
      <c r="G1867" s="247">
        <f>'08.12.2020_W_S'!G247</f>
        <v>2</v>
      </c>
      <c r="H1867" s="246" t="str">
        <f>'08.12.2020_W_S'!H247</f>
        <v>E</v>
      </c>
      <c r="I1867" s="246" t="str">
        <f>'08.12.2020_W_S'!I247</f>
        <v>60-90</v>
      </c>
      <c r="J1867" s="247">
        <f>'08.12.2020_W_S'!K247</f>
        <v>1110</v>
      </c>
      <c r="K1867" s="248">
        <f>'08.12.2020_W_S'!P247</f>
        <v>85.325826545280307</v>
      </c>
      <c r="L1867" s="248" t="str">
        <f>'08.12.2020_W_S'!R247</f>
        <v>keine Probe</v>
      </c>
      <c r="M1867" s="248" t="e">
        <f>'08.12.2020_W_S'!U247</f>
        <v>#VALUE!</v>
      </c>
      <c r="N1867" s="248">
        <f>'08.12.2020_W_S'!W247</f>
        <v>0</v>
      </c>
      <c r="O1867" s="248" t="e">
        <f>'08.12.2020_W_S'!X247</f>
        <v>#VALUE!</v>
      </c>
    </row>
    <row r="1868" spans="1:15" x14ac:dyDescent="0.35">
      <c r="A1868" s="245">
        <f t="shared" si="26"/>
        <v>1867</v>
      </c>
      <c r="B1868" s="246">
        <f>'08.12.2020_W_S'!B248</f>
        <v>44173</v>
      </c>
      <c r="C1868" s="247">
        <f>'08.12.2020_W_S'!C248</f>
        <v>2122</v>
      </c>
      <c r="D1868" s="246" t="str">
        <f>'08.12.2020_W_S'!D248</f>
        <v>S</v>
      </c>
      <c r="E1868" s="246" t="str">
        <f>'08.12.2020_W_S'!E248</f>
        <v>B</v>
      </c>
      <c r="F1868" s="246" t="str">
        <f>'08.12.2020_W_S'!F248</f>
        <v>R75/W25</v>
      </c>
      <c r="G1868" s="247">
        <f>'08.12.2020_W_S'!G248</f>
        <v>2</v>
      </c>
      <c r="H1868" s="246" t="str">
        <f>'08.12.2020_W_S'!H248</f>
        <v>E</v>
      </c>
      <c r="I1868" s="246" t="str">
        <f>'08.12.2020_W_S'!I248</f>
        <v>30-60</v>
      </c>
      <c r="J1868" s="247">
        <f>'08.12.2020_W_S'!K248</f>
        <v>1111</v>
      </c>
      <c r="K1868" s="248">
        <f>'08.12.2020_W_S'!P248</f>
        <v>85.347547046665937</v>
      </c>
      <c r="L1868" s="248">
        <f>'08.12.2020_W_S'!R248</f>
        <v>0.56000000000000005</v>
      </c>
      <c r="M1868" s="248">
        <f>'08.12.2020_W_S'!U248</f>
        <v>7.8142161611012009</v>
      </c>
      <c r="N1868" s="248">
        <f>'08.12.2020_W_S'!W248</f>
        <v>0.83723744583227133</v>
      </c>
      <c r="O1868" s="248">
        <f>'08.12.2020_W_S'!X248</f>
        <v>8.6514536069334724</v>
      </c>
    </row>
    <row r="1869" spans="1:15" x14ac:dyDescent="0.35">
      <c r="A1869" s="245">
        <f t="shared" si="26"/>
        <v>1868</v>
      </c>
      <c r="B1869" s="246">
        <f>'08.12.2020_W_S'!B249</f>
        <v>44173</v>
      </c>
      <c r="C1869" s="247">
        <f>'08.12.2020_W_S'!C249</f>
        <v>2123</v>
      </c>
      <c r="D1869" s="246" t="str">
        <f>'08.12.2020_W_S'!D249</f>
        <v>S</v>
      </c>
      <c r="E1869" s="246" t="str">
        <f>'08.12.2020_W_S'!E249</f>
        <v>B</v>
      </c>
      <c r="F1869" s="246" t="str">
        <f>'08.12.2020_W_S'!F249</f>
        <v>R75/W25</v>
      </c>
      <c r="G1869" s="247">
        <f>'08.12.2020_W_S'!G249</f>
        <v>2</v>
      </c>
      <c r="H1869" s="246" t="str">
        <f>'08.12.2020_W_S'!H249</f>
        <v>E</v>
      </c>
      <c r="I1869" s="246" t="str">
        <f>'08.12.2020_W_S'!I249</f>
        <v>0-30</v>
      </c>
      <c r="J1869" s="247">
        <f>'08.12.2020_W_S'!K249</f>
        <v>1112</v>
      </c>
      <c r="K1869" s="248">
        <f>'08.12.2020_W_S'!P249</f>
        <v>84.628354643810596</v>
      </c>
      <c r="L1869" s="248">
        <f>'08.12.2020_W_S'!R249</f>
        <v>1.5699999999999998</v>
      </c>
      <c r="M1869" s="248">
        <f>'08.12.2020_W_S'!U249</f>
        <v>22.153930350323758</v>
      </c>
      <c r="N1869" s="248">
        <f>'08.12.2020_W_S'!W249</f>
        <v>2.5399410592727878</v>
      </c>
      <c r="O1869" s="248">
        <f>'08.12.2020_W_S'!X249</f>
        <v>24.693871409596547</v>
      </c>
    </row>
    <row r="1870" spans="1:15" x14ac:dyDescent="0.35">
      <c r="A1870" s="245">
        <f t="shared" si="26"/>
        <v>1869</v>
      </c>
      <c r="B1870" s="246">
        <f>'08.12.2020_W_S'!B250</f>
        <v>44173</v>
      </c>
      <c r="C1870" s="247">
        <f>'08.12.2020_W_S'!C250</f>
        <v>2124</v>
      </c>
      <c r="D1870" s="246" t="str">
        <f>'08.12.2020_W_S'!D250</f>
        <v>S</v>
      </c>
      <c r="E1870" s="246" t="str">
        <f>'08.12.2020_W_S'!E250</f>
        <v>A</v>
      </c>
      <c r="F1870" s="246" t="str">
        <f>'08.12.2020_W_S'!F250</f>
        <v>R25/S75</v>
      </c>
      <c r="G1870" s="247">
        <f>'08.12.2020_W_S'!G250</f>
        <v>8</v>
      </c>
      <c r="H1870" s="246" t="str">
        <f>'08.12.2020_W_S'!H250</f>
        <v>M</v>
      </c>
      <c r="I1870" s="246" t="str">
        <f>'08.12.2020_W_S'!I250</f>
        <v>90-120</v>
      </c>
      <c r="J1870" s="247">
        <f>'08.12.2020_W_S'!K250</f>
        <v>1113</v>
      </c>
      <c r="K1870" s="248">
        <f>'08.12.2020_W_S'!P250</f>
        <v>90.287363533693053</v>
      </c>
      <c r="L1870" s="248">
        <f>'08.12.2020_W_S'!R250</f>
        <v>0.05</v>
      </c>
      <c r="M1870" s="248">
        <f>'08.12.2020_W_S'!U250</f>
        <v>0.64721507991660887</v>
      </c>
      <c r="N1870" s="248">
        <f>'08.12.2020_W_S'!W250</f>
        <v>1.035544127866574</v>
      </c>
      <c r="O1870" s="248">
        <f>'08.12.2020_W_S'!X250</f>
        <v>1.682759207783183</v>
      </c>
    </row>
    <row r="1871" spans="1:15" x14ac:dyDescent="0.35">
      <c r="A1871" s="245">
        <f t="shared" si="26"/>
        <v>1870</v>
      </c>
      <c r="B1871" s="246">
        <f>'08.12.2020_W_S'!B251</f>
        <v>44173</v>
      </c>
      <c r="C1871" s="247">
        <f>'08.12.2020_W_S'!C251</f>
        <v>2125</v>
      </c>
      <c r="D1871" s="246" t="str">
        <f>'08.12.2020_W_S'!D251</f>
        <v>S</v>
      </c>
      <c r="E1871" s="246" t="str">
        <f>'08.12.2020_W_S'!E251</f>
        <v>A</v>
      </c>
      <c r="F1871" s="246" t="str">
        <f>'08.12.2020_W_S'!F251</f>
        <v>R25/S75</v>
      </c>
      <c r="G1871" s="247">
        <f>'08.12.2020_W_S'!G251</f>
        <v>8</v>
      </c>
      <c r="H1871" s="246" t="str">
        <f>'08.12.2020_W_S'!H251</f>
        <v>M</v>
      </c>
      <c r="I1871" s="246" t="str">
        <f>'08.12.2020_W_S'!I251</f>
        <v>60-90</v>
      </c>
      <c r="J1871" s="247">
        <f>'08.12.2020_W_S'!K251</f>
        <v>1114</v>
      </c>
      <c r="K1871" s="248">
        <f>'08.12.2020_W_S'!P251</f>
        <v>87.082581227436819</v>
      </c>
      <c r="L1871" s="248">
        <f>'08.12.2020_W_S'!R251</f>
        <v>0.05</v>
      </c>
      <c r="M1871" s="248">
        <f>'08.12.2020_W_S'!U251</f>
        <v>0.67931403031480775</v>
      </c>
      <c r="N1871" s="248">
        <f>'08.12.2020_W_S'!W251</f>
        <v>0.13586280606296156</v>
      </c>
      <c r="O1871" s="248">
        <f>'08.12.2020_W_S'!X251</f>
        <v>0.81517683637776928</v>
      </c>
    </row>
    <row r="1872" spans="1:15" x14ac:dyDescent="0.35">
      <c r="A1872" s="245">
        <f t="shared" si="26"/>
        <v>1871</v>
      </c>
      <c r="B1872" s="246">
        <f>'08.12.2020_W_S'!B252</f>
        <v>44173</v>
      </c>
      <c r="C1872" s="247">
        <f>'08.12.2020_W_S'!C252</f>
        <v>2126</v>
      </c>
      <c r="D1872" s="246" t="str">
        <f>'08.12.2020_W_S'!D252</f>
        <v>S</v>
      </c>
      <c r="E1872" s="246" t="str">
        <f>'08.12.2020_W_S'!E252</f>
        <v>A</v>
      </c>
      <c r="F1872" s="246" t="str">
        <f>'08.12.2020_W_S'!F252</f>
        <v>R25/S75</v>
      </c>
      <c r="G1872" s="247">
        <f>'08.12.2020_W_S'!G252</f>
        <v>8</v>
      </c>
      <c r="H1872" s="246" t="str">
        <f>'08.12.2020_W_S'!H252</f>
        <v>M</v>
      </c>
      <c r="I1872" s="246" t="str">
        <f>'08.12.2020_W_S'!I252</f>
        <v>30-60</v>
      </c>
      <c r="J1872" s="247">
        <f>'08.12.2020_W_S'!K252</f>
        <v>1115</v>
      </c>
      <c r="K1872" s="248">
        <f>'08.12.2020_W_S'!P252</f>
        <v>84.669416880365702</v>
      </c>
      <c r="L1872" s="248">
        <f>'08.12.2020_W_S'!R252</f>
        <v>0.27</v>
      </c>
      <c r="M1872" s="248">
        <f>'08.12.2020_W_S'!U252</f>
        <v>3.807474651040295</v>
      </c>
      <c r="N1872" s="248">
        <f>'08.12.2020_W_S'!W252</f>
        <v>0.42305273900447726</v>
      </c>
      <c r="O1872" s="248">
        <f>'08.12.2020_W_S'!X252</f>
        <v>4.230527390044772</v>
      </c>
    </row>
    <row r="1873" spans="1:15" x14ac:dyDescent="0.35">
      <c r="A1873" s="245">
        <f t="shared" si="26"/>
        <v>1872</v>
      </c>
      <c r="B1873" s="246">
        <f>'08.12.2020_W_S'!B253</f>
        <v>44173</v>
      </c>
      <c r="C1873" s="247">
        <f>'08.12.2020_W_S'!C253</f>
        <v>2127</v>
      </c>
      <c r="D1873" s="246" t="str">
        <f>'08.12.2020_W_S'!D253</f>
        <v>S</v>
      </c>
      <c r="E1873" s="246" t="str">
        <f>'08.12.2020_W_S'!E253</f>
        <v>A</v>
      </c>
      <c r="F1873" s="246" t="str">
        <f>'08.12.2020_W_S'!F253</f>
        <v>R25/S75</v>
      </c>
      <c r="G1873" s="247">
        <f>'08.12.2020_W_S'!G253</f>
        <v>8</v>
      </c>
      <c r="H1873" s="246" t="str">
        <f>'08.12.2020_W_S'!H253</f>
        <v>M</v>
      </c>
      <c r="I1873" s="246" t="str">
        <f>'08.12.2020_W_S'!I253</f>
        <v>0-30</v>
      </c>
      <c r="J1873" s="247">
        <f>'08.12.2020_W_S'!K253</f>
        <v>1116</v>
      </c>
      <c r="K1873" s="248">
        <f>'08.12.2020_W_S'!P253</f>
        <v>84.522875816993462</v>
      </c>
      <c r="L1873" s="248">
        <f>'08.12.2020_W_S'!R253</f>
        <v>0.5</v>
      </c>
      <c r="M1873" s="248">
        <f>'08.12.2020_W_S'!U253</f>
        <v>7.0670043303433356</v>
      </c>
      <c r="N1873" s="248">
        <f>'08.12.2020_W_S'!W253</f>
        <v>2.1201012991030006</v>
      </c>
      <c r="O1873" s="248">
        <f>'08.12.2020_W_S'!X253</f>
        <v>9.1871056294463358</v>
      </c>
    </row>
    <row r="1874" spans="1:15" x14ac:dyDescent="0.35">
      <c r="A1874" s="245">
        <f t="shared" si="26"/>
        <v>1873</v>
      </c>
      <c r="B1874" s="246">
        <f>'08.12.2020_W_S'!B254</f>
        <v>44173</v>
      </c>
      <c r="C1874" s="247">
        <f>'08.12.2020_W_S'!C254</f>
        <v>2128</v>
      </c>
      <c r="D1874" s="246" t="str">
        <f>'08.12.2020_W_S'!D254</f>
        <v>S</v>
      </c>
      <c r="E1874" s="246" t="str">
        <f>'08.12.2020_W_S'!E254</f>
        <v>A</v>
      </c>
      <c r="F1874" s="246" t="str">
        <f>'08.12.2020_W_S'!F254</f>
        <v>R25/S75</v>
      </c>
      <c r="G1874" s="247">
        <f>'08.12.2020_W_S'!G254</f>
        <v>8</v>
      </c>
      <c r="H1874" s="246" t="str">
        <f>'08.12.2020_W_S'!H254</f>
        <v>E</v>
      </c>
      <c r="I1874" s="246" t="str">
        <f>'08.12.2020_W_S'!I254</f>
        <v>90-120</v>
      </c>
      <c r="J1874" s="247">
        <f>'08.12.2020_W_S'!K254</f>
        <v>1117</v>
      </c>
      <c r="K1874" s="248">
        <f>'08.12.2020_W_S'!P254</f>
        <v>89.716212419218877</v>
      </c>
      <c r="L1874" s="248">
        <f>'08.12.2020_W_S'!R254</f>
        <v>7.0000000000000007E-2</v>
      </c>
      <c r="M1874" s="248">
        <f>'08.12.2020_W_S'!U254</f>
        <v>0.91387488255559057</v>
      </c>
      <c r="N1874" s="248">
        <f>'08.12.2020_W_S'!W254</f>
        <v>0.26110710930159731</v>
      </c>
      <c r="O1874" s="248">
        <f>'08.12.2020_W_S'!X254</f>
        <v>1.1749819918571878</v>
      </c>
    </row>
    <row r="1875" spans="1:15" x14ac:dyDescent="0.35">
      <c r="A1875" s="245">
        <f t="shared" si="26"/>
        <v>1874</v>
      </c>
      <c r="B1875" s="246">
        <f>'08.12.2020_W_S'!B255</f>
        <v>44173</v>
      </c>
      <c r="C1875" s="247">
        <f>'08.12.2020_W_S'!C255</f>
        <v>2129</v>
      </c>
      <c r="D1875" s="246" t="str">
        <f>'08.12.2020_W_S'!D255</f>
        <v>S</v>
      </c>
      <c r="E1875" s="246" t="str">
        <f>'08.12.2020_W_S'!E255</f>
        <v>A</v>
      </c>
      <c r="F1875" s="246" t="str">
        <f>'08.12.2020_W_S'!F255</f>
        <v>R25/S75</v>
      </c>
      <c r="G1875" s="247">
        <f>'08.12.2020_W_S'!G255</f>
        <v>8</v>
      </c>
      <c r="H1875" s="246" t="str">
        <f>'08.12.2020_W_S'!H255</f>
        <v>E</v>
      </c>
      <c r="I1875" s="246" t="str">
        <f>'08.12.2020_W_S'!I255</f>
        <v>60-90</v>
      </c>
      <c r="J1875" s="247">
        <f>'08.12.2020_W_S'!K255</f>
        <v>1118</v>
      </c>
      <c r="K1875" s="248">
        <f>'08.12.2020_W_S'!P255</f>
        <v>86.124876114965303</v>
      </c>
      <c r="L1875" s="248">
        <f>'08.12.2020_W_S'!R255</f>
        <v>0.21</v>
      </c>
      <c r="M1875" s="248">
        <f>'08.12.2020_W_S'!U255</f>
        <v>2.8953538550057534</v>
      </c>
      <c r="N1875" s="248">
        <f>'08.12.2020_W_S'!W255</f>
        <v>0.55149597238204839</v>
      </c>
      <c r="O1875" s="248">
        <f>'08.12.2020_W_S'!X255</f>
        <v>3.4468498273878017</v>
      </c>
    </row>
    <row r="1876" spans="1:15" x14ac:dyDescent="0.35">
      <c r="A1876" s="245">
        <f t="shared" si="26"/>
        <v>1875</v>
      </c>
      <c r="B1876" s="246">
        <f>'08.12.2020_W_S'!B256</f>
        <v>44173</v>
      </c>
      <c r="C1876" s="247">
        <f>'08.12.2020_W_S'!C256</f>
        <v>2130</v>
      </c>
      <c r="D1876" s="246" t="str">
        <f>'08.12.2020_W_S'!D256</f>
        <v>S</v>
      </c>
      <c r="E1876" s="246" t="str">
        <f>'08.12.2020_W_S'!E256</f>
        <v>A</v>
      </c>
      <c r="F1876" s="246" t="str">
        <f>'08.12.2020_W_S'!F256</f>
        <v>R25/S75</v>
      </c>
      <c r="G1876" s="247">
        <f>'08.12.2020_W_S'!G256</f>
        <v>8</v>
      </c>
      <c r="H1876" s="246" t="str">
        <f>'08.12.2020_W_S'!H256</f>
        <v>E</v>
      </c>
      <c r="I1876" s="246" t="str">
        <f>'08.12.2020_W_S'!I256</f>
        <v>30-60</v>
      </c>
      <c r="J1876" s="247">
        <f>'08.12.2020_W_S'!K256</f>
        <v>1119</v>
      </c>
      <c r="K1876" s="248">
        <f>'08.12.2020_W_S'!P256</f>
        <v>85.163057007717214</v>
      </c>
      <c r="L1876" s="248" t="str">
        <f>'08.12.2020_W_S'!R256</f>
        <v>keine Probe</v>
      </c>
      <c r="M1876" s="248" t="e">
        <f>'08.12.2020_W_S'!U256</f>
        <v>#VALUE!</v>
      </c>
      <c r="N1876" s="248">
        <f>'08.12.2020_W_S'!W256</f>
        <v>0</v>
      </c>
      <c r="O1876" s="248" t="e">
        <f>'08.12.2020_W_S'!X256</f>
        <v>#VALUE!</v>
      </c>
    </row>
    <row r="1877" spans="1:15" x14ac:dyDescent="0.35">
      <c r="A1877" s="245">
        <f t="shared" si="26"/>
        <v>1876</v>
      </c>
      <c r="B1877" s="246">
        <f>'08.12.2020_W_S'!B257</f>
        <v>44173</v>
      </c>
      <c r="C1877" s="247">
        <f>'08.12.2020_W_S'!C257</f>
        <v>2131</v>
      </c>
      <c r="D1877" s="246" t="str">
        <f>'08.12.2020_W_S'!D257</f>
        <v>S</v>
      </c>
      <c r="E1877" s="246" t="str">
        <f>'08.12.2020_W_S'!E257</f>
        <v>A</v>
      </c>
      <c r="F1877" s="246" t="str">
        <f>'08.12.2020_W_S'!F257</f>
        <v>R25/S75</v>
      </c>
      <c r="G1877" s="247">
        <f>'08.12.2020_W_S'!G257</f>
        <v>8</v>
      </c>
      <c r="H1877" s="246" t="str">
        <f>'08.12.2020_W_S'!H257</f>
        <v>E</v>
      </c>
      <c r="I1877" s="246" t="str">
        <f>'08.12.2020_W_S'!I257</f>
        <v>0-30</v>
      </c>
      <c r="J1877" s="247">
        <f>'08.12.2020_W_S'!K257</f>
        <v>1120</v>
      </c>
      <c r="K1877" s="248">
        <f>'08.12.2020_W_S'!P257</f>
        <v>84.057971014492736</v>
      </c>
      <c r="L1877" s="248">
        <f>'08.12.2020_W_S'!R257</f>
        <v>0.55000000000000004</v>
      </c>
      <c r="M1877" s="248">
        <f>'08.12.2020_W_S'!U257</f>
        <v>7.830387931034485</v>
      </c>
      <c r="N1877" s="248">
        <f>'08.12.2020_W_S'!W257</f>
        <v>1.850818965517242</v>
      </c>
      <c r="O1877" s="248">
        <f>'08.12.2020_W_S'!X257</f>
        <v>9.6812068965517266</v>
      </c>
    </row>
    <row r="1878" spans="1:15" x14ac:dyDescent="0.35">
      <c r="A1878" s="245">
        <f t="shared" si="26"/>
        <v>1877</v>
      </c>
      <c r="B1878" s="246">
        <f>'08.12.2020_W_S'!B258</f>
        <v>44173</v>
      </c>
      <c r="C1878" s="247">
        <f>'08.12.2020_W_S'!C258</f>
        <v>2132</v>
      </c>
      <c r="D1878" s="246" t="str">
        <f>'08.12.2020_W_S'!D258</f>
        <v>S</v>
      </c>
      <c r="E1878" s="246" t="str">
        <f>'08.12.2020_W_S'!E258</f>
        <v>A</v>
      </c>
      <c r="F1878" s="246" t="str">
        <f>'08.12.2020_W_S'!F258</f>
        <v>S100</v>
      </c>
      <c r="G1878" s="247">
        <f>'08.12.2020_W_S'!G258</f>
        <v>9</v>
      </c>
      <c r="H1878" s="246" t="str">
        <f>'08.12.2020_W_S'!H258</f>
        <v>E</v>
      </c>
      <c r="I1878" s="246" t="str">
        <f>'08.12.2020_W_S'!I258</f>
        <v>90-120</v>
      </c>
      <c r="J1878" s="247">
        <f>'08.12.2020_W_S'!K258</f>
        <v>1121</v>
      </c>
      <c r="K1878" s="248">
        <f>'08.12.2020_W_S'!P258</f>
        <v>90.139860139860147</v>
      </c>
      <c r="L1878" s="248">
        <f>'08.12.2020_W_S'!R258</f>
        <v>0.05</v>
      </c>
      <c r="M1878" s="248">
        <f>'08.12.2020_W_S'!U258</f>
        <v>0.64864235841737772</v>
      </c>
      <c r="N1878" s="248">
        <f>'08.12.2020_W_S'!W258</f>
        <v>0.77837083010085317</v>
      </c>
      <c r="O1878" s="248">
        <f>'08.12.2020_W_S'!X258</f>
        <v>1.4270131885182309</v>
      </c>
    </row>
    <row r="1879" spans="1:15" x14ac:dyDescent="0.35">
      <c r="A1879" s="245">
        <f t="shared" si="26"/>
        <v>1878</v>
      </c>
      <c r="B1879" s="246">
        <f>'08.12.2020_W_S'!B259</f>
        <v>44173</v>
      </c>
      <c r="C1879" s="247">
        <f>'08.12.2020_W_S'!C259</f>
        <v>2133</v>
      </c>
      <c r="D1879" s="246" t="str">
        <f>'08.12.2020_W_S'!D259</f>
        <v>S</v>
      </c>
      <c r="E1879" s="246" t="str">
        <f>'08.12.2020_W_S'!E259</f>
        <v>A</v>
      </c>
      <c r="F1879" s="246" t="str">
        <f>'08.12.2020_W_S'!F259</f>
        <v>S100</v>
      </c>
      <c r="G1879" s="247">
        <f>'08.12.2020_W_S'!G259</f>
        <v>9</v>
      </c>
      <c r="H1879" s="246" t="str">
        <f>'08.12.2020_W_S'!H259</f>
        <v>E</v>
      </c>
      <c r="I1879" s="246" t="str">
        <f>'08.12.2020_W_S'!I259</f>
        <v>60-90</v>
      </c>
      <c r="J1879" s="247">
        <f>'08.12.2020_W_S'!K259</f>
        <v>1122</v>
      </c>
      <c r="K1879" s="248">
        <f>'08.12.2020_W_S'!P259</f>
        <v>86.043594166535982</v>
      </c>
      <c r="L1879" s="248">
        <f>'08.12.2020_W_S'!R259</f>
        <v>0.06</v>
      </c>
      <c r="M1879" s="248">
        <f>'08.12.2020_W_S'!U259</f>
        <v>0.82828048113723352</v>
      </c>
      <c r="N1879" s="248">
        <f>'08.12.2020_W_S'!W259</f>
        <v>1.1043739748496446</v>
      </c>
      <c r="O1879" s="248">
        <f>'08.12.2020_W_S'!X259</f>
        <v>1.9326544559868781</v>
      </c>
    </row>
    <row r="1880" spans="1:15" x14ac:dyDescent="0.35">
      <c r="A1880" s="245">
        <f t="shared" si="26"/>
        <v>1879</v>
      </c>
      <c r="B1880" s="246">
        <f>'08.12.2020_W_S'!B260</f>
        <v>44173</v>
      </c>
      <c r="C1880" s="247">
        <f>'08.12.2020_W_S'!C260</f>
        <v>2134</v>
      </c>
      <c r="D1880" s="246" t="str">
        <f>'08.12.2020_W_S'!D260</f>
        <v>S</v>
      </c>
      <c r="E1880" s="246" t="str">
        <f>'08.12.2020_W_S'!E260</f>
        <v>A</v>
      </c>
      <c r="F1880" s="246" t="str">
        <f>'08.12.2020_W_S'!F260</f>
        <v>S100</v>
      </c>
      <c r="G1880" s="247">
        <f>'08.12.2020_W_S'!G260</f>
        <v>9</v>
      </c>
      <c r="H1880" s="246" t="str">
        <f>'08.12.2020_W_S'!H260</f>
        <v>E</v>
      </c>
      <c r="I1880" s="246" t="str">
        <f>'08.12.2020_W_S'!I260</f>
        <v>30-60</v>
      </c>
      <c r="J1880" s="247">
        <f>'08.12.2020_W_S'!K260</f>
        <v>1123</v>
      </c>
      <c r="K1880" s="248">
        <f>'08.12.2020_W_S'!P260</f>
        <v>85.077078594895127</v>
      </c>
      <c r="L1880" s="248">
        <f>'08.12.2020_W_S'!R260</f>
        <v>0.18</v>
      </c>
      <c r="M1880" s="248">
        <f>'08.12.2020_W_S'!U260</f>
        <v>2.5222723897222634</v>
      </c>
      <c r="N1880" s="248">
        <f>'08.12.2020_W_S'!W260</f>
        <v>0.28025248774691819</v>
      </c>
      <c r="O1880" s="248">
        <f>'08.12.2020_W_S'!X260</f>
        <v>2.8025248774691818</v>
      </c>
    </row>
    <row r="1881" spans="1:15" x14ac:dyDescent="0.35">
      <c r="A1881" s="245">
        <f t="shared" si="26"/>
        <v>1880</v>
      </c>
      <c r="B1881" s="246">
        <f>'08.12.2020_W_S'!B261</f>
        <v>44173</v>
      </c>
      <c r="C1881" s="247">
        <f>'08.12.2020_W_S'!C261</f>
        <v>2135</v>
      </c>
      <c r="D1881" s="246" t="str">
        <f>'08.12.2020_W_S'!D261</f>
        <v>S</v>
      </c>
      <c r="E1881" s="246" t="str">
        <f>'08.12.2020_W_S'!E261</f>
        <v>A</v>
      </c>
      <c r="F1881" s="246" t="str">
        <f>'08.12.2020_W_S'!F261</f>
        <v>S100</v>
      </c>
      <c r="G1881" s="247">
        <f>'08.12.2020_W_S'!G261</f>
        <v>9</v>
      </c>
      <c r="H1881" s="246" t="str">
        <f>'08.12.2020_W_S'!H261</f>
        <v>E</v>
      </c>
      <c r="I1881" s="246" t="str">
        <f>'08.12.2020_W_S'!I261</f>
        <v>0-30</v>
      </c>
      <c r="J1881" s="247">
        <f>'08.12.2020_W_S'!K261</f>
        <v>1124</v>
      </c>
      <c r="K1881" s="248">
        <f>'08.12.2020_W_S'!P261</f>
        <v>83.326013760796371</v>
      </c>
      <c r="L1881" s="248">
        <f>'08.12.2020_W_S'!R261</f>
        <v>0.69</v>
      </c>
      <c r="M1881" s="248">
        <f>'08.12.2020_W_S'!U261</f>
        <v>9.9371455551651415</v>
      </c>
      <c r="N1881" s="248">
        <f>'08.12.2020_W_S'!W261</f>
        <v>2.3042656359803231</v>
      </c>
      <c r="O1881" s="248">
        <f>'08.12.2020_W_S'!X261</f>
        <v>12.241411191145465</v>
      </c>
    </row>
    <row r="1882" spans="1:15" x14ac:dyDescent="0.35">
      <c r="A1882" s="245">
        <f t="shared" si="26"/>
        <v>1881</v>
      </c>
      <c r="B1882" s="246">
        <f>'08.12.2020_W_S'!B262</f>
        <v>44173</v>
      </c>
      <c r="C1882" s="247">
        <f>'08.12.2020_W_S'!C262</f>
        <v>2136</v>
      </c>
      <c r="D1882" s="246" t="str">
        <f>'08.12.2020_W_S'!D262</f>
        <v>S</v>
      </c>
      <c r="E1882" s="246" t="str">
        <f>'08.12.2020_W_S'!E262</f>
        <v>A</v>
      </c>
      <c r="F1882" s="246" t="str">
        <f>'08.12.2020_W_S'!F262</f>
        <v>S100</v>
      </c>
      <c r="G1882" s="247">
        <f>'08.12.2020_W_S'!G262</f>
        <v>9</v>
      </c>
      <c r="H1882" s="246" t="str">
        <f>'08.12.2020_W_S'!H262</f>
        <v>M</v>
      </c>
      <c r="I1882" s="246" t="str">
        <f>'08.12.2020_W_S'!I262</f>
        <v>90-120</v>
      </c>
      <c r="J1882" s="247">
        <f>'08.12.2020_W_S'!K262</f>
        <v>1125</v>
      </c>
      <c r="K1882" s="248">
        <f>'08.12.2020_W_S'!P262</f>
        <v>89.718253438376294</v>
      </c>
      <c r="L1882" s="248">
        <f>'08.12.2020_W_S'!R262</f>
        <v>0.1</v>
      </c>
      <c r="M1882" s="248">
        <f>'08.12.2020_W_S'!U262</f>
        <v>1.3054956094656944</v>
      </c>
      <c r="N1882" s="248">
        <f>'08.12.2020_W_S'!W262</f>
        <v>0.65274780473284721</v>
      </c>
      <c r="O1882" s="248">
        <f>'08.12.2020_W_S'!X262</f>
        <v>1.9582434141985416</v>
      </c>
    </row>
    <row r="1883" spans="1:15" x14ac:dyDescent="0.35">
      <c r="A1883" s="245">
        <f t="shared" si="26"/>
        <v>1882</v>
      </c>
      <c r="B1883" s="246">
        <f>'08.12.2020_W_S'!B263</f>
        <v>44173</v>
      </c>
      <c r="C1883" s="247">
        <f>'08.12.2020_W_S'!C263</f>
        <v>2137</v>
      </c>
      <c r="D1883" s="246" t="str">
        <f>'08.12.2020_W_S'!D263</f>
        <v>S</v>
      </c>
      <c r="E1883" s="246" t="str">
        <f>'08.12.2020_W_S'!E263</f>
        <v>A</v>
      </c>
      <c r="F1883" s="246" t="str">
        <f>'08.12.2020_W_S'!F263</f>
        <v>S100</v>
      </c>
      <c r="G1883" s="247">
        <f>'08.12.2020_W_S'!G263</f>
        <v>9</v>
      </c>
      <c r="H1883" s="246" t="str">
        <f>'08.12.2020_W_S'!H263</f>
        <v>M</v>
      </c>
      <c r="I1883" s="246" t="str">
        <f>'08.12.2020_W_S'!I263</f>
        <v>60-90</v>
      </c>
      <c r="J1883" s="247">
        <f>'08.12.2020_W_S'!K263</f>
        <v>1126</v>
      </c>
      <c r="K1883" s="248">
        <f>'08.12.2020_W_S'!P263</f>
        <v>86.757013789824057</v>
      </c>
      <c r="L1883" s="248">
        <f>'08.12.2020_W_S'!R263</f>
        <v>0.1</v>
      </c>
      <c r="M1883" s="248">
        <f>'08.12.2020_W_S'!U263</f>
        <v>1.36541518224171</v>
      </c>
      <c r="N1883" s="248">
        <f>'08.12.2020_W_S'!W263</f>
        <v>0.27308303644834203</v>
      </c>
      <c r="O1883" s="248">
        <f>'08.12.2020_W_S'!X263</f>
        <v>1.6384982186900521</v>
      </c>
    </row>
    <row r="1884" spans="1:15" x14ac:dyDescent="0.35">
      <c r="A1884" s="245">
        <f t="shared" si="26"/>
        <v>1883</v>
      </c>
      <c r="B1884" s="246">
        <f>'08.12.2020_W_S'!B264</f>
        <v>44173</v>
      </c>
      <c r="C1884" s="247">
        <f>'08.12.2020_W_S'!C264</f>
        <v>2138</v>
      </c>
      <c r="D1884" s="246" t="str">
        <f>'08.12.2020_W_S'!D264</f>
        <v>S</v>
      </c>
      <c r="E1884" s="246" t="str">
        <f>'08.12.2020_W_S'!E264</f>
        <v>A</v>
      </c>
      <c r="F1884" s="246" t="str">
        <f>'08.12.2020_W_S'!F264</f>
        <v>S100</v>
      </c>
      <c r="G1884" s="247">
        <f>'08.12.2020_W_S'!G264</f>
        <v>9</v>
      </c>
      <c r="H1884" s="246" t="str">
        <f>'08.12.2020_W_S'!H264</f>
        <v>M</v>
      </c>
      <c r="I1884" s="246" t="str">
        <f>'08.12.2020_W_S'!I264</f>
        <v>30-60</v>
      </c>
      <c r="J1884" s="247">
        <f>'08.12.2020_W_S'!K264</f>
        <v>1127</v>
      </c>
      <c r="K1884" s="248">
        <f>'08.12.2020_W_S'!P264</f>
        <v>85.077078594895127</v>
      </c>
      <c r="L1884" s="248">
        <f>'08.12.2020_W_S'!R264</f>
        <v>0.09</v>
      </c>
      <c r="M1884" s="248">
        <f>'08.12.2020_W_S'!U264</f>
        <v>1.2611361948611317</v>
      </c>
      <c r="N1884" s="248">
        <f>'08.12.2020_W_S'!W264</f>
        <v>0</v>
      </c>
      <c r="O1884" s="248">
        <f>'08.12.2020_W_S'!X264</f>
        <v>1.2611361948611317</v>
      </c>
    </row>
    <row r="1885" spans="1:15" x14ac:dyDescent="0.35">
      <c r="A1885" s="245">
        <f t="shared" si="26"/>
        <v>1884</v>
      </c>
      <c r="B1885" s="246">
        <f>'08.12.2020_W_S'!B265</f>
        <v>44173</v>
      </c>
      <c r="C1885" s="247">
        <f>'08.12.2020_W_S'!C265</f>
        <v>2139</v>
      </c>
      <c r="D1885" s="246" t="str">
        <f>'08.12.2020_W_S'!D265</f>
        <v>S</v>
      </c>
      <c r="E1885" s="246" t="str">
        <f>'08.12.2020_W_S'!E265</f>
        <v>A</v>
      </c>
      <c r="F1885" s="246" t="str">
        <f>'08.12.2020_W_S'!F265</f>
        <v>S100</v>
      </c>
      <c r="G1885" s="247">
        <f>'08.12.2020_W_S'!G265</f>
        <v>9</v>
      </c>
      <c r="H1885" s="246" t="str">
        <f>'08.12.2020_W_S'!H265</f>
        <v>M</v>
      </c>
      <c r="I1885" s="246" t="str">
        <f>'08.12.2020_W_S'!I265</f>
        <v>0-30</v>
      </c>
      <c r="J1885" s="247">
        <f>'08.12.2020_W_S'!K265</f>
        <v>1128</v>
      </c>
      <c r="K1885" s="248">
        <f>'08.12.2020_W_S'!P265</f>
        <v>83.478627671541048</v>
      </c>
      <c r="L1885" s="248">
        <f>'08.12.2020_W_S'!R265</f>
        <v>0.56000000000000005</v>
      </c>
      <c r="M1885" s="248">
        <f>'08.12.2020_W_S'!U265</f>
        <v>8.045578575037899</v>
      </c>
      <c r="N1885" s="248">
        <f>'08.12.2020_W_S'!W265</f>
        <v>1.2930394138453767</v>
      </c>
      <c r="O1885" s="248">
        <f>'08.12.2020_W_S'!X265</f>
        <v>9.338617988883275</v>
      </c>
    </row>
    <row r="1886" spans="1:15" x14ac:dyDescent="0.35">
      <c r="A1886" s="245">
        <f t="shared" si="26"/>
        <v>1885</v>
      </c>
      <c r="B1886" s="246">
        <f>'08.12.2020_W_S'!B266</f>
        <v>44173</v>
      </c>
      <c r="C1886" s="247">
        <f>'08.12.2020_W_S'!C266</f>
        <v>2140</v>
      </c>
      <c r="D1886" s="246" t="str">
        <f>'08.12.2020_W_S'!D266</f>
        <v>S</v>
      </c>
      <c r="E1886" s="246" t="str">
        <f>'08.12.2020_W_S'!E266</f>
        <v>B</v>
      </c>
      <c r="F1886" s="246" t="str">
        <f>'08.12.2020_W_S'!F266</f>
        <v>R25/W75</v>
      </c>
      <c r="G1886" s="247">
        <f>'08.12.2020_W_S'!G266</f>
        <v>4</v>
      </c>
      <c r="H1886" s="246" t="str">
        <f>'08.12.2020_W_S'!H266</f>
        <v>E</v>
      </c>
      <c r="I1886" s="246" t="str">
        <f>'08.12.2020_W_S'!I266</f>
        <v>90-120</v>
      </c>
      <c r="J1886" s="247">
        <f>'08.12.2020_W_S'!K266</f>
        <v>1129</v>
      </c>
      <c r="K1886" s="248">
        <f>'08.12.2020_W_S'!P266</f>
        <v>89.398116241672426</v>
      </c>
      <c r="L1886" s="248">
        <f>'08.12.2020_W_S'!R266</f>
        <v>0.39</v>
      </c>
      <c r="M1886" s="248">
        <f>'08.12.2020_W_S'!U266</f>
        <v>5.1159501477579337</v>
      </c>
      <c r="N1886" s="248">
        <f>'08.12.2020_W_S'!W266</f>
        <v>0</v>
      </c>
      <c r="O1886" s="248">
        <f>'08.12.2020_W_S'!X266</f>
        <v>5.1159501477579337</v>
      </c>
    </row>
    <row r="1887" spans="1:15" x14ac:dyDescent="0.35">
      <c r="A1887" s="245">
        <f t="shared" si="26"/>
        <v>1886</v>
      </c>
      <c r="B1887" s="246">
        <f>'08.12.2020_W_S'!B267</f>
        <v>44173</v>
      </c>
      <c r="C1887" s="247">
        <f>'08.12.2020_W_S'!C267</f>
        <v>2141</v>
      </c>
      <c r="D1887" s="246" t="str">
        <f>'08.12.2020_W_S'!D267</f>
        <v>S</v>
      </c>
      <c r="E1887" s="246" t="str">
        <f>'08.12.2020_W_S'!E267</f>
        <v>B</v>
      </c>
      <c r="F1887" s="246" t="str">
        <f>'08.12.2020_W_S'!F267</f>
        <v>R25/W75</v>
      </c>
      <c r="G1887" s="247">
        <f>'08.12.2020_W_S'!G267</f>
        <v>4</v>
      </c>
      <c r="H1887" s="246" t="str">
        <f>'08.12.2020_W_S'!H267</f>
        <v>E</v>
      </c>
      <c r="I1887" s="246" t="str">
        <f>'08.12.2020_W_S'!I267</f>
        <v>60-90</v>
      </c>
      <c r="J1887" s="247">
        <f>'08.12.2020_W_S'!K267</f>
        <v>1130</v>
      </c>
      <c r="K1887" s="248">
        <f>'08.12.2020_W_S'!P267</f>
        <v>86.670228395886198</v>
      </c>
      <c r="L1887" s="248">
        <f>'08.12.2020_W_S'!R267</f>
        <v>0.48</v>
      </c>
      <c r="M1887" s="248">
        <f>'08.12.2020_W_S'!U267</f>
        <v>6.5627184466019424</v>
      </c>
      <c r="N1887" s="248">
        <f>'08.12.2020_W_S'!W267</f>
        <v>0.13672330097087379</v>
      </c>
      <c r="O1887" s="248">
        <f>'08.12.2020_W_S'!X267</f>
        <v>6.6994417475728163</v>
      </c>
    </row>
    <row r="1888" spans="1:15" x14ac:dyDescent="0.35">
      <c r="A1888" s="245">
        <f t="shared" si="26"/>
        <v>1887</v>
      </c>
      <c r="B1888" s="246">
        <f>'08.12.2020_W_S'!B268</f>
        <v>44173</v>
      </c>
      <c r="C1888" s="247">
        <f>'08.12.2020_W_S'!C268</f>
        <v>2142</v>
      </c>
      <c r="D1888" s="246" t="str">
        <f>'08.12.2020_W_S'!D268</f>
        <v>S</v>
      </c>
      <c r="E1888" s="246" t="str">
        <f>'08.12.2020_W_S'!E268</f>
        <v>B</v>
      </c>
      <c r="F1888" s="246" t="str">
        <f>'08.12.2020_W_S'!F268</f>
        <v>R25/W75</v>
      </c>
      <c r="G1888" s="247">
        <f>'08.12.2020_W_S'!G268</f>
        <v>4</v>
      </c>
      <c r="H1888" s="246" t="str">
        <f>'08.12.2020_W_S'!H268</f>
        <v>E</v>
      </c>
      <c r="I1888" s="246" t="str">
        <f>'08.12.2020_W_S'!I268</f>
        <v>30-60</v>
      </c>
      <c r="J1888" s="247">
        <f>'08.12.2020_W_S'!K268</f>
        <v>1131</v>
      </c>
      <c r="K1888" s="248">
        <f>'08.12.2020_W_S'!P268</f>
        <v>85.947195522569658</v>
      </c>
      <c r="L1888" s="248">
        <f>'08.12.2020_W_S'!R268</f>
        <v>0.44</v>
      </c>
      <c r="M1888" s="248">
        <f>'08.12.2020_W_S'!U268</f>
        <v>6.083090317100794</v>
      </c>
      <c r="N1888" s="248">
        <f>'08.12.2020_W_S'!W268</f>
        <v>0.13825205266138169</v>
      </c>
      <c r="O1888" s="248">
        <f>'08.12.2020_W_S'!X268</f>
        <v>6.2213423697621755</v>
      </c>
    </row>
    <row r="1889" spans="1:15" x14ac:dyDescent="0.35">
      <c r="A1889" s="245">
        <f t="shared" si="26"/>
        <v>1888</v>
      </c>
      <c r="B1889" s="246">
        <f>'08.12.2020_W_S'!B269</f>
        <v>44173</v>
      </c>
      <c r="C1889" s="247">
        <f>'08.12.2020_W_S'!C269</f>
        <v>2143</v>
      </c>
      <c r="D1889" s="246" t="str">
        <f>'08.12.2020_W_S'!D269</f>
        <v>S</v>
      </c>
      <c r="E1889" s="246" t="str">
        <f>'08.12.2020_W_S'!E269</f>
        <v>B</v>
      </c>
      <c r="F1889" s="246" t="str">
        <f>'08.12.2020_W_S'!F269</f>
        <v>R25/W75</v>
      </c>
      <c r="G1889" s="247">
        <f>'08.12.2020_W_S'!G269</f>
        <v>4</v>
      </c>
      <c r="H1889" s="246" t="str">
        <f>'08.12.2020_W_S'!H269</f>
        <v>E</v>
      </c>
      <c r="I1889" s="246" t="str">
        <f>'08.12.2020_W_S'!I269</f>
        <v>0-30</v>
      </c>
      <c r="J1889" s="247">
        <f>'08.12.2020_W_S'!K269</f>
        <v>1132</v>
      </c>
      <c r="K1889" s="248">
        <f>'08.12.2020_W_S'!P269</f>
        <v>84.01069518716578</v>
      </c>
      <c r="L1889" s="248">
        <f>'08.12.2020_W_S'!R269</f>
        <v>1.53</v>
      </c>
      <c r="M1889" s="248">
        <f>'08.12.2020_W_S'!U269</f>
        <v>21.798847867600255</v>
      </c>
      <c r="N1889" s="248">
        <f>'08.12.2020_W_S'!W269</f>
        <v>1.1398090388287716</v>
      </c>
      <c r="O1889" s="248">
        <f>'08.12.2020_W_S'!X269</f>
        <v>22.938656906429028</v>
      </c>
    </row>
    <row r="1890" spans="1:15" x14ac:dyDescent="0.35">
      <c r="A1890" s="245">
        <f t="shared" si="26"/>
        <v>1889</v>
      </c>
      <c r="B1890" s="246">
        <f>'08.12.2020_W_S'!B270</f>
        <v>44173</v>
      </c>
      <c r="C1890" s="247">
        <f>'08.12.2020_W_S'!C270</f>
        <v>2144</v>
      </c>
      <c r="D1890" s="246" t="str">
        <f>'08.12.2020_W_S'!D270</f>
        <v>S</v>
      </c>
      <c r="E1890" s="246" t="str">
        <f>'08.12.2020_W_S'!E270</f>
        <v>B</v>
      </c>
      <c r="F1890" s="246" t="str">
        <f>'08.12.2020_W_S'!F270</f>
        <v>R25/W75</v>
      </c>
      <c r="G1890" s="247">
        <f>'08.12.2020_W_S'!G270</f>
        <v>4</v>
      </c>
      <c r="H1890" s="246" t="str">
        <f>'08.12.2020_W_S'!H270</f>
        <v>M</v>
      </c>
      <c r="I1890" s="246" t="str">
        <f>'08.12.2020_W_S'!I270</f>
        <v>90-120</v>
      </c>
      <c r="J1890" s="247">
        <f>'08.12.2020_W_S'!K270</f>
        <v>1133</v>
      </c>
      <c r="K1890" s="248">
        <f>'08.12.2020_W_S'!P270</f>
        <v>85.62170919400566</v>
      </c>
      <c r="L1890" s="248">
        <f>'08.12.2020_W_S'!R270</f>
        <v>0.46</v>
      </c>
      <c r="M1890" s="248">
        <f>'08.12.2020_W_S'!U270</f>
        <v>6.3916390728476822</v>
      </c>
      <c r="N1890" s="248">
        <f>'08.12.2020_W_S'!W270</f>
        <v>0</v>
      </c>
      <c r="O1890" s="248">
        <f>'08.12.2020_W_S'!X270</f>
        <v>6.3916390728476822</v>
      </c>
    </row>
    <row r="1891" spans="1:15" x14ac:dyDescent="0.35">
      <c r="A1891" s="245">
        <f t="shared" si="26"/>
        <v>1890</v>
      </c>
      <c r="B1891" s="246">
        <f>'08.12.2020_W_S'!B271</f>
        <v>44173</v>
      </c>
      <c r="C1891" s="247">
        <f>'08.12.2020_W_S'!C271</f>
        <v>2145</v>
      </c>
      <c r="D1891" s="246" t="str">
        <f>'08.12.2020_W_S'!D271</f>
        <v>S</v>
      </c>
      <c r="E1891" s="246" t="str">
        <f>'08.12.2020_W_S'!E271</f>
        <v>B</v>
      </c>
      <c r="F1891" s="246" t="str">
        <f>'08.12.2020_W_S'!F271</f>
        <v>R25/W75</v>
      </c>
      <c r="G1891" s="247">
        <f>'08.12.2020_W_S'!G271</f>
        <v>4</v>
      </c>
      <c r="H1891" s="246" t="str">
        <f>'08.12.2020_W_S'!H271</f>
        <v>M</v>
      </c>
      <c r="I1891" s="246" t="str">
        <f>'08.12.2020_W_S'!I271</f>
        <v>60-90</v>
      </c>
      <c r="J1891" s="247">
        <f>'08.12.2020_W_S'!K271</f>
        <v>1134</v>
      </c>
      <c r="K1891" s="248">
        <f>'08.12.2020_W_S'!P271</f>
        <v>85.802894555478971</v>
      </c>
      <c r="L1891" s="248">
        <f>'08.12.2020_W_S'!R271</f>
        <v>0.32</v>
      </c>
      <c r="M1891" s="248">
        <f>'08.12.2020_W_S'!U271</f>
        <v>4.4339277108433741</v>
      </c>
      <c r="N1891" s="248">
        <f>'08.12.2020_W_S'!W271</f>
        <v>0.55424096385542176</v>
      </c>
      <c r="O1891" s="248">
        <f>'08.12.2020_W_S'!X271</f>
        <v>4.9881686746987963</v>
      </c>
    </row>
    <row r="1892" spans="1:15" x14ac:dyDescent="0.35">
      <c r="A1892" s="245">
        <f t="shared" si="26"/>
        <v>1891</v>
      </c>
      <c r="B1892" s="246">
        <f>'08.12.2020_W_S'!B272</f>
        <v>44173</v>
      </c>
      <c r="C1892" s="247">
        <f>'08.12.2020_W_S'!C272</f>
        <v>2146</v>
      </c>
      <c r="D1892" s="246" t="str">
        <f>'08.12.2020_W_S'!D272</f>
        <v>S</v>
      </c>
      <c r="E1892" s="246" t="str">
        <f>'08.12.2020_W_S'!E272</f>
        <v>B</v>
      </c>
      <c r="F1892" s="246" t="str">
        <f>'08.12.2020_W_S'!F272</f>
        <v>R25/W75</v>
      </c>
      <c r="G1892" s="247">
        <f>'08.12.2020_W_S'!G272</f>
        <v>4</v>
      </c>
      <c r="H1892" s="246" t="str">
        <f>'08.12.2020_W_S'!H272</f>
        <v>M</v>
      </c>
      <c r="I1892" s="246" t="str">
        <f>'08.12.2020_W_S'!I272</f>
        <v>30-60</v>
      </c>
      <c r="J1892" s="247">
        <f>'08.12.2020_W_S'!K272</f>
        <v>1135</v>
      </c>
      <c r="K1892" s="248">
        <f>'08.12.2020_W_S'!P272</f>
        <v>85.767310892102898</v>
      </c>
      <c r="L1892" s="248">
        <f>'08.12.2020_W_S'!R272</f>
        <v>0.42</v>
      </c>
      <c r="M1892" s="248">
        <f>'08.12.2020_W_S'!U272</f>
        <v>5.8227286972093726</v>
      </c>
      <c r="N1892" s="248">
        <f>'08.12.2020_W_S'!W272</f>
        <v>0.27727279510520825</v>
      </c>
      <c r="O1892" s="248">
        <f>'08.12.2020_W_S'!X272</f>
        <v>6.1000014923145809</v>
      </c>
    </row>
    <row r="1893" spans="1:15" x14ac:dyDescent="0.35">
      <c r="A1893" s="245">
        <f t="shared" si="26"/>
        <v>1892</v>
      </c>
      <c r="B1893" s="246">
        <f>'08.12.2020_W_S'!B273</f>
        <v>44173</v>
      </c>
      <c r="C1893" s="247">
        <f>'08.12.2020_W_S'!C273</f>
        <v>2147</v>
      </c>
      <c r="D1893" s="246" t="str">
        <f>'08.12.2020_W_S'!D273</f>
        <v>S</v>
      </c>
      <c r="E1893" s="246" t="str">
        <f>'08.12.2020_W_S'!E273</f>
        <v>B</v>
      </c>
      <c r="F1893" s="246" t="str">
        <f>'08.12.2020_W_S'!F273</f>
        <v>R25/W75</v>
      </c>
      <c r="G1893" s="247">
        <f>'08.12.2020_W_S'!G273</f>
        <v>4</v>
      </c>
      <c r="H1893" s="246" t="str">
        <f>'08.12.2020_W_S'!H273</f>
        <v>M</v>
      </c>
      <c r="I1893" s="246" t="str">
        <f>'08.12.2020_W_S'!I273</f>
        <v>0-30</v>
      </c>
      <c r="J1893" s="247">
        <f>'08.12.2020_W_S'!K273</f>
        <v>1136</v>
      </c>
      <c r="K1893" s="248">
        <f>'08.12.2020_W_S'!P273</f>
        <v>84.005891016200295</v>
      </c>
      <c r="L1893" s="248">
        <f>'08.12.2020_W_S'!R273</f>
        <v>1.42</v>
      </c>
      <c r="M1893" s="248">
        <f>'08.12.2020_W_S'!U273</f>
        <v>20.233132889200562</v>
      </c>
      <c r="N1893" s="248">
        <f>'08.12.2020_W_S'!W273</f>
        <v>1.5673553646563816</v>
      </c>
      <c r="O1893" s="248">
        <f>'08.12.2020_W_S'!X273</f>
        <v>21.800488253856944</v>
      </c>
    </row>
    <row r="1894" spans="1:15" x14ac:dyDescent="0.35">
      <c r="A1894" s="245">
        <f t="shared" si="26"/>
        <v>1893</v>
      </c>
      <c r="B1894" s="246">
        <f>'08.12.2020_W_S'!B274</f>
        <v>44173</v>
      </c>
      <c r="C1894" s="247">
        <f>'08.12.2020_W_S'!C274</f>
        <v>2148</v>
      </c>
      <c r="D1894" s="246" t="str">
        <f>'08.12.2020_W_S'!D274</f>
        <v>S</v>
      </c>
      <c r="E1894" s="246" t="str">
        <f>'08.12.2020_W_S'!E274</f>
        <v>C</v>
      </c>
      <c r="F1894" s="246" t="str">
        <f>'08.12.2020_W_S'!F274</f>
        <v>R50/S50</v>
      </c>
      <c r="G1894" s="247">
        <f>'08.12.2020_W_S'!G274</f>
        <v>7</v>
      </c>
      <c r="H1894" s="246" t="str">
        <f>'08.12.2020_W_S'!H274</f>
        <v>E</v>
      </c>
      <c r="I1894" s="246" t="str">
        <f>'08.12.2020_W_S'!I274</f>
        <v>90-120</v>
      </c>
      <c r="J1894" s="247">
        <f>'08.12.2020_W_S'!K274</f>
        <v>1137</v>
      </c>
      <c r="K1894" s="248">
        <f>'08.12.2020_W_S'!P274</f>
        <v>88.51245232218983</v>
      </c>
      <c r="L1894" s="248">
        <f>'08.12.2020_W_S'!R274</f>
        <v>0.14000000000000001</v>
      </c>
      <c r="M1894" s="248">
        <f>'08.12.2020_W_S'!U274</f>
        <v>1.8611749049429658</v>
      </c>
      <c r="N1894" s="248">
        <f>'08.12.2020_W_S'!W274</f>
        <v>0</v>
      </c>
      <c r="O1894" s="248">
        <f>'08.12.2020_W_S'!X274</f>
        <v>1.8611749049429658</v>
      </c>
    </row>
    <row r="1895" spans="1:15" x14ac:dyDescent="0.35">
      <c r="A1895" s="245">
        <f t="shared" si="26"/>
        <v>1894</v>
      </c>
      <c r="B1895" s="246">
        <f>'08.12.2020_W_S'!B275</f>
        <v>44173</v>
      </c>
      <c r="C1895" s="247">
        <f>'08.12.2020_W_S'!C275</f>
        <v>2149</v>
      </c>
      <c r="D1895" s="246" t="str">
        <f>'08.12.2020_W_S'!D275</f>
        <v>S</v>
      </c>
      <c r="E1895" s="246" t="str">
        <f>'08.12.2020_W_S'!E275</f>
        <v>C</v>
      </c>
      <c r="F1895" s="246" t="str">
        <f>'08.12.2020_W_S'!F275</f>
        <v>R50/S50</v>
      </c>
      <c r="G1895" s="247">
        <f>'08.12.2020_W_S'!G275</f>
        <v>7</v>
      </c>
      <c r="H1895" s="246" t="str">
        <f>'08.12.2020_W_S'!H275</f>
        <v>E</v>
      </c>
      <c r="I1895" s="246" t="str">
        <f>'08.12.2020_W_S'!I275</f>
        <v>60-90</v>
      </c>
      <c r="J1895" s="247">
        <f>'08.12.2020_W_S'!K275</f>
        <v>1138</v>
      </c>
      <c r="K1895" s="248">
        <f>'08.12.2020_W_S'!P275</f>
        <v>85.85168311819794</v>
      </c>
      <c r="L1895" s="248">
        <f>'08.12.2020_W_S'!R275</f>
        <v>0.1</v>
      </c>
      <c r="M1895" s="248">
        <f>'08.12.2020_W_S'!U275</f>
        <v>1.3845592570754715</v>
      </c>
      <c r="N1895" s="248">
        <f>'08.12.2020_W_S'!W275</f>
        <v>0</v>
      </c>
      <c r="O1895" s="248">
        <f>'08.12.2020_W_S'!X275</f>
        <v>1.3845592570754715</v>
      </c>
    </row>
    <row r="1896" spans="1:15" x14ac:dyDescent="0.35">
      <c r="A1896" s="245">
        <f t="shared" si="26"/>
        <v>1895</v>
      </c>
      <c r="B1896" s="246">
        <f>'08.12.2020_W_S'!B276</f>
        <v>44173</v>
      </c>
      <c r="C1896" s="247">
        <f>'08.12.2020_W_S'!C276</f>
        <v>2150</v>
      </c>
      <c r="D1896" s="246" t="str">
        <f>'08.12.2020_W_S'!D276</f>
        <v>S</v>
      </c>
      <c r="E1896" s="246" t="str">
        <f>'08.12.2020_W_S'!E276</f>
        <v>C</v>
      </c>
      <c r="F1896" s="246" t="str">
        <f>'08.12.2020_W_S'!F276</f>
        <v>R50/S50</v>
      </c>
      <c r="G1896" s="247">
        <f>'08.12.2020_W_S'!G276</f>
        <v>7</v>
      </c>
      <c r="H1896" s="246" t="str">
        <f>'08.12.2020_W_S'!H276</f>
        <v>E</v>
      </c>
      <c r="I1896" s="246" t="str">
        <f>'08.12.2020_W_S'!I276</f>
        <v>30-60</v>
      </c>
      <c r="J1896" s="247">
        <f>'08.12.2020_W_S'!K276</f>
        <v>1139</v>
      </c>
      <c r="K1896" s="248">
        <f>'08.12.2020_W_S'!P276</f>
        <v>85.21406100396662</v>
      </c>
      <c r="L1896" s="248">
        <f>'08.12.2020_W_S'!R276</f>
        <v>0.27</v>
      </c>
      <c r="M1896" s="248">
        <f>'08.12.2020_W_S'!U276</f>
        <v>3.7753735955056191</v>
      </c>
      <c r="N1896" s="248">
        <f>'08.12.2020_W_S'!W276</f>
        <v>0.69914325842696656</v>
      </c>
      <c r="O1896" s="248">
        <f>'08.12.2020_W_S'!X276</f>
        <v>4.4745168539325855</v>
      </c>
    </row>
    <row r="1897" spans="1:15" x14ac:dyDescent="0.35">
      <c r="A1897" s="245">
        <f t="shared" si="26"/>
        <v>1896</v>
      </c>
      <c r="B1897" s="246">
        <f>'08.12.2020_W_S'!B277</f>
        <v>44173</v>
      </c>
      <c r="C1897" s="247">
        <f>'08.12.2020_W_S'!C277</f>
        <v>2151</v>
      </c>
      <c r="D1897" s="246" t="str">
        <f>'08.12.2020_W_S'!D277</f>
        <v>S</v>
      </c>
      <c r="E1897" s="246" t="str">
        <f>'08.12.2020_W_S'!E277</f>
        <v>C</v>
      </c>
      <c r="F1897" s="246" t="str">
        <f>'08.12.2020_W_S'!F277</f>
        <v>R50/S50</v>
      </c>
      <c r="G1897" s="247">
        <f>'08.12.2020_W_S'!G277</f>
        <v>7</v>
      </c>
      <c r="H1897" s="246" t="str">
        <f>'08.12.2020_W_S'!H277</f>
        <v>E</v>
      </c>
      <c r="I1897" s="246" t="str">
        <f>'08.12.2020_W_S'!I277</f>
        <v>0-30</v>
      </c>
      <c r="J1897" s="247">
        <f>'08.12.2020_W_S'!K277</f>
        <v>1140</v>
      </c>
      <c r="K1897" s="248">
        <f>'08.12.2020_W_S'!P277</f>
        <v>83.550124819340425</v>
      </c>
      <c r="L1897" s="248">
        <f>'08.12.2020_W_S'!R277</f>
        <v>1.4</v>
      </c>
      <c r="M1897" s="248">
        <f>'08.12.2020_W_S'!U277</f>
        <v>20.091342978455728</v>
      </c>
      <c r="N1897" s="248">
        <f>'08.12.2020_W_S'!W277</f>
        <v>2.5831726686585936</v>
      </c>
      <c r="O1897" s="248">
        <f>'08.12.2020_W_S'!X277</f>
        <v>22.674515647114323</v>
      </c>
    </row>
    <row r="1898" spans="1:15" x14ac:dyDescent="0.35">
      <c r="A1898" s="245">
        <f t="shared" si="26"/>
        <v>1897</v>
      </c>
      <c r="B1898" s="246">
        <f>'08.12.2020_W_S'!B278</f>
        <v>44173</v>
      </c>
      <c r="C1898" s="247">
        <f>'08.12.2020_W_S'!C278</f>
        <v>2152</v>
      </c>
      <c r="D1898" s="246" t="str">
        <f>'08.12.2020_W_S'!D278</f>
        <v>S</v>
      </c>
      <c r="E1898" s="246" t="str">
        <f>'08.12.2020_W_S'!E278</f>
        <v>C</v>
      </c>
      <c r="F1898" s="246" t="str">
        <f>'08.12.2020_W_S'!F278</f>
        <v>R50/S50</v>
      </c>
      <c r="G1898" s="247">
        <f>'08.12.2020_W_S'!G278</f>
        <v>7</v>
      </c>
      <c r="H1898" s="246" t="str">
        <f>'08.12.2020_W_S'!H278</f>
        <v>M</v>
      </c>
      <c r="I1898" s="246" t="str">
        <f>'08.12.2020_W_S'!I278</f>
        <v>90-120</v>
      </c>
      <c r="J1898" s="247">
        <f>'08.12.2020_W_S'!K278</f>
        <v>1141</v>
      </c>
      <c r="K1898" s="248">
        <f>'08.12.2020_W_S'!P278</f>
        <v>88.708287156754068</v>
      </c>
      <c r="L1898" s="248">
        <f>'08.12.2020_W_S'!R278</f>
        <v>0.24</v>
      </c>
      <c r="M1898" s="248">
        <f>'08.12.2020_W_S'!U278</f>
        <v>3.1811576901721272</v>
      </c>
      <c r="N1898" s="248">
        <f>'08.12.2020_W_S'!W278</f>
        <v>0</v>
      </c>
      <c r="O1898" s="248">
        <f>'08.12.2020_W_S'!X278</f>
        <v>3.1811576901721272</v>
      </c>
    </row>
    <row r="1899" spans="1:15" x14ac:dyDescent="0.35">
      <c r="A1899" s="245">
        <f t="shared" si="26"/>
        <v>1898</v>
      </c>
      <c r="B1899" s="246">
        <f>'08.12.2020_W_S'!B279</f>
        <v>44173</v>
      </c>
      <c r="C1899" s="247">
        <f>'08.12.2020_W_S'!C279</f>
        <v>2153</v>
      </c>
      <c r="D1899" s="246" t="str">
        <f>'08.12.2020_W_S'!D279</f>
        <v>S</v>
      </c>
      <c r="E1899" s="246" t="str">
        <f>'08.12.2020_W_S'!E279</f>
        <v>C</v>
      </c>
      <c r="F1899" s="246" t="str">
        <f>'08.12.2020_W_S'!F279</f>
        <v>R50/S50</v>
      </c>
      <c r="G1899" s="247">
        <f>'08.12.2020_W_S'!G279</f>
        <v>7</v>
      </c>
      <c r="H1899" s="246" t="str">
        <f>'08.12.2020_W_S'!H279</f>
        <v>M</v>
      </c>
      <c r="I1899" s="246" t="str">
        <f>'08.12.2020_W_S'!I279</f>
        <v>60-90</v>
      </c>
      <c r="J1899" s="247">
        <f>'08.12.2020_W_S'!K279</f>
        <v>1142</v>
      </c>
      <c r="K1899" s="248">
        <f>'08.12.2020_W_S'!P279</f>
        <v>85.673977170706678</v>
      </c>
      <c r="L1899" s="248">
        <f>'08.12.2020_W_S'!R279</f>
        <v>0.31</v>
      </c>
      <c r="M1899" s="248">
        <f>'08.12.2020_W_S'!U279</f>
        <v>4.3039300149700592</v>
      </c>
      <c r="N1899" s="248">
        <f>'08.12.2020_W_S'!W279</f>
        <v>0</v>
      </c>
      <c r="O1899" s="248">
        <f>'08.12.2020_W_S'!X279</f>
        <v>4.3039300149700592</v>
      </c>
    </row>
    <row r="1900" spans="1:15" x14ac:dyDescent="0.35">
      <c r="A1900" s="245">
        <f t="shared" si="26"/>
        <v>1899</v>
      </c>
      <c r="B1900" s="246">
        <f>'08.12.2020_W_S'!B280</f>
        <v>44173</v>
      </c>
      <c r="C1900" s="247">
        <f>'08.12.2020_W_S'!C280</f>
        <v>2154</v>
      </c>
      <c r="D1900" s="246" t="str">
        <f>'08.12.2020_W_S'!D280</f>
        <v>S</v>
      </c>
      <c r="E1900" s="246" t="str">
        <f>'08.12.2020_W_S'!E280</f>
        <v>C</v>
      </c>
      <c r="F1900" s="246" t="str">
        <f>'08.12.2020_W_S'!F280</f>
        <v>R50/S50</v>
      </c>
      <c r="G1900" s="247">
        <f>'08.12.2020_W_S'!G280</f>
        <v>7</v>
      </c>
      <c r="H1900" s="246" t="str">
        <f>'08.12.2020_W_S'!H280</f>
        <v>M</v>
      </c>
      <c r="I1900" s="246" t="str">
        <f>'08.12.2020_W_S'!I280</f>
        <v>30-60</v>
      </c>
      <c r="J1900" s="247">
        <f>'08.12.2020_W_S'!K280</f>
        <v>1143</v>
      </c>
      <c r="K1900" s="248">
        <f>'08.12.2020_W_S'!P280</f>
        <v>85.249270033524382</v>
      </c>
      <c r="L1900" s="248">
        <f>'08.12.2020_W_S'!R280</f>
        <v>0.35</v>
      </c>
      <c r="M1900" s="248">
        <f>'08.12.2020_W_S'!U280</f>
        <v>4.8913310287961433</v>
      </c>
      <c r="N1900" s="248">
        <f>'08.12.2020_W_S'!W280</f>
        <v>0.13975231510846123</v>
      </c>
      <c r="O1900" s="248">
        <f>'08.12.2020_W_S'!X280</f>
        <v>5.031083343904605</v>
      </c>
    </row>
    <row r="1901" spans="1:15" x14ac:dyDescent="0.35">
      <c r="A1901" s="245">
        <f t="shared" si="26"/>
        <v>1900</v>
      </c>
      <c r="B1901" s="246">
        <f>'08.12.2020_W_S'!B281</f>
        <v>44173</v>
      </c>
      <c r="C1901" s="247">
        <f>'08.12.2020_W_S'!C281</f>
        <v>2155</v>
      </c>
      <c r="D1901" s="246" t="str">
        <f>'08.12.2020_W_S'!D281</f>
        <v>S</v>
      </c>
      <c r="E1901" s="246" t="str">
        <f>'08.12.2020_W_S'!E281</f>
        <v>C</v>
      </c>
      <c r="F1901" s="246" t="str">
        <f>'08.12.2020_W_S'!F281</f>
        <v>R50/S50</v>
      </c>
      <c r="G1901" s="247">
        <f>'08.12.2020_W_S'!G281</f>
        <v>7</v>
      </c>
      <c r="H1901" s="246" t="str">
        <f>'08.12.2020_W_S'!H281</f>
        <v>M</v>
      </c>
      <c r="I1901" s="246" t="str">
        <f>'08.12.2020_W_S'!I281</f>
        <v>0-30</v>
      </c>
      <c r="J1901" s="247">
        <f>'08.12.2020_W_S'!K281</f>
        <v>1144</v>
      </c>
      <c r="K1901" s="248">
        <f>'08.12.2020_W_S'!P281</f>
        <v>83.928346158698133</v>
      </c>
      <c r="L1901" s="248">
        <f>'08.12.2020_W_S'!R281</f>
        <v>1.5699999999999998</v>
      </c>
      <c r="M1901" s="248">
        <f>'08.12.2020_W_S'!U281</f>
        <v>22.397632271155864</v>
      </c>
      <c r="N1901" s="248">
        <f>'08.12.2020_W_S'!W281</f>
        <v>2.567881406884112</v>
      </c>
      <c r="O1901" s="248">
        <f>'08.12.2020_W_S'!X281</f>
        <v>24.965513678039976</v>
      </c>
    </row>
    <row r="1902" spans="1:15" x14ac:dyDescent="0.35">
      <c r="A1902" s="245">
        <f t="shared" si="26"/>
        <v>1901</v>
      </c>
      <c r="B1902" s="246">
        <f>'08.12.2020_W_S'!B282</f>
        <v>44173</v>
      </c>
      <c r="C1902" s="247">
        <f>'08.12.2020_W_S'!C282</f>
        <v>2156</v>
      </c>
      <c r="D1902" s="246" t="str">
        <f>'08.12.2020_W_S'!D282</f>
        <v>S</v>
      </c>
      <c r="E1902" s="246" t="str">
        <f>'08.12.2020_W_S'!E282</f>
        <v>D</v>
      </c>
      <c r="F1902" s="246" t="str">
        <f>'08.12.2020_W_S'!F282</f>
        <v>R25/S75</v>
      </c>
      <c r="G1902" s="247">
        <f>'08.12.2020_W_S'!G282</f>
        <v>8</v>
      </c>
      <c r="H1902" s="246" t="str">
        <f>'08.12.2020_W_S'!H282</f>
        <v>E</v>
      </c>
      <c r="I1902" s="246" t="str">
        <f>'08.12.2020_W_S'!I282</f>
        <v>90-120</v>
      </c>
      <c r="J1902" s="247">
        <f>'08.12.2020_W_S'!K282</f>
        <v>1145</v>
      </c>
      <c r="K1902" s="248">
        <f>'08.12.2020_W_S'!P282</f>
        <v>90.856635596981789</v>
      </c>
      <c r="L1902" s="248">
        <f>'08.12.2020_W_S'!R282</f>
        <v>0.04</v>
      </c>
      <c r="M1902" s="248">
        <f>'08.12.2020_W_S'!U282</f>
        <v>0.51340009770395711</v>
      </c>
      <c r="N1902" s="248">
        <f>'08.12.2020_W_S'!W282</f>
        <v>0</v>
      </c>
      <c r="O1902" s="248">
        <f>'08.12.2020_W_S'!X282</f>
        <v>0.51340009770395711</v>
      </c>
    </row>
    <row r="1903" spans="1:15" x14ac:dyDescent="0.35">
      <c r="A1903" s="245">
        <f t="shared" si="26"/>
        <v>1902</v>
      </c>
      <c r="B1903" s="246">
        <f>'08.12.2020_W_S'!B283</f>
        <v>44173</v>
      </c>
      <c r="C1903" s="247">
        <f>'08.12.2020_W_S'!C283</f>
        <v>2157</v>
      </c>
      <c r="D1903" s="246" t="str">
        <f>'08.12.2020_W_S'!D283</f>
        <v>S</v>
      </c>
      <c r="E1903" s="246" t="str">
        <f>'08.12.2020_W_S'!E283</f>
        <v>D</v>
      </c>
      <c r="F1903" s="246" t="str">
        <f>'08.12.2020_W_S'!F283</f>
        <v>R25/S75</v>
      </c>
      <c r="G1903" s="247">
        <f>'08.12.2020_W_S'!G283</f>
        <v>8</v>
      </c>
      <c r="H1903" s="246" t="str">
        <f>'08.12.2020_W_S'!H283</f>
        <v>E</v>
      </c>
      <c r="I1903" s="246" t="str">
        <f>'08.12.2020_W_S'!I283</f>
        <v>60-90</v>
      </c>
      <c r="J1903" s="247">
        <f>'08.12.2020_W_S'!K283</f>
        <v>1146</v>
      </c>
      <c r="K1903" s="248">
        <f>'08.12.2020_W_S'!P283</f>
        <v>85.334543568464724</v>
      </c>
      <c r="L1903" s="248">
        <f>'08.12.2020_W_S'!R283</f>
        <v>0.03</v>
      </c>
      <c r="M1903" s="248">
        <f>'08.12.2020_W_S'!U283</f>
        <v>0.41870308463759309</v>
      </c>
      <c r="N1903" s="248">
        <f>'08.12.2020_W_S'!W283</f>
        <v>0.13956769487919771</v>
      </c>
      <c r="O1903" s="248">
        <f>'08.12.2020_W_S'!X283</f>
        <v>0.55827077951679083</v>
      </c>
    </row>
    <row r="1904" spans="1:15" x14ac:dyDescent="0.35">
      <c r="A1904" s="245">
        <f t="shared" si="26"/>
        <v>1903</v>
      </c>
      <c r="B1904" s="246">
        <f>'08.12.2020_W_S'!B284</f>
        <v>44173</v>
      </c>
      <c r="C1904" s="247">
        <f>'08.12.2020_W_S'!C284</f>
        <v>2158</v>
      </c>
      <c r="D1904" s="246" t="str">
        <f>'08.12.2020_W_S'!D284</f>
        <v>S</v>
      </c>
      <c r="E1904" s="246" t="str">
        <f>'08.12.2020_W_S'!E284</f>
        <v>D</v>
      </c>
      <c r="F1904" s="246" t="str">
        <f>'08.12.2020_W_S'!F284</f>
        <v>R25/S75</v>
      </c>
      <c r="G1904" s="247">
        <f>'08.12.2020_W_S'!G284</f>
        <v>8</v>
      </c>
      <c r="H1904" s="246" t="str">
        <f>'08.12.2020_W_S'!H284</f>
        <v>E</v>
      </c>
      <c r="I1904" s="246" t="str">
        <f>'08.12.2020_W_S'!I284</f>
        <v>30-60</v>
      </c>
      <c r="J1904" s="247">
        <f>'08.12.2020_W_S'!K284</f>
        <v>1147</v>
      </c>
      <c r="K1904" s="248">
        <f>'08.12.2020_W_S'!P284</f>
        <v>84.071582688158401</v>
      </c>
      <c r="L1904" s="248">
        <f>'08.12.2020_W_S'!R284</f>
        <v>0.08</v>
      </c>
      <c r="M1904" s="248">
        <f>'08.12.2020_W_S'!U284</f>
        <v>1.1387228260869566</v>
      </c>
      <c r="N1904" s="248">
        <f>'08.12.2020_W_S'!W284</f>
        <v>0.42702105978260863</v>
      </c>
      <c r="O1904" s="248">
        <f>'08.12.2020_W_S'!X284</f>
        <v>1.5657438858695651</v>
      </c>
    </row>
    <row r="1905" spans="1:15" x14ac:dyDescent="0.35">
      <c r="A1905" s="245">
        <f t="shared" si="26"/>
        <v>1904</v>
      </c>
      <c r="B1905" s="246">
        <f>'08.12.2020_W_S'!B285</f>
        <v>44173</v>
      </c>
      <c r="C1905" s="247">
        <f>'08.12.2020_W_S'!C285</f>
        <v>2159</v>
      </c>
      <c r="D1905" s="246" t="str">
        <f>'08.12.2020_W_S'!D285</f>
        <v>S</v>
      </c>
      <c r="E1905" s="246" t="str">
        <f>'08.12.2020_W_S'!E285</f>
        <v>D</v>
      </c>
      <c r="F1905" s="246" t="str">
        <f>'08.12.2020_W_S'!F285</f>
        <v>R25/S75</v>
      </c>
      <c r="G1905" s="247">
        <f>'08.12.2020_W_S'!G285</f>
        <v>8</v>
      </c>
      <c r="H1905" s="246" t="str">
        <f>'08.12.2020_W_S'!H285</f>
        <v>E</v>
      </c>
      <c r="I1905" s="246" t="str">
        <f>'08.12.2020_W_S'!I285</f>
        <v>0-30</v>
      </c>
      <c r="J1905" s="247">
        <f>'08.12.2020_W_S'!K285</f>
        <v>1148</v>
      </c>
      <c r="K1905" s="248">
        <f>'08.12.2020_W_S'!P285</f>
        <v>83.420864168059197</v>
      </c>
      <c r="L1905" s="248">
        <f>'08.12.2020_W_S'!R285</f>
        <v>3.19</v>
      </c>
      <c r="M1905" s="248">
        <f>'08.12.2020_W_S'!U285</f>
        <v>45.872738589211615</v>
      </c>
      <c r="N1905" s="248">
        <f>'08.12.2020_W_S'!W285</f>
        <v>4.7454557161253401</v>
      </c>
      <c r="O1905" s="248">
        <f>'08.12.2020_W_S'!X285</f>
        <v>50.618194305336957</v>
      </c>
    </row>
    <row r="1906" spans="1:15" x14ac:dyDescent="0.35">
      <c r="A1906" s="245">
        <f t="shared" si="26"/>
        <v>1905</v>
      </c>
      <c r="B1906" s="246">
        <f>'08.12.2020_W_S'!B286</f>
        <v>44173</v>
      </c>
      <c r="C1906" s="247">
        <f>'08.12.2020_W_S'!C286</f>
        <v>2160</v>
      </c>
      <c r="D1906" s="246" t="str">
        <f>'08.12.2020_W_S'!D286</f>
        <v>S</v>
      </c>
      <c r="E1906" s="246" t="str">
        <f>'08.12.2020_W_S'!E286</f>
        <v>D</v>
      </c>
      <c r="F1906" s="246" t="str">
        <f>'08.12.2020_W_S'!F286</f>
        <v>R25/S75</v>
      </c>
      <c r="G1906" s="247">
        <f>'08.12.2020_W_S'!G286</f>
        <v>8</v>
      </c>
      <c r="H1906" s="246" t="str">
        <f>'08.12.2020_W_S'!H286</f>
        <v>M</v>
      </c>
      <c r="I1906" s="246" t="str">
        <f>'08.12.2020_W_S'!I286</f>
        <v>90-120</v>
      </c>
      <c r="J1906" s="247">
        <f>'08.12.2020_W_S'!K286</f>
        <v>1149</v>
      </c>
      <c r="K1906" s="248">
        <f>'08.12.2020_W_S'!P286</f>
        <v>89.501278772378527</v>
      </c>
      <c r="L1906" s="248">
        <f>'08.12.2020_W_S'!R286</f>
        <v>0.05</v>
      </c>
      <c r="M1906" s="248">
        <f>'08.12.2020_W_S'!U286</f>
        <v>0.65487569652807542</v>
      </c>
      <c r="N1906" s="248">
        <f>'08.12.2020_W_S'!W286</f>
        <v>0.39292541791684521</v>
      </c>
      <c r="O1906" s="248">
        <f>'08.12.2020_W_S'!X286</f>
        <v>1.0478011144449206</v>
      </c>
    </row>
    <row r="1907" spans="1:15" x14ac:dyDescent="0.35">
      <c r="A1907" s="245">
        <f t="shared" ref="A1907:A1970" si="27">A1906+1</f>
        <v>1906</v>
      </c>
      <c r="B1907" s="246">
        <f>'08.12.2020_W_S'!B287</f>
        <v>44173</v>
      </c>
      <c r="C1907" s="247">
        <f>'08.12.2020_W_S'!C287</f>
        <v>2161</v>
      </c>
      <c r="D1907" s="246" t="str">
        <f>'08.12.2020_W_S'!D287</f>
        <v>S</v>
      </c>
      <c r="E1907" s="246" t="str">
        <f>'08.12.2020_W_S'!E287</f>
        <v>D</v>
      </c>
      <c r="F1907" s="246" t="str">
        <f>'08.12.2020_W_S'!F287</f>
        <v>R25/S75</v>
      </c>
      <c r="G1907" s="247">
        <f>'08.12.2020_W_S'!G287</f>
        <v>8</v>
      </c>
      <c r="H1907" s="246" t="str">
        <f>'08.12.2020_W_S'!H287</f>
        <v>M</v>
      </c>
      <c r="I1907" s="246" t="str">
        <f>'08.12.2020_W_S'!I287</f>
        <v>60-90</v>
      </c>
      <c r="J1907" s="247">
        <f>'08.12.2020_W_S'!K287</f>
        <v>1150</v>
      </c>
      <c r="K1907" s="248">
        <f>'08.12.2020_W_S'!P287</f>
        <v>85.139280893361132</v>
      </c>
      <c r="L1907" s="248">
        <f>'08.12.2020_W_S'!R287</f>
        <v>7.0000000000000007E-2</v>
      </c>
      <c r="M1907" s="248">
        <f>'08.12.2020_W_S'!U287</f>
        <v>0.9799369414816953</v>
      </c>
      <c r="N1907" s="248">
        <f>'08.12.2020_W_S'!W287</f>
        <v>0.6999549582012109</v>
      </c>
      <c r="O1907" s="248">
        <f>'08.12.2020_W_S'!X287</f>
        <v>1.6798918996829062</v>
      </c>
    </row>
    <row r="1908" spans="1:15" x14ac:dyDescent="0.35">
      <c r="A1908" s="245">
        <f t="shared" si="27"/>
        <v>1907</v>
      </c>
      <c r="B1908" s="246">
        <f>'08.12.2020_W_S'!B288</f>
        <v>44173</v>
      </c>
      <c r="C1908" s="247">
        <f>'08.12.2020_W_S'!C288</f>
        <v>2162</v>
      </c>
      <c r="D1908" s="246" t="str">
        <f>'08.12.2020_W_S'!D288</f>
        <v>S</v>
      </c>
      <c r="E1908" s="246" t="str">
        <f>'08.12.2020_W_S'!E288</f>
        <v>D</v>
      </c>
      <c r="F1908" s="246" t="str">
        <f>'08.12.2020_W_S'!F288</f>
        <v>R25/S75</v>
      </c>
      <c r="G1908" s="247">
        <f>'08.12.2020_W_S'!G288</f>
        <v>8</v>
      </c>
      <c r="H1908" s="246" t="str">
        <f>'08.12.2020_W_S'!H288</f>
        <v>M</v>
      </c>
      <c r="I1908" s="246" t="str">
        <f>'08.12.2020_W_S'!I288</f>
        <v>30-60</v>
      </c>
      <c r="J1908" s="247">
        <f>'08.12.2020_W_S'!K288</f>
        <v>1151</v>
      </c>
      <c r="K1908" s="248">
        <f>'08.12.2020_W_S'!P288</f>
        <v>86.374028349336982</v>
      </c>
      <c r="L1908" s="248">
        <f>'08.12.2020_W_S'!R288</f>
        <v>0.09</v>
      </c>
      <c r="M1908" s="248">
        <f>'08.12.2020_W_S'!U288</f>
        <v>1.2361183165696137</v>
      </c>
      <c r="N1908" s="248">
        <f>'08.12.2020_W_S'!W288</f>
        <v>0.54938591847538387</v>
      </c>
      <c r="O1908" s="248">
        <f>'08.12.2020_W_S'!X288</f>
        <v>1.7855042350449977</v>
      </c>
    </row>
    <row r="1909" spans="1:15" x14ac:dyDescent="0.35">
      <c r="A1909" s="245">
        <f t="shared" si="27"/>
        <v>1908</v>
      </c>
      <c r="B1909" s="246">
        <f>'08.12.2020_W_S'!B289</f>
        <v>44173</v>
      </c>
      <c r="C1909" s="247">
        <f>'08.12.2020_W_S'!C289</f>
        <v>2163</v>
      </c>
      <c r="D1909" s="246" t="str">
        <f>'08.12.2020_W_S'!D289</f>
        <v>S</v>
      </c>
      <c r="E1909" s="246" t="str">
        <f>'08.12.2020_W_S'!E289</f>
        <v>D</v>
      </c>
      <c r="F1909" s="246" t="str">
        <f>'08.12.2020_W_S'!F289</f>
        <v>R25/S75</v>
      </c>
      <c r="G1909" s="247">
        <f>'08.12.2020_W_S'!G289</f>
        <v>8</v>
      </c>
      <c r="H1909" s="246" t="str">
        <f>'08.12.2020_W_S'!H289</f>
        <v>M</v>
      </c>
      <c r="I1909" s="246" t="str">
        <f>'08.12.2020_W_S'!I289</f>
        <v>0-30</v>
      </c>
      <c r="J1909" s="247">
        <f>'08.12.2020_W_S'!K289</f>
        <v>1152</v>
      </c>
      <c r="K1909" s="248">
        <f>'08.12.2020_W_S'!P289</f>
        <v>84.108482400461625</v>
      </c>
      <c r="L1909" s="248">
        <f>'08.12.2020_W_S'!R289</f>
        <v>1.2</v>
      </c>
      <c r="M1909" s="248">
        <f>'08.12.2020_W_S'!U289</f>
        <v>17.070979692645444</v>
      </c>
      <c r="N1909" s="248">
        <f>'08.12.2020_W_S'!W289</f>
        <v>1.7070979692645445</v>
      </c>
      <c r="O1909" s="248">
        <f>'08.12.2020_W_S'!X289</f>
        <v>18.77807766190999</v>
      </c>
    </row>
    <row r="1910" spans="1:15" x14ac:dyDescent="0.35">
      <c r="A1910" s="228">
        <f t="shared" si="27"/>
        <v>1909</v>
      </c>
      <c r="B1910" s="229">
        <f>'21.12.2020_W_B'!B2</f>
        <v>44186</v>
      </c>
      <c r="C1910" s="230">
        <f>'21.12.2020_W_B'!C2</f>
        <v>2019</v>
      </c>
      <c r="D1910" s="230" t="str">
        <f>'21.12.2020_W_B'!D2</f>
        <v>B</v>
      </c>
      <c r="E1910" s="230" t="str">
        <f>'21.12.2020_W_B'!E2</f>
        <v>A</v>
      </c>
      <c r="F1910" s="230" t="str">
        <f>'21.12.2020_W_B'!F2</f>
        <v>S100</v>
      </c>
      <c r="G1910" s="230">
        <f>'21.12.2020_W_B'!G2</f>
        <v>9</v>
      </c>
      <c r="H1910" s="230" t="str">
        <f>'21.12.2020_W_B'!H2</f>
        <v>M</v>
      </c>
      <c r="I1910" s="230" t="str">
        <f>'21.12.2020_W_B'!I2</f>
        <v>90-120</v>
      </c>
      <c r="J1910" s="229" t="str">
        <f>'21.12.2020_W_B'!K2</f>
        <v>NW1153</v>
      </c>
      <c r="K1910" s="231">
        <f>'21.12.2020_W_B'!P2</f>
        <v>93</v>
      </c>
      <c r="L1910" s="231" t="e">
        <f>'21.12.2020_W_B'!Q2</f>
        <v>#DIV/0!</v>
      </c>
      <c r="M1910" s="231">
        <f>'21.12.2020_W_B'!U2</f>
        <v>3.9793548387096775</v>
      </c>
      <c r="N1910" s="231">
        <f>'21.12.2020_W_B'!W2</f>
        <v>2.6114516129032257</v>
      </c>
      <c r="O1910" s="231">
        <f>'21.12.2020_W_B'!X2</f>
        <v>6.5908064516129032</v>
      </c>
    </row>
    <row r="1911" spans="1:15" x14ac:dyDescent="0.35">
      <c r="A1911" s="228">
        <f t="shared" si="27"/>
        <v>1910</v>
      </c>
      <c r="B1911" s="229">
        <f>'21.12.2020_W_B'!B3</f>
        <v>44186</v>
      </c>
      <c r="C1911" s="230">
        <f>'21.12.2020_W_B'!C3</f>
        <v>2019</v>
      </c>
      <c r="D1911" s="230" t="str">
        <f>'21.12.2020_W_B'!D3</f>
        <v>B</v>
      </c>
      <c r="E1911" s="230" t="str">
        <f>'21.12.2020_W_B'!E3</f>
        <v>A</v>
      </c>
      <c r="F1911" s="230" t="str">
        <f>'21.12.2020_W_B'!F3</f>
        <v>S100</v>
      </c>
      <c r="G1911" s="230">
        <f>'21.12.2020_W_B'!G3</f>
        <v>9</v>
      </c>
      <c r="H1911" s="230" t="str">
        <f>'21.12.2020_W_B'!H3</f>
        <v>M</v>
      </c>
      <c r="I1911" s="230" t="str">
        <f>'21.12.2020_W_B'!I3</f>
        <v>60-90</v>
      </c>
      <c r="J1911" s="229" t="str">
        <f>'21.12.2020_W_B'!K3</f>
        <v>NW1154</v>
      </c>
      <c r="K1911" s="231">
        <f>'21.12.2020_W_B'!P3</f>
        <v>91.858678955453144</v>
      </c>
      <c r="L1911" s="231">
        <f>'21.12.2020_W_B'!Q3</f>
        <v>7.1860659157279949</v>
      </c>
      <c r="M1911" s="231">
        <f>'21.12.2020_W_B'!U3</f>
        <v>2.4027215719063548</v>
      </c>
      <c r="N1911" s="231">
        <f>'21.12.2020_W_B'!W3</f>
        <v>0.50583612040133785</v>
      </c>
      <c r="O1911" s="231">
        <f>'21.12.2020_W_B'!X3</f>
        <v>2.9085576923076926</v>
      </c>
    </row>
    <row r="1912" spans="1:15" x14ac:dyDescent="0.35">
      <c r="A1912" s="228">
        <f t="shared" si="27"/>
        <v>1911</v>
      </c>
      <c r="B1912" s="229">
        <f>'21.12.2020_W_B'!B4</f>
        <v>44186</v>
      </c>
      <c r="C1912" s="230">
        <f>'21.12.2020_W_B'!C4</f>
        <v>2019</v>
      </c>
      <c r="D1912" s="230" t="str">
        <f>'21.12.2020_W_B'!D4</f>
        <v>B</v>
      </c>
      <c r="E1912" s="230" t="str">
        <f>'21.12.2020_W_B'!E4</f>
        <v>A</v>
      </c>
      <c r="F1912" s="230" t="str">
        <f>'21.12.2020_W_B'!F4</f>
        <v>S100</v>
      </c>
      <c r="G1912" s="230">
        <f>'21.12.2020_W_B'!G4</f>
        <v>9</v>
      </c>
      <c r="H1912" s="230" t="str">
        <f>'21.12.2020_W_B'!H4</f>
        <v>M</v>
      </c>
      <c r="I1912" s="230" t="str">
        <f>'21.12.2020_W_B'!I4</f>
        <v>30-60</v>
      </c>
      <c r="J1912" s="229" t="str">
        <f>'21.12.2020_W_B'!K4</f>
        <v>NW1155</v>
      </c>
      <c r="K1912" s="231">
        <f>'21.12.2020_W_B'!P4</f>
        <v>91.083743842364527</v>
      </c>
      <c r="L1912" s="231">
        <f>'21.12.2020_W_B'!Q4</f>
        <v>7.8312601406165596</v>
      </c>
      <c r="M1912" s="231" t="e">
        <f>'21.12.2020_W_B'!U4</f>
        <v>#VALUE!</v>
      </c>
      <c r="N1912" s="231">
        <f>'21.12.2020_W_B'!W4</f>
        <v>0</v>
      </c>
      <c r="O1912" s="231" t="e">
        <f>'21.12.2020_W_B'!X4</f>
        <v>#VALUE!</v>
      </c>
    </row>
    <row r="1913" spans="1:15" x14ac:dyDescent="0.35">
      <c r="A1913" s="228">
        <f t="shared" si="27"/>
        <v>1912</v>
      </c>
      <c r="B1913" s="229">
        <f>'21.12.2020_W_B'!B5</f>
        <v>44186</v>
      </c>
      <c r="C1913" s="230">
        <f>'21.12.2020_W_B'!C5</f>
        <v>2019</v>
      </c>
      <c r="D1913" s="230" t="str">
        <f>'21.12.2020_W_B'!D5</f>
        <v>B</v>
      </c>
      <c r="E1913" s="230" t="str">
        <f>'21.12.2020_W_B'!E5</f>
        <v>A</v>
      </c>
      <c r="F1913" s="230" t="str">
        <f>'21.12.2020_W_B'!F5</f>
        <v>S100</v>
      </c>
      <c r="G1913" s="230">
        <f>'21.12.2020_W_B'!G5</f>
        <v>9</v>
      </c>
      <c r="H1913" s="230" t="str">
        <f>'21.12.2020_W_B'!H5</f>
        <v>M</v>
      </c>
      <c r="I1913" s="230" t="str">
        <f>'21.12.2020_W_B'!I5</f>
        <v>0-30</v>
      </c>
      <c r="J1913" s="229" t="str">
        <f>'21.12.2020_W_B'!K5</f>
        <v>NW1156</v>
      </c>
      <c r="K1913" s="231">
        <f>'21.12.2020_W_B'!P5</f>
        <v>87.47360084477296</v>
      </c>
      <c r="L1913" s="231">
        <f>'21.12.2020_W_B'!Q5</f>
        <v>10.906792322721536</v>
      </c>
      <c r="M1913" s="231">
        <f>'21.12.2020_W_B'!U5</f>
        <v>7.0228248076052537</v>
      </c>
      <c r="N1913" s="231">
        <f>'21.12.2020_W_B'!W5</f>
        <v>1.4855975554549572</v>
      </c>
      <c r="O1913" s="231">
        <f>'21.12.2020_W_B'!X5</f>
        <v>8.5084223630602107</v>
      </c>
    </row>
    <row r="1914" spans="1:15" x14ac:dyDescent="0.35">
      <c r="A1914" s="228">
        <f t="shared" si="27"/>
        <v>1913</v>
      </c>
      <c r="B1914" s="229">
        <f>'21.12.2020_W_B'!B6</f>
        <v>44186</v>
      </c>
      <c r="C1914" s="230">
        <f>'21.12.2020_W_B'!C6</f>
        <v>2019</v>
      </c>
      <c r="D1914" s="230" t="str">
        <f>'21.12.2020_W_B'!D6</f>
        <v>B</v>
      </c>
      <c r="E1914" s="230" t="str">
        <f>'21.12.2020_W_B'!E6</f>
        <v>A</v>
      </c>
      <c r="F1914" s="230" t="str">
        <f>'21.12.2020_W_B'!F6</f>
        <v>S100</v>
      </c>
      <c r="G1914" s="230">
        <f>'21.12.2020_W_B'!G6</f>
        <v>9</v>
      </c>
      <c r="H1914" s="230" t="str">
        <f>'21.12.2020_W_B'!H6</f>
        <v>E</v>
      </c>
      <c r="I1914" s="230" t="str">
        <f>'21.12.2020_W_B'!I6</f>
        <v>90-120</v>
      </c>
      <c r="J1914" s="229" t="str">
        <f>'21.12.2020_W_B'!K6</f>
        <v>NW1157</v>
      </c>
      <c r="K1914" s="231">
        <f>'21.12.2020_W_B'!P6</f>
        <v>90.165324289953375</v>
      </c>
      <c r="L1914" s="231">
        <f>'21.12.2020_W_B'!Q6</f>
        <v>8.4919472913616332</v>
      </c>
      <c r="M1914" s="231">
        <f>'21.12.2020_W_B'!U6</f>
        <v>3.8903737658674173</v>
      </c>
      <c r="N1914" s="231">
        <f>'21.12.2020_W_B'!W6</f>
        <v>0.12967912552891392</v>
      </c>
      <c r="O1914" s="231">
        <f>'21.12.2020_W_B'!X6</f>
        <v>4.0200528913963316</v>
      </c>
    </row>
    <row r="1915" spans="1:15" x14ac:dyDescent="0.35">
      <c r="A1915" s="228">
        <f t="shared" si="27"/>
        <v>1914</v>
      </c>
      <c r="B1915" s="229">
        <f>'21.12.2020_W_B'!B7</f>
        <v>44186</v>
      </c>
      <c r="C1915" s="230">
        <f>'21.12.2020_W_B'!C7</f>
        <v>2019</v>
      </c>
      <c r="D1915" s="230" t="str">
        <f>'21.12.2020_W_B'!D7</f>
        <v>B</v>
      </c>
      <c r="E1915" s="230" t="str">
        <f>'21.12.2020_W_B'!E7</f>
        <v>A</v>
      </c>
      <c r="F1915" s="230" t="str">
        <f>'21.12.2020_W_B'!F7</f>
        <v>S100</v>
      </c>
      <c r="G1915" s="230">
        <f>'21.12.2020_W_B'!G7</f>
        <v>9</v>
      </c>
      <c r="H1915" s="230" t="str">
        <f>'21.12.2020_W_B'!H7</f>
        <v>E</v>
      </c>
      <c r="I1915" s="230" t="str">
        <f>'21.12.2020_W_B'!I7</f>
        <v>60-90</v>
      </c>
      <c r="J1915" s="229" t="str">
        <f>'21.12.2020_W_B'!K7</f>
        <v>NW1158</v>
      </c>
      <c r="K1915" s="231">
        <f>'21.12.2020_W_B'!P7</f>
        <v>93</v>
      </c>
      <c r="L1915" s="231" t="e">
        <f>'21.12.2020_W_B'!Q7</f>
        <v>#DIV/0!</v>
      </c>
      <c r="M1915" s="231">
        <f>'21.12.2020_W_B'!U7</f>
        <v>0.74612903225806448</v>
      </c>
      <c r="N1915" s="231">
        <f>'21.12.2020_W_B'!W7</f>
        <v>0.24870967741935485</v>
      </c>
      <c r="O1915" s="231">
        <f>'21.12.2020_W_B'!X7</f>
        <v>0.99483870967741939</v>
      </c>
    </row>
    <row r="1916" spans="1:15" x14ac:dyDescent="0.35">
      <c r="A1916" s="228">
        <f t="shared" si="27"/>
        <v>1915</v>
      </c>
      <c r="B1916" s="229">
        <f>'21.12.2020_W_B'!B8</f>
        <v>44186</v>
      </c>
      <c r="C1916" s="230">
        <f>'21.12.2020_W_B'!C8</f>
        <v>2019</v>
      </c>
      <c r="D1916" s="230" t="str">
        <f>'21.12.2020_W_B'!D8</f>
        <v>B</v>
      </c>
      <c r="E1916" s="230" t="str">
        <f>'21.12.2020_W_B'!E8</f>
        <v>A</v>
      </c>
      <c r="F1916" s="230" t="str">
        <f>'21.12.2020_W_B'!F8</f>
        <v>S100</v>
      </c>
      <c r="G1916" s="230">
        <f>'21.12.2020_W_B'!G8</f>
        <v>9</v>
      </c>
      <c r="H1916" s="230" t="str">
        <f>'21.12.2020_W_B'!H8</f>
        <v>E</v>
      </c>
      <c r="I1916" s="230" t="str">
        <f>'21.12.2020_W_B'!I8</f>
        <v>30-60</v>
      </c>
      <c r="J1916" s="229" t="str">
        <f>'21.12.2020_W_B'!K8</f>
        <v>NW1159</v>
      </c>
      <c r="K1916" s="231">
        <f>'21.12.2020_W_B'!P8</f>
        <v>91.226681741096669</v>
      </c>
      <c r="L1916" s="231">
        <f>'21.12.2020_W_B'!Q8</f>
        <v>7.7747720669271674</v>
      </c>
      <c r="M1916" s="231">
        <f>'21.12.2020_W_B'!U8</f>
        <v>1.7870560168546288</v>
      </c>
      <c r="N1916" s="231">
        <f>'21.12.2020_W_B'!W8</f>
        <v>0.63823429173379598</v>
      </c>
      <c r="O1916" s="231">
        <f>'21.12.2020_W_B'!X8</f>
        <v>2.4252903085884245</v>
      </c>
    </row>
    <row r="1917" spans="1:15" x14ac:dyDescent="0.35">
      <c r="A1917" s="228">
        <f t="shared" si="27"/>
        <v>1916</v>
      </c>
      <c r="B1917" s="229">
        <f>'21.12.2020_W_B'!B9</f>
        <v>44186</v>
      </c>
      <c r="C1917" s="230">
        <f>'21.12.2020_W_B'!C9</f>
        <v>2019</v>
      </c>
      <c r="D1917" s="230" t="str">
        <f>'21.12.2020_W_B'!D9</f>
        <v>B</v>
      </c>
      <c r="E1917" s="230" t="str">
        <f>'21.12.2020_W_B'!E9</f>
        <v>A</v>
      </c>
      <c r="F1917" s="230" t="str">
        <f>'21.12.2020_W_B'!F9</f>
        <v>S100</v>
      </c>
      <c r="G1917" s="230">
        <f>'21.12.2020_W_B'!G9</f>
        <v>9</v>
      </c>
      <c r="H1917" s="230" t="str">
        <f>'21.12.2020_W_B'!H9</f>
        <v>E</v>
      </c>
      <c r="I1917" s="230" t="str">
        <f>'21.12.2020_W_B'!I9</f>
        <v>0-30</v>
      </c>
      <c r="J1917" s="229" t="str">
        <f>'21.12.2020_W_B'!K9</f>
        <v>NW1160</v>
      </c>
      <c r="K1917" s="231">
        <f>'21.12.2020_W_B'!P9</f>
        <v>88.747540983606555</v>
      </c>
      <c r="L1917" s="231">
        <f>'21.12.2020_W_B'!Q9</f>
        <v>9.7967572505138136</v>
      </c>
      <c r="M1917" s="231">
        <f>'21.12.2020_W_B'!U9</f>
        <v>4.7689094133293928</v>
      </c>
      <c r="N1917" s="231">
        <f>'21.12.2020_W_B'!W9</f>
        <v>1.457166765183981</v>
      </c>
      <c r="O1917" s="231">
        <f>'21.12.2020_W_B'!X9</f>
        <v>6.2260761785133738</v>
      </c>
    </row>
    <row r="1918" spans="1:15" x14ac:dyDescent="0.35">
      <c r="A1918" s="228">
        <f t="shared" si="27"/>
        <v>1917</v>
      </c>
      <c r="B1918" s="229">
        <f>'21.12.2020_W_B'!B10</f>
        <v>44186</v>
      </c>
      <c r="C1918" s="230">
        <f>'21.12.2020_W_B'!C10</f>
        <v>2019</v>
      </c>
      <c r="D1918" s="230" t="str">
        <f>'21.12.2020_W_B'!D10</f>
        <v>B</v>
      </c>
      <c r="E1918" s="230" t="str">
        <f>'21.12.2020_W_B'!E10</f>
        <v>B</v>
      </c>
      <c r="F1918" s="230" t="str">
        <f>'21.12.2020_W_B'!F10</f>
        <v>R50/W50</v>
      </c>
      <c r="G1918" s="230">
        <f>'21.12.2020_W_B'!G10</f>
        <v>3</v>
      </c>
      <c r="H1918" s="230" t="str">
        <f>'21.12.2020_W_B'!H10</f>
        <v>M</v>
      </c>
      <c r="I1918" s="230" t="str">
        <f>'21.12.2020_W_B'!I10</f>
        <v>90-120</v>
      </c>
      <c r="J1918" s="229" t="str">
        <f>'21.12.2020_W_B'!K10</f>
        <v>NW1161</v>
      </c>
      <c r="K1918" s="231">
        <f>'21.12.2020_W_B'!P10</f>
        <v>95.922871413636884</v>
      </c>
      <c r="L1918" s="231">
        <f>'21.12.2020_W_B'!Q10</f>
        <v>3.6193029490616673</v>
      </c>
      <c r="M1918" s="231">
        <f>'21.12.2020_W_B'!U10</f>
        <v>1.4303330104141438</v>
      </c>
      <c r="N1918" s="231">
        <f>'21.12.2020_W_B'!W10</f>
        <v>0.119194417534512</v>
      </c>
      <c r="O1918" s="231">
        <f>'21.12.2020_W_B'!X10</f>
        <v>1.5495274279486559</v>
      </c>
    </row>
    <row r="1919" spans="1:15" x14ac:dyDescent="0.35">
      <c r="A1919" s="228">
        <f t="shared" si="27"/>
        <v>1918</v>
      </c>
      <c r="B1919" s="229">
        <f>'21.12.2020_W_B'!B11</f>
        <v>44186</v>
      </c>
      <c r="C1919" s="230">
        <f>'21.12.2020_W_B'!C11</f>
        <v>2019</v>
      </c>
      <c r="D1919" s="230" t="str">
        <f>'21.12.2020_W_B'!D11</f>
        <v>B</v>
      </c>
      <c r="E1919" s="230" t="str">
        <f>'21.12.2020_W_B'!E11</f>
        <v>B</v>
      </c>
      <c r="F1919" s="230" t="str">
        <f>'21.12.2020_W_B'!F11</f>
        <v>R50/W50</v>
      </c>
      <c r="G1919" s="230">
        <f>'21.12.2020_W_B'!G11</f>
        <v>3</v>
      </c>
      <c r="H1919" s="230" t="str">
        <f>'21.12.2020_W_B'!H11</f>
        <v>M</v>
      </c>
      <c r="I1919" s="230" t="str">
        <f>'21.12.2020_W_B'!I11</f>
        <v>60-90</v>
      </c>
      <c r="J1919" s="229" t="str">
        <f>'21.12.2020_W_B'!K11</f>
        <v>NW1162</v>
      </c>
      <c r="K1919" s="231">
        <f>'21.12.2020_W_B'!P11</f>
        <v>96.173308032890588</v>
      </c>
      <c r="L1919" s="231">
        <f>'21.12.2020_W_B'!Q11</f>
        <v>3.4238822863610596</v>
      </c>
      <c r="M1919" s="231">
        <f>'21.12.2020_W_B'!U11</f>
        <v>0.59383426504439307</v>
      </c>
      <c r="N1919" s="231">
        <f>'21.12.2020_W_B'!W11</f>
        <v>0.11876685300887864</v>
      </c>
      <c r="O1919" s="231">
        <f>'21.12.2020_W_B'!X11</f>
        <v>0.71260111805327175</v>
      </c>
    </row>
    <row r="1920" spans="1:15" x14ac:dyDescent="0.35">
      <c r="A1920" s="228">
        <f t="shared" si="27"/>
        <v>1919</v>
      </c>
      <c r="B1920" s="229">
        <f>'21.12.2020_W_B'!B12</f>
        <v>44186</v>
      </c>
      <c r="C1920" s="230">
        <f>'21.12.2020_W_B'!C12</f>
        <v>2019</v>
      </c>
      <c r="D1920" s="230" t="str">
        <f>'21.12.2020_W_B'!D12</f>
        <v>B</v>
      </c>
      <c r="E1920" s="230" t="str">
        <f>'21.12.2020_W_B'!E12</f>
        <v>B</v>
      </c>
      <c r="F1920" s="230" t="str">
        <f>'21.12.2020_W_B'!F12</f>
        <v>R50/W50</v>
      </c>
      <c r="G1920" s="230">
        <f>'21.12.2020_W_B'!G12</f>
        <v>3</v>
      </c>
      <c r="H1920" s="230" t="str">
        <f>'21.12.2020_W_B'!H12</f>
        <v>M</v>
      </c>
      <c r="I1920" s="230" t="str">
        <f>'21.12.2020_W_B'!I12</f>
        <v>30-60</v>
      </c>
      <c r="J1920" s="229" t="str">
        <f>'21.12.2020_W_B'!K12</f>
        <v>NW1163</v>
      </c>
      <c r="K1920" s="231">
        <f>'21.12.2020_W_B'!P12</f>
        <v>91.501958283996728</v>
      </c>
      <c r="L1920" s="231">
        <f>'21.12.2020_W_B'!Q12</f>
        <v>7.7043765483071835</v>
      </c>
      <c r="M1920" s="231">
        <f>'21.12.2020_W_B'!U12</f>
        <v>4.1952063010153298</v>
      </c>
      <c r="N1920" s="231">
        <f>'21.12.2020_W_B'!W12</f>
        <v>0.25425492733426236</v>
      </c>
      <c r="O1920" s="231">
        <f>'21.12.2020_W_B'!X12</f>
        <v>4.449461228349592</v>
      </c>
    </row>
    <row r="1921" spans="1:15" x14ac:dyDescent="0.35">
      <c r="A1921" s="228">
        <f t="shared" si="27"/>
        <v>1920</v>
      </c>
      <c r="B1921" s="229">
        <f>'21.12.2020_W_B'!B13</f>
        <v>44186</v>
      </c>
      <c r="C1921" s="230">
        <f>'21.12.2020_W_B'!C13</f>
        <v>2019</v>
      </c>
      <c r="D1921" s="230" t="str">
        <f>'21.12.2020_W_B'!D13</f>
        <v>B</v>
      </c>
      <c r="E1921" s="230" t="str">
        <f>'21.12.2020_W_B'!E13</f>
        <v>B</v>
      </c>
      <c r="F1921" s="230" t="str">
        <f>'21.12.2020_W_B'!F13</f>
        <v>R50/W50</v>
      </c>
      <c r="G1921" s="230">
        <f>'21.12.2020_W_B'!G13</f>
        <v>3</v>
      </c>
      <c r="H1921" s="230" t="str">
        <f>'21.12.2020_W_B'!H13</f>
        <v>M</v>
      </c>
      <c r="I1921" s="230" t="str">
        <f>'21.12.2020_W_B'!I13</f>
        <v>0-30</v>
      </c>
      <c r="J1921" s="229" t="str">
        <f>'21.12.2020_W_B'!K13</f>
        <v>NW1164</v>
      </c>
      <c r="K1921" s="231">
        <f>'21.12.2020_W_B'!P13</f>
        <v>88.735601392981522</v>
      </c>
      <c r="L1921" s="231">
        <f>'21.12.2020_W_B'!Q13</f>
        <v>9.7813444987206459</v>
      </c>
      <c r="M1921" s="231">
        <f>'21.12.2020_W_B'!U13</f>
        <v>22.391415849056607</v>
      </c>
      <c r="N1921" s="231">
        <f>'21.12.2020_W_B'!W13</f>
        <v>2.9148588679245284</v>
      </c>
      <c r="O1921" s="231">
        <f>'21.12.2020_W_B'!X13</f>
        <v>25.306274716981136</v>
      </c>
    </row>
    <row r="1922" spans="1:15" x14ac:dyDescent="0.35">
      <c r="A1922" s="228">
        <f t="shared" si="27"/>
        <v>1921</v>
      </c>
      <c r="B1922" s="229">
        <f>'21.12.2020_W_B'!B14</f>
        <v>44186</v>
      </c>
      <c r="C1922" s="230">
        <f>'21.12.2020_W_B'!C14</f>
        <v>2019</v>
      </c>
      <c r="D1922" s="230" t="str">
        <f>'21.12.2020_W_B'!D14</f>
        <v>B</v>
      </c>
      <c r="E1922" s="230" t="str">
        <f>'21.12.2020_W_B'!E14</f>
        <v>B</v>
      </c>
      <c r="F1922" s="230" t="str">
        <f>'21.12.2020_W_B'!F14</f>
        <v>R50/W50</v>
      </c>
      <c r="G1922" s="230">
        <f>'21.12.2020_W_B'!G14</f>
        <v>3</v>
      </c>
      <c r="H1922" s="230" t="str">
        <f>'21.12.2020_W_B'!H14</f>
        <v>E</v>
      </c>
      <c r="I1922" s="230" t="str">
        <f>'21.12.2020_W_B'!I14</f>
        <v>90-120</v>
      </c>
      <c r="J1922" s="229" t="str">
        <f>'21.12.2020_W_B'!K14</f>
        <v>NW1165</v>
      </c>
      <c r="K1922" s="231">
        <f>'21.12.2020_W_B'!P14</f>
        <v>91.4405470990514</v>
      </c>
      <c r="L1922" s="231">
        <f>'21.12.2020_W_B'!Q14</f>
        <v>7.6445670377302779</v>
      </c>
      <c r="M1922" s="231">
        <f>'21.12.2020_W_B'!U14</f>
        <v>0.50897225572979499</v>
      </c>
      <c r="N1922" s="231">
        <f>'21.12.2020_W_B'!W14</f>
        <v>0.76345838359469242</v>
      </c>
      <c r="O1922" s="231">
        <f>'21.12.2020_W_B'!X14</f>
        <v>1.2724306393244875</v>
      </c>
    </row>
    <row r="1923" spans="1:15" x14ac:dyDescent="0.35">
      <c r="A1923" s="228">
        <f t="shared" si="27"/>
        <v>1922</v>
      </c>
      <c r="B1923" s="229">
        <f>'21.12.2020_W_B'!B15</f>
        <v>44186</v>
      </c>
      <c r="C1923" s="230">
        <f>'21.12.2020_W_B'!C15</f>
        <v>2019</v>
      </c>
      <c r="D1923" s="230" t="str">
        <f>'21.12.2020_W_B'!D15</f>
        <v>B</v>
      </c>
      <c r="E1923" s="230" t="str">
        <f>'21.12.2020_W_B'!E15</f>
        <v>B</v>
      </c>
      <c r="F1923" s="230" t="str">
        <f>'21.12.2020_W_B'!F15</f>
        <v>R50/W50</v>
      </c>
      <c r="G1923" s="230">
        <f>'21.12.2020_W_B'!G15</f>
        <v>3</v>
      </c>
      <c r="H1923" s="230" t="str">
        <f>'21.12.2020_W_B'!H15</f>
        <v>E</v>
      </c>
      <c r="I1923" s="230" t="str">
        <f>'21.12.2020_W_B'!I15</f>
        <v>60-90</v>
      </c>
      <c r="J1923" s="229" t="str">
        <f>'21.12.2020_W_B'!K15</f>
        <v>NW1166</v>
      </c>
      <c r="K1923" s="231">
        <f>'21.12.2020_W_B'!P15</f>
        <v>96.127110228401193</v>
      </c>
      <c r="L1923" s="231">
        <f>'21.12.2020_W_B'!Q15</f>
        <v>3.4574468085106296</v>
      </c>
      <c r="M1923" s="231">
        <f>'21.12.2020_W_B'!U15</f>
        <v>0.35653667355371904</v>
      </c>
      <c r="N1923" s="231">
        <f>'21.12.2020_W_B'!W15</f>
        <v>0.35653667355371904</v>
      </c>
      <c r="O1923" s="231">
        <f>'21.12.2020_W_B'!X15</f>
        <v>0.71307334710743808</v>
      </c>
    </row>
    <row r="1924" spans="1:15" x14ac:dyDescent="0.35">
      <c r="A1924" s="228">
        <f t="shared" si="27"/>
        <v>1923</v>
      </c>
      <c r="B1924" s="229">
        <f>'21.12.2020_W_B'!B16</f>
        <v>44186</v>
      </c>
      <c r="C1924" s="230">
        <f>'21.12.2020_W_B'!C16</f>
        <v>2019</v>
      </c>
      <c r="D1924" s="230" t="str">
        <f>'21.12.2020_W_B'!D16</f>
        <v>B</v>
      </c>
      <c r="E1924" s="230" t="str">
        <f>'21.12.2020_W_B'!E16</f>
        <v>B</v>
      </c>
      <c r="F1924" s="230" t="str">
        <f>'21.12.2020_W_B'!F16</f>
        <v>R50/W50</v>
      </c>
      <c r="G1924" s="230">
        <f>'21.12.2020_W_B'!G16</f>
        <v>3</v>
      </c>
      <c r="H1924" s="230" t="str">
        <f>'21.12.2020_W_B'!H16</f>
        <v>E</v>
      </c>
      <c r="I1924" s="230" t="str">
        <f>'21.12.2020_W_B'!I16</f>
        <v>30-60</v>
      </c>
      <c r="J1924" s="229" t="str">
        <f>'21.12.2020_W_B'!K16</f>
        <v>NW1167</v>
      </c>
      <c r="K1924" s="231">
        <f>'21.12.2020_W_B'!P16</f>
        <v>92.433808553971488</v>
      </c>
      <c r="L1924" s="231">
        <f>'21.12.2020_W_B'!Q16</f>
        <v>6.8046524406996909</v>
      </c>
      <c r="M1924" s="231">
        <f>'21.12.2020_W_B'!U16</f>
        <v>3.2601972017186291</v>
      </c>
      <c r="N1924" s="231">
        <f>'21.12.2020_W_B'!W16</f>
        <v>0.75235320039660669</v>
      </c>
      <c r="O1924" s="231">
        <f>'21.12.2020_W_B'!X16</f>
        <v>4.0125504021152363</v>
      </c>
    </row>
    <row r="1925" spans="1:15" x14ac:dyDescent="0.35">
      <c r="A1925" s="228">
        <f t="shared" si="27"/>
        <v>1924</v>
      </c>
      <c r="B1925" s="229">
        <f>'21.12.2020_W_B'!B17</f>
        <v>44186</v>
      </c>
      <c r="C1925" s="230">
        <f>'21.12.2020_W_B'!C17</f>
        <v>2019</v>
      </c>
      <c r="D1925" s="230" t="str">
        <f>'21.12.2020_W_B'!D17</f>
        <v>B</v>
      </c>
      <c r="E1925" s="230" t="str">
        <f>'21.12.2020_W_B'!E17</f>
        <v>B</v>
      </c>
      <c r="F1925" s="230" t="str">
        <f>'21.12.2020_W_B'!F17</f>
        <v>R50/W50</v>
      </c>
      <c r="G1925" s="230">
        <f>'21.12.2020_W_B'!G17</f>
        <v>3</v>
      </c>
      <c r="H1925" s="230" t="str">
        <f>'21.12.2020_W_B'!H17</f>
        <v>E</v>
      </c>
      <c r="I1925" s="230" t="str">
        <f>'21.12.2020_W_B'!I17</f>
        <v>0-30</v>
      </c>
      <c r="J1925" s="229" t="str">
        <f>'21.12.2020_W_B'!K17</f>
        <v>NW1168</v>
      </c>
      <c r="K1925" s="231">
        <f>'21.12.2020_W_B'!P17</f>
        <v>90.089197224975223</v>
      </c>
      <c r="L1925" s="231">
        <f>'21.12.2020_W_B'!Q17</f>
        <v>8.7269553834406022</v>
      </c>
      <c r="M1925" s="231">
        <f>'21.12.2020_W_B'!U17</f>
        <v>17.007301980198022</v>
      </c>
      <c r="N1925" s="231">
        <f>'21.12.2020_W_B'!W17</f>
        <v>3.6351485148514859</v>
      </c>
      <c r="O1925" s="231">
        <f>'21.12.2020_W_B'!X17</f>
        <v>20.642450495049509</v>
      </c>
    </row>
    <row r="1926" spans="1:15" x14ac:dyDescent="0.35">
      <c r="A1926" s="228">
        <f t="shared" si="27"/>
        <v>1925</v>
      </c>
      <c r="B1926" s="229">
        <f>'21.12.2020_W_B'!B18</f>
        <v>44186</v>
      </c>
      <c r="C1926" s="230">
        <f>'21.12.2020_W_B'!C18</f>
        <v>2019</v>
      </c>
      <c r="D1926" s="230" t="str">
        <f>'21.12.2020_W_B'!D18</f>
        <v>B</v>
      </c>
      <c r="E1926" s="230" t="str">
        <f>'21.12.2020_W_B'!E18</f>
        <v>C</v>
      </c>
      <c r="F1926" s="230" t="str">
        <f>'21.12.2020_W_B'!F18</f>
        <v>R100</v>
      </c>
      <c r="G1926" s="230">
        <f>'21.12.2020_W_B'!G18</f>
        <v>1</v>
      </c>
      <c r="H1926" s="230" t="str">
        <f>'21.12.2020_W_B'!H18</f>
        <v>M</v>
      </c>
      <c r="I1926" s="230" t="str">
        <f>'21.12.2020_W_B'!I18</f>
        <v>90-120</v>
      </c>
      <c r="J1926" s="229" t="str">
        <f>'21.12.2020_W_B'!K18</f>
        <v>NW1169</v>
      </c>
      <c r="K1926" s="231">
        <f>'21.12.2020_W_B'!P18</f>
        <v>92.819818076253142</v>
      </c>
      <c r="L1926" s="231">
        <f>'21.12.2020_W_B'!Q18</f>
        <v>5.8954393770856521</v>
      </c>
      <c r="M1926" s="231">
        <f>'21.12.2020_W_B'!U18</f>
        <v>3.2417733527939956</v>
      </c>
      <c r="N1926" s="231">
        <f>'21.12.2020_W_B'!W18</f>
        <v>0</v>
      </c>
      <c r="O1926" s="231">
        <f>'21.12.2020_W_B'!X18</f>
        <v>3.2417733527939956</v>
      </c>
    </row>
    <row r="1927" spans="1:15" x14ac:dyDescent="0.35">
      <c r="A1927" s="228">
        <f t="shared" si="27"/>
        <v>1926</v>
      </c>
      <c r="B1927" s="229">
        <f>'21.12.2020_W_B'!B19</f>
        <v>44186</v>
      </c>
      <c r="C1927" s="230">
        <f>'21.12.2020_W_B'!C19</f>
        <v>2019</v>
      </c>
      <c r="D1927" s="230" t="str">
        <f>'21.12.2020_W_B'!D19</f>
        <v>B</v>
      </c>
      <c r="E1927" s="230" t="str">
        <f>'21.12.2020_W_B'!E19</f>
        <v>C</v>
      </c>
      <c r="F1927" s="230" t="str">
        <f>'21.12.2020_W_B'!F19</f>
        <v>R100</v>
      </c>
      <c r="G1927" s="230">
        <f>'21.12.2020_W_B'!G19</f>
        <v>1</v>
      </c>
      <c r="H1927" s="230" t="str">
        <f>'21.12.2020_W_B'!H19</f>
        <v>M</v>
      </c>
      <c r="I1927" s="230" t="str">
        <f>'21.12.2020_W_B'!I19</f>
        <v>60-90</v>
      </c>
      <c r="J1927" s="229" t="str">
        <f>'21.12.2020_W_B'!K19</f>
        <v>NW1170</v>
      </c>
      <c r="K1927" s="231">
        <f>'21.12.2020_W_B'!P19</f>
        <v>94.428218377892605</v>
      </c>
      <c r="L1927" s="231">
        <f>'21.12.2020_W_B'!Q19</f>
        <v>4.964964964964973</v>
      </c>
      <c r="M1927" s="231">
        <f>'21.12.2020_W_B'!U19</f>
        <v>1.2179336188436829</v>
      </c>
      <c r="N1927" s="231">
        <f>'21.12.2020_W_B'!W19</f>
        <v>0</v>
      </c>
      <c r="O1927" s="231">
        <f>'21.12.2020_W_B'!X19</f>
        <v>1.2179336188436829</v>
      </c>
    </row>
    <row r="1928" spans="1:15" x14ac:dyDescent="0.35">
      <c r="A1928" s="228">
        <f t="shared" si="27"/>
        <v>1927</v>
      </c>
      <c r="B1928" s="229">
        <f>'21.12.2020_W_B'!B20</f>
        <v>44186</v>
      </c>
      <c r="C1928" s="230">
        <f>'21.12.2020_W_B'!C20</f>
        <v>2019</v>
      </c>
      <c r="D1928" s="230" t="str">
        <f>'21.12.2020_W_B'!D20</f>
        <v>B</v>
      </c>
      <c r="E1928" s="230" t="str">
        <f>'21.12.2020_W_B'!E20</f>
        <v>C</v>
      </c>
      <c r="F1928" s="230" t="str">
        <f>'21.12.2020_W_B'!F20</f>
        <v>R100</v>
      </c>
      <c r="G1928" s="230">
        <f>'21.12.2020_W_B'!G20</f>
        <v>1</v>
      </c>
      <c r="H1928" s="230" t="str">
        <f>'21.12.2020_W_B'!H20</f>
        <v>M</v>
      </c>
      <c r="I1928" s="230" t="str">
        <f>'21.12.2020_W_B'!I20</f>
        <v>30-60</v>
      </c>
      <c r="J1928" s="229" t="str">
        <f>'21.12.2020_W_B'!K20</f>
        <v>NW1171</v>
      </c>
      <c r="K1928" s="231">
        <f>'21.12.2020_W_B'!P20</f>
        <v>90.938084240624647</v>
      </c>
      <c r="L1928" s="231">
        <f>'21.12.2020_W_B'!Q20</f>
        <v>8.0887405516835269</v>
      </c>
      <c r="M1928" s="231">
        <f>'21.12.2020_W_B'!U20</f>
        <v>9.2300229773854134</v>
      </c>
      <c r="N1928" s="231">
        <f>'21.12.2020_W_B'!W20</f>
        <v>0.2563895271495949</v>
      </c>
      <c r="O1928" s="231">
        <f>'21.12.2020_W_B'!X20</f>
        <v>9.4864125045350089</v>
      </c>
    </row>
    <row r="1929" spans="1:15" x14ac:dyDescent="0.35">
      <c r="A1929" s="228">
        <f t="shared" si="27"/>
        <v>1928</v>
      </c>
      <c r="B1929" s="229">
        <f>'21.12.2020_W_B'!B21</f>
        <v>44186</v>
      </c>
      <c r="C1929" s="230">
        <f>'21.12.2020_W_B'!C21</f>
        <v>2019</v>
      </c>
      <c r="D1929" s="230" t="str">
        <f>'21.12.2020_W_B'!D21</f>
        <v>B</v>
      </c>
      <c r="E1929" s="230" t="str">
        <f>'21.12.2020_W_B'!E21</f>
        <v>C</v>
      </c>
      <c r="F1929" s="230" t="str">
        <f>'21.12.2020_W_B'!F21</f>
        <v>R100</v>
      </c>
      <c r="G1929" s="230">
        <f>'21.12.2020_W_B'!G21</f>
        <v>1</v>
      </c>
      <c r="H1929" s="230" t="str">
        <f>'21.12.2020_W_B'!H21</f>
        <v>M</v>
      </c>
      <c r="I1929" s="230" t="str">
        <f>'21.12.2020_W_B'!I21</f>
        <v>0-30</v>
      </c>
      <c r="J1929" s="229" t="str">
        <f>'21.12.2020_W_B'!K21</f>
        <v>NW1172</v>
      </c>
      <c r="K1929" s="231">
        <f>'21.12.2020_W_B'!P21</f>
        <v>90.605726872246706</v>
      </c>
      <c r="L1929" s="231">
        <f>'21.12.2020_W_B'!Q21</f>
        <v>8.3940169258020081</v>
      </c>
      <c r="M1929" s="231">
        <f>'21.12.2020_W_B'!U21</f>
        <v>24.606543697581134</v>
      </c>
      <c r="N1929" s="231">
        <f>'21.12.2020_W_B'!W21</f>
        <v>1.2883007171508449</v>
      </c>
      <c r="O1929" s="231">
        <f>'21.12.2020_W_B'!X21</f>
        <v>25.894844414731978</v>
      </c>
    </row>
    <row r="1930" spans="1:15" x14ac:dyDescent="0.35">
      <c r="A1930" s="228">
        <f t="shared" si="27"/>
        <v>1929</v>
      </c>
      <c r="B1930" s="229">
        <f>'21.12.2020_W_B'!B22</f>
        <v>44186</v>
      </c>
      <c r="C1930" s="230">
        <f>'21.12.2020_W_B'!C22</f>
        <v>2019</v>
      </c>
      <c r="D1930" s="230" t="str">
        <f>'21.12.2020_W_B'!D22</f>
        <v>B</v>
      </c>
      <c r="E1930" s="230" t="str">
        <f>'21.12.2020_W_B'!E22</f>
        <v>C</v>
      </c>
      <c r="F1930" s="230" t="str">
        <f>'21.12.2020_W_B'!F22</f>
        <v>R100</v>
      </c>
      <c r="G1930" s="230">
        <f>'21.12.2020_W_B'!G22</f>
        <v>1</v>
      </c>
      <c r="H1930" s="230" t="str">
        <f>'21.12.2020_W_B'!H22</f>
        <v>E</v>
      </c>
      <c r="I1930" s="230" t="str">
        <f>'21.12.2020_W_B'!I22</f>
        <v>90-120</v>
      </c>
      <c r="J1930" s="229" t="str">
        <f>'21.12.2020_W_B'!K22</f>
        <v>NW1173</v>
      </c>
      <c r="K1930" s="231">
        <f>'21.12.2020_W_B'!P22</f>
        <v>95.230301613280332</v>
      </c>
      <c r="L1930" s="231">
        <f>'21.12.2020_W_B'!Q22</f>
        <v>3.7617554858934157</v>
      </c>
      <c r="M1930" s="231">
        <f>'21.12.2020_W_B'!U22</f>
        <v>0.48155413699975447</v>
      </c>
      <c r="N1930" s="231">
        <f>'21.12.2020_W_B'!W22</f>
        <v>0</v>
      </c>
      <c r="O1930" s="231">
        <f>'21.12.2020_W_B'!X22</f>
        <v>0.48155413699975447</v>
      </c>
    </row>
    <row r="1931" spans="1:15" x14ac:dyDescent="0.35">
      <c r="A1931" s="228">
        <f t="shared" si="27"/>
        <v>1930</v>
      </c>
      <c r="B1931" s="229">
        <f>'21.12.2020_W_B'!B23</f>
        <v>44186</v>
      </c>
      <c r="C1931" s="230">
        <f>'21.12.2020_W_B'!C23</f>
        <v>2019</v>
      </c>
      <c r="D1931" s="230" t="str">
        <f>'21.12.2020_W_B'!D23</f>
        <v>B</v>
      </c>
      <c r="E1931" s="230" t="str">
        <f>'21.12.2020_W_B'!E23</f>
        <v>C</v>
      </c>
      <c r="F1931" s="230" t="str">
        <f>'21.12.2020_W_B'!F23</f>
        <v>R100</v>
      </c>
      <c r="G1931" s="230">
        <f>'21.12.2020_W_B'!G23</f>
        <v>1</v>
      </c>
      <c r="H1931" s="230" t="str">
        <f>'21.12.2020_W_B'!H23</f>
        <v>E</v>
      </c>
      <c r="I1931" s="230" t="str">
        <f>'21.12.2020_W_B'!I23</f>
        <v>60-90</v>
      </c>
      <c r="J1931" s="229" t="str">
        <f>'21.12.2020_W_B'!K23</f>
        <v>NW1174</v>
      </c>
      <c r="K1931" s="231">
        <f>'21.12.2020_W_B'!P23</f>
        <v>95.039765592298025</v>
      </c>
      <c r="L1931" s="231">
        <f>'21.12.2020_W_B'!Q23</f>
        <v>4.4377867240895128</v>
      </c>
      <c r="M1931" s="231">
        <f>'21.12.2020_W_B'!U23</f>
        <v>0.96576084562871634</v>
      </c>
      <c r="N1931" s="231">
        <f>'21.12.2020_W_B'!W23</f>
        <v>0.12072010570358954</v>
      </c>
      <c r="O1931" s="231">
        <f>'21.12.2020_W_B'!X23</f>
        <v>1.0864809513323059</v>
      </c>
    </row>
    <row r="1932" spans="1:15" x14ac:dyDescent="0.35">
      <c r="A1932" s="228">
        <f t="shared" si="27"/>
        <v>1931</v>
      </c>
      <c r="B1932" s="229">
        <f>'21.12.2020_W_B'!B24</f>
        <v>44186</v>
      </c>
      <c r="C1932" s="230">
        <f>'21.12.2020_W_B'!C24</f>
        <v>2019</v>
      </c>
      <c r="D1932" s="230" t="str">
        <f>'21.12.2020_W_B'!D24</f>
        <v>B</v>
      </c>
      <c r="E1932" s="230" t="str">
        <f>'21.12.2020_W_B'!E24</f>
        <v>C</v>
      </c>
      <c r="F1932" s="230" t="str">
        <f>'21.12.2020_W_B'!F24</f>
        <v>R100</v>
      </c>
      <c r="G1932" s="230">
        <f>'21.12.2020_W_B'!G24</f>
        <v>1</v>
      </c>
      <c r="H1932" s="230" t="str">
        <f>'21.12.2020_W_B'!H24</f>
        <v>E</v>
      </c>
      <c r="I1932" s="230" t="str">
        <f>'21.12.2020_W_B'!I24</f>
        <v>30-60</v>
      </c>
      <c r="J1932" s="229" t="str">
        <f>'21.12.2020_W_B'!K24</f>
        <v>NW1175</v>
      </c>
      <c r="K1932" s="231">
        <f>'21.12.2020_W_B'!P24</f>
        <v>92.767992534701975</v>
      </c>
      <c r="L1932" s="231">
        <f>'21.12.2020_W_B'!Q24</f>
        <v>6.4162268446652053</v>
      </c>
      <c r="M1932" s="231">
        <f>'21.12.2020_W_B'!U24</f>
        <v>12.103503394945303</v>
      </c>
      <c r="N1932" s="231">
        <f>'21.12.2020_W_B'!W24</f>
        <v>0.49911354205960018</v>
      </c>
      <c r="O1932" s="231">
        <f>'21.12.2020_W_B'!X24</f>
        <v>12.602616937004903</v>
      </c>
    </row>
    <row r="1933" spans="1:15" x14ac:dyDescent="0.35">
      <c r="A1933" s="228">
        <f t="shared" si="27"/>
        <v>1932</v>
      </c>
      <c r="B1933" s="229">
        <f>'21.12.2020_W_B'!B25</f>
        <v>44186</v>
      </c>
      <c r="C1933" s="230">
        <f>'21.12.2020_W_B'!C25</f>
        <v>2019</v>
      </c>
      <c r="D1933" s="230" t="str">
        <f>'21.12.2020_W_B'!D25</f>
        <v>B</v>
      </c>
      <c r="E1933" s="230" t="str">
        <f>'21.12.2020_W_B'!E25</f>
        <v>C</v>
      </c>
      <c r="F1933" s="230" t="str">
        <f>'21.12.2020_W_B'!F25</f>
        <v>R100</v>
      </c>
      <c r="G1933" s="230">
        <f>'21.12.2020_W_B'!G25</f>
        <v>1</v>
      </c>
      <c r="H1933" s="230" t="str">
        <f>'21.12.2020_W_B'!H25</f>
        <v>E</v>
      </c>
      <c r="I1933" s="230" t="str">
        <f>'21.12.2020_W_B'!I25</f>
        <v>0-30</v>
      </c>
      <c r="J1933" s="229" t="str">
        <f>'21.12.2020_W_B'!K25</f>
        <v>NW1176</v>
      </c>
      <c r="K1933" s="231">
        <f>'21.12.2020_W_B'!P25</f>
        <v>90.902169775409206</v>
      </c>
      <c r="L1933" s="231">
        <f>'21.12.2020_W_B'!Q25</f>
        <v>7.9746413079746432</v>
      </c>
      <c r="M1933" s="231">
        <f>'21.12.2020_W_B'!U25</f>
        <v>20.522110552763824</v>
      </c>
      <c r="N1933" s="231">
        <f>'21.12.2020_W_B'!W25</f>
        <v>1.282631909547739</v>
      </c>
      <c r="O1933" s="231">
        <f>'21.12.2020_W_B'!X25</f>
        <v>21.804742462311562</v>
      </c>
    </row>
    <row r="1934" spans="1:15" x14ac:dyDescent="0.35">
      <c r="A1934" s="228">
        <f t="shared" si="27"/>
        <v>1933</v>
      </c>
      <c r="B1934" s="229">
        <f>'21.12.2020_W_B'!B26</f>
        <v>44186</v>
      </c>
      <c r="C1934" s="230">
        <f>'21.12.2020_W_B'!C26</f>
        <v>2019</v>
      </c>
      <c r="D1934" s="230" t="str">
        <f>'21.12.2020_W_B'!D26</f>
        <v>B</v>
      </c>
      <c r="E1934" s="230" t="str">
        <f>'21.12.2020_W_B'!E26</f>
        <v>C</v>
      </c>
      <c r="F1934" s="230" t="str">
        <f>'21.12.2020_W_B'!F26</f>
        <v>R75/S25</v>
      </c>
      <c r="G1934" s="230">
        <f>'21.12.2020_W_B'!G26</f>
        <v>6</v>
      </c>
      <c r="H1934" s="230" t="str">
        <f>'21.12.2020_W_B'!H26</f>
        <v>M</v>
      </c>
      <c r="I1934" s="230" t="str">
        <f>'21.12.2020_W_B'!I26</f>
        <v>90-120</v>
      </c>
      <c r="J1934" s="229" t="str">
        <f>'21.12.2020_W_B'!K26</f>
        <v>NW1177</v>
      </c>
      <c r="K1934" s="231">
        <f>'21.12.2020_W_B'!P26</f>
        <v>0</v>
      </c>
      <c r="L1934" s="231" t="e">
        <f>'21.12.2020_W_B'!Q26</f>
        <v>#DIV/0!</v>
      </c>
      <c r="M1934" s="231" t="e">
        <f>'21.12.2020_W_B'!U26</f>
        <v>#VALUE!</v>
      </c>
      <c r="N1934" s="231" t="e">
        <f>'21.12.2020_W_B'!W26</f>
        <v>#DIV/0!</v>
      </c>
      <c r="O1934" s="231" t="e">
        <f>'21.12.2020_W_B'!X26</f>
        <v>#VALUE!</v>
      </c>
    </row>
    <row r="1935" spans="1:15" x14ac:dyDescent="0.35">
      <c r="A1935" s="228">
        <f t="shared" si="27"/>
        <v>1934</v>
      </c>
      <c r="B1935" s="229">
        <f>'21.12.2020_W_B'!B27</f>
        <v>44186</v>
      </c>
      <c r="C1935" s="230">
        <f>'21.12.2020_W_B'!C27</f>
        <v>2019</v>
      </c>
      <c r="D1935" s="230" t="str">
        <f>'21.12.2020_W_B'!D27</f>
        <v>B</v>
      </c>
      <c r="E1935" s="230" t="str">
        <f>'21.12.2020_W_B'!E27</f>
        <v>D</v>
      </c>
      <c r="F1935" s="230" t="str">
        <f>'21.12.2020_W_B'!F27</f>
        <v>R75/S25</v>
      </c>
      <c r="G1935" s="230">
        <f>'21.12.2020_W_B'!G27</f>
        <v>6</v>
      </c>
      <c r="H1935" s="230" t="str">
        <f>'21.12.2020_W_B'!H27</f>
        <v>M</v>
      </c>
      <c r="I1935" s="230" t="str">
        <f>'21.12.2020_W_B'!I27</f>
        <v>60-90</v>
      </c>
      <c r="J1935" s="229" t="str">
        <f>'21.12.2020_W_B'!K27</f>
        <v>NW1178</v>
      </c>
      <c r="K1935" s="231">
        <f>'21.12.2020_W_B'!P27</f>
        <v>94.342964685043725</v>
      </c>
      <c r="L1935" s="231">
        <f>'21.12.2020_W_B'!Q27</f>
        <v>5.0285376894312135</v>
      </c>
      <c r="M1935" s="231">
        <f>'21.12.2020_W_B'!U27</f>
        <v>2.3169376320112645</v>
      </c>
      <c r="N1935" s="231">
        <f>'21.12.2020_W_B'!W27</f>
        <v>0.36583225768598915</v>
      </c>
      <c r="O1935" s="231">
        <f>'21.12.2020_W_B'!X27</f>
        <v>2.6827698896972536</v>
      </c>
    </row>
    <row r="1936" spans="1:15" x14ac:dyDescent="0.35">
      <c r="A1936" s="228">
        <f t="shared" si="27"/>
        <v>1935</v>
      </c>
      <c r="B1936" s="229">
        <f>'21.12.2020_W_B'!B28</f>
        <v>44186</v>
      </c>
      <c r="C1936" s="230">
        <f>'21.12.2020_W_B'!C28</f>
        <v>2019</v>
      </c>
      <c r="D1936" s="230" t="str">
        <f>'21.12.2020_W_B'!D28</f>
        <v>B</v>
      </c>
      <c r="E1936" s="230" t="str">
        <f>'21.12.2020_W_B'!E28</f>
        <v>D</v>
      </c>
      <c r="F1936" s="230" t="str">
        <f>'21.12.2020_W_B'!F28</f>
        <v>R75/S25</v>
      </c>
      <c r="G1936" s="230">
        <f>'21.12.2020_W_B'!G28</f>
        <v>6</v>
      </c>
      <c r="H1936" s="230" t="str">
        <f>'21.12.2020_W_B'!H28</f>
        <v>M</v>
      </c>
      <c r="I1936" s="230" t="str">
        <f>'21.12.2020_W_B'!I28</f>
        <v>30-60</v>
      </c>
      <c r="J1936" s="229" t="str">
        <f>'21.12.2020_W_B'!K28</f>
        <v>NW1179</v>
      </c>
      <c r="K1936" s="231">
        <f>'21.12.2020_W_B'!P28</f>
        <v>92</v>
      </c>
      <c r="L1936" s="231" t="e">
        <f>'21.12.2020_W_B'!Q28</f>
        <v>#DIV/0!</v>
      </c>
      <c r="M1936" s="231">
        <f>'21.12.2020_W_B'!U28</f>
        <v>5.300217391304348</v>
      </c>
      <c r="N1936" s="231">
        <f>'21.12.2020_W_B'!W28</f>
        <v>1.1357608695652173</v>
      </c>
      <c r="O1936" s="231">
        <f>'21.12.2020_W_B'!X28</f>
        <v>6.4359782608695655</v>
      </c>
    </row>
    <row r="1937" spans="1:15" x14ac:dyDescent="0.35">
      <c r="A1937" s="228">
        <f t="shared" si="27"/>
        <v>1936</v>
      </c>
      <c r="B1937" s="229">
        <f>'21.12.2020_W_B'!B29</f>
        <v>44186</v>
      </c>
      <c r="C1937" s="230">
        <f>'21.12.2020_W_B'!C29</f>
        <v>2019</v>
      </c>
      <c r="D1937" s="230" t="str">
        <f>'21.12.2020_W_B'!D29</f>
        <v>B</v>
      </c>
      <c r="E1937" s="230" t="str">
        <f>'21.12.2020_W_B'!E29</f>
        <v>D</v>
      </c>
      <c r="F1937" s="230" t="str">
        <f>'21.12.2020_W_B'!F29</f>
        <v>R75/S25</v>
      </c>
      <c r="G1937" s="230">
        <f>'21.12.2020_W_B'!G29</f>
        <v>6</v>
      </c>
      <c r="H1937" s="230" t="str">
        <f>'21.12.2020_W_B'!H29</f>
        <v>M</v>
      </c>
      <c r="I1937" s="230" t="str">
        <f>'21.12.2020_W_B'!I29</f>
        <v>0-30</v>
      </c>
      <c r="J1937" s="229" t="str">
        <f>'21.12.2020_W_B'!K29</f>
        <v>NW1180</v>
      </c>
      <c r="K1937" s="231">
        <f>'21.12.2020_W_B'!P29</f>
        <v>90.571200547258002</v>
      </c>
      <c r="L1937" s="231">
        <f>'21.12.2020_W_B'!Q29</f>
        <v>8.3891255832826097</v>
      </c>
      <c r="M1937" s="231">
        <f>'21.12.2020_W_B'!U29</f>
        <v>11.729566654078553</v>
      </c>
      <c r="N1937" s="231">
        <f>'21.12.2020_W_B'!W29</f>
        <v>2.0623413897280969</v>
      </c>
      <c r="O1937" s="231">
        <f>'21.12.2020_W_B'!X29</f>
        <v>13.79190804380665</v>
      </c>
    </row>
    <row r="1938" spans="1:15" x14ac:dyDescent="0.35">
      <c r="A1938" s="228">
        <f t="shared" si="27"/>
        <v>1937</v>
      </c>
      <c r="B1938" s="229">
        <f>'21.12.2020_W_B'!B30</f>
        <v>44186</v>
      </c>
      <c r="C1938" s="230">
        <f>'21.12.2020_W_B'!C30</f>
        <v>2019</v>
      </c>
      <c r="D1938" s="230" t="str">
        <f>'21.12.2020_W_B'!D30</f>
        <v>B</v>
      </c>
      <c r="E1938" s="230" t="str">
        <f>'21.12.2020_W_B'!E30</f>
        <v>D</v>
      </c>
      <c r="F1938" s="230" t="str">
        <f>'21.12.2020_W_B'!F30</f>
        <v>R75/S25</v>
      </c>
      <c r="G1938" s="230">
        <f>'21.12.2020_W_B'!G30</f>
        <v>6</v>
      </c>
      <c r="H1938" s="230" t="str">
        <f>'21.12.2020_W_B'!H30</f>
        <v>M</v>
      </c>
      <c r="I1938" s="230" t="str">
        <f>'21.12.2020_W_B'!I30</f>
        <v>90-120</v>
      </c>
      <c r="J1938" s="229" t="str">
        <f>'21.12.2020_W_B'!K30</f>
        <v>NW1181</v>
      </c>
      <c r="K1938" s="231">
        <f>'21.12.2020_W_B'!P30</f>
        <v>96.942880128720859</v>
      </c>
      <c r="L1938" s="231">
        <f>'21.12.2020_W_B'!Q30</f>
        <v>2.6567233745047623</v>
      </c>
      <c r="M1938" s="231">
        <f>'21.12.2020_W_B'!U30</f>
        <v>0.58733402489626541</v>
      </c>
      <c r="N1938" s="231">
        <f>'21.12.2020_W_B'!W30</f>
        <v>0</v>
      </c>
      <c r="O1938" s="231">
        <f>'21.12.2020_W_B'!X30</f>
        <v>0.58733402489626541</v>
      </c>
    </row>
    <row r="1939" spans="1:15" x14ac:dyDescent="0.35">
      <c r="A1939" s="228">
        <f t="shared" si="27"/>
        <v>1938</v>
      </c>
      <c r="B1939" s="229">
        <f>'21.12.2020_W_B'!B31</f>
        <v>44186</v>
      </c>
      <c r="C1939" s="230">
        <f>'21.12.2020_W_B'!C31</f>
        <v>2019</v>
      </c>
      <c r="D1939" s="230" t="str">
        <f>'21.12.2020_W_B'!D31</f>
        <v>B</v>
      </c>
      <c r="E1939" s="230" t="str">
        <f>'21.12.2020_W_B'!E31</f>
        <v>D</v>
      </c>
      <c r="F1939" s="230" t="str">
        <f>'21.12.2020_W_B'!F31</f>
        <v>R75/S25</v>
      </c>
      <c r="G1939" s="230">
        <f>'21.12.2020_W_B'!G31</f>
        <v>6</v>
      </c>
      <c r="H1939" s="230" t="str">
        <f>'21.12.2020_W_B'!H31</f>
        <v>E</v>
      </c>
      <c r="I1939" s="230" t="str">
        <f>'21.12.2020_W_B'!I31</f>
        <v>60-90</v>
      </c>
      <c r="J1939" s="229" t="str">
        <f>'21.12.2020_W_B'!K31</f>
        <v>NW1182</v>
      </c>
      <c r="K1939" s="231">
        <f>'21.12.2020_W_B'!P31</f>
        <v>94.479830148619953</v>
      </c>
      <c r="L1939" s="231">
        <f>'21.12.2020_W_B'!Q31</f>
        <v>4.9773755656108589</v>
      </c>
      <c r="M1939" s="231">
        <f>'21.12.2020_W_B'!U31</f>
        <v>0.36510674157303374</v>
      </c>
      <c r="N1939" s="231">
        <f>'21.12.2020_W_B'!W31</f>
        <v>0.60851123595505618</v>
      </c>
      <c r="O1939" s="231">
        <f>'21.12.2020_W_B'!X31</f>
        <v>0.97361797752808998</v>
      </c>
    </row>
    <row r="1940" spans="1:15" x14ac:dyDescent="0.35">
      <c r="A1940" s="228">
        <f t="shared" si="27"/>
        <v>1939</v>
      </c>
      <c r="B1940" s="229">
        <f>'21.12.2020_W_B'!B32</f>
        <v>44186</v>
      </c>
      <c r="C1940" s="230">
        <f>'21.12.2020_W_B'!C32</f>
        <v>2019</v>
      </c>
      <c r="D1940" s="230" t="str">
        <f>'21.12.2020_W_B'!D32</f>
        <v>B</v>
      </c>
      <c r="E1940" s="230" t="str">
        <f>'21.12.2020_W_B'!E32</f>
        <v>D</v>
      </c>
      <c r="F1940" s="230" t="str">
        <f>'21.12.2020_W_B'!F32</f>
        <v>R75/S25</v>
      </c>
      <c r="G1940" s="230">
        <f>'21.12.2020_W_B'!G32</f>
        <v>6</v>
      </c>
      <c r="H1940" s="230" t="str">
        <f>'21.12.2020_W_B'!H32</f>
        <v>E</v>
      </c>
      <c r="I1940" s="230" t="str">
        <f>'21.12.2020_W_B'!I32</f>
        <v>30-60</v>
      </c>
      <c r="J1940" s="229" t="str">
        <f>'21.12.2020_W_B'!K32</f>
        <v>NW1183</v>
      </c>
      <c r="K1940" s="231">
        <f>'21.12.2020_W_B'!P32</f>
        <v>91.259057971014485</v>
      </c>
      <c r="L1940" s="231">
        <f>'21.12.2020_W_B'!Q32</f>
        <v>7.7728554168344735</v>
      </c>
      <c r="M1940" s="231" t="e">
        <f>'21.12.2020_W_B'!U32</f>
        <v>#VALUE!</v>
      </c>
      <c r="N1940" s="231">
        <f>'21.12.2020_W_B'!W32</f>
        <v>0</v>
      </c>
      <c r="O1940" s="231" t="e">
        <f>'21.12.2020_W_B'!X32</f>
        <v>#VALUE!</v>
      </c>
    </row>
    <row r="1941" spans="1:15" x14ac:dyDescent="0.35">
      <c r="A1941" s="228">
        <f t="shared" si="27"/>
        <v>1940</v>
      </c>
      <c r="B1941" s="229">
        <f>'21.12.2020_W_B'!B33</f>
        <v>44186</v>
      </c>
      <c r="C1941" s="230">
        <f>'21.12.2020_W_B'!C33</f>
        <v>2019</v>
      </c>
      <c r="D1941" s="230" t="str">
        <f>'21.12.2020_W_B'!D33</f>
        <v>B</v>
      </c>
      <c r="E1941" s="230" t="str">
        <f>'21.12.2020_W_B'!E33</f>
        <v>D</v>
      </c>
      <c r="F1941" s="230" t="str">
        <f>'21.12.2020_W_B'!F33</f>
        <v>R75/S25</v>
      </c>
      <c r="G1941" s="230">
        <f>'21.12.2020_W_B'!G33</f>
        <v>6</v>
      </c>
      <c r="H1941" s="230" t="str">
        <f>'21.12.2020_W_B'!H33</f>
        <v>E</v>
      </c>
      <c r="I1941" s="230" t="str">
        <f>'21.12.2020_W_B'!I33</f>
        <v>0-30</v>
      </c>
      <c r="J1941" s="229" t="str">
        <f>'21.12.2020_W_B'!K33</f>
        <v>NW1184</v>
      </c>
      <c r="K1941" s="231">
        <f>'21.12.2020_W_B'!P33</f>
        <v>90.33747779751333</v>
      </c>
      <c r="L1941" s="231">
        <f>'21.12.2020_W_B'!Q33</f>
        <v>8.5275368377050853</v>
      </c>
      <c r="M1941" s="231">
        <f>'21.12.2020_W_B'!U33</f>
        <v>8.7955446323240274</v>
      </c>
      <c r="N1941" s="231">
        <f>'21.12.2020_W_B'!W33</f>
        <v>1.9401936688950059</v>
      </c>
      <c r="O1941" s="231">
        <f>'21.12.2020_W_B'!X33</f>
        <v>10.735738301219033</v>
      </c>
    </row>
    <row r="1942" spans="1:15" x14ac:dyDescent="0.35">
      <c r="A1942" s="228">
        <f t="shared" si="27"/>
        <v>1941</v>
      </c>
      <c r="B1942" s="229">
        <f>'21.12.2020_W_B'!B34</f>
        <v>44186</v>
      </c>
      <c r="C1942" s="230">
        <f>'21.12.2020_W_B'!C34</f>
        <v>2019</v>
      </c>
      <c r="D1942" s="230" t="str">
        <f>'21.12.2020_W_B'!D34</f>
        <v>B</v>
      </c>
      <c r="E1942" s="230" t="str">
        <f>'21.12.2020_W_B'!E34</f>
        <v>D</v>
      </c>
      <c r="F1942" s="230" t="str">
        <f>'21.12.2020_W_B'!F34</f>
        <v>R75/W25</v>
      </c>
      <c r="G1942" s="230">
        <f>'21.12.2020_W_B'!G34</f>
        <v>2</v>
      </c>
      <c r="H1942" s="230" t="str">
        <f>'21.12.2020_W_B'!H34</f>
        <v>E</v>
      </c>
      <c r="I1942" s="230" t="str">
        <f>'21.12.2020_W_B'!I34</f>
        <v>90-120</v>
      </c>
      <c r="J1942" s="229" t="str">
        <f>'21.12.2020_W_B'!K34</f>
        <v>NW1185</v>
      </c>
      <c r="K1942" s="231">
        <f>'21.12.2020_W_B'!P34</f>
        <v>97.167917151009192</v>
      </c>
      <c r="L1942" s="231">
        <f>'21.12.2020_W_B'!Q34</f>
        <v>2.5376384812044241</v>
      </c>
      <c r="M1942" s="231">
        <f>'21.12.2020_W_B'!U34</f>
        <v>2.2247202283849918</v>
      </c>
      <c r="N1942" s="231">
        <f>'21.12.2020_W_B'!W34</f>
        <v>0.46836215334420883</v>
      </c>
      <c r="O1942" s="231">
        <f>'21.12.2020_W_B'!X34</f>
        <v>2.6930823817292007</v>
      </c>
    </row>
    <row r="1943" spans="1:15" x14ac:dyDescent="0.35">
      <c r="A1943" s="228">
        <f t="shared" si="27"/>
        <v>1942</v>
      </c>
      <c r="B1943" s="229">
        <f>'21.12.2020_W_B'!B35</f>
        <v>44186</v>
      </c>
      <c r="C1943" s="230">
        <f>'21.12.2020_W_B'!C35</f>
        <v>2019</v>
      </c>
      <c r="D1943" s="230" t="str">
        <f>'21.12.2020_W_B'!D35</f>
        <v>B</v>
      </c>
      <c r="E1943" s="230" t="str">
        <f>'21.12.2020_W_B'!E35</f>
        <v>D</v>
      </c>
      <c r="F1943" s="230" t="str">
        <f>'21.12.2020_W_B'!F35</f>
        <v>R75/W25</v>
      </c>
      <c r="G1943" s="230">
        <f>'21.12.2020_W_B'!G35</f>
        <v>2</v>
      </c>
      <c r="H1943" s="230" t="str">
        <f>'21.12.2020_W_B'!H35</f>
        <v>E</v>
      </c>
      <c r="I1943" s="230" t="str">
        <f>'21.12.2020_W_B'!I35</f>
        <v>60-90</v>
      </c>
      <c r="J1943" s="229" t="str">
        <f>'21.12.2020_W_B'!K35</f>
        <v>NW1186</v>
      </c>
      <c r="K1943" s="231">
        <f>'21.12.2020_W_B'!P35</f>
        <v>95.264837268666241</v>
      </c>
      <c r="L1943" s="231">
        <f>'21.12.2020_W_B'!Q35</f>
        <v>4.1536050156739748</v>
      </c>
      <c r="M1943" s="231">
        <f>'21.12.2020_W_B'!U35</f>
        <v>1.5642715032154344</v>
      </c>
      <c r="N1943" s="231">
        <f>'21.12.2020_W_B'!W35</f>
        <v>0.36098573151125407</v>
      </c>
      <c r="O1943" s="231">
        <f>'21.12.2020_W_B'!X35</f>
        <v>1.9252572347266885</v>
      </c>
    </row>
    <row r="1944" spans="1:15" x14ac:dyDescent="0.35">
      <c r="A1944" s="228">
        <f t="shared" si="27"/>
        <v>1943</v>
      </c>
      <c r="B1944" s="229">
        <f>'21.12.2020_W_B'!B36</f>
        <v>44186</v>
      </c>
      <c r="C1944" s="230">
        <f>'21.12.2020_W_B'!C36</f>
        <v>2019</v>
      </c>
      <c r="D1944" s="230" t="str">
        <f>'21.12.2020_W_B'!D36</f>
        <v>B</v>
      </c>
      <c r="E1944" s="230" t="str">
        <f>'21.12.2020_W_B'!E36</f>
        <v>D</v>
      </c>
      <c r="F1944" s="230" t="str">
        <f>'21.12.2020_W_B'!F36</f>
        <v>R75/W25</v>
      </c>
      <c r="G1944" s="230">
        <f>'21.12.2020_W_B'!G36</f>
        <v>2</v>
      </c>
      <c r="H1944" s="230" t="str">
        <f>'21.12.2020_W_B'!H36</f>
        <v>E</v>
      </c>
      <c r="I1944" s="230" t="str">
        <f>'21.12.2020_W_B'!I36</f>
        <v>30-60</v>
      </c>
      <c r="J1944" s="229" t="str">
        <f>'21.12.2020_W_B'!K36</f>
        <v>NW1187</v>
      </c>
      <c r="K1944" s="231">
        <f>'21.12.2020_W_B'!P36</f>
        <v>93.6385255648038</v>
      </c>
      <c r="L1944" s="231">
        <f>'21.12.2020_W_B'!Q36</f>
        <v>5.72345546937684</v>
      </c>
      <c r="M1944" s="231">
        <f>'21.12.2020_W_B'!U36</f>
        <v>1.8479999999999996</v>
      </c>
      <c r="N1944" s="231">
        <f>'21.12.2020_W_B'!W36</f>
        <v>0.36959999999999998</v>
      </c>
      <c r="O1944" s="231">
        <f>'21.12.2020_W_B'!X36</f>
        <v>2.2175999999999996</v>
      </c>
    </row>
    <row r="1945" spans="1:15" x14ac:dyDescent="0.35">
      <c r="A1945" s="228">
        <f t="shared" si="27"/>
        <v>1944</v>
      </c>
      <c r="B1945" s="229">
        <f>'21.12.2020_W_B'!B37</f>
        <v>44186</v>
      </c>
      <c r="C1945" s="230">
        <f>'21.12.2020_W_B'!C37</f>
        <v>2019</v>
      </c>
      <c r="D1945" s="230" t="str">
        <f>'21.12.2020_W_B'!D37</f>
        <v>B</v>
      </c>
      <c r="E1945" s="230" t="str">
        <f>'21.12.2020_W_B'!E37</f>
        <v>D</v>
      </c>
      <c r="F1945" s="230" t="str">
        <f>'21.12.2020_W_B'!F37</f>
        <v>R75/W25</v>
      </c>
      <c r="G1945" s="230">
        <f>'21.12.2020_W_B'!G37</f>
        <v>2</v>
      </c>
      <c r="H1945" s="230" t="str">
        <f>'21.12.2020_W_B'!H37</f>
        <v>E</v>
      </c>
      <c r="I1945" s="230" t="str">
        <f>'21.12.2020_W_B'!I37</f>
        <v>0-30</v>
      </c>
      <c r="J1945" s="229" t="str">
        <f>'21.12.2020_W_B'!K37</f>
        <v>NW1188</v>
      </c>
      <c r="K1945" s="231">
        <f>'21.12.2020_W_B'!P37</f>
        <v>90.889591329871308</v>
      </c>
      <c r="L1945" s="231">
        <f>'21.12.2020_W_B'!Q37</f>
        <v>8.0861723446893734</v>
      </c>
      <c r="M1945" s="231">
        <f>'21.12.2020_W_B'!U37</f>
        <v>27.325167059992545</v>
      </c>
      <c r="N1945" s="231">
        <f>'21.12.2020_W_B'!W37</f>
        <v>3.8486150788721898</v>
      </c>
      <c r="O1945" s="231">
        <f>'21.12.2020_W_B'!X37</f>
        <v>31.173782138864734</v>
      </c>
    </row>
    <row r="1946" spans="1:15" x14ac:dyDescent="0.35">
      <c r="A1946" s="228">
        <f t="shared" si="27"/>
        <v>1945</v>
      </c>
      <c r="B1946" s="229">
        <f>'21.12.2020_W_B'!B38</f>
        <v>44186</v>
      </c>
      <c r="C1946" s="230">
        <f>'21.12.2020_W_B'!C38</f>
        <v>2019</v>
      </c>
      <c r="D1946" s="230" t="str">
        <f>'21.12.2020_W_B'!D38</f>
        <v>B</v>
      </c>
      <c r="E1946" s="230" t="str">
        <f>'21.12.2020_W_B'!E38</f>
        <v>D</v>
      </c>
      <c r="F1946" s="230" t="str">
        <f>'21.12.2020_W_B'!F38</f>
        <v>R75/W25</v>
      </c>
      <c r="G1946" s="230">
        <f>'21.12.2020_W_B'!G38</f>
        <v>2</v>
      </c>
      <c r="H1946" s="230" t="str">
        <f>'21.12.2020_W_B'!H38</f>
        <v>M</v>
      </c>
      <c r="I1946" s="230" t="str">
        <f>'21.12.2020_W_B'!I38</f>
        <v>90-120</v>
      </c>
      <c r="J1946" s="229" t="str">
        <f>'21.12.2020_W_B'!K38</f>
        <v>NW1189</v>
      </c>
      <c r="K1946" s="231">
        <f>'21.12.2020_W_B'!P38</f>
        <v>92</v>
      </c>
      <c r="L1946" s="231" t="e">
        <f>'21.12.2020_W_B'!Q38</f>
        <v>#DIV/0!</v>
      </c>
      <c r="M1946" s="231">
        <f>'21.12.2020_W_B'!U38</f>
        <v>0.50478260869565217</v>
      </c>
      <c r="N1946" s="231">
        <f>'21.12.2020_W_B'!W38</f>
        <v>0.75717391304347814</v>
      </c>
      <c r="O1946" s="231">
        <f>'21.12.2020_W_B'!X38</f>
        <v>1.2619565217391302</v>
      </c>
    </row>
    <row r="1947" spans="1:15" x14ac:dyDescent="0.35">
      <c r="A1947" s="228">
        <f t="shared" si="27"/>
        <v>1946</v>
      </c>
      <c r="B1947" s="229">
        <f>'21.12.2020_W_B'!B39</f>
        <v>44186</v>
      </c>
      <c r="C1947" s="230">
        <f>'21.12.2020_W_B'!C39</f>
        <v>2019</v>
      </c>
      <c r="D1947" s="230" t="str">
        <f>'21.12.2020_W_B'!D39</f>
        <v>B</v>
      </c>
      <c r="E1947" s="230" t="str">
        <f>'21.12.2020_W_B'!E39</f>
        <v>D</v>
      </c>
      <c r="F1947" s="230" t="str">
        <f>'21.12.2020_W_B'!F39</f>
        <v>R75/W25</v>
      </c>
      <c r="G1947" s="230">
        <f>'21.12.2020_W_B'!G39</f>
        <v>2</v>
      </c>
      <c r="H1947" s="230" t="str">
        <f>'21.12.2020_W_B'!H39</f>
        <v>M</v>
      </c>
      <c r="I1947" s="230" t="str">
        <f>'21.12.2020_W_B'!I39</f>
        <v>60-90</v>
      </c>
      <c r="J1947" s="229" t="str">
        <f>'21.12.2020_W_B'!K39</f>
        <v>NW1190</v>
      </c>
      <c r="K1947" s="231">
        <f>'21.12.2020_W_B'!P39</f>
        <v>95.746185712842276</v>
      </c>
      <c r="L1947" s="231">
        <f>'21.12.2020_W_B'!Q39</f>
        <v>3.8175553137468334</v>
      </c>
      <c r="M1947" s="231">
        <f>'21.12.2020_W_B'!U39</f>
        <v>0.47798965808357952</v>
      </c>
      <c r="N1947" s="231">
        <f>'21.12.2020_W_B'!W39</f>
        <v>0.11949741452089488</v>
      </c>
      <c r="O1947" s="231">
        <f>'21.12.2020_W_B'!X39</f>
        <v>0.59748707260447442</v>
      </c>
    </row>
    <row r="1948" spans="1:15" x14ac:dyDescent="0.35">
      <c r="A1948" s="228">
        <f t="shared" si="27"/>
        <v>1947</v>
      </c>
      <c r="B1948" s="229">
        <f>'21.12.2020_W_B'!B40</f>
        <v>44186</v>
      </c>
      <c r="C1948" s="230">
        <f>'21.12.2020_W_B'!C40</f>
        <v>2019</v>
      </c>
      <c r="D1948" s="230" t="str">
        <f>'21.12.2020_W_B'!D40</f>
        <v>B</v>
      </c>
      <c r="E1948" s="230" t="str">
        <f>'21.12.2020_W_B'!E40</f>
        <v>D</v>
      </c>
      <c r="F1948" s="230" t="str">
        <f>'21.12.2020_W_B'!F40</f>
        <v>R75/W25</v>
      </c>
      <c r="G1948" s="230">
        <f>'21.12.2020_W_B'!G40</f>
        <v>2</v>
      </c>
      <c r="H1948" s="230" t="str">
        <f>'21.12.2020_W_B'!H40</f>
        <v>M</v>
      </c>
      <c r="I1948" s="230" t="str">
        <f>'21.12.2020_W_B'!I40</f>
        <v>30-60</v>
      </c>
      <c r="J1948" s="229" t="str">
        <f>'21.12.2020_W_B'!K40</f>
        <v>NW1191</v>
      </c>
      <c r="K1948" s="231">
        <f>'21.12.2020_W_B'!P40</f>
        <v>93.974518632052863</v>
      </c>
      <c r="L1948" s="231">
        <f>'21.12.2020_W_B'!Q40</f>
        <v>5.4440020772027049</v>
      </c>
      <c r="M1948" s="231">
        <f>'21.12.2020_W_B'!U40</f>
        <v>5.1491422018348629</v>
      </c>
      <c r="N1948" s="231">
        <f>'21.12.2020_W_B'!W40</f>
        <v>0.36779587155963306</v>
      </c>
      <c r="O1948" s="231">
        <f>'21.12.2020_W_B'!X40</f>
        <v>5.5169380733944964</v>
      </c>
    </row>
    <row r="1949" spans="1:15" x14ac:dyDescent="0.35">
      <c r="A1949" s="228">
        <f t="shared" si="27"/>
        <v>1948</v>
      </c>
      <c r="B1949" s="229">
        <f>'21.12.2020_W_B'!B41</f>
        <v>44186</v>
      </c>
      <c r="C1949" s="230">
        <f>'21.12.2020_W_B'!C41</f>
        <v>2019</v>
      </c>
      <c r="D1949" s="230" t="str">
        <f>'21.12.2020_W_B'!D41</f>
        <v>B</v>
      </c>
      <c r="E1949" s="230" t="str">
        <f>'21.12.2020_W_B'!E41</f>
        <v>D</v>
      </c>
      <c r="F1949" s="230" t="str">
        <f>'21.12.2020_W_B'!F41</f>
        <v>R75/W25</v>
      </c>
      <c r="G1949" s="230">
        <f>'21.12.2020_W_B'!G41</f>
        <v>2</v>
      </c>
      <c r="H1949" s="230" t="str">
        <f>'21.12.2020_W_B'!H41</f>
        <v>M</v>
      </c>
      <c r="I1949" s="230" t="str">
        <f>'21.12.2020_W_B'!I41</f>
        <v>0-30</v>
      </c>
      <c r="J1949" s="229" t="str">
        <f>'21.12.2020_W_B'!K41</f>
        <v>NW1192</v>
      </c>
      <c r="K1949" s="231">
        <f>'21.12.2020_W_B'!P41</f>
        <v>91.505138545596452</v>
      </c>
      <c r="L1949" s="231">
        <f>'21.12.2020_W_B'!Q41</f>
        <v>7.4002719854941086</v>
      </c>
      <c r="M1949" s="231">
        <f>'21.12.2020_W_B'!U41</f>
        <v>14.618970358259887</v>
      </c>
      <c r="N1949" s="231">
        <f>'21.12.2020_W_B'!W41</f>
        <v>3.1780370344043227</v>
      </c>
      <c r="O1949" s="231">
        <f>'21.12.2020_W_B'!X41</f>
        <v>17.797007392664209</v>
      </c>
    </row>
    <row r="1950" spans="1:15" x14ac:dyDescent="0.35">
      <c r="A1950" s="228">
        <f t="shared" si="27"/>
        <v>1949</v>
      </c>
      <c r="B1950" s="229">
        <f>'21.12.2020_W_B'!B42</f>
        <v>44186</v>
      </c>
      <c r="C1950" s="230">
        <f>'21.12.2020_W_B'!C42</f>
        <v>2019</v>
      </c>
      <c r="D1950" s="230" t="str">
        <f>'21.12.2020_W_B'!D42</f>
        <v>B</v>
      </c>
      <c r="E1950" s="230" t="str">
        <f>'21.12.2020_W_B'!E42</f>
        <v>C</v>
      </c>
      <c r="F1950" s="230" t="str">
        <f>'21.12.2020_W_B'!F42</f>
        <v>R25/W75</v>
      </c>
      <c r="G1950" s="230">
        <f>'21.12.2020_W_B'!G42</f>
        <v>4</v>
      </c>
      <c r="H1950" s="230" t="str">
        <f>'21.12.2020_W_B'!H42</f>
        <v>E</v>
      </c>
      <c r="I1950" s="230" t="str">
        <f>'21.12.2020_W_B'!I42</f>
        <v>90-120</v>
      </c>
      <c r="J1950" s="229" t="str">
        <f>'21.12.2020_W_B'!K42</f>
        <v>NW1193</v>
      </c>
      <c r="K1950" s="231">
        <f>'21.12.2020_W_B'!P42</f>
        <v>94.940758293838854</v>
      </c>
      <c r="L1950" s="231">
        <f>'21.12.2020_W_B'!Q42</f>
        <v>4.4810578234862106</v>
      </c>
      <c r="M1950" s="231">
        <f>'21.12.2020_W_B'!U42</f>
        <v>1.4507150879820292</v>
      </c>
      <c r="N1950" s="231">
        <f>'21.12.2020_W_B'!W42</f>
        <v>0.24178584799700489</v>
      </c>
      <c r="O1950" s="231">
        <f>'21.12.2020_W_B'!X42</f>
        <v>1.6925009359790342</v>
      </c>
    </row>
    <row r="1951" spans="1:15" x14ac:dyDescent="0.35">
      <c r="A1951" s="228">
        <f t="shared" si="27"/>
        <v>1950</v>
      </c>
      <c r="B1951" s="229">
        <f>'21.12.2020_W_B'!B43</f>
        <v>44186</v>
      </c>
      <c r="C1951" s="230">
        <f>'21.12.2020_W_B'!C43</f>
        <v>2019</v>
      </c>
      <c r="D1951" s="230" t="str">
        <f>'21.12.2020_W_B'!D43</f>
        <v>B</v>
      </c>
      <c r="E1951" s="230" t="str">
        <f>'21.12.2020_W_B'!E43</f>
        <v>C</v>
      </c>
      <c r="F1951" s="230" t="str">
        <f>'21.12.2020_W_B'!F43</f>
        <v>R25/W75</v>
      </c>
      <c r="G1951" s="230">
        <f>'21.12.2020_W_B'!G43</f>
        <v>4</v>
      </c>
      <c r="H1951" s="230" t="str">
        <f>'21.12.2020_W_B'!H43</f>
        <v>E</v>
      </c>
      <c r="I1951" s="230" t="str">
        <f>'21.12.2020_W_B'!I43</f>
        <v>60-90</v>
      </c>
      <c r="J1951" s="229" t="str">
        <f>'21.12.2020_W_B'!K43</f>
        <v>NW1194</v>
      </c>
      <c r="K1951" s="231">
        <f>'21.12.2020_W_B'!P43</f>
        <v>92</v>
      </c>
      <c r="L1951" s="231" t="e">
        <f>'21.12.2020_W_B'!Q43</f>
        <v>#DIV/0!</v>
      </c>
      <c r="M1951" s="231">
        <f>'21.12.2020_W_B'!U43</f>
        <v>0.63097826086956532</v>
      </c>
      <c r="N1951" s="231">
        <f>'21.12.2020_W_B'!W43</f>
        <v>0.63097826086956532</v>
      </c>
      <c r="O1951" s="231">
        <f>'21.12.2020_W_B'!X43</f>
        <v>1.2619565217391306</v>
      </c>
    </row>
    <row r="1952" spans="1:15" x14ac:dyDescent="0.35">
      <c r="A1952" s="228">
        <f t="shared" si="27"/>
        <v>1951</v>
      </c>
      <c r="B1952" s="229">
        <f>'21.12.2020_W_B'!B44</f>
        <v>44186</v>
      </c>
      <c r="C1952" s="230">
        <f>'21.12.2020_W_B'!C44</f>
        <v>2019</v>
      </c>
      <c r="D1952" s="230" t="str">
        <f>'21.12.2020_W_B'!D44</f>
        <v>B</v>
      </c>
      <c r="E1952" s="230" t="str">
        <f>'21.12.2020_W_B'!E44</f>
        <v>C</v>
      </c>
      <c r="F1952" s="230" t="str">
        <f>'21.12.2020_W_B'!F44</f>
        <v>R25/W75</v>
      </c>
      <c r="G1952" s="230">
        <f>'21.12.2020_W_B'!G44</f>
        <v>4</v>
      </c>
      <c r="H1952" s="230" t="str">
        <f>'21.12.2020_W_B'!H44</f>
        <v>E</v>
      </c>
      <c r="I1952" s="230" t="str">
        <f>'21.12.2020_W_B'!I44</f>
        <v>30-60</v>
      </c>
      <c r="J1952" s="229" t="str">
        <f>'21.12.2020_W_B'!K44</f>
        <v>NW1195</v>
      </c>
      <c r="K1952" s="231">
        <f>'21.12.2020_W_B'!P44</f>
        <v>91</v>
      </c>
      <c r="L1952" s="231" t="e">
        <f>'21.12.2020_W_B'!Q44</f>
        <v>#DIV/0!</v>
      </c>
      <c r="M1952" s="231">
        <f>'21.12.2020_W_B'!U44</f>
        <v>4.6107692307692316</v>
      </c>
      <c r="N1952" s="231">
        <f>'21.12.2020_W_B'!W44</f>
        <v>0.38423076923076932</v>
      </c>
      <c r="O1952" s="231">
        <f>'21.12.2020_W_B'!X44</f>
        <v>4.995000000000001</v>
      </c>
    </row>
    <row r="1953" spans="1:15" x14ac:dyDescent="0.35">
      <c r="A1953" s="228">
        <f t="shared" si="27"/>
        <v>1952</v>
      </c>
      <c r="B1953" s="229">
        <f>'21.12.2020_W_B'!B45</f>
        <v>44186</v>
      </c>
      <c r="C1953" s="230">
        <f>'21.12.2020_W_B'!C45</f>
        <v>2019</v>
      </c>
      <c r="D1953" s="230" t="str">
        <f>'21.12.2020_W_B'!D45</f>
        <v>B</v>
      </c>
      <c r="E1953" s="230" t="str">
        <f>'21.12.2020_W_B'!E45</f>
        <v>C</v>
      </c>
      <c r="F1953" s="230" t="str">
        <f>'21.12.2020_W_B'!F45</f>
        <v>R25/W75</v>
      </c>
      <c r="G1953" s="230">
        <f>'21.12.2020_W_B'!G45</f>
        <v>4</v>
      </c>
      <c r="H1953" s="230" t="str">
        <f>'21.12.2020_W_B'!H45</f>
        <v>E</v>
      </c>
      <c r="I1953" s="230" t="str">
        <f>'21.12.2020_W_B'!I45</f>
        <v>0-30</v>
      </c>
      <c r="J1953" s="229" t="str">
        <f>'21.12.2020_W_B'!K45</f>
        <v>NW1196</v>
      </c>
      <c r="K1953" s="231">
        <f>'21.12.2020_W_B'!P45</f>
        <v>91.179854275853259</v>
      </c>
      <c r="L1953" s="231">
        <f>'21.12.2020_W_B'!Q45</f>
        <v>7.709497206703916</v>
      </c>
      <c r="M1953" s="231">
        <f>'21.12.2020_W_B'!U45</f>
        <v>14.178643277723257</v>
      </c>
      <c r="N1953" s="231">
        <f>'21.12.2020_W_B'!W45</f>
        <v>1.1496197252208045</v>
      </c>
      <c r="O1953" s="231">
        <f>'21.12.2020_W_B'!X45</f>
        <v>15.328263002944061</v>
      </c>
    </row>
    <row r="1954" spans="1:15" x14ac:dyDescent="0.35">
      <c r="A1954" s="228">
        <f t="shared" si="27"/>
        <v>1953</v>
      </c>
      <c r="B1954" s="229">
        <f>'21.12.2020_W_B'!B46</f>
        <v>44186</v>
      </c>
      <c r="C1954" s="230">
        <f>'21.12.2020_W_B'!C46</f>
        <v>2019</v>
      </c>
      <c r="D1954" s="230" t="str">
        <f>'21.12.2020_W_B'!D46</f>
        <v>B</v>
      </c>
      <c r="E1954" s="230" t="str">
        <f>'21.12.2020_W_B'!E46</f>
        <v>C</v>
      </c>
      <c r="F1954" s="230" t="str">
        <f>'21.12.2020_W_B'!F46</f>
        <v>R25/W75</v>
      </c>
      <c r="G1954" s="230">
        <f>'21.12.2020_W_B'!G46</f>
        <v>4</v>
      </c>
      <c r="H1954" s="230" t="str">
        <f>'21.12.2020_W_B'!H46</f>
        <v>M</v>
      </c>
      <c r="I1954" s="230" t="str">
        <f>'21.12.2020_W_B'!I46</f>
        <v>90-120</v>
      </c>
      <c r="J1954" s="229" t="str">
        <f>'21.12.2020_W_B'!K46</f>
        <v>NW1197</v>
      </c>
      <c r="K1954" s="231">
        <f>'21.12.2020_W_B'!P46</f>
        <v>93</v>
      </c>
      <c r="L1954" s="231" t="e">
        <f>'21.12.2020_W_B'!Q46</f>
        <v>#DIV/0!</v>
      </c>
      <c r="M1954" s="231">
        <f>'21.12.2020_W_B'!U46</f>
        <v>0.74612903225806448</v>
      </c>
      <c r="N1954" s="231">
        <f>'21.12.2020_W_B'!W46</f>
        <v>0.37306451612903224</v>
      </c>
      <c r="O1954" s="231">
        <f>'21.12.2020_W_B'!X46</f>
        <v>1.1191935483870967</v>
      </c>
    </row>
    <row r="1955" spans="1:15" x14ac:dyDescent="0.35">
      <c r="A1955" s="228">
        <f t="shared" si="27"/>
        <v>1954</v>
      </c>
      <c r="B1955" s="229">
        <f>'21.12.2020_W_B'!B47</f>
        <v>44186</v>
      </c>
      <c r="C1955" s="230">
        <f>'21.12.2020_W_B'!C47</f>
        <v>2019</v>
      </c>
      <c r="D1955" s="230" t="str">
        <f>'21.12.2020_W_B'!D47</f>
        <v>B</v>
      </c>
      <c r="E1955" s="230" t="str">
        <f>'21.12.2020_W_B'!E47</f>
        <v>C</v>
      </c>
      <c r="F1955" s="230" t="str">
        <f>'21.12.2020_W_B'!F47</f>
        <v>R25/W75</v>
      </c>
      <c r="G1955" s="230">
        <f>'21.12.2020_W_B'!G47</f>
        <v>4</v>
      </c>
      <c r="H1955" s="230" t="str">
        <f>'21.12.2020_W_B'!H47</f>
        <v>M</v>
      </c>
      <c r="I1955" s="230" t="str">
        <f>'21.12.2020_W_B'!I47</f>
        <v>60-90</v>
      </c>
      <c r="J1955" s="229" t="str">
        <f>'21.12.2020_W_B'!K47</f>
        <v>NW1198</v>
      </c>
      <c r="K1955" s="231">
        <f>'21.12.2020_W_B'!P47</f>
        <v>92</v>
      </c>
      <c r="L1955" s="231" t="e">
        <f>'21.12.2020_W_B'!Q47</f>
        <v>#DIV/0!</v>
      </c>
      <c r="M1955" s="231">
        <f>'21.12.2020_W_B'!U47</f>
        <v>0.25239130434782608</v>
      </c>
      <c r="N1955" s="231">
        <f>'21.12.2020_W_B'!W47</f>
        <v>0.25239130434782608</v>
      </c>
      <c r="O1955" s="231">
        <f>'21.12.2020_W_B'!X47</f>
        <v>0.50478260869565217</v>
      </c>
    </row>
    <row r="1956" spans="1:15" x14ac:dyDescent="0.35">
      <c r="A1956" s="228">
        <f t="shared" si="27"/>
        <v>1955</v>
      </c>
      <c r="B1956" s="229">
        <f>'21.12.2020_W_B'!B48</f>
        <v>44186</v>
      </c>
      <c r="C1956" s="230">
        <f>'21.12.2020_W_B'!C48</f>
        <v>2019</v>
      </c>
      <c r="D1956" s="230" t="str">
        <f>'21.12.2020_W_B'!D48</f>
        <v>B</v>
      </c>
      <c r="E1956" s="230" t="str">
        <f>'21.12.2020_W_B'!E48</f>
        <v>C</v>
      </c>
      <c r="F1956" s="230" t="str">
        <f>'21.12.2020_W_B'!F48</f>
        <v>R25/W75</v>
      </c>
      <c r="G1956" s="230">
        <f>'21.12.2020_W_B'!G48</f>
        <v>4</v>
      </c>
      <c r="H1956" s="230" t="str">
        <f>'21.12.2020_W_B'!H48</f>
        <v>M</v>
      </c>
      <c r="I1956" s="230" t="str">
        <f>'21.12.2020_W_B'!I48</f>
        <v>30-60</v>
      </c>
      <c r="J1956" s="229" t="str">
        <f>'21.12.2020_W_B'!K48</f>
        <v>NW1199</v>
      </c>
      <c r="K1956" s="231">
        <f>'21.12.2020_W_B'!P48</f>
        <v>93.338790545380135</v>
      </c>
      <c r="L1956" s="231">
        <f>'21.12.2020_W_B'!Q48</f>
        <v>5.986206896551729</v>
      </c>
      <c r="M1956" s="231">
        <f>'21.12.2020_W_B'!U48</f>
        <v>4.2071645472484107</v>
      </c>
      <c r="N1956" s="231">
        <f>'21.12.2020_W_B'!W48</f>
        <v>0.74244080245560184</v>
      </c>
      <c r="O1956" s="231">
        <f>'21.12.2020_W_B'!X48</f>
        <v>4.9496053497040124</v>
      </c>
    </row>
    <row r="1957" spans="1:15" x14ac:dyDescent="0.35">
      <c r="A1957" s="228">
        <f t="shared" si="27"/>
        <v>1956</v>
      </c>
      <c r="B1957" s="229">
        <f>'21.12.2020_W_B'!B49</f>
        <v>44186</v>
      </c>
      <c r="C1957" s="230">
        <f>'21.12.2020_W_B'!C49</f>
        <v>2019</v>
      </c>
      <c r="D1957" s="230" t="str">
        <f>'21.12.2020_W_B'!D49</f>
        <v>B</v>
      </c>
      <c r="E1957" s="230" t="str">
        <f>'21.12.2020_W_B'!E49</f>
        <v>C</v>
      </c>
      <c r="F1957" s="230" t="str">
        <f>'21.12.2020_W_B'!F49</f>
        <v>R25/W75</v>
      </c>
      <c r="G1957" s="230">
        <f>'21.12.2020_W_B'!G49</f>
        <v>4</v>
      </c>
      <c r="H1957" s="230" t="str">
        <f>'21.12.2020_W_B'!H49</f>
        <v>M</v>
      </c>
      <c r="I1957" s="230" t="str">
        <f>'21.12.2020_W_B'!I49</f>
        <v>0-30</v>
      </c>
      <c r="J1957" s="229" t="str">
        <f>'21.12.2020_W_B'!K49</f>
        <v>NW1200</v>
      </c>
      <c r="K1957" s="231">
        <f>'21.12.2020_W_B'!P49</f>
        <v>90.685784150272312</v>
      </c>
      <c r="L1957" s="231">
        <f>'21.12.2020_W_B'!Q49</f>
        <v>8.3052527254707726</v>
      </c>
      <c r="M1957" s="231">
        <f>'21.12.2020_W_B'!U49</f>
        <v>14.283104240715774</v>
      </c>
      <c r="N1957" s="231">
        <f>'21.12.2020_W_B'!W49</f>
        <v>1.9301492217183476</v>
      </c>
      <c r="O1957" s="231">
        <f>'21.12.2020_W_B'!X49</f>
        <v>16.213253462434121</v>
      </c>
    </row>
    <row r="1958" spans="1:15" x14ac:dyDescent="0.35">
      <c r="A1958" s="228">
        <f t="shared" si="27"/>
        <v>1957</v>
      </c>
      <c r="B1958" s="229">
        <f>'21.12.2020_W_B'!B50</f>
        <v>44186</v>
      </c>
      <c r="C1958" s="230">
        <f>'21.12.2020_W_B'!C50</f>
        <v>2019</v>
      </c>
      <c r="D1958" s="230" t="str">
        <f>'21.12.2020_W_B'!D50</f>
        <v>B</v>
      </c>
      <c r="E1958" s="230" t="str">
        <f>'21.12.2020_W_B'!E50</f>
        <v>B</v>
      </c>
      <c r="F1958" s="230" t="str">
        <f>'21.12.2020_W_B'!F50</f>
        <v>R75/S25</v>
      </c>
      <c r="G1958" s="230">
        <f>'21.12.2020_W_B'!G50</f>
        <v>6</v>
      </c>
      <c r="H1958" s="230" t="str">
        <f>'21.12.2020_W_B'!H50</f>
        <v>E</v>
      </c>
      <c r="I1958" s="230" t="str">
        <f>'21.12.2020_W_B'!I50</f>
        <v>90-120</v>
      </c>
      <c r="J1958" s="229" t="str">
        <f>'21.12.2020_W_B'!K50</f>
        <v>NW1201</v>
      </c>
      <c r="K1958" s="231">
        <f>'21.12.2020_W_B'!P50</f>
        <v>95.747931253978365</v>
      </c>
      <c r="L1958" s="231">
        <f>'21.12.2020_W_B'!Q50</f>
        <v>3.7343470483005401</v>
      </c>
      <c r="M1958" s="231">
        <f>'21.12.2020_W_B'!U50</f>
        <v>0.83646090945353013</v>
      </c>
      <c r="N1958" s="231">
        <f>'21.12.2020_W_B'!W50</f>
        <v>1.3144385719984044</v>
      </c>
      <c r="O1958" s="231">
        <f>'21.12.2020_W_B'!X50</f>
        <v>2.1508994814519347</v>
      </c>
    </row>
    <row r="1959" spans="1:15" x14ac:dyDescent="0.35">
      <c r="A1959" s="228">
        <f t="shared" si="27"/>
        <v>1958</v>
      </c>
      <c r="B1959" s="229">
        <f>'21.12.2020_W_B'!B51</f>
        <v>44186</v>
      </c>
      <c r="C1959" s="230">
        <f>'21.12.2020_W_B'!C51</f>
        <v>2019</v>
      </c>
      <c r="D1959" s="230" t="str">
        <f>'21.12.2020_W_B'!D51</f>
        <v>B</v>
      </c>
      <c r="E1959" s="230" t="str">
        <f>'21.12.2020_W_B'!E51</f>
        <v>B</v>
      </c>
      <c r="F1959" s="230" t="str">
        <f>'21.12.2020_W_B'!F51</f>
        <v>R75/S25</v>
      </c>
      <c r="G1959" s="230">
        <f>'21.12.2020_W_B'!G51</f>
        <v>6</v>
      </c>
      <c r="H1959" s="230" t="str">
        <f>'21.12.2020_W_B'!H51</f>
        <v>E</v>
      </c>
      <c r="I1959" s="230" t="str">
        <f>'21.12.2020_W_B'!I51</f>
        <v>60-90</v>
      </c>
      <c r="J1959" s="229" t="str">
        <f>'21.12.2020_W_B'!K51</f>
        <v>NW1202</v>
      </c>
      <c r="K1959" s="231">
        <f>'21.12.2020_W_B'!P51</f>
        <v>91.842292209329855</v>
      </c>
      <c r="L1959" s="231">
        <f>'21.12.2020_W_B'!Q51</f>
        <v>7.2252516778523495</v>
      </c>
      <c r="M1959" s="231">
        <f>'21.12.2020_W_B'!U51</f>
        <v>0.75893773365992012</v>
      </c>
      <c r="N1959" s="231">
        <f>'21.12.2020_W_B'!W51</f>
        <v>1.1384066004898803</v>
      </c>
      <c r="O1959" s="231">
        <f>'21.12.2020_W_B'!X51</f>
        <v>1.8973443341498004</v>
      </c>
    </row>
    <row r="1960" spans="1:15" x14ac:dyDescent="0.35">
      <c r="A1960" s="228">
        <f t="shared" si="27"/>
        <v>1959</v>
      </c>
      <c r="B1960" s="229">
        <f>'21.12.2020_W_B'!B52</f>
        <v>44186</v>
      </c>
      <c r="C1960" s="230">
        <f>'21.12.2020_W_B'!C52</f>
        <v>2019</v>
      </c>
      <c r="D1960" s="230" t="str">
        <f>'21.12.2020_W_B'!D52</f>
        <v>B</v>
      </c>
      <c r="E1960" s="230" t="str">
        <f>'21.12.2020_W_B'!E52</f>
        <v>B</v>
      </c>
      <c r="F1960" s="230" t="str">
        <f>'21.12.2020_W_B'!F52</f>
        <v>R75/S25</v>
      </c>
      <c r="G1960" s="230">
        <f>'21.12.2020_W_B'!G52</f>
        <v>6</v>
      </c>
      <c r="H1960" s="230" t="str">
        <f>'21.12.2020_W_B'!H52</f>
        <v>E</v>
      </c>
      <c r="I1960" s="230" t="str">
        <f>'21.12.2020_W_B'!I52</f>
        <v>30-60</v>
      </c>
      <c r="J1960" s="229" t="str">
        <f>'21.12.2020_W_B'!K52</f>
        <v>NW1203</v>
      </c>
      <c r="K1960" s="231">
        <f>'21.12.2020_W_B'!P52</f>
        <v>90.665967488201375</v>
      </c>
      <c r="L1960" s="231">
        <f>'21.12.2020_W_B'!Q52</f>
        <v>8.148317692835878</v>
      </c>
      <c r="M1960" s="231">
        <f>'21.12.2020_W_B'!U52</f>
        <v>5.7921558704453435</v>
      </c>
      <c r="N1960" s="231">
        <f>'21.12.2020_W_B'!W52</f>
        <v>2.316862348178137</v>
      </c>
      <c r="O1960" s="231">
        <f>'21.12.2020_W_B'!X52</f>
        <v>8.1090182186234809</v>
      </c>
    </row>
    <row r="1961" spans="1:15" x14ac:dyDescent="0.35">
      <c r="A1961" s="228">
        <f t="shared" si="27"/>
        <v>1960</v>
      </c>
      <c r="B1961" s="229">
        <f>'21.12.2020_W_B'!B53</f>
        <v>44186</v>
      </c>
      <c r="C1961" s="230">
        <f>'21.12.2020_W_B'!C53</f>
        <v>2019</v>
      </c>
      <c r="D1961" s="230" t="str">
        <f>'21.12.2020_W_B'!D53</f>
        <v>B</v>
      </c>
      <c r="E1961" s="230" t="str">
        <f>'21.12.2020_W_B'!E53</f>
        <v>B</v>
      </c>
      <c r="F1961" s="230" t="str">
        <f>'21.12.2020_W_B'!F53</f>
        <v>R75/S25</v>
      </c>
      <c r="G1961" s="230">
        <f>'21.12.2020_W_B'!G53</f>
        <v>6</v>
      </c>
      <c r="H1961" s="230" t="str">
        <f>'21.12.2020_W_B'!H53</f>
        <v>E</v>
      </c>
      <c r="I1961" s="230" t="str">
        <f>'21.12.2020_W_B'!I53</f>
        <v>0-30</v>
      </c>
      <c r="J1961" s="229" t="str">
        <f>'21.12.2020_W_B'!K53</f>
        <v>NW1204</v>
      </c>
      <c r="K1961" s="231">
        <f>'21.12.2020_W_B'!P53</f>
        <v>90.410150486869298</v>
      </c>
      <c r="L1961" s="231">
        <f>'21.12.2020_W_B'!Q53</f>
        <v>8.2351450652476874</v>
      </c>
      <c r="M1961" s="231">
        <f>'21.12.2020_W_B'!U53</f>
        <v>16.27996899477807</v>
      </c>
      <c r="N1961" s="231">
        <f>'21.12.2020_W_B'!W53</f>
        <v>3.8761830939947783</v>
      </c>
      <c r="O1961" s="231">
        <f>'21.12.2020_W_B'!X53</f>
        <v>20.156152088772849</v>
      </c>
    </row>
    <row r="1962" spans="1:15" x14ac:dyDescent="0.35">
      <c r="A1962" s="228">
        <f t="shared" si="27"/>
        <v>1961</v>
      </c>
      <c r="B1962" s="229">
        <f>'21.12.2020_W_B'!B54</f>
        <v>44186</v>
      </c>
      <c r="C1962" s="230">
        <f>'21.12.2020_W_B'!C54</f>
        <v>2019</v>
      </c>
      <c r="D1962" s="230" t="str">
        <f>'21.12.2020_W_B'!D54</f>
        <v>B</v>
      </c>
      <c r="E1962" s="230" t="str">
        <f>'21.12.2020_W_B'!E54</f>
        <v>B</v>
      </c>
      <c r="F1962" s="230" t="str">
        <f>'21.12.2020_W_B'!F54</f>
        <v>R75/S25</v>
      </c>
      <c r="G1962" s="230">
        <f>'21.12.2020_W_B'!G54</f>
        <v>6</v>
      </c>
      <c r="H1962" s="230" t="str">
        <f>'21.12.2020_W_B'!H54</f>
        <v>M</v>
      </c>
      <c r="I1962" s="230" t="str">
        <f>'21.12.2020_W_B'!I54</f>
        <v>90-120</v>
      </c>
      <c r="J1962" s="229" t="str">
        <f>'21.12.2020_W_B'!K54</f>
        <v>NW1205</v>
      </c>
      <c r="K1962" s="231">
        <f>'21.12.2020_W_B'!P54</f>
        <v>92.149599713227403</v>
      </c>
      <c r="L1962" s="231">
        <f>'21.12.2020_W_B'!Q54</f>
        <v>6.9223474870930275</v>
      </c>
      <c r="M1962" s="231">
        <f>'21.12.2020_W_B'!U54</f>
        <v>8.3105698910788348</v>
      </c>
      <c r="N1962" s="231">
        <f>'21.12.2020_W_B'!W54</f>
        <v>2.2665190612033186</v>
      </c>
      <c r="O1962" s="231">
        <f>'21.12.2020_W_B'!X54</f>
        <v>10.577088952282153</v>
      </c>
    </row>
    <row r="1963" spans="1:15" x14ac:dyDescent="0.35">
      <c r="A1963" s="228">
        <f t="shared" si="27"/>
        <v>1962</v>
      </c>
      <c r="B1963" s="229">
        <f>'21.12.2020_W_B'!B55</f>
        <v>44186</v>
      </c>
      <c r="C1963" s="230">
        <f>'21.12.2020_W_B'!C55</f>
        <v>2019</v>
      </c>
      <c r="D1963" s="230" t="str">
        <f>'21.12.2020_W_B'!D55</f>
        <v>B</v>
      </c>
      <c r="E1963" s="230" t="str">
        <f>'21.12.2020_W_B'!E55</f>
        <v>B</v>
      </c>
      <c r="F1963" s="230" t="str">
        <f>'21.12.2020_W_B'!F55</f>
        <v>R75/S25</v>
      </c>
      <c r="G1963" s="230">
        <f>'21.12.2020_W_B'!G55</f>
        <v>6</v>
      </c>
      <c r="H1963" s="230" t="str">
        <f>'21.12.2020_W_B'!H55</f>
        <v>M</v>
      </c>
      <c r="I1963" s="230" t="str">
        <f>'21.12.2020_W_B'!I55</f>
        <v>60-90</v>
      </c>
      <c r="J1963" s="229" t="str">
        <f>'21.12.2020_W_B'!K55</f>
        <v>NW1206</v>
      </c>
      <c r="K1963" s="231">
        <f>'21.12.2020_W_B'!P55</f>
        <v>93.800127307447482</v>
      </c>
      <c r="L1963" s="231">
        <f>'21.12.2020_W_B'!Q55</f>
        <v>5.4455999105445647</v>
      </c>
      <c r="M1963" s="231">
        <f>'21.12.2020_W_B'!U55</f>
        <v>0.61455109934853425</v>
      </c>
      <c r="N1963" s="231">
        <f>'21.12.2020_W_B'!W55</f>
        <v>0.86037153908794817</v>
      </c>
      <c r="O1963" s="231">
        <f>'21.12.2020_W_B'!X55</f>
        <v>1.4749226384364824</v>
      </c>
    </row>
    <row r="1964" spans="1:15" x14ac:dyDescent="0.35">
      <c r="A1964" s="228">
        <f t="shared" si="27"/>
        <v>1963</v>
      </c>
      <c r="B1964" s="229">
        <f>'21.12.2020_W_B'!B56</f>
        <v>44186</v>
      </c>
      <c r="C1964" s="230">
        <f>'21.12.2020_W_B'!C56</f>
        <v>2019</v>
      </c>
      <c r="D1964" s="230" t="str">
        <f>'21.12.2020_W_B'!D56</f>
        <v>B</v>
      </c>
      <c r="E1964" s="230" t="str">
        <f>'21.12.2020_W_B'!E56</f>
        <v>B</v>
      </c>
      <c r="F1964" s="230" t="str">
        <f>'21.12.2020_W_B'!F56</f>
        <v>R75/S25</v>
      </c>
      <c r="G1964" s="230">
        <f>'21.12.2020_W_B'!G56</f>
        <v>6</v>
      </c>
      <c r="H1964" s="230" t="str">
        <f>'21.12.2020_W_B'!H56</f>
        <v>M</v>
      </c>
      <c r="I1964" s="230" t="str">
        <f>'21.12.2020_W_B'!I56</f>
        <v>30-60</v>
      </c>
      <c r="J1964" s="229" t="str">
        <f>'21.12.2020_W_B'!K56</f>
        <v>NW1207</v>
      </c>
      <c r="K1964" s="231">
        <f>'21.12.2020_W_B'!P56</f>
        <v>90.98996060490532</v>
      </c>
      <c r="L1964" s="231">
        <f>'21.12.2020_W_B'!Q56</f>
        <v>7.9138296684897895</v>
      </c>
      <c r="M1964" s="231">
        <f>'21.12.2020_W_B'!U56</f>
        <v>12.553409916201121</v>
      </c>
      <c r="N1964" s="231">
        <f>'21.12.2020_W_B'!W56</f>
        <v>2.5619203910614532</v>
      </c>
      <c r="O1964" s="231">
        <f>'21.12.2020_W_B'!X56</f>
        <v>15.115330307262575</v>
      </c>
    </row>
    <row r="1965" spans="1:15" x14ac:dyDescent="0.35">
      <c r="A1965" s="228">
        <f t="shared" si="27"/>
        <v>1964</v>
      </c>
      <c r="B1965" s="229">
        <f>'21.12.2020_W_B'!B57</f>
        <v>44186</v>
      </c>
      <c r="C1965" s="230">
        <f>'21.12.2020_W_B'!C57</f>
        <v>2019</v>
      </c>
      <c r="D1965" s="230" t="str">
        <f>'21.12.2020_W_B'!D57</f>
        <v>B</v>
      </c>
      <c r="E1965" s="230" t="str">
        <f>'21.12.2020_W_B'!E57</f>
        <v>B</v>
      </c>
      <c r="F1965" s="230" t="str">
        <f>'21.12.2020_W_B'!F57</f>
        <v>R75/S25</v>
      </c>
      <c r="G1965" s="230">
        <f>'21.12.2020_W_B'!G57</f>
        <v>6</v>
      </c>
      <c r="H1965" s="230" t="str">
        <f>'21.12.2020_W_B'!H57</f>
        <v>M</v>
      </c>
      <c r="I1965" s="230" t="str">
        <f>'21.12.2020_W_B'!I57</f>
        <v>0-30</v>
      </c>
      <c r="J1965" s="229" t="str">
        <f>'21.12.2020_W_B'!K57</f>
        <v>NW1208</v>
      </c>
      <c r="K1965" s="231">
        <f>'21.12.2020_W_B'!P57</f>
        <v>89.580463368816552</v>
      </c>
      <c r="L1965" s="231">
        <f>'21.12.2020_W_B'!Q57</f>
        <v>9.1258089283755695</v>
      </c>
      <c r="M1965" s="231">
        <f>'21.12.2020_W_B'!U57</f>
        <v>22.239329651894302</v>
      </c>
      <c r="N1965" s="231">
        <f>'21.12.2020_W_B'!W57</f>
        <v>5.7560617922549957</v>
      </c>
      <c r="O1965" s="231">
        <f>'21.12.2020_W_B'!X57</f>
        <v>27.995391444149298</v>
      </c>
    </row>
    <row r="1966" spans="1:15" x14ac:dyDescent="0.35">
      <c r="A1966" s="228">
        <f t="shared" si="27"/>
        <v>1965</v>
      </c>
      <c r="B1966" s="229">
        <f>'21.12.2020_W_B'!B58</f>
        <v>44186</v>
      </c>
      <c r="C1966" s="230">
        <f>'21.12.2020_W_B'!C58</f>
        <v>2019</v>
      </c>
      <c r="D1966" s="230" t="str">
        <f>'21.12.2020_W_B'!D58</f>
        <v>B</v>
      </c>
      <c r="E1966" s="230" t="str">
        <f>'21.12.2020_W_B'!E58</f>
        <v>A</v>
      </c>
      <c r="F1966" s="230" t="str">
        <f>'21.12.2020_W_B'!F58</f>
        <v>R25/S75</v>
      </c>
      <c r="G1966" s="230">
        <f>'21.12.2020_W_B'!G58</f>
        <v>8</v>
      </c>
      <c r="H1966" s="230" t="str">
        <f>'21.12.2020_W_B'!H58</f>
        <v>E</v>
      </c>
      <c r="I1966" s="230" t="str">
        <f>'21.12.2020_W_B'!I58</f>
        <v>90-120</v>
      </c>
      <c r="J1966" s="229" t="str">
        <f>'21.12.2020_W_B'!K58</f>
        <v>NW1209</v>
      </c>
      <c r="K1966" s="231">
        <f>'21.12.2020_W_B'!P58</f>
        <v>94.983277591973234</v>
      </c>
      <c r="L1966" s="231">
        <f>'21.12.2020_W_B'!Q58</f>
        <v>4.4546850998463983</v>
      </c>
      <c r="M1966" s="231">
        <f>'21.12.2020_W_B'!U58</f>
        <v>1.0873679577464788</v>
      </c>
      <c r="N1966" s="231">
        <f>'21.12.2020_W_B'!W58</f>
        <v>0.84573063380281699</v>
      </c>
      <c r="O1966" s="231">
        <f>'21.12.2020_W_B'!X58</f>
        <v>1.9330985915492958</v>
      </c>
    </row>
    <row r="1967" spans="1:15" x14ac:dyDescent="0.35">
      <c r="A1967" s="228">
        <f t="shared" si="27"/>
        <v>1966</v>
      </c>
      <c r="B1967" s="229">
        <f>'21.12.2020_W_B'!B59</f>
        <v>44186</v>
      </c>
      <c r="C1967" s="230">
        <f>'21.12.2020_W_B'!C59</f>
        <v>2019</v>
      </c>
      <c r="D1967" s="230" t="str">
        <f>'21.12.2020_W_B'!D59</f>
        <v>B</v>
      </c>
      <c r="E1967" s="230" t="str">
        <f>'21.12.2020_W_B'!E59</f>
        <v>A</v>
      </c>
      <c r="F1967" s="230" t="str">
        <f>'21.12.2020_W_B'!F59</f>
        <v>R25/S75</v>
      </c>
      <c r="G1967" s="230">
        <f>'21.12.2020_W_B'!G59</f>
        <v>8</v>
      </c>
      <c r="H1967" s="230" t="str">
        <f>'21.12.2020_W_B'!H59</f>
        <v>E</v>
      </c>
      <c r="I1967" s="230" t="str">
        <f>'21.12.2020_W_B'!I59</f>
        <v>60-90</v>
      </c>
      <c r="J1967" s="229" t="str">
        <f>'21.12.2020_W_B'!K59</f>
        <v>NW1210</v>
      </c>
      <c r="K1967" s="231">
        <f>'21.12.2020_W_B'!P59</f>
        <v>95.966152776167831</v>
      </c>
      <c r="L1967" s="231">
        <f>'21.12.2020_W_B'!Q59</f>
        <v>3.5824583075972862</v>
      </c>
      <c r="M1967" s="231">
        <f>'21.12.2020_W_B'!U59</f>
        <v>0.11912036477835487</v>
      </c>
      <c r="N1967" s="231">
        <f>'21.12.2020_W_B'!W59</f>
        <v>1.0720832830051938</v>
      </c>
      <c r="O1967" s="231">
        <f>'21.12.2020_W_B'!X59</f>
        <v>1.1912036477835488</v>
      </c>
    </row>
    <row r="1968" spans="1:15" x14ac:dyDescent="0.35">
      <c r="A1968" s="228">
        <f t="shared" si="27"/>
        <v>1967</v>
      </c>
      <c r="B1968" s="229">
        <f>'21.12.2020_W_B'!B60</f>
        <v>44186</v>
      </c>
      <c r="C1968" s="230">
        <f>'21.12.2020_W_B'!C60</f>
        <v>2019</v>
      </c>
      <c r="D1968" s="230" t="str">
        <f>'21.12.2020_W_B'!D60</f>
        <v>B</v>
      </c>
      <c r="E1968" s="230" t="str">
        <f>'21.12.2020_W_B'!E60</f>
        <v>A</v>
      </c>
      <c r="F1968" s="230" t="str">
        <f>'21.12.2020_W_B'!F60</f>
        <v>R25/S75</v>
      </c>
      <c r="G1968" s="230">
        <f>'21.12.2020_W_B'!G60</f>
        <v>8</v>
      </c>
      <c r="H1968" s="230" t="str">
        <f>'21.12.2020_W_B'!H60</f>
        <v>E</v>
      </c>
      <c r="I1968" s="230" t="str">
        <f>'21.12.2020_W_B'!I60</f>
        <v>30-60</v>
      </c>
      <c r="J1968" s="229" t="str">
        <f>'21.12.2020_W_B'!K60</f>
        <v>NW1211</v>
      </c>
      <c r="K1968" s="231">
        <f>'21.12.2020_W_B'!P60</f>
        <v>91.682884359315764</v>
      </c>
      <c r="L1968" s="231">
        <f>'21.12.2020_W_B'!Q60</f>
        <v>7.4818022666543857</v>
      </c>
      <c r="M1968" s="231">
        <f>'21.12.2020_W_B'!U60</f>
        <v>3.6768458831415485</v>
      </c>
      <c r="N1968" s="231">
        <f>'21.12.2020_W_B'!W60</f>
        <v>1.1410901016646187</v>
      </c>
      <c r="O1968" s="231">
        <f>'21.12.2020_W_B'!X60</f>
        <v>4.8179359848061676</v>
      </c>
    </row>
    <row r="1969" spans="1:15" x14ac:dyDescent="0.35">
      <c r="A1969" s="228">
        <f t="shared" si="27"/>
        <v>1968</v>
      </c>
      <c r="B1969" s="229">
        <f>'21.12.2020_W_B'!B61</f>
        <v>44186</v>
      </c>
      <c r="C1969" s="230">
        <f>'21.12.2020_W_B'!C61</f>
        <v>2019</v>
      </c>
      <c r="D1969" s="230" t="str">
        <f>'21.12.2020_W_B'!D61</f>
        <v>B</v>
      </c>
      <c r="E1969" s="230" t="str">
        <f>'21.12.2020_W_B'!E61</f>
        <v>A</v>
      </c>
      <c r="F1969" s="230" t="str">
        <f>'21.12.2020_W_B'!F61</f>
        <v>R25/S75</v>
      </c>
      <c r="G1969" s="230">
        <f>'21.12.2020_W_B'!G61</f>
        <v>8</v>
      </c>
      <c r="H1969" s="230" t="str">
        <f>'21.12.2020_W_B'!H61</f>
        <v>E</v>
      </c>
      <c r="I1969" s="230" t="str">
        <f>'21.12.2020_W_B'!I61</f>
        <v>0-30</v>
      </c>
      <c r="J1969" s="229" t="str">
        <f>'21.12.2020_W_B'!K61</f>
        <v>NW1212</v>
      </c>
      <c r="K1969" s="231">
        <f>'21.12.2020_W_B'!P61</f>
        <v>88.831573896353163</v>
      </c>
      <c r="L1969" s="231">
        <f>'21.12.2020_W_B'!Q61</f>
        <v>9.8383176582479166</v>
      </c>
      <c r="M1969" s="231">
        <f>'21.12.2020_W_B'!U61</f>
        <v>10.18724037812289</v>
      </c>
      <c r="N1969" s="231">
        <f>'21.12.2020_W_B'!W61</f>
        <v>5.6889783929777185</v>
      </c>
      <c r="O1969" s="231">
        <f>'21.12.2020_W_B'!X61</f>
        <v>15.876218771100609</v>
      </c>
    </row>
    <row r="1970" spans="1:15" x14ac:dyDescent="0.35">
      <c r="A1970" s="228">
        <f t="shared" si="27"/>
        <v>1969</v>
      </c>
      <c r="B1970" s="229">
        <f>'21.12.2020_W_B'!B62</f>
        <v>44186</v>
      </c>
      <c r="C1970" s="230">
        <f>'21.12.2020_W_B'!C62</f>
        <v>2019</v>
      </c>
      <c r="D1970" s="230" t="str">
        <f>'21.12.2020_W_B'!D62</f>
        <v>B</v>
      </c>
      <c r="E1970" s="230" t="str">
        <f>'21.12.2020_W_B'!E62</f>
        <v>A</v>
      </c>
      <c r="F1970" s="230" t="str">
        <f>'21.12.2020_W_B'!F62</f>
        <v>R25/S75</v>
      </c>
      <c r="G1970" s="230">
        <f>'21.12.2020_W_B'!G62</f>
        <v>8</v>
      </c>
      <c r="H1970" s="230" t="str">
        <f>'21.12.2020_W_B'!H62</f>
        <v>M</v>
      </c>
      <c r="I1970" s="230" t="str">
        <f>'21.12.2020_W_B'!I62</f>
        <v>90-120</v>
      </c>
      <c r="J1970" s="229" t="str">
        <f>'21.12.2020_W_B'!K62</f>
        <v>NW1213</v>
      </c>
      <c r="K1970" s="231">
        <f>'21.12.2020_W_B'!P62</f>
        <v>91.708244238536452</v>
      </c>
      <c r="L1970" s="231">
        <f>'21.12.2020_W_B'!Q62</f>
        <v>7.3427309067957118</v>
      </c>
      <c r="M1970" s="231">
        <f>'21.12.2020_W_B'!U62</f>
        <v>5.4498322538860124</v>
      </c>
      <c r="N1970" s="231">
        <f>'21.12.2020_W_B'!W62</f>
        <v>1.7743639896373065</v>
      </c>
      <c r="O1970" s="231">
        <f>'21.12.2020_W_B'!X62</f>
        <v>7.2241962435233189</v>
      </c>
    </row>
    <row r="1971" spans="1:15" x14ac:dyDescent="0.35">
      <c r="A1971" s="228">
        <f t="shared" ref="A1971:A2034" si="28">A1970+1</f>
        <v>1970</v>
      </c>
      <c r="B1971" s="229">
        <f>'21.12.2020_W_B'!B63</f>
        <v>44186</v>
      </c>
      <c r="C1971" s="230">
        <f>'21.12.2020_W_B'!C63</f>
        <v>2019</v>
      </c>
      <c r="D1971" s="230" t="str">
        <f>'21.12.2020_W_B'!D63</f>
        <v>B</v>
      </c>
      <c r="E1971" s="230" t="str">
        <f>'21.12.2020_W_B'!E63</f>
        <v>A</v>
      </c>
      <c r="F1971" s="230" t="str">
        <f>'21.12.2020_W_B'!F63</f>
        <v>R25/S75</v>
      </c>
      <c r="G1971" s="230">
        <f>'21.12.2020_W_B'!G63</f>
        <v>8</v>
      </c>
      <c r="H1971" s="230" t="str">
        <f>'21.12.2020_W_B'!H63</f>
        <v>M</v>
      </c>
      <c r="I1971" s="230" t="str">
        <f>'21.12.2020_W_B'!I63</f>
        <v>60-90</v>
      </c>
      <c r="J1971" s="229" t="str">
        <f>'21.12.2020_W_B'!K63</f>
        <v>NW1214</v>
      </c>
      <c r="K1971" s="231">
        <f>'21.12.2020_W_B'!P63</f>
        <v>92.066399542072119</v>
      </c>
      <c r="L1971" s="231">
        <f>'21.12.2020_W_B'!Q63</f>
        <v>7.0548712206047099</v>
      </c>
      <c r="M1971" s="231">
        <f>'21.12.2020_W_B'!U63</f>
        <v>2.7735880378015421</v>
      </c>
      <c r="N1971" s="231">
        <f>'21.12.2020_W_B'!W63</f>
        <v>1.1346496518279034</v>
      </c>
      <c r="O1971" s="231">
        <f>'21.12.2020_W_B'!X63</f>
        <v>3.9082376896294457</v>
      </c>
    </row>
    <row r="1972" spans="1:15" x14ac:dyDescent="0.35">
      <c r="A1972" s="228">
        <f t="shared" si="28"/>
        <v>1971</v>
      </c>
      <c r="B1972" s="229">
        <f>'21.12.2020_W_B'!B64</f>
        <v>44186</v>
      </c>
      <c r="C1972" s="230">
        <f>'21.12.2020_W_B'!C64</f>
        <v>2019</v>
      </c>
      <c r="D1972" s="230" t="str">
        <f>'21.12.2020_W_B'!D64</f>
        <v>B</v>
      </c>
      <c r="E1972" s="230" t="str">
        <f>'21.12.2020_W_B'!E64</f>
        <v>A</v>
      </c>
      <c r="F1972" s="230" t="str">
        <f>'21.12.2020_W_B'!F64</f>
        <v>R25/S75</v>
      </c>
      <c r="G1972" s="230">
        <f>'21.12.2020_W_B'!G64</f>
        <v>8</v>
      </c>
      <c r="H1972" s="230" t="str">
        <f>'21.12.2020_W_B'!H64</f>
        <v>M</v>
      </c>
      <c r="I1972" s="230" t="str">
        <f>'21.12.2020_W_B'!I64</f>
        <v>30-60</v>
      </c>
      <c r="J1972" s="229" t="str">
        <f>'21.12.2020_W_B'!K64</f>
        <v>NW1215</v>
      </c>
      <c r="K1972" s="231">
        <f>'21.12.2020_W_B'!P64</f>
        <v>92.674203968620219</v>
      </c>
      <c r="L1972" s="231">
        <f>'21.12.2020_W_B'!Q64</f>
        <v>6.5061475409836005</v>
      </c>
      <c r="M1972" s="231">
        <f>'21.12.2020_W_B'!U64</f>
        <v>3.9984065728868421</v>
      </c>
      <c r="N1972" s="231">
        <f>'21.12.2020_W_B'!W64</f>
        <v>1.1245518486244241</v>
      </c>
      <c r="O1972" s="231">
        <f>'21.12.2020_W_B'!X64</f>
        <v>5.1229584215112665</v>
      </c>
    </row>
    <row r="1973" spans="1:15" x14ac:dyDescent="0.35">
      <c r="A1973" s="228">
        <f t="shared" si="28"/>
        <v>1972</v>
      </c>
      <c r="B1973" s="229">
        <f>'21.12.2020_W_B'!B65</f>
        <v>44186</v>
      </c>
      <c r="C1973" s="230">
        <f>'21.12.2020_W_B'!C65</f>
        <v>2019</v>
      </c>
      <c r="D1973" s="230" t="str">
        <f>'21.12.2020_W_B'!D65</f>
        <v>B</v>
      </c>
      <c r="E1973" s="230" t="str">
        <f>'21.12.2020_W_B'!E65</f>
        <v>A</v>
      </c>
      <c r="F1973" s="230" t="str">
        <f>'21.12.2020_W_B'!F65</f>
        <v>R25/S75</v>
      </c>
      <c r="G1973" s="230">
        <f>'21.12.2020_W_B'!G65</f>
        <v>8</v>
      </c>
      <c r="H1973" s="230" t="str">
        <f>'21.12.2020_W_B'!H65</f>
        <v>M</v>
      </c>
      <c r="I1973" s="230" t="str">
        <f>'21.12.2020_W_B'!I65</f>
        <v>0-30</v>
      </c>
      <c r="J1973" s="229" t="str">
        <f>'21.12.2020_W_B'!K65</f>
        <v>NW1216</v>
      </c>
      <c r="K1973" s="231">
        <f>'21.12.2020_W_B'!P65</f>
        <v>88.910681955340976</v>
      </c>
      <c r="L1973" s="231">
        <f>'21.12.2020_W_B'!Q65</f>
        <v>9.4850948509485029</v>
      </c>
      <c r="M1973" s="231">
        <f>'21.12.2020_W_B'!U65</f>
        <v>13.346550992703207</v>
      </c>
      <c r="N1973" s="231">
        <f>'21.12.2020_W_B'!W65</f>
        <v>2.5107373154590191</v>
      </c>
      <c r="O1973" s="231">
        <f>'21.12.2020_W_B'!X65</f>
        <v>15.857288308162227</v>
      </c>
    </row>
    <row r="1974" spans="1:15" x14ac:dyDescent="0.35">
      <c r="A1974" s="228">
        <f t="shared" si="28"/>
        <v>1973</v>
      </c>
      <c r="B1974" s="229">
        <f>'21.12.2020_W_B'!B66</f>
        <v>44186</v>
      </c>
      <c r="C1974" s="230">
        <f>'21.12.2020_W_B'!C66</f>
        <v>2019</v>
      </c>
      <c r="D1974" s="230" t="str">
        <f>'21.12.2020_W_B'!D66</f>
        <v>B</v>
      </c>
      <c r="E1974" s="230" t="str">
        <f>'21.12.2020_W_B'!E66</f>
        <v>A</v>
      </c>
      <c r="F1974" s="230" t="str">
        <f>'21.12.2020_W_B'!F66</f>
        <v>R50/S50</v>
      </c>
      <c r="G1974" s="230">
        <f>'21.12.2020_W_B'!G66</f>
        <v>7</v>
      </c>
      <c r="H1974" s="230" t="str">
        <f>'21.12.2020_W_B'!H66</f>
        <v>E</v>
      </c>
      <c r="I1974" s="230" t="str">
        <f>'21.12.2020_W_B'!I66</f>
        <v>90-120</v>
      </c>
      <c r="J1974" s="229" t="str">
        <f>'21.12.2020_W_B'!K66</f>
        <v>NW1217</v>
      </c>
      <c r="K1974" s="231">
        <f>'21.12.2020_W_B'!P66</f>
        <v>92.602579132473622</v>
      </c>
      <c r="L1974" s="231">
        <f>'21.12.2020_W_B'!Q66</f>
        <v>6.564710778193926</v>
      </c>
      <c r="M1974" s="231">
        <f>'21.12.2020_W_B'!U66</f>
        <v>5.3785112039498664</v>
      </c>
      <c r="N1974" s="231">
        <f>'21.12.2020_W_B'!W66</f>
        <v>0.50032662362324343</v>
      </c>
      <c r="O1974" s="231">
        <f>'21.12.2020_W_B'!X66</f>
        <v>5.8788378275731095</v>
      </c>
    </row>
    <row r="1975" spans="1:15" x14ac:dyDescent="0.35">
      <c r="A1975" s="228">
        <f t="shared" si="28"/>
        <v>1974</v>
      </c>
      <c r="B1975" s="229">
        <f>'21.12.2020_W_B'!B67</f>
        <v>44186</v>
      </c>
      <c r="C1975" s="230">
        <f>'21.12.2020_W_B'!C67</f>
        <v>2019</v>
      </c>
      <c r="D1975" s="230" t="str">
        <f>'21.12.2020_W_B'!D67</f>
        <v>B</v>
      </c>
      <c r="E1975" s="230" t="str">
        <f>'21.12.2020_W_B'!E67</f>
        <v>A</v>
      </c>
      <c r="F1975" s="230" t="str">
        <f>'21.12.2020_W_B'!F67</f>
        <v>R50/S50</v>
      </c>
      <c r="G1975" s="230">
        <f>'21.12.2020_W_B'!G67</f>
        <v>7</v>
      </c>
      <c r="H1975" s="230" t="str">
        <f>'21.12.2020_W_B'!H67</f>
        <v>E</v>
      </c>
      <c r="I1975" s="230" t="str">
        <f>'21.12.2020_W_B'!I67</f>
        <v>60-90</v>
      </c>
      <c r="J1975" s="229" t="str">
        <f>'21.12.2020_W_B'!K67</f>
        <v>NW1218</v>
      </c>
      <c r="K1975" s="231">
        <f>'21.12.2020_W_B'!P67</f>
        <v>93.088873657756452</v>
      </c>
      <c r="L1975" s="231">
        <f>'21.12.2020_W_B'!Q67</f>
        <v>6.146500050797532</v>
      </c>
      <c r="M1975" s="231">
        <f>'21.12.2020_W_B'!U67</f>
        <v>3.104828813351332</v>
      </c>
      <c r="N1975" s="231">
        <f>'21.12.2020_W_B'!W67</f>
        <v>0.86935206773837281</v>
      </c>
      <c r="O1975" s="231">
        <f>'21.12.2020_W_B'!X67</f>
        <v>3.9741808810897048</v>
      </c>
    </row>
    <row r="1976" spans="1:15" x14ac:dyDescent="0.35">
      <c r="A1976" s="228">
        <f t="shared" si="28"/>
        <v>1975</v>
      </c>
      <c r="B1976" s="229">
        <f>'21.12.2020_W_B'!B68</f>
        <v>44186</v>
      </c>
      <c r="C1976" s="230">
        <f>'21.12.2020_W_B'!C68</f>
        <v>2019</v>
      </c>
      <c r="D1976" s="230" t="str">
        <f>'21.12.2020_W_B'!D68</f>
        <v>B</v>
      </c>
      <c r="E1976" s="230" t="str">
        <f>'21.12.2020_W_B'!E68</f>
        <v>A</v>
      </c>
      <c r="F1976" s="230" t="str">
        <f>'21.12.2020_W_B'!F68</f>
        <v>R50/S50</v>
      </c>
      <c r="G1976" s="230">
        <f>'21.12.2020_W_B'!G68</f>
        <v>7</v>
      </c>
      <c r="H1976" s="230" t="str">
        <f>'21.12.2020_W_B'!H68</f>
        <v>E</v>
      </c>
      <c r="I1976" s="230" t="str">
        <f>'21.12.2020_W_B'!I68</f>
        <v>30-60</v>
      </c>
      <c r="J1976" s="229" t="str">
        <f>'21.12.2020_W_B'!K68</f>
        <v>NW1219</v>
      </c>
      <c r="K1976" s="231">
        <f>'21.12.2020_W_B'!P68</f>
        <v>92.010421189752492</v>
      </c>
      <c r="L1976" s="231">
        <f>'21.12.2020_W_B'!Q68</f>
        <v>7.1449373847199293</v>
      </c>
      <c r="M1976" s="231">
        <f>'21.12.2020_W_B'!U68</f>
        <v>6.3088131193959418</v>
      </c>
      <c r="N1976" s="231">
        <f>'21.12.2020_W_B'!W68</f>
        <v>1.3879388862671074</v>
      </c>
      <c r="O1976" s="231">
        <f>'21.12.2020_W_B'!X68</f>
        <v>7.6967520056630487</v>
      </c>
    </row>
    <row r="1977" spans="1:15" x14ac:dyDescent="0.35">
      <c r="A1977" s="228">
        <f t="shared" si="28"/>
        <v>1976</v>
      </c>
      <c r="B1977" s="229">
        <f>'21.12.2020_W_B'!B69</f>
        <v>44186</v>
      </c>
      <c r="C1977" s="230">
        <f>'21.12.2020_W_B'!C69</f>
        <v>2019</v>
      </c>
      <c r="D1977" s="230" t="str">
        <f>'21.12.2020_W_B'!D69</f>
        <v>B</v>
      </c>
      <c r="E1977" s="230" t="str">
        <f>'21.12.2020_W_B'!E69</f>
        <v>A</v>
      </c>
      <c r="F1977" s="230" t="str">
        <f>'21.12.2020_W_B'!F69</f>
        <v>R50/S50</v>
      </c>
      <c r="G1977" s="230">
        <f>'21.12.2020_W_B'!G69</f>
        <v>7</v>
      </c>
      <c r="H1977" s="230" t="str">
        <f>'21.12.2020_W_B'!H69</f>
        <v>E</v>
      </c>
      <c r="I1977" s="230" t="str">
        <f>'21.12.2020_W_B'!I69</f>
        <v>0-30</v>
      </c>
      <c r="J1977" s="229" t="str">
        <f>'21.12.2020_W_B'!K69</f>
        <v>NW1220</v>
      </c>
      <c r="K1977" s="231">
        <f>'21.12.2020_W_B'!P69</f>
        <v>87.78625954198472</v>
      </c>
      <c r="L1977" s="231">
        <f>'21.12.2020_W_B'!Q69</f>
        <v>10.441458733205387</v>
      </c>
      <c r="M1977" s="231">
        <f>'21.12.2020_W_B'!U69</f>
        <v>13.978956521739136</v>
      </c>
      <c r="N1977" s="231">
        <f>'21.12.2020_W_B'!W69</f>
        <v>4.570043478260871</v>
      </c>
      <c r="O1977" s="231">
        <f>'21.12.2020_W_B'!X69</f>
        <v>18.549000000000007</v>
      </c>
    </row>
    <row r="1978" spans="1:15" x14ac:dyDescent="0.35">
      <c r="A1978" s="228">
        <f t="shared" si="28"/>
        <v>1977</v>
      </c>
      <c r="B1978" s="229">
        <f>'21.12.2020_W_B'!B70</f>
        <v>44186</v>
      </c>
      <c r="C1978" s="230">
        <f>'21.12.2020_W_B'!C70</f>
        <v>2019</v>
      </c>
      <c r="D1978" s="230" t="str">
        <f>'21.12.2020_W_B'!D70</f>
        <v>B</v>
      </c>
      <c r="E1978" s="230" t="str">
        <f>'21.12.2020_W_B'!E70</f>
        <v>A</v>
      </c>
      <c r="F1978" s="230" t="str">
        <f>'21.12.2020_W_B'!F70</f>
        <v>R50/S50</v>
      </c>
      <c r="G1978" s="230">
        <f>'21.12.2020_W_B'!G70</f>
        <v>7</v>
      </c>
      <c r="H1978" s="230" t="str">
        <f>'21.12.2020_W_B'!H70</f>
        <v>M</v>
      </c>
      <c r="I1978" s="230" t="str">
        <f>'21.12.2020_W_B'!I70</f>
        <v>90-120</v>
      </c>
      <c r="J1978" s="229" t="str">
        <f>'21.12.2020_W_B'!K70</f>
        <v>NW1221</v>
      </c>
      <c r="K1978" s="231">
        <f>'21.12.2020_W_B'!P70</f>
        <v>93.000726568176319</v>
      </c>
      <c r="L1978" s="231">
        <f>'21.12.2020_W_B'!Q70</f>
        <v>6.1627039129971219</v>
      </c>
      <c r="M1978" s="231">
        <f>'21.12.2020_W_B'!U70</f>
        <v>2.8601308593749999</v>
      </c>
      <c r="N1978" s="231">
        <f>'21.12.2020_W_B'!W70</f>
        <v>1.8653027343749995</v>
      </c>
      <c r="O1978" s="231">
        <f>'21.12.2020_W_B'!X70</f>
        <v>4.7254335937499992</v>
      </c>
    </row>
    <row r="1979" spans="1:15" x14ac:dyDescent="0.35">
      <c r="A1979" s="228">
        <f t="shared" si="28"/>
        <v>1978</v>
      </c>
      <c r="B1979" s="229">
        <f>'21.12.2020_W_B'!B71</f>
        <v>44186</v>
      </c>
      <c r="C1979" s="230">
        <f>'21.12.2020_W_B'!C71</f>
        <v>2019</v>
      </c>
      <c r="D1979" s="230" t="str">
        <f>'21.12.2020_W_B'!D71</f>
        <v>B</v>
      </c>
      <c r="E1979" s="230" t="str">
        <f>'21.12.2020_W_B'!E71</f>
        <v>A</v>
      </c>
      <c r="F1979" s="230" t="str">
        <f>'21.12.2020_W_B'!F71</f>
        <v>R50/S50</v>
      </c>
      <c r="G1979" s="230">
        <f>'21.12.2020_W_B'!G71</f>
        <v>7</v>
      </c>
      <c r="H1979" s="230" t="str">
        <f>'21.12.2020_W_B'!H71</f>
        <v>M</v>
      </c>
      <c r="I1979" s="230" t="str">
        <f>'21.12.2020_W_B'!I71</f>
        <v>60-90</v>
      </c>
      <c r="J1979" s="229" t="str">
        <f>'21.12.2020_W_B'!K71</f>
        <v>NW1222</v>
      </c>
      <c r="K1979" s="231">
        <f>'21.12.2020_W_B'!P71</f>
        <v>93</v>
      </c>
      <c r="L1979" s="231" t="e">
        <f>'21.12.2020_W_B'!Q71</f>
        <v>#DIV/0!</v>
      </c>
      <c r="M1979" s="231">
        <f>'21.12.2020_W_B'!U71</f>
        <v>0.49741935483870969</v>
      </c>
      <c r="N1979" s="231">
        <f>'21.12.2020_W_B'!W71</f>
        <v>0.74612903225806448</v>
      </c>
      <c r="O1979" s="231">
        <f>'21.12.2020_W_B'!X71</f>
        <v>1.2435483870967743</v>
      </c>
    </row>
    <row r="1980" spans="1:15" x14ac:dyDescent="0.35">
      <c r="A1980" s="228">
        <f t="shared" si="28"/>
        <v>1979</v>
      </c>
      <c r="B1980" s="229">
        <f>'21.12.2020_W_B'!B72</f>
        <v>44186</v>
      </c>
      <c r="C1980" s="230">
        <f>'21.12.2020_W_B'!C72</f>
        <v>2019</v>
      </c>
      <c r="D1980" s="230" t="str">
        <f>'21.12.2020_W_B'!D72</f>
        <v>B</v>
      </c>
      <c r="E1980" s="230" t="str">
        <f>'21.12.2020_W_B'!E72</f>
        <v>A</v>
      </c>
      <c r="F1980" s="230" t="str">
        <f>'21.12.2020_W_B'!F72</f>
        <v>R50/S50</v>
      </c>
      <c r="G1980" s="230">
        <f>'21.12.2020_W_B'!G72</f>
        <v>7</v>
      </c>
      <c r="H1980" s="230" t="str">
        <f>'21.12.2020_W_B'!H72</f>
        <v>M</v>
      </c>
      <c r="I1980" s="230" t="str">
        <f>'21.12.2020_W_B'!I72</f>
        <v>30-60</v>
      </c>
      <c r="J1980" s="229" t="str">
        <f>'21.12.2020_W_B'!K72</f>
        <v>NW1223</v>
      </c>
      <c r="K1980" s="231">
        <f>'21.12.2020_W_B'!P72</f>
        <v>91.76426613506105</v>
      </c>
      <c r="L1980" s="231">
        <f>'21.12.2020_W_B'!Q72</f>
        <v>7.2478070175438587</v>
      </c>
      <c r="M1980" s="231">
        <f>'21.12.2020_W_B'!U72</f>
        <v>3.545792260692465</v>
      </c>
      <c r="N1980" s="231">
        <f>'21.12.2020_W_B'!W72</f>
        <v>1.1397189409368633</v>
      </c>
      <c r="O1980" s="231">
        <f>'21.12.2020_W_B'!X72</f>
        <v>4.6855112016293283</v>
      </c>
    </row>
    <row r="1981" spans="1:15" x14ac:dyDescent="0.35">
      <c r="A1981" s="228">
        <f t="shared" si="28"/>
        <v>1980</v>
      </c>
      <c r="B1981" s="229">
        <f>'21.12.2020_W_B'!B73</f>
        <v>44186</v>
      </c>
      <c r="C1981" s="230">
        <f>'21.12.2020_W_B'!C73</f>
        <v>2019</v>
      </c>
      <c r="D1981" s="230" t="str">
        <f>'21.12.2020_W_B'!D73</f>
        <v>B</v>
      </c>
      <c r="E1981" s="230" t="str">
        <f>'21.12.2020_W_B'!E73</f>
        <v>A</v>
      </c>
      <c r="F1981" s="230" t="str">
        <f>'21.12.2020_W_B'!F73</f>
        <v>R50/S50</v>
      </c>
      <c r="G1981" s="230">
        <f>'21.12.2020_W_B'!G73</f>
        <v>7</v>
      </c>
      <c r="H1981" s="230" t="str">
        <f>'21.12.2020_W_B'!H73</f>
        <v>M</v>
      </c>
      <c r="I1981" s="230" t="str">
        <f>'21.12.2020_W_B'!I73</f>
        <v>0-30</v>
      </c>
      <c r="J1981" s="229" t="str">
        <f>'21.12.2020_W_B'!K73</f>
        <v>NW1224</v>
      </c>
      <c r="K1981" s="231">
        <f>'21.12.2020_W_B'!P73</f>
        <v>88.169014084507054</v>
      </c>
      <c r="L1981" s="231">
        <f>'21.12.2020_W_B'!Q73</f>
        <v>10.051854806541668</v>
      </c>
      <c r="M1981" s="231">
        <f>'21.12.2020_W_B'!U73</f>
        <v>11.626174121405747</v>
      </c>
      <c r="N1981" s="231">
        <f>'21.12.2020_W_B'!W73</f>
        <v>3.0735862619808296</v>
      </c>
      <c r="O1981" s="231">
        <f>'21.12.2020_W_B'!X73</f>
        <v>14.699760383386575</v>
      </c>
    </row>
    <row r="1982" spans="1:15" x14ac:dyDescent="0.35">
      <c r="A1982" s="228">
        <f t="shared" si="28"/>
        <v>1981</v>
      </c>
      <c r="B1982" s="229">
        <f>'21.12.2020_W_B'!B74</f>
        <v>44186</v>
      </c>
      <c r="C1982" s="230">
        <f>'21.12.2020_W_B'!C74</f>
        <v>2019</v>
      </c>
      <c r="D1982" s="230" t="str">
        <f>'21.12.2020_W_B'!D74</f>
        <v>B</v>
      </c>
      <c r="E1982" s="230" t="str">
        <f>'21.12.2020_W_B'!E74</f>
        <v>B</v>
      </c>
      <c r="F1982" s="230" t="str">
        <f>'21.12.2020_W_B'!F74</f>
        <v>R100</v>
      </c>
      <c r="G1982" s="230">
        <f>'21.12.2020_W_B'!G74</f>
        <v>1</v>
      </c>
      <c r="H1982" s="230" t="str">
        <f>'21.12.2020_W_B'!H74</f>
        <v>E</v>
      </c>
      <c r="I1982" s="230" t="str">
        <f>'21.12.2020_W_B'!I74</f>
        <v>90-120</v>
      </c>
      <c r="J1982" s="229" t="str">
        <f>'21.12.2020_W_B'!K74</f>
        <v>NW1225</v>
      </c>
      <c r="K1982" s="231">
        <f>'21.12.2020_W_B'!P74</f>
        <v>94.875616187091595</v>
      </c>
      <c r="L1982" s="231">
        <f>'21.12.2020_W_B'!Q74</f>
        <v>4.5556461475743975</v>
      </c>
      <c r="M1982" s="231">
        <f>'21.12.2020_W_B'!U74</f>
        <v>1.2100682696955054</v>
      </c>
      <c r="N1982" s="231">
        <f>'21.12.2020_W_B'!W74</f>
        <v>0.24201365393910104</v>
      </c>
      <c r="O1982" s="231">
        <f>'21.12.2020_W_B'!X74</f>
        <v>1.4520819236346065</v>
      </c>
    </row>
    <row r="1983" spans="1:15" x14ac:dyDescent="0.35">
      <c r="A1983" s="228">
        <f t="shared" si="28"/>
        <v>1982</v>
      </c>
      <c r="B1983" s="229">
        <f>'21.12.2020_W_B'!B75</f>
        <v>44186</v>
      </c>
      <c r="C1983" s="230">
        <f>'21.12.2020_W_B'!C75</f>
        <v>2019</v>
      </c>
      <c r="D1983" s="230" t="str">
        <f>'21.12.2020_W_B'!D75</f>
        <v>B</v>
      </c>
      <c r="E1983" s="230" t="str">
        <f>'21.12.2020_W_B'!E75</f>
        <v>B</v>
      </c>
      <c r="F1983" s="230" t="str">
        <f>'21.12.2020_W_B'!F75</f>
        <v>R100</v>
      </c>
      <c r="G1983" s="230">
        <f>'21.12.2020_W_B'!G75</f>
        <v>1</v>
      </c>
      <c r="H1983" s="230" t="str">
        <f>'21.12.2020_W_B'!H75</f>
        <v>E</v>
      </c>
      <c r="I1983" s="230" t="str">
        <f>'21.12.2020_W_B'!I75</f>
        <v>60-90</v>
      </c>
      <c r="J1983" s="229" t="str">
        <f>'21.12.2020_W_B'!K75</f>
        <v>NW1226</v>
      </c>
      <c r="K1983" s="231">
        <f>'21.12.2020_W_B'!P75</f>
        <v>95.636979773377092</v>
      </c>
      <c r="L1983" s="231">
        <f>'21.12.2020_W_B'!Q75</f>
        <v>3.9122590447251011</v>
      </c>
      <c r="M1983" s="231">
        <f>'21.12.2020_W_B'!U75</f>
        <v>0.95748200642232306</v>
      </c>
      <c r="N1983" s="231">
        <f>'21.12.2020_W_B'!W75</f>
        <v>0.23937050160558077</v>
      </c>
      <c r="O1983" s="231">
        <f>'21.12.2020_W_B'!X75</f>
        <v>1.1968525080279038</v>
      </c>
    </row>
    <row r="1984" spans="1:15" x14ac:dyDescent="0.35">
      <c r="A1984" s="228">
        <f t="shared" si="28"/>
        <v>1983</v>
      </c>
      <c r="B1984" s="229">
        <f>'21.12.2020_W_B'!B76</f>
        <v>44186</v>
      </c>
      <c r="C1984" s="230">
        <f>'21.12.2020_W_B'!C76</f>
        <v>2019</v>
      </c>
      <c r="D1984" s="230" t="str">
        <f>'21.12.2020_W_B'!D76</f>
        <v>B</v>
      </c>
      <c r="E1984" s="230" t="str">
        <f>'21.12.2020_W_B'!E76</f>
        <v>B</v>
      </c>
      <c r="F1984" s="230" t="str">
        <f>'21.12.2020_W_B'!F76</f>
        <v>R100</v>
      </c>
      <c r="G1984" s="230">
        <f>'21.12.2020_W_B'!G76</f>
        <v>1</v>
      </c>
      <c r="H1984" s="230" t="str">
        <f>'21.12.2020_W_B'!H76</f>
        <v>E</v>
      </c>
      <c r="I1984" s="230" t="str">
        <f>'21.12.2020_W_B'!I76</f>
        <v>30-60</v>
      </c>
      <c r="J1984" s="229" t="str">
        <f>'21.12.2020_W_B'!K76</f>
        <v>NW1227</v>
      </c>
      <c r="K1984" s="231">
        <f>'21.12.2020_W_B'!P76</f>
        <v>90.087938334599912</v>
      </c>
      <c r="L1984" s="231">
        <f>'21.12.2020_W_B'!Q76</f>
        <v>8.8297872340425609</v>
      </c>
      <c r="M1984" s="231">
        <f>'21.12.2020_W_B'!U76</f>
        <v>17.526938720173543</v>
      </c>
      <c r="N1984" s="231">
        <f>'21.12.2020_W_B'!W76</f>
        <v>2.3369251626898055</v>
      </c>
      <c r="O1984" s="231">
        <f>'21.12.2020_W_B'!X76</f>
        <v>19.863863882863349</v>
      </c>
    </row>
    <row r="1985" spans="1:15" x14ac:dyDescent="0.35">
      <c r="A1985" s="228">
        <f t="shared" si="28"/>
        <v>1984</v>
      </c>
      <c r="B1985" s="229">
        <f>'21.12.2020_W_B'!B77</f>
        <v>44186</v>
      </c>
      <c r="C1985" s="230">
        <f>'21.12.2020_W_B'!C77</f>
        <v>2019</v>
      </c>
      <c r="D1985" s="230" t="str">
        <f>'21.12.2020_W_B'!D77</f>
        <v>B</v>
      </c>
      <c r="E1985" s="230" t="str">
        <f>'21.12.2020_W_B'!E77</f>
        <v>B</v>
      </c>
      <c r="F1985" s="230" t="str">
        <f>'21.12.2020_W_B'!F77</f>
        <v>R100</v>
      </c>
      <c r="G1985" s="230">
        <f>'21.12.2020_W_B'!G77</f>
        <v>1</v>
      </c>
      <c r="H1985" s="230" t="str">
        <f>'21.12.2020_W_B'!H77</f>
        <v>E</v>
      </c>
      <c r="I1985" s="230" t="str">
        <f>'21.12.2020_W_B'!I77</f>
        <v>0-30</v>
      </c>
      <c r="J1985" s="229" t="str">
        <f>'21.12.2020_W_B'!K77</f>
        <v>NW1228</v>
      </c>
      <c r="K1985" s="231">
        <f>'21.12.2020_W_B'!P77</f>
        <v>87.868595133983632</v>
      </c>
      <c r="L1985" s="231">
        <f>'21.12.2020_W_B'!Q77</f>
        <v>10.803794308537201</v>
      </c>
      <c r="M1985" s="231">
        <f>'21.12.2020_W_B'!U77</f>
        <v>26.714740653311217</v>
      </c>
      <c r="N1985" s="231">
        <f>'21.12.2020_W_B'!W77</f>
        <v>2.4164087023095573</v>
      </c>
      <c r="O1985" s="231">
        <f>'21.12.2020_W_B'!X77</f>
        <v>29.131149355620774</v>
      </c>
    </row>
    <row r="1986" spans="1:15" x14ac:dyDescent="0.35">
      <c r="A1986" s="228">
        <f t="shared" si="28"/>
        <v>1985</v>
      </c>
      <c r="B1986" s="229">
        <f>'21.12.2020_W_B'!B78</f>
        <v>44186</v>
      </c>
      <c r="C1986" s="230">
        <f>'21.12.2020_W_B'!C78</f>
        <v>2019</v>
      </c>
      <c r="D1986" s="230" t="str">
        <f>'21.12.2020_W_B'!D78</f>
        <v>B</v>
      </c>
      <c r="E1986" s="230" t="str">
        <f>'21.12.2020_W_B'!E78</f>
        <v>B</v>
      </c>
      <c r="F1986" s="230" t="str">
        <f>'21.12.2020_W_B'!F78</f>
        <v>R100</v>
      </c>
      <c r="G1986" s="230">
        <f>'21.12.2020_W_B'!G78</f>
        <v>1</v>
      </c>
      <c r="H1986" s="230" t="str">
        <f>'21.12.2020_W_B'!H78</f>
        <v>M</v>
      </c>
      <c r="I1986" s="230" t="str">
        <f>'21.12.2020_W_B'!I78</f>
        <v>90-120</v>
      </c>
      <c r="J1986" s="229" t="str">
        <f>'21.12.2020_W_B'!K78</f>
        <v>NW1229</v>
      </c>
      <c r="K1986" s="231">
        <f>'21.12.2020_W_B'!P78</f>
        <v>96.132400047455207</v>
      </c>
      <c r="L1986" s="231">
        <f>'21.12.2020_W_B'!Q78</f>
        <v>3.4265293252049669</v>
      </c>
      <c r="M1986" s="231">
        <f>'21.12.2020_W_B'!U78</f>
        <v>1.307201962236209</v>
      </c>
      <c r="N1986" s="231">
        <f>'21.12.2020_W_B'!W78</f>
        <v>1.5448750462791563</v>
      </c>
      <c r="O1986" s="231">
        <f>'21.12.2020_W_B'!X78</f>
        <v>2.8520770085153653</v>
      </c>
    </row>
    <row r="1987" spans="1:15" x14ac:dyDescent="0.35">
      <c r="A1987" s="228">
        <f t="shared" si="28"/>
        <v>1986</v>
      </c>
      <c r="B1987" s="229">
        <f>'21.12.2020_W_B'!B79</f>
        <v>44186</v>
      </c>
      <c r="C1987" s="230">
        <f>'21.12.2020_W_B'!C79</f>
        <v>2019</v>
      </c>
      <c r="D1987" s="230" t="str">
        <f>'21.12.2020_W_B'!D79</f>
        <v>B</v>
      </c>
      <c r="E1987" s="230" t="str">
        <f>'21.12.2020_W_B'!E79</f>
        <v>B</v>
      </c>
      <c r="F1987" s="230" t="str">
        <f>'21.12.2020_W_B'!F79</f>
        <v>R100</v>
      </c>
      <c r="G1987" s="230">
        <f>'21.12.2020_W_B'!G79</f>
        <v>1</v>
      </c>
      <c r="H1987" s="230" t="str">
        <f>'21.12.2020_W_B'!H79</f>
        <v>M</v>
      </c>
      <c r="I1987" s="230" t="str">
        <f>'21.12.2020_W_B'!I79</f>
        <v>60-90</v>
      </c>
      <c r="J1987" s="229" t="str">
        <f>'21.12.2020_W_B'!K79</f>
        <v>NW1230</v>
      </c>
      <c r="K1987" s="231">
        <f>'21.12.2020_W_B'!P79</f>
        <v>95.457028404952652</v>
      </c>
      <c r="L1987" s="231">
        <f>'21.12.2020_W_B'!Q79</f>
        <v>4.1338745754287096</v>
      </c>
      <c r="M1987" s="231">
        <f>'21.12.2020_W_B'!U79</f>
        <v>0.83996995708154532</v>
      </c>
      <c r="N1987" s="231">
        <f>'21.12.2020_W_B'!W79</f>
        <v>0.47998283261802588</v>
      </c>
      <c r="O1987" s="231">
        <f>'21.12.2020_W_B'!X79</f>
        <v>1.3199527896995713</v>
      </c>
    </row>
    <row r="1988" spans="1:15" x14ac:dyDescent="0.35">
      <c r="A1988" s="228">
        <f t="shared" si="28"/>
        <v>1987</v>
      </c>
      <c r="B1988" s="229">
        <f>'21.12.2020_W_B'!B80</f>
        <v>44186</v>
      </c>
      <c r="C1988" s="230">
        <f>'21.12.2020_W_B'!C80</f>
        <v>2019</v>
      </c>
      <c r="D1988" s="230" t="str">
        <f>'21.12.2020_W_B'!D80</f>
        <v>B</v>
      </c>
      <c r="E1988" s="230" t="str">
        <f>'21.12.2020_W_B'!E80</f>
        <v>B</v>
      </c>
      <c r="F1988" s="230" t="str">
        <f>'21.12.2020_W_B'!F80</f>
        <v>R100</v>
      </c>
      <c r="G1988" s="230">
        <f>'21.12.2020_W_B'!G80</f>
        <v>1</v>
      </c>
      <c r="H1988" s="230" t="str">
        <f>'21.12.2020_W_B'!H80</f>
        <v>M</v>
      </c>
      <c r="I1988" s="230" t="str">
        <f>'21.12.2020_W_B'!I80</f>
        <v>30-60</v>
      </c>
      <c r="J1988" s="229" t="str">
        <f>'21.12.2020_W_B'!K80</f>
        <v>NW1231</v>
      </c>
      <c r="K1988" s="231">
        <f>'21.12.2020_W_B'!P80</f>
        <v>91.606217616580324</v>
      </c>
      <c r="L1988" s="231">
        <f>'21.12.2020_W_B'!Q80</f>
        <v>7.4289208193213012</v>
      </c>
      <c r="M1988" s="231">
        <f>'21.12.2020_W_B'!U80</f>
        <v>14.850992647058817</v>
      </c>
      <c r="N1988" s="231">
        <f>'21.12.2020_W_B'!W80</f>
        <v>2.6655627828054289</v>
      </c>
      <c r="O1988" s="231">
        <f>'21.12.2020_W_B'!X80</f>
        <v>17.516555429864248</v>
      </c>
    </row>
    <row r="1989" spans="1:15" x14ac:dyDescent="0.35">
      <c r="A1989" s="228">
        <f t="shared" si="28"/>
        <v>1988</v>
      </c>
      <c r="B1989" s="229">
        <f>'21.12.2020_W_B'!B81</f>
        <v>44186</v>
      </c>
      <c r="C1989" s="230">
        <f>'21.12.2020_W_B'!C81</f>
        <v>2019</v>
      </c>
      <c r="D1989" s="230" t="str">
        <f>'21.12.2020_W_B'!D81</f>
        <v>B</v>
      </c>
      <c r="E1989" s="230" t="str">
        <f>'21.12.2020_W_B'!E81</f>
        <v>B</v>
      </c>
      <c r="F1989" s="230" t="str">
        <f>'21.12.2020_W_B'!F81</f>
        <v>R100</v>
      </c>
      <c r="G1989" s="230">
        <f>'21.12.2020_W_B'!G81</f>
        <v>1</v>
      </c>
      <c r="H1989" s="230" t="str">
        <f>'21.12.2020_W_B'!H81</f>
        <v>M</v>
      </c>
      <c r="I1989" s="230" t="str">
        <f>'21.12.2020_W_B'!I81</f>
        <v>0-30</v>
      </c>
      <c r="J1989" s="229" t="str">
        <f>'21.12.2020_W_B'!K81</f>
        <v>NW1232</v>
      </c>
      <c r="K1989" s="231">
        <f>'21.12.2020_W_B'!P81</f>
        <v>89.873882698665369</v>
      </c>
      <c r="L1989" s="231">
        <f>'21.12.2020_W_B'!Q81</f>
        <v>8.9347450302506424</v>
      </c>
      <c r="M1989" s="231">
        <f>'21.12.2020_W_B'!U81</f>
        <v>23.574448569482286</v>
      </c>
      <c r="N1989" s="231">
        <f>'21.12.2020_W_B'!W81</f>
        <v>2.9956481607629426</v>
      </c>
      <c r="O1989" s="231">
        <f>'21.12.2020_W_B'!X81</f>
        <v>26.570096730245229</v>
      </c>
    </row>
    <row r="1990" spans="1:15" x14ac:dyDescent="0.35">
      <c r="A1990" s="228">
        <f t="shared" si="28"/>
        <v>1989</v>
      </c>
      <c r="B1990" s="229">
        <f>'21.12.2020_W_B'!B82</f>
        <v>44186</v>
      </c>
      <c r="C1990" s="230">
        <f>'21.12.2020_W_B'!C82</f>
        <v>2019</v>
      </c>
      <c r="D1990" s="230" t="str">
        <f>'21.12.2020_W_B'!D82</f>
        <v>B</v>
      </c>
      <c r="E1990" s="230" t="str">
        <f>'21.12.2020_W_B'!E82</f>
        <v>C</v>
      </c>
      <c r="F1990" s="230" t="str">
        <f>'21.12.2020_W_B'!F82</f>
        <v>S100</v>
      </c>
      <c r="G1990" s="230">
        <f>'21.12.2020_W_B'!G82</f>
        <v>9</v>
      </c>
      <c r="H1990" s="230" t="str">
        <f>'21.12.2020_W_B'!H82</f>
        <v>E</v>
      </c>
      <c r="I1990" s="230" t="str">
        <f>'21.12.2020_W_B'!I82</f>
        <v>90-120</v>
      </c>
      <c r="J1990" s="229" t="str">
        <f>'21.12.2020_W_B'!K82</f>
        <v>NW1233</v>
      </c>
      <c r="K1990" s="231">
        <f>'21.12.2020_W_B'!P82</f>
        <v>95.186827105763129</v>
      </c>
      <c r="L1990" s="231">
        <f>'21.12.2020_W_B'!Q82</f>
        <v>4.2269187986651957</v>
      </c>
      <c r="M1990" s="231">
        <f>'21.12.2020_W_B'!U82</f>
        <v>0.24092814371257495</v>
      </c>
      <c r="N1990" s="231">
        <f>'21.12.2020_W_B'!W82</f>
        <v>1.8069610778443119</v>
      </c>
      <c r="O1990" s="231">
        <f>'21.12.2020_W_B'!X82</f>
        <v>2.0478892215568867</v>
      </c>
    </row>
    <row r="1991" spans="1:15" x14ac:dyDescent="0.35">
      <c r="A1991" s="228">
        <f t="shared" si="28"/>
        <v>1990</v>
      </c>
      <c r="B1991" s="229">
        <f>'21.12.2020_W_B'!B83</f>
        <v>44186</v>
      </c>
      <c r="C1991" s="230">
        <f>'21.12.2020_W_B'!C83</f>
        <v>2019</v>
      </c>
      <c r="D1991" s="230" t="str">
        <f>'21.12.2020_W_B'!D83</f>
        <v>B</v>
      </c>
      <c r="E1991" s="230" t="str">
        <f>'21.12.2020_W_B'!E83</f>
        <v>C</v>
      </c>
      <c r="F1991" s="230" t="str">
        <f>'21.12.2020_W_B'!F83</f>
        <v>S100</v>
      </c>
      <c r="G1991" s="230">
        <f>'21.12.2020_W_B'!G83</f>
        <v>9</v>
      </c>
      <c r="H1991" s="230" t="str">
        <f>'21.12.2020_W_B'!H83</f>
        <v>E</v>
      </c>
      <c r="I1991" s="230" t="str">
        <f>'21.12.2020_W_B'!I83</f>
        <v>60-90</v>
      </c>
      <c r="J1991" s="229" t="str">
        <f>'21.12.2020_W_B'!K83</f>
        <v>NW1234</v>
      </c>
      <c r="K1991" s="231">
        <f>'21.12.2020_W_B'!P83</f>
        <v>95.663928460018724</v>
      </c>
      <c r="L1991" s="231">
        <f>'21.12.2020_W_B'!Q83</f>
        <v>3.894648360885391</v>
      </c>
      <c r="M1991" s="231">
        <f>'21.12.2020_W_B'!U83</f>
        <v>0.11963885869565218</v>
      </c>
      <c r="N1991" s="231">
        <f>'21.12.2020_W_B'!W83</f>
        <v>0.83747201086956535</v>
      </c>
      <c r="O1991" s="231">
        <f>'21.12.2020_W_B'!X83</f>
        <v>0.95711086956521751</v>
      </c>
    </row>
    <row r="1992" spans="1:15" x14ac:dyDescent="0.35">
      <c r="A1992" s="228">
        <f t="shared" si="28"/>
        <v>1991</v>
      </c>
      <c r="B1992" s="229">
        <f>'21.12.2020_W_B'!B84</f>
        <v>44186</v>
      </c>
      <c r="C1992" s="230">
        <f>'21.12.2020_W_B'!C84</f>
        <v>2019</v>
      </c>
      <c r="D1992" s="230" t="str">
        <f>'21.12.2020_W_B'!D84</f>
        <v>B</v>
      </c>
      <c r="E1992" s="230" t="str">
        <f>'21.12.2020_W_B'!E84</f>
        <v>C</v>
      </c>
      <c r="F1992" s="230" t="str">
        <f>'21.12.2020_W_B'!F84</f>
        <v>S100</v>
      </c>
      <c r="G1992" s="230">
        <f>'21.12.2020_W_B'!G84</f>
        <v>9</v>
      </c>
      <c r="H1992" s="230" t="str">
        <f>'21.12.2020_W_B'!H84</f>
        <v>E</v>
      </c>
      <c r="I1992" s="230" t="str">
        <f>'21.12.2020_W_B'!I84</f>
        <v>30-60</v>
      </c>
      <c r="J1992" s="229" t="str">
        <f>'21.12.2020_W_B'!K84</f>
        <v>NW1235</v>
      </c>
      <c r="K1992" s="231">
        <f>'21.12.2020_W_B'!P84</f>
        <v>91.549687282835308</v>
      </c>
      <c r="L1992" s="231">
        <f>'21.12.2020_W_B'!Q84</f>
        <v>7.3270667630754378</v>
      </c>
      <c r="M1992" s="231">
        <f>'21.12.2020_W_B'!U84</f>
        <v>1.2703772582359194</v>
      </c>
      <c r="N1992" s="231">
        <f>'21.12.2020_W_B'!W84</f>
        <v>1.0163018065887355</v>
      </c>
      <c r="O1992" s="231">
        <f>'21.12.2020_W_B'!X84</f>
        <v>2.2866790648246549</v>
      </c>
    </row>
    <row r="1993" spans="1:15" x14ac:dyDescent="0.35">
      <c r="A1993" s="228">
        <f t="shared" si="28"/>
        <v>1992</v>
      </c>
      <c r="B1993" s="229">
        <f>'21.12.2020_W_B'!B85</f>
        <v>44186</v>
      </c>
      <c r="C1993" s="230">
        <f>'21.12.2020_W_B'!C85</f>
        <v>2019</v>
      </c>
      <c r="D1993" s="230" t="str">
        <f>'21.12.2020_W_B'!D85</f>
        <v>B</v>
      </c>
      <c r="E1993" s="230" t="str">
        <f>'21.12.2020_W_B'!E85</f>
        <v>C</v>
      </c>
      <c r="F1993" s="230" t="str">
        <f>'21.12.2020_W_B'!F85</f>
        <v>S100</v>
      </c>
      <c r="G1993" s="230">
        <f>'21.12.2020_W_B'!G85</f>
        <v>9</v>
      </c>
      <c r="H1993" s="230" t="str">
        <f>'21.12.2020_W_B'!H85</f>
        <v>E</v>
      </c>
      <c r="I1993" s="230" t="str">
        <f>'21.12.2020_W_B'!I85</f>
        <v>0-30</v>
      </c>
      <c r="J1993" s="229" t="str">
        <f>'21.12.2020_W_B'!K85</f>
        <v>NW1236</v>
      </c>
      <c r="K1993" s="231">
        <f>'21.12.2020_W_B'!P85</f>
        <v>88.776565192418147</v>
      </c>
      <c r="L1993" s="231">
        <f>'21.12.2020_W_B'!Q85</f>
        <v>9.9785517311816943</v>
      </c>
      <c r="M1993" s="231">
        <f>'21.12.2020_W_B'!U85</f>
        <v>3.442703804347826</v>
      </c>
      <c r="N1993" s="231">
        <f>'21.12.2020_W_B'!W85</f>
        <v>2.2509986413043475</v>
      </c>
      <c r="O1993" s="231">
        <f>'21.12.2020_W_B'!X85</f>
        <v>5.693702445652173</v>
      </c>
    </row>
    <row r="1994" spans="1:15" x14ac:dyDescent="0.35">
      <c r="A1994" s="228">
        <f t="shared" si="28"/>
        <v>1993</v>
      </c>
      <c r="B1994" s="229">
        <f>'21.12.2020_W_B'!B86</f>
        <v>44186</v>
      </c>
      <c r="C1994" s="230">
        <f>'21.12.2020_W_B'!C86</f>
        <v>2019</v>
      </c>
      <c r="D1994" s="230" t="str">
        <f>'21.12.2020_W_B'!D86</f>
        <v>B</v>
      </c>
      <c r="E1994" s="230" t="str">
        <f>'21.12.2020_W_B'!E86</f>
        <v>C</v>
      </c>
      <c r="F1994" s="230" t="str">
        <f>'21.12.2020_W_B'!F86</f>
        <v>S100</v>
      </c>
      <c r="G1994" s="230">
        <f>'21.12.2020_W_B'!G86</f>
        <v>9</v>
      </c>
      <c r="H1994" s="230" t="str">
        <f>'21.12.2020_W_B'!H86</f>
        <v>M</v>
      </c>
      <c r="I1994" s="230" t="str">
        <f>'21.12.2020_W_B'!I86</f>
        <v>90-120</v>
      </c>
      <c r="J1994" s="229" t="str">
        <f>'21.12.2020_W_B'!K86</f>
        <v>NW1237</v>
      </c>
      <c r="K1994" s="231">
        <f>'21.12.2020_W_B'!P86</f>
        <v>96.957851801495579</v>
      </c>
      <c r="L1994" s="231">
        <f>'21.12.2020_W_B'!Q86</f>
        <v>2.5663082437276077</v>
      </c>
      <c r="M1994" s="231">
        <f>'21.12.2020_W_B'!U86</f>
        <v>0.4697668711656442</v>
      </c>
      <c r="N1994" s="231">
        <f>'21.12.2020_W_B'!W86</f>
        <v>0.93953374233128839</v>
      </c>
      <c r="O1994" s="231">
        <f>'21.12.2020_W_B'!X86</f>
        <v>1.4093006134969326</v>
      </c>
    </row>
    <row r="1995" spans="1:15" x14ac:dyDescent="0.35">
      <c r="A1995" s="228">
        <f t="shared" si="28"/>
        <v>1994</v>
      </c>
      <c r="B1995" s="229">
        <f>'21.12.2020_W_B'!B87</f>
        <v>44186</v>
      </c>
      <c r="C1995" s="230">
        <f>'21.12.2020_W_B'!C87</f>
        <v>2019</v>
      </c>
      <c r="D1995" s="230" t="str">
        <f>'21.12.2020_W_B'!D87</f>
        <v>B</v>
      </c>
      <c r="E1995" s="230" t="str">
        <f>'21.12.2020_W_B'!E87</f>
        <v>C</v>
      </c>
      <c r="F1995" s="230" t="str">
        <f>'21.12.2020_W_B'!F87</f>
        <v>S100</v>
      </c>
      <c r="G1995" s="230">
        <f>'21.12.2020_W_B'!G87</f>
        <v>9</v>
      </c>
      <c r="H1995" s="230" t="str">
        <f>'21.12.2020_W_B'!H87</f>
        <v>M</v>
      </c>
      <c r="I1995" s="230" t="str">
        <f>'21.12.2020_W_B'!I87</f>
        <v>60-90</v>
      </c>
      <c r="J1995" s="229" t="str">
        <f>'21.12.2020_W_B'!K87</f>
        <v>NW1238</v>
      </c>
      <c r="K1995" s="231">
        <f>'21.12.2020_W_B'!P87</f>
        <v>96.580100459548987</v>
      </c>
      <c r="L1995" s="231">
        <f>'21.12.2020_W_B'!Q87</f>
        <v>3.0645470216433659</v>
      </c>
      <c r="M1995" s="231">
        <f>'21.12.2020_W_B'!U87</f>
        <v>0.236154144074361</v>
      </c>
      <c r="N1995" s="231">
        <f>'21.12.2020_W_B'!W87</f>
        <v>1.2988477924089856</v>
      </c>
      <c r="O1995" s="231">
        <f>'21.12.2020_W_B'!X87</f>
        <v>1.5350019364833467</v>
      </c>
    </row>
    <row r="1996" spans="1:15" x14ac:dyDescent="0.35">
      <c r="A1996" s="228">
        <f t="shared" si="28"/>
        <v>1995</v>
      </c>
      <c r="B1996" s="229">
        <f>'21.12.2020_W_B'!B88</f>
        <v>44186</v>
      </c>
      <c r="C1996" s="230">
        <f>'21.12.2020_W_B'!C88</f>
        <v>2019</v>
      </c>
      <c r="D1996" s="230" t="str">
        <f>'21.12.2020_W_B'!D88</f>
        <v>B</v>
      </c>
      <c r="E1996" s="230" t="str">
        <f>'21.12.2020_W_B'!E88</f>
        <v>C</v>
      </c>
      <c r="F1996" s="230" t="str">
        <f>'21.12.2020_W_B'!F88</f>
        <v>S100</v>
      </c>
      <c r="G1996" s="230">
        <f>'21.12.2020_W_B'!G88</f>
        <v>9</v>
      </c>
      <c r="H1996" s="230" t="str">
        <f>'21.12.2020_W_B'!H88</f>
        <v>M</v>
      </c>
      <c r="I1996" s="230" t="str">
        <f>'21.12.2020_W_B'!I88</f>
        <v>30-60</v>
      </c>
      <c r="J1996" s="229" t="str">
        <f>'21.12.2020_W_B'!K88</f>
        <v>NW1239</v>
      </c>
      <c r="K1996" s="231">
        <f>'21.12.2020_W_B'!P88</f>
        <v>93.756213959037581</v>
      </c>
      <c r="L1996" s="231">
        <f>'21.12.2020_W_B'!Q88</f>
        <v>5.6353194544149332</v>
      </c>
      <c r="M1996" s="231">
        <f>'21.12.2020_W_B'!U88</f>
        <v>0.24597773064687165</v>
      </c>
      <c r="N1996" s="231">
        <f>'21.12.2020_W_B'!W88</f>
        <v>1.1068997879109224</v>
      </c>
      <c r="O1996" s="231">
        <f>'21.12.2020_W_B'!X88</f>
        <v>1.3528775185577939</v>
      </c>
    </row>
    <row r="1997" spans="1:15" x14ac:dyDescent="0.35">
      <c r="A1997" s="228">
        <f t="shared" si="28"/>
        <v>1996</v>
      </c>
      <c r="B1997" s="229">
        <f>'21.12.2020_W_B'!B89</f>
        <v>44186</v>
      </c>
      <c r="C1997" s="230">
        <f>'21.12.2020_W_B'!C89</f>
        <v>2019</v>
      </c>
      <c r="D1997" s="230" t="str">
        <f>'21.12.2020_W_B'!D89</f>
        <v>B</v>
      </c>
      <c r="E1997" s="230" t="str">
        <f>'21.12.2020_W_B'!E89</f>
        <v>C</v>
      </c>
      <c r="F1997" s="230" t="str">
        <f>'21.12.2020_W_B'!F89</f>
        <v>S100</v>
      </c>
      <c r="G1997" s="230">
        <f>'21.12.2020_W_B'!G89</f>
        <v>9</v>
      </c>
      <c r="H1997" s="230" t="str">
        <f>'21.12.2020_W_B'!H89</f>
        <v>M</v>
      </c>
      <c r="I1997" s="230" t="str">
        <f>'21.12.2020_W_B'!I89</f>
        <v>0-30</v>
      </c>
      <c r="J1997" s="229" t="str">
        <f>'21.12.2020_W_B'!K89</f>
        <v>NW1240</v>
      </c>
      <c r="K1997" s="231">
        <f>'21.12.2020_W_B'!P89</f>
        <v>89.535182331792498</v>
      </c>
      <c r="L1997" s="231">
        <f>'21.12.2020_W_B'!Q89</f>
        <v>9.1676040494938196</v>
      </c>
      <c r="M1997" s="231">
        <f>'21.12.2020_W_B'!U89</f>
        <v>1.7018105549978488</v>
      </c>
      <c r="N1997" s="231">
        <f>'21.12.2020_W_B'!W89</f>
        <v>1.8327190592284528</v>
      </c>
      <c r="O1997" s="231">
        <f>'21.12.2020_W_B'!X89</f>
        <v>3.5345296142263019</v>
      </c>
    </row>
    <row r="1998" spans="1:15" x14ac:dyDescent="0.35">
      <c r="A1998" s="228">
        <f t="shared" si="28"/>
        <v>1997</v>
      </c>
      <c r="B1998" s="229">
        <f>'21.12.2020_W_B'!B90</f>
        <v>44186</v>
      </c>
      <c r="C1998" s="230">
        <f>'21.12.2020_W_B'!C90</f>
        <v>2019</v>
      </c>
      <c r="D1998" s="230" t="str">
        <f>'21.12.2020_W_B'!D90</f>
        <v>B</v>
      </c>
      <c r="E1998" s="230" t="str">
        <f>'21.12.2020_W_B'!E90</f>
        <v>D</v>
      </c>
      <c r="F1998" s="230" t="str">
        <f>'21.12.2020_W_B'!F90</f>
        <v>R25/S75</v>
      </c>
      <c r="G1998" s="230">
        <f>'21.12.2020_W_B'!G90</f>
        <v>8</v>
      </c>
      <c r="H1998" s="230" t="str">
        <f>'21.12.2020_W_B'!H90</f>
        <v>E</v>
      </c>
      <c r="I1998" s="230" t="str">
        <f>'21.12.2020_W_B'!I90</f>
        <v>90-120</v>
      </c>
      <c r="J1998" s="229" t="str">
        <f>'21.12.2020_W_B'!K90</f>
        <v>NW1241</v>
      </c>
      <c r="K1998" s="231">
        <f>'21.12.2020_W_B'!P90</f>
        <v>0</v>
      </c>
      <c r="L1998" s="231" t="e">
        <f>'21.12.2020_W_B'!Q90</f>
        <v>#DIV/0!</v>
      </c>
      <c r="M1998" s="231" t="e">
        <f>'21.12.2020_W_B'!U90</f>
        <v>#VALUE!</v>
      </c>
      <c r="N1998" s="231" t="e">
        <f>'21.12.2020_W_B'!W90</f>
        <v>#DIV/0!</v>
      </c>
      <c r="O1998" s="231" t="e">
        <f>'21.12.2020_W_B'!X90</f>
        <v>#VALUE!</v>
      </c>
    </row>
    <row r="1999" spans="1:15" x14ac:dyDescent="0.35">
      <c r="A1999" s="228">
        <f t="shared" si="28"/>
        <v>1998</v>
      </c>
      <c r="B1999" s="229">
        <f>'21.12.2020_W_B'!B91</f>
        <v>44186</v>
      </c>
      <c r="C1999" s="230">
        <f>'21.12.2020_W_B'!C91</f>
        <v>2019</v>
      </c>
      <c r="D1999" s="230" t="str">
        <f>'21.12.2020_W_B'!D91</f>
        <v>B</v>
      </c>
      <c r="E1999" s="230" t="str">
        <f>'21.12.2020_W_B'!E91</f>
        <v>D</v>
      </c>
      <c r="F1999" s="230" t="str">
        <f>'21.12.2020_W_B'!F91</f>
        <v>R25/S75</v>
      </c>
      <c r="G1999" s="230">
        <f>'21.12.2020_W_B'!G91</f>
        <v>8</v>
      </c>
      <c r="H1999" s="230" t="str">
        <f>'21.12.2020_W_B'!H91</f>
        <v>E</v>
      </c>
      <c r="I1999" s="230" t="str">
        <f>'21.12.2020_W_B'!I91</f>
        <v>60-90</v>
      </c>
      <c r="J1999" s="229" t="str">
        <f>'21.12.2020_W_B'!K91</f>
        <v>NW1242</v>
      </c>
      <c r="K1999" s="231">
        <f>'21.12.2020_W_B'!P91</f>
        <v>95</v>
      </c>
      <c r="L1999" s="231" t="e">
        <f>'21.12.2020_W_B'!Q91</f>
        <v>#DIV/0!</v>
      </c>
      <c r="M1999" s="231">
        <f>'21.12.2020_W_B'!U91</f>
        <v>1.6910526315789474</v>
      </c>
      <c r="N1999" s="231">
        <f>'21.12.2020_W_B'!W91</f>
        <v>2.1742105263157891</v>
      </c>
      <c r="O1999" s="231">
        <f>'21.12.2020_W_B'!X91</f>
        <v>3.8652631578947365</v>
      </c>
    </row>
    <row r="2000" spans="1:15" x14ac:dyDescent="0.35">
      <c r="A2000" s="228">
        <f t="shared" si="28"/>
        <v>1999</v>
      </c>
      <c r="B2000" s="229">
        <f>'21.12.2020_W_B'!B92</f>
        <v>44186</v>
      </c>
      <c r="C2000" s="230">
        <f>'21.12.2020_W_B'!C92</f>
        <v>2019</v>
      </c>
      <c r="D2000" s="230" t="str">
        <f>'21.12.2020_W_B'!D92</f>
        <v>B</v>
      </c>
      <c r="E2000" s="230" t="str">
        <f>'21.12.2020_W_B'!E92</f>
        <v>D</v>
      </c>
      <c r="F2000" s="230" t="str">
        <f>'21.12.2020_W_B'!F92</f>
        <v>R25/S75</v>
      </c>
      <c r="G2000" s="230">
        <f>'21.12.2020_W_B'!G92</f>
        <v>8</v>
      </c>
      <c r="H2000" s="230" t="str">
        <f>'21.12.2020_W_B'!H92</f>
        <v>E</v>
      </c>
      <c r="I2000" s="230" t="str">
        <f>'21.12.2020_W_B'!I92</f>
        <v>30-60</v>
      </c>
      <c r="J2000" s="229" t="str">
        <f>'21.12.2020_W_B'!K92</f>
        <v>NW1243</v>
      </c>
      <c r="K2000" s="231">
        <f>'21.12.2020_W_B'!P92</f>
        <v>94.231901118304876</v>
      </c>
      <c r="L2000" s="231">
        <f>'21.12.2020_W_B'!Q92</f>
        <v>5.102572112881397</v>
      </c>
      <c r="M2000" s="231">
        <f>'21.12.2020_W_B'!U92</f>
        <v>0.97712679575265471</v>
      </c>
      <c r="N2000" s="231">
        <f>'21.12.2020_W_B'!W92</f>
        <v>0.73284509681449106</v>
      </c>
      <c r="O2000" s="231">
        <f>'21.12.2020_W_B'!X92</f>
        <v>1.7099718925671459</v>
      </c>
    </row>
    <row r="2001" spans="1:15" x14ac:dyDescent="0.35">
      <c r="A2001" s="228">
        <f t="shared" si="28"/>
        <v>2000</v>
      </c>
      <c r="B2001" s="229">
        <f>'21.12.2020_W_B'!B93</f>
        <v>44186</v>
      </c>
      <c r="C2001" s="230">
        <f>'21.12.2020_W_B'!C93</f>
        <v>2019</v>
      </c>
      <c r="D2001" s="230" t="str">
        <f>'21.12.2020_W_B'!D93</f>
        <v>B</v>
      </c>
      <c r="E2001" s="230" t="str">
        <f>'21.12.2020_W_B'!E93</f>
        <v>D</v>
      </c>
      <c r="F2001" s="230" t="str">
        <f>'21.12.2020_W_B'!F93</f>
        <v>R25/S75</v>
      </c>
      <c r="G2001" s="230">
        <f>'21.12.2020_W_B'!G93</f>
        <v>8</v>
      </c>
      <c r="H2001" s="230" t="str">
        <f>'21.12.2020_W_B'!H93</f>
        <v>E</v>
      </c>
      <c r="I2001" s="230" t="str">
        <f>'21.12.2020_W_B'!I93</f>
        <v>0-30</v>
      </c>
      <c r="J2001" s="229" t="str">
        <f>'21.12.2020_W_B'!K93</f>
        <v>NW1244</v>
      </c>
      <c r="K2001" s="231">
        <f>'21.12.2020_W_B'!P93</f>
        <v>90.999385623592048</v>
      </c>
      <c r="L2001" s="231">
        <f>'21.12.2020_W_B'!Q93</f>
        <v>8.090942562592053</v>
      </c>
      <c r="M2001" s="231">
        <f>'21.12.2020_W_B'!U93</f>
        <v>8.1969978620456878</v>
      </c>
      <c r="N2001" s="231">
        <f>'21.12.2020_W_B'!W93</f>
        <v>4.0984989310228439</v>
      </c>
      <c r="O2001" s="231">
        <f>'21.12.2020_W_B'!X93</f>
        <v>12.295496793068532</v>
      </c>
    </row>
    <row r="2002" spans="1:15" x14ac:dyDescent="0.35">
      <c r="A2002" s="228">
        <f t="shared" si="28"/>
        <v>2001</v>
      </c>
      <c r="B2002" s="229">
        <f>'21.12.2020_W_B'!B94</f>
        <v>44186</v>
      </c>
      <c r="C2002" s="230">
        <f>'21.12.2020_W_B'!C94</f>
        <v>2019</v>
      </c>
      <c r="D2002" s="230" t="str">
        <f>'21.12.2020_W_B'!D94</f>
        <v>B</v>
      </c>
      <c r="E2002" s="230" t="str">
        <f>'21.12.2020_W_B'!E94</f>
        <v>D</v>
      </c>
      <c r="F2002" s="230" t="str">
        <f>'21.12.2020_W_B'!F94</f>
        <v>R25/S75</v>
      </c>
      <c r="G2002" s="230">
        <f>'21.12.2020_W_B'!G94</f>
        <v>8</v>
      </c>
      <c r="H2002" s="230" t="str">
        <f>'21.12.2020_W_B'!H94</f>
        <v>M</v>
      </c>
      <c r="I2002" s="230" t="str">
        <f>'21.12.2020_W_B'!I94</f>
        <v>90-120</v>
      </c>
      <c r="J2002" s="229" t="str">
        <f>'21.12.2020_W_B'!K94</f>
        <v>NW1245</v>
      </c>
      <c r="K2002" s="231">
        <f>'21.12.2020_W_B'!P94</f>
        <v>97.845106934543097</v>
      </c>
      <c r="L2002" s="231">
        <f>'21.12.2020_W_B'!Q94</f>
        <v>1.8319559228650115</v>
      </c>
      <c r="M2002" s="231">
        <f>'21.12.2020_W_B'!U94</f>
        <v>0.46387481371087935</v>
      </c>
      <c r="N2002" s="231">
        <f>'21.12.2020_W_B'!W94</f>
        <v>0.81178092399403889</v>
      </c>
      <c r="O2002" s="231">
        <f>'21.12.2020_W_B'!X94</f>
        <v>1.2756557377049182</v>
      </c>
    </row>
    <row r="2003" spans="1:15" x14ac:dyDescent="0.35">
      <c r="A2003" s="228">
        <f t="shared" si="28"/>
        <v>2002</v>
      </c>
      <c r="B2003" s="229">
        <f>'21.12.2020_W_B'!B95</f>
        <v>44186</v>
      </c>
      <c r="C2003" s="230">
        <f>'21.12.2020_W_B'!C95</f>
        <v>2019</v>
      </c>
      <c r="D2003" s="230" t="str">
        <f>'21.12.2020_W_B'!D95</f>
        <v>B</v>
      </c>
      <c r="E2003" s="230" t="str">
        <f>'21.12.2020_W_B'!E95</f>
        <v>D</v>
      </c>
      <c r="F2003" s="230" t="str">
        <f>'21.12.2020_W_B'!F95</f>
        <v>R25/S75</v>
      </c>
      <c r="G2003" s="230">
        <f>'21.12.2020_W_B'!G95</f>
        <v>8</v>
      </c>
      <c r="H2003" s="230" t="str">
        <f>'21.12.2020_W_B'!H95</f>
        <v>M</v>
      </c>
      <c r="I2003" s="230" t="str">
        <f>'21.12.2020_W_B'!I95</f>
        <v>60-90</v>
      </c>
      <c r="J2003" s="229" t="str">
        <f>'21.12.2020_W_B'!K95</f>
        <v>NW1246</v>
      </c>
      <c r="K2003" s="231">
        <f>'21.12.2020_W_B'!P95</f>
        <v>97.602105468369231</v>
      </c>
      <c r="L2003" s="231">
        <f>'21.12.2020_W_B'!Q95</f>
        <v>2.1679739138098117</v>
      </c>
      <c r="M2003" s="231">
        <f>'21.12.2020_W_B'!U95</f>
        <v>0.34910840906821133</v>
      </c>
      <c r="N2003" s="231">
        <f>'21.12.2020_W_B'!W95</f>
        <v>1.1636946968940378</v>
      </c>
      <c r="O2003" s="231">
        <f>'21.12.2020_W_B'!X95</f>
        <v>1.5128031059622491</v>
      </c>
    </row>
    <row r="2004" spans="1:15" x14ac:dyDescent="0.35">
      <c r="A2004" s="228">
        <f t="shared" si="28"/>
        <v>2003</v>
      </c>
      <c r="B2004" s="229">
        <f>'21.12.2020_W_B'!B96</f>
        <v>44186</v>
      </c>
      <c r="C2004" s="230">
        <f>'21.12.2020_W_B'!C96</f>
        <v>2019</v>
      </c>
      <c r="D2004" s="230" t="str">
        <f>'21.12.2020_W_B'!D96</f>
        <v>B</v>
      </c>
      <c r="E2004" s="230" t="str">
        <f>'21.12.2020_W_B'!E96</f>
        <v>D</v>
      </c>
      <c r="F2004" s="230" t="str">
        <f>'21.12.2020_W_B'!F96</f>
        <v>R25/S75</v>
      </c>
      <c r="G2004" s="230">
        <f>'21.12.2020_W_B'!G96</f>
        <v>8</v>
      </c>
      <c r="H2004" s="230" t="str">
        <f>'21.12.2020_W_B'!H96</f>
        <v>M</v>
      </c>
      <c r="I2004" s="230" t="str">
        <f>'21.12.2020_W_B'!I96</f>
        <v>30-60</v>
      </c>
      <c r="J2004" s="229" t="str">
        <f>'21.12.2020_W_B'!K96</f>
        <v>NW1247</v>
      </c>
      <c r="K2004" s="231">
        <f>'21.12.2020_W_B'!P96</f>
        <v>94.073213248111557</v>
      </c>
      <c r="L2004" s="231">
        <f>'21.12.2020_W_B'!Q96</f>
        <v>5.3604274327756896</v>
      </c>
      <c r="M2004" s="231">
        <f>'21.12.2020_W_B'!U96</f>
        <v>0.48969116738727614</v>
      </c>
      <c r="N2004" s="231">
        <f>'21.12.2020_W_B'!W96</f>
        <v>0.24484558369363807</v>
      </c>
      <c r="O2004" s="231">
        <f>'21.12.2020_W_B'!X96</f>
        <v>0.73453675108091421</v>
      </c>
    </row>
    <row r="2005" spans="1:15" x14ac:dyDescent="0.35">
      <c r="A2005" s="228">
        <f t="shared" si="28"/>
        <v>2004</v>
      </c>
      <c r="B2005" s="229">
        <f>'21.12.2020_W_B'!B97</f>
        <v>44186</v>
      </c>
      <c r="C2005" s="230">
        <f>'21.12.2020_W_B'!C97</f>
        <v>2019</v>
      </c>
      <c r="D2005" s="230" t="str">
        <f>'21.12.2020_W_B'!D97</f>
        <v>B</v>
      </c>
      <c r="E2005" s="230" t="str">
        <f>'21.12.2020_W_B'!E97</f>
        <v>D</v>
      </c>
      <c r="F2005" s="230" t="str">
        <f>'21.12.2020_W_B'!F97</f>
        <v>R25/S75</v>
      </c>
      <c r="G2005" s="230">
        <f>'21.12.2020_W_B'!G97</f>
        <v>8</v>
      </c>
      <c r="H2005" s="230" t="str">
        <f>'21.12.2020_W_B'!H97</f>
        <v>M</v>
      </c>
      <c r="I2005" s="230" t="str">
        <f>'21.12.2020_W_B'!I97</f>
        <v>0-30</v>
      </c>
      <c r="J2005" s="229" t="str">
        <f>'21.12.2020_W_B'!K97</f>
        <v>NW1248</v>
      </c>
      <c r="K2005" s="231">
        <f>'21.12.2020_W_B'!P97</f>
        <v>90.409086128930497</v>
      </c>
      <c r="L2005" s="231">
        <f>'21.12.2020_W_B'!Q97</f>
        <v>8.5980955972470916</v>
      </c>
      <c r="M2005" s="231">
        <f>'21.12.2020_W_B'!U97</f>
        <v>2.3257467721298126</v>
      </c>
      <c r="N2005" s="231">
        <f>'21.12.2020_W_B'!W97</f>
        <v>1.2920815400721182</v>
      </c>
      <c r="O2005" s="231">
        <f>'21.12.2020_W_B'!X97</f>
        <v>3.6178283122019308</v>
      </c>
    </row>
    <row r="2006" spans="1:15" x14ac:dyDescent="0.35">
      <c r="A2006" s="228">
        <f t="shared" si="28"/>
        <v>2005</v>
      </c>
      <c r="B2006" s="229">
        <f>'21.12.2020_W_B'!B98</f>
        <v>44186</v>
      </c>
      <c r="C2006" s="230">
        <f>'21.12.2020_W_B'!C98</f>
        <v>2019</v>
      </c>
      <c r="D2006" s="230" t="str">
        <f>'21.12.2020_W_B'!D98</f>
        <v>B</v>
      </c>
      <c r="E2006" s="230" t="str">
        <f>'21.12.2020_W_B'!E98</f>
        <v>D</v>
      </c>
      <c r="F2006" s="230" t="str">
        <f>'21.12.2020_W_B'!F98</f>
        <v>R25/W75</v>
      </c>
      <c r="G2006" s="230">
        <f>'21.12.2020_W_B'!G98</f>
        <v>4</v>
      </c>
      <c r="H2006" s="230" t="str">
        <f>'21.12.2020_W_B'!H98</f>
        <v>E</v>
      </c>
      <c r="I2006" s="230" t="str">
        <f>'21.12.2020_W_B'!I98</f>
        <v>90-120</v>
      </c>
      <c r="J2006" s="229" t="str">
        <f>'21.12.2020_W_B'!K98</f>
        <v>NW1249</v>
      </c>
      <c r="K2006" s="231">
        <f>'21.12.2020_W_B'!P98</f>
        <v>97.351720771296087</v>
      </c>
      <c r="L2006" s="231">
        <f>'21.12.2020_W_B'!Q98</f>
        <v>2.3378582202111482</v>
      </c>
      <c r="M2006" s="231">
        <f>'21.12.2020_W_B'!U98</f>
        <v>0.11678450545317788</v>
      </c>
      <c r="N2006" s="231">
        <f>'21.12.2020_W_B'!W98</f>
        <v>0.70070703271906731</v>
      </c>
      <c r="O2006" s="231">
        <f>'21.12.2020_W_B'!X98</f>
        <v>0.81749153817224518</v>
      </c>
    </row>
    <row r="2007" spans="1:15" x14ac:dyDescent="0.35">
      <c r="A2007" s="228">
        <f t="shared" si="28"/>
        <v>2006</v>
      </c>
      <c r="B2007" s="229">
        <f>'21.12.2020_W_B'!B99</f>
        <v>44186</v>
      </c>
      <c r="C2007" s="230">
        <f>'21.12.2020_W_B'!C99</f>
        <v>2019</v>
      </c>
      <c r="D2007" s="230" t="str">
        <f>'21.12.2020_W_B'!D99</f>
        <v>B</v>
      </c>
      <c r="E2007" s="230" t="str">
        <f>'21.12.2020_W_B'!E99</f>
        <v>D</v>
      </c>
      <c r="F2007" s="230" t="str">
        <f>'21.12.2020_W_B'!F99</f>
        <v>R25/W75</v>
      </c>
      <c r="G2007" s="230">
        <f>'21.12.2020_W_B'!G99</f>
        <v>4</v>
      </c>
      <c r="H2007" s="230" t="str">
        <f>'21.12.2020_W_B'!H99</f>
        <v>E</v>
      </c>
      <c r="I2007" s="230" t="str">
        <f>'21.12.2020_W_B'!I99</f>
        <v>60-90</v>
      </c>
      <c r="J2007" s="229" t="str">
        <f>'21.12.2020_W_B'!K99</f>
        <v>NW1250</v>
      </c>
      <c r="K2007" s="231">
        <f>'21.12.2020_W_B'!P99</f>
        <v>96.342665615141939</v>
      </c>
      <c r="L2007" s="231">
        <f>'21.12.2020_W_B'!Q99</f>
        <v>3.3015929518554845</v>
      </c>
      <c r="M2007" s="231">
        <f>'21.12.2020_W_B'!U99</f>
        <v>0.35543691803949673</v>
      </c>
      <c r="N2007" s="231">
        <f>'21.12.2020_W_B'!W99</f>
        <v>0.47391589071932899</v>
      </c>
      <c r="O2007" s="231">
        <f>'21.12.2020_W_B'!X99</f>
        <v>0.82935280875882578</v>
      </c>
    </row>
    <row r="2008" spans="1:15" x14ac:dyDescent="0.35">
      <c r="A2008" s="228">
        <f t="shared" si="28"/>
        <v>2007</v>
      </c>
      <c r="B2008" s="229">
        <f>'21.12.2020_W_B'!B100</f>
        <v>44186</v>
      </c>
      <c r="C2008" s="230">
        <f>'21.12.2020_W_B'!C100</f>
        <v>2019</v>
      </c>
      <c r="D2008" s="230" t="str">
        <f>'21.12.2020_W_B'!D100</f>
        <v>B</v>
      </c>
      <c r="E2008" s="230" t="str">
        <f>'21.12.2020_W_B'!E100</f>
        <v>D</v>
      </c>
      <c r="F2008" s="230" t="str">
        <f>'21.12.2020_W_B'!F100</f>
        <v>R25/W75</v>
      </c>
      <c r="G2008" s="230">
        <f>'21.12.2020_W_B'!G100</f>
        <v>4</v>
      </c>
      <c r="H2008" s="230" t="str">
        <f>'21.12.2020_W_B'!H100</f>
        <v>E</v>
      </c>
      <c r="I2008" s="230" t="str">
        <f>'21.12.2020_W_B'!I100</f>
        <v>30-60</v>
      </c>
      <c r="J2008" s="229" t="str">
        <f>'21.12.2020_W_B'!K100</f>
        <v>NW1251</v>
      </c>
      <c r="K2008" s="231">
        <f>'21.12.2020_W_B'!P100</f>
        <v>94.50326650146431</v>
      </c>
      <c r="L2008" s="231">
        <f>'21.12.2020_W_B'!Q100</f>
        <v>4.8858630356427675</v>
      </c>
      <c r="M2008" s="231">
        <f>'21.12.2020_W_B'!U100</f>
        <v>3.6498271752085798</v>
      </c>
      <c r="N2008" s="231">
        <f>'21.12.2020_W_B'!W100</f>
        <v>2.0682353992848626</v>
      </c>
      <c r="O2008" s="231">
        <f>'21.12.2020_W_B'!X100</f>
        <v>5.7180625744934428</v>
      </c>
    </row>
    <row r="2009" spans="1:15" x14ac:dyDescent="0.35">
      <c r="A2009" s="228">
        <f t="shared" si="28"/>
        <v>2008</v>
      </c>
      <c r="B2009" s="229">
        <f>'21.12.2020_W_B'!B101</f>
        <v>44186</v>
      </c>
      <c r="C2009" s="230">
        <f>'21.12.2020_W_B'!C101</f>
        <v>2019</v>
      </c>
      <c r="D2009" s="230" t="str">
        <f>'21.12.2020_W_B'!D101</f>
        <v>B</v>
      </c>
      <c r="E2009" s="230" t="str">
        <f>'21.12.2020_W_B'!E101</f>
        <v>D</v>
      </c>
      <c r="F2009" s="230" t="str">
        <f>'21.12.2020_W_B'!F101</f>
        <v>R25/W75</v>
      </c>
      <c r="G2009" s="230">
        <f>'21.12.2020_W_B'!G101</f>
        <v>4</v>
      </c>
      <c r="H2009" s="230" t="str">
        <f>'21.12.2020_W_B'!H101</f>
        <v>E</v>
      </c>
      <c r="I2009" s="230" t="str">
        <f>'21.12.2020_W_B'!I101</f>
        <v>0-30</v>
      </c>
      <c r="J2009" s="229" t="str">
        <f>'21.12.2020_W_B'!K101</f>
        <v>NW1252</v>
      </c>
      <c r="K2009" s="231">
        <f>'21.12.2020_W_B'!P101</f>
        <v>89.701287339082612</v>
      </c>
      <c r="L2009" s="231">
        <f>'21.12.2020_W_B'!Q101</f>
        <v>9.0420278722703777</v>
      </c>
      <c r="M2009" s="231">
        <f>'21.12.2020_W_B'!U101</f>
        <v>18.151004249686498</v>
      </c>
      <c r="N2009" s="231">
        <f>'21.12.2020_W_B'!W101</f>
        <v>1.4364104082485716</v>
      </c>
      <c r="O2009" s="231">
        <f>'21.12.2020_W_B'!X101</f>
        <v>19.587414657935071</v>
      </c>
    </row>
    <row r="2010" spans="1:15" x14ac:dyDescent="0.35">
      <c r="A2010" s="228">
        <f t="shared" si="28"/>
        <v>2009</v>
      </c>
      <c r="B2010" s="229">
        <f>'21.12.2020_W_B'!B102</f>
        <v>44186</v>
      </c>
      <c r="C2010" s="230">
        <f>'21.12.2020_W_B'!C102</f>
        <v>2019</v>
      </c>
      <c r="D2010" s="230" t="str">
        <f>'21.12.2020_W_B'!D102</f>
        <v>B</v>
      </c>
      <c r="E2010" s="230" t="str">
        <f>'21.12.2020_W_B'!E102</f>
        <v>D</v>
      </c>
      <c r="F2010" s="230" t="str">
        <f>'21.12.2020_W_B'!F102</f>
        <v>R25/W75</v>
      </c>
      <c r="G2010" s="230">
        <f>'21.12.2020_W_B'!G102</f>
        <v>4</v>
      </c>
      <c r="H2010" s="230" t="str">
        <f>'21.12.2020_W_B'!H102</f>
        <v>M</v>
      </c>
      <c r="I2010" s="230" t="str">
        <f>'21.12.2020_W_B'!I102</f>
        <v>90-120</v>
      </c>
      <c r="J2010" s="229" t="str">
        <f>'21.12.2020_W_B'!K102</f>
        <v>NW1253</v>
      </c>
      <c r="K2010" s="231">
        <f>'21.12.2020_W_B'!P102</f>
        <v>0</v>
      </c>
      <c r="L2010" s="231" t="e">
        <f>'21.12.2020_W_B'!Q102</f>
        <v>#DIV/0!</v>
      </c>
      <c r="M2010" s="231" t="e">
        <f>'21.12.2020_W_B'!U102</f>
        <v>#VALUE!</v>
      </c>
      <c r="N2010" s="231" t="e">
        <f>'21.12.2020_W_B'!W102</f>
        <v>#DIV/0!</v>
      </c>
      <c r="O2010" s="231" t="e">
        <f>'21.12.2020_W_B'!X102</f>
        <v>#VALUE!</v>
      </c>
    </row>
    <row r="2011" spans="1:15" x14ac:dyDescent="0.35">
      <c r="A2011" s="228">
        <f t="shared" si="28"/>
        <v>2010</v>
      </c>
      <c r="B2011" s="229">
        <f>'21.12.2020_W_B'!B103</f>
        <v>44186</v>
      </c>
      <c r="C2011" s="230">
        <f>'21.12.2020_W_B'!C103</f>
        <v>2019</v>
      </c>
      <c r="D2011" s="230" t="str">
        <f>'21.12.2020_W_B'!D103</f>
        <v>B</v>
      </c>
      <c r="E2011" s="230" t="str">
        <f>'21.12.2020_W_B'!E103</f>
        <v>D</v>
      </c>
      <c r="F2011" s="230" t="str">
        <f>'21.12.2020_W_B'!F103</f>
        <v>R25/W75</v>
      </c>
      <c r="G2011" s="230">
        <f>'21.12.2020_W_B'!G103</f>
        <v>4</v>
      </c>
      <c r="H2011" s="230" t="str">
        <f>'21.12.2020_W_B'!H103</f>
        <v>M</v>
      </c>
      <c r="I2011" s="230" t="str">
        <f>'21.12.2020_W_B'!I103</f>
        <v>60-90</v>
      </c>
      <c r="J2011" s="229" t="str">
        <f>'21.12.2020_W_B'!K103</f>
        <v>NW1254</v>
      </c>
      <c r="K2011" s="231">
        <f>'21.12.2020_W_B'!P103</f>
        <v>96.389980353634584</v>
      </c>
      <c r="L2011" s="231">
        <f>'21.12.2020_W_B'!Q103</f>
        <v>3.1842304776345691</v>
      </c>
      <c r="M2011" s="231">
        <f>'21.12.2020_W_B'!U103</f>
        <v>0.94718980891719751</v>
      </c>
      <c r="N2011" s="231">
        <f>'21.12.2020_W_B'!W103</f>
        <v>2.2495757961783442</v>
      </c>
      <c r="O2011" s="231">
        <f>'21.12.2020_W_B'!X103</f>
        <v>3.1967656050955418</v>
      </c>
    </row>
    <row r="2012" spans="1:15" x14ac:dyDescent="0.35">
      <c r="A2012" s="228">
        <f t="shared" si="28"/>
        <v>2011</v>
      </c>
      <c r="B2012" s="229">
        <f>'21.12.2020_W_B'!B104</f>
        <v>44186</v>
      </c>
      <c r="C2012" s="230">
        <f>'21.12.2020_W_B'!C104</f>
        <v>2019</v>
      </c>
      <c r="D2012" s="230" t="str">
        <f>'21.12.2020_W_B'!D104</f>
        <v>B</v>
      </c>
      <c r="E2012" s="230" t="str">
        <f>'21.12.2020_W_B'!E104</f>
        <v>D</v>
      </c>
      <c r="F2012" s="230" t="str">
        <f>'21.12.2020_W_B'!F104</f>
        <v>R25/W75</v>
      </c>
      <c r="G2012" s="230">
        <f>'21.12.2020_W_B'!G104</f>
        <v>4</v>
      </c>
      <c r="H2012" s="230" t="str">
        <f>'21.12.2020_W_B'!H104</f>
        <v>M</v>
      </c>
      <c r="I2012" s="230" t="str">
        <f>'21.12.2020_W_B'!I104</f>
        <v>30-60</v>
      </c>
      <c r="J2012" s="229" t="str">
        <f>'21.12.2020_W_B'!K104</f>
        <v>NW1255</v>
      </c>
      <c r="K2012" s="231">
        <f>'21.12.2020_W_B'!P104</f>
        <v>94.309927360774822</v>
      </c>
      <c r="L2012" s="231">
        <f>'21.12.2020_W_B'!Q104</f>
        <v>5.0745975657636455</v>
      </c>
      <c r="M2012" s="231">
        <f>'21.12.2020_W_B'!U104</f>
        <v>3.2940693196405646</v>
      </c>
      <c r="N2012" s="231">
        <f>'21.12.2020_W_B'!W104</f>
        <v>0.61001283697047493</v>
      </c>
      <c r="O2012" s="231">
        <f>'21.12.2020_W_B'!X104</f>
        <v>3.9040821566110395</v>
      </c>
    </row>
    <row r="2013" spans="1:15" x14ac:dyDescent="0.35">
      <c r="A2013" s="228">
        <f t="shared" si="28"/>
        <v>2012</v>
      </c>
      <c r="B2013" s="229">
        <f>'21.12.2020_W_B'!B105</f>
        <v>44186</v>
      </c>
      <c r="C2013" s="230">
        <f>'21.12.2020_W_B'!C105</f>
        <v>2019</v>
      </c>
      <c r="D2013" s="230" t="str">
        <f>'21.12.2020_W_B'!D105</f>
        <v>B</v>
      </c>
      <c r="E2013" s="230" t="str">
        <f>'21.12.2020_W_B'!E105</f>
        <v>D</v>
      </c>
      <c r="F2013" s="230" t="str">
        <f>'21.12.2020_W_B'!F105</f>
        <v>R25/W75</v>
      </c>
      <c r="G2013" s="230">
        <f>'21.12.2020_W_B'!G105</f>
        <v>4</v>
      </c>
      <c r="H2013" s="230" t="str">
        <f>'21.12.2020_W_B'!H105</f>
        <v>M</v>
      </c>
      <c r="I2013" s="230" t="str">
        <f>'21.12.2020_W_B'!I105</f>
        <v>0-30</v>
      </c>
      <c r="J2013" s="229" t="str">
        <f>'21.12.2020_W_B'!K105</f>
        <v>NW1256</v>
      </c>
      <c r="K2013" s="231">
        <f>'21.12.2020_W_B'!P105</f>
        <v>89.747899159663859</v>
      </c>
      <c r="L2013" s="231">
        <f>'21.12.2020_W_B'!Q105</f>
        <v>8.8964511424404566</v>
      </c>
      <c r="M2013" s="231">
        <f>'21.12.2020_W_B'!U105</f>
        <v>18.268820224719104</v>
      </c>
      <c r="N2013" s="231">
        <f>'21.12.2020_W_B'!W105</f>
        <v>2.4793398876404495</v>
      </c>
      <c r="O2013" s="231">
        <f>'21.12.2020_W_B'!X105</f>
        <v>20.748160112359553</v>
      </c>
    </row>
    <row r="2014" spans="1:15" x14ac:dyDescent="0.35">
      <c r="A2014" s="228">
        <f t="shared" si="28"/>
        <v>2013</v>
      </c>
      <c r="B2014" s="229">
        <f>'21.12.2020_W_B'!B106</f>
        <v>44186</v>
      </c>
      <c r="C2014" s="230">
        <f>'21.12.2020_W_B'!C106</f>
        <v>2019</v>
      </c>
      <c r="D2014" s="230" t="str">
        <f>'21.12.2020_W_B'!D106</f>
        <v>B</v>
      </c>
      <c r="E2014" s="230" t="str">
        <f>'21.12.2020_W_B'!E106</f>
        <v>C</v>
      </c>
      <c r="F2014" s="230" t="str">
        <f>'21.12.2020_W_B'!F106</f>
        <v>R50/W50</v>
      </c>
      <c r="G2014" s="230">
        <f>'21.12.2020_W_B'!G106</f>
        <v>3</v>
      </c>
      <c r="H2014" s="230" t="str">
        <f>'21.12.2020_W_B'!H106</f>
        <v>E</v>
      </c>
      <c r="I2014" s="230" t="str">
        <f>'21.12.2020_W_B'!I106</f>
        <v>90-120</v>
      </c>
      <c r="J2014" s="229" t="str">
        <f>'21.12.2020_W_B'!K106</f>
        <v>NW1257</v>
      </c>
      <c r="K2014" s="231">
        <f>'21.12.2020_W_B'!P106</f>
        <v>0</v>
      </c>
      <c r="L2014" s="231">
        <f>'21.12.2020_W_B'!Q106</f>
        <v>100</v>
      </c>
      <c r="M2014" s="231" t="e">
        <f>'21.12.2020_W_B'!U106</f>
        <v>#VALUE!</v>
      </c>
      <c r="N2014" s="231" t="e">
        <f>'21.12.2020_W_B'!W106</f>
        <v>#DIV/0!</v>
      </c>
      <c r="O2014" s="231" t="e">
        <f>'21.12.2020_W_B'!X106</f>
        <v>#VALUE!</v>
      </c>
    </row>
    <row r="2015" spans="1:15" x14ac:dyDescent="0.35">
      <c r="A2015" s="228">
        <f t="shared" si="28"/>
        <v>2014</v>
      </c>
      <c r="B2015" s="229">
        <f>'21.12.2020_W_B'!B107</f>
        <v>44186</v>
      </c>
      <c r="C2015" s="230">
        <f>'21.12.2020_W_B'!C107</f>
        <v>2019</v>
      </c>
      <c r="D2015" s="230" t="str">
        <f>'21.12.2020_W_B'!D107</f>
        <v>B</v>
      </c>
      <c r="E2015" s="230" t="str">
        <f>'21.12.2020_W_B'!E107</f>
        <v>C</v>
      </c>
      <c r="F2015" s="230" t="str">
        <f>'21.12.2020_W_B'!F107</f>
        <v>R50/W50</v>
      </c>
      <c r="G2015" s="230">
        <f>'21.12.2020_W_B'!G107</f>
        <v>3</v>
      </c>
      <c r="H2015" s="230" t="str">
        <f>'21.12.2020_W_B'!H107</f>
        <v>E</v>
      </c>
      <c r="I2015" s="230" t="str">
        <f>'21.12.2020_W_B'!I107</f>
        <v>60-90</v>
      </c>
      <c r="J2015" s="229" t="str">
        <f>'21.12.2020_W_B'!K107</f>
        <v>NW1258</v>
      </c>
      <c r="K2015" s="231">
        <f>'21.12.2020_W_B'!P107</f>
        <v>96.793606945540645</v>
      </c>
      <c r="L2015" s="231">
        <f>'21.12.2020_W_B'!Q107</f>
        <v>2.8950650276144665</v>
      </c>
      <c r="M2015" s="231">
        <f>'21.12.2020_W_B'!U107</f>
        <v>0</v>
      </c>
      <c r="N2015" s="231">
        <f>'21.12.2020_W_B'!W107</f>
        <v>0.23543471613495054</v>
      </c>
      <c r="O2015" s="231">
        <f>'21.12.2020_W_B'!X107</f>
        <v>0.23543471613495054</v>
      </c>
    </row>
    <row r="2016" spans="1:15" x14ac:dyDescent="0.35">
      <c r="A2016" s="228">
        <f t="shared" si="28"/>
        <v>2015</v>
      </c>
      <c r="B2016" s="229">
        <f>'21.12.2020_W_B'!B108</f>
        <v>44186</v>
      </c>
      <c r="C2016" s="230">
        <f>'21.12.2020_W_B'!C108</f>
        <v>2019</v>
      </c>
      <c r="D2016" s="230" t="str">
        <f>'21.12.2020_W_B'!D108</f>
        <v>B</v>
      </c>
      <c r="E2016" s="230" t="str">
        <f>'21.12.2020_W_B'!E108</f>
        <v>C</v>
      </c>
      <c r="F2016" s="230" t="str">
        <f>'21.12.2020_W_B'!F108</f>
        <v>R50/W50</v>
      </c>
      <c r="G2016" s="230">
        <f>'21.12.2020_W_B'!G108</f>
        <v>3</v>
      </c>
      <c r="H2016" s="230" t="str">
        <f>'21.12.2020_W_B'!H108</f>
        <v>E</v>
      </c>
      <c r="I2016" s="230" t="str">
        <f>'21.12.2020_W_B'!I108</f>
        <v>30-60</v>
      </c>
      <c r="J2016" s="229" t="str">
        <f>'21.12.2020_W_B'!K108</f>
        <v>NW1259</v>
      </c>
      <c r="K2016" s="231">
        <f>'21.12.2020_W_B'!P108</f>
        <v>92.26583304388096</v>
      </c>
      <c r="L2016" s="231">
        <f>'21.12.2020_W_B'!Q108</f>
        <v>6.8477703741670863</v>
      </c>
      <c r="M2016" s="231">
        <f>'21.12.2020_W_B'!U108</f>
        <v>3.7710722800853311</v>
      </c>
      <c r="N2016" s="231">
        <f>'21.12.2020_W_B'!W108</f>
        <v>0.62851204668088867</v>
      </c>
      <c r="O2016" s="231">
        <f>'21.12.2020_W_B'!X108</f>
        <v>4.3995843267662202</v>
      </c>
    </row>
    <row r="2017" spans="1:15" x14ac:dyDescent="0.35">
      <c r="A2017" s="228">
        <f t="shared" si="28"/>
        <v>2016</v>
      </c>
      <c r="B2017" s="229">
        <f>'21.12.2020_W_B'!B109</f>
        <v>44186</v>
      </c>
      <c r="C2017" s="230">
        <f>'21.12.2020_W_B'!C109</f>
        <v>2019</v>
      </c>
      <c r="D2017" s="230" t="str">
        <f>'21.12.2020_W_B'!D109</f>
        <v>B</v>
      </c>
      <c r="E2017" s="230" t="str">
        <f>'21.12.2020_W_B'!E109</f>
        <v>C</v>
      </c>
      <c r="F2017" s="230" t="str">
        <f>'21.12.2020_W_B'!F109</f>
        <v>R50/W50</v>
      </c>
      <c r="G2017" s="230">
        <f>'21.12.2020_W_B'!G109</f>
        <v>3</v>
      </c>
      <c r="H2017" s="230" t="str">
        <f>'21.12.2020_W_B'!H109</f>
        <v>E</v>
      </c>
      <c r="I2017" s="230" t="str">
        <f>'21.12.2020_W_B'!I109</f>
        <v>0-30</v>
      </c>
      <c r="J2017" s="229" t="str">
        <f>'21.12.2020_W_B'!K109</f>
        <v>NW1260</v>
      </c>
      <c r="K2017" s="231">
        <f>'21.12.2020_W_B'!P109</f>
        <v>90.536948431685261</v>
      </c>
      <c r="L2017" s="231">
        <f>'21.12.2020_W_B'!Q109</f>
        <v>8.2416946405834057</v>
      </c>
      <c r="M2017" s="231">
        <f>'21.12.2020_W_B'!U109</f>
        <v>11.090742806811514</v>
      </c>
      <c r="N2017" s="231">
        <f>'21.12.2020_W_B'!W109</f>
        <v>2.8371667645331784</v>
      </c>
      <c r="O2017" s="231">
        <f>'21.12.2020_W_B'!X109</f>
        <v>13.927909571344692</v>
      </c>
    </row>
    <row r="2018" spans="1:15" x14ac:dyDescent="0.35">
      <c r="A2018" s="228">
        <f t="shared" si="28"/>
        <v>2017</v>
      </c>
      <c r="B2018" s="229">
        <f>'21.12.2020_W_B'!B110</f>
        <v>44186</v>
      </c>
      <c r="C2018" s="230">
        <f>'21.12.2020_W_B'!C110</f>
        <v>2019</v>
      </c>
      <c r="D2018" s="230" t="str">
        <f>'21.12.2020_W_B'!D110</f>
        <v>B</v>
      </c>
      <c r="E2018" s="230" t="str">
        <f>'21.12.2020_W_B'!E110</f>
        <v>C</v>
      </c>
      <c r="F2018" s="230" t="str">
        <f>'21.12.2020_W_B'!F110</f>
        <v>R50/W50</v>
      </c>
      <c r="G2018" s="230">
        <f>'21.12.2020_W_B'!G110</f>
        <v>3</v>
      </c>
      <c r="H2018" s="230" t="str">
        <f>'21.12.2020_W_B'!H110</f>
        <v>M</v>
      </c>
      <c r="I2018" s="230" t="str">
        <f>'21.12.2020_W_B'!I110</f>
        <v>90-120</v>
      </c>
      <c r="J2018" s="229" t="str">
        <f>'21.12.2020_W_B'!K110</f>
        <v>NW1261</v>
      </c>
      <c r="K2018" s="231">
        <f>'21.12.2020_W_B'!P110</f>
        <v>95.773353751914243</v>
      </c>
      <c r="L2018" s="231">
        <f>'21.12.2020_W_B'!Q110</f>
        <v>3.6196721311475479</v>
      </c>
      <c r="M2018" s="231">
        <f>'21.12.2020_W_B'!U110</f>
        <v>0.59725375759513921</v>
      </c>
      <c r="N2018" s="231">
        <f>'21.12.2020_W_B'!W110</f>
        <v>3.4640717940518071</v>
      </c>
      <c r="O2018" s="231">
        <f>'21.12.2020_W_B'!X110</f>
        <v>4.061325551646946</v>
      </c>
    </row>
    <row r="2019" spans="1:15" x14ac:dyDescent="0.35">
      <c r="A2019" s="228">
        <f t="shared" si="28"/>
        <v>2018</v>
      </c>
      <c r="B2019" s="229">
        <f>'21.12.2020_W_B'!B111</f>
        <v>44186</v>
      </c>
      <c r="C2019" s="230">
        <f>'21.12.2020_W_B'!C111</f>
        <v>2019</v>
      </c>
      <c r="D2019" s="230" t="str">
        <f>'21.12.2020_W_B'!D111</f>
        <v>B</v>
      </c>
      <c r="E2019" s="230" t="str">
        <f>'21.12.2020_W_B'!E111</f>
        <v>C</v>
      </c>
      <c r="F2019" s="230" t="str">
        <f>'21.12.2020_W_B'!F111</f>
        <v>R50/W50</v>
      </c>
      <c r="G2019" s="230">
        <f>'21.12.2020_W_B'!G111</f>
        <v>3</v>
      </c>
      <c r="H2019" s="230" t="str">
        <f>'21.12.2020_W_B'!H111</f>
        <v>M</v>
      </c>
      <c r="I2019" s="230" t="str">
        <f>'21.12.2020_W_B'!I111</f>
        <v>60-90</v>
      </c>
      <c r="J2019" s="229" t="str">
        <f>'21.12.2020_W_B'!K111</f>
        <v>NW1262</v>
      </c>
      <c r="K2019" s="231">
        <f>'21.12.2020_W_B'!P111</f>
        <v>95.374220374220371</v>
      </c>
      <c r="L2019" s="231">
        <f>'21.12.2020_W_B'!Q111</f>
        <v>3.6083519156699801</v>
      </c>
      <c r="M2019" s="231">
        <f>'21.12.2020_W_B'!U111</f>
        <v>0.24027792915531329</v>
      </c>
      <c r="N2019" s="231">
        <f>'21.12.2020_W_B'!W111</f>
        <v>0.48055585831062658</v>
      </c>
      <c r="O2019" s="231">
        <f>'21.12.2020_W_B'!X111</f>
        <v>0.72083378746593985</v>
      </c>
    </row>
    <row r="2020" spans="1:15" x14ac:dyDescent="0.35">
      <c r="A2020" s="228">
        <f t="shared" si="28"/>
        <v>2019</v>
      </c>
      <c r="B2020" s="229">
        <f>'21.12.2020_W_B'!B112</f>
        <v>44186</v>
      </c>
      <c r="C2020" s="230">
        <f>'21.12.2020_W_B'!C112</f>
        <v>2019</v>
      </c>
      <c r="D2020" s="230" t="str">
        <f>'21.12.2020_W_B'!D112</f>
        <v>B</v>
      </c>
      <c r="E2020" s="230" t="str">
        <f>'21.12.2020_W_B'!E112</f>
        <v>C</v>
      </c>
      <c r="F2020" s="230" t="str">
        <f>'21.12.2020_W_B'!F112</f>
        <v>R50/W50</v>
      </c>
      <c r="G2020" s="230">
        <f>'21.12.2020_W_B'!G112</f>
        <v>3</v>
      </c>
      <c r="H2020" s="230" t="str">
        <f>'21.12.2020_W_B'!H112</f>
        <v>M</v>
      </c>
      <c r="I2020" s="230" t="str">
        <f>'21.12.2020_W_B'!I112</f>
        <v>30-60</v>
      </c>
      <c r="J2020" s="229" t="str">
        <f>'21.12.2020_W_B'!K112</f>
        <v>NW1263</v>
      </c>
      <c r="K2020" s="231">
        <f>'21.12.2020_W_B'!P112</f>
        <v>93.252885624344174</v>
      </c>
      <c r="L2020" s="231">
        <f>'21.12.2020_W_B'!Q112</f>
        <v>6.0341591591591657</v>
      </c>
      <c r="M2020" s="231">
        <f>'21.12.2020_W_B'!U112</f>
        <v>2.8495982896365479</v>
      </c>
      <c r="N2020" s="231">
        <f>'21.12.2020_W_B'!W112</f>
        <v>0.24779115562056939</v>
      </c>
      <c r="O2020" s="231">
        <f>'21.12.2020_W_B'!X112</f>
        <v>3.0973894452571171</v>
      </c>
    </row>
    <row r="2021" spans="1:15" x14ac:dyDescent="0.35">
      <c r="A2021" s="228">
        <f t="shared" si="28"/>
        <v>2020</v>
      </c>
      <c r="B2021" s="229">
        <f>'21.12.2020_W_B'!B113</f>
        <v>44186</v>
      </c>
      <c r="C2021" s="230">
        <f>'21.12.2020_W_B'!C113</f>
        <v>2019</v>
      </c>
      <c r="D2021" s="230" t="str">
        <f>'21.12.2020_W_B'!D113</f>
        <v>B</v>
      </c>
      <c r="E2021" s="230" t="str">
        <f>'21.12.2020_W_B'!E113</f>
        <v>C</v>
      </c>
      <c r="F2021" s="230" t="str">
        <f>'21.12.2020_W_B'!F113</f>
        <v>R50/W50</v>
      </c>
      <c r="G2021" s="230">
        <f>'21.12.2020_W_B'!G113</f>
        <v>3</v>
      </c>
      <c r="H2021" s="230" t="str">
        <f>'21.12.2020_W_B'!H113</f>
        <v>M</v>
      </c>
      <c r="I2021" s="230" t="str">
        <f>'21.12.2020_W_B'!I113</f>
        <v>0-30</v>
      </c>
      <c r="J2021" s="229" t="str">
        <f>'21.12.2020_W_B'!K113</f>
        <v>NW1264</v>
      </c>
      <c r="K2021" s="231">
        <f>'21.12.2020_W_B'!P113</f>
        <v>89.403658826324531</v>
      </c>
      <c r="L2021" s="231">
        <f>'21.12.2020_W_B'!Q113</f>
        <v>9.3845344555497139</v>
      </c>
      <c r="M2021" s="231">
        <f>'21.12.2020_W_B'!U113</f>
        <v>15.740074408716449</v>
      </c>
      <c r="N2021" s="231">
        <f>'21.12.2020_W_B'!W113</f>
        <v>1.5740074408716453</v>
      </c>
      <c r="O2021" s="231">
        <f>'21.12.2020_W_B'!X113</f>
        <v>17.314081849588096</v>
      </c>
    </row>
    <row r="2022" spans="1:15" x14ac:dyDescent="0.35">
      <c r="A2022" s="228">
        <f t="shared" si="28"/>
        <v>2021</v>
      </c>
      <c r="B2022" s="229">
        <f>'21.12.2020_W_B'!B114</f>
        <v>44186</v>
      </c>
      <c r="C2022" s="230">
        <f>'21.12.2020_W_B'!C114</f>
        <v>2019</v>
      </c>
      <c r="D2022" s="230" t="str">
        <f>'21.12.2020_W_B'!D114</f>
        <v>B</v>
      </c>
      <c r="E2022" s="230" t="str">
        <f>'21.12.2020_W_B'!E114</f>
        <v>B</v>
      </c>
      <c r="F2022" s="230" t="str">
        <f>'21.12.2020_W_B'!F114</f>
        <v>R50/S50</v>
      </c>
      <c r="G2022" s="230">
        <f>'21.12.2020_W_B'!G114</f>
        <v>7</v>
      </c>
      <c r="H2022" s="230" t="str">
        <f>'21.12.2020_W_B'!H114</f>
        <v>E</v>
      </c>
      <c r="I2022" s="230" t="str">
        <f>'21.12.2020_W_B'!I114</f>
        <v>90-120</v>
      </c>
      <c r="J2022" s="229" t="str">
        <f>'21.12.2020_W_B'!K114</f>
        <v>NW1265</v>
      </c>
      <c r="K2022" s="231">
        <f>'21.12.2020_W_B'!P114</f>
        <v>96.115745568300298</v>
      </c>
      <c r="L2022" s="231">
        <f>'21.12.2020_W_B'!Q114</f>
        <v>3.4010499885870846</v>
      </c>
      <c r="M2022" s="231">
        <f>'21.12.2020_W_B'!U114</f>
        <v>2.0207038242473563</v>
      </c>
      <c r="N2022" s="231">
        <f>'21.12.2020_W_B'!W114</f>
        <v>0.35659479251423931</v>
      </c>
      <c r="O2022" s="231">
        <f>'21.12.2020_W_B'!X114</f>
        <v>2.3772986167615957</v>
      </c>
    </row>
    <row r="2023" spans="1:15" x14ac:dyDescent="0.35">
      <c r="A2023" s="228">
        <f t="shared" si="28"/>
        <v>2022</v>
      </c>
      <c r="B2023" s="229">
        <f>'21.12.2020_W_B'!B115</f>
        <v>44186</v>
      </c>
      <c r="C2023" s="230">
        <f>'21.12.2020_W_B'!C115</f>
        <v>2019</v>
      </c>
      <c r="D2023" s="230" t="str">
        <f>'21.12.2020_W_B'!D115</f>
        <v>B</v>
      </c>
      <c r="E2023" s="230" t="str">
        <f>'21.12.2020_W_B'!E115</f>
        <v>B</v>
      </c>
      <c r="F2023" s="230" t="str">
        <f>'21.12.2020_W_B'!F115</f>
        <v>R50/S50</v>
      </c>
      <c r="G2023" s="230">
        <f>'21.12.2020_W_B'!G115</f>
        <v>7</v>
      </c>
      <c r="H2023" s="230" t="str">
        <f>'21.12.2020_W_B'!H115</f>
        <v>E</v>
      </c>
      <c r="I2023" s="230" t="str">
        <f>'21.12.2020_W_B'!I115</f>
        <v>60-90</v>
      </c>
      <c r="J2023" s="229" t="str">
        <f>'21.12.2020_W_B'!K115</f>
        <v>NW1266</v>
      </c>
      <c r="K2023" s="231">
        <f>'21.12.2020_W_B'!P115</f>
        <v>96.113958755513181</v>
      </c>
      <c r="L2023" s="231">
        <f>'21.12.2020_W_B'!Q115</f>
        <v>3.4399071436108382</v>
      </c>
      <c r="M2023" s="231">
        <f>'21.12.2020_W_B'!U115</f>
        <v>0.5943398858985488</v>
      </c>
      <c r="N2023" s="231">
        <f>'21.12.2020_W_B'!W115</f>
        <v>0</v>
      </c>
      <c r="O2023" s="231">
        <f>'21.12.2020_W_B'!X115</f>
        <v>0.5943398858985488</v>
      </c>
    </row>
    <row r="2024" spans="1:15" x14ac:dyDescent="0.35">
      <c r="A2024" s="228">
        <f t="shared" si="28"/>
        <v>2023</v>
      </c>
      <c r="B2024" s="229">
        <f>'21.12.2020_W_B'!B116</f>
        <v>44186</v>
      </c>
      <c r="C2024" s="230">
        <f>'21.12.2020_W_B'!C116</f>
        <v>2019</v>
      </c>
      <c r="D2024" s="230" t="str">
        <f>'21.12.2020_W_B'!D116</f>
        <v>B</v>
      </c>
      <c r="E2024" s="230" t="str">
        <f>'21.12.2020_W_B'!E116</f>
        <v>B</v>
      </c>
      <c r="F2024" s="230" t="str">
        <f>'21.12.2020_W_B'!F116</f>
        <v>R50/S50</v>
      </c>
      <c r="G2024" s="230">
        <f>'21.12.2020_W_B'!G116</f>
        <v>7</v>
      </c>
      <c r="H2024" s="230" t="str">
        <f>'21.12.2020_W_B'!H116</f>
        <v>E</v>
      </c>
      <c r="I2024" s="230" t="str">
        <f>'21.12.2020_W_B'!I116</f>
        <v>30-60</v>
      </c>
      <c r="J2024" s="229" t="str">
        <f>'21.12.2020_W_B'!K116</f>
        <v>NW1267</v>
      </c>
      <c r="K2024" s="231">
        <f>'21.12.2020_W_B'!P116</f>
        <v>92.34753197336434</v>
      </c>
      <c r="L2024" s="231">
        <f>'21.12.2020_W_B'!Q116</f>
        <v>6.847630757590097</v>
      </c>
      <c r="M2024" s="231">
        <f>'21.12.2020_W_B'!U116</f>
        <v>2.8876819846629278</v>
      </c>
      <c r="N2024" s="231">
        <f>'21.12.2020_W_B'!W116</f>
        <v>0.12555139063751861</v>
      </c>
      <c r="O2024" s="231">
        <f>'21.12.2020_W_B'!X116</f>
        <v>3.0132333753004463</v>
      </c>
    </row>
    <row r="2025" spans="1:15" x14ac:dyDescent="0.35">
      <c r="A2025" s="228">
        <f t="shared" si="28"/>
        <v>2024</v>
      </c>
      <c r="B2025" s="229">
        <f>'21.12.2020_W_B'!B117</f>
        <v>44186</v>
      </c>
      <c r="C2025" s="230">
        <f>'21.12.2020_W_B'!C117</f>
        <v>2019</v>
      </c>
      <c r="D2025" s="230" t="str">
        <f>'21.12.2020_W_B'!D117</f>
        <v>B</v>
      </c>
      <c r="E2025" s="230" t="str">
        <f>'21.12.2020_W_B'!E117</f>
        <v>B</v>
      </c>
      <c r="F2025" s="230" t="str">
        <f>'21.12.2020_W_B'!F117</f>
        <v>R50/S50</v>
      </c>
      <c r="G2025" s="230">
        <f>'21.12.2020_W_B'!G117</f>
        <v>7</v>
      </c>
      <c r="H2025" s="230" t="str">
        <f>'21.12.2020_W_B'!H117</f>
        <v>E</v>
      </c>
      <c r="I2025" s="230" t="str">
        <f>'21.12.2020_W_B'!I117</f>
        <v>0-30</v>
      </c>
      <c r="J2025" s="229" t="str">
        <f>'21.12.2020_W_B'!K117</f>
        <v>NW1268</v>
      </c>
      <c r="K2025" s="231">
        <f>'21.12.2020_W_B'!P117</f>
        <v>88.653630589114456</v>
      </c>
      <c r="L2025" s="231">
        <f>'21.12.2020_W_B'!Q117</f>
        <v>9.990130496764996</v>
      </c>
      <c r="M2025" s="231">
        <f>'21.12.2020_W_B'!U117</f>
        <v>16.184239252599042</v>
      </c>
      <c r="N2025" s="231">
        <f>'21.12.2020_W_B'!W117</f>
        <v>7.1635157347569542</v>
      </c>
      <c r="O2025" s="231">
        <f>'21.12.2020_W_B'!X117</f>
        <v>23.347754987355998</v>
      </c>
    </row>
    <row r="2026" spans="1:15" x14ac:dyDescent="0.35">
      <c r="A2026" s="228">
        <f t="shared" si="28"/>
        <v>2025</v>
      </c>
      <c r="B2026" s="229">
        <f>'21.12.2020_W_B'!B118</f>
        <v>44186</v>
      </c>
      <c r="C2026" s="230">
        <f>'21.12.2020_W_B'!C118</f>
        <v>2019</v>
      </c>
      <c r="D2026" s="230" t="str">
        <f>'21.12.2020_W_B'!D118</f>
        <v>B</v>
      </c>
      <c r="E2026" s="230" t="str">
        <f>'21.12.2020_W_B'!E118</f>
        <v>B</v>
      </c>
      <c r="F2026" s="230" t="str">
        <f>'21.12.2020_W_B'!F118</f>
        <v>R50/S50</v>
      </c>
      <c r="G2026" s="230">
        <f>'21.12.2020_W_B'!G118</f>
        <v>7</v>
      </c>
      <c r="H2026" s="230" t="str">
        <f>'21.12.2020_W_B'!H118</f>
        <v>M</v>
      </c>
      <c r="I2026" s="230" t="str">
        <f>'21.12.2020_W_B'!I118</f>
        <v>90-120</v>
      </c>
      <c r="J2026" s="229" t="str">
        <f>'21.12.2020_W_B'!K118</f>
        <v>NW1269</v>
      </c>
      <c r="K2026" s="231">
        <f>'21.12.2020_W_B'!P118</f>
        <v>96.529030888440715</v>
      </c>
      <c r="L2026" s="231">
        <f>'21.12.2020_W_B'!Q118</f>
        <v>3.1110265436209645</v>
      </c>
      <c r="M2026" s="231">
        <f>'21.12.2020_W_B'!U118</f>
        <v>2.3632669892236642</v>
      </c>
      <c r="N2026" s="231">
        <f>'21.12.2020_W_B'!W118</f>
        <v>1.0634701451506487</v>
      </c>
      <c r="O2026" s="231">
        <f>'21.12.2020_W_B'!X118</f>
        <v>3.4267371343743127</v>
      </c>
    </row>
    <row r="2027" spans="1:15" x14ac:dyDescent="0.35">
      <c r="A2027" s="228">
        <f t="shared" si="28"/>
        <v>2026</v>
      </c>
      <c r="B2027" s="229">
        <f>'21.12.2020_W_B'!B119</f>
        <v>44186</v>
      </c>
      <c r="C2027" s="230">
        <f>'21.12.2020_W_B'!C119</f>
        <v>2019</v>
      </c>
      <c r="D2027" s="230" t="str">
        <f>'21.12.2020_W_B'!D119</f>
        <v>B</v>
      </c>
      <c r="E2027" s="230" t="str">
        <f>'21.12.2020_W_B'!E119</f>
        <v>B</v>
      </c>
      <c r="F2027" s="230" t="str">
        <f>'21.12.2020_W_B'!F119</f>
        <v>R50/S50</v>
      </c>
      <c r="G2027" s="230">
        <f>'21.12.2020_W_B'!G119</f>
        <v>7</v>
      </c>
      <c r="H2027" s="230" t="str">
        <f>'21.12.2020_W_B'!H119</f>
        <v>M</v>
      </c>
      <c r="I2027" s="230" t="str">
        <f>'21.12.2020_W_B'!I119</f>
        <v>60-90</v>
      </c>
      <c r="J2027" s="229" t="str">
        <f>'21.12.2020_W_B'!K119</f>
        <v>NW1270</v>
      </c>
      <c r="K2027" s="231">
        <f>'21.12.2020_W_B'!P119</f>
        <v>96.278825995807111</v>
      </c>
      <c r="L2027" s="231">
        <f>'21.12.2020_W_B'!Q119</f>
        <v>3.3295816919902563</v>
      </c>
      <c r="M2027" s="231">
        <f>'21.12.2020_W_B'!U119</f>
        <v>0.23717474142623857</v>
      </c>
      <c r="N2027" s="231">
        <f>'21.12.2020_W_B'!W119</f>
        <v>0.71152422427871564</v>
      </c>
      <c r="O2027" s="231">
        <f>'21.12.2020_W_B'!X119</f>
        <v>0.94869896570495427</v>
      </c>
    </row>
    <row r="2028" spans="1:15" x14ac:dyDescent="0.35">
      <c r="A2028" s="228">
        <f t="shared" si="28"/>
        <v>2027</v>
      </c>
      <c r="B2028" s="229">
        <f>'21.12.2020_W_B'!B120</f>
        <v>44186</v>
      </c>
      <c r="C2028" s="230">
        <f>'21.12.2020_W_B'!C120</f>
        <v>2019</v>
      </c>
      <c r="D2028" s="230" t="str">
        <f>'21.12.2020_W_B'!D120</f>
        <v>B</v>
      </c>
      <c r="E2028" s="230" t="str">
        <f>'21.12.2020_W_B'!E120</f>
        <v>B</v>
      </c>
      <c r="F2028" s="230" t="str">
        <f>'21.12.2020_W_B'!F120</f>
        <v>R50/S50</v>
      </c>
      <c r="G2028" s="230">
        <f>'21.12.2020_W_B'!G120</f>
        <v>7</v>
      </c>
      <c r="H2028" s="230" t="str">
        <f>'21.12.2020_W_B'!H120</f>
        <v>M</v>
      </c>
      <c r="I2028" s="230" t="str">
        <f>'21.12.2020_W_B'!I120</f>
        <v>30-60</v>
      </c>
      <c r="J2028" s="229" t="str">
        <f>'21.12.2020_W_B'!K120</f>
        <v>NW1271</v>
      </c>
      <c r="K2028" s="231">
        <f>'21.12.2020_W_B'!P120</f>
        <v>91.281115600156397</v>
      </c>
      <c r="L2028" s="231">
        <f>'21.12.2020_W_B'!Q120</f>
        <v>7.6335006846188938</v>
      </c>
      <c r="M2028" s="231">
        <f>'21.12.2020_W_B'!U120</f>
        <v>6.1221073672187316</v>
      </c>
      <c r="N2028" s="231">
        <f>'21.12.2020_W_B'!W120</f>
        <v>1.275439034837236</v>
      </c>
      <c r="O2028" s="231">
        <f>'21.12.2020_W_B'!X120</f>
        <v>7.3975464020559674</v>
      </c>
    </row>
    <row r="2029" spans="1:15" x14ac:dyDescent="0.35">
      <c r="A2029" s="228">
        <f t="shared" si="28"/>
        <v>2028</v>
      </c>
      <c r="B2029" s="229">
        <f>'21.12.2020_W_B'!B121</f>
        <v>44186</v>
      </c>
      <c r="C2029" s="230">
        <f>'21.12.2020_W_B'!C121</f>
        <v>2019</v>
      </c>
      <c r="D2029" s="230" t="str">
        <f>'21.12.2020_W_B'!D121</f>
        <v>B</v>
      </c>
      <c r="E2029" s="230" t="str">
        <f>'21.12.2020_W_B'!E121</f>
        <v>B</v>
      </c>
      <c r="F2029" s="230" t="str">
        <f>'21.12.2020_W_B'!F121</f>
        <v>R50/S50</v>
      </c>
      <c r="G2029" s="230">
        <f>'21.12.2020_W_B'!G121</f>
        <v>7</v>
      </c>
      <c r="H2029" s="230" t="str">
        <f>'21.12.2020_W_B'!H121</f>
        <v>M</v>
      </c>
      <c r="I2029" s="230" t="str">
        <f>'21.12.2020_W_B'!I121</f>
        <v>0-30</v>
      </c>
      <c r="J2029" s="229" t="str">
        <f>'21.12.2020_W_B'!K121</f>
        <v>NW1272</v>
      </c>
      <c r="K2029" s="231">
        <f>'21.12.2020_W_B'!P121</f>
        <v>89.6888447533929</v>
      </c>
      <c r="L2029" s="231">
        <f>'21.12.2020_W_B'!Q121</f>
        <v>8.7340529931305255</v>
      </c>
      <c r="M2029" s="231">
        <f>'21.12.2020_W_B'!U121</f>
        <v>14.889212031740179</v>
      </c>
      <c r="N2029" s="231">
        <f>'21.12.2020_W_B'!W121</f>
        <v>2.2203210924524828</v>
      </c>
      <c r="O2029" s="231">
        <f>'21.12.2020_W_B'!X121</f>
        <v>17.109533124192662</v>
      </c>
    </row>
    <row r="2030" spans="1:15" x14ac:dyDescent="0.35">
      <c r="A2030" s="228">
        <f t="shared" si="28"/>
        <v>2029</v>
      </c>
      <c r="B2030" s="229">
        <f>'21.12.2020_W_B'!B122</f>
        <v>44186</v>
      </c>
      <c r="C2030" s="230">
        <f>'21.12.2020_W_B'!C122</f>
        <v>2019</v>
      </c>
      <c r="D2030" s="230" t="str">
        <f>'21.12.2020_W_B'!D122</f>
        <v>B</v>
      </c>
      <c r="E2030" s="230" t="str">
        <f>'21.12.2020_W_B'!E122</f>
        <v>A</v>
      </c>
      <c r="F2030" s="230" t="str">
        <f>'21.12.2020_W_B'!F122</f>
        <v>R75/S25</v>
      </c>
      <c r="G2030" s="230">
        <f>'21.12.2020_W_B'!G122</f>
        <v>6</v>
      </c>
      <c r="H2030" s="230" t="str">
        <f>'21.12.2020_W_B'!H122</f>
        <v>E</v>
      </c>
      <c r="I2030" s="230" t="str">
        <f>'21.12.2020_W_B'!I122</f>
        <v>90-120</v>
      </c>
      <c r="J2030" s="229" t="str">
        <f>'21.12.2020_W_B'!K122</f>
        <v>NW1273</v>
      </c>
      <c r="K2030" s="231">
        <f>'21.12.2020_W_B'!P122</f>
        <v>96</v>
      </c>
      <c r="L2030" s="231" t="e">
        <f>'21.12.2020_W_B'!Q122</f>
        <v>#DIV/0!</v>
      </c>
      <c r="M2030" s="231">
        <f>'21.12.2020_W_B'!U122</f>
        <v>3.8100000000000005</v>
      </c>
      <c r="N2030" s="231">
        <f>'21.12.2020_W_B'!W122</f>
        <v>1.5478125</v>
      </c>
      <c r="O2030" s="231">
        <f>'21.12.2020_W_B'!X122</f>
        <v>5.3578125000000005</v>
      </c>
    </row>
    <row r="2031" spans="1:15" x14ac:dyDescent="0.35">
      <c r="A2031" s="228">
        <f t="shared" si="28"/>
        <v>2030</v>
      </c>
      <c r="B2031" s="229">
        <f>'21.12.2020_W_B'!B123</f>
        <v>44186</v>
      </c>
      <c r="C2031" s="230">
        <f>'21.12.2020_W_B'!C123</f>
        <v>2019</v>
      </c>
      <c r="D2031" s="230" t="str">
        <f>'21.12.2020_W_B'!D123</f>
        <v>B</v>
      </c>
      <c r="E2031" s="230" t="str">
        <f>'21.12.2020_W_B'!E123</f>
        <v>A</v>
      </c>
      <c r="F2031" s="230" t="str">
        <f>'21.12.2020_W_B'!F123</f>
        <v>R75/S25</v>
      </c>
      <c r="G2031" s="230">
        <f>'21.12.2020_W_B'!G123</f>
        <v>6</v>
      </c>
      <c r="H2031" s="230" t="str">
        <f>'21.12.2020_W_B'!H123</f>
        <v>E</v>
      </c>
      <c r="I2031" s="230" t="str">
        <f>'21.12.2020_W_B'!I123</f>
        <v>60-90</v>
      </c>
      <c r="J2031" s="229" t="str">
        <f>'21.12.2020_W_B'!K123</f>
        <v>NW1274</v>
      </c>
      <c r="K2031" s="231">
        <f>'21.12.2020_W_B'!P123</f>
        <v>93.925186015696681</v>
      </c>
      <c r="L2031" s="231">
        <f>'21.12.2020_W_B'!Q123</f>
        <v>5.4668868097596715</v>
      </c>
      <c r="M2031" s="231">
        <f>'21.12.2020_W_B'!U123</f>
        <v>1.4722398263700482</v>
      </c>
      <c r="N2031" s="231">
        <f>'21.12.2020_W_B'!W123</f>
        <v>0.61343326098752016</v>
      </c>
      <c r="O2031" s="231">
        <f>'21.12.2020_W_B'!X123</f>
        <v>2.0856730873575682</v>
      </c>
    </row>
    <row r="2032" spans="1:15" x14ac:dyDescent="0.35">
      <c r="A2032" s="228">
        <f t="shared" si="28"/>
        <v>2031</v>
      </c>
      <c r="B2032" s="229">
        <f>'21.12.2020_W_B'!B124</f>
        <v>44186</v>
      </c>
      <c r="C2032" s="230">
        <f>'21.12.2020_W_B'!C124</f>
        <v>2019</v>
      </c>
      <c r="D2032" s="230" t="str">
        <f>'21.12.2020_W_B'!D124</f>
        <v>B</v>
      </c>
      <c r="E2032" s="230" t="str">
        <f>'21.12.2020_W_B'!E124</f>
        <v>A</v>
      </c>
      <c r="F2032" s="230" t="str">
        <f>'21.12.2020_W_B'!F124</f>
        <v>R75/S25</v>
      </c>
      <c r="G2032" s="230">
        <f>'21.12.2020_W_B'!G124</f>
        <v>6</v>
      </c>
      <c r="H2032" s="230" t="str">
        <f>'21.12.2020_W_B'!H124</f>
        <v>E</v>
      </c>
      <c r="I2032" s="230" t="str">
        <f>'21.12.2020_W_B'!I124</f>
        <v>30-60</v>
      </c>
      <c r="J2032" s="229" t="str">
        <f>'21.12.2020_W_B'!K124</f>
        <v>NW1275</v>
      </c>
      <c r="K2032" s="231">
        <f>'21.12.2020_W_B'!P124</f>
        <v>90.921450151057428</v>
      </c>
      <c r="L2032" s="231">
        <f>'21.12.2020_W_B'!Q124</f>
        <v>7.7528379772961706</v>
      </c>
      <c r="M2032" s="231">
        <f>'21.12.2020_W_B'!U124</f>
        <v>5.641963781359026</v>
      </c>
      <c r="N2032" s="231">
        <f>'21.12.2020_W_B'!W124</f>
        <v>1.1540380461870736</v>
      </c>
      <c r="O2032" s="231">
        <f>'21.12.2020_W_B'!X124</f>
        <v>6.7960018275460996</v>
      </c>
    </row>
    <row r="2033" spans="1:15" x14ac:dyDescent="0.35">
      <c r="A2033" s="228">
        <f t="shared" si="28"/>
        <v>2032</v>
      </c>
      <c r="B2033" s="229">
        <f>'21.12.2020_W_B'!B125</f>
        <v>44186</v>
      </c>
      <c r="C2033" s="230">
        <f>'21.12.2020_W_B'!C125</f>
        <v>2019</v>
      </c>
      <c r="D2033" s="230" t="str">
        <f>'21.12.2020_W_B'!D125</f>
        <v>B</v>
      </c>
      <c r="E2033" s="230" t="str">
        <f>'21.12.2020_W_B'!E125</f>
        <v>A</v>
      </c>
      <c r="F2033" s="230" t="str">
        <f>'21.12.2020_W_B'!F125</f>
        <v>R75/S25</v>
      </c>
      <c r="G2033" s="230">
        <f>'21.12.2020_W_B'!G125</f>
        <v>6</v>
      </c>
      <c r="H2033" s="230" t="str">
        <f>'21.12.2020_W_B'!H125</f>
        <v>E</v>
      </c>
      <c r="I2033" s="230" t="str">
        <f>'21.12.2020_W_B'!I125</f>
        <v>0-30</v>
      </c>
      <c r="J2033" s="229" t="str">
        <f>'21.12.2020_W_B'!K125</f>
        <v>NW1276</v>
      </c>
      <c r="K2033" s="231">
        <f>'21.12.2020_W_B'!P125</f>
        <v>88.534768211920522</v>
      </c>
      <c r="L2033" s="231">
        <f>'21.12.2020_W_B'!Q125</f>
        <v>9.9664188054689404</v>
      </c>
      <c r="M2033" s="231">
        <f>'21.12.2020_W_B'!U125</f>
        <v>28.439789621318376</v>
      </c>
      <c r="N2033" s="231">
        <f>'21.12.2020_W_B'!W125</f>
        <v>3.4553015427769989</v>
      </c>
      <c r="O2033" s="231">
        <f>'21.12.2020_W_B'!X125</f>
        <v>31.895091164095376</v>
      </c>
    </row>
    <row r="2034" spans="1:15" x14ac:dyDescent="0.35">
      <c r="A2034" s="228">
        <f t="shared" si="28"/>
        <v>2033</v>
      </c>
      <c r="B2034" s="229">
        <f>'21.12.2020_W_B'!B126</f>
        <v>44186</v>
      </c>
      <c r="C2034" s="230">
        <f>'21.12.2020_W_B'!C126</f>
        <v>2019</v>
      </c>
      <c r="D2034" s="230" t="str">
        <f>'21.12.2020_W_B'!D126</f>
        <v>B</v>
      </c>
      <c r="E2034" s="230" t="str">
        <f>'21.12.2020_W_B'!E126</f>
        <v>A</v>
      </c>
      <c r="F2034" s="230" t="str">
        <f>'21.12.2020_W_B'!F126</f>
        <v>R75/S25</v>
      </c>
      <c r="G2034" s="230">
        <f>'21.12.2020_W_B'!G126</f>
        <v>6</v>
      </c>
      <c r="H2034" s="230" t="str">
        <f>'21.12.2020_W_B'!H126</f>
        <v>M</v>
      </c>
      <c r="I2034" s="230" t="str">
        <f>'21.12.2020_W_B'!I126</f>
        <v>90-120</v>
      </c>
      <c r="J2034" s="229" t="str">
        <f>'21.12.2020_W_B'!K126</f>
        <v>NW1277</v>
      </c>
      <c r="K2034" s="231">
        <f>'21.12.2020_W_B'!P126</f>
        <v>92.547741034000936</v>
      </c>
      <c r="L2034" s="231">
        <f>'21.12.2020_W_B'!Q126</f>
        <v>6.6081569437274057</v>
      </c>
      <c r="M2034" s="231">
        <f>'21.12.2020_W_B'!U126</f>
        <v>4.7569325616507303</v>
      </c>
      <c r="N2034" s="231">
        <f>'21.12.2020_W_B'!W126</f>
        <v>0.87627705083039775</v>
      </c>
      <c r="O2034" s="231">
        <f>'21.12.2020_W_B'!X126</f>
        <v>5.6332096124811279</v>
      </c>
    </row>
    <row r="2035" spans="1:15" x14ac:dyDescent="0.35">
      <c r="A2035" s="228">
        <f t="shared" ref="A2035:A2098" si="29">A2034+1</f>
        <v>2034</v>
      </c>
      <c r="B2035" s="229">
        <f>'21.12.2020_W_B'!B127</f>
        <v>44186</v>
      </c>
      <c r="C2035" s="230">
        <f>'21.12.2020_W_B'!C127</f>
        <v>2019</v>
      </c>
      <c r="D2035" s="230" t="str">
        <f>'21.12.2020_W_B'!D127</f>
        <v>B</v>
      </c>
      <c r="E2035" s="230" t="str">
        <f>'21.12.2020_W_B'!E127</f>
        <v>A</v>
      </c>
      <c r="F2035" s="230" t="str">
        <f>'21.12.2020_W_B'!F127</f>
        <v>R75/S25</v>
      </c>
      <c r="G2035" s="230">
        <f>'21.12.2020_W_B'!G127</f>
        <v>6</v>
      </c>
      <c r="H2035" s="230" t="str">
        <f>'21.12.2020_W_B'!H127</f>
        <v>M</v>
      </c>
      <c r="I2035" s="230" t="str">
        <f>'21.12.2020_W_B'!I127</f>
        <v>60-90</v>
      </c>
      <c r="J2035" s="229" t="str">
        <f>'21.12.2020_W_B'!K127</f>
        <v>NW1278</v>
      </c>
      <c r="K2035" s="231">
        <f>'21.12.2020_W_B'!P127</f>
        <v>93</v>
      </c>
      <c r="L2035" s="231" t="e">
        <f>'21.12.2020_W_B'!Q127</f>
        <v>#DIV/0!</v>
      </c>
      <c r="M2035" s="231">
        <f>'21.12.2020_W_B'!U127</f>
        <v>2.2383870967741935</v>
      </c>
      <c r="N2035" s="231">
        <f>'21.12.2020_W_B'!W127</f>
        <v>0.87048387096774194</v>
      </c>
      <c r="O2035" s="231">
        <f>'21.12.2020_W_B'!X127</f>
        <v>3.1088709677419355</v>
      </c>
    </row>
    <row r="2036" spans="1:15" x14ac:dyDescent="0.35">
      <c r="A2036" s="228">
        <f t="shared" si="29"/>
        <v>2035</v>
      </c>
      <c r="B2036" s="229">
        <f>'21.12.2020_W_B'!B128</f>
        <v>44186</v>
      </c>
      <c r="C2036" s="230">
        <f>'21.12.2020_W_B'!C128</f>
        <v>2019</v>
      </c>
      <c r="D2036" s="230" t="str">
        <f>'21.12.2020_W_B'!D128</f>
        <v>B</v>
      </c>
      <c r="E2036" s="230" t="str">
        <f>'21.12.2020_W_B'!E128</f>
        <v>A</v>
      </c>
      <c r="F2036" s="230" t="str">
        <f>'21.12.2020_W_B'!F128</f>
        <v>R75/S25</v>
      </c>
      <c r="G2036" s="230">
        <f>'21.12.2020_W_B'!G128</f>
        <v>6</v>
      </c>
      <c r="H2036" s="230" t="str">
        <f>'21.12.2020_W_B'!H128</f>
        <v>M</v>
      </c>
      <c r="I2036" s="230" t="str">
        <f>'21.12.2020_W_B'!I128</f>
        <v>30-60</v>
      </c>
      <c r="J2036" s="229" t="str">
        <f>'21.12.2020_W_B'!K128</f>
        <v>NW1279</v>
      </c>
      <c r="K2036" s="231">
        <f>'21.12.2020_W_B'!P128</f>
        <v>91.481481481481495</v>
      </c>
      <c r="L2036" s="231">
        <f>'21.12.2020_W_B'!Q128</f>
        <v>7.5634569931147864</v>
      </c>
      <c r="M2036" s="231">
        <f>'21.12.2020_W_B'!U128</f>
        <v>2.5433198380566795</v>
      </c>
      <c r="N2036" s="231">
        <f>'21.12.2020_W_B'!W128</f>
        <v>1.3988259109311736</v>
      </c>
      <c r="O2036" s="231">
        <f>'21.12.2020_W_B'!X128</f>
        <v>3.9421457489878531</v>
      </c>
    </row>
    <row r="2037" spans="1:15" x14ac:dyDescent="0.35">
      <c r="A2037" s="228">
        <f t="shared" si="29"/>
        <v>2036</v>
      </c>
      <c r="B2037" s="229">
        <f>'21.12.2020_W_B'!B129</f>
        <v>44186</v>
      </c>
      <c r="C2037" s="230">
        <f>'21.12.2020_W_B'!C129</f>
        <v>2019</v>
      </c>
      <c r="D2037" s="230" t="str">
        <f>'21.12.2020_W_B'!D129</f>
        <v>B</v>
      </c>
      <c r="E2037" s="230" t="str">
        <f>'21.12.2020_W_B'!E129</f>
        <v>A</v>
      </c>
      <c r="F2037" s="230" t="str">
        <f>'21.12.2020_W_B'!F129</f>
        <v>R75/S25</v>
      </c>
      <c r="G2037" s="230">
        <f>'21.12.2020_W_B'!G129</f>
        <v>6</v>
      </c>
      <c r="H2037" s="230" t="str">
        <f>'21.12.2020_W_B'!H129</f>
        <v>M</v>
      </c>
      <c r="I2037" s="230" t="str">
        <f>'21.12.2020_W_B'!I129</f>
        <v>0-30</v>
      </c>
      <c r="J2037" s="229" t="str">
        <f>'21.12.2020_W_B'!K129</f>
        <v>NW1280</v>
      </c>
      <c r="K2037" s="231">
        <f>'21.12.2020_W_B'!P129</f>
        <v>89.237024635254713</v>
      </c>
      <c r="L2037" s="231">
        <f>'21.12.2020_W_B'!Q129</f>
        <v>9.5258255715495341</v>
      </c>
      <c r="M2037" s="231">
        <f>'21.12.2020_W_B'!U129</f>
        <v>12.755136022514073</v>
      </c>
      <c r="N2037" s="231">
        <f>'21.12.2020_W_B'!W129</f>
        <v>2.1039399624765482</v>
      </c>
      <c r="O2037" s="231">
        <f>'21.12.2020_W_B'!X129</f>
        <v>14.859075984990621</v>
      </c>
    </row>
    <row r="2038" spans="1:15" x14ac:dyDescent="0.35">
      <c r="A2038" s="228">
        <f t="shared" si="29"/>
        <v>2037</v>
      </c>
      <c r="B2038" s="229">
        <f>'21.12.2020_W_B'!B130</f>
        <v>44186</v>
      </c>
      <c r="C2038" s="230">
        <f>'21.12.2020_W_B'!C130</f>
        <v>2019</v>
      </c>
      <c r="D2038" s="230" t="str">
        <f>'21.12.2020_W_B'!D130</f>
        <v>B</v>
      </c>
      <c r="E2038" s="230" t="str">
        <f>'21.12.2020_W_B'!E130</f>
        <v>A</v>
      </c>
      <c r="F2038" s="230" t="str">
        <f>'21.12.2020_W_B'!F130</f>
        <v>W100</v>
      </c>
      <c r="G2038" s="230">
        <f>'21.12.2020_W_B'!G130</f>
        <v>5</v>
      </c>
      <c r="H2038" s="230" t="str">
        <f>'21.12.2020_W_B'!H130</f>
        <v>E</v>
      </c>
      <c r="I2038" s="230" t="str">
        <f>'21.12.2020_W_B'!I130</f>
        <v>90-120</v>
      </c>
      <c r="J2038" s="229" t="str">
        <f>'21.12.2020_W_B'!K130</f>
        <v>NW1281</v>
      </c>
      <c r="K2038" s="231">
        <f>'21.12.2020_W_B'!P130</f>
        <v>95</v>
      </c>
      <c r="L2038" s="231" t="e">
        <f>'21.12.2020_W_B'!Q130</f>
        <v>#DIV/0!</v>
      </c>
      <c r="M2038" s="231">
        <f>'21.12.2020_W_B'!U130</f>
        <v>5.5563157894736834</v>
      </c>
      <c r="N2038" s="231">
        <f>'21.12.2020_W_B'!W130</f>
        <v>3.2613157894736844</v>
      </c>
      <c r="O2038" s="231">
        <f>'21.12.2020_W_B'!X130</f>
        <v>8.8176315789473669</v>
      </c>
    </row>
    <row r="2039" spans="1:15" x14ac:dyDescent="0.35">
      <c r="A2039" s="228">
        <f t="shared" si="29"/>
        <v>2038</v>
      </c>
      <c r="B2039" s="229">
        <f>'21.12.2020_W_B'!B131</f>
        <v>44186</v>
      </c>
      <c r="C2039" s="230">
        <f>'21.12.2020_W_B'!C131</f>
        <v>2019</v>
      </c>
      <c r="D2039" s="230" t="str">
        <f>'21.12.2020_W_B'!D131</f>
        <v>B</v>
      </c>
      <c r="E2039" s="230" t="str">
        <f>'21.12.2020_W_B'!E131</f>
        <v>A</v>
      </c>
      <c r="F2039" s="230" t="str">
        <f>'21.12.2020_W_B'!F131</f>
        <v>W100</v>
      </c>
      <c r="G2039" s="230">
        <f>'21.12.2020_W_B'!G131</f>
        <v>5</v>
      </c>
      <c r="H2039" s="230" t="str">
        <f>'21.12.2020_W_B'!H131</f>
        <v>E</v>
      </c>
      <c r="I2039" s="230" t="str">
        <f>'21.12.2020_W_B'!I131</f>
        <v>60-90</v>
      </c>
      <c r="J2039" s="229" t="str">
        <f>'21.12.2020_W_B'!K131</f>
        <v>NW1282</v>
      </c>
      <c r="K2039" s="231">
        <f>'21.12.2020_W_B'!P131</f>
        <v>92.190333937906743</v>
      </c>
      <c r="L2039" s="231">
        <f>'21.12.2020_W_B'!Q131</f>
        <v>6.9967501433760351</v>
      </c>
      <c r="M2039" s="231">
        <f>'21.12.2020_W_B'!U131</f>
        <v>3.3977395556069903</v>
      </c>
      <c r="N2039" s="231">
        <f>'21.12.2020_W_B'!W131</f>
        <v>2.0134752922115497</v>
      </c>
      <c r="O2039" s="231">
        <f>'21.12.2020_W_B'!X131</f>
        <v>5.41121484781854</v>
      </c>
    </row>
    <row r="2040" spans="1:15" x14ac:dyDescent="0.35">
      <c r="A2040" s="228">
        <f t="shared" si="29"/>
        <v>2039</v>
      </c>
      <c r="B2040" s="229">
        <f>'21.12.2020_W_B'!B132</f>
        <v>44186</v>
      </c>
      <c r="C2040" s="230">
        <f>'21.12.2020_W_B'!C132</f>
        <v>2019</v>
      </c>
      <c r="D2040" s="230" t="str">
        <f>'21.12.2020_W_B'!D132</f>
        <v>B</v>
      </c>
      <c r="E2040" s="230" t="str">
        <f>'21.12.2020_W_B'!E132</f>
        <v>A</v>
      </c>
      <c r="F2040" s="230" t="str">
        <f>'21.12.2020_W_B'!F132</f>
        <v>W100</v>
      </c>
      <c r="G2040" s="230">
        <f>'21.12.2020_W_B'!G132</f>
        <v>5</v>
      </c>
      <c r="H2040" s="230" t="str">
        <f>'21.12.2020_W_B'!H132</f>
        <v>E</v>
      </c>
      <c r="I2040" s="230" t="str">
        <f>'21.12.2020_W_B'!I132</f>
        <v>30-60</v>
      </c>
      <c r="J2040" s="229" t="str">
        <f>'21.12.2020_W_B'!K132</f>
        <v>NW1283</v>
      </c>
      <c r="K2040" s="231">
        <f>'21.12.2020_W_B'!P132</f>
        <v>92.873915262889241</v>
      </c>
      <c r="L2040" s="231">
        <f>'21.12.2020_W_B'!Q132</f>
        <v>6.4142620841756939</v>
      </c>
      <c r="M2040" s="231">
        <f>'21.12.2020_W_B'!U132</f>
        <v>2.7408645707376063</v>
      </c>
      <c r="N2040" s="231">
        <f>'21.12.2020_W_B'!W132</f>
        <v>1.2458475321534572</v>
      </c>
      <c r="O2040" s="231">
        <f>'21.12.2020_W_B'!X132</f>
        <v>3.9867121028910635</v>
      </c>
    </row>
    <row r="2041" spans="1:15" x14ac:dyDescent="0.35">
      <c r="A2041" s="228">
        <f t="shared" si="29"/>
        <v>2040</v>
      </c>
      <c r="B2041" s="229">
        <f>'21.12.2020_W_B'!B133</f>
        <v>44186</v>
      </c>
      <c r="C2041" s="230">
        <f>'21.12.2020_W_B'!C133</f>
        <v>2019</v>
      </c>
      <c r="D2041" s="230" t="str">
        <f>'21.12.2020_W_B'!D133</f>
        <v>B</v>
      </c>
      <c r="E2041" s="230" t="str">
        <f>'21.12.2020_W_B'!E133</f>
        <v>A</v>
      </c>
      <c r="F2041" s="230" t="str">
        <f>'21.12.2020_W_B'!F133</f>
        <v>W100</v>
      </c>
      <c r="G2041" s="230">
        <f>'21.12.2020_W_B'!G133</f>
        <v>5</v>
      </c>
      <c r="H2041" s="230" t="str">
        <f>'21.12.2020_W_B'!H133</f>
        <v>E</v>
      </c>
      <c r="I2041" s="230" t="str">
        <f>'21.12.2020_W_B'!I133</f>
        <v>0-30</v>
      </c>
      <c r="J2041" s="229" t="str">
        <f>'21.12.2020_W_B'!K133</f>
        <v>NW1284</v>
      </c>
      <c r="K2041" s="231">
        <f>'21.12.2020_W_B'!P133</f>
        <v>87.811387900355868</v>
      </c>
      <c r="L2041" s="231">
        <f>'21.12.2020_W_B'!Q133</f>
        <v>10.680476667780379</v>
      </c>
      <c r="M2041" s="231">
        <f>'21.12.2020_W_B'!U133</f>
        <v>12.092553191489364</v>
      </c>
      <c r="N2041" s="231">
        <f>'21.12.2020_W_B'!W133</f>
        <v>3.3590425531914905</v>
      </c>
      <c r="O2041" s="231">
        <f>'21.12.2020_W_B'!X133</f>
        <v>15.451595744680855</v>
      </c>
    </row>
    <row r="2042" spans="1:15" x14ac:dyDescent="0.35">
      <c r="A2042" s="228">
        <f t="shared" si="29"/>
        <v>2041</v>
      </c>
      <c r="B2042" s="229">
        <f>'21.12.2020_W_B'!B134</f>
        <v>44186</v>
      </c>
      <c r="C2042" s="230">
        <f>'21.12.2020_W_B'!C134</f>
        <v>2019</v>
      </c>
      <c r="D2042" s="230" t="str">
        <f>'21.12.2020_W_B'!D134</f>
        <v>B</v>
      </c>
      <c r="E2042" s="230" t="str">
        <f>'21.12.2020_W_B'!E134</f>
        <v>A</v>
      </c>
      <c r="F2042" s="230" t="str">
        <f>'21.12.2020_W_B'!F134</f>
        <v>W100</v>
      </c>
      <c r="G2042" s="230">
        <f>'21.12.2020_W_B'!G134</f>
        <v>5</v>
      </c>
      <c r="H2042" s="230" t="str">
        <f>'21.12.2020_W_B'!H134</f>
        <v>M</v>
      </c>
      <c r="I2042" s="230" t="str">
        <f>'21.12.2020_W_B'!I134</f>
        <v>90-120</v>
      </c>
      <c r="J2042" s="229" t="str">
        <f>'21.12.2020_W_B'!K134</f>
        <v>NW1285</v>
      </c>
      <c r="K2042" s="231">
        <f>'21.12.2020_W_B'!P134</f>
        <v>94.747923733770037</v>
      </c>
      <c r="L2042" s="231">
        <f>'21.12.2020_W_B'!Q134</f>
        <v>4.6384297520661102</v>
      </c>
      <c r="M2042" s="231">
        <f>'21.12.2020_W_B'!U134</f>
        <v>2.4246111111111106</v>
      </c>
      <c r="N2042" s="231">
        <f>'21.12.2020_W_B'!W134</f>
        <v>1.2123055555555553</v>
      </c>
      <c r="O2042" s="231">
        <f>'21.12.2020_W_B'!X134</f>
        <v>3.6369166666666661</v>
      </c>
    </row>
    <row r="2043" spans="1:15" x14ac:dyDescent="0.35">
      <c r="A2043" s="228">
        <f t="shared" si="29"/>
        <v>2042</v>
      </c>
      <c r="B2043" s="229">
        <f>'21.12.2020_W_B'!B135</f>
        <v>44186</v>
      </c>
      <c r="C2043" s="230">
        <f>'21.12.2020_W_B'!C135</f>
        <v>2019</v>
      </c>
      <c r="D2043" s="230" t="str">
        <f>'21.12.2020_W_B'!D135</f>
        <v>B</v>
      </c>
      <c r="E2043" s="230" t="str">
        <f>'21.12.2020_W_B'!E135</f>
        <v>A</v>
      </c>
      <c r="F2043" s="230" t="str">
        <f>'21.12.2020_W_B'!F135</f>
        <v>W100</v>
      </c>
      <c r="G2043" s="230">
        <f>'21.12.2020_W_B'!G135</f>
        <v>5</v>
      </c>
      <c r="H2043" s="230" t="str">
        <f>'21.12.2020_W_B'!H135</f>
        <v>M</v>
      </c>
      <c r="I2043" s="230" t="str">
        <f>'21.12.2020_W_B'!I135</f>
        <v>60-90</v>
      </c>
      <c r="J2043" s="229" t="str">
        <f>'21.12.2020_W_B'!K135</f>
        <v>NW1286</v>
      </c>
      <c r="K2043" s="231">
        <f>'21.12.2020_W_B'!P135</f>
        <v>92.706728299948651</v>
      </c>
      <c r="L2043" s="231">
        <f>'21.12.2020_W_B'!Q135</f>
        <v>6.5570742519394116</v>
      </c>
      <c r="M2043" s="231">
        <f>'21.12.2020_W_B'!U135</f>
        <v>2.4978116343490306</v>
      </c>
      <c r="N2043" s="231">
        <f>'21.12.2020_W_B'!W135</f>
        <v>1.3737963988919668</v>
      </c>
      <c r="O2043" s="231">
        <f>'21.12.2020_W_B'!X135</f>
        <v>3.8716080332409977</v>
      </c>
    </row>
    <row r="2044" spans="1:15" x14ac:dyDescent="0.35">
      <c r="A2044" s="228">
        <f t="shared" si="29"/>
        <v>2043</v>
      </c>
      <c r="B2044" s="229">
        <f>'21.12.2020_W_B'!B136</f>
        <v>44186</v>
      </c>
      <c r="C2044" s="230">
        <f>'21.12.2020_W_B'!C136</f>
        <v>2019</v>
      </c>
      <c r="D2044" s="230" t="str">
        <f>'21.12.2020_W_B'!D136</f>
        <v>B</v>
      </c>
      <c r="E2044" s="230" t="str">
        <f>'21.12.2020_W_B'!E136</f>
        <v>A</v>
      </c>
      <c r="F2044" s="230" t="str">
        <f>'21.12.2020_W_B'!F136</f>
        <v>W100</v>
      </c>
      <c r="G2044" s="230">
        <f>'21.12.2020_W_B'!G136</f>
        <v>5</v>
      </c>
      <c r="H2044" s="230" t="str">
        <f>'21.12.2020_W_B'!H136</f>
        <v>M</v>
      </c>
      <c r="I2044" s="230" t="str">
        <f>'21.12.2020_W_B'!I136</f>
        <v>30-60</v>
      </c>
      <c r="J2044" s="229" t="str">
        <f>'21.12.2020_W_B'!K136</f>
        <v>NW1287</v>
      </c>
      <c r="K2044" s="231">
        <f>'21.12.2020_W_B'!P136</f>
        <v>92.13721918639952</v>
      </c>
      <c r="L2044" s="231">
        <f>'21.12.2020_W_B'!Q136</f>
        <v>7.0784367313473595</v>
      </c>
      <c r="M2044" s="231">
        <f>'21.12.2020_W_B'!U136</f>
        <v>1.763169686985173</v>
      </c>
      <c r="N2044" s="231">
        <f>'21.12.2020_W_B'!W136</f>
        <v>0.6297034596375618</v>
      </c>
      <c r="O2044" s="231">
        <f>'21.12.2020_W_B'!X136</f>
        <v>2.3928731466227346</v>
      </c>
    </row>
    <row r="2045" spans="1:15" x14ac:dyDescent="0.35">
      <c r="A2045" s="228">
        <f t="shared" si="29"/>
        <v>2044</v>
      </c>
      <c r="B2045" s="229">
        <f>'21.12.2020_W_B'!B137</f>
        <v>44186</v>
      </c>
      <c r="C2045" s="230">
        <f>'21.12.2020_W_B'!C137</f>
        <v>2019</v>
      </c>
      <c r="D2045" s="230" t="str">
        <f>'21.12.2020_W_B'!D137</f>
        <v>B</v>
      </c>
      <c r="E2045" s="230" t="str">
        <f>'21.12.2020_W_B'!E137</f>
        <v>A</v>
      </c>
      <c r="F2045" s="230" t="str">
        <f>'21.12.2020_W_B'!F137</f>
        <v>W100</v>
      </c>
      <c r="G2045" s="230">
        <f>'21.12.2020_W_B'!G137</f>
        <v>5</v>
      </c>
      <c r="H2045" s="230" t="str">
        <f>'21.12.2020_W_B'!H137</f>
        <v>M</v>
      </c>
      <c r="I2045" s="230" t="str">
        <f>'21.12.2020_W_B'!I137</f>
        <v>0-30</v>
      </c>
      <c r="J2045" s="229" t="str">
        <f>'21.12.2020_W_B'!K137</f>
        <v>NW1288</v>
      </c>
      <c r="K2045" s="231">
        <f>'21.12.2020_W_B'!P137</f>
        <v>88.230739450251633</v>
      </c>
      <c r="L2045" s="231">
        <f>'21.12.2020_W_B'!Q137</f>
        <v>10.320244426841693</v>
      </c>
      <c r="M2045" s="231">
        <f>'21.12.2020_W_B'!U137</f>
        <v>11.615301667397985</v>
      </c>
      <c r="N2045" s="231">
        <f>'21.12.2020_W_B'!W137</f>
        <v>2.9372027204914439</v>
      </c>
      <c r="O2045" s="231">
        <f>'21.12.2020_W_B'!X137</f>
        <v>14.552504387889428</v>
      </c>
    </row>
    <row r="2046" spans="1:15" x14ac:dyDescent="0.35">
      <c r="A2046" s="228">
        <f t="shared" si="29"/>
        <v>2045</v>
      </c>
      <c r="B2046" s="229">
        <f>'21.12.2020_W_B'!B138</f>
        <v>44186</v>
      </c>
      <c r="C2046" s="230">
        <f>'21.12.2020_W_B'!C138</f>
        <v>2019</v>
      </c>
      <c r="D2046" s="230" t="str">
        <f>'21.12.2020_W_B'!D138</f>
        <v>B</v>
      </c>
      <c r="E2046" s="230" t="str">
        <f>'21.12.2020_W_B'!E138</f>
        <v>B</v>
      </c>
      <c r="F2046" s="230" t="str">
        <f>'21.12.2020_W_B'!F138</f>
        <v>S100</v>
      </c>
      <c r="G2046" s="230">
        <f>'21.12.2020_W_B'!G138</f>
        <v>9</v>
      </c>
      <c r="H2046" s="230" t="str">
        <f>'21.12.2020_W_B'!H138</f>
        <v>E</v>
      </c>
      <c r="I2046" s="230" t="str">
        <f>'21.12.2020_W_B'!I138</f>
        <v>90-120</v>
      </c>
      <c r="J2046" s="229" t="str">
        <f>'21.12.2020_W_B'!K138</f>
        <v>NW1289</v>
      </c>
      <c r="K2046" s="231">
        <f>'21.12.2020_W_B'!P138</f>
        <v>92.327522710532776</v>
      </c>
      <c r="L2046" s="231">
        <f>'21.12.2020_W_B'!Q138</f>
        <v>6.7465457685664934</v>
      </c>
      <c r="M2046" s="231">
        <f>'21.12.2020_W_B'!U138</f>
        <v>1.5070602313522141</v>
      </c>
      <c r="N2046" s="231">
        <f>'21.12.2020_W_B'!W138</f>
        <v>2.762943757479059</v>
      </c>
      <c r="O2046" s="231">
        <f>'21.12.2020_W_B'!X138</f>
        <v>4.2700039888312729</v>
      </c>
    </row>
    <row r="2047" spans="1:15" x14ac:dyDescent="0.35">
      <c r="A2047" s="228">
        <f t="shared" si="29"/>
        <v>2046</v>
      </c>
      <c r="B2047" s="229">
        <f>'21.12.2020_W_B'!B139</f>
        <v>44186</v>
      </c>
      <c r="C2047" s="230">
        <f>'21.12.2020_W_B'!C139</f>
        <v>2019</v>
      </c>
      <c r="D2047" s="230" t="str">
        <f>'21.12.2020_W_B'!D139</f>
        <v>B</v>
      </c>
      <c r="E2047" s="230" t="str">
        <f>'21.12.2020_W_B'!E139</f>
        <v>B</v>
      </c>
      <c r="F2047" s="230" t="str">
        <f>'21.12.2020_W_B'!F139</f>
        <v>S100</v>
      </c>
      <c r="G2047" s="230">
        <f>'21.12.2020_W_B'!G139</f>
        <v>9</v>
      </c>
      <c r="H2047" s="230" t="str">
        <f>'21.12.2020_W_B'!H139</f>
        <v>E</v>
      </c>
      <c r="I2047" s="230" t="str">
        <f>'21.12.2020_W_B'!I139</f>
        <v>60-90</v>
      </c>
      <c r="J2047" s="229" t="str">
        <f>'21.12.2020_W_B'!K139</f>
        <v>NW1290</v>
      </c>
      <c r="K2047" s="231">
        <f>'21.12.2020_W_B'!P139</f>
        <v>93.080681368017963</v>
      </c>
      <c r="L2047" s="231">
        <f>'21.12.2020_W_B'!Q139</f>
        <v>6.0257589696412088</v>
      </c>
      <c r="M2047" s="231">
        <f>'21.12.2020_W_B'!U139</f>
        <v>0.24841608738828203</v>
      </c>
      <c r="N2047" s="231">
        <f>'21.12.2020_W_B'!W139</f>
        <v>0.74524826216484608</v>
      </c>
      <c r="O2047" s="231">
        <f>'21.12.2020_W_B'!X139</f>
        <v>0.9936643495531281</v>
      </c>
    </row>
    <row r="2048" spans="1:15" x14ac:dyDescent="0.35">
      <c r="A2048" s="228">
        <f t="shared" si="29"/>
        <v>2047</v>
      </c>
      <c r="B2048" s="229">
        <f>'21.12.2020_W_B'!B140</f>
        <v>44186</v>
      </c>
      <c r="C2048" s="230">
        <f>'21.12.2020_W_B'!C140</f>
        <v>2019</v>
      </c>
      <c r="D2048" s="230" t="str">
        <f>'21.12.2020_W_B'!D140</f>
        <v>B</v>
      </c>
      <c r="E2048" s="230" t="str">
        <f>'21.12.2020_W_B'!E140</f>
        <v>B</v>
      </c>
      <c r="F2048" s="230" t="str">
        <f>'21.12.2020_W_B'!F140</f>
        <v>S100</v>
      </c>
      <c r="G2048" s="230">
        <f>'21.12.2020_W_B'!G140</f>
        <v>9</v>
      </c>
      <c r="H2048" s="230" t="str">
        <f>'21.12.2020_W_B'!H140</f>
        <v>E</v>
      </c>
      <c r="I2048" s="230" t="str">
        <f>'21.12.2020_W_B'!I140</f>
        <v>30-60</v>
      </c>
      <c r="J2048" s="229" t="str">
        <f>'21.12.2020_W_B'!K140</f>
        <v>NW1291</v>
      </c>
      <c r="K2048" s="231">
        <f>'21.12.2020_W_B'!P140</f>
        <v>90.519447287615151</v>
      </c>
      <c r="L2048" s="231">
        <f>'21.12.2020_W_B'!Q140</f>
        <v>8.3183655141445847</v>
      </c>
      <c r="M2048" s="231">
        <f>'21.12.2020_W_B'!U140</f>
        <v>2.5799151943462904</v>
      </c>
      <c r="N2048" s="231">
        <f>'21.12.2020_W_B'!W140</f>
        <v>1.6769448763250883</v>
      </c>
      <c r="O2048" s="231">
        <f>'21.12.2020_W_B'!X140</f>
        <v>4.2568600706713786</v>
      </c>
    </row>
    <row r="2049" spans="1:15" x14ac:dyDescent="0.35">
      <c r="A2049" s="228">
        <f t="shared" si="29"/>
        <v>2048</v>
      </c>
      <c r="B2049" s="229">
        <f>'21.12.2020_W_B'!B141</f>
        <v>44186</v>
      </c>
      <c r="C2049" s="230">
        <f>'21.12.2020_W_B'!C141</f>
        <v>2019</v>
      </c>
      <c r="D2049" s="230" t="str">
        <f>'21.12.2020_W_B'!D141</f>
        <v>B</v>
      </c>
      <c r="E2049" s="230" t="str">
        <f>'21.12.2020_W_B'!E141</f>
        <v>B</v>
      </c>
      <c r="F2049" s="230" t="str">
        <f>'21.12.2020_W_B'!F141</f>
        <v>S100</v>
      </c>
      <c r="G2049" s="230">
        <f>'21.12.2020_W_B'!G141</f>
        <v>9</v>
      </c>
      <c r="H2049" s="230" t="str">
        <f>'21.12.2020_W_B'!H141</f>
        <v>E</v>
      </c>
      <c r="I2049" s="230" t="str">
        <f>'21.12.2020_W_B'!I141</f>
        <v>0-30</v>
      </c>
      <c r="J2049" s="229" t="str">
        <f>'21.12.2020_W_B'!K141</f>
        <v>NW1292</v>
      </c>
      <c r="K2049" s="231">
        <f>'21.12.2020_W_B'!P141</f>
        <v>88.501653523276516</v>
      </c>
      <c r="L2049" s="231">
        <f>'21.12.2020_W_B'!Q141</f>
        <v>10.043328519053444</v>
      </c>
      <c r="M2049" s="231">
        <f>'21.12.2020_W_B'!U141</f>
        <v>5.05258551307847</v>
      </c>
      <c r="N2049" s="231">
        <f>'21.12.2020_W_B'!W141</f>
        <v>2.6592555331991954</v>
      </c>
      <c r="O2049" s="231">
        <f>'21.12.2020_W_B'!X141</f>
        <v>7.7118410462776659</v>
      </c>
    </row>
    <row r="2050" spans="1:15" x14ac:dyDescent="0.35">
      <c r="A2050" s="228">
        <f t="shared" si="29"/>
        <v>2049</v>
      </c>
      <c r="B2050" s="229">
        <f>'21.12.2020_W_B'!B142</f>
        <v>44186</v>
      </c>
      <c r="C2050" s="230">
        <f>'21.12.2020_W_B'!C142</f>
        <v>2019</v>
      </c>
      <c r="D2050" s="230" t="str">
        <f>'21.12.2020_W_B'!D142</f>
        <v>B</v>
      </c>
      <c r="E2050" s="230" t="str">
        <f>'21.12.2020_W_B'!E142</f>
        <v>B</v>
      </c>
      <c r="F2050" s="230" t="str">
        <f>'21.12.2020_W_B'!F142</f>
        <v>S100</v>
      </c>
      <c r="G2050" s="230">
        <f>'21.12.2020_W_B'!G142</f>
        <v>9</v>
      </c>
      <c r="H2050" s="230" t="str">
        <f>'21.12.2020_W_B'!H142</f>
        <v>M</v>
      </c>
      <c r="I2050" s="230" t="str">
        <f>'21.12.2020_W_B'!I142</f>
        <v>90-120</v>
      </c>
      <c r="J2050" s="229" t="str">
        <f>'21.12.2020_W_B'!K142</f>
        <v>NW1293</v>
      </c>
      <c r="K2050" s="231">
        <f>'21.12.2020_W_B'!P142</f>
        <v>93</v>
      </c>
      <c r="L2050" s="231" t="e">
        <f>'21.12.2020_W_B'!Q142</f>
        <v>#DIV/0!</v>
      </c>
      <c r="M2050" s="231">
        <f>'21.12.2020_W_B'!U142</f>
        <v>0.74612903225806448</v>
      </c>
      <c r="N2050" s="231">
        <f>'21.12.2020_W_B'!W142</f>
        <v>1.7409677419354839</v>
      </c>
      <c r="O2050" s="231">
        <f>'21.12.2020_W_B'!X142</f>
        <v>2.4870967741935486</v>
      </c>
    </row>
    <row r="2051" spans="1:15" x14ac:dyDescent="0.35">
      <c r="A2051" s="228">
        <f t="shared" si="29"/>
        <v>2050</v>
      </c>
      <c r="B2051" s="229">
        <f>'21.12.2020_W_B'!B143</f>
        <v>44186</v>
      </c>
      <c r="C2051" s="230">
        <f>'21.12.2020_W_B'!C143</f>
        <v>2019</v>
      </c>
      <c r="D2051" s="230" t="str">
        <f>'21.12.2020_W_B'!D143</f>
        <v>B</v>
      </c>
      <c r="E2051" s="230" t="str">
        <f>'21.12.2020_W_B'!E143</f>
        <v>B</v>
      </c>
      <c r="F2051" s="230" t="str">
        <f>'21.12.2020_W_B'!F143</f>
        <v>S100</v>
      </c>
      <c r="G2051" s="230">
        <f>'21.12.2020_W_B'!G143</f>
        <v>9</v>
      </c>
      <c r="H2051" s="230" t="str">
        <f>'21.12.2020_W_B'!H143</f>
        <v>M</v>
      </c>
      <c r="I2051" s="230" t="str">
        <f>'21.12.2020_W_B'!I143</f>
        <v>60-90</v>
      </c>
      <c r="J2051" s="229" t="str">
        <f>'21.12.2020_W_B'!K143</f>
        <v>NW1294</v>
      </c>
      <c r="K2051" s="231">
        <f>'21.12.2020_W_B'!P143</f>
        <v>94.93683001531393</v>
      </c>
      <c r="L2051" s="231">
        <f>'21.12.2020_W_B'!Q143</f>
        <v>4.5697995853490037</v>
      </c>
      <c r="M2051" s="231">
        <f>'21.12.2020_W_B'!U143</f>
        <v>0.60449894142554683</v>
      </c>
      <c r="N2051" s="231">
        <f>'21.12.2020_W_B'!W143</f>
        <v>0.4835991531404375</v>
      </c>
      <c r="O2051" s="231">
        <f>'21.12.2020_W_B'!X143</f>
        <v>1.0880980945659844</v>
      </c>
    </row>
    <row r="2052" spans="1:15" x14ac:dyDescent="0.35">
      <c r="A2052" s="228">
        <f t="shared" si="29"/>
        <v>2051</v>
      </c>
      <c r="B2052" s="229">
        <f>'21.12.2020_W_B'!B144</f>
        <v>44186</v>
      </c>
      <c r="C2052" s="230">
        <f>'21.12.2020_W_B'!C144</f>
        <v>2019</v>
      </c>
      <c r="D2052" s="230" t="str">
        <f>'21.12.2020_W_B'!D144</f>
        <v>B</v>
      </c>
      <c r="E2052" s="230" t="str">
        <f>'21.12.2020_W_B'!E144</f>
        <v>B</v>
      </c>
      <c r="F2052" s="230" t="str">
        <f>'21.12.2020_W_B'!F144</f>
        <v>S100</v>
      </c>
      <c r="G2052" s="230">
        <f>'21.12.2020_W_B'!G144</f>
        <v>9</v>
      </c>
      <c r="H2052" s="230" t="str">
        <f>'21.12.2020_W_B'!H144</f>
        <v>M</v>
      </c>
      <c r="I2052" s="230" t="str">
        <f>'21.12.2020_W_B'!I144</f>
        <v>30-60</v>
      </c>
      <c r="J2052" s="229" t="str">
        <f>'21.12.2020_W_B'!K144</f>
        <v>NW1295</v>
      </c>
      <c r="K2052" s="231">
        <f>'21.12.2020_W_B'!P144</f>
        <v>91.943081452404329</v>
      </c>
      <c r="L2052" s="231">
        <f>'21.12.2020_W_B'!Q144</f>
        <v>7.2770785321751408</v>
      </c>
      <c r="M2052" s="231">
        <f>'21.12.2020_W_B'!U144</f>
        <v>1.6419212295869352</v>
      </c>
      <c r="N2052" s="231">
        <f>'21.12.2020_W_B'!W144</f>
        <v>0.75780979827089312</v>
      </c>
      <c r="O2052" s="231">
        <f>'21.12.2020_W_B'!X144</f>
        <v>2.3997310278578281</v>
      </c>
    </row>
    <row r="2053" spans="1:15" x14ac:dyDescent="0.35">
      <c r="A2053" s="228">
        <f t="shared" si="29"/>
        <v>2052</v>
      </c>
      <c r="B2053" s="229">
        <f>'21.12.2020_W_B'!B145</f>
        <v>44186</v>
      </c>
      <c r="C2053" s="230">
        <f>'21.12.2020_W_B'!C145</f>
        <v>2019</v>
      </c>
      <c r="D2053" s="230" t="str">
        <f>'21.12.2020_W_B'!D145</f>
        <v>B</v>
      </c>
      <c r="E2053" s="230" t="str">
        <f>'21.12.2020_W_B'!E145</f>
        <v>B</v>
      </c>
      <c r="F2053" s="230" t="str">
        <f>'21.12.2020_W_B'!F145</f>
        <v>S100</v>
      </c>
      <c r="G2053" s="230">
        <f>'21.12.2020_W_B'!G145</f>
        <v>9</v>
      </c>
      <c r="H2053" s="230" t="str">
        <f>'21.12.2020_W_B'!H145</f>
        <v>M</v>
      </c>
      <c r="I2053" s="230" t="str">
        <f>'21.12.2020_W_B'!I145</f>
        <v>0-30</v>
      </c>
      <c r="J2053" s="229" t="str">
        <f>'21.12.2020_W_B'!K145</f>
        <v>NW1296</v>
      </c>
      <c r="K2053" s="231">
        <f>'21.12.2020_W_B'!P145</f>
        <v>88.907216494845358</v>
      </c>
      <c r="L2053" s="231">
        <f>'21.12.2020_W_B'!Q145</f>
        <v>9.6484935437589758</v>
      </c>
      <c r="M2053" s="231">
        <f>'21.12.2020_W_B'!U145</f>
        <v>4.3609821428571447</v>
      </c>
      <c r="N2053" s="231">
        <f>'21.12.2020_W_B'!W145</f>
        <v>1.1893587662337666</v>
      </c>
      <c r="O2053" s="231">
        <f>'21.12.2020_W_B'!X145</f>
        <v>5.5503409090909113</v>
      </c>
    </row>
    <row r="2054" spans="1:15" x14ac:dyDescent="0.35">
      <c r="A2054" s="228">
        <f t="shared" si="29"/>
        <v>2053</v>
      </c>
      <c r="B2054" s="229">
        <f>'21.12.2020_W_B'!B146</f>
        <v>44186</v>
      </c>
      <c r="C2054" s="230">
        <f>'21.12.2020_W_B'!C146</f>
        <v>2019</v>
      </c>
      <c r="D2054" s="230" t="str">
        <f>'21.12.2020_W_B'!D146</f>
        <v>B</v>
      </c>
      <c r="E2054" s="230" t="str">
        <f>'21.12.2020_W_B'!E146</f>
        <v>C</v>
      </c>
      <c r="F2054" s="230" t="str">
        <f>'21.12.2020_W_B'!F146</f>
        <v>R75/W25</v>
      </c>
      <c r="G2054" s="230">
        <f>'21.12.2020_W_B'!G146</f>
        <v>2</v>
      </c>
      <c r="H2054" s="230" t="str">
        <f>'21.12.2020_W_B'!H146</f>
        <v>E</v>
      </c>
      <c r="I2054" s="230" t="str">
        <f>'21.12.2020_W_B'!I146</f>
        <v>90-120</v>
      </c>
      <c r="J2054" s="229" t="str">
        <f>'21.12.2020_W_B'!K146</f>
        <v>NW1297</v>
      </c>
      <c r="K2054" s="231" t="e">
        <f>'21.12.2020_W_B'!P146</f>
        <v>#DIV/0!</v>
      </c>
      <c r="L2054" s="231" t="e">
        <f>'21.12.2020_W_B'!Q146</f>
        <v>#DIV/0!</v>
      </c>
      <c r="M2054" s="231" t="e">
        <f>'21.12.2020_W_B'!U146</f>
        <v>#DIV/0!</v>
      </c>
      <c r="N2054" s="231" t="e">
        <f>'21.12.2020_W_B'!W146</f>
        <v>#DIV/0!</v>
      </c>
      <c r="O2054" s="231" t="e">
        <f>'21.12.2020_W_B'!X146</f>
        <v>#DIV/0!</v>
      </c>
    </row>
    <row r="2055" spans="1:15" x14ac:dyDescent="0.35">
      <c r="A2055" s="228">
        <f t="shared" si="29"/>
        <v>2054</v>
      </c>
      <c r="B2055" s="229">
        <f>'21.12.2020_W_B'!B147</f>
        <v>44186</v>
      </c>
      <c r="C2055" s="230">
        <f>'21.12.2020_W_B'!C147</f>
        <v>2019</v>
      </c>
      <c r="D2055" s="230" t="str">
        <f>'21.12.2020_W_B'!D147</f>
        <v>B</v>
      </c>
      <c r="E2055" s="230" t="str">
        <f>'21.12.2020_W_B'!E147</f>
        <v>C</v>
      </c>
      <c r="F2055" s="230" t="str">
        <f>'21.12.2020_W_B'!F147</f>
        <v>R75/W25</v>
      </c>
      <c r="G2055" s="230">
        <f>'21.12.2020_W_B'!G147</f>
        <v>2</v>
      </c>
      <c r="H2055" s="230" t="str">
        <f>'21.12.2020_W_B'!H147</f>
        <v>E</v>
      </c>
      <c r="I2055" s="230" t="str">
        <f>'21.12.2020_W_B'!I147</f>
        <v>60-90</v>
      </c>
      <c r="J2055" s="229" t="str">
        <f>'21.12.2020_W_B'!K147</f>
        <v>NW1298</v>
      </c>
      <c r="K2055" s="231">
        <f>'21.12.2020_W_B'!P147</f>
        <v>95.978918602381427</v>
      </c>
      <c r="L2055" s="231">
        <f>'21.12.2020_W_B'!Q147</f>
        <v>3.6347595941773183</v>
      </c>
      <c r="M2055" s="231">
        <f>'21.12.2020_W_B'!U147</f>
        <v>0.47639414276998171</v>
      </c>
      <c r="N2055" s="231">
        <f>'21.12.2020_W_B'!W147</f>
        <v>0.59549267846247722</v>
      </c>
      <c r="O2055" s="231">
        <f>'21.12.2020_W_B'!X147</f>
        <v>1.071886821232459</v>
      </c>
    </row>
    <row r="2056" spans="1:15" x14ac:dyDescent="0.35">
      <c r="A2056" s="228">
        <f t="shared" si="29"/>
        <v>2055</v>
      </c>
      <c r="B2056" s="229">
        <f>'21.12.2020_W_B'!B148</f>
        <v>44186</v>
      </c>
      <c r="C2056" s="230">
        <f>'21.12.2020_W_B'!C148</f>
        <v>2019</v>
      </c>
      <c r="D2056" s="230" t="str">
        <f>'21.12.2020_W_B'!D148</f>
        <v>B</v>
      </c>
      <c r="E2056" s="230" t="str">
        <f>'21.12.2020_W_B'!E148</f>
        <v>C</v>
      </c>
      <c r="F2056" s="230" t="str">
        <f>'21.12.2020_W_B'!F148</f>
        <v>R75/W25</v>
      </c>
      <c r="G2056" s="230">
        <f>'21.12.2020_W_B'!G148</f>
        <v>2</v>
      </c>
      <c r="H2056" s="230" t="str">
        <f>'21.12.2020_W_B'!H148</f>
        <v>E</v>
      </c>
      <c r="I2056" s="230" t="str">
        <f>'21.12.2020_W_B'!I148</f>
        <v>30-60</v>
      </c>
      <c r="J2056" s="229" t="str">
        <f>'21.12.2020_W_B'!K148</f>
        <v>NW1299</v>
      </c>
      <c r="K2056" s="231">
        <f>'21.12.2020_W_B'!P148</f>
        <v>93.579401038788802</v>
      </c>
      <c r="L2056" s="231">
        <f>'21.12.2020_W_B'!Q148</f>
        <v>5.7100737100737122</v>
      </c>
      <c r="M2056" s="231">
        <f>'21.12.2020_W_B'!U148</f>
        <v>2.9593504959848853</v>
      </c>
      <c r="N2056" s="231">
        <f>'21.12.2020_W_B'!W148</f>
        <v>0.49322508266414761</v>
      </c>
      <c r="O2056" s="231">
        <f>'21.12.2020_W_B'!X148</f>
        <v>3.4525755786490331</v>
      </c>
    </row>
    <row r="2057" spans="1:15" x14ac:dyDescent="0.35">
      <c r="A2057" s="228">
        <f t="shared" si="29"/>
        <v>2056</v>
      </c>
      <c r="B2057" s="229">
        <f>'21.12.2020_W_B'!B149</f>
        <v>44186</v>
      </c>
      <c r="C2057" s="230">
        <f>'21.12.2020_W_B'!C149</f>
        <v>2019</v>
      </c>
      <c r="D2057" s="230" t="str">
        <f>'21.12.2020_W_B'!D149</f>
        <v>B</v>
      </c>
      <c r="E2057" s="230" t="str">
        <f>'21.12.2020_W_B'!E149</f>
        <v>C</v>
      </c>
      <c r="F2057" s="230" t="str">
        <f>'21.12.2020_W_B'!F149</f>
        <v>R75/W25</v>
      </c>
      <c r="G2057" s="230">
        <f>'21.12.2020_W_B'!G149</f>
        <v>2</v>
      </c>
      <c r="H2057" s="230" t="str">
        <f>'21.12.2020_W_B'!H149</f>
        <v>E</v>
      </c>
      <c r="I2057" s="230" t="str">
        <f>'21.12.2020_W_B'!I149</f>
        <v>0-30</v>
      </c>
      <c r="J2057" s="229" t="str">
        <f>'21.12.2020_W_B'!K149</f>
        <v>NW1300</v>
      </c>
      <c r="K2057" s="231">
        <f>'21.12.2020_W_B'!P149</f>
        <v>89.732786339949016</v>
      </c>
      <c r="L2057" s="231">
        <f>'21.12.2020_W_B'!Q149</f>
        <v>9.1619669535965098</v>
      </c>
      <c r="M2057" s="231">
        <f>'21.12.2020_W_B'!U149</f>
        <v>15.662535524527362</v>
      </c>
      <c r="N2057" s="231">
        <f>'21.12.2020_W_B'!W149</f>
        <v>1.9578169405659203</v>
      </c>
      <c r="O2057" s="231">
        <f>'21.12.2020_W_B'!X149</f>
        <v>17.620352465093283</v>
      </c>
    </row>
    <row r="2058" spans="1:15" x14ac:dyDescent="0.35">
      <c r="A2058" s="228">
        <f t="shared" si="29"/>
        <v>2057</v>
      </c>
      <c r="B2058" s="229">
        <f>'21.12.2020_W_B'!B150</f>
        <v>44186</v>
      </c>
      <c r="C2058" s="230">
        <f>'21.12.2020_W_B'!C150</f>
        <v>2019</v>
      </c>
      <c r="D2058" s="230" t="str">
        <f>'21.12.2020_W_B'!D150</f>
        <v>B</v>
      </c>
      <c r="E2058" s="230" t="str">
        <f>'21.12.2020_W_B'!E150</f>
        <v>C</v>
      </c>
      <c r="F2058" s="230" t="str">
        <f>'21.12.2020_W_B'!F150</f>
        <v>R75/W25</v>
      </c>
      <c r="G2058" s="230">
        <f>'21.12.2020_W_B'!G150</f>
        <v>2</v>
      </c>
      <c r="H2058" s="230" t="str">
        <f>'21.12.2020_W_B'!H150</f>
        <v>M</v>
      </c>
      <c r="I2058" s="230" t="str">
        <f>'21.12.2020_W_B'!I150</f>
        <v>90-120</v>
      </c>
      <c r="J2058" s="229" t="str">
        <f>'21.12.2020_W_B'!K150</f>
        <v>NW1301</v>
      </c>
      <c r="K2058" s="231">
        <f>'21.12.2020_W_B'!P150</f>
        <v>97.528210639441156</v>
      </c>
      <c r="L2058" s="231">
        <f>'21.12.2020_W_B'!Q150</f>
        <v>2.1480270838197568</v>
      </c>
      <c r="M2058" s="231">
        <f>'21.12.2020_W_B'!U150</f>
        <v>0.69895041322314055</v>
      </c>
      <c r="N2058" s="231">
        <f>'21.12.2020_W_B'!W150</f>
        <v>2.3298347107438016</v>
      </c>
      <c r="O2058" s="231">
        <f>'21.12.2020_W_B'!X150</f>
        <v>3.0287851239669421</v>
      </c>
    </row>
    <row r="2059" spans="1:15" x14ac:dyDescent="0.35">
      <c r="A2059" s="228">
        <f t="shared" si="29"/>
        <v>2058</v>
      </c>
      <c r="B2059" s="229">
        <f>'21.12.2020_W_B'!B151</f>
        <v>44186</v>
      </c>
      <c r="C2059" s="230">
        <f>'21.12.2020_W_B'!C151</f>
        <v>2019</v>
      </c>
      <c r="D2059" s="230" t="str">
        <f>'21.12.2020_W_B'!D151</f>
        <v>B</v>
      </c>
      <c r="E2059" s="230" t="str">
        <f>'21.12.2020_W_B'!E151</f>
        <v>C</v>
      </c>
      <c r="F2059" s="230" t="str">
        <f>'21.12.2020_W_B'!F151</f>
        <v>R75/W25</v>
      </c>
      <c r="G2059" s="230">
        <f>'21.12.2020_W_B'!G151</f>
        <v>2</v>
      </c>
      <c r="H2059" s="230" t="str">
        <f>'21.12.2020_W_B'!H151</f>
        <v>M</v>
      </c>
      <c r="I2059" s="230" t="str">
        <f>'21.12.2020_W_B'!I151</f>
        <v>60-90</v>
      </c>
      <c r="J2059" s="229" t="str">
        <f>'21.12.2020_W_B'!K151</f>
        <v>NW1302</v>
      </c>
      <c r="K2059" s="231">
        <f>'21.12.2020_W_B'!P151</f>
        <v>94.888299886406656</v>
      </c>
      <c r="L2059" s="231">
        <f>'21.12.2020_W_B'!Q151</f>
        <v>4.4935093753467186</v>
      </c>
      <c r="M2059" s="231">
        <f>'21.12.2020_W_B'!U151</f>
        <v>0.36295391061452514</v>
      </c>
      <c r="N2059" s="231">
        <f>'21.12.2020_W_B'!W151</f>
        <v>1.0888617318435754</v>
      </c>
      <c r="O2059" s="231">
        <f>'21.12.2020_W_B'!X151</f>
        <v>1.4518156424581006</v>
      </c>
    </row>
    <row r="2060" spans="1:15" x14ac:dyDescent="0.35">
      <c r="A2060" s="228">
        <f t="shared" si="29"/>
        <v>2059</v>
      </c>
      <c r="B2060" s="229">
        <f>'21.12.2020_W_B'!B152</f>
        <v>44186</v>
      </c>
      <c r="C2060" s="230">
        <f>'21.12.2020_W_B'!C152</f>
        <v>2019</v>
      </c>
      <c r="D2060" s="230" t="str">
        <f>'21.12.2020_W_B'!D152</f>
        <v>B</v>
      </c>
      <c r="E2060" s="230" t="str">
        <f>'21.12.2020_W_B'!E152</f>
        <v>C</v>
      </c>
      <c r="F2060" s="230" t="str">
        <f>'21.12.2020_W_B'!F152</f>
        <v>R75/W25</v>
      </c>
      <c r="G2060" s="230">
        <f>'21.12.2020_W_B'!G152</f>
        <v>2</v>
      </c>
      <c r="H2060" s="230" t="str">
        <f>'21.12.2020_W_B'!H152</f>
        <v>M</v>
      </c>
      <c r="I2060" s="230" t="str">
        <f>'21.12.2020_W_B'!I152</f>
        <v>30-60</v>
      </c>
      <c r="J2060" s="229" t="str">
        <f>'21.12.2020_W_B'!K152</f>
        <v>NW1303</v>
      </c>
      <c r="K2060" s="231">
        <f>'21.12.2020_W_B'!P152</f>
        <v>93.068965517241367</v>
      </c>
      <c r="L2060" s="231">
        <f>'21.12.2020_W_B'!Q152</f>
        <v>6.1355311355311368</v>
      </c>
      <c r="M2060" s="231">
        <f>'21.12.2020_W_B'!U152</f>
        <v>3.4784216376435726</v>
      </c>
      <c r="N2060" s="231">
        <f>'21.12.2020_W_B'!W152</f>
        <v>1.1180640978140053</v>
      </c>
      <c r="O2060" s="231">
        <f>'21.12.2020_W_B'!X152</f>
        <v>4.5964857354575779</v>
      </c>
    </row>
    <row r="2061" spans="1:15" x14ac:dyDescent="0.35">
      <c r="A2061" s="228">
        <f t="shared" si="29"/>
        <v>2060</v>
      </c>
      <c r="B2061" s="229">
        <f>'21.12.2020_W_B'!B153</f>
        <v>44186</v>
      </c>
      <c r="C2061" s="230">
        <f>'21.12.2020_W_B'!C153</f>
        <v>2019</v>
      </c>
      <c r="D2061" s="230" t="str">
        <f>'21.12.2020_W_B'!D153</f>
        <v>B</v>
      </c>
      <c r="E2061" s="230" t="str">
        <f>'21.12.2020_W_B'!E153</f>
        <v>C</v>
      </c>
      <c r="F2061" s="230" t="str">
        <f>'21.12.2020_W_B'!F153</f>
        <v>R75/W25</v>
      </c>
      <c r="G2061" s="230">
        <f>'21.12.2020_W_B'!G153</f>
        <v>2</v>
      </c>
      <c r="H2061" s="230" t="str">
        <f>'21.12.2020_W_B'!H153</f>
        <v>M</v>
      </c>
      <c r="I2061" s="230" t="str">
        <f>'21.12.2020_W_B'!I153</f>
        <v>0-30</v>
      </c>
      <c r="J2061" s="229" t="str">
        <f>'21.12.2020_W_B'!K153</f>
        <v>NW1304</v>
      </c>
      <c r="K2061" s="231">
        <f>'21.12.2020_W_B'!P153</f>
        <v>90.134529147982065</v>
      </c>
      <c r="L2061" s="231">
        <f>'21.12.2020_W_B'!Q153</f>
        <v>8.7429408073624764</v>
      </c>
      <c r="M2061" s="231">
        <f>'21.12.2020_W_B'!U153</f>
        <v>14.660485074626862</v>
      </c>
      <c r="N2061" s="231">
        <f>'21.12.2020_W_B'!W153</f>
        <v>3.113731343283582</v>
      </c>
      <c r="O2061" s="231">
        <f>'21.12.2020_W_B'!X153</f>
        <v>17.774216417910445</v>
      </c>
    </row>
    <row r="2062" spans="1:15" x14ac:dyDescent="0.35">
      <c r="A2062" s="228">
        <f t="shared" si="29"/>
        <v>2061</v>
      </c>
      <c r="B2062" s="229">
        <f>'21.12.2020_W_B'!B154</f>
        <v>44186</v>
      </c>
      <c r="C2062" s="230">
        <f>'21.12.2020_W_B'!C154</f>
        <v>2019</v>
      </c>
      <c r="D2062" s="230" t="str">
        <f>'21.12.2020_W_B'!D154</f>
        <v>B</v>
      </c>
      <c r="E2062" s="230" t="str">
        <f>'21.12.2020_W_B'!E154</f>
        <v>D</v>
      </c>
      <c r="F2062" s="230" t="str">
        <f>'21.12.2020_W_B'!F154</f>
        <v>R100</v>
      </c>
      <c r="G2062" s="230">
        <f>'21.12.2020_W_B'!G154</f>
        <v>1</v>
      </c>
      <c r="H2062" s="230" t="str">
        <f>'21.12.2020_W_B'!H154</f>
        <v>E</v>
      </c>
      <c r="I2062" s="230" t="str">
        <f>'21.12.2020_W_B'!I154</f>
        <v>90-120</v>
      </c>
      <c r="J2062" s="229" t="str">
        <f>'21.12.2020_W_B'!K154</f>
        <v>NW1305</v>
      </c>
      <c r="K2062" s="231">
        <f>'21.12.2020_W_B'!P154</f>
        <v>97.5</v>
      </c>
      <c r="L2062" s="231" t="e">
        <f>'21.12.2020_W_B'!Q154</f>
        <v>#DIV/0!</v>
      </c>
      <c r="M2062" s="231">
        <f>'21.12.2020_W_B'!U154</f>
        <v>6.8757692307692304</v>
      </c>
      <c r="N2062" s="231">
        <f>'21.12.2020_W_B'!W154</f>
        <v>1.1653846153846152</v>
      </c>
      <c r="O2062" s="231">
        <f>'21.12.2020_W_B'!X154</f>
        <v>8.0411538461538452</v>
      </c>
    </row>
    <row r="2063" spans="1:15" x14ac:dyDescent="0.35">
      <c r="A2063" s="228">
        <f t="shared" si="29"/>
        <v>2062</v>
      </c>
      <c r="B2063" s="229">
        <f>'21.12.2020_W_B'!B155</f>
        <v>44186</v>
      </c>
      <c r="C2063" s="230">
        <f>'21.12.2020_W_B'!C155</f>
        <v>2019</v>
      </c>
      <c r="D2063" s="230" t="str">
        <f>'21.12.2020_W_B'!D155</f>
        <v>B</v>
      </c>
      <c r="E2063" s="230" t="str">
        <f>'21.12.2020_W_B'!E155</f>
        <v>D</v>
      </c>
      <c r="F2063" s="230" t="str">
        <f>'21.12.2020_W_B'!F155</f>
        <v>R100</v>
      </c>
      <c r="G2063" s="230">
        <f>'21.12.2020_W_B'!G155</f>
        <v>1</v>
      </c>
      <c r="H2063" s="230" t="str">
        <f>'21.12.2020_W_B'!H155</f>
        <v>E</v>
      </c>
      <c r="I2063" s="230" t="str">
        <f>'21.12.2020_W_B'!I155</f>
        <v>60-90</v>
      </c>
      <c r="J2063" s="229" t="str">
        <f>'21.12.2020_W_B'!K155</f>
        <v>NW1306</v>
      </c>
      <c r="K2063" s="231">
        <f>'21.12.2020_W_B'!P155</f>
        <v>95.644305019305023</v>
      </c>
      <c r="L2063" s="231">
        <f>'21.12.2020_W_B'!Q155</f>
        <v>3.8494348475154609</v>
      </c>
      <c r="M2063" s="231">
        <f>'21.12.2020_W_B'!U155</f>
        <v>0.71803582692065104</v>
      </c>
      <c r="N2063" s="231">
        <f>'21.12.2020_W_B'!W155</f>
        <v>1.1967263782010851</v>
      </c>
      <c r="O2063" s="231">
        <f>'21.12.2020_W_B'!X155</f>
        <v>1.9147622051217361</v>
      </c>
    </row>
    <row r="2064" spans="1:15" x14ac:dyDescent="0.35">
      <c r="A2064" s="228">
        <f t="shared" si="29"/>
        <v>2063</v>
      </c>
      <c r="B2064" s="229">
        <f>'21.12.2020_W_B'!B156</f>
        <v>44186</v>
      </c>
      <c r="C2064" s="230">
        <f>'21.12.2020_W_B'!C156</f>
        <v>2019</v>
      </c>
      <c r="D2064" s="230" t="str">
        <f>'21.12.2020_W_B'!D156</f>
        <v>B</v>
      </c>
      <c r="E2064" s="230" t="str">
        <f>'21.12.2020_W_B'!E156</f>
        <v>D</v>
      </c>
      <c r="F2064" s="230" t="str">
        <f>'21.12.2020_W_B'!F156</f>
        <v>R100</v>
      </c>
      <c r="G2064" s="230">
        <f>'21.12.2020_W_B'!G156</f>
        <v>1</v>
      </c>
      <c r="H2064" s="230" t="str">
        <f>'21.12.2020_W_B'!H156</f>
        <v>E</v>
      </c>
      <c r="I2064" s="230" t="str">
        <f>'21.12.2020_W_B'!I156</f>
        <v>30-60</v>
      </c>
      <c r="J2064" s="229" t="str">
        <f>'21.12.2020_W_B'!K156</f>
        <v>NW1307</v>
      </c>
      <c r="K2064" s="231">
        <f>'21.12.2020_W_B'!P156</f>
        <v>93.260473588342435</v>
      </c>
      <c r="L2064" s="231">
        <f>'21.12.2020_W_B'!Q156</f>
        <v>5.9653365578395832</v>
      </c>
      <c r="M2064" s="231">
        <f>'21.12.2020_W_B'!U156</f>
        <v>7.3090283203124988</v>
      </c>
      <c r="N2064" s="231">
        <f>'21.12.2020_W_B'!W156</f>
        <v>1.238818359375</v>
      </c>
      <c r="O2064" s="231">
        <f>'21.12.2020_W_B'!X156</f>
        <v>8.547846679687499</v>
      </c>
    </row>
    <row r="2065" spans="1:15" x14ac:dyDescent="0.35">
      <c r="A2065" s="228">
        <f t="shared" si="29"/>
        <v>2064</v>
      </c>
      <c r="B2065" s="229">
        <f>'21.12.2020_W_B'!B157</f>
        <v>44186</v>
      </c>
      <c r="C2065" s="230">
        <f>'21.12.2020_W_B'!C157</f>
        <v>2019</v>
      </c>
      <c r="D2065" s="230" t="str">
        <f>'21.12.2020_W_B'!D157</f>
        <v>B</v>
      </c>
      <c r="E2065" s="230" t="str">
        <f>'21.12.2020_W_B'!E157</f>
        <v>D</v>
      </c>
      <c r="F2065" s="230" t="str">
        <f>'21.12.2020_W_B'!F157</f>
        <v>R100</v>
      </c>
      <c r="G2065" s="230">
        <f>'21.12.2020_W_B'!G157</f>
        <v>1</v>
      </c>
      <c r="H2065" s="230" t="str">
        <f>'21.12.2020_W_B'!H157</f>
        <v>E</v>
      </c>
      <c r="I2065" s="230" t="str">
        <f>'21.12.2020_W_B'!I157</f>
        <v>0-30</v>
      </c>
      <c r="J2065" s="229" t="str">
        <f>'21.12.2020_W_B'!K157</f>
        <v>NW1308</v>
      </c>
      <c r="K2065" s="231">
        <f>'21.12.2020_W_B'!P157</f>
        <v>90.681930083702611</v>
      </c>
      <c r="L2065" s="231">
        <f>'21.12.2020_W_B'!Q157</f>
        <v>8.2113027443323503</v>
      </c>
      <c r="M2065" s="231">
        <f>'21.12.2020_W_B'!U157</f>
        <v>25.608115243654137</v>
      </c>
      <c r="N2065" s="231">
        <f>'21.12.2020_W_B'!W157</f>
        <v>3.4744678973802099</v>
      </c>
      <c r="O2065" s="231">
        <f>'21.12.2020_W_B'!X157</f>
        <v>29.082583141034348</v>
      </c>
    </row>
    <row r="2066" spans="1:15" x14ac:dyDescent="0.35">
      <c r="A2066" s="228">
        <f t="shared" si="29"/>
        <v>2065</v>
      </c>
      <c r="B2066" s="229">
        <f>'21.12.2020_W_B'!B158</f>
        <v>44186</v>
      </c>
      <c r="C2066" s="230">
        <f>'21.12.2020_W_B'!C158</f>
        <v>2019</v>
      </c>
      <c r="D2066" s="230" t="str">
        <f>'21.12.2020_W_B'!D158</f>
        <v>B</v>
      </c>
      <c r="E2066" s="230" t="str">
        <f>'21.12.2020_W_B'!E158</f>
        <v>D</v>
      </c>
      <c r="F2066" s="230" t="str">
        <f>'21.12.2020_W_B'!F158</f>
        <v>R100</v>
      </c>
      <c r="G2066" s="230">
        <f>'21.12.2020_W_B'!G158</f>
        <v>1</v>
      </c>
      <c r="H2066" s="230" t="str">
        <f>'21.12.2020_W_B'!H158</f>
        <v>M</v>
      </c>
      <c r="I2066" s="230" t="str">
        <f>'21.12.2020_W_B'!I158</f>
        <v>90-120</v>
      </c>
      <c r="J2066" s="229" t="str">
        <f>'21.12.2020_W_B'!K158</f>
        <v>NW1309</v>
      </c>
      <c r="K2066" s="231">
        <f>'21.12.2020_W_B'!P158</f>
        <v>97.327752736638772</v>
      </c>
      <c r="L2066" s="231">
        <f>'21.12.2020_W_B'!Q158</f>
        <v>2.2733497671870677</v>
      </c>
      <c r="M2066" s="231">
        <f>'21.12.2020_W_B'!U158</f>
        <v>2.570135626860734</v>
      </c>
      <c r="N2066" s="231">
        <f>'21.12.2020_W_B'!W158</f>
        <v>0.58412173337743956</v>
      </c>
      <c r="O2066" s="231">
        <f>'21.12.2020_W_B'!X158</f>
        <v>3.1542573602381738</v>
      </c>
    </row>
    <row r="2067" spans="1:15" x14ac:dyDescent="0.35">
      <c r="A2067" s="228">
        <f t="shared" si="29"/>
        <v>2066</v>
      </c>
      <c r="B2067" s="229">
        <f>'21.12.2020_W_B'!B159</f>
        <v>44186</v>
      </c>
      <c r="C2067" s="230">
        <f>'21.12.2020_W_B'!C159</f>
        <v>2019</v>
      </c>
      <c r="D2067" s="230" t="str">
        <f>'21.12.2020_W_B'!D159</f>
        <v>B</v>
      </c>
      <c r="E2067" s="230" t="str">
        <f>'21.12.2020_W_B'!E159</f>
        <v>D</v>
      </c>
      <c r="F2067" s="230" t="str">
        <f>'21.12.2020_W_B'!F159</f>
        <v>R100</v>
      </c>
      <c r="G2067" s="230">
        <f>'21.12.2020_W_B'!G159</f>
        <v>1</v>
      </c>
      <c r="H2067" s="230" t="str">
        <f>'21.12.2020_W_B'!H159</f>
        <v>M</v>
      </c>
      <c r="I2067" s="230" t="str">
        <f>'21.12.2020_W_B'!I159</f>
        <v>60-90</v>
      </c>
      <c r="J2067" s="229" t="str">
        <f>'21.12.2020_W_B'!K159</f>
        <v>NW1310</v>
      </c>
      <c r="K2067" s="231">
        <f>'21.12.2020_W_B'!P159</f>
        <v>96.748927038626618</v>
      </c>
      <c r="L2067" s="231">
        <f>'21.12.2020_W_B'!Q159</f>
        <v>2.9006318207926358</v>
      </c>
      <c r="M2067" s="231">
        <f>'21.12.2020_W_B'!U159</f>
        <v>1.1779250304979483</v>
      </c>
      <c r="N2067" s="231">
        <f>'21.12.2020_W_B'!W159</f>
        <v>0.70675501829876886</v>
      </c>
      <c r="O2067" s="231">
        <f>'21.12.2020_W_B'!X159</f>
        <v>1.8846800487967172</v>
      </c>
    </row>
    <row r="2068" spans="1:15" x14ac:dyDescent="0.35">
      <c r="A2068" s="228">
        <f t="shared" si="29"/>
        <v>2067</v>
      </c>
      <c r="B2068" s="229">
        <f>'21.12.2020_W_B'!B160</f>
        <v>44186</v>
      </c>
      <c r="C2068" s="230">
        <f>'21.12.2020_W_B'!C160</f>
        <v>2019</v>
      </c>
      <c r="D2068" s="230" t="str">
        <f>'21.12.2020_W_B'!D160</f>
        <v>B</v>
      </c>
      <c r="E2068" s="230" t="str">
        <f>'21.12.2020_W_B'!E160</f>
        <v>D</v>
      </c>
      <c r="F2068" s="230" t="str">
        <f>'21.12.2020_W_B'!F160</f>
        <v>R100</v>
      </c>
      <c r="G2068" s="230">
        <f>'21.12.2020_W_B'!G160</f>
        <v>1</v>
      </c>
      <c r="H2068" s="230" t="str">
        <f>'21.12.2020_W_B'!H160</f>
        <v>M</v>
      </c>
      <c r="I2068" s="230" t="str">
        <f>'21.12.2020_W_B'!I160</f>
        <v>30-60</v>
      </c>
      <c r="J2068" s="229" t="str">
        <f>'21.12.2020_W_B'!K160</f>
        <v>NW1311</v>
      </c>
      <c r="K2068" s="231">
        <f>'21.12.2020_W_B'!P160</f>
        <v>94.205465587044543</v>
      </c>
      <c r="L2068" s="231">
        <f>'21.12.2020_W_B'!Q160</f>
        <v>5.0821127385707925</v>
      </c>
      <c r="M2068" s="231">
        <f>'21.12.2020_W_B'!U160</f>
        <v>7.9422038678485087</v>
      </c>
      <c r="N2068" s="231">
        <f>'21.12.2020_W_B'!W160</f>
        <v>1.2218775181305397</v>
      </c>
      <c r="O2068" s="231">
        <f>'21.12.2020_W_B'!X160</f>
        <v>9.1640813859790491</v>
      </c>
    </row>
    <row r="2069" spans="1:15" x14ac:dyDescent="0.35">
      <c r="A2069" s="228">
        <f t="shared" si="29"/>
        <v>2068</v>
      </c>
      <c r="B2069" s="229">
        <f>'21.12.2020_W_B'!B161</f>
        <v>44186</v>
      </c>
      <c r="C2069" s="230">
        <f>'21.12.2020_W_B'!C161</f>
        <v>2019</v>
      </c>
      <c r="D2069" s="230" t="str">
        <f>'21.12.2020_W_B'!D161</f>
        <v>B</v>
      </c>
      <c r="E2069" s="230" t="str">
        <f>'21.12.2020_W_B'!E161</f>
        <v>D</v>
      </c>
      <c r="F2069" s="230" t="str">
        <f>'21.12.2020_W_B'!F161</f>
        <v>R100</v>
      </c>
      <c r="G2069" s="230">
        <f>'21.12.2020_W_B'!G161</f>
        <v>1</v>
      </c>
      <c r="H2069" s="230" t="str">
        <f>'21.12.2020_W_B'!H161</f>
        <v>M</v>
      </c>
      <c r="I2069" s="230" t="str">
        <f>'21.12.2020_W_B'!I161</f>
        <v>0-30</v>
      </c>
      <c r="J2069" s="229" t="str">
        <f>'21.12.2020_W_B'!K161</f>
        <v>NW1312</v>
      </c>
      <c r="K2069" s="231">
        <f>'21.12.2020_W_B'!P161</f>
        <v>90.481848184818489</v>
      </c>
      <c r="L2069" s="231">
        <f>'21.12.2020_W_B'!Q161</f>
        <v>8.2873563218390736</v>
      </c>
      <c r="M2069" s="231">
        <f>'21.12.2020_W_B'!U161</f>
        <v>29.556586299970814</v>
      </c>
      <c r="N2069" s="231">
        <f>'21.12.2020_W_B'!W161</f>
        <v>5.2917905602567838</v>
      </c>
      <c r="O2069" s="231">
        <f>'21.12.2020_W_B'!X161</f>
        <v>34.848376860227596</v>
      </c>
    </row>
    <row r="2070" spans="1:15" x14ac:dyDescent="0.35">
      <c r="A2070" s="228">
        <f t="shared" si="29"/>
        <v>2069</v>
      </c>
      <c r="B2070" s="229">
        <f>'21.12.2020_W_B'!B162</f>
        <v>44186</v>
      </c>
      <c r="C2070" s="230">
        <f>'21.12.2020_W_B'!C162</f>
        <v>2019</v>
      </c>
      <c r="D2070" s="230" t="str">
        <f>'21.12.2020_W_B'!D162</f>
        <v>B</v>
      </c>
      <c r="E2070" s="230" t="str">
        <f>'21.12.2020_W_B'!E162</f>
        <v>D</v>
      </c>
      <c r="F2070" s="230" t="str">
        <f>'21.12.2020_W_B'!F162</f>
        <v>R50/W50</v>
      </c>
      <c r="G2070" s="230">
        <f>'21.12.2020_W_B'!G162</f>
        <v>3</v>
      </c>
      <c r="H2070" s="230" t="str">
        <f>'21.12.2020_W_B'!H162</f>
        <v>E</v>
      </c>
      <c r="I2070" s="230" t="str">
        <f>'21.12.2020_W_B'!I162</f>
        <v>90-120</v>
      </c>
      <c r="J2070" s="229" t="str">
        <f>'21.12.2020_W_B'!K162</f>
        <v>NW1313</v>
      </c>
      <c r="K2070" s="231">
        <f>'21.12.2020_W_B'!P162</f>
        <v>98</v>
      </c>
      <c r="L2070" s="231" t="e">
        <f>'21.12.2020_W_B'!Q162</f>
        <v>#DIV/0!</v>
      </c>
      <c r="M2070" s="231">
        <f>'21.12.2020_W_B'!U162</f>
        <v>0.69428571428571428</v>
      </c>
      <c r="N2070" s="231">
        <f>'21.12.2020_W_B'!W162</f>
        <v>1.0414285714285714</v>
      </c>
      <c r="O2070" s="231">
        <f>'21.12.2020_W_B'!X162</f>
        <v>1.7357142857142858</v>
      </c>
    </row>
    <row r="2071" spans="1:15" x14ac:dyDescent="0.35">
      <c r="A2071" s="228">
        <f t="shared" si="29"/>
        <v>2070</v>
      </c>
      <c r="B2071" s="229">
        <f>'21.12.2020_W_B'!B163</f>
        <v>44186</v>
      </c>
      <c r="C2071" s="230">
        <f>'21.12.2020_W_B'!C163</f>
        <v>2019</v>
      </c>
      <c r="D2071" s="230" t="str">
        <f>'21.12.2020_W_B'!D163</f>
        <v>B</v>
      </c>
      <c r="E2071" s="230" t="str">
        <f>'21.12.2020_W_B'!E163</f>
        <v>D</v>
      </c>
      <c r="F2071" s="230" t="str">
        <f>'21.12.2020_W_B'!F163</f>
        <v>R50/W50</v>
      </c>
      <c r="G2071" s="230">
        <f>'21.12.2020_W_B'!G163</f>
        <v>3</v>
      </c>
      <c r="H2071" s="230" t="str">
        <f>'21.12.2020_W_B'!H163</f>
        <v>E</v>
      </c>
      <c r="I2071" s="230" t="str">
        <f>'21.12.2020_W_B'!I163</f>
        <v>60-90</v>
      </c>
      <c r="J2071" s="229" t="str">
        <f>'21.12.2020_W_B'!K163</f>
        <v>NW1314</v>
      </c>
      <c r="K2071" s="231">
        <f>'21.12.2020_W_B'!P163</f>
        <v>93.31466573328666</v>
      </c>
      <c r="L2071" s="231">
        <f>'21.12.2020_W_B'!Q163</f>
        <v>5.9237051586891392</v>
      </c>
      <c r="M2071" s="231">
        <f>'21.12.2020_W_B'!U163</f>
        <v>0.37135127531882967</v>
      </c>
      <c r="N2071" s="231">
        <f>'21.12.2020_W_B'!W163</f>
        <v>0.24756751687921977</v>
      </c>
      <c r="O2071" s="231">
        <f>'21.12.2020_W_B'!X163</f>
        <v>0.61891879219804946</v>
      </c>
    </row>
    <row r="2072" spans="1:15" x14ac:dyDescent="0.35">
      <c r="A2072" s="228">
        <f t="shared" si="29"/>
        <v>2071</v>
      </c>
      <c r="B2072" s="229">
        <f>'21.12.2020_W_B'!B164</f>
        <v>44186</v>
      </c>
      <c r="C2072" s="230">
        <f>'21.12.2020_W_B'!C164</f>
        <v>2019</v>
      </c>
      <c r="D2072" s="230" t="str">
        <f>'21.12.2020_W_B'!D164</f>
        <v>B</v>
      </c>
      <c r="E2072" s="230" t="str">
        <f>'21.12.2020_W_B'!E164</f>
        <v>D</v>
      </c>
      <c r="F2072" s="230" t="str">
        <f>'21.12.2020_W_B'!F164</f>
        <v>R50/W50</v>
      </c>
      <c r="G2072" s="230">
        <f>'21.12.2020_W_B'!G164</f>
        <v>3</v>
      </c>
      <c r="H2072" s="230" t="str">
        <f>'21.12.2020_W_B'!H164</f>
        <v>E</v>
      </c>
      <c r="I2072" s="230" t="str">
        <f>'21.12.2020_W_B'!I164</f>
        <v>30-60</v>
      </c>
      <c r="J2072" s="229" t="str">
        <f>'21.12.2020_W_B'!K164</f>
        <v>NW1315</v>
      </c>
      <c r="K2072" s="231">
        <f>'21.12.2020_W_B'!P164</f>
        <v>92</v>
      </c>
      <c r="L2072" s="231" t="e">
        <f>'21.12.2020_W_B'!Q164</f>
        <v>#DIV/0!</v>
      </c>
      <c r="M2072" s="231">
        <f>'21.12.2020_W_B'!U164</f>
        <v>2.2715217391304345</v>
      </c>
      <c r="N2072" s="231">
        <f>'21.12.2020_W_B'!W164</f>
        <v>0.25239130434782608</v>
      </c>
      <c r="O2072" s="231">
        <f>'21.12.2020_W_B'!X164</f>
        <v>2.5239130434782604</v>
      </c>
    </row>
    <row r="2073" spans="1:15" x14ac:dyDescent="0.35">
      <c r="A2073" s="228">
        <f t="shared" si="29"/>
        <v>2072</v>
      </c>
      <c r="B2073" s="229">
        <f>'21.12.2020_W_B'!B165</f>
        <v>44186</v>
      </c>
      <c r="C2073" s="230">
        <f>'21.12.2020_W_B'!C165</f>
        <v>2019</v>
      </c>
      <c r="D2073" s="230" t="str">
        <f>'21.12.2020_W_B'!D165</f>
        <v>B</v>
      </c>
      <c r="E2073" s="230" t="str">
        <f>'21.12.2020_W_B'!E165</f>
        <v>D</v>
      </c>
      <c r="F2073" s="230" t="str">
        <f>'21.12.2020_W_B'!F165</f>
        <v>R50/W50</v>
      </c>
      <c r="G2073" s="230">
        <f>'21.12.2020_W_B'!G165</f>
        <v>3</v>
      </c>
      <c r="H2073" s="230" t="str">
        <f>'21.12.2020_W_B'!H165</f>
        <v>E</v>
      </c>
      <c r="I2073" s="230" t="str">
        <f>'21.12.2020_W_B'!I165</f>
        <v>0-30</v>
      </c>
      <c r="J2073" s="229" t="str">
        <f>'21.12.2020_W_B'!K165</f>
        <v>NW1316</v>
      </c>
      <c r="K2073" s="231">
        <f>'21.12.2020_W_B'!P165</f>
        <v>91.379706152433428</v>
      </c>
      <c r="L2073" s="231">
        <f>'21.12.2020_W_B'!Q165</f>
        <v>7.6617016935319233</v>
      </c>
      <c r="M2073" s="231">
        <f>'21.12.2020_W_B'!U165</f>
        <v>13.627278608215049</v>
      </c>
      <c r="N2073" s="231">
        <f>'21.12.2020_W_B'!W165</f>
        <v>2.5471548800401957</v>
      </c>
      <c r="O2073" s="231">
        <f>'21.12.2020_W_B'!X165</f>
        <v>16.174433488255243</v>
      </c>
    </row>
    <row r="2074" spans="1:15" x14ac:dyDescent="0.35">
      <c r="A2074" s="228">
        <f t="shared" si="29"/>
        <v>2073</v>
      </c>
      <c r="B2074" s="229">
        <f>'21.12.2020_W_B'!B166</f>
        <v>44186</v>
      </c>
      <c r="C2074" s="230">
        <f>'21.12.2020_W_B'!C166</f>
        <v>2019</v>
      </c>
      <c r="D2074" s="230" t="str">
        <f>'21.12.2020_W_B'!D166</f>
        <v>B</v>
      </c>
      <c r="E2074" s="230" t="str">
        <f>'21.12.2020_W_B'!E166</f>
        <v>D</v>
      </c>
      <c r="F2074" s="230" t="str">
        <f>'21.12.2020_W_B'!F166</f>
        <v>R50/W50</v>
      </c>
      <c r="G2074" s="230">
        <f>'21.12.2020_W_B'!G166</f>
        <v>3</v>
      </c>
      <c r="H2074" s="230" t="str">
        <f>'21.12.2020_W_B'!H166</f>
        <v>M</v>
      </c>
      <c r="I2074" s="230" t="str">
        <f>'21.12.2020_W_B'!I166</f>
        <v>90-120</v>
      </c>
      <c r="J2074" s="229" t="str">
        <f>'21.12.2020_W_B'!K166</f>
        <v>NW1317</v>
      </c>
      <c r="K2074" s="231">
        <f>'21.12.2020_W_B'!P166</f>
        <v>98.210735586481121</v>
      </c>
      <c r="L2074" s="231">
        <f>'21.12.2020_W_B'!Q166</f>
        <v>1.5761821366024493</v>
      </c>
      <c r="M2074" s="231">
        <f>'21.12.2020_W_B'!U166</f>
        <v>0.69221659919028344</v>
      </c>
      <c r="N2074" s="231">
        <f>'21.12.2020_W_B'!W166</f>
        <v>0.23073886639676117</v>
      </c>
      <c r="O2074" s="231">
        <f>'21.12.2020_W_B'!X166</f>
        <v>0.92295546558704467</v>
      </c>
    </row>
    <row r="2075" spans="1:15" x14ac:dyDescent="0.35">
      <c r="A2075" s="228">
        <f t="shared" si="29"/>
        <v>2074</v>
      </c>
      <c r="B2075" s="229">
        <f>'21.12.2020_W_B'!B167</f>
        <v>44186</v>
      </c>
      <c r="C2075" s="230">
        <f>'21.12.2020_W_B'!C167</f>
        <v>2019</v>
      </c>
      <c r="D2075" s="230" t="str">
        <f>'21.12.2020_W_B'!D167</f>
        <v>B</v>
      </c>
      <c r="E2075" s="230" t="str">
        <f>'21.12.2020_W_B'!E167</f>
        <v>D</v>
      </c>
      <c r="F2075" s="230" t="str">
        <f>'21.12.2020_W_B'!F167</f>
        <v>R50/W50</v>
      </c>
      <c r="G2075" s="230">
        <f>'21.12.2020_W_B'!G167</f>
        <v>3</v>
      </c>
      <c r="H2075" s="230" t="str">
        <f>'21.12.2020_W_B'!H167</f>
        <v>M</v>
      </c>
      <c r="I2075" s="230" t="str">
        <f>'21.12.2020_W_B'!I167</f>
        <v>60-90</v>
      </c>
      <c r="J2075" s="229" t="str">
        <f>'21.12.2020_W_B'!K167</f>
        <v>NW1318</v>
      </c>
      <c r="K2075" s="231">
        <f>'21.12.2020_W_B'!P167</f>
        <v>95.647884235913182</v>
      </c>
      <c r="L2075" s="231">
        <f>'21.12.2020_W_B'!Q167</f>
        <v>3.8868220090072438</v>
      </c>
      <c r="M2075" s="231">
        <f>'21.12.2020_W_B'!U167</f>
        <v>0.71799885386819495</v>
      </c>
      <c r="N2075" s="231">
        <f>'21.12.2020_W_B'!W167</f>
        <v>0.35899942693409748</v>
      </c>
      <c r="O2075" s="231">
        <f>'21.12.2020_W_B'!X167</f>
        <v>1.0769982808022924</v>
      </c>
    </row>
    <row r="2076" spans="1:15" x14ac:dyDescent="0.35">
      <c r="A2076" s="228">
        <f t="shared" si="29"/>
        <v>2075</v>
      </c>
      <c r="B2076" s="229">
        <f>'21.12.2020_W_B'!B168</f>
        <v>44186</v>
      </c>
      <c r="C2076" s="230">
        <f>'21.12.2020_W_B'!C168</f>
        <v>2019</v>
      </c>
      <c r="D2076" s="230" t="str">
        <f>'21.12.2020_W_B'!D168</f>
        <v>B</v>
      </c>
      <c r="E2076" s="230" t="str">
        <f>'21.12.2020_W_B'!E168</f>
        <v>D</v>
      </c>
      <c r="F2076" s="230" t="str">
        <f>'21.12.2020_W_B'!F168</f>
        <v>R50/W50</v>
      </c>
      <c r="G2076" s="230">
        <f>'21.12.2020_W_B'!G168</f>
        <v>3</v>
      </c>
      <c r="H2076" s="230" t="str">
        <f>'21.12.2020_W_B'!H168</f>
        <v>M</v>
      </c>
      <c r="I2076" s="230" t="str">
        <f>'21.12.2020_W_B'!I168</f>
        <v>30-60</v>
      </c>
      <c r="J2076" s="229" t="str">
        <f>'21.12.2020_W_B'!K168</f>
        <v>NW1319</v>
      </c>
      <c r="K2076" s="231">
        <f>'21.12.2020_W_B'!P168</f>
        <v>91.851494696239143</v>
      </c>
      <c r="L2076" s="231">
        <f>'21.12.2020_W_B'!Q168</f>
        <v>7.1716528750265267</v>
      </c>
      <c r="M2076" s="231">
        <f>'21.12.2020_W_B'!U168</f>
        <v>5.6912598425196865</v>
      </c>
      <c r="N2076" s="231">
        <f>'21.12.2020_W_B'!W168</f>
        <v>0.63236220472440963</v>
      </c>
      <c r="O2076" s="231">
        <f>'21.12.2020_W_B'!X168</f>
        <v>6.323622047244096</v>
      </c>
    </row>
    <row r="2077" spans="1:15" x14ac:dyDescent="0.35">
      <c r="A2077" s="228">
        <f t="shared" si="29"/>
        <v>2076</v>
      </c>
      <c r="B2077" s="229">
        <f>'21.12.2020_W_B'!B169</f>
        <v>44186</v>
      </c>
      <c r="C2077" s="230">
        <f>'21.12.2020_W_B'!C169</f>
        <v>2019</v>
      </c>
      <c r="D2077" s="230" t="str">
        <f>'21.12.2020_W_B'!D169</f>
        <v>B</v>
      </c>
      <c r="E2077" s="230" t="str">
        <f>'21.12.2020_W_B'!E169</f>
        <v>D</v>
      </c>
      <c r="F2077" s="230" t="str">
        <f>'21.12.2020_W_B'!F169</f>
        <v>R50/W50</v>
      </c>
      <c r="G2077" s="230">
        <f>'21.12.2020_W_B'!G169</f>
        <v>3</v>
      </c>
      <c r="H2077" s="230" t="str">
        <f>'21.12.2020_W_B'!H169</f>
        <v>M</v>
      </c>
      <c r="I2077" s="230" t="str">
        <f>'21.12.2020_W_B'!I169</f>
        <v>0-30</v>
      </c>
      <c r="J2077" s="229" t="str">
        <f>'21.12.2020_W_B'!K169</f>
        <v>NW1320</v>
      </c>
      <c r="K2077" s="231">
        <f>'21.12.2020_W_B'!P169</f>
        <v>90.491919311077027</v>
      </c>
      <c r="L2077" s="231">
        <f>'21.12.2020_W_B'!Q169</f>
        <v>8.4010840108401119</v>
      </c>
      <c r="M2077" s="231" t="e">
        <f>'21.12.2020_W_B'!U169</f>
        <v>#VALUE!</v>
      </c>
      <c r="N2077" s="231">
        <f>'21.12.2020_W_B'!W169</f>
        <v>0</v>
      </c>
      <c r="O2077" s="231" t="e">
        <f>'21.12.2020_W_B'!X169</f>
        <v>#VALUE!</v>
      </c>
    </row>
    <row r="2078" spans="1:15" x14ac:dyDescent="0.35">
      <c r="A2078" s="228">
        <f t="shared" si="29"/>
        <v>2077</v>
      </c>
      <c r="B2078" s="229">
        <f>'21.12.2020_W_B'!B170</f>
        <v>44186</v>
      </c>
      <c r="C2078" s="230">
        <f>'21.12.2020_W_B'!C170</f>
        <v>2019</v>
      </c>
      <c r="D2078" s="230" t="str">
        <f>'21.12.2020_W_B'!D170</f>
        <v>B</v>
      </c>
      <c r="E2078" s="230" t="str">
        <f>'21.12.2020_W_B'!E170</f>
        <v>C</v>
      </c>
      <c r="F2078" s="230" t="str">
        <f>'21.12.2020_W_B'!F170</f>
        <v>R50/S50</v>
      </c>
      <c r="G2078" s="230">
        <f>'21.12.2020_W_B'!G170</f>
        <v>7</v>
      </c>
      <c r="H2078" s="230" t="str">
        <f>'21.12.2020_W_B'!H170</f>
        <v>E</v>
      </c>
      <c r="I2078" s="230" t="str">
        <f>'21.12.2020_W_B'!I170</f>
        <v>90-120</v>
      </c>
      <c r="J2078" s="229" t="str">
        <f>'21.12.2020_W_B'!K170</f>
        <v>NW1321</v>
      </c>
      <c r="K2078" s="231">
        <f>'21.12.2020_W_B'!P170</f>
        <v>97.472677595628411</v>
      </c>
      <c r="L2078" s="231">
        <f>'21.12.2020_W_B'!Q170</f>
        <v>2.2487844408427864</v>
      </c>
      <c r="M2078" s="231">
        <f>'21.12.2020_W_B'!U170</f>
        <v>0.69950245269796785</v>
      </c>
      <c r="N2078" s="231">
        <f>'21.12.2020_W_B'!W170</f>
        <v>1.9819236159775759</v>
      </c>
      <c r="O2078" s="231">
        <f>'21.12.2020_W_B'!X170</f>
        <v>2.6814260686755436</v>
      </c>
    </row>
    <row r="2079" spans="1:15" x14ac:dyDescent="0.35">
      <c r="A2079" s="228">
        <f t="shared" si="29"/>
        <v>2078</v>
      </c>
      <c r="B2079" s="229">
        <f>'21.12.2020_W_B'!B171</f>
        <v>44186</v>
      </c>
      <c r="C2079" s="230">
        <f>'21.12.2020_W_B'!C171</f>
        <v>2019</v>
      </c>
      <c r="D2079" s="230" t="str">
        <f>'21.12.2020_W_B'!D171</f>
        <v>B</v>
      </c>
      <c r="E2079" s="230" t="str">
        <f>'21.12.2020_W_B'!E171</f>
        <v>C</v>
      </c>
      <c r="F2079" s="230" t="str">
        <f>'21.12.2020_W_B'!F171</f>
        <v>R50/S50</v>
      </c>
      <c r="G2079" s="230">
        <f>'21.12.2020_W_B'!G171</f>
        <v>7</v>
      </c>
      <c r="H2079" s="230" t="str">
        <f>'21.12.2020_W_B'!H171</f>
        <v>E</v>
      </c>
      <c r="I2079" s="230" t="str">
        <f>'21.12.2020_W_B'!I171</f>
        <v>60-90</v>
      </c>
      <c r="J2079" s="229" t="str">
        <f>'21.12.2020_W_B'!K171</f>
        <v>NW1322</v>
      </c>
      <c r="K2079" s="231">
        <f>'21.12.2020_W_B'!P171</f>
        <v>96.587383660806623</v>
      </c>
      <c r="L2079" s="231">
        <f>'21.12.2020_W_B'!Q171</f>
        <v>3.0660596487968017</v>
      </c>
      <c r="M2079" s="231">
        <f>'21.12.2020_W_B'!U171</f>
        <v>0.23612955032119914</v>
      </c>
      <c r="N2079" s="231">
        <f>'21.12.2020_W_B'!W171</f>
        <v>0.47225910064239829</v>
      </c>
      <c r="O2079" s="231">
        <f>'21.12.2020_W_B'!X171</f>
        <v>0.70838865096359749</v>
      </c>
    </row>
    <row r="2080" spans="1:15" x14ac:dyDescent="0.35">
      <c r="A2080" s="228">
        <f t="shared" si="29"/>
        <v>2079</v>
      </c>
      <c r="B2080" s="229">
        <f>'21.12.2020_W_B'!B172</f>
        <v>44186</v>
      </c>
      <c r="C2080" s="230">
        <f>'21.12.2020_W_B'!C172</f>
        <v>2019</v>
      </c>
      <c r="D2080" s="230" t="str">
        <f>'21.12.2020_W_B'!D172</f>
        <v>B</v>
      </c>
      <c r="E2080" s="230" t="str">
        <f>'21.12.2020_W_B'!E172</f>
        <v>C</v>
      </c>
      <c r="F2080" s="230" t="str">
        <f>'21.12.2020_W_B'!F172</f>
        <v>R50/S50</v>
      </c>
      <c r="G2080" s="230">
        <f>'21.12.2020_W_B'!G172</f>
        <v>7</v>
      </c>
      <c r="H2080" s="230" t="str">
        <f>'21.12.2020_W_B'!H172</f>
        <v>E</v>
      </c>
      <c r="I2080" s="230" t="str">
        <f>'21.12.2020_W_B'!I172</f>
        <v>30-60</v>
      </c>
      <c r="J2080" s="229" t="str">
        <f>'21.12.2020_W_B'!K172</f>
        <v>NW1323</v>
      </c>
      <c r="K2080" s="231">
        <f>'21.12.2020_W_B'!P172</f>
        <v>93.668528864059596</v>
      </c>
      <c r="L2080" s="231">
        <f>'21.12.2020_W_B'!Q172</f>
        <v>5.5762081784386561</v>
      </c>
      <c r="M2080" s="231">
        <f>'21.12.2020_W_B'!U172</f>
        <v>0.86202286282306184</v>
      </c>
      <c r="N2080" s="231">
        <f>'21.12.2020_W_B'!W172</f>
        <v>1.1083151093439365</v>
      </c>
      <c r="O2080" s="231">
        <f>'21.12.2020_W_B'!X172</f>
        <v>1.9703379721669982</v>
      </c>
    </row>
    <row r="2081" spans="1:15" x14ac:dyDescent="0.35">
      <c r="A2081" s="228">
        <f t="shared" si="29"/>
        <v>2080</v>
      </c>
      <c r="B2081" s="229">
        <f>'21.12.2020_W_B'!B173</f>
        <v>44186</v>
      </c>
      <c r="C2081" s="230">
        <f>'21.12.2020_W_B'!C173</f>
        <v>2019</v>
      </c>
      <c r="D2081" s="230" t="str">
        <f>'21.12.2020_W_B'!D173</f>
        <v>B</v>
      </c>
      <c r="E2081" s="230" t="str">
        <f>'21.12.2020_W_B'!E173</f>
        <v>C</v>
      </c>
      <c r="F2081" s="230" t="str">
        <f>'21.12.2020_W_B'!F173</f>
        <v>R50/S50</v>
      </c>
      <c r="G2081" s="230">
        <f>'21.12.2020_W_B'!G173</f>
        <v>7</v>
      </c>
      <c r="H2081" s="230" t="str">
        <f>'21.12.2020_W_B'!H173</f>
        <v>E</v>
      </c>
      <c r="I2081" s="230" t="str">
        <f>'21.12.2020_W_B'!I173</f>
        <v>0-30</v>
      </c>
      <c r="J2081" s="229" t="str">
        <f>'21.12.2020_W_B'!K173</f>
        <v>NW1324</v>
      </c>
      <c r="K2081" s="231">
        <f>'21.12.2020_W_B'!P173</f>
        <v>90.554440541896639</v>
      </c>
      <c r="L2081" s="231">
        <f>'21.12.2020_W_B'!Q173</f>
        <v>8.2801847371893569</v>
      </c>
      <c r="M2081" s="231">
        <f>'21.12.2020_W_B'!U173</f>
        <v>6.5753546197534298</v>
      </c>
      <c r="N2081" s="231">
        <f>'21.12.2020_W_B'!W173</f>
        <v>2.1917848732511431</v>
      </c>
      <c r="O2081" s="231">
        <f>'21.12.2020_W_B'!X173</f>
        <v>8.7671394930045725</v>
      </c>
    </row>
    <row r="2082" spans="1:15" x14ac:dyDescent="0.35">
      <c r="A2082" s="228">
        <f t="shared" si="29"/>
        <v>2081</v>
      </c>
      <c r="B2082" s="229">
        <f>'21.12.2020_W_B'!B174</f>
        <v>44186</v>
      </c>
      <c r="C2082" s="230">
        <f>'21.12.2020_W_B'!C174</f>
        <v>2019</v>
      </c>
      <c r="D2082" s="230" t="str">
        <f>'21.12.2020_W_B'!D174</f>
        <v>B</v>
      </c>
      <c r="E2082" s="230" t="str">
        <f>'21.12.2020_W_B'!E174</f>
        <v>C</v>
      </c>
      <c r="F2082" s="230" t="str">
        <f>'21.12.2020_W_B'!F174</f>
        <v>R50/S50</v>
      </c>
      <c r="G2082" s="230">
        <f>'21.12.2020_W_B'!G174</f>
        <v>7</v>
      </c>
      <c r="H2082" s="230" t="str">
        <f>'21.12.2020_W_B'!H174</f>
        <v>M</v>
      </c>
      <c r="I2082" s="230" t="str">
        <f>'21.12.2020_W_B'!I174</f>
        <v>90-120</v>
      </c>
      <c r="J2082" s="229" t="str">
        <f>'21.12.2020_W_B'!K174</f>
        <v>NW1325</v>
      </c>
      <c r="K2082" s="231">
        <f>'21.12.2020_W_B'!P174</f>
        <v>97.647594475641242</v>
      </c>
      <c r="L2082" s="231">
        <f>'21.12.2020_W_B'!Q174</f>
        <v>2.0169160702667499</v>
      </c>
      <c r="M2082" s="231" t="e">
        <f>'21.12.2020_W_B'!U174</f>
        <v>#VALUE!</v>
      </c>
      <c r="N2082" s="231">
        <f>'21.12.2020_W_B'!W174</f>
        <v>0</v>
      </c>
      <c r="O2082" s="231" t="e">
        <f>'21.12.2020_W_B'!X174</f>
        <v>#VALUE!</v>
      </c>
    </row>
    <row r="2083" spans="1:15" x14ac:dyDescent="0.35">
      <c r="A2083" s="228">
        <f t="shared" si="29"/>
        <v>2082</v>
      </c>
      <c r="B2083" s="229">
        <f>'21.12.2020_W_B'!B175</f>
        <v>44186</v>
      </c>
      <c r="C2083" s="230">
        <f>'21.12.2020_W_B'!C175</f>
        <v>2019</v>
      </c>
      <c r="D2083" s="230" t="str">
        <f>'21.12.2020_W_B'!D175</f>
        <v>B</v>
      </c>
      <c r="E2083" s="230" t="str">
        <f>'21.12.2020_W_B'!E175</f>
        <v>C</v>
      </c>
      <c r="F2083" s="230" t="str">
        <f>'21.12.2020_W_B'!F175</f>
        <v>R50/S50</v>
      </c>
      <c r="G2083" s="230">
        <f>'21.12.2020_W_B'!G175</f>
        <v>7</v>
      </c>
      <c r="H2083" s="230" t="str">
        <f>'21.12.2020_W_B'!H175</f>
        <v>M</v>
      </c>
      <c r="I2083" s="230" t="str">
        <f>'21.12.2020_W_B'!I175</f>
        <v>60-90</v>
      </c>
      <c r="J2083" s="229" t="str">
        <f>'21.12.2020_W_B'!K175</f>
        <v>NW1326</v>
      </c>
      <c r="K2083" s="231">
        <f>'21.12.2020_W_B'!P175</f>
        <v>96.815537809326628</v>
      </c>
      <c r="L2083" s="231">
        <f>'21.12.2020_W_B'!Q175</f>
        <v>2.8736654804270496</v>
      </c>
      <c r="M2083" s="231">
        <f>'21.12.2020_W_B'!U175</f>
        <v>0.23536099796334012</v>
      </c>
      <c r="N2083" s="231">
        <f>'21.12.2020_W_B'!W175</f>
        <v>0.58840249490835028</v>
      </c>
      <c r="O2083" s="231">
        <f>'21.12.2020_W_B'!X175</f>
        <v>0.82376349287169037</v>
      </c>
    </row>
    <row r="2084" spans="1:15" x14ac:dyDescent="0.35">
      <c r="A2084" s="228">
        <f t="shared" si="29"/>
        <v>2083</v>
      </c>
      <c r="B2084" s="229">
        <f>'21.12.2020_W_B'!B176</f>
        <v>44186</v>
      </c>
      <c r="C2084" s="230">
        <f>'21.12.2020_W_B'!C176</f>
        <v>2019</v>
      </c>
      <c r="D2084" s="230" t="str">
        <f>'21.12.2020_W_B'!D176</f>
        <v>B</v>
      </c>
      <c r="E2084" s="230" t="str">
        <f>'21.12.2020_W_B'!E176</f>
        <v>C</v>
      </c>
      <c r="F2084" s="230" t="str">
        <f>'21.12.2020_W_B'!F176</f>
        <v>R50/S50</v>
      </c>
      <c r="G2084" s="230">
        <f>'21.12.2020_W_B'!G176</f>
        <v>7</v>
      </c>
      <c r="H2084" s="230" t="str">
        <f>'21.12.2020_W_B'!H176</f>
        <v>M</v>
      </c>
      <c r="I2084" s="230" t="str">
        <f>'21.12.2020_W_B'!I176</f>
        <v>30-60</v>
      </c>
      <c r="J2084" s="229" t="str">
        <f>'21.12.2020_W_B'!K176</f>
        <v>NW1327</v>
      </c>
      <c r="K2084" s="231">
        <f>'21.12.2020_W_B'!P176</f>
        <v>95.366411454708157</v>
      </c>
      <c r="L2084" s="231">
        <f>'21.12.2020_W_B'!Q176</f>
        <v>4.1778734086426486</v>
      </c>
      <c r="M2084" s="231">
        <f>'21.12.2020_W_B'!U176</f>
        <v>0.60076243353143588</v>
      </c>
      <c r="N2084" s="231">
        <f>'21.12.2020_W_B'!W176</f>
        <v>0.24030497341257431</v>
      </c>
      <c r="O2084" s="231">
        <f>'21.12.2020_W_B'!X176</f>
        <v>0.84106740694401017</v>
      </c>
    </row>
    <row r="2085" spans="1:15" x14ac:dyDescent="0.35">
      <c r="A2085" s="228">
        <f t="shared" si="29"/>
        <v>2084</v>
      </c>
      <c r="B2085" s="229">
        <f>'21.12.2020_W_B'!B177</f>
        <v>44186</v>
      </c>
      <c r="C2085" s="230">
        <f>'21.12.2020_W_B'!C177</f>
        <v>2019</v>
      </c>
      <c r="D2085" s="230" t="str">
        <f>'21.12.2020_W_B'!D177</f>
        <v>B</v>
      </c>
      <c r="E2085" s="230" t="str">
        <f>'21.12.2020_W_B'!E177</f>
        <v>C</v>
      </c>
      <c r="F2085" s="230" t="str">
        <f>'21.12.2020_W_B'!F177</f>
        <v>R50/S50</v>
      </c>
      <c r="G2085" s="230">
        <f>'21.12.2020_W_B'!G177</f>
        <v>7</v>
      </c>
      <c r="H2085" s="230" t="str">
        <f>'21.12.2020_W_B'!H177</f>
        <v>M</v>
      </c>
      <c r="I2085" s="230" t="str">
        <f>'21.12.2020_W_B'!I177</f>
        <v>0-30</v>
      </c>
      <c r="J2085" s="229" t="str">
        <f>'21.12.2020_W_B'!K177</f>
        <v>NW1328</v>
      </c>
      <c r="K2085" s="231">
        <f>'21.12.2020_W_B'!P177</f>
        <v>89.782051282051285</v>
      </c>
      <c r="L2085" s="231">
        <f>'21.12.2020_W_B'!Q177</f>
        <v>8.9732042332807911</v>
      </c>
      <c r="M2085" s="231">
        <f>'21.12.2020_W_B'!U177</f>
        <v>8.868887619591602</v>
      </c>
      <c r="N2085" s="231">
        <f>'21.12.2020_W_B'!W177</f>
        <v>2.7389211766385833</v>
      </c>
      <c r="O2085" s="231">
        <f>'21.12.2020_W_B'!X177</f>
        <v>11.607808796230184</v>
      </c>
    </row>
    <row r="2086" spans="1:15" x14ac:dyDescent="0.35">
      <c r="A2086" s="228">
        <f t="shared" si="29"/>
        <v>2085</v>
      </c>
      <c r="B2086" s="229">
        <f>'21.12.2020_W_B'!B178</f>
        <v>44186</v>
      </c>
      <c r="C2086" s="230">
        <f>'21.12.2020_W_B'!C178</f>
        <v>2019</v>
      </c>
      <c r="D2086" s="230" t="str">
        <f>'21.12.2020_W_B'!D178</f>
        <v>B</v>
      </c>
      <c r="E2086" s="230" t="str">
        <f>'21.12.2020_W_B'!E178</f>
        <v>B</v>
      </c>
      <c r="F2086" s="230" t="str">
        <f>'21.12.2020_W_B'!F178</f>
        <v>W100</v>
      </c>
      <c r="G2086" s="230">
        <f>'21.12.2020_W_B'!G178</f>
        <v>5</v>
      </c>
      <c r="H2086" s="230" t="str">
        <f>'21.12.2020_W_B'!H178</f>
        <v>E</v>
      </c>
      <c r="I2086" s="230" t="str">
        <f>'21.12.2020_W_B'!I178</f>
        <v>90-120</v>
      </c>
      <c r="J2086" s="229" t="str">
        <f>'21.12.2020_W_B'!K178</f>
        <v>NW1329</v>
      </c>
      <c r="K2086" s="231">
        <f>'21.12.2020_W_B'!P178</f>
        <v>92.312953084393371</v>
      </c>
      <c r="L2086" s="231">
        <f>'21.12.2020_W_B'!Q178</f>
        <v>6.6706231454005991</v>
      </c>
      <c r="M2086" s="231">
        <f>'21.12.2020_W_B'!U178</f>
        <v>3.7684582901170542</v>
      </c>
      <c r="N2086" s="231">
        <f>'21.12.2020_W_B'!W178</f>
        <v>1.3817680397095866</v>
      </c>
      <c r="O2086" s="231">
        <f>'21.12.2020_W_B'!X178</f>
        <v>5.1502263298266406</v>
      </c>
    </row>
    <row r="2087" spans="1:15" x14ac:dyDescent="0.35">
      <c r="A2087" s="228">
        <f t="shared" si="29"/>
        <v>2086</v>
      </c>
      <c r="B2087" s="229">
        <f>'21.12.2020_W_B'!B179</f>
        <v>44186</v>
      </c>
      <c r="C2087" s="230">
        <f>'21.12.2020_W_B'!C179</f>
        <v>2019</v>
      </c>
      <c r="D2087" s="230" t="str">
        <f>'21.12.2020_W_B'!D179</f>
        <v>B</v>
      </c>
      <c r="E2087" s="230" t="str">
        <f>'21.12.2020_W_B'!E179</f>
        <v>B</v>
      </c>
      <c r="F2087" s="230" t="str">
        <f>'21.12.2020_W_B'!F179</f>
        <v>W100</v>
      </c>
      <c r="G2087" s="230">
        <f>'21.12.2020_W_B'!G179</f>
        <v>5</v>
      </c>
      <c r="H2087" s="230" t="str">
        <f>'21.12.2020_W_B'!H179</f>
        <v>E</v>
      </c>
      <c r="I2087" s="230" t="str">
        <f>'21.12.2020_W_B'!I179</f>
        <v>60-90</v>
      </c>
      <c r="J2087" s="229" t="str">
        <f>'21.12.2020_W_B'!K179</f>
        <v>NW1330</v>
      </c>
      <c r="K2087" s="231">
        <f>'21.12.2020_W_B'!P179</f>
        <v>93.940081706763493</v>
      </c>
      <c r="L2087" s="231">
        <f>'21.12.2020_W_B'!Q179</f>
        <v>5.391760904684979</v>
      </c>
      <c r="M2087" s="231">
        <f>'21.12.2020_W_B'!U179</f>
        <v>1.1039405653539502</v>
      </c>
      <c r="N2087" s="231">
        <f>'21.12.2020_W_B'!W179</f>
        <v>1.471920753805267</v>
      </c>
      <c r="O2087" s="231">
        <f>'21.12.2020_W_B'!X179</f>
        <v>2.575861319159217</v>
      </c>
    </row>
    <row r="2088" spans="1:15" x14ac:dyDescent="0.35">
      <c r="A2088" s="228">
        <f t="shared" si="29"/>
        <v>2087</v>
      </c>
      <c r="B2088" s="229">
        <f>'21.12.2020_W_B'!B180</f>
        <v>44186</v>
      </c>
      <c r="C2088" s="230">
        <f>'21.12.2020_W_B'!C180</f>
        <v>2019</v>
      </c>
      <c r="D2088" s="230" t="str">
        <f>'21.12.2020_W_B'!D180</f>
        <v>B</v>
      </c>
      <c r="E2088" s="230" t="str">
        <f>'21.12.2020_W_B'!E180</f>
        <v>B</v>
      </c>
      <c r="F2088" s="230" t="str">
        <f>'21.12.2020_W_B'!F180</f>
        <v>W100</v>
      </c>
      <c r="G2088" s="230">
        <f>'21.12.2020_W_B'!G180</f>
        <v>5</v>
      </c>
      <c r="H2088" s="230" t="str">
        <f>'21.12.2020_W_B'!H180</f>
        <v>E</v>
      </c>
      <c r="I2088" s="230" t="str">
        <f>'21.12.2020_W_B'!I180</f>
        <v>30-60</v>
      </c>
      <c r="J2088" s="229" t="str">
        <f>'21.12.2020_W_B'!K180</f>
        <v>NW1331</v>
      </c>
      <c r="K2088" s="231">
        <f>'21.12.2020_W_B'!P180</f>
        <v>92.338999281781199</v>
      </c>
      <c r="L2088" s="231">
        <f>'21.12.2020_W_B'!Q180</f>
        <v>6.7753546474698192</v>
      </c>
      <c r="M2088" s="231">
        <f>'21.12.2020_W_B'!U180</f>
        <v>2.1346415607985478</v>
      </c>
      <c r="N2088" s="231">
        <f>'21.12.2020_W_B'!W180</f>
        <v>1.0045372050816694</v>
      </c>
      <c r="O2088" s="231">
        <f>'21.12.2020_W_B'!X180</f>
        <v>3.1391787658802173</v>
      </c>
    </row>
    <row r="2089" spans="1:15" x14ac:dyDescent="0.35">
      <c r="A2089" s="228">
        <f t="shared" si="29"/>
        <v>2088</v>
      </c>
      <c r="B2089" s="229">
        <f>'21.12.2020_W_B'!B181</f>
        <v>44186</v>
      </c>
      <c r="C2089" s="230">
        <f>'21.12.2020_W_B'!C181</f>
        <v>2019</v>
      </c>
      <c r="D2089" s="230" t="str">
        <f>'21.12.2020_W_B'!D181</f>
        <v>B</v>
      </c>
      <c r="E2089" s="230" t="str">
        <f>'21.12.2020_W_B'!E181</f>
        <v>B</v>
      </c>
      <c r="F2089" s="230" t="str">
        <f>'21.12.2020_W_B'!F181</f>
        <v>W100</v>
      </c>
      <c r="G2089" s="230">
        <f>'21.12.2020_W_B'!G181</f>
        <v>5</v>
      </c>
      <c r="H2089" s="230" t="str">
        <f>'21.12.2020_W_B'!H181</f>
        <v>E</v>
      </c>
      <c r="I2089" s="230" t="str">
        <f>'21.12.2020_W_B'!I181</f>
        <v>0-30</v>
      </c>
      <c r="J2089" s="229" t="str">
        <f>'21.12.2020_W_B'!K181</f>
        <v>NW1332</v>
      </c>
      <c r="K2089" s="231">
        <f>'21.12.2020_W_B'!P181</f>
        <v>89.72235752557232</v>
      </c>
      <c r="L2089" s="231">
        <f>'21.12.2020_W_B'!Q181</f>
        <v>9.0489975340409554</v>
      </c>
      <c r="M2089" s="231">
        <f>'21.12.2020_W_B'!U181</f>
        <v>11.879279315960915</v>
      </c>
      <c r="N2089" s="231">
        <f>'21.12.2020_W_B'!W181</f>
        <v>2.0886644951140068</v>
      </c>
      <c r="O2089" s="231">
        <f>'21.12.2020_W_B'!X181</f>
        <v>13.967943811074921</v>
      </c>
    </row>
    <row r="2090" spans="1:15" x14ac:dyDescent="0.35">
      <c r="A2090" s="228">
        <f t="shared" si="29"/>
        <v>2089</v>
      </c>
      <c r="B2090" s="229">
        <f>'21.12.2020_W_B'!B182</f>
        <v>44186</v>
      </c>
      <c r="C2090" s="230">
        <f>'21.12.2020_W_B'!C182</f>
        <v>2019</v>
      </c>
      <c r="D2090" s="230" t="str">
        <f>'21.12.2020_W_B'!D182</f>
        <v>B</v>
      </c>
      <c r="E2090" s="230" t="str">
        <f>'21.12.2020_W_B'!E182</f>
        <v>B</v>
      </c>
      <c r="F2090" s="230" t="str">
        <f>'21.12.2020_W_B'!F182</f>
        <v>W100</v>
      </c>
      <c r="G2090" s="230">
        <f>'21.12.2020_W_B'!G182</f>
        <v>5</v>
      </c>
      <c r="H2090" s="230" t="str">
        <f>'21.12.2020_W_B'!H182</f>
        <v>M</v>
      </c>
      <c r="I2090" s="230" t="str">
        <f>'21.12.2020_W_B'!I182</f>
        <v>90-120</v>
      </c>
      <c r="J2090" s="229" t="str">
        <f>'21.12.2020_W_B'!K182</f>
        <v>NW1333</v>
      </c>
      <c r="K2090" s="231">
        <f>'21.12.2020_W_B'!P182</f>
        <v>91.601023017902818</v>
      </c>
      <c r="L2090" s="231">
        <f>'21.12.2020_W_B'!Q182</f>
        <v>7.5556782624700851</v>
      </c>
      <c r="M2090" s="231">
        <f>'21.12.2020_W_B'!U182</f>
        <v>4.1890632678132675</v>
      </c>
      <c r="N2090" s="231">
        <f>'21.12.2020_W_B'!W182</f>
        <v>5.7123590015635468</v>
      </c>
      <c r="O2090" s="231">
        <f>'21.12.2020_W_B'!X182</f>
        <v>9.9014222693768144</v>
      </c>
    </row>
    <row r="2091" spans="1:15" x14ac:dyDescent="0.35">
      <c r="A2091" s="228">
        <f t="shared" si="29"/>
        <v>2090</v>
      </c>
      <c r="B2091" s="229">
        <f>'21.12.2020_W_B'!B183</f>
        <v>44186</v>
      </c>
      <c r="C2091" s="230">
        <f>'21.12.2020_W_B'!C183</f>
        <v>2019</v>
      </c>
      <c r="D2091" s="230" t="str">
        <f>'21.12.2020_W_B'!D183</f>
        <v>B</v>
      </c>
      <c r="E2091" s="230" t="str">
        <f>'21.12.2020_W_B'!E183</f>
        <v>B</v>
      </c>
      <c r="F2091" s="230" t="str">
        <f>'21.12.2020_W_B'!F183</f>
        <v>W100</v>
      </c>
      <c r="G2091" s="230">
        <f>'21.12.2020_W_B'!G183</f>
        <v>5</v>
      </c>
      <c r="H2091" s="230" t="str">
        <f>'21.12.2020_W_B'!H183</f>
        <v>M</v>
      </c>
      <c r="I2091" s="230" t="str">
        <f>'21.12.2020_W_B'!I183</f>
        <v>60-90</v>
      </c>
      <c r="J2091" s="229" t="str">
        <f>'21.12.2020_W_B'!K183</f>
        <v>NW1334</v>
      </c>
      <c r="K2091" s="231">
        <f>'21.12.2020_W_B'!P183</f>
        <v>93.685971147815181</v>
      </c>
      <c r="L2091" s="231">
        <f>'21.12.2020_W_B'!Q183</f>
        <v>5.6665728492353935</v>
      </c>
      <c r="M2091" s="231">
        <f>'21.12.2020_W_B'!U183</f>
        <v>0.61557409060477575</v>
      </c>
      <c r="N2091" s="231">
        <f>'21.12.2020_W_B'!W183</f>
        <v>0.73868890872573079</v>
      </c>
      <c r="O2091" s="231">
        <f>'21.12.2020_W_B'!X183</f>
        <v>1.3542629993305066</v>
      </c>
    </row>
    <row r="2092" spans="1:15" x14ac:dyDescent="0.35">
      <c r="A2092" s="228">
        <f t="shared" si="29"/>
        <v>2091</v>
      </c>
      <c r="B2092" s="229">
        <f>'21.12.2020_W_B'!B184</f>
        <v>44186</v>
      </c>
      <c r="C2092" s="230">
        <f>'21.12.2020_W_B'!C184</f>
        <v>2019</v>
      </c>
      <c r="D2092" s="230" t="str">
        <f>'21.12.2020_W_B'!D184</f>
        <v>B</v>
      </c>
      <c r="E2092" s="230" t="str">
        <f>'21.12.2020_W_B'!E184</f>
        <v>B</v>
      </c>
      <c r="F2092" s="230" t="str">
        <f>'21.12.2020_W_B'!F184</f>
        <v>W100</v>
      </c>
      <c r="G2092" s="230">
        <f>'21.12.2020_W_B'!G184</f>
        <v>5</v>
      </c>
      <c r="H2092" s="230" t="str">
        <f>'21.12.2020_W_B'!H184</f>
        <v>M</v>
      </c>
      <c r="I2092" s="230" t="str">
        <f>'21.12.2020_W_B'!I184</f>
        <v>30-60</v>
      </c>
      <c r="J2092" s="229" t="str">
        <f>'21.12.2020_W_B'!K184</f>
        <v>NW1335</v>
      </c>
      <c r="K2092" s="231">
        <f>'21.12.2020_W_B'!P184</f>
        <v>91.133402513547793</v>
      </c>
      <c r="L2092" s="231">
        <f>'21.12.2020_W_B'!Q184</f>
        <v>7.8517459669185188</v>
      </c>
      <c r="M2092" s="231">
        <f>'21.12.2020_W_B'!U184</f>
        <v>4.6016485323886629</v>
      </c>
      <c r="N2092" s="231">
        <f>'21.12.2020_W_B'!W184</f>
        <v>1.1504121330971657</v>
      </c>
      <c r="O2092" s="231">
        <f>'21.12.2020_W_B'!X184</f>
        <v>5.7520606654858284</v>
      </c>
    </row>
    <row r="2093" spans="1:15" x14ac:dyDescent="0.35">
      <c r="A2093" s="228">
        <f t="shared" si="29"/>
        <v>2092</v>
      </c>
      <c r="B2093" s="229">
        <f>'21.12.2020_W_B'!B185</f>
        <v>44186</v>
      </c>
      <c r="C2093" s="230">
        <f>'21.12.2020_W_B'!C185</f>
        <v>2019</v>
      </c>
      <c r="D2093" s="230" t="str">
        <f>'21.12.2020_W_B'!D185</f>
        <v>B</v>
      </c>
      <c r="E2093" s="230" t="str">
        <f>'21.12.2020_W_B'!E185</f>
        <v>B</v>
      </c>
      <c r="F2093" s="230" t="str">
        <f>'21.12.2020_W_B'!F185</f>
        <v>W100</v>
      </c>
      <c r="G2093" s="230">
        <f>'21.12.2020_W_B'!G185</f>
        <v>5</v>
      </c>
      <c r="H2093" s="230" t="str">
        <f>'21.12.2020_W_B'!H185</f>
        <v>M</v>
      </c>
      <c r="I2093" s="230" t="str">
        <f>'21.12.2020_W_B'!I185</f>
        <v>0-30</v>
      </c>
      <c r="J2093" s="229" t="str">
        <f>'21.12.2020_W_B'!K185</f>
        <v>NW1336</v>
      </c>
      <c r="K2093" s="231">
        <f>'21.12.2020_W_B'!P185</f>
        <v>89.311353363467163</v>
      </c>
      <c r="L2093" s="231">
        <f>'21.12.2020_W_B'!Q185</f>
        <v>9.3444909344490998</v>
      </c>
      <c r="M2093" s="231">
        <f>'21.12.2020_W_B'!U185</f>
        <v>12.740887913069368</v>
      </c>
      <c r="N2093" s="231">
        <f>'21.12.2020_W_B'!W185</f>
        <v>2.1015897588568029</v>
      </c>
      <c r="O2093" s="231">
        <f>'21.12.2020_W_B'!X185</f>
        <v>14.842477671926172</v>
      </c>
    </row>
    <row r="2094" spans="1:15" x14ac:dyDescent="0.35">
      <c r="A2094" s="228">
        <f t="shared" si="29"/>
        <v>2093</v>
      </c>
      <c r="B2094" s="229">
        <f>'21.12.2020_W_B'!B186</f>
        <v>44186</v>
      </c>
      <c r="C2094" s="230">
        <f>'21.12.2020_W_B'!C186</f>
        <v>2019</v>
      </c>
      <c r="D2094" s="230" t="str">
        <f>'21.12.2020_W_B'!D186</f>
        <v>B</v>
      </c>
      <c r="E2094" s="230" t="str">
        <f>'21.12.2020_W_B'!E186</f>
        <v>A</v>
      </c>
      <c r="F2094" s="230" t="str">
        <f>'21.12.2020_W_B'!F186</f>
        <v>R25/W75</v>
      </c>
      <c r="G2094" s="230">
        <f>'21.12.2020_W_B'!G186</f>
        <v>4</v>
      </c>
      <c r="H2094" s="230" t="str">
        <f>'21.12.2020_W_B'!H186</f>
        <v>E</v>
      </c>
      <c r="I2094" s="230" t="str">
        <f>'21.12.2020_W_B'!I186</f>
        <v>90-120</v>
      </c>
      <c r="J2094" s="229" t="str">
        <f>'21.12.2020_W_B'!K186</f>
        <v>NW1337</v>
      </c>
      <c r="K2094" s="231">
        <f>'21.12.2020_W_B'!P186</f>
        <v>95.452699959399126</v>
      </c>
      <c r="L2094" s="231">
        <f>'21.12.2020_W_B'!Q186</f>
        <v>3.9482961222091655</v>
      </c>
      <c r="M2094" s="231">
        <f>'21.12.2020_W_B'!U186</f>
        <v>2.1600574223734577</v>
      </c>
      <c r="N2094" s="231">
        <f>'21.12.2020_W_B'!W186</f>
        <v>0.72001914079115259</v>
      </c>
      <c r="O2094" s="231">
        <f>'21.12.2020_W_B'!X186</f>
        <v>2.8800765631646104</v>
      </c>
    </row>
    <row r="2095" spans="1:15" x14ac:dyDescent="0.35">
      <c r="A2095" s="228">
        <f t="shared" si="29"/>
        <v>2094</v>
      </c>
      <c r="B2095" s="229">
        <f>'21.12.2020_W_B'!B187</f>
        <v>44186</v>
      </c>
      <c r="C2095" s="230">
        <f>'21.12.2020_W_B'!C187</f>
        <v>2019</v>
      </c>
      <c r="D2095" s="230" t="str">
        <f>'21.12.2020_W_B'!D187</f>
        <v>B</v>
      </c>
      <c r="E2095" s="230" t="str">
        <f>'21.12.2020_W_B'!E187</f>
        <v>A</v>
      </c>
      <c r="F2095" s="230" t="str">
        <f>'21.12.2020_W_B'!F187</f>
        <v>R25/W75</v>
      </c>
      <c r="G2095" s="230">
        <f>'21.12.2020_W_B'!G187</f>
        <v>4</v>
      </c>
      <c r="H2095" s="230" t="str">
        <f>'21.12.2020_W_B'!H187</f>
        <v>E</v>
      </c>
      <c r="I2095" s="230" t="str">
        <f>'21.12.2020_W_B'!I187</f>
        <v>60-90</v>
      </c>
      <c r="J2095" s="229" t="str">
        <f>'21.12.2020_W_B'!K187</f>
        <v>NW1338</v>
      </c>
      <c r="K2095" s="231">
        <f>'21.12.2020_W_B'!P187</f>
        <v>95.061216019921162</v>
      </c>
      <c r="L2095" s="231">
        <f>'21.12.2020_W_B'!Q187</f>
        <v>4.4353335818113964</v>
      </c>
      <c r="M2095" s="231">
        <f>'21.12.2020_W_B'!U187</f>
        <v>0.72409626719056941</v>
      </c>
      <c r="N2095" s="231">
        <f>'21.12.2020_W_B'!W187</f>
        <v>0.48273084479371298</v>
      </c>
      <c r="O2095" s="231">
        <f>'21.12.2020_W_B'!X187</f>
        <v>1.2068271119842824</v>
      </c>
    </row>
    <row r="2096" spans="1:15" x14ac:dyDescent="0.35">
      <c r="A2096" s="228">
        <f t="shared" si="29"/>
        <v>2095</v>
      </c>
      <c r="B2096" s="229">
        <f>'21.12.2020_W_B'!B188</f>
        <v>44186</v>
      </c>
      <c r="C2096" s="230">
        <f>'21.12.2020_W_B'!C188</f>
        <v>2019</v>
      </c>
      <c r="D2096" s="230" t="str">
        <f>'21.12.2020_W_B'!D188</f>
        <v>B</v>
      </c>
      <c r="E2096" s="230" t="str">
        <f>'21.12.2020_W_B'!E188</f>
        <v>A</v>
      </c>
      <c r="F2096" s="230" t="str">
        <f>'21.12.2020_W_B'!F188</f>
        <v>R25/W75</v>
      </c>
      <c r="G2096" s="230">
        <f>'21.12.2020_W_B'!G188</f>
        <v>4</v>
      </c>
      <c r="H2096" s="230" t="str">
        <f>'21.12.2020_W_B'!H188</f>
        <v>E</v>
      </c>
      <c r="I2096" s="230" t="str">
        <f>'21.12.2020_W_B'!I188</f>
        <v>30-60</v>
      </c>
      <c r="J2096" s="229" t="str">
        <f>'21.12.2020_W_B'!K188</f>
        <v>NW1339</v>
      </c>
      <c r="K2096" s="231">
        <f>'21.12.2020_W_B'!P188</f>
        <v>91.564125332995047</v>
      </c>
      <c r="L2096" s="231">
        <f>'21.12.2020_W_B'!Q188</f>
        <v>7.4086452762923418</v>
      </c>
      <c r="M2096" s="231">
        <f>'21.12.2020_W_B'!U188</f>
        <v>4.4453709476309227</v>
      </c>
      <c r="N2096" s="231">
        <f>'21.12.2020_W_B'!W188</f>
        <v>1.6511377805486287</v>
      </c>
      <c r="O2096" s="231">
        <f>'21.12.2020_W_B'!X188</f>
        <v>6.0965087281795514</v>
      </c>
    </row>
    <row r="2097" spans="1:15" x14ac:dyDescent="0.35">
      <c r="A2097" s="228">
        <f t="shared" si="29"/>
        <v>2096</v>
      </c>
      <c r="B2097" s="229">
        <f>'21.12.2020_W_B'!B189</f>
        <v>44186</v>
      </c>
      <c r="C2097" s="230">
        <f>'21.12.2020_W_B'!C189</f>
        <v>2019</v>
      </c>
      <c r="D2097" s="230" t="str">
        <f>'21.12.2020_W_B'!D189</f>
        <v>B</v>
      </c>
      <c r="E2097" s="230" t="str">
        <f>'21.12.2020_W_B'!E189</f>
        <v>A</v>
      </c>
      <c r="F2097" s="230" t="str">
        <f>'21.12.2020_W_B'!F189</f>
        <v>R25/W75</v>
      </c>
      <c r="G2097" s="230">
        <f>'21.12.2020_W_B'!G189</f>
        <v>4</v>
      </c>
      <c r="H2097" s="230" t="str">
        <f>'21.12.2020_W_B'!H189</f>
        <v>E</v>
      </c>
      <c r="I2097" s="230" t="str">
        <f>'21.12.2020_W_B'!I189</f>
        <v>0-30</v>
      </c>
      <c r="J2097" s="229" t="str">
        <f>'21.12.2020_W_B'!K189</f>
        <v>NW1340</v>
      </c>
      <c r="K2097" s="231">
        <f>'21.12.2020_W_B'!P189</f>
        <v>89.649764767381058</v>
      </c>
      <c r="L2097" s="231">
        <f>'21.12.2020_W_B'!Q189</f>
        <v>9.0307867730900817</v>
      </c>
      <c r="M2097" s="231">
        <f>'21.12.2020_W_B'!U189</f>
        <v>19.210500000000007</v>
      </c>
      <c r="N2097" s="231">
        <f>'21.12.2020_W_B'!W189</f>
        <v>3.0057244897959192</v>
      </c>
      <c r="O2097" s="231">
        <f>'21.12.2020_W_B'!X189</f>
        <v>22.216224489795927</v>
      </c>
    </row>
    <row r="2098" spans="1:15" x14ac:dyDescent="0.35">
      <c r="A2098" s="228">
        <f t="shared" si="29"/>
        <v>2097</v>
      </c>
      <c r="B2098" s="229">
        <f>'21.12.2020_W_B'!B190</f>
        <v>44186</v>
      </c>
      <c r="C2098" s="230">
        <f>'21.12.2020_W_B'!C190</f>
        <v>2019</v>
      </c>
      <c r="D2098" s="230" t="str">
        <f>'21.12.2020_W_B'!D190</f>
        <v>B</v>
      </c>
      <c r="E2098" s="230" t="str">
        <f>'21.12.2020_W_B'!E190</f>
        <v>A</v>
      </c>
      <c r="F2098" s="230" t="str">
        <f>'21.12.2020_W_B'!F190</f>
        <v>R25/W75</v>
      </c>
      <c r="G2098" s="230">
        <f>'21.12.2020_W_B'!G190</f>
        <v>4</v>
      </c>
      <c r="H2098" s="230" t="str">
        <f>'21.12.2020_W_B'!H190</f>
        <v>M</v>
      </c>
      <c r="I2098" s="230" t="str">
        <f>'21.12.2020_W_B'!I190</f>
        <v>90-120</v>
      </c>
      <c r="J2098" s="229" t="str">
        <f>'21.12.2020_W_B'!K190</f>
        <v>NW1341</v>
      </c>
      <c r="K2098" s="231">
        <f>'21.12.2020_W_B'!P190</f>
        <v>97.551638176638178</v>
      </c>
      <c r="L2098" s="231">
        <f>'21.12.2020_W_B'!Q190</f>
        <v>2.2341376228775691</v>
      </c>
      <c r="M2098" s="231">
        <f>'21.12.2020_W_B'!U190</f>
        <v>4.1923062882175772</v>
      </c>
      <c r="N2098" s="231">
        <f>'21.12.2020_W_B'!W190</f>
        <v>0.58226476225244139</v>
      </c>
      <c r="O2098" s="231">
        <f>'21.12.2020_W_B'!X190</f>
        <v>4.7745710504700183</v>
      </c>
    </row>
    <row r="2099" spans="1:15" x14ac:dyDescent="0.35">
      <c r="A2099" s="228">
        <f t="shared" ref="A2099:A2162" si="30">A2098+1</f>
        <v>2098</v>
      </c>
      <c r="B2099" s="229">
        <f>'21.12.2020_W_B'!B191</f>
        <v>44186</v>
      </c>
      <c r="C2099" s="230">
        <f>'21.12.2020_W_B'!C191</f>
        <v>2019</v>
      </c>
      <c r="D2099" s="230" t="str">
        <f>'21.12.2020_W_B'!D191</f>
        <v>B</v>
      </c>
      <c r="E2099" s="230" t="str">
        <f>'21.12.2020_W_B'!E191</f>
        <v>A</v>
      </c>
      <c r="F2099" s="230" t="str">
        <f>'21.12.2020_W_B'!F191</f>
        <v>R25/W75</v>
      </c>
      <c r="G2099" s="230">
        <f>'21.12.2020_W_B'!G191</f>
        <v>4</v>
      </c>
      <c r="H2099" s="230" t="str">
        <f>'21.12.2020_W_B'!H191</f>
        <v>M</v>
      </c>
      <c r="I2099" s="230" t="str">
        <f>'21.12.2020_W_B'!I191</f>
        <v>60-90</v>
      </c>
      <c r="J2099" s="229" t="str">
        <f>'21.12.2020_W_B'!K191</f>
        <v>NW1342</v>
      </c>
      <c r="K2099" s="231">
        <f>'21.12.2020_W_B'!P191</f>
        <v>93.700430546113765</v>
      </c>
      <c r="L2099" s="231">
        <f>'21.12.2020_W_B'!Q191</f>
        <v>5.6042737627255201</v>
      </c>
      <c r="M2099" s="231">
        <f>'21.12.2020_W_B'!U191</f>
        <v>2.0925108827085852</v>
      </c>
      <c r="N2099" s="231">
        <f>'21.12.2020_W_B'!W191</f>
        <v>0.73853325272067705</v>
      </c>
      <c r="O2099" s="231">
        <f>'21.12.2020_W_B'!X191</f>
        <v>2.8310441354292624</v>
      </c>
    </row>
    <row r="2100" spans="1:15" x14ac:dyDescent="0.35">
      <c r="A2100" s="228">
        <f t="shared" si="30"/>
        <v>2099</v>
      </c>
      <c r="B2100" s="229">
        <f>'21.12.2020_W_B'!B192</f>
        <v>44186</v>
      </c>
      <c r="C2100" s="230">
        <f>'21.12.2020_W_B'!C192</f>
        <v>2019</v>
      </c>
      <c r="D2100" s="230" t="str">
        <f>'21.12.2020_W_B'!D192</f>
        <v>B</v>
      </c>
      <c r="E2100" s="230" t="str">
        <f>'21.12.2020_W_B'!E192</f>
        <v>A</v>
      </c>
      <c r="F2100" s="230" t="str">
        <f>'21.12.2020_W_B'!F192</f>
        <v>R25/W75</v>
      </c>
      <c r="G2100" s="230">
        <f>'21.12.2020_W_B'!G192</f>
        <v>4</v>
      </c>
      <c r="H2100" s="230" t="str">
        <f>'21.12.2020_W_B'!H192</f>
        <v>M</v>
      </c>
      <c r="I2100" s="230" t="str">
        <f>'21.12.2020_W_B'!I192</f>
        <v>30-60</v>
      </c>
      <c r="J2100" s="229" t="str">
        <f>'21.12.2020_W_B'!K192</f>
        <v>NW1343</v>
      </c>
      <c r="K2100" s="231">
        <f>'21.12.2020_W_B'!P192</f>
        <v>92.876712328767141</v>
      </c>
      <c r="L2100" s="231">
        <f>'21.12.2020_W_B'!Q192</f>
        <v>6.2881177707676024</v>
      </c>
      <c r="M2100" s="231">
        <f>'21.12.2020_W_B'!U192</f>
        <v>3.2390707964601755</v>
      </c>
      <c r="N2100" s="231">
        <f>'21.12.2020_W_B'!W192</f>
        <v>2.2424336283185831</v>
      </c>
      <c r="O2100" s="231">
        <f>'21.12.2020_W_B'!X192</f>
        <v>5.481504424778759</v>
      </c>
    </row>
    <row r="2101" spans="1:15" x14ac:dyDescent="0.35">
      <c r="A2101" s="228">
        <f t="shared" si="30"/>
        <v>2100</v>
      </c>
      <c r="B2101" s="229">
        <f>'21.12.2020_W_B'!B193</f>
        <v>44186</v>
      </c>
      <c r="C2101" s="230">
        <f>'21.12.2020_W_B'!C193</f>
        <v>2019</v>
      </c>
      <c r="D2101" s="230" t="str">
        <f>'21.12.2020_W_B'!D193</f>
        <v>B</v>
      </c>
      <c r="E2101" s="230" t="str">
        <f>'21.12.2020_W_B'!E193</f>
        <v>A</v>
      </c>
      <c r="F2101" s="230" t="str">
        <f>'21.12.2020_W_B'!F193</f>
        <v>R50/W50</v>
      </c>
      <c r="G2101" s="230">
        <f>'21.12.2020_W_B'!G193</f>
        <v>4</v>
      </c>
      <c r="H2101" s="230" t="str">
        <f>'21.12.2020_W_B'!H193</f>
        <v>M</v>
      </c>
      <c r="I2101" s="230" t="str">
        <f>'21.12.2020_W_B'!I193</f>
        <v>0-30</v>
      </c>
      <c r="J2101" s="229" t="str">
        <f>'21.12.2020_W_B'!K193</f>
        <v>NW1344</v>
      </c>
      <c r="K2101" s="231">
        <f>'21.12.2020_W_B'!P193</f>
        <v>88.079470198675509</v>
      </c>
      <c r="L2101" s="231">
        <f>'21.12.2020_W_B'!Q193</f>
        <v>10.392609699769054</v>
      </c>
      <c r="M2101" s="231">
        <f>'21.12.2020_W_B'!U193</f>
        <v>20.60763157894737</v>
      </c>
      <c r="N2101" s="231">
        <f>'21.12.2020_W_B'!W193</f>
        <v>2.810131578947368</v>
      </c>
      <c r="O2101" s="231">
        <f>'21.12.2020_W_B'!X193</f>
        <v>23.417763157894736</v>
      </c>
    </row>
    <row r="2102" spans="1:15" x14ac:dyDescent="0.35">
      <c r="A2102" s="228">
        <f t="shared" si="30"/>
        <v>2101</v>
      </c>
      <c r="B2102" s="229">
        <f>'21.12.2020_W_B'!B194</f>
        <v>44186</v>
      </c>
      <c r="C2102" s="230">
        <f>'21.12.2020_W_B'!C194</f>
        <v>2019</v>
      </c>
      <c r="D2102" s="230" t="str">
        <f>'21.12.2020_W_B'!D194</f>
        <v>B</v>
      </c>
      <c r="E2102" s="230" t="str">
        <f>'21.12.2020_W_B'!E194</f>
        <v>A</v>
      </c>
      <c r="F2102" s="230" t="str">
        <f>'21.12.2020_W_B'!F194</f>
        <v>R50/W50</v>
      </c>
      <c r="G2102" s="230">
        <f>'21.12.2020_W_B'!G194</f>
        <v>3</v>
      </c>
      <c r="H2102" s="230" t="str">
        <f>'21.12.2020_W_B'!H194</f>
        <v>E</v>
      </c>
      <c r="I2102" s="230" t="str">
        <f>'21.12.2020_W_B'!I194</f>
        <v>90-120</v>
      </c>
      <c r="J2102" s="229" t="str">
        <f>'21.12.2020_W_B'!K194</f>
        <v>NW1345</v>
      </c>
      <c r="K2102" s="231">
        <f>'21.12.2020_W_B'!P194</f>
        <v>91.974921630094059</v>
      </c>
      <c r="L2102" s="231">
        <f>'21.12.2020_W_B'!Q194</f>
        <v>7.0337399714254216</v>
      </c>
      <c r="M2102" s="231">
        <f>'21.12.2020_W_B'!U194</f>
        <v>4.0397546012269929</v>
      </c>
      <c r="N2102" s="231">
        <f>'21.12.2020_W_B'!W194</f>
        <v>0.25248466257668706</v>
      </c>
      <c r="O2102" s="231">
        <f>'21.12.2020_W_B'!X194</f>
        <v>4.2922392638036797</v>
      </c>
    </row>
    <row r="2103" spans="1:15" x14ac:dyDescent="0.35">
      <c r="A2103" s="228">
        <f t="shared" si="30"/>
        <v>2102</v>
      </c>
      <c r="B2103" s="229">
        <f>'21.12.2020_W_B'!B195</f>
        <v>44186</v>
      </c>
      <c r="C2103" s="230">
        <f>'21.12.2020_W_B'!C195</f>
        <v>2019</v>
      </c>
      <c r="D2103" s="230" t="str">
        <f>'21.12.2020_W_B'!D195</f>
        <v>B</v>
      </c>
      <c r="E2103" s="230" t="str">
        <f>'21.12.2020_W_B'!E195</f>
        <v>A</v>
      </c>
      <c r="F2103" s="230" t="str">
        <f>'21.12.2020_W_B'!F195</f>
        <v>R50/W50</v>
      </c>
      <c r="G2103" s="230">
        <f>'21.12.2020_W_B'!G195</f>
        <v>3</v>
      </c>
      <c r="H2103" s="230" t="str">
        <f>'21.12.2020_W_B'!H195</f>
        <v>E</v>
      </c>
      <c r="I2103" s="230" t="str">
        <f>'21.12.2020_W_B'!I195</f>
        <v>60-90</v>
      </c>
      <c r="J2103" s="229" t="str">
        <f>'21.12.2020_W_B'!K195</f>
        <v>NW1346</v>
      </c>
      <c r="K2103" s="231">
        <f>'21.12.2020_W_B'!P195</f>
        <v>92.972705940471783</v>
      </c>
      <c r="L2103" s="231">
        <f>'21.12.2020_W_B'!Q195</f>
        <v>6.1908388641061887</v>
      </c>
      <c r="M2103" s="231">
        <f>'21.12.2020_W_B'!U195</f>
        <v>0.99523645058448451</v>
      </c>
      <c r="N2103" s="231">
        <f>'21.12.2020_W_B'!W195</f>
        <v>0.62202278161530278</v>
      </c>
      <c r="O2103" s="231">
        <f>'21.12.2020_W_B'!X195</f>
        <v>1.6172592321997872</v>
      </c>
    </row>
    <row r="2104" spans="1:15" x14ac:dyDescent="0.35">
      <c r="A2104" s="228">
        <f t="shared" si="30"/>
        <v>2103</v>
      </c>
      <c r="B2104" s="229">
        <f>'21.12.2020_W_B'!B196</f>
        <v>44186</v>
      </c>
      <c r="C2104" s="230">
        <f>'21.12.2020_W_B'!C196</f>
        <v>2019</v>
      </c>
      <c r="D2104" s="230" t="str">
        <f>'21.12.2020_W_B'!D196</f>
        <v>B</v>
      </c>
      <c r="E2104" s="230" t="str">
        <f>'21.12.2020_W_B'!E196</f>
        <v>A</v>
      </c>
      <c r="F2104" s="230" t="str">
        <f>'21.12.2020_W_B'!F196</f>
        <v>R50/W50</v>
      </c>
      <c r="G2104" s="230">
        <f>'21.12.2020_W_B'!G196</f>
        <v>3</v>
      </c>
      <c r="H2104" s="230" t="str">
        <f>'21.12.2020_W_B'!H196</f>
        <v>E</v>
      </c>
      <c r="I2104" s="230" t="str">
        <f>'21.12.2020_W_B'!I196</f>
        <v>30-60</v>
      </c>
      <c r="J2104" s="229" t="str">
        <f>'21.12.2020_W_B'!K196</f>
        <v>NW1347</v>
      </c>
      <c r="K2104" s="231">
        <f>'21.12.2020_W_B'!P196</f>
        <v>90.94047619047619</v>
      </c>
      <c r="L2104" s="231">
        <f>'21.12.2020_W_B'!Q196</f>
        <v>8.0096831912430257</v>
      </c>
      <c r="M2104" s="231">
        <f>'21.12.2020_W_B'!U196</f>
        <v>5.1276083256970812</v>
      </c>
      <c r="N2104" s="231">
        <f>'21.12.2020_W_B'!W196</f>
        <v>0.89733145699698924</v>
      </c>
      <c r="O2104" s="231">
        <f>'21.12.2020_W_B'!X196</f>
        <v>6.0249397826940703</v>
      </c>
    </row>
    <row r="2105" spans="1:15" x14ac:dyDescent="0.35">
      <c r="A2105" s="228">
        <f t="shared" si="30"/>
        <v>2104</v>
      </c>
      <c r="B2105" s="229">
        <f>'21.12.2020_W_B'!B197</f>
        <v>44186</v>
      </c>
      <c r="C2105" s="230">
        <f>'21.12.2020_W_B'!C197</f>
        <v>2019</v>
      </c>
      <c r="D2105" s="230" t="str">
        <f>'21.12.2020_W_B'!D197</f>
        <v>B</v>
      </c>
      <c r="E2105" s="230" t="str">
        <f>'21.12.2020_W_B'!E197</f>
        <v>A</v>
      </c>
      <c r="F2105" s="230" t="str">
        <f>'21.12.2020_W_B'!F197</f>
        <v>R50/W50</v>
      </c>
      <c r="G2105" s="230">
        <f>'21.12.2020_W_B'!G197</f>
        <v>3</v>
      </c>
      <c r="H2105" s="230" t="str">
        <f>'21.12.2020_W_B'!H197</f>
        <v>E</v>
      </c>
      <c r="I2105" s="230" t="str">
        <f>'21.12.2020_W_B'!I197</f>
        <v>0-30</v>
      </c>
      <c r="J2105" s="229" t="str">
        <f>'21.12.2020_W_B'!K197</f>
        <v>NW1348</v>
      </c>
      <c r="K2105" s="231">
        <f>'21.12.2020_W_B'!P197</f>
        <v>88.631090487238964</v>
      </c>
      <c r="L2105" s="231">
        <f>'21.12.2020_W_B'!Q197</f>
        <v>9.9335510755715806</v>
      </c>
      <c r="M2105" s="231">
        <f>'21.12.2020_W_B'!U197</f>
        <v>27.071387434554978</v>
      </c>
      <c r="N2105" s="231">
        <f>'21.12.2020_W_B'!W197</f>
        <v>2.5213547120418851</v>
      </c>
      <c r="O2105" s="231">
        <f>'21.12.2020_W_B'!X197</f>
        <v>29.592742146596862</v>
      </c>
    </row>
    <row r="2106" spans="1:15" x14ac:dyDescent="0.35">
      <c r="A2106" s="228">
        <f t="shared" si="30"/>
        <v>2105</v>
      </c>
      <c r="B2106" s="229">
        <f>'21.12.2020_W_B'!B198</f>
        <v>44186</v>
      </c>
      <c r="C2106" s="230">
        <f>'21.12.2020_W_B'!C198</f>
        <v>2019</v>
      </c>
      <c r="D2106" s="230" t="str">
        <f>'21.12.2020_W_B'!D198</f>
        <v>B</v>
      </c>
      <c r="E2106" s="230" t="str">
        <f>'21.12.2020_W_B'!E198</f>
        <v>A</v>
      </c>
      <c r="F2106" s="230" t="str">
        <f>'21.12.2020_W_B'!F198</f>
        <v>R50/W50</v>
      </c>
      <c r="G2106" s="230">
        <f>'21.12.2020_W_B'!G198</f>
        <v>3</v>
      </c>
      <c r="H2106" s="230" t="str">
        <f>'21.12.2020_W_B'!H198</f>
        <v>M</v>
      </c>
      <c r="I2106" s="230" t="str">
        <f>'21.12.2020_W_B'!I198</f>
        <v>90-120</v>
      </c>
      <c r="J2106" s="229" t="str">
        <f>'21.12.2020_W_B'!K198</f>
        <v>NW1349</v>
      </c>
      <c r="K2106" s="231">
        <f>'21.12.2020_W_B'!P198</f>
        <v>94.330726770929175</v>
      </c>
      <c r="L2106" s="231">
        <f>'21.12.2020_W_B'!Q198</f>
        <v>5.0326663944467054</v>
      </c>
      <c r="M2106" s="231">
        <f>'21.12.2020_W_B'!U198</f>
        <v>2.4393148847982444</v>
      </c>
      <c r="N2106" s="231">
        <f>'21.12.2020_W_B'!W198</f>
        <v>0.60982872119956111</v>
      </c>
      <c r="O2106" s="231">
        <f>'21.12.2020_W_B'!X198</f>
        <v>3.0491436059978057</v>
      </c>
    </row>
    <row r="2107" spans="1:15" x14ac:dyDescent="0.35">
      <c r="A2107" s="228">
        <f t="shared" si="30"/>
        <v>2106</v>
      </c>
      <c r="B2107" s="229">
        <f>'21.12.2020_W_B'!B199</f>
        <v>44186</v>
      </c>
      <c r="C2107" s="230">
        <f>'21.12.2020_W_B'!C199</f>
        <v>2019</v>
      </c>
      <c r="D2107" s="230" t="str">
        <f>'21.12.2020_W_B'!D199</f>
        <v>B</v>
      </c>
      <c r="E2107" s="230" t="str">
        <f>'21.12.2020_W_B'!E199</f>
        <v>A</v>
      </c>
      <c r="F2107" s="230" t="str">
        <f>'21.12.2020_W_B'!F199</f>
        <v>R50/W50</v>
      </c>
      <c r="G2107" s="230">
        <f>'21.12.2020_W_B'!G199</f>
        <v>3</v>
      </c>
      <c r="H2107" s="230" t="str">
        <f>'21.12.2020_W_B'!H199</f>
        <v>M</v>
      </c>
      <c r="I2107" s="230" t="str">
        <f>'21.12.2020_W_B'!I199</f>
        <v>60-90</v>
      </c>
      <c r="J2107" s="229" t="str">
        <f>'21.12.2020_W_B'!K199</f>
        <v>NW1350</v>
      </c>
      <c r="K2107" s="231">
        <f>'21.12.2020_W_B'!P199</f>
        <v>93.331713834568205</v>
      </c>
      <c r="L2107" s="231">
        <f>'21.12.2020_W_B'!Q199</f>
        <v>5.8861370215503328</v>
      </c>
      <c r="M2107" s="231">
        <f>'21.12.2020_W_B'!U199</f>
        <v>0.49501171264966159</v>
      </c>
      <c r="N2107" s="231">
        <f>'21.12.2020_W_B'!W199</f>
        <v>0.2475058563248308</v>
      </c>
      <c r="O2107" s="231">
        <f>'21.12.2020_W_B'!X199</f>
        <v>0.74251756897449239</v>
      </c>
    </row>
    <row r="2108" spans="1:15" x14ac:dyDescent="0.35">
      <c r="A2108" s="228">
        <f t="shared" si="30"/>
        <v>2107</v>
      </c>
      <c r="B2108" s="229">
        <f>'21.12.2020_W_B'!B200</f>
        <v>44186</v>
      </c>
      <c r="C2108" s="230">
        <f>'21.12.2020_W_B'!C200</f>
        <v>2019</v>
      </c>
      <c r="D2108" s="230" t="str">
        <f>'21.12.2020_W_B'!D200</f>
        <v>B</v>
      </c>
      <c r="E2108" s="230" t="str">
        <f>'21.12.2020_W_B'!E200</f>
        <v>A</v>
      </c>
      <c r="F2108" s="230" t="str">
        <f>'21.12.2020_W_B'!F200</f>
        <v>R50/W50</v>
      </c>
      <c r="G2108" s="230">
        <f>'21.12.2020_W_B'!G200</f>
        <v>3</v>
      </c>
      <c r="H2108" s="230" t="str">
        <f>'21.12.2020_W_B'!H200</f>
        <v>M</v>
      </c>
      <c r="I2108" s="230" t="str">
        <f>'21.12.2020_W_B'!I200</f>
        <v>30-60</v>
      </c>
      <c r="J2108" s="229" t="str">
        <f>'21.12.2020_W_B'!K200</f>
        <v>NW1351</v>
      </c>
      <c r="K2108" s="231">
        <f>'21.12.2020_W_B'!P200</f>
        <v>90.571581196581192</v>
      </c>
      <c r="L2108" s="231">
        <f>'21.12.2020_W_B'!Q200</f>
        <v>8.1940575673166229</v>
      </c>
      <c r="M2108" s="231">
        <f>'21.12.2020_W_B'!U200</f>
        <v>6.4447803007962268</v>
      </c>
      <c r="N2108" s="231">
        <f>'21.12.2020_W_B'!W200</f>
        <v>2.3201209082866416</v>
      </c>
      <c r="O2108" s="231">
        <f>'21.12.2020_W_B'!X200</f>
        <v>8.7649012090828684</v>
      </c>
    </row>
    <row r="2109" spans="1:15" x14ac:dyDescent="0.35">
      <c r="A2109" s="228">
        <f t="shared" si="30"/>
        <v>2108</v>
      </c>
      <c r="B2109" s="229">
        <f>'21.12.2020_W_B'!B201</f>
        <v>44186</v>
      </c>
      <c r="C2109" s="230">
        <f>'21.12.2020_W_B'!C201</f>
        <v>2019</v>
      </c>
      <c r="D2109" s="230" t="str">
        <f>'21.12.2020_W_B'!D201</f>
        <v>B</v>
      </c>
      <c r="E2109" s="230" t="str">
        <f>'21.12.2020_W_B'!E201</f>
        <v>A</v>
      </c>
      <c r="F2109" s="230" t="str">
        <f>'21.12.2020_W_B'!F201</f>
        <v>R50/W50</v>
      </c>
      <c r="G2109" s="230">
        <f>'21.12.2020_W_B'!G201</f>
        <v>3</v>
      </c>
      <c r="H2109" s="230" t="str">
        <f>'21.12.2020_W_B'!H201</f>
        <v>M</v>
      </c>
      <c r="I2109" s="230" t="str">
        <f>'21.12.2020_W_B'!I201</f>
        <v>0-30</v>
      </c>
      <c r="J2109" s="229" t="str">
        <f>'21.12.2020_W_B'!K201</f>
        <v>NW1352</v>
      </c>
      <c r="K2109" s="231">
        <f>'21.12.2020_W_B'!P201</f>
        <v>89.203518496204353</v>
      </c>
      <c r="L2109" s="231">
        <f>'21.12.2020_W_B'!Q201</f>
        <v>9.5369877594465216</v>
      </c>
      <c r="M2109" s="231">
        <f>'21.12.2020_W_B'!U201</f>
        <v>22.36563217614481</v>
      </c>
      <c r="N2109" s="231">
        <f>'21.12.2020_W_B'!W201</f>
        <v>8.6831277860326921</v>
      </c>
      <c r="O2109" s="231">
        <f>'21.12.2020_W_B'!X201</f>
        <v>31.048759962177503</v>
      </c>
    </row>
    <row r="2110" spans="1:15" x14ac:dyDescent="0.35">
      <c r="A2110" s="228">
        <f t="shared" si="30"/>
        <v>2109</v>
      </c>
      <c r="B2110" s="229">
        <f>'21.12.2020_W_B'!B202</f>
        <v>44186</v>
      </c>
      <c r="C2110" s="230">
        <f>'21.12.2020_W_B'!C202</f>
        <v>2019</v>
      </c>
      <c r="D2110" s="230" t="str">
        <f>'21.12.2020_W_B'!D202</f>
        <v>B</v>
      </c>
      <c r="E2110" s="230" t="str">
        <f>'21.12.2020_W_B'!E202</f>
        <v>B</v>
      </c>
      <c r="F2110" s="230" t="str">
        <f>'21.12.2020_W_B'!F202</f>
        <v>R50/W50</v>
      </c>
      <c r="G2110" s="230">
        <f>'21.12.2020_W_B'!G202</f>
        <v>3</v>
      </c>
      <c r="H2110" s="230" t="str">
        <f>'21.12.2020_W_B'!H202</f>
        <v>E</v>
      </c>
      <c r="I2110" s="230" t="str">
        <f>'21.12.2020_W_B'!I202</f>
        <v>90-120</v>
      </c>
      <c r="J2110" s="229" t="str">
        <f>'21.12.2020_W_B'!K202</f>
        <v>NW1353</v>
      </c>
      <c r="K2110" s="231">
        <f>'21.12.2020_W_B'!P202</f>
        <v>91.683344451856797</v>
      </c>
      <c r="L2110" s="231">
        <f>'21.12.2020_W_B'!Q202</f>
        <v>7.3876543209876573</v>
      </c>
      <c r="M2110" s="231">
        <f>'21.12.2020_W_B'!U202</f>
        <v>3.6768208828522915</v>
      </c>
      <c r="N2110" s="231">
        <f>'21.12.2020_W_B'!W202</f>
        <v>0.76072156196943974</v>
      </c>
      <c r="O2110" s="231">
        <f>'21.12.2020_W_B'!X202</f>
        <v>4.4375424448217311</v>
      </c>
    </row>
    <row r="2111" spans="1:15" x14ac:dyDescent="0.35">
      <c r="A2111" s="228">
        <f t="shared" si="30"/>
        <v>2110</v>
      </c>
      <c r="B2111" s="229">
        <f>'21.12.2020_W_B'!B203</f>
        <v>44186</v>
      </c>
      <c r="C2111" s="230">
        <f>'21.12.2020_W_B'!C203</f>
        <v>2019</v>
      </c>
      <c r="D2111" s="230" t="str">
        <f>'21.12.2020_W_B'!D203</f>
        <v>B</v>
      </c>
      <c r="E2111" s="230" t="str">
        <f>'21.12.2020_W_B'!E203</f>
        <v>B</v>
      </c>
      <c r="F2111" s="230" t="str">
        <f>'21.12.2020_W_B'!F203</f>
        <v>R50/W50</v>
      </c>
      <c r="G2111" s="230">
        <f>'21.12.2020_W_B'!G203</f>
        <v>3</v>
      </c>
      <c r="H2111" s="230" t="str">
        <f>'21.12.2020_W_B'!H203</f>
        <v>E</v>
      </c>
      <c r="I2111" s="230" t="str">
        <f>'21.12.2020_W_B'!I203</f>
        <v>60-90</v>
      </c>
      <c r="J2111" s="229" t="str">
        <f>'21.12.2020_W_B'!K203</f>
        <v>NW1354</v>
      </c>
      <c r="K2111" s="231">
        <f>'21.12.2020_W_B'!P203</f>
        <v>92.644092983759691</v>
      </c>
      <c r="L2111" s="231">
        <f>'21.12.2020_W_B'!Q203</f>
        <v>6.5924657534246629</v>
      </c>
      <c r="M2111" s="231">
        <f>'21.12.2020_W_B'!U203</f>
        <v>1.1250489802933086</v>
      </c>
      <c r="N2111" s="231">
        <f>'21.12.2020_W_B'!W203</f>
        <v>0.25001088450962411</v>
      </c>
      <c r="O2111" s="231">
        <f>'21.12.2020_W_B'!X203</f>
        <v>1.3750598648029326</v>
      </c>
    </row>
    <row r="2112" spans="1:15" x14ac:dyDescent="0.35">
      <c r="A2112" s="228">
        <f t="shared" si="30"/>
        <v>2111</v>
      </c>
      <c r="B2112" s="229">
        <f>'21.12.2020_W_B'!B204</f>
        <v>44186</v>
      </c>
      <c r="C2112" s="230">
        <f>'21.12.2020_W_B'!C204</f>
        <v>2019</v>
      </c>
      <c r="D2112" s="230" t="str">
        <f>'21.12.2020_W_B'!D204</f>
        <v>B</v>
      </c>
      <c r="E2112" s="230" t="str">
        <f>'21.12.2020_W_B'!E204</f>
        <v>B</v>
      </c>
      <c r="F2112" s="230" t="str">
        <f>'21.12.2020_W_B'!F204</f>
        <v>R50/W50</v>
      </c>
      <c r="G2112" s="230">
        <f>'21.12.2020_W_B'!G204</f>
        <v>3</v>
      </c>
      <c r="H2112" s="230" t="str">
        <f>'21.12.2020_W_B'!H204</f>
        <v>E</v>
      </c>
      <c r="I2112" s="230" t="str">
        <f>'21.12.2020_W_B'!I204</f>
        <v>30-60</v>
      </c>
      <c r="J2112" s="229" t="str">
        <f>'21.12.2020_W_B'!K204</f>
        <v>NW1355</v>
      </c>
      <c r="K2112" s="231">
        <f>'21.12.2020_W_B'!P204</f>
        <v>90.6</v>
      </c>
      <c r="L2112" s="231">
        <f>'21.12.2020_W_B'!Q204</f>
        <v>100</v>
      </c>
      <c r="M2112" s="231">
        <f>'21.12.2020_W_B'!U204</f>
        <v>5.6690066225165561</v>
      </c>
      <c r="N2112" s="231">
        <f>'21.12.2020_W_B'!W204</f>
        <v>1.2884105960264902</v>
      </c>
      <c r="O2112" s="231">
        <f>'21.12.2020_W_B'!X204</f>
        <v>6.9574172185430463</v>
      </c>
    </row>
    <row r="2113" spans="1:15" x14ac:dyDescent="0.35">
      <c r="A2113" s="228">
        <f t="shared" si="30"/>
        <v>2112</v>
      </c>
      <c r="B2113" s="229">
        <f>'21.12.2020_W_B'!B205</f>
        <v>44186</v>
      </c>
      <c r="C2113" s="230">
        <f>'21.12.2020_W_B'!C205</f>
        <v>2019</v>
      </c>
      <c r="D2113" s="230" t="str">
        <f>'21.12.2020_W_B'!D205</f>
        <v>B</v>
      </c>
      <c r="E2113" s="230" t="str">
        <f>'21.12.2020_W_B'!E205</f>
        <v>B</v>
      </c>
      <c r="F2113" s="230" t="str">
        <f>'21.12.2020_W_B'!F205</f>
        <v>R50/W50</v>
      </c>
      <c r="G2113" s="230">
        <f>'21.12.2020_W_B'!G205</f>
        <v>3</v>
      </c>
      <c r="H2113" s="230" t="str">
        <f>'21.12.2020_W_B'!H205</f>
        <v>E</v>
      </c>
      <c r="I2113" s="230" t="str">
        <f>'21.12.2020_W_B'!I205</f>
        <v>0-30</v>
      </c>
      <c r="J2113" s="229" t="str">
        <f>'21.12.2020_W_B'!K205</f>
        <v>NW1356</v>
      </c>
      <c r="K2113" s="231">
        <f>'21.12.2020_W_B'!P205</f>
        <v>88.744389457935313</v>
      </c>
      <c r="L2113" s="231">
        <f>'21.12.2020_W_B'!Q205</f>
        <v>9.9562251857884565</v>
      </c>
      <c r="M2113" s="231">
        <f>'21.12.2020_W_B'!U205</f>
        <v>22.520921410971344</v>
      </c>
      <c r="N2113" s="231">
        <f>'21.12.2020_W_B'!W205</f>
        <v>3.3119002074957855</v>
      </c>
      <c r="O2113" s="231">
        <f>'21.12.2020_W_B'!X205</f>
        <v>25.832821618467129</v>
      </c>
    </row>
    <row r="2114" spans="1:15" x14ac:dyDescent="0.35">
      <c r="A2114" s="228">
        <f t="shared" si="30"/>
        <v>2113</v>
      </c>
      <c r="B2114" s="229">
        <f>'21.12.2020_W_B'!B206</f>
        <v>44186</v>
      </c>
      <c r="C2114" s="230">
        <f>'21.12.2020_W_B'!C206</f>
        <v>2019</v>
      </c>
      <c r="D2114" s="230" t="str">
        <f>'21.12.2020_W_B'!D206</f>
        <v>B</v>
      </c>
      <c r="E2114" s="230" t="str">
        <f>'21.12.2020_W_B'!E206</f>
        <v>B</v>
      </c>
      <c r="F2114" s="230" t="str">
        <f>'21.12.2020_W_B'!F206</f>
        <v>R50/W50</v>
      </c>
      <c r="G2114" s="230">
        <f>'21.12.2020_W_B'!G206</f>
        <v>3</v>
      </c>
      <c r="H2114" s="230" t="str">
        <f>'21.12.2020_W_B'!H206</f>
        <v>M</v>
      </c>
      <c r="I2114" s="230" t="str">
        <f>'21.12.2020_W_B'!I206</f>
        <v>90-120</v>
      </c>
      <c r="J2114" s="229" t="str">
        <f>'21.12.2020_W_B'!K206</f>
        <v>NW1357</v>
      </c>
      <c r="K2114" s="231">
        <f>'21.12.2020_W_B'!P206</f>
        <v>92.458038869257962</v>
      </c>
      <c r="L2114" s="231">
        <f>'21.12.2020_W_B'!Q206</f>
        <v>6.7052817592774385</v>
      </c>
      <c r="M2114" s="231">
        <f>'21.12.2020_W_B'!U206</f>
        <v>2.3816033679684692</v>
      </c>
      <c r="N2114" s="231">
        <f>'21.12.2020_W_B'!W206</f>
        <v>1.0027803654604082</v>
      </c>
      <c r="O2114" s="231">
        <f>'21.12.2020_W_B'!X206</f>
        <v>3.3843837334288773</v>
      </c>
    </row>
    <row r="2115" spans="1:15" x14ac:dyDescent="0.35">
      <c r="A2115" s="228">
        <f t="shared" si="30"/>
        <v>2114</v>
      </c>
      <c r="B2115" s="229">
        <f>'21.12.2020_W_B'!B207</f>
        <v>44186</v>
      </c>
      <c r="C2115" s="230">
        <f>'21.12.2020_W_B'!C207</f>
        <v>2019</v>
      </c>
      <c r="D2115" s="230" t="str">
        <f>'21.12.2020_W_B'!D207</f>
        <v>B</v>
      </c>
      <c r="E2115" s="230" t="str">
        <f>'21.12.2020_W_B'!E207</f>
        <v>B</v>
      </c>
      <c r="F2115" s="230" t="str">
        <f>'21.12.2020_W_B'!F207</f>
        <v>R50/W50</v>
      </c>
      <c r="G2115" s="230">
        <f>'21.12.2020_W_B'!G207</f>
        <v>3</v>
      </c>
      <c r="H2115" s="230" t="str">
        <f>'21.12.2020_W_B'!H207</f>
        <v>M</v>
      </c>
      <c r="I2115" s="230" t="str">
        <f>'21.12.2020_W_B'!I207</f>
        <v>60-90</v>
      </c>
      <c r="J2115" s="229" t="str">
        <f>'21.12.2020_W_B'!K207</f>
        <v>NW1358</v>
      </c>
      <c r="K2115" s="231">
        <f>'21.12.2020_W_B'!P207</f>
        <v>93.939393939393952</v>
      </c>
      <c r="L2115" s="231">
        <f>'21.12.2020_W_B'!Q207</f>
        <v>5.4127992183683364</v>
      </c>
      <c r="M2115" s="231">
        <f>'21.12.2020_W_B'!U207</f>
        <v>0.2453225806451613</v>
      </c>
      <c r="N2115" s="231">
        <f>'21.12.2020_W_B'!W207</f>
        <v>1.2266129032258064</v>
      </c>
      <c r="O2115" s="231">
        <f>'21.12.2020_W_B'!X207</f>
        <v>1.4719354838709677</v>
      </c>
    </row>
    <row r="2116" spans="1:15" x14ac:dyDescent="0.35">
      <c r="A2116" s="228">
        <f t="shared" si="30"/>
        <v>2115</v>
      </c>
      <c r="B2116" s="229">
        <f>'21.12.2020_W_B'!B208</f>
        <v>44186</v>
      </c>
      <c r="C2116" s="230">
        <f>'21.12.2020_W_B'!C208</f>
        <v>2019</v>
      </c>
      <c r="D2116" s="230" t="str">
        <f>'21.12.2020_W_B'!D208</f>
        <v>B</v>
      </c>
      <c r="E2116" s="230" t="str">
        <f>'21.12.2020_W_B'!E208</f>
        <v>B</v>
      </c>
      <c r="F2116" s="230" t="str">
        <f>'21.12.2020_W_B'!F208</f>
        <v>R50/W50</v>
      </c>
      <c r="G2116" s="230">
        <f>'21.12.2020_W_B'!G208</f>
        <v>3</v>
      </c>
      <c r="H2116" s="230" t="str">
        <f>'21.12.2020_W_B'!H208</f>
        <v>M</v>
      </c>
      <c r="I2116" s="230" t="str">
        <f>'21.12.2020_W_B'!I208</f>
        <v>30-60</v>
      </c>
      <c r="J2116" s="229" t="str">
        <f>'21.12.2020_W_B'!K208</f>
        <v>NW1359</v>
      </c>
      <c r="K2116" s="231">
        <f>'21.12.2020_W_B'!P208</f>
        <v>91.367110104726876</v>
      </c>
      <c r="L2116" s="231">
        <f>'21.12.2020_W_B'!Q208</f>
        <v>7.4499267220322354</v>
      </c>
      <c r="M2116" s="231">
        <f>'21.12.2020_W_B'!U208</f>
        <v>3.0571561338289954</v>
      </c>
      <c r="N2116" s="231">
        <f>'21.12.2020_W_B'!W208</f>
        <v>1.2738150557620815</v>
      </c>
      <c r="O2116" s="231">
        <f>'21.12.2020_W_B'!X208</f>
        <v>4.330971189591077</v>
      </c>
    </row>
    <row r="2117" spans="1:15" x14ac:dyDescent="0.35">
      <c r="A2117" s="228">
        <f t="shared" si="30"/>
        <v>2116</v>
      </c>
      <c r="B2117" s="229">
        <f>'21.12.2020_W_B'!B209</f>
        <v>44186</v>
      </c>
      <c r="C2117" s="230">
        <f>'21.12.2020_W_B'!C209</f>
        <v>2019</v>
      </c>
      <c r="D2117" s="230" t="str">
        <f>'21.12.2020_W_B'!D209</f>
        <v>B</v>
      </c>
      <c r="E2117" s="230" t="str">
        <f>'21.12.2020_W_B'!E209</f>
        <v>B</v>
      </c>
      <c r="F2117" s="230" t="str">
        <f>'21.12.2020_W_B'!F209</f>
        <v>W100</v>
      </c>
      <c r="G2117" s="230">
        <f>'21.12.2020_W_B'!G209</f>
        <v>3</v>
      </c>
      <c r="H2117" s="230" t="str">
        <f>'21.12.2020_W_B'!H209</f>
        <v>M</v>
      </c>
      <c r="I2117" s="230" t="str">
        <f>'21.12.2020_W_B'!I209</f>
        <v>0-30</v>
      </c>
      <c r="J2117" s="229" t="str">
        <f>'21.12.2020_W_B'!K209</f>
        <v>NW1360</v>
      </c>
      <c r="K2117" s="231">
        <f>'21.12.2020_W_B'!P209</f>
        <v>89.082802547770683</v>
      </c>
      <c r="L2117" s="231">
        <f>'21.12.2020_W_B'!Q209</f>
        <v>9.5893476558129205</v>
      </c>
      <c r="M2117" s="231">
        <f>'21.12.2020_W_B'!U209</f>
        <v>23.328918918918927</v>
      </c>
      <c r="N2117" s="231">
        <f>'21.12.2020_W_B'!W209</f>
        <v>5.0084684684684699</v>
      </c>
      <c r="O2117" s="231">
        <f>'21.12.2020_W_B'!X209</f>
        <v>28.337387387387395</v>
      </c>
    </row>
    <row r="2118" spans="1:15" x14ac:dyDescent="0.35">
      <c r="A2118" s="228">
        <f t="shared" si="30"/>
        <v>2117</v>
      </c>
      <c r="B2118" s="229">
        <f>'21.12.2020_W_B'!B210</f>
        <v>44186</v>
      </c>
      <c r="C2118" s="230">
        <f>'21.12.2020_W_B'!C210</f>
        <v>2019</v>
      </c>
      <c r="D2118" s="230" t="str">
        <f>'21.12.2020_W_B'!D210</f>
        <v>B</v>
      </c>
      <c r="E2118" s="230" t="str">
        <f>'21.12.2020_W_B'!E210</f>
        <v>C</v>
      </c>
      <c r="F2118" s="230" t="str">
        <f>'21.12.2020_W_B'!F210</f>
        <v>W100</v>
      </c>
      <c r="G2118" s="230">
        <f>'21.12.2020_W_B'!G210</f>
        <v>5</v>
      </c>
      <c r="H2118" s="230" t="str">
        <f>'21.12.2020_W_B'!H210</f>
        <v>E</v>
      </c>
      <c r="I2118" s="230" t="str">
        <f>'21.12.2020_W_B'!I210</f>
        <v>90-120</v>
      </c>
      <c r="J2118" s="229" t="str">
        <f>'21.12.2020_W_B'!K210</f>
        <v>NW1361</v>
      </c>
      <c r="K2118" s="231">
        <f>'21.12.2020_W_B'!P210</f>
        <v>93.284852235803811</v>
      </c>
      <c r="L2118" s="231">
        <f>'21.12.2020_W_B'!Q210</f>
        <v>5.7437797776601425</v>
      </c>
      <c r="M2118" s="231">
        <f>'21.12.2020_W_B'!U210</f>
        <v>3.9628064355614536</v>
      </c>
      <c r="N2118" s="231">
        <f>'21.12.2020_W_B'!W210</f>
        <v>1.8575655166694314</v>
      </c>
      <c r="O2118" s="231">
        <f>'21.12.2020_W_B'!X210</f>
        <v>5.820371952230885</v>
      </c>
    </row>
    <row r="2119" spans="1:15" x14ac:dyDescent="0.35">
      <c r="A2119" s="228">
        <f t="shared" si="30"/>
        <v>2118</v>
      </c>
      <c r="B2119" s="229">
        <f>'21.12.2020_W_B'!B211</f>
        <v>44186</v>
      </c>
      <c r="C2119" s="230">
        <f>'21.12.2020_W_B'!C211</f>
        <v>2019</v>
      </c>
      <c r="D2119" s="230" t="str">
        <f>'21.12.2020_W_B'!D211</f>
        <v>B</v>
      </c>
      <c r="E2119" s="230" t="str">
        <f>'21.12.2020_W_B'!E211</f>
        <v>C</v>
      </c>
      <c r="F2119" s="230" t="str">
        <f>'21.12.2020_W_B'!F211</f>
        <v>W100</v>
      </c>
      <c r="G2119" s="230">
        <f>'21.12.2020_W_B'!G211</f>
        <v>5</v>
      </c>
      <c r="H2119" s="230" t="str">
        <f>'21.12.2020_W_B'!H211</f>
        <v>E</v>
      </c>
      <c r="I2119" s="230" t="str">
        <f>'21.12.2020_W_B'!I211</f>
        <v>60-90</v>
      </c>
      <c r="J2119" s="229" t="str">
        <f>'21.12.2020_W_B'!K211</f>
        <v>NW1362</v>
      </c>
      <c r="K2119" s="231">
        <f>'21.12.2020_W_B'!P211</f>
        <v>95.174777244688144</v>
      </c>
      <c r="L2119" s="231">
        <f>'21.12.2020_W_B'!Q211</f>
        <v>4.1994750656167934</v>
      </c>
      <c r="M2119" s="231">
        <f>'21.12.2020_W_B'!U211</f>
        <v>0.36145506265303184</v>
      </c>
      <c r="N2119" s="231">
        <f>'21.12.2020_W_B'!W211</f>
        <v>0.96388016707475177</v>
      </c>
      <c r="O2119" s="231">
        <f>'21.12.2020_W_B'!X211</f>
        <v>1.3253352297277836</v>
      </c>
    </row>
    <row r="2120" spans="1:15" x14ac:dyDescent="0.35">
      <c r="A2120" s="228">
        <f t="shared" si="30"/>
        <v>2119</v>
      </c>
      <c r="B2120" s="229">
        <f>'21.12.2020_W_B'!B212</f>
        <v>44186</v>
      </c>
      <c r="C2120" s="230">
        <f>'21.12.2020_W_B'!C212</f>
        <v>2019</v>
      </c>
      <c r="D2120" s="230" t="str">
        <f>'21.12.2020_W_B'!D212</f>
        <v>B</v>
      </c>
      <c r="E2120" s="230" t="str">
        <f>'21.12.2020_W_B'!E212</f>
        <v>C</v>
      </c>
      <c r="F2120" s="230" t="str">
        <f>'21.12.2020_W_B'!F212</f>
        <v>W100</v>
      </c>
      <c r="G2120" s="230">
        <f>'21.12.2020_W_B'!G212</f>
        <v>5</v>
      </c>
      <c r="H2120" s="230" t="str">
        <f>'21.12.2020_W_B'!H212</f>
        <v>E</v>
      </c>
      <c r="I2120" s="230" t="str">
        <f>'21.12.2020_W_B'!I212</f>
        <v>30-60</v>
      </c>
      <c r="J2120" s="229" t="str">
        <f>'21.12.2020_W_B'!K212</f>
        <v>NW1363</v>
      </c>
      <c r="K2120" s="231">
        <f>'21.12.2020_W_B'!P212</f>
        <v>92.376862166152193</v>
      </c>
      <c r="L2120" s="231">
        <f>'21.12.2020_W_B'!Q212</f>
        <v>6.6254520004665887</v>
      </c>
      <c r="M2120" s="231">
        <f>'21.12.2020_W_B'!U212</f>
        <v>3.2629282289699266</v>
      </c>
      <c r="N2120" s="231">
        <f>'21.12.2020_W_B'!W212</f>
        <v>1.8824585936364961</v>
      </c>
      <c r="O2120" s="231">
        <f>'21.12.2020_W_B'!X212</f>
        <v>5.1453868226064223</v>
      </c>
    </row>
    <row r="2121" spans="1:15" x14ac:dyDescent="0.35">
      <c r="A2121" s="228">
        <f t="shared" si="30"/>
        <v>2120</v>
      </c>
      <c r="B2121" s="229">
        <f>'21.12.2020_W_B'!B213</f>
        <v>44186</v>
      </c>
      <c r="C2121" s="230">
        <f>'21.12.2020_W_B'!C213</f>
        <v>2019</v>
      </c>
      <c r="D2121" s="230" t="str">
        <f>'21.12.2020_W_B'!D213</f>
        <v>B</v>
      </c>
      <c r="E2121" s="230" t="str">
        <f>'21.12.2020_W_B'!E213</f>
        <v>C</v>
      </c>
      <c r="F2121" s="230" t="str">
        <f>'21.12.2020_W_B'!F213</f>
        <v>W100</v>
      </c>
      <c r="G2121" s="230">
        <f>'21.12.2020_W_B'!G213</f>
        <v>5</v>
      </c>
      <c r="H2121" s="230" t="str">
        <f>'21.12.2020_W_B'!H213</f>
        <v>E</v>
      </c>
      <c r="I2121" s="230" t="str">
        <f>'21.12.2020_W_B'!I213</f>
        <v>0-30</v>
      </c>
      <c r="J2121" s="229" t="str">
        <f>'21.12.2020_W_B'!K213</f>
        <v>NW1364</v>
      </c>
      <c r="K2121" s="231">
        <f>'21.12.2020_W_B'!P213</f>
        <v>90.650917315908515</v>
      </c>
      <c r="L2121" s="231">
        <f>'21.12.2020_W_B'!Q213</f>
        <v>8.1857190009902041</v>
      </c>
      <c r="M2121" s="231">
        <f>'21.12.2020_W_B'!U213</f>
        <v>11.973137649015806</v>
      </c>
      <c r="N2121" s="231">
        <f>'21.12.2020_W_B'!W213</f>
        <v>0.90120390906570591</v>
      </c>
      <c r="O2121" s="231">
        <f>'21.12.2020_W_B'!X213</f>
        <v>12.874341558081511</v>
      </c>
    </row>
    <row r="2122" spans="1:15" x14ac:dyDescent="0.35">
      <c r="A2122" s="228">
        <f t="shared" si="30"/>
        <v>2121</v>
      </c>
      <c r="B2122" s="229">
        <f>'21.12.2020_W_B'!B214</f>
        <v>44186</v>
      </c>
      <c r="C2122" s="230">
        <f>'21.12.2020_W_B'!C214</f>
        <v>2019</v>
      </c>
      <c r="D2122" s="230" t="str">
        <f>'21.12.2020_W_B'!D214</f>
        <v>B</v>
      </c>
      <c r="E2122" s="230" t="str">
        <f>'21.12.2020_W_B'!E214</f>
        <v>C</v>
      </c>
      <c r="F2122" s="230" t="str">
        <f>'21.12.2020_W_B'!F214</f>
        <v>W100</v>
      </c>
      <c r="G2122" s="230">
        <f>'21.12.2020_W_B'!G214</f>
        <v>5</v>
      </c>
      <c r="H2122" s="230" t="str">
        <f>'21.12.2020_W_B'!H214</f>
        <v>M</v>
      </c>
      <c r="I2122" s="230" t="str">
        <f>'21.12.2020_W_B'!I214</f>
        <v>90-120</v>
      </c>
      <c r="J2122" s="229" t="str">
        <f>'21.12.2020_W_B'!K214</f>
        <v>NW1365</v>
      </c>
      <c r="K2122" s="231">
        <f>'21.12.2020_W_B'!P214</f>
        <v>93</v>
      </c>
      <c r="L2122" s="231" t="e">
        <f>'21.12.2020_W_B'!Q214</f>
        <v>#DIV/0!</v>
      </c>
      <c r="M2122" s="231">
        <f>'21.12.2020_W_B'!U214</f>
        <v>1.3679032258064514</v>
      </c>
      <c r="N2122" s="231">
        <f>'21.12.2020_W_B'!W214</f>
        <v>1.492258064516129</v>
      </c>
      <c r="O2122" s="231">
        <f>'21.12.2020_W_B'!X214</f>
        <v>2.8601612903225804</v>
      </c>
    </row>
    <row r="2123" spans="1:15" x14ac:dyDescent="0.35">
      <c r="A2123" s="228">
        <f t="shared" si="30"/>
        <v>2122</v>
      </c>
      <c r="B2123" s="229">
        <f>'21.12.2020_W_B'!B215</f>
        <v>44186</v>
      </c>
      <c r="C2123" s="230">
        <f>'21.12.2020_W_B'!C215</f>
        <v>2019</v>
      </c>
      <c r="D2123" s="230" t="str">
        <f>'21.12.2020_W_B'!D215</f>
        <v>B</v>
      </c>
      <c r="E2123" s="230" t="str">
        <f>'21.12.2020_W_B'!E215</f>
        <v>C</v>
      </c>
      <c r="F2123" s="230" t="str">
        <f>'21.12.2020_W_B'!F215</f>
        <v>W100</v>
      </c>
      <c r="G2123" s="230">
        <f>'21.12.2020_W_B'!G215</f>
        <v>5</v>
      </c>
      <c r="H2123" s="230" t="str">
        <f>'21.12.2020_W_B'!H215</f>
        <v>M</v>
      </c>
      <c r="I2123" s="230" t="str">
        <f>'21.12.2020_W_B'!I215</f>
        <v>60-90</v>
      </c>
      <c r="J2123" s="229" t="str">
        <f>'21.12.2020_W_B'!K215</f>
        <v>NW1366</v>
      </c>
      <c r="K2123" s="231">
        <f>'21.12.2020_W_B'!P215</f>
        <v>93.125145653693764</v>
      </c>
      <c r="L2123" s="231">
        <f>'21.12.2020_W_B'!Q215</f>
        <v>6.0787141974036736</v>
      </c>
      <c r="M2123" s="231">
        <f>'21.12.2020_W_B'!U215</f>
        <v>0.49650900900900913</v>
      </c>
      <c r="N2123" s="231">
        <f>'21.12.2020_W_B'!W215</f>
        <v>0.49650900900900913</v>
      </c>
      <c r="O2123" s="231">
        <f>'21.12.2020_W_B'!X215</f>
        <v>0.99301801801801826</v>
      </c>
    </row>
    <row r="2124" spans="1:15" x14ac:dyDescent="0.35">
      <c r="A2124" s="228">
        <f t="shared" si="30"/>
        <v>2123</v>
      </c>
      <c r="B2124" s="229">
        <f>'21.12.2020_W_B'!B216</f>
        <v>44186</v>
      </c>
      <c r="C2124" s="230">
        <f>'21.12.2020_W_B'!C216</f>
        <v>2019</v>
      </c>
      <c r="D2124" s="230" t="str">
        <f>'21.12.2020_W_B'!D216</f>
        <v>B</v>
      </c>
      <c r="E2124" s="230" t="str">
        <f>'21.12.2020_W_B'!E216</f>
        <v>C</v>
      </c>
      <c r="F2124" s="230" t="str">
        <f>'21.12.2020_W_B'!F216</f>
        <v>W100</v>
      </c>
      <c r="G2124" s="230">
        <f>'21.12.2020_W_B'!G216</f>
        <v>5</v>
      </c>
      <c r="H2124" s="230" t="str">
        <f>'21.12.2020_W_B'!H216</f>
        <v>M</v>
      </c>
      <c r="I2124" s="230" t="str">
        <f>'21.12.2020_W_B'!I216</f>
        <v>30-60</v>
      </c>
      <c r="J2124" s="229" t="str">
        <f>'21.12.2020_W_B'!K216</f>
        <v>NW1367</v>
      </c>
      <c r="K2124" s="231">
        <f>'21.12.2020_W_B'!P216</f>
        <v>94.269445117518771</v>
      </c>
      <c r="L2124" s="231">
        <f>'21.12.2020_W_B'!Q216</f>
        <v>5.0582825366271029</v>
      </c>
      <c r="M2124" s="231">
        <f>'21.12.2020_W_B'!U216</f>
        <v>0</v>
      </c>
      <c r="N2124" s="231">
        <f>'21.12.2020_W_B'!W216</f>
        <v>0.85451998457781786</v>
      </c>
      <c r="O2124" s="231">
        <f>'21.12.2020_W_B'!X216</f>
        <v>0.85451998457781786</v>
      </c>
    </row>
    <row r="2125" spans="1:15" x14ac:dyDescent="0.35">
      <c r="A2125" s="228">
        <f t="shared" si="30"/>
        <v>2124</v>
      </c>
      <c r="B2125" s="229">
        <f>'21.12.2020_W_B'!B217</f>
        <v>44186</v>
      </c>
      <c r="C2125" s="230">
        <f>'21.12.2020_W_B'!C217</f>
        <v>2019</v>
      </c>
      <c r="D2125" s="230" t="str">
        <f>'21.12.2020_W_B'!D217</f>
        <v>B</v>
      </c>
      <c r="E2125" s="230" t="str">
        <f>'21.12.2020_W_B'!E217</f>
        <v>C</v>
      </c>
      <c r="F2125" s="230" t="str">
        <f>'21.12.2020_W_B'!F217</f>
        <v>S100</v>
      </c>
      <c r="G2125" s="230">
        <f>'21.12.2020_W_B'!G217</f>
        <v>5</v>
      </c>
      <c r="H2125" s="230" t="str">
        <f>'21.12.2020_W_B'!H217</f>
        <v>M</v>
      </c>
      <c r="I2125" s="230" t="str">
        <f>'21.12.2020_W_B'!I217</f>
        <v>0-30</v>
      </c>
      <c r="J2125" s="229" t="str">
        <f>'21.12.2020_W_B'!K217</f>
        <v>NW1368</v>
      </c>
      <c r="K2125" s="231">
        <f>'21.12.2020_W_B'!P217</f>
        <v>90.352969234438334</v>
      </c>
      <c r="L2125" s="231">
        <f>'21.12.2020_W_B'!Q217</f>
        <v>8.5050462573591279</v>
      </c>
      <c r="M2125" s="231">
        <f>'21.12.2020_W_B'!U217</f>
        <v>10.215991817341958</v>
      </c>
      <c r="N2125" s="231">
        <f>'21.12.2020_W_B'!W217</f>
        <v>5.0433377326118531</v>
      </c>
      <c r="O2125" s="231">
        <f>'21.12.2020_W_B'!X217</f>
        <v>15.259329549953812</v>
      </c>
    </row>
    <row r="2126" spans="1:15" x14ac:dyDescent="0.35">
      <c r="A2126" s="228">
        <f t="shared" si="30"/>
        <v>2125</v>
      </c>
      <c r="B2126" s="229">
        <f>'21.12.2020_W_B'!B218</f>
        <v>44186</v>
      </c>
      <c r="C2126" s="230">
        <f>'21.12.2020_W_B'!C218</f>
        <v>2019</v>
      </c>
      <c r="D2126" s="230" t="str">
        <f>'21.12.2020_W_B'!D218</f>
        <v>B</v>
      </c>
      <c r="E2126" s="230" t="str">
        <f>'21.12.2020_W_B'!E218</f>
        <v>D</v>
      </c>
      <c r="F2126" s="230" t="str">
        <f>'21.12.2020_W_B'!F218</f>
        <v>S100</v>
      </c>
      <c r="G2126" s="230">
        <f>'21.12.2020_W_B'!G218</f>
        <v>9</v>
      </c>
      <c r="H2126" s="230" t="str">
        <f>'21.12.2020_W_B'!H218</f>
        <v>E</v>
      </c>
      <c r="I2126" s="230" t="str">
        <f>'21.12.2020_W_B'!I218</f>
        <v>90-120</v>
      </c>
      <c r="J2126" s="229" t="str">
        <f>'21.12.2020_W_B'!K218</f>
        <v>NW1369</v>
      </c>
      <c r="K2126" s="231">
        <f>'21.12.2020_W_B'!P218</f>
        <v>95.976620905260276</v>
      </c>
      <c r="L2126" s="231">
        <f>'21.12.2020_W_B'!Q218</f>
        <v>3.4922133081642373</v>
      </c>
      <c r="M2126" s="231">
        <f>'21.12.2020_W_B'!U218</f>
        <v>0.71461478544115575</v>
      </c>
      <c r="N2126" s="231">
        <f>'21.12.2020_W_B'!W218</f>
        <v>0.5955123212009632</v>
      </c>
      <c r="O2126" s="231">
        <f>'21.12.2020_W_B'!X218</f>
        <v>1.310127106642119</v>
      </c>
    </row>
    <row r="2127" spans="1:15" x14ac:dyDescent="0.35">
      <c r="A2127" s="228">
        <f t="shared" si="30"/>
        <v>2126</v>
      </c>
      <c r="B2127" s="229">
        <f>'21.12.2020_W_B'!B219</f>
        <v>44186</v>
      </c>
      <c r="C2127" s="230">
        <f>'21.12.2020_W_B'!C219</f>
        <v>2019</v>
      </c>
      <c r="D2127" s="230" t="str">
        <f>'21.12.2020_W_B'!D219</f>
        <v>B</v>
      </c>
      <c r="E2127" s="230" t="str">
        <f>'21.12.2020_W_B'!E219</f>
        <v>D</v>
      </c>
      <c r="F2127" s="230" t="str">
        <f>'21.12.2020_W_B'!F219</f>
        <v>S100</v>
      </c>
      <c r="G2127" s="230">
        <f>'21.12.2020_W_B'!G219</f>
        <v>9</v>
      </c>
      <c r="H2127" s="230" t="str">
        <f>'21.12.2020_W_B'!H219</f>
        <v>E</v>
      </c>
      <c r="I2127" s="230" t="str">
        <f>'21.12.2020_W_B'!I219</f>
        <v>60-90</v>
      </c>
      <c r="J2127" s="229" t="str">
        <f>'21.12.2020_W_B'!K219</f>
        <v>NW1370</v>
      </c>
      <c r="K2127" s="231">
        <f>'21.12.2020_W_B'!P219</f>
        <v>95.397334649555788</v>
      </c>
      <c r="L2127" s="231">
        <f>'21.12.2020_W_B'!Q219</f>
        <v>4.0446757753198916</v>
      </c>
      <c r="M2127" s="231">
        <f>'21.12.2020_W_B'!U219</f>
        <v>0.36029685681024443</v>
      </c>
      <c r="N2127" s="231">
        <f>'21.12.2020_W_B'!W219</f>
        <v>0.60049476135040736</v>
      </c>
      <c r="O2127" s="231">
        <f>'21.12.2020_W_B'!X219</f>
        <v>0.96079161816065173</v>
      </c>
    </row>
    <row r="2128" spans="1:15" x14ac:dyDescent="0.35">
      <c r="A2128" s="228">
        <f t="shared" si="30"/>
        <v>2127</v>
      </c>
      <c r="B2128" s="229">
        <f>'21.12.2020_W_B'!B220</f>
        <v>44186</v>
      </c>
      <c r="C2128" s="230">
        <f>'21.12.2020_W_B'!C220</f>
        <v>2019</v>
      </c>
      <c r="D2128" s="230" t="str">
        <f>'21.12.2020_W_B'!D220</f>
        <v>B</v>
      </c>
      <c r="E2128" s="230" t="str">
        <f>'21.12.2020_W_B'!E220</f>
        <v>D</v>
      </c>
      <c r="F2128" s="230" t="str">
        <f>'21.12.2020_W_B'!F220</f>
        <v>S100</v>
      </c>
      <c r="G2128" s="230">
        <f>'21.12.2020_W_B'!G220</f>
        <v>9</v>
      </c>
      <c r="H2128" s="230" t="str">
        <f>'21.12.2020_W_B'!H220</f>
        <v>E</v>
      </c>
      <c r="I2128" s="230" t="str">
        <f>'21.12.2020_W_B'!I220</f>
        <v>30-60</v>
      </c>
      <c r="J2128" s="229" t="str">
        <f>'21.12.2020_W_B'!K220</f>
        <v>NW1371</v>
      </c>
      <c r="K2128" s="231">
        <f>'21.12.2020_W_B'!P220</f>
        <v>91.942682640357063</v>
      </c>
      <c r="L2128" s="231">
        <f>'21.12.2020_W_B'!Q220</f>
        <v>7.1117561683599426</v>
      </c>
      <c r="M2128" s="231">
        <f>'21.12.2020_W_B'!U220</f>
        <v>1.6419308891159938</v>
      </c>
      <c r="N2128" s="231">
        <f>'21.12.2020_W_B'!W220</f>
        <v>1.7682332652018395</v>
      </c>
      <c r="O2128" s="231">
        <f>'21.12.2020_W_B'!X220</f>
        <v>3.4101641543178332</v>
      </c>
    </row>
    <row r="2129" spans="1:15" x14ac:dyDescent="0.35">
      <c r="A2129" s="228">
        <f t="shared" si="30"/>
        <v>2128</v>
      </c>
      <c r="B2129" s="229">
        <f>'21.12.2020_W_B'!B221</f>
        <v>44186</v>
      </c>
      <c r="C2129" s="230">
        <f>'21.12.2020_W_B'!C221</f>
        <v>2019</v>
      </c>
      <c r="D2129" s="230" t="str">
        <f>'21.12.2020_W_B'!D221</f>
        <v>B</v>
      </c>
      <c r="E2129" s="230" t="str">
        <f>'21.12.2020_W_B'!E221</f>
        <v>D</v>
      </c>
      <c r="F2129" s="230" t="str">
        <f>'21.12.2020_W_B'!F221</f>
        <v>S100</v>
      </c>
      <c r="G2129" s="230">
        <f>'21.12.2020_W_B'!G221</f>
        <v>9</v>
      </c>
      <c r="H2129" s="230" t="str">
        <f>'21.12.2020_W_B'!H221</f>
        <v>E</v>
      </c>
      <c r="I2129" s="230" t="str">
        <f>'21.12.2020_W_B'!I221</f>
        <v>0-30</v>
      </c>
      <c r="J2129" s="229" t="str">
        <f>'21.12.2020_W_B'!K221</f>
        <v>NW1372</v>
      </c>
      <c r="K2129" s="231">
        <f>'21.12.2020_W_B'!P221</f>
        <v>89.822560202788338</v>
      </c>
      <c r="L2129" s="231">
        <f>'21.12.2020_W_B'!Q221</f>
        <v>8.9083647659196803</v>
      </c>
      <c r="M2129" s="231">
        <f>'21.12.2020_W_B'!U221</f>
        <v>5.865556653026669</v>
      </c>
      <c r="N2129" s="231">
        <f>'21.12.2020_W_B'!W221</f>
        <v>1.5641484408071114</v>
      </c>
      <c r="O2129" s="231">
        <f>'21.12.2020_W_B'!X221</f>
        <v>7.4297050938337801</v>
      </c>
    </row>
    <row r="2130" spans="1:15" x14ac:dyDescent="0.35">
      <c r="A2130" s="228">
        <f t="shared" si="30"/>
        <v>2129</v>
      </c>
      <c r="B2130" s="229">
        <f>'21.12.2020_W_B'!B222</f>
        <v>44186</v>
      </c>
      <c r="C2130" s="230">
        <f>'21.12.2020_W_B'!C222</f>
        <v>2019</v>
      </c>
      <c r="D2130" s="230" t="str">
        <f>'21.12.2020_W_B'!D222</f>
        <v>B</v>
      </c>
      <c r="E2130" s="230" t="str">
        <f>'21.12.2020_W_B'!E222</f>
        <v>D</v>
      </c>
      <c r="F2130" s="230" t="str">
        <f>'21.12.2020_W_B'!F222</f>
        <v>S100</v>
      </c>
      <c r="G2130" s="230">
        <f>'21.12.2020_W_B'!G222</f>
        <v>9</v>
      </c>
      <c r="H2130" s="230" t="str">
        <f>'21.12.2020_W_B'!H222</f>
        <v>M</v>
      </c>
      <c r="I2130" s="230" t="str">
        <f>'21.12.2020_W_B'!I222</f>
        <v>90-120</v>
      </c>
      <c r="J2130" s="229" t="str">
        <f>'21.12.2020_W_B'!K222</f>
        <v>NW1373</v>
      </c>
      <c r="K2130" s="231">
        <f>'21.12.2020_W_B'!P222</f>
        <v>97.397684282930172</v>
      </c>
      <c r="L2130" s="231">
        <f>'21.12.2020_W_B'!Q222</f>
        <v>2.3120798533306277</v>
      </c>
      <c r="M2130" s="231">
        <f>'21.12.2020_W_B'!U222</f>
        <v>1.8673305084745766</v>
      </c>
      <c r="N2130" s="231">
        <f>'21.12.2020_W_B'!W222</f>
        <v>1.6339141949152545</v>
      </c>
      <c r="O2130" s="231">
        <f>'21.12.2020_W_B'!X222</f>
        <v>3.5012447033898311</v>
      </c>
    </row>
    <row r="2131" spans="1:15" x14ac:dyDescent="0.35">
      <c r="A2131" s="228">
        <f t="shared" si="30"/>
        <v>2130</v>
      </c>
      <c r="B2131" s="229">
        <f>'21.12.2020_W_B'!B223</f>
        <v>44186</v>
      </c>
      <c r="C2131" s="230">
        <f>'21.12.2020_W_B'!C223</f>
        <v>2019</v>
      </c>
      <c r="D2131" s="230" t="str">
        <f>'21.12.2020_W_B'!D223</f>
        <v>B</v>
      </c>
      <c r="E2131" s="230" t="str">
        <f>'21.12.2020_W_B'!E223</f>
        <v>D</v>
      </c>
      <c r="F2131" s="230" t="str">
        <f>'21.12.2020_W_B'!F223</f>
        <v>S100</v>
      </c>
      <c r="G2131" s="230">
        <f>'21.12.2020_W_B'!G223</f>
        <v>9</v>
      </c>
      <c r="H2131" s="230" t="str">
        <f>'21.12.2020_W_B'!H223</f>
        <v>M</v>
      </c>
      <c r="I2131" s="230" t="str">
        <f>'21.12.2020_W_B'!I223</f>
        <v>60-90</v>
      </c>
      <c r="J2131" s="229" t="str">
        <f>'21.12.2020_W_B'!K223</f>
        <v>NW1374</v>
      </c>
      <c r="K2131" s="231">
        <f>'21.12.2020_W_B'!P223</f>
        <v>94.01171620742025</v>
      </c>
      <c r="L2131" s="231">
        <f>'21.12.2020_W_B'!Q223</f>
        <v>5.353505964503924</v>
      </c>
      <c r="M2131" s="231">
        <f>'21.12.2020_W_B'!U223</f>
        <v>0.12253231017770601</v>
      </c>
      <c r="N2131" s="231">
        <f>'21.12.2020_W_B'!W223</f>
        <v>0.85772617124394201</v>
      </c>
      <c r="O2131" s="231">
        <f>'21.12.2020_W_B'!X223</f>
        <v>0.98025848142164806</v>
      </c>
    </row>
    <row r="2132" spans="1:15" x14ac:dyDescent="0.35">
      <c r="A2132" s="228">
        <f t="shared" si="30"/>
        <v>2131</v>
      </c>
      <c r="B2132" s="229">
        <f>'21.12.2020_W_B'!B224</f>
        <v>44186</v>
      </c>
      <c r="C2132" s="230">
        <f>'21.12.2020_W_B'!C224</f>
        <v>2019</v>
      </c>
      <c r="D2132" s="230" t="str">
        <f>'21.12.2020_W_B'!D224</f>
        <v>B</v>
      </c>
      <c r="E2132" s="230" t="str">
        <f>'21.12.2020_W_B'!E224</f>
        <v>D</v>
      </c>
      <c r="F2132" s="230" t="str">
        <f>'21.12.2020_W_B'!F224</f>
        <v>S100</v>
      </c>
      <c r="G2132" s="230">
        <f>'21.12.2020_W_B'!G224</f>
        <v>9</v>
      </c>
      <c r="H2132" s="230" t="str">
        <f>'21.12.2020_W_B'!H224</f>
        <v>M</v>
      </c>
      <c r="I2132" s="230" t="str">
        <f>'21.12.2020_W_B'!I224</f>
        <v>30-60</v>
      </c>
      <c r="J2132" s="229" t="str">
        <f>'21.12.2020_W_B'!K224</f>
        <v>NW1375</v>
      </c>
      <c r="K2132" s="231">
        <f>'21.12.2020_W_B'!P224</f>
        <v>91.526816101396548</v>
      </c>
      <c r="L2132" s="231">
        <f>'21.12.2020_W_B'!Q224</f>
        <v>7.5114440282979587</v>
      </c>
      <c r="M2132" s="231">
        <f>'21.12.2020_W_B'!U224</f>
        <v>0.38124214642902937</v>
      </c>
      <c r="N2132" s="231">
        <f>'21.12.2020_W_B'!W224</f>
        <v>0.38124214642902937</v>
      </c>
      <c r="O2132" s="231">
        <f>'21.12.2020_W_B'!X224</f>
        <v>0.76248429285805874</v>
      </c>
    </row>
    <row r="2133" spans="1:15" x14ac:dyDescent="0.35">
      <c r="A2133" s="228">
        <f t="shared" si="30"/>
        <v>2132</v>
      </c>
      <c r="B2133" s="229">
        <f>'21.12.2020_W_B'!B225</f>
        <v>44186</v>
      </c>
      <c r="C2133" s="230">
        <f>'21.12.2020_W_B'!C225</f>
        <v>2019</v>
      </c>
      <c r="D2133" s="230" t="str">
        <f>'21.12.2020_W_B'!D225</f>
        <v>B</v>
      </c>
      <c r="E2133" s="230" t="str">
        <f>'21.12.2020_W_B'!E225</f>
        <v>D</v>
      </c>
      <c r="F2133" s="230" t="str">
        <f>'21.12.2020_W_B'!F225</f>
        <v>R50/S50</v>
      </c>
      <c r="G2133" s="230">
        <f>'21.12.2020_W_B'!G225</f>
        <v>9</v>
      </c>
      <c r="H2133" s="230" t="str">
        <f>'21.12.2020_W_B'!H225</f>
        <v>M</v>
      </c>
      <c r="I2133" s="230" t="str">
        <f>'21.12.2020_W_B'!I225</f>
        <v>0-30</v>
      </c>
      <c r="J2133" s="229" t="str">
        <f>'21.12.2020_W_B'!K225</f>
        <v>NW1376</v>
      </c>
      <c r="K2133" s="231">
        <f>'21.12.2020_W_B'!P225</f>
        <v>89.79541533152576</v>
      </c>
      <c r="L2133" s="231">
        <f>'21.12.2020_W_B'!Q225</f>
        <v>8.9951113525258037</v>
      </c>
      <c r="M2133" s="231">
        <f>'21.12.2020_W_B'!U225</f>
        <v>6.6503342025802903</v>
      </c>
      <c r="N2133" s="231">
        <f>'21.12.2020_W_B'!W225</f>
        <v>1.5647845182541857</v>
      </c>
      <c r="O2133" s="231">
        <f>'21.12.2020_W_B'!X225</f>
        <v>8.2151187208344751</v>
      </c>
    </row>
    <row r="2134" spans="1:15" x14ac:dyDescent="0.35">
      <c r="A2134" s="228">
        <f t="shared" si="30"/>
        <v>2133</v>
      </c>
      <c r="B2134" s="229">
        <f>'21.12.2020_W_B'!B226</f>
        <v>44186</v>
      </c>
      <c r="C2134" s="230">
        <f>'21.12.2020_W_B'!C226</f>
        <v>2019</v>
      </c>
      <c r="D2134" s="230" t="str">
        <f>'21.12.2020_W_B'!D226</f>
        <v>B</v>
      </c>
      <c r="E2134" s="230" t="str">
        <f>'21.12.2020_W_B'!E226</f>
        <v>D</v>
      </c>
      <c r="F2134" s="230" t="str">
        <f>'21.12.2020_W_B'!F226</f>
        <v>R50/S50</v>
      </c>
      <c r="G2134" s="230">
        <f>'21.12.2020_W_B'!G226</f>
        <v>7</v>
      </c>
      <c r="H2134" s="230" t="str">
        <f>'21.12.2020_W_B'!H226</f>
        <v>E</v>
      </c>
      <c r="I2134" s="230" t="str">
        <f>'21.12.2020_W_B'!I226</f>
        <v>90-120</v>
      </c>
      <c r="J2134" s="229" t="str">
        <f>'21.12.2020_W_B'!K226</f>
        <v>NW1377</v>
      </c>
      <c r="K2134" s="231">
        <f>'21.12.2020_W_B'!P226</f>
        <v>96.639124609200522</v>
      </c>
      <c r="L2134" s="231">
        <f>'21.12.2020_W_B'!Q226</f>
        <v>2.995621019108285</v>
      </c>
      <c r="M2134" s="231">
        <f>'21.12.2020_W_B'!U226</f>
        <v>0.2359549393414212</v>
      </c>
      <c r="N2134" s="231">
        <f>'21.12.2020_W_B'!W226</f>
        <v>0.4719098786828424</v>
      </c>
      <c r="O2134" s="231">
        <f>'21.12.2020_W_B'!X226</f>
        <v>0.7078648180242636</v>
      </c>
    </row>
    <row r="2135" spans="1:15" x14ac:dyDescent="0.35">
      <c r="A2135" s="228">
        <f t="shared" si="30"/>
        <v>2134</v>
      </c>
      <c r="B2135" s="229">
        <f>'21.12.2020_W_B'!B227</f>
        <v>44186</v>
      </c>
      <c r="C2135" s="230">
        <f>'21.12.2020_W_B'!C227</f>
        <v>2019</v>
      </c>
      <c r="D2135" s="230" t="str">
        <f>'21.12.2020_W_B'!D227</f>
        <v>B</v>
      </c>
      <c r="E2135" s="230" t="str">
        <f>'21.12.2020_W_B'!E227</f>
        <v>D</v>
      </c>
      <c r="F2135" s="230" t="str">
        <f>'21.12.2020_W_B'!F227</f>
        <v>R50/S50</v>
      </c>
      <c r="G2135" s="230">
        <f>'21.12.2020_W_B'!G227</f>
        <v>7</v>
      </c>
      <c r="H2135" s="230" t="str">
        <f>'21.12.2020_W_B'!H227</f>
        <v>E</v>
      </c>
      <c r="I2135" s="230" t="str">
        <f>'21.12.2020_W_B'!I227</f>
        <v>60-90</v>
      </c>
      <c r="J2135" s="229" t="str">
        <f>'21.12.2020_W_B'!K227</f>
        <v>NW1378</v>
      </c>
      <c r="K2135" s="231">
        <f>'21.12.2020_W_B'!P227</f>
        <v>95.196797865243511</v>
      </c>
      <c r="L2135" s="231">
        <f>'21.12.2020_W_B'!Q227</f>
        <v>4.2857142857142785</v>
      </c>
      <c r="M2135" s="231">
        <f>'21.12.2020_W_B'!U227</f>
        <v>0.36134022424667123</v>
      </c>
      <c r="N2135" s="231">
        <f>'21.12.2020_W_B'!W227</f>
        <v>0.72268044849334245</v>
      </c>
      <c r="O2135" s="231">
        <f>'21.12.2020_W_B'!X227</f>
        <v>1.0840206727400137</v>
      </c>
    </row>
    <row r="2136" spans="1:15" x14ac:dyDescent="0.35">
      <c r="A2136" s="228">
        <f t="shared" si="30"/>
        <v>2135</v>
      </c>
      <c r="B2136" s="229">
        <f>'21.12.2020_W_B'!B228</f>
        <v>44186</v>
      </c>
      <c r="C2136" s="230">
        <f>'21.12.2020_W_B'!C228</f>
        <v>2019</v>
      </c>
      <c r="D2136" s="230" t="str">
        <f>'21.12.2020_W_B'!D228</f>
        <v>B</v>
      </c>
      <c r="E2136" s="230" t="str">
        <f>'21.12.2020_W_B'!E228</f>
        <v>D</v>
      </c>
      <c r="F2136" s="230" t="str">
        <f>'21.12.2020_W_B'!F228</f>
        <v>R50/S50</v>
      </c>
      <c r="G2136" s="230">
        <f>'21.12.2020_W_B'!G228</f>
        <v>7</v>
      </c>
      <c r="H2136" s="230" t="str">
        <f>'21.12.2020_W_B'!H228</f>
        <v>E</v>
      </c>
      <c r="I2136" s="230" t="str">
        <f>'21.12.2020_W_B'!I228</f>
        <v>30-60</v>
      </c>
      <c r="J2136" s="229" t="str">
        <f>'21.12.2020_W_B'!K228</f>
        <v>NW1379</v>
      </c>
      <c r="K2136" s="231">
        <f>'21.12.2020_W_B'!P228</f>
        <v>92.63030303030304</v>
      </c>
      <c r="L2136" s="231">
        <f>'21.12.2020_W_B'!Q228</f>
        <v>6.504760885845724</v>
      </c>
      <c r="M2136" s="231">
        <f>'21.12.2020_W_B'!U228</f>
        <v>1.3753382622350168</v>
      </c>
      <c r="N2136" s="231">
        <f>'21.12.2020_W_B'!W228</f>
        <v>0.50012300444909696</v>
      </c>
      <c r="O2136" s="231">
        <f>'21.12.2020_W_B'!X228</f>
        <v>1.8754612666841137</v>
      </c>
    </row>
    <row r="2137" spans="1:15" x14ac:dyDescent="0.35">
      <c r="A2137" s="228">
        <f t="shared" si="30"/>
        <v>2136</v>
      </c>
      <c r="B2137" s="229">
        <f>'21.12.2020_W_B'!B229</f>
        <v>44186</v>
      </c>
      <c r="C2137" s="230">
        <f>'21.12.2020_W_B'!C229</f>
        <v>2019</v>
      </c>
      <c r="D2137" s="230" t="str">
        <f>'21.12.2020_W_B'!D229</f>
        <v>B</v>
      </c>
      <c r="E2137" s="230" t="str">
        <f>'21.12.2020_W_B'!E229</f>
        <v>D</v>
      </c>
      <c r="F2137" s="230" t="str">
        <f>'21.12.2020_W_B'!F229</f>
        <v>R50/S50</v>
      </c>
      <c r="G2137" s="230">
        <f>'21.12.2020_W_B'!G229</f>
        <v>7</v>
      </c>
      <c r="H2137" s="230" t="str">
        <f>'21.12.2020_W_B'!H229</f>
        <v>E</v>
      </c>
      <c r="I2137" s="230" t="str">
        <f>'21.12.2020_W_B'!I229</f>
        <v>0-30</v>
      </c>
      <c r="J2137" s="229" t="str">
        <f>'21.12.2020_W_B'!K229</f>
        <v>NW1380</v>
      </c>
      <c r="K2137" s="231">
        <f>'21.12.2020_W_B'!P229</f>
        <v>90.105633802816897</v>
      </c>
      <c r="L2137" s="231">
        <f>'21.12.2020_W_B'!Q229</f>
        <v>8.7721123829344361</v>
      </c>
      <c r="M2137" s="231">
        <f>'21.12.2020_W_B'!U229</f>
        <v>14.017842907385699</v>
      </c>
      <c r="N2137" s="231">
        <f>'21.12.2020_W_B'!W229</f>
        <v>3.6342555685814775</v>
      </c>
      <c r="O2137" s="231">
        <f>'21.12.2020_W_B'!X229</f>
        <v>17.652098475967176</v>
      </c>
    </row>
    <row r="2138" spans="1:15" x14ac:dyDescent="0.35">
      <c r="A2138" s="228">
        <f t="shared" si="30"/>
        <v>2137</v>
      </c>
      <c r="B2138" s="229">
        <f>'21.12.2020_W_B'!B230</f>
        <v>44186</v>
      </c>
      <c r="C2138" s="230">
        <f>'21.12.2020_W_B'!C230</f>
        <v>2019</v>
      </c>
      <c r="D2138" s="230" t="str">
        <f>'21.12.2020_W_B'!D230</f>
        <v>B</v>
      </c>
      <c r="E2138" s="230" t="str">
        <f>'21.12.2020_W_B'!E230</f>
        <v>D</v>
      </c>
      <c r="F2138" s="230" t="str">
        <f>'21.12.2020_W_B'!F230</f>
        <v>R50/S50</v>
      </c>
      <c r="G2138" s="230">
        <f>'21.12.2020_W_B'!G230</f>
        <v>7</v>
      </c>
      <c r="H2138" s="230" t="str">
        <f>'21.12.2020_W_B'!H230</f>
        <v>M</v>
      </c>
      <c r="I2138" s="230" t="str">
        <f>'21.12.2020_W_B'!I230</f>
        <v>90-120</v>
      </c>
      <c r="J2138" s="229" t="str">
        <f>'21.12.2020_W_B'!K230</f>
        <v>NW1381</v>
      </c>
      <c r="K2138" s="231">
        <f>'21.12.2020_W_B'!P230</f>
        <v>96.21263205214656</v>
      </c>
      <c r="L2138" s="231">
        <f>'21.12.2020_W_B'!Q230</f>
        <v>3.3713485394157567</v>
      </c>
      <c r="M2138" s="231">
        <f>'21.12.2020_W_B'!U230</f>
        <v>0.35609975470155342</v>
      </c>
      <c r="N2138" s="231">
        <f>'21.12.2020_W_B'!W230</f>
        <v>1.0682992641046605</v>
      </c>
      <c r="O2138" s="231">
        <f>'21.12.2020_W_B'!X230</f>
        <v>1.4243990188062139</v>
      </c>
    </row>
    <row r="2139" spans="1:15" x14ac:dyDescent="0.35">
      <c r="A2139" s="228">
        <f t="shared" si="30"/>
        <v>2138</v>
      </c>
      <c r="B2139" s="229">
        <f>'21.12.2020_W_B'!B231</f>
        <v>44186</v>
      </c>
      <c r="C2139" s="230">
        <f>'21.12.2020_W_B'!C231</f>
        <v>2019</v>
      </c>
      <c r="D2139" s="230" t="str">
        <f>'21.12.2020_W_B'!D231</f>
        <v>B</v>
      </c>
      <c r="E2139" s="230" t="str">
        <f>'21.12.2020_W_B'!E231</f>
        <v>D</v>
      </c>
      <c r="F2139" s="230" t="str">
        <f>'21.12.2020_W_B'!F231</f>
        <v>R50/S50</v>
      </c>
      <c r="G2139" s="230">
        <f>'21.12.2020_W_B'!G231</f>
        <v>7</v>
      </c>
      <c r="H2139" s="230" t="str">
        <f>'21.12.2020_W_B'!H231</f>
        <v>M</v>
      </c>
      <c r="I2139" s="230" t="str">
        <f>'21.12.2020_W_B'!I231</f>
        <v>60-90</v>
      </c>
      <c r="J2139" s="229" t="str">
        <f>'21.12.2020_W_B'!K231</f>
        <v>NW1382</v>
      </c>
      <c r="K2139" s="231">
        <f>'21.12.2020_W_B'!P231</f>
        <v>93.765242286077822</v>
      </c>
      <c r="L2139" s="231">
        <f>'21.12.2020_W_B'!Q231</f>
        <v>5.5861675850275603</v>
      </c>
      <c r="M2139" s="231">
        <f>'21.12.2020_W_B'!U231</f>
        <v>0.12297269026348527</v>
      </c>
      <c r="N2139" s="231">
        <f>'21.12.2020_W_B'!W231</f>
        <v>0.98378152210788217</v>
      </c>
      <c r="O2139" s="231">
        <f>'21.12.2020_W_B'!X231</f>
        <v>1.1067542123713674</v>
      </c>
    </row>
    <row r="2140" spans="1:15" x14ac:dyDescent="0.35">
      <c r="A2140" s="228">
        <f t="shared" si="30"/>
        <v>2139</v>
      </c>
      <c r="B2140" s="229">
        <f>'21.12.2020_W_B'!B232</f>
        <v>44186</v>
      </c>
      <c r="C2140" s="230">
        <f>'21.12.2020_W_B'!C232</f>
        <v>2019</v>
      </c>
      <c r="D2140" s="230" t="str">
        <f>'21.12.2020_W_B'!D232</f>
        <v>B</v>
      </c>
      <c r="E2140" s="230" t="str">
        <f>'21.12.2020_W_B'!E232</f>
        <v>D</v>
      </c>
      <c r="F2140" s="230" t="str">
        <f>'21.12.2020_W_B'!F232</f>
        <v>R50/S50</v>
      </c>
      <c r="G2140" s="230">
        <f>'21.12.2020_W_B'!G232</f>
        <v>7</v>
      </c>
      <c r="H2140" s="230" t="str">
        <f>'21.12.2020_W_B'!H232</f>
        <v>M</v>
      </c>
      <c r="I2140" s="230" t="str">
        <f>'21.12.2020_W_B'!I232</f>
        <v>30-60</v>
      </c>
      <c r="J2140" s="229" t="str">
        <f>'21.12.2020_W_B'!K232</f>
        <v>NW1383</v>
      </c>
      <c r="K2140" s="231">
        <f>'21.12.2020_W_B'!P232</f>
        <v>92.659325992659333</v>
      </c>
      <c r="L2140" s="231">
        <f>'21.12.2020_W_B'!Q232</f>
        <v>6.5521691650948162</v>
      </c>
      <c r="M2140" s="231">
        <f>'21.12.2020_W_B'!U232</f>
        <v>0.6248874684911776</v>
      </c>
      <c r="N2140" s="231">
        <f>'21.12.2020_W_B'!W232</f>
        <v>1.7496849117752973</v>
      </c>
      <c r="O2140" s="231">
        <f>'21.12.2020_W_B'!X232</f>
        <v>2.3745723802664749</v>
      </c>
    </row>
    <row r="2141" spans="1:15" x14ac:dyDescent="0.35">
      <c r="A2141" s="228">
        <f t="shared" si="30"/>
        <v>2140</v>
      </c>
      <c r="B2141" s="229">
        <f>'21.12.2020_W_B'!B233</f>
        <v>44186</v>
      </c>
      <c r="C2141" s="230">
        <f>'21.12.2020_W_B'!C233</f>
        <v>2019</v>
      </c>
      <c r="D2141" s="230" t="str">
        <f>'21.12.2020_W_B'!D233</f>
        <v>B</v>
      </c>
      <c r="E2141" s="230" t="str">
        <f>'21.12.2020_W_B'!E233</f>
        <v>D</v>
      </c>
      <c r="F2141" s="230" t="str">
        <f>'21.12.2020_W_B'!F233</f>
        <v>R75/S25</v>
      </c>
      <c r="G2141" s="230">
        <f>'21.12.2020_W_B'!G233</f>
        <v>7</v>
      </c>
      <c r="H2141" s="230" t="str">
        <f>'21.12.2020_W_B'!H233</f>
        <v>M</v>
      </c>
      <c r="I2141" s="230" t="str">
        <f>'21.12.2020_W_B'!I233</f>
        <v>0-30</v>
      </c>
      <c r="J2141" s="229" t="str">
        <f>'21.12.2020_W_B'!K233</f>
        <v>NW1384</v>
      </c>
      <c r="K2141" s="231">
        <f>'21.12.2020_W_B'!P233</f>
        <v>89.96945010183299</v>
      </c>
      <c r="L2141" s="231">
        <f>'21.12.2020_W_B'!Q233</f>
        <v>8.7662698854155021</v>
      </c>
      <c r="M2141" s="231">
        <f>'21.12.2020_W_B'!U233</f>
        <v>13.916358234295418</v>
      </c>
      <c r="N2141" s="231">
        <f>'21.12.2020_W_B'!W233</f>
        <v>3.51160441426146</v>
      </c>
      <c r="O2141" s="231">
        <f>'21.12.2020_W_B'!X233</f>
        <v>17.427962648556878</v>
      </c>
    </row>
    <row r="2142" spans="1:15" x14ac:dyDescent="0.35">
      <c r="A2142" s="228">
        <f t="shared" si="30"/>
        <v>2141</v>
      </c>
      <c r="B2142" s="229">
        <f>'21.12.2020_W_B'!B234</f>
        <v>44186</v>
      </c>
      <c r="C2142" s="230">
        <f>'21.12.2020_W_B'!C234</f>
        <v>2019</v>
      </c>
      <c r="D2142" s="230" t="str">
        <f>'21.12.2020_W_B'!D234</f>
        <v>B</v>
      </c>
      <c r="E2142" s="230" t="str">
        <f>'21.12.2020_W_B'!E234</f>
        <v>C</v>
      </c>
      <c r="F2142" s="230" t="str">
        <f>'21.12.2020_W_B'!F234</f>
        <v>R75/S25</v>
      </c>
      <c r="G2142" s="230">
        <f>'21.12.2020_W_B'!G234</f>
        <v>6</v>
      </c>
      <c r="H2142" s="230" t="str">
        <f>'21.12.2020_W_B'!H234</f>
        <v>E</v>
      </c>
      <c r="I2142" s="230" t="str">
        <f>'21.12.2020_W_B'!I234</f>
        <v>90-120</v>
      </c>
      <c r="J2142" s="229" t="str">
        <f>'21.12.2020_W_B'!K234</f>
        <v>NW1385</v>
      </c>
      <c r="K2142" s="231">
        <f>'21.12.2020_W_B'!P234</f>
        <v>92.558453237410092</v>
      </c>
      <c r="L2142" s="231">
        <f>'21.12.2020_W_B'!Q234</f>
        <v>6.6319374874774502</v>
      </c>
      <c r="M2142" s="231">
        <f>'21.12.2020_W_B'!U234</f>
        <v>5.2568350740830683</v>
      </c>
      <c r="N2142" s="231">
        <f>'21.12.2020_W_B'!W234</f>
        <v>1.1264646587320861</v>
      </c>
      <c r="O2142" s="231">
        <f>'21.12.2020_W_B'!X234</f>
        <v>6.3832997328151544</v>
      </c>
    </row>
    <row r="2143" spans="1:15" x14ac:dyDescent="0.35">
      <c r="A2143" s="228">
        <f t="shared" si="30"/>
        <v>2142</v>
      </c>
      <c r="B2143" s="229">
        <f>'21.12.2020_W_B'!B235</f>
        <v>44186</v>
      </c>
      <c r="C2143" s="230">
        <f>'21.12.2020_W_B'!C235</f>
        <v>2019</v>
      </c>
      <c r="D2143" s="230" t="str">
        <f>'21.12.2020_W_B'!D235</f>
        <v>B</v>
      </c>
      <c r="E2143" s="230" t="str">
        <f>'21.12.2020_W_B'!E235</f>
        <v>C</v>
      </c>
      <c r="F2143" s="230" t="str">
        <f>'21.12.2020_W_B'!F235</f>
        <v>R75/S25</v>
      </c>
      <c r="G2143" s="230">
        <f>'21.12.2020_W_B'!G235</f>
        <v>6</v>
      </c>
      <c r="H2143" s="230" t="str">
        <f>'21.12.2020_W_B'!H235</f>
        <v>E</v>
      </c>
      <c r="I2143" s="230" t="str">
        <f>'21.12.2020_W_B'!I235</f>
        <v>60-90</v>
      </c>
      <c r="J2143" s="229" t="str">
        <f>'21.12.2020_W_B'!K235</f>
        <v>NW1386</v>
      </c>
      <c r="K2143" s="231">
        <f>'21.12.2020_W_B'!P235</f>
        <v>93.164420485175214</v>
      </c>
      <c r="L2143" s="231">
        <f>'21.12.2020_W_B'!Q235</f>
        <v>6.1179195213741089</v>
      </c>
      <c r="M2143" s="231">
        <f>'21.12.2020_W_B'!U235</f>
        <v>0.99244763337576647</v>
      </c>
      <c r="N2143" s="231">
        <f>'21.12.2020_W_B'!W235</f>
        <v>1.9848952667515329</v>
      </c>
      <c r="O2143" s="231">
        <f>'21.12.2020_W_B'!X235</f>
        <v>2.9773429001272995</v>
      </c>
    </row>
    <row r="2144" spans="1:15" x14ac:dyDescent="0.35">
      <c r="A2144" s="228">
        <f t="shared" si="30"/>
        <v>2143</v>
      </c>
      <c r="B2144" s="229">
        <f>'21.12.2020_W_B'!B236</f>
        <v>44186</v>
      </c>
      <c r="C2144" s="230">
        <f>'21.12.2020_W_B'!C236</f>
        <v>2019</v>
      </c>
      <c r="D2144" s="230" t="str">
        <f>'21.12.2020_W_B'!D236</f>
        <v>B</v>
      </c>
      <c r="E2144" s="230" t="str">
        <f>'21.12.2020_W_B'!E236</f>
        <v>C</v>
      </c>
      <c r="F2144" s="230" t="str">
        <f>'21.12.2020_W_B'!F236</f>
        <v>R75/S25</v>
      </c>
      <c r="G2144" s="230">
        <f>'21.12.2020_W_B'!G236</f>
        <v>6</v>
      </c>
      <c r="H2144" s="230" t="str">
        <f>'21.12.2020_W_B'!H236</f>
        <v>E</v>
      </c>
      <c r="I2144" s="230" t="str">
        <f>'21.12.2020_W_B'!I236</f>
        <v>30-60</v>
      </c>
      <c r="J2144" s="229" t="str">
        <f>'21.12.2020_W_B'!K236</f>
        <v>NW1387</v>
      </c>
      <c r="K2144" s="231">
        <f>'21.12.2020_W_B'!P236</f>
        <v>93.194520547945189</v>
      </c>
      <c r="L2144" s="231">
        <f>'21.12.2020_W_B'!Q236</f>
        <v>6.0846560846560926</v>
      </c>
      <c r="M2144" s="231">
        <f>'21.12.2020_W_B'!U236</f>
        <v>2.2320243414863596</v>
      </c>
      <c r="N2144" s="231">
        <f>'21.12.2020_W_B'!W236</f>
        <v>2.7280297507055509</v>
      </c>
      <c r="O2144" s="231">
        <f>'21.12.2020_W_B'!X236</f>
        <v>4.9600540921919105</v>
      </c>
    </row>
    <row r="2145" spans="1:15" x14ac:dyDescent="0.35">
      <c r="A2145" s="228">
        <f t="shared" si="30"/>
        <v>2144</v>
      </c>
      <c r="B2145" s="229">
        <f>'21.12.2020_W_B'!B237</f>
        <v>44186</v>
      </c>
      <c r="C2145" s="230">
        <f>'21.12.2020_W_B'!C237</f>
        <v>2019</v>
      </c>
      <c r="D2145" s="230" t="str">
        <f>'21.12.2020_W_B'!D237</f>
        <v>B</v>
      </c>
      <c r="E2145" s="230" t="str">
        <f>'21.12.2020_W_B'!E237</f>
        <v>C</v>
      </c>
      <c r="F2145" s="230" t="str">
        <f>'21.12.2020_W_B'!F237</f>
        <v>R75/S25</v>
      </c>
      <c r="G2145" s="230">
        <f>'21.12.2020_W_B'!G237</f>
        <v>6</v>
      </c>
      <c r="H2145" s="230" t="str">
        <f>'21.12.2020_W_B'!H237</f>
        <v>E</v>
      </c>
      <c r="I2145" s="230" t="str">
        <f>'21.12.2020_W_B'!I237</f>
        <v>0-30</v>
      </c>
      <c r="J2145" s="229" t="str">
        <f>'21.12.2020_W_B'!K237</f>
        <v>NW1388</v>
      </c>
      <c r="K2145" s="231">
        <f>'21.12.2020_W_B'!P237</f>
        <v>90.298210735586494</v>
      </c>
      <c r="L2145" s="231">
        <f>'21.12.2020_W_B'!Q237</f>
        <v>8.4683017121702839</v>
      </c>
      <c r="M2145" s="231">
        <f>'21.12.2020_W_B'!U237</f>
        <v>7.7653236459709367</v>
      </c>
      <c r="N2145" s="231">
        <f>'21.12.2020_W_B'!W237</f>
        <v>2.9767073976221927</v>
      </c>
      <c r="O2145" s="231">
        <f>'21.12.2020_W_B'!X237</f>
        <v>10.74203104359313</v>
      </c>
    </row>
    <row r="2146" spans="1:15" x14ac:dyDescent="0.35">
      <c r="A2146" s="228">
        <f t="shared" si="30"/>
        <v>2145</v>
      </c>
      <c r="B2146" s="229">
        <f>'21.12.2020_W_B'!B238</f>
        <v>44186</v>
      </c>
      <c r="C2146" s="230">
        <f>'21.12.2020_W_B'!C238</f>
        <v>2019</v>
      </c>
      <c r="D2146" s="230" t="str">
        <f>'21.12.2020_W_B'!D238</f>
        <v>B</v>
      </c>
      <c r="E2146" s="230" t="str">
        <f>'21.12.2020_W_B'!E238</f>
        <v>C</v>
      </c>
      <c r="F2146" s="230" t="str">
        <f>'21.12.2020_W_B'!F238</f>
        <v>R75/S25</v>
      </c>
      <c r="G2146" s="230">
        <f>'21.12.2020_W_B'!G238</f>
        <v>6</v>
      </c>
      <c r="H2146" s="230" t="str">
        <f>'21.12.2020_W_B'!H238</f>
        <v>M</v>
      </c>
      <c r="I2146" s="230" t="str">
        <f>'21.12.2020_W_B'!I238</f>
        <v>90-120</v>
      </c>
      <c r="J2146" s="229" t="str">
        <f>'21.12.2020_W_B'!K238</f>
        <v>NW1389</v>
      </c>
      <c r="K2146" s="231">
        <f>'21.12.2020_W_B'!P238</f>
        <v>94.137388568432101</v>
      </c>
      <c r="L2146" s="231">
        <f>'21.12.2020_W_B'!Q238</f>
        <v>5.2631578947368318</v>
      </c>
      <c r="M2146" s="231">
        <f>'21.12.2020_W_B'!U238</f>
        <v>3.6692596925133691</v>
      </c>
      <c r="N2146" s="231">
        <f>'21.12.2020_W_B'!W238</f>
        <v>2.9354077540106949</v>
      </c>
      <c r="O2146" s="231">
        <f>'21.12.2020_W_B'!X238</f>
        <v>6.604667446524064</v>
      </c>
    </row>
    <row r="2147" spans="1:15" x14ac:dyDescent="0.35">
      <c r="A2147" s="228">
        <f t="shared" si="30"/>
        <v>2146</v>
      </c>
      <c r="B2147" s="229">
        <f>'21.12.2020_W_B'!B239</f>
        <v>44186</v>
      </c>
      <c r="C2147" s="230">
        <f>'21.12.2020_W_B'!C239</f>
        <v>2019</v>
      </c>
      <c r="D2147" s="230" t="str">
        <f>'21.12.2020_W_B'!D239</f>
        <v>B</v>
      </c>
      <c r="E2147" s="230" t="str">
        <f>'21.12.2020_W_B'!E239</f>
        <v>C</v>
      </c>
      <c r="F2147" s="230" t="str">
        <f>'21.12.2020_W_B'!F239</f>
        <v>R75/S25</v>
      </c>
      <c r="G2147" s="230">
        <f>'21.12.2020_W_B'!G239</f>
        <v>6</v>
      </c>
      <c r="H2147" s="230" t="str">
        <f>'21.12.2020_W_B'!H239</f>
        <v>M</v>
      </c>
      <c r="I2147" s="230" t="str">
        <f>'21.12.2020_W_B'!I239</f>
        <v>60-90</v>
      </c>
      <c r="J2147" s="229" t="str">
        <f>'21.12.2020_W_B'!K239</f>
        <v>NW1390</v>
      </c>
      <c r="K2147" s="231">
        <f>'21.12.2020_W_B'!P239</f>
        <v>95.077269470883223</v>
      </c>
      <c r="L2147" s="231">
        <f>'21.12.2020_W_B'!Q239</f>
        <v>4.433179723502306</v>
      </c>
      <c r="M2147" s="231">
        <f>'21.12.2020_W_B'!U239</f>
        <v>0.844583153928956</v>
      </c>
      <c r="N2147" s="231">
        <f>'21.12.2020_W_B'!W239</f>
        <v>0.60327368137782578</v>
      </c>
      <c r="O2147" s="231">
        <f>'21.12.2020_W_B'!X239</f>
        <v>1.4478568353067818</v>
      </c>
    </row>
    <row r="2148" spans="1:15" x14ac:dyDescent="0.35">
      <c r="A2148" s="228">
        <f t="shared" si="30"/>
        <v>2147</v>
      </c>
      <c r="B2148" s="229">
        <f>'21.12.2020_W_B'!B240</f>
        <v>44186</v>
      </c>
      <c r="C2148" s="230">
        <f>'21.12.2020_W_B'!C240</f>
        <v>2019</v>
      </c>
      <c r="D2148" s="230" t="str">
        <f>'21.12.2020_W_B'!D240</f>
        <v>B</v>
      </c>
      <c r="E2148" s="230" t="str">
        <f>'21.12.2020_W_B'!E240</f>
        <v>C</v>
      </c>
      <c r="F2148" s="230" t="str">
        <f>'21.12.2020_W_B'!F240</f>
        <v>R75/S25</v>
      </c>
      <c r="G2148" s="230">
        <f>'21.12.2020_W_B'!G240</f>
        <v>6</v>
      </c>
      <c r="H2148" s="230" t="str">
        <f>'21.12.2020_W_B'!H240</f>
        <v>M</v>
      </c>
      <c r="I2148" s="230" t="str">
        <f>'21.12.2020_W_B'!I240</f>
        <v>30-60</v>
      </c>
      <c r="J2148" s="229" t="str">
        <f>'21.12.2020_W_B'!K240</f>
        <v>NW1391</v>
      </c>
      <c r="K2148" s="231">
        <f>'21.12.2020_W_B'!P240</f>
        <v>94.49008653740826</v>
      </c>
      <c r="L2148" s="231">
        <f>'21.12.2020_W_B'!Q240</f>
        <v>4.9226854570366028</v>
      </c>
      <c r="M2148" s="231">
        <f>'21.12.2020_W_B'!U240</f>
        <v>1.7035781358683051</v>
      </c>
      <c r="N2148" s="231">
        <f>'21.12.2020_W_B'!W240</f>
        <v>0.48673661024808706</v>
      </c>
      <c r="O2148" s="231">
        <f>'21.12.2020_W_B'!X240</f>
        <v>2.1903147461163921</v>
      </c>
    </row>
    <row r="2149" spans="1:15" x14ac:dyDescent="0.35">
      <c r="A2149" s="228">
        <f t="shared" si="30"/>
        <v>2148</v>
      </c>
      <c r="B2149" s="229">
        <f>'21.12.2020_W_B'!B241</f>
        <v>44186</v>
      </c>
      <c r="C2149" s="230">
        <f>'21.12.2020_W_B'!C241</f>
        <v>2019</v>
      </c>
      <c r="D2149" s="230" t="str">
        <f>'21.12.2020_W_B'!D241</f>
        <v>B</v>
      </c>
      <c r="E2149" s="230" t="str">
        <f>'21.12.2020_W_B'!E241</f>
        <v>C</v>
      </c>
      <c r="F2149" s="230" t="str">
        <f>'21.12.2020_W_B'!F241</f>
        <v>R25/S75</v>
      </c>
      <c r="G2149" s="230">
        <f>'21.12.2020_W_B'!G241</f>
        <v>6</v>
      </c>
      <c r="H2149" s="230" t="str">
        <f>'21.12.2020_W_B'!H241</f>
        <v>M</v>
      </c>
      <c r="I2149" s="230" t="str">
        <f>'21.12.2020_W_B'!I241</f>
        <v>0-30</v>
      </c>
      <c r="J2149" s="229" t="str">
        <f>'21.12.2020_W_B'!K241</f>
        <v>NW1392</v>
      </c>
      <c r="K2149" s="231">
        <f>'21.12.2020_W_B'!P241</f>
        <v>89.572227278637371</v>
      </c>
      <c r="L2149" s="231">
        <f>'21.12.2020_W_B'!Q241</f>
        <v>9.1333561097824791</v>
      </c>
      <c r="M2149" s="231">
        <f>'21.12.2020_W_B'!U241</f>
        <v>20.541213165916677</v>
      </c>
      <c r="N2149" s="231">
        <f>'21.12.2020_W_B'!W241</f>
        <v>3.1400580635796196</v>
      </c>
      <c r="O2149" s="231">
        <f>'21.12.2020_W_B'!X241</f>
        <v>23.681271229496296</v>
      </c>
    </row>
    <row r="2150" spans="1:15" x14ac:dyDescent="0.35">
      <c r="A2150" s="228">
        <f t="shared" si="30"/>
        <v>2149</v>
      </c>
      <c r="B2150" s="229">
        <f>'21.12.2020_W_B'!B242</f>
        <v>44186</v>
      </c>
      <c r="C2150" s="230">
        <f>'21.12.2020_W_B'!C242</f>
        <v>2019</v>
      </c>
      <c r="D2150" s="230" t="str">
        <f>'21.12.2020_W_B'!D242</f>
        <v>B</v>
      </c>
      <c r="E2150" s="230" t="str">
        <f>'21.12.2020_W_B'!E242</f>
        <v>B</v>
      </c>
      <c r="F2150" s="230" t="str">
        <f>'21.12.2020_W_B'!F242</f>
        <v>R25/S75</v>
      </c>
      <c r="G2150" s="230">
        <f>'21.12.2020_W_B'!G242</f>
        <v>8</v>
      </c>
      <c r="H2150" s="230" t="str">
        <f>'21.12.2020_W_B'!H242</f>
        <v>E</v>
      </c>
      <c r="I2150" s="230" t="str">
        <f>'21.12.2020_W_B'!I242</f>
        <v>90-120</v>
      </c>
      <c r="J2150" s="229" t="str">
        <f>'21.12.2020_W_B'!K242</f>
        <v>NW1393</v>
      </c>
      <c r="K2150" s="231">
        <f>'21.12.2020_W_B'!P242</f>
        <v>91.814998540997962</v>
      </c>
      <c r="L2150" s="231">
        <f>'21.12.2020_W_B'!Q242</f>
        <v>7.0708343836652361</v>
      </c>
      <c r="M2150" s="231">
        <f>'21.12.2020_W_B'!U242</f>
        <v>0.12654060066740822</v>
      </c>
      <c r="N2150" s="231">
        <f>'21.12.2020_W_B'!W242</f>
        <v>1.1388654060066741</v>
      </c>
      <c r="O2150" s="231">
        <f>'21.12.2020_W_B'!X242</f>
        <v>1.2654060066740822</v>
      </c>
    </row>
    <row r="2151" spans="1:15" x14ac:dyDescent="0.35">
      <c r="A2151" s="228">
        <f t="shared" si="30"/>
        <v>2150</v>
      </c>
      <c r="B2151" s="229">
        <f>'21.12.2020_W_B'!B243</f>
        <v>44186</v>
      </c>
      <c r="C2151" s="230">
        <f>'21.12.2020_W_B'!C243</f>
        <v>2019</v>
      </c>
      <c r="D2151" s="230" t="str">
        <f>'21.12.2020_W_B'!D243</f>
        <v>B</v>
      </c>
      <c r="E2151" s="230" t="str">
        <f>'21.12.2020_W_B'!E243</f>
        <v>B</v>
      </c>
      <c r="F2151" s="230" t="str">
        <f>'21.12.2020_W_B'!F243</f>
        <v>R25/S75</v>
      </c>
      <c r="G2151" s="230">
        <f>'21.12.2020_W_B'!G243</f>
        <v>8</v>
      </c>
      <c r="H2151" s="230" t="str">
        <f>'21.12.2020_W_B'!H243</f>
        <v>E</v>
      </c>
      <c r="I2151" s="230" t="str">
        <f>'21.12.2020_W_B'!I243</f>
        <v>60-90</v>
      </c>
      <c r="J2151" s="229" t="str">
        <f>'21.12.2020_W_B'!K243</f>
        <v>NW1394</v>
      </c>
      <c r="K2151" s="231">
        <f>'21.12.2020_W_B'!P243</f>
        <v>91.740758072063628</v>
      </c>
      <c r="L2151" s="231">
        <f>'21.12.2020_W_B'!Q243</f>
        <v>7.325931306423163</v>
      </c>
      <c r="M2151" s="231">
        <f>'21.12.2020_W_B'!U243</f>
        <v>-0.12667941851568479</v>
      </c>
      <c r="N2151" s="231">
        <f>'21.12.2020_W_B'!W243</f>
        <v>0.50671767406273915</v>
      </c>
      <c r="O2151" s="231">
        <f>'21.12.2020_W_B'!X243</f>
        <v>0.38003825554705439</v>
      </c>
    </row>
    <row r="2152" spans="1:15" x14ac:dyDescent="0.35">
      <c r="A2152" s="228">
        <f t="shared" si="30"/>
        <v>2151</v>
      </c>
      <c r="B2152" s="229">
        <f>'21.12.2020_W_B'!B244</f>
        <v>44186</v>
      </c>
      <c r="C2152" s="230">
        <f>'21.12.2020_W_B'!C244</f>
        <v>2019</v>
      </c>
      <c r="D2152" s="230" t="str">
        <f>'21.12.2020_W_B'!D244</f>
        <v>B</v>
      </c>
      <c r="E2152" s="230" t="str">
        <f>'21.12.2020_W_B'!E244</f>
        <v>B</v>
      </c>
      <c r="F2152" s="230" t="str">
        <f>'21.12.2020_W_B'!F244</f>
        <v>R25/S75</v>
      </c>
      <c r="G2152" s="230">
        <f>'21.12.2020_W_B'!G244</f>
        <v>8</v>
      </c>
      <c r="H2152" s="230" t="str">
        <f>'21.12.2020_W_B'!H244</f>
        <v>E</v>
      </c>
      <c r="I2152" s="230" t="str">
        <f>'21.12.2020_W_B'!I244</f>
        <v>30-60</v>
      </c>
      <c r="J2152" s="229" t="str">
        <f>'21.12.2020_W_B'!K244</f>
        <v>NW1395</v>
      </c>
      <c r="K2152" s="231">
        <f>'21.12.2020_W_B'!P244</f>
        <v>92.283675289919714</v>
      </c>
      <c r="L2152" s="231">
        <f>'21.12.2020_W_B'!Q244</f>
        <v>6.8828327034016326</v>
      </c>
      <c r="M2152" s="231">
        <f>'21.12.2020_W_B'!U244</f>
        <v>1.6337022716288065</v>
      </c>
      <c r="N2152" s="231">
        <f>'21.12.2020_W_B'!W244</f>
        <v>1.5080328661188982</v>
      </c>
      <c r="O2152" s="231">
        <f>'21.12.2020_W_B'!X244</f>
        <v>3.1417351377477045</v>
      </c>
    </row>
    <row r="2153" spans="1:15" x14ac:dyDescent="0.35">
      <c r="A2153" s="228">
        <f t="shared" si="30"/>
        <v>2152</v>
      </c>
      <c r="B2153" s="229">
        <f>'21.12.2020_W_B'!B245</f>
        <v>44186</v>
      </c>
      <c r="C2153" s="230">
        <f>'21.12.2020_W_B'!C245</f>
        <v>2019</v>
      </c>
      <c r="D2153" s="230" t="str">
        <f>'21.12.2020_W_B'!D245</f>
        <v>B</v>
      </c>
      <c r="E2153" s="230" t="str">
        <f>'21.12.2020_W_B'!E245</f>
        <v>B</v>
      </c>
      <c r="F2153" s="230" t="str">
        <f>'21.12.2020_W_B'!F245</f>
        <v>R25/S75</v>
      </c>
      <c r="G2153" s="230">
        <f>'21.12.2020_W_B'!G245</f>
        <v>8</v>
      </c>
      <c r="H2153" s="230" t="str">
        <f>'21.12.2020_W_B'!H245</f>
        <v>E</v>
      </c>
      <c r="I2153" s="230" t="str">
        <f>'21.12.2020_W_B'!I245</f>
        <v>0-30</v>
      </c>
      <c r="J2153" s="229" t="str">
        <f>'21.12.2020_W_B'!K245</f>
        <v>NW1396</v>
      </c>
      <c r="K2153" s="231">
        <f>'21.12.2020_W_B'!P245</f>
        <v>89.754198101727937</v>
      </c>
      <c r="L2153" s="231">
        <f>'21.12.2020_W_B'!Q245</f>
        <v>9.0333655187211548</v>
      </c>
      <c r="M2153" s="231">
        <f>'21.12.2020_W_B'!U245</f>
        <v>6.2630043383947926</v>
      </c>
      <c r="N2153" s="231">
        <f>'21.12.2020_W_B'!W245</f>
        <v>3.7838984544468532</v>
      </c>
      <c r="O2153" s="231">
        <f>'21.12.2020_W_B'!X245</f>
        <v>10.046902792841646</v>
      </c>
    </row>
    <row r="2154" spans="1:15" x14ac:dyDescent="0.35">
      <c r="A2154" s="228">
        <f t="shared" si="30"/>
        <v>2153</v>
      </c>
      <c r="B2154" s="229">
        <f>'21.12.2020_W_B'!B246</f>
        <v>44186</v>
      </c>
      <c r="C2154" s="230">
        <f>'21.12.2020_W_B'!C246</f>
        <v>2019</v>
      </c>
      <c r="D2154" s="230" t="str">
        <f>'21.12.2020_W_B'!D246</f>
        <v>B</v>
      </c>
      <c r="E2154" s="230" t="str">
        <f>'21.12.2020_W_B'!E246</f>
        <v>B</v>
      </c>
      <c r="F2154" s="230" t="str">
        <f>'21.12.2020_W_B'!F246</f>
        <v>R25/S75</v>
      </c>
      <c r="G2154" s="230">
        <f>'21.12.2020_W_B'!G246</f>
        <v>8</v>
      </c>
      <c r="H2154" s="230" t="str">
        <f>'21.12.2020_W_B'!H246</f>
        <v>M</v>
      </c>
      <c r="I2154" s="230" t="str">
        <f>'21.12.2020_W_B'!I246</f>
        <v>90-120</v>
      </c>
      <c r="J2154" s="229" t="str">
        <f>'21.12.2020_W_B'!K246</f>
        <v>NW1397</v>
      </c>
      <c r="K2154" s="231">
        <f>'21.12.2020_W_B'!P246</f>
        <v>93.855813431999096</v>
      </c>
      <c r="L2154" s="231">
        <f>'21.12.2020_W_B'!Q246</f>
        <v>5.4750724348086761</v>
      </c>
      <c r="M2154" s="231">
        <f>'21.12.2020_W_B'!U246</f>
        <v>3.4386966909568759</v>
      </c>
      <c r="N2154" s="231">
        <f>'21.12.2020_W_B'!W246</f>
        <v>1.719348345478438</v>
      </c>
      <c r="O2154" s="231">
        <f>'21.12.2020_W_B'!X246</f>
        <v>5.1580450364353139</v>
      </c>
    </row>
    <row r="2155" spans="1:15" x14ac:dyDescent="0.35">
      <c r="A2155" s="228">
        <f t="shared" si="30"/>
        <v>2154</v>
      </c>
      <c r="B2155" s="229">
        <f>'21.12.2020_W_B'!B247</f>
        <v>44186</v>
      </c>
      <c r="C2155" s="230">
        <f>'21.12.2020_W_B'!C247</f>
        <v>2019</v>
      </c>
      <c r="D2155" s="230" t="str">
        <f>'21.12.2020_W_B'!D247</f>
        <v>B</v>
      </c>
      <c r="E2155" s="230" t="str">
        <f>'21.12.2020_W_B'!E247</f>
        <v>B</v>
      </c>
      <c r="F2155" s="230" t="str">
        <f>'21.12.2020_W_B'!F247</f>
        <v>R25/S75</v>
      </c>
      <c r="G2155" s="230">
        <f>'21.12.2020_W_B'!G247</f>
        <v>8</v>
      </c>
      <c r="H2155" s="230" t="str">
        <f>'21.12.2020_W_B'!H247</f>
        <v>M</v>
      </c>
      <c r="I2155" s="230" t="str">
        <f>'21.12.2020_W_B'!I247</f>
        <v>60-90</v>
      </c>
      <c r="J2155" s="229" t="str">
        <f>'21.12.2020_W_B'!K247</f>
        <v>NW1398</v>
      </c>
      <c r="K2155" s="231">
        <f>'21.12.2020_W_B'!P247</f>
        <v>93.260533862784015</v>
      </c>
      <c r="L2155" s="231">
        <f>'21.12.2020_W_B'!Q247</f>
        <v>6.0179257362355951</v>
      </c>
      <c r="M2155" s="231">
        <f>'21.12.2020_W_B'!U247</f>
        <v>0.74329036073329424</v>
      </c>
      <c r="N2155" s="231">
        <f>'21.12.2020_W_B'!W247</f>
        <v>2.3537528089887649</v>
      </c>
      <c r="O2155" s="231">
        <f>'21.12.2020_W_B'!X247</f>
        <v>3.0970431697220593</v>
      </c>
    </row>
    <row r="2156" spans="1:15" x14ac:dyDescent="0.35">
      <c r="A2156" s="228">
        <f t="shared" si="30"/>
        <v>2155</v>
      </c>
      <c r="B2156" s="229">
        <f>'21.12.2020_W_B'!B248</f>
        <v>44186</v>
      </c>
      <c r="C2156" s="230">
        <f>'21.12.2020_W_B'!C248</f>
        <v>2019</v>
      </c>
      <c r="D2156" s="230" t="str">
        <f>'21.12.2020_W_B'!D248</f>
        <v>B</v>
      </c>
      <c r="E2156" s="230" t="str">
        <f>'21.12.2020_W_B'!E248</f>
        <v>B</v>
      </c>
      <c r="F2156" s="230" t="str">
        <f>'21.12.2020_W_B'!F248</f>
        <v>R25/S75</v>
      </c>
      <c r="G2156" s="230">
        <f>'21.12.2020_W_B'!G248</f>
        <v>8</v>
      </c>
      <c r="H2156" s="230" t="str">
        <f>'21.12.2020_W_B'!H248</f>
        <v>M</v>
      </c>
      <c r="I2156" s="230" t="str">
        <f>'21.12.2020_W_B'!I248</f>
        <v>30-60</v>
      </c>
      <c r="J2156" s="229" t="str">
        <f>'21.12.2020_W_B'!K248</f>
        <v>NW1399</v>
      </c>
      <c r="K2156" s="231">
        <f>'21.12.2020_W_B'!P248</f>
        <v>92.286856700632001</v>
      </c>
      <c r="L2156" s="231">
        <f>'21.12.2020_W_B'!Q248</f>
        <v>6.7616463138851248</v>
      </c>
      <c r="M2156" s="231">
        <f>'21.12.2020_W_B'!U248</f>
        <v>0.87964465408805048</v>
      </c>
      <c r="N2156" s="231">
        <f>'21.12.2020_W_B'!W248</f>
        <v>2.3876069182389941</v>
      </c>
      <c r="O2156" s="231">
        <f>'21.12.2020_W_B'!X248</f>
        <v>3.2672515723270443</v>
      </c>
    </row>
    <row r="2157" spans="1:15" x14ac:dyDescent="0.35">
      <c r="A2157" s="228">
        <f t="shared" si="30"/>
        <v>2156</v>
      </c>
      <c r="B2157" s="229">
        <f>'21.12.2020_W_B'!B249</f>
        <v>44186</v>
      </c>
      <c r="C2157" s="230">
        <f>'21.12.2020_W_B'!C249</f>
        <v>2019</v>
      </c>
      <c r="D2157" s="230" t="str">
        <f>'21.12.2020_W_B'!D249</f>
        <v>B</v>
      </c>
      <c r="E2157" s="230" t="str">
        <f>'21.12.2020_W_B'!E249</f>
        <v>B</v>
      </c>
      <c r="F2157" s="230" t="str">
        <f>'21.12.2020_W_B'!F249</f>
        <v>R75/W25</v>
      </c>
      <c r="G2157" s="230">
        <f>'21.12.2020_W_B'!G249</f>
        <v>8</v>
      </c>
      <c r="H2157" s="230" t="str">
        <f>'21.12.2020_W_B'!H249</f>
        <v>M</v>
      </c>
      <c r="I2157" s="230" t="str">
        <f>'21.12.2020_W_B'!I249</f>
        <v>0-30</v>
      </c>
      <c r="J2157" s="229" t="str">
        <f>'21.12.2020_W_B'!K249</f>
        <v>NW1400</v>
      </c>
      <c r="K2157" s="231">
        <f>'21.12.2020_W_B'!P249</f>
        <v>89.430395286029949</v>
      </c>
      <c r="L2157" s="231">
        <f>'21.12.2020_W_B'!Q249</f>
        <v>9.2950448019000316</v>
      </c>
      <c r="M2157" s="231">
        <f>'21.12.2020_W_B'!U249</f>
        <v>6.817960192175704</v>
      </c>
      <c r="N2157" s="231">
        <f>'21.12.2020_W_B'!W249</f>
        <v>2.6222923816060399</v>
      </c>
      <c r="O2157" s="231">
        <f>'21.12.2020_W_B'!X249</f>
        <v>9.4402525737817449</v>
      </c>
    </row>
    <row r="2158" spans="1:15" x14ac:dyDescent="0.35">
      <c r="A2158" s="228">
        <f t="shared" si="30"/>
        <v>2157</v>
      </c>
      <c r="B2158" s="229">
        <f>'21.12.2020_W_B'!B250</f>
        <v>44186</v>
      </c>
      <c r="C2158" s="230">
        <f>'21.12.2020_W_B'!C250</f>
        <v>2019</v>
      </c>
      <c r="D2158" s="230" t="str">
        <f>'21.12.2020_W_B'!D250</f>
        <v>B</v>
      </c>
      <c r="E2158" s="230" t="str">
        <f>'21.12.2020_W_B'!E250</f>
        <v>A</v>
      </c>
      <c r="F2158" s="230" t="str">
        <f>'21.12.2020_W_B'!F250</f>
        <v>R75/W25</v>
      </c>
      <c r="G2158" s="230">
        <f>'21.12.2020_W_B'!G250</f>
        <v>2</v>
      </c>
      <c r="H2158" s="230" t="str">
        <f>'21.12.2020_W_B'!H250</f>
        <v>E</v>
      </c>
      <c r="I2158" s="230" t="str">
        <f>'21.12.2020_W_B'!I250</f>
        <v>90-120</v>
      </c>
      <c r="J2158" s="229" t="str">
        <f>'21.12.2020_W_B'!K250</f>
        <v>NW1401</v>
      </c>
      <c r="K2158" s="231">
        <f>'21.12.2020_W_B'!P250</f>
        <v>93.326617980357597</v>
      </c>
      <c r="L2158" s="231">
        <f>'21.12.2020_W_B'!Q250</f>
        <v>5.8738778676715029</v>
      </c>
      <c r="M2158" s="231">
        <f>'21.12.2020_W_B'!U250</f>
        <v>2.7227671343766864</v>
      </c>
      <c r="N2158" s="231">
        <f>'21.12.2020_W_B'!W250</f>
        <v>0.61881071235833784</v>
      </c>
      <c r="O2158" s="231">
        <f>'21.12.2020_W_B'!X250</f>
        <v>3.3415778467350243</v>
      </c>
    </row>
    <row r="2159" spans="1:15" x14ac:dyDescent="0.35">
      <c r="A2159" s="228">
        <f t="shared" si="30"/>
        <v>2158</v>
      </c>
      <c r="B2159" s="229">
        <f>'21.12.2020_W_B'!B251</f>
        <v>44186</v>
      </c>
      <c r="C2159" s="230">
        <f>'21.12.2020_W_B'!C251</f>
        <v>2019</v>
      </c>
      <c r="D2159" s="230" t="str">
        <f>'21.12.2020_W_B'!D251</f>
        <v>B</v>
      </c>
      <c r="E2159" s="230" t="str">
        <f>'21.12.2020_W_B'!E251</f>
        <v>A</v>
      </c>
      <c r="F2159" s="230" t="str">
        <f>'21.12.2020_W_B'!F251</f>
        <v>R75/W25</v>
      </c>
      <c r="G2159" s="230">
        <f>'21.12.2020_W_B'!G251</f>
        <v>2</v>
      </c>
      <c r="H2159" s="230" t="str">
        <f>'21.12.2020_W_B'!H251</f>
        <v>E</v>
      </c>
      <c r="I2159" s="230" t="str">
        <f>'21.12.2020_W_B'!I251</f>
        <v>60-90</v>
      </c>
      <c r="J2159" s="229" t="str">
        <f>'21.12.2020_W_B'!K251</f>
        <v>NW1402</v>
      </c>
      <c r="K2159" s="231">
        <f>'21.12.2020_W_B'!P251</f>
        <v>93.662242738988283</v>
      </c>
      <c r="L2159" s="231">
        <f>'21.12.2020_W_B'!Q251</f>
        <v>5.7419186198483834</v>
      </c>
      <c r="M2159" s="231">
        <f>'21.12.2020_W_B'!U251</f>
        <v>0.98525926686518106</v>
      </c>
      <c r="N2159" s="231">
        <f>'21.12.2020_W_B'!W251</f>
        <v>0.98525926686518106</v>
      </c>
      <c r="O2159" s="231">
        <f>'21.12.2020_W_B'!X251</f>
        <v>1.9705185337303621</v>
      </c>
    </row>
    <row r="2160" spans="1:15" x14ac:dyDescent="0.35">
      <c r="A2160" s="228">
        <f t="shared" si="30"/>
        <v>2159</v>
      </c>
      <c r="B2160" s="229">
        <f>'21.12.2020_W_B'!B252</f>
        <v>44186</v>
      </c>
      <c r="C2160" s="230">
        <f>'21.12.2020_W_B'!C252</f>
        <v>2019</v>
      </c>
      <c r="D2160" s="230" t="str">
        <f>'21.12.2020_W_B'!D252</f>
        <v>B</v>
      </c>
      <c r="E2160" s="230" t="str">
        <f>'21.12.2020_W_B'!E252</f>
        <v>A</v>
      </c>
      <c r="F2160" s="230" t="str">
        <f>'21.12.2020_W_B'!F252</f>
        <v>R75/W25</v>
      </c>
      <c r="G2160" s="230">
        <f>'21.12.2020_W_B'!G252</f>
        <v>2</v>
      </c>
      <c r="H2160" s="230" t="str">
        <f>'21.12.2020_W_B'!H252</f>
        <v>E</v>
      </c>
      <c r="I2160" s="230" t="str">
        <f>'21.12.2020_W_B'!I252</f>
        <v>30-60</v>
      </c>
      <c r="J2160" s="229" t="str">
        <f>'21.12.2020_W_B'!K252</f>
        <v>NW1403</v>
      </c>
      <c r="K2160" s="231">
        <f>'21.12.2020_W_B'!P252</f>
        <v>91.948979591836732</v>
      </c>
      <c r="L2160" s="231">
        <f>'21.12.2020_W_B'!Q252</f>
        <v>7.2425188176978157</v>
      </c>
      <c r="M2160" s="231">
        <f>'21.12.2020_W_B'!U252</f>
        <v>12.881645766285651</v>
      </c>
      <c r="N2160" s="231">
        <f>'21.12.2020_W_B'!W252</f>
        <v>1.2629064476750638</v>
      </c>
      <c r="O2160" s="231">
        <f>'21.12.2020_W_B'!X252</f>
        <v>14.144552213960715</v>
      </c>
    </row>
    <row r="2161" spans="1:15" x14ac:dyDescent="0.35">
      <c r="A2161" s="228">
        <f t="shared" si="30"/>
        <v>2160</v>
      </c>
      <c r="B2161" s="229">
        <f>'21.12.2020_W_B'!B253</f>
        <v>44186</v>
      </c>
      <c r="C2161" s="230">
        <f>'21.12.2020_W_B'!C253</f>
        <v>2019</v>
      </c>
      <c r="D2161" s="230" t="str">
        <f>'21.12.2020_W_B'!D253</f>
        <v>B</v>
      </c>
      <c r="E2161" s="230" t="str">
        <f>'21.12.2020_W_B'!E253</f>
        <v>A</v>
      </c>
      <c r="F2161" s="230" t="str">
        <f>'21.12.2020_W_B'!F253</f>
        <v>R75/W25</v>
      </c>
      <c r="G2161" s="230">
        <f>'21.12.2020_W_B'!G253</f>
        <v>2</v>
      </c>
      <c r="H2161" s="230" t="str">
        <f>'21.12.2020_W_B'!H253</f>
        <v>E</v>
      </c>
      <c r="I2161" s="230" t="str">
        <f>'21.12.2020_W_B'!I253</f>
        <v>0-30</v>
      </c>
      <c r="J2161" s="229" t="str">
        <f>'21.12.2020_W_B'!K253</f>
        <v>NW1404</v>
      </c>
      <c r="K2161" s="231">
        <f>'21.12.2020_W_B'!P253</f>
        <v>90.030020540369733</v>
      </c>
      <c r="L2161" s="231">
        <f>'21.12.2020_W_B'!Q253</f>
        <v>8.468661924573885</v>
      </c>
      <c r="M2161" s="231">
        <f>'21.12.2020_W_B'!U253</f>
        <v>38.072902334152332</v>
      </c>
      <c r="N2161" s="231">
        <f>'21.12.2020_W_B'!W253</f>
        <v>3.3784828009828005</v>
      </c>
      <c r="O2161" s="231">
        <f>'21.12.2020_W_B'!X253</f>
        <v>41.451385135135133</v>
      </c>
    </row>
    <row r="2162" spans="1:15" x14ac:dyDescent="0.35">
      <c r="A2162" s="228">
        <f t="shared" si="30"/>
        <v>2161</v>
      </c>
      <c r="B2162" s="229">
        <f>'21.12.2020_W_B'!B254</f>
        <v>44186</v>
      </c>
      <c r="C2162" s="230">
        <f>'21.12.2020_W_B'!C254</f>
        <v>2019</v>
      </c>
      <c r="D2162" s="230" t="str">
        <f>'21.12.2020_W_B'!D254</f>
        <v>B</v>
      </c>
      <c r="E2162" s="230" t="str">
        <f>'21.12.2020_W_B'!E254</f>
        <v>A</v>
      </c>
      <c r="F2162" s="230" t="str">
        <f>'21.12.2020_W_B'!F254</f>
        <v>R75/W25</v>
      </c>
      <c r="G2162" s="230">
        <f>'21.12.2020_W_B'!G254</f>
        <v>2</v>
      </c>
      <c r="H2162" s="230" t="str">
        <f>'21.12.2020_W_B'!H254</f>
        <v>M</v>
      </c>
      <c r="I2162" s="230" t="str">
        <f>'21.12.2020_W_B'!I254</f>
        <v>90-120</v>
      </c>
      <c r="J2162" s="229" t="str">
        <f>'21.12.2020_W_B'!K254</f>
        <v>NW1405</v>
      </c>
      <c r="K2162" s="231">
        <f>'21.12.2020_W_B'!P254</f>
        <v>92.305822292451694</v>
      </c>
      <c r="L2162" s="231">
        <f>'21.12.2020_W_B'!Q254</f>
        <v>6.7925743105483409</v>
      </c>
      <c r="M2162" s="231">
        <f>'21.12.2020_W_B'!U254</f>
        <v>7.0351935738741105</v>
      </c>
      <c r="N2162" s="231">
        <f>'21.12.2020_W_B'!W254</f>
        <v>2.3869406768501444</v>
      </c>
      <c r="O2162" s="231">
        <f>'21.12.2020_W_B'!X254</f>
        <v>9.4221342507242554</v>
      </c>
    </row>
    <row r="2163" spans="1:15" x14ac:dyDescent="0.35">
      <c r="A2163" s="228">
        <f t="shared" ref="A2163:A2226" si="31">A2162+1</f>
        <v>2162</v>
      </c>
      <c r="B2163" s="229">
        <f>'21.12.2020_W_B'!B255</f>
        <v>44186</v>
      </c>
      <c r="C2163" s="230">
        <f>'21.12.2020_W_B'!C255</f>
        <v>2019</v>
      </c>
      <c r="D2163" s="230" t="str">
        <f>'21.12.2020_W_B'!D255</f>
        <v>B</v>
      </c>
      <c r="E2163" s="230" t="str">
        <f>'21.12.2020_W_B'!E255</f>
        <v>A</v>
      </c>
      <c r="F2163" s="230" t="str">
        <f>'21.12.2020_W_B'!F255</f>
        <v>R75/W25</v>
      </c>
      <c r="G2163" s="230">
        <f>'21.12.2020_W_B'!G255</f>
        <v>2</v>
      </c>
      <c r="H2163" s="230" t="str">
        <f>'21.12.2020_W_B'!H255</f>
        <v>M</v>
      </c>
      <c r="I2163" s="230" t="str">
        <f>'21.12.2020_W_B'!I255</f>
        <v>60-90</v>
      </c>
      <c r="J2163" s="229" t="str">
        <f>'21.12.2020_W_B'!K255</f>
        <v>NW1406</v>
      </c>
      <c r="K2163" s="231">
        <f>'21.12.2020_W_B'!P255</f>
        <v>92.710782667114543</v>
      </c>
      <c r="L2163" s="231">
        <f>'21.12.2020_W_B'!Q255</f>
        <v>6.4989517819706553</v>
      </c>
      <c r="M2163" s="231">
        <f>'21.12.2020_W_B'!U255</f>
        <v>3.1220788043478258</v>
      </c>
      <c r="N2163" s="231">
        <f>'21.12.2020_W_B'!W255</f>
        <v>1.3737146739130435</v>
      </c>
      <c r="O2163" s="231">
        <f>'21.12.2020_W_B'!X255</f>
        <v>4.4957934782608691</v>
      </c>
    </row>
    <row r="2164" spans="1:15" x14ac:dyDescent="0.35">
      <c r="A2164" s="228">
        <f t="shared" si="31"/>
        <v>2163</v>
      </c>
      <c r="B2164" s="229">
        <f>'21.12.2020_W_B'!B256</f>
        <v>44186</v>
      </c>
      <c r="C2164" s="230">
        <f>'21.12.2020_W_B'!C256</f>
        <v>2019</v>
      </c>
      <c r="D2164" s="230" t="str">
        <f>'21.12.2020_W_B'!D256</f>
        <v>B</v>
      </c>
      <c r="E2164" s="230" t="str">
        <f>'21.12.2020_W_B'!E256</f>
        <v>A</v>
      </c>
      <c r="F2164" s="230" t="str">
        <f>'21.12.2020_W_B'!F256</f>
        <v>R75/W25</v>
      </c>
      <c r="G2164" s="230">
        <f>'21.12.2020_W_B'!G256</f>
        <v>2</v>
      </c>
      <c r="H2164" s="230" t="str">
        <f>'21.12.2020_W_B'!H256</f>
        <v>M</v>
      </c>
      <c r="I2164" s="230" t="str">
        <f>'21.12.2020_W_B'!I256</f>
        <v>30-60</v>
      </c>
      <c r="J2164" s="229" t="str">
        <f>'21.12.2020_W_B'!K256</f>
        <v>NW1407</v>
      </c>
      <c r="K2164" s="231">
        <f>'21.12.2020_W_B'!P256</f>
        <v>91.809586631486383</v>
      </c>
      <c r="L2164" s="231">
        <f>'21.12.2020_W_B'!Q256</f>
        <v>7.298912511021836</v>
      </c>
      <c r="M2164" s="231">
        <f>'21.12.2020_W_B'!U256</f>
        <v>5.821332774518023</v>
      </c>
      <c r="N2164" s="231">
        <f>'21.12.2020_W_B'!W256</f>
        <v>1.1389564124056999</v>
      </c>
      <c r="O2164" s="231">
        <f>'21.12.2020_W_B'!X256</f>
        <v>6.9602891869237231</v>
      </c>
    </row>
    <row r="2165" spans="1:15" x14ac:dyDescent="0.35">
      <c r="A2165" s="228">
        <f t="shared" si="31"/>
        <v>2164</v>
      </c>
      <c r="B2165" s="229">
        <f>'21.12.2020_W_B'!B257</f>
        <v>44186</v>
      </c>
      <c r="C2165" s="230">
        <f>'21.12.2020_W_B'!C257</f>
        <v>2019</v>
      </c>
      <c r="D2165" s="230" t="str">
        <f>'21.12.2020_W_B'!D257</f>
        <v>B</v>
      </c>
      <c r="E2165" s="230" t="str">
        <f>'21.12.2020_W_B'!E257</f>
        <v>A</v>
      </c>
      <c r="F2165" s="230" t="str">
        <f>'21.12.2020_W_B'!F257</f>
        <v>R100</v>
      </c>
      <c r="G2165" s="230">
        <f>'21.12.2020_W_B'!G257</f>
        <v>2</v>
      </c>
      <c r="H2165" s="230" t="str">
        <f>'21.12.2020_W_B'!H257</f>
        <v>M</v>
      </c>
      <c r="I2165" s="230" t="str">
        <f>'21.12.2020_W_B'!I257</f>
        <v>0-30</v>
      </c>
      <c r="J2165" s="229" t="str">
        <f>'21.12.2020_W_B'!K257</f>
        <v>NW1408</v>
      </c>
      <c r="K2165" s="231">
        <f>'21.12.2020_W_B'!P257</f>
        <v>88.858517384649033</v>
      </c>
      <c r="L2165" s="231">
        <f>'21.12.2020_W_B'!Q257</f>
        <v>9.9521437640394552</v>
      </c>
      <c r="M2165" s="231">
        <f>'21.12.2020_W_B'!U257</f>
        <v>31.739534883720928</v>
      </c>
      <c r="N2165" s="231">
        <f>'21.12.2020_W_B'!W257</f>
        <v>2.248217054263566</v>
      </c>
      <c r="O2165" s="231">
        <f>'21.12.2020_W_B'!X257</f>
        <v>33.987751937984491</v>
      </c>
    </row>
    <row r="2166" spans="1:15" x14ac:dyDescent="0.35">
      <c r="A2166" s="228">
        <f t="shared" si="31"/>
        <v>2165</v>
      </c>
      <c r="B2166" s="229">
        <f>'21.12.2020_W_B'!B258</f>
        <v>44186</v>
      </c>
      <c r="C2166" s="230">
        <f>'21.12.2020_W_B'!C258</f>
        <v>2019</v>
      </c>
      <c r="D2166" s="230" t="str">
        <f>'21.12.2020_W_B'!D258</f>
        <v>B</v>
      </c>
      <c r="E2166" s="230" t="str">
        <f>'21.12.2020_W_B'!E258</f>
        <v>A</v>
      </c>
      <c r="F2166" s="230" t="str">
        <f>'21.12.2020_W_B'!F258</f>
        <v>R100</v>
      </c>
      <c r="G2166" s="230">
        <f>'21.12.2020_W_B'!G258</f>
        <v>1</v>
      </c>
      <c r="H2166" s="230" t="str">
        <f>'21.12.2020_W_B'!H258</f>
        <v>E</v>
      </c>
      <c r="I2166" s="230" t="str">
        <f>'21.12.2020_W_B'!I258</f>
        <v>90-120</v>
      </c>
      <c r="J2166" s="229" t="str">
        <f>'21.12.2020_W_B'!K258</f>
        <v>NW1409</v>
      </c>
      <c r="K2166" s="231">
        <f>'21.12.2020_W_B'!P258</f>
        <v>90.89236430542779</v>
      </c>
      <c r="L2166" s="231">
        <f>'21.12.2020_W_B'!Q258</f>
        <v>8.0931943592887823</v>
      </c>
      <c r="M2166" s="231">
        <f>'21.12.2020_W_B'!U258</f>
        <v>11.673651315789471</v>
      </c>
      <c r="N2166" s="231">
        <f>'21.12.2020_W_B'!W258</f>
        <v>1.7959463562753033</v>
      </c>
      <c r="O2166" s="231">
        <f>'21.12.2020_W_B'!X258</f>
        <v>13.469597672064774</v>
      </c>
    </row>
    <row r="2167" spans="1:15" x14ac:dyDescent="0.35">
      <c r="A2167" s="228">
        <f t="shared" si="31"/>
        <v>2166</v>
      </c>
      <c r="B2167" s="229">
        <f>'21.12.2020_W_B'!B259</f>
        <v>44186</v>
      </c>
      <c r="C2167" s="230">
        <f>'21.12.2020_W_B'!C259</f>
        <v>2019</v>
      </c>
      <c r="D2167" s="230" t="str">
        <f>'21.12.2020_W_B'!D259</f>
        <v>B</v>
      </c>
      <c r="E2167" s="230" t="str">
        <f>'21.12.2020_W_B'!E259</f>
        <v>A</v>
      </c>
      <c r="F2167" s="230" t="str">
        <f>'21.12.2020_W_B'!F259</f>
        <v>R100</v>
      </c>
      <c r="G2167" s="230">
        <f>'21.12.2020_W_B'!G259</f>
        <v>1</v>
      </c>
      <c r="H2167" s="230" t="str">
        <f>'21.12.2020_W_B'!H259</f>
        <v>E</v>
      </c>
      <c r="I2167" s="230" t="str">
        <f>'21.12.2020_W_B'!I259</f>
        <v>60-90</v>
      </c>
      <c r="J2167" s="229" t="str">
        <f>'21.12.2020_W_B'!K259</f>
        <v>NW1410</v>
      </c>
      <c r="K2167" s="231">
        <f>'21.12.2020_W_B'!P259</f>
        <v>94.054371210639545</v>
      </c>
      <c r="L2167" s="231">
        <f>'21.12.2020_W_B'!Q259</f>
        <v>5.372448528762038</v>
      </c>
      <c r="M2167" s="231">
        <f>'21.12.2020_W_B'!U259</f>
        <v>9.4291375545851537</v>
      </c>
      <c r="N2167" s="231">
        <f>'21.12.2020_W_B'!W259</f>
        <v>0.97965065502183413</v>
      </c>
      <c r="O2167" s="231">
        <f>'21.12.2020_W_B'!X259</f>
        <v>10.408788209606987</v>
      </c>
    </row>
    <row r="2168" spans="1:15" x14ac:dyDescent="0.35">
      <c r="A2168" s="228">
        <f t="shared" si="31"/>
        <v>2167</v>
      </c>
      <c r="B2168" s="229">
        <f>'21.12.2020_W_B'!B260</f>
        <v>44186</v>
      </c>
      <c r="C2168" s="230">
        <f>'21.12.2020_W_B'!C260</f>
        <v>2019</v>
      </c>
      <c r="D2168" s="230" t="str">
        <f>'21.12.2020_W_B'!D260</f>
        <v>B</v>
      </c>
      <c r="E2168" s="230" t="str">
        <f>'21.12.2020_W_B'!E260</f>
        <v>A</v>
      </c>
      <c r="F2168" s="230" t="str">
        <f>'21.12.2020_W_B'!F260</f>
        <v>R100</v>
      </c>
      <c r="G2168" s="230">
        <f>'21.12.2020_W_B'!G260</f>
        <v>1</v>
      </c>
      <c r="H2168" s="230" t="str">
        <f>'21.12.2020_W_B'!H260</f>
        <v>E</v>
      </c>
      <c r="I2168" s="230" t="str">
        <f>'21.12.2020_W_B'!I260</f>
        <v>30-60</v>
      </c>
      <c r="J2168" s="229" t="str">
        <f>'21.12.2020_W_B'!K260</f>
        <v>NW1411</v>
      </c>
      <c r="K2168" s="231">
        <f>'21.12.2020_W_B'!P260</f>
        <v>91.230476994512443</v>
      </c>
      <c r="L2168" s="231">
        <f>'21.12.2020_W_B'!Q260</f>
        <v>7.8685730517943391</v>
      </c>
      <c r="M2168" s="231">
        <f>'21.12.2020_W_B'!U260</f>
        <v>11.232291497975709</v>
      </c>
      <c r="N2168" s="231">
        <f>'21.12.2020_W_B'!W260</f>
        <v>3.4462712550607297</v>
      </c>
      <c r="O2168" s="231">
        <f>'21.12.2020_W_B'!X260</f>
        <v>14.678562753036438</v>
      </c>
    </row>
    <row r="2169" spans="1:15" x14ac:dyDescent="0.35">
      <c r="A2169" s="228">
        <f t="shared" si="31"/>
        <v>2168</v>
      </c>
      <c r="B2169" s="229">
        <f>'21.12.2020_W_B'!B261</f>
        <v>44186</v>
      </c>
      <c r="C2169" s="230">
        <f>'21.12.2020_W_B'!C261</f>
        <v>2019</v>
      </c>
      <c r="D2169" s="230" t="str">
        <f>'21.12.2020_W_B'!D261</f>
        <v>B</v>
      </c>
      <c r="E2169" s="230" t="str">
        <f>'21.12.2020_W_B'!E261</f>
        <v>A</v>
      </c>
      <c r="F2169" s="230" t="str">
        <f>'21.12.2020_W_B'!F261</f>
        <v>R100</v>
      </c>
      <c r="G2169" s="230">
        <f>'21.12.2020_W_B'!G261</f>
        <v>1</v>
      </c>
      <c r="H2169" s="230" t="str">
        <f>'21.12.2020_W_B'!H261</f>
        <v>E</v>
      </c>
      <c r="I2169" s="230" t="str">
        <f>'21.12.2020_W_B'!I261</f>
        <v>0-30</v>
      </c>
      <c r="J2169" s="229" t="str">
        <f>'21.12.2020_W_B'!K261</f>
        <v>NW1412</v>
      </c>
      <c r="K2169" s="231">
        <f>'21.12.2020_W_B'!P261</f>
        <v>88.183378278989949</v>
      </c>
      <c r="L2169" s="231">
        <f>'21.12.2020_W_B'!Q261</f>
        <v>10.425002703579541</v>
      </c>
      <c r="M2169" s="231">
        <f>'21.12.2020_W_B'!U261</f>
        <v>34.336507506255209</v>
      </c>
      <c r="N2169" s="231">
        <f>'21.12.2020_W_B'!W261</f>
        <v>2.0040763135946622</v>
      </c>
      <c r="O2169" s="231">
        <f>'21.12.2020_W_B'!X261</f>
        <v>36.340583819849869</v>
      </c>
    </row>
    <row r="2170" spans="1:15" x14ac:dyDescent="0.35">
      <c r="A2170" s="228">
        <f t="shared" si="31"/>
        <v>2169</v>
      </c>
      <c r="B2170" s="229">
        <f>'21.12.2020_W_B'!B262</f>
        <v>44186</v>
      </c>
      <c r="C2170" s="230">
        <f>'21.12.2020_W_B'!C262</f>
        <v>2019</v>
      </c>
      <c r="D2170" s="230" t="str">
        <f>'21.12.2020_W_B'!D262</f>
        <v>B</v>
      </c>
      <c r="E2170" s="230" t="str">
        <f>'21.12.2020_W_B'!E262</f>
        <v>A</v>
      </c>
      <c r="F2170" s="230" t="str">
        <f>'21.12.2020_W_B'!F262</f>
        <v>R100</v>
      </c>
      <c r="G2170" s="230">
        <f>'21.12.2020_W_B'!G262</f>
        <v>1</v>
      </c>
      <c r="H2170" s="230" t="str">
        <f>'21.12.2020_W_B'!H262</f>
        <v>M</v>
      </c>
      <c r="I2170" s="230" t="str">
        <f>'21.12.2020_W_B'!I262</f>
        <v>90-120</v>
      </c>
      <c r="J2170" s="229" t="str">
        <f>'21.12.2020_W_B'!K262</f>
        <v>NW1413</v>
      </c>
      <c r="K2170" s="231">
        <f>'21.12.2020_W_B'!P262</f>
        <v>90.480852915578765</v>
      </c>
      <c r="L2170" s="231">
        <f>'21.12.2020_W_B'!Q262</f>
        <v>8.5125012160716018</v>
      </c>
      <c r="M2170" s="231">
        <f>'21.12.2020_W_B'!U262</f>
        <v>4.5174492004328473</v>
      </c>
      <c r="N2170" s="231">
        <f>'21.12.2020_W_B'!W262</f>
        <v>1.9360496573283628</v>
      </c>
      <c r="O2170" s="231">
        <f>'21.12.2020_W_B'!X262</f>
        <v>6.4534988577612102</v>
      </c>
    </row>
    <row r="2171" spans="1:15" x14ac:dyDescent="0.35">
      <c r="A2171" s="228">
        <f t="shared" si="31"/>
        <v>2170</v>
      </c>
      <c r="B2171" s="229">
        <f>'21.12.2020_W_B'!B263</f>
        <v>44186</v>
      </c>
      <c r="C2171" s="230">
        <f>'21.12.2020_W_B'!C263</f>
        <v>2019</v>
      </c>
      <c r="D2171" s="230" t="str">
        <f>'21.12.2020_W_B'!D263</f>
        <v>B</v>
      </c>
      <c r="E2171" s="230" t="str">
        <f>'21.12.2020_W_B'!E263</f>
        <v>A</v>
      </c>
      <c r="F2171" s="230" t="str">
        <f>'21.12.2020_W_B'!F263</f>
        <v>R100</v>
      </c>
      <c r="G2171" s="230">
        <f>'21.12.2020_W_B'!G263</f>
        <v>1</v>
      </c>
      <c r="H2171" s="230" t="str">
        <f>'21.12.2020_W_B'!H263</f>
        <v>M</v>
      </c>
      <c r="I2171" s="230" t="str">
        <f>'21.12.2020_W_B'!I263</f>
        <v>60-90</v>
      </c>
      <c r="J2171" s="229" t="str">
        <f>'21.12.2020_W_B'!K263</f>
        <v>NW1414</v>
      </c>
      <c r="K2171" s="231">
        <f>'21.12.2020_W_B'!P263</f>
        <v>90.625752105896524</v>
      </c>
      <c r="L2171" s="231">
        <f>'21.12.2020_W_B'!Q263</f>
        <v>8.2898797488560092</v>
      </c>
      <c r="M2171" s="231" t="e">
        <f>'21.12.2020_W_B'!U263</f>
        <v>#VALUE!</v>
      </c>
      <c r="N2171" s="231">
        <f>'21.12.2020_W_B'!W263</f>
        <v>0</v>
      </c>
      <c r="O2171" s="231" t="e">
        <f>'21.12.2020_W_B'!X263</f>
        <v>#VALUE!</v>
      </c>
    </row>
    <row r="2172" spans="1:15" x14ac:dyDescent="0.35">
      <c r="A2172" s="228">
        <f t="shared" si="31"/>
        <v>2171</v>
      </c>
      <c r="B2172" s="229">
        <f>'21.12.2020_W_B'!B264</f>
        <v>44186</v>
      </c>
      <c r="C2172" s="230">
        <f>'21.12.2020_W_B'!C264</f>
        <v>2019</v>
      </c>
      <c r="D2172" s="230" t="str">
        <f>'21.12.2020_W_B'!D264</f>
        <v>B</v>
      </c>
      <c r="E2172" s="230" t="str">
        <f>'21.12.2020_W_B'!E264</f>
        <v>A</v>
      </c>
      <c r="F2172" s="230" t="str">
        <f>'21.12.2020_W_B'!F264</f>
        <v>R100</v>
      </c>
      <c r="G2172" s="230">
        <f>'21.12.2020_W_B'!G264</f>
        <v>1</v>
      </c>
      <c r="H2172" s="230" t="str">
        <f>'21.12.2020_W_B'!H264</f>
        <v>M</v>
      </c>
      <c r="I2172" s="230" t="str">
        <f>'21.12.2020_W_B'!I264</f>
        <v>30-60</v>
      </c>
      <c r="J2172" s="229" t="str">
        <f>'21.12.2020_W_B'!K264</f>
        <v>NW1415</v>
      </c>
      <c r="K2172" s="231">
        <f>'21.12.2020_W_B'!P264</f>
        <v>89.883227176220814</v>
      </c>
      <c r="L2172" s="231">
        <f>'21.12.2020_W_B'!Q264</f>
        <v>9.0675547098001914</v>
      </c>
      <c r="M2172" s="231">
        <f>'21.12.2020_W_B'!U264</f>
        <v>6.6415950159442518</v>
      </c>
      <c r="N2172" s="231">
        <f>'21.12.2020_W_B'!W264</f>
        <v>3.3859111845990308</v>
      </c>
      <c r="O2172" s="231">
        <f>'21.12.2020_W_B'!X264</f>
        <v>10.027506200543282</v>
      </c>
    </row>
    <row r="2173" spans="1:15" x14ac:dyDescent="0.35">
      <c r="A2173" s="228">
        <f t="shared" si="31"/>
        <v>2172</v>
      </c>
      <c r="B2173" s="229">
        <f>'21.12.2020_W_B'!B265</f>
        <v>44186</v>
      </c>
      <c r="C2173" s="230">
        <f>'21.12.2020_W_B'!C265</f>
        <v>2019</v>
      </c>
      <c r="D2173" s="230" t="str">
        <f>'21.12.2020_W_B'!D265</f>
        <v>B</v>
      </c>
      <c r="E2173" s="230" t="str">
        <f>'21.12.2020_W_B'!E265</f>
        <v>A</v>
      </c>
      <c r="F2173" s="230" t="str">
        <f>'21.12.2020_W_B'!F265</f>
        <v>R75/W25</v>
      </c>
      <c r="G2173" s="230">
        <f>'21.12.2020_W_B'!G265</f>
        <v>1</v>
      </c>
      <c r="H2173" s="230" t="str">
        <f>'21.12.2020_W_B'!H265</f>
        <v>M</v>
      </c>
      <c r="I2173" s="230" t="str">
        <f>'21.12.2020_W_B'!I265</f>
        <v>0-30</v>
      </c>
      <c r="J2173" s="229" t="str">
        <f>'21.12.2020_W_B'!K265</f>
        <v>NW1416</v>
      </c>
      <c r="K2173" s="231">
        <f>'21.12.2020_W_B'!P265</f>
        <v>88.976471993311833</v>
      </c>
      <c r="L2173" s="231">
        <f>'21.12.2020_W_B'!Q265</f>
        <v>9.7486269539501507</v>
      </c>
      <c r="M2173" s="231">
        <f>'21.12.2020_W_B'!U265</f>
        <v>31.551127852348994</v>
      </c>
      <c r="N2173" s="231">
        <f>'21.12.2020_W_B'!W265</f>
        <v>2.5082486577181204</v>
      </c>
      <c r="O2173" s="231">
        <f>'21.12.2020_W_B'!X265</f>
        <v>34.059376510067118</v>
      </c>
    </row>
    <row r="2174" spans="1:15" x14ac:dyDescent="0.35">
      <c r="A2174" s="228">
        <f t="shared" si="31"/>
        <v>2173</v>
      </c>
      <c r="B2174" s="229">
        <f>'21.12.2020_W_B'!B266</f>
        <v>44186</v>
      </c>
      <c r="C2174" s="230">
        <f>'21.12.2020_W_B'!C266</f>
        <v>2019</v>
      </c>
      <c r="D2174" s="230" t="str">
        <f>'21.12.2020_W_B'!D266</f>
        <v>B</v>
      </c>
      <c r="E2174" s="230" t="str">
        <f>'21.12.2020_W_B'!E266</f>
        <v>B</v>
      </c>
      <c r="F2174" s="230" t="str">
        <f>'21.12.2020_W_B'!F266</f>
        <v>R75/W25</v>
      </c>
      <c r="G2174" s="230">
        <f>'21.12.2020_W_B'!G266</f>
        <v>2</v>
      </c>
      <c r="H2174" s="230" t="str">
        <f>'21.12.2020_W_B'!H266</f>
        <v>E</v>
      </c>
      <c r="I2174" s="230" t="str">
        <f>'21.12.2020_W_B'!I266</f>
        <v>90-120</v>
      </c>
      <c r="J2174" s="229" t="str">
        <f>'21.12.2020_W_B'!K266</f>
        <v>NW1417</v>
      </c>
      <c r="K2174" s="231">
        <f>'21.12.2020_W_B'!P266</f>
        <v>94.505329530100596</v>
      </c>
      <c r="L2174" s="231">
        <f>'21.12.2020_W_B'!Q266</f>
        <v>4.7244094488188937</v>
      </c>
      <c r="M2174" s="231">
        <f>'21.12.2020_W_B'!U266</f>
        <v>3.4064034948371718</v>
      </c>
      <c r="N2174" s="231">
        <f>'21.12.2020_W_B'!W266</f>
        <v>2.1898308181096104</v>
      </c>
      <c r="O2174" s="231">
        <f>'21.12.2020_W_B'!X266</f>
        <v>5.5962343129467822</v>
      </c>
    </row>
    <row r="2175" spans="1:15" x14ac:dyDescent="0.35">
      <c r="A2175" s="228">
        <f t="shared" si="31"/>
        <v>2174</v>
      </c>
      <c r="B2175" s="229">
        <f>'21.12.2020_W_B'!B267</f>
        <v>44186</v>
      </c>
      <c r="C2175" s="230">
        <f>'21.12.2020_W_B'!C267</f>
        <v>2019</v>
      </c>
      <c r="D2175" s="230" t="str">
        <f>'21.12.2020_W_B'!D267</f>
        <v>B</v>
      </c>
      <c r="E2175" s="230" t="str">
        <f>'21.12.2020_W_B'!E267</f>
        <v>B</v>
      </c>
      <c r="F2175" s="230" t="str">
        <f>'21.12.2020_W_B'!F267</f>
        <v>R75/W25</v>
      </c>
      <c r="G2175" s="230">
        <f>'21.12.2020_W_B'!G267</f>
        <v>2</v>
      </c>
      <c r="H2175" s="230" t="str">
        <f>'21.12.2020_W_B'!H267</f>
        <v>E</v>
      </c>
      <c r="I2175" s="230" t="str">
        <f>'21.12.2020_W_B'!I267</f>
        <v>60-90</v>
      </c>
      <c r="J2175" s="229" t="str">
        <f>'21.12.2020_W_B'!K267</f>
        <v>NW1418</v>
      </c>
      <c r="K2175" s="231">
        <f>'21.12.2020_W_B'!P267</f>
        <v>95.389855248753193</v>
      </c>
      <c r="L2175" s="231">
        <f>'21.12.2020_W_B'!Q267</f>
        <v>4.0726413066838667</v>
      </c>
      <c r="M2175" s="231">
        <f>'21.12.2020_W_B'!U267</f>
        <v>1.4413427697016068</v>
      </c>
      <c r="N2175" s="231">
        <f>'21.12.2020_W_B'!W267</f>
        <v>0.9608951798010712</v>
      </c>
      <c r="O2175" s="231">
        <f>'21.12.2020_W_B'!X267</f>
        <v>2.4022379495026778</v>
      </c>
    </row>
    <row r="2176" spans="1:15" x14ac:dyDescent="0.35">
      <c r="A2176" s="228">
        <f t="shared" si="31"/>
        <v>2175</v>
      </c>
      <c r="B2176" s="229">
        <f>'21.12.2020_W_B'!B268</f>
        <v>44186</v>
      </c>
      <c r="C2176" s="230">
        <f>'21.12.2020_W_B'!C268</f>
        <v>2019</v>
      </c>
      <c r="D2176" s="230" t="str">
        <f>'21.12.2020_W_B'!D268</f>
        <v>B</v>
      </c>
      <c r="E2176" s="230" t="str">
        <f>'21.12.2020_W_B'!E268</f>
        <v>B</v>
      </c>
      <c r="F2176" s="230" t="str">
        <f>'21.12.2020_W_B'!F268</f>
        <v>R75/W25</v>
      </c>
      <c r="G2176" s="230">
        <f>'21.12.2020_W_B'!G268</f>
        <v>2</v>
      </c>
      <c r="H2176" s="230" t="str">
        <f>'21.12.2020_W_B'!H268</f>
        <v>E</v>
      </c>
      <c r="I2176" s="230" t="str">
        <f>'21.12.2020_W_B'!I268</f>
        <v>30-60</v>
      </c>
      <c r="J2176" s="229" t="str">
        <f>'21.12.2020_W_B'!K268</f>
        <v>NW1419</v>
      </c>
      <c r="K2176" s="231">
        <f>'21.12.2020_W_B'!P268</f>
        <v>94.864197530864189</v>
      </c>
      <c r="L2176" s="231">
        <f>'21.12.2020_W_B'!Q268</f>
        <v>4.6345811051693424</v>
      </c>
      <c r="M2176" s="231">
        <f>'21.12.2020_W_B'!U268</f>
        <v>1.2102680895366997</v>
      </c>
      <c r="N2176" s="231">
        <f>'21.12.2020_W_B'!W268</f>
        <v>2.0574557522123897</v>
      </c>
      <c r="O2176" s="231">
        <f>'21.12.2020_W_B'!X268</f>
        <v>3.2677238417490893</v>
      </c>
    </row>
    <row r="2177" spans="1:15" x14ac:dyDescent="0.35">
      <c r="A2177" s="228">
        <f t="shared" si="31"/>
        <v>2176</v>
      </c>
      <c r="B2177" s="229">
        <f>'21.12.2020_W_B'!B269</f>
        <v>44186</v>
      </c>
      <c r="C2177" s="230">
        <f>'21.12.2020_W_B'!C269</f>
        <v>2019</v>
      </c>
      <c r="D2177" s="230" t="str">
        <f>'21.12.2020_W_B'!D269</f>
        <v>B</v>
      </c>
      <c r="E2177" s="230" t="str">
        <f>'21.12.2020_W_B'!E269</f>
        <v>B</v>
      </c>
      <c r="F2177" s="230" t="str">
        <f>'21.12.2020_W_B'!F269</f>
        <v>R75/W25</v>
      </c>
      <c r="G2177" s="230">
        <f>'21.12.2020_W_B'!G269</f>
        <v>2</v>
      </c>
      <c r="H2177" s="230" t="str">
        <f>'21.12.2020_W_B'!H269</f>
        <v>E</v>
      </c>
      <c r="I2177" s="230" t="str">
        <f>'21.12.2020_W_B'!I269</f>
        <v>0-30</v>
      </c>
      <c r="J2177" s="229" t="str">
        <f>'21.12.2020_W_B'!K269</f>
        <v>NW1420</v>
      </c>
      <c r="K2177" s="231">
        <f>'21.12.2020_W_B'!P269</f>
        <v>89.40984371355259</v>
      </c>
      <c r="L2177" s="231">
        <f>'21.12.2020_W_B'!Q269</f>
        <v>9.3888946334401808</v>
      </c>
      <c r="M2177" s="231">
        <f>'21.12.2020_W_B'!U269</f>
        <v>13.640130446125751</v>
      </c>
      <c r="N2177" s="231">
        <f>'21.12.2020_W_B'!W269</f>
        <v>1.9673265066527528</v>
      </c>
      <c r="O2177" s="231">
        <f>'21.12.2020_W_B'!X269</f>
        <v>15.607456952778504</v>
      </c>
    </row>
    <row r="2178" spans="1:15" x14ac:dyDescent="0.35">
      <c r="A2178" s="228">
        <f t="shared" si="31"/>
        <v>2177</v>
      </c>
      <c r="B2178" s="229">
        <f>'21.12.2020_W_B'!B270</f>
        <v>44186</v>
      </c>
      <c r="C2178" s="230">
        <f>'21.12.2020_W_B'!C270</f>
        <v>2019</v>
      </c>
      <c r="D2178" s="230" t="str">
        <f>'21.12.2020_W_B'!D270</f>
        <v>B</v>
      </c>
      <c r="E2178" s="230" t="str">
        <f>'21.12.2020_W_B'!E270</f>
        <v>B</v>
      </c>
      <c r="F2178" s="230" t="str">
        <f>'21.12.2020_W_B'!F270</f>
        <v>R75/W25</v>
      </c>
      <c r="G2178" s="230">
        <f>'21.12.2020_W_B'!G270</f>
        <v>2</v>
      </c>
      <c r="H2178" s="230" t="str">
        <f>'21.12.2020_W_B'!H270</f>
        <v>M</v>
      </c>
      <c r="I2178" s="230" t="str">
        <f>'21.12.2020_W_B'!I270</f>
        <v>90-120</v>
      </c>
      <c r="J2178" s="229" t="str">
        <f>'21.12.2020_W_B'!K270</f>
        <v>NW1421</v>
      </c>
      <c r="K2178" s="231">
        <f>'21.12.2020_W_B'!P270</f>
        <v>92.940712501643219</v>
      </c>
      <c r="L2178" s="231">
        <f>'21.12.2020_W_B'!Q270</f>
        <v>6.1738330650724356</v>
      </c>
      <c r="M2178" s="231">
        <f>'21.12.2020_W_B'!U270</f>
        <v>4.2317376237623767</v>
      </c>
      <c r="N2178" s="231">
        <f>'21.12.2020_W_B'!W270</f>
        <v>0.74677722772277233</v>
      </c>
      <c r="O2178" s="231">
        <f>'21.12.2020_W_B'!X270</f>
        <v>4.9785148514851487</v>
      </c>
    </row>
    <row r="2179" spans="1:15" x14ac:dyDescent="0.35">
      <c r="A2179" s="228">
        <f t="shared" si="31"/>
        <v>2178</v>
      </c>
      <c r="B2179" s="229">
        <f>'21.12.2020_W_B'!B271</f>
        <v>44186</v>
      </c>
      <c r="C2179" s="230">
        <f>'21.12.2020_W_B'!C271</f>
        <v>2019</v>
      </c>
      <c r="D2179" s="230" t="str">
        <f>'21.12.2020_W_B'!D271</f>
        <v>B</v>
      </c>
      <c r="E2179" s="230" t="str">
        <f>'21.12.2020_W_B'!E271</f>
        <v>B</v>
      </c>
      <c r="F2179" s="230" t="str">
        <f>'21.12.2020_W_B'!F271</f>
        <v>R75/W25</v>
      </c>
      <c r="G2179" s="230">
        <f>'21.12.2020_W_B'!G271</f>
        <v>2</v>
      </c>
      <c r="H2179" s="230" t="str">
        <f>'21.12.2020_W_B'!H271</f>
        <v>M</v>
      </c>
      <c r="I2179" s="230" t="str">
        <f>'21.12.2020_W_B'!I271</f>
        <v>60-90</v>
      </c>
      <c r="J2179" s="229" t="str">
        <f>'21.12.2020_W_B'!K271</f>
        <v>NW1422</v>
      </c>
      <c r="K2179" s="231">
        <f>'21.12.2020_W_B'!P271</f>
        <v>94.891559968643847</v>
      </c>
      <c r="L2179" s="231">
        <f>'21.12.2020_W_B'!Q271</f>
        <v>4.4543176122123453</v>
      </c>
      <c r="M2179" s="231">
        <f>'21.12.2020_W_B'!U271</f>
        <v>2.419578686493185</v>
      </c>
      <c r="N2179" s="231">
        <f>'21.12.2020_W_B'!W271</f>
        <v>0.48391573729863696</v>
      </c>
      <c r="O2179" s="231">
        <f>'21.12.2020_W_B'!X271</f>
        <v>2.9034944237918219</v>
      </c>
    </row>
    <row r="2180" spans="1:15" x14ac:dyDescent="0.35">
      <c r="A2180" s="228">
        <f t="shared" si="31"/>
        <v>2179</v>
      </c>
      <c r="B2180" s="229">
        <f>'21.12.2020_W_B'!B272</f>
        <v>44186</v>
      </c>
      <c r="C2180" s="230">
        <f>'21.12.2020_W_B'!C272</f>
        <v>2019</v>
      </c>
      <c r="D2180" s="230" t="str">
        <f>'21.12.2020_W_B'!D272</f>
        <v>B</v>
      </c>
      <c r="E2180" s="230" t="str">
        <f>'21.12.2020_W_B'!E272</f>
        <v>B</v>
      </c>
      <c r="F2180" s="230" t="str">
        <f>'21.12.2020_W_B'!F272</f>
        <v>R75/W25</v>
      </c>
      <c r="G2180" s="230">
        <f>'21.12.2020_W_B'!G272</f>
        <v>2</v>
      </c>
      <c r="H2180" s="230" t="str">
        <f>'21.12.2020_W_B'!H272</f>
        <v>M</v>
      </c>
      <c r="I2180" s="230" t="str">
        <f>'21.12.2020_W_B'!I272</f>
        <v>30-60</v>
      </c>
      <c r="J2180" s="229" t="str">
        <f>'21.12.2020_W_B'!K272</f>
        <v>NW1423</v>
      </c>
      <c r="K2180" s="231">
        <f>'21.12.2020_W_B'!P272</f>
        <v>93.882535805484636</v>
      </c>
      <c r="L2180" s="231">
        <f>'21.12.2020_W_B'!Q272</f>
        <v>5.4543654721837171</v>
      </c>
      <c r="M2180" s="231">
        <f>'21.12.2020_W_B'!U272</f>
        <v>1.227628311258278</v>
      </c>
      <c r="N2180" s="231">
        <f>'21.12.2020_W_B'!W272</f>
        <v>0.85933981788079461</v>
      </c>
      <c r="O2180" s="231">
        <f>'21.12.2020_W_B'!X272</f>
        <v>2.0869681291390725</v>
      </c>
    </row>
    <row r="2181" spans="1:15" x14ac:dyDescent="0.35">
      <c r="A2181" s="228">
        <f t="shared" si="31"/>
        <v>2180</v>
      </c>
      <c r="B2181" s="229">
        <f>'21.12.2020_W_B'!B273</f>
        <v>44186</v>
      </c>
      <c r="C2181" s="230">
        <f>'21.12.2020_W_B'!C273</f>
        <v>2019</v>
      </c>
      <c r="D2181" s="230" t="str">
        <f>'21.12.2020_W_B'!D273</f>
        <v>B</v>
      </c>
      <c r="E2181" s="230" t="str">
        <f>'21.12.2020_W_B'!E273</f>
        <v>B</v>
      </c>
      <c r="F2181" s="230" t="str">
        <f>'21.12.2020_W_B'!F273</f>
        <v>R25/S75</v>
      </c>
      <c r="G2181" s="230">
        <f>'21.12.2020_W_B'!G273</f>
        <v>2</v>
      </c>
      <c r="H2181" s="230" t="str">
        <f>'21.12.2020_W_B'!H273</f>
        <v>M</v>
      </c>
      <c r="I2181" s="230" t="str">
        <f>'21.12.2020_W_B'!I273</f>
        <v>0-30</v>
      </c>
      <c r="J2181" s="229" t="str">
        <f>'21.12.2020_W_B'!K273</f>
        <v>NW1424</v>
      </c>
      <c r="K2181" s="231">
        <f>'21.12.2020_W_B'!P273</f>
        <v>89.423585404547865</v>
      </c>
      <c r="L2181" s="231">
        <f>'21.12.2020_W_B'!Q273</f>
        <v>9.2134055050097885</v>
      </c>
      <c r="M2181" s="231">
        <f>'21.12.2020_W_B'!U273</f>
        <v>17.177772028385572</v>
      </c>
      <c r="N2181" s="231">
        <f>'21.12.2020_W_B'!W273</f>
        <v>3.2782007687758727</v>
      </c>
      <c r="O2181" s="231">
        <f>'21.12.2020_W_B'!X273</f>
        <v>20.455972797161444</v>
      </c>
    </row>
    <row r="2182" spans="1:15" x14ac:dyDescent="0.35">
      <c r="A2182" s="228">
        <f t="shared" si="31"/>
        <v>2181</v>
      </c>
      <c r="B2182" s="229">
        <f>'21.12.2020_W_B'!B274</f>
        <v>44186</v>
      </c>
      <c r="C2182" s="230">
        <f>'21.12.2020_W_B'!C274</f>
        <v>2019</v>
      </c>
      <c r="D2182" s="230" t="str">
        <f>'21.12.2020_W_B'!D274</f>
        <v>B</v>
      </c>
      <c r="E2182" s="230" t="str">
        <f>'21.12.2020_W_B'!E274</f>
        <v>C</v>
      </c>
      <c r="F2182" s="230" t="str">
        <f>'21.12.2020_W_B'!F274</f>
        <v>R25/S75</v>
      </c>
      <c r="G2182" s="230">
        <f>'21.12.2020_W_B'!G274</f>
        <v>8</v>
      </c>
      <c r="H2182" s="230" t="str">
        <f>'21.12.2020_W_B'!H274</f>
        <v>E</v>
      </c>
      <c r="I2182" s="230" t="str">
        <f>'21.12.2020_W_B'!I274</f>
        <v>90-120</v>
      </c>
      <c r="J2182" s="229" t="str">
        <f>'21.12.2020_W_B'!K274</f>
        <v>NW1425</v>
      </c>
      <c r="K2182" s="231">
        <f>'21.12.2020_W_B'!P274</f>
        <v>95.507117437722442</v>
      </c>
      <c r="L2182" s="231">
        <f>'21.12.2020_W_B'!Q274</f>
        <v>3.0230469919185818</v>
      </c>
      <c r="M2182" s="231">
        <f>'21.12.2020_W_B'!U274</f>
        <v>1.558819282720074</v>
      </c>
      <c r="N2182" s="231">
        <f>'21.12.2020_W_B'!W274</f>
        <v>0.4796367023754074</v>
      </c>
      <c r="O2182" s="231">
        <f>'21.12.2020_W_B'!X274</f>
        <v>2.0384559850954815</v>
      </c>
    </row>
    <row r="2183" spans="1:15" x14ac:dyDescent="0.35">
      <c r="A2183" s="228">
        <f t="shared" si="31"/>
        <v>2182</v>
      </c>
      <c r="B2183" s="229">
        <f>'21.12.2020_W_B'!B275</f>
        <v>44186</v>
      </c>
      <c r="C2183" s="230">
        <f>'21.12.2020_W_B'!C275</f>
        <v>2019</v>
      </c>
      <c r="D2183" s="230" t="str">
        <f>'21.12.2020_W_B'!D275</f>
        <v>B</v>
      </c>
      <c r="E2183" s="230" t="str">
        <f>'21.12.2020_W_B'!E275</f>
        <v>C</v>
      </c>
      <c r="F2183" s="230" t="str">
        <f>'21.12.2020_W_B'!F275</f>
        <v>R25/S75</v>
      </c>
      <c r="G2183" s="230">
        <f>'21.12.2020_W_B'!G275</f>
        <v>8</v>
      </c>
      <c r="H2183" s="230" t="str">
        <f>'21.12.2020_W_B'!H275</f>
        <v>E</v>
      </c>
      <c r="I2183" s="230" t="str">
        <f>'21.12.2020_W_B'!I275</f>
        <v>60-90</v>
      </c>
      <c r="J2183" s="229" t="str">
        <f>'21.12.2020_W_B'!K275</f>
        <v>NW1426</v>
      </c>
      <c r="K2183" s="231">
        <f>'21.12.2020_W_B'!P275</f>
        <v>96.261879619852181</v>
      </c>
      <c r="L2183" s="231">
        <f>'21.12.2020_W_B'!Q275</f>
        <v>3.339937729974519</v>
      </c>
      <c r="M2183" s="231">
        <f>'21.12.2020_W_B'!U275</f>
        <v>0.47446467749012711</v>
      </c>
      <c r="N2183" s="231">
        <f>'21.12.2020_W_B'!W275</f>
        <v>0.59308084686265883</v>
      </c>
      <c r="O2183" s="231">
        <f>'21.12.2020_W_B'!X275</f>
        <v>1.067545524352786</v>
      </c>
    </row>
    <row r="2184" spans="1:15" x14ac:dyDescent="0.35">
      <c r="A2184" s="228">
        <f t="shared" si="31"/>
        <v>2183</v>
      </c>
      <c r="B2184" s="229">
        <f>'21.12.2020_W_B'!B276</f>
        <v>44186</v>
      </c>
      <c r="C2184" s="230">
        <f>'21.12.2020_W_B'!C276</f>
        <v>2019</v>
      </c>
      <c r="D2184" s="230" t="str">
        <f>'21.12.2020_W_B'!D276</f>
        <v>B</v>
      </c>
      <c r="E2184" s="230" t="str">
        <f>'21.12.2020_W_B'!E276</f>
        <v>C</v>
      </c>
      <c r="F2184" s="230" t="str">
        <f>'21.12.2020_W_B'!F276</f>
        <v>R25/S75</v>
      </c>
      <c r="G2184" s="230">
        <f>'21.12.2020_W_B'!G276</f>
        <v>8</v>
      </c>
      <c r="H2184" s="230" t="str">
        <f>'21.12.2020_W_B'!H276</f>
        <v>E</v>
      </c>
      <c r="I2184" s="230" t="str">
        <f>'21.12.2020_W_B'!I276</f>
        <v>30-60</v>
      </c>
      <c r="J2184" s="229" t="str">
        <f>'21.12.2020_W_B'!K276</f>
        <v>NW1427</v>
      </c>
      <c r="K2184" s="231">
        <f>'21.12.2020_W_B'!P276</f>
        <v>92.515351639439231</v>
      </c>
      <c r="L2184" s="231">
        <f>'21.12.2020_W_B'!Q276</f>
        <v>6.6454068511469959</v>
      </c>
      <c r="M2184" s="231">
        <f>'21.12.2020_W_B'!U276</f>
        <v>0.75145209768315568</v>
      </c>
      <c r="N2184" s="231">
        <f>'21.12.2020_W_B'!W276</f>
        <v>2.1291142767689415</v>
      </c>
      <c r="O2184" s="231">
        <f>'21.12.2020_W_B'!X276</f>
        <v>2.8805663744520973</v>
      </c>
    </row>
    <row r="2185" spans="1:15" x14ac:dyDescent="0.35">
      <c r="A2185" s="228">
        <f t="shared" si="31"/>
        <v>2184</v>
      </c>
      <c r="B2185" s="229">
        <f>'21.12.2020_W_B'!B277</f>
        <v>44186</v>
      </c>
      <c r="C2185" s="230">
        <f>'21.12.2020_W_B'!C277</f>
        <v>2019</v>
      </c>
      <c r="D2185" s="230" t="str">
        <f>'21.12.2020_W_B'!D277</f>
        <v>B</v>
      </c>
      <c r="E2185" s="230" t="str">
        <f>'21.12.2020_W_B'!E277</f>
        <v>C</v>
      </c>
      <c r="F2185" s="230" t="str">
        <f>'21.12.2020_W_B'!F277</f>
        <v>R25/S75</v>
      </c>
      <c r="G2185" s="230">
        <f>'21.12.2020_W_B'!G277</f>
        <v>8</v>
      </c>
      <c r="H2185" s="230" t="str">
        <f>'21.12.2020_W_B'!H277</f>
        <v>E</v>
      </c>
      <c r="I2185" s="230" t="str">
        <f>'21.12.2020_W_B'!I277</f>
        <v>0-30</v>
      </c>
      <c r="J2185" s="229" t="str">
        <f>'21.12.2020_W_B'!K277</f>
        <v>NW1428</v>
      </c>
      <c r="K2185" s="231">
        <f>'21.12.2020_W_B'!P277</f>
        <v>90.196304849884527</v>
      </c>
      <c r="L2185" s="231">
        <f>'21.12.2020_W_B'!Q277</f>
        <v>8.6800940599120828</v>
      </c>
      <c r="M2185" s="231">
        <f>'21.12.2020_W_B'!U277</f>
        <v>9.0733388810651636</v>
      </c>
      <c r="N2185" s="231">
        <f>'21.12.2020_W_B'!W277</f>
        <v>2.3331442837024707</v>
      </c>
      <c r="O2185" s="231">
        <f>'21.12.2020_W_B'!X277</f>
        <v>11.406483164767634</v>
      </c>
    </row>
    <row r="2186" spans="1:15" x14ac:dyDescent="0.35">
      <c r="A2186" s="228">
        <f t="shared" si="31"/>
        <v>2185</v>
      </c>
      <c r="B2186" s="229">
        <f>'21.12.2020_W_B'!B278</f>
        <v>44186</v>
      </c>
      <c r="C2186" s="230">
        <f>'21.12.2020_W_B'!C278</f>
        <v>2019</v>
      </c>
      <c r="D2186" s="230" t="str">
        <f>'21.12.2020_W_B'!D278</f>
        <v>B</v>
      </c>
      <c r="E2186" s="230" t="str">
        <f>'21.12.2020_W_B'!E278</f>
        <v>C</v>
      </c>
      <c r="F2186" s="230" t="str">
        <f>'21.12.2020_W_B'!F278</f>
        <v>R25/S75</v>
      </c>
      <c r="G2186" s="230">
        <f>'21.12.2020_W_B'!G278</f>
        <v>8</v>
      </c>
      <c r="H2186" s="230" t="str">
        <f>'21.12.2020_W_B'!H278</f>
        <v>M</v>
      </c>
      <c r="I2186" s="230" t="str">
        <f>'21.12.2020_W_B'!I278</f>
        <v>90-120</v>
      </c>
      <c r="J2186" s="229" t="str">
        <f>'21.12.2020_W_B'!K278</f>
        <v>NW1429</v>
      </c>
      <c r="K2186" s="231">
        <f>'21.12.2020_W_B'!P278</f>
        <v>96.170049789352746</v>
      </c>
      <c r="L2186" s="231">
        <f>'21.12.2020_W_B'!Q278</f>
        <v>3.3542039355992843</v>
      </c>
      <c r="M2186" s="231">
        <f>'21.12.2020_W_B'!U278</f>
        <v>0.475089605734767</v>
      </c>
      <c r="N2186" s="231">
        <f>'21.12.2020_W_B'!W278</f>
        <v>0.475089605734767</v>
      </c>
      <c r="O2186" s="231">
        <f>'21.12.2020_W_B'!X278</f>
        <v>0.95017921146953399</v>
      </c>
    </row>
    <row r="2187" spans="1:15" x14ac:dyDescent="0.35">
      <c r="A2187" s="228">
        <f t="shared" si="31"/>
        <v>2186</v>
      </c>
      <c r="B2187" s="229">
        <f>'21.12.2020_W_B'!B279</f>
        <v>44186</v>
      </c>
      <c r="C2187" s="230">
        <f>'21.12.2020_W_B'!C279</f>
        <v>2019</v>
      </c>
      <c r="D2187" s="230" t="str">
        <f>'21.12.2020_W_B'!D279</f>
        <v>B</v>
      </c>
      <c r="E2187" s="230" t="str">
        <f>'21.12.2020_W_B'!E279</f>
        <v>C</v>
      </c>
      <c r="F2187" s="230" t="str">
        <f>'21.12.2020_W_B'!F279</f>
        <v>R25/S75</v>
      </c>
      <c r="G2187" s="230">
        <f>'21.12.2020_W_B'!G279</f>
        <v>8</v>
      </c>
      <c r="H2187" s="230" t="str">
        <f>'21.12.2020_W_B'!H279</f>
        <v>M</v>
      </c>
      <c r="I2187" s="230" t="str">
        <f>'21.12.2020_W_B'!I279</f>
        <v>60-90</v>
      </c>
      <c r="J2187" s="229" t="str">
        <f>'21.12.2020_W_B'!K279</f>
        <v>NW1430</v>
      </c>
      <c r="K2187" s="231">
        <f>'21.12.2020_W_B'!P279</f>
        <v>96</v>
      </c>
      <c r="L2187" s="231" t="e">
        <f>'21.12.2020_W_B'!Q279</f>
        <v>#DIV/0!</v>
      </c>
      <c r="M2187" s="231">
        <f>'21.12.2020_W_B'!U279</f>
        <v>0</v>
      </c>
      <c r="N2187" s="231">
        <f>'21.12.2020_W_B'!W279</f>
        <v>0.47625000000000006</v>
      </c>
      <c r="O2187" s="231">
        <f>'21.12.2020_W_B'!X279</f>
        <v>0.47625000000000006</v>
      </c>
    </row>
    <row r="2188" spans="1:15" x14ac:dyDescent="0.35">
      <c r="A2188" s="228">
        <f t="shared" si="31"/>
        <v>2187</v>
      </c>
      <c r="B2188" s="229">
        <f>'21.12.2020_W_B'!B280</f>
        <v>44186</v>
      </c>
      <c r="C2188" s="230">
        <f>'21.12.2020_W_B'!C280</f>
        <v>2019</v>
      </c>
      <c r="D2188" s="230" t="str">
        <f>'21.12.2020_W_B'!D280</f>
        <v>B</v>
      </c>
      <c r="E2188" s="230" t="str">
        <f>'21.12.2020_W_B'!E280</f>
        <v>C</v>
      </c>
      <c r="F2188" s="230" t="str">
        <f>'21.12.2020_W_B'!F280</f>
        <v>R25/S75</v>
      </c>
      <c r="G2188" s="230">
        <f>'21.12.2020_W_B'!G280</f>
        <v>8</v>
      </c>
      <c r="H2188" s="230" t="str">
        <f>'21.12.2020_W_B'!H280</f>
        <v>M</v>
      </c>
      <c r="I2188" s="230" t="str">
        <f>'21.12.2020_W_B'!I280</f>
        <v>30-60</v>
      </c>
      <c r="J2188" s="229" t="str">
        <f>'21.12.2020_W_B'!K280</f>
        <v>NW1431</v>
      </c>
      <c r="K2188" s="231">
        <f>'21.12.2020_W_B'!P280</f>
        <v>92.862556846892389</v>
      </c>
      <c r="L2188" s="231">
        <f>'21.12.2020_W_B'!Q280</f>
        <v>6.2742920599666752</v>
      </c>
      <c r="M2188" s="231">
        <f>'21.12.2020_W_B'!U280</f>
        <v>2.8659264045708057</v>
      </c>
      <c r="N2188" s="231">
        <f>'21.12.2020_W_B'!W280</f>
        <v>1.3706604543599505</v>
      </c>
      <c r="O2188" s="231">
        <f>'21.12.2020_W_B'!X280</f>
        <v>4.2365868589307567</v>
      </c>
    </row>
    <row r="2189" spans="1:15" x14ac:dyDescent="0.35">
      <c r="A2189" s="228">
        <f t="shared" si="31"/>
        <v>2188</v>
      </c>
      <c r="B2189" s="229">
        <f>'21.12.2020_W_B'!B281</f>
        <v>44186</v>
      </c>
      <c r="C2189" s="230">
        <f>'21.12.2020_W_B'!C281</f>
        <v>2019</v>
      </c>
      <c r="D2189" s="230" t="str">
        <f>'21.12.2020_W_B'!D281</f>
        <v>B</v>
      </c>
      <c r="E2189" s="230" t="str">
        <f>'21.12.2020_W_B'!E281</f>
        <v>C</v>
      </c>
      <c r="F2189" s="230" t="str">
        <f>'21.12.2020_W_B'!F281</f>
        <v>W100</v>
      </c>
      <c r="G2189" s="230">
        <f>'21.12.2020_W_B'!G281</f>
        <v>8</v>
      </c>
      <c r="H2189" s="230" t="str">
        <f>'21.12.2020_W_B'!H281</f>
        <v>M</v>
      </c>
      <c r="I2189" s="230" t="str">
        <f>'21.12.2020_W_B'!I281</f>
        <v>0-30</v>
      </c>
      <c r="J2189" s="229" t="str">
        <f>'21.12.2020_W_B'!K281</f>
        <v>NW1432</v>
      </c>
      <c r="K2189" s="231">
        <f>'21.12.2020_W_B'!P281</f>
        <v>89.991470002843329</v>
      </c>
      <c r="L2189" s="231">
        <f>'21.12.2020_W_B'!Q281</f>
        <v>8.6635491016490338</v>
      </c>
      <c r="M2189" s="231">
        <f>'21.12.2020_W_B'!U281</f>
        <v>10.661360189573459</v>
      </c>
      <c r="N2189" s="231">
        <f>'21.12.2020_W_B'!W281</f>
        <v>2.2102819905213269</v>
      </c>
      <c r="O2189" s="231">
        <f>'21.12.2020_W_B'!X281</f>
        <v>12.871642180094787</v>
      </c>
    </row>
    <row r="2190" spans="1:15" x14ac:dyDescent="0.35">
      <c r="A2190" s="228">
        <f t="shared" si="31"/>
        <v>2189</v>
      </c>
      <c r="B2190" s="229">
        <f>'21.12.2020_W_B'!B282</f>
        <v>44186</v>
      </c>
      <c r="C2190" s="230">
        <f>'21.12.2020_W_B'!C282</f>
        <v>2019</v>
      </c>
      <c r="D2190" s="230" t="str">
        <f>'21.12.2020_W_B'!D282</f>
        <v>B</v>
      </c>
      <c r="E2190" s="230" t="str">
        <f>'21.12.2020_W_B'!E282</f>
        <v>D</v>
      </c>
      <c r="F2190" s="230" t="str">
        <f>'21.12.2020_W_B'!F282</f>
        <v>W100</v>
      </c>
      <c r="G2190" s="230">
        <f>'21.12.2020_W_B'!G282</f>
        <v>5</v>
      </c>
      <c r="H2190" s="230" t="str">
        <f>'21.12.2020_W_B'!H282</f>
        <v>E</v>
      </c>
      <c r="I2190" s="230" t="str">
        <f>'21.12.2020_W_B'!I282</f>
        <v>90-120</v>
      </c>
      <c r="J2190" s="229" t="str">
        <f>'21.12.2020_W_B'!K282</f>
        <v>NW1433</v>
      </c>
      <c r="K2190" s="231">
        <f>'21.12.2020_W_B'!P282</f>
        <v>98.51163974049102</v>
      </c>
      <c r="L2190" s="231">
        <f>'21.12.2020_W_B'!Q282</f>
        <v>1.3027502505288961</v>
      </c>
      <c r="M2190" s="231">
        <f>'21.12.2020_W_B'!U282</f>
        <v>0.57439792097107456</v>
      </c>
      <c r="N2190" s="231">
        <f>'21.12.2020_W_B'!W282</f>
        <v>0.4595183367768596</v>
      </c>
      <c r="O2190" s="231">
        <f>'21.12.2020_W_B'!X282</f>
        <v>1.0339162577479342</v>
      </c>
    </row>
    <row r="2191" spans="1:15" x14ac:dyDescent="0.35">
      <c r="A2191" s="228">
        <f t="shared" si="31"/>
        <v>2190</v>
      </c>
      <c r="B2191" s="229">
        <f>'21.12.2020_W_B'!B283</f>
        <v>44186</v>
      </c>
      <c r="C2191" s="230">
        <f>'21.12.2020_W_B'!C283</f>
        <v>2019</v>
      </c>
      <c r="D2191" s="230" t="str">
        <f>'21.12.2020_W_B'!D283</f>
        <v>B</v>
      </c>
      <c r="E2191" s="230" t="str">
        <f>'21.12.2020_W_B'!E283</f>
        <v>D</v>
      </c>
      <c r="F2191" s="230" t="str">
        <f>'21.12.2020_W_B'!F283</f>
        <v>W100</v>
      </c>
      <c r="G2191" s="230">
        <f>'21.12.2020_W_B'!G283</f>
        <v>5</v>
      </c>
      <c r="H2191" s="230" t="str">
        <f>'21.12.2020_W_B'!H283</f>
        <v>E</v>
      </c>
      <c r="I2191" s="230" t="str">
        <f>'21.12.2020_W_B'!I283</f>
        <v>60-90</v>
      </c>
      <c r="J2191" s="229" t="str">
        <f>'21.12.2020_W_B'!K283</f>
        <v>NW1434</v>
      </c>
      <c r="K2191" s="231">
        <f>'21.12.2020_W_B'!P283</f>
        <v>96.737766624843161</v>
      </c>
      <c r="L2191" s="231">
        <f>'21.12.2020_W_B'!Q283</f>
        <v>2.9177966894229912</v>
      </c>
      <c r="M2191" s="231">
        <f>'21.12.2020_W_B'!U283</f>
        <v>0.11781128404669261</v>
      </c>
      <c r="N2191" s="231">
        <f>'21.12.2020_W_B'!W283</f>
        <v>0.58905642023346305</v>
      </c>
      <c r="O2191" s="231">
        <f>'21.12.2020_W_B'!X283</f>
        <v>0.70686770428015566</v>
      </c>
    </row>
    <row r="2192" spans="1:15" x14ac:dyDescent="0.35">
      <c r="A2192" s="228">
        <f t="shared" si="31"/>
        <v>2191</v>
      </c>
      <c r="B2192" s="229">
        <f>'21.12.2020_W_B'!B284</f>
        <v>44186</v>
      </c>
      <c r="C2192" s="230">
        <f>'21.12.2020_W_B'!C284</f>
        <v>2019</v>
      </c>
      <c r="D2192" s="230" t="str">
        <f>'21.12.2020_W_B'!D284</f>
        <v>B</v>
      </c>
      <c r="E2192" s="230" t="str">
        <f>'21.12.2020_W_B'!E284</f>
        <v>D</v>
      </c>
      <c r="F2192" s="230" t="str">
        <f>'21.12.2020_W_B'!F284</f>
        <v>W100</v>
      </c>
      <c r="G2192" s="230">
        <f>'21.12.2020_W_B'!G284</f>
        <v>5</v>
      </c>
      <c r="H2192" s="230" t="str">
        <f>'21.12.2020_W_B'!H284</f>
        <v>E</v>
      </c>
      <c r="I2192" s="230" t="str">
        <f>'21.12.2020_W_B'!I284</f>
        <v>30-60</v>
      </c>
      <c r="J2192" s="229" t="str">
        <f>'21.12.2020_W_B'!K284</f>
        <v>NW1435</v>
      </c>
      <c r="K2192" s="231">
        <f>'21.12.2020_W_B'!P284</f>
        <v>93.850844873586581</v>
      </c>
      <c r="L2192" s="231">
        <f>'21.12.2020_W_B'!Q284</f>
        <v>5.4023886594486026</v>
      </c>
      <c r="M2192" s="231">
        <f>'21.12.2020_W_B'!U284</f>
        <v>0.85973636117503738</v>
      </c>
      <c r="N2192" s="231">
        <f>'21.12.2020_W_B'!W284</f>
        <v>1.105375321510762</v>
      </c>
      <c r="O2192" s="231">
        <f>'21.12.2020_W_B'!X284</f>
        <v>1.9651116826857993</v>
      </c>
    </row>
    <row r="2193" spans="1:15" x14ac:dyDescent="0.35">
      <c r="A2193" s="228">
        <f t="shared" si="31"/>
        <v>2192</v>
      </c>
      <c r="B2193" s="229">
        <f>'21.12.2020_W_B'!B285</f>
        <v>44186</v>
      </c>
      <c r="C2193" s="230">
        <f>'21.12.2020_W_B'!C285</f>
        <v>2019</v>
      </c>
      <c r="D2193" s="230" t="str">
        <f>'21.12.2020_W_B'!D285</f>
        <v>B</v>
      </c>
      <c r="E2193" s="230" t="str">
        <f>'21.12.2020_W_B'!E285</f>
        <v>D</v>
      </c>
      <c r="F2193" s="230" t="str">
        <f>'21.12.2020_W_B'!F285</f>
        <v>W100</v>
      </c>
      <c r="G2193" s="230">
        <f>'21.12.2020_W_B'!G285</f>
        <v>5</v>
      </c>
      <c r="H2193" s="230" t="str">
        <f>'21.12.2020_W_B'!H285</f>
        <v>E</v>
      </c>
      <c r="I2193" s="230" t="str">
        <f>'21.12.2020_W_B'!I285</f>
        <v>0-30</v>
      </c>
      <c r="J2193" s="229" t="str">
        <f>'21.12.2020_W_B'!K285</f>
        <v>NW1436</v>
      </c>
      <c r="K2193" s="231">
        <f>'21.12.2020_W_B'!P285</f>
        <v>89.808419132021385</v>
      </c>
      <c r="L2193" s="231">
        <f>'21.12.2020_W_B'!Q285</f>
        <v>8.923884514435688</v>
      </c>
      <c r="M2193" s="231">
        <f>'21.12.2020_W_B'!U285</f>
        <v>9.1261319111885033</v>
      </c>
      <c r="N2193" s="231">
        <f>'21.12.2020_W_B'!W285</f>
        <v>2.0859730082716581</v>
      </c>
      <c r="O2193" s="231">
        <f>'21.12.2020_W_B'!X285</f>
        <v>11.212104919460161</v>
      </c>
    </row>
    <row r="2194" spans="1:15" x14ac:dyDescent="0.35">
      <c r="A2194" s="228">
        <f t="shared" si="31"/>
        <v>2193</v>
      </c>
      <c r="B2194" s="229">
        <f>'21.12.2020_W_B'!B286</f>
        <v>44186</v>
      </c>
      <c r="C2194" s="230">
        <f>'21.12.2020_W_B'!C286</f>
        <v>2019</v>
      </c>
      <c r="D2194" s="230" t="str">
        <f>'21.12.2020_W_B'!D286</f>
        <v>B</v>
      </c>
      <c r="E2194" s="230" t="str">
        <f>'21.12.2020_W_B'!E286</f>
        <v>D</v>
      </c>
      <c r="F2194" s="230" t="str">
        <f>'21.12.2020_W_B'!F286</f>
        <v>W100</v>
      </c>
      <c r="G2194" s="230">
        <f>'21.12.2020_W_B'!G286</f>
        <v>5</v>
      </c>
      <c r="H2194" s="230" t="str">
        <f>'21.12.2020_W_B'!H286</f>
        <v>M</v>
      </c>
      <c r="I2194" s="230" t="str">
        <f>'21.12.2020_W_B'!I286</f>
        <v>90-120</v>
      </c>
      <c r="J2194" s="229" t="str">
        <f>'21.12.2020_W_B'!K286</f>
        <v>NW1437</v>
      </c>
      <c r="K2194" s="231">
        <f>'21.12.2020_W_B'!P286</f>
        <v>96.51340161255176</v>
      </c>
      <c r="L2194" s="231">
        <f>'21.12.2020_W_B'!Q286</f>
        <v>3.1058914879161437</v>
      </c>
      <c r="M2194" s="231">
        <f>'21.12.2020_W_B'!U286</f>
        <v>0.23637954391510502</v>
      </c>
      <c r="N2194" s="231">
        <f>'21.12.2020_W_B'!W286</f>
        <v>0.11818977195755251</v>
      </c>
      <c r="O2194" s="231">
        <f>'21.12.2020_W_B'!X286</f>
        <v>0.3545693158726575</v>
      </c>
    </row>
    <row r="2195" spans="1:15" x14ac:dyDescent="0.35">
      <c r="A2195" s="228">
        <f t="shared" si="31"/>
        <v>2194</v>
      </c>
      <c r="B2195" s="229">
        <f>'21.12.2020_W_B'!B287</f>
        <v>44186</v>
      </c>
      <c r="C2195" s="230">
        <f>'21.12.2020_W_B'!C287</f>
        <v>2019</v>
      </c>
      <c r="D2195" s="230" t="str">
        <f>'21.12.2020_W_B'!D287</f>
        <v>B</v>
      </c>
      <c r="E2195" s="230" t="str">
        <f>'21.12.2020_W_B'!E287</f>
        <v>D</v>
      </c>
      <c r="F2195" s="230" t="str">
        <f>'21.12.2020_W_B'!F287</f>
        <v>W100</v>
      </c>
      <c r="G2195" s="230">
        <f>'21.12.2020_W_B'!G287</f>
        <v>5</v>
      </c>
      <c r="H2195" s="230" t="str">
        <f>'21.12.2020_W_B'!H287</f>
        <v>M</v>
      </c>
      <c r="I2195" s="230" t="str">
        <f>'21.12.2020_W_B'!I287</f>
        <v>60-90</v>
      </c>
      <c r="J2195" s="229" t="str">
        <f>'21.12.2020_W_B'!K287</f>
        <v>NW1438</v>
      </c>
      <c r="K2195" s="231">
        <f>'21.12.2020_W_B'!P287</f>
        <v>95.687589841878307</v>
      </c>
      <c r="L2195" s="231">
        <f>'21.12.2020_W_B'!Q287</f>
        <v>3.8006756756756697</v>
      </c>
      <c r="M2195" s="231">
        <f>'21.12.2020_W_B'!U287</f>
        <v>0</v>
      </c>
      <c r="N2195" s="231">
        <f>'21.12.2020_W_B'!W287</f>
        <v>0.11959814722083122</v>
      </c>
      <c r="O2195" s="231">
        <f>'21.12.2020_W_B'!X287</f>
        <v>0.11959814722083122</v>
      </c>
    </row>
    <row r="2196" spans="1:15" x14ac:dyDescent="0.35">
      <c r="A2196" s="228">
        <f t="shared" si="31"/>
        <v>2195</v>
      </c>
      <c r="B2196" s="229">
        <f>'21.12.2020_W_B'!B288</f>
        <v>44186</v>
      </c>
      <c r="C2196" s="230">
        <f>'21.12.2020_W_B'!C288</f>
        <v>2019</v>
      </c>
      <c r="D2196" s="230" t="str">
        <f>'21.12.2020_W_B'!D288</f>
        <v>B</v>
      </c>
      <c r="E2196" s="230" t="str">
        <f>'21.12.2020_W_B'!E288</f>
        <v>D</v>
      </c>
      <c r="F2196" s="230" t="str">
        <f>'21.12.2020_W_B'!F288</f>
        <v>W100</v>
      </c>
      <c r="G2196" s="230">
        <f>'21.12.2020_W_B'!G288</f>
        <v>5</v>
      </c>
      <c r="H2196" s="230" t="str">
        <f>'21.12.2020_W_B'!H288</f>
        <v>M</v>
      </c>
      <c r="I2196" s="230" t="str">
        <f>'21.12.2020_W_B'!I288</f>
        <v>30-60</v>
      </c>
      <c r="J2196" s="229" t="str">
        <f>'21.12.2020_W_B'!K288</f>
        <v>NW1439</v>
      </c>
      <c r="K2196" s="231">
        <f>'21.12.2020_W_B'!P288</f>
        <v>92.899118511263481</v>
      </c>
      <c r="L2196" s="231">
        <f>'21.12.2020_W_B'!Q288</f>
        <v>6.2426003659455356</v>
      </c>
      <c r="M2196" s="231">
        <f>'21.12.2020_W_B'!U288</f>
        <v>0.87177121771217703</v>
      </c>
      <c r="N2196" s="231">
        <f>'21.12.2020_W_B'!W288</f>
        <v>0.37361623616236156</v>
      </c>
      <c r="O2196" s="231">
        <f>'21.12.2020_W_B'!X288</f>
        <v>1.2453874538745386</v>
      </c>
    </row>
    <row r="2197" spans="1:15" x14ac:dyDescent="0.35">
      <c r="A2197" s="228">
        <f t="shared" si="31"/>
        <v>2196</v>
      </c>
      <c r="B2197" s="229">
        <f>'21.12.2020_W_B'!B289</f>
        <v>44186</v>
      </c>
      <c r="C2197" s="230">
        <f>'21.12.2020_W_B'!C289</f>
        <v>2019</v>
      </c>
      <c r="D2197" s="230" t="str">
        <f>'21.12.2020_W_B'!D289</f>
        <v>B</v>
      </c>
      <c r="E2197" s="230" t="str">
        <f>'21.12.2020_W_B'!E289</f>
        <v>D</v>
      </c>
      <c r="F2197" s="230" t="str">
        <f>'21.12.2020_W_B'!F289</f>
        <v>W100</v>
      </c>
      <c r="G2197" s="230">
        <f>'21.12.2020_W_B'!G289</f>
        <v>5</v>
      </c>
      <c r="H2197" s="230" t="str">
        <f>'21.12.2020_W_B'!H289</f>
        <v>M</v>
      </c>
      <c r="I2197" s="230" t="str">
        <f>'21.12.2020_W_B'!I289</f>
        <v>0-30</v>
      </c>
      <c r="J2197" s="229" t="str">
        <f>'21.12.2020_W_B'!K289</f>
        <v>NW1440</v>
      </c>
      <c r="K2197" s="231">
        <f>'21.12.2020_W_B'!P289</f>
        <v>90.00581057524694</v>
      </c>
      <c r="L2197" s="231">
        <f>'21.12.2020_W_B'!Q289</f>
        <v>8.5946283572766973</v>
      </c>
      <c r="M2197" s="231">
        <f>'21.12.2020_W_B'!U289</f>
        <v>10.659073595868303</v>
      </c>
      <c r="N2197" s="231">
        <f>'21.12.2020_W_B'!W289</f>
        <v>3.6396836668818597</v>
      </c>
      <c r="O2197" s="231">
        <f>'21.12.2020_W_B'!X289</f>
        <v>14.298757262750163</v>
      </c>
    </row>
    <row r="2198" spans="1:15" x14ac:dyDescent="0.35">
      <c r="A2198" s="232">
        <f t="shared" si="31"/>
        <v>2197</v>
      </c>
      <c r="B2198" s="233">
        <f>'11.01.2021_W_S'!B2</f>
        <v>44207</v>
      </c>
      <c r="C2198" s="234">
        <f>'11.01.2021_W_S'!C2</f>
        <v>2019</v>
      </c>
      <c r="D2198" s="234" t="str">
        <f>'11.01.2021_W_S'!D2</f>
        <v>S</v>
      </c>
      <c r="E2198" s="234" t="str">
        <f>'11.01.2021_W_S'!E2</f>
        <v>A</v>
      </c>
      <c r="F2198" s="234" t="str">
        <f>'11.01.2021_W_S'!F2</f>
        <v>R100</v>
      </c>
      <c r="G2198" s="234">
        <f>'11.01.2021_W_S'!G2</f>
        <v>1</v>
      </c>
      <c r="H2198" s="234" t="str">
        <f>'11.01.2021_W_S'!H2</f>
        <v>E</v>
      </c>
      <c r="I2198" s="234" t="str">
        <f>'11.01.2021_W_S'!I2</f>
        <v>90-120</v>
      </c>
      <c r="J2198" s="234">
        <f>'11.01.2021_W_S'!K2</f>
        <v>1441</v>
      </c>
      <c r="K2198" s="235">
        <f>'11.01.2021_W_S'!P2</f>
        <v>88.550936379333237</v>
      </c>
      <c r="L2198" s="235"/>
      <c r="M2198" s="235">
        <f>'11.01.2021_W_S'!T2</f>
        <v>10.363371081445928</v>
      </c>
      <c r="N2198" s="235">
        <f>'11.01.2021_W_S'!V2</f>
        <v>0.66431865906704679</v>
      </c>
      <c r="O2198" s="235">
        <f>'11.01.2021_W_S'!W2</f>
        <v>11.027689740512974</v>
      </c>
    </row>
    <row r="2199" spans="1:15" x14ac:dyDescent="0.35">
      <c r="A2199" s="232">
        <f t="shared" si="31"/>
        <v>2198</v>
      </c>
      <c r="B2199" s="233">
        <f>'11.01.2021_W_S'!B3</f>
        <v>44207</v>
      </c>
      <c r="C2199" s="234">
        <f>'11.01.2021_W_S'!C3</f>
        <v>2019</v>
      </c>
      <c r="D2199" s="234" t="str">
        <f>'11.01.2021_W_S'!D3</f>
        <v>S</v>
      </c>
      <c r="E2199" s="234" t="str">
        <f>'11.01.2021_W_S'!E3</f>
        <v>A</v>
      </c>
      <c r="F2199" s="234" t="str">
        <f>'11.01.2021_W_S'!F3</f>
        <v>R100</v>
      </c>
      <c r="G2199" s="234">
        <f>'11.01.2021_W_S'!G3</f>
        <v>1</v>
      </c>
      <c r="H2199" s="234" t="str">
        <f>'11.01.2021_W_S'!H3</f>
        <v>E</v>
      </c>
      <c r="I2199" s="234" t="str">
        <f>'11.01.2021_W_S'!I3</f>
        <v>60-90</v>
      </c>
      <c r="J2199" s="234">
        <f>'11.01.2021_W_S'!K3</f>
        <v>1442</v>
      </c>
      <c r="K2199" s="235">
        <f>'11.01.2021_W_S'!P3</f>
        <v>85.20340813632545</v>
      </c>
      <c r="L2199" s="235"/>
      <c r="M2199" s="235">
        <f>'11.01.2021_W_S'!T3</f>
        <v>14.404731338028171</v>
      </c>
      <c r="N2199" s="235">
        <f>'11.01.2021_W_S'!V3</f>
        <v>0.83911056338028167</v>
      </c>
      <c r="O2199" s="235">
        <f>'11.01.2021_W_S'!W3</f>
        <v>15.243841901408452</v>
      </c>
    </row>
    <row r="2200" spans="1:15" x14ac:dyDescent="0.35">
      <c r="A2200" s="232">
        <f t="shared" si="31"/>
        <v>2199</v>
      </c>
      <c r="B2200" s="233">
        <f>'11.01.2021_W_S'!B4</f>
        <v>44207</v>
      </c>
      <c r="C2200" s="234">
        <f>'11.01.2021_W_S'!C4</f>
        <v>2019</v>
      </c>
      <c r="D2200" s="234" t="str">
        <f>'11.01.2021_W_S'!D4</f>
        <v>S</v>
      </c>
      <c r="E2200" s="234" t="str">
        <f>'11.01.2021_W_S'!E4</f>
        <v>A</v>
      </c>
      <c r="F2200" s="234" t="str">
        <f>'11.01.2021_W_S'!F4</f>
        <v>R100</v>
      </c>
      <c r="G2200" s="234">
        <f>'11.01.2021_W_S'!G4</f>
        <v>1</v>
      </c>
      <c r="H2200" s="234" t="str">
        <f>'11.01.2021_W_S'!H4</f>
        <v>E</v>
      </c>
      <c r="I2200" s="234" t="str">
        <f>'11.01.2021_W_S'!I4</f>
        <v>30-60</v>
      </c>
      <c r="J2200" s="234">
        <f>'11.01.2021_W_S'!K4</f>
        <v>1443</v>
      </c>
      <c r="K2200" s="235">
        <f>'11.01.2021_W_S'!P4</f>
        <v>84.950263311878302</v>
      </c>
      <c r="L2200" s="235"/>
      <c r="M2200" s="235">
        <f>'11.01.2021_W_S'!T4</f>
        <v>17.550325458052072</v>
      </c>
      <c r="N2200" s="235">
        <f>'11.01.2021_W_S'!V4</f>
        <v>1.1232208293153327</v>
      </c>
      <c r="O2200" s="235">
        <f>'11.01.2021_W_S'!W4</f>
        <v>18.673546287367405</v>
      </c>
    </row>
    <row r="2201" spans="1:15" x14ac:dyDescent="0.35">
      <c r="A2201" s="232">
        <f t="shared" si="31"/>
        <v>2200</v>
      </c>
      <c r="B2201" s="233">
        <f>'11.01.2021_W_S'!B5</f>
        <v>44207</v>
      </c>
      <c r="C2201" s="234">
        <f>'11.01.2021_W_S'!C5</f>
        <v>2019</v>
      </c>
      <c r="D2201" s="234" t="str">
        <f>'11.01.2021_W_S'!D5</f>
        <v>S</v>
      </c>
      <c r="E2201" s="234" t="str">
        <f>'11.01.2021_W_S'!E5</f>
        <v>A</v>
      </c>
      <c r="F2201" s="234" t="str">
        <f>'11.01.2021_W_S'!F5</f>
        <v>R100</v>
      </c>
      <c r="G2201" s="234">
        <f>'11.01.2021_W_S'!G5</f>
        <v>1</v>
      </c>
      <c r="H2201" s="234" t="str">
        <f>'11.01.2021_W_S'!H5</f>
        <v>E</v>
      </c>
      <c r="I2201" s="234" t="str">
        <f>'11.01.2021_W_S'!I5</f>
        <v>0-30</v>
      </c>
      <c r="J2201" s="234">
        <f>'11.01.2021_W_S'!K5</f>
        <v>1444</v>
      </c>
      <c r="K2201" s="235">
        <f>'11.01.2021_W_S'!P5</f>
        <v>81.623636614662431</v>
      </c>
      <c r="L2201" s="235"/>
      <c r="M2201" s="235">
        <f>'11.01.2021_W_S'!T5</f>
        <v>18.79076919824087</v>
      </c>
      <c r="N2201" s="235">
        <f>'11.01.2021_W_S'!V5</f>
        <v>2.071423376184033</v>
      </c>
      <c r="O2201" s="235">
        <f>'11.01.2021_W_S'!W5</f>
        <v>20.862192574424903</v>
      </c>
    </row>
    <row r="2202" spans="1:15" x14ac:dyDescent="0.35">
      <c r="A2202" s="232">
        <f t="shared" si="31"/>
        <v>2201</v>
      </c>
      <c r="B2202" s="233">
        <f>'11.01.2021_W_S'!B6</f>
        <v>44207</v>
      </c>
      <c r="C2202" s="234">
        <f>'11.01.2021_W_S'!C6</f>
        <v>2019</v>
      </c>
      <c r="D2202" s="234" t="str">
        <f>'11.01.2021_W_S'!D6</f>
        <v>S</v>
      </c>
      <c r="E2202" s="234" t="str">
        <f>'11.01.2021_W_S'!E6</f>
        <v>A</v>
      </c>
      <c r="F2202" s="234" t="str">
        <f>'11.01.2021_W_S'!F6</f>
        <v>R100</v>
      </c>
      <c r="G2202" s="234">
        <f>'11.01.2021_W_S'!G6</f>
        <v>1</v>
      </c>
      <c r="H2202" s="234" t="str">
        <f>'11.01.2021_W_S'!H6</f>
        <v>M</v>
      </c>
      <c r="I2202" s="234" t="str">
        <f>'11.01.2021_W_S'!I6</f>
        <v>90-120</v>
      </c>
      <c r="J2202" s="234">
        <f>'11.01.2021_W_S'!K6</f>
        <v>1445</v>
      </c>
      <c r="K2202" s="235">
        <f>'11.01.2021_W_S'!P6</f>
        <v>88.7366818873668</v>
      </c>
      <c r="L2202" s="235"/>
      <c r="M2202" s="235">
        <f>'11.01.2021_W_S'!T6</f>
        <v>5.1671655231560907</v>
      </c>
      <c r="N2202" s="235">
        <f>'11.01.2021_W_S'!V6</f>
        <v>0.79494854202401377</v>
      </c>
      <c r="O2202" s="235">
        <f>'11.01.2021_W_S'!W6</f>
        <v>5.9621140651801046</v>
      </c>
    </row>
    <row r="2203" spans="1:15" x14ac:dyDescent="0.35">
      <c r="A2203" s="232">
        <f t="shared" si="31"/>
        <v>2202</v>
      </c>
      <c r="B2203" s="233">
        <f>'11.01.2021_W_S'!B7</f>
        <v>44207</v>
      </c>
      <c r="C2203" s="234">
        <f>'11.01.2021_W_S'!C7</f>
        <v>2019</v>
      </c>
      <c r="D2203" s="234" t="str">
        <f>'11.01.2021_W_S'!D7</f>
        <v>S</v>
      </c>
      <c r="E2203" s="234" t="str">
        <f>'11.01.2021_W_S'!E7</f>
        <v>A</v>
      </c>
      <c r="F2203" s="234" t="str">
        <f>'11.01.2021_W_S'!F7</f>
        <v>R100</v>
      </c>
      <c r="G2203" s="234">
        <f>'11.01.2021_W_S'!G7</f>
        <v>1</v>
      </c>
      <c r="H2203" s="234" t="str">
        <f>'11.01.2021_W_S'!H7</f>
        <v>M</v>
      </c>
      <c r="I2203" s="234" t="str">
        <f>'11.01.2021_W_S'!I7</f>
        <v>60-90</v>
      </c>
      <c r="J2203" s="234">
        <f>'11.01.2021_W_S'!K7</f>
        <v>1446</v>
      </c>
      <c r="K2203" s="235">
        <f>'11.01.2021_W_S'!P7</f>
        <v>84.62833099579241</v>
      </c>
      <c r="L2203" s="235"/>
      <c r="M2203" s="235">
        <f>'11.01.2021_W_S'!T7</f>
        <v>11.006415313225064</v>
      </c>
      <c r="N2203" s="235">
        <f>'11.01.2021_W_S'!V7</f>
        <v>0.28221577726218111</v>
      </c>
      <c r="O2203" s="235">
        <f>'11.01.2021_W_S'!W7</f>
        <v>11.288631090487245</v>
      </c>
    </row>
    <row r="2204" spans="1:15" x14ac:dyDescent="0.35">
      <c r="A2204" s="232">
        <f t="shared" si="31"/>
        <v>2203</v>
      </c>
      <c r="B2204" s="233">
        <f>'11.01.2021_W_S'!B8</f>
        <v>44207</v>
      </c>
      <c r="C2204" s="234">
        <f>'11.01.2021_W_S'!C8</f>
        <v>2019</v>
      </c>
      <c r="D2204" s="234" t="str">
        <f>'11.01.2021_W_S'!D8</f>
        <v>S</v>
      </c>
      <c r="E2204" s="234" t="str">
        <f>'11.01.2021_W_S'!E8</f>
        <v>A</v>
      </c>
      <c r="F2204" s="234" t="str">
        <f>'11.01.2021_W_S'!F8</f>
        <v>R100</v>
      </c>
      <c r="G2204" s="234">
        <f>'11.01.2021_W_S'!G8</f>
        <v>1</v>
      </c>
      <c r="H2204" s="234" t="str">
        <f>'11.01.2021_W_S'!H8</f>
        <v>M</v>
      </c>
      <c r="I2204" s="234" t="str">
        <f>'11.01.2021_W_S'!I8</f>
        <v>30-60</v>
      </c>
      <c r="J2204" s="234">
        <f>'11.01.2021_W_S'!K8</f>
        <v>1447</v>
      </c>
      <c r="K2204" s="235">
        <f>'11.01.2021_W_S'!P8</f>
        <v>83.572327044025144</v>
      </c>
      <c r="L2204" s="235"/>
      <c r="M2204" s="235">
        <f>'11.01.2021_W_S'!T8</f>
        <v>38.59060881998797</v>
      </c>
      <c r="N2204" s="235">
        <f>'11.01.2021_W_S'!V8</f>
        <v>1.8649736604455152</v>
      </c>
      <c r="O2204" s="235">
        <f>'11.01.2021_W_S'!W8</f>
        <v>40.455582480433485</v>
      </c>
    </row>
    <row r="2205" spans="1:15" x14ac:dyDescent="0.35">
      <c r="A2205" s="232">
        <f t="shared" si="31"/>
        <v>2204</v>
      </c>
      <c r="B2205" s="233">
        <f>'11.01.2021_W_S'!B9</f>
        <v>44207</v>
      </c>
      <c r="C2205" s="234">
        <f>'11.01.2021_W_S'!C9</f>
        <v>2019</v>
      </c>
      <c r="D2205" s="234" t="str">
        <f>'11.01.2021_W_S'!D9</f>
        <v>S</v>
      </c>
      <c r="E2205" s="234" t="str">
        <f>'11.01.2021_W_S'!E9</f>
        <v>A</v>
      </c>
      <c r="F2205" s="234" t="str">
        <f>'11.01.2021_W_S'!F9</f>
        <v>R100</v>
      </c>
      <c r="G2205" s="234">
        <f>'11.01.2021_W_S'!G9</f>
        <v>1</v>
      </c>
      <c r="H2205" s="234" t="str">
        <f>'11.01.2021_W_S'!H9</f>
        <v>M</v>
      </c>
      <c r="I2205" s="234" t="str">
        <f>'11.01.2021_W_S'!I9</f>
        <v>0-30</v>
      </c>
      <c r="J2205" s="234">
        <f>'11.01.2021_W_S'!K9</f>
        <v>1448</v>
      </c>
      <c r="K2205" s="235">
        <f>'11.01.2021_W_S'!P9</f>
        <v>81.394974226804123</v>
      </c>
      <c r="L2205" s="235"/>
      <c r="M2205" s="235">
        <f>'11.01.2021_W_S'!T9</f>
        <v>41.134746685137536</v>
      </c>
      <c r="N2205" s="235">
        <f>'11.01.2021_W_S'!V9</f>
        <v>1.1880071244805064</v>
      </c>
      <c r="O2205" s="235">
        <f>'11.01.2021_W_S'!W9</f>
        <v>42.322753809618042</v>
      </c>
    </row>
    <row r="2206" spans="1:15" x14ac:dyDescent="0.35">
      <c r="A2206" s="232">
        <f t="shared" si="31"/>
        <v>2205</v>
      </c>
      <c r="B2206" s="233">
        <f>'11.01.2021_W_S'!B10</f>
        <v>44207</v>
      </c>
      <c r="C2206" s="234">
        <f>'11.01.2021_W_S'!C10</f>
        <v>2019</v>
      </c>
      <c r="D2206" s="234" t="str">
        <f>'11.01.2021_W_S'!D10</f>
        <v>S</v>
      </c>
      <c r="E2206" s="234" t="str">
        <f>'11.01.2021_W_S'!E10</f>
        <v>B</v>
      </c>
      <c r="F2206" s="234" t="str">
        <f>'11.01.2021_W_S'!F10</f>
        <v>R50/S50</v>
      </c>
      <c r="G2206" s="234">
        <f>'11.01.2021_W_S'!G10</f>
        <v>7</v>
      </c>
      <c r="H2206" s="234" t="str">
        <f>'11.01.2021_W_S'!H10</f>
        <v>E</v>
      </c>
      <c r="I2206" s="234" t="str">
        <f>'11.01.2021_W_S'!I10</f>
        <v>90-120</v>
      </c>
      <c r="J2206" s="234">
        <f>'11.01.2021_W_S'!K10</f>
        <v>1449</v>
      </c>
      <c r="K2206" s="235">
        <f>'11.01.2021_W_S'!P10</f>
        <v>78.83914627798022</v>
      </c>
      <c r="L2206" s="235"/>
      <c r="M2206" s="235">
        <f>'11.01.2021_W_S'!T10</f>
        <v>0.3095477055133708</v>
      </c>
      <c r="N2206" s="235">
        <f>'11.01.2021_W_S'!V10</f>
        <v>0.3095477055133708</v>
      </c>
      <c r="O2206" s="235">
        <f>'11.01.2021_W_S'!W10</f>
        <v>0.61909541102674159</v>
      </c>
    </row>
    <row r="2207" spans="1:15" x14ac:dyDescent="0.35">
      <c r="A2207" s="232">
        <f t="shared" si="31"/>
        <v>2206</v>
      </c>
      <c r="B2207" s="233">
        <f>'11.01.2021_W_S'!B11</f>
        <v>44207</v>
      </c>
      <c r="C2207" s="234">
        <f>'11.01.2021_W_S'!C11</f>
        <v>2019</v>
      </c>
      <c r="D2207" s="234" t="str">
        <f>'11.01.2021_W_S'!D11</f>
        <v>S</v>
      </c>
      <c r="E2207" s="234" t="str">
        <f>'11.01.2021_W_S'!E11</f>
        <v>B</v>
      </c>
      <c r="F2207" s="234" t="str">
        <f>'11.01.2021_W_S'!F11</f>
        <v>R50/S50</v>
      </c>
      <c r="G2207" s="234">
        <f>'11.01.2021_W_S'!G11</f>
        <v>7</v>
      </c>
      <c r="H2207" s="234" t="str">
        <f>'11.01.2021_W_S'!H11</f>
        <v>E</v>
      </c>
      <c r="I2207" s="234" t="str">
        <f>'11.01.2021_W_S'!I11</f>
        <v>60-90</v>
      </c>
      <c r="J2207" s="234">
        <f>'11.01.2021_W_S'!K11</f>
        <v>1450</v>
      </c>
      <c r="K2207" s="235">
        <f>'11.01.2021_W_S'!P11</f>
        <v>84.669569672131146</v>
      </c>
      <c r="L2207" s="235"/>
      <c r="M2207" s="235">
        <f>'11.01.2021_W_S'!T11</f>
        <v>1.8332241718348208</v>
      </c>
      <c r="N2207" s="235">
        <f>'11.01.2021_W_S'!V11</f>
        <v>1.1281379518983514</v>
      </c>
      <c r="O2207" s="235">
        <f>'11.01.2021_W_S'!W11</f>
        <v>2.9613621237331724</v>
      </c>
    </row>
    <row r="2208" spans="1:15" x14ac:dyDescent="0.35">
      <c r="A2208" s="232">
        <f t="shared" si="31"/>
        <v>2207</v>
      </c>
      <c r="B2208" s="233">
        <f>'11.01.2021_W_S'!B12</f>
        <v>44207</v>
      </c>
      <c r="C2208" s="234">
        <f>'11.01.2021_W_S'!C12</f>
        <v>2019</v>
      </c>
      <c r="D2208" s="234" t="str">
        <f>'11.01.2021_W_S'!D12</f>
        <v>S</v>
      </c>
      <c r="E2208" s="234" t="str">
        <f>'11.01.2021_W_S'!E12</f>
        <v>B</v>
      </c>
      <c r="F2208" s="234" t="str">
        <f>'11.01.2021_W_S'!F12</f>
        <v>R50/S50</v>
      </c>
      <c r="G2208" s="234">
        <f>'11.01.2021_W_S'!G12</f>
        <v>7</v>
      </c>
      <c r="H2208" s="234" t="str">
        <f>'11.01.2021_W_S'!H12</f>
        <v>E</v>
      </c>
      <c r="I2208" s="234" t="str">
        <f>'11.01.2021_W_S'!I12</f>
        <v>30-60</v>
      </c>
      <c r="J2208" s="234">
        <f>'11.01.2021_W_S'!K12</f>
        <v>1451</v>
      </c>
      <c r="K2208" s="235">
        <f>'11.01.2021_W_S'!P12</f>
        <v>83.293075684380042</v>
      </c>
      <c r="L2208" s="235"/>
      <c r="M2208" s="235">
        <f>'11.01.2021_W_S'!T12</f>
        <v>11.959581923634605</v>
      </c>
      <c r="N2208" s="235">
        <f>'11.01.2021_W_S'!V12</f>
        <v>0.86454809086515227</v>
      </c>
      <c r="O2208" s="235">
        <f>'11.01.2021_W_S'!W12</f>
        <v>12.824130014499758</v>
      </c>
    </row>
    <row r="2209" spans="1:15" x14ac:dyDescent="0.35">
      <c r="A2209" s="232">
        <f t="shared" si="31"/>
        <v>2208</v>
      </c>
      <c r="B2209" s="233">
        <f>'11.01.2021_W_S'!B13</f>
        <v>44207</v>
      </c>
      <c r="C2209" s="234">
        <f>'11.01.2021_W_S'!C13</f>
        <v>2019</v>
      </c>
      <c r="D2209" s="234" t="str">
        <f>'11.01.2021_W_S'!D13</f>
        <v>S</v>
      </c>
      <c r="E2209" s="234" t="str">
        <f>'11.01.2021_W_S'!E13</f>
        <v>B</v>
      </c>
      <c r="F2209" s="234" t="str">
        <f>'11.01.2021_W_S'!F13</f>
        <v>R50/S50</v>
      </c>
      <c r="G2209" s="234">
        <f>'11.01.2021_W_S'!G13</f>
        <v>7</v>
      </c>
      <c r="H2209" s="234" t="str">
        <f>'11.01.2021_W_S'!H13</f>
        <v>E</v>
      </c>
      <c r="I2209" s="234" t="str">
        <f>'11.01.2021_W_S'!I13</f>
        <v>0-30</v>
      </c>
      <c r="J2209" s="234">
        <f>'11.01.2021_W_S'!K13</f>
        <v>1452</v>
      </c>
      <c r="K2209" s="235">
        <f>'11.01.2021_W_S'!P13</f>
        <v>81.079537341139513</v>
      </c>
      <c r="L2209" s="235"/>
      <c r="M2209" s="235">
        <f>'11.01.2021_W_S'!T13</f>
        <v>17.462682722789712</v>
      </c>
      <c r="N2209" s="235">
        <f>'11.01.2021_W_S'!V13</f>
        <v>3.1343276681930252</v>
      </c>
      <c r="O2209" s="235">
        <f>'11.01.2021_W_S'!W13</f>
        <v>20.597010390982739</v>
      </c>
    </row>
    <row r="2210" spans="1:15" x14ac:dyDescent="0.35">
      <c r="A2210" s="232">
        <f t="shared" si="31"/>
        <v>2209</v>
      </c>
      <c r="B2210" s="233">
        <f>'11.01.2021_W_S'!B14</f>
        <v>44207</v>
      </c>
      <c r="C2210" s="234">
        <f>'11.01.2021_W_S'!C14</f>
        <v>2019</v>
      </c>
      <c r="D2210" s="234" t="str">
        <f>'11.01.2021_W_S'!D14</f>
        <v>S</v>
      </c>
      <c r="E2210" s="234" t="str">
        <f>'11.01.2021_W_S'!E14</f>
        <v>B</v>
      </c>
      <c r="F2210" s="234" t="str">
        <f>'11.01.2021_W_S'!F14</f>
        <v>R50/S50</v>
      </c>
      <c r="G2210" s="234">
        <f>'11.01.2021_W_S'!G14</f>
        <v>7</v>
      </c>
      <c r="H2210" s="234" t="str">
        <f>'11.01.2021_W_S'!H14</f>
        <v>M</v>
      </c>
      <c r="I2210" s="234" t="str">
        <f>'11.01.2021_W_S'!I14</f>
        <v>90-120</v>
      </c>
      <c r="J2210" s="234">
        <f>'11.01.2021_W_S'!K14</f>
        <v>1453</v>
      </c>
      <c r="K2210" s="235">
        <f>'11.01.2021_W_S'!P14</f>
        <v>87.462802432397467</v>
      </c>
      <c r="L2210" s="235"/>
      <c r="M2210" s="235">
        <f>'11.01.2021_W_S'!T14</f>
        <v>2.2963014053254445</v>
      </c>
      <c r="N2210" s="235">
        <f>'11.01.2021_W_S'!V14</f>
        <v>0.27015310650887575</v>
      </c>
      <c r="O2210" s="235">
        <f>'11.01.2021_W_S'!W14</f>
        <v>2.5664545118343201</v>
      </c>
    </row>
    <row r="2211" spans="1:15" x14ac:dyDescent="0.35">
      <c r="A2211" s="232">
        <f t="shared" si="31"/>
        <v>2210</v>
      </c>
      <c r="B2211" s="233">
        <f>'11.01.2021_W_S'!B15</f>
        <v>44207</v>
      </c>
      <c r="C2211" s="234">
        <f>'11.01.2021_W_S'!C15</f>
        <v>2019</v>
      </c>
      <c r="D2211" s="234" t="str">
        <f>'11.01.2021_W_S'!D15</f>
        <v>S</v>
      </c>
      <c r="E2211" s="234" t="str">
        <f>'11.01.2021_W_S'!E15</f>
        <v>B</v>
      </c>
      <c r="F2211" s="234" t="str">
        <f>'11.01.2021_W_S'!F15</f>
        <v>R50/S50</v>
      </c>
      <c r="G2211" s="234">
        <f>'11.01.2021_W_S'!G15</f>
        <v>7</v>
      </c>
      <c r="H2211" s="234" t="str">
        <f>'11.01.2021_W_S'!H15</f>
        <v>M</v>
      </c>
      <c r="I2211" s="234" t="str">
        <f>'11.01.2021_W_S'!I15</f>
        <v>60-90</v>
      </c>
      <c r="J2211" s="234">
        <f>'11.01.2021_W_S'!K15</f>
        <v>1454</v>
      </c>
      <c r="K2211" s="235">
        <f>'11.01.2021_W_S'!P15</f>
        <v>84.739004349927484</v>
      </c>
      <c r="L2211" s="235"/>
      <c r="M2211" s="235">
        <f>'11.01.2021_W_S'!T15</f>
        <v>1.267783402252959</v>
      </c>
      <c r="N2211" s="235">
        <f>'11.01.2021_W_S'!V15</f>
        <v>0.56345928989020411</v>
      </c>
      <c r="O2211" s="235">
        <f>'11.01.2021_W_S'!W15</f>
        <v>1.8312426921431633</v>
      </c>
    </row>
    <row r="2212" spans="1:15" x14ac:dyDescent="0.35">
      <c r="A2212" s="232">
        <f t="shared" si="31"/>
        <v>2211</v>
      </c>
      <c r="B2212" s="233">
        <f>'11.01.2021_W_S'!B16</f>
        <v>44207</v>
      </c>
      <c r="C2212" s="234">
        <f>'11.01.2021_W_S'!C16</f>
        <v>2019</v>
      </c>
      <c r="D2212" s="234" t="str">
        <f>'11.01.2021_W_S'!D16</f>
        <v>S</v>
      </c>
      <c r="E2212" s="234" t="str">
        <f>'11.01.2021_W_S'!E16</f>
        <v>B</v>
      </c>
      <c r="F2212" s="234" t="str">
        <f>'11.01.2021_W_S'!F16</f>
        <v>R50/S50</v>
      </c>
      <c r="G2212" s="234">
        <f>'11.01.2021_W_S'!G16</f>
        <v>7</v>
      </c>
      <c r="H2212" s="234" t="str">
        <f>'11.01.2021_W_S'!H16</f>
        <v>M</v>
      </c>
      <c r="I2212" s="234" t="str">
        <f>'11.01.2021_W_S'!I16</f>
        <v>30-60</v>
      </c>
      <c r="J2212" s="234">
        <f>'11.01.2021_W_S'!K16</f>
        <v>1455</v>
      </c>
      <c r="K2212" s="235">
        <f>'11.01.2021_W_S'!P16</f>
        <v>71.569745343975669</v>
      </c>
      <c r="L2212" s="235"/>
      <c r="M2212" s="235">
        <f>'11.01.2021_W_S'!T16</f>
        <v>17.331440520446098</v>
      </c>
      <c r="N2212" s="235">
        <f>'11.01.2021_W_S'!V16</f>
        <v>3.1511710037174718</v>
      </c>
      <c r="O2212" s="235">
        <f>'11.01.2021_W_S'!W16</f>
        <v>20.48261152416357</v>
      </c>
    </row>
    <row r="2213" spans="1:15" x14ac:dyDescent="0.35">
      <c r="A2213" s="232">
        <f t="shared" si="31"/>
        <v>2212</v>
      </c>
      <c r="B2213" s="233">
        <f>'11.01.2021_W_S'!B17</f>
        <v>44207</v>
      </c>
      <c r="C2213" s="234">
        <f>'11.01.2021_W_S'!C17</f>
        <v>2019</v>
      </c>
      <c r="D2213" s="234" t="str">
        <f>'11.01.2021_W_S'!D17</f>
        <v>S</v>
      </c>
      <c r="E2213" s="234" t="str">
        <f>'11.01.2021_W_S'!E17</f>
        <v>B</v>
      </c>
      <c r="F2213" s="234" t="str">
        <f>'11.01.2021_W_S'!F17</f>
        <v>R50/S50</v>
      </c>
      <c r="G2213" s="234">
        <f>'11.01.2021_W_S'!G17</f>
        <v>7</v>
      </c>
      <c r="H2213" s="234" t="str">
        <f>'11.01.2021_W_S'!H17</f>
        <v>M</v>
      </c>
      <c r="I2213" s="234" t="str">
        <f>'11.01.2021_W_S'!I17</f>
        <v>0-30</v>
      </c>
      <c r="J2213" s="234">
        <f>'11.01.2021_W_S'!K17</f>
        <v>1456</v>
      </c>
      <c r="K2213" s="235">
        <f>'11.01.2021_W_S'!P17</f>
        <v>80.93758825190622</v>
      </c>
      <c r="L2213" s="235"/>
      <c r="M2213" s="235">
        <f>'11.01.2021_W_S'!T17</f>
        <v>28.871715806001404</v>
      </c>
      <c r="N2213" s="235">
        <f>'11.01.2021_W_S'!V17</f>
        <v>3.8894539427773918</v>
      </c>
      <c r="O2213" s="235">
        <f>'11.01.2021_W_S'!W17</f>
        <v>32.761169748778798</v>
      </c>
    </row>
    <row r="2214" spans="1:15" x14ac:dyDescent="0.35">
      <c r="A2214" s="232">
        <f t="shared" si="31"/>
        <v>2213</v>
      </c>
      <c r="B2214" s="233">
        <f>'11.01.2021_W_S'!B18</f>
        <v>44207</v>
      </c>
      <c r="C2214" s="234">
        <f>'11.01.2021_W_S'!C18</f>
        <v>2019</v>
      </c>
      <c r="D2214" s="234" t="str">
        <f>'11.01.2021_W_S'!D18</f>
        <v>S</v>
      </c>
      <c r="E2214" s="234" t="str">
        <f>'11.01.2021_W_S'!E18</f>
        <v>C</v>
      </c>
      <c r="F2214" s="234" t="str">
        <f>'11.01.2021_W_S'!F18</f>
        <v>R25/W75</v>
      </c>
      <c r="G2214" s="234">
        <f>'11.01.2021_W_S'!G18</f>
        <v>4</v>
      </c>
      <c r="H2214" s="234" t="str">
        <f>'11.01.2021_W_S'!H18</f>
        <v>E</v>
      </c>
      <c r="I2214" s="234" t="str">
        <f>'11.01.2021_W_S'!I18</f>
        <v>90-120</v>
      </c>
      <c r="J2214" s="234">
        <f>'11.01.2021_W_S'!K18</f>
        <v>1457</v>
      </c>
      <c r="K2214" s="235">
        <f>'11.01.2021_W_S'!P18</f>
        <v>85.401038661281021</v>
      </c>
      <c r="L2214" s="235"/>
      <c r="M2214" s="235">
        <f>'11.01.2021_W_S'!T18</f>
        <v>2.2307837837837838</v>
      </c>
      <c r="N2214" s="235">
        <f>'11.01.2021_W_S'!V18</f>
        <v>0.41827195945945955</v>
      </c>
      <c r="O2214" s="235">
        <f>'11.01.2021_W_S'!W18</f>
        <v>2.6490557432432436</v>
      </c>
    </row>
    <row r="2215" spans="1:15" x14ac:dyDescent="0.35">
      <c r="A2215" s="232">
        <f t="shared" si="31"/>
        <v>2214</v>
      </c>
      <c r="B2215" s="233">
        <f>'11.01.2021_W_S'!B19</f>
        <v>44207</v>
      </c>
      <c r="C2215" s="234">
        <f>'11.01.2021_W_S'!C19</f>
        <v>2019</v>
      </c>
      <c r="D2215" s="234" t="str">
        <f>'11.01.2021_W_S'!D19</f>
        <v>S</v>
      </c>
      <c r="E2215" s="234" t="str">
        <f>'11.01.2021_W_S'!E19</f>
        <v>C</v>
      </c>
      <c r="F2215" s="234" t="str">
        <f>'11.01.2021_W_S'!F19</f>
        <v>R25/W75</v>
      </c>
      <c r="G2215" s="234">
        <f>'11.01.2021_W_S'!G19</f>
        <v>4</v>
      </c>
      <c r="H2215" s="234" t="str">
        <f>'11.01.2021_W_S'!H19</f>
        <v>E</v>
      </c>
      <c r="I2215" s="234" t="str">
        <f>'11.01.2021_W_S'!I19</f>
        <v>60-90</v>
      </c>
      <c r="J2215" s="234">
        <f>'11.01.2021_W_S'!K19</f>
        <v>1458</v>
      </c>
      <c r="K2215" s="235">
        <f>'11.01.2021_W_S'!P19</f>
        <v>83.340589174285313</v>
      </c>
      <c r="L2215" s="235"/>
      <c r="M2215" s="235">
        <f>'11.01.2021_W_S'!T19</f>
        <v>1.7278025422253176</v>
      </c>
      <c r="N2215" s="235">
        <f>'11.01.2021_W_S'!V19</f>
        <v>0</v>
      </c>
      <c r="O2215" s="235">
        <f>'11.01.2021_W_S'!W19</f>
        <v>1.7278025422253176</v>
      </c>
    </row>
    <row r="2216" spans="1:15" x14ac:dyDescent="0.35">
      <c r="A2216" s="232">
        <f t="shared" si="31"/>
        <v>2215</v>
      </c>
      <c r="B2216" s="233">
        <f>'11.01.2021_W_S'!B20</f>
        <v>44207</v>
      </c>
      <c r="C2216" s="234">
        <f>'11.01.2021_W_S'!C20</f>
        <v>2019</v>
      </c>
      <c r="D2216" s="234" t="str">
        <f>'11.01.2021_W_S'!D20</f>
        <v>S</v>
      </c>
      <c r="E2216" s="234" t="str">
        <f>'11.01.2021_W_S'!E20</f>
        <v>C</v>
      </c>
      <c r="F2216" s="234" t="str">
        <f>'11.01.2021_W_S'!F20</f>
        <v>R25/W75</v>
      </c>
      <c r="G2216" s="234">
        <f>'11.01.2021_W_S'!G20</f>
        <v>4</v>
      </c>
      <c r="H2216" s="234" t="str">
        <f>'11.01.2021_W_S'!H20</f>
        <v>E</v>
      </c>
      <c r="I2216" s="234" t="str">
        <f>'11.01.2021_W_S'!I20</f>
        <v>30-60</v>
      </c>
      <c r="J2216" s="234">
        <f>'11.01.2021_W_S'!K20</f>
        <v>1459</v>
      </c>
      <c r="K2216" s="235">
        <f>'11.01.2021_W_S'!P20</f>
        <v>77.369068781621749</v>
      </c>
      <c r="L2216" s="235"/>
      <c r="M2216" s="235">
        <f>'11.01.2021_W_S'!T20</f>
        <v>16.966960498409339</v>
      </c>
      <c r="N2216" s="235">
        <f>'11.01.2021_W_S'!V20</f>
        <v>1.585697242841994</v>
      </c>
      <c r="O2216" s="235">
        <f>'11.01.2021_W_S'!W20</f>
        <v>18.552657741251334</v>
      </c>
    </row>
    <row r="2217" spans="1:15" x14ac:dyDescent="0.35">
      <c r="A2217" s="232">
        <f t="shared" si="31"/>
        <v>2216</v>
      </c>
      <c r="B2217" s="233">
        <f>'11.01.2021_W_S'!B21</f>
        <v>44207</v>
      </c>
      <c r="C2217" s="234">
        <f>'11.01.2021_W_S'!C21</f>
        <v>2019</v>
      </c>
      <c r="D2217" s="234" t="str">
        <f>'11.01.2021_W_S'!D21</f>
        <v>S</v>
      </c>
      <c r="E2217" s="234" t="str">
        <f>'11.01.2021_W_S'!E21</f>
        <v>C</v>
      </c>
      <c r="F2217" s="234" t="str">
        <f>'11.01.2021_W_S'!F21</f>
        <v>R25/W75</v>
      </c>
      <c r="G2217" s="234">
        <f>'11.01.2021_W_S'!G21</f>
        <v>4</v>
      </c>
      <c r="H2217" s="234" t="str">
        <f>'11.01.2021_W_S'!H21</f>
        <v>E</v>
      </c>
      <c r="I2217" s="234" t="str">
        <f>'11.01.2021_W_S'!I21</f>
        <v>0-30</v>
      </c>
      <c r="J2217" s="234">
        <f>'11.01.2021_W_S'!K21</f>
        <v>1460</v>
      </c>
      <c r="K2217" s="235">
        <f>'11.01.2021_W_S'!P21</f>
        <v>83.01045296167247</v>
      </c>
      <c r="L2217" s="235"/>
      <c r="M2217" s="235">
        <f>'11.01.2021_W_S'!T21</f>
        <v>20.40765488582942</v>
      </c>
      <c r="N2217" s="235">
        <f>'11.01.2021_W_S'!V21</f>
        <v>1.3026162693082608</v>
      </c>
      <c r="O2217" s="235">
        <f>'11.01.2021_W_S'!W21</f>
        <v>21.710271155137679</v>
      </c>
    </row>
    <row r="2218" spans="1:15" x14ac:dyDescent="0.35">
      <c r="A2218" s="232">
        <f t="shared" si="31"/>
        <v>2217</v>
      </c>
      <c r="B2218" s="233">
        <f>'11.01.2021_W_S'!B22</f>
        <v>44207</v>
      </c>
      <c r="C2218" s="234">
        <f>'11.01.2021_W_S'!C22</f>
        <v>2019</v>
      </c>
      <c r="D2218" s="234" t="str">
        <f>'11.01.2021_W_S'!D22</f>
        <v>S</v>
      </c>
      <c r="E2218" s="234" t="str">
        <f>'11.01.2021_W_S'!E22</f>
        <v>C</v>
      </c>
      <c r="F2218" s="234" t="str">
        <f>'11.01.2021_W_S'!F22</f>
        <v>R25/W75</v>
      </c>
      <c r="G2218" s="234">
        <f>'11.01.2021_W_S'!G22</f>
        <v>4</v>
      </c>
      <c r="H2218" s="234" t="str">
        <f>'11.01.2021_W_S'!H22</f>
        <v>M</v>
      </c>
      <c r="I2218" s="234" t="str">
        <f>'11.01.2021_W_S'!I22</f>
        <v>90-120</v>
      </c>
      <c r="J2218" s="234">
        <f>'11.01.2021_W_S'!K22</f>
        <v>1461</v>
      </c>
      <c r="K2218" s="235">
        <f>'11.01.2021_W_S'!P22</f>
        <v>84.183389074693423</v>
      </c>
      <c r="L2218" s="235"/>
      <c r="M2218" s="235">
        <f>'11.01.2021_W_S'!T22</f>
        <v>1.9892815758980302</v>
      </c>
      <c r="N2218" s="235">
        <f>'11.01.2021_W_S'!V22</f>
        <v>0.1420915411355736</v>
      </c>
      <c r="O2218" s="235">
        <f>'11.01.2021_W_S'!W22</f>
        <v>2.1313731170336037</v>
      </c>
    </row>
    <row r="2219" spans="1:15" x14ac:dyDescent="0.35">
      <c r="A2219" s="232">
        <f t="shared" si="31"/>
        <v>2218</v>
      </c>
      <c r="B2219" s="233">
        <f>'11.01.2021_W_S'!B23</f>
        <v>44207</v>
      </c>
      <c r="C2219" s="234">
        <f>'11.01.2021_W_S'!C23</f>
        <v>2019</v>
      </c>
      <c r="D2219" s="234" t="str">
        <f>'11.01.2021_W_S'!D23</f>
        <v>S</v>
      </c>
      <c r="E2219" s="234" t="str">
        <f>'11.01.2021_W_S'!E23</f>
        <v>C</v>
      </c>
      <c r="F2219" s="234" t="str">
        <f>'11.01.2021_W_S'!F23</f>
        <v>R25/W75</v>
      </c>
      <c r="G2219" s="234">
        <f>'11.01.2021_W_S'!G23</f>
        <v>4</v>
      </c>
      <c r="H2219" s="234" t="str">
        <f>'11.01.2021_W_S'!H23</f>
        <v>M</v>
      </c>
      <c r="I2219" s="234" t="str">
        <f>'11.01.2021_W_S'!I23</f>
        <v>60-90</v>
      </c>
      <c r="J2219" s="234">
        <f>'11.01.2021_W_S'!K23</f>
        <v>1462</v>
      </c>
      <c r="K2219" s="235">
        <f>'11.01.2021_W_S'!P23</f>
        <v>84.640039447731738</v>
      </c>
      <c r="L2219" s="235"/>
      <c r="M2219" s="235">
        <f>'11.01.2021_W_S'!T23</f>
        <v>1.8340678706670555</v>
      </c>
      <c r="N2219" s="235">
        <f>'11.01.2021_W_S'!V23</f>
        <v>0.14108214389746582</v>
      </c>
      <c r="O2219" s="235">
        <f>'11.01.2021_W_S'!W23</f>
        <v>1.9751500145645213</v>
      </c>
    </row>
    <row r="2220" spans="1:15" x14ac:dyDescent="0.35">
      <c r="A2220" s="232">
        <f t="shared" si="31"/>
        <v>2219</v>
      </c>
      <c r="B2220" s="233">
        <f>'11.01.2021_W_S'!B24</f>
        <v>44207</v>
      </c>
      <c r="C2220" s="234">
        <f>'11.01.2021_W_S'!C24</f>
        <v>2019</v>
      </c>
      <c r="D2220" s="234" t="str">
        <f>'11.01.2021_W_S'!D24</f>
        <v>S</v>
      </c>
      <c r="E2220" s="234" t="str">
        <f>'11.01.2021_W_S'!E24</f>
        <v>C</v>
      </c>
      <c r="F2220" s="234" t="str">
        <f>'11.01.2021_W_S'!F24</f>
        <v>R25/W75</v>
      </c>
      <c r="G2220" s="234">
        <f>'11.01.2021_W_S'!G24</f>
        <v>4</v>
      </c>
      <c r="H2220" s="234" t="str">
        <f>'11.01.2021_W_S'!H24</f>
        <v>M</v>
      </c>
      <c r="I2220" s="234" t="str">
        <f>'11.01.2021_W_S'!I24</f>
        <v>30-60</v>
      </c>
      <c r="J2220" s="234">
        <f>'11.01.2021_W_S'!K24</f>
        <v>1463</v>
      </c>
      <c r="K2220" s="235">
        <f>'11.01.2021_W_S'!P24</f>
        <v>83.52233911736576</v>
      </c>
      <c r="L2220" s="235"/>
      <c r="M2220" s="235">
        <f>'11.01.2021_W_S'!T24</f>
        <v>15.505808931784722</v>
      </c>
      <c r="N2220" s="235">
        <f>'11.01.2021_W_S'!V24</f>
        <v>1.0050061344675281</v>
      </c>
      <c r="O2220" s="235">
        <f>'11.01.2021_W_S'!W24</f>
        <v>16.510815066252249</v>
      </c>
    </row>
    <row r="2221" spans="1:15" x14ac:dyDescent="0.35">
      <c r="A2221" s="232">
        <f t="shared" si="31"/>
        <v>2220</v>
      </c>
      <c r="B2221" s="233">
        <f>'11.01.2021_W_S'!B25</f>
        <v>44207</v>
      </c>
      <c r="C2221" s="234">
        <f>'11.01.2021_W_S'!C25</f>
        <v>2019</v>
      </c>
      <c r="D2221" s="234" t="str">
        <f>'11.01.2021_W_S'!D25</f>
        <v>S</v>
      </c>
      <c r="E2221" s="234" t="str">
        <f>'11.01.2021_W_S'!E25</f>
        <v>C</v>
      </c>
      <c r="F2221" s="234" t="str">
        <f>'11.01.2021_W_S'!F25</f>
        <v>R25/W75</v>
      </c>
      <c r="G2221" s="234">
        <f>'11.01.2021_W_S'!G25</f>
        <v>4</v>
      </c>
      <c r="H2221" s="234" t="str">
        <f>'11.01.2021_W_S'!H25</f>
        <v>M</v>
      </c>
      <c r="I2221" s="234" t="str">
        <f>'11.01.2021_W_S'!I25</f>
        <v>0-30</v>
      </c>
      <c r="J2221" s="234">
        <f>'11.01.2021_W_S'!K25</f>
        <v>1464</v>
      </c>
      <c r="K2221" s="235">
        <f>'11.01.2021_W_S'!P25</f>
        <v>88.547076841123996</v>
      </c>
      <c r="L2221" s="235"/>
      <c r="M2221" s="235">
        <f>'11.01.2021_W_S'!T25</f>
        <v>28.965983606557369</v>
      </c>
      <c r="N2221" s="235">
        <f>'11.01.2021_W_S'!V25</f>
        <v>3.3217871108437351</v>
      </c>
      <c r="O2221" s="235">
        <f>'11.01.2021_W_S'!W25</f>
        <v>32.287770717401102</v>
      </c>
    </row>
    <row r="2222" spans="1:15" x14ac:dyDescent="0.35">
      <c r="A2222" s="232">
        <f t="shared" si="31"/>
        <v>2221</v>
      </c>
      <c r="B2222" s="233">
        <f>'11.01.2021_W_S'!B26</f>
        <v>44207</v>
      </c>
      <c r="C2222" s="234">
        <f>'11.01.2021_W_S'!C26</f>
        <v>2019</v>
      </c>
      <c r="D2222" s="234" t="str">
        <f>'11.01.2021_W_S'!D26</f>
        <v>S</v>
      </c>
      <c r="E2222" s="234" t="str">
        <f>'11.01.2021_W_S'!E26</f>
        <v>D</v>
      </c>
      <c r="F2222" s="234" t="str">
        <f>'11.01.2021_W_S'!F26</f>
        <v>S100</v>
      </c>
      <c r="G2222" s="234">
        <f>'11.01.2021_W_S'!G26</f>
        <v>9</v>
      </c>
      <c r="H2222" s="234" t="str">
        <f>'11.01.2021_W_S'!H26</f>
        <v>E</v>
      </c>
      <c r="I2222" s="234" t="str">
        <f>'11.01.2021_W_S'!I26</f>
        <v>90-120</v>
      </c>
      <c r="J2222" s="234">
        <f>'11.01.2021_W_S'!K26</f>
        <v>1465</v>
      </c>
      <c r="K2222" s="235">
        <f>'11.01.2021_W_S'!P26</f>
        <v>85.630957461943396</v>
      </c>
      <c r="L2222" s="235"/>
      <c r="M2222" s="235">
        <f>'11.01.2021_W_S'!T26</f>
        <v>0.13892880877222127</v>
      </c>
      <c r="N2222" s="235">
        <f>'11.01.2021_W_S'!V26</f>
        <v>0.83357285263332748</v>
      </c>
      <c r="O2222" s="235">
        <f>'11.01.2021_W_S'!W26</f>
        <v>0.97250166140554872</v>
      </c>
    </row>
    <row r="2223" spans="1:15" x14ac:dyDescent="0.35">
      <c r="A2223" s="232">
        <f t="shared" si="31"/>
        <v>2222</v>
      </c>
      <c r="B2223" s="233">
        <f>'11.01.2021_W_S'!B27</f>
        <v>44207</v>
      </c>
      <c r="C2223" s="234">
        <f>'11.01.2021_W_S'!C27</f>
        <v>2019</v>
      </c>
      <c r="D2223" s="234" t="str">
        <f>'11.01.2021_W_S'!D27</f>
        <v>S</v>
      </c>
      <c r="E2223" s="234" t="str">
        <f>'11.01.2021_W_S'!E27</f>
        <v>D</v>
      </c>
      <c r="F2223" s="234" t="str">
        <f>'11.01.2021_W_S'!F27</f>
        <v>S100</v>
      </c>
      <c r="G2223" s="234">
        <f>'11.01.2021_W_S'!G27</f>
        <v>9</v>
      </c>
      <c r="H2223" s="234" t="str">
        <f>'11.01.2021_W_S'!H27</f>
        <v>E</v>
      </c>
      <c r="I2223" s="234" t="str">
        <f>'11.01.2021_W_S'!I27</f>
        <v>60-90</v>
      </c>
      <c r="J2223" s="234">
        <f>'11.01.2021_W_S'!K27</f>
        <v>1466</v>
      </c>
      <c r="K2223" s="235">
        <f>'11.01.2021_W_S'!P27</f>
        <v>84.303702780201974</v>
      </c>
      <c r="L2223" s="235"/>
      <c r="M2223" s="235">
        <f>'11.01.2021_W_S'!T27</f>
        <v>0.14182453416149066</v>
      </c>
      <c r="N2223" s="235">
        <f>'11.01.2021_W_S'!V27</f>
        <v>0.28364906832298131</v>
      </c>
      <c r="O2223" s="235">
        <f>'11.01.2021_W_S'!W27</f>
        <v>0.42547360248447197</v>
      </c>
    </row>
    <row r="2224" spans="1:15" x14ac:dyDescent="0.35">
      <c r="A2224" s="232">
        <f t="shared" si="31"/>
        <v>2223</v>
      </c>
      <c r="B2224" s="233">
        <f>'11.01.2021_W_S'!B28</f>
        <v>44207</v>
      </c>
      <c r="C2224" s="234">
        <f>'11.01.2021_W_S'!C28</f>
        <v>2019</v>
      </c>
      <c r="D2224" s="234" t="str">
        <f>'11.01.2021_W_S'!D28</f>
        <v>S</v>
      </c>
      <c r="E2224" s="234" t="str">
        <f>'11.01.2021_W_S'!E28</f>
        <v>D</v>
      </c>
      <c r="F2224" s="234" t="str">
        <f>'11.01.2021_W_S'!F28</f>
        <v>S100</v>
      </c>
      <c r="G2224" s="234">
        <f>'11.01.2021_W_S'!G28</f>
        <v>9</v>
      </c>
      <c r="H2224" s="234" t="str">
        <f>'11.01.2021_W_S'!H28</f>
        <v>E</v>
      </c>
      <c r="I2224" s="234" t="str">
        <f>'11.01.2021_W_S'!I28</f>
        <v>30-60</v>
      </c>
      <c r="J2224" s="234">
        <f>'11.01.2021_W_S'!K28</f>
        <v>1467</v>
      </c>
      <c r="K2224" s="235">
        <f>'11.01.2021_W_S'!P28</f>
        <v>83.199717047866073</v>
      </c>
      <c r="L2224" s="235"/>
      <c r="M2224" s="235">
        <f>'11.01.2021_W_S'!T28</f>
        <v>1.5873388125265688</v>
      </c>
      <c r="N2224" s="235">
        <f>'11.01.2021_W_S'!V28</f>
        <v>0.28860705682301252</v>
      </c>
      <c r="O2224" s="235">
        <f>'11.01.2021_W_S'!W28</f>
        <v>1.8759458693495814</v>
      </c>
    </row>
    <row r="2225" spans="1:15" x14ac:dyDescent="0.35">
      <c r="A2225" s="232">
        <f t="shared" si="31"/>
        <v>2224</v>
      </c>
      <c r="B2225" s="233">
        <f>'11.01.2021_W_S'!B29</f>
        <v>44207</v>
      </c>
      <c r="C2225" s="234">
        <f>'11.01.2021_W_S'!C29</f>
        <v>2019</v>
      </c>
      <c r="D2225" s="234" t="str">
        <f>'11.01.2021_W_S'!D29</f>
        <v>S</v>
      </c>
      <c r="E2225" s="234" t="str">
        <f>'11.01.2021_W_S'!E29</f>
        <v>D</v>
      </c>
      <c r="F2225" s="234" t="str">
        <f>'11.01.2021_W_S'!F29</f>
        <v>S100</v>
      </c>
      <c r="G2225" s="234">
        <f>'11.01.2021_W_S'!G29</f>
        <v>9</v>
      </c>
      <c r="H2225" s="234" t="str">
        <f>'11.01.2021_W_S'!H29</f>
        <v>E</v>
      </c>
      <c r="I2225" s="234" t="str">
        <f>'11.01.2021_W_S'!I29</f>
        <v>0-30</v>
      </c>
      <c r="J2225" s="234">
        <f>'11.01.2021_W_S'!K29</f>
        <v>1468</v>
      </c>
      <c r="K2225" s="235">
        <f>'11.01.2021_W_S'!P29</f>
        <v>79.443651925820262</v>
      </c>
      <c r="L2225" s="235"/>
      <c r="M2225" s="235">
        <f>'11.01.2021_W_S'!T29</f>
        <v>8.5822086550547674</v>
      </c>
      <c r="N2225" s="235">
        <f>'11.01.2021_W_S'!V29</f>
        <v>2.2988058897468124</v>
      </c>
      <c r="O2225" s="235">
        <f>'11.01.2021_W_S'!W29</f>
        <v>10.88101454480158</v>
      </c>
    </row>
    <row r="2226" spans="1:15" x14ac:dyDescent="0.35">
      <c r="A2226" s="232">
        <f t="shared" si="31"/>
        <v>2225</v>
      </c>
      <c r="B2226" s="233">
        <f>'11.01.2021_W_S'!B30</f>
        <v>44207</v>
      </c>
      <c r="C2226" s="234">
        <f>'11.01.2021_W_S'!C30</f>
        <v>2019</v>
      </c>
      <c r="D2226" s="234" t="str">
        <f>'11.01.2021_W_S'!D30</f>
        <v>S</v>
      </c>
      <c r="E2226" s="234" t="str">
        <f>'11.01.2021_W_S'!E30</f>
        <v>D</v>
      </c>
      <c r="F2226" s="234" t="str">
        <f>'11.01.2021_W_S'!F30</f>
        <v>S100</v>
      </c>
      <c r="G2226" s="234">
        <f>'11.01.2021_W_S'!G30</f>
        <v>9</v>
      </c>
      <c r="H2226" s="234" t="str">
        <f>'11.01.2021_W_S'!H30</f>
        <v>M</v>
      </c>
      <c r="I2226" s="234" t="str">
        <f>'11.01.2021_W_S'!I30</f>
        <v>90-120</v>
      </c>
      <c r="J2226" s="234">
        <f>'11.01.2021_W_S'!K30</f>
        <v>1469</v>
      </c>
      <c r="K2226" s="235">
        <f>'11.01.2021_W_S'!P30</f>
        <v>86.023574693288438</v>
      </c>
      <c r="L2226" s="235"/>
      <c r="M2226" s="235">
        <f>'11.01.2021_W_S'!T30</f>
        <v>0.55235738255033551</v>
      </c>
      <c r="N2226" s="235">
        <f>'11.01.2021_W_S'!V30</f>
        <v>0.27617869127516775</v>
      </c>
      <c r="O2226" s="235">
        <f>'11.01.2021_W_S'!W30</f>
        <v>0.82853607382550321</v>
      </c>
    </row>
    <row r="2227" spans="1:15" x14ac:dyDescent="0.35">
      <c r="A2227" s="232">
        <f t="shared" ref="A2227:A2290" si="32">A2226+1</f>
        <v>2226</v>
      </c>
      <c r="B2227" s="233">
        <f>'11.01.2021_W_S'!B31</f>
        <v>44207</v>
      </c>
      <c r="C2227" s="234">
        <f>'11.01.2021_W_S'!C31</f>
        <v>2019</v>
      </c>
      <c r="D2227" s="234" t="str">
        <f>'11.01.2021_W_S'!D31</f>
        <v>S</v>
      </c>
      <c r="E2227" s="234" t="str">
        <f>'11.01.2021_W_S'!E31</f>
        <v>D</v>
      </c>
      <c r="F2227" s="234" t="str">
        <f>'11.01.2021_W_S'!F31</f>
        <v>S100</v>
      </c>
      <c r="G2227" s="234">
        <f>'11.01.2021_W_S'!G31</f>
        <v>9</v>
      </c>
      <c r="H2227" s="234" t="str">
        <f>'11.01.2021_W_S'!H31</f>
        <v>M</v>
      </c>
      <c r="I2227" s="234" t="str">
        <f>'11.01.2021_W_S'!I31</f>
        <v>60-90</v>
      </c>
      <c r="J2227" s="234">
        <f>'11.01.2021_W_S'!K31</f>
        <v>1470</v>
      </c>
      <c r="K2227" s="235">
        <f>'11.01.2021_W_S'!P31</f>
        <v>84.860557768924295</v>
      </c>
      <c r="L2227" s="235"/>
      <c r="M2227" s="235">
        <f>'11.01.2021_W_S'!T31</f>
        <v>0</v>
      </c>
      <c r="N2227" s="235">
        <f>'11.01.2021_W_S'!V31</f>
        <v>0.1405985915492958</v>
      </c>
      <c r="O2227" s="235">
        <f>'11.01.2021_W_S'!W31</f>
        <v>0.1405985915492958</v>
      </c>
    </row>
    <row r="2228" spans="1:15" x14ac:dyDescent="0.35">
      <c r="A2228" s="232">
        <f t="shared" si="32"/>
        <v>2227</v>
      </c>
      <c r="B2228" s="233">
        <f>'11.01.2021_W_S'!B32</f>
        <v>44207</v>
      </c>
      <c r="C2228" s="234">
        <f>'11.01.2021_W_S'!C32</f>
        <v>2019</v>
      </c>
      <c r="D2228" s="234" t="str">
        <f>'11.01.2021_W_S'!D32</f>
        <v>S</v>
      </c>
      <c r="E2228" s="234" t="str">
        <f>'11.01.2021_W_S'!E32</f>
        <v>D</v>
      </c>
      <c r="F2228" s="234" t="str">
        <f>'11.01.2021_W_S'!F32</f>
        <v>S100</v>
      </c>
      <c r="G2228" s="234">
        <f>'11.01.2021_W_S'!G32</f>
        <v>9</v>
      </c>
      <c r="H2228" s="234" t="str">
        <f>'11.01.2021_W_S'!H32</f>
        <v>M</v>
      </c>
      <c r="I2228" s="234" t="str">
        <f>'11.01.2021_W_S'!I32</f>
        <v>30-60</v>
      </c>
      <c r="J2228" s="234">
        <f>'11.01.2021_W_S'!K32</f>
        <v>1471</v>
      </c>
      <c r="K2228" s="235">
        <f>'11.01.2021_W_S'!P32</f>
        <v>83.982440342188212</v>
      </c>
      <c r="L2228" s="235"/>
      <c r="M2228" s="235">
        <f>'11.01.2021_W_S'!T32</f>
        <v>1.1403136308805786</v>
      </c>
      <c r="N2228" s="235">
        <f>'11.01.2021_W_S'!V32</f>
        <v>0</v>
      </c>
      <c r="O2228" s="235">
        <f>'11.01.2021_W_S'!W32</f>
        <v>1.1403136308805786</v>
      </c>
    </row>
    <row r="2229" spans="1:15" x14ac:dyDescent="0.35">
      <c r="A2229" s="232">
        <f t="shared" si="32"/>
        <v>2228</v>
      </c>
      <c r="B2229" s="233">
        <f>'11.01.2021_W_S'!B33</f>
        <v>44207</v>
      </c>
      <c r="C2229" s="234">
        <f>'11.01.2021_W_S'!C33</f>
        <v>2019</v>
      </c>
      <c r="D2229" s="234" t="str">
        <f>'11.01.2021_W_S'!D33</f>
        <v>S</v>
      </c>
      <c r="E2229" s="234" t="str">
        <f>'11.01.2021_W_S'!E33</f>
        <v>D</v>
      </c>
      <c r="F2229" s="234" t="str">
        <f>'11.01.2021_W_S'!F33</f>
        <v>S100</v>
      </c>
      <c r="G2229" s="234">
        <f>'11.01.2021_W_S'!G33</f>
        <v>9</v>
      </c>
      <c r="H2229" s="234" t="str">
        <f>'11.01.2021_W_S'!H33</f>
        <v>M</v>
      </c>
      <c r="I2229" s="234" t="str">
        <f>'11.01.2021_W_S'!I33</f>
        <v>0-30</v>
      </c>
      <c r="J2229" s="234">
        <f>'11.01.2021_W_S'!K33</f>
        <v>1472</v>
      </c>
      <c r="K2229" s="235">
        <f>'11.01.2021_W_S'!P33</f>
        <v>80.484798685291707</v>
      </c>
      <c r="L2229" s="235"/>
      <c r="M2229" s="235">
        <f>'11.01.2021_W_S'!T33</f>
        <v>7.0823889739663084</v>
      </c>
      <c r="N2229" s="235">
        <f>'11.01.2021_W_S'!V33</f>
        <v>2.2603369065849916</v>
      </c>
      <c r="O2229" s="235">
        <f>'11.01.2021_W_S'!W33</f>
        <v>9.3427258805512992</v>
      </c>
    </row>
    <row r="2230" spans="1:15" x14ac:dyDescent="0.35">
      <c r="A2230" s="232">
        <f t="shared" si="32"/>
        <v>2229</v>
      </c>
      <c r="B2230" s="233">
        <f>'11.01.2021_W_S'!B34</f>
        <v>44207</v>
      </c>
      <c r="C2230" s="234">
        <f>'11.01.2021_W_S'!C34</f>
        <v>2019</v>
      </c>
      <c r="D2230" s="234" t="str">
        <f>'11.01.2021_W_S'!D34</f>
        <v>S</v>
      </c>
      <c r="E2230" s="234" t="str">
        <f>'11.01.2021_W_S'!E34</f>
        <v>D</v>
      </c>
      <c r="F2230" s="234" t="str">
        <f>'11.01.2021_W_S'!F34</f>
        <v>R75/S25</v>
      </c>
      <c r="G2230" s="234">
        <f>'11.01.2021_W_S'!G34</f>
        <v>6</v>
      </c>
      <c r="H2230" s="234" t="str">
        <f>'11.01.2021_W_S'!H34</f>
        <v>M</v>
      </c>
      <c r="I2230" s="234" t="str">
        <f>'11.01.2021_W_S'!I34</f>
        <v>90-120</v>
      </c>
      <c r="J2230" s="234">
        <f>'11.01.2021_W_S'!K34</f>
        <v>1473</v>
      </c>
      <c r="K2230" s="235">
        <f>'11.01.2021_W_S'!P34</f>
        <v>85.838898732451952</v>
      </c>
      <c r="L2230" s="235"/>
      <c r="M2230" s="235">
        <f>'11.01.2021_W_S'!T34</f>
        <v>2.6311817243569382</v>
      </c>
      <c r="N2230" s="235">
        <f>'11.01.2021_W_S'!V34</f>
        <v>0.55393299460146062</v>
      </c>
      <c r="O2230" s="235">
        <f>'11.01.2021_W_S'!W34</f>
        <v>3.185114718958399</v>
      </c>
    </row>
    <row r="2231" spans="1:15" x14ac:dyDescent="0.35">
      <c r="A2231" s="232">
        <f t="shared" si="32"/>
        <v>2230</v>
      </c>
      <c r="B2231" s="233">
        <f>'11.01.2021_W_S'!B35</f>
        <v>44207</v>
      </c>
      <c r="C2231" s="234">
        <f>'11.01.2021_W_S'!C35</f>
        <v>2019</v>
      </c>
      <c r="D2231" s="234" t="str">
        <f>'11.01.2021_W_S'!D35</f>
        <v>S</v>
      </c>
      <c r="E2231" s="234" t="str">
        <f>'11.01.2021_W_S'!E35</f>
        <v>D</v>
      </c>
      <c r="F2231" s="234" t="str">
        <f>'11.01.2021_W_S'!F35</f>
        <v>R75/S25</v>
      </c>
      <c r="G2231" s="234">
        <f>'11.01.2021_W_S'!G35</f>
        <v>6</v>
      </c>
      <c r="H2231" s="234" t="str">
        <f>'11.01.2021_W_S'!H35</f>
        <v>M</v>
      </c>
      <c r="I2231" s="234" t="str">
        <f>'11.01.2021_W_S'!I35</f>
        <v>60-90</v>
      </c>
      <c r="J2231" s="234">
        <f>'11.01.2021_W_S'!K35</f>
        <v>1474</v>
      </c>
      <c r="K2231" s="235">
        <f>'11.01.2021_W_S'!P35</f>
        <v>85.784489991609703</v>
      </c>
      <c r="L2231" s="235"/>
      <c r="M2231" s="235">
        <f>'11.01.2021_W_S'!T35</f>
        <v>1.1087969819756887</v>
      </c>
      <c r="N2231" s="235">
        <f>'11.01.2021_W_S'!V35</f>
        <v>0.27719924549392216</v>
      </c>
      <c r="O2231" s="235">
        <f>'11.01.2021_W_S'!W35</f>
        <v>1.3859962274696107</v>
      </c>
    </row>
    <row r="2232" spans="1:15" x14ac:dyDescent="0.35">
      <c r="A2232" s="232">
        <f t="shared" si="32"/>
        <v>2231</v>
      </c>
      <c r="B2232" s="233">
        <f>'11.01.2021_W_S'!B36</f>
        <v>44207</v>
      </c>
      <c r="C2232" s="234">
        <f>'11.01.2021_W_S'!C36</f>
        <v>2019</v>
      </c>
      <c r="D2232" s="234" t="str">
        <f>'11.01.2021_W_S'!D36</f>
        <v>S</v>
      </c>
      <c r="E2232" s="234" t="str">
        <f>'11.01.2021_W_S'!E36</f>
        <v>D</v>
      </c>
      <c r="F2232" s="234" t="str">
        <f>'11.01.2021_W_S'!F36</f>
        <v>R75/S25</v>
      </c>
      <c r="G2232" s="234">
        <f>'11.01.2021_W_S'!G36</f>
        <v>6</v>
      </c>
      <c r="H2232" s="234" t="str">
        <f>'11.01.2021_W_S'!H36</f>
        <v>M</v>
      </c>
      <c r="I2232" s="234" t="str">
        <f>'11.01.2021_W_S'!I36</f>
        <v>30-60</v>
      </c>
      <c r="J2232" s="234">
        <f>'11.01.2021_W_S'!K36</f>
        <v>1475</v>
      </c>
      <c r="K2232" s="235">
        <f>'11.01.2021_W_S'!P36</f>
        <v>84.347507331378296</v>
      </c>
      <c r="L2232" s="235"/>
      <c r="M2232" s="235">
        <f>'11.01.2021_W_S'!T36</f>
        <v>4.8187353324641462</v>
      </c>
      <c r="N2232" s="235">
        <f>'11.01.2021_W_S'!V36</f>
        <v>0.85036505867014334</v>
      </c>
      <c r="O2232" s="235">
        <f>'11.01.2021_W_S'!W36</f>
        <v>5.6691003911342897</v>
      </c>
    </row>
    <row r="2233" spans="1:15" x14ac:dyDescent="0.35">
      <c r="A2233" s="232">
        <f t="shared" si="32"/>
        <v>2232</v>
      </c>
      <c r="B2233" s="233">
        <f>'11.01.2021_W_S'!B37</f>
        <v>44207</v>
      </c>
      <c r="C2233" s="234">
        <f>'11.01.2021_W_S'!C37</f>
        <v>2019</v>
      </c>
      <c r="D2233" s="234" t="str">
        <f>'11.01.2021_W_S'!D37</f>
        <v>S</v>
      </c>
      <c r="E2233" s="234" t="str">
        <f>'11.01.2021_W_S'!E37</f>
        <v>D</v>
      </c>
      <c r="F2233" s="234" t="str">
        <f>'11.01.2021_W_S'!F37</f>
        <v>R75/S25</v>
      </c>
      <c r="G2233" s="234">
        <f>'11.01.2021_W_S'!G37</f>
        <v>6</v>
      </c>
      <c r="H2233" s="234" t="str">
        <f>'11.01.2021_W_S'!H37</f>
        <v>M</v>
      </c>
      <c r="I2233" s="234" t="str">
        <f>'11.01.2021_W_S'!I37</f>
        <v>0-30</v>
      </c>
      <c r="J2233" s="234">
        <f>'11.01.2021_W_S'!K37</f>
        <v>1476</v>
      </c>
      <c r="K2233" s="235">
        <f>'11.01.2021_W_S'!P37</f>
        <v>80.226570545829034</v>
      </c>
      <c r="L2233" s="235"/>
      <c r="M2233" s="235">
        <f>'11.01.2021_W_S'!T37</f>
        <v>26.783462772785629</v>
      </c>
      <c r="N2233" s="235">
        <f>'11.01.2021_W_S'!V37</f>
        <v>2.7237419768934541</v>
      </c>
      <c r="O2233" s="235">
        <f>'11.01.2021_W_S'!W37</f>
        <v>29.507204749679083</v>
      </c>
    </row>
    <row r="2234" spans="1:15" x14ac:dyDescent="0.35">
      <c r="A2234" s="232">
        <f t="shared" si="32"/>
        <v>2233</v>
      </c>
      <c r="B2234" s="233">
        <f>'11.01.2021_W_S'!B38</f>
        <v>44207</v>
      </c>
      <c r="C2234" s="234">
        <f>'11.01.2021_W_S'!C38</f>
        <v>2019</v>
      </c>
      <c r="D2234" s="234" t="str">
        <f>'11.01.2021_W_S'!D38</f>
        <v>S</v>
      </c>
      <c r="E2234" s="234" t="str">
        <f>'11.01.2021_W_S'!E38</f>
        <v>D</v>
      </c>
      <c r="F2234" s="234" t="str">
        <f>'11.01.2021_W_S'!F38</f>
        <v>R75/S25</v>
      </c>
      <c r="G2234" s="234">
        <f>'11.01.2021_W_S'!G38</f>
        <v>6</v>
      </c>
      <c r="H2234" s="234" t="str">
        <f>'11.01.2021_W_S'!H38</f>
        <v>E</v>
      </c>
      <c r="I2234" s="234" t="str">
        <f>'11.01.2021_W_S'!I38</f>
        <v>90-120</v>
      </c>
      <c r="J2234" s="234">
        <f>'11.01.2021_W_S'!K38</f>
        <v>1477</v>
      </c>
      <c r="K2234" s="235">
        <f>'11.01.2021_W_S'!P38</f>
        <v>84.167832167832159</v>
      </c>
      <c r="L2234" s="235"/>
      <c r="M2234" s="235">
        <f>'11.01.2021_W_S'!T38</f>
        <v>4.1216575274177467</v>
      </c>
      <c r="N2234" s="235">
        <f>'11.01.2021_W_S'!V38</f>
        <v>0.28425224327018944</v>
      </c>
      <c r="O2234" s="235">
        <f>'11.01.2021_W_S'!W38</f>
        <v>4.405909770687936</v>
      </c>
    </row>
    <row r="2235" spans="1:15" x14ac:dyDescent="0.35">
      <c r="A2235" s="232">
        <f t="shared" si="32"/>
        <v>2234</v>
      </c>
      <c r="B2235" s="233">
        <f>'11.01.2021_W_S'!B39</f>
        <v>44207</v>
      </c>
      <c r="C2235" s="234">
        <f>'11.01.2021_W_S'!C39</f>
        <v>2019</v>
      </c>
      <c r="D2235" s="234" t="str">
        <f>'11.01.2021_W_S'!D39</f>
        <v>S</v>
      </c>
      <c r="E2235" s="234" t="str">
        <f>'11.01.2021_W_S'!E39</f>
        <v>D</v>
      </c>
      <c r="F2235" s="234" t="str">
        <f>'11.01.2021_W_S'!F39</f>
        <v>R75/S25</v>
      </c>
      <c r="G2235" s="234">
        <f>'11.01.2021_W_S'!G39</f>
        <v>6</v>
      </c>
      <c r="H2235" s="234" t="str">
        <f>'11.01.2021_W_S'!H39</f>
        <v>E</v>
      </c>
      <c r="I2235" s="234" t="str">
        <f>'11.01.2021_W_S'!I39</f>
        <v>60-90</v>
      </c>
      <c r="J2235" s="234">
        <f>'11.01.2021_W_S'!K39</f>
        <v>1478</v>
      </c>
      <c r="K2235" s="235">
        <f>'11.01.2021_W_S'!P39</f>
        <v>83.921049464436152</v>
      </c>
      <c r="L2235" s="235"/>
      <c r="M2235" s="235">
        <f>'11.01.2021_W_S'!T39</f>
        <v>3.4242334719632872</v>
      </c>
      <c r="N2235" s="235">
        <f>'11.01.2021_W_S'!V39</f>
        <v>0.99873476265595895</v>
      </c>
      <c r="O2235" s="235">
        <f>'11.01.2021_W_S'!W39</f>
        <v>4.4229682346192458</v>
      </c>
    </row>
    <row r="2236" spans="1:15" x14ac:dyDescent="0.35">
      <c r="A2236" s="232">
        <f t="shared" si="32"/>
        <v>2235</v>
      </c>
      <c r="B2236" s="233">
        <f>'11.01.2021_W_S'!B40</f>
        <v>44207</v>
      </c>
      <c r="C2236" s="234">
        <f>'11.01.2021_W_S'!C40</f>
        <v>2019</v>
      </c>
      <c r="D2236" s="234" t="str">
        <f>'11.01.2021_W_S'!D40</f>
        <v>S</v>
      </c>
      <c r="E2236" s="234" t="str">
        <f>'11.01.2021_W_S'!E40</f>
        <v>D</v>
      </c>
      <c r="F2236" s="234" t="str">
        <f>'11.01.2021_W_S'!F40</f>
        <v>R75/S25</v>
      </c>
      <c r="G2236" s="234">
        <f>'11.01.2021_W_S'!G40</f>
        <v>6</v>
      </c>
      <c r="H2236" s="234" t="str">
        <f>'11.01.2021_W_S'!H40</f>
        <v>E</v>
      </c>
      <c r="I2236" s="234" t="str">
        <f>'11.01.2021_W_S'!I40</f>
        <v>30-60</v>
      </c>
      <c r="J2236" s="234">
        <f>'11.01.2021_W_S'!K40</f>
        <v>1479</v>
      </c>
      <c r="K2236" s="235">
        <f>'11.01.2021_W_S'!P40</f>
        <v>82.678367035482651</v>
      </c>
      <c r="L2236" s="235"/>
      <c r="M2236" s="235">
        <f>'11.01.2021_W_S'!T40</f>
        <v>20.369612367328095</v>
      </c>
      <c r="N2236" s="235">
        <f>'11.01.2021_W_S'!V40</f>
        <v>1.3094750807568063</v>
      </c>
      <c r="O2236" s="235">
        <f>'11.01.2021_W_S'!W40</f>
        <v>21.6790874480849</v>
      </c>
    </row>
    <row r="2237" spans="1:15" x14ac:dyDescent="0.35">
      <c r="A2237" s="232">
        <f t="shared" si="32"/>
        <v>2236</v>
      </c>
      <c r="B2237" s="233">
        <f>'11.01.2021_W_S'!B41</f>
        <v>44207</v>
      </c>
      <c r="C2237" s="234">
        <f>'11.01.2021_W_S'!C41</f>
        <v>2019</v>
      </c>
      <c r="D2237" s="234" t="str">
        <f>'11.01.2021_W_S'!D41</f>
        <v>S</v>
      </c>
      <c r="E2237" s="234" t="str">
        <f>'11.01.2021_W_S'!E41</f>
        <v>D</v>
      </c>
      <c r="F2237" s="234" t="str">
        <f>'11.01.2021_W_S'!F41</f>
        <v>R75/S25</v>
      </c>
      <c r="G2237" s="234">
        <f>'11.01.2021_W_S'!G41</f>
        <v>6</v>
      </c>
      <c r="H2237" s="234" t="str">
        <f>'11.01.2021_W_S'!H41</f>
        <v>E</v>
      </c>
      <c r="I2237" s="234" t="str">
        <f>'11.01.2021_W_S'!I41</f>
        <v>0-30</v>
      </c>
      <c r="J2237" s="234">
        <f>'11.01.2021_W_S'!K41</f>
        <v>1480</v>
      </c>
      <c r="K2237" s="235">
        <f>'11.01.2021_W_S'!P41</f>
        <v>80.137170521785904</v>
      </c>
      <c r="L2237" s="235"/>
      <c r="M2237" s="235">
        <f>'11.01.2021_W_S'!T41</f>
        <v>29.398373888236282</v>
      </c>
      <c r="N2237" s="235">
        <f>'11.01.2021_W_S'!V41</f>
        <v>2.5761461654640043</v>
      </c>
      <c r="O2237" s="235">
        <f>'11.01.2021_W_S'!W41</f>
        <v>31.974520053700285</v>
      </c>
    </row>
    <row r="2238" spans="1:15" x14ac:dyDescent="0.35">
      <c r="A2238" s="232">
        <f t="shared" si="32"/>
        <v>2237</v>
      </c>
      <c r="B2238" s="233">
        <f>'11.01.2021_W_S'!B42</f>
        <v>44207</v>
      </c>
      <c r="C2238" s="234">
        <f>'11.01.2021_W_S'!C42</f>
        <v>2019</v>
      </c>
      <c r="D2238" s="234" t="str">
        <f>'11.01.2021_W_S'!D42</f>
        <v>S</v>
      </c>
      <c r="E2238" s="234" t="str">
        <f>'11.01.2021_W_S'!E42</f>
        <v>C</v>
      </c>
      <c r="F2238" s="234" t="str">
        <f>'11.01.2021_W_S'!F42</f>
        <v>R25/S75</v>
      </c>
      <c r="G2238" s="234">
        <f>'11.01.2021_W_S'!G42</f>
        <v>8</v>
      </c>
      <c r="H2238" s="234" t="str">
        <f>'11.01.2021_W_S'!H42</f>
        <v>M</v>
      </c>
      <c r="I2238" s="234" t="str">
        <f>'11.01.2021_W_S'!I42</f>
        <v>90-120</v>
      </c>
      <c r="J2238" s="234">
        <f>'11.01.2021_W_S'!K42</f>
        <v>1481</v>
      </c>
      <c r="K2238" s="235">
        <f>'11.01.2021_W_S'!P42</f>
        <v>83.855755894590843</v>
      </c>
      <c r="L2238" s="235"/>
      <c r="M2238" s="235">
        <f>'11.01.2021_W_S'!T42</f>
        <v>3.1420956003969565</v>
      </c>
      <c r="N2238" s="235">
        <f>'11.01.2021_W_S'!V42</f>
        <v>0.71411263645385381</v>
      </c>
      <c r="O2238" s="235">
        <f>'11.01.2021_W_S'!W42</f>
        <v>3.8562082368508102</v>
      </c>
    </row>
    <row r="2239" spans="1:15" x14ac:dyDescent="0.35">
      <c r="A2239" s="232">
        <f t="shared" si="32"/>
        <v>2238</v>
      </c>
      <c r="B2239" s="233">
        <f>'11.01.2021_W_S'!B43</f>
        <v>44207</v>
      </c>
      <c r="C2239" s="234">
        <f>'11.01.2021_W_S'!C43</f>
        <v>2019</v>
      </c>
      <c r="D2239" s="234" t="str">
        <f>'11.01.2021_W_S'!D43</f>
        <v>S</v>
      </c>
      <c r="E2239" s="234" t="str">
        <f>'11.01.2021_W_S'!E43</f>
        <v>C</v>
      </c>
      <c r="F2239" s="234" t="str">
        <f>'11.01.2021_W_S'!F43</f>
        <v>R25/S75</v>
      </c>
      <c r="G2239" s="234">
        <f>'11.01.2021_W_S'!G43</f>
        <v>8</v>
      </c>
      <c r="H2239" s="234" t="str">
        <f>'11.01.2021_W_S'!H43</f>
        <v>M</v>
      </c>
      <c r="I2239" s="234" t="str">
        <f>'11.01.2021_W_S'!I43</f>
        <v>60-90</v>
      </c>
      <c r="J2239" s="234">
        <f>'11.01.2021_W_S'!K43</f>
        <v>1482</v>
      </c>
      <c r="K2239" s="235">
        <f>'11.01.2021_W_S'!P43</f>
        <v>84.921259842519703</v>
      </c>
      <c r="L2239" s="235"/>
      <c r="M2239" s="235">
        <f>'11.01.2021_W_S'!T43</f>
        <v>2.5283866481223916</v>
      </c>
      <c r="N2239" s="235">
        <f>'11.01.2021_W_S'!V43</f>
        <v>1.1237273991655072</v>
      </c>
      <c r="O2239" s="235">
        <f>'11.01.2021_W_S'!W43</f>
        <v>3.652114047287899</v>
      </c>
    </row>
    <row r="2240" spans="1:15" x14ac:dyDescent="0.35">
      <c r="A2240" s="232">
        <f t="shared" si="32"/>
        <v>2239</v>
      </c>
      <c r="B2240" s="233">
        <f>'11.01.2021_W_S'!B44</f>
        <v>44207</v>
      </c>
      <c r="C2240" s="234">
        <f>'11.01.2021_W_S'!C44</f>
        <v>2019</v>
      </c>
      <c r="D2240" s="234" t="str">
        <f>'11.01.2021_W_S'!D44</f>
        <v>S</v>
      </c>
      <c r="E2240" s="234" t="str">
        <f>'11.01.2021_W_S'!E44</f>
        <v>C</v>
      </c>
      <c r="F2240" s="234" t="str">
        <f>'11.01.2021_W_S'!F44</f>
        <v>R25/S75</v>
      </c>
      <c r="G2240" s="234">
        <f>'11.01.2021_W_S'!G44</f>
        <v>8</v>
      </c>
      <c r="H2240" s="234" t="str">
        <f>'11.01.2021_W_S'!H44</f>
        <v>M</v>
      </c>
      <c r="I2240" s="234" t="str">
        <f>'11.01.2021_W_S'!I44</f>
        <v>30-60</v>
      </c>
      <c r="J2240" s="234">
        <f>'11.01.2021_W_S'!K44</f>
        <v>1483</v>
      </c>
      <c r="K2240" s="235">
        <f>'11.01.2021_W_S'!P44</f>
        <v>82.192380674354112</v>
      </c>
      <c r="L2240" s="235"/>
      <c r="M2240" s="235">
        <f>'11.01.2021_W_S'!T44</f>
        <v>11.583264517847629</v>
      </c>
      <c r="N2240" s="235">
        <f>'11.01.2021_W_S'!V44</f>
        <v>1.0263652104421952</v>
      </c>
      <c r="O2240" s="235">
        <f>'11.01.2021_W_S'!W44</f>
        <v>12.609629728289825</v>
      </c>
    </row>
    <row r="2241" spans="1:15" x14ac:dyDescent="0.35">
      <c r="A2241" s="232">
        <f t="shared" si="32"/>
        <v>2240</v>
      </c>
      <c r="B2241" s="233">
        <f>'11.01.2021_W_S'!B45</f>
        <v>44207</v>
      </c>
      <c r="C2241" s="234">
        <f>'11.01.2021_W_S'!C45</f>
        <v>2019</v>
      </c>
      <c r="D2241" s="234" t="str">
        <f>'11.01.2021_W_S'!D45</f>
        <v>S</v>
      </c>
      <c r="E2241" s="234" t="str">
        <f>'11.01.2021_W_S'!E45</f>
        <v>C</v>
      </c>
      <c r="F2241" s="234" t="str">
        <f>'11.01.2021_W_S'!F45</f>
        <v>R25/S75</v>
      </c>
      <c r="G2241" s="234">
        <f>'11.01.2021_W_S'!G45</f>
        <v>8</v>
      </c>
      <c r="H2241" s="234" t="str">
        <f>'11.01.2021_W_S'!H45</f>
        <v>M</v>
      </c>
      <c r="I2241" s="234" t="str">
        <f>'11.01.2021_W_S'!I45</f>
        <v>0-30</v>
      </c>
      <c r="J2241" s="234">
        <f>'11.01.2021_W_S'!K45</f>
        <v>1484</v>
      </c>
      <c r="K2241" s="235">
        <f>'11.01.2021_W_S'!P45</f>
        <v>80.019172829361807</v>
      </c>
      <c r="L2241" s="235"/>
      <c r="M2241" s="235">
        <f>'11.01.2021_W_S'!T45</f>
        <v>16.701061098750646</v>
      </c>
      <c r="N2241" s="235">
        <f>'11.01.2021_W_S'!V45</f>
        <v>2.125589594386446</v>
      </c>
      <c r="O2241" s="235">
        <f>'11.01.2021_W_S'!W45</f>
        <v>18.826650693137093</v>
      </c>
    </row>
    <row r="2242" spans="1:15" x14ac:dyDescent="0.35">
      <c r="A2242" s="232">
        <f t="shared" si="32"/>
        <v>2241</v>
      </c>
      <c r="B2242" s="233">
        <f>'11.01.2021_W_S'!B46</f>
        <v>44207</v>
      </c>
      <c r="C2242" s="234">
        <f>'11.01.2021_W_S'!C46</f>
        <v>2019</v>
      </c>
      <c r="D2242" s="234" t="str">
        <f>'11.01.2021_W_S'!D46</f>
        <v>S</v>
      </c>
      <c r="E2242" s="234" t="str">
        <f>'11.01.2021_W_S'!E46</f>
        <v>C</v>
      </c>
      <c r="F2242" s="234" t="str">
        <f>'11.01.2021_W_S'!F46</f>
        <v>R25/S75</v>
      </c>
      <c r="G2242" s="234">
        <f>'11.01.2021_W_S'!G46</f>
        <v>8</v>
      </c>
      <c r="H2242" s="234" t="str">
        <f>'11.01.2021_W_S'!H46</f>
        <v>E</v>
      </c>
      <c r="I2242" s="234" t="str">
        <f>'11.01.2021_W_S'!I46</f>
        <v>90-120</v>
      </c>
      <c r="J2242" s="234">
        <f>'11.01.2021_W_S'!K46</f>
        <v>1485</v>
      </c>
      <c r="K2242" s="235">
        <f>'11.01.2021_W_S'!P46</f>
        <v>84.519714210108503</v>
      </c>
      <c r="L2242" s="235"/>
      <c r="M2242" s="235">
        <f>'11.01.2021_W_S'!T46</f>
        <v>19.223199749530362</v>
      </c>
      <c r="N2242" s="235">
        <f>'11.01.2021_W_S'!V46</f>
        <v>1.1307764558547273</v>
      </c>
      <c r="O2242" s="235">
        <f>'11.01.2021_W_S'!W46</f>
        <v>20.353976205385088</v>
      </c>
    </row>
    <row r="2243" spans="1:15" x14ac:dyDescent="0.35">
      <c r="A2243" s="232">
        <f t="shared" si="32"/>
        <v>2242</v>
      </c>
      <c r="B2243" s="233">
        <f>'11.01.2021_W_S'!B47</f>
        <v>44207</v>
      </c>
      <c r="C2243" s="234">
        <f>'11.01.2021_W_S'!C47</f>
        <v>2019</v>
      </c>
      <c r="D2243" s="234" t="str">
        <f>'11.01.2021_W_S'!D47</f>
        <v>S</v>
      </c>
      <c r="E2243" s="234" t="str">
        <f>'11.01.2021_W_S'!E47</f>
        <v>C</v>
      </c>
      <c r="F2243" s="234" t="str">
        <f>'11.01.2021_W_S'!F47</f>
        <v>R25/S75</v>
      </c>
      <c r="G2243" s="234">
        <f>'11.01.2021_W_S'!G47</f>
        <v>8</v>
      </c>
      <c r="H2243" s="234" t="str">
        <f>'11.01.2021_W_S'!H47</f>
        <v>E</v>
      </c>
      <c r="I2243" s="234" t="str">
        <f>'11.01.2021_W_S'!I47</f>
        <v>60-90</v>
      </c>
      <c r="J2243" s="234">
        <f>'11.01.2021_W_S'!K47</f>
        <v>1486</v>
      </c>
      <c r="K2243" s="235">
        <f>'11.01.2021_W_S'!P47</f>
        <v>84.008528784648192</v>
      </c>
      <c r="L2243" s="235"/>
      <c r="M2243" s="235">
        <f>'11.01.2021_W_S'!T47</f>
        <v>45.451427664974609</v>
      </c>
      <c r="N2243" s="235">
        <f>'11.01.2021_W_S'!V47</f>
        <v>0.56992385786802013</v>
      </c>
      <c r="O2243" s="235">
        <f>'11.01.2021_W_S'!W47</f>
        <v>46.021351522842629</v>
      </c>
    </row>
    <row r="2244" spans="1:15" x14ac:dyDescent="0.35">
      <c r="A2244" s="232">
        <f t="shared" si="32"/>
        <v>2243</v>
      </c>
      <c r="B2244" s="233">
        <f>'11.01.2021_W_S'!B48</f>
        <v>44207</v>
      </c>
      <c r="C2244" s="234">
        <f>'11.01.2021_W_S'!C48</f>
        <v>2019</v>
      </c>
      <c r="D2244" s="234" t="str">
        <f>'11.01.2021_W_S'!D48</f>
        <v>S</v>
      </c>
      <c r="E2244" s="234" t="str">
        <f>'11.01.2021_W_S'!E48</f>
        <v>C</v>
      </c>
      <c r="F2244" s="234" t="str">
        <f>'11.01.2021_W_S'!F48</f>
        <v>R25/S75</v>
      </c>
      <c r="G2244" s="234">
        <f>'11.01.2021_W_S'!G48</f>
        <v>8</v>
      </c>
      <c r="H2244" s="234" t="str">
        <f>'11.01.2021_W_S'!H48</f>
        <v>E</v>
      </c>
      <c r="I2244" s="234" t="str">
        <f>'11.01.2021_W_S'!I48</f>
        <v>30-60</v>
      </c>
      <c r="J2244" s="234">
        <f>'11.01.2021_W_S'!K48</f>
        <v>1487</v>
      </c>
      <c r="K2244" s="235">
        <f>'11.01.2021_W_S'!P48</f>
        <v>83.136824787496579</v>
      </c>
      <c r="L2244" s="235"/>
      <c r="M2244" s="235">
        <f>'11.01.2021_W_S'!T48</f>
        <v>70.634453331134537</v>
      </c>
      <c r="N2244" s="235">
        <f>'11.01.2021_W_S'!V48</f>
        <v>1.5889140831134561</v>
      </c>
      <c r="O2244" s="235">
        <f>'11.01.2021_W_S'!W48</f>
        <v>72.223367414247988</v>
      </c>
    </row>
    <row r="2245" spans="1:15" x14ac:dyDescent="0.35">
      <c r="A2245" s="232">
        <f t="shared" si="32"/>
        <v>2244</v>
      </c>
      <c r="B2245" s="233">
        <f>'11.01.2021_W_S'!B49</f>
        <v>44207</v>
      </c>
      <c r="C2245" s="234">
        <f>'11.01.2021_W_S'!C49</f>
        <v>2019</v>
      </c>
      <c r="D2245" s="234" t="str">
        <f>'11.01.2021_W_S'!D49</f>
        <v>S</v>
      </c>
      <c r="E2245" s="234" t="str">
        <f>'11.01.2021_W_S'!E49</f>
        <v>C</v>
      </c>
      <c r="F2245" s="234" t="str">
        <f>'11.01.2021_W_S'!F49</f>
        <v>R25/S75</v>
      </c>
      <c r="G2245" s="234">
        <f>'11.01.2021_W_S'!G49</f>
        <v>8</v>
      </c>
      <c r="H2245" s="234" t="str">
        <f>'11.01.2021_W_S'!H49</f>
        <v>E</v>
      </c>
      <c r="I2245" s="234" t="str">
        <f>'11.01.2021_W_S'!I49</f>
        <v>0-30</v>
      </c>
      <c r="J2245" s="234">
        <f>'11.01.2021_W_S'!K49</f>
        <v>1488</v>
      </c>
      <c r="K2245" s="235">
        <f>'11.01.2021_W_S'!P49</f>
        <v>80.639046845383163</v>
      </c>
      <c r="L2245" s="235"/>
      <c r="M2245" s="235">
        <f>'11.01.2021_W_S'!T49</f>
        <v>26.605721121558091</v>
      </c>
      <c r="N2245" s="235">
        <f>'11.01.2021_W_S'!V49</f>
        <v>1.6534628945601073</v>
      </c>
      <c r="O2245" s="235">
        <f>'11.01.2021_W_S'!W49</f>
        <v>28.259184016118198</v>
      </c>
    </row>
    <row r="2246" spans="1:15" x14ac:dyDescent="0.35">
      <c r="A2246" s="232">
        <f t="shared" si="32"/>
        <v>2245</v>
      </c>
      <c r="B2246" s="233">
        <f>'11.01.2021_W_S'!B50</f>
        <v>44207</v>
      </c>
      <c r="C2246" s="234">
        <f>'11.01.2021_W_S'!C50</f>
        <v>2019</v>
      </c>
      <c r="D2246" s="234" t="str">
        <f>'11.01.2021_W_S'!D50</f>
        <v>S</v>
      </c>
      <c r="E2246" s="234" t="str">
        <f>'11.01.2021_W_S'!E50</f>
        <v>B</v>
      </c>
      <c r="F2246" s="234" t="str">
        <f>'11.01.2021_W_S'!F50</f>
        <v>W100</v>
      </c>
      <c r="G2246" s="234">
        <f>'11.01.2021_W_S'!G50</f>
        <v>5</v>
      </c>
      <c r="H2246" s="234" t="str">
        <f>'11.01.2021_W_S'!H50</f>
        <v>M</v>
      </c>
      <c r="I2246" s="234" t="str">
        <f>'11.01.2021_W_S'!I50</f>
        <v>90-120</v>
      </c>
      <c r="J2246" s="234">
        <f>'11.01.2021_W_S'!K50</f>
        <v>1489</v>
      </c>
      <c r="K2246" s="235">
        <f>'11.01.2021_W_S'!P50</f>
        <v>84.922264593722517</v>
      </c>
      <c r="L2246" s="235"/>
      <c r="M2246" s="235">
        <f>'11.01.2021_W_S'!T50</f>
        <v>2.2474196891191704</v>
      </c>
      <c r="N2246" s="235">
        <f>'11.01.2021_W_S'!V50</f>
        <v>0.56185492227979261</v>
      </c>
      <c r="O2246" s="235">
        <f>'11.01.2021_W_S'!W50</f>
        <v>2.8092746113989628</v>
      </c>
    </row>
    <row r="2247" spans="1:15" x14ac:dyDescent="0.35">
      <c r="A2247" s="232">
        <f t="shared" si="32"/>
        <v>2246</v>
      </c>
      <c r="B2247" s="233">
        <f>'11.01.2021_W_S'!B51</f>
        <v>44207</v>
      </c>
      <c r="C2247" s="234">
        <f>'11.01.2021_W_S'!C51</f>
        <v>2019</v>
      </c>
      <c r="D2247" s="234" t="str">
        <f>'11.01.2021_W_S'!D51</f>
        <v>S</v>
      </c>
      <c r="E2247" s="234" t="str">
        <f>'11.01.2021_W_S'!E51</f>
        <v>B</v>
      </c>
      <c r="F2247" s="234" t="str">
        <f>'11.01.2021_W_S'!F51</f>
        <v>W100</v>
      </c>
      <c r="G2247" s="234">
        <f>'11.01.2021_W_S'!G51</f>
        <v>5</v>
      </c>
      <c r="H2247" s="234" t="str">
        <f>'11.01.2021_W_S'!H51</f>
        <v>M</v>
      </c>
      <c r="I2247" s="234" t="str">
        <f>'11.01.2021_W_S'!I51</f>
        <v>60-90</v>
      </c>
      <c r="J2247" s="234">
        <f>'11.01.2021_W_S'!K51</f>
        <v>1490</v>
      </c>
      <c r="K2247" s="235">
        <f>'11.01.2021_W_S'!P51</f>
        <v>83.869156254387178</v>
      </c>
      <c r="L2247" s="235"/>
      <c r="M2247" s="235">
        <f>'11.01.2021_W_S'!T51</f>
        <v>0.99954762303314393</v>
      </c>
      <c r="N2247" s="235">
        <f>'11.01.2021_W_S'!V51</f>
        <v>0.2855850351523268</v>
      </c>
      <c r="O2247" s="235">
        <f>'11.01.2021_W_S'!W51</f>
        <v>1.2851326581854707</v>
      </c>
    </row>
    <row r="2248" spans="1:15" x14ac:dyDescent="0.35">
      <c r="A2248" s="232">
        <f t="shared" si="32"/>
        <v>2247</v>
      </c>
      <c r="B2248" s="233">
        <f>'11.01.2021_W_S'!B52</f>
        <v>44207</v>
      </c>
      <c r="C2248" s="234">
        <f>'11.01.2021_W_S'!C52</f>
        <v>2019</v>
      </c>
      <c r="D2248" s="234" t="str">
        <f>'11.01.2021_W_S'!D52</f>
        <v>S</v>
      </c>
      <c r="E2248" s="234" t="str">
        <f>'11.01.2021_W_S'!E52</f>
        <v>B</v>
      </c>
      <c r="F2248" s="234" t="str">
        <f>'11.01.2021_W_S'!F52</f>
        <v>W100</v>
      </c>
      <c r="G2248" s="234">
        <f>'11.01.2021_W_S'!G52</f>
        <v>5</v>
      </c>
      <c r="H2248" s="234" t="str">
        <f>'11.01.2021_W_S'!H52</f>
        <v>M</v>
      </c>
      <c r="I2248" s="234" t="str">
        <f>'11.01.2021_W_S'!I52</f>
        <v>30-60</v>
      </c>
      <c r="J2248" s="234">
        <f>'11.01.2021_W_S'!K52</f>
        <v>1491</v>
      </c>
      <c r="K2248" s="235">
        <f>'11.01.2021_W_S'!P52</f>
        <v>82.75862068965516</v>
      </c>
      <c r="L2248" s="235"/>
      <c r="M2248" s="235">
        <f>'11.01.2021_W_S'!T52</f>
        <v>11.043750000000001</v>
      </c>
      <c r="N2248" s="235">
        <f>'11.01.2021_W_S'!V52</f>
        <v>2.0343750000000003</v>
      </c>
      <c r="O2248" s="235">
        <f>'11.01.2021_W_S'!W52</f>
        <v>13.078125000000002</v>
      </c>
    </row>
    <row r="2249" spans="1:15" x14ac:dyDescent="0.35">
      <c r="A2249" s="232">
        <f t="shared" si="32"/>
        <v>2248</v>
      </c>
      <c r="B2249" s="233">
        <f>'11.01.2021_W_S'!B53</f>
        <v>44207</v>
      </c>
      <c r="C2249" s="234">
        <f>'11.01.2021_W_S'!C53</f>
        <v>2019</v>
      </c>
      <c r="D2249" s="234" t="str">
        <f>'11.01.2021_W_S'!D53</f>
        <v>S</v>
      </c>
      <c r="E2249" s="234" t="str">
        <f>'11.01.2021_W_S'!E53</f>
        <v>B</v>
      </c>
      <c r="F2249" s="234" t="str">
        <f>'11.01.2021_W_S'!F53</f>
        <v>W100</v>
      </c>
      <c r="G2249" s="234">
        <f>'11.01.2021_W_S'!G53</f>
        <v>5</v>
      </c>
      <c r="H2249" s="234" t="str">
        <f>'11.01.2021_W_S'!H53</f>
        <v>M</v>
      </c>
      <c r="I2249" s="234" t="str">
        <f>'11.01.2021_W_S'!I53</f>
        <v>0-30</v>
      </c>
      <c r="J2249" s="234">
        <f>'11.01.2021_W_S'!K53</f>
        <v>1492</v>
      </c>
      <c r="K2249" s="235">
        <f>'11.01.2021_W_S'!P53</f>
        <v>80.95667870036101</v>
      </c>
      <c r="L2249" s="235"/>
      <c r="M2249" s="235">
        <f>'11.01.2021_W_S'!T53</f>
        <v>9.4215551839464879</v>
      </c>
      <c r="N2249" s="235">
        <f>'11.01.2021_W_S'!V53</f>
        <v>1.3459364548494981</v>
      </c>
      <c r="O2249" s="235">
        <f>'11.01.2021_W_S'!W53</f>
        <v>10.767491638795986</v>
      </c>
    </row>
    <row r="2250" spans="1:15" x14ac:dyDescent="0.35">
      <c r="A2250" s="232">
        <f t="shared" si="32"/>
        <v>2249</v>
      </c>
      <c r="B2250" s="233">
        <f>'11.01.2021_W_S'!B54</f>
        <v>44207</v>
      </c>
      <c r="C2250" s="234">
        <f>'11.01.2021_W_S'!C54</f>
        <v>2019</v>
      </c>
      <c r="D2250" s="234" t="str">
        <f>'11.01.2021_W_S'!D54</f>
        <v>S</v>
      </c>
      <c r="E2250" s="234" t="str">
        <f>'11.01.2021_W_S'!E54</f>
        <v>B</v>
      </c>
      <c r="F2250" s="234" t="str">
        <f>'11.01.2021_W_S'!F54</f>
        <v>W100</v>
      </c>
      <c r="G2250" s="234">
        <f>'11.01.2021_W_S'!G54</f>
        <v>5</v>
      </c>
      <c r="H2250" s="234" t="str">
        <f>'11.01.2021_W_S'!H54</f>
        <v>E</v>
      </c>
      <c r="I2250" s="234" t="str">
        <f>'11.01.2021_W_S'!I54</f>
        <v>90-120</v>
      </c>
      <c r="J2250" s="234">
        <f>'11.01.2021_W_S'!K54</f>
        <v>1493</v>
      </c>
      <c r="K2250" s="235">
        <f>'11.01.2021_W_S'!P54</f>
        <v>86.865632395477249</v>
      </c>
      <c r="L2250" s="235"/>
      <c r="M2250" s="235">
        <f>'11.01.2021_W_S'!T54</f>
        <v>0.68157257454215237</v>
      </c>
      <c r="N2250" s="235">
        <f>'11.01.2021_W_S'!V54</f>
        <v>0</v>
      </c>
      <c r="O2250" s="235">
        <f>'11.01.2021_W_S'!W54</f>
        <v>0.68157257454215237</v>
      </c>
    </row>
    <row r="2251" spans="1:15" x14ac:dyDescent="0.35">
      <c r="A2251" s="232">
        <f t="shared" si="32"/>
        <v>2250</v>
      </c>
      <c r="B2251" s="233">
        <f>'11.01.2021_W_S'!B55</f>
        <v>44207</v>
      </c>
      <c r="C2251" s="234">
        <f>'11.01.2021_W_S'!C55</f>
        <v>2019</v>
      </c>
      <c r="D2251" s="234" t="str">
        <f>'11.01.2021_W_S'!D55</f>
        <v>S</v>
      </c>
      <c r="E2251" s="234" t="str">
        <f>'11.01.2021_W_S'!E55</f>
        <v>B</v>
      </c>
      <c r="F2251" s="234" t="str">
        <f>'11.01.2021_W_S'!F55</f>
        <v>W100</v>
      </c>
      <c r="G2251" s="234">
        <f>'11.01.2021_W_S'!G55</f>
        <v>5</v>
      </c>
      <c r="H2251" s="234" t="str">
        <f>'11.01.2021_W_S'!H55</f>
        <v>E</v>
      </c>
      <c r="I2251" s="234" t="str">
        <f>'11.01.2021_W_S'!I55</f>
        <v>60-90</v>
      </c>
      <c r="J2251" s="234">
        <f>'11.01.2021_W_S'!K55</f>
        <v>1494</v>
      </c>
      <c r="K2251" s="235">
        <f>'11.01.2021_W_S'!P55</f>
        <v>84.314708093209703</v>
      </c>
      <c r="L2251" s="235"/>
      <c r="M2251" s="235">
        <f>'11.01.2021_W_S'!T55</f>
        <v>0.56720059435364056</v>
      </c>
      <c r="N2251" s="235">
        <f>'11.01.2021_W_S'!V55</f>
        <v>-0.14180014858841014</v>
      </c>
      <c r="O2251" s="235">
        <f>'11.01.2021_W_S'!W55</f>
        <v>0.42540044576523039</v>
      </c>
    </row>
    <row r="2252" spans="1:15" x14ac:dyDescent="0.35">
      <c r="A2252" s="232">
        <f t="shared" si="32"/>
        <v>2251</v>
      </c>
      <c r="B2252" s="233">
        <f>'11.01.2021_W_S'!B56</f>
        <v>44207</v>
      </c>
      <c r="C2252" s="234">
        <f>'11.01.2021_W_S'!C56</f>
        <v>2019</v>
      </c>
      <c r="D2252" s="234" t="str">
        <f>'11.01.2021_W_S'!D56</f>
        <v>S</v>
      </c>
      <c r="E2252" s="234" t="str">
        <f>'11.01.2021_W_S'!E56</f>
        <v>B</v>
      </c>
      <c r="F2252" s="234" t="str">
        <f>'11.01.2021_W_S'!F56</f>
        <v>W100</v>
      </c>
      <c r="G2252" s="234">
        <f>'11.01.2021_W_S'!G56</f>
        <v>5</v>
      </c>
      <c r="H2252" s="234" t="str">
        <f>'11.01.2021_W_S'!H56</f>
        <v>E</v>
      </c>
      <c r="I2252" s="234" t="str">
        <f>'11.01.2021_W_S'!I56</f>
        <v>30-60</v>
      </c>
      <c r="J2252" s="234">
        <f>'11.01.2021_W_S'!K56</f>
        <v>1495</v>
      </c>
      <c r="K2252" s="235">
        <f>'11.01.2021_W_S'!P56</f>
        <v>83.324006715165069</v>
      </c>
      <c r="L2252" s="235"/>
      <c r="M2252" s="235">
        <f>'11.01.2021_W_S'!T56</f>
        <v>5.0407404298186718</v>
      </c>
      <c r="N2252" s="235">
        <f>'11.01.2021_W_S'!V56</f>
        <v>1.4402115513767633</v>
      </c>
      <c r="O2252" s="235">
        <f>'11.01.2021_W_S'!W56</f>
        <v>6.4809519811954353</v>
      </c>
    </row>
    <row r="2253" spans="1:15" x14ac:dyDescent="0.35">
      <c r="A2253" s="232">
        <f t="shared" si="32"/>
        <v>2252</v>
      </c>
      <c r="B2253" s="233">
        <f>'11.01.2021_W_S'!B57</f>
        <v>44207</v>
      </c>
      <c r="C2253" s="234">
        <f>'11.01.2021_W_S'!C57</f>
        <v>2019</v>
      </c>
      <c r="D2253" s="234" t="str">
        <f>'11.01.2021_W_S'!D57</f>
        <v>S</v>
      </c>
      <c r="E2253" s="234" t="str">
        <f>'11.01.2021_W_S'!E57</f>
        <v>B</v>
      </c>
      <c r="F2253" s="234" t="str">
        <f>'11.01.2021_W_S'!F57</f>
        <v>W100</v>
      </c>
      <c r="G2253" s="234">
        <f>'11.01.2021_W_S'!G57</f>
        <v>5</v>
      </c>
      <c r="H2253" s="234" t="str">
        <f>'11.01.2021_W_S'!H57</f>
        <v>E</v>
      </c>
      <c r="I2253" s="234" t="str">
        <f>'11.01.2021_W_S'!I57</f>
        <v>0-30</v>
      </c>
      <c r="J2253" s="234">
        <f>'11.01.2021_W_S'!K57</f>
        <v>1496</v>
      </c>
      <c r="K2253" s="235">
        <f>'11.01.2021_W_S'!P57</f>
        <v>80.457179652285916</v>
      </c>
      <c r="L2253" s="235"/>
      <c r="M2253" s="235">
        <f>'11.01.2021_W_S'!T57</f>
        <v>11.608235294117645</v>
      </c>
      <c r="N2253" s="235">
        <f>'11.01.2021_W_S'!V57</f>
        <v>2.7136134453781504</v>
      </c>
      <c r="O2253" s="235">
        <f>'11.01.2021_W_S'!W57</f>
        <v>14.321848739495795</v>
      </c>
    </row>
    <row r="2254" spans="1:15" x14ac:dyDescent="0.35">
      <c r="A2254" s="232">
        <f t="shared" si="32"/>
        <v>2253</v>
      </c>
      <c r="B2254" s="233">
        <f>'11.01.2021_W_S'!B58</f>
        <v>44207</v>
      </c>
      <c r="C2254" s="234">
        <f>'11.01.2021_W_S'!C58</f>
        <v>2019</v>
      </c>
      <c r="D2254" s="234" t="str">
        <f>'11.01.2021_W_S'!D58</f>
        <v>S</v>
      </c>
      <c r="E2254" s="234" t="str">
        <f>'11.01.2021_W_S'!E58</f>
        <v>A</v>
      </c>
      <c r="F2254" s="234" t="str">
        <f>'11.01.2021_W_S'!F58</f>
        <v>R75/W25</v>
      </c>
      <c r="G2254" s="234">
        <f>'11.01.2021_W_S'!G58</f>
        <v>2</v>
      </c>
      <c r="H2254" s="234" t="str">
        <f>'11.01.2021_W_S'!H58</f>
        <v>M</v>
      </c>
      <c r="I2254" s="234" t="str">
        <f>'11.01.2021_W_S'!I58</f>
        <v>90-120</v>
      </c>
      <c r="J2254" s="234">
        <f>'11.01.2021_W_S'!K58</f>
        <v>1497</v>
      </c>
      <c r="K2254" s="235">
        <f>'11.01.2021_W_S'!P58</f>
        <v>84.677179410889622</v>
      </c>
      <c r="L2254" s="235"/>
      <c r="M2254" s="235">
        <f>'11.01.2021_W_S'!T58</f>
        <v>1.128004216444132</v>
      </c>
      <c r="N2254" s="235">
        <f>'11.01.2021_W_S'!V58</f>
        <v>0.42300158116654951</v>
      </c>
      <c r="O2254" s="235">
        <f>'11.01.2021_W_S'!W58</f>
        <v>1.5510057976106815</v>
      </c>
    </row>
    <row r="2255" spans="1:15" x14ac:dyDescent="0.35">
      <c r="A2255" s="232">
        <f t="shared" si="32"/>
        <v>2254</v>
      </c>
      <c r="B2255" s="233">
        <f>'11.01.2021_W_S'!B59</f>
        <v>44207</v>
      </c>
      <c r="C2255" s="234">
        <f>'11.01.2021_W_S'!C59</f>
        <v>2019</v>
      </c>
      <c r="D2255" s="234" t="str">
        <f>'11.01.2021_W_S'!D59</f>
        <v>S</v>
      </c>
      <c r="E2255" s="234" t="str">
        <f>'11.01.2021_W_S'!E59</f>
        <v>A</v>
      </c>
      <c r="F2255" s="234" t="str">
        <f>'11.01.2021_W_S'!F59</f>
        <v>R75/W25</v>
      </c>
      <c r="G2255" s="234">
        <f>'11.01.2021_W_S'!G59</f>
        <v>2</v>
      </c>
      <c r="H2255" s="234" t="str">
        <f>'11.01.2021_W_S'!H59</f>
        <v>M</v>
      </c>
      <c r="I2255" s="234" t="str">
        <f>'11.01.2021_W_S'!I59</f>
        <v>60-90</v>
      </c>
      <c r="J2255" s="234">
        <f>'11.01.2021_W_S'!K59</f>
        <v>1498</v>
      </c>
      <c r="K2255" s="235">
        <f>'11.01.2021_W_S'!P59</f>
        <v>83.108373738697409</v>
      </c>
      <c r="L2255" s="235"/>
      <c r="M2255" s="235">
        <f>'11.01.2021_W_S'!T59</f>
        <v>1.7341390728476822</v>
      </c>
      <c r="N2255" s="235">
        <f>'11.01.2021_W_S'!V59</f>
        <v>0</v>
      </c>
      <c r="O2255" s="235">
        <f>'11.01.2021_W_S'!W59</f>
        <v>1.7341390728476822</v>
      </c>
    </row>
    <row r="2256" spans="1:15" x14ac:dyDescent="0.35">
      <c r="A2256" s="232">
        <f t="shared" si="32"/>
        <v>2255</v>
      </c>
      <c r="B2256" s="233">
        <f>'11.01.2021_W_S'!B60</f>
        <v>44207</v>
      </c>
      <c r="C2256" s="234">
        <f>'11.01.2021_W_S'!C60</f>
        <v>2019</v>
      </c>
      <c r="D2256" s="234" t="str">
        <f>'11.01.2021_W_S'!D60</f>
        <v>S</v>
      </c>
      <c r="E2256" s="234" t="str">
        <f>'11.01.2021_W_S'!E60</f>
        <v>A</v>
      </c>
      <c r="F2256" s="234" t="str">
        <f>'11.01.2021_W_S'!F60</f>
        <v>R75/W25</v>
      </c>
      <c r="G2256" s="234">
        <f>'11.01.2021_W_S'!G60</f>
        <v>2</v>
      </c>
      <c r="H2256" s="234" t="str">
        <f>'11.01.2021_W_S'!H60</f>
        <v>M</v>
      </c>
      <c r="I2256" s="234" t="str">
        <f>'11.01.2021_W_S'!I60</f>
        <v>30-60</v>
      </c>
      <c r="J2256" s="234">
        <f>'11.01.2021_W_S'!K60</f>
        <v>1499</v>
      </c>
      <c r="K2256" s="235">
        <f>'11.01.2021_W_S'!P60</f>
        <v>82.482566248256603</v>
      </c>
      <c r="L2256" s="235"/>
      <c r="M2256" s="235">
        <f>'11.01.2021_W_S'!T60</f>
        <v>11.238107034156243</v>
      </c>
      <c r="N2256" s="235">
        <f>'11.01.2021_W_S'!V60</f>
        <v>0.14594944200202914</v>
      </c>
      <c r="O2256" s="235">
        <f>'11.01.2021_W_S'!W60</f>
        <v>11.384056476158273</v>
      </c>
    </row>
    <row r="2257" spans="1:15" x14ac:dyDescent="0.35">
      <c r="A2257" s="232">
        <f t="shared" si="32"/>
        <v>2256</v>
      </c>
      <c r="B2257" s="233">
        <f>'11.01.2021_W_S'!B61</f>
        <v>44207</v>
      </c>
      <c r="C2257" s="234">
        <f>'11.01.2021_W_S'!C61</f>
        <v>2019</v>
      </c>
      <c r="D2257" s="234" t="str">
        <f>'11.01.2021_W_S'!D61</f>
        <v>S</v>
      </c>
      <c r="E2257" s="234" t="str">
        <f>'11.01.2021_W_S'!E61</f>
        <v>A</v>
      </c>
      <c r="F2257" s="234" t="str">
        <f>'11.01.2021_W_S'!F61</f>
        <v>R75/W25</v>
      </c>
      <c r="G2257" s="234">
        <f>'11.01.2021_W_S'!G61</f>
        <v>2</v>
      </c>
      <c r="H2257" s="234" t="str">
        <f>'11.01.2021_W_S'!H61</f>
        <v>M</v>
      </c>
      <c r="I2257" s="234" t="str">
        <f>'11.01.2021_W_S'!I61</f>
        <v>0-30</v>
      </c>
      <c r="J2257" s="234">
        <f>'11.01.2021_W_S'!K61</f>
        <v>1500</v>
      </c>
      <c r="K2257" s="235">
        <f>'11.01.2021_W_S'!P61</f>
        <v>81.321699789949918</v>
      </c>
      <c r="L2257" s="235"/>
      <c r="M2257" s="235">
        <f>'11.01.2021_W_S'!T61</f>
        <v>11.596668984700974</v>
      </c>
      <c r="N2257" s="235">
        <f>'11.01.2021_W_S'!V61</f>
        <v>1.6354276773296246</v>
      </c>
      <c r="O2257" s="235">
        <f>'11.01.2021_W_S'!W61</f>
        <v>13.2320966620306</v>
      </c>
    </row>
    <row r="2258" spans="1:15" x14ac:dyDescent="0.35">
      <c r="A2258" s="232">
        <f t="shared" si="32"/>
        <v>2257</v>
      </c>
      <c r="B2258" s="233">
        <f>'11.01.2021_W_S'!B62</f>
        <v>44207</v>
      </c>
      <c r="C2258" s="234">
        <f>'11.01.2021_W_S'!C62</f>
        <v>2019</v>
      </c>
      <c r="D2258" s="234" t="str">
        <f>'11.01.2021_W_S'!D62</f>
        <v>S</v>
      </c>
      <c r="E2258" s="234" t="str">
        <f>'11.01.2021_W_S'!E62</f>
        <v>A</v>
      </c>
      <c r="F2258" s="234" t="str">
        <f>'11.01.2021_W_S'!F62</f>
        <v>R75/W25</v>
      </c>
      <c r="G2258" s="234">
        <f>'11.01.2021_W_S'!G62</f>
        <v>2</v>
      </c>
      <c r="H2258" s="234" t="str">
        <f>'11.01.2021_W_S'!H62</f>
        <v>E</v>
      </c>
      <c r="I2258" s="234" t="str">
        <f>'11.01.2021_W_S'!I62</f>
        <v>90-120</v>
      </c>
      <c r="J2258" s="234">
        <f>'11.01.2021_W_S'!K62</f>
        <v>1501</v>
      </c>
      <c r="K2258" s="235">
        <f>'11.01.2021_W_S'!P62</f>
        <v>86.516404374499857</v>
      </c>
      <c r="L2258" s="235"/>
      <c r="M2258" s="235">
        <f>'11.01.2021_W_S'!T62</f>
        <v>1.5075104054262374</v>
      </c>
      <c r="N2258" s="235">
        <f>'11.01.2021_W_S'!V62</f>
        <v>0.41113920147988281</v>
      </c>
      <c r="O2258" s="235">
        <f>'11.01.2021_W_S'!W62</f>
        <v>1.9186496069061203</v>
      </c>
    </row>
    <row r="2259" spans="1:15" x14ac:dyDescent="0.35">
      <c r="A2259" s="232">
        <f t="shared" si="32"/>
        <v>2258</v>
      </c>
      <c r="B2259" s="233">
        <f>'11.01.2021_W_S'!B63</f>
        <v>44207</v>
      </c>
      <c r="C2259" s="234">
        <f>'11.01.2021_W_S'!C63</f>
        <v>2019</v>
      </c>
      <c r="D2259" s="234" t="str">
        <f>'11.01.2021_W_S'!D63</f>
        <v>S</v>
      </c>
      <c r="E2259" s="234" t="str">
        <f>'11.01.2021_W_S'!E63</f>
        <v>A</v>
      </c>
      <c r="F2259" s="234" t="str">
        <f>'11.01.2021_W_S'!F63</f>
        <v>R75/W25</v>
      </c>
      <c r="G2259" s="234">
        <f>'11.01.2021_W_S'!G63</f>
        <v>2</v>
      </c>
      <c r="H2259" s="234" t="str">
        <f>'11.01.2021_W_S'!H63</f>
        <v>E</v>
      </c>
      <c r="I2259" s="234" t="str">
        <f>'11.01.2021_W_S'!I63</f>
        <v>60-90</v>
      </c>
      <c r="J2259" s="234">
        <f>'11.01.2021_W_S'!K63</f>
        <v>1502</v>
      </c>
      <c r="K2259" s="235">
        <f>'11.01.2021_W_S'!P63</f>
        <v>84.396974923709692</v>
      </c>
      <c r="L2259" s="235"/>
      <c r="M2259" s="235" t="e">
        <f>'11.01.2021_W_S'!T63</f>
        <v>#VALUE!</v>
      </c>
      <c r="N2259" s="235">
        <f>'11.01.2021_W_S'!V63</f>
        <v>0</v>
      </c>
      <c r="O2259" s="235" t="e">
        <f>'11.01.2021_W_S'!W63</f>
        <v>#VALUE!</v>
      </c>
    </row>
    <row r="2260" spans="1:15" x14ac:dyDescent="0.35">
      <c r="A2260" s="232">
        <f t="shared" si="32"/>
        <v>2259</v>
      </c>
      <c r="B2260" s="233">
        <f>'11.01.2021_W_S'!B64</f>
        <v>44207</v>
      </c>
      <c r="C2260" s="234">
        <f>'11.01.2021_W_S'!C64</f>
        <v>2019</v>
      </c>
      <c r="D2260" s="234" t="str">
        <f>'11.01.2021_W_S'!D64</f>
        <v>S</v>
      </c>
      <c r="E2260" s="234" t="str">
        <f>'11.01.2021_W_S'!E64</f>
        <v>A</v>
      </c>
      <c r="F2260" s="234" t="str">
        <f>'11.01.2021_W_S'!F64</f>
        <v>R75/W25</v>
      </c>
      <c r="G2260" s="234">
        <f>'11.01.2021_W_S'!G64</f>
        <v>2</v>
      </c>
      <c r="H2260" s="234" t="str">
        <f>'11.01.2021_W_S'!H64</f>
        <v>E</v>
      </c>
      <c r="I2260" s="234" t="str">
        <f>'11.01.2021_W_S'!I64</f>
        <v>30-60</v>
      </c>
      <c r="J2260" s="234">
        <f>'11.01.2021_W_S'!K64</f>
        <v>1503</v>
      </c>
      <c r="K2260" s="235">
        <f>'11.01.2021_W_S'!P64</f>
        <v>98.210142525687772</v>
      </c>
      <c r="L2260" s="235"/>
      <c r="M2260" s="235">
        <f>'11.01.2021_W_S'!T64</f>
        <v>10.383336145798177</v>
      </c>
      <c r="N2260" s="235">
        <f>'11.01.2021_W_S'!V64</f>
        <v>0.46148160647991898</v>
      </c>
      <c r="O2260" s="235">
        <f>'11.01.2021_W_S'!W64</f>
        <v>10.844817752278097</v>
      </c>
    </row>
    <row r="2261" spans="1:15" x14ac:dyDescent="0.35">
      <c r="A2261" s="232">
        <f t="shared" si="32"/>
        <v>2260</v>
      </c>
      <c r="B2261" s="233">
        <f>'11.01.2021_W_S'!B65</f>
        <v>44207</v>
      </c>
      <c r="C2261" s="234">
        <f>'11.01.2021_W_S'!C65</f>
        <v>2019</v>
      </c>
      <c r="D2261" s="234" t="str">
        <f>'11.01.2021_W_S'!D65</f>
        <v>S</v>
      </c>
      <c r="E2261" s="234" t="str">
        <f>'11.01.2021_W_S'!E65</f>
        <v>A</v>
      </c>
      <c r="F2261" s="234" t="str">
        <f>'11.01.2021_W_S'!F65</f>
        <v>R75/W25</v>
      </c>
      <c r="G2261" s="234">
        <f>'11.01.2021_W_S'!G65</f>
        <v>2</v>
      </c>
      <c r="H2261" s="234" t="str">
        <f>'11.01.2021_W_S'!H65</f>
        <v>E</v>
      </c>
      <c r="I2261" s="234" t="str">
        <f>'11.01.2021_W_S'!I65</f>
        <v>0-30</v>
      </c>
      <c r="J2261" s="234">
        <f>'11.01.2021_W_S'!K65</f>
        <v>1504</v>
      </c>
      <c r="K2261" s="235">
        <f>'11.01.2021_W_S'!P65</f>
        <v>81.195207481005241</v>
      </c>
      <c r="L2261" s="235"/>
      <c r="M2261" s="235">
        <f>'11.01.2021_W_S'!T65</f>
        <v>24.134268490192557</v>
      </c>
      <c r="N2261" s="235">
        <f>'11.01.2021_W_S'!V65</f>
        <v>1.1918157279107435</v>
      </c>
      <c r="O2261" s="235">
        <f>'11.01.2021_W_S'!W65</f>
        <v>25.326084218103301</v>
      </c>
    </row>
    <row r="2262" spans="1:15" x14ac:dyDescent="0.35">
      <c r="A2262" s="232">
        <f t="shared" si="32"/>
        <v>2261</v>
      </c>
      <c r="B2262" s="233">
        <f>'11.01.2021_W_S'!B66</f>
        <v>44207</v>
      </c>
      <c r="C2262" s="234">
        <f>'11.01.2021_W_S'!C66</f>
        <v>2019</v>
      </c>
      <c r="D2262" s="234" t="str">
        <f>'11.01.2021_W_S'!D66</f>
        <v>S</v>
      </c>
      <c r="E2262" s="234" t="str">
        <f>'11.01.2021_W_S'!E66</f>
        <v>A</v>
      </c>
      <c r="F2262" s="234" t="str">
        <f>'11.01.2021_W_S'!F66</f>
        <v>R50/W50</v>
      </c>
      <c r="G2262" s="234">
        <f>'11.01.2021_W_S'!G66</f>
        <v>3</v>
      </c>
      <c r="H2262" s="234" t="str">
        <f>'11.01.2021_W_S'!H66</f>
        <v>E</v>
      </c>
      <c r="I2262" s="234" t="str">
        <f>'11.01.2021_W_S'!I66</f>
        <v>90-120</v>
      </c>
      <c r="J2262" s="234">
        <f>'11.01.2021_W_S'!K66</f>
        <v>1505</v>
      </c>
      <c r="K2262" s="235">
        <f>'11.01.2021_W_S'!P66</f>
        <v>86.863157894736844</v>
      </c>
      <c r="L2262" s="235"/>
      <c r="M2262" s="235">
        <f>'11.01.2021_W_S'!T66</f>
        <v>1.4995164808531265</v>
      </c>
      <c r="N2262" s="235">
        <f>'11.01.2021_W_S'!V66</f>
        <v>0.27263936015511392</v>
      </c>
      <c r="O2262" s="235">
        <f>'11.01.2021_W_S'!W66</f>
        <v>1.7721558410082405</v>
      </c>
    </row>
    <row r="2263" spans="1:15" x14ac:dyDescent="0.35">
      <c r="A2263" s="232">
        <f t="shared" si="32"/>
        <v>2262</v>
      </c>
      <c r="B2263" s="233">
        <f>'11.01.2021_W_S'!B67</f>
        <v>44207</v>
      </c>
      <c r="C2263" s="234">
        <f>'11.01.2021_W_S'!C67</f>
        <v>2019</v>
      </c>
      <c r="D2263" s="234" t="str">
        <f>'11.01.2021_W_S'!D67</f>
        <v>S</v>
      </c>
      <c r="E2263" s="234" t="str">
        <f>'11.01.2021_W_S'!E67</f>
        <v>A</v>
      </c>
      <c r="F2263" s="234" t="str">
        <f>'11.01.2021_W_S'!F67</f>
        <v>R50/W50</v>
      </c>
      <c r="G2263" s="234">
        <f>'11.01.2021_W_S'!G67</f>
        <v>3</v>
      </c>
      <c r="H2263" s="234" t="str">
        <f>'11.01.2021_W_S'!H67</f>
        <v>E</v>
      </c>
      <c r="I2263" s="234" t="str">
        <f>'11.01.2021_W_S'!I67</f>
        <v>60-90</v>
      </c>
      <c r="J2263" s="234">
        <f>'11.01.2021_W_S'!K67</f>
        <v>1506</v>
      </c>
      <c r="K2263" s="235">
        <f>'11.01.2021_W_S'!P67</f>
        <v>85.035792951541836</v>
      </c>
      <c r="L2263" s="235"/>
      <c r="M2263" s="235">
        <f>'11.01.2021_W_S'!T67</f>
        <v>0.7010806216610006</v>
      </c>
      <c r="N2263" s="235">
        <f>'11.01.2021_W_S'!V67</f>
        <v>0.7010806216610006</v>
      </c>
      <c r="O2263" s="235">
        <f>'11.01.2021_W_S'!W67</f>
        <v>1.4021612433220012</v>
      </c>
    </row>
    <row r="2264" spans="1:15" x14ac:dyDescent="0.35">
      <c r="A2264" s="232">
        <f t="shared" si="32"/>
        <v>2263</v>
      </c>
      <c r="B2264" s="233">
        <f>'11.01.2021_W_S'!B68</f>
        <v>44207</v>
      </c>
      <c r="C2264" s="234">
        <f>'11.01.2021_W_S'!C68</f>
        <v>2019</v>
      </c>
      <c r="D2264" s="234" t="str">
        <f>'11.01.2021_W_S'!D68</f>
        <v>S</v>
      </c>
      <c r="E2264" s="234" t="str">
        <f>'11.01.2021_W_S'!E68</f>
        <v>A</v>
      </c>
      <c r="F2264" s="234" t="str">
        <f>'11.01.2021_W_S'!F68</f>
        <v>R50/W50</v>
      </c>
      <c r="G2264" s="234">
        <f>'11.01.2021_W_S'!G68</f>
        <v>3</v>
      </c>
      <c r="H2264" s="234" t="str">
        <f>'11.01.2021_W_S'!H68</f>
        <v>E</v>
      </c>
      <c r="I2264" s="234" t="str">
        <f>'11.01.2021_W_S'!I68</f>
        <v>30-60</v>
      </c>
      <c r="J2264" s="234">
        <f>'11.01.2021_W_S'!K68</f>
        <v>1507</v>
      </c>
      <c r="K2264" s="235">
        <f>'11.01.2021_W_S'!P68</f>
        <v>83.54146204574154</v>
      </c>
      <c r="L2264" s="235"/>
      <c r="M2264" s="235">
        <f>'11.01.2021_W_S'!T68</f>
        <v>4.8799907625125982</v>
      </c>
      <c r="N2264" s="235">
        <f>'11.01.2021_W_S'!V68</f>
        <v>0.57411656029559976</v>
      </c>
      <c r="O2264" s="235">
        <f>'11.01.2021_W_S'!W68</f>
        <v>5.4541073228081984</v>
      </c>
    </row>
    <row r="2265" spans="1:15" x14ac:dyDescent="0.35">
      <c r="A2265" s="232">
        <f t="shared" si="32"/>
        <v>2264</v>
      </c>
      <c r="B2265" s="233">
        <f>'11.01.2021_W_S'!B69</f>
        <v>44207</v>
      </c>
      <c r="C2265" s="234">
        <f>'11.01.2021_W_S'!C69</f>
        <v>2019</v>
      </c>
      <c r="D2265" s="234" t="str">
        <f>'11.01.2021_W_S'!D69</f>
        <v>S</v>
      </c>
      <c r="E2265" s="234" t="str">
        <f>'11.01.2021_W_S'!E69</f>
        <v>A</v>
      </c>
      <c r="F2265" s="234" t="str">
        <f>'11.01.2021_W_S'!F69</f>
        <v>R50/W50</v>
      </c>
      <c r="G2265" s="234">
        <f>'11.01.2021_W_S'!G69</f>
        <v>3</v>
      </c>
      <c r="H2265" s="234" t="str">
        <f>'11.01.2021_W_S'!H69</f>
        <v>E</v>
      </c>
      <c r="I2265" s="234" t="str">
        <f>'11.01.2021_W_S'!I69</f>
        <v>0-30</v>
      </c>
      <c r="J2265" s="234">
        <f>'11.01.2021_W_S'!K69</f>
        <v>1508</v>
      </c>
      <c r="K2265" s="235">
        <f>'11.01.2021_W_S'!P69</f>
        <v>80.980660880158368</v>
      </c>
      <c r="L2265" s="235"/>
      <c r="M2265" s="235">
        <f>'11.01.2021_W_S'!T69</f>
        <v>19.882287044001501</v>
      </c>
      <c r="N2265" s="235">
        <f>'11.01.2021_W_S'!V69</f>
        <v>1.4949088003008648</v>
      </c>
      <c r="O2265" s="235">
        <f>'11.01.2021_W_S'!W69</f>
        <v>21.377195844302367</v>
      </c>
    </row>
    <row r="2266" spans="1:15" x14ac:dyDescent="0.35">
      <c r="A2266" s="232">
        <f t="shared" si="32"/>
        <v>2265</v>
      </c>
      <c r="B2266" s="233">
        <f>'11.01.2021_W_S'!B70</f>
        <v>44207</v>
      </c>
      <c r="C2266" s="234">
        <f>'11.01.2021_W_S'!C70</f>
        <v>2019</v>
      </c>
      <c r="D2266" s="234" t="str">
        <f>'11.01.2021_W_S'!D70</f>
        <v>S</v>
      </c>
      <c r="E2266" s="234" t="str">
        <f>'11.01.2021_W_S'!E70</f>
        <v>A</v>
      </c>
      <c r="F2266" s="234" t="str">
        <f>'11.01.2021_W_S'!F70</f>
        <v>R50/W50</v>
      </c>
      <c r="G2266" s="234">
        <f>'11.01.2021_W_S'!G70</f>
        <v>3</v>
      </c>
      <c r="H2266" s="234" t="str">
        <f>'11.01.2021_W_S'!H70</f>
        <v>M</v>
      </c>
      <c r="I2266" s="234" t="str">
        <f>'11.01.2021_W_S'!I70</f>
        <v>90-120</v>
      </c>
      <c r="J2266" s="234">
        <f>'11.01.2021_W_S'!K70</f>
        <v>1509</v>
      </c>
      <c r="K2266" s="235">
        <f>'11.01.2021_W_S'!P70</f>
        <v>85.984411085450347</v>
      </c>
      <c r="L2266" s="235"/>
      <c r="M2266" s="235">
        <f>'11.01.2021_W_S'!T70</f>
        <v>1.2435546415981196</v>
      </c>
      <c r="N2266" s="235">
        <f>'11.01.2021_W_S'!V70</f>
        <v>0.41451821386603982</v>
      </c>
      <c r="O2266" s="235">
        <f>'11.01.2021_W_S'!W70</f>
        <v>1.6580728554641593</v>
      </c>
    </row>
    <row r="2267" spans="1:15" x14ac:dyDescent="0.35">
      <c r="A2267" s="232">
        <f t="shared" si="32"/>
        <v>2266</v>
      </c>
      <c r="B2267" s="233">
        <f>'11.01.2021_W_S'!B71</f>
        <v>44207</v>
      </c>
      <c r="C2267" s="234">
        <f>'11.01.2021_W_S'!C71</f>
        <v>2019</v>
      </c>
      <c r="D2267" s="234" t="str">
        <f>'11.01.2021_W_S'!D71</f>
        <v>S</v>
      </c>
      <c r="E2267" s="234" t="str">
        <f>'11.01.2021_W_S'!E71</f>
        <v>A</v>
      </c>
      <c r="F2267" s="234" t="str">
        <f>'11.01.2021_W_S'!F71</f>
        <v>R50/W50</v>
      </c>
      <c r="G2267" s="234">
        <f>'11.01.2021_W_S'!G71</f>
        <v>3</v>
      </c>
      <c r="H2267" s="234" t="str">
        <f>'11.01.2021_W_S'!H71</f>
        <v>M</v>
      </c>
      <c r="I2267" s="234" t="str">
        <f>'11.01.2021_W_S'!I71</f>
        <v>60-90</v>
      </c>
      <c r="J2267" s="234">
        <f>'11.01.2021_W_S'!K71</f>
        <v>1510</v>
      </c>
      <c r="K2267" s="235">
        <f>'11.01.2021_W_S'!P71</f>
        <v>82.952008928571431</v>
      </c>
      <c r="L2267" s="235"/>
      <c r="M2267" s="235">
        <f>'11.01.2021_W_S'!T71</f>
        <v>1.3038193743693238</v>
      </c>
      <c r="N2267" s="235">
        <f>'11.01.2021_W_S'!V71</f>
        <v>0.72434409687184664</v>
      </c>
      <c r="O2267" s="235">
        <f>'11.01.2021_W_S'!W71</f>
        <v>2.0281634712411707</v>
      </c>
    </row>
    <row r="2268" spans="1:15" x14ac:dyDescent="0.35">
      <c r="A2268" s="232">
        <f t="shared" si="32"/>
        <v>2267</v>
      </c>
      <c r="B2268" s="233">
        <f>'11.01.2021_W_S'!B72</f>
        <v>44207</v>
      </c>
      <c r="C2268" s="234">
        <f>'11.01.2021_W_S'!C72</f>
        <v>2019</v>
      </c>
      <c r="D2268" s="234" t="str">
        <f>'11.01.2021_W_S'!D72</f>
        <v>S</v>
      </c>
      <c r="E2268" s="234" t="str">
        <f>'11.01.2021_W_S'!E72</f>
        <v>A</v>
      </c>
      <c r="F2268" s="234" t="str">
        <f>'11.01.2021_W_S'!F72</f>
        <v>R50/W50</v>
      </c>
      <c r="G2268" s="234">
        <f>'11.01.2021_W_S'!G72</f>
        <v>3</v>
      </c>
      <c r="H2268" s="234" t="str">
        <f>'11.01.2021_W_S'!H72</f>
        <v>M</v>
      </c>
      <c r="I2268" s="234" t="str">
        <f>'11.01.2021_W_S'!I72</f>
        <v>30-60</v>
      </c>
      <c r="J2268" s="234">
        <f>'11.01.2021_W_S'!K72</f>
        <v>1511</v>
      </c>
      <c r="K2268" s="235">
        <f>'11.01.2021_W_S'!P72</f>
        <v>83.668847508807261</v>
      </c>
      <c r="L2268" s="235"/>
      <c r="M2268" s="235">
        <f>'11.01.2021_W_S'!T72</f>
        <v>5.4431999999999983</v>
      </c>
      <c r="N2268" s="235">
        <f>'11.01.2021_W_S'!V72</f>
        <v>0.85945263157894702</v>
      </c>
      <c r="O2268" s="235">
        <f>'11.01.2021_W_S'!W72</f>
        <v>6.3026526315789457</v>
      </c>
    </row>
    <row r="2269" spans="1:15" x14ac:dyDescent="0.35">
      <c r="A2269" s="232">
        <f t="shared" si="32"/>
        <v>2268</v>
      </c>
      <c r="B2269" s="233">
        <f>'11.01.2021_W_S'!B73</f>
        <v>44207</v>
      </c>
      <c r="C2269" s="234">
        <f>'11.01.2021_W_S'!C73</f>
        <v>2019</v>
      </c>
      <c r="D2269" s="234" t="str">
        <f>'11.01.2021_W_S'!D73</f>
        <v>S</v>
      </c>
      <c r="E2269" s="234" t="str">
        <f>'11.01.2021_W_S'!E73</f>
        <v>A</v>
      </c>
      <c r="F2269" s="234" t="str">
        <f>'11.01.2021_W_S'!F73</f>
        <v>R50/W50</v>
      </c>
      <c r="G2269" s="234">
        <f>'11.01.2021_W_S'!G73</f>
        <v>3</v>
      </c>
      <c r="H2269" s="234" t="str">
        <f>'11.01.2021_W_S'!H73</f>
        <v>M</v>
      </c>
      <c r="I2269" s="234" t="str">
        <f>'11.01.2021_W_S'!I73</f>
        <v>0-30</v>
      </c>
      <c r="J2269" s="234">
        <f>'11.01.2021_W_S'!K73</f>
        <v>1512</v>
      </c>
      <c r="K2269" s="235">
        <f>'11.01.2021_W_S'!P73</f>
        <v>80</v>
      </c>
      <c r="L2269" s="235"/>
      <c r="M2269" s="235">
        <f>'11.01.2021_W_S'!T73</f>
        <v>17.161874999999998</v>
      </c>
      <c r="N2269" s="235">
        <f>'11.01.2021_W_S'!V73</f>
        <v>2.5818750000000001</v>
      </c>
      <c r="O2269" s="235">
        <f>'11.01.2021_W_S'!W73</f>
        <v>19.743749999999999</v>
      </c>
    </row>
    <row r="2270" spans="1:15" x14ac:dyDescent="0.35">
      <c r="A2270" s="232">
        <f t="shared" si="32"/>
        <v>2269</v>
      </c>
      <c r="B2270" s="233">
        <f>'11.01.2021_W_S'!B74</f>
        <v>44207</v>
      </c>
      <c r="C2270" s="234">
        <f>'11.01.2021_W_S'!C74</f>
        <v>2019</v>
      </c>
      <c r="D2270" s="234" t="str">
        <f>'11.01.2021_W_S'!D74</f>
        <v>S</v>
      </c>
      <c r="E2270" s="234" t="str">
        <f>'11.01.2021_W_S'!E74</f>
        <v>B</v>
      </c>
      <c r="F2270" s="234" t="str">
        <f>'11.01.2021_W_S'!F74</f>
        <v>S100</v>
      </c>
      <c r="G2270" s="234">
        <f>'11.01.2021_W_S'!G74</f>
        <v>9</v>
      </c>
      <c r="H2270" s="234" t="str">
        <f>'11.01.2021_W_S'!H74</f>
        <v>E</v>
      </c>
      <c r="I2270" s="234" t="str">
        <f>'11.01.2021_W_S'!I74</f>
        <v>90-120</v>
      </c>
      <c r="J2270" s="234">
        <f>'11.01.2021_W_S'!K74</f>
        <v>1513</v>
      </c>
      <c r="K2270" s="235">
        <f>'11.01.2021_W_S'!P74</f>
        <v>89.94665572425113</v>
      </c>
      <c r="L2270" s="235"/>
      <c r="M2270" s="235">
        <f>'11.01.2021_W_S'!T74</f>
        <v>3.2525946624087592</v>
      </c>
      <c r="N2270" s="235">
        <f>'11.01.2021_W_S'!V74</f>
        <v>0.65051893248175185</v>
      </c>
      <c r="O2270" s="235">
        <f>'11.01.2021_W_S'!W74</f>
        <v>3.9031135948905109</v>
      </c>
    </row>
    <row r="2271" spans="1:15" x14ac:dyDescent="0.35">
      <c r="A2271" s="232">
        <f t="shared" si="32"/>
        <v>2270</v>
      </c>
      <c r="B2271" s="233">
        <f>'11.01.2021_W_S'!B75</f>
        <v>44207</v>
      </c>
      <c r="C2271" s="234">
        <f>'11.01.2021_W_S'!C75</f>
        <v>2019</v>
      </c>
      <c r="D2271" s="234" t="str">
        <f>'11.01.2021_W_S'!D75</f>
        <v>S</v>
      </c>
      <c r="E2271" s="234" t="str">
        <f>'11.01.2021_W_S'!E75</f>
        <v>B</v>
      </c>
      <c r="F2271" s="234" t="str">
        <f>'11.01.2021_W_S'!F75</f>
        <v>S100</v>
      </c>
      <c r="G2271" s="234">
        <f>'11.01.2021_W_S'!G75</f>
        <v>9</v>
      </c>
      <c r="H2271" s="234" t="str">
        <f>'11.01.2021_W_S'!H75</f>
        <v>E</v>
      </c>
      <c r="I2271" s="234" t="str">
        <f>'11.01.2021_W_S'!I75</f>
        <v>60-90</v>
      </c>
      <c r="J2271" s="234">
        <f>'11.01.2021_W_S'!K75</f>
        <v>1514</v>
      </c>
      <c r="K2271" s="235">
        <f>'11.01.2021_W_S'!P75</f>
        <v>84.507232661889972</v>
      </c>
      <c r="L2271" s="235"/>
      <c r="M2271" s="235">
        <f>'11.01.2021_W_S'!T75</f>
        <v>5.6549832026875686</v>
      </c>
      <c r="N2271" s="235">
        <f>'11.01.2021_W_S'!V75</f>
        <v>0.70687290033594607</v>
      </c>
      <c r="O2271" s="235">
        <f>'11.01.2021_W_S'!W75</f>
        <v>6.3618561030235146</v>
      </c>
    </row>
    <row r="2272" spans="1:15" x14ac:dyDescent="0.35">
      <c r="A2272" s="232">
        <f t="shared" si="32"/>
        <v>2271</v>
      </c>
      <c r="B2272" s="233">
        <f>'11.01.2021_W_S'!B76</f>
        <v>44207</v>
      </c>
      <c r="C2272" s="234">
        <f>'11.01.2021_W_S'!C76</f>
        <v>2019</v>
      </c>
      <c r="D2272" s="234" t="str">
        <f>'11.01.2021_W_S'!D76</f>
        <v>S</v>
      </c>
      <c r="E2272" s="234" t="str">
        <f>'11.01.2021_W_S'!E76</f>
        <v>B</v>
      </c>
      <c r="F2272" s="234" t="str">
        <f>'11.01.2021_W_S'!F76</f>
        <v>S100</v>
      </c>
      <c r="G2272" s="234">
        <f>'11.01.2021_W_S'!G76</f>
        <v>9</v>
      </c>
      <c r="H2272" s="234" t="str">
        <f>'11.01.2021_W_S'!H76</f>
        <v>E</v>
      </c>
      <c r="I2272" s="234" t="str">
        <f>'11.01.2021_W_S'!I76</f>
        <v>30-60</v>
      </c>
      <c r="J2272" s="234">
        <f>'11.01.2021_W_S'!K76</f>
        <v>1515</v>
      </c>
      <c r="K2272" s="235">
        <f>'11.01.2021_W_S'!P76</f>
        <v>83.976666252947737</v>
      </c>
      <c r="L2272" s="235"/>
      <c r="M2272" s="235">
        <f>'11.01.2021_W_S'!T76</f>
        <v>8.8382301211942078</v>
      </c>
      <c r="N2272" s="235">
        <f>'11.01.2021_W_S'!V76</f>
        <v>0.85531259237363311</v>
      </c>
      <c r="O2272" s="235">
        <f>'11.01.2021_W_S'!W76</f>
        <v>9.6935427135678403</v>
      </c>
    </row>
    <row r="2273" spans="1:15" x14ac:dyDescent="0.35">
      <c r="A2273" s="232">
        <f t="shared" si="32"/>
        <v>2272</v>
      </c>
      <c r="B2273" s="233">
        <f>'11.01.2021_W_S'!B77</f>
        <v>44207</v>
      </c>
      <c r="C2273" s="234">
        <f>'11.01.2021_W_S'!C77</f>
        <v>2019</v>
      </c>
      <c r="D2273" s="234" t="str">
        <f>'11.01.2021_W_S'!D77</f>
        <v>S</v>
      </c>
      <c r="E2273" s="234" t="str">
        <f>'11.01.2021_W_S'!E77</f>
        <v>B</v>
      </c>
      <c r="F2273" s="234" t="str">
        <f>'11.01.2021_W_S'!F77</f>
        <v>S100</v>
      </c>
      <c r="G2273" s="234">
        <f>'11.01.2021_W_S'!G77</f>
        <v>9</v>
      </c>
      <c r="H2273" s="234" t="str">
        <f>'11.01.2021_W_S'!H77</f>
        <v>E</v>
      </c>
      <c r="I2273" s="234" t="str">
        <f>'11.01.2021_W_S'!I77</f>
        <v>0-30</v>
      </c>
      <c r="J2273" s="234">
        <f>'11.01.2021_W_S'!K77</f>
        <v>1516</v>
      </c>
      <c r="K2273" s="235">
        <f>'11.01.2021_W_S'!P77</f>
        <v>80.218160377358487</v>
      </c>
      <c r="L2273" s="235"/>
      <c r="M2273" s="235">
        <f>'11.01.2021_W_S'!T77</f>
        <v>20.884862183020946</v>
      </c>
      <c r="N2273" s="235">
        <f>'11.01.2021_W_S'!V77</f>
        <v>2.2700937155457552</v>
      </c>
      <c r="O2273" s="235">
        <f>'11.01.2021_W_S'!W77</f>
        <v>23.154955898566701</v>
      </c>
    </row>
    <row r="2274" spans="1:15" x14ac:dyDescent="0.35">
      <c r="A2274" s="232">
        <f t="shared" si="32"/>
        <v>2273</v>
      </c>
      <c r="B2274" s="233">
        <f>'11.01.2021_W_S'!B78</f>
        <v>44207</v>
      </c>
      <c r="C2274" s="234">
        <f>'11.01.2021_W_S'!C78</f>
        <v>2019</v>
      </c>
      <c r="D2274" s="234" t="str">
        <f>'11.01.2021_W_S'!D78</f>
        <v>S</v>
      </c>
      <c r="E2274" s="234" t="str">
        <f>'11.01.2021_W_S'!E78</f>
        <v>B</v>
      </c>
      <c r="F2274" s="234" t="str">
        <f>'11.01.2021_W_S'!F78</f>
        <v>S100</v>
      </c>
      <c r="G2274" s="234">
        <f>'11.01.2021_W_S'!G78</f>
        <v>9</v>
      </c>
      <c r="H2274" s="234" t="str">
        <f>'11.01.2021_W_S'!H78</f>
        <v>M</v>
      </c>
      <c r="I2274" s="234" t="str">
        <f>'11.01.2021_W_S'!I78</f>
        <v>90-120</v>
      </c>
      <c r="J2274" s="234">
        <f>'11.01.2021_W_S'!K78</f>
        <v>1517</v>
      </c>
      <c r="K2274" s="235">
        <f>'11.01.2021_W_S'!P78</f>
        <v>86.61301140174379</v>
      </c>
      <c r="L2274" s="235"/>
      <c r="M2274" s="235">
        <f>'11.01.2021_W_S'!T78</f>
        <v>2.6000236177791543</v>
      </c>
      <c r="N2274" s="235">
        <f>'11.01.2021_W_S'!V78</f>
        <v>0.95790343812916245</v>
      </c>
      <c r="O2274" s="235">
        <f>'11.01.2021_W_S'!W78</f>
        <v>3.5579270559083165</v>
      </c>
    </row>
    <row r="2275" spans="1:15" x14ac:dyDescent="0.35">
      <c r="A2275" s="232">
        <f t="shared" si="32"/>
        <v>2274</v>
      </c>
      <c r="B2275" s="233">
        <f>'11.01.2021_W_S'!B79</f>
        <v>44207</v>
      </c>
      <c r="C2275" s="234">
        <f>'11.01.2021_W_S'!C79</f>
        <v>2019</v>
      </c>
      <c r="D2275" s="234" t="str">
        <f>'11.01.2021_W_S'!D79</f>
        <v>S</v>
      </c>
      <c r="E2275" s="234" t="str">
        <f>'11.01.2021_W_S'!E79</f>
        <v>B</v>
      </c>
      <c r="F2275" s="234" t="str">
        <f>'11.01.2021_W_S'!F79</f>
        <v>S100</v>
      </c>
      <c r="G2275" s="234">
        <f>'11.01.2021_W_S'!G79</f>
        <v>9</v>
      </c>
      <c r="H2275" s="234" t="str">
        <f>'11.01.2021_W_S'!H79</f>
        <v>M</v>
      </c>
      <c r="I2275" s="234" t="str">
        <f>'11.01.2021_W_S'!I79</f>
        <v>60-90</v>
      </c>
      <c r="J2275" s="234">
        <f>'11.01.2021_W_S'!K79</f>
        <v>1518</v>
      </c>
      <c r="K2275" s="235">
        <f>'11.01.2021_W_S'!P79</f>
        <v>84.169784543929836</v>
      </c>
      <c r="L2275" s="235"/>
      <c r="M2275" s="235">
        <f>'11.01.2021_W_S'!T79</f>
        <v>2.7003138412017158</v>
      </c>
      <c r="N2275" s="235">
        <f>'11.01.2021_W_S'!V79</f>
        <v>0.42636534334763942</v>
      </c>
      <c r="O2275" s="235">
        <f>'11.01.2021_W_S'!W79</f>
        <v>3.1266791845493551</v>
      </c>
    </row>
    <row r="2276" spans="1:15" x14ac:dyDescent="0.35">
      <c r="A2276" s="232">
        <f t="shared" si="32"/>
        <v>2275</v>
      </c>
      <c r="B2276" s="233">
        <f>'11.01.2021_W_S'!B80</f>
        <v>44207</v>
      </c>
      <c r="C2276" s="234">
        <f>'11.01.2021_W_S'!C80</f>
        <v>2019</v>
      </c>
      <c r="D2276" s="234" t="str">
        <f>'11.01.2021_W_S'!D80</f>
        <v>S</v>
      </c>
      <c r="E2276" s="234" t="str">
        <f>'11.01.2021_W_S'!E80</f>
        <v>B</v>
      </c>
      <c r="F2276" s="234" t="str">
        <f>'11.01.2021_W_S'!F80</f>
        <v>S100</v>
      </c>
      <c r="G2276" s="234">
        <f>'11.01.2021_W_S'!G80</f>
        <v>9</v>
      </c>
      <c r="H2276" s="234" t="str">
        <f>'11.01.2021_W_S'!H80</f>
        <v>M</v>
      </c>
      <c r="I2276" s="234" t="str">
        <f>'11.01.2021_W_S'!I80</f>
        <v>30-60</v>
      </c>
      <c r="J2276" s="234">
        <f>'11.01.2021_W_S'!K80</f>
        <v>1519</v>
      </c>
      <c r="K2276" s="235">
        <f>'11.01.2021_W_S'!P80</f>
        <v>83.178053830227753</v>
      </c>
      <c r="L2276" s="235"/>
      <c r="M2276" s="235">
        <f>'11.01.2021_W_S'!T80</f>
        <v>10.249051026757929</v>
      </c>
      <c r="N2276" s="235">
        <f>'11.01.2021_W_S'!V80</f>
        <v>1.4435283136278778</v>
      </c>
      <c r="O2276" s="235">
        <f>'11.01.2021_W_S'!W80</f>
        <v>11.692579340385807</v>
      </c>
    </row>
    <row r="2277" spans="1:15" x14ac:dyDescent="0.35">
      <c r="A2277" s="232">
        <f t="shared" si="32"/>
        <v>2276</v>
      </c>
      <c r="B2277" s="233">
        <f>'11.01.2021_W_S'!B81</f>
        <v>44207</v>
      </c>
      <c r="C2277" s="234">
        <f>'11.01.2021_W_S'!C81</f>
        <v>2019</v>
      </c>
      <c r="D2277" s="234" t="str">
        <f>'11.01.2021_W_S'!D81</f>
        <v>S</v>
      </c>
      <c r="E2277" s="234" t="str">
        <f>'11.01.2021_W_S'!E81</f>
        <v>B</v>
      </c>
      <c r="F2277" s="234" t="str">
        <f>'11.01.2021_W_S'!F81</f>
        <v>S100</v>
      </c>
      <c r="G2277" s="234">
        <f>'11.01.2021_W_S'!G81</f>
        <v>9</v>
      </c>
      <c r="H2277" s="234" t="str">
        <f>'11.01.2021_W_S'!H81</f>
        <v>M</v>
      </c>
      <c r="I2277" s="234" t="str">
        <f>'11.01.2021_W_S'!I81</f>
        <v>0-30</v>
      </c>
      <c r="J2277" s="234">
        <f>'11.01.2021_W_S'!K81</f>
        <v>1520</v>
      </c>
      <c r="K2277" s="235">
        <f>'11.01.2021_W_S'!P81</f>
        <v>81.323551887513375</v>
      </c>
      <c r="L2277" s="235"/>
      <c r="M2277" s="235">
        <f>'11.01.2021_W_S'!T81</f>
        <v>20.962587389588425</v>
      </c>
      <c r="N2277" s="235">
        <f>'11.01.2021_W_S'!V81</f>
        <v>4.6087958090584475</v>
      </c>
      <c r="O2277" s="235">
        <f>'11.01.2021_W_S'!W81</f>
        <v>25.57138319864687</v>
      </c>
    </row>
    <row r="2278" spans="1:15" x14ac:dyDescent="0.35">
      <c r="A2278" s="232">
        <f t="shared" si="32"/>
        <v>2277</v>
      </c>
      <c r="B2278" s="233">
        <f>'11.01.2021_W_S'!B82</f>
        <v>44207</v>
      </c>
      <c r="C2278" s="234">
        <f>'11.01.2021_W_S'!C82</f>
        <v>2019</v>
      </c>
      <c r="D2278" s="234" t="str">
        <f>'11.01.2021_W_S'!D82</f>
        <v>S</v>
      </c>
      <c r="E2278" s="234" t="str">
        <f>'11.01.2021_W_S'!E82</f>
        <v>C</v>
      </c>
      <c r="F2278" s="234" t="str">
        <f>'11.01.2021_W_S'!F82</f>
        <v>R100</v>
      </c>
      <c r="G2278" s="234">
        <f>'11.01.2021_W_S'!G82</f>
        <v>1</v>
      </c>
      <c r="H2278" s="234" t="str">
        <f>'11.01.2021_W_S'!H82</f>
        <v>E</v>
      </c>
      <c r="I2278" s="234" t="str">
        <f>'11.01.2021_W_S'!I82</f>
        <v>90-120</v>
      </c>
      <c r="J2278" s="234">
        <f>'11.01.2021_W_S'!K82</f>
        <v>1521</v>
      </c>
      <c r="K2278" s="235">
        <f>'11.01.2021_W_S'!P82</f>
        <v>85.508301776871534</v>
      </c>
      <c r="L2278" s="235"/>
      <c r="M2278" s="235">
        <f>'11.01.2021_W_S'!T82</f>
        <v>0.41757792539601435</v>
      </c>
      <c r="N2278" s="235">
        <f>'11.01.2021_W_S'!V82</f>
        <v>0.97434849259070044</v>
      </c>
      <c r="O2278" s="235">
        <f>'11.01.2021_W_S'!W82</f>
        <v>1.3919264179867148</v>
      </c>
    </row>
    <row r="2279" spans="1:15" x14ac:dyDescent="0.35">
      <c r="A2279" s="232">
        <f t="shared" si="32"/>
        <v>2278</v>
      </c>
      <c r="B2279" s="233">
        <f>'11.01.2021_W_S'!B83</f>
        <v>44207</v>
      </c>
      <c r="C2279" s="234">
        <f>'11.01.2021_W_S'!C83</f>
        <v>2019</v>
      </c>
      <c r="D2279" s="234" t="str">
        <f>'11.01.2021_W_S'!D83</f>
        <v>S</v>
      </c>
      <c r="E2279" s="234" t="str">
        <f>'11.01.2021_W_S'!E83</f>
        <v>C</v>
      </c>
      <c r="F2279" s="234" t="str">
        <f>'11.01.2021_W_S'!F83</f>
        <v>R100</v>
      </c>
      <c r="G2279" s="234">
        <f>'11.01.2021_W_S'!G83</f>
        <v>1</v>
      </c>
      <c r="H2279" s="234" t="str">
        <f>'11.01.2021_W_S'!H83</f>
        <v>E</v>
      </c>
      <c r="I2279" s="234" t="str">
        <f>'11.01.2021_W_S'!I83</f>
        <v>60-90</v>
      </c>
      <c r="J2279" s="234">
        <f>'11.01.2021_W_S'!K83</f>
        <v>1522</v>
      </c>
      <c r="K2279" s="235">
        <f>'11.01.2021_W_S'!P83</f>
        <v>84.233261339092877</v>
      </c>
      <c r="L2279" s="235"/>
      <c r="M2279" s="235">
        <f>'11.01.2021_W_S'!T83</f>
        <v>0.70990384615384605</v>
      </c>
      <c r="N2279" s="235">
        <f>'11.01.2021_W_S'!V83</f>
        <v>0.85188461538461535</v>
      </c>
      <c r="O2279" s="235">
        <f>'11.01.2021_W_S'!W83</f>
        <v>1.5617884615384614</v>
      </c>
    </row>
    <row r="2280" spans="1:15" x14ac:dyDescent="0.35">
      <c r="A2280" s="232">
        <f t="shared" si="32"/>
        <v>2279</v>
      </c>
      <c r="B2280" s="233">
        <f>'11.01.2021_W_S'!B84</f>
        <v>44207</v>
      </c>
      <c r="C2280" s="234">
        <f>'11.01.2021_W_S'!C84</f>
        <v>2019</v>
      </c>
      <c r="D2280" s="234" t="str">
        <f>'11.01.2021_W_S'!D84</f>
        <v>S</v>
      </c>
      <c r="E2280" s="234" t="str">
        <f>'11.01.2021_W_S'!E84</f>
        <v>C</v>
      </c>
      <c r="F2280" s="234" t="str">
        <f>'11.01.2021_W_S'!F84</f>
        <v>R100</v>
      </c>
      <c r="G2280" s="234">
        <f>'11.01.2021_W_S'!G84</f>
        <v>1</v>
      </c>
      <c r="H2280" s="234" t="str">
        <f>'11.01.2021_W_S'!H84</f>
        <v>E</v>
      </c>
      <c r="I2280" s="234" t="str">
        <f>'11.01.2021_W_S'!I84</f>
        <v>30-60</v>
      </c>
      <c r="J2280" s="234">
        <f>'11.01.2021_W_S'!K84</f>
        <v>1523</v>
      </c>
      <c r="K2280" s="235">
        <f>'11.01.2021_W_S'!P84</f>
        <v>84.394000810701272</v>
      </c>
      <c r="L2280" s="235"/>
      <c r="M2280" s="235">
        <f>'11.01.2021_W_S'!T84</f>
        <v>1.2746217579250718</v>
      </c>
      <c r="N2280" s="235">
        <f>'11.01.2021_W_S'!V84</f>
        <v>0.84974783861671466</v>
      </c>
      <c r="O2280" s="235">
        <f>'11.01.2021_W_S'!W84</f>
        <v>2.1243695965417864</v>
      </c>
    </row>
    <row r="2281" spans="1:15" x14ac:dyDescent="0.35">
      <c r="A2281" s="232">
        <f t="shared" si="32"/>
        <v>2280</v>
      </c>
      <c r="B2281" s="233">
        <f>'11.01.2021_W_S'!B85</f>
        <v>44207</v>
      </c>
      <c r="C2281" s="234">
        <f>'11.01.2021_W_S'!C85</f>
        <v>2019</v>
      </c>
      <c r="D2281" s="234" t="str">
        <f>'11.01.2021_W_S'!D85</f>
        <v>S</v>
      </c>
      <c r="E2281" s="234" t="str">
        <f>'11.01.2021_W_S'!E85</f>
        <v>C</v>
      </c>
      <c r="F2281" s="234" t="str">
        <f>'11.01.2021_W_S'!F85</f>
        <v>R100</v>
      </c>
      <c r="G2281" s="234">
        <f>'11.01.2021_W_S'!G85</f>
        <v>1</v>
      </c>
      <c r="H2281" s="234" t="str">
        <f>'11.01.2021_W_S'!H85</f>
        <v>E</v>
      </c>
      <c r="I2281" s="234" t="str">
        <f>'11.01.2021_W_S'!I85</f>
        <v>0-30</v>
      </c>
      <c r="J2281" s="234">
        <f>'11.01.2021_W_S'!K85</f>
        <v>1524</v>
      </c>
      <c r="K2281" s="235">
        <f>'11.01.2021_W_S'!P85</f>
        <v>80.616936081862661</v>
      </c>
      <c r="L2281" s="235"/>
      <c r="M2281" s="235">
        <f>'11.01.2021_W_S'!T85</f>
        <v>16.239784768211926</v>
      </c>
      <c r="N2281" s="235">
        <f>'11.01.2021_W_S'!V85</f>
        <v>3.9095778145695368</v>
      </c>
      <c r="O2281" s="235">
        <f>'11.01.2021_W_S'!W85</f>
        <v>20.149362582781464</v>
      </c>
    </row>
    <row r="2282" spans="1:15" x14ac:dyDescent="0.35">
      <c r="A2282" s="232">
        <f t="shared" si="32"/>
        <v>2281</v>
      </c>
      <c r="B2282" s="233">
        <f>'11.01.2021_W_S'!B86</f>
        <v>44207</v>
      </c>
      <c r="C2282" s="234">
        <f>'11.01.2021_W_S'!C86</f>
        <v>2019</v>
      </c>
      <c r="D2282" s="234" t="str">
        <f>'11.01.2021_W_S'!D86</f>
        <v>S</v>
      </c>
      <c r="E2282" s="234" t="str">
        <f>'11.01.2021_W_S'!E86</f>
        <v>C</v>
      </c>
      <c r="F2282" s="234" t="str">
        <f>'11.01.2021_W_S'!F86</f>
        <v>R100</v>
      </c>
      <c r="G2282" s="234">
        <f>'11.01.2021_W_S'!G86</f>
        <v>1</v>
      </c>
      <c r="H2282" s="234" t="str">
        <f>'11.01.2021_W_S'!H86</f>
        <v>M</v>
      </c>
      <c r="I2282" s="234" t="str">
        <f>'11.01.2021_W_S'!I86</f>
        <v>90-120</v>
      </c>
      <c r="J2282" s="234">
        <f>'11.01.2021_W_S'!K86</f>
        <v>1525</v>
      </c>
      <c r="K2282" s="235">
        <f>'11.01.2021_W_S'!P86</f>
        <v>85.356094958655632</v>
      </c>
      <c r="L2282" s="235"/>
      <c r="M2282" s="235">
        <f>'11.01.2021_W_S'!T86</f>
        <v>1.3952109375000004</v>
      </c>
      <c r="N2282" s="235">
        <f>'11.01.2021_W_S'!V86</f>
        <v>0.41856328124999997</v>
      </c>
      <c r="O2282" s="235">
        <f>'11.01.2021_W_S'!W86</f>
        <v>1.8137742187500003</v>
      </c>
    </row>
    <row r="2283" spans="1:15" x14ac:dyDescent="0.35">
      <c r="A2283" s="232">
        <f t="shared" si="32"/>
        <v>2282</v>
      </c>
      <c r="B2283" s="233">
        <f>'11.01.2021_W_S'!B87</f>
        <v>44207</v>
      </c>
      <c r="C2283" s="234">
        <f>'11.01.2021_W_S'!C87</f>
        <v>2019</v>
      </c>
      <c r="D2283" s="234" t="str">
        <f>'11.01.2021_W_S'!D87</f>
        <v>S</v>
      </c>
      <c r="E2283" s="234" t="str">
        <f>'11.01.2021_W_S'!E87</f>
        <v>C</v>
      </c>
      <c r="F2283" s="234" t="str">
        <f>'11.01.2021_W_S'!F87</f>
        <v>R100</v>
      </c>
      <c r="G2283" s="234">
        <f>'11.01.2021_W_S'!G87</f>
        <v>1</v>
      </c>
      <c r="H2283" s="234" t="str">
        <f>'11.01.2021_W_S'!H87</f>
        <v>M</v>
      </c>
      <c r="I2283" s="234" t="str">
        <f>'11.01.2021_W_S'!I87</f>
        <v>60-90</v>
      </c>
      <c r="J2283" s="234">
        <f>'11.01.2021_W_S'!K87</f>
        <v>1526</v>
      </c>
      <c r="K2283" s="235">
        <f>'11.01.2021_W_S'!P87</f>
        <v>84.632911392405063</v>
      </c>
      <c r="L2283" s="235"/>
      <c r="M2283" s="235">
        <f>'11.01.2021_W_S'!T87</f>
        <v>3.668543224648519</v>
      </c>
      <c r="N2283" s="235">
        <f>'11.01.2021_W_S'!V87</f>
        <v>0.14109781633263535</v>
      </c>
      <c r="O2283" s="235">
        <f>'11.01.2021_W_S'!W87</f>
        <v>3.8096410409811545</v>
      </c>
    </row>
    <row r="2284" spans="1:15" x14ac:dyDescent="0.35">
      <c r="A2284" s="232">
        <f t="shared" si="32"/>
        <v>2283</v>
      </c>
      <c r="B2284" s="233">
        <f>'11.01.2021_W_S'!B88</f>
        <v>44207</v>
      </c>
      <c r="C2284" s="234">
        <f>'11.01.2021_W_S'!C88</f>
        <v>2019</v>
      </c>
      <c r="D2284" s="234" t="str">
        <f>'11.01.2021_W_S'!D88</f>
        <v>S</v>
      </c>
      <c r="E2284" s="234" t="str">
        <f>'11.01.2021_W_S'!E88</f>
        <v>C</v>
      </c>
      <c r="F2284" s="234" t="str">
        <f>'11.01.2021_W_S'!F88</f>
        <v>R100</v>
      </c>
      <c r="G2284" s="234">
        <f>'11.01.2021_W_S'!G88</f>
        <v>1</v>
      </c>
      <c r="H2284" s="234" t="str">
        <f>'11.01.2021_W_S'!H88</f>
        <v>M</v>
      </c>
      <c r="I2284" s="234" t="str">
        <f>'11.01.2021_W_S'!I88</f>
        <v>30-60</v>
      </c>
      <c r="J2284" s="234">
        <f>'11.01.2021_W_S'!K88</f>
        <v>1527</v>
      </c>
      <c r="K2284" s="235">
        <f>'11.01.2021_W_S'!P88</f>
        <v>83.04929208180387</v>
      </c>
      <c r="L2284" s="235"/>
      <c r="M2284" s="235">
        <f>'11.01.2021_W_S'!T88</f>
        <v>3.4715138121546962</v>
      </c>
      <c r="N2284" s="235">
        <f>'11.01.2021_W_S'!V88</f>
        <v>0.86787845303867406</v>
      </c>
      <c r="O2284" s="235">
        <f>'11.01.2021_W_S'!W88</f>
        <v>4.3393922651933705</v>
      </c>
    </row>
    <row r="2285" spans="1:15" x14ac:dyDescent="0.35">
      <c r="A2285" s="232">
        <f t="shared" si="32"/>
        <v>2284</v>
      </c>
      <c r="B2285" s="233">
        <f>'11.01.2021_W_S'!B89</f>
        <v>44207</v>
      </c>
      <c r="C2285" s="234">
        <f>'11.01.2021_W_S'!C89</f>
        <v>2019</v>
      </c>
      <c r="D2285" s="234" t="str">
        <f>'11.01.2021_W_S'!D89</f>
        <v>S</v>
      </c>
      <c r="E2285" s="234" t="str">
        <f>'11.01.2021_W_S'!E89</f>
        <v>C</v>
      </c>
      <c r="F2285" s="234" t="str">
        <f>'11.01.2021_W_S'!F89</f>
        <v>R100</v>
      </c>
      <c r="G2285" s="234">
        <f>'11.01.2021_W_S'!G89</f>
        <v>1</v>
      </c>
      <c r="H2285" s="234" t="str">
        <f>'11.01.2021_W_S'!H89</f>
        <v>M</v>
      </c>
      <c r="I2285" s="234" t="str">
        <f>'11.01.2021_W_S'!I89</f>
        <v>0-30</v>
      </c>
      <c r="J2285" s="234">
        <f>'11.01.2021_W_S'!K89</f>
        <v>1528</v>
      </c>
      <c r="K2285" s="235">
        <f>'11.01.2021_W_S'!P89</f>
        <v>80.652843933875047</v>
      </c>
      <c r="L2285" s="235"/>
      <c r="M2285" s="235">
        <f>'11.01.2021_W_S'!T89</f>
        <v>16.681235018238667</v>
      </c>
      <c r="N2285" s="235">
        <f>'11.01.2021_W_S'!V89</f>
        <v>3.6067535174570073</v>
      </c>
      <c r="O2285" s="235">
        <f>'11.01.2021_W_S'!W89</f>
        <v>20.287988535695675</v>
      </c>
    </row>
    <row r="2286" spans="1:15" x14ac:dyDescent="0.35">
      <c r="A2286" s="232">
        <f t="shared" si="32"/>
        <v>2285</v>
      </c>
      <c r="B2286" s="233">
        <f>'11.01.2021_W_S'!B90</f>
        <v>44207</v>
      </c>
      <c r="C2286" s="234">
        <f>'11.01.2021_W_S'!C90</f>
        <v>2019</v>
      </c>
      <c r="D2286" s="234" t="str">
        <f>'11.01.2021_W_S'!D90</f>
        <v>S</v>
      </c>
      <c r="E2286" s="234" t="str">
        <f>'11.01.2021_W_S'!E90</f>
        <v>D</v>
      </c>
      <c r="F2286" s="234" t="str">
        <f>'11.01.2021_W_S'!F90</f>
        <v>W100</v>
      </c>
      <c r="G2286" s="234">
        <f>'11.01.2021_W_S'!G90</f>
        <v>5</v>
      </c>
      <c r="H2286" s="234" t="str">
        <f>'11.01.2021_W_S'!H90</f>
        <v>E</v>
      </c>
      <c r="I2286" s="234" t="str">
        <f>'11.01.2021_W_S'!I90</f>
        <v>90-120</v>
      </c>
      <c r="J2286" s="234">
        <f>'11.01.2021_W_S'!K90</f>
        <v>1529</v>
      </c>
      <c r="K2286" s="235">
        <f>'11.01.2021_W_S'!P90</f>
        <v>84.63828520392974</v>
      </c>
      <c r="L2286" s="235"/>
      <c r="M2286" s="235" t="e">
        <f>'11.01.2021_W_S'!T90</f>
        <v>#VALUE!</v>
      </c>
      <c r="N2286" s="235">
        <f>'11.01.2021_W_S'!V90</f>
        <v>0</v>
      </c>
      <c r="O2286" s="235" t="e">
        <f>'11.01.2021_W_S'!W90</f>
        <v>#VALUE!</v>
      </c>
    </row>
    <row r="2287" spans="1:15" x14ac:dyDescent="0.35">
      <c r="A2287" s="232">
        <f t="shared" si="32"/>
        <v>2286</v>
      </c>
      <c r="B2287" s="233">
        <f>'11.01.2021_W_S'!B91</f>
        <v>44207</v>
      </c>
      <c r="C2287" s="234">
        <f>'11.01.2021_W_S'!C91</f>
        <v>2019</v>
      </c>
      <c r="D2287" s="234" t="str">
        <f>'11.01.2021_W_S'!D91</f>
        <v>S</v>
      </c>
      <c r="E2287" s="234" t="str">
        <f>'11.01.2021_W_S'!E91</f>
        <v>D</v>
      </c>
      <c r="F2287" s="234" t="str">
        <f>'11.01.2021_W_S'!F91</f>
        <v>W100</v>
      </c>
      <c r="G2287" s="234">
        <f>'11.01.2021_W_S'!G91</f>
        <v>5</v>
      </c>
      <c r="H2287" s="234" t="str">
        <f>'11.01.2021_W_S'!H91</f>
        <v>E</v>
      </c>
      <c r="I2287" s="234" t="str">
        <f>'11.01.2021_W_S'!I91</f>
        <v>60-90</v>
      </c>
      <c r="J2287" s="234">
        <f>'11.01.2021_W_S'!K91</f>
        <v>1530</v>
      </c>
      <c r="K2287" s="235">
        <f>'11.01.2021_W_S'!P91</f>
        <v>84.402124627542406</v>
      </c>
      <c r="L2287" s="235"/>
      <c r="M2287" s="235">
        <f>'11.01.2021_W_S'!T91</f>
        <v>4.6730203376822725</v>
      </c>
      <c r="N2287" s="235">
        <f>'11.01.2021_W_S'!V91</f>
        <v>1.416066768994628</v>
      </c>
      <c r="O2287" s="235">
        <f>'11.01.2021_W_S'!W91</f>
        <v>6.0890871066769003</v>
      </c>
    </row>
    <row r="2288" spans="1:15" x14ac:dyDescent="0.35">
      <c r="A2288" s="232">
        <f t="shared" si="32"/>
        <v>2287</v>
      </c>
      <c r="B2288" s="233">
        <f>'11.01.2021_W_S'!B92</f>
        <v>44207</v>
      </c>
      <c r="C2288" s="234">
        <f>'11.01.2021_W_S'!C92</f>
        <v>2019</v>
      </c>
      <c r="D2288" s="234" t="str">
        <f>'11.01.2021_W_S'!D92</f>
        <v>S</v>
      </c>
      <c r="E2288" s="234" t="str">
        <f>'11.01.2021_W_S'!E92</f>
        <v>D</v>
      </c>
      <c r="F2288" s="234" t="str">
        <f>'11.01.2021_W_S'!F92</f>
        <v>W100</v>
      </c>
      <c r="G2288" s="234">
        <f>'11.01.2021_W_S'!G92</f>
        <v>5</v>
      </c>
      <c r="H2288" s="234" t="str">
        <f>'11.01.2021_W_S'!H92</f>
        <v>E</v>
      </c>
      <c r="I2288" s="234" t="str">
        <f>'11.01.2021_W_S'!I92</f>
        <v>30-60</v>
      </c>
      <c r="J2288" s="234">
        <f>'11.01.2021_W_S'!K92</f>
        <v>1531</v>
      </c>
      <c r="K2288" s="235">
        <f>'11.01.2021_W_S'!P92</f>
        <v>84.493748467761719</v>
      </c>
      <c r="L2288" s="235"/>
      <c r="M2288" s="235">
        <f>'11.01.2021_W_S'!T92</f>
        <v>9.8983026258523115</v>
      </c>
      <c r="N2288" s="235">
        <f>'11.01.2021_W_S'!V92</f>
        <v>0.70702161613230807</v>
      </c>
      <c r="O2288" s="235">
        <f>'11.01.2021_W_S'!W92</f>
        <v>10.60532424198462</v>
      </c>
    </row>
    <row r="2289" spans="1:15" x14ac:dyDescent="0.35">
      <c r="A2289" s="232">
        <f t="shared" si="32"/>
        <v>2288</v>
      </c>
      <c r="B2289" s="233">
        <f>'11.01.2021_W_S'!B93</f>
        <v>44207</v>
      </c>
      <c r="C2289" s="234">
        <f>'11.01.2021_W_S'!C93</f>
        <v>2019</v>
      </c>
      <c r="D2289" s="234" t="str">
        <f>'11.01.2021_W_S'!D93</f>
        <v>S</v>
      </c>
      <c r="E2289" s="234" t="str">
        <f>'11.01.2021_W_S'!E93</f>
        <v>D</v>
      </c>
      <c r="F2289" s="234" t="str">
        <f>'11.01.2021_W_S'!F93</f>
        <v>W100</v>
      </c>
      <c r="G2289" s="234">
        <f>'11.01.2021_W_S'!G93</f>
        <v>5</v>
      </c>
      <c r="H2289" s="234" t="str">
        <f>'11.01.2021_W_S'!H93</f>
        <v>E</v>
      </c>
      <c r="I2289" s="234" t="str">
        <f>'11.01.2021_W_S'!I93</f>
        <v>0-30</v>
      </c>
      <c r="J2289" s="234">
        <f>'11.01.2021_W_S'!K93</f>
        <v>1532</v>
      </c>
      <c r="K2289" s="235">
        <f>'11.01.2021_W_S'!P93</f>
        <v>79.783657360035065</v>
      </c>
      <c r="L2289" s="235"/>
      <c r="M2289" s="235">
        <f>'11.01.2021_W_S'!T93</f>
        <v>33.834764565775025</v>
      </c>
      <c r="N2289" s="235">
        <f>'11.01.2021_W_S'!V93</f>
        <v>1.9813150421399783</v>
      </c>
      <c r="O2289" s="235">
        <f>'11.01.2021_W_S'!W93</f>
        <v>35.816079607915</v>
      </c>
    </row>
    <row r="2290" spans="1:15" x14ac:dyDescent="0.35">
      <c r="A2290" s="232">
        <f t="shared" si="32"/>
        <v>2289</v>
      </c>
      <c r="B2290" s="233">
        <f>'11.01.2021_W_S'!B94</f>
        <v>44207</v>
      </c>
      <c r="C2290" s="234">
        <f>'11.01.2021_W_S'!C94</f>
        <v>2019</v>
      </c>
      <c r="D2290" s="234" t="str">
        <f>'11.01.2021_W_S'!D94</f>
        <v>S</v>
      </c>
      <c r="E2290" s="234" t="str">
        <f>'11.01.2021_W_S'!E94</f>
        <v>D</v>
      </c>
      <c r="F2290" s="234" t="str">
        <f>'11.01.2021_W_S'!F94</f>
        <v>W100</v>
      </c>
      <c r="G2290" s="234">
        <f>'11.01.2021_W_S'!G94</f>
        <v>5</v>
      </c>
      <c r="H2290" s="234" t="str">
        <f>'11.01.2021_W_S'!H94</f>
        <v>M</v>
      </c>
      <c r="I2290" s="234" t="str">
        <f>'11.01.2021_W_S'!I94</f>
        <v>90-120</v>
      </c>
      <c r="J2290" s="234">
        <f>'11.01.2021_W_S'!K94</f>
        <v>1533</v>
      </c>
      <c r="K2290" s="235">
        <f>'11.01.2021_W_S'!P94</f>
        <v>84.602603157020212</v>
      </c>
      <c r="L2290" s="235"/>
      <c r="M2290" s="235">
        <f>'11.01.2021_W_S'!T94</f>
        <v>5.0819214402618655</v>
      </c>
      <c r="N2290" s="235">
        <f>'11.01.2021_W_S'!V94</f>
        <v>0.28232896890343701</v>
      </c>
      <c r="O2290" s="235">
        <f>'11.01.2021_W_S'!W94</f>
        <v>5.3642504091653027</v>
      </c>
    </row>
    <row r="2291" spans="1:15" x14ac:dyDescent="0.35">
      <c r="A2291" s="232">
        <f t="shared" ref="A2291:A2354" si="33">A2290+1</f>
        <v>2290</v>
      </c>
      <c r="B2291" s="233">
        <f>'11.01.2021_W_S'!B95</f>
        <v>44207</v>
      </c>
      <c r="C2291" s="234">
        <f>'11.01.2021_W_S'!C95</f>
        <v>2019</v>
      </c>
      <c r="D2291" s="234" t="str">
        <f>'11.01.2021_W_S'!D95</f>
        <v>S</v>
      </c>
      <c r="E2291" s="234" t="str">
        <f>'11.01.2021_W_S'!E95</f>
        <v>D</v>
      </c>
      <c r="F2291" s="234" t="str">
        <f>'11.01.2021_W_S'!F95</f>
        <v>W100</v>
      </c>
      <c r="G2291" s="234">
        <f>'11.01.2021_W_S'!G95</f>
        <v>5</v>
      </c>
      <c r="H2291" s="234" t="str">
        <f>'11.01.2021_W_S'!H95</f>
        <v>M</v>
      </c>
      <c r="I2291" s="234" t="str">
        <f>'11.01.2021_W_S'!I95</f>
        <v>60-90</v>
      </c>
      <c r="J2291" s="234">
        <f>'11.01.2021_W_S'!K95</f>
        <v>1534</v>
      </c>
      <c r="K2291" s="235">
        <f>'11.01.2021_W_S'!P95</f>
        <v>83.556638246041416</v>
      </c>
      <c r="L2291" s="235"/>
      <c r="M2291" s="235">
        <f>'11.01.2021_W_S'!T95</f>
        <v>4.1613520408163271</v>
      </c>
      <c r="N2291" s="235">
        <f>'11.01.2021_W_S'!V95</f>
        <v>0.43048469387755101</v>
      </c>
      <c r="O2291" s="235">
        <f>'11.01.2021_W_S'!W95</f>
        <v>4.591836734693878</v>
      </c>
    </row>
    <row r="2292" spans="1:15" x14ac:dyDescent="0.35">
      <c r="A2292" s="232">
        <f t="shared" si="33"/>
        <v>2291</v>
      </c>
      <c r="B2292" s="233">
        <f>'11.01.2021_W_S'!B96</f>
        <v>44207</v>
      </c>
      <c r="C2292" s="234">
        <f>'11.01.2021_W_S'!C96</f>
        <v>2019</v>
      </c>
      <c r="D2292" s="234" t="str">
        <f>'11.01.2021_W_S'!D96</f>
        <v>S</v>
      </c>
      <c r="E2292" s="234" t="str">
        <f>'11.01.2021_W_S'!E96</f>
        <v>D</v>
      </c>
      <c r="F2292" s="234" t="str">
        <f>'11.01.2021_W_S'!F96</f>
        <v>W100</v>
      </c>
      <c r="G2292" s="234">
        <f>'11.01.2021_W_S'!G96</f>
        <v>5</v>
      </c>
      <c r="H2292" s="234" t="str">
        <f>'11.01.2021_W_S'!H96</f>
        <v>M</v>
      </c>
      <c r="I2292" s="234" t="str">
        <f>'11.01.2021_W_S'!I96</f>
        <v>30-60</v>
      </c>
      <c r="J2292" s="234">
        <f>'11.01.2021_W_S'!K96</f>
        <v>1535</v>
      </c>
      <c r="K2292" s="235">
        <f>'11.01.2021_W_S'!P96</f>
        <v>83.328686925006977</v>
      </c>
      <c r="L2292" s="235"/>
      <c r="M2292" s="235">
        <f>'11.01.2021_W_S'!T96</f>
        <v>11.952874707259953</v>
      </c>
      <c r="N2292" s="235">
        <f>'11.01.2021_W_S'!V96</f>
        <v>0.57604215456674468</v>
      </c>
      <c r="O2292" s="235">
        <f>'11.01.2021_W_S'!W96</f>
        <v>12.528916861826698</v>
      </c>
    </row>
    <row r="2293" spans="1:15" x14ac:dyDescent="0.35">
      <c r="A2293" s="232">
        <f t="shared" si="33"/>
        <v>2292</v>
      </c>
      <c r="B2293" s="233">
        <f>'11.01.2021_W_S'!B97</f>
        <v>44207</v>
      </c>
      <c r="C2293" s="234">
        <f>'11.01.2021_W_S'!C97</f>
        <v>2019</v>
      </c>
      <c r="D2293" s="234" t="str">
        <f>'11.01.2021_W_S'!D97</f>
        <v>S</v>
      </c>
      <c r="E2293" s="234" t="str">
        <f>'11.01.2021_W_S'!E97</f>
        <v>D</v>
      </c>
      <c r="F2293" s="234" t="str">
        <f>'11.01.2021_W_S'!F97</f>
        <v>W100</v>
      </c>
      <c r="G2293" s="234">
        <f>'11.01.2021_W_S'!G97</f>
        <v>5</v>
      </c>
      <c r="H2293" s="234" t="str">
        <f>'11.01.2021_W_S'!H97</f>
        <v>M</v>
      </c>
      <c r="I2293" s="234" t="str">
        <f>'11.01.2021_W_S'!I97</f>
        <v>0-30</v>
      </c>
      <c r="J2293" s="234">
        <f>'11.01.2021_W_S'!K97</f>
        <v>1536</v>
      </c>
      <c r="K2293" s="235">
        <f>'11.01.2021_W_S'!P97</f>
        <v>79.9640983153825</v>
      </c>
      <c r="L2293" s="235"/>
      <c r="M2293" s="235">
        <f>'11.01.2021_W_S'!T97</f>
        <v>27.201447073044378</v>
      </c>
      <c r="N2293" s="235">
        <f>'11.01.2021_W_S'!V97</f>
        <v>2.2794508720428248</v>
      </c>
      <c r="O2293" s="235">
        <f>'11.01.2021_W_S'!W97</f>
        <v>29.480897945087204</v>
      </c>
    </row>
    <row r="2294" spans="1:15" x14ac:dyDescent="0.35">
      <c r="A2294" s="232">
        <f t="shared" si="33"/>
        <v>2293</v>
      </c>
      <c r="B2294" s="233">
        <f>'11.01.2021_W_S'!B98</f>
        <v>44207</v>
      </c>
      <c r="C2294" s="234">
        <f>'11.01.2021_W_S'!C98</f>
        <v>2019</v>
      </c>
      <c r="D2294" s="234" t="str">
        <f>'11.01.2021_W_S'!D98</f>
        <v>S</v>
      </c>
      <c r="E2294" s="234" t="str">
        <f>'11.01.2021_W_S'!E98</f>
        <v>D</v>
      </c>
      <c r="F2294" s="234" t="str">
        <f>'11.01.2021_W_S'!F98</f>
        <v>R50/W50</v>
      </c>
      <c r="G2294" s="234">
        <f>'11.01.2021_W_S'!G98</f>
        <v>3</v>
      </c>
      <c r="H2294" s="234" t="str">
        <f>'11.01.2021_W_S'!H98</f>
        <v>M</v>
      </c>
      <c r="I2294" s="234" t="str">
        <f>'11.01.2021_W_S'!I98</f>
        <v>90-120</v>
      </c>
      <c r="J2294" s="234">
        <f>'11.01.2021_W_S'!K98</f>
        <v>1537</v>
      </c>
      <c r="K2294" s="235">
        <f>'11.01.2021_W_S'!P98</f>
        <v>84.735294117647072</v>
      </c>
      <c r="L2294" s="235"/>
      <c r="M2294" s="235">
        <f>'11.01.2021_W_S'!T98</f>
        <v>5.2122995487677874</v>
      </c>
      <c r="N2294" s="235">
        <f>'11.01.2021_W_S'!V98</f>
        <v>0.98611072544255451</v>
      </c>
      <c r="O2294" s="235">
        <f>'11.01.2021_W_S'!W98</f>
        <v>6.1984102742103424</v>
      </c>
    </row>
    <row r="2295" spans="1:15" x14ac:dyDescent="0.35">
      <c r="A2295" s="232">
        <f t="shared" si="33"/>
        <v>2294</v>
      </c>
      <c r="B2295" s="233">
        <f>'11.01.2021_W_S'!B99</f>
        <v>44207</v>
      </c>
      <c r="C2295" s="234">
        <f>'11.01.2021_W_S'!C99</f>
        <v>2019</v>
      </c>
      <c r="D2295" s="234" t="str">
        <f>'11.01.2021_W_S'!D99</f>
        <v>S</v>
      </c>
      <c r="E2295" s="234" t="str">
        <f>'11.01.2021_W_S'!E99</f>
        <v>D</v>
      </c>
      <c r="F2295" s="234" t="str">
        <f>'11.01.2021_W_S'!F99</f>
        <v>R50/W50</v>
      </c>
      <c r="G2295" s="234">
        <f>'11.01.2021_W_S'!G99</f>
        <v>3</v>
      </c>
      <c r="H2295" s="234" t="str">
        <f>'11.01.2021_W_S'!H99</f>
        <v>M</v>
      </c>
      <c r="I2295" s="234" t="str">
        <f>'11.01.2021_W_S'!I99</f>
        <v>60-90</v>
      </c>
      <c r="J2295" s="234">
        <f>'11.01.2021_W_S'!K99</f>
        <v>1538</v>
      </c>
      <c r="K2295" s="235">
        <f>'11.01.2021_W_S'!P99</f>
        <v>84.657569187603613</v>
      </c>
      <c r="L2295" s="235"/>
      <c r="M2295" s="235">
        <f>'11.01.2021_W_S'!T99</f>
        <v>3.9492211509490822</v>
      </c>
      <c r="N2295" s="235">
        <f>'11.01.2021_W_S'!V99</f>
        <v>0.56417445013558321</v>
      </c>
      <c r="O2295" s="235">
        <f>'11.01.2021_W_S'!W99</f>
        <v>4.5133956010846656</v>
      </c>
    </row>
    <row r="2296" spans="1:15" x14ac:dyDescent="0.35">
      <c r="A2296" s="232">
        <f t="shared" si="33"/>
        <v>2295</v>
      </c>
      <c r="B2296" s="233">
        <f>'11.01.2021_W_S'!B100</f>
        <v>44207</v>
      </c>
      <c r="C2296" s="234">
        <f>'11.01.2021_W_S'!C100</f>
        <v>2019</v>
      </c>
      <c r="D2296" s="234" t="str">
        <f>'11.01.2021_W_S'!D100</f>
        <v>S</v>
      </c>
      <c r="E2296" s="234" t="str">
        <f>'11.01.2021_W_S'!E100</f>
        <v>D</v>
      </c>
      <c r="F2296" s="234" t="str">
        <f>'11.01.2021_W_S'!F100</f>
        <v>R50/W50</v>
      </c>
      <c r="G2296" s="234">
        <f>'11.01.2021_W_S'!G100</f>
        <v>3</v>
      </c>
      <c r="H2296" s="234" t="str">
        <f>'11.01.2021_W_S'!H100</f>
        <v>M</v>
      </c>
      <c r="I2296" s="234" t="str">
        <f>'11.01.2021_W_S'!I100</f>
        <v>30-60</v>
      </c>
      <c r="J2296" s="234">
        <f>'11.01.2021_W_S'!K100</f>
        <v>1539</v>
      </c>
      <c r="K2296" s="235">
        <f>'11.01.2021_W_S'!P100</f>
        <v>80.879208979155536</v>
      </c>
      <c r="L2296" s="235"/>
      <c r="M2296" s="235">
        <f>'11.01.2021_W_S'!T100</f>
        <v>16.620567487196432</v>
      </c>
      <c r="N2296" s="235">
        <f>'11.01.2021_W_S'!V100</f>
        <v>1.3476135800429538</v>
      </c>
      <c r="O2296" s="235">
        <f>'11.01.2021_W_S'!W100</f>
        <v>17.968181067239385</v>
      </c>
    </row>
    <row r="2297" spans="1:15" x14ac:dyDescent="0.35">
      <c r="A2297" s="232">
        <f t="shared" si="33"/>
        <v>2296</v>
      </c>
      <c r="B2297" s="233">
        <f>'11.01.2021_W_S'!B101</f>
        <v>44207</v>
      </c>
      <c r="C2297" s="234">
        <f>'11.01.2021_W_S'!C101</f>
        <v>2019</v>
      </c>
      <c r="D2297" s="234" t="str">
        <f>'11.01.2021_W_S'!D101</f>
        <v>S</v>
      </c>
      <c r="E2297" s="234" t="str">
        <f>'11.01.2021_W_S'!E101</f>
        <v>D</v>
      </c>
      <c r="F2297" s="234" t="str">
        <f>'11.01.2021_W_S'!F101</f>
        <v>R50/W50</v>
      </c>
      <c r="G2297" s="234">
        <f>'11.01.2021_W_S'!G101</f>
        <v>3</v>
      </c>
      <c r="H2297" s="234" t="str">
        <f>'11.01.2021_W_S'!H101</f>
        <v>M</v>
      </c>
      <c r="I2297" s="234" t="str">
        <f>'11.01.2021_W_S'!I101</f>
        <v>0-30</v>
      </c>
      <c r="J2297" s="234">
        <f>'11.01.2021_W_S'!K101</f>
        <v>1540</v>
      </c>
      <c r="K2297" s="235">
        <f>'11.01.2021_W_S'!P101</f>
        <v>81.213450292397653</v>
      </c>
      <c r="L2297" s="235"/>
      <c r="M2297" s="235">
        <f>'11.01.2021_W_S'!T101</f>
        <v>33.956813681368146</v>
      </c>
      <c r="N2297" s="235">
        <f>'11.01.2021_W_S'!V101</f>
        <v>1.7872007200720073</v>
      </c>
      <c r="O2297" s="235">
        <f>'11.01.2021_W_S'!W101</f>
        <v>35.744014401440154</v>
      </c>
    </row>
    <row r="2298" spans="1:15" x14ac:dyDescent="0.35">
      <c r="A2298" s="232">
        <f t="shared" si="33"/>
        <v>2297</v>
      </c>
      <c r="B2298" s="233">
        <f>'11.01.2021_W_S'!B102</f>
        <v>44207</v>
      </c>
      <c r="C2298" s="234">
        <f>'11.01.2021_W_S'!C102</f>
        <v>2019</v>
      </c>
      <c r="D2298" s="234" t="str">
        <f>'11.01.2021_W_S'!D102</f>
        <v>S</v>
      </c>
      <c r="E2298" s="234" t="str">
        <f>'11.01.2021_W_S'!E102</f>
        <v>D</v>
      </c>
      <c r="F2298" s="234" t="str">
        <f>'11.01.2021_W_S'!F102</f>
        <v>R50/W50</v>
      </c>
      <c r="G2298" s="234">
        <f>'11.01.2021_W_S'!G102</f>
        <v>3</v>
      </c>
      <c r="H2298" s="234" t="str">
        <f>'11.01.2021_W_S'!H102</f>
        <v>E</v>
      </c>
      <c r="I2298" s="234" t="str">
        <f>'11.01.2021_W_S'!I102</f>
        <v>90-120</v>
      </c>
      <c r="J2298" s="234">
        <f>'11.01.2021_W_S'!K102</f>
        <v>1541</v>
      </c>
      <c r="K2298" s="235">
        <f>'11.01.2021_W_S'!P102</f>
        <v>85.027805504063878</v>
      </c>
      <c r="L2298" s="235"/>
      <c r="M2298" s="235">
        <f>'11.01.2021_W_S'!T102</f>
        <v>5.6093409357705868</v>
      </c>
      <c r="N2298" s="235">
        <f>'11.01.2021_W_S'!V102</f>
        <v>0.84140114036558789</v>
      </c>
      <c r="O2298" s="235">
        <f>'11.01.2021_W_S'!W102</f>
        <v>6.4507420761361747</v>
      </c>
    </row>
    <row r="2299" spans="1:15" x14ac:dyDescent="0.35">
      <c r="A2299" s="232">
        <f t="shared" si="33"/>
        <v>2298</v>
      </c>
      <c r="B2299" s="233">
        <f>'11.01.2021_W_S'!B103</f>
        <v>44207</v>
      </c>
      <c r="C2299" s="234">
        <f>'11.01.2021_W_S'!C103</f>
        <v>2019</v>
      </c>
      <c r="D2299" s="234" t="str">
        <f>'11.01.2021_W_S'!D103</f>
        <v>S</v>
      </c>
      <c r="E2299" s="234" t="str">
        <f>'11.01.2021_W_S'!E103</f>
        <v>D</v>
      </c>
      <c r="F2299" s="234" t="str">
        <f>'11.01.2021_W_S'!F103</f>
        <v>R50/W50</v>
      </c>
      <c r="G2299" s="234">
        <f>'11.01.2021_W_S'!G103</f>
        <v>3</v>
      </c>
      <c r="H2299" s="234" t="str">
        <f>'11.01.2021_W_S'!H103</f>
        <v>E</v>
      </c>
      <c r="I2299" s="234" t="str">
        <f>'11.01.2021_W_S'!I103</f>
        <v>60-90</v>
      </c>
      <c r="J2299" s="234">
        <f>'11.01.2021_W_S'!K103</f>
        <v>1542</v>
      </c>
      <c r="K2299" s="235">
        <f>'11.01.2021_W_S'!P103</f>
        <v>83.865567859902129</v>
      </c>
      <c r="L2299" s="235"/>
      <c r="M2299" s="235">
        <f>'11.01.2021_W_S'!T103</f>
        <v>2.7132105020727786</v>
      </c>
      <c r="N2299" s="235">
        <f>'11.01.2021_W_S'!V103</f>
        <v>0.57120221096269019</v>
      </c>
      <c r="O2299" s="235">
        <f>'11.01.2021_W_S'!W103</f>
        <v>3.2844127130354686</v>
      </c>
    </row>
    <row r="2300" spans="1:15" x14ac:dyDescent="0.35">
      <c r="A2300" s="232">
        <f t="shared" si="33"/>
        <v>2299</v>
      </c>
      <c r="B2300" s="233">
        <f>'11.01.2021_W_S'!B104</f>
        <v>44207</v>
      </c>
      <c r="C2300" s="234">
        <f>'11.01.2021_W_S'!C104</f>
        <v>2019</v>
      </c>
      <c r="D2300" s="234" t="str">
        <f>'11.01.2021_W_S'!D104</f>
        <v>S</v>
      </c>
      <c r="E2300" s="234" t="str">
        <f>'11.01.2021_W_S'!E104</f>
        <v>D</v>
      </c>
      <c r="F2300" s="234" t="str">
        <f>'11.01.2021_W_S'!F104</f>
        <v>R50/W50</v>
      </c>
      <c r="G2300" s="234">
        <f>'11.01.2021_W_S'!G104</f>
        <v>3</v>
      </c>
      <c r="H2300" s="234" t="str">
        <f>'11.01.2021_W_S'!H104</f>
        <v>E</v>
      </c>
      <c r="I2300" s="234" t="str">
        <f>'11.01.2021_W_S'!I104</f>
        <v>30-60</v>
      </c>
      <c r="J2300" s="234">
        <f>'11.01.2021_W_S'!K104</f>
        <v>1543</v>
      </c>
      <c r="K2300" s="235">
        <f>'11.01.2021_W_S'!P104</f>
        <v>83.873873873873876</v>
      </c>
      <c r="L2300" s="235"/>
      <c r="M2300" s="235">
        <f>'11.01.2021_W_S'!T104</f>
        <v>15.848796992481205</v>
      </c>
      <c r="N2300" s="235">
        <f>'11.01.2021_W_S'!V104</f>
        <v>1.1422556390977443</v>
      </c>
      <c r="O2300" s="235">
        <f>'11.01.2021_W_S'!W104</f>
        <v>16.991052631578949</v>
      </c>
    </row>
    <row r="2301" spans="1:15" x14ac:dyDescent="0.35">
      <c r="A2301" s="232">
        <f t="shared" si="33"/>
        <v>2300</v>
      </c>
      <c r="B2301" s="233">
        <f>'11.01.2021_W_S'!B105</f>
        <v>44207</v>
      </c>
      <c r="C2301" s="234">
        <f>'11.01.2021_W_S'!C105</f>
        <v>2019</v>
      </c>
      <c r="D2301" s="234" t="str">
        <f>'11.01.2021_W_S'!D105</f>
        <v>S</v>
      </c>
      <c r="E2301" s="234" t="str">
        <f>'11.01.2021_W_S'!E105</f>
        <v>D</v>
      </c>
      <c r="F2301" s="234" t="str">
        <f>'11.01.2021_W_S'!F105</f>
        <v>R50/W50</v>
      </c>
      <c r="G2301" s="234">
        <f>'11.01.2021_W_S'!G105</f>
        <v>3</v>
      </c>
      <c r="H2301" s="234" t="str">
        <f>'11.01.2021_W_S'!H105</f>
        <v>E</v>
      </c>
      <c r="I2301" s="234" t="str">
        <f>'11.01.2021_W_S'!I105</f>
        <v>0-30</v>
      </c>
      <c r="J2301" s="234">
        <f>'11.01.2021_W_S'!K105</f>
        <v>1544</v>
      </c>
      <c r="K2301" s="235">
        <f>'11.01.2021_W_S'!P105</f>
        <v>81.135385106043714</v>
      </c>
      <c r="L2301" s="235"/>
      <c r="M2301" s="235">
        <f>'11.01.2021_W_S'!T105</f>
        <v>22.815358195754712</v>
      </c>
      <c r="N2301" s="235">
        <f>'11.01.2021_W_S'!V105</f>
        <v>1.1929599056603772</v>
      </c>
      <c r="O2301" s="235">
        <f>'11.01.2021_W_S'!W105</f>
        <v>24.008318101415089</v>
      </c>
    </row>
    <row r="2302" spans="1:15" x14ac:dyDescent="0.35">
      <c r="A2302" s="232">
        <f t="shared" si="33"/>
        <v>2301</v>
      </c>
      <c r="B2302" s="233">
        <f>'11.01.2021_W_S'!B106</f>
        <v>44207</v>
      </c>
      <c r="C2302" s="234">
        <f>'11.01.2021_W_S'!C106</f>
        <v>2019</v>
      </c>
      <c r="D2302" s="234" t="str">
        <f>'11.01.2021_W_S'!D106</f>
        <v>S</v>
      </c>
      <c r="E2302" s="234" t="str">
        <f>'11.01.2021_W_S'!E106</f>
        <v>C</v>
      </c>
      <c r="F2302" s="234" t="str">
        <f>'11.01.2021_W_S'!F106</f>
        <v>R75/S25</v>
      </c>
      <c r="G2302" s="234">
        <f>'11.01.2021_W_S'!G106</f>
        <v>6</v>
      </c>
      <c r="H2302" s="234" t="str">
        <f>'11.01.2021_W_S'!H106</f>
        <v>M</v>
      </c>
      <c r="I2302" s="234" t="str">
        <f>'11.01.2021_W_S'!I106</f>
        <v>90-120</v>
      </c>
      <c r="J2302" s="234">
        <f>'11.01.2021_W_S'!K106</f>
        <v>1545</v>
      </c>
      <c r="K2302" s="235">
        <f>'11.01.2021_W_S'!P106</f>
        <v>85.53893364019946</v>
      </c>
      <c r="L2302" s="235"/>
      <c r="M2302" s="235">
        <f>'11.01.2021_W_S'!T106</f>
        <v>4.0346737668161436</v>
      </c>
      <c r="N2302" s="235">
        <f>'11.01.2021_W_S'!V106</f>
        <v>0.695633408071749</v>
      </c>
      <c r="O2302" s="235">
        <f>'11.01.2021_W_S'!W106</f>
        <v>4.7303071748878924</v>
      </c>
    </row>
    <row r="2303" spans="1:15" x14ac:dyDescent="0.35">
      <c r="A2303" s="232">
        <f t="shared" si="33"/>
        <v>2302</v>
      </c>
      <c r="B2303" s="233">
        <f>'11.01.2021_W_S'!B107</f>
        <v>44207</v>
      </c>
      <c r="C2303" s="234">
        <f>'11.01.2021_W_S'!C107</f>
        <v>2019</v>
      </c>
      <c r="D2303" s="234" t="str">
        <f>'11.01.2021_W_S'!D107</f>
        <v>S</v>
      </c>
      <c r="E2303" s="234" t="str">
        <f>'11.01.2021_W_S'!E107</f>
        <v>C</v>
      </c>
      <c r="F2303" s="234" t="str">
        <f>'11.01.2021_W_S'!F107</f>
        <v>R75/S25</v>
      </c>
      <c r="G2303" s="234">
        <f>'11.01.2021_W_S'!G107</f>
        <v>6</v>
      </c>
      <c r="H2303" s="234" t="str">
        <f>'11.01.2021_W_S'!H107</f>
        <v>M</v>
      </c>
      <c r="I2303" s="234" t="str">
        <f>'11.01.2021_W_S'!I107</f>
        <v>60-90</v>
      </c>
      <c r="J2303" s="234">
        <f>'11.01.2021_W_S'!K107</f>
        <v>1546</v>
      </c>
      <c r="K2303" s="235">
        <f>'11.01.2021_W_S'!P107</f>
        <v>85.107913669064743</v>
      </c>
      <c r="L2303" s="235"/>
      <c r="M2303" s="235">
        <f>'11.01.2021_W_S'!T107</f>
        <v>4.2017751479289958</v>
      </c>
      <c r="N2303" s="235">
        <f>'11.01.2021_W_S'!V107</f>
        <v>0.84035502958579911</v>
      </c>
      <c r="O2303" s="235">
        <f>'11.01.2021_W_S'!W107</f>
        <v>5.0421301775147951</v>
      </c>
    </row>
    <row r="2304" spans="1:15" x14ac:dyDescent="0.35">
      <c r="A2304" s="232">
        <f t="shared" si="33"/>
        <v>2303</v>
      </c>
      <c r="B2304" s="233">
        <f>'11.01.2021_W_S'!B108</f>
        <v>44207</v>
      </c>
      <c r="C2304" s="234">
        <f>'11.01.2021_W_S'!C108</f>
        <v>2019</v>
      </c>
      <c r="D2304" s="234" t="str">
        <f>'11.01.2021_W_S'!D108</f>
        <v>S</v>
      </c>
      <c r="E2304" s="234" t="str">
        <f>'11.01.2021_W_S'!E108</f>
        <v>C</v>
      </c>
      <c r="F2304" s="234" t="str">
        <f>'11.01.2021_W_S'!F108</f>
        <v>R75/S25</v>
      </c>
      <c r="G2304" s="234">
        <f>'11.01.2021_W_S'!G108</f>
        <v>6</v>
      </c>
      <c r="H2304" s="234" t="str">
        <f>'11.01.2021_W_S'!H108</f>
        <v>M</v>
      </c>
      <c r="I2304" s="234" t="str">
        <f>'11.01.2021_W_S'!I108</f>
        <v>30-60</v>
      </c>
      <c r="J2304" s="234">
        <f>'11.01.2021_W_S'!K108</f>
        <v>1547</v>
      </c>
      <c r="K2304" s="235">
        <f>'11.01.2021_W_S'!P108</f>
        <v>85.691615974609888</v>
      </c>
      <c r="L2304" s="235"/>
      <c r="M2304" s="235">
        <f>'11.01.2021_W_S'!T108</f>
        <v>10.271097222222224</v>
      </c>
      <c r="N2304" s="235">
        <f>'11.01.2021_W_S'!V108</f>
        <v>0.83279166666666682</v>
      </c>
      <c r="O2304" s="235">
        <f>'11.01.2021_W_S'!W108</f>
        <v>11.103888888888891</v>
      </c>
    </row>
    <row r="2305" spans="1:15" x14ac:dyDescent="0.35">
      <c r="A2305" s="232">
        <f t="shared" si="33"/>
        <v>2304</v>
      </c>
      <c r="B2305" s="233">
        <f>'11.01.2021_W_S'!B109</f>
        <v>44207</v>
      </c>
      <c r="C2305" s="234">
        <f>'11.01.2021_W_S'!C109</f>
        <v>2019</v>
      </c>
      <c r="D2305" s="234" t="str">
        <f>'11.01.2021_W_S'!D109</f>
        <v>S</v>
      </c>
      <c r="E2305" s="234" t="str">
        <f>'11.01.2021_W_S'!E109</f>
        <v>C</v>
      </c>
      <c r="F2305" s="234" t="str">
        <f>'11.01.2021_W_S'!F109</f>
        <v>R75/S25</v>
      </c>
      <c r="G2305" s="234">
        <f>'11.01.2021_W_S'!G109</f>
        <v>6</v>
      </c>
      <c r="H2305" s="234" t="str">
        <f>'11.01.2021_W_S'!H109</f>
        <v>M</v>
      </c>
      <c r="I2305" s="234" t="str">
        <f>'11.01.2021_W_S'!I109</f>
        <v>0-30</v>
      </c>
      <c r="J2305" s="234">
        <f>'11.01.2021_W_S'!K109</f>
        <v>1548</v>
      </c>
      <c r="K2305" s="235">
        <f>'11.01.2021_W_S'!P109</f>
        <v>81.943856679362398</v>
      </c>
      <c r="L2305" s="235"/>
      <c r="M2305" s="235">
        <f>'11.01.2021_W_S'!T109</f>
        <v>25.760834480977792</v>
      </c>
      <c r="N2305" s="235">
        <f>'11.01.2021_W_S'!V109</f>
        <v>2.6496858323291441</v>
      </c>
      <c r="O2305" s="235">
        <f>'11.01.2021_W_S'!W109</f>
        <v>28.410520313306936</v>
      </c>
    </row>
    <row r="2306" spans="1:15" x14ac:dyDescent="0.35">
      <c r="A2306" s="232">
        <f t="shared" si="33"/>
        <v>2305</v>
      </c>
      <c r="B2306" s="233">
        <f>'11.01.2021_W_S'!B110</f>
        <v>44207</v>
      </c>
      <c r="C2306" s="234">
        <f>'11.01.2021_W_S'!C110</f>
        <v>2019</v>
      </c>
      <c r="D2306" s="234" t="str">
        <f>'11.01.2021_W_S'!D110</f>
        <v>S</v>
      </c>
      <c r="E2306" s="234" t="str">
        <f>'11.01.2021_W_S'!E110</f>
        <v>C</v>
      </c>
      <c r="F2306" s="234" t="str">
        <f>'11.01.2021_W_S'!F110</f>
        <v>R75/S25</v>
      </c>
      <c r="G2306" s="234">
        <f>'11.01.2021_W_S'!G110</f>
        <v>6</v>
      </c>
      <c r="H2306" s="234" t="str">
        <f>'11.01.2021_W_S'!H110</f>
        <v>E</v>
      </c>
      <c r="I2306" s="234" t="str">
        <f>'11.01.2021_W_S'!I110</f>
        <v>90-120</v>
      </c>
      <c r="J2306" s="234">
        <f>'11.01.2021_W_S'!K110</f>
        <v>1549</v>
      </c>
      <c r="K2306" s="235">
        <f>'11.01.2021_W_S'!P110</f>
        <v>85.636676825228577</v>
      </c>
      <c r="L2306" s="235"/>
      <c r="M2306" s="235">
        <f>'11.01.2021_W_S'!T110</f>
        <v>4.584245319511064</v>
      </c>
      <c r="N2306" s="235">
        <f>'11.01.2021_W_S'!V110</f>
        <v>0.69458262416834293</v>
      </c>
      <c r="O2306" s="235">
        <f>'11.01.2021_W_S'!W110</f>
        <v>5.2788279436794072</v>
      </c>
    </row>
    <row r="2307" spans="1:15" x14ac:dyDescent="0.35">
      <c r="A2307" s="232">
        <f t="shared" si="33"/>
        <v>2306</v>
      </c>
      <c r="B2307" s="233">
        <f>'11.01.2021_W_S'!B111</f>
        <v>44207</v>
      </c>
      <c r="C2307" s="234">
        <f>'11.01.2021_W_S'!C111</f>
        <v>2019</v>
      </c>
      <c r="D2307" s="234" t="str">
        <f>'11.01.2021_W_S'!D111</f>
        <v>S</v>
      </c>
      <c r="E2307" s="234" t="str">
        <f>'11.01.2021_W_S'!E111</f>
        <v>C</v>
      </c>
      <c r="F2307" s="234" t="str">
        <f>'11.01.2021_W_S'!F111</f>
        <v>R75/S25</v>
      </c>
      <c r="G2307" s="234">
        <f>'11.01.2021_W_S'!G111</f>
        <v>6</v>
      </c>
      <c r="H2307" s="234" t="str">
        <f>'11.01.2021_W_S'!H111</f>
        <v>E</v>
      </c>
      <c r="I2307" s="234" t="str">
        <f>'11.01.2021_W_S'!I111</f>
        <v>60-90</v>
      </c>
      <c r="J2307" s="234">
        <f>'11.01.2021_W_S'!K111</f>
        <v>1550</v>
      </c>
      <c r="K2307" s="235">
        <f>'11.01.2021_W_S'!P111</f>
        <v>85.215772944050244</v>
      </c>
      <c r="L2307" s="235"/>
      <c r="M2307" s="235">
        <f>'11.01.2021_W_S'!T111</f>
        <v>3.3557985257985261</v>
      </c>
      <c r="N2307" s="235">
        <f>'11.01.2021_W_S'!V111</f>
        <v>0.55929975429975443</v>
      </c>
      <c r="O2307" s="235">
        <f>'11.01.2021_W_S'!W111</f>
        <v>3.9150982800982805</v>
      </c>
    </row>
    <row r="2308" spans="1:15" x14ac:dyDescent="0.35">
      <c r="A2308" s="232">
        <f t="shared" si="33"/>
        <v>2307</v>
      </c>
      <c r="B2308" s="233">
        <f>'11.01.2021_W_S'!B112</f>
        <v>44207</v>
      </c>
      <c r="C2308" s="234">
        <f>'11.01.2021_W_S'!C112</f>
        <v>2019</v>
      </c>
      <c r="D2308" s="234" t="str">
        <f>'11.01.2021_W_S'!D112</f>
        <v>S</v>
      </c>
      <c r="E2308" s="234" t="str">
        <f>'11.01.2021_W_S'!E112</f>
        <v>C</v>
      </c>
      <c r="F2308" s="234" t="str">
        <f>'11.01.2021_W_S'!F112</f>
        <v>R75/S25</v>
      </c>
      <c r="G2308" s="234">
        <f>'11.01.2021_W_S'!G112</f>
        <v>6</v>
      </c>
      <c r="H2308" s="234" t="str">
        <f>'11.01.2021_W_S'!H112</f>
        <v>E</v>
      </c>
      <c r="I2308" s="234" t="str">
        <f>'11.01.2021_W_S'!I112</f>
        <v>30-60</v>
      </c>
      <c r="J2308" s="234">
        <f>'11.01.2021_W_S'!K112</f>
        <v>1551</v>
      </c>
      <c r="K2308" s="235">
        <f>'11.01.2021_W_S'!P112</f>
        <v>84.910546139359695</v>
      </c>
      <c r="L2308" s="235"/>
      <c r="M2308" s="235">
        <f>'11.01.2021_W_S'!T112</f>
        <v>11.66061408372609</v>
      </c>
      <c r="N2308" s="235">
        <f>'11.01.2021_W_S'!V112</f>
        <v>0.98342528416967046</v>
      </c>
      <c r="O2308" s="235">
        <f>'11.01.2021_W_S'!W112</f>
        <v>12.644039367895761</v>
      </c>
    </row>
    <row r="2309" spans="1:15" x14ac:dyDescent="0.35">
      <c r="A2309" s="232">
        <f t="shared" si="33"/>
        <v>2308</v>
      </c>
      <c r="B2309" s="233">
        <f>'11.01.2021_W_S'!B113</f>
        <v>44207</v>
      </c>
      <c r="C2309" s="234">
        <f>'11.01.2021_W_S'!C113</f>
        <v>2019</v>
      </c>
      <c r="D2309" s="234" t="str">
        <f>'11.01.2021_W_S'!D113</f>
        <v>S</v>
      </c>
      <c r="E2309" s="234" t="str">
        <f>'11.01.2021_W_S'!E113</f>
        <v>C</v>
      </c>
      <c r="F2309" s="234" t="str">
        <f>'11.01.2021_W_S'!F113</f>
        <v>R75/S25</v>
      </c>
      <c r="G2309" s="234">
        <f>'11.01.2021_W_S'!G113</f>
        <v>6</v>
      </c>
      <c r="H2309" s="234" t="str">
        <f>'11.01.2021_W_S'!H113</f>
        <v>E</v>
      </c>
      <c r="I2309" s="234" t="str">
        <f>'11.01.2021_W_S'!I113</f>
        <v>0-30</v>
      </c>
      <c r="J2309" s="234">
        <f>'11.01.2021_W_S'!K113</f>
        <v>1552</v>
      </c>
      <c r="K2309" s="235">
        <f>'11.01.2021_W_S'!P113</f>
        <v>82.173615857826391</v>
      </c>
      <c r="L2309" s="235"/>
      <c r="M2309" s="235">
        <f>'11.01.2021_W_S'!T113</f>
        <v>28.893469888537673</v>
      </c>
      <c r="N2309" s="235">
        <f>'11.01.2021_W_S'!V113</f>
        <v>2.2000103976043919</v>
      </c>
      <c r="O2309" s="235">
        <f>'11.01.2021_W_S'!W113</f>
        <v>31.093480286142064</v>
      </c>
    </row>
    <row r="2310" spans="1:15" x14ac:dyDescent="0.35">
      <c r="A2310" s="232">
        <f t="shared" si="33"/>
        <v>2309</v>
      </c>
      <c r="B2310" s="233">
        <f>'11.01.2021_W_S'!B114</f>
        <v>44207</v>
      </c>
      <c r="C2310" s="234">
        <f>'11.01.2021_W_S'!C114</f>
        <v>2019</v>
      </c>
      <c r="D2310" s="234" t="str">
        <f>'11.01.2021_W_S'!D114</f>
        <v>S</v>
      </c>
      <c r="E2310" s="234" t="str">
        <f>'11.01.2021_W_S'!E114</f>
        <v>B</v>
      </c>
      <c r="F2310" s="234" t="str">
        <f>'11.01.2021_W_S'!F114</f>
        <v>R25/S75</v>
      </c>
      <c r="G2310" s="234">
        <f>'11.01.2021_W_S'!G114</f>
        <v>8</v>
      </c>
      <c r="H2310" s="234" t="str">
        <f>'11.01.2021_W_S'!H114</f>
        <v>M</v>
      </c>
      <c r="I2310" s="234" t="str">
        <f>'11.01.2021_W_S'!I114</f>
        <v>90-120</v>
      </c>
      <c r="J2310" s="234">
        <f>'11.01.2021_W_S'!K114</f>
        <v>1553</v>
      </c>
      <c r="K2310" s="235">
        <f>'11.01.2021_W_S'!P114</f>
        <v>86.723059948510482</v>
      </c>
      <c r="L2310" s="235"/>
      <c r="M2310" s="235">
        <f>'11.01.2021_W_S'!T114</f>
        <v>2.3224141221374048</v>
      </c>
      <c r="N2310" s="235">
        <f>'11.01.2021_W_S'!V114</f>
        <v>1.0929007633587788</v>
      </c>
      <c r="O2310" s="235">
        <f>'11.01.2021_W_S'!W114</f>
        <v>3.4153148854961835</v>
      </c>
    </row>
    <row r="2311" spans="1:15" x14ac:dyDescent="0.35">
      <c r="A2311" s="232">
        <f t="shared" si="33"/>
        <v>2310</v>
      </c>
      <c r="B2311" s="233">
        <f>'11.01.2021_W_S'!B115</f>
        <v>44207</v>
      </c>
      <c r="C2311" s="234">
        <f>'11.01.2021_W_S'!C115</f>
        <v>2019</v>
      </c>
      <c r="D2311" s="234" t="str">
        <f>'11.01.2021_W_S'!D115</f>
        <v>S</v>
      </c>
      <c r="E2311" s="234" t="str">
        <f>'11.01.2021_W_S'!E115</f>
        <v>B</v>
      </c>
      <c r="F2311" s="234" t="str">
        <f>'11.01.2021_W_S'!F115</f>
        <v>R25/S75</v>
      </c>
      <c r="G2311" s="234">
        <f>'11.01.2021_W_S'!G115</f>
        <v>8</v>
      </c>
      <c r="H2311" s="234" t="str">
        <f>'11.01.2021_W_S'!H115</f>
        <v>M</v>
      </c>
      <c r="I2311" s="234" t="str">
        <f>'11.01.2021_W_S'!I115</f>
        <v>60-90</v>
      </c>
      <c r="J2311" s="234">
        <f>'11.01.2021_W_S'!K115</f>
        <v>1554</v>
      </c>
      <c r="K2311" s="235">
        <f>'11.01.2021_W_S'!P115</f>
        <v>84</v>
      </c>
      <c r="L2311" s="235"/>
      <c r="M2311" s="235">
        <f>'11.01.2021_W_S'!T115</f>
        <v>1.1399999999999999</v>
      </c>
      <c r="N2311" s="235">
        <f>'11.01.2021_W_S'!V115</f>
        <v>1.2825</v>
      </c>
      <c r="O2311" s="235">
        <f>'11.01.2021_W_S'!W115</f>
        <v>2.4224999999999999</v>
      </c>
    </row>
    <row r="2312" spans="1:15" x14ac:dyDescent="0.35">
      <c r="A2312" s="232">
        <f t="shared" si="33"/>
        <v>2311</v>
      </c>
      <c r="B2312" s="233">
        <f>'11.01.2021_W_S'!B116</f>
        <v>44207</v>
      </c>
      <c r="C2312" s="234">
        <f>'11.01.2021_W_S'!C116</f>
        <v>2019</v>
      </c>
      <c r="D2312" s="234" t="str">
        <f>'11.01.2021_W_S'!D116</f>
        <v>S</v>
      </c>
      <c r="E2312" s="234" t="str">
        <f>'11.01.2021_W_S'!E116</f>
        <v>B</v>
      </c>
      <c r="F2312" s="234" t="str">
        <f>'11.01.2021_W_S'!F116</f>
        <v>R25/S75</v>
      </c>
      <c r="G2312" s="234">
        <f>'11.01.2021_W_S'!G116</f>
        <v>8</v>
      </c>
      <c r="H2312" s="234" t="str">
        <f>'11.01.2021_W_S'!H116</f>
        <v>M</v>
      </c>
      <c r="I2312" s="234" t="str">
        <f>'11.01.2021_W_S'!I116</f>
        <v>30-60</v>
      </c>
      <c r="J2312" s="234">
        <f>'11.01.2021_W_S'!K116</f>
        <v>1555</v>
      </c>
      <c r="K2312" s="235">
        <f>'11.01.2021_W_S'!P116</f>
        <v>84.680495946590383</v>
      </c>
      <c r="L2312" s="235"/>
      <c r="M2312" s="235">
        <f>'11.01.2021_W_S'!T116</f>
        <v>9.3055539912712906</v>
      </c>
      <c r="N2312" s="235">
        <f>'11.01.2021_W_S'!V116</f>
        <v>1.2689391806279031</v>
      </c>
      <c r="O2312" s="235">
        <f>'11.01.2021_W_S'!W116</f>
        <v>10.574493171899194</v>
      </c>
    </row>
    <row r="2313" spans="1:15" x14ac:dyDescent="0.35">
      <c r="A2313" s="232">
        <f t="shared" si="33"/>
        <v>2312</v>
      </c>
      <c r="B2313" s="233">
        <f>'11.01.2021_W_S'!B117</f>
        <v>44207</v>
      </c>
      <c r="C2313" s="234">
        <f>'11.01.2021_W_S'!C117</f>
        <v>2019</v>
      </c>
      <c r="D2313" s="234" t="str">
        <f>'11.01.2021_W_S'!D117</f>
        <v>S</v>
      </c>
      <c r="E2313" s="234" t="str">
        <f>'11.01.2021_W_S'!E117</f>
        <v>B</v>
      </c>
      <c r="F2313" s="234" t="str">
        <f>'11.01.2021_W_S'!F117</f>
        <v>R25/S75</v>
      </c>
      <c r="G2313" s="234">
        <f>'11.01.2021_W_S'!G117</f>
        <v>8</v>
      </c>
      <c r="H2313" s="234" t="str">
        <f>'11.01.2021_W_S'!H117</f>
        <v>M</v>
      </c>
      <c r="I2313" s="234" t="str">
        <f>'11.01.2021_W_S'!I117</f>
        <v>0-30</v>
      </c>
      <c r="J2313" s="234">
        <f>'11.01.2021_W_S'!K117</f>
        <v>1556</v>
      </c>
      <c r="K2313" s="235">
        <f>'11.01.2021_W_S'!P117</f>
        <v>81.915044750674809</v>
      </c>
      <c r="L2313" s="235"/>
      <c r="M2313" s="235">
        <f>'11.01.2021_W_S'!T117</f>
        <v>22.827217741935485</v>
      </c>
      <c r="N2313" s="235">
        <f>'11.01.2021_W_S'!V117</f>
        <v>3.2399921956295525</v>
      </c>
      <c r="O2313" s="235">
        <f>'11.01.2021_W_S'!W117</f>
        <v>26.067209937565039</v>
      </c>
    </row>
    <row r="2314" spans="1:15" x14ac:dyDescent="0.35">
      <c r="A2314" s="232">
        <f t="shared" si="33"/>
        <v>2313</v>
      </c>
      <c r="B2314" s="233">
        <f>'11.01.2021_W_S'!B118</f>
        <v>44207</v>
      </c>
      <c r="C2314" s="234">
        <f>'11.01.2021_W_S'!C118</f>
        <v>2019</v>
      </c>
      <c r="D2314" s="234" t="str">
        <f>'11.01.2021_W_S'!D118</f>
        <v>S</v>
      </c>
      <c r="E2314" s="234" t="str">
        <f>'11.01.2021_W_S'!E118</f>
        <v>B</v>
      </c>
      <c r="F2314" s="234" t="str">
        <f>'11.01.2021_W_S'!F118</f>
        <v>R25/S75</v>
      </c>
      <c r="G2314" s="234">
        <f>'11.01.2021_W_S'!G118</f>
        <v>8</v>
      </c>
      <c r="H2314" s="234" t="str">
        <f>'11.01.2021_W_S'!H118</f>
        <v>E</v>
      </c>
      <c r="I2314" s="234" t="str">
        <f>'11.01.2021_W_S'!I118</f>
        <v>90-120</v>
      </c>
      <c r="J2314" s="234">
        <f>'11.01.2021_W_S'!K118</f>
        <v>1557</v>
      </c>
      <c r="K2314" s="235">
        <f>'11.01.2021_W_S'!P118</f>
        <v>88.036809815950932</v>
      </c>
      <c r="L2314" s="235"/>
      <c r="M2314" s="235">
        <f>'11.01.2021_W_S'!T118</f>
        <v>1.6068292682926826</v>
      </c>
      <c r="N2314" s="235">
        <f>'11.01.2021_W_S'!V118</f>
        <v>1.2051219512195119</v>
      </c>
      <c r="O2314" s="235">
        <f>'11.01.2021_W_S'!W118</f>
        <v>2.8119512195121947</v>
      </c>
    </row>
    <row r="2315" spans="1:15" x14ac:dyDescent="0.35">
      <c r="A2315" s="232">
        <f t="shared" si="33"/>
        <v>2314</v>
      </c>
      <c r="B2315" s="233">
        <f>'11.01.2021_W_S'!B119</f>
        <v>44207</v>
      </c>
      <c r="C2315" s="234">
        <f>'11.01.2021_W_S'!C119</f>
        <v>2019</v>
      </c>
      <c r="D2315" s="234" t="str">
        <f>'11.01.2021_W_S'!D119</f>
        <v>S</v>
      </c>
      <c r="E2315" s="234" t="str">
        <f>'11.01.2021_W_S'!E119</f>
        <v>B</v>
      </c>
      <c r="F2315" s="234" t="str">
        <f>'11.01.2021_W_S'!F119</f>
        <v>R25/S75</v>
      </c>
      <c r="G2315" s="234">
        <f>'11.01.2021_W_S'!G119</f>
        <v>8</v>
      </c>
      <c r="H2315" s="234" t="str">
        <f>'11.01.2021_W_S'!H119</f>
        <v>E</v>
      </c>
      <c r="I2315" s="234" t="str">
        <f>'11.01.2021_W_S'!I119</f>
        <v>60-90</v>
      </c>
      <c r="J2315" s="234">
        <f>'11.01.2021_W_S'!K119</f>
        <v>1558</v>
      </c>
      <c r="K2315" s="235">
        <f>'11.01.2021_W_S'!P119</f>
        <v>84.3316831683168</v>
      </c>
      <c r="L2315" s="235"/>
      <c r="M2315" s="235">
        <f>'11.01.2021_W_S'!T119</f>
        <v>1.2758629292632822</v>
      </c>
      <c r="N2315" s="235">
        <f>'11.01.2021_W_S'!V119</f>
        <v>1.5593880246551228</v>
      </c>
      <c r="O2315" s="235">
        <f>'11.01.2021_W_S'!W119</f>
        <v>2.835250953918405</v>
      </c>
    </row>
    <row r="2316" spans="1:15" x14ac:dyDescent="0.35">
      <c r="A2316" s="232">
        <f t="shared" si="33"/>
        <v>2315</v>
      </c>
      <c r="B2316" s="233">
        <f>'11.01.2021_W_S'!B120</f>
        <v>44207</v>
      </c>
      <c r="C2316" s="234">
        <f>'11.01.2021_W_S'!C120</f>
        <v>2019</v>
      </c>
      <c r="D2316" s="234" t="str">
        <f>'11.01.2021_W_S'!D120</f>
        <v>S</v>
      </c>
      <c r="E2316" s="234" t="str">
        <f>'11.01.2021_W_S'!E120</f>
        <v>B</v>
      </c>
      <c r="F2316" s="234" t="str">
        <f>'11.01.2021_W_S'!F120</f>
        <v>R25/S75</v>
      </c>
      <c r="G2316" s="234">
        <f>'11.01.2021_W_S'!G120</f>
        <v>8</v>
      </c>
      <c r="H2316" s="234" t="str">
        <f>'11.01.2021_W_S'!H120</f>
        <v>E</v>
      </c>
      <c r="I2316" s="234" t="str">
        <f>'11.01.2021_W_S'!I120</f>
        <v>30-60</v>
      </c>
      <c r="J2316" s="234">
        <f>'11.01.2021_W_S'!K120</f>
        <v>1559</v>
      </c>
      <c r="K2316" s="235">
        <f>'11.01.2021_W_S'!P120</f>
        <v>84.552647595861217</v>
      </c>
      <c r="L2316" s="235"/>
      <c r="M2316" s="235">
        <f>'11.01.2021_W_S'!T120</f>
        <v>3.1080384393895768</v>
      </c>
      <c r="N2316" s="235">
        <f>'11.01.2021_W_S'!V120</f>
        <v>1.2714702706593721</v>
      </c>
      <c r="O2316" s="235">
        <f>'11.01.2021_W_S'!W120</f>
        <v>4.3795087100489489</v>
      </c>
    </row>
    <row r="2317" spans="1:15" x14ac:dyDescent="0.35">
      <c r="A2317" s="232">
        <f t="shared" si="33"/>
        <v>2316</v>
      </c>
      <c r="B2317" s="233">
        <f>'11.01.2021_W_S'!B121</f>
        <v>44207</v>
      </c>
      <c r="C2317" s="234">
        <f>'11.01.2021_W_S'!C121</f>
        <v>2019</v>
      </c>
      <c r="D2317" s="234" t="str">
        <f>'11.01.2021_W_S'!D121</f>
        <v>S</v>
      </c>
      <c r="E2317" s="234" t="str">
        <f>'11.01.2021_W_S'!E121</f>
        <v>B</v>
      </c>
      <c r="F2317" s="234" t="str">
        <f>'11.01.2021_W_S'!F121</f>
        <v>R25/S75</v>
      </c>
      <c r="G2317" s="234">
        <f>'11.01.2021_W_S'!G121</f>
        <v>8</v>
      </c>
      <c r="H2317" s="234" t="str">
        <f>'11.01.2021_W_S'!H121</f>
        <v>E</v>
      </c>
      <c r="I2317" s="234" t="str">
        <f>'11.01.2021_W_S'!I121</f>
        <v>0-30</v>
      </c>
      <c r="J2317" s="234">
        <f>'11.01.2021_W_S'!K121</f>
        <v>1560</v>
      </c>
      <c r="K2317" s="235">
        <f>'11.01.2021_W_S'!P121</f>
        <v>81.72404142177443</v>
      </c>
      <c r="L2317" s="235"/>
      <c r="M2317" s="235">
        <f>'11.01.2021_W_S'!T121</f>
        <v>19.203827054794516</v>
      </c>
      <c r="N2317" s="235">
        <f>'11.01.2021_W_S'!V121</f>
        <v>1.920382705479452</v>
      </c>
      <c r="O2317" s="235">
        <f>'11.01.2021_W_S'!W121</f>
        <v>21.124209760273967</v>
      </c>
    </row>
    <row r="2318" spans="1:15" x14ac:dyDescent="0.35">
      <c r="A2318" s="232">
        <f t="shared" si="33"/>
        <v>2317</v>
      </c>
      <c r="B2318" s="233">
        <f>'11.01.2021_W_S'!B122</f>
        <v>44207</v>
      </c>
      <c r="C2318" s="234">
        <f>'11.01.2021_W_S'!C122</f>
        <v>2019</v>
      </c>
      <c r="D2318" s="234" t="str">
        <f>'11.01.2021_W_S'!D122</f>
        <v>S</v>
      </c>
      <c r="E2318" s="234" t="str">
        <f>'11.01.2021_W_S'!E122</f>
        <v>A</v>
      </c>
      <c r="F2318" s="234" t="str">
        <f>'11.01.2021_W_S'!F122</f>
        <v>R25/W75</v>
      </c>
      <c r="G2318" s="234">
        <f>'11.01.2021_W_S'!G122</f>
        <v>4</v>
      </c>
      <c r="H2318" s="234" t="str">
        <f>'11.01.2021_W_S'!H122</f>
        <v>M</v>
      </c>
      <c r="I2318" s="234" t="str">
        <f>'11.01.2021_W_S'!I122</f>
        <v>90-120</v>
      </c>
      <c r="J2318" s="234">
        <f>'11.01.2021_W_S'!K122</f>
        <v>1561</v>
      </c>
      <c r="K2318" s="235">
        <f>'11.01.2021_W_S'!P122</f>
        <v>87.102541182479897</v>
      </c>
      <c r="L2318" s="235"/>
      <c r="M2318" s="235">
        <f>'11.01.2021_W_S'!T122</f>
        <v>3.2597126521037962</v>
      </c>
      <c r="N2318" s="235">
        <f>'11.01.2021_W_S'!V122</f>
        <v>1.2223922445389237</v>
      </c>
      <c r="O2318" s="235">
        <f>'11.01.2021_W_S'!W122</f>
        <v>4.4821048966427197</v>
      </c>
    </row>
    <row r="2319" spans="1:15" x14ac:dyDescent="0.35">
      <c r="A2319" s="232">
        <f t="shared" si="33"/>
        <v>2318</v>
      </c>
      <c r="B2319" s="233">
        <f>'11.01.2021_W_S'!B123</f>
        <v>44207</v>
      </c>
      <c r="C2319" s="234">
        <f>'11.01.2021_W_S'!C123</f>
        <v>2019</v>
      </c>
      <c r="D2319" s="234" t="str">
        <f>'11.01.2021_W_S'!D123</f>
        <v>S</v>
      </c>
      <c r="E2319" s="234" t="str">
        <f>'11.01.2021_W_S'!E123</f>
        <v>A</v>
      </c>
      <c r="F2319" s="234" t="str">
        <f>'11.01.2021_W_S'!F123</f>
        <v>R25/W75</v>
      </c>
      <c r="G2319" s="234">
        <f>'11.01.2021_W_S'!G123</f>
        <v>4</v>
      </c>
      <c r="H2319" s="234" t="str">
        <f>'11.01.2021_W_S'!H123</f>
        <v>M</v>
      </c>
      <c r="I2319" s="234" t="str">
        <f>'11.01.2021_W_S'!I123</f>
        <v>60-90</v>
      </c>
      <c r="J2319" s="234">
        <f>'11.01.2021_W_S'!K123</f>
        <v>1562</v>
      </c>
      <c r="K2319" s="235">
        <f>'11.01.2021_W_S'!P123</f>
        <v>85.235474006116192</v>
      </c>
      <c r="L2319" s="235"/>
      <c r="M2319" s="235">
        <f>'11.01.2021_W_S'!T123</f>
        <v>1.5376044058553389</v>
      </c>
      <c r="N2319" s="235">
        <f>'11.01.2021_W_S'!V123</f>
        <v>0.55912887485648688</v>
      </c>
      <c r="O2319" s="235">
        <f>'11.01.2021_W_S'!W123</f>
        <v>2.0967332807118257</v>
      </c>
    </row>
    <row r="2320" spans="1:15" x14ac:dyDescent="0.35">
      <c r="A2320" s="232">
        <f t="shared" si="33"/>
        <v>2319</v>
      </c>
      <c r="B2320" s="233">
        <f>'11.01.2021_W_S'!B124</f>
        <v>44207</v>
      </c>
      <c r="C2320" s="234">
        <f>'11.01.2021_W_S'!C124</f>
        <v>2019</v>
      </c>
      <c r="D2320" s="234" t="str">
        <f>'11.01.2021_W_S'!D124</f>
        <v>S</v>
      </c>
      <c r="E2320" s="234" t="str">
        <f>'11.01.2021_W_S'!E124</f>
        <v>A</v>
      </c>
      <c r="F2320" s="234" t="str">
        <f>'11.01.2021_W_S'!F124</f>
        <v>R25/W75</v>
      </c>
      <c r="G2320" s="234">
        <f>'11.01.2021_W_S'!G124</f>
        <v>4</v>
      </c>
      <c r="H2320" s="234" t="str">
        <f>'11.01.2021_W_S'!H124</f>
        <v>M</v>
      </c>
      <c r="I2320" s="234" t="str">
        <f>'11.01.2021_W_S'!I124</f>
        <v>30-60</v>
      </c>
      <c r="J2320" s="234">
        <f>'11.01.2021_W_S'!K124</f>
        <v>1563</v>
      </c>
      <c r="K2320" s="235">
        <f>'11.01.2021_W_S'!P124</f>
        <v>83.699494949494948</v>
      </c>
      <c r="L2320" s="235"/>
      <c r="M2320" s="235">
        <f>'11.01.2021_W_S'!T124</f>
        <v>11.167507919746569</v>
      </c>
      <c r="N2320" s="235">
        <f>'11.01.2021_W_S'!V124</f>
        <v>1.8612513199577616</v>
      </c>
      <c r="O2320" s="235">
        <f>'11.01.2021_W_S'!W124</f>
        <v>13.02875923970433</v>
      </c>
    </row>
    <row r="2321" spans="1:15" x14ac:dyDescent="0.35">
      <c r="A2321" s="232">
        <f t="shared" si="33"/>
        <v>2320</v>
      </c>
      <c r="B2321" s="233">
        <f>'11.01.2021_W_S'!B125</f>
        <v>44207</v>
      </c>
      <c r="C2321" s="234">
        <f>'11.01.2021_W_S'!C125</f>
        <v>2019</v>
      </c>
      <c r="D2321" s="234" t="str">
        <f>'11.01.2021_W_S'!D125</f>
        <v>S</v>
      </c>
      <c r="E2321" s="234" t="str">
        <f>'11.01.2021_W_S'!E125</f>
        <v>A</v>
      </c>
      <c r="F2321" s="234" t="str">
        <f>'11.01.2021_W_S'!F125</f>
        <v>R25/W75</v>
      </c>
      <c r="G2321" s="234">
        <f>'11.01.2021_W_S'!G125</f>
        <v>4</v>
      </c>
      <c r="H2321" s="234" t="str">
        <f>'11.01.2021_W_S'!H125</f>
        <v>M</v>
      </c>
      <c r="I2321" s="234" t="str">
        <f>'11.01.2021_W_S'!I125</f>
        <v>0-30</v>
      </c>
      <c r="J2321" s="234">
        <f>'11.01.2021_W_S'!K125</f>
        <v>1564</v>
      </c>
      <c r="K2321" s="235">
        <f>'11.01.2021_W_S'!P125</f>
        <v>81.547269524368758</v>
      </c>
      <c r="L2321" s="235"/>
      <c r="M2321" s="235">
        <f>'11.01.2021_W_S'!T125</f>
        <v>25.183717371737174</v>
      </c>
      <c r="N2321" s="235">
        <f>'11.01.2021_W_S'!V125</f>
        <v>2.073953195319532</v>
      </c>
      <c r="O2321" s="235">
        <f>'11.01.2021_W_S'!W125</f>
        <v>27.257670567056707</v>
      </c>
    </row>
    <row r="2322" spans="1:15" x14ac:dyDescent="0.35">
      <c r="A2322" s="232">
        <f t="shared" si="33"/>
        <v>2321</v>
      </c>
      <c r="B2322" s="233">
        <f>'11.01.2021_W_S'!B126</f>
        <v>44207</v>
      </c>
      <c r="C2322" s="234">
        <f>'11.01.2021_W_S'!C126</f>
        <v>2019</v>
      </c>
      <c r="D2322" s="234" t="str">
        <f>'11.01.2021_W_S'!D126</f>
        <v>S</v>
      </c>
      <c r="E2322" s="234" t="str">
        <f>'11.01.2021_W_S'!E126</f>
        <v>A</v>
      </c>
      <c r="F2322" s="234" t="str">
        <f>'11.01.2021_W_S'!F126</f>
        <v>R25/W75</v>
      </c>
      <c r="G2322" s="234">
        <f>'11.01.2021_W_S'!G126</f>
        <v>4</v>
      </c>
      <c r="H2322" s="234" t="str">
        <f>'11.01.2021_W_S'!H126</f>
        <v>E</v>
      </c>
      <c r="I2322" s="234" t="str">
        <f>'11.01.2021_W_S'!I126</f>
        <v>90-120</v>
      </c>
      <c r="J2322" s="234">
        <f>'11.01.2021_W_S'!K126</f>
        <v>1565</v>
      </c>
      <c r="K2322" s="235">
        <f>'11.01.2021_W_S'!P126</f>
        <v>86.595310907237533</v>
      </c>
      <c r="L2322" s="235"/>
      <c r="M2322" s="235">
        <f>'11.01.2021_W_S'!T126</f>
        <v>2.19008828722778</v>
      </c>
      <c r="N2322" s="235">
        <f>'11.01.2021_W_S'!V126</f>
        <v>0.95816362566215396</v>
      </c>
      <c r="O2322" s="235">
        <f>'11.01.2021_W_S'!W126</f>
        <v>3.148251912889934</v>
      </c>
    </row>
    <row r="2323" spans="1:15" x14ac:dyDescent="0.35">
      <c r="A2323" s="232">
        <f t="shared" si="33"/>
        <v>2322</v>
      </c>
      <c r="B2323" s="233">
        <f>'11.01.2021_W_S'!B127</f>
        <v>44207</v>
      </c>
      <c r="C2323" s="234">
        <f>'11.01.2021_W_S'!C127</f>
        <v>2019</v>
      </c>
      <c r="D2323" s="234" t="str">
        <f>'11.01.2021_W_S'!D127</f>
        <v>S</v>
      </c>
      <c r="E2323" s="234" t="str">
        <f>'11.01.2021_W_S'!E127</f>
        <v>A</v>
      </c>
      <c r="F2323" s="234" t="str">
        <f>'11.01.2021_W_S'!F127</f>
        <v>R25/W75</v>
      </c>
      <c r="G2323" s="234">
        <f>'11.01.2021_W_S'!G127</f>
        <v>4</v>
      </c>
      <c r="H2323" s="234" t="str">
        <f>'11.01.2021_W_S'!H127</f>
        <v>E</v>
      </c>
      <c r="I2323" s="234" t="str">
        <f>'11.01.2021_W_S'!I127</f>
        <v>60-90</v>
      </c>
      <c r="J2323" s="234">
        <f>'11.01.2021_W_S'!K127</f>
        <v>1566</v>
      </c>
      <c r="K2323" s="235">
        <f>'11.01.2021_W_S'!P127</f>
        <v>83.353600864748003</v>
      </c>
      <c r="L2323" s="235"/>
      <c r="M2323" s="235">
        <f>'11.01.2021_W_S'!T127</f>
        <v>3.8867591992219168</v>
      </c>
      <c r="N2323" s="235">
        <f>'11.01.2021_W_S'!V127</f>
        <v>0.71977022207813268</v>
      </c>
      <c r="O2323" s="235">
        <f>'11.01.2021_W_S'!W127</f>
        <v>4.6065294213000492</v>
      </c>
    </row>
    <row r="2324" spans="1:15" x14ac:dyDescent="0.35">
      <c r="A2324" s="232">
        <f t="shared" si="33"/>
        <v>2323</v>
      </c>
      <c r="B2324" s="233">
        <f>'11.01.2021_W_S'!B128</f>
        <v>44207</v>
      </c>
      <c r="C2324" s="234">
        <f>'11.01.2021_W_S'!C128</f>
        <v>2019</v>
      </c>
      <c r="D2324" s="234" t="str">
        <f>'11.01.2021_W_S'!D128</f>
        <v>S</v>
      </c>
      <c r="E2324" s="234" t="str">
        <f>'11.01.2021_W_S'!E128</f>
        <v>A</v>
      </c>
      <c r="F2324" s="234" t="str">
        <f>'11.01.2021_W_S'!F128</f>
        <v>R25/W75</v>
      </c>
      <c r="G2324" s="234">
        <f>'11.01.2021_W_S'!G128</f>
        <v>4</v>
      </c>
      <c r="H2324" s="234" t="str">
        <f>'11.01.2021_W_S'!H128</f>
        <v>E</v>
      </c>
      <c r="I2324" s="234" t="str">
        <f>'11.01.2021_W_S'!I128</f>
        <v>30-60</v>
      </c>
      <c r="J2324" s="234">
        <f>'11.01.2021_W_S'!K128</f>
        <v>1567</v>
      </c>
      <c r="K2324" s="235">
        <f>'11.01.2021_W_S'!P128</f>
        <v>83.793713430398711</v>
      </c>
      <c r="L2324" s="235"/>
      <c r="M2324" s="235">
        <f>'11.01.2021_W_S'!T128</f>
        <v>13.00950511529717</v>
      </c>
      <c r="N2324" s="235">
        <f>'11.01.2021_W_S'!V128</f>
        <v>0.57184637869438115</v>
      </c>
      <c r="O2324" s="235">
        <f>'11.01.2021_W_S'!W128</f>
        <v>13.581351493991551</v>
      </c>
    </row>
    <row r="2325" spans="1:15" x14ac:dyDescent="0.35">
      <c r="A2325" s="232">
        <f t="shared" si="33"/>
        <v>2324</v>
      </c>
      <c r="B2325" s="233">
        <f>'11.01.2021_W_S'!B129</f>
        <v>44207</v>
      </c>
      <c r="C2325" s="234">
        <f>'11.01.2021_W_S'!C129</f>
        <v>2019</v>
      </c>
      <c r="D2325" s="234" t="str">
        <f>'11.01.2021_W_S'!D129</f>
        <v>S</v>
      </c>
      <c r="E2325" s="234" t="str">
        <f>'11.01.2021_W_S'!E129</f>
        <v>A</v>
      </c>
      <c r="F2325" s="234" t="str">
        <f>'11.01.2021_W_S'!F129</f>
        <v>R25/W75</v>
      </c>
      <c r="G2325" s="234">
        <f>'11.01.2021_W_S'!G129</f>
        <v>4</v>
      </c>
      <c r="H2325" s="234" t="str">
        <f>'11.01.2021_W_S'!H129</f>
        <v>E</v>
      </c>
      <c r="I2325" s="234" t="str">
        <f>'11.01.2021_W_S'!I129</f>
        <v>0-30</v>
      </c>
      <c r="J2325" s="234">
        <f>'11.01.2021_W_S'!K129</f>
        <v>1568</v>
      </c>
      <c r="K2325" s="235">
        <f>'11.01.2021_W_S'!P129</f>
        <v>82.222222222222214</v>
      </c>
      <c r="L2325" s="235"/>
      <c r="M2325" s="235">
        <f>'11.01.2021_W_S'!T129</f>
        <v>22.42277027027027</v>
      </c>
      <c r="N2325" s="235">
        <f>'11.01.2021_W_S'!V129</f>
        <v>2.0517567567567569</v>
      </c>
      <c r="O2325" s="235">
        <f>'11.01.2021_W_S'!W129</f>
        <v>24.474527027027026</v>
      </c>
    </row>
    <row r="2326" spans="1:15" x14ac:dyDescent="0.35">
      <c r="A2326" s="232">
        <f t="shared" si="33"/>
        <v>2325</v>
      </c>
      <c r="B2326" s="233">
        <f>'11.01.2021_W_S'!B130</f>
        <v>44207</v>
      </c>
      <c r="C2326" s="234">
        <f>'11.01.2021_W_S'!C130</f>
        <v>2019</v>
      </c>
      <c r="D2326" s="234" t="str">
        <f>'11.01.2021_W_S'!D130</f>
        <v>S</v>
      </c>
      <c r="E2326" s="234" t="str">
        <f>'11.01.2021_W_S'!E130</f>
        <v>A</v>
      </c>
      <c r="F2326" s="234" t="str">
        <f>'11.01.2021_W_S'!F130</f>
        <v>W100</v>
      </c>
      <c r="G2326" s="234">
        <f>'11.01.2021_W_S'!G130</f>
        <v>5</v>
      </c>
      <c r="H2326" s="234" t="str">
        <f>'11.01.2021_W_S'!H130</f>
        <v>E</v>
      </c>
      <c r="I2326" s="234" t="str">
        <f>'11.01.2021_W_S'!I130</f>
        <v>90-120</v>
      </c>
      <c r="J2326" s="234">
        <f>'11.01.2021_W_S'!K130</f>
        <v>1569</v>
      </c>
      <c r="K2326" s="235">
        <f>'11.01.2021_W_S'!P130</f>
        <v>81.047891936144083</v>
      </c>
      <c r="L2326" s="235"/>
      <c r="M2326" s="235">
        <f>'11.01.2021_W_S'!T130</f>
        <v>29.119261363636369</v>
      </c>
      <c r="N2326" s="235">
        <f>'11.01.2021_W_S'!V130</f>
        <v>1.7919545454545456</v>
      </c>
      <c r="O2326" s="235">
        <f>'11.01.2021_W_S'!W130</f>
        <v>30.911215909090913</v>
      </c>
    </row>
    <row r="2327" spans="1:15" x14ac:dyDescent="0.35">
      <c r="A2327" s="232">
        <f t="shared" si="33"/>
        <v>2326</v>
      </c>
      <c r="B2327" s="233">
        <f>'11.01.2021_W_S'!B131</f>
        <v>44207</v>
      </c>
      <c r="C2327" s="234">
        <f>'11.01.2021_W_S'!C131</f>
        <v>2019</v>
      </c>
      <c r="D2327" s="234" t="str">
        <f>'11.01.2021_W_S'!D131</f>
        <v>S</v>
      </c>
      <c r="E2327" s="234" t="str">
        <f>'11.01.2021_W_S'!E131</f>
        <v>A</v>
      </c>
      <c r="F2327" s="234" t="str">
        <f>'11.01.2021_W_S'!F131</f>
        <v>W100</v>
      </c>
      <c r="G2327" s="234">
        <f>'11.01.2021_W_S'!G131</f>
        <v>5</v>
      </c>
      <c r="H2327" s="234" t="str">
        <f>'11.01.2021_W_S'!H131</f>
        <v>E</v>
      </c>
      <c r="I2327" s="234" t="str">
        <f>'11.01.2021_W_S'!I131</f>
        <v>60-90</v>
      </c>
      <c r="J2327" s="234">
        <f>'11.01.2021_W_S'!K131</f>
        <v>1570</v>
      </c>
      <c r="K2327" s="235">
        <f>'11.01.2021_W_S'!P131</f>
        <v>84.047983665135277</v>
      </c>
      <c r="L2327" s="235"/>
      <c r="M2327" s="235">
        <f>'11.01.2021_W_S'!T131</f>
        <v>10.25229274218038</v>
      </c>
      <c r="N2327" s="235">
        <f>'11.01.2021_W_S'!V131</f>
        <v>0.85435772851503178</v>
      </c>
      <c r="O2327" s="235">
        <f>'11.01.2021_W_S'!W131</f>
        <v>11.106650470695412</v>
      </c>
    </row>
    <row r="2328" spans="1:15" x14ac:dyDescent="0.35">
      <c r="A2328" s="232">
        <f t="shared" si="33"/>
        <v>2327</v>
      </c>
      <c r="B2328" s="233">
        <f>'11.01.2021_W_S'!B132</f>
        <v>44207</v>
      </c>
      <c r="C2328" s="234">
        <f>'11.01.2021_W_S'!C132</f>
        <v>2019</v>
      </c>
      <c r="D2328" s="234" t="str">
        <f>'11.01.2021_W_S'!D132</f>
        <v>S</v>
      </c>
      <c r="E2328" s="234" t="str">
        <f>'11.01.2021_W_S'!E132</f>
        <v>A</v>
      </c>
      <c r="F2328" s="234" t="str">
        <f>'11.01.2021_W_S'!F132</f>
        <v>W100</v>
      </c>
      <c r="G2328" s="234">
        <f>'11.01.2021_W_S'!G132</f>
        <v>5</v>
      </c>
      <c r="H2328" s="234" t="str">
        <f>'11.01.2021_W_S'!H132</f>
        <v>E</v>
      </c>
      <c r="I2328" s="234" t="str">
        <f>'11.01.2021_W_S'!I132</f>
        <v>30-60</v>
      </c>
      <c r="J2328" s="234">
        <f>'11.01.2021_W_S'!K132</f>
        <v>1571</v>
      </c>
      <c r="K2328" s="235">
        <f>'11.01.2021_W_S'!P132</f>
        <v>83.956574185765973</v>
      </c>
      <c r="L2328" s="235"/>
      <c r="M2328" s="235">
        <f>'11.01.2021_W_S'!T132</f>
        <v>2.8519396551724139</v>
      </c>
      <c r="N2328" s="235">
        <f>'11.01.2021_W_S'!V132</f>
        <v>0.9981788793103451</v>
      </c>
      <c r="O2328" s="235">
        <f>'11.01.2021_W_S'!W132</f>
        <v>3.8501185344827591</v>
      </c>
    </row>
    <row r="2329" spans="1:15" x14ac:dyDescent="0.35">
      <c r="A2329" s="232">
        <f t="shared" si="33"/>
        <v>2328</v>
      </c>
      <c r="B2329" s="233">
        <f>'11.01.2021_W_S'!B133</f>
        <v>44207</v>
      </c>
      <c r="C2329" s="234">
        <f>'11.01.2021_W_S'!C133</f>
        <v>2019</v>
      </c>
      <c r="D2329" s="234" t="str">
        <f>'11.01.2021_W_S'!D133</f>
        <v>S</v>
      </c>
      <c r="E2329" s="234" t="str">
        <f>'11.01.2021_W_S'!E133</f>
        <v>A</v>
      </c>
      <c r="F2329" s="234" t="str">
        <f>'11.01.2021_W_S'!F133</f>
        <v>W100</v>
      </c>
      <c r="G2329" s="234">
        <f>'11.01.2021_W_S'!G133</f>
        <v>5</v>
      </c>
      <c r="H2329" s="234" t="str">
        <f>'11.01.2021_W_S'!H133</f>
        <v>E</v>
      </c>
      <c r="I2329" s="234" t="str">
        <f>'11.01.2021_W_S'!I133</f>
        <v>0-30</v>
      </c>
      <c r="J2329" s="234">
        <f>'11.01.2021_W_S'!K133</f>
        <v>1572</v>
      </c>
      <c r="K2329" s="235">
        <f>'11.01.2021_W_S'!P133</f>
        <v>87.623245563159728</v>
      </c>
      <c r="L2329" s="235"/>
      <c r="M2329" s="235">
        <f>'11.01.2021_W_S'!T133</f>
        <v>1.7517086973788722</v>
      </c>
      <c r="N2329" s="235">
        <f>'11.01.2021_W_S'!V133</f>
        <v>1.8864555202541704</v>
      </c>
      <c r="O2329" s="235">
        <f>'11.01.2021_W_S'!W133</f>
        <v>3.6381642176330429</v>
      </c>
    </row>
    <row r="2330" spans="1:15" x14ac:dyDescent="0.35">
      <c r="A2330" s="232">
        <f t="shared" si="33"/>
        <v>2329</v>
      </c>
      <c r="B2330" s="233">
        <f>'11.01.2021_W_S'!B134</f>
        <v>44207</v>
      </c>
      <c r="C2330" s="234">
        <f>'11.01.2021_W_S'!C134</f>
        <v>2019</v>
      </c>
      <c r="D2330" s="234" t="str">
        <f>'11.01.2021_W_S'!D134</f>
        <v>S</v>
      </c>
      <c r="E2330" s="234" t="str">
        <f>'11.01.2021_W_S'!E134</f>
        <v>A</v>
      </c>
      <c r="F2330" s="234" t="str">
        <f>'11.01.2021_W_S'!F134</f>
        <v>W100</v>
      </c>
      <c r="G2330" s="234">
        <f>'11.01.2021_W_S'!G134</f>
        <v>5</v>
      </c>
      <c r="H2330" s="234" t="str">
        <f>'11.01.2021_W_S'!H134</f>
        <v>M</v>
      </c>
      <c r="I2330" s="234" t="str">
        <f>'11.01.2021_W_S'!I134</f>
        <v>90-120</v>
      </c>
      <c r="J2330" s="234">
        <f>'11.01.2021_W_S'!K134</f>
        <v>1573</v>
      </c>
      <c r="K2330" s="235">
        <f>'11.01.2021_W_S'!P134</f>
        <v>84.986449864498653</v>
      </c>
      <c r="L2330" s="235"/>
      <c r="M2330" s="235" t="e">
        <f>'11.01.2021_W_S'!T134</f>
        <v>#VALUE!</v>
      </c>
      <c r="N2330" s="235">
        <f>'11.01.2021_W_S'!V134</f>
        <v>0</v>
      </c>
      <c r="O2330" s="235" t="e">
        <f>'11.01.2021_W_S'!W134</f>
        <v>#VALUE!</v>
      </c>
    </row>
    <row r="2331" spans="1:15" x14ac:dyDescent="0.35">
      <c r="A2331" s="232">
        <f t="shared" si="33"/>
        <v>2330</v>
      </c>
      <c r="B2331" s="233">
        <f>'11.01.2021_W_S'!B135</f>
        <v>44207</v>
      </c>
      <c r="C2331" s="234">
        <f>'11.01.2021_W_S'!C135</f>
        <v>2019</v>
      </c>
      <c r="D2331" s="234" t="str">
        <f>'11.01.2021_W_S'!D135</f>
        <v>S</v>
      </c>
      <c r="E2331" s="234" t="str">
        <f>'11.01.2021_W_S'!E135</f>
        <v>A</v>
      </c>
      <c r="F2331" s="234" t="str">
        <f>'11.01.2021_W_S'!F135</f>
        <v>W100</v>
      </c>
      <c r="G2331" s="234">
        <f>'11.01.2021_W_S'!G135</f>
        <v>5</v>
      </c>
      <c r="H2331" s="234" t="str">
        <f>'11.01.2021_W_S'!H135</f>
        <v>M</v>
      </c>
      <c r="I2331" s="234" t="str">
        <f>'11.01.2021_W_S'!I135</f>
        <v>60-90</v>
      </c>
      <c r="J2331" s="234">
        <f>'11.01.2021_W_S'!K135</f>
        <v>1574</v>
      </c>
      <c r="K2331" s="235">
        <f>'11.01.2021_W_S'!P135</f>
        <v>84.769539078156299</v>
      </c>
      <c r="L2331" s="235"/>
      <c r="M2331" s="235">
        <f>'11.01.2021_W_S'!T135</f>
        <v>0.98558510638297903</v>
      </c>
      <c r="N2331" s="235">
        <f>'11.01.2021_W_S'!V135</f>
        <v>1.407978723404256</v>
      </c>
      <c r="O2331" s="235">
        <f>'11.01.2021_W_S'!W135</f>
        <v>2.3935638297872348</v>
      </c>
    </row>
    <row r="2332" spans="1:15" x14ac:dyDescent="0.35">
      <c r="A2332" s="232">
        <f t="shared" si="33"/>
        <v>2331</v>
      </c>
      <c r="B2332" s="233">
        <f>'11.01.2021_W_S'!B136</f>
        <v>44207</v>
      </c>
      <c r="C2332" s="234">
        <f>'11.01.2021_W_S'!C136</f>
        <v>2019</v>
      </c>
      <c r="D2332" s="234" t="str">
        <f>'11.01.2021_W_S'!D136</f>
        <v>S</v>
      </c>
      <c r="E2332" s="234" t="str">
        <f>'11.01.2021_W_S'!E136</f>
        <v>A</v>
      </c>
      <c r="F2332" s="234" t="str">
        <f>'11.01.2021_W_S'!F136</f>
        <v>W100</v>
      </c>
      <c r="G2332" s="234">
        <f>'11.01.2021_W_S'!G136</f>
        <v>5</v>
      </c>
      <c r="H2332" s="234" t="str">
        <f>'11.01.2021_W_S'!H136</f>
        <v>M</v>
      </c>
      <c r="I2332" s="234" t="str">
        <f>'11.01.2021_W_S'!I136</f>
        <v>30-60</v>
      </c>
      <c r="J2332" s="234">
        <f>'11.01.2021_W_S'!K136</f>
        <v>1575</v>
      </c>
      <c r="K2332" s="235">
        <f>'11.01.2021_W_S'!P136</f>
        <v>84.707287933094364</v>
      </c>
      <c r="L2332" s="235"/>
      <c r="M2332" s="235">
        <f>'11.01.2021_W_S'!T136</f>
        <v>0.98654090267983141</v>
      </c>
      <c r="N2332" s="235">
        <f>'11.01.2021_W_S'!V136</f>
        <v>2.818688293370947</v>
      </c>
      <c r="O2332" s="235">
        <f>'11.01.2021_W_S'!W136</f>
        <v>3.8052291960507785</v>
      </c>
    </row>
    <row r="2333" spans="1:15" x14ac:dyDescent="0.35">
      <c r="A2333" s="232">
        <f t="shared" si="33"/>
        <v>2332</v>
      </c>
      <c r="B2333" s="233">
        <f>'11.01.2021_W_S'!B137</f>
        <v>44207</v>
      </c>
      <c r="C2333" s="234">
        <f>'11.01.2021_W_S'!C137</f>
        <v>2019</v>
      </c>
      <c r="D2333" s="234" t="str">
        <f>'11.01.2021_W_S'!D137</f>
        <v>S</v>
      </c>
      <c r="E2333" s="234" t="str">
        <f>'11.01.2021_W_S'!E137</f>
        <v>A</v>
      </c>
      <c r="F2333" s="234" t="str">
        <f>'11.01.2021_W_S'!F137</f>
        <v>W100</v>
      </c>
      <c r="G2333" s="234">
        <f>'11.01.2021_W_S'!G137</f>
        <v>5</v>
      </c>
      <c r="H2333" s="234" t="str">
        <f>'11.01.2021_W_S'!H137</f>
        <v>M</v>
      </c>
      <c r="I2333" s="234" t="str">
        <f>'11.01.2021_W_S'!I137</f>
        <v>0-30</v>
      </c>
      <c r="J2333" s="234">
        <f>'11.01.2021_W_S'!K137</f>
        <v>1576</v>
      </c>
      <c r="K2333" s="235">
        <f>'11.01.2021_W_S'!P137</f>
        <v>81.156258521952552</v>
      </c>
      <c r="L2333" s="235"/>
      <c r="M2333" s="235">
        <f>'11.01.2021_W_S'!T137</f>
        <v>26.385400705645161</v>
      </c>
      <c r="N2333" s="235">
        <f>'11.01.2021_W_S'!V137</f>
        <v>2.6832610887096773</v>
      </c>
      <c r="O2333" s="235">
        <f>'11.01.2021_W_S'!W137</f>
        <v>29.068661794354838</v>
      </c>
    </row>
    <row r="2334" spans="1:15" x14ac:dyDescent="0.35">
      <c r="A2334" s="232">
        <f t="shared" si="33"/>
        <v>2333</v>
      </c>
      <c r="B2334" s="233">
        <f>'11.01.2021_W_S'!B138</f>
        <v>44207</v>
      </c>
      <c r="C2334" s="234">
        <f>'11.01.2021_W_S'!C138</f>
        <v>2019</v>
      </c>
      <c r="D2334" s="234" t="str">
        <f>'11.01.2021_W_S'!D138</f>
        <v>S</v>
      </c>
      <c r="E2334" s="234" t="str">
        <f>'11.01.2021_W_S'!E138</f>
        <v>B</v>
      </c>
      <c r="F2334" s="234" t="str">
        <f>'11.01.2021_W_S'!F138</f>
        <v>R100</v>
      </c>
      <c r="G2334" s="234">
        <f>'11.01.2021_W_S'!G138</f>
        <v>1</v>
      </c>
      <c r="H2334" s="234" t="str">
        <f>'11.01.2021_W_S'!H138</f>
        <v>E</v>
      </c>
      <c r="I2334" s="234" t="str">
        <f>'11.01.2021_W_S'!I138</f>
        <v>90-120</v>
      </c>
      <c r="J2334" s="234">
        <f>'11.01.2021_W_S'!K138</f>
        <v>1577</v>
      </c>
      <c r="K2334" s="235">
        <f>'11.01.2021_W_S'!P138</f>
        <v>86.592250449063386</v>
      </c>
      <c r="L2334" s="235"/>
      <c r="M2334" s="235">
        <f>'11.01.2021_W_S'!T138</f>
        <v>6.8443473107126982</v>
      </c>
      <c r="N2334" s="235">
        <f>'11.01.2021_W_S'!V138</f>
        <v>1.2319825159282856</v>
      </c>
      <c r="O2334" s="235">
        <f>'11.01.2021_W_S'!W138</f>
        <v>8.0763298266409844</v>
      </c>
    </row>
    <row r="2335" spans="1:15" x14ac:dyDescent="0.35">
      <c r="A2335" s="232">
        <f t="shared" si="33"/>
        <v>2334</v>
      </c>
      <c r="B2335" s="233">
        <f>'11.01.2021_W_S'!B139</f>
        <v>44207</v>
      </c>
      <c r="C2335" s="234">
        <f>'11.01.2021_W_S'!C139</f>
        <v>2019</v>
      </c>
      <c r="D2335" s="234" t="str">
        <f>'11.01.2021_W_S'!D139</f>
        <v>S</v>
      </c>
      <c r="E2335" s="234" t="str">
        <f>'11.01.2021_W_S'!E139</f>
        <v>B</v>
      </c>
      <c r="F2335" s="234" t="str">
        <f>'11.01.2021_W_S'!F139</f>
        <v>R100</v>
      </c>
      <c r="G2335" s="234">
        <f>'11.01.2021_W_S'!G139</f>
        <v>1</v>
      </c>
      <c r="H2335" s="234" t="str">
        <f>'11.01.2021_W_S'!H139</f>
        <v>E</v>
      </c>
      <c r="I2335" s="234" t="str">
        <f>'11.01.2021_W_S'!I139</f>
        <v>60-90</v>
      </c>
      <c r="J2335" s="234">
        <f>'11.01.2021_W_S'!K139</f>
        <v>1578</v>
      </c>
      <c r="K2335" s="235">
        <f>'11.01.2021_W_S'!P139</f>
        <v>84.637086432418585</v>
      </c>
      <c r="L2335" s="235"/>
      <c r="M2335" s="235">
        <f>'11.01.2021_W_S'!T139</f>
        <v>5.3613681818181806</v>
      </c>
      <c r="N2335" s="235">
        <f>'11.01.2021_W_S'!V139</f>
        <v>0.42326590909090894</v>
      </c>
      <c r="O2335" s="235">
        <f>'11.01.2021_W_S'!W139</f>
        <v>5.7846340909090896</v>
      </c>
    </row>
    <row r="2336" spans="1:15" x14ac:dyDescent="0.35">
      <c r="A2336" s="232">
        <f t="shared" si="33"/>
        <v>2335</v>
      </c>
      <c r="B2336" s="233">
        <f>'11.01.2021_W_S'!B140</f>
        <v>44207</v>
      </c>
      <c r="C2336" s="234">
        <f>'11.01.2021_W_S'!C140</f>
        <v>2019</v>
      </c>
      <c r="D2336" s="234" t="str">
        <f>'11.01.2021_W_S'!D140</f>
        <v>S</v>
      </c>
      <c r="E2336" s="234" t="str">
        <f>'11.01.2021_W_S'!E140</f>
        <v>B</v>
      </c>
      <c r="F2336" s="234" t="str">
        <f>'11.01.2021_W_S'!F140</f>
        <v>R100</v>
      </c>
      <c r="G2336" s="234">
        <f>'11.01.2021_W_S'!G140</f>
        <v>1</v>
      </c>
      <c r="H2336" s="234" t="str">
        <f>'11.01.2021_W_S'!H140</f>
        <v>E</v>
      </c>
      <c r="I2336" s="234" t="str">
        <f>'11.01.2021_W_S'!I140</f>
        <v>30-60</v>
      </c>
      <c r="J2336" s="234">
        <f>'11.01.2021_W_S'!K140</f>
        <v>1579</v>
      </c>
      <c r="K2336" s="235">
        <f>'11.01.2021_W_S'!P140</f>
        <v>84.485749690210653</v>
      </c>
      <c r="L2336" s="235"/>
      <c r="M2336" s="235">
        <f>'11.01.2021_W_S'!T140</f>
        <v>18.102012320328544</v>
      </c>
      <c r="N2336" s="235">
        <f>'11.01.2021_W_S'!V140</f>
        <v>1.4142197125256677</v>
      </c>
      <c r="O2336" s="235">
        <f>'11.01.2021_W_S'!W140</f>
        <v>19.516232032854212</v>
      </c>
    </row>
    <row r="2337" spans="1:15" x14ac:dyDescent="0.35">
      <c r="A2337" s="232">
        <f t="shared" si="33"/>
        <v>2336</v>
      </c>
      <c r="B2337" s="233">
        <f>'11.01.2021_W_S'!B141</f>
        <v>44207</v>
      </c>
      <c r="C2337" s="234">
        <f>'11.01.2021_W_S'!C141</f>
        <v>2019</v>
      </c>
      <c r="D2337" s="234" t="str">
        <f>'11.01.2021_W_S'!D141</f>
        <v>S</v>
      </c>
      <c r="E2337" s="234" t="str">
        <f>'11.01.2021_W_S'!E141</f>
        <v>B</v>
      </c>
      <c r="F2337" s="234" t="str">
        <f>'11.01.2021_W_S'!F141</f>
        <v>R100</v>
      </c>
      <c r="G2337" s="234">
        <f>'11.01.2021_W_S'!G141</f>
        <v>1</v>
      </c>
      <c r="H2337" s="234" t="str">
        <f>'11.01.2021_W_S'!H141</f>
        <v>E</v>
      </c>
      <c r="I2337" s="234" t="str">
        <f>'11.01.2021_W_S'!I141</f>
        <v>0-30</v>
      </c>
      <c r="J2337" s="234">
        <f>'11.01.2021_W_S'!K141</f>
        <v>1580</v>
      </c>
      <c r="K2337" s="235">
        <f>'11.01.2021_W_S'!P141</f>
        <v>81.981981981981988</v>
      </c>
      <c r="L2337" s="235"/>
      <c r="M2337" s="235">
        <f>'11.01.2021_W_S'!T141</f>
        <v>42.516346153846143</v>
      </c>
      <c r="N2337" s="235">
        <f>'11.01.2021_W_S'!V141</f>
        <v>2.6480769230769226</v>
      </c>
      <c r="O2337" s="235">
        <f>'11.01.2021_W_S'!W141</f>
        <v>45.164423076923065</v>
      </c>
    </row>
    <row r="2338" spans="1:15" x14ac:dyDescent="0.35">
      <c r="A2338" s="232">
        <f t="shared" si="33"/>
        <v>2337</v>
      </c>
      <c r="B2338" s="233">
        <f>'11.01.2021_W_S'!B142</f>
        <v>44207</v>
      </c>
      <c r="C2338" s="234">
        <f>'11.01.2021_W_S'!C142</f>
        <v>2019</v>
      </c>
      <c r="D2338" s="234" t="str">
        <f>'11.01.2021_W_S'!D142</f>
        <v>S</v>
      </c>
      <c r="E2338" s="234" t="str">
        <f>'11.01.2021_W_S'!E142</f>
        <v>B</v>
      </c>
      <c r="F2338" s="234" t="str">
        <f>'11.01.2021_W_S'!F142</f>
        <v>R100</v>
      </c>
      <c r="G2338" s="234">
        <f>'11.01.2021_W_S'!G142</f>
        <v>1</v>
      </c>
      <c r="H2338" s="234" t="str">
        <f>'11.01.2021_W_S'!H142</f>
        <v>M</v>
      </c>
      <c r="I2338" s="234" t="str">
        <f>'11.01.2021_W_S'!I142</f>
        <v>90-120</v>
      </c>
      <c r="J2338" s="234">
        <f>'11.01.2021_W_S'!K142</f>
        <v>1581</v>
      </c>
      <c r="K2338" s="235">
        <f>'11.01.2021_W_S'!P142</f>
        <v>85.191829975158726</v>
      </c>
      <c r="L2338" s="235"/>
      <c r="M2338" s="235">
        <f>'11.01.2021_W_S'!T142</f>
        <v>7.833105459258058</v>
      </c>
      <c r="N2338" s="235">
        <f>'11.01.2021_W_S'!V142</f>
        <v>0.83926129920622039</v>
      </c>
      <c r="O2338" s="235">
        <f>'11.01.2021_W_S'!W142</f>
        <v>8.6723667584642783</v>
      </c>
    </row>
    <row r="2339" spans="1:15" x14ac:dyDescent="0.35">
      <c r="A2339" s="232">
        <f t="shared" si="33"/>
        <v>2338</v>
      </c>
      <c r="B2339" s="233">
        <f>'11.01.2021_W_S'!B143</f>
        <v>44207</v>
      </c>
      <c r="C2339" s="234">
        <f>'11.01.2021_W_S'!C143</f>
        <v>2019</v>
      </c>
      <c r="D2339" s="234" t="str">
        <f>'11.01.2021_W_S'!D143</f>
        <v>S</v>
      </c>
      <c r="E2339" s="234" t="str">
        <f>'11.01.2021_W_S'!E143</f>
        <v>B</v>
      </c>
      <c r="F2339" s="234" t="str">
        <f>'11.01.2021_W_S'!F143</f>
        <v>R100</v>
      </c>
      <c r="G2339" s="234">
        <f>'11.01.2021_W_S'!G143</f>
        <v>1</v>
      </c>
      <c r="H2339" s="234" t="str">
        <f>'11.01.2021_W_S'!H143</f>
        <v>M</v>
      </c>
      <c r="I2339" s="234" t="str">
        <f>'11.01.2021_W_S'!I143</f>
        <v>60-90</v>
      </c>
      <c r="J2339" s="234">
        <f>'11.01.2021_W_S'!K143</f>
        <v>1582</v>
      </c>
      <c r="K2339" s="235">
        <f>'11.01.2021_W_S'!P143</f>
        <v>82.562910284463896</v>
      </c>
      <c r="L2339" s="235"/>
      <c r="M2339" s="235">
        <f>'11.01.2021_W_S'!T143</f>
        <v>8.0169993374192483</v>
      </c>
      <c r="N2339" s="235">
        <f>'11.01.2021_W_S'!V143</f>
        <v>0.72881812158356796</v>
      </c>
      <c r="O2339" s="235">
        <f>'11.01.2021_W_S'!W143</f>
        <v>8.7458174590028168</v>
      </c>
    </row>
    <row r="2340" spans="1:15" x14ac:dyDescent="0.35">
      <c r="A2340" s="232">
        <f t="shared" si="33"/>
        <v>2339</v>
      </c>
      <c r="B2340" s="233">
        <f>'11.01.2021_W_S'!B144</f>
        <v>44207</v>
      </c>
      <c r="C2340" s="234">
        <f>'11.01.2021_W_S'!C144</f>
        <v>2019</v>
      </c>
      <c r="D2340" s="234" t="str">
        <f>'11.01.2021_W_S'!D144</f>
        <v>S</v>
      </c>
      <c r="E2340" s="234" t="str">
        <f>'11.01.2021_W_S'!E144</f>
        <v>B</v>
      </c>
      <c r="F2340" s="234" t="str">
        <f>'11.01.2021_W_S'!F144</f>
        <v>R100</v>
      </c>
      <c r="G2340" s="234">
        <f>'11.01.2021_W_S'!G144</f>
        <v>1</v>
      </c>
      <c r="H2340" s="234" t="str">
        <f>'11.01.2021_W_S'!H144</f>
        <v>M</v>
      </c>
      <c r="I2340" s="234" t="str">
        <f>'11.01.2021_W_S'!I144</f>
        <v>30-60</v>
      </c>
      <c r="J2340" s="234">
        <f>'11.01.2021_W_S'!K144</f>
        <v>1583</v>
      </c>
      <c r="K2340" s="235">
        <f>'11.01.2021_W_S'!P144</f>
        <v>83.918474687705455</v>
      </c>
      <c r="L2340" s="235"/>
      <c r="M2340" s="235">
        <f>'11.01.2021_W_S'!T144</f>
        <v>14.553579598871828</v>
      </c>
      <c r="N2340" s="235">
        <f>'11.01.2021_W_S'!V144</f>
        <v>0.71341076465057984</v>
      </c>
      <c r="O2340" s="235">
        <f>'11.01.2021_W_S'!W144</f>
        <v>15.266990363522407</v>
      </c>
    </row>
    <row r="2341" spans="1:15" x14ac:dyDescent="0.35">
      <c r="A2341" s="232">
        <f t="shared" si="33"/>
        <v>2340</v>
      </c>
      <c r="B2341" s="233">
        <f>'11.01.2021_W_S'!B145</f>
        <v>44207</v>
      </c>
      <c r="C2341" s="234">
        <f>'11.01.2021_W_S'!C145</f>
        <v>2019</v>
      </c>
      <c r="D2341" s="234" t="str">
        <f>'11.01.2021_W_S'!D145</f>
        <v>S</v>
      </c>
      <c r="E2341" s="234" t="str">
        <f>'11.01.2021_W_S'!E145</f>
        <v>B</v>
      </c>
      <c r="F2341" s="234" t="str">
        <f>'11.01.2021_W_S'!F145</f>
        <v>R100</v>
      </c>
      <c r="G2341" s="234">
        <f>'11.01.2021_W_S'!G145</f>
        <v>1</v>
      </c>
      <c r="H2341" s="234" t="str">
        <f>'11.01.2021_W_S'!H145</f>
        <v>M</v>
      </c>
      <c r="I2341" s="234" t="str">
        <f>'11.01.2021_W_S'!I145</f>
        <v>0-30</v>
      </c>
      <c r="J2341" s="234">
        <f>'11.01.2021_W_S'!K145</f>
        <v>1584</v>
      </c>
      <c r="K2341" s="235">
        <f>'11.01.2021_W_S'!P145</f>
        <v>81.562379545162543</v>
      </c>
      <c r="L2341" s="235"/>
      <c r="M2341" s="235">
        <f>'11.01.2021_W_S'!T145</f>
        <v>32.73092509451795</v>
      </c>
      <c r="N2341" s="235">
        <f>'11.01.2021_W_S'!V145</f>
        <v>1.3329336011342152</v>
      </c>
      <c r="O2341" s="235">
        <f>'11.01.2021_W_S'!W145</f>
        <v>34.063858695652165</v>
      </c>
    </row>
    <row r="2342" spans="1:15" x14ac:dyDescent="0.35">
      <c r="A2342" s="232">
        <f t="shared" si="33"/>
        <v>2341</v>
      </c>
      <c r="B2342" s="233">
        <f>'11.01.2021_W_S'!B146</f>
        <v>44207</v>
      </c>
      <c r="C2342" s="234">
        <f>'11.01.2021_W_S'!C146</f>
        <v>2019</v>
      </c>
      <c r="D2342" s="234" t="str">
        <f>'11.01.2021_W_S'!D146</f>
        <v>S</v>
      </c>
      <c r="E2342" s="234" t="str">
        <f>'11.01.2021_W_S'!E146</f>
        <v>C</v>
      </c>
      <c r="F2342" s="234" t="str">
        <f>'11.01.2021_W_S'!F146</f>
        <v>R75/W25</v>
      </c>
      <c r="G2342" s="234">
        <f>'11.01.2021_W_S'!G146</f>
        <v>2</v>
      </c>
      <c r="H2342" s="234" t="str">
        <f>'11.01.2021_W_S'!H146</f>
        <v>E</v>
      </c>
      <c r="I2342" s="234" t="str">
        <f>'11.01.2021_W_S'!I146</f>
        <v>90-120</v>
      </c>
      <c r="J2342" s="234">
        <f>'11.01.2021_W_S'!K146</f>
        <v>1585</v>
      </c>
      <c r="K2342" s="235">
        <f>'11.01.2021_W_S'!P146</f>
        <v>85.862324204293103</v>
      </c>
      <c r="L2342" s="235"/>
      <c r="M2342" s="235">
        <f>'11.01.2021_W_S'!T146</f>
        <v>3.3223965517241383</v>
      </c>
      <c r="N2342" s="235">
        <f>'11.01.2021_W_S'!V146</f>
        <v>0.6921659482758622</v>
      </c>
      <c r="O2342" s="235">
        <f>'11.01.2021_W_S'!W146</f>
        <v>4.0145625000000003</v>
      </c>
    </row>
    <row r="2343" spans="1:15" x14ac:dyDescent="0.35">
      <c r="A2343" s="232">
        <f t="shared" si="33"/>
        <v>2342</v>
      </c>
      <c r="B2343" s="233">
        <f>'11.01.2021_W_S'!B147</f>
        <v>44207</v>
      </c>
      <c r="C2343" s="234">
        <f>'11.01.2021_W_S'!C147</f>
        <v>2019</v>
      </c>
      <c r="D2343" s="234" t="str">
        <f>'11.01.2021_W_S'!D147</f>
        <v>S</v>
      </c>
      <c r="E2343" s="234" t="str">
        <f>'11.01.2021_W_S'!E147</f>
        <v>C</v>
      </c>
      <c r="F2343" s="234" t="str">
        <f>'11.01.2021_W_S'!F147</f>
        <v>R75/W25</v>
      </c>
      <c r="G2343" s="234">
        <f>'11.01.2021_W_S'!G147</f>
        <v>2</v>
      </c>
      <c r="H2343" s="234" t="str">
        <f>'11.01.2021_W_S'!H147</f>
        <v>E</v>
      </c>
      <c r="I2343" s="234" t="str">
        <f>'11.01.2021_W_S'!I147</f>
        <v>60-90</v>
      </c>
      <c r="J2343" s="234">
        <f>'11.01.2021_W_S'!K147</f>
        <v>1586</v>
      </c>
      <c r="K2343" s="235">
        <f>'11.01.2021_W_S'!P147</f>
        <v>83.922548407245472</v>
      </c>
      <c r="L2343" s="235"/>
      <c r="M2343" s="235">
        <f>'11.01.2021_W_S'!T147</f>
        <v>4.5655373623102111</v>
      </c>
      <c r="N2343" s="235">
        <f>'11.01.2021_W_S'!V147</f>
        <v>1.1413843405775528</v>
      </c>
      <c r="O2343" s="235">
        <f>'11.01.2021_W_S'!W147</f>
        <v>5.7069217028877635</v>
      </c>
    </row>
    <row r="2344" spans="1:15" x14ac:dyDescent="0.35">
      <c r="A2344" s="232">
        <f t="shared" si="33"/>
        <v>2343</v>
      </c>
      <c r="B2344" s="233">
        <f>'11.01.2021_W_S'!B148</f>
        <v>44207</v>
      </c>
      <c r="C2344" s="234">
        <f>'11.01.2021_W_S'!C148</f>
        <v>2019</v>
      </c>
      <c r="D2344" s="234" t="str">
        <f>'11.01.2021_W_S'!D148</f>
        <v>S</v>
      </c>
      <c r="E2344" s="234" t="str">
        <f>'11.01.2021_W_S'!E148</f>
        <v>C</v>
      </c>
      <c r="F2344" s="234" t="str">
        <f>'11.01.2021_W_S'!F148</f>
        <v>R75/W25</v>
      </c>
      <c r="G2344" s="234">
        <f>'11.01.2021_W_S'!G148</f>
        <v>2</v>
      </c>
      <c r="H2344" s="234" t="str">
        <f>'11.01.2021_W_S'!H148</f>
        <v>E</v>
      </c>
      <c r="I2344" s="234" t="str">
        <f>'11.01.2021_W_S'!I148</f>
        <v>30-60</v>
      </c>
      <c r="J2344" s="234">
        <f>'11.01.2021_W_S'!K148</f>
        <v>1587</v>
      </c>
      <c r="K2344" s="235">
        <f>'11.01.2021_W_S'!P148</f>
        <v>84.292319547906501</v>
      </c>
      <c r="L2344" s="235"/>
      <c r="M2344" s="235">
        <f>'11.01.2021_W_S'!T148</f>
        <v>23.688910559195488</v>
      </c>
      <c r="N2344" s="235">
        <f>'11.01.2021_W_S'!V148</f>
        <v>1.7021971659302146</v>
      </c>
      <c r="O2344" s="235">
        <f>'11.01.2021_W_S'!W148</f>
        <v>25.391107725125703</v>
      </c>
    </row>
    <row r="2345" spans="1:15" x14ac:dyDescent="0.35">
      <c r="A2345" s="232">
        <f t="shared" si="33"/>
        <v>2344</v>
      </c>
      <c r="B2345" s="233">
        <f>'11.01.2021_W_S'!B149</f>
        <v>44207</v>
      </c>
      <c r="C2345" s="234">
        <f>'11.01.2021_W_S'!C149</f>
        <v>2019</v>
      </c>
      <c r="D2345" s="234" t="str">
        <f>'11.01.2021_W_S'!D149</f>
        <v>S</v>
      </c>
      <c r="E2345" s="234" t="str">
        <f>'11.01.2021_W_S'!E149</f>
        <v>C</v>
      </c>
      <c r="F2345" s="234" t="str">
        <f>'11.01.2021_W_S'!F149</f>
        <v>R75/W25</v>
      </c>
      <c r="G2345" s="234">
        <f>'11.01.2021_W_S'!G149</f>
        <v>2</v>
      </c>
      <c r="H2345" s="234" t="str">
        <f>'11.01.2021_W_S'!H149</f>
        <v>E</v>
      </c>
      <c r="I2345" s="234" t="str">
        <f>'11.01.2021_W_S'!I149</f>
        <v>0-30</v>
      </c>
      <c r="J2345" s="234">
        <f>'11.01.2021_W_S'!K149</f>
        <v>1588</v>
      </c>
      <c r="K2345" s="235">
        <f>'11.01.2021_W_S'!P149</f>
        <v>81.15395361832914</v>
      </c>
      <c r="L2345" s="235"/>
      <c r="M2345" s="235">
        <f>'11.01.2021_W_S'!T149</f>
        <v>36.076288517817183</v>
      </c>
      <c r="N2345" s="235">
        <f>'11.01.2021_W_S'!V149</f>
        <v>2.9815114477534865</v>
      </c>
      <c r="O2345" s="235">
        <f>'11.01.2021_W_S'!W149</f>
        <v>39.057799965570666</v>
      </c>
    </row>
    <row r="2346" spans="1:15" x14ac:dyDescent="0.35">
      <c r="A2346" s="232">
        <f t="shared" si="33"/>
        <v>2345</v>
      </c>
      <c r="B2346" s="233">
        <f>'11.01.2021_W_S'!B150</f>
        <v>44207</v>
      </c>
      <c r="C2346" s="234">
        <f>'11.01.2021_W_S'!C150</f>
        <v>2019</v>
      </c>
      <c r="D2346" s="234" t="str">
        <f>'11.01.2021_W_S'!D150</f>
        <v>S</v>
      </c>
      <c r="E2346" s="234" t="str">
        <f>'11.01.2021_W_S'!E150</f>
        <v>C</v>
      </c>
      <c r="F2346" s="234" t="str">
        <f>'11.01.2021_W_S'!F150</f>
        <v>R75/W25</v>
      </c>
      <c r="G2346" s="234">
        <f>'11.01.2021_W_S'!G150</f>
        <v>2</v>
      </c>
      <c r="H2346" s="234" t="str">
        <f>'11.01.2021_W_S'!H150</f>
        <v>M</v>
      </c>
      <c r="I2346" s="234" t="str">
        <f>'11.01.2021_W_S'!I150</f>
        <v>90-120</v>
      </c>
      <c r="J2346" s="234">
        <f>'11.01.2021_W_S'!K150</f>
        <v>1589</v>
      </c>
      <c r="K2346" s="235">
        <f>'11.01.2021_W_S'!P150</f>
        <v>85.718036229981621</v>
      </c>
      <c r="L2346" s="235"/>
      <c r="M2346" s="235">
        <f>'11.01.2021_W_S'!T150</f>
        <v>3.4685490045941809</v>
      </c>
      <c r="N2346" s="235">
        <f>'11.01.2021_W_S'!V150</f>
        <v>2.3586133231240431</v>
      </c>
      <c r="O2346" s="235">
        <f>'11.01.2021_W_S'!W150</f>
        <v>5.8271623277182236</v>
      </c>
    </row>
    <row r="2347" spans="1:15" x14ac:dyDescent="0.35">
      <c r="A2347" s="232">
        <f t="shared" si="33"/>
        <v>2346</v>
      </c>
      <c r="B2347" s="233">
        <f>'11.01.2021_W_S'!B151</f>
        <v>44207</v>
      </c>
      <c r="C2347" s="234">
        <f>'11.01.2021_W_S'!C151</f>
        <v>2019</v>
      </c>
      <c r="D2347" s="234" t="str">
        <f>'11.01.2021_W_S'!D151</f>
        <v>S</v>
      </c>
      <c r="E2347" s="234" t="str">
        <f>'11.01.2021_W_S'!E151</f>
        <v>C</v>
      </c>
      <c r="F2347" s="234" t="str">
        <f>'11.01.2021_W_S'!F151</f>
        <v>R75/W25</v>
      </c>
      <c r="G2347" s="234">
        <f>'11.01.2021_W_S'!G151</f>
        <v>2</v>
      </c>
      <c r="H2347" s="234" t="str">
        <f>'11.01.2021_W_S'!H151</f>
        <v>M</v>
      </c>
      <c r="I2347" s="234" t="str">
        <f>'11.01.2021_W_S'!I151</f>
        <v>60-90</v>
      </c>
      <c r="J2347" s="234">
        <f>'11.01.2021_W_S'!K151</f>
        <v>1590</v>
      </c>
      <c r="K2347" s="235">
        <f>'11.01.2021_W_S'!P151</f>
        <v>84.71474703982777</v>
      </c>
      <c r="L2347" s="235"/>
      <c r="M2347" s="235">
        <f>'11.01.2021_W_S'!T151</f>
        <v>2.2546886912325284</v>
      </c>
      <c r="N2347" s="235">
        <f>'11.01.2021_W_S'!V151</f>
        <v>0.98642630241423124</v>
      </c>
      <c r="O2347" s="235">
        <f>'11.01.2021_W_S'!W151</f>
        <v>3.2411149936467596</v>
      </c>
    </row>
    <row r="2348" spans="1:15" x14ac:dyDescent="0.35">
      <c r="A2348" s="232">
        <f t="shared" si="33"/>
        <v>2347</v>
      </c>
      <c r="B2348" s="233">
        <f>'11.01.2021_W_S'!B152</f>
        <v>44207</v>
      </c>
      <c r="C2348" s="234">
        <f>'11.01.2021_W_S'!C152</f>
        <v>2019</v>
      </c>
      <c r="D2348" s="234" t="str">
        <f>'11.01.2021_W_S'!D152</f>
        <v>S</v>
      </c>
      <c r="E2348" s="234" t="str">
        <f>'11.01.2021_W_S'!E152</f>
        <v>C</v>
      </c>
      <c r="F2348" s="234" t="str">
        <f>'11.01.2021_W_S'!F152</f>
        <v>R75/W25</v>
      </c>
      <c r="G2348" s="234">
        <f>'11.01.2021_W_S'!G152</f>
        <v>2</v>
      </c>
      <c r="H2348" s="234" t="str">
        <f>'11.01.2021_W_S'!H152</f>
        <v>M</v>
      </c>
      <c r="I2348" s="234" t="str">
        <f>'11.01.2021_W_S'!I152</f>
        <v>30-60</v>
      </c>
      <c r="J2348" s="234">
        <f>'11.01.2021_W_S'!K152</f>
        <v>1591</v>
      </c>
      <c r="K2348" s="235">
        <f>'11.01.2021_W_S'!P152</f>
        <v>84.968635341460526</v>
      </c>
      <c r="L2348" s="235"/>
      <c r="M2348" s="235">
        <f>'11.01.2021_W_S'!T152</f>
        <v>15.860964270789804</v>
      </c>
      <c r="N2348" s="235">
        <f>'11.01.2021_W_S'!V152</f>
        <v>1.1229001253656499</v>
      </c>
      <c r="O2348" s="235">
        <f>'11.01.2021_W_S'!W152</f>
        <v>16.983864396155454</v>
      </c>
    </row>
    <row r="2349" spans="1:15" x14ac:dyDescent="0.35">
      <c r="A2349" s="232">
        <f t="shared" si="33"/>
        <v>2348</v>
      </c>
      <c r="B2349" s="233">
        <f>'11.01.2021_W_S'!B153</f>
        <v>44207</v>
      </c>
      <c r="C2349" s="234">
        <f>'11.01.2021_W_S'!C153</f>
        <v>2019</v>
      </c>
      <c r="D2349" s="234" t="str">
        <f>'11.01.2021_W_S'!D153</f>
        <v>S</v>
      </c>
      <c r="E2349" s="234" t="str">
        <f>'11.01.2021_W_S'!E153</f>
        <v>C</v>
      </c>
      <c r="F2349" s="234" t="str">
        <f>'11.01.2021_W_S'!F153</f>
        <v>R75/W25</v>
      </c>
      <c r="G2349" s="234">
        <f>'11.01.2021_W_S'!G153</f>
        <v>2</v>
      </c>
      <c r="H2349" s="234" t="str">
        <f>'11.01.2021_W_S'!H153</f>
        <v>M</v>
      </c>
      <c r="I2349" s="234" t="str">
        <f>'11.01.2021_W_S'!I153</f>
        <v>0-30</v>
      </c>
      <c r="J2349" s="234">
        <f>'11.01.2021_W_S'!K153</f>
        <v>1592</v>
      </c>
      <c r="K2349" s="235">
        <f>'11.01.2021_W_S'!P153</f>
        <v>81.464592274678097</v>
      </c>
      <c r="L2349" s="235"/>
      <c r="M2349" s="235">
        <f>'11.01.2021_W_S'!T153</f>
        <v>34.562178136318742</v>
      </c>
      <c r="N2349" s="235">
        <f>'11.01.2021_W_S'!V153</f>
        <v>2.8183750411590389</v>
      </c>
      <c r="O2349" s="235">
        <f>'11.01.2021_W_S'!W153</f>
        <v>37.380553177477779</v>
      </c>
    </row>
    <row r="2350" spans="1:15" x14ac:dyDescent="0.35">
      <c r="A2350" s="232">
        <f t="shared" si="33"/>
        <v>2349</v>
      </c>
      <c r="B2350" s="233">
        <f>'11.01.2021_W_S'!B154</f>
        <v>44207</v>
      </c>
      <c r="C2350" s="234">
        <f>'11.01.2021_W_S'!C154</f>
        <v>2019</v>
      </c>
      <c r="D2350" s="234" t="str">
        <f>'11.01.2021_W_S'!D154</f>
        <v>S</v>
      </c>
      <c r="E2350" s="234" t="str">
        <f>'11.01.2021_W_S'!E154</f>
        <v>D</v>
      </c>
      <c r="F2350" s="234" t="str">
        <f>'11.01.2021_W_S'!F154</f>
        <v>R50/S50</v>
      </c>
      <c r="G2350" s="234">
        <f>'11.01.2021_W_S'!G154</f>
        <v>7</v>
      </c>
      <c r="H2350" s="234" t="str">
        <f>'11.01.2021_W_S'!H154</f>
        <v>E</v>
      </c>
      <c r="I2350" s="234" t="str">
        <f>'11.01.2021_W_S'!I154</f>
        <v>90-120</v>
      </c>
      <c r="J2350" s="234">
        <f>'11.01.2021_W_S'!K154</f>
        <v>1593</v>
      </c>
      <c r="K2350" s="235">
        <f>'11.01.2021_W_S'!P154</f>
        <v>86.789928232575093</v>
      </c>
      <c r="L2350" s="235"/>
      <c r="M2350" s="235">
        <f>'11.01.2021_W_S'!T154</f>
        <v>0.81883601962158392</v>
      </c>
      <c r="N2350" s="235">
        <f>'11.01.2021_W_S'!V154</f>
        <v>1.7741447091800986</v>
      </c>
      <c r="O2350" s="235">
        <f>'11.01.2021_W_S'!W154</f>
        <v>2.5929807288016824</v>
      </c>
    </row>
    <row r="2351" spans="1:15" x14ac:dyDescent="0.35">
      <c r="A2351" s="232">
        <f t="shared" si="33"/>
        <v>2350</v>
      </c>
      <c r="B2351" s="233">
        <f>'11.01.2021_W_S'!B155</f>
        <v>44207</v>
      </c>
      <c r="C2351" s="234">
        <f>'11.01.2021_W_S'!C155</f>
        <v>2019</v>
      </c>
      <c r="D2351" s="234" t="str">
        <f>'11.01.2021_W_S'!D155</f>
        <v>S</v>
      </c>
      <c r="E2351" s="234" t="str">
        <f>'11.01.2021_W_S'!E155</f>
        <v>D</v>
      </c>
      <c r="F2351" s="234" t="str">
        <f>'11.01.2021_W_S'!F155</f>
        <v>R50/S50</v>
      </c>
      <c r="G2351" s="234">
        <f>'11.01.2021_W_S'!G155</f>
        <v>7</v>
      </c>
      <c r="H2351" s="234" t="str">
        <f>'11.01.2021_W_S'!H155</f>
        <v>E</v>
      </c>
      <c r="I2351" s="234" t="str">
        <f>'11.01.2021_W_S'!I155</f>
        <v>60-90</v>
      </c>
      <c r="J2351" s="234">
        <f>'11.01.2021_W_S'!K155</f>
        <v>1594</v>
      </c>
      <c r="K2351" s="235">
        <f>'11.01.2021_W_S'!P155</f>
        <v>85.364367535949299</v>
      </c>
      <c r="L2351" s="235"/>
      <c r="M2351" s="235">
        <f>'11.01.2021_W_S'!T155</f>
        <v>1.2555289079229122</v>
      </c>
      <c r="N2351" s="235">
        <f>'11.01.2021_W_S'!V155</f>
        <v>0.97652248394004304</v>
      </c>
      <c r="O2351" s="235">
        <f>'11.01.2021_W_S'!W155</f>
        <v>2.2320513918629552</v>
      </c>
    </row>
    <row r="2352" spans="1:15" x14ac:dyDescent="0.35">
      <c r="A2352" s="232">
        <f t="shared" si="33"/>
        <v>2351</v>
      </c>
      <c r="B2352" s="233">
        <f>'11.01.2021_W_S'!B156</f>
        <v>44207</v>
      </c>
      <c r="C2352" s="234">
        <f>'11.01.2021_W_S'!C156</f>
        <v>2019</v>
      </c>
      <c r="D2352" s="234" t="str">
        <f>'11.01.2021_W_S'!D156</f>
        <v>S</v>
      </c>
      <c r="E2352" s="234" t="str">
        <f>'11.01.2021_W_S'!E156</f>
        <v>D</v>
      </c>
      <c r="F2352" s="234" t="str">
        <f>'11.01.2021_W_S'!F156</f>
        <v>R50/S50</v>
      </c>
      <c r="G2352" s="234">
        <f>'11.01.2021_W_S'!G156</f>
        <v>7</v>
      </c>
      <c r="H2352" s="234" t="str">
        <f>'11.01.2021_W_S'!H156</f>
        <v>E</v>
      </c>
      <c r="I2352" s="234" t="str">
        <f>'11.01.2021_W_S'!I156</f>
        <v>30-60</v>
      </c>
      <c r="J2352" s="234">
        <f>'11.01.2021_W_S'!K156</f>
        <v>1595</v>
      </c>
      <c r="K2352" s="235">
        <f>'11.01.2021_W_S'!P156</f>
        <v>84.784190106692506</v>
      </c>
      <c r="L2352" s="235"/>
      <c r="M2352" s="235">
        <f>'11.01.2021_W_S'!T156</f>
        <v>4.9268018018018038</v>
      </c>
      <c r="N2352" s="235">
        <f>'11.01.2021_W_S'!V156</f>
        <v>1.2668918918918923</v>
      </c>
      <c r="O2352" s="235">
        <f>'11.01.2021_W_S'!W156</f>
        <v>6.1936936936936959</v>
      </c>
    </row>
    <row r="2353" spans="1:15" x14ac:dyDescent="0.35">
      <c r="A2353" s="232">
        <f t="shared" si="33"/>
        <v>2352</v>
      </c>
      <c r="B2353" s="233">
        <f>'11.01.2021_W_S'!B157</f>
        <v>44207</v>
      </c>
      <c r="C2353" s="234">
        <f>'11.01.2021_W_S'!C157</f>
        <v>2019</v>
      </c>
      <c r="D2353" s="234" t="str">
        <f>'11.01.2021_W_S'!D157</f>
        <v>S</v>
      </c>
      <c r="E2353" s="234" t="str">
        <f>'11.01.2021_W_S'!E157</f>
        <v>D</v>
      </c>
      <c r="F2353" s="234" t="str">
        <f>'11.01.2021_W_S'!F157</f>
        <v>R50/S50</v>
      </c>
      <c r="G2353" s="234">
        <f>'11.01.2021_W_S'!G157</f>
        <v>7</v>
      </c>
      <c r="H2353" s="234" t="str">
        <f>'11.01.2021_W_S'!H157</f>
        <v>E</v>
      </c>
      <c r="I2353" s="234" t="str">
        <f>'11.01.2021_W_S'!I157</f>
        <v>0-30</v>
      </c>
      <c r="J2353" s="234">
        <f>'11.01.2021_W_S'!K157</f>
        <v>1596</v>
      </c>
      <c r="K2353" s="235">
        <f>'11.01.2021_W_S'!P157</f>
        <v>81.565759176486523</v>
      </c>
      <c r="L2353" s="235"/>
      <c r="M2353" s="235">
        <f>'11.01.2021_W_S'!T157</f>
        <v>30.803912321487879</v>
      </c>
      <c r="N2353" s="235">
        <f>'11.01.2021_W_S'!V157</f>
        <v>3.4062018432414489</v>
      </c>
      <c r="O2353" s="235">
        <f>'11.01.2021_W_S'!W157</f>
        <v>34.210114164729326</v>
      </c>
    </row>
    <row r="2354" spans="1:15" x14ac:dyDescent="0.35">
      <c r="A2354" s="232">
        <f t="shared" si="33"/>
        <v>2353</v>
      </c>
      <c r="B2354" s="233">
        <f>'11.01.2021_W_S'!B158</f>
        <v>44207</v>
      </c>
      <c r="C2354" s="234">
        <f>'11.01.2021_W_S'!C158</f>
        <v>2019</v>
      </c>
      <c r="D2354" s="234" t="str">
        <f>'11.01.2021_W_S'!D158</f>
        <v>S</v>
      </c>
      <c r="E2354" s="234" t="str">
        <f>'11.01.2021_W_S'!E158</f>
        <v>D</v>
      </c>
      <c r="F2354" s="234" t="str">
        <f>'11.01.2021_W_S'!F158</f>
        <v>R50/S50</v>
      </c>
      <c r="G2354" s="234">
        <f>'11.01.2021_W_S'!G158</f>
        <v>7</v>
      </c>
      <c r="H2354" s="234" t="str">
        <f>'11.01.2021_W_S'!H158</f>
        <v>M</v>
      </c>
      <c r="I2354" s="234" t="str">
        <f>'11.01.2021_W_S'!I158</f>
        <v>90-120</v>
      </c>
      <c r="J2354" s="234">
        <f>'11.01.2021_W_S'!K158</f>
        <v>1597</v>
      </c>
      <c r="K2354" s="235">
        <f>'11.01.2021_W_S'!P158</f>
        <v>87</v>
      </c>
      <c r="L2354" s="235"/>
      <c r="M2354" s="235">
        <f>'11.01.2021_W_S'!T158</f>
        <v>3.1287931034482761</v>
      </c>
      <c r="N2354" s="235">
        <f>'11.01.2021_W_S'!V158</f>
        <v>0.9522413793103448</v>
      </c>
      <c r="O2354" s="235">
        <f>'11.01.2021_W_S'!W158</f>
        <v>4.0810344827586214</v>
      </c>
    </row>
    <row r="2355" spans="1:15" x14ac:dyDescent="0.35">
      <c r="A2355" s="232">
        <f t="shared" ref="A2355:A2418" si="34">A2354+1</f>
        <v>2354</v>
      </c>
      <c r="B2355" s="233">
        <f>'11.01.2021_W_S'!B159</f>
        <v>44207</v>
      </c>
      <c r="C2355" s="234">
        <f>'11.01.2021_W_S'!C159</f>
        <v>2019</v>
      </c>
      <c r="D2355" s="234" t="str">
        <f>'11.01.2021_W_S'!D159</f>
        <v>S</v>
      </c>
      <c r="E2355" s="234" t="str">
        <f>'11.01.2021_W_S'!E159</f>
        <v>D</v>
      </c>
      <c r="F2355" s="234" t="str">
        <f>'11.01.2021_W_S'!F159</f>
        <v>R50/S50</v>
      </c>
      <c r="G2355" s="234">
        <f>'11.01.2021_W_S'!G159</f>
        <v>7</v>
      </c>
      <c r="H2355" s="234" t="str">
        <f>'11.01.2021_W_S'!H159</f>
        <v>M</v>
      </c>
      <c r="I2355" s="234" t="str">
        <f>'11.01.2021_W_S'!I159</f>
        <v>60-90</v>
      </c>
      <c r="J2355" s="234">
        <f>'11.01.2021_W_S'!K159</f>
        <v>1598</v>
      </c>
      <c r="K2355" s="235">
        <f>'11.01.2021_W_S'!P159</f>
        <v>84.741664545685936</v>
      </c>
      <c r="L2355" s="235"/>
      <c r="M2355" s="235">
        <f>'11.01.2021_W_S'!T159</f>
        <v>3.5214746959002854</v>
      </c>
      <c r="N2355" s="235">
        <f>'11.01.2021_W_S'!V159</f>
        <v>0.98601291485208009</v>
      </c>
      <c r="O2355" s="235">
        <f>'11.01.2021_W_S'!W159</f>
        <v>4.5074876107523654</v>
      </c>
    </row>
    <row r="2356" spans="1:15" x14ac:dyDescent="0.35">
      <c r="A2356" s="232">
        <f t="shared" si="34"/>
        <v>2355</v>
      </c>
      <c r="B2356" s="233">
        <f>'11.01.2021_W_S'!B160</f>
        <v>44207</v>
      </c>
      <c r="C2356" s="234">
        <f>'11.01.2021_W_S'!C160</f>
        <v>2019</v>
      </c>
      <c r="D2356" s="234" t="str">
        <f>'11.01.2021_W_S'!D160</f>
        <v>S</v>
      </c>
      <c r="E2356" s="234" t="str">
        <f>'11.01.2021_W_S'!E160</f>
        <v>D</v>
      </c>
      <c r="F2356" s="234" t="str">
        <f>'11.01.2021_W_S'!F160</f>
        <v>R50/S50</v>
      </c>
      <c r="G2356" s="234">
        <f>'11.01.2021_W_S'!G160</f>
        <v>7</v>
      </c>
      <c r="H2356" s="234" t="str">
        <f>'11.01.2021_W_S'!H160</f>
        <v>M</v>
      </c>
      <c r="I2356" s="234" t="str">
        <f>'11.01.2021_W_S'!I160</f>
        <v>30-60</v>
      </c>
      <c r="J2356" s="234">
        <f>'11.01.2021_W_S'!K160</f>
        <v>1599</v>
      </c>
      <c r="K2356" s="235">
        <f>'11.01.2021_W_S'!P160</f>
        <v>84.531320414601183</v>
      </c>
      <c r="L2356" s="235"/>
      <c r="M2356" s="235">
        <f>'11.01.2021_W_S'!T160</f>
        <v>7.2073950419832054</v>
      </c>
      <c r="N2356" s="235">
        <f>'11.01.2021_W_S'!V160</f>
        <v>1.2718932427029186</v>
      </c>
      <c r="O2356" s="235">
        <f>'11.01.2021_W_S'!W160</f>
        <v>8.4792882846861239</v>
      </c>
    </row>
    <row r="2357" spans="1:15" x14ac:dyDescent="0.35">
      <c r="A2357" s="232">
        <f t="shared" si="34"/>
        <v>2356</v>
      </c>
      <c r="B2357" s="233">
        <f>'11.01.2021_W_S'!B161</f>
        <v>44207</v>
      </c>
      <c r="C2357" s="234">
        <f>'11.01.2021_W_S'!C161</f>
        <v>2019</v>
      </c>
      <c r="D2357" s="234" t="str">
        <f>'11.01.2021_W_S'!D161</f>
        <v>S</v>
      </c>
      <c r="E2357" s="234" t="str">
        <f>'11.01.2021_W_S'!E161</f>
        <v>D</v>
      </c>
      <c r="F2357" s="234" t="str">
        <f>'11.01.2021_W_S'!F161</f>
        <v>R50/S50</v>
      </c>
      <c r="G2357" s="234">
        <f>'11.01.2021_W_S'!G161</f>
        <v>7</v>
      </c>
      <c r="H2357" s="234" t="str">
        <f>'11.01.2021_W_S'!H161</f>
        <v>M</v>
      </c>
      <c r="I2357" s="234" t="str">
        <f>'11.01.2021_W_S'!I161</f>
        <v>0-30</v>
      </c>
      <c r="J2357" s="234">
        <f>'11.01.2021_W_S'!K161</f>
        <v>1600</v>
      </c>
      <c r="K2357" s="235">
        <f>'11.01.2021_W_S'!P161</f>
        <v>80.742987111448073</v>
      </c>
      <c r="L2357" s="235"/>
      <c r="M2357" s="235">
        <f>'11.01.2021_W_S'!T161</f>
        <v>24.310267605633801</v>
      </c>
      <c r="N2357" s="235">
        <f>'11.01.2021_W_S'!V161</f>
        <v>3.6015211267605634</v>
      </c>
      <c r="O2357" s="235">
        <f>'11.01.2021_W_S'!W161</f>
        <v>27.911788732394363</v>
      </c>
    </row>
    <row r="2358" spans="1:15" x14ac:dyDescent="0.35">
      <c r="A2358" s="232">
        <f t="shared" si="34"/>
        <v>2357</v>
      </c>
      <c r="B2358" s="233">
        <f>'11.01.2021_W_S'!B162</f>
        <v>44207</v>
      </c>
      <c r="C2358" s="234">
        <f>'11.01.2021_W_S'!C162</f>
        <v>2019</v>
      </c>
      <c r="D2358" s="234" t="str">
        <f>'11.01.2021_W_S'!D162</f>
        <v>S</v>
      </c>
      <c r="E2358" s="234" t="str">
        <f>'11.01.2021_W_S'!E162</f>
        <v>D</v>
      </c>
      <c r="F2358" s="234" t="str">
        <f>'11.01.2021_W_S'!F162</f>
        <v>R75/W25</v>
      </c>
      <c r="G2358" s="234">
        <f>'11.01.2021_W_S'!G162</f>
        <v>2</v>
      </c>
      <c r="H2358" s="234" t="str">
        <f>'11.01.2021_W_S'!H162</f>
        <v>M</v>
      </c>
      <c r="I2358" s="234" t="str">
        <f>'11.01.2021_W_S'!I162</f>
        <v>90-120</v>
      </c>
      <c r="J2358" s="234">
        <f>'11.01.2021_W_S'!K162</f>
        <v>1601</v>
      </c>
      <c r="K2358" s="235">
        <f>'11.01.2021_W_S'!P162</f>
        <v>86.996742671009756</v>
      </c>
      <c r="L2358" s="235"/>
      <c r="M2358" s="235">
        <f>'11.01.2021_W_S'!T162</f>
        <v>7.2101868354051231</v>
      </c>
      <c r="N2358" s="235">
        <f>'11.01.2021_W_S'!V162</f>
        <v>0.40812378313613901</v>
      </c>
      <c r="O2358" s="235">
        <f>'11.01.2021_W_S'!W162</f>
        <v>7.6183106185412619</v>
      </c>
    </row>
    <row r="2359" spans="1:15" x14ac:dyDescent="0.35">
      <c r="A2359" s="232">
        <f t="shared" si="34"/>
        <v>2358</v>
      </c>
      <c r="B2359" s="233">
        <f>'11.01.2021_W_S'!B163</f>
        <v>44207</v>
      </c>
      <c r="C2359" s="234">
        <f>'11.01.2021_W_S'!C163</f>
        <v>2019</v>
      </c>
      <c r="D2359" s="234" t="str">
        <f>'11.01.2021_W_S'!D163</f>
        <v>S</v>
      </c>
      <c r="E2359" s="234" t="str">
        <f>'11.01.2021_W_S'!E163</f>
        <v>D</v>
      </c>
      <c r="F2359" s="234" t="str">
        <f>'11.01.2021_W_S'!F163</f>
        <v>R75/W25</v>
      </c>
      <c r="G2359" s="234">
        <f>'11.01.2021_W_S'!G163</f>
        <v>2</v>
      </c>
      <c r="H2359" s="234" t="str">
        <f>'11.01.2021_W_S'!H163</f>
        <v>M</v>
      </c>
      <c r="I2359" s="234" t="str">
        <f>'11.01.2021_W_S'!I163</f>
        <v>60-90</v>
      </c>
      <c r="J2359" s="234">
        <f>'11.01.2021_W_S'!K163</f>
        <v>1602</v>
      </c>
      <c r="K2359" s="235">
        <f>'11.01.2021_W_S'!P163</f>
        <v>84.577900698011334</v>
      </c>
      <c r="L2359" s="235"/>
      <c r="M2359" s="235">
        <f>'11.01.2021_W_S'!T163</f>
        <v>5.0838788539395816</v>
      </c>
      <c r="N2359" s="235">
        <f>'11.01.2021_W_S'!V163</f>
        <v>0.56487542821550907</v>
      </c>
      <c r="O2359" s="235">
        <f>'11.01.2021_W_S'!W163</f>
        <v>5.6487542821550907</v>
      </c>
    </row>
    <row r="2360" spans="1:15" x14ac:dyDescent="0.35">
      <c r="A2360" s="232">
        <f t="shared" si="34"/>
        <v>2359</v>
      </c>
      <c r="B2360" s="233">
        <f>'11.01.2021_W_S'!B164</f>
        <v>44207</v>
      </c>
      <c r="C2360" s="234">
        <f>'11.01.2021_W_S'!C164</f>
        <v>2019</v>
      </c>
      <c r="D2360" s="234" t="str">
        <f>'11.01.2021_W_S'!D164</f>
        <v>S</v>
      </c>
      <c r="E2360" s="234" t="str">
        <f>'11.01.2021_W_S'!E164</f>
        <v>D</v>
      </c>
      <c r="F2360" s="234" t="str">
        <f>'11.01.2021_W_S'!F164</f>
        <v>R75/W25</v>
      </c>
      <c r="G2360" s="234">
        <f>'11.01.2021_W_S'!G164</f>
        <v>2</v>
      </c>
      <c r="H2360" s="234" t="str">
        <f>'11.01.2021_W_S'!H164</f>
        <v>M</v>
      </c>
      <c r="I2360" s="234" t="str">
        <f>'11.01.2021_W_S'!I164</f>
        <v>30-60</v>
      </c>
      <c r="J2360" s="234">
        <f>'11.01.2021_W_S'!K164</f>
        <v>1603</v>
      </c>
      <c r="K2360" s="235">
        <f>'11.01.2021_W_S'!P164</f>
        <v>84.734734734734729</v>
      </c>
      <c r="L2360" s="235"/>
      <c r="M2360" s="235">
        <f>'11.01.2021_W_S'!T164</f>
        <v>0</v>
      </c>
      <c r="N2360" s="235">
        <f>'11.01.2021_W_S'!V164</f>
        <v>0</v>
      </c>
      <c r="O2360" s="235">
        <f>'11.01.2021_W_S'!W164</f>
        <v>0</v>
      </c>
    </row>
    <row r="2361" spans="1:15" x14ac:dyDescent="0.35">
      <c r="A2361" s="232">
        <f t="shared" si="34"/>
        <v>2360</v>
      </c>
      <c r="B2361" s="233">
        <f>'11.01.2021_W_S'!B165</f>
        <v>44207</v>
      </c>
      <c r="C2361" s="234">
        <f>'11.01.2021_W_S'!C165</f>
        <v>2019</v>
      </c>
      <c r="D2361" s="234" t="str">
        <f>'11.01.2021_W_S'!D165</f>
        <v>S</v>
      </c>
      <c r="E2361" s="234" t="str">
        <f>'11.01.2021_W_S'!E165</f>
        <v>D</v>
      </c>
      <c r="F2361" s="234" t="str">
        <f>'11.01.2021_W_S'!F165</f>
        <v>R75/W25</v>
      </c>
      <c r="G2361" s="234">
        <f>'11.01.2021_W_S'!G165</f>
        <v>2</v>
      </c>
      <c r="H2361" s="234" t="str">
        <f>'11.01.2021_W_S'!H165</f>
        <v>M</v>
      </c>
      <c r="I2361" s="234" t="str">
        <f>'11.01.2021_W_S'!I165</f>
        <v>0-30</v>
      </c>
      <c r="J2361" s="234">
        <f>'11.01.2021_W_S'!K165</f>
        <v>1604</v>
      </c>
      <c r="K2361" s="235">
        <f>'11.01.2021_W_S'!P165</f>
        <v>80.731128784707678</v>
      </c>
      <c r="L2361" s="235"/>
      <c r="M2361" s="235">
        <f>'11.01.2021_W_S'!T165</f>
        <v>37.523008123055668</v>
      </c>
      <c r="N2361" s="235">
        <f>'11.01.2021_W_S'!V165</f>
        <v>2.2513804873833401</v>
      </c>
      <c r="O2361" s="235">
        <f>'11.01.2021_W_S'!W165</f>
        <v>39.774388610439004</v>
      </c>
    </row>
    <row r="2362" spans="1:15" x14ac:dyDescent="0.35">
      <c r="A2362" s="232">
        <f t="shared" si="34"/>
        <v>2361</v>
      </c>
      <c r="B2362" s="233">
        <f>'11.01.2021_W_S'!B166</f>
        <v>44207</v>
      </c>
      <c r="C2362" s="234">
        <f>'11.01.2021_W_S'!C166</f>
        <v>2019</v>
      </c>
      <c r="D2362" s="234" t="str">
        <f>'11.01.2021_W_S'!D166</f>
        <v>S</v>
      </c>
      <c r="E2362" s="234" t="str">
        <f>'11.01.2021_W_S'!E166</f>
        <v>D</v>
      </c>
      <c r="F2362" s="234" t="str">
        <f>'11.01.2021_W_S'!F166</f>
        <v>R75/W25</v>
      </c>
      <c r="G2362" s="234">
        <f>'11.01.2021_W_S'!G166</f>
        <v>2</v>
      </c>
      <c r="H2362" s="234" t="str">
        <f>'11.01.2021_W_S'!H166</f>
        <v>E</v>
      </c>
      <c r="I2362" s="234" t="str">
        <f>'11.01.2021_W_S'!I166</f>
        <v>90-120</v>
      </c>
      <c r="J2362" s="234">
        <f>'11.01.2021_W_S'!K166</f>
        <v>1605</v>
      </c>
      <c r="K2362" s="235">
        <f>'11.01.2021_W_S'!P166</f>
        <v>88.103540772532185</v>
      </c>
      <c r="L2362" s="235"/>
      <c r="M2362" s="235">
        <f>'11.01.2021_W_S'!T166</f>
        <v>3.6117072613792054</v>
      </c>
      <c r="N2362" s="235">
        <f>'11.01.2021_W_S'!V166</f>
        <v>1.070135484853098</v>
      </c>
      <c r="O2362" s="235">
        <f>'11.01.2021_W_S'!W166</f>
        <v>4.6818427462323031</v>
      </c>
    </row>
    <row r="2363" spans="1:15" x14ac:dyDescent="0.35">
      <c r="A2363" s="232">
        <f t="shared" si="34"/>
        <v>2362</v>
      </c>
      <c r="B2363" s="233">
        <f>'11.01.2021_W_S'!B167</f>
        <v>44207</v>
      </c>
      <c r="C2363" s="234">
        <f>'11.01.2021_W_S'!C167</f>
        <v>2019</v>
      </c>
      <c r="D2363" s="234" t="str">
        <f>'11.01.2021_W_S'!D167</f>
        <v>S</v>
      </c>
      <c r="E2363" s="234" t="str">
        <f>'11.01.2021_W_S'!E167</f>
        <v>D</v>
      </c>
      <c r="F2363" s="234" t="str">
        <f>'11.01.2021_W_S'!F167</f>
        <v>R75/W25</v>
      </c>
      <c r="G2363" s="234">
        <f>'11.01.2021_W_S'!G167</f>
        <v>2</v>
      </c>
      <c r="H2363" s="234" t="str">
        <f>'11.01.2021_W_S'!H167</f>
        <v>E</v>
      </c>
      <c r="I2363" s="234" t="str">
        <f>'11.01.2021_W_S'!I167</f>
        <v>60-90</v>
      </c>
      <c r="J2363" s="234">
        <f>'11.01.2021_W_S'!K167</f>
        <v>1606</v>
      </c>
      <c r="K2363" s="235">
        <f>'11.01.2021_W_S'!P167</f>
        <v>84.462049578328632</v>
      </c>
      <c r="L2363" s="235"/>
      <c r="M2363" s="235">
        <f>'11.01.2021_W_S'!T167</f>
        <v>3.9612798789712569</v>
      </c>
      <c r="N2363" s="235">
        <f>'11.01.2021_W_S'!V167</f>
        <v>0.84884568835098373</v>
      </c>
      <c r="O2363" s="235">
        <f>'11.01.2021_W_S'!W167</f>
        <v>4.8101255673222409</v>
      </c>
    </row>
    <row r="2364" spans="1:15" x14ac:dyDescent="0.35">
      <c r="A2364" s="232">
        <f t="shared" si="34"/>
        <v>2363</v>
      </c>
      <c r="B2364" s="233">
        <f>'11.01.2021_W_S'!B168</f>
        <v>44207</v>
      </c>
      <c r="C2364" s="234">
        <f>'11.01.2021_W_S'!C168</f>
        <v>2019</v>
      </c>
      <c r="D2364" s="234" t="str">
        <f>'11.01.2021_W_S'!D168</f>
        <v>S</v>
      </c>
      <c r="E2364" s="234" t="str">
        <f>'11.01.2021_W_S'!E168</f>
        <v>D</v>
      </c>
      <c r="F2364" s="234" t="str">
        <f>'11.01.2021_W_S'!F168</f>
        <v>R75/W25</v>
      </c>
      <c r="G2364" s="234">
        <f>'11.01.2021_W_S'!G168</f>
        <v>2</v>
      </c>
      <c r="H2364" s="234" t="str">
        <f>'11.01.2021_W_S'!H168</f>
        <v>E</v>
      </c>
      <c r="I2364" s="234" t="str">
        <f>'11.01.2021_W_S'!I168</f>
        <v>30-60</v>
      </c>
      <c r="J2364" s="234">
        <f>'11.01.2021_W_S'!K168</f>
        <v>1607</v>
      </c>
      <c r="K2364" s="235">
        <f>'11.01.2021_W_S'!P168</f>
        <v>84.904933196300107</v>
      </c>
      <c r="L2364" s="235"/>
      <c r="M2364" s="235">
        <f>'11.01.2021_W_S'!T168</f>
        <v>12.22363822060826</v>
      </c>
      <c r="N2364" s="235">
        <f>'11.01.2021_W_S'!V168</f>
        <v>0.84300953245574195</v>
      </c>
      <c r="O2364" s="235">
        <f>'11.01.2021_W_S'!W168</f>
        <v>13.066647753064002</v>
      </c>
    </row>
    <row r="2365" spans="1:15" x14ac:dyDescent="0.35">
      <c r="A2365" s="232">
        <f t="shared" si="34"/>
        <v>2364</v>
      </c>
      <c r="B2365" s="233">
        <f>'11.01.2021_W_S'!B169</f>
        <v>44207</v>
      </c>
      <c r="C2365" s="234">
        <f>'11.01.2021_W_S'!C169</f>
        <v>2019</v>
      </c>
      <c r="D2365" s="234" t="str">
        <f>'11.01.2021_W_S'!D169</f>
        <v>S</v>
      </c>
      <c r="E2365" s="234" t="str">
        <f>'11.01.2021_W_S'!E169</f>
        <v>D</v>
      </c>
      <c r="F2365" s="234" t="str">
        <f>'11.01.2021_W_S'!F169</f>
        <v>R75/W25</v>
      </c>
      <c r="G2365" s="234">
        <f>'11.01.2021_W_S'!G169</f>
        <v>2</v>
      </c>
      <c r="H2365" s="234" t="str">
        <f>'11.01.2021_W_S'!H169</f>
        <v>E</v>
      </c>
      <c r="I2365" s="234" t="str">
        <f>'11.01.2021_W_S'!I169</f>
        <v>0-30</v>
      </c>
      <c r="J2365" s="234">
        <f>'11.01.2021_W_S'!K169</f>
        <v>1608</v>
      </c>
      <c r="K2365" s="235">
        <f>'11.01.2021_W_S'!P169</f>
        <v>81.596897151263889</v>
      </c>
      <c r="L2365" s="235"/>
      <c r="M2365" s="235">
        <f>'11.01.2021_W_S'!T169</f>
        <v>35.081224799213238</v>
      </c>
      <c r="N2365" s="235">
        <f>'11.01.2021_W_S'!V169</f>
        <v>1.3321984100967053</v>
      </c>
      <c r="O2365" s="235">
        <f>'11.01.2021_W_S'!W169</f>
        <v>36.413423209309947</v>
      </c>
    </row>
    <row r="2366" spans="1:15" x14ac:dyDescent="0.35">
      <c r="A2366" s="232">
        <f t="shared" si="34"/>
        <v>2365</v>
      </c>
      <c r="B2366" s="233">
        <f>'11.01.2021_W_S'!B170</f>
        <v>44207</v>
      </c>
      <c r="C2366" s="234">
        <f>'11.01.2021_W_S'!C170</f>
        <v>2019</v>
      </c>
      <c r="D2366" s="234" t="str">
        <f>'11.01.2021_W_S'!D170</f>
        <v>S</v>
      </c>
      <c r="E2366" s="234" t="str">
        <f>'11.01.2021_W_S'!E170</f>
        <v>C</v>
      </c>
      <c r="F2366" s="234" t="str">
        <f>'11.01.2021_W_S'!F170</f>
        <v>W100</v>
      </c>
      <c r="G2366" s="234">
        <f>'11.01.2021_W_S'!G170</f>
        <v>5</v>
      </c>
      <c r="H2366" s="234" t="str">
        <f>'11.01.2021_W_S'!H170</f>
        <v>M</v>
      </c>
      <c r="I2366" s="234" t="str">
        <f>'11.01.2021_W_S'!I170</f>
        <v>90-120</v>
      </c>
      <c r="J2366" s="234">
        <f>'11.01.2021_W_S'!K170</f>
        <v>1609</v>
      </c>
      <c r="K2366" s="235">
        <f>'11.01.2021_W_S'!P170</f>
        <v>89.012533676935675</v>
      </c>
      <c r="L2366" s="235"/>
      <c r="M2366" s="235">
        <f>'11.01.2021_W_S'!T170</f>
        <v>3.4304757204895386</v>
      </c>
      <c r="N2366" s="235">
        <f>'11.01.2021_W_S'!V170</f>
        <v>0.65970686932491129</v>
      </c>
      <c r="O2366" s="235">
        <f>'11.01.2021_W_S'!W170</f>
        <v>4.0901825898144502</v>
      </c>
    </row>
    <row r="2367" spans="1:15" x14ac:dyDescent="0.35">
      <c r="A2367" s="232">
        <f t="shared" si="34"/>
        <v>2366</v>
      </c>
      <c r="B2367" s="233">
        <f>'11.01.2021_W_S'!B171</f>
        <v>44207</v>
      </c>
      <c r="C2367" s="234">
        <f>'11.01.2021_W_S'!C171</f>
        <v>2019</v>
      </c>
      <c r="D2367" s="234" t="str">
        <f>'11.01.2021_W_S'!D171</f>
        <v>S</v>
      </c>
      <c r="E2367" s="234" t="str">
        <f>'11.01.2021_W_S'!E171</f>
        <v>C</v>
      </c>
      <c r="F2367" s="234" t="str">
        <f>'11.01.2021_W_S'!F171</f>
        <v>W100</v>
      </c>
      <c r="G2367" s="234">
        <f>'11.01.2021_W_S'!G171</f>
        <v>5</v>
      </c>
      <c r="H2367" s="234" t="str">
        <f>'11.01.2021_W_S'!H171</f>
        <v>M</v>
      </c>
      <c r="I2367" s="234" t="str">
        <f>'11.01.2021_W_S'!I171</f>
        <v>60-90</v>
      </c>
      <c r="J2367" s="234">
        <f>'11.01.2021_W_S'!K171</f>
        <v>1610</v>
      </c>
      <c r="K2367" s="235">
        <f>'11.01.2021_W_S'!P171</f>
        <v>84.283691594799848</v>
      </c>
      <c r="L2367" s="235"/>
      <c r="M2367" s="235">
        <f>'11.01.2021_W_S'!T171</f>
        <v>1.9861644777031155</v>
      </c>
      <c r="N2367" s="235">
        <f>'11.01.2021_W_S'!V171</f>
        <v>1.2768200213805743</v>
      </c>
      <c r="O2367" s="235">
        <f>'11.01.2021_W_S'!W171</f>
        <v>3.2629844990836898</v>
      </c>
    </row>
    <row r="2368" spans="1:15" x14ac:dyDescent="0.35">
      <c r="A2368" s="232">
        <f t="shared" si="34"/>
        <v>2367</v>
      </c>
      <c r="B2368" s="233">
        <f>'11.01.2021_W_S'!B172</f>
        <v>44207</v>
      </c>
      <c r="C2368" s="234">
        <f>'11.01.2021_W_S'!C172</f>
        <v>2019</v>
      </c>
      <c r="D2368" s="234" t="str">
        <f>'11.01.2021_W_S'!D172</f>
        <v>S</v>
      </c>
      <c r="E2368" s="234" t="str">
        <f>'11.01.2021_W_S'!E172</f>
        <v>C</v>
      </c>
      <c r="F2368" s="234" t="str">
        <f>'11.01.2021_W_S'!F172</f>
        <v>W100</v>
      </c>
      <c r="G2368" s="234">
        <f>'11.01.2021_W_S'!G172</f>
        <v>5</v>
      </c>
      <c r="H2368" s="234" t="str">
        <f>'11.01.2021_W_S'!H172</f>
        <v>M</v>
      </c>
      <c r="I2368" s="234" t="str">
        <f>'11.01.2021_W_S'!I172</f>
        <v>30-60</v>
      </c>
      <c r="J2368" s="234">
        <f>'11.01.2021_W_S'!K172</f>
        <v>1611</v>
      </c>
      <c r="K2368" s="235">
        <f>'11.01.2021_W_S'!P172</f>
        <v>84.794944544751104</v>
      </c>
      <c r="L2368" s="235"/>
      <c r="M2368" s="235">
        <f>'11.01.2021_W_S'!T172</f>
        <v>5.7704304182509505</v>
      </c>
      <c r="N2368" s="235">
        <f>'11.01.2021_W_S'!V172</f>
        <v>1.2666798479087451</v>
      </c>
      <c r="O2368" s="235">
        <f>'11.01.2021_W_S'!W172</f>
        <v>7.0371102661596954</v>
      </c>
    </row>
    <row r="2369" spans="1:15" x14ac:dyDescent="0.35">
      <c r="A2369" s="232">
        <f t="shared" si="34"/>
        <v>2368</v>
      </c>
      <c r="B2369" s="233">
        <f>'11.01.2021_W_S'!B173</f>
        <v>44207</v>
      </c>
      <c r="C2369" s="234">
        <f>'11.01.2021_W_S'!C173</f>
        <v>2019</v>
      </c>
      <c r="D2369" s="234" t="str">
        <f>'11.01.2021_W_S'!D173</f>
        <v>S</v>
      </c>
      <c r="E2369" s="234" t="str">
        <f>'11.01.2021_W_S'!E173</f>
        <v>C</v>
      </c>
      <c r="F2369" s="234" t="str">
        <f>'11.01.2021_W_S'!F173</f>
        <v>W100</v>
      </c>
      <c r="G2369" s="234">
        <f>'11.01.2021_W_S'!G173</f>
        <v>5</v>
      </c>
      <c r="H2369" s="234" t="str">
        <f>'11.01.2021_W_S'!H173</f>
        <v>M</v>
      </c>
      <c r="I2369" s="234" t="str">
        <f>'11.01.2021_W_S'!I173</f>
        <v>0-30</v>
      </c>
      <c r="J2369" s="234">
        <f>'11.01.2021_W_S'!K173</f>
        <v>1612</v>
      </c>
      <c r="K2369" s="235">
        <f>'11.01.2021_W_S'!P173</f>
        <v>80.848501070663815</v>
      </c>
      <c r="L2369" s="235"/>
      <c r="M2369" s="235">
        <f>'11.01.2021_W_S'!T173</f>
        <v>24.119217844727693</v>
      </c>
      <c r="N2369" s="235">
        <f>'11.01.2021_W_S'!V173</f>
        <v>2.8463673232908464</v>
      </c>
      <c r="O2369" s="235">
        <f>'11.01.2021_W_S'!W173</f>
        <v>26.965585168018539</v>
      </c>
    </row>
    <row r="2370" spans="1:15" x14ac:dyDescent="0.35">
      <c r="A2370" s="232">
        <f t="shared" si="34"/>
        <v>2369</v>
      </c>
      <c r="B2370" s="233">
        <f>'11.01.2021_W_S'!B174</f>
        <v>44207</v>
      </c>
      <c r="C2370" s="234">
        <f>'11.01.2021_W_S'!C174</f>
        <v>2019</v>
      </c>
      <c r="D2370" s="234" t="str">
        <f>'11.01.2021_W_S'!D174</f>
        <v>S</v>
      </c>
      <c r="E2370" s="234" t="str">
        <f>'11.01.2021_W_S'!E174</f>
        <v>C</v>
      </c>
      <c r="F2370" s="234" t="str">
        <f>'11.01.2021_W_S'!F174</f>
        <v>W100</v>
      </c>
      <c r="G2370" s="234">
        <f>'11.01.2021_W_S'!G174</f>
        <v>5</v>
      </c>
      <c r="H2370" s="234" t="str">
        <f>'11.01.2021_W_S'!H174</f>
        <v>E</v>
      </c>
      <c r="I2370" s="234" t="str">
        <f>'11.01.2021_W_S'!I174</f>
        <v>90-120</v>
      </c>
      <c r="J2370" s="234">
        <f>'11.01.2021_W_S'!K174</f>
        <v>1613</v>
      </c>
      <c r="K2370" s="235">
        <f>'11.01.2021_W_S'!P174</f>
        <v>83.607025560474071</v>
      </c>
      <c r="L2370" s="235"/>
      <c r="M2370" s="235">
        <f>'11.01.2021_W_S'!T174</f>
        <v>1.8639568744662687</v>
      </c>
      <c r="N2370" s="235">
        <f>'11.01.2021_W_S'!V174</f>
        <v>0.43014389410760034</v>
      </c>
      <c r="O2370" s="235">
        <f>'11.01.2021_W_S'!W174</f>
        <v>2.2941007685738688</v>
      </c>
    </row>
    <row r="2371" spans="1:15" x14ac:dyDescent="0.35">
      <c r="A2371" s="232">
        <f t="shared" si="34"/>
        <v>2370</v>
      </c>
      <c r="B2371" s="233">
        <f>'11.01.2021_W_S'!B175</f>
        <v>44207</v>
      </c>
      <c r="C2371" s="234">
        <f>'11.01.2021_W_S'!C175</f>
        <v>2019</v>
      </c>
      <c r="D2371" s="234" t="str">
        <f>'11.01.2021_W_S'!D175</f>
        <v>S</v>
      </c>
      <c r="E2371" s="234" t="str">
        <f>'11.01.2021_W_S'!E175</f>
        <v>C</v>
      </c>
      <c r="F2371" s="234" t="str">
        <f>'11.01.2021_W_S'!F175</f>
        <v>W100</v>
      </c>
      <c r="G2371" s="234">
        <f>'11.01.2021_W_S'!G175</f>
        <v>5</v>
      </c>
      <c r="H2371" s="234" t="str">
        <f>'11.01.2021_W_S'!H175</f>
        <v>E</v>
      </c>
      <c r="I2371" s="234" t="str">
        <f>'11.01.2021_W_S'!I175</f>
        <v>60-90</v>
      </c>
      <c r="J2371" s="234">
        <f>'11.01.2021_W_S'!K175</f>
        <v>1614</v>
      </c>
      <c r="K2371" s="235">
        <f>'11.01.2021_W_S'!P175</f>
        <v>83.730516552879052</v>
      </c>
      <c r="L2371" s="235"/>
      <c r="M2371" s="235">
        <f>'11.01.2021_W_S'!T175</f>
        <v>0.85862076923076891</v>
      </c>
      <c r="N2371" s="235">
        <f>'11.01.2021_W_S'!V175</f>
        <v>1.2879311538461535</v>
      </c>
      <c r="O2371" s="235">
        <f>'11.01.2021_W_S'!W175</f>
        <v>2.1465519230769226</v>
      </c>
    </row>
    <row r="2372" spans="1:15" x14ac:dyDescent="0.35">
      <c r="A2372" s="232">
        <f t="shared" si="34"/>
        <v>2371</v>
      </c>
      <c r="B2372" s="233">
        <f>'11.01.2021_W_S'!B176</f>
        <v>44207</v>
      </c>
      <c r="C2372" s="234">
        <f>'11.01.2021_W_S'!C176</f>
        <v>2019</v>
      </c>
      <c r="D2372" s="234" t="str">
        <f>'11.01.2021_W_S'!D176</f>
        <v>S</v>
      </c>
      <c r="E2372" s="234" t="str">
        <f>'11.01.2021_W_S'!E176</f>
        <v>C</v>
      </c>
      <c r="F2372" s="234" t="str">
        <f>'11.01.2021_W_S'!F176</f>
        <v>W100</v>
      </c>
      <c r="G2372" s="234">
        <f>'11.01.2021_W_S'!G176</f>
        <v>5</v>
      </c>
      <c r="H2372" s="234" t="str">
        <f>'11.01.2021_W_S'!H176</f>
        <v>E</v>
      </c>
      <c r="I2372" s="234" t="str">
        <f>'11.01.2021_W_S'!I176</f>
        <v>30-60</v>
      </c>
      <c r="J2372" s="234">
        <f>'11.01.2021_W_S'!K176</f>
        <v>1615</v>
      </c>
      <c r="K2372" s="235">
        <f>'11.01.2021_W_S'!P176</f>
        <v>85.012227786188419</v>
      </c>
      <c r="L2372" s="235"/>
      <c r="M2372" s="235">
        <f>'11.01.2021_W_S'!T176</f>
        <v>4.3482914383561653</v>
      </c>
      <c r="N2372" s="235">
        <f>'11.01.2021_W_S'!V176</f>
        <v>1.4026746575342468</v>
      </c>
      <c r="O2372" s="235">
        <f>'11.01.2021_W_S'!W176</f>
        <v>5.7509660958904121</v>
      </c>
    </row>
    <row r="2373" spans="1:15" x14ac:dyDescent="0.35">
      <c r="A2373" s="232">
        <f t="shared" si="34"/>
        <v>2372</v>
      </c>
      <c r="B2373" s="233">
        <f>'11.01.2021_W_S'!B177</f>
        <v>44207</v>
      </c>
      <c r="C2373" s="234">
        <f>'11.01.2021_W_S'!C177</f>
        <v>2019</v>
      </c>
      <c r="D2373" s="234" t="str">
        <f>'11.01.2021_W_S'!D177</f>
        <v>S</v>
      </c>
      <c r="E2373" s="234" t="str">
        <f>'11.01.2021_W_S'!E177</f>
        <v>C</v>
      </c>
      <c r="F2373" s="234" t="str">
        <f>'11.01.2021_W_S'!F177</f>
        <v>W100</v>
      </c>
      <c r="G2373" s="234">
        <f>'11.01.2021_W_S'!G177</f>
        <v>5</v>
      </c>
      <c r="H2373" s="234" t="str">
        <f>'11.01.2021_W_S'!H177</f>
        <v>E</v>
      </c>
      <c r="I2373" s="234" t="str">
        <f>'11.01.2021_W_S'!I177</f>
        <v>0-30</v>
      </c>
      <c r="J2373" s="234">
        <f>'11.01.2021_W_S'!K177</f>
        <v>1616</v>
      </c>
      <c r="K2373" s="235">
        <f>'11.01.2021_W_S'!P177</f>
        <v>81.741357234314989</v>
      </c>
      <c r="L2373" s="235"/>
      <c r="M2373" s="235">
        <f>'11.01.2021_W_S'!T177</f>
        <v>18.017072368421047</v>
      </c>
      <c r="N2373" s="235">
        <f>'11.01.2021_W_S'!V177</f>
        <v>1.1814473684210525</v>
      </c>
      <c r="O2373" s="235">
        <f>'11.01.2021_W_S'!W177</f>
        <v>19.198519736842101</v>
      </c>
    </row>
    <row r="2374" spans="1:15" x14ac:dyDescent="0.35">
      <c r="A2374" s="232">
        <f t="shared" si="34"/>
        <v>2373</v>
      </c>
      <c r="B2374" s="233">
        <f>'11.01.2021_W_S'!B178</f>
        <v>44207</v>
      </c>
      <c r="C2374" s="234">
        <f>'11.01.2021_W_S'!C178</f>
        <v>2019</v>
      </c>
      <c r="D2374" s="234" t="str">
        <f>'11.01.2021_W_S'!D178</f>
        <v>S</v>
      </c>
      <c r="E2374" s="234" t="str">
        <f>'11.01.2021_W_S'!E178</f>
        <v>B</v>
      </c>
      <c r="F2374" s="234" t="str">
        <f>'11.01.2021_W_S'!F178</f>
        <v>R50/W50</v>
      </c>
      <c r="G2374" s="234">
        <f>'11.01.2021_W_S'!G178</f>
        <v>3</v>
      </c>
      <c r="H2374" s="234" t="str">
        <f>'11.01.2021_W_S'!H178</f>
        <v>M</v>
      </c>
      <c r="I2374" s="234" t="str">
        <f>'11.01.2021_W_S'!I178</f>
        <v>90-120</v>
      </c>
      <c r="J2374" s="234">
        <f>'11.01.2021_W_S'!K178</f>
        <v>1617</v>
      </c>
      <c r="K2374" s="235">
        <f>'11.01.2021_W_S'!P178</f>
        <v>86.561479869423266</v>
      </c>
      <c r="L2374" s="235"/>
      <c r="M2374" s="235">
        <f>'11.01.2021_W_S'!T178</f>
        <v>3.5607416719044647</v>
      </c>
      <c r="N2374" s="235">
        <f>'11.01.2021_W_S'!V178</f>
        <v>0.68475801382778168</v>
      </c>
      <c r="O2374" s="235">
        <f>'11.01.2021_W_S'!W178</f>
        <v>4.2454996857322467</v>
      </c>
    </row>
    <row r="2375" spans="1:15" x14ac:dyDescent="0.35">
      <c r="A2375" s="232">
        <f t="shared" si="34"/>
        <v>2374</v>
      </c>
      <c r="B2375" s="233">
        <f>'11.01.2021_W_S'!B179</f>
        <v>44207</v>
      </c>
      <c r="C2375" s="234">
        <f>'11.01.2021_W_S'!C179</f>
        <v>2019</v>
      </c>
      <c r="D2375" s="234" t="str">
        <f>'11.01.2021_W_S'!D179</f>
        <v>S</v>
      </c>
      <c r="E2375" s="234" t="str">
        <f>'11.01.2021_W_S'!E179</f>
        <v>B</v>
      </c>
      <c r="F2375" s="234" t="str">
        <f>'11.01.2021_W_S'!F179</f>
        <v>R50/W50</v>
      </c>
      <c r="G2375" s="234">
        <f>'11.01.2021_W_S'!G179</f>
        <v>3</v>
      </c>
      <c r="H2375" s="234" t="str">
        <f>'11.01.2021_W_S'!H179</f>
        <v>M</v>
      </c>
      <c r="I2375" s="234" t="str">
        <f>'11.01.2021_W_S'!I179</f>
        <v>60-90</v>
      </c>
      <c r="J2375" s="234">
        <f>'11.01.2021_W_S'!K179</f>
        <v>1618</v>
      </c>
      <c r="K2375" s="235">
        <f>'11.01.2021_W_S'!P179</f>
        <v>84.569659442724458</v>
      </c>
      <c r="L2375" s="235"/>
      <c r="M2375" s="235">
        <f>'11.01.2021_W_S'!T179</f>
        <v>2.6835030751208087</v>
      </c>
      <c r="N2375" s="235">
        <f>'11.01.2021_W_S'!V179</f>
        <v>0.7061850197686339</v>
      </c>
      <c r="O2375" s="235">
        <f>'11.01.2021_W_S'!W179</f>
        <v>3.3896880948894426</v>
      </c>
    </row>
    <row r="2376" spans="1:15" x14ac:dyDescent="0.35">
      <c r="A2376" s="232">
        <f t="shared" si="34"/>
        <v>2375</v>
      </c>
      <c r="B2376" s="233">
        <f>'11.01.2021_W_S'!B180</f>
        <v>44207</v>
      </c>
      <c r="C2376" s="234">
        <f>'11.01.2021_W_S'!C180</f>
        <v>2019</v>
      </c>
      <c r="D2376" s="234" t="str">
        <f>'11.01.2021_W_S'!D180</f>
        <v>S</v>
      </c>
      <c r="E2376" s="234" t="str">
        <f>'11.01.2021_W_S'!E180</f>
        <v>B</v>
      </c>
      <c r="F2376" s="234" t="str">
        <f>'11.01.2021_W_S'!F180</f>
        <v>R50/W50</v>
      </c>
      <c r="G2376" s="234">
        <f>'11.01.2021_W_S'!G180</f>
        <v>3</v>
      </c>
      <c r="H2376" s="234" t="str">
        <f>'11.01.2021_W_S'!H180</f>
        <v>M</v>
      </c>
      <c r="I2376" s="234" t="str">
        <f>'11.01.2021_W_S'!I180</f>
        <v>30-60</v>
      </c>
      <c r="J2376" s="234">
        <f>'11.01.2021_W_S'!K180</f>
        <v>1619</v>
      </c>
      <c r="K2376" s="235">
        <f>'11.01.2021_W_S'!P180</f>
        <v>85.05463059313216</v>
      </c>
      <c r="L2376" s="235"/>
      <c r="M2376" s="235">
        <f>'11.01.2021_W_S'!T180</f>
        <v>8.8310315032879618</v>
      </c>
      <c r="N2376" s="235">
        <f>'11.01.2021_W_S'!V180</f>
        <v>1.1214008258143444</v>
      </c>
      <c r="O2376" s="235">
        <f>'11.01.2021_W_S'!W180</f>
        <v>9.9524323291023062</v>
      </c>
    </row>
    <row r="2377" spans="1:15" x14ac:dyDescent="0.35">
      <c r="A2377" s="232">
        <f t="shared" si="34"/>
        <v>2376</v>
      </c>
      <c r="B2377" s="233">
        <f>'11.01.2021_W_S'!B181</f>
        <v>44207</v>
      </c>
      <c r="C2377" s="234">
        <f>'11.01.2021_W_S'!C181</f>
        <v>2019</v>
      </c>
      <c r="D2377" s="234" t="str">
        <f>'11.01.2021_W_S'!D181</f>
        <v>S</v>
      </c>
      <c r="E2377" s="234" t="str">
        <f>'11.01.2021_W_S'!E181</f>
        <v>B</v>
      </c>
      <c r="F2377" s="234" t="str">
        <f>'11.01.2021_W_S'!F181</f>
        <v>R50/W50</v>
      </c>
      <c r="G2377" s="234">
        <f>'11.01.2021_W_S'!G181</f>
        <v>3</v>
      </c>
      <c r="H2377" s="234" t="str">
        <f>'11.01.2021_W_S'!H181</f>
        <v>M</v>
      </c>
      <c r="I2377" s="234" t="str">
        <f>'11.01.2021_W_S'!I181</f>
        <v>0-30</v>
      </c>
      <c r="J2377" s="234">
        <f>'11.01.2021_W_S'!K181</f>
        <v>1620</v>
      </c>
      <c r="K2377" s="235">
        <f>'11.01.2021_W_S'!P181</f>
        <v>82.053466822877837</v>
      </c>
      <c r="L2377" s="235"/>
      <c r="M2377" s="235">
        <f>'11.01.2021_W_S'!T181</f>
        <v>36.737003504672899</v>
      </c>
      <c r="N2377" s="235">
        <f>'11.01.2021_W_S'!V181</f>
        <v>1.7633761682242988</v>
      </c>
      <c r="O2377" s="235">
        <f>'11.01.2021_W_S'!W181</f>
        <v>38.500379672897196</v>
      </c>
    </row>
    <row r="2378" spans="1:15" x14ac:dyDescent="0.35">
      <c r="A2378" s="232">
        <f t="shared" si="34"/>
        <v>2377</v>
      </c>
      <c r="B2378" s="233">
        <f>'11.01.2021_W_S'!B182</f>
        <v>44207</v>
      </c>
      <c r="C2378" s="234">
        <f>'11.01.2021_W_S'!C182</f>
        <v>2019</v>
      </c>
      <c r="D2378" s="234" t="str">
        <f>'11.01.2021_W_S'!D182</f>
        <v>S</v>
      </c>
      <c r="E2378" s="234" t="str">
        <f>'11.01.2021_W_S'!E182</f>
        <v>B</v>
      </c>
      <c r="F2378" s="234" t="str">
        <f>'11.01.2021_W_S'!F182</f>
        <v>R50/W50</v>
      </c>
      <c r="G2378" s="234">
        <f>'11.01.2021_W_S'!G182</f>
        <v>3</v>
      </c>
      <c r="H2378" s="234" t="str">
        <f>'11.01.2021_W_S'!H182</f>
        <v>E</v>
      </c>
      <c r="I2378" s="234" t="str">
        <f>'11.01.2021_W_S'!I182</f>
        <v>90-120</v>
      </c>
      <c r="J2378" s="234">
        <f>'11.01.2021_W_S'!K182</f>
        <v>1621</v>
      </c>
      <c r="K2378" s="235">
        <f>'11.01.2021_W_S'!P182</f>
        <v>85.083091532577157</v>
      </c>
      <c r="L2378" s="235"/>
      <c r="M2378" s="235">
        <f>'11.01.2021_W_S'!T182</f>
        <v>6.3050922337622071</v>
      </c>
      <c r="N2378" s="235">
        <f>'11.01.2021_W_S'!V182</f>
        <v>0.70056580375135635</v>
      </c>
      <c r="O2378" s="235">
        <f>'11.01.2021_W_S'!W182</f>
        <v>7.0056580375135633</v>
      </c>
    </row>
    <row r="2379" spans="1:15" x14ac:dyDescent="0.35">
      <c r="A2379" s="232">
        <f t="shared" si="34"/>
        <v>2378</v>
      </c>
      <c r="B2379" s="233">
        <f>'11.01.2021_W_S'!B183</f>
        <v>44207</v>
      </c>
      <c r="C2379" s="234">
        <f>'11.01.2021_W_S'!C183</f>
        <v>2019</v>
      </c>
      <c r="D2379" s="234" t="str">
        <f>'11.01.2021_W_S'!D183</f>
        <v>S</v>
      </c>
      <c r="E2379" s="234" t="str">
        <f>'11.01.2021_W_S'!E183</f>
        <v>B</v>
      </c>
      <c r="F2379" s="234" t="str">
        <f>'11.01.2021_W_S'!F183</f>
        <v>R50/W50</v>
      </c>
      <c r="G2379" s="234">
        <f>'11.01.2021_W_S'!G183</f>
        <v>3</v>
      </c>
      <c r="H2379" s="234" t="str">
        <f>'11.01.2021_W_S'!H183</f>
        <v>E</v>
      </c>
      <c r="I2379" s="234" t="str">
        <f>'11.01.2021_W_S'!I183</f>
        <v>60-90</v>
      </c>
      <c r="J2379" s="234">
        <f>'11.01.2021_W_S'!K183</f>
        <v>1622</v>
      </c>
      <c r="K2379" s="235">
        <f>'11.01.2021_W_S'!P183</f>
        <v>84.795955218490434</v>
      </c>
      <c r="L2379" s="235"/>
      <c r="M2379" s="235">
        <f>'11.01.2021_W_S'!T183</f>
        <v>3.7999797700170355</v>
      </c>
      <c r="N2379" s="235">
        <f>'11.01.2021_W_S'!V183</f>
        <v>1.1259199318568993</v>
      </c>
      <c r="O2379" s="235">
        <f>'11.01.2021_W_S'!W183</f>
        <v>4.9258997018739343</v>
      </c>
    </row>
    <row r="2380" spans="1:15" x14ac:dyDescent="0.35">
      <c r="A2380" s="232">
        <f t="shared" si="34"/>
        <v>2379</v>
      </c>
      <c r="B2380" s="233">
        <f>'11.01.2021_W_S'!B184</f>
        <v>44207</v>
      </c>
      <c r="C2380" s="234">
        <f>'11.01.2021_W_S'!C184</f>
        <v>2019</v>
      </c>
      <c r="D2380" s="234" t="str">
        <f>'11.01.2021_W_S'!D184</f>
        <v>S</v>
      </c>
      <c r="E2380" s="234" t="str">
        <f>'11.01.2021_W_S'!E184</f>
        <v>B</v>
      </c>
      <c r="F2380" s="234" t="str">
        <f>'11.01.2021_W_S'!F184</f>
        <v>R50/W50</v>
      </c>
      <c r="G2380" s="234">
        <f>'11.01.2021_W_S'!G184</f>
        <v>3</v>
      </c>
      <c r="H2380" s="234" t="str">
        <f>'11.01.2021_W_S'!H184</f>
        <v>E</v>
      </c>
      <c r="I2380" s="234" t="str">
        <f>'11.01.2021_W_S'!I184</f>
        <v>30-60</v>
      </c>
      <c r="J2380" s="234">
        <f>'11.01.2021_W_S'!K184</f>
        <v>1623</v>
      </c>
      <c r="K2380" s="235">
        <f>'11.01.2021_W_S'!P184</f>
        <v>85.328776808861647</v>
      </c>
      <c r="L2380" s="235"/>
      <c r="M2380" s="235">
        <f>'11.01.2021_W_S'!T184</f>
        <v>11.166413478801273</v>
      </c>
      <c r="N2380" s="235">
        <f>'11.01.2021_W_S'!V184</f>
        <v>1.5353818533351746</v>
      </c>
      <c r="O2380" s="235">
        <f>'11.01.2021_W_S'!W184</f>
        <v>12.701795332136447</v>
      </c>
    </row>
    <row r="2381" spans="1:15" x14ac:dyDescent="0.35">
      <c r="A2381" s="232">
        <f t="shared" si="34"/>
        <v>2380</v>
      </c>
      <c r="B2381" s="233">
        <f>'11.01.2021_W_S'!B185</f>
        <v>44207</v>
      </c>
      <c r="C2381" s="234">
        <f>'11.01.2021_W_S'!C185</f>
        <v>2019</v>
      </c>
      <c r="D2381" s="234" t="str">
        <f>'11.01.2021_W_S'!D185</f>
        <v>S</v>
      </c>
      <c r="E2381" s="234" t="str">
        <f>'11.01.2021_W_S'!E185</f>
        <v>B</v>
      </c>
      <c r="F2381" s="234" t="str">
        <f>'11.01.2021_W_S'!F185</f>
        <v>R50/W50</v>
      </c>
      <c r="G2381" s="234">
        <f>'11.01.2021_W_S'!G185</f>
        <v>3</v>
      </c>
      <c r="H2381" s="234" t="str">
        <f>'11.01.2021_W_S'!H185</f>
        <v>E</v>
      </c>
      <c r="I2381" s="234" t="str">
        <f>'11.01.2021_W_S'!I185</f>
        <v>0-30</v>
      </c>
      <c r="J2381" s="234">
        <f>'11.01.2021_W_S'!K185</f>
        <v>1624</v>
      </c>
      <c r="K2381" s="235">
        <f>'11.01.2021_W_S'!P185</f>
        <v>81.804386811974055</v>
      </c>
      <c r="L2381" s="235"/>
      <c r="M2381" s="235">
        <f>'11.01.2021_W_S'!T185</f>
        <v>37.32571290050592</v>
      </c>
      <c r="N2381" s="235">
        <f>'11.01.2021_W_S'!V185</f>
        <v>2.3605193929173702</v>
      </c>
      <c r="O2381" s="235">
        <f>'11.01.2021_W_S'!W185</f>
        <v>39.686232293423288</v>
      </c>
    </row>
    <row r="2382" spans="1:15" x14ac:dyDescent="0.35">
      <c r="A2382" s="232">
        <f t="shared" si="34"/>
        <v>2381</v>
      </c>
      <c r="B2382" s="233">
        <f>'11.01.2021_W_S'!B186</f>
        <v>44207</v>
      </c>
      <c r="C2382" s="234">
        <f>'11.01.2021_W_S'!C186</f>
        <v>2019</v>
      </c>
      <c r="D2382" s="234" t="str">
        <f>'11.01.2021_W_S'!D186</f>
        <v>S</v>
      </c>
      <c r="E2382" s="234" t="str">
        <f>'11.01.2021_W_S'!E186</f>
        <v>A</v>
      </c>
      <c r="F2382" s="234" t="str">
        <f>'11.01.2021_W_S'!F186</f>
        <v>R75/S25</v>
      </c>
      <c r="G2382" s="234">
        <f>'11.01.2021_W_S'!G186</f>
        <v>6</v>
      </c>
      <c r="H2382" s="234" t="str">
        <f>'11.01.2021_W_S'!H186</f>
        <v>M</v>
      </c>
      <c r="I2382" s="234" t="str">
        <f>'11.01.2021_W_S'!I186</f>
        <v>90-120</v>
      </c>
      <c r="J2382" s="234">
        <f>'11.01.2021_W_S'!K186</f>
        <v>1625</v>
      </c>
      <c r="K2382" s="235">
        <f>'11.01.2021_W_S'!P186</f>
        <v>85.360618202633091</v>
      </c>
      <c r="L2382" s="235"/>
      <c r="M2382" s="235">
        <f>'11.01.2021_W_S'!T186</f>
        <v>4.3248507963118188</v>
      </c>
      <c r="N2382" s="235">
        <f>'11.01.2021_W_S'!V186</f>
        <v>1.3951131601005864</v>
      </c>
      <c r="O2382" s="235">
        <f>'11.01.2021_W_S'!W186</f>
        <v>5.7199639564124052</v>
      </c>
    </row>
    <row r="2383" spans="1:15" x14ac:dyDescent="0.35">
      <c r="A2383" s="232">
        <f t="shared" si="34"/>
        <v>2382</v>
      </c>
      <c r="B2383" s="233">
        <f>'11.01.2021_W_S'!B187</f>
        <v>44207</v>
      </c>
      <c r="C2383" s="234">
        <f>'11.01.2021_W_S'!C187</f>
        <v>2019</v>
      </c>
      <c r="D2383" s="234" t="str">
        <f>'11.01.2021_W_S'!D187</f>
        <v>S</v>
      </c>
      <c r="E2383" s="234" t="str">
        <f>'11.01.2021_W_S'!E187</f>
        <v>A</v>
      </c>
      <c r="F2383" s="234" t="str">
        <f>'11.01.2021_W_S'!F187</f>
        <v>R75/S25</v>
      </c>
      <c r="G2383" s="234">
        <f>'11.01.2021_W_S'!G187</f>
        <v>6</v>
      </c>
      <c r="H2383" s="234" t="str">
        <f>'11.01.2021_W_S'!H187</f>
        <v>M</v>
      </c>
      <c r="I2383" s="234" t="str">
        <f>'11.01.2021_W_S'!I187</f>
        <v>60-90</v>
      </c>
      <c r="J2383" s="234">
        <f>'11.01.2021_W_S'!K187</f>
        <v>1626</v>
      </c>
      <c r="K2383" s="235">
        <f>'11.01.2021_W_S'!P187</f>
        <v>83.967238864579826</v>
      </c>
      <c r="L2383" s="235"/>
      <c r="M2383" s="235">
        <f>'11.01.2021_W_S'!T187</f>
        <v>3.7069020577231435</v>
      </c>
      <c r="N2383" s="235">
        <f>'11.01.2021_W_S'!V187</f>
        <v>0.85543893639764834</v>
      </c>
      <c r="O2383" s="235">
        <f>'11.01.2021_W_S'!W187</f>
        <v>4.5623409941207917</v>
      </c>
    </row>
    <row r="2384" spans="1:15" x14ac:dyDescent="0.35">
      <c r="A2384" s="232">
        <f t="shared" si="34"/>
        <v>2383</v>
      </c>
      <c r="B2384" s="233">
        <f>'11.01.2021_W_S'!B188</f>
        <v>44207</v>
      </c>
      <c r="C2384" s="234">
        <f>'11.01.2021_W_S'!C188</f>
        <v>2019</v>
      </c>
      <c r="D2384" s="234" t="str">
        <f>'11.01.2021_W_S'!D188</f>
        <v>S</v>
      </c>
      <c r="E2384" s="234" t="str">
        <f>'11.01.2021_W_S'!E188</f>
        <v>A</v>
      </c>
      <c r="F2384" s="234" t="str">
        <f>'11.01.2021_W_S'!F188</f>
        <v>R75/S25</v>
      </c>
      <c r="G2384" s="234">
        <f>'11.01.2021_W_S'!G188</f>
        <v>6</v>
      </c>
      <c r="H2384" s="234" t="str">
        <f>'11.01.2021_W_S'!H188</f>
        <v>M</v>
      </c>
      <c r="I2384" s="234" t="str">
        <f>'11.01.2021_W_S'!I188</f>
        <v>30-60</v>
      </c>
      <c r="J2384" s="234">
        <f>'11.01.2021_W_S'!K188</f>
        <v>1627</v>
      </c>
      <c r="K2384" s="235">
        <f>'11.01.2021_W_S'!P188</f>
        <v>71.801048604222771</v>
      </c>
      <c r="L2384" s="235"/>
      <c r="M2384" s="235">
        <f>'11.01.2021_W_S'!T188</f>
        <v>17.086900532859676</v>
      </c>
      <c r="N2384" s="235">
        <f>'11.01.2021_W_S'!V188</f>
        <v>1.5692051509769089</v>
      </c>
      <c r="O2384" s="235">
        <f>'11.01.2021_W_S'!W188</f>
        <v>18.656105683836586</v>
      </c>
    </row>
    <row r="2385" spans="1:15" x14ac:dyDescent="0.35">
      <c r="A2385" s="232">
        <f t="shared" si="34"/>
        <v>2384</v>
      </c>
      <c r="B2385" s="233">
        <f>'11.01.2021_W_S'!B189</f>
        <v>44207</v>
      </c>
      <c r="C2385" s="234">
        <f>'11.01.2021_W_S'!C189</f>
        <v>2019</v>
      </c>
      <c r="D2385" s="234" t="str">
        <f>'11.01.2021_W_S'!D189</f>
        <v>S</v>
      </c>
      <c r="E2385" s="234" t="str">
        <f>'11.01.2021_W_S'!E189</f>
        <v>A</v>
      </c>
      <c r="F2385" s="234" t="str">
        <f>'11.01.2021_W_S'!F189</f>
        <v>R75/S25</v>
      </c>
      <c r="G2385" s="234">
        <f>'11.01.2021_W_S'!G189</f>
        <v>6</v>
      </c>
      <c r="H2385" s="234" t="str">
        <f>'11.01.2021_W_S'!H189</f>
        <v>M</v>
      </c>
      <c r="I2385" s="234" t="str">
        <f>'11.01.2021_W_S'!I189</f>
        <v>0-30</v>
      </c>
      <c r="J2385" s="234">
        <f>'11.01.2021_W_S'!K189</f>
        <v>1628</v>
      </c>
      <c r="K2385" s="235">
        <f>'11.01.2021_W_S'!P189</f>
        <v>81.542553191489375</v>
      </c>
      <c r="L2385" s="235"/>
      <c r="M2385" s="235">
        <f>'11.01.2021_W_S'!T189</f>
        <v>36.29691780821917</v>
      </c>
      <c r="N2385" s="235">
        <f>'11.01.2021_W_S'!V189</f>
        <v>3.2593150684931502</v>
      </c>
      <c r="O2385" s="235">
        <f>'11.01.2021_W_S'!W189</f>
        <v>39.556232876712322</v>
      </c>
    </row>
    <row r="2386" spans="1:15" x14ac:dyDescent="0.35">
      <c r="A2386" s="232">
        <f t="shared" si="34"/>
        <v>2385</v>
      </c>
      <c r="B2386" s="233">
        <f>'11.01.2021_W_S'!B190</f>
        <v>44207</v>
      </c>
      <c r="C2386" s="234">
        <f>'11.01.2021_W_S'!C190</f>
        <v>2019</v>
      </c>
      <c r="D2386" s="234" t="str">
        <f>'11.01.2021_W_S'!D190</f>
        <v>S</v>
      </c>
      <c r="E2386" s="234" t="str">
        <f>'11.01.2021_W_S'!E190</f>
        <v>A</v>
      </c>
      <c r="F2386" s="234" t="str">
        <f>'11.01.2021_W_S'!F190</f>
        <v>R75/S25</v>
      </c>
      <c r="G2386" s="234">
        <f>'11.01.2021_W_S'!G190</f>
        <v>6</v>
      </c>
      <c r="H2386" s="234" t="str">
        <f>'11.01.2021_W_S'!H190</f>
        <v>E</v>
      </c>
      <c r="I2386" s="234" t="str">
        <f>'11.01.2021_W_S'!I190</f>
        <v>90-120</v>
      </c>
      <c r="J2386" s="234">
        <f>'11.01.2021_W_S'!K190</f>
        <v>1629</v>
      </c>
      <c r="K2386" s="235">
        <f>'11.01.2021_W_S'!P190</f>
        <v>70.325945241199477</v>
      </c>
      <c r="L2386" s="235"/>
      <c r="M2386" s="235">
        <f>'11.01.2021_W_S'!T190</f>
        <v>3.400186318131257</v>
      </c>
      <c r="N2386" s="235">
        <f>'11.01.2021_W_S'!V190</f>
        <v>1.4316573971078976</v>
      </c>
      <c r="O2386" s="235">
        <f>'11.01.2021_W_S'!W190</f>
        <v>4.8318437152391542</v>
      </c>
    </row>
    <row r="2387" spans="1:15" x14ac:dyDescent="0.35">
      <c r="A2387" s="232">
        <f t="shared" si="34"/>
        <v>2386</v>
      </c>
      <c r="B2387" s="233">
        <f>'11.01.2021_W_S'!B191</f>
        <v>44207</v>
      </c>
      <c r="C2387" s="234">
        <f>'11.01.2021_W_S'!C191</f>
        <v>2019</v>
      </c>
      <c r="D2387" s="234" t="str">
        <f>'11.01.2021_W_S'!D191</f>
        <v>S</v>
      </c>
      <c r="E2387" s="234" t="str">
        <f>'11.01.2021_W_S'!E191</f>
        <v>A</v>
      </c>
      <c r="F2387" s="234" t="str">
        <f>'11.01.2021_W_S'!F191</f>
        <v>R75/S25</v>
      </c>
      <c r="G2387" s="234">
        <f>'11.01.2021_W_S'!G191</f>
        <v>6</v>
      </c>
      <c r="H2387" s="234" t="str">
        <f>'11.01.2021_W_S'!H191</f>
        <v>E</v>
      </c>
      <c r="I2387" s="234" t="str">
        <f>'11.01.2021_W_S'!I191</f>
        <v>60-90</v>
      </c>
      <c r="J2387" s="234">
        <f>'11.01.2021_W_S'!K191</f>
        <v>1630</v>
      </c>
      <c r="K2387" s="235">
        <f>'11.01.2021_W_S'!P191</f>
        <v>84.785487288135599</v>
      </c>
      <c r="L2387" s="235"/>
      <c r="M2387" s="235">
        <f>'11.01.2021_W_S'!T191</f>
        <v>0.70381461814774327</v>
      </c>
      <c r="N2387" s="235">
        <f>'11.01.2021_W_S'!V191</f>
        <v>0.84457754177729183</v>
      </c>
      <c r="O2387" s="235">
        <f>'11.01.2021_W_S'!W191</f>
        <v>1.5483921599250352</v>
      </c>
    </row>
    <row r="2388" spans="1:15" x14ac:dyDescent="0.35">
      <c r="A2388" s="232">
        <f t="shared" si="34"/>
        <v>2387</v>
      </c>
      <c r="B2388" s="233">
        <f>'11.01.2021_W_S'!B192</f>
        <v>44207</v>
      </c>
      <c r="C2388" s="234">
        <f>'11.01.2021_W_S'!C192</f>
        <v>2019</v>
      </c>
      <c r="D2388" s="234" t="str">
        <f>'11.01.2021_W_S'!D192</f>
        <v>S</v>
      </c>
      <c r="E2388" s="234" t="str">
        <f>'11.01.2021_W_S'!E192</f>
        <v>A</v>
      </c>
      <c r="F2388" s="234" t="str">
        <f>'11.01.2021_W_S'!F192</f>
        <v>R75/S25</v>
      </c>
      <c r="G2388" s="234">
        <f>'11.01.2021_W_S'!G192</f>
        <v>6</v>
      </c>
      <c r="H2388" s="234" t="str">
        <f>'11.01.2021_W_S'!H192</f>
        <v>E</v>
      </c>
      <c r="I2388" s="234" t="str">
        <f>'11.01.2021_W_S'!I192</f>
        <v>30-60</v>
      </c>
      <c r="J2388" s="234">
        <f>'11.01.2021_W_S'!K192</f>
        <v>1631</v>
      </c>
      <c r="K2388" s="235">
        <f>'11.01.2021_W_S'!P192</f>
        <v>85</v>
      </c>
      <c r="L2388" s="235"/>
      <c r="M2388" s="235">
        <f>'11.01.2021_W_S'!T192</f>
        <v>6.172941176470589</v>
      </c>
      <c r="N2388" s="235">
        <f>'11.01.2021_W_S'!V192</f>
        <v>1.2626470588235295</v>
      </c>
      <c r="O2388" s="235">
        <f>'11.01.2021_W_S'!W192</f>
        <v>7.4355882352941185</v>
      </c>
    </row>
    <row r="2389" spans="1:15" x14ac:dyDescent="0.35">
      <c r="A2389" s="232">
        <f t="shared" si="34"/>
        <v>2388</v>
      </c>
      <c r="B2389" s="233">
        <f>'11.01.2021_W_S'!B193</f>
        <v>44207</v>
      </c>
      <c r="C2389" s="234">
        <f>'11.01.2021_W_S'!C193</f>
        <v>2019</v>
      </c>
      <c r="D2389" s="234" t="str">
        <f>'11.01.2021_W_S'!D193</f>
        <v>S</v>
      </c>
      <c r="E2389" s="234" t="str">
        <f>'11.01.2021_W_S'!E193</f>
        <v>A</v>
      </c>
      <c r="F2389" s="234" t="str">
        <f>'11.01.2021_W_S'!F193</f>
        <v>R75/S25</v>
      </c>
      <c r="G2389" s="234">
        <f>'11.01.2021_W_S'!G193</f>
        <v>6</v>
      </c>
      <c r="H2389" s="234" t="str">
        <f>'11.01.2021_W_S'!H193</f>
        <v>E</v>
      </c>
      <c r="I2389" s="234" t="str">
        <f>'11.01.2021_W_S'!I193</f>
        <v>0-30</v>
      </c>
      <c r="J2389" s="234">
        <f>'11.01.2021_W_S'!K193</f>
        <v>1632</v>
      </c>
      <c r="K2389" s="235">
        <f>'11.01.2021_W_S'!P193</f>
        <v>81.623512946116179</v>
      </c>
      <c r="L2389" s="235"/>
      <c r="M2389" s="235">
        <f>'11.01.2021_W_S'!T193</f>
        <v>25.596925154320974</v>
      </c>
      <c r="N2389" s="235">
        <f>'11.01.2021_W_S'!V193</f>
        <v>2.3673456790123448</v>
      </c>
      <c r="O2389" s="235">
        <f>'11.01.2021_W_S'!W193</f>
        <v>27.96427083333332</v>
      </c>
    </row>
    <row r="2390" spans="1:15" x14ac:dyDescent="0.35">
      <c r="A2390" s="232">
        <f t="shared" si="34"/>
        <v>2389</v>
      </c>
      <c r="B2390" s="233">
        <f>'11.01.2021_W_S'!B194</f>
        <v>44207</v>
      </c>
      <c r="C2390" s="234">
        <f>'11.01.2021_W_S'!C194</f>
        <v>2019</v>
      </c>
      <c r="D2390" s="234" t="str">
        <f>'11.01.2021_W_S'!D194</f>
        <v>S</v>
      </c>
      <c r="E2390" s="234" t="str">
        <f>'11.01.2021_W_S'!E194</f>
        <v>A</v>
      </c>
      <c r="F2390" s="234" t="str">
        <f>'11.01.2021_W_S'!F194</f>
        <v>R50/S50</v>
      </c>
      <c r="G2390" s="234">
        <f>'11.01.2021_W_S'!G194</f>
        <v>7</v>
      </c>
      <c r="H2390" s="234" t="str">
        <f>'11.01.2021_W_S'!H194</f>
        <v>E</v>
      </c>
      <c r="I2390" s="234" t="str">
        <f>'11.01.2021_W_S'!I194</f>
        <v>90-120</v>
      </c>
      <c r="J2390" s="234">
        <f>'11.01.2021_W_S'!K194</f>
        <v>1633</v>
      </c>
      <c r="K2390" s="235">
        <f>'11.01.2021_W_S'!P194</f>
        <v>89.760563380281681</v>
      </c>
      <c r="L2390" s="235"/>
      <c r="M2390" s="235">
        <f>'11.01.2021_W_S'!T194</f>
        <v>1.9570021967676134</v>
      </c>
      <c r="N2390" s="235">
        <f>'11.01.2021_W_S'!V194</f>
        <v>1.8265353836497731</v>
      </c>
      <c r="O2390" s="235">
        <f>'11.01.2021_W_S'!W194</f>
        <v>3.7835375804173865</v>
      </c>
    </row>
    <row r="2391" spans="1:15" x14ac:dyDescent="0.35">
      <c r="A2391" s="232">
        <f t="shared" si="34"/>
        <v>2390</v>
      </c>
      <c r="B2391" s="233">
        <f>'11.01.2021_W_S'!B195</f>
        <v>44207</v>
      </c>
      <c r="C2391" s="234">
        <f>'11.01.2021_W_S'!C195</f>
        <v>2019</v>
      </c>
      <c r="D2391" s="234" t="str">
        <f>'11.01.2021_W_S'!D195</f>
        <v>S</v>
      </c>
      <c r="E2391" s="234" t="str">
        <f>'11.01.2021_W_S'!E195</f>
        <v>A</v>
      </c>
      <c r="F2391" s="234" t="str">
        <f>'11.01.2021_W_S'!F195</f>
        <v>R50/S50</v>
      </c>
      <c r="G2391" s="234">
        <f>'11.01.2021_W_S'!G195</f>
        <v>7</v>
      </c>
      <c r="H2391" s="234" t="str">
        <f>'11.01.2021_W_S'!H195</f>
        <v>E</v>
      </c>
      <c r="I2391" s="234" t="str">
        <f>'11.01.2021_W_S'!I195</f>
        <v>60-90</v>
      </c>
      <c r="J2391" s="234">
        <f>'11.01.2021_W_S'!K195</f>
        <v>1634</v>
      </c>
      <c r="K2391" s="235">
        <f>'11.01.2021_W_S'!P195</f>
        <v>87.47252747252746</v>
      </c>
      <c r="L2391" s="235"/>
      <c r="M2391" s="235">
        <f>'11.01.2021_W_S'!T195</f>
        <v>1.080452261306533</v>
      </c>
      <c r="N2391" s="235">
        <f>'11.01.2021_W_S'!V195</f>
        <v>0.67528266331658304</v>
      </c>
      <c r="O2391" s="235">
        <f>'11.01.2021_W_S'!W195</f>
        <v>1.7557349246231162</v>
      </c>
    </row>
    <row r="2392" spans="1:15" x14ac:dyDescent="0.35">
      <c r="A2392" s="232">
        <f t="shared" si="34"/>
        <v>2391</v>
      </c>
      <c r="B2392" s="233">
        <f>'11.01.2021_W_S'!B196</f>
        <v>44207</v>
      </c>
      <c r="C2392" s="234">
        <f>'11.01.2021_W_S'!C196</f>
        <v>2019</v>
      </c>
      <c r="D2392" s="234" t="str">
        <f>'11.01.2021_W_S'!D196</f>
        <v>S</v>
      </c>
      <c r="E2392" s="234" t="str">
        <f>'11.01.2021_W_S'!E196</f>
        <v>A</v>
      </c>
      <c r="F2392" s="234" t="str">
        <f>'11.01.2021_W_S'!F196</f>
        <v>R50/S50</v>
      </c>
      <c r="G2392" s="234">
        <f>'11.01.2021_W_S'!G196</f>
        <v>7</v>
      </c>
      <c r="H2392" s="234" t="str">
        <f>'11.01.2021_W_S'!H196</f>
        <v>E</v>
      </c>
      <c r="I2392" s="234" t="str">
        <f>'11.01.2021_W_S'!I196</f>
        <v>30-60</v>
      </c>
      <c r="J2392" s="234">
        <f>'11.01.2021_W_S'!K196</f>
        <v>1635</v>
      </c>
      <c r="K2392" s="235">
        <f>'11.01.2021_W_S'!P196</f>
        <v>85</v>
      </c>
      <c r="L2392" s="235"/>
      <c r="M2392" s="235">
        <f>'11.01.2021_W_S'!T196</f>
        <v>3.7879411764705884</v>
      </c>
      <c r="N2392" s="235">
        <f>'11.01.2021_W_S'!V196</f>
        <v>0.56117647058823539</v>
      </c>
      <c r="O2392" s="235">
        <f>'11.01.2021_W_S'!W196</f>
        <v>4.349117647058824</v>
      </c>
    </row>
    <row r="2393" spans="1:15" x14ac:dyDescent="0.35">
      <c r="A2393" s="232">
        <f t="shared" si="34"/>
        <v>2392</v>
      </c>
      <c r="B2393" s="233">
        <f>'11.01.2021_W_S'!B197</f>
        <v>44207</v>
      </c>
      <c r="C2393" s="234">
        <f>'11.01.2021_W_S'!C197</f>
        <v>2019</v>
      </c>
      <c r="D2393" s="234" t="str">
        <f>'11.01.2021_W_S'!D197</f>
        <v>S</v>
      </c>
      <c r="E2393" s="234" t="str">
        <f>'11.01.2021_W_S'!E197</f>
        <v>A</v>
      </c>
      <c r="F2393" s="234" t="str">
        <f>'11.01.2021_W_S'!F197</f>
        <v>R50/S50</v>
      </c>
      <c r="G2393" s="234">
        <f>'11.01.2021_W_S'!G197</f>
        <v>7</v>
      </c>
      <c r="H2393" s="234" t="str">
        <f>'11.01.2021_W_S'!H197</f>
        <v>E</v>
      </c>
      <c r="I2393" s="234" t="str">
        <f>'11.01.2021_W_S'!I197</f>
        <v>0-30</v>
      </c>
      <c r="J2393" s="234">
        <f>'11.01.2021_W_S'!K197</f>
        <v>1636</v>
      </c>
      <c r="K2393" s="235">
        <f>'11.01.2021_W_S'!P197</f>
        <v>90.322580645161295</v>
      </c>
      <c r="L2393" s="235"/>
      <c r="M2393" s="235">
        <f>'11.01.2021_W_S'!T197</f>
        <v>13.455000000000002</v>
      </c>
      <c r="N2393" s="235">
        <f>'11.01.2021_W_S'!V197</f>
        <v>1.81125</v>
      </c>
      <c r="O2393" s="235">
        <f>'11.01.2021_W_S'!W197</f>
        <v>15.266250000000001</v>
      </c>
    </row>
    <row r="2394" spans="1:15" x14ac:dyDescent="0.35">
      <c r="A2394" s="232">
        <f t="shared" si="34"/>
        <v>2393</v>
      </c>
      <c r="B2394" s="233">
        <f>'11.01.2021_W_S'!B198</f>
        <v>44207</v>
      </c>
      <c r="C2394" s="234">
        <f>'11.01.2021_W_S'!C198</f>
        <v>2019</v>
      </c>
      <c r="D2394" s="234" t="str">
        <f>'11.01.2021_W_S'!D198</f>
        <v>S</v>
      </c>
      <c r="E2394" s="234" t="str">
        <f>'11.01.2021_W_S'!E198</f>
        <v>A</v>
      </c>
      <c r="F2394" s="234" t="str">
        <f>'11.01.2021_W_S'!F198</f>
        <v>R50/S50</v>
      </c>
      <c r="G2394" s="234">
        <f>'11.01.2021_W_S'!G198</f>
        <v>7</v>
      </c>
      <c r="H2394" s="234" t="str">
        <f>'11.01.2021_W_S'!H198</f>
        <v>M</v>
      </c>
      <c r="I2394" s="234" t="str">
        <f>'11.01.2021_W_S'!I198</f>
        <v>90-120</v>
      </c>
      <c r="J2394" s="234">
        <f>'11.01.2021_W_S'!K198</f>
        <v>1637</v>
      </c>
      <c r="K2394" s="235">
        <f>'11.01.2021_W_S'!P198</f>
        <v>89.352027283061773</v>
      </c>
      <c r="L2394" s="235"/>
      <c r="M2394" s="235">
        <f>'11.01.2021_W_S'!T198</f>
        <v>1.9690362595419841</v>
      </c>
      <c r="N2394" s="235">
        <f>'11.01.2021_W_S'!V198</f>
        <v>0.78761450381679377</v>
      </c>
      <c r="O2394" s="235">
        <f>'11.01.2021_W_S'!W198</f>
        <v>2.756650763358778</v>
      </c>
    </row>
    <row r="2395" spans="1:15" x14ac:dyDescent="0.35">
      <c r="A2395" s="232">
        <f t="shared" si="34"/>
        <v>2394</v>
      </c>
      <c r="B2395" s="233">
        <f>'11.01.2021_W_S'!B199</f>
        <v>44207</v>
      </c>
      <c r="C2395" s="234">
        <f>'11.01.2021_W_S'!C199</f>
        <v>2019</v>
      </c>
      <c r="D2395" s="234" t="str">
        <f>'11.01.2021_W_S'!D199</f>
        <v>S</v>
      </c>
      <c r="E2395" s="234" t="str">
        <f>'11.01.2021_W_S'!E199</f>
        <v>A</v>
      </c>
      <c r="F2395" s="234" t="str">
        <f>'11.01.2021_W_S'!F199</f>
        <v>R50/S50</v>
      </c>
      <c r="G2395" s="234">
        <f>'11.01.2021_W_S'!G199</f>
        <v>7</v>
      </c>
      <c r="H2395" s="234" t="str">
        <f>'11.01.2021_W_S'!H199</f>
        <v>M</v>
      </c>
      <c r="I2395" s="234" t="str">
        <f>'11.01.2021_W_S'!I199</f>
        <v>60-90</v>
      </c>
      <c r="J2395" s="234">
        <f>'11.01.2021_W_S'!K199</f>
        <v>1638</v>
      </c>
      <c r="K2395" s="235">
        <f>'11.01.2021_W_S'!P199</f>
        <v>90.152505446623081</v>
      </c>
      <c r="L2395" s="235"/>
      <c r="M2395" s="235">
        <f>'11.01.2021_W_S'!T199</f>
        <v>1.5564475592073468</v>
      </c>
      <c r="N2395" s="235">
        <f>'11.01.2021_W_S'!V199</f>
        <v>0.64851981633639455</v>
      </c>
      <c r="O2395" s="235">
        <f>'11.01.2021_W_S'!W199</f>
        <v>2.2049673755437413</v>
      </c>
    </row>
    <row r="2396" spans="1:15" x14ac:dyDescent="0.35">
      <c r="A2396" s="232">
        <f t="shared" si="34"/>
        <v>2395</v>
      </c>
      <c r="B2396" s="233">
        <f>'11.01.2021_W_S'!B200</f>
        <v>44207</v>
      </c>
      <c r="C2396" s="234">
        <f>'11.01.2021_W_S'!C200</f>
        <v>2019</v>
      </c>
      <c r="D2396" s="234" t="str">
        <f>'11.01.2021_W_S'!D200</f>
        <v>S</v>
      </c>
      <c r="E2396" s="234" t="str">
        <f>'11.01.2021_W_S'!E200</f>
        <v>A</v>
      </c>
      <c r="F2396" s="234" t="str">
        <f>'11.01.2021_W_S'!F200</f>
        <v>R50/S50</v>
      </c>
      <c r="G2396" s="234">
        <f>'11.01.2021_W_S'!G200</f>
        <v>7</v>
      </c>
      <c r="H2396" s="234" t="str">
        <f>'11.01.2021_W_S'!H200</f>
        <v>M</v>
      </c>
      <c r="I2396" s="234" t="str">
        <f>'11.01.2021_W_S'!I200</f>
        <v>30-60</v>
      </c>
      <c r="J2396" s="234">
        <f>'11.01.2021_W_S'!K200</f>
        <v>1639</v>
      </c>
      <c r="K2396" s="235">
        <f>'11.01.2021_W_S'!P200</f>
        <v>84.130947426827561</v>
      </c>
      <c r="L2396" s="235"/>
      <c r="M2396" s="235">
        <f>'11.01.2021_W_S'!T200</f>
        <v>8.390281533388297</v>
      </c>
      <c r="N2396" s="235">
        <f>'11.01.2021_W_S'!V200</f>
        <v>0.85324896949711482</v>
      </c>
      <c r="O2396" s="235">
        <f>'11.01.2021_W_S'!W200</f>
        <v>9.2435305028854113</v>
      </c>
    </row>
    <row r="2397" spans="1:15" x14ac:dyDescent="0.35">
      <c r="A2397" s="232">
        <f t="shared" si="34"/>
        <v>2396</v>
      </c>
      <c r="B2397" s="233">
        <f>'11.01.2021_W_S'!B201</f>
        <v>44207</v>
      </c>
      <c r="C2397" s="234">
        <f>'11.01.2021_W_S'!C201</f>
        <v>2019</v>
      </c>
      <c r="D2397" s="234" t="str">
        <f>'11.01.2021_W_S'!D201</f>
        <v>S</v>
      </c>
      <c r="E2397" s="234" t="str">
        <f>'11.01.2021_W_S'!E201</f>
        <v>A</v>
      </c>
      <c r="F2397" s="234" t="str">
        <f>'11.01.2021_W_S'!F201</f>
        <v>R50/S50</v>
      </c>
      <c r="G2397" s="234">
        <f>'11.01.2021_W_S'!G201</f>
        <v>7</v>
      </c>
      <c r="H2397" s="234" t="str">
        <f>'11.01.2021_W_S'!H201</f>
        <v>M</v>
      </c>
      <c r="I2397" s="234" t="str">
        <f>'11.01.2021_W_S'!I201</f>
        <v>0-30</v>
      </c>
      <c r="J2397" s="234">
        <f>'11.01.2021_W_S'!K201</f>
        <v>1640</v>
      </c>
      <c r="K2397" s="235">
        <f>'11.01.2021_W_S'!P201</f>
        <v>90.471883009196446</v>
      </c>
      <c r="L2397" s="235"/>
      <c r="M2397" s="235">
        <f>'11.01.2021_W_S'!T201</f>
        <v>17.943125729045157</v>
      </c>
      <c r="N2397" s="235">
        <f>'11.01.2021_W_S'!V201</f>
        <v>2.4526574737543743</v>
      </c>
      <c r="O2397" s="235">
        <f>'11.01.2021_W_S'!W201</f>
        <v>20.395783202799532</v>
      </c>
    </row>
    <row r="2398" spans="1:15" x14ac:dyDescent="0.35">
      <c r="A2398" s="232">
        <f t="shared" si="34"/>
        <v>2397</v>
      </c>
      <c r="B2398" s="233">
        <f>'11.01.2021_W_S'!B202</f>
        <v>44207</v>
      </c>
      <c r="C2398" s="234">
        <f>'11.01.2021_W_S'!C202</f>
        <v>2019</v>
      </c>
      <c r="D2398" s="234" t="str">
        <f>'11.01.2021_W_S'!D202</f>
        <v>S</v>
      </c>
      <c r="E2398" s="234" t="str">
        <f>'11.01.2021_W_S'!E202</f>
        <v>B</v>
      </c>
      <c r="F2398" s="234" t="str">
        <f>'11.01.2021_W_S'!F202</f>
        <v>R75/S25</v>
      </c>
      <c r="G2398" s="234">
        <f>'11.01.2021_W_S'!G202</f>
        <v>6</v>
      </c>
      <c r="H2398" s="234" t="str">
        <f>'11.01.2021_W_S'!H202</f>
        <v>E</v>
      </c>
      <c r="I2398" s="234" t="str">
        <f>'11.01.2021_W_S'!I202</f>
        <v>90-120</v>
      </c>
      <c r="J2398" s="234">
        <f>'11.01.2021_W_S'!K202</f>
        <v>1641</v>
      </c>
      <c r="K2398" s="235">
        <f>'11.01.2021_W_S'!P202</f>
        <v>77.167019027484159</v>
      </c>
      <c r="L2398" s="235"/>
      <c r="M2398" s="235">
        <f>'11.01.2021_W_S'!T202</f>
        <v>7.0005205479452037</v>
      </c>
      <c r="N2398" s="235">
        <f>'11.01.2021_W_S'!V202</f>
        <v>0.79551369863013677</v>
      </c>
      <c r="O2398" s="235">
        <f>'11.01.2021_W_S'!W202</f>
        <v>7.7960342465753403</v>
      </c>
    </row>
    <row r="2399" spans="1:15" x14ac:dyDescent="0.35">
      <c r="A2399" s="232">
        <f t="shared" si="34"/>
        <v>2398</v>
      </c>
      <c r="B2399" s="233">
        <f>'11.01.2021_W_S'!B203</f>
        <v>44207</v>
      </c>
      <c r="C2399" s="234">
        <f>'11.01.2021_W_S'!C203</f>
        <v>2019</v>
      </c>
      <c r="D2399" s="234" t="str">
        <f>'11.01.2021_W_S'!D203</f>
        <v>S</v>
      </c>
      <c r="E2399" s="234" t="str">
        <f>'11.01.2021_W_S'!E203</f>
        <v>B</v>
      </c>
      <c r="F2399" s="234" t="str">
        <f>'11.01.2021_W_S'!F203</f>
        <v>R75/S25</v>
      </c>
      <c r="G2399" s="234">
        <f>'11.01.2021_W_S'!G203</f>
        <v>6</v>
      </c>
      <c r="H2399" s="234" t="str">
        <f>'11.01.2021_W_S'!H203</f>
        <v>E</v>
      </c>
      <c r="I2399" s="234" t="str">
        <f>'11.01.2021_W_S'!I203</f>
        <v>60-90</v>
      </c>
      <c r="J2399" s="234">
        <f>'11.01.2021_W_S'!K203</f>
        <v>1642</v>
      </c>
      <c r="K2399" s="235">
        <f>'11.01.2021_W_S'!P203</f>
        <v>76.785961033577436</v>
      </c>
      <c r="L2399" s="235"/>
      <c r="M2399" s="235">
        <f>'11.01.2021_W_S'!T203</f>
        <v>6.4046247975526374</v>
      </c>
      <c r="N2399" s="235">
        <f>'11.01.2021_W_S'!V203</f>
        <v>1.1208093395717118</v>
      </c>
      <c r="O2399" s="235">
        <f>'11.01.2021_W_S'!W203</f>
        <v>7.5254341371243489</v>
      </c>
    </row>
    <row r="2400" spans="1:15" x14ac:dyDescent="0.35">
      <c r="A2400" s="232">
        <f t="shared" si="34"/>
        <v>2399</v>
      </c>
      <c r="B2400" s="233">
        <f>'11.01.2021_W_S'!B204</f>
        <v>44207</v>
      </c>
      <c r="C2400" s="234">
        <f>'11.01.2021_W_S'!C204</f>
        <v>2019</v>
      </c>
      <c r="D2400" s="234" t="str">
        <f>'11.01.2021_W_S'!D204</f>
        <v>S</v>
      </c>
      <c r="E2400" s="234" t="str">
        <f>'11.01.2021_W_S'!E204</f>
        <v>B</v>
      </c>
      <c r="F2400" s="234" t="str">
        <f>'11.01.2021_W_S'!F204</f>
        <v>R75/S25</v>
      </c>
      <c r="G2400" s="234">
        <f>'11.01.2021_W_S'!G204</f>
        <v>6</v>
      </c>
      <c r="H2400" s="234" t="str">
        <f>'11.01.2021_W_S'!H204</f>
        <v>E</v>
      </c>
      <c r="I2400" s="234" t="str">
        <f>'11.01.2021_W_S'!I204</f>
        <v>30-60</v>
      </c>
      <c r="J2400" s="234">
        <f>'11.01.2021_W_S'!K204</f>
        <v>1643</v>
      </c>
      <c r="K2400" s="235">
        <f>'11.01.2021_W_S'!P204</f>
        <v>80.9889394925179</v>
      </c>
      <c r="L2400" s="235"/>
      <c r="M2400" s="235">
        <f>'11.01.2021_W_S'!T204</f>
        <v>11.808208949228792</v>
      </c>
      <c r="N2400" s="235">
        <f>'11.01.2021_W_S'!V204</f>
        <v>0.74735499678663242</v>
      </c>
      <c r="O2400" s="235">
        <f>'11.01.2021_W_S'!W204</f>
        <v>12.555563946015425</v>
      </c>
    </row>
    <row r="2401" spans="1:15" x14ac:dyDescent="0.35">
      <c r="A2401" s="232">
        <f t="shared" si="34"/>
        <v>2400</v>
      </c>
      <c r="B2401" s="233">
        <f>'11.01.2021_W_S'!B205</f>
        <v>44207</v>
      </c>
      <c r="C2401" s="234">
        <f>'11.01.2021_W_S'!C205</f>
        <v>2019</v>
      </c>
      <c r="D2401" s="234" t="str">
        <f>'11.01.2021_W_S'!D205</f>
        <v>S</v>
      </c>
      <c r="E2401" s="234" t="str">
        <f>'11.01.2021_W_S'!E205</f>
        <v>B</v>
      </c>
      <c r="F2401" s="234" t="str">
        <f>'11.01.2021_W_S'!F205</f>
        <v>R75/S25</v>
      </c>
      <c r="G2401" s="234">
        <f>'11.01.2021_W_S'!G205</f>
        <v>6</v>
      </c>
      <c r="H2401" s="234" t="str">
        <f>'11.01.2021_W_S'!H205</f>
        <v>E</v>
      </c>
      <c r="I2401" s="234" t="str">
        <f>'11.01.2021_W_S'!I205</f>
        <v>0-30</v>
      </c>
      <c r="J2401" s="234">
        <f>'11.01.2021_W_S'!K205</f>
        <v>1644</v>
      </c>
      <c r="K2401" s="235">
        <f>'11.01.2021_W_S'!P205</f>
        <v>84.644194756554313</v>
      </c>
      <c r="L2401" s="235"/>
      <c r="M2401" s="235">
        <f>'11.01.2021_W_S'!T205</f>
        <v>24.405630530973447</v>
      </c>
      <c r="N2401" s="235">
        <f>'11.01.2021_W_S'!V205</f>
        <v>2.2571681415929201</v>
      </c>
      <c r="O2401" s="235">
        <f>'11.01.2021_W_S'!W205</f>
        <v>26.662798672566367</v>
      </c>
    </row>
    <row r="2402" spans="1:15" x14ac:dyDescent="0.35">
      <c r="A2402" s="232">
        <f t="shared" si="34"/>
        <v>2401</v>
      </c>
      <c r="B2402" s="233">
        <f>'11.01.2021_W_S'!B206</f>
        <v>44207</v>
      </c>
      <c r="C2402" s="234">
        <f>'11.01.2021_W_S'!C206</f>
        <v>2019</v>
      </c>
      <c r="D2402" s="234" t="str">
        <f>'11.01.2021_W_S'!D206</f>
        <v>S</v>
      </c>
      <c r="E2402" s="234" t="str">
        <f>'11.01.2021_W_S'!E206</f>
        <v>B</v>
      </c>
      <c r="F2402" s="234" t="str">
        <f>'11.01.2021_W_S'!F206</f>
        <v>R75/S25</v>
      </c>
      <c r="G2402" s="234">
        <f>'11.01.2021_W_S'!G206</f>
        <v>6</v>
      </c>
      <c r="H2402" s="234" t="str">
        <f>'11.01.2021_W_S'!H206</f>
        <v>M</v>
      </c>
      <c r="I2402" s="234" t="str">
        <f>'11.01.2021_W_S'!I206</f>
        <v>90-120</v>
      </c>
      <c r="J2402" s="234">
        <f>'11.01.2021_W_S'!K206</f>
        <v>1645</v>
      </c>
      <c r="K2402" s="235">
        <f>'11.01.2021_W_S'!P206</f>
        <v>95.044454161200974</v>
      </c>
      <c r="L2402" s="235"/>
      <c r="M2402" s="235">
        <f>'11.01.2021_W_S'!T206</f>
        <v>16.778958365281404</v>
      </c>
      <c r="N2402" s="235">
        <f>'11.01.2021_W_S'!V206</f>
        <v>1.2071193068547774</v>
      </c>
      <c r="O2402" s="235">
        <f>'11.01.2021_W_S'!W206</f>
        <v>17.986077672136183</v>
      </c>
    </row>
    <row r="2403" spans="1:15" x14ac:dyDescent="0.35">
      <c r="A2403" s="232">
        <f t="shared" si="34"/>
        <v>2402</v>
      </c>
      <c r="B2403" s="233">
        <f>'11.01.2021_W_S'!B207</f>
        <v>44207</v>
      </c>
      <c r="C2403" s="234">
        <f>'11.01.2021_W_S'!C207</f>
        <v>2019</v>
      </c>
      <c r="D2403" s="234" t="str">
        <f>'11.01.2021_W_S'!D207</f>
        <v>S</v>
      </c>
      <c r="E2403" s="234" t="str">
        <f>'11.01.2021_W_S'!E207</f>
        <v>B</v>
      </c>
      <c r="F2403" s="234" t="str">
        <f>'11.01.2021_W_S'!F207</f>
        <v>R75/S25</v>
      </c>
      <c r="G2403" s="234">
        <f>'11.01.2021_W_S'!G207</f>
        <v>6</v>
      </c>
      <c r="H2403" s="234" t="str">
        <f>'11.01.2021_W_S'!H207</f>
        <v>M</v>
      </c>
      <c r="I2403" s="234" t="str">
        <f>'11.01.2021_W_S'!I207</f>
        <v>60-90</v>
      </c>
      <c r="J2403" s="234">
        <f>'11.01.2021_W_S'!K207</f>
        <v>1646</v>
      </c>
      <c r="K2403" s="235">
        <f>'11.01.2021_W_S'!P207</f>
        <v>84.545579540767235</v>
      </c>
      <c r="L2403" s="235"/>
      <c r="M2403" s="235">
        <f>'11.01.2021_W_S'!T207</f>
        <v>15.118035046348998</v>
      </c>
      <c r="N2403" s="235">
        <f>'11.01.2021_W_S'!V207</f>
        <v>1.1303203772971213</v>
      </c>
      <c r="O2403" s="235">
        <f>'11.01.2021_W_S'!W207</f>
        <v>16.248355423646121</v>
      </c>
    </row>
    <row r="2404" spans="1:15" x14ac:dyDescent="0.35">
      <c r="A2404" s="232">
        <f t="shared" si="34"/>
        <v>2403</v>
      </c>
      <c r="B2404" s="233">
        <f>'11.01.2021_W_S'!B208</f>
        <v>44207</v>
      </c>
      <c r="C2404" s="234">
        <f>'11.01.2021_W_S'!C208</f>
        <v>2019</v>
      </c>
      <c r="D2404" s="234" t="str">
        <f>'11.01.2021_W_S'!D208</f>
        <v>S</v>
      </c>
      <c r="E2404" s="234" t="str">
        <f>'11.01.2021_W_S'!E208</f>
        <v>B</v>
      </c>
      <c r="F2404" s="234" t="str">
        <f>'11.01.2021_W_S'!F208</f>
        <v>R75/S25</v>
      </c>
      <c r="G2404" s="234">
        <f>'11.01.2021_W_S'!G208</f>
        <v>6</v>
      </c>
      <c r="H2404" s="234" t="str">
        <f>'11.01.2021_W_S'!H208</f>
        <v>M</v>
      </c>
      <c r="I2404" s="234" t="str">
        <f>'11.01.2021_W_S'!I208</f>
        <v>30-60</v>
      </c>
      <c r="J2404" s="234">
        <f>'11.01.2021_W_S'!K208</f>
        <v>1647</v>
      </c>
      <c r="K2404" s="235">
        <f>'11.01.2021_W_S'!P208</f>
        <v>90.868756261628747</v>
      </c>
      <c r="L2404" s="235"/>
      <c r="M2404" s="235">
        <f>'11.01.2021_W_S'!T208</f>
        <v>6.0313643880926113</v>
      </c>
      <c r="N2404" s="235">
        <f>'11.01.2021_W_S'!V208</f>
        <v>0.89828831312017643</v>
      </c>
      <c r="O2404" s="235">
        <f>'11.01.2021_W_S'!W208</f>
        <v>6.9296527012127882</v>
      </c>
    </row>
    <row r="2405" spans="1:15" x14ac:dyDescent="0.35">
      <c r="A2405" s="232">
        <f t="shared" si="34"/>
        <v>2404</v>
      </c>
      <c r="B2405" s="233">
        <f>'11.01.2021_W_S'!B209</f>
        <v>44207</v>
      </c>
      <c r="C2405" s="234">
        <f>'11.01.2021_W_S'!C209</f>
        <v>2019</v>
      </c>
      <c r="D2405" s="234" t="str">
        <f>'11.01.2021_W_S'!D209</f>
        <v>S</v>
      </c>
      <c r="E2405" s="234" t="str">
        <f>'11.01.2021_W_S'!E209</f>
        <v>B</v>
      </c>
      <c r="F2405" s="234" t="str">
        <f>'11.01.2021_W_S'!F209</f>
        <v>R75/S25</v>
      </c>
      <c r="G2405" s="234">
        <f>'11.01.2021_W_S'!G209</f>
        <v>6</v>
      </c>
      <c r="H2405" s="234" t="str">
        <f>'11.01.2021_W_S'!H209</f>
        <v>M</v>
      </c>
      <c r="I2405" s="234" t="str">
        <f>'11.01.2021_W_S'!I209</f>
        <v>0-30</v>
      </c>
      <c r="J2405" s="234">
        <f>'11.01.2021_W_S'!K209</f>
        <v>1648</v>
      </c>
      <c r="K2405" s="235">
        <f>'11.01.2021_W_S'!P209</f>
        <v>87.412019491066602</v>
      </c>
      <c r="L2405" s="235"/>
      <c r="M2405" s="235">
        <f>'11.01.2021_W_S'!T209</f>
        <v>6.3535150201300707</v>
      </c>
      <c r="N2405" s="235">
        <f>'11.01.2021_W_S'!V209</f>
        <v>0.54072468256426132</v>
      </c>
      <c r="O2405" s="235">
        <f>'11.01.2021_W_S'!W209</f>
        <v>6.8942397026943318</v>
      </c>
    </row>
    <row r="2406" spans="1:15" x14ac:dyDescent="0.35">
      <c r="A2406" s="232">
        <f t="shared" si="34"/>
        <v>2405</v>
      </c>
      <c r="B2406" s="233">
        <f>'11.01.2021_W_S'!B210</f>
        <v>44207</v>
      </c>
      <c r="C2406" s="234">
        <f>'11.01.2021_W_S'!C210</f>
        <v>2019</v>
      </c>
      <c r="D2406" s="234" t="str">
        <f>'11.01.2021_W_S'!D210</f>
        <v>S</v>
      </c>
      <c r="E2406" s="234" t="str">
        <f>'11.01.2021_W_S'!E210</f>
        <v>C</v>
      </c>
      <c r="F2406" s="234" t="str">
        <f>'11.01.2021_W_S'!F210</f>
        <v>S100</v>
      </c>
      <c r="G2406" s="234">
        <f>'11.01.2021_W_S'!G210</f>
        <v>9</v>
      </c>
      <c r="H2406" s="234" t="str">
        <f>'11.01.2021_W_S'!H210</f>
        <v>E</v>
      </c>
      <c r="I2406" s="234" t="str">
        <f>'11.01.2021_W_S'!I210</f>
        <v>90-120</v>
      </c>
      <c r="J2406" s="234">
        <f>'11.01.2021_W_S'!K210</f>
        <v>1649</v>
      </c>
      <c r="K2406" s="235">
        <f>'11.01.2021_W_S'!P210</f>
        <v>87.005649717514132</v>
      </c>
      <c r="L2406" s="235"/>
      <c r="M2406" s="235">
        <f>'11.01.2021_W_S'!T210</f>
        <v>1.4962499999999999</v>
      </c>
      <c r="N2406" s="235">
        <f>'11.01.2021_W_S'!V210</f>
        <v>0.40806818181818177</v>
      </c>
      <c r="O2406" s="235">
        <f>'11.01.2021_W_S'!W210</f>
        <v>1.9043181818181816</v>
      </c>
    </row>
    <row r="2407" spans="1:15" x14ac:dyDescent="0.35">
      <c r="A2407" s="232">
        <f t="shared" si="34"/>
        <v>2406</v>
      </c>
      <c r="B2407" s="233">
        <f>'11.01.2021_W_S'!B211</f>
        <v>44207</v>
      </c>
      <c r="C2407" s="234">
        <f>'11.01.2021_W_S'!C211</f>
        <v>2019</v>
      </c>
      <c r="D2407" s="234" t="str">
        <f>'11.01.2021_W_S'!D211</f>
        <v>S</v>
      </c>
      <c r="E2407" s="234" t="str">
        <f>'11.01.2021_W_S'!E211</f>
        <v>C</v>
      </c>
      <c r="F2407" s="234" t="str">
        <f>'11.01.2021_W_S'!F211</f>
        <v>S100</v>
      </c>
      <c r="G2407" s="234">
        <f>'11.01.2021_W_S'!G211</f>
        <v>9</v>
      </c>
      <c r="H2407" s="234" t="str">
        <f>'11.01.2021_W_S'!H211</f>
        <v>E</v>
      </c>
      <c r="I2407" s="234" t="str">
        <f>'11.01.2021_W_S'!I211</f>
        <v>60-90</v>
      </c>
      <c r="J2407" s="234">
        <f>'11.01.2021_W_S'!K211</f>
        <v>1650</v>
      </c>
      <c r="K2407" s="235">
        <f>'11.01.2021_W_S'!P211</f>
        <v>76.881864452183223</v>
      </c>
      <c r="L2407" s="235"/>
      <c r="M2407" s="235">
        <f>'11.01.2021_W_S'!T211</f>
        <v>1.7584573170731712</v>
      </c>
      <c r="N2407" s="235">
        <f>'11.01.2021_W_S'!V211</f>
        <v>0.63943902439024403</v>
      </c>
      <c r="O2407" s="235">
        <f>'11.01.2021_W_S'!W211</f>
        <v>2.3978963414634151</v>
      </c>
    </row>
    <row r="2408" spans="1:15" x14ac:dyDescent="0.35">
      <c r="A2408" s="232">
        <f t="shared" si="34"/>
        <v>2407</v>
      </c>
      <c r="B2408" s="233">
        <f>'11.01.2021_W_S'!B212</f>
        <v>44207</v>
      </c>
      <c r="C2408" s="234">
        <f>'11.01.2021_W_S'!C212</f>
        <v>2019</v>
      </c>
      <c r="D2408" s="234" t="str">
        <f>'11.01.2021_W_S'!D212</f>
        <v>S</v>
      </c>
      <c r="E2408" s="234" t="str">
        <f>'11.01.2021_W_S'!E212</f>
        <v>C</v>
      </c>
      <c r="F2408" s="234" t="str">
        <f>'11.01.2021_W_S'!F212</f>
        <v>S100</v>
      </c>
      <c r="G2408" s="234">
        <f>'11.01.2021_W_S'!G212</f>
        <v>9</v>
      </c>
      <c r="H2408" s="234" t="str">
        <f>'11.01.2021_W_S'!H212</f>
        <v>E</v>
      </c>
      <c r="I2408" s="234" t="str">
        <f>'11.01.2021_W_S'!I212</f>
        <v>30-60</v>
      </c>
      <c r="J2408" s="234">
        <f>'11.01.2021_W_S'!K212</f>
        <v>1651</v>
      </c>
      <c r="K2408" s="235">
        <f>'11.01.2021_W_S'!P212</f>
        <v>82.196231319038333</v>
      </c>
      <c r="L2408" s="235"/>
      <c r="M2408" s="235">
        <f>'11.01.2021_W_S'!T212</f>
        <v>2.1992193675889324</v>
      </c>
      <c r="N2408" s="235">
        <f>'11.01.2021_W_S'!V212</f>
        <v>1.9059901185770749</v>
      </c>
      <c r="O2408" s="235">
        <f>'11.01.2021_W_S'!W212</f>
        <v>4.1052094861660073</v>
      </c>
    </row>
    <row r="2409" spans="1:15" x14ac:dyDescent="0.35">
      <c r="A2409" s="232">
        <f t="shared" si="34"/>
        <v>2408</v>
      </c>
      <c r="B2409" s="233">
        <f>'11.01.2021_W_S'!B213</f>
        <v>44207</v>
      </c>
      <c r="C2409" s="234">
        <f>'11.01.2021_W_S'!C213</f>
        <v>2019</v>
      </c>
      <c r="D2409" s="234" t="str">
        <f>'11.01.2021_W_S'!D213</f>
        <v>S</v>
      </c>
      <c r="E2409" s="234" t="str">
        <f>'11.01.2021_W_S'!E213</f>
        <v>C</v>
      </c>
      <c r="F2409" s="234" t="str">
        <f>'11.01.2021_W_S'!F213</f>
        <v>S100</v>
      </c>
      <c r="G2409" s="234">
        <f>'11.01.2021_W_S'!G213</f>
        <v>9</v>
      </c>
      <c r="H2409" s="234" t="str">
        <f>'11.01.2021_W_S'!H213</f>
        <v>E</v>
      </c>
      <c r="I2409" s="234" t="str">
        <f>'11.01.2021_W_S'!I213</f>
        <v>0-30</v>
      </c>
      <c r="J2409" s="234">
        <f>'11.01.2021_W_S'!K213</f>
        <v>1652</v>
      </c>
      <c r="K2409" s="235">
        <f>'11.01.2021_W_S'!P213</f>
        <v>81.009503037856362</v>
      </c>
      <c r="L2409" s="235"/>
      <c r="M2409" s="235">
        <f>'11.01.2021_W_S'!T213</f>
        <v>8.5170331730769231</v>
      </c>
      <c r="N2409" s="235">
        <f>'11.01.2021_W_S'!V213</f>
        <v>3.4366975961538468</v>
      </c>
      <c r="O2409" s="235">
        <f>'11.01.2021_W_S'!W213</f>
        <v>11.95373076923077</v>
      </c>
    </row>
    <row r="2410" spans="1:15" x14ac:dyDescent="0.35">
      <c r="A2410" s="232">
        <f t="shared" si="34"/>
        <v>2409</v>
      </c>
      <c r="B2410" s="233">
        <f>'11.01.2021_W_S'!B214</f>
        <v>44207</v>
      </c>
      <c r="C2410" s="234">
        <f>'11.01.2021_W_S'!C214</f>
        <v>2019</v>
      </c>
      <c r="D2410" s="234" t="str">
        <f>'11.01.2021_W_S'!D214</f>
        <v>S</v>
      </c>
      <c r="E2410" s="234" t="str">
        <f>'11.01.2021_W_S'!E214</f>
        <v>C</v>
      </c>
      <c r="F2410" s="234" t="str">
        <f>'11.01.2021_W_S'!F214</f>
        <v>S100</v>
      </c>
      <c r="G2410" s="234">
        <f>'11.01.2021_W_S'!G214</f>
        <v>9</v>
      </c>
      <c r="H2410" s="234" t="str">
        <f>'11.01.2021_W_S'!H214</f>
        <v>M</v>
      </c>
      <c r="I2410" s="234" t="str">
        <f>'11.01.2021_W_S'!I214</f>
        <v>90-120</v>
      </c>
      <c r="J2410" s="234">
        <f>'11.01.2021_W_S'!K214</f>
        <v>1653</v>
      </c>
      <c r="K2410" s="235">
        <f>'11.01.2021_W_S'!P214</f>
        <v>82.302709069493531</v>
      </c>
      <c r="L2410" s="235"/>
      <c r="M2410" s="235">
        <f>'11.01.2021_W_S'!T214</f>
        <v>10.245670840787119</v>
      </c>
      <c r="N2410" s="235">
        <f>'11.01.2021_W_S'!V214</f>
        <v>2.1955008944543826</v>
      </c>
      <c r="O2410" s="235">
        <f>'11.01.2021_W_S'!W214</f>
        <v>12.4411717352415</v>
      </c>
    </row>
    <row r="2411" spans="1:15" x14ac:dyDescent="0.35">
      <c r="A2411" s="232">
        <f t="shared" si="34"/>
        <v>2410</v>
      </c>
      <c r="B2411" s="233">
        <f>'11.01.2021_W_S'!B215</f>
        <v>44207</v>
      </c>
      <c r="C2411" s="234">
        <f>'11.01.2021_W_S'!C215</f>
        <v>2019</v>
      </c>
      <c r="D2411" s="234" t="str">
        <f>'11.01.2021_W_S'!D215</f>
        <v>S</v>
      </c>
      <c r="E2411" s="234" t="str">
        <f>'11.01.2021_W_S'!E215</f>
        <v>C</v>
      </c>
      <c r="F2411" s="234" t="str">
        <f>'11.01.2021_W_S'!F215</f>
        <v>S100</v>
      </c>
      <c r="G2411" s="234">
        <f>'11.01.2021_W_S'!G215</f>
        <v>9</v>
      </c>
      <c r="H2411" s="234" t="str">
        <f>'11.01.2021_W_S'!H215</f>
        <v>M</v>
      </c>
      <c r="I2411" s="234" t="str">
        <f>'11.01.2021_W_S'!I215</f>
        <v>60-90</v>
      </c>
      <c r="J2411" s="234">
        <f>'11.01.2021_W_S'!K215</f>
        <v>1654</v>
      </c>
      <c r="K2411" s="235">
        <f>'11.01.2021_W_S'!P215</f>
        <v>78.946625247105331</v>
      </c>
      <c r="L2411" s="235"/>
      <c r="M2411" s="235">
        <f>'11.01.2021_W_S'!T215</f>
        <v>2.4720300482918982</v>
      </c>
      <c r="N2411" s="235">
        <f>'11.01.2021_W_S'!V215</f>
        <v>1.0815131461277054</v>
      </c>
      <c r="O2411" s="235">
        <f>'11.01.2021_W_S'!W215</f>
        <v>3.5535431944196034</v>
      </c>
    </row>
    <row r="2412" spans="1:15" x14ac:dyDescent="0.35">
      <c r="A2412" s="232">
        <f t="shared" si="34"/>
        <v>2411</v>
      </c>
      <c r="B2412" s="233">
        <f>'11.01.2021_W_S'!B216</f>
        <v>44207</v>
      </c>
      <c r="C2412" s="234">
        <f>'11.01.2021_W_S'!C216</f>
        <v>2019</v>
      </c>
      <c r="D2412" s="234" t="str">
        <f>'11.01.2021_W_S'!D216</f>
        <v>S</v>
      </c>
      <c r="E2412" s="234" t="str">
        <f>'11.01.2021_W_S'!E216</f>
        <v>C</v>
      </c>
      <c r="F2412" s="234" t="str">
        <f>'11.01.2021_W_S'!F216</f>
        <v>S100</v>
      </c>
      <c r="G2412" s="234">
        <f>'11.01.2021_W_S'!G216</f>
        <v>9</v>
      </c>
      <c r="H2412" s="234" t="str">
        <f>'11.01.2021_W_S'!H216</f>
        <v>M</v>
      </c>
      <c r="I2412" s="234" t="str">
        <f>'11.01.2021_W_S'!I216</f>
        <v>30-60</v>
      </c>
      <c r="J2412" s="234">
        <f>'11.01.2021_W_S'!K216</f>
        <v>1655</v>
      </c>
      <c r="K2412" s="235">
        <f>'11.01.2021_W_S'!P216</f>
        <v>94.536033914272252</v>
      </c>
      <c r="L2412" s="235"/>
      <c r="M2412" s="235">
        <f>'11.01.2021_W_S'!T216</f>
        <v>0.48641255605381173</v>
      </c>
      <c r="N2412" s="235">
        <f>'11.01.2021_W_S'!V216</f>
        <v>0.72961883408071748</v>
      </c>
      <c r="O2412" s="235">
        <f>'11.01.2021_W_S'!W216</f>
        <v>1.2160313901345292</v>
      </c>
    </row>
    <row r="2413" spans="1:15" x14ac:dyDescent="0.35">
      <c r="A2413" s="232">
        <f t="shared" si="34"/>
        <v>2412</v>
      </c>
      <c r="B2413" s="233">
        <f>'11.01.2021_W_S'!B217</f>
        <v>44207</v>
      </c>
      <c r="C2413" s="234">
        <f>'11.01.2021_W_S'!C217</f>
        <v>2019</v>
      </c>
      <c r="D2413" s="234" t="str">
        <f>'11.01.2021_W_S'!D217</f>
        <v>S</v>
      </c>
      <c r="E2413" s="234" t="str">
        <f>'11.01.2021_W_S'!E217</f>
        <v>C</v>
      </c>
      <c r="F2413" s="234" t="str">
        <f>'11.01.2021_W_S'!F217</f>
        <v>S100</v>
      </c>
      <c r="G2413" s="234">
        <f>'11.01.2021_W_S'!G217</f>
        <v>9</v>
      </c>
      <c r="H2413" s="234" t="str">
        <f>'11.01.2021_W_S'!H217</f>
        <v>M</v>
      </c>
      <c r="I2413" s="234" t="str">
        <f>'11.01.2021_W_S'!I217</f>
        <v>0-30</v>
      </c>
      <c r="J2413" s="234">
        <f>'11.01.2021_W_S'!K217</f>
        <v>1656</v>
      </c>
      <c r="K2413" s="235">
        <f>'11.01.2021_W_S'!P217</f>
        <v>85.613783201722896</v>
      </c>
      <c r="L2413" s="235"/>
      <c r="M2413" s="235">
        <f>'11.01.2021_W_S'!T217</f>
        <v>1.1117256414556431</v>
      </c>
      <c r="N2413" s="235">
        <f>'11.01.2021_W_S'!V217</f>
        <v>0.55586282072782156</v>
      </c>
      <c r="O2413" s="235">
        <f>'11.01.2021_W_S'!W217</f>
        <v>1.6675884621834647</v>
      </c>
    </row>
    <row r="2414" spans="1:15" x14ac:dyDescent="0.35">
      <c r="A2414" s="232">
        <f t="shared" si="34"/>
        <v>2413</v>
      </c>
      <c r="B2414" s="233">
        <f>'11.01.2021_W_S'!B218</f>
        <v>44207</v>
      </c>
      <c r="C2414" s="234">
        <f>'11.01.2021_W_S'!C218</f>
        <v>2019</v>
      </c>
      <c r="D2414" s="234" t="str">
        <f>'11.01.2021_W_S'!D218</f>
        <v>S</v>
      </c>
      <c r="E2414" s="234" t="str">
        <f>'11.01.2021_W_S'!E218</f>
        <v>D</v>
      </c>
      <c r="F2414" s="234" t="str">
        <f>'11.01.2021_W_S'!F218</f>
        <v>R25/W75</v>
      </c>
      <c r="G2414" s="234">
        <f>'11.01.2021_W_S'!G218</f>
        <v>4</v>
      </c>
      <c r="H2414" s="234" t="str">
        <f>'11.01.2021_W_S'!H218</f>
        <v>E</v>
      </c>
      <c r="I2414" s="234" t="str">
        <f>'11.01.2021_W_S'!I218</f>
        <v>90-120</v>
      </c>
      <c r="J2414" s="234">
        <f>'11.01.2021_W_S'!K218</f>
        <v>1657</v>
      </c>
      <c r="K2414" s="235">
        <f>'11.01.2021_W_S'!P218</f>
        <v>87.777146105741906</v>
      </c>
      <c r="L2414" s="235"/>
      <c r="M2414" s="235">
        <f>'11.01.2021_W_S'!T218</f>
        <v>2.0164750647668392</v>
      </c>
      <c r="N2414" s="235">
        <f>'11.01.2021_W_S'!V218</f>
        <v>0.53772668393782375</v>
      </c>
      <c r="O2414" s="235">
        <f>'11.01.2021_W_S'!W218</f>
        <v>2.5542017487046631</v>
      </c>
    </row>
    <row r="2415" spans="1:15" x14ac:dyDescent="0.35">
      <c r="A2415" s="232">
        <f t="shared" si="34"/>
        <v>2414</v>
      </c>
      <c r="B2415" s="233">
        <f>'11.01.2021_W_S'!B219</f>
        <v>44207</v>
      </c>
      <c r="C2415" s="234">
        <f>'11.01.2021_W_S'!C219</f>
        <v>2019</v>
      </c>
      <c r="D2415" s="234" t="str">
        <f>'11.01.2021_W_S'!D219</f>
        <v>S</v>
      </c>
      <c r="E2415" s="234" t="str">
        <f>'11.01.2021_W_S'!E219</f>
        <v>D</v>
      </c>
      <c r="F2415" s="234" t="str">
        <f>'11.01.2021_W_S'!F219</f>
        <v>R25/W75</v>
      </c>
      <c r="G2415" s="234">
        <f>'11.01.2021_W_S'!G219</f>
        <v>4</v>
      </c>
      <c r="H2415" s="234" t="str">
        <f>'11.01.2021_W_S'!H219</f>
        <v>E</v>
      </c>
      <c r="I2415" s="234" t="str">
        <f>'11.01.2021_W_S'!I219</f>
        <v>60-90</v>
      </c>
      <c r="J2415" s="234">
        <f>'11.01.2021_W_S'!K219</f>
        <v>1658</v>
      </c>
      <c r="K2415" s="235">
        <f>'11.01.2021_W_S'!P219</f>
        <v>84.839270199826245</v>
      </c>
      <c r="L2415" s="235"/>
      <c r="M2415" s="235">
        <f>'11.01.2021_W_S'!T219</f>
        <v>4.0787096774193534</v>
      </c>
      <c r="N2415" s="235">
        <f>'11.01.2021_W_S'!V219</f>
        <v>0</v>
      </c>
      <c r="O2415" s="235">
        <f>'11.01.2021_W_S'!W219</f>
        <v>4.0787096774193534</v>
      </c>
    </row>
    <row r="2416" spans="1:15" x14ac:dyDescent="0.35">
      <c r="A2416" s="232">
        <f t="shared" si="34"/>
        <v>2415</v>
      </c>
      <c r="B2416" s="233">
        <f>'11.01.2021_W_S'!B220</f>
        <v>44207</v>
      </c>
      <c r="C2416" s="234">
        <f>'11.01.2021_W_S'!C220</f>
        <v>2019</v>
      </c>
      <c r="D2416" s="234" t="str">
        <f>'11.01.2021_W_S'!D220</f>
        <v>S</v>
      </c>
      <c r="E2416" s="234" t="str">
        <f>'11.01.2021_W_S'!E220</f>
        <v>D</v>
      </c>
      <c r="F2416" s="234" t="str">
        <f>'11.01.2021_W_S'!F220</f>
        <v>R25/W75</v>
      </c>
      <c r="G2416" s="234">
        <f>'11.01.2021_W_S'!G220</f>
        <v>4</v>
      </c>
      <c r="H2416" s="234" t="str">
        <f>'11.01.2021_W_S'!H220</f>
        <v>E</v>
      </c>
      <c r="I2416" s="234" t="str">
        <f>'11.01.2021_W_S'!I220</f>
        <v>30-60</v>
      </c>
      <c r="J2416" s="234">
        <f>'11.01.2021_W_S'!K220</f>
        <v>1659</v>
      </c>
      <c r="K2416" s="235">
        <f>'11.01.2021_W_S'!P220</f>
        <v>78.362831858407077</v>
      </c>
      <c r="L2416" s="235"/>
      <c r="M2416" s="235">
        <f>'11.01.2021_W_S'!T220</f>
        <v>11.231146245059289</v>
      </c>
      <c r="N2416" s="235">
        <f>'11.01.2021_W_S'!V220</f>
        <v>0.31197628458498028</v>
      </c>
      <c r="O2416" s="235">
        <f>'11.01.2021_W_S'!W220</f>
        <v>11.54312252964427</v>
      </c>
    </row>
    <row r="2417" spans="1:15" x14ac:dyDescent="0.35">
      <c r="A2417" s="232">
        <f t="shared" si="34"/>
        <v>2416</v>
      </c>
      <c r="B2417" s="233">
        <f>'11.01.2021_W_S'!B221</f>
        <v>44207</v>
      </c>
      <c r="C2417" s="234">
        <f>'11.01.2021_W_S'!C221</f>
        <v>2019</v>
      </c>
      <c r="D2417" s="234" t="str">
        <f>'11.01.2021_W_S'!D221</f>
        <v>S</v>
      </c>
      <c r="E2417" s="234" t="str">
        <f>'11.01.2021_W_S'!E221</f>
        <v>D</v>
      </c>
      <c r="F2417" s="234" t="str">
        <f>'11.01.2021_W_S'!F221</f>
        <v>R25/W75</v>
      </c>
      <c r="G2417" s="234">
        <f>'11.01.2021_W_S'!G221</f>
        <v>4</v>
      </c>
      <c r="H2417" s="234" t="str">
        <f>'11.01.2021_W_S'!H221</f>
        <v>E</v>
      </c>
      <c r="I2417" s="234" t="str">
        <f>'11.01.2021_W_S'!I221</f>
        <v>0-30</v>
      </c>
      <c r="J2417" s="234">
        <f>'11.01.2021_W_S'!K221</f>
        <v>1660</v>
      </c>
      <c r="K2417" s="235">
        <f>'11.01.2021_W_S'!P221</f>
        <v>81</v>
      </c>
      <c r="L2417" s="235"/>
      <c r="M2417" s="235">
        <f>'11.01.2021_W_S'!T221</f>
        <v>36.613888888888894</v>
      </c>
      <c r="N2417" s="235">
        <f>'11.01.2021_W_S'!V221</f>
        <v>3.4372222222222226</v>
      </c>
      <c r="O2417" s="235">
        <f>'11.01.2021_W_S'!W221</f>
        <v>40.051111111111119</v>
      </c>
    </row>
    <row r="2418" spans="1:15" x14ac:dyDescent="0.35">
      <c r="A2418" s="232">
        <f t="shared" si="34"/>
        <v>2417</v>
      </c>
      <c r="B2418" s="233">
        <f>'11.01.2021_W_S'!B222</f>
        <v>44207</v>
      </c>
      <c r="C2418" s="234">
        <f>'11.01.2021_W_S'!C222</f>
        <v>2019</v>
      </c>
      <c r="D2418" s="234" t="str">
        <f>'11.01.2021_W_S'!D222</f>
        <v>S</v>
      </c>
      <c r="E2418" s="234" t="str">
        <f>'11.01.2021_W_S'!E222</f>
        <v>D</v>
      </c>
      <c r="F2418" s="234" t="str">
        <f>'11.01.2021_W_S'!F222</f>
        <v>R25/W75</v>
      </c>
      <c r="G2418" s="234">
        <f>'11.01.2021_W_S'!G222</f>
        <v>4</v>
      </c>
      <c r="H2418" s="234" t="str">
        <f>'11.01.2021_W_S'!H222</f>
        <v>M</v>
      </c>
      <c r="I2418" s="234" t="str">
        <f>'11.01.2021_W_S'!I222</f>
        <v>90-120</v>
      </c>
      <c r="J2418" s="234">
        <f>'11.01.2021_W_S'!K222</f>
        <v>1661</v>
      </c>
      <c r="K2418" s="235">
        <f>'11.01.2021_W_S'!P222</f>
        <v>93.387573964497037</v>
      </c>
      <c r="L2418" s="235"/>
      <c r="M2418" s="235">
        <f>'11.01.2021_W_S'!T222</f>
        <v>2.7203437351496911</v>
      </c>
      <c r="N2418" s="235">
        <f>'11.01.2021_W_S'!V222</f>
        <v>0.37095596388404878</v>
      </c>
      <c r="O2418" s="235">
        <f>'11.01.2021_W_S'!W222</f>
        <v>3.09129969903374</v>
      </c>
    </row>
    <row r="2419" spans="1:15" x14ac:dyDescent="0.35">
      <c r="A2419" s="232">
        <f t="shared" ref="A2419:A2482" si="35">A2418+1</f>
        <v>2418</v>
      </c>
      <c r="B2419" s="233">
        <f>'11.01.2021_W_S'!B223</f>
        <v>44207</v>
      </c>
      <c r="C2419" s="234">
        <f>'11.01.2021_W_S'!C223</f>
        <v>2019</v>
      </c>
      <c r="D2419" s="234" t="str">
        <f>'11.01.2021_W_S'!D223</f>
        <v>S</v>
      </c>
      <c r="E2419" s="234" t="str">
        <f>'11.01.2021_W_S'!E223</f>
        <v>D</v>
      </c>
      <c r="F2419" s="234" t="str">
        <f>'11.01.2021_W_S'!F223</f>
        <v>R25/W75</v>
      </c>
      <c r="G2419" s="234">
        <f>'11.01.2021_W_S'!G223</f>
        <v>4</v>
      </c>
      <c r="H2419" s="234" t="str">
        <f>'11.01.2021_W_S'!H223</f>
        <v>M</v>
      </c>
      <c r="I2419" s="234" t="str">
        <f>'11.01.2021_W_S'!I223</f>
        <v>60-90</v>
      </c>
      <c r="J2419" s="234">
        <f>'11.01.2021_W_S'!K223</f>
        <v>1662</v>
      </c>
      <c r="K2419" s="235">
        <f>'11.01.2021_W_S'!P223</f>
        <v>85.534591194968542</v>
      </c>
      <c r="L2419" s="235"/>
      <c r="M2419" s="235">
        <f>'11.01.2021_W_S'!T223</f>
        <v>1.2522242647058828</v>
      </c>
      <c r="N2419" s="235">
        <f>'11.01.2021_W_S'!V223</f>
        <v>0.13913602941176476</v>
      </c>
      <c r="O2419" s="235">
        <f>'11.01.2021_W_S'!W223</f>
        <v>1.3913602941176475</v>
      </c>
    </row>
    <row r="2420" spans="1:15" x14ac:dyDescent="0.35">
      <c r="A2420" s="232">
        <f t="shared" si="35"/>
        <v>2419</v>
      </c>
      <c r="B2420" s="233">
        <f>'11.01.2021_W_S'!B224</f>
        <v>44207</v>
      </c>
      <c r="C2420" s="234">
        <f>'11.01.2021_W_S'!C224</f>
        <v>2019</v>
      </c>
      <c r="D2420" s="234" t="str">
        <f>'11.01.2021_W_S'!D224</f>
        <v>S</v>
      </c>
      <c r="E2420" s="234" t="str">
        <f>'11.01.2021_W_S'!E224</f>
        <v>D</v>
      </c>
      <c r="F2420" s="234" t="str">
        <f>'11.01.2021_W_S'!F224</f>
        <v>R25/W75</v>
      </c>
      <c r="G2420" s="234">
        <f>'11.01.2021_W_S'!G224</f>
        <v>4</v>
      </c>
      <c r="H2420" s="234" t="str">
        <f>'11.01.2021_W_S'!H224</f>
        <v>M</v>
      </c>
      <c r="I2420" s="234" t="str">
        <f>'11.01.2021_W_S'!I224</f>
        <v>30-60</v>
      </c>
      <c r="J2420" s="234">
        <f>'11.01.2021_W_S'!K224</f>
        <v>1663</v>
      </c>
      <c r="K2420" s="235">
        <f>'11.01.2021_W_S'!P224</f>
        <v>83.694249247095939</v>
      </c>
      <c r="L2420" s="235"/>
      <c r="M2420" s="235">
        <f>'11.01.2021_W_S'!T224</f>
        <v>9.4502081905414652</v>
      </c>
      <c r="N2420" s="235">
        <f>'11.01.2021_W_S'!V224</f>
        <v>0.71592486291980795</v>
      </c>
      <c r="O2420" s="235">
        <f>'11.01.2021_W_S'!W224</f>
        <v>10.166133053461273</v>
      </c>
    </row>
    <row r="2421" spans="1:15" x14ac:dyDescent="0.35">
      <c r="A2421" s="232">
        <f t="shared" si="35"/>
        <v>2420</v>
      </c>
      <c r="B2421" s="233">
        <f>'11.01.2021_W_S'!B225</f>
        <v>44207</v>
      </c>
      <c r="C2421" s="234">
        <f>'11.01.2021_W_S'!C225</f>
        <v>2019</v>
      </c>
      <c r="D2421" s="234" t="str">
        <f>'11.01.2021_W_S'!D225</f>
        <v>S</v>
      </c>
      <c r="E2421" s="234" t="str">
        <f>'11.01.2021_W_S'!E225</f>
        <v>D</v>
      </c>
      <c r="F2421" s="234" t="str">
        <f>'11.01.2021_W_S'!F225</f>
        <v>R25/W75</v>
      </c>
      <c r="G2421" s="234">
        <f>'11.01.2021_W_S'!G225</f>
        <v>4</v>
      </c>
      <c r="H2421" s="234" t="str">
        <f>'11.01.2021_W_S'!H225</f>
        <v>M</v>
      </c>
      <c r="I2421" s="234" t="str">
        <f>'11.01.2021_W_S'!I225</f>
        <v>0-30</v>
      </c>
      <c r="J2421" s="234">
        <f>'11.01.2021_W_S'!K225</f>
        <v>1664</v>
      </c>
      <c r="K2421" s="235">
        <f>'11.01.2021_W_S'!P225</f>
        <v>80.989583333333329</v>
      </c>
      <c r="L2421" s="235"/>
      <c r="M2421" s="235">
        <f>'11.01.2021_W_S'!T225</f>
        <v>20.028906752411579</v>
      </c>
      <c r="N2421" s="235">
        <f>'11.01.2021_W_S'!V225</f>
        <v>1.6441639871382641</v>
      </c>
      <c r="O2421" s="235">
        <f>'11.01.2021_W_S'!W225</f>
        <v>21.673070739549843</v>
      </c>
    </row>
    <row r="2422" spans="1:15" x14ac:dyDescent="0.35">
      <c r="A2422" s="232">
        <f t="shared" si="35"/>
        <v>2421</v>
      </c>
      <c r="B2422" s="233">
        <f>'11.01.2021_W_S'!B226</f>
        <v>44207</v>
      </c>
      <c r="C2422" s="234">
        <f>'11.01.2021_W_S'!C226</f>
        <v>2019</v>
      </c>
      <c r="D2422" s="234" t="str">
        <f>'11.01.2021_W_S'!D226</f>
        <v>S</v>
      </c>
      <c r="E2422" s="234" t="str">
        <f>'11.01.2021_W_S'!E226</f>
        <v>D</v>
      </c>
      <c r="F2422" s="234" t="str">
        <f>'11.01.2021_W_S'!F226</f>
        <v>R100</v>
      </c>
      <c r="G2422" s="234">
        <f>'11.01.2021_W_S'!G226</f>
        <v>1</v>
      </c>
      <c r="H2422" s="234" t="str">
        <f>'11.01.2021_W_S'!H226</f>
        <v>M</v>
      </c>
      <c r="I2422" s="234" t="str">
        <f>'11.01.2021_W_S'!I226</f>
        <v>90-120</v>
      </c>
      <c r="J2422" s="234">
        <f>'11.01.2021_W_S'!K226</f>
        <v>1665</v>
      </c>
      <c r="K2422" s="235">
        <f>'11.01.2021_W_S'!P226</f>
        <v>92.930413085666771</v>
      </c>
      <c r="L2422" s="235"/>
      <c r="M2422" s="235">
        <f>'11.01.2021_W_S'!T226</f>
        <v>7.0954542064439146</v>
      </c>
      <c r="N2422" s="235">
        <f>'11.01.2021_W_S'!V226</f>
        <v>0.74688991646778025</v>
      </c>
      <c r="O2422" s="235">
        <f>'11.01.2021_W_S'!W226</f>
        <v>7.8423441229116948</v>
      </c>
    </row>
    <row r="2423" spans="1:15" x14ac:dyDescent="0.35">
      <c r="A2423" s="232">
        <f t="shared" si="35"/>
        <v>2422</v>
      </c>
      <c r="B2423" s="233">
        <f>'11.01.2021_W_S'!B227</f>
        <v>44207</v>
      </c>
      <c r="C2423" s="234">
        <f>'11.01.2021_W_S'!C227</f>
        <v>2019</v>
      </c>
      <c r="D2423" s="234" t="str">
        <f>'11.01.2021_W_S'!D227</f>
        <v>S</v>
      </c>
      <c r="E2423" s="234" t="str">
        <f>'11.01.2021_W_S'!E227</f>
        <v>D</v>
      </c>
      <c r="F2423" s="234" t="str">
        <f>'11.01.2021_W_S'!F227</f>
        <v>R100</v>
      </c>
      <c r="G2423" s="234">
        <f>'11.01.2021_W_S'!G227</f>
        <v>1</v>
      </c>
      <c r="H2423" s="234" t="str">
        <f>'11.01.2021_W_S'!H227</f>
        <v>M</v>
      </c>
      <c r="I2423" s="234" t="str">
        <f>'11.01.2021_W_S'!I227</f>
        <v>60-90</v>
      </c>
      <c r="J2423" s="234">
        <f>'11.01.2021_W_S'!K227</f>
        <v>1666</v>
      </c>
      <c r="K2423" s="235">
        <f>'11.01.2021_W_S'!P227</f>
        <v>84.771439862995649</v>
      </c>
      <c r="L2423" s="235"/>
      <c r="M2423" s="235">
        <f>'11.01.2021_W_S'!T227</f>
        <v>14.220164335664336</v>
      </c>
      <c r="N2423" s="235">
        <f>'11.01.2021_W_S'!V227</f>
        <v>0.70396853146853167</v>
      </c>
      <c r="O2423" s="235">
        <f>'11.01.2021_W_S'!W227</f>
        <v>14.924132867132867</v>
      </c>
    </row>
    <row r="2424" spans="1:15" x14ac:dyDescent="0.35">
      <c r="A2424" s="232">
        <f t="shared" si="35"/>
        <v>2423</v>
      </c>
      <c r="B2424" s="233">
        <f>'11.01.2021_W_S'!B228</f>
        <v>44207</v>
      </c>
      <c r="C2424" s="234">
        <f>'11.01.2021_W_S'!C228</f>
        <v>2019</v>
      </c>
      <c r="D2424" s="234" t="str">
        <f>'11.01.2021_W_S'!D228</f>
        <v>S</v>
      </c>
      <c r="E2424" s="234" t="str">
        <f>'11.01.2021_W_S'!E228</f>
        <v>D</v>
      </c>
      <c r="F2424" s="234" t="str">
        <f>'11.01.2021_W_S'!F228</f>
        <v>R100</v>
      </c>
      <c r="G2424" s="234">
        <f>'11.01.2021_W_S'!G228</f>
        <v>1</v>
      </c>
      <c r="H2424" s="234" t="str">
        <f>'11.01.2021_W_S'!H228</f>
        <v>M</v>
      </c>
      <c r="I2424" s="234" t="str">
        <f>'11.01.2021_W_S'!I228</f>
        <v>30-60</v>
      </c>
      <c r="J2424" s="234">
        <f>'11.01.2021_W_S'!K228</f>
        <v>1667</v>
      </c>
      <c r="K2424" s="235">
        <f>'11.01.2021_W_S'!P228</f>
        <v>83.235057625301522</v>
      </c>
      <c r="L2424" s="235"/>
      <c r="M2424" s="235">
        <f>'11.01.2021_W_S'!T228</f>
        <v>52.785673804540345</v>
      </c>
      <c r="N2424" s="235">
        <f>'11.01.2021_W_S'!V228</f>
        <v>0.86533891482853009</v>
      </c>
      <c r="O2424" s="235">
        <f>'11.01.2021_W_S'!W228</f>
        <v>53.651012719368872</v>
      </c>
    </row>
    <row r="2425" spans="1:15" x14ac:dyDescent="0.35">
      <c r="A2425" s="232">
        <f t="shared" si="35"/>
        <v>2424</v>
      </c>
      <c r="B2425" s="233">
        <f>'11.01.2021_W_S'!B229</f>
        <v>44207</v>
      </c>
      <c r="C2425" s="234">
        <f>'11.01.2021_W_S'!C229</f>
        <v>2019</v>
      </c>
      <c r="D2425" s="234" t="str">
        <f>'11.01.2021_W_S'!D229</f>
        <v>S</v>
      </c>
      <c r="E2425" s="234" t="str">
        <f>'11.01.2021_W_S'!E229</f>
        <v>D</v>
      </c>
      <c r="F2425" s="234" t="str">
        <f>'11.01.2021_W_S'!F229</f>
        <v>R100</v>
      </c>
      <c r="G2425" s="234">
        <f>'11.01.2021_W_S'!G229</f>
        <v>1</v>
      </c>
      <c r="H2425" s="234" t="str">
        <f>'11.01.2021_W_S'!H229</f>
        <v>M</v>
      </c>
      <c r="I2425" s="234" t="str">
        <f>'11.01.2021_W_S'!I229</f>
        <v>0-30</v>
      </c>
      <c r="J2425" s="234">
        <f>'11.01.2021_W_S'!K229</f>
        <v>1668</v>
      </c>
      <c r="K2425" s="235">
        <f>'11.01.2021_W_S'!P229</f>
        <v>97.308307871380762</v>
      </c>
      <c r="L2425" s="235"/>
      <c r="M2425" s="235">
        <f>'11.01.2021_W_S'!T229</f>
        <v>39.497559061004793</v>
      </c>
      <c r="N2425" s="235">
        <f>'11.01.2021_W_S'!V229</f>
        <v>1.1685668361244022</v>
      </c>
      <c r="O2425" s="235">
        <f>'11.01.2021_W_S'!W229</f>
        <v>40.666125897129199</v>
      </c>
    </row>
    <row r="2426" spans="1:15" x14ac:dyDescent="0.35">
      <c r="A2426" s="232">
        <f t="shared" si="35"/>
        <v>2425</v>
      </c>
      <c r="B2426" s="233">
        <f>'11.01.2021_W_S'!B230</f>
        <v>44207</v>
      </c>
      <c r="C2426" s="234">
        <f>'11.01.2021_W_S'!C230</f>
        <v>2019</v>
      </c>
      <c r="D2426" s="234" t="str">
        <f>'11.01.2021_W_S'!D230</f>
        <v>S</v>
      </c>
      <c r="E2426" s="234" t="str">
        <f>'11.01.2021_W_S'!E230</f>
        <v>D</v>
      </c>
      <c r="F2426" s="234" t="str">
        <f>'11.01.2021_W_S'!F230</f>
        <v>R100</v>
      </c>
      <c r="G2426" s="234">
        <f>'11.01.2021_W_S'!G230</f>
        <v>1</v>
      </c>
      <c r="H2426" s="234" t="str">
        <f>'11.01.2021_W_S'!H230</f>
        <v>E</v>
      </c>
      <c r="I2426" s="234" t="str">
        <f>'11.01.2021_W_S'!I230</f>
        <v>90-120</v>
      </c>
      <c r="J2426" s="234">
        <f>'11.01.2021_W_S'!K230</f>
        <v>1669</v>
      </c>
      <c r="K2426" s="235">
        <f>'11.01.2021_W_S'!P230</f>
        <v>86.914189276905105</v>
      </c>
      <c r="L2426" s="235"/>
      <c r="M2426" s="235">
        <f>'11.01.2021_W_S'!T230</f>
        <v>8.172793129200894</v>
      </c>
      <c r="N2426" s="235">
        <f>'11.01.2021_W_S'!V230</f>
        <v>0.54485287528005977</v>
      </c>
      <c r="O2426" s="235">
        <f>'11.01.2021_W_S'!W230</f>
        <v>8.7176460044809545</v>
      </c>
    </row>
    <row r="2427" spans="1:15" x14ac:dyDescent="0.35">
      <c r="A2427" s="232">
        <f t="shared" si="35"/>
        <v>2426</v>
      </c>
      <c r="B2427" s="233">
        <f>'11.01.2021_W_S'!B231</f>
        <v>44207</v>
      </c>
      <c r="C2427" s="234">
        <f>'11.01.2021_W_S'!C231</f>
        <v>2019</v>
      </c>
      <c r="D2427" s="234" t="str">
        <f>'11.01.2021_W_S'!D231</f>
        <v>S</v>
      </c>
      <c r="E2427" s="234" t="str">
        <f>'11.01.2021_W_S'!E231</f>
        <v>D</v>
      </c>
      <c r="F2427" s="234" t="str">
        <f>'11.01.2021_W_S'!F231</f>
        <v>R100</v>
      </c>
      <c r="G2427" s="234">
        <f>'11.01.2021_W_S'!G231</f>
        <v>1</v>
      </c>
      <c r="H2427" s="234" t="str">
        <f>'11.01.2021_W_S'!H231</f>
        <v>E</v>
      </c>
      <c r="I2427" s="234" t="str">
        <f>'11.01.2021_W_S'!I231</f>
        <v>60-90</v>
      </c>
      <c r="J2427" s="234">
        <f>'11.01.2021_W_S'!K231</f>
        <v>1670</v>
      </c>
      <c r="K2427" s="235">
        <f>'11.01.2021_W_S'!P231</f>
        <v>84.071168394508263</v>
      </c>
      <c r="L2427" s="235"/>
      <c r="M2427" s="235">
        <f>'11.01.2021_W_S'!T231</f>
        <v>10.106230628228628</v>
      </c>
      <c r="N2427" s="235">
        <f>'11.01.2021_W_S'!V231</f>
        <v>1.992777870354941</v>
      </c>
      <c r="O2427" s="235">
        <f>'11.01.2021_W_S'!W231</f>
        <v>12.099008498583569</v>
      </c>
    </row>
    <row r="2428" spans="1:15" x14ac:dyDescent="0.35">
      <c r="A2428" s="232">
        <f t="shared" si="35"/>
        <v>2427</v>
      </c>
      <c r="B2428" s="233">
        <f>'11.01.2021_W_S'!B232</f>
        <v>44207</v>
      </c>
      <c r="C2428" s="234">
        <f>'11.01.2021_W_S'!C232</f>
        <v>2019</v>
      </c>
      <c r="D2428" s="234" t="str">
        <f>'11.01.2021_W_S'!D232</f>
        <v>S</v>
      </c>
      <c r="E2428" s="234" t="str">
        <f>'11.01.2021_W_S'!E232</f>
        <v>D</v>
      </c>
      <c r="F2428" s="234" t="str">
        <f>'11.01.2021_W_S'!F232</f>
        <v>R100</v>
      </c>
      <c r="G2428" s="234">
        <f>'11.01.2021_W_S'!G232</f>
        <v>1</v>
      </c>
      <c r="H2428" s="234" t="str">
        <f>'11.01.2021_W_S'!H232</f>
        <v>E</v>
      </c>
      <c r="I2428" s="234" t="str">
        <f>'11.01.2021_W_S'!I232</f>
        <v>30-60</v>
      </c>
      <c r="J2428" s="234">
        <f>'11.01.2021_W_S'!K232</f>
        <v>1671</v>
      </c>
      <c r="K2428" s="235">
        <f>'11.01.2021_W_S'!P232</f>
        <v>87.035847359629983</v>
      </c>
      <c r="L2428" s="235"/>
      <c r="M2428" s="235">
        <f>'11.01.2021_W_S'!T232</f>
        <v>23.385106288751093</v>
      </c>
      <c r="N2428" s="235">
        <f>'11.01.2021_W_S'!V232</f>
        <v>1.087679362267493</v>
      </c>
      <c r="O2428" s="235">
        <f>'11.01.2021_W_S'!W232</f>
        <v>24.472785651018587</v>
      </c>
    </row>
    <row r="2429" spans="1:15" x14ac:dyDescent="0.35">
      <c r="A2429" s="232">
        <f t="shared" si="35"/>
        <v>2428</v>
      </c>
      <c r="B2429" s="233">
        <f>'11.01.2021_W_S'!B233</f>
        <v>44207</v>
      </c>
      <c r="C2429" s="234">
        <f>'11.01.2021_W_S'!C233</f>
        <v>2019</v>
      </c>
      <c r="D2429" s="234" t="str">
        <f>'11.01.2021_W_S'!D233</f>
        <v>S</v>
      </c>
      <c r="E2429" s="234" t="str">
        <f>'11.01.2021_W_S'!E233</f>
        <v>D</v>
      </c>
      <c r="F2429" s="234" t="str">
        <f>'11.01.2021_W_S'!F233</f>
        <v>R100</v>
      </c>
      <c r="G2429" s="234">
        <f>'11.01.2021_W_S'!G233</f>
        <v>1</v>
      </c>
      <c r="H2429" s="234" t="str">
        <f>'11.01.2021_W_S'!H233</f>
        <v>E</v>
      </c>
      <c r="I2429" s="234" t="str">
        <f>'11.01.2021_W_S'!I233</f>
        <v>0-30</v>
      </c>
      <c r="J2429" s="234">
        <f>'11.01.2021_W_S'!K233</f>
        <v>1672</v>
      </c>
      <c r="K2429" s="235">
        <f>'11.01.2021_W_S'!P233</f>
        <v>80.684104627766587</v>
      </c>
      <c r="L2429" s="235"/>
      <c r="M2429" s="235">
        <f>'11.01.2021_W_S'!T233</f>
        <v>33.495879052369077</v>
      </c>
      <c r="N2429" s="235">
        <f>'11.01.2021_W_S'!V233</f>
        <v>1.6522630922693269</v>
      </c>
      <c r="O2429" s="235">
        <f>'11.01.2021_W_S'!W233</f>
        <v>35.148142144638406</v>
      </c>
    </row>
    <row r="2430" spans="1:15" x14ac:dyDescent="0.35">
      <c r="A2430" s="232">
        <f t="shared" si="35"/>
        <v>2429</v>
      </c>
      <c r="B2430" s="233">
        <f>'11.01.2021_W_S'!B234</f>
        <v>44207</v>
      </c>
      <c r="C2430" s="234">
        <f>'11.01.2021_W_S'!C234</f>
        <v>2019</v>
      </c>
      <c r="D2430" s="234" t="str">
        <f>'11.01.2021_W_S'!D234</f>
        <v>S</v>
      </c>
      <c r="E2430" s="234" t="str">
        <f>'11.01.2021_W_S'!E234</f>
        <v>C</v>
      </c>
      <c r="F2430" s="234" t="str">
        <f>'11.01.2021_W_S'!F234</f>
        <v>R50/W50</v>
      </c>
      <c r="G2430" s="234">
        <f>'11.01.2021_W_S'!G234</f>
        <v>3</v>
      </c>
      <c r="H2430" s="234" t="str">
        <f>'11.01.2021_W_S'!H234</f>
        <v>M</v>
      </c>
      <c r="I2430" s="234" t="str">
        <f>'11.01.2021_W_S'!I234</f>
        <v>90-120</v>
      </c>
      <c r="J2430" s="234">
        <f>'11.01.2021_W_S'!K234</f>
        <v>1673</v>
      </c>
      <c r="K2430" s="235">
        <f>'11.01.2021_W_S'!P234</f>
        <v>92.050758459743292</v>
      </c>
      <c r="L2430" s="235"/>
      <c r="M2430" s="235">
        <f>'11.01.2021_W_S'!T234</f>
        <v>3.0264300427824429</v>
      </c>
      <c r="N2430" s="235">
        <f>'11.01.2021_W_S'!V234</f>
        <v>0.75660751069561072</v>
      </c>
      <c r="O2430" s="235">
        <f>'11.01.2021_W_S'!W234</f>
        <v>3.7830375534780538</v>
      </c>
    </row>
    <row r="2431" spans="1:15" x14ac:dyDescent="0.35">
      <c r="A2431" s="232">
        <f t="shared" si="35"/>
        <v>2430</v>
      </c>
      <c r="B2431" s="233">
        <f>'11.01.2021_W_S'!B235</f>
        <v>44207</v>
      </c>
      <c r="C2431" s="234">
        <f>'11.01.2021_W_S'!C235</f>
        <v>2019</v>
      </c>
      <c r="D2431" s="234" t="str">
        <f>'11.01.2021_W_S'!D235</f>
        <v>S</v>
      </c>
      <c r="E2431" s="234" t="str">
        <f>'11.01.2021_W_S'!E235</f>
        <v>C</v>
      </c>
      <c r="F2431" s="234" t="str">
        <f>'11.01.2021_W_S'!F235</f>
        <v>R50/W50</v>
      </c>
      <c r="G2431" s="234">
        <f>'11.01.2021_W_S'!G235</f>
        <v>3</v>
      </c>
      <c r="H2431" s="234" t="str">
        <f>'11.01.2021_W_S'!H235</f>
        <v>M</v>
      </c>
      <c r="I2431" s="234" t="str">
        <f>'11.01.2021_W_S'!I235</f>
        <v>60-90</v>
      </c>
      <c r="J2431" s="234">
        <f>'11.01.2021_W_S'!K235</f>
        <v>1674</v>
      </c>
      <c r="K2431" s="235">
        <f>'11.01.2021_W_S'!P235</f>
        <v>83.953390425382551</v>
      </c>
      <c r="L2431" s="235"/>
      <c r="M2431" s="235">
        <f>'11.01.2021_W_S'!T235</f>
        <v>3.5651024247491647</v>
      </c>
      <c r="N2431" s="235">
        <f>'11.01.2021_W_S'!V235</f>
        <v>0</v>
      </c>
      <c r="O2431" s="235">
        <f>'11.01.2021_W_S'!W235</f>
        <v>3.5651024247491647</v>
      </c>
    </row>
    <row r="2432" spans="1:15" x14ac:dyDescent="0.35">
      <c r="A2432" s="232">
        <f t="shared" si="35"/>
        <v>2431</v>
      </c>
      <c r="B2432" s="233">
        <f>'11.01.2021_W_S'!B236</f>
        <v>44207</v>
      </c>
      <c r="C2432" s="234">
        <f>'11.01.2021_W_S'!C236</f>
        <v>2019</v>
      </c>
      <c r="D2432" s="234" t="str">
        <f>'11.01.2021_W_S'!D236</f>
        <v>S</v>
      </c>
      <c r="E2432" s="234" t="str">
        <f>'11.01.2021_W_S'!E236</f>
        <v>C</v>
      </c>
      <c r="F2432" s="234" t="str">
        <f>'11.01.2021_W_S'!F236</f>
        <v>R50/W50</v>
      </c>
      <c r="G2432" s="234">
        <f>'11.01.2021_W_S'!G236</f>
        <v>3</v>
      </c>
      <c r="H2432" s="234" t="str">
        <f>'11.01.2021_W_S'!H236</f>
        <v>M</v>
      </c>
      <c r="I2432" s="234" t="str">
        <f>'11.01.2021_W_S'!I236</f>
        <v>30-60</v>
      </c>
      <c r="J2432" s="234">
        <f>'11.01.2021_W_S'!K236</f>
        <v>1675</v>
      </c>
      <c r="K2432" s="235">
        <f>'11.01.2021_W_S'!P236</f>
        <v>81.965661754765449</v>
      </c>
      <c r="L2432" s="235"/>
      <c r="M2432" s="235">
        <f>'11.01.2021_W_S'!T236</f>
        <v>21.925891885205342</v>
      </c>
      <c r="N2432" s="235">
        <f>'11.01.2021_W_S'!V236</f>
        <v>0.88292182088075188</v>
      </c>
      <c r="O2432" s="235">
        <f>'11.01.2021_W_S'!W236</f>
        <v>22.808813706086095</v>
      </c>
    </row>
    <row r="2433" spans="1:15" x14ac:dyDescent="0.35">
      <c r="A2433" s="232">
        <f t="shared" si="35"/>
        <v>2432</v>
      </c>
      <c r="B2433" s="233">
        <f>'11.01.2021_W_S'!B237</f>
        <v>44207</v>
      </c>
      <c r="C2433" s="234">
        <f>'11.01.2021_W_S'!C237</f>
        <v>2019</v>
      </c>
      <c r="D2433" s="234" t="str">
        <f>'11.01.2021_W_S'!D237</f>
        <v>S</v>
      </c>
      <c r="E2433" s="234" t="str">
        <f>'11.01.2021_W_S'!E237</f>
        <v>C</v>
      </c>
      <c r="F2433" s="234" t="str">
        <f>'11.01.2021_W_S'!F237</f>
        <v>R50/W50</v>
      </c>
      <c r="G2433" s="234">
        <f>'11.01.2021_W_S'!G237</f>
        <v>3</v>
      </c>
      <c r="H2433" s="234" t="str">
        <f>'11.01.2021_W_S'!H237</f>
        <v>M</v>
      </c>
      <c r="I2433" s="234" t="str">
        <f>'11.01.2021_W_S'!I237</f>
        <v>0-30</v>
      </c>
      <c r="J2433" s="234">
        <f>'11.01.2021_W_S'!K237</f>
        <v>1676</v>
      </c>
      <c r="K2433" s="235">
        <f>'11.01.2021_W_S'!P237</f>
        <v>82.727393794113723</v>
      </c>
      <c r="L2433" s="235"/>
      <c r="M2433" s="235">
        <f>'11.01.2021_W_S'!T237</f>
        <v>24.133799903412754</v>
      </c>
      <c r="N2433" s="235">
        <f>'11.01.2021_W_S'!V237</f>
        <v>1.3084590309079203</v>
      </c>
      <c r="O2433" s="235">
        <f>'11.01.2021_W_S'!W237</f>
        <v>25.442258934320673</v>
      </c>
    </row>
    <row r="2434" spans="1:15" x14ac:dyDescent="0.35">
      <c r="A2434" s="232">
        <f t="shared" si="35"/>
        <v>2433</v>
      </c>
      <c r="B2434" s="233">
        <f>'11.01.2021_W_S'!B238</f>
        <v>44207</v>
      </c>
      <c r="C2434" s="234">
        <f>'11.01.2021_W_S'!C238</f>
        <v>2019</v>
      </c>
      <c r="D2434" s="234" t="str">
        <f>'11.01.2021_W_S'!D238</f>
        <v>S</v>
      </c>
      <c r="E2434" s="234" t="str">
        <f>'11.01.2021_W_S'!E238</f>
        <v>C</v>
      </c>
      <c r="F2434" s="234" t="str">
        <f>'11.01.2021_W_S'!F238</f>
        <v>R50/W50</v>
      </c>
      <c r="G2434" s="234">
        <f>'11.01.2021_W_S'!G238</f>
        <v>3</v>
      </c>
      <c r="H2434" s="234" t="str">
        <f>'11.01.2021_W_S'!H238</f>
        <v>E</v>
      </c>
      <c r="I2434" s="234" t="str">
        <f>'11.01.2021_W_S'!I238</f>
        <v>90-120</v>
      </c>
      <c r="J2434" s="234">
        <f>'11.01.2021_W_S'!K238</f>
        <v>1677</v>
      </c>
      <c r="K2434" s="235">
        <f>'11.01.2021_W_S'!P238</f>
        <v>80.501535312180152</v>
      </c>
      <c r="L2434" s="235"/>
      <c r="M2434" s="235">
        <f>'11.01.2021_W_S'!T238</f>
        <v>9.6415003178639509</v>
      </c>
      <c r="N2434" s="235">
        <f>'11.01.2021_W_S'!V238</f>
        <v>0.9038906547997454</v>
      </c>
      <c r="O2434" s="235">
        <f>'11.01.2021_W_S'!W238</f>
        <v>10.545390972663697</v>
      </c>
    </row>
    <row r="2435" spans="1:15" x14ac:dyDescent="0.35">
      <c r="A2435" s="232">
        <f t="shared" si="35"/>
        <v>2434</v>
      </c>
      <c r="B2435" s="233">
        <f>'11.01.2021_W_S'!B239</f>
        <v>44207</v>
      </c>
      <c r="C2435" s="234">
        <f>'11.01.2021_W_S'!C239</f>
        <v>2019</v>
      </c>
      <c r="D2435" s="234" t="str">
        <f>'11.01.2021_W_S'!D239</f>
        <v>S</v>
      </c>
      <c r="E2435" s="234" t="str">
        <f>'11.01.2021_W_S'!E239</f>
        <v>C</v>
      </c>
      <c r="F2435" s="234" t="str">
        <f>'11.01.2021_W_S'!F239</f>
        <v>R50/W50</v>
      </c>
      <c r="G2435" s="234">
        <f>'11.01.2021_W_S'!G239</f>
        <v>3</v>
      </c>
      <c r="H2435" s="234" t="str">
        <f>'11.01.2021_W_S'!H239</f>
        <v>E</v>
      </c>
      <c r="I2435" s="234" t="str">
        <f>'11.01.2021_W_S'!I239</f>
        <v>60-90</v>
      </c>
      <c r="J2435" s="234">
        <f>'11.01.2021_W_S'!K239</f>
        <v>1678</v>
      </c>
      <c r="K2435" s="235">
        <f>'11.01.2021_W_S'!P239</f>
        <v>93.53814904151325</v>
      </c>
      <c r="L2435" s="235"/>
      <c r="M2435" s="235">
        <f>'11.01.2021_W_S'!T239</f>
        <v>1.9740879478827371</v>
      </c>
      <c r="N2435" s="235">
        <f>'11.01.2021_W_S'!V239</f>
        <v>0.24676099348534214</v>
      </c>
      <c r="O2435" s="235">
        <f>'11.01.2021_W_S'!W239</f>
        <v>2.2208489413680792</v>
      </c>
    </row>
    <row r="2436" spans="1:15" x14ac:dyDescent="0.35">
      <c r="A2436" s="232">
        <f t="shared" si="35"/>
        <v>2435</v>
      </c>
      <c r="B2436" s="233">
        <f>'11.01.2021_W_S'!B240</f>
        <v>44207</v>
      </c>
      <c r="C2436" s="234">
        <f>'11.01.2021_W_S'!C240</f>
        <v>2019</v>
      </c>
      <c r="D2436" s="234" t="str">
        <f>'11.01.2021_W_S'!D240</f>
        <v>S</v>
      </c>
      <c r="E2436" s="234" t="str">
        <f>'11.01.2021_W_S'!E240</f>
        <v>C</v>
      </c>
      <c r="F2436" s="234" t="str">
        <f>'11.01.2021_W_S'!F240</f>
        <v>R50/W50</v>
      </c>
      <c r="G2436" s="234">
        <f>'11.01.2021_W_S'!G240</f>
        <v>3</v>
      </c>
      <c r="H2436" s="234" t="str">
        <f>'11.01.2021_W_S'!H240</f>
        <v>E</v>
      </c>
      <c r="I2436" s="234" t="str">
        <f>'11.01.2021_W_S'!I240</f>
        <v>30-60</v>
      </c>
      <c r="J2436" s="234">
        <f>'11.01.2021_W_S'!K240</f>
        <v>1679</v>
      </c>
      <c r="K2436" s="235">
        <f>'11.01.2021_W_S'!P240</f>
        <v>81.106393606393624</v>
      </c>
      <c r="L2436" s="235"/>
      <c r="M2436" s="235">
        <f>'11.01.2021_W_S'!T240</f>
        <v>12.830286374133946</v>
      </c>
      <c r="N2436" s="235">
        <f>'11.01.2021_W_S'!V240</f>
        <v>0.74594688221708982</v>
      </c>
      <c r="O2436" s="235">
        <f>'11.01.2021_W_S'!W240</f>
        <v>13.576233256351037</v>
      </c>
    </row>
    <row r="2437" spans="1:15" x14ac:dyDescent="0.35">
      <c r="A2437" s="232">
        <f t="shared" si="35"/>
        <v>2436</v>
      </c>
      <c r="B2437" s="233">
        <f>'11.01.2021_W_S'!B241</f>
        <v>44207</v>
      </c>
      <c r="C2437" s="234">
        <f>'11.01.2021_W_S'!C241</f>
        <v>2019</v>
      </c>
      <c r="D2437" s="234" t="str">
        <f>'11.01.2021_W_S'!D241</f>
        <v>S</v>
      </c>
      <c r="E2437" s="234" t="str">
        <f>'11.01.2021_W_S'!E241</f>
        <v>C</v>
      </c>
      <c r="F2437" s="234" t="str">
        <f>'11.01.2021_W_S'!F241</f>
        <v>R50/W50</v>
      </c>
      <c r="G2437" s="234">
        <f>'11.01.2021_W_S'!G241</f>
        <v>3</v>
      </c>
      <c r="H2437" s="234" t="str">
        <f>'11.01.2021_W_S'!H241</f>
        <v>E</v>
      </c>
      <c r="I2437" s="234" t="str">
        <f>'11.01.2021_W_S'!I241</f>
        <v>0-30</v>
      </c>
      <c r="J2437" s="234">
        <f>'11.01.2021_W_S'!K241</f>
        <v>1680</v>
      </c>
      <c r="K2437" s="235">
        <f>'11.01.2021_W_S'!P241</f>
        <v>82.752542372881351</v>
      </c>
      <c r="L2437" s="235"/>
      <c r="M2437" s="235">
        <f>'11.01.2021_W_S'!T241</f>
        <v>20.345707029329837</v>
      </c>
      <c r="N2437" s="235">
        <f>'11.01.2021_W_S'!V241</f>
        <v>1.1626118302474195</v>
      </c>
      <c r="O2437" s="235">
        <f>'11.01.2021_W_S'!W241</f>
        <v>21.508318859577258</v>
      </c>
    </row>
    <row r="2438" spans="1:15" x14ac:dyDescent="0.35">
      <c r="A2438" s="232">
        <f t="shared" si="35"/>
        <v>2437</v>
      </c>
      <c r="B2438" s="233">
        <f>'11.01.2021_W_S'!B242</f>
        <v>44207</v>
      </c>
      <c r="C2438" s="234">
        <f>'11.01.2021_W_S'!C242</f>
        <v>2019</v>
      </c>
      <c r="D2438" s="234" t="str">
        <f>'11.01.2021_W_S'!D242</f>
        <v>S</v>
      </c>
      <c r="E2438" s="234" t="str">
        <f>'11.01.2021_W_S'!E242</f>
        <v>B</v>
      </c>
      <c r="F2438" s="234" t="str">
        <f>'11.01.2021_W_S'!F242</f>
        <v>R75/W25</v>
      </c>
      <c r="G2438" s="234">
        <f>'11.01.2021_W_S'!G242</f>
        <v>2</v>
      </c>
      <c r="H2438" s="234" t="str">
        <f>'11.01.2021_W_S'!H242</f>
        <v>M</v>
      </c>
      <c r="I2438" s="234" t="str">
        <f>'11.01.2021_W_S'!I242</f>
        <v>90-120</v>
      </c>
      <c r="J2438" s="234">
        <f>'11.01.2021_W_S'!K242</f>
        <v>1681</v>
      </c>
      <c r="K2438" s="235">
        <f>'11.01.2021_W_S'!P242</f>
        <v>86.854709952102183</v>
      </c>
      <c r="L2438" s="235"/>
      <c r="M2438" s="235">
        <f>'11.01.2021_W_S'!T242</f>
        <v>3.4084329044117641</v>
      </c>
      <c r="N2438" s="235">
        <f>'11.01.2021_W_S'!V242</f>
        <v>0.54534926470588219</v>
      </c>
      <c r="O2438" s="235">
        <f>'11.01.2021_W_S'!W242</f>
        <v>3.9537821691176465</v>
      </c>
    </row>
    <row r="2439" spans="1:15" x14ac:dyDescent="0.35">
      <c r="A2439" s="232">
        <f t="shared" si="35"/>
        <v>2438</v>
      </c>
      <c r="B2439" s="233">
        <f>'11.01.2021_W_S'!B243</f>
        <v>44207</v>
      </c>
      <c r="C2439" s="234">
        <f>'11.01.2021_W_S'!C243</f>
        <v>2019</v>
      </c>
      <c r="D2439" s="234" t="str">
        <f>'11.01.2021_W_S'!D243</f>
        <v>S</v>
      </c>
      <c r="E2439" s="234" t="str">
        <f>'11.01.2021_W_S'!E243</f>
        <v>B</v>
      </c>
      <c r="F2439" s="234" t="str">
        <f>'11.01.2021_W_S'!F243</f>
        <v>R75/W25</v>
      </c>
      <c r="G2439" s="234">
        <f>'11.01.2021_W_S'!G243</f>
        <v>2</v>
      </c>
      <c r="H2439" s="234" t="str">
        <f>'11.01.2021_W_S'!H243</f>
        <v>M</v>
      </c>
      <c r="I2439" s="234" t="str">
        <f>'11.01.2021_W_S'!I243</f>
        <v>60-90</v>
      </c>
      <c r="J2439" s="234">
        <f>'11.01.2021_W_S'!K243</f>
        <v>1682</v>
      </c>
      <c r="K2439" s="235">
        <f>'11.01.2021_W_S'!P243</f>
        <v>82.690485857355512</v>
      </c>
      <c r="L2439" s="235"/>
      <c r="M2439" s="235">
        <f>'11.01.2021_W_S'!T243</f>
        <v>2.472978314238953</v>
      </c>
      <c r="N2439" s="235">
        <f>'11.01.2021_W_S'!V243</f>
        <v>0.14546931260229135</v>
      </c>
      <c r="O2439" s="235">
        <f>'11.01.2021_W_S'!W243</f>
        <v>2.6184476268412444</v>
      </c>
    </row>
    <row r="2440" spans="1:15" x14ac:dyDescent="0.35">
      <c r="A2440" s="232">
        <f t="shared" si="35"/>
        <v>2439</v>
      </c>
      <c r="B2440" s="233">
        <f>'11.01.2021_W_S'!B244</f>
        <v>44207</v>
      </c>
      <c r="C2440" s="234">
        <f>'11.01.2021_W_S'!C244</f>
        <v>2019</v>
      </c>
      <c r="D2440" s="234" t="str">
        <f>'11.01.2021_W_S'!D244</f>
        <v>S</v>
      </c>
      <c r="E2440" s="234" t="str">
        <f>'11.01.2021_W_S'!E244</f>
        <v>B</v>
      </c>
      <c r="F2440" s="234" t="str">
        <f>'11.01.2021_W_S'!F244</f>
        <v>R75/W25</v>
      </c>
      <c r="G2440" s="234">
        <f>'11.01.2021_W_S'!G244</f>
        <v>2</v>
      </c>
      <c r="H2440" s="234" t="str">
        <f>'11.01.2021_W_S'!H244</f>
        <v>M</v>
      </c>
      <c r="I2440" s="234" t="str">
        <f>'11.01.2021_W_S'!I244</f>
        <v>30-60</v>
      </c>
      <c r="J2440" s="234">
        <f>'11.01.2021_W_S'!K244</f>
        <v>1683</v>
      </c>
      <c r="K2440" s="235">
        <f>'11.01.2021_W_S'!P244</f>
        <v>70.835976151211469</v>
      </c>
      <c r="L2440" s="235"/>
      <c r="M2440" s="235">
        <f>'11.01.2021_W_S'!T244</f>
        <v>18.266498477793697</v>
      </c>
      <c r="N2440" s="235">
        <f>'11.01.2021_W_S'!V244</f>
        <v>0.70937858166189116</v>
      </c>
      <c r="O2440" s="235">
        <f>'11.01.2021_W_S'!W244</f>
        <v>18.975877059455588</v>
      </c>
    </row>
    <row r="2441" spans="1:15" x14ac:dyDescent="0.35">
      <c r="A2441" s="232">
        <f t="shared" si="35"/>
        <v>2440</v>
      </c>
      <c r="B2441" s="233">
        <f>'11.01.2021_W_S'!B245</f>
        <v>44207</v>
      </c>
      <c r="C2441" s="234">
        <f>'11.01.2021_W_S'!C245</f>
        <v>2019</v>
      </c>
      <c r="D2441" s="234" t="str">
        <f>'11.01.2021_W_S'!D245</f>
        <v>S</v>
      </c>
      <c r="E2441" s="234" t="str">
        <f>'11.01.2021_W_S'!E245</f>
        <v>B</v>
      </c>
      <c r="F2441" s="234" t="str">
        <f>'11.01.2021_W_S'!F245</f>
        <v>R75/W25</v>
      </c>
      <c r="G2441" s="234">
        <f>'11.01.2021_W_S'!G245</f>
        <v>2</v>
      </c>
      <c r="H2441" s="234" t="str">
        <f>'11.01.2021_W_S'!H245</f>
        <v>M</v>
      </c>
      <c r="I2441" s="234" t="str">
        <f>'11.01.2021_W_S'!I245</f>
        <v>0-30</v>
      </c>
      <c r="J2441" s="234">
        <f>'11.01.2021_W_S'!K245</f>
        <v>1684</v>
      </c>
      <c r="K2441" s="235">
        <f>'11.01.2021_W_S'!P245</f>
        <v>82.159233013755724</v>
      </c>
      <c r="L2441" s="235"/>
      <c r="M2441" s="235">
        <f>'11.01.2021_W_S'!T245</f>
        <v>27.579771689497719</v>
      </c>
      <c r="N2441" s="235">
        <f>'11.01.2021_W_S'!V245</f>
        <v>0.73350456621004578</v>
      </c>
      <c r="O2441" s="235">
        <f>'11.01.2021_W_S'!W245</f>
        <v>28.313276255707763</v>
      </c>
    </row>
    <row r="2442" spans="1:15" x14ac:dyDescent="0.35">
      <c r="A2442" s="232">
        <f t="shared" si="35"/>
        <v>2441</v>
      </c>
      <c r="B2442" s="233">
        <f>'11.01.2021_W_S'!B246</f>
        <v>44207</v>
      </c>
      <c r="C2442" s="234">
        <f>'11.01.2021_W_S'!C246</f>
        <v>2019</v>
      </c>
      <c r="D2442" s="234" t="str">
        <f>'11.01.2021_W_S'!D246</f>
        <v>S</v>
      </c>
      <c r="E2442" s="234" t="str">
        <f>'11.01.2021_W_S'!E246</f>
        <v>B</v>
      </c>
      <c r="F2442" s="234" t="str">
        <f>'11.01.2021_W_S'!F246</f>
        <v>R75/W25</v>
      </c>
      <c r="G2442" s="234">
        <f>'11.01.2021_W_S'!G246</f>
        <v>2</v>
      </c>
      <c r="H2442" s="234" t="str">
        <f>'11.01.2021_W_S'!H246</f>
        <v>E</v>
      </c>
      <c r="I2442" s="234" t="str">
        <f>'11.01.2021_W_S'!I246</f>
        <v>90-120</v>
      </c>
      <c r="J2442" s="234">
        <f>'11.01.2021_W_S'!K246</f>
        <v>1685</v>
      </c>
      <c r="K2442" s="235">
        <f>'11.01.2021_W_S'!P246</f>
        <v>84.198740377886651</v>
      </c>
      <c r="L2442" s="235"/>
      <c r="M2442" s="235">
        <f>'11.01.2021_W_S'!T246</f>
        <v>4.8299526263297849</v>
      </c>
      <c r="N2442" s="235">
        <f>'11.01.2021_W_S'!V246</f>
        <v>0.28411486037234029</v>
      </c>
      <c r="O2442" s="235">
        <f>'11.01.2021_W_S'!W246</f>
        <v>5.1140674867021252</v>
      </c>
    </row>
    <row r="2443" spans="1:15" x14ac:dyDescent="0.35">
      <c r="A2443" s="232">
        <f t="shared" si="35"/>
        <v>2442</v>
      </c>
      <c r="B2443" s="233">
        <f>'11.01.2021_W_S'!B247</f>
        <v>44207</v>
      </c>
      <c r="C2443" s="234">
        <f>'11.01.2021_W_S'!C247</f>
        <v>2019</v>
      </c>
      <c r="D2443" s="234" t="str">
        <f>'11.01.2021_W_S'!D247</f>
        <v>S</v>
      </c>
      <c r="E2443" s="234" t="str">
        <f>'11.01.2021_W_S'!E247</f>
        <v>B</v>
      </c>
      <c r="F2443" s="234" t="str">
        <f>'11.01.2021_W_S'!F247</f>
        <v>R75/W25</v>
      </c>
      <c r="G2443" s="234">
        <f>'11.01.2021_W_S'!G247</f>
        <v>2</v>
      </c>
      <c r="H2443" s="234" t="str">
        <f>'11.01.2021_W_S'!H247</f>
        <v>E</v>
      </c>
      <c r="I2443" s="234" t="str">
        <f>'11.01.2021_W_S'!I247</f>
        <v>60-90</v>
      </c>
      <c r="J2443" s="234">
        <f>'11.01.2021_W_S'!K247</f>
        <v>1686</v>
      </c>
      <c r="K2443" s="235">
        <f>'11.01.2021_W_S'!P247</f>
        <v>85.204460966542754</v>
      </c>
      <c r="L2443" s="235"/>
      <c r="M2443" s="235">
        <f>'11.01.2021_W_S'!T247</f>
        <v>3.0766884816753923</v>
      </c>
      <c r="N2443" s="235">
        <f>'11.01.2021_W_S'!V247</f>
        <v>0.4195484293193717</v>
      </c>
      <c r="O2443" s="235">
        <f>'11.01.2021_W_S'!W247</f>
        <v>3.4962369109947642</v>
      </c>
    </row>
    <row r="2444" spans="1:15" x14ac:dyDescent="0.35">
      <c r="A2444" s="232">
        <f t="shared" si="35"/>
        <v>2443</v>
      </c>
      <c r="B2444" s="233">
        <f>'11.01.2021_W_S'!B248</f>
        <v>44207</v>
      </c>
      <c r="C2444" s="234">
        <f>'11.01.2021_W_S'!C248</f>
        <v>2019</v>
      </c>
      <c r="D2444" s="234" t="str">
        <f>'11.01.2021_W_S'!D248</f>
        <v>S</v>
      </c>
      <c r="E2444" s="234" t="str">
        <f>'11.01.2021_W_S'!E248</f>
        <v>B</v>
      </c>
      <c r="F2444" s="234" t="str">
        <f>'11.01.2021_W_S'!F248</f>
        <v>R75/W25</v>
      </c>
      <c r="G2444" s="234">
        <f>'11.01.2021_W_S'!G248</f>
        <v>2</v>
      </c>
      <c r="H2444" s="234" t="str">
        <f>'11.01.2021_W_S'!H248</f>
        <v>E</v>
      </c>
      <c r="I2444" s="234" t="str">
        <f>'11.01.2021_W_S'!I248</f>
        <v>30-60</v>
      </c>
      <c r="J2444" s="234">
        <f>'11.01.2021_W_S'!K248</f>
        <v>1687</v>
      </c>
      <c r="K2444" s="235">
        <f>'11.01.2021_W_S'!P248</f>
        <v>83.987499999999997</v>
      </c>
      <c r="L2444" s="235"/>
      <c r="M2444" s="235">
        <f>'11.01.2021_W_S'!T248</f>
        <v>13.397623158208065</v>
      </c>
      <c r="N2444" s="235">
        <f>'11.01.2021_W_S'!V248</f>
        <v>0.85516743563030206</v>
      </c>
      <c r="O2444" s="235">
        <f>'11.01.2021_W_S'!W248</f>
        <v>14.252790593838366</v>
      </c>
    </row>
    <row r="2445" spans="1:15" x14ac:dyDescent="0.35">
      <c r="A2445" s="232">
        <f t="shared" si="35"/>
        <v>2444</v>
      </c>
      <c r="B2445" s="233">
        <f>'11.01.2021_W_S'!B249</f>
        <v>44207</v>
      </c>
      <c r="C2445" s="234">
        <f>'11.01.2021_W_S'!C249</f>
        <v>2019</v>
      </c>
      <c r="D2445" s="234" t="str">
        <f>'11.01.2021_W_S'!D249</f>
        <v>S</v>
      </c>
      <c r="E2445" s="234" t="str">
        <f>'11.01.2021_W_S'!E249</f>
        <v>B</v>
      </c>
      <c r="F2445" s="234" t="str">
        <f>'11.01.2021_W_S'!F249</f>
        <v>R75/W25</v>
      </c>
      <c r="G2445" s="234">
        <f>'11.01.2021_W_S'!G249</f>
        <v>2</v>
      </c>
      <c r="H2445" s="234" t="str">
        <f>'11.01.2021_W_S'!H249</f>
        <v>E</v>
      </c>
      <c r="I2445" s="234" t="str">
        <f>'11.01.2021_W_S'!I249</f>
        <v>0-30</v>
      </c>
      <c r="J2445" s="234">
        <f>'11.01.2021_W_S'!K249</f>
        <v>1688</v>
      </c>
      <c r="K2445" s="235">
        <f>'11.01.2021_W_S'!P249</f>
        <v>81.305727671150066</v>
      </c>
      <c r="L2445" s="235"/>
      <c r="M2445" s="235">
        <f>'11.01.2021_W_S'!T249</f>
        <v>42.085861059479555</v>
      </c>
      <c r="N2445" s="235">
        <f>'11.01.2021_W_S'!V249</f>
        <v>1.7845594795539037</v>
      </c>
      <c r="O2445" s="235">
        <f>'11.01.2021_W_S'!W249</f>
        <v>43.870420539033461</v>
      </c>
    </row>
    <row r="2446" spans="1:15" x14ac:dyDescent="0.35">
      <c r="A2446" s="232">
        <f t="shared" si="35"/>
        <v>2445</v>
      </c>
      <c r="B2446" s="233">
        <f>'11.01.2021_W_S'!B250</f>
        <v>44207</v>
      </c>
      <c r="C2446" s="234">
        <f>'11.01.2021_W_S'!C250</f>
        <v>2019</v>
      </c>
      <c r="D2446" s="234" t="str">
        <f>'11.01.2021_W_S'!D250</f>
        <v>S</v>
      </c>
      <c r="E2446" s="234" t="str">
        <f>'11.01.2021_W_S'!E250</f>
        <v>A</v>
      </c>
      <c r="F2446" s="234" t="str">
        <f>'11.01.2021_W_S'!F250</f>
        <v>R25/S75</v>
      </c>
      <c r="G2446" s="234">
        <f>'11.01.2021_W_S'!G250</f>
        <v>8</v>
      </c>
      <c r="H2446" s="234" t="str">
        <f>'11.01.2021_W_S'!H250</f>
        <v>M</v>
      </c>
      <c r="I2446" s="234" t="str">
        <f>'11.01.2021_W_S'!I250</f>
        <v>90-120</v>
      </c>
      <c r="J2446" s="234">
        <f>'11.01.2021_W_S'!K250</f>
        <v>1689</v>
      </c>
      <c r="K2446" s="235">
        <f>'11.01.2021_W_S'!P250</f>
        <v>83.778813143697903</v>
      </c>
      <c r="L2446" s="235"/>
      <c r="M2446" s="235">
        <f>'11.01.2021_W_S'!T250</f>
        <v>2.2879203863603097</v>
      </c>
      <c r="N2446" s="235">
        <f>'11.01.2021_W_S'!V250</f>
        <v>1.1439601931801548</v>
      </c>
      <c r="O2446" s="235">
        <f>'11.01.2021_W_S'!W250</f>
        <v>3.4318805795404645</v>
      </c>
    </row>
    <row r="2447" spans="1:15" x14ac:dyDescent="0.35">
      <c r="A2447" s="232">
        <f t="shared" si="35"/>
        <v>2446</v>
      </c>
      <c r="B2447" s="233">
        <f>'11.01.2021_W_S'!B251</f>
        <v>44207</v>
      </c>
      <c r="C2447" s="234">
        <f>'11.01.2021_W_S'!C251</f>
        <v>2019</v>
      </c>
      <c r="D2447" s="234" t="str">
        <f>'11.01.2021_W_S'!D251</f>
        <v>S</v>
      </c>
      <c r="E2447" s="234" t="str">
        <f>'11.01.2021_W_S'!E251</f>
        <v>A</v>
      </c>
      <c r="F2447" s="234" t="str">
        <f>'11.01.2021_W_S'!F251</f>
        <v>R25/S75</v>
      </c>
      <c r="G2447" s="234">
        <f>'11.01.2021_W_S'!G251</f>
        <v>8</v>
      </c>
      <c r="H2447" s="234" t="str">
        <f>'11.01.2021_W_S'!H251</f>
        <v>M</v>
      </c>
      <c r="I2447" s="234" t="str">
        <f>'11.01.2021_W_S'!I251</f>
        <v>60-90</v>
      </c>
      <c r="J2447" s="234">
        <f>'11.01.2021_W_S'!K251</f>
        <v>1690</v>
      </c>
      <c r="K2447" s="235">
        <f>'11.01.2021_W_S'!P251</f>
        <v>82.79822178315635</v>
      </c>
      <c r="L2447" s="235"/>
      <c r="M2447" s="235">
        <f>'11.01.2021_W_S'!T251</f>
        <v>1.1617718120805367</v>
      </c>
      <c r="N2447" s="235">
        <f>'11.01.2021_W_S'!V251</f>
        <v>0.58088590604026835</v>
      </c>
      <c r="O2447" s="235">
        <f>'11.01.2021_W_S'!W251</f>
        <v>1.7426577181208049</v>
      </c>
    </row>
    <row r="2448" spans="1:15" x14ac:dyDescent="0.35">
      <c r="A2448" s="232">
        <f t="shared" si="35"/>
        <v>2447</v>
      </c>
      <c r="B2448" s="233">
        <f>'11.01.2021_W_S'!B252</f>
        <v>44207</v>
      </c>
      <c r="C2448" s="234">
        <f>'11.01.2021_W_S'!C252</f>
        <v>2019</v>
      </c>
      <c r="D2448" s="234" t="str">
        <f>'11.01.2021_W_S'!D252</f>
        <v>S</v>
      </c>
      <c r="E2448" s="234" t="str">
        <f>'11.01.2021_W_S'!E252</f>
        <v>A</v>
      </c>
      <c r="F2448" s="234" t="str">
        <f>'11.01.2021_W_S'!F252</f>
        <v>R25/S75</v>
      </c>
      <c r="G2448" s="234">
        <f>'11.01.2021_W_S'!G252</f>
        <v>8</v>
      </c>
      <c r="H2448" s="234" t="str">
        <f>'11.01.2021_W_S'!H252</f>
        <v>M</v>
      </c>
      <c r="I2448" s="234" t="str">
        <f>'11.01.2021_W_S'!I252</f>
        <v>30-60</v>
      </c>
      <c r="J2448" s="234">
        <f>'11.01.2021_W_S'!K252</f>
        <v>1691</v>
      </c>
      <c r="K2448" s="235">
        <f>'11.01.2021_W_S'!P252</f>
        <v>83.215601965601977</v>
      </c>
      <c r="L2448" s="235"/>
      <c r="M2448" s="235">
        <f>'11.01.2021_W_S'!T252</f>
        <v>5.4821609152980244</v>
      </c>
      <c r="N2448" s="235">
        <f>'11.01.2021_W_S'!V252</f>
        <v>1.4426739250784277</v>
      </c>
      <c r="O2448" s="235">
        <f>'11.01.2021_W_S'!W252</f>
        <v>6.9248348403764517</v>
      </c>
    </row>
    <row r="2449" spans="1:15" x14ac:dyDescent="0.35">
      <c r="A2449" s="232">
        <f t="shared" si="35"/>
        <v>2448</v>
      </c>
      <c r="B2449" s="233">
        <f>'11.01.2021_W_S'!B253</f>
        <v>44207</v>
      </c>
      <c r="C2449" s="234">
        <f>'11.01.2021_W_S'!C253</f>
        <v>2019</v>
      </c>
      <c r="D2449" s="234" t="str">
        <f>'11.01.2021_W_S'!D253</f>
        <v>S</v>
      </c>
      <c r="E2449" s="234" t="str">
        <f>'11.01.2021_W_S'!E253</f>
        <v>A</v>
      </c>
      <c r="F2449" s="234" t="str">
        <f>'11.01.2021_W_S'!F253</f>
        <v>R25/S75</v>
      </c>
      <c r="G2449" s="234">
        <f>'11.01.2021_W_S'!G253</f>
        <v>8</v>
      </c>
      <c r="H2449" s="234" t="str">
        <f>'11.01.2021_W_S'!H253</f>
        <v>M</v>
      </c>
      <c r="I2449" s="234" t="str">
        <f>'11.01.2021_W_S'!I253</f>
        <v>0-30</v>
      </c>
      <c r="J2449" s="234">
        <f>'11.01.2021_W_S'!K253</f>
        <v>1692</v>
      </c>
      <c r="K2449" s="235">
        <f>'11.01.2021_W_S'!P253</f>
        <v>88.10026756794818</v>
      </c>
      <c r="L2449" s="235"/>
      <c r="M2449" s="235">
        <f>'11.01.2021_W_S'!T253</f>
        <v>10.434339034526852</v>
      </c>
      <c r="N2449" s="235">
        <f>'11.01.2021_W_S'!V253</f>
        <v>1.4715093510230177</v>
      </c>
      <c r="O2449" s="235">
        <f>'11.01.2021_W_S'!W253</f>
        <v>11.90584838554987</v>
      </c>
    </row>
    <row r="2450" spans="1:15" x14ac:dyDescent="0.35">
      <c r="A2450" s="232">
        <f t="shared" si="35"/>
        <v>2449</v>
      </c>
      <c r="B2450" s="233">
        <f>'11.01.2021_W_S'!B254</f>
        <v>44207</v>
      </c>
      <c r="C2450" s="234">
        <f>'11.01.2021_W_S'!C254</f>
        <v>2019</v>
      </c>
      <c r="D2450" s="234" t="str">
        <f>'11.01.2021_W_S'!D254</f>
        <v>S</v>
      </c>
      <c r="E2450" s="234" t="str">
        <f>'11.01.2021_W_S'!E254</f>
        <v>A</v>
      </c>
      <c r="F2450" s="234" t="str">
        <f>'11.01.2021_W_S'!F254</f>
        <v>R25/S75</v>
      </c>
      <c r="G2450" s="234">
        <f>'11.01.2021_W_S'!G254</f>
        <v>8</v>
      </c>
      <c r="H2450" s="234" t="str">
        <f>'11.01.2021_W_S'!H254</f>
        <v>E</v>
      </c>
      <c r="I2450" s="234" t="str">
        <f>'11.01.2021_W_S'!I254</f>
        <v>90-120</v>
      </c>
      <c r="J2450" s="234">
        <f>'11.01.2021_W_S'!K254</f>
        <v>1693</v>
      </c>
      <c r="K2450" s="235">
        <f>'11.01.2021_W_S'!P254</f>
        <v>83.395572152574005</v>
      </c>
      <c r="L2450" s="235"/>
      <c r="M2450" s="235">
        <f>'11.01.2021_W_S'!T254</f>
        <v>0.43157684311530475</v>
      </c>
      <c r="N2450" s="235">
        <f>'11.01.2021_W_S'!V254</f>
        <v>0.86315368623060951</v>
      </c>
      <c r="O2450" s="235">
        <f>'11.01.2021_W_S'!W254</f>
        <v>1.2947305293459141</v>
      </c>
    </row>
    <row r="2451" spans="1:15" x14ac:dyDescent="0.35">
      <c r="A2451" s="232">
        <f t="shared" si="35"/>
        <v>2450</v>
      </c>
      <c r="B2451" s="233">
        <f>'11.01.2021_W_S'!B255</f>
        <v>44207</v>
      </c>
      <c r="C2451" s="234">
        <f>'11.01.2021_W_S'!C255</f>
        <v>2019</v>
      </c>
      <c r="D2451" s="234" t="str">
        <f>'11.01.2021_W_S'!D255</f>
        <v>S</v>
      </c>
      <c r="E2451" s="234" t="str">
        <f>'11.01.2021_W_S'!E255</f>
        <v>A</v>
      </c>
      <c r="F2451" s="234" t="str">
        <f>'11.01.2021_W_S'!F255</f>
        <v>R25/S75</v>
      </c>
      <c r="G2451" s="234">
        <f>'11.01.2021_W_S'!G255</f>
        <v>8</v>
      </c>
      <c r="H2451" s="234" t="str">
        <f>'11.01.2021_W_S'!H255</f>
        <v>E</v>
      </c>
      <c r="I2451" s="234" t="str">
        <f>'11.01.2021_W_S'!I255</f>
        <v>60-90</v>
      </c>
      <c r="J2451" s="234">
        <f>'11.01.2021_W_S'!K255</f>
        <v>1694</v>
      </c>
      <c r="K2451" s="235">
        <f>'11.01.2021_W_S'!P255</f>
        <v>89.355184561188537</v>
      </c>
      <c r="L2451" s="235"/>
      <c r="M2451" s="235">
        <f>'11.01.2021_W_S'!T255</f>
        <v>1.5751542680836479</v>
      </c>
      <c r="N2451" s="235">
        <f>'11.01.2021_W_S'!V255</f>
        <v>0.65631427836818668</v>
      </c>
      <c r="O2451" s="235">
        <f>'11.01.2021_W_S'!W255</f>
        <v>2.2314685464518345</v>
      </c>
    </row>
    <row r="2452" spans="1:15" x14ac:dyDescent="0.35">
      <c r="A2452" s="232">
        <f t="shared" si="35"/>
        <v>2451</v>
      </c>
      <c r="B2452" s="233">
        <f>'11.01.2021_W_S'!B256</f>
        <v>44207</v>
      </c>
      <c r="C2452" s="234">
        <f>'11.01.2021_W_S'!C256</f>
        <v>2019</v>
      </c>
      <c r="D2452" s="234" t="str">
        <f>'11.01.2021_W_S'!D256</f>
        <v>S</v>
      </c>
      <c r="E2452" s="234" t="str">
        <f>'11.01.2021_W_S'!E256</f>
        <v>A</v>
      </c>
      <c r="F2452" s="234" t="str">
        <f>'11.01.2021_W_S'!F256</f>
        <v>R25/S75</v>
      </c>
      <c r="G2452" s="234">
        <f>'11.01.2021_W_S'!G256</f>
        <v>8</v>
      </c>
      <c r="H2452" s="234" t="str">
        <f>'11.01.2021_W_S'!H256</f>
        <v>E</v>
      </c>
      <c r="I2452" s="234" t="str">
        <f>'11.01.2021_W_S'!I256</f>
        <v>30-60</v>
      </c>
      <c r="J2452" s="234">
        <f>'11.01.2021_W_S'!K256</f>
        <v>1695</v>
      </c>
      <c r="K2452" s="235">
        <f>'11.01.2021_W_S'!P256</f>
        <v>94.23966362999299</v>
      </c>
      <c r="L2452" s="235"/>
      <c r="M2452" s="235">
        <f>'11.01.2021_W_S'!T256</f>
        <v>4.2744478732897084</v>
      </c>
      <c r="N2452" s="235">
        <f>'11.01.2021_W_S'!V256</f>
        <v>0.97701665675193339</v>
      </c>
      <c r="O2452" s="235">
        <f>'11.01.2021_W_S'!W256</f>
        <v>5.251464530041642</v>
      </c>
    </row>
    <row r="2453" spans="1:15" x14ac:dyDescent="0.35">
      <c r="A2453" s="232">
        <f t="shared" si="35"/>
        <v>2452</v>
      </c>
      <c r="B2453" s="233">
        <f>'11.01.2021_W_S'!B257</f>
        <v>44207</v>
      </c>
      <c r="C2453" s="234">
        <f>'11.01.2021_W_S'!C257</f>
        <v>2019</v>
      </c>
      <c r="D2453" s="234" t="str">
        <f>'11.01.2021_W_S'!D257</f>
        <v>S</v>
      </c>
      <c r="E2453" s="234" t="str">
        <f>'11.01.2021_W_S'!E257</f>
        <v>A</v>
      </c>
      <c r="F2453" s="234" t="str">
        <f>'11.01.2021_W_S'!F257</f>
        <v>R25/S75</v>
      </c>
      <c r="G2453" s="234">
        <f>'11.01.2021_W_S'!G257</f>
        <v>8</v>
      </c>
      <c r="H2453" s="234" t="str">
        <f>'11.01.2021_W_S'!H257</f>
        <v>E</v>
      </c>
      <c r="I2453" s="234" t="str">
        <f>'11.01.2021_W_S'!I257</f>
        <v>0-30</v>
      </c>
      <c r="J2453" s="234">
        <f>'11.01.2021_W_S'!K257</f>
        <v>1696</v>
      </c>
      <c r="K2453" s="235">
        <f>'11.01.2021_W_S'!P257</f>
        <v>80.259179265658759</v>
      </c>
      <c r="L2453" s="235"/>
      <c r="M2453" s="235">
        <f>'11.01.2021_W_S'!T257</f>
        <v>14.367727395048439</v>
      </c>
      <c r="N2453" s="235">
        <f>'11.01.2021_W_S'!V257</f>
        <v>1.8148708288482236</v>
      </c>
      <c r="O2453" s="235">
        <f>'11.01.2021_W_S'!W257</f>
        <v>16.182598223896662</v>
      </c>
    </row>
    <row r="2454" spans="1:15" x14ac:dyDescent="0.35">
      <c r="A2454" s="232">
        <f t="shared" si="35"/>
        <v>2453</v>
      </c>
      <c r="B2454" s="233">
        <f>'11.01.2021_W_S'!B258</f>
        <v>44207</v>
      </c>
      <c r="C2454" s="234">
        <f>'11.01.2021_W_S'!C258</f>
        <v>2019</v>
      </c>
      <c r="D2454" s="234" t="str">
        <f>'11.01.2021_W_S'!D258</f>
        <v>S</v>
      </c>
      <c r="E2454" s="234" t="str">
        <f>'11.01.2021_W_S'!E258</f>
        <v>A</v>
      </c>
      <c r="F2454" s="234" t="str">
        <f>'11.01.2021_W_S'!F258</f>
        <v>S100</v>
      </c>
      <c r="G2454" s="234">
        <f>'11.01.2021_W_S'!G258</f>
        <v>9</v>
      </c>
      <c r="H2454" s="234" t="str">
        <f>'11.01.2021_W_S'!H258</f>
        <v>E</v>
      </c>
      <c r="I2454" s="234" t="str">
        <f>'11.01.2021_W_S'!I258</f>
        <v>90-120</v>
      </c>
      <c r="J2454" s="234">
        <f>'11.01.2021_W_S'!K258</f>
        <v>1697</v>
      </c>
      <c r="K2454" s="235">
        <f>'11.01.2021_W_S'!P258</f>
        <v>89.399953303759048</v>
      </c>
      <c r="L2454" s="235"/>
      <c r="M2454" s="235">
        <f>'11.01.2021_W_S'!T258</f>
        <v>0.78704753199268718</v>
      </c>
      <c r="N2454" s="235">
        <f>'11.01.2021_W_S'!V258</f>
        <v>1.049396709323583</v>
      </c>
      <c r="O2454" s="235">
        <f>'11.01.2021_W_S'!W258</f>
        <v>1.8364442413162703</v>
      </c>
    </row>
    <row r="2455" spans="1:15" x14ac:dyDescent="0.35">
      <c r="A2455" s="232">
        <f t="shared" si="35"/>
        <v>2454</v>
      </c>
      <c r="B2455" s="233">
        <f>'11.01.2021_W_S'!B259</f>
        <v>44207</v>
      </c>
      <c r="C2455" s="234">
        <f>'11.01.2021_W_S'!C259</f>
        <v>2019</v>
      </c>
      <c r="D2455" s="234" t="str">
        <f>'11.01.2021_W_S'!D259</f>
        <v>S</v>
      </c>
      <c r="E2455" s="234" t="str">
        <f>'11.01.2021_W_S'!E259</f>
        <v>A</v>
      </c>
      <c r="F2455" s="234" t="str">
        <f>'11.01.2021_W_S'!F259</f>
        <v>S100</v>
      </c>
      <c r="G2455" s="234">
        <f>'11.01.2021_W_S'!G259</f>
        <v>9</v>
      </c>
      <c r="H2455" s="234" t="str">
        <f>'11.01.2021_W_S'!H259</f>
        <v>E</v>
      </c>
      <c r="I2455" s="234" t="str">
        <f>'11.01.2021_W_S'!I259</f>
        <v>60-90</v>
      </c>
      <c r="J2455" s="234">
        <f>'11.01.2021_W_S'!K259</f>
        <v>1698</v>
      </c>
      <c r="K2455" s="235">
        <f>'11.01.2021_W_S'!P259</f>
        <v>85.391256680827752</v>
      </c>
      <c r="L2455" s="235"/>
      <c r="M2455" s="235">
        <f>'11.01.2021_W_S'!T259</f>
        <v>0.697225565719788</v>
      </c>
      <c r="N2455" s="235">
        <f>'11.01.2021_W_S'!V259</f>
        <v>0.83667067886374558</v>
      </c>
      <c r="O2455" s="235">
        <f>'11.01.2021_W_S'!W259</f>
        <v>1.5338962445835336</v>
      </c>
    </row>
    <row r="2456" spans="1:15" x14ac:dyDescent="0.35">
      <c r="A2456" s="232">
        <f t="shared" si="35"/>
        <v>2455</v>
      </c>
      <c r="B2456" s="233">
        <f>'11.01.2021_W_S'!B260</f>
        <v>44207</v>
      </c>
      <c r="C2456" s="234">
        <f>'11.01.2021_W_S'!C260</f>
        <v>2019</v>
      </c>
      <c r="D2456" s="234" t="str">
        <f>'11.01.2021_W_S'!D260</f>
        <v>S</v>
      </c>
      <c r="E2456" s="234" t="str">
        <f>'11.01.2021_W_S'!E260</f>
        <v>A</v>
      </c>
      <c r="F2456" s="234" t="str">
        <f>'11.01.2021_W_S'!F260</f>
        <v>S100</v>
      </c>
      <c r="G2456" s="234">
        <f>'11.01.2021_W_S'!G260</f>
        <v>9</v>
      </c>
      <c r="H2456" s="234" t="str">
        <f>'11.01.2021_W_S'!H260</f>
        <v>E</v>
      </c>
      <c r="I2456" s="234" t="str">
        <f>'11.01.2021_W_S'!I260</f>
        <v>30-60</v>
      </c>
      <c r="J2456" s="234">
        <f>'11.01.2021_W_S'!K260</f>
        <v>1699</v>
      </c>
      <c r="K2456" s="235">
        <f>'11.01.2021_W_S'!P260</f>
        <v>92.781175219356541</v>
      </c>
      <c r="L2456" s="235"/>
      <c r="M2456" s="235">
        <f>'11.01.2021_W_S'!T260</f>
        <v>1.3722968906720163</v>
      </c>
      <c r="N2456" s="235">
        <f>'11.01.2021_W_S'!V260</f>
        <v>0.49901705115346051</v>
      </c>
      <c r="O2456" s="235">
        <f>'11.01.2021_W_S'!W260</f>
        <v>1.8713139418254769</v>
      </c>
    </row>
    <row r="2457" spans="1:15" x14ac:dyDescent="0.35">
      <c r="A2457" s="232">
        <f t="shared" si="35"/>
        <v>2456</v>
      </c>
      <c r="B2457" s="233">
        <f>'11.01.2021_W_S'!B261</f>
        <v>44207</v>
      </c>
      <c r="C2457" s="234">
        <f>'11.01.2021_W_S'!C261</f>
        <v>2019</v>
      </c>
      <c r="D2457" s="234" t="str">
        <f>'11.01.2021_W_S'!D261</f>
        <v>S</v>
      </c>
      <c r="E2457" s="234" t="str">
        <f>'11.01.2021_W_S'!E261</f>
        <v>A</v>
      </c>
      <c r="F2457" s="234" t="str">
        <f>'11.01.2021_W_S'!F261</f>
        <v>S100</v>
      </c>
      <c r="G2457" s="234">
        <f>'11.01.2021_W_S'!G261</f>
        <v>9</v>
      </c>
      <c r="H2457" s="234" t="str">
        <f>'11.01.2021_W_S'!H261</f>
        <v>E</v>
      </c>
      <c r="I2457" s="234" t="str">
        <f>'11.01.2021_W_S'!I261</f>
        <v>0-30</v>
      </c>
      <c r="J2457" s="234">
        <f>'11.01.2021_W_S'!K261</f>
        <v>1700</v>
      </c>
      <c r="K2457" s="235">
        <f>'11.01.2021_W_S'!P261</f>
        <v>91.331676655459717</v>
      </c>
      <c r="L2457" s="235"/>
      <c r="M2457" s="235">
        <f>'11.01.2021_W_S'!T261</f>
        <v>8.1566965428937266</v>
      </c>
      <c r="N2457" s="235">
        <f>'11.01.2021_W_S'!V261</f>
        <v>2.4215192861715753</v>
      </c>
      <c r="O2457" s="235">
        <f>'11.01.2021_W_S'!W261</f>
        <v>10.578215829065302</v>
      </c>
    </row>
    <row r="2458" spans="1:15" x14ac:dyDescent="0.35">
      <c r="A2458" s="232">
        <f t="shared" si="35"/>
        <v>2457</v>
      </c>
      <c r="B2458" s="233">
        <f>'11.01.2021_W_S'!B262</f>
        <v>44207</v>
      </c>
      <c r="C2458" s="234">
        <f>'11.01.2021_W_S'!C262</f>
        <v>2019</v>
      </c>
      <c r="D2458" s="234" t="str">
        <f>'11.01.2021_W_S'!D262</f>
        <v>S</v>
      </c>
      <c r="E2458" s="234" t="str">
        <f>'11.01.2021_W_S'!E262</f>
        <v>A</v>
      </c>
      <c r="F2458" s="234" t="str">
        <f>'11.01.2021_W_S'!F262</f>
        <v>S100</v>
      </c>
      <c r="G2458" s="234">
        <f>'11.01.2021_W_S'!G262</f>
        <v>9</v>
      </c>
      <c r="H2458" s="234" t="str">
        <f>'11.01.2021_W_S'!H262</f>
        <v>M</v>
      </c>
      <c r="I2458" s="234" t="str">
        <f>'11.01.2021_W_S'!I262</f>
        <v>90-120</v>
      </c>
      <c r="J2458" s="234">
        <f>'11.01.2021_W_S'!K262</f>
        <v>1701</v>
      </c>
      <c r="K2458" s="235">
        <f>'11.01.2021_W_S'!P262</f>
        <v>90.118380062305278</v>
      </c>
      <c r="L2458" s="235"/>
      <c r="M2458" s="235">
        <f>'11.01.2021_W_S'!T262</f>
        <v>1.167931070243363</v>
      </c>
      <c r="N2458" s="235">
        <f>'11.01.2021_W_S'!V262</f>
        <v>0.77862071349557549</v>
      </c>
      <c r="O2458" s="235">
        <f>'11.01.2021_W_S'!W262</f>
        <v>1.9465517837389386</v>
      </c>
    </row>
    <row r="2459" spans="1:15" x14ac:dyDescent="0.35">
      <c r="A2459" s="232">
        <f t="shared" si="35"/>
        <v>2458</v>
      </c>
      <c r="B2459" s="233">
        <f>'11.01.2021_W_S'!B263</f>
        <v>44207</v>
      </c>
      <c r="C2459" s="234">
        <f>'11.01.2021_W_S'!C263</f>
        <v>2019</v>
      </c>
      <c r="D2459" s="234" t="str">
        <f>'11.01.2021_W_S'!D263</f>
        <v>S</v>
      </c>
      <c r="E2459" s="234" t="str">
        <f>'11.01.2021_W_S'!E263</f>
        <v>A</v>
      </c>
      <c r="F2459" s="234" t="str">
        <f>'11.01.2021_W_S'!F263</f>
        <v>S100</v>
      </c>
      <c r="G2459" s="234">
        <f>'11.01.2021_W_S'!G263</f>
        <v>9</v>
      </c>
      <c r="H2459" s="234" t="str">
        <f>'11.01.2021_W_S'!H263</f>
        <v>M</v>
      </c>
      <c r="I2459" s="234" t="str">
        <f>'11.01.2021_W_S'!I263</f>
        <v>60-90</v>
      </c>
      <c r="J2459" s="234">
        <f>'11.01.2021_W_S'!K263</f>
        <v>1702</v>
      </c>
      <c r="K2459" s="235">
        <f>'11.01.2021_W_S'!P263</f>
        <v>86.431753746456053</v>
      </c>
      <c r="L2459" s="235"/>
      <c r="M2459" s="235">
        <f>'11.01.2021_W_S'!T263</f>
        <v>0.68612347703842558</v>
      </c>
      <c r="N2459" s="235">
        <f>'11.01.2021_W_S'!V263</f>
        <v>0.41167408622305535</v>
      </c>
      <c r="O2459" s="235">
        <f>'11.01.2021_W_S'!W263</f>
        <v>1.0977975632614809</v>
      </c>
    </row>
    <row r="2460" spans="1:15" x14ac:dyDescent="0.35">
      <c r="A2460" s="232">
        <f t="shared" si="35"/>
        <v>2459</v>
      </c>
      <c r="B2460" s="233">
        <f>'11.01.2021_W_S'!B264</f>
        <v>44207</v>
      </c>
      <c r="C2460" s="234">
        <f>'11.01.2021_W_S'!C264</f>
        <v>2019</v>
      </c>
      <c r="D2460" s="234" t="str">
        <f>'11.01.2021_W_S'!D264</f>
        <v>S</v>
      </c>
      <c r="E2460" s="234" t="str">
        <f>'11.01.2021_W_S'!E264</f>
        <v>A</v>
      </c>
      <c r="F2460" s="234" t="str">
        <f>'11.01.2021_W_S'!F264</f>
        <v>S100</v>
      </c>
      <c r="G2460" s="234">
        <f>'11.01.2021_W_S'!G264</f>
        <v>9</v>
      </c>
      <c r="H2460" s="234" t="str">
        <f>'11.01.2021_W_S'!H264</f>
        <v>M</v>
      </c>
      <c r="I2460" s="234" t="str">
        <f>'11.01.2021_W_S'!I264</f>
        <v>30-60</v>
      </c>
      <c r="J2460" s="234">
        <f>'11.01.2021_W_S'!K264</f>
        <v>1703</v>
      </c>
      <c r="K2460" s="235">
        <f>'11.01.2021_W_S'!P264</f>
        <v>85.889643665832438</v>
      </c>
      <c r="L2460" s="235"/>
      <c r="M2460" s="235">
        <f>'11.01.2021_W_S'!T264</f>
        <v>1.6604981268211458</v>
      </c>
      <c r="N2460" s="235">
        <f>'11.01.2021_W_S'!V264</f>
        <v>0.69187421950881101</v>
      </c>
      <c r="O2460" s="235">
        <f>'11.01.2021_W_S'!W264</f>
        <v>2.3523723463299566</v>
      </c>
    </row>
    <row r="2461" spans="1:15" x14ac:dyDescent="0.35">
      <c r="A2461" s="232">
        <f t="shared" si="35"/>
        <v>2460</v>
      </c>
      <c r="B2461" s="233">
        <f>'11.01.2021_W_S'!B265</f>
        <v>44207</v>
      </c>
      <c r="C2461" s="234">
        <f>'11.01.2021_W_S'!C265</f>
        <v>2019</v>
      </c>
      <c r="D2461" s="234" t="str">
        <f>'11.01.2021_W_S'!D265</f>
        <v>S</v>
      </c>
      <c r="E2461" s="234" t="str">
        <f>'11.01.2021_W_S'!E265</f>
        <v>A</v>
      </c>
      <c r="F2461" s="234" t="str">
        <f>'11.01.2021_W_S'!F265</f>
        <v>S100</v>
      </c>
      <c r="G2461" s="234">
        <f>'11.01.2021_W_S'!G265</f>
        <v>9</v>
      </c>
      <c r="H2461" s="234" t="str">
        <f>'11.01.2021_W_S'!H265</f>
        <v>M</v>
      </c>
      <c r="I2461" s="234" t="str">
        <f>'11.01.2021_W_S'!I265</f>
        <v>0-30</v>
      </c>
      <c r="J2461" s="234">
        <f>'11.01.2021_W_S'!K265</f>
        <v>1704</v>
      </c>
      <c r="K2461" s="235">
        <f>'11.01.2021_W_S'!P265</f>
        <v>81.211372064276887</v>
      </c>
      <c r="L2461" s="235"/>
      <c r="M2461" s="235">
        <f>'11.01.2021_W_S'!T265</f>
        <v>13.553390410958906</v>
      </c>
      <c r="N2461" s="235">
        <f>'11.01.2021_W_S'!V265</f>
        <v>1.9361986301369862</v>
      </c>
      <c r="O2461" s="235">
        <f>'11.01.2021_W_S'!W265</f>
        <v>15.489589041095893</v>
      </c>
    </row>
    <row r="2462" spans="1:15" x14ac:dyDescent="0.35">
      <c r="A2462" s="232">
        <f t="shared" si="35"/>
        <v>2461</v>
      </c>
      <c r="B2462" s="233">
        <f>'11.01.2021_W_S'!B266</f>
        <v>44207</v>
      </c>
      <c r="C2462" s="234">
        <f>'11.01.2021_W_S'!C266</f>
        <v>2019</v>
      </c>
      <c r="D2462" s="234" t="str">
        <f>'11.01.2021_W_S'!D266</f>
        <v>S</v>
      </c>
      <c r="E2462" s="234" t="str">
        <f>'11.01.2021_W_S'!E266</f>
        <v>B</v>
      </c>
      <c r="F2462" s="234" t="str">
        <f>'11.01.2021_W_S'!F266</f>
        <v>R25/W75</v>
      </c>
      <c r="G2462" s="234">
        <f>'11.01.2021_W_S'!G266</f>
        <v>4</v>
      </c>
      <c r="H2462" s="234" t="str">
        <f>'11.01.2021_W_S'!H266</f>
        <v>E</v>
      </c>
      <c r="I2462" s="234" t="str">
        <f>'11.01.2021_W_S'!I266</f>
        <v>90-120</v>
      </c>
      <c r="J2462" s="234">
        <f>'11.01.2021_W_S'!K266</f>
        <v>1705</v>
      </c>
      <c r="K2462" s="235">
        <f>'11.01.2021_W_S'!P266</f>
        <v>88.824958445211621</v>
      </c>
      <c r="L2462" s="235"/>
      <c r="M2462" s="235">
        <f>'11.01.2021_W_S'!T266</f>
        <v>7.2773265438318697</v>
      </c>
      <c r="N2462" s="235">
        <f>'11.01.2021_W_S'!V266</f>
        <v>2.2493554771843955</v>
      </c>
      <c r="O2462" s="235">
        <f>'11.01.2021_W_S'!W266</f>
        <v>9.5266820210162653</v>
      </c>
    </row>
    <row r="2463" spans="1:15" x14ac:dyDescent="0.35">
      <c r="A2463" s="232">
        <f t="shared" si="35"/>
        <v>2462</v>
      </c>
      <c r="B2463" s="233">
        <f>'11.01.2021_W_S'!B267</f>
        <v>44207</v>
      </c>
      <c r="C2463" s="234">
        <f>'11.01.2021_W_S'!C267</f>
        <v>2019</v>
      </c>
      <c r="D2463" s="234" t="str">
        <f>'11.01.2021_W_S'!D267</f>
        <v>S</v>
      </c>
      <c r="E2463" s="234" t="str">
        <f>'11.01.2021_W_S'!E267</f>
        <v>B</v>
      </c>
      <c r="F2463" s="234" t="str">
        <f>'11.01.2021_W_S'!F267</f>
        <v>R25/W75</v>
      </c>
      <c r="G2463" s="234">
        <f>'11.01.2021_W_S'!G267</f>
        <v>4</v>
      </c>
      <c r="H2463" s="234" t="str">
        <f>'11.01.2021_W_S'!H267</f>
        <v>E</v>
      </c>
      <c r="I2463" s="234" t="str">
        <f>'11.01.2021_W_S'!I267</f>
        <v>60-90</v>
      </c>
      <c r="J2463" s="234">
        <f>'11.01.2021_W_S'!K267</f>
        <v>1706</v>
      </c>
      <c r="K2463" s="235">
        <f>'11.01.2021_W_S'!P267</f>
        <v>84.886708712917539</v>
      </c>
      <c r="L2463" s="235"/>
      <c r="M2463" s="235">
        <f>'11.01.2021_W_S'!T267</f>
        <v>7.5892363786461212</v>
      </c>
      <c r="N2463" s="235">
        <f>'11.01.2021_W_S'!V267</f>
        <v>0.42162424325811776</v>
      </c>
      <c r="O2463" s="235">
        <f>'11.01.2021_W_S'!W267</f>
        <v>8.0108606219042393</v>
      </c>
    </row>
    <row r="2464" spans="1:15" x14ac:dyDescent="0.35">
      <c r="A2464" s="232">
        <f t="shared" si="35"/>
        <v>2463</v>
      </c>
      <c r="B2464" s="233">
        <f>'11.01.2021_W_S'!B268</f>
        <v>44207</v>
      </c>
      <c r="C2464" s="234">
        <f>'11.01.2021_W_S'!C268</f>
        <v>2019</v>
      </c>
      <c r="D2464" s="234" t="str">
        <f>'11.01.2021_W_S'!D268</f>
        <v>S</v>
      </c>
      <c r="E2464" s="234" t="str">
        <f>'11.01.2021_W_S'!E268</f>
        <v>B</v>
      </c>
      <c r="F2464" s="234" t="str">
        <f>'11.01.2021_W_S'!F268</f>
        <v>R25/W75</v>
      </c>
      <c r="G2464" s="234">
        <f>'11.01.2021_W_S'!G268</f>
        <v>4</v>
      </c>
      <c r="H2464" s="234" t="str">
        <f>'11.01.2021_W_S'!H268</f>
        <v>E</v>
      </c>
      <c r="I2464" s="234" t="str">
        <f>'11.01.2021_W_S'!I268</f>
        <v>30-60</v>
      </c>
      <c r="J2464" s="234">
        <f>'11.01.2021_W_S'!K268</f>
        <v>1707</v>
      </c>
      <c r="K2464" s="235">
        <f>'11.01.2021_W_S'!P268</f>
        <v>85.337644571570692</v>
      </c>
      <c r="L2464" s="235"/>
      <c r="M2464" s="235">
        <f>'11.01.2021_W_S'!T268</f>
        <v>7.2571713786068219</v>
      </c>
      <c r="N2464" s="235">
        <f>'11.01.2021_W_S'!V268</f>
        <v>0.27912197610026235</v>
      </c>
      <c r="O2464" s="235">
        <f>'11.01.2021_W_S'!W268</f>
        <v>7.5362933547070838</v>
      </c>
    </row>
    <row r="2465" spans="1:15" x14ac:dyDescent="0.35">
      <c r="A2465" s="232">
        <f t="shared" si="35"/>
        <v>2464</v>
      </c>
      <c r="B2465" s="233">
        <f>'11.01.2021_W_S'!B269</f>
        <v>44207</v>
      </c>
      <c r="C2465" s="234">
        <f>'11.01.2021_W_S'!C269</f>
        <v>2019</v>
      </c>
      <c r="D2465" s="234" t="str">
        <f>'11.01.2021_W_S'!D269</f>
        <v>S</v>
      </c>
      <c r="E2465" s="234" t="str">
        <f>'11.01.2021_W_S'!E269</f>
        <v>B</v>
      </c>
      <c r="F2465" s="234" t="str">
        <f>'11.01.2021_W_S'!F269</f>
        <v>R25/W75</v>
      </c>
      <c r="G2465" s="234">
        <f>'11.01.2021_W_S'!G269</f>
        <v>4</v>
      </c>
      <c r="H2465" s="234" t="str">
        <f>'11.01.2021_W_S'!H269</f>
        <v>E</v>
      </c>
      <c r="I2465" s="234" t="str">
        <f>'11.01.2021_W_S'!I269</f>
        <v>0-30</v>
      </c>
      <c r="J2465" s="234">
        <f>'11.01.2021_W_S'!K269</f>
        <v>1708</v>
      </c>
      <c r="K2465" s="235">
        <f>'11.01.2021_W_S'!P269</f>
        <v>81.478578892371985</v>
      </c>
      <c r="L2465" s="235"/>
      <c r="M2465" s="235">
        <f>'11.01.2021_W_S'!T269</f>
        <v>25.952909586405909</v>
      </c>
      <c r="N2465" s="235">
        <f>'11.01.2021_W_S'!V269</f>
        <v>0.88981404296248823</v>
      </c>
      <c r="O2465" s="235">
        <f>'11.01.2021_W_S'!W269</f>
        <v>26.842723629368397</v>
      </c>
    </row>
    <row r="2466" spans="1:15" x14ac:dyDescent="0.35">
      <c r="A2466" s="232">
        <f t="shared" si="35"/>
        <v>2465</v>
      </c>
      <c r="B2466" s="233">
        <f>'11.01.2021_W_S'!B270</f>
        <v>44207</v>
      </c>
      <c r="C2466" s="234">
        <f>'11.01.2021_W_S'!C270</f>
        <v>2019</v>
      </c>
      <c r="D2466" s="234" t="str">
        <f>'11.01.2021_W_S'!D270</f>
        <v>S</v>
      </c>
      <c r="E2466" s="234" t="str">
        <f>'11.01.2021_W_S'!E270</f>
        <v>B</v>
      </c>
      <c r="F2466" s="234" t="str">
        <f>'11.01.2021_W_S'!F270</f>
        <v>R25/W75</v>
      </c>
      <c r="G2466" s="234">
        <f>'11.01.2021_W_S'!G270</f>
        <v>4</v>
      </c>
      <c r="H2466" s="234" t="str">
        <f>'11.01.2021_W_S'!H270</f>
        <v>M</v>
      </c>
      <c r="I2466" s="234" t="str">
        <f>'11.01.2021_W_S'!I270</f>
        <v>90-120</v>
      </c>
      <c r="J2466" s="234">
        <f>'11.01.2021_W_S'!K270</f>
        <v>1709</v>
      </c>
      <c r="K2466" s="235">
        <f>'11.01.2021_W_S'!P270</f>
        <v>85.642913489350491</v>
      </c>
      <c r="L2466" s="235"/>
      <c r="M2466" s="235">
        <f>'11.01.2021_W_S'!T270</f>
        <v>6.6673503223825632</v>
      </c>
      <c r="N2466" s="235">
        <f>'11.01.2021_W_S'!V270</f>
        <v>0.27780626343260684</v>
      </c>
      <c r="O2466" s="235">
        <f>'11.01.2021_W_S'!W270</f>
        <v>6.9451565858151696</v>
      </c>
    </row>
    <row r="2467" spans="1:15" x14ac:dyDescent="0.35">
      <c r="A2467" s="232">
        <f t="shared" si="35"/>
        <v>2466</v>
      </c>
      <c r="B2467" s="233">
        <f>'11.01.2021_W_S'!B271</f>
        <v>44207</v>
      </c>
      <c r="C2467" s="234">
        <f>'11.01.2021_W_S'!C271</f>
        <v>2019</v>
      </c>
      <c r="D2467" s="234" t="str">
        <f>'11.01.2021_W_S'!D271</f>
        <v>S</v>
      </c>
      <c r="E2467" s="234" t="str">
        <f>'11.01.2021_W_S'!E271</f>
        <v>B</v>
      </c>
      <c r="F2467" s="234" t="str">
        <f>'11.01.2021_W_S'!F271</f>
        <v>R25/W75</v>
      </c>
      <c r="G2467" s="234">
        <f>'11.01.2021_W_S'!G271</f>
        <v>4</v>
      </c>
      <c r="H2467" s="234" t="str">
        <f>'11.01.2021_W_S'!H271</f>
        <v>M</v>
      </c>
      <c r="I2467" s="234" t="str">
        <f>'11.01.2021_W_S'!I271</f>
        <v>60-90</v>
      </c>
      <c r="J2467" s="234">
        <f>'11.01.2021_W_S'!K271</f>
        <v>1710</v>
      </c>
      <c r="K2467" s="235">
        <f>'11.01.2021_W_S'!P271</f>
        <v>84.905895550292911</v>
      </c>
      <c r="L2467" s="235"/>
      <c r="M2467" s="235">
        <f>'11.01.2021_W_S'!T271</f>
        <v>4.7769825308279508</v>
      </c>
      <c r="N2467" s="235">
        <f>'11.01.2021_W_S'!V271</f>
        <v>0.28099897240164412</v>
      </c>
      <c r="O2467" s="235">
        <f>'11.01.2021_W_S'!W271</f>
        <v>5.0579815032295947</v>
      </c>
    </row>
    <row r="2468" spans="1:15" x14ac:dyDescent="0.35">
      <c r="A2468" s="232">
        <f t="shared" si="35"/>
        <v>2467</v>
      </c>
      <c r="B2468" s="233">
        <f>'11.01.2021_W_S'!B272</f>
        <v>44207</v>
      </c>
      <c r="C2468" s="234">
        <f>'11.01.2021_W_S'!C272</f>
        <v>2019</v>
      </c>
      <c r="D2468" s="234" t="str">
        <f>'11.01.2021_W_S'!D272</f>
        <v>S</v>
      </c>
      <c r="E2468" s="234" t="str">
        <f>'11.01.2021_W_S'!E272</f>
        <v>B</v>
      </c>
      <c r="F2468" s="234" t="str">
        <f>'11.01.2021_W_S'!F272</f>
        <v>R25/W75</v>
      </c>
      <c r="G2468" s="234">
        <f>'11.01.2021_W_S'!G272</f>
        <v>4</v>
      </c>
      <c r="H2468" s="234" t="str">
        <f>'11.01.2021_W_S'!H272</f>
        <v>M</v>
      </c>
      <c r="I2468" s="234" t="str">
        <f>'11.01.2021_W_S'!I272</f>
        <v>30-60</v>
      </c>
      <c r="J2468" s="234">
        <f>'11.01.2021_W_S'!K272</f>
        <v>1711</v>
      </c>
      <c r="K2468" s="235">
        <f>'11.01.2021_W_S'!P272</f>
        <v>83.953269773062985</v>
      </c>
      <c r="L2468" s="235"/>
      <c r="M2468" s="235">
        <f>'11.01.2021_W_S'!T272</f>
        <v>13.119601727447218</v>
      </c>
      <c r="N2468" s="235">
        <f>'11.01.2021_W_S'!V272</f>
        <v>0.57041746641074853</v>
      </c>
      <c r="O2468" s="235">
        <f>'11.01.2021_W_S'!W272</f>
        <v>13.690019193857967</v>
      </c>
    </row>
    <row r="2469" spans="1:15" x14ac:dyDescent="0.35">
      <c r="A2469" s="232">
        <f t="shared" si="35"/>
        <v>2468</v>
      </c>
      <c r="B2469" s="233">
        <f>'11.01.2021_W_S'!B273</f>
        <v>44207</v>
      </c>
      <c r="C2469" s="234">
        <f>'11.01.2021_W_S'!C273</f>
        <v>2019</v>
      </c>
      <c r="D2469" s="234" t="str">
        <f>'11.01.2021_W_S'!D273</f>
        <v>S</v>
      </c>
      <c r="E2469" s="234" t="str">
        <f>'11.01.2021_W_S'!E273</f>
        <v>B</v>
      </c>
      <c r="F2469" s="234" t="str">
        <f>'11.01.2021_W_S'!F273</f>
        <v>R25/W75</v>
      </c>
      <c r="G2469" s="234">
        <f>'11.01.2021_W_S'!G273</f>
        <v>4</v>
      </c>
      <c r="H2469" s="234" t="str">
        <f>'11.01.2021_W_S'!H273</f>
        <v>M</v>
      </c>
      <c r="I2469" s="234" t="str">
        <f>'11.01.2021_W_S'!I273</f>
        <v>0-30</v>
      </c>
      <c r="J2469" s="234">
        <f>'11.01.2021_W_S'!K273</f>
        <v>1712</v>
      </c>
      <c r="K2469" s="235">
        <f>'11.01.2021_W_S'!P273</f>
        <v>81.980056980056972</v>
      </c>
      <c r="L2469" s="235"/>
      <c r="M2469" s="235">
        <f>'11.01.2021_W_S'!T273</f>
        <v>25.304622067767163</v>
      </c>
      <c r="N2469" s="235">
        <f>'11.01.2021_W_S'!V273</f>
        <v>0.5884795829713293</v>
      </c>
      <c r="O2469" s="235">
        <f>'11.01.2021_W_S'!W273</f>
        <v>25.89310165073849</v>
      </c>
    </row>
    <row r="2470" spans="1:15" x14ac:dyDescent="0.35">
      <c r="A2470" s="232">
        <f t="shared" si="35"/>
        <v>2469</v>
      </c>
      <c r="B2470" s="233">
        <f>'11.01.2021_W_S'!B274</f>
        <v>44207</v>
      </c>
      <c r="C2470" s="234">
        <f>'11.01.2021_W_S'!C274</f>
        <v>2019</v>
      </c>
      <c r="D2470" s="234" t="str">
        <f>'11.01.2021_W_S'!D274</f>
        <v>S</v>
      </c>
      <c r="E2470" s="234" t="str">
        <f>'11.01.2021_W_S'!E274</f>
        <v>C</v>
      </c>
      <c r="F2470" s="234" t="str">
        <f>'11.01.2021_W_S'!F274</f>
        <v>R50/S50</v>
      </c>
      <c r="G2470" s="234">
        <f>'11.01.2021_W_S'!G274</f>
        <v>7</v>
      </c>
      <c r="H2470" s="234" t="str">
        <f>'11.01.2021_W_S'!H274</f>
        <v>E</v>
      </c>
      <c r="I2470" s="234" t="str">
        <f>'11.01.2021_W_S'!I274</f>
        <v>90-120</v>
      </c>
      <c r="J2470" s="234">
        <f>'11.01.2021_W_S'!K274</f>
        <v>1713</v>
      </c>
      <c r="K2470" s="235">
        <f>'11.01.2021_W_S'!P274</f>
        <v>88.225276730324765</v>
      </c>
      <c r="L2470" s="235"/>
      <c r="M2470" s="235">
        <f>'11.01.2021_W_S'!T274</f>
        <v>4.005608024265821</v>
      </c>
      <c r="N2470" s="235">
        <f>'11.01.2021_W_S'!V274</f>
        <v>0.26704053495105479</v>
      </c>
      <c r="O2470" s="235">
        <f>'11.01.2021_W_S'!W274</f>
        <v>4.2726485592168757</v>
      </c>
    </row>
    <row r="2471" spans="1:15" x14ac:dyDescent="0.35">
      <c r="A2471" s="232">
        <f t="shared" si="35"/>
        <v>2470</v>
      </c>
      <c r="B2471" s="233">
        <f>'11.01.2021_W_S'!B275</f>
        <v>44207</v>
      </c>
      <c r="C2471" s="234">
        <f>'11.01.2021_W_S'!C275</f>
        <v>2019</v>
      </c>
      <c r="D2471" s="234" t="str">
        <f>'11.01.2021_W_S'!D275</f>
        <v>S</v>
      </c>
      <c r="E2471" s="234" t="str">
        <f>'11.01.2021_W_S'!E275</f>
        <v>C</v>
      </c>
      <c r="F2471" s="234" t="str">
        <f>'11.01.2021_W_S'!F275</f>
        <v>R50/S50</v>
      </c>
      <c r="G2471" s="234">
        <f>'11.01.2021_W_S'!G275</f>
        <v>7</v>
      </c>
      <c r="H2471" s="234" t="str">
        <f>'11.01.2021_W_S'!H275</f>
        <v>E</v>
      </c>
      <c r="I2471" s="234" t="str">
        <f>'11.01.2021_W_S'!I275</f>
        <v>60-90</v>
      </c>
      <c r="J2471" s="234">
        <f>'11.01.2021_W_S'!K275</f>
        <v>1714</v>
      </c>
      <c r="K2471" s="235">
        <f>'11.01.2021_W_S'!P275</f>
        <v>85.962990017044106</v>
      </c>
      <c r="L2471" s="235"/>
      <c r="M2471" s="235">
        <f>'11.01.2021_W_S'!T275</f>
        <v>1.2439654439881029</v>
      </c>
      <c r="N2471" s="235">
        <f>'11.01.2021_W_S'!V275</f>
        <v>0.41465514799603431</v>
      </c>
      <c r="O2471" s="235">
        <f>'11.01.2021_W_S'!W275</f>
        <v>1.6586205919841372</v>
      </c>
    </row>
    <row r="2472" spans="1:15" x14ac:dyDescent="0.35">
      <c r="A2472" s="232">
        <f t="shared" si="35"/>
        <v>2471</v>
      </c>
      <c r="B2472" s="233">
        <f>'11.01.2021_W_S'!B276</f>
        <v>44207</v>
      </c>
      <c r="C2472" s="234">
        <f>'11.01.2021_W_S'!C276</f>
        <v>2019</v>
      </c>
      <c r="D2472" s="234" t="str">
        <f>'11.01.2021_W_S'!D276</f>
        <v>S</v>
      </c>
      <c r="E2472" s="234" t="str">
        <f>'11.01.2021_W_S'!E276</f>
        <v>C</v>
      </c>
      <c r="F2472" s="234" t="str">
        <f>'11.01.2021_W_S'!F276</f>
        <v>R50/S50</v>
      </c>
      <c r="G2472" s="234">
        <f>'11.01.2021_W_S'!G276</f>
        <v>7</v>
      </c>
      <c r="H2472" s="234" t="str">
        <f>'11.01.2021_W_S'!H276</f>
        <v>E</v>
      </c>
      <c r="I2472" s="234" t="str">
        <f>'11.01.2021_W_S'!I276</f>
        <v>30-60</v>
      </c>
      <c r="J2472" s="234">
        <f>'11.01.2021_W_S'!K276</f>
        <v>1715</v>
      </c>
      <c r="K2472" s="235">
        <f>'11.01.2021_W_S'!P276</f>
        <v>84.559088182363524</v>
      </c>
      <c r="L2472" s="235"/>
      <c r="M2472" s="235">
        <f>'11.01.2021_W_S'!T276</f>
        <v>11.865864074914869</v>
      </c>
      <c r="N2472" s="235">
        <f>'11.01.2021_W_S'!V276</f>
        <v>0.42378085981838814</v>
      </c>
      <c r="O2472" s="235">
        <f>'11.01.2021_W_S'!W276</f>
        <v>12.289644934733257</v>
      </c>
    </row>
    <row r="2473" spans="1:15" x14ac:dyDescent="0.35">
      <c r="A2473" s="232">
        <f t="shared" si="35"/>
        <v>2472</v>
      </c>
      <c r="B2473" s="233">
        <f>'11.01.2021_W_S'!B277</f>
        <v>44207</v>
      </c>
      <c r="C2473" s="234">
        <f>'11.01.2021_W_S'!C277</f>
        <v>2019</v>
      </c>
      <c r="D2473" s="234" t="str">
        <f>'11.01.2021_W_S'!D277</f>
        <v>S</v>
      </c>
      <c r="E2473" s="234" t="str">
        <f>'11.01.2021_W_S'!E277</f>
        <v>C</v>
      </c>
      <c r="F2473" s="234" t="str">
        <f>'11.01.2021_W_S'!F277</f>
        <v>R50/S50</v>
      </c>
      <c r="G2473" s="234">
        <f>'11.01.2021_W_S'!G277</f>
        <v>7</v>
      </c>
      <c r="H2473" s="234" t="str">
        <f>'11.01.2021_W_S'!H277</f>
        <v>E</v>
      </c>
      <c r="I2473" s="234" t="str">
        <f>'11.01.2021_W_S'!I277</f>
        <v>0-30</v>
      </c>
      <c r="J2473" s="234">
        <f>'11.01.2021_W_S'!K277</f>
        <v>1716</v>
      </c>
      <c r="K2473" s="235">
        <f>'11.01.2021_W_S'!P277</f>
        <v>80.723230617700864</v>
      </c>
      <c r="L2473" s="235"/>
      <c r="M2473" s="235">
        <f>'11.01.2021_W_S'!T277</f>
        <v>32.273890970890704</v>
      </c>
      <c r="N2473" s="235">
        <f>'11.01.2021_W_S'!V277</f>
        <v>2.2516668119226071</v>
      </c>
      <c r="O2473" s="235">
        <f>'11.01.2021_W_S'!W277</f>
        <v>34.525557782813308</v>
      </c>
    </row>
    <row r="2474" spans="1:15" x14ac:dyDescent="0.35">
      <c r="A2474" s="232">
        <f t="shared" si="35"/>
        <v>2473</v>
      </c>
      <c r="B2474" s="233">
        <f>'11.01.2021_W_S'!B278</f>
        <v>44207</v>
      </c>
      <c r="C2474" s="234">
        <f>'11.01.2021_W_S'!C278</f>
        <v>2019</v>
      </c>
      <c r="D2474" s="234" t="str">
        <f>'11.01.2021_W_S'!D278</f>
        <v>S</v>
      </c>
      <c r="E2474" s="234" t="str">
        <f>'11.01.2021_W_S'!E278</f>
        <v>C</v>
      </c>
      <c r="F2474" s="234" t="str">
        <f>'11.01.2021_W_S'!F278</f>
        <v>R50/S50</v>
      </c>
      <c r="G2474" s="234">
        <f>'11.01.2021_W_S'!G278</f>
        <v>7</v>
      </c>
      <c r="H2474" s="234" t="str">
        <f>'11.01.2021_W_S'!H278</f>
        <v>M</v>
      </c>
      <c r="I2474" s="234" t="str">
        <f>'11.01.2021_W_S'!I278</f>
        <v>90-120</v>
      </c>
      <c r="J2474" s="234">
        <f>'11.01.2021_W_S'!K278</f>
        <v>1717</v>
      </c>
      <c r="K2474" s="235">
        <f>'11.01.2021_W_S'!P278</f>
        <v>87.490226739640363</v>
      </c>
      <c r="L2474" s="235"/>
      <c r="M2474" s="235">
        <f>'11.01.2021_W_S'!T278</f>
        <v>2.4303619302949051</v>
      </c>
      <c r="N2474" s="235">
        <f>'11.01.2021_W_S'!V278</f>
        <v>0.13502010723860586</v>
      </c>
      <c r="O2474" s="235">
        <f>'11.01.2021_W_S'!W278</f>
        <v>2.565382037533511</v>
      </c>
    </row>
    <row r="2475" spans="1:15" x14ac:dyDescent="0.35">
      <c r="A2475" s="232">
        <f t="shared" si="35"/>
        <v>2474</v>
      </c>
      <c r="B2475" s="233">
        <f>'11.01.2021_W_S'!B279</f>
        <v>44207</v>
      </c>
      <c r="C2475" s="234">
        <f>'11.01.2021_W_S'!C279</f>
        <v>2019</v>
      </c>
      <c r="D2475" s="234" t="str">
        <f>'11.01.2021_W_S'!D279</f>
        <v>S</v>
      </c>
      <c r="E2475" s="234" t="str">
        <f>'11.01.2021_W_S'!E279</f>
        <v>C</v>
      </c>
      <c r="F2475" s="234" t="str">
        <f>'11.01.2021_W_S'!F279</f>
        <v>R50/S50</v>
      </c>
      <c r="G2475" s="234">
        <f>'11.01.2021_W_S'!G279</f>
        <v>7</v>
      </c>
      <c r="H2475" s="234" t="str">
        <f>'11.01.2021_W_S'!H279</f>
        <v>M</v>
      </c>
      <c r="I2475" s="234" t="str">
        <f>'11.01.2021_W_S'!I279</f>
        <v>60-90</v>
      </c>
      <c r="J2475" s="234">
        <f>'11.01.2021_W_S'!K279</f>
        <v>1718</v>
      </c>
      <c r="K2475" s="235">
        <f>'11.01.2021_W_S'!P279</f>
        <v>84.966442953020135</v>
      </c>
      <c r="L2475" s="235"/>
      <c r="M2475" s="235">
        <f>'11.01.2021_W_S'!T279</f>
        <v>0.84220379146919422</v>
      </c>
      <c r="N2475" s="235">
        <f>'11.01.2021_W_S'!V279</f>
        <v>0.42110189573459711</v>
      </c>
      <c r="O2475" s="235">
        <f>'11.01.2021_W_S'!W279</f>
        <v>1.2633056872037913</v>
      </c>
    </row>
    <row r="2476" spans="1:15" x14ac:dyDescent="0.35">
      <c r="A2476" s="232">
        <f t="shared" si="35"/>
        <v>2475</v>
      </c>
      <c r="B2476" s="233">
        <f>'11.01.2021_W_S'!B280</f>
        <v>44207</v>
      </c>
      <c r="C2476" s="234">
        <f>'11.01.2021_W_S'!C280</f>
        <v>2019</v>
      </c>
      <c r="D2476" s="234" t="str">
        <f>'11.01.2021_W_S'!D280</f>
        <v>S</v>
      </c>
      <c r="E2476" s="234" t="str">
        <f>'11.01.2021_W_S'!E280</f>
        <v>C</v>
      </c>
      <c r="F2476" s="234" t="str">
        <f>'11.01.2021_W_S'!F280</f>
        <v>R50/S50</v>
      </c>
      <c r="G2476" s="234">
        <f>'11.01.2021_W_S'!G280</f>
        <v>7</v>
      </c>
      <c r="H2476" s="234" t="str">
        <f>'11.01.2021_W_S'!H280</f>
        <v>M</v>
      </c>
      <c r="I2476" s="234" t="str">
        <f>'11.01.2021_W_S'!I280</f>
        <v>30-60</v>
      </c>
      <c r="J2476" s="234">
        <f>'11.01.2021_W_S'!K280</f>
        <v>1719</v>
      </c>
      <c r="K2476" s="235">
        <f>'11.01.2021_W_S'!P280</f>
        <v>84.339764470057617</v>
      </c>
      <c r="L2476" s="235"/>
      <c r="M2476" s="235">
        <f>'11.01.2021_W_S'!T280</f>
        <v>12.190040106951875</v>
      </c>
      <c r="N2476" s="235">
        <f>'11.01.2021_W_S'!V280</f>
        <v>0.85046791443850289</v>
      </c>
      <c r="O2476" s="235">
        <f>'11.01.2021_W_S'!W280</f>
        <v>13.040508021390378</v>
      </c>
    </row>
    <row r="2477" spans="1:15" x14ac:dyDescent="0.35">
      <c r="A2477" s="232">
        <f t="shared" si="35"/>
        <v>2476</v>
      </c>
      <c r="B2477" s="233">
        <f>'11.01.2021_W_S'!B281</f>
        <v>44207</v>
      </c>
      <c r="C2477" s="234">
        <f>'11.01.2021_W_S'!C281</f>
        <v>2019</v>
      </c>
      <c r="D2477" s="234" t="str">
        <f>'11.01.2021_W_S'!D281</f>
        <v>S</v>
      </c>
      <c r="E2477" s="234" t="str">
        <f>'11.01.2021_W_S'!E281</f>
        <v>C</v>
      </c>
      <c r="F2477" s="234" t="str">
        <f>'11.01.2021_W_S'!F281</f>
        <v>R50/S50</v>
      </c>
      <c r="G2477" s="234">
        <f>'11.01.2021_W_S'!G281</f>
        <v>7</v>
      </c>
      <c r="H2477" s="234" t="str">
        <f>'11.01.2021_W_S'!H281</f>
        <v>M</v>
      </c>
      <c r="I2477" s="234" t="str">
        <f>'11.01.2021_W_S'!I281</f>
        <v>0-30</v>
      </c>
      <c r="J2477" s="234">
        <f>'11.01.2021_W_S'!K281</f>
        <v>1720</v>
      </c>
      <c r="K2477" s="235">
        <f>'11.01.2021_W_S'!P281</f>
        <v>81.133342285484076</v>
      </c>
      <c r="L2477" s="235"/>
      <c r="M2477" s="235">
        <f>'11.01.2021_W_S'!T281</f>
        <v>30.272349801390266</v>
      </c>
      <c r="N2477" s="235">
        <f>'11.01.2021_W_S'!V281</f>
        <v>2.3859980139026815</v>
      </c>
      <c r="O2477" s="235">
        <f>'11.01.2021_W_S'!W281</f>
        <v>32.658347815292949</v>
      </c>
    </row>
    <row r="2478" spans="1:15" x14ac:dyDescent="0.35">
      <c r="A2478" s="232">
        <f t="shared" si="35"/>
        <v>2477</v>
      </c>
      <c r="B2478" s="233">
        <f>'11.01.2021_W_S'!B282</f>
        <v>44207</v>
      </c>
      <c r="C2478" s="234">
        <f>'11.01.2021_W_S'!C282</f>
        <v>2019</v>
      </c>
      <c r="D2478" s="234" t="str">
        <f>'11.01.2021_W_S'!D282</f>
        <v>S</v>
      </c>
      <c r="E2478" s="234" t="str">
        <f>'11.01.2021_W_S'!E282</f>
        <v>D</v>
      </c>
      <c r="F2478" s="234" t="str">
        <f>'11.01.2021_W_S'!F282</f>
        <v>R25/S75</v>
      </c>
      <c r="G2478" s="234">
        <f>'11.01.2021_W_S'!G282</f>
        <v>8</v>
      </c>
      <c r="H2478" s="234" t="str">
        <f>'11.01.2021_W_S'!H282</f>
        <v>E</v>
      </c>
      <c r="I2478" s="234" t="str">
        <f>'11.01.2021_W_S'!I282</f>
        <v>90-120</v>
      </c>
      <c r="J2478" s="234">
        <f>'11.01.2021_W_S'!K282</f>
        <v>1721</v>
      </c>
      <c r="K2478" s="235">
        <f>'11.01.2021_W_S'!P282</f>
        <v>89.166771396254859</v>
      </c>
      <c r="L2478" s="235"/>
      <c r="M2478" s="235">
        <f>'11.01.2021_W_S'!T282</f>
        <v>1.7112589852008462</v>
      </c>
      <c r="N2478" s="235">
        <f>'11.01.2021_W_S'!V282</f>
        <v>0.26327061310782252</v>
      </c>
      <c r="O2478" s="235">
        <f>'11.01.2021_W_S'!W282</f>
        <v>1.9745295983086688</v>
      </c>
    </row>
    <row r="2479" spans="1:15" x14ac:dyDescent="0.35">
      <c r="A2479" s="232">
        <f t="shared" si="35"/>
        <v>2478</v>
      </c>
      <c r="B2479" s="233">
        <f>'11.01.2021_W_S'!B283</f>
        <v>44207</v>
      </c>
      <c r="C2479" s="234">
        <f>'11.01.2021_W_S'!C283</f>
        <v>2019</v>
      </c>
      <c r="D2479" s="234" t="str">
        <f>'11.01.2021_W_S'!D283</f>
        <v>S</v>
      </c>
      <c r="E2479" s="234" t="str">
        <f>'11.01.2021_W_S'!E283</f>
        <v>D</v>
      </c>
      <c r="F2479" s="234" t="str">
        <f>'11.01.2021_W_S'!F283</f>
        <v>R25/S75</v>
      </c>
      <c r="G2479" s="234">
        <f>'11.01.2021_W_S'!G283</f>
        <v>8</v>
      </c>
      <c r="H2479" s="234" t="str">
        <f>'11.01.2021_W_S'!H283</f>
        <v>E</v>
      </c>
      <c r="I2479" s="234" t="str">
        <f>'11.01.2021_W_S'!I283</f>
        <v>60-90</v>
      </c>
      <c r="J2479" s="234">
        <f>'11.01.2021_W_S'!K283</f>
        <v>1722</v>
      </c>
      <c r="K2479" s="235">
        <f>'11.01.2021_W_S'!P283</f>
        <v>83.916170634920633</v>
      </c>
      <c r="L2479" s="235"/>
      <c r="M2479" s="235">
        <f>'11.01.2021_W_S'!T283</f>
        <v>0.57074922417614915</v>
      </c>
      <c r="N2479" s="235">
        <f>'11.01.2021_W_S'!V283</f>
        <v>1.712247672528447</v>
      </c>
      <c r="O2479" s="235">
        <f>'11.01.2021_W_S'!W283</f>
        <v>2.2829968967045962</v>
      </c>
    </row>
    <row r="2480" spans="1:15" x14ac:dyDescent="0.35">
      <c r="A2480" s="232">
        <f t="shared" si="35"/>
        <v>2479</v>
      </c>
      <c r="B2480" s="233">
        <f>'11.01.2021_W_S'!B284</f>
        <v>44207</v>
      </c>
      <c r="C2480" s="234">
        <f>'11.01.2021_W_S'!C284</f>
        <v>2019</v>
      </c>
      <c r="D2480" s="234" t="str">
        <f>'11.01.2021_W_S'!D284</f>
        <v>S</v>
      </c>
      <c r="E2480" s="234" t="str">
        <f>'11.01.2021_W_S'!E284</f>
        <v>D</v>
      </c>
      <c r="F2480" s="234" t="str">
        <f>'11.01.2021_W_S'!F284</f>
        <v>R25/S75</v>
      </c>
      <c r="G2480" s="234">
        <f>'11.01.2021_W_S'!G284</f>
        <v>8</v>
      </c>
      <c r="H2480" s="234" t="str">
        <f>'11.01.2021_W_S'!H284</f>
        <v>E</v>
      </c>
      <c r="I2480" s="234" t="str">
        <f>'11.01.2021_W_S'!I284</f>
        <v>30-60</v>
      </c>
      <c r="J2480" s="234">
        <f>'11.01.2021_W_S'!K284</f>
        <v>1723</v>
      </c>
      <c r="K2480" s="235">
        <f>'11.01.2021_W_S'!P284</f>
        <v>84.15584415584415</v>
      </c>
      <c r="L2480" s="235"/>
      <c r="M2480" s="235">
        <f>'11.01.2021_W_S'!T284</f>
        <v>4.8331944444444463</v>
      </c>
      <c r="N2480" s="235">
        <f>'11.01.2021_W_S'!V284</f>
        <v>1.7058333333333342</v>
      </c>
      <c r="O2480" s="235">
        <f>'11.01.2021_W_S'!W284</f>
        <v>6.5390277777777808</v>
      </c>
    </row>
    <row r="2481" spans="1:15" x14ac:dyDescent="0.35">
      <c r="A2481" s="232">
        <f t="shared" si="35"/>
        <v>2480</v>
      </c>
      <c r="B2481" s="233">
        <f>'11.01.2021_W_S'!B285</f>
        <v>44207</v>
      </c>
      <c r="C2481" s="234">
        <f>'11.01.2021_W_S'!C285</f>
        <v>2019</v>
      </c>
      <c r="D2481" s="234" t="str">
        <f>'11.01.2021_W_S'!D285</f>
        <v>S</v>
      </c>
      <c r="E2481" s="234" t="str">
        <f>'11.01.2021_W_S'!E285</f>
        <v>D</v>
      </c>
      <c r="F2481" s="234" t="str">
        <f>'11.01.2021_W_S'!F285</f>
        <v>R25/S75</v>
      </c>
      <c r="G2481" s="234">
        <f>'11.01.2021_W_S'!G285</f>
        <v>8</v>
      </c>
      <c r="H2481" s="234" t="str">
        <f>'11.01.2021_W_S'!H285</f>
        <v>E</v>
      </c>
      <c r="I2481" s="234" t="str">
        <f>'11.01.2021_W_S'!I285</f>
        <v>0-30</v>
      </c>
      <c r="J2481" s="234">
        <f>'11.01.2021_W_S'!K285</f>
        <v>1724</v>
      </c>
      <c r="K2481" s="235">
        <f>'11.01.2021_W_S'!P285</f>
        <v>81.068298789817774</v>
      </c>
      <c r="L2481" s="235"/>
      <c r="M2481" s="235">
        <f>'11.01.2021_W_S'!T285</f>
        <v>29.109722460535348</v>
      </c>
      <c r="N2481" s="235">
        <f>'11.01.2021_W_S'!V285</f>
        <v>5.5233832361015791</v>
      </c>
      <c r="O2481" s="235">
        <f>'11.01.2021_W_S'!W285</f>
        <v>34.633105696636925</v>
      </c>
    </row>
    <row r="2482" spans="1:15" x14ac:dyDescent="0.35">
      <c r="A2482" s="232">
        <f t="shared" si="35"/>
        <v>2481</v>
      </c>
      <c r="B2482" s="233">
        <f>'11.01.2021_W_S'!B286</f>
        <v>44207</v>
      </c>
      <c r="C2482" s="234">
        <f>'11.01.2021_W_S'!C286</f>
        <v>2019</v>
      </c>
      <c r="D2482" s="234" t="str">
        <f>'11.01.2021_W_S'!D286</f>
        <v>S</v>
      </c>
      <c r="E2482" s="234" t="str">
        <f>'11.01.2021_W_S'!E286</f>
        <v>D</v>
      </c>
      <c r="F2482" s="234" t="str">
        <f>'11.01.2021_W_S'!F286</f>
        <v>R25/S75</v>
      </c>
      <c r="G2482" s="234">
        <f>'11.01.2021_W_S'!G286</f>
        <v>8</v>
      </c>
      <c r="H2482" s="234" t="str">
        <f>'11.01.2021_W_S'!H286</f>
        <v>M</v>
      </c>
      <c r="I2482" s="234" t="str">
        <f>'11.01.2021_W_S'!I286</f>
        <v>90-120</v>
      </c>
      <c r="J2482" s="234">
        <f>'11.01.2021_W_S'!K286</f>
        <v>1725</v>
      </c>
      <c r="K2482" s="235">
        <f>'11.01.2021_W_S'!P286</f>
        <v>82.748267898383375</v>
      </c>
      <c r="L2482" s="235"/>
      <c r="M2482" s="235">
        <f>'11.01.2021_W_S'!T286</f>
        <v>1.5986994138989674</v>
      </c>
      <c r="N2482" s="235">
        <f>'11.01.2021_W_S'!V286</f>
        <v>1.0173541724811614</v>
      </c>
      <c r="O2482" s="235">
        <f>'11.01.2021_W_S'!W286</f>
        <v>2.6160535863801289</v>
      </c>
    </row>
    <row r="2483" spans="1:15" x14ac:dyDescent="0.35">
      <c r="A2483" s="232">
        <f t="shared" ref="A2483:A2546" si="36">A2482+1</f>
        <v>2482</v>
      </c>
      <c r="B2483" s="233">
        <f>'11.01.2021_W_S'!B287</f>
        <v>44207</v>
      </c>
      <c r="C2483" s="234">
        <f>'11.01.2021_W_S'!C287</f>
        <v>2019</v>
      </c>
      <c r="D2483" s="234" t="str">
        <f>'11.01.2021_W_S'!D287</f>
        <v>S</v>
      </c>
      <c r="E2483" s="234" t="str">
        <f>'11.01.2021_W_S'!E287</f>
        <v>D</v>
      </c>
      <c r="F2483" s="234" t="str">
        <f>'11.01.2021_W_S'!F287</f>
        <v>R25/S75</v>
      </c>
      <c r="G2483" s="234">
        <f>'11.01.2021_W_S'!G287</f>
        <v>8</v>
      </c>
      <c r="H2483" s="234" t="str">
        <f>'11.01.2021_W_S'!H287</f>
        <v>M</v>
      </c>
      <c r="I2483" s="234" t="str">
        <f>'11.01.2021_W_S'!I287</f>
        <v>60-90</v>
      </c>
      <c r="J2483" s="234">
        <f>'11.01.2021_W_S'!K287</f>
        <v>1726</v>
      </c>
      <c r="K2483" s="235">
        <f>'11.01.2021_W_S'!P287</f>
        <v>84.162450815064645</v>
      </c>
      <c r="L2483" s="235"/>
      <c r="M2483" s="235">
        <f>'11.01.2021_W_S'!T287</f>
        <v>0.42641425947570544</v>
      </c>
      <c r="N2483" s="235">
        <f>'11.01.2021_W_S'!V287</f>
        <v>0.56855234596760729</v>
      </c>
      <c r="O2483" s="235">
        <f>'11.01.2021_W_S'!W287</f>
        <v>0.99496660544331272</v>
      </c>
    </row>
    <row r="2484" spans="1:15" x14ac:dyDescent="0.35">
      <c r="A2484" s="232">
        <f t="shared" si="36"/>
        <v>2483</v>
      </c>
      <c r="B2484" s="233">
        <f>'11.01.2021_W_S'!B288</f>
        <v>44207</v>
      </c>
      <c r="C2484" s="234">
        <f>'11.01.2021_W_S'!C288</f>
        <v>2019</v>
      </c>
      <c r="D2484" s="234" t="str">
        <f>'11.01.2021_W_S'!D288</f>
        <v>S</v>
      </c>
      <c r="E2484" s="234" t="str">
        <f>'11.01.2021_W_S'!E288</f>
        <v>D</v>
      </c>
      <c r="F2484" s="234" t="str">
        <f>'11.01.2021_W_S'!F288</f>
        <v>R25/S75</v>
      </c>
      <c r="G2484" s="234">
        <f>'11.01.2021_W_S'!G288</f>
        <v>8</v>
      </c>
      <c r="H2484" s="234" t="str">
        <f>'11.01.2021_W_S'!H288</f>
        <v>M</v>
      </c>
      <c r="I2484" s="234" t="str">
        <f>'11.01.2021_W_S'!I288</f>
        <v>30-60</v>
      </c>
      <c r="J2484" s="234">
        <f>'11.01.2021_W_S'!K288</f>
        <v>1727</v>
      </c>
      <c r="K2484" s="235">
        <f>'11.01.2021_W_S'!P288</f>
        <v>84.161324786324798</v>
      </c>
      <c r="L2484" s="235"/>
      <c r="M2484" s="235">
        <f>'11.01.2021_W_S'!T288</f>
        <v>2.7006712154871457</v>
      </c>
      <c r="N2484" s="235">
        <f>'11.01.2021_W_S'!V288</f>
        <v>1.1371247223103773</v>
      </c>
      <c r="O2484" s="235">
        <f>'11.01.2021_W_S'!W288</f>
        <v>3.837795937797523</v>
      </c>
    </row>
    <row r="2485" spans="1:15" x14ac:dyDescent="0.35">
      <c r="A2485" s="232">
        <f t="shared" si="36"/>
        <v>2484</v>
      </c>
      <c r="B2485" s="233">
        <f>'11.01.2021_W_S'!B289</f>
        <v>44207</v>
      </c>
      <c r="C2485" s="234">
        <f>'11.01.2021_W_S'!C289</f>
        <v>2019</v>
      </c>
      <c r="D2485" s="234" t="str">
        <f>'11.01.2021_W_S'!D289</f>
        <v>S</v>
      </c>
      <c r="E2485" s="234" t="str">
        <f>'11.01.2021_W_S'!E289</f>
        <v>D</v>
      </c>
      <c r="F2485" s="234" t="str">
        <f>'11.01.2021_W_S'!F289</f>
        <v>R25/S75</v>
      </c>
      <c r="G2485" s="234">
        <f>'11.01.2021_W_S'!G289</f>
        <v>8</v>
      </c>
      <c r="H2485" s="234" t="str">
        <f>'11.01.2021_W_S'!H289</f>
        <v>M</v>
      </c>
      <c r="I2485" s="234" t="str">
        <f>'11.01.2021_W_S'!I289</f>
        <v>0-30</v>
      </c>
      <c r="J2485" s="234">
        <f>'11.01.2021_W_S'!K289</f>
        <v>1728</v>
      </c>
      <c r="K2485" s="235">
        <f>'11.01.2021_W_S'!P289</f>
        <v>81.252569549129788</v>
      </c>
      <c r="L2485" s="235"/>
      <c r="M2485" s="235">
        <f>'11.01.2021_W_S'!T289</f>
        <v>18.902682998819358</v>
      </c>
      <c r="N2485" s="235">
        <f>'11.01.2021_W_S'!V289</f>
        <v>4.0186806375442732</v>
      </c>
      <c r="O2485" s="235">
        <f>'11.01.2021_W_S'!W289</f>
        <v>22.92136363636363</v>
      </c>
    </row>
    <row r="2486" spans="1:15" x14ac:dyDescent="0.35">
      <c r="A2486" s="237">
        <f t="shared" si="36"/>
        <v>2485</v>
      </c>
      <c r="B2486" s="238">
        <f>'01.02.2021_W_B'!B2</f>
        <v>44228</v>
      </c>
      <c r="C2486" s="239">
        <f>'01.02.2021_W_B'!C2</f>
        <v>2019</v>
      </c>
      <c r="D2486" s="239" t="str">
        <f>'01.02.2021_W_B'!D2</f>
        <v>B</v>
      </c>
      <c r="E2486" s="239" t="str">
        <f>'01.02.2021_W_B'!E2</f>
        <v>A</v>
      </c>
      <c r="F2486" s="239" t="str">
        <f>'01.02.2021_W_B'!F2</f>
        <v>S100</v>
      </c>
      <c r="G2486" s="239">
        <f>'01.02.2021_W_B'!G2</f>
        <v>9</v>
      </c>
      <c r="H2486" s="239" t="str">
        <f>'01.02.2021_W_B'!H2</f>
        <v>M</v>
      </c>
      <c r="I2486" s="239" t="str">
        <f>'01.02.2021_W_B'!I2</f>
        <v>90-120</v>
      </c>
      <c r="J2486" s="239">
        <f>'01.02.2021_W_B'!K2</f>
        <v>1729</v>
      </c>
      <c r="K2486" s="240">
        <f>'01.02.2021_W_B'!P2</f>
        <v>88.054774422301008</v>
      </c>
      <c r="L2486" s="240"/>
      <c r="M2486" s="240">
        <f>'01.02.2021_W_B'!T2</f>
        <v>9.1028839211330208</v>
      </c>
      <c r="N2486" s="240">
        <f>'01.02.2021_W_B'!V2</f>
        <v>1.6063912801999447</v>
      </c>
      <c r="O2486" s="240">
        <f>'01.02.2021_W_B'!W2</f>
        <v>10.709275201332966</v>
      </c>
    </row>
    <row r="2487" spans="1:15" x14ac:dyDescent="0.35">
      <c r="A2487" s="237">
        <f t="shared" si="36"/>
        <v>2486</v>
      </c>
      <c r="B2487" s="238">
        <f>'01.02.2021_W_B'!B3</f>
        <v>44228</v>
      </c>
      <c r="C2487" s="239">
        <f>'01.02.2021_W_B'!C3</f>
        <v>2019</v>
      </c>
      <c r="D2487" s="239" t="str">
        <f>'01.02.2021_W_B'!D3</f>
        <v>B</v>
      </c>
      <c r="E2487" s="239" t="str">
        <f>'01.02.2021_W_B'!E3</f>
        <v>A</v>
      </c>
      <c r="F2487" s="239" t="str">
        <f>'01.02.2021_W_B'!F3</f>
        <v>S100</v>
      </c>
      <c r="G2487" s="239">
        <f>'01.02.2021_W_B'!G3</f>
        <v>9</v>
      </c>
      <c r="H2487" s="239" t="str">
        <f>'01.02.2021_W_B'!H3</f>
        <v>M</v>
      </c>
      <c r="I2487" s="239" t="str">
        <f>'01.02.2021_W_B'!I3</f>
        <v>60-90</v>
      </c>
      <c r="J2487" s="239">
        <f>'01.02.2021_W_B'!K3</f>
        <v>1730</v>
      </c>
      <c r="K2487" s="240">
        <f>'01.02.2021_W_B'!P3</f>
        <v>90.493624542355761</v>
      </c>
      <c r="L2487" s="240"/>
      <c r="M2487" s="240">
        <f>'01.02.2021_W_B'!T3</f>
        <v>3.8713623046875014</v>
      </c>
      <c r="N2487" s="240">
        <f>'01.02.2021_W_B'!V3</f>
        <v>1.0323632812500003</v>
      </c>
      <c r="O2487" s="240">
        <f>'01.02.2021_W_B'!W3</f>
        <v>4.9037255859375017</v>
      </c>
    </row>
    <row r="2488" spans="1:15" x14ac:dyDescent="0.35">
      <c r="A2488" s="237">
        <f t="shared" si="36"/>
        <v>2487</v>
      </c>
      <c r="B2488" s="238">
        <f>'01.02.2021_W_B'!B4</f>
        <v>44228</v>
      </c>
      <c r="C2488" s="239">
        <f>'01.02.2021_W_B'!C4</f>
        <v>2019</v>
      </c>
      <c r="D2488" s="239" t="str">
        <f>'01.02.2021_W_B'!D4</f>
        <v>B</v>
      </c>
      <c r="E2488" s="239" t="str">
        <f>'01.02.2021_W_B'!E4</f>
        <v>A</v>
      </c>
      <c r="F2488" s="239" t="str">
        <f>'01.02.2021_W_B'!F4</f>
        <v>S100</v>
      </c>
      <c r="G2488" s="239">
        <f>'01.02.2021_W_B'!G4</f>
        <v>9</v>
      </c>
      <c r="H2488" s="239" t="str">
        <f>'01.02.2021_W_B'!H4</f>
        <v>M</v>
      </c>
      <c r="I2488" s="239" t="str">
        <f>'01.02.2021_W_B'!I4</f>
        <v>30-60</v>
      </c>
      <c r="J2488" s="239">
        <f>'01.02.2021_W_B'!K4</f>
        <v>1731</v>
      </c>
      <c r="K2488" s="240">
        <f>'01.02.2021_W_B'!P4</f>
        <v>89.511101389040789</v>
      </c>
      <c r="L2488" s="240"/>
      <c r="M2488" s="240">
        <f>'01.02.2021_W_B'!T4</f>
        <v>5.2382331378299121</v>
      </c>
      <c r="N2488" s="240">
        <f>'01.02.2021_W_B'!V4</f>
        <v>1.5714699413489734</v>
      </c>
      <c r="O2488" s="240">
        <f>'01.02.2021_W_B'!W4</f>
        <v>6.8097030791788855</v>
      </c>
    </row>
    <row r="2489" spans="1:15" x14ac:dyDescent="0.35">
      <c r="A2489" s="237">
        <f t="shared" si="36"/>
        <v>2488</v>
      </c>
      <c r="B2489" s="238">
        <f>'01.02.2021_W_B'!B5</f>
        <v>44228</v>
      </c>
      <c r="C2489" s="239">
        <f>'01.02.2021_W_B'!C5</f>
        <v>2019</v>
      </c>
      <c r="D2489" s="239" t="str">
        <f>'01.02.2021_W_B'!D5</f>
        <v>B</v>
      </c>
      <c r="E2489" s="239" t="str">
        <f>'01.02.2021_W_B'!E5</f>
        <v>A</v>
      </c>
      <c r="F2489" s="239" t="str">
        <f>'01.02.2021_W_B'!F5</f>
        <v>S100</v>
      </c>
      <c r="G2489" s="239">
        <f>'01.02.2021_W_B'!G5</f>
        <v>9</v>
      </c>
      <c r="H2489" s="239" t="str">
        <f>'01.02.2021_W_B'!H5</f>
        <v>M</v>
      </c>
      <c r="I2489" s="239" t="str">
        <f>'01.02.2021_W_B'!I5</f>
        <v>0-30</v>
      </c>
      <c r="J2489" s="239">
        <f>'01.02.2021_W_B'!K5</f>
        <v>1732</v>
      </c>
      <c r="K2489" s="240">
        <f>'01.02.2021_W_B'!P5</f>
        <v>86.070959264126145</v>
      </c>
      <c r="L2489" s="240"/>
      <c r="M2489" s="240">
        <f>'01.02.2021_W_B'!T5</f>
        <v>7.1754045801526738</v>
      </c>
      <c r="N2489" s="240">
        <f>'01.02.2021_W_B'!V5</f>
        <v>1.1039083969465648</v>
      </c>
      <c r="O2489" s="240">
        <f>'01.02.2021_W_B'!W5</f>
        <v>8.279312977099238</v>
      </c>
    </row>
    <row r="2490" spans="1:15" x14ac:dyDescent="0.35">
      <c r="A2490" s="237">
        <f t="shared" si="36"/>
        <v>2489</v>
      </c>
      <c r="B2490" s="238">
        <f>'01.02.2021_W_B'!B6</f>
        <v>44228</v>
      </c>
      <c r="C2490" s="239">
        <f>'01.02.2021_W_B'!C6</f>
        <v>2019</v>
      </c>
      <c r="D2490" s="239" t="str">
        <f>'01.02.2021_W_B'!D6</f>
        <v>B</v>
      </c>
      <c r="E2490" s="239" t="str">
        <f>'01.02.2021_W_B'!E6</f>
        <v>A</v>
      </c>
      <c r="F2490" s="239" t="str">
        <f>'01.02.2021_W_B'!F6</f>
        <v>S100</v>
      </c>
      <c r="G2490" s="239">
        <f>'01.02.2021_W_B'!G6</f>
        <v>9</v>
      </c>
      <c r="H2490" s="239" t="str">
        <f>'01.02.2021_W_B'!H6</f>
        <v>E</v>
      </c>
      <c r="I2490" s="239" t="str">
        <f>'01.02.2021_W_B'!I6</f>
        <v>90-120</v>
      </c>
      <c r="J2490" s="239">
        <f>'01.02.2021_W_B'!K6</f>
        <v>1733</v>
      </c>
      <c r="K2490" s="240">
        <f>'01.02.2021_W_B'!P6</f>
        <v>87.719923918212075</v>
      </c>
      <c r="L2490" s="240"/>
      <c r="M2490" s="240">
        <f>'01.02.2021_W_B'!T6</f>
        <v>4.1710102994985769</v>
      </c>
      <c r="N2490" s="240">
        <f>'01.02.2021_W_B'!V6</f>
        <v>1.2109384740479741</v>
      </c>
      <c r="O2490" s="240">
        <f>'01.02.2021_W_B'!W6</f>
        <v>5.3819487735465508</v>
      </c>
    </row>
    <row r="2491" spans="1:15" x14ac:dyDescent="0.35">
      <c r="A2491" s="237">
        <f t="shared" si="36"/>
        <v>2490</v>
      </c>
      <c r="B2491" s="238">
        <f>'01.02.2021_W_B'!B7</f>
        <v>44228</v>
      </c>
      <c r="C2491" s="239">
        <f>'01.02.2021_W_B'!C7</f>
        <v>2019</v>
      </c>
      <c r="D2491" s="239" t="str">
        <f>'01.02.2021_W_B'!D7</f>
        <v>B</v>
      </c>
      <c r="E2491" s="239" t="str">
        <f>'01.02.2021_W_B'!E7</f>
        <v>A</v>
      </c>
      <c r="F2491" s="239" t="str">
        <f>'01.02.2021_W_B'!F7</f>
        <v>S100</v>
      </c>
      <c r="G2491" s="239">
        <f>'01.02.2021_W_B'!G7</f>
        <v>9</v>
      </c>
      <c r="H2491" s="239" t="str">
        <f>'01.02.2021_W_B'!H7</f>
        <v>E</v>
      </c>
      <c r="I2491" s="239" t="str">
        <f>'01.02.2021_W_B'!I7</f>
        <v>60-90</v>
      </c>
      <c r="J2491" s="239">
        <f>'01.02.2021_W_B'!K7</f>
        <v>1734</v>
      </c>
      <c r="K2491" s="240">
        <f>'01.02.2021_W_B'!P7</f>
        <v>90.427766110312817</v>
      </c>
      <c r="L2491" s="240"/>
      <c r="M2491" s="240">
        <f>'01.02.2021_W_B'!T7</f>
        <v>0.64586083608360845</v>
      </c>
      <c r="N2491" s="240">
        <f>'01.02.2021_W_B'!V7</f>
        <v>0.38751650165016499</v>
      </c>
      <c r="O2491" s="240">
        <f>'01.02.2021_W_B'!W7</f>
        <v>1.0333773377337734</v>
      </c>
    </row>
    <row r="2492" spans="1:15" x14ac:dyDescent="0.35">
      <c r="A2492" s="237">
        <f t="shared" si="36"/>
        <v>2491</v>
      </c>
      <c r="B2492" s="238">
        <f>'01.02.2021_W_B'!B8</f>
        <v>44228</v>
      </c>
      <c r="C2492" s="239">
        <f>'01.02.2021_W_B'!C8</f>
        <v>2019</v>
      </c>
      <c r="D2492" s="239" t="str">
        <f>'01.02.2021_W_B'!D8</f>
        <v>B</v>
      </c>
      <c r="E2492" s="239" t="str">
        <f>'01.02.2021_W_B'!E8</f>
        <v>A</v>
      </c>
      <c r="F2492" s="239" t="str">
        <f>'01.02.2021_W_B'!F8</f>
        <v>S100</v>
      </c>
      <c r="G2492" s="239">
        <f>'01.02.2021_W_B'!G8</f>
        <v>9</v>
      </c>
      <c r="H2492" s="239" t="str">
        <f>'01.02.2021_W_B'!H8</f>
        <v>E</v>
      </c>
      <c r="I2492" s="239" t="str">
        <f>'01.02.2021_W_B'!I8</f>
        <v>30-60</v>
      </c>
      <c r="J2492" s="239">
        <f>'01.02.2021_W_B'!K8</f>
        <v>1735</v>
      </c>
      <c r="K2492" s="240">
        <f>'01.02.2021_W_B'!P8</f>
        <v>88.616240829749557</v>
      </c>
      <c r="L2492" s="240"/>
      <c r="M2492" s="240">
        <f>'01.02.2021_W_B'!T8</f>
        <v>3.5837817584927212</v>
      </c>
      <c r="N2492" s="240">
        <f>'01.02.2021_W_B'!V8</f>
        <v>1.9909898658292891</v>
      </c>
      <c r="O2492" s="240">
        <f>'01.02.2021_W_B'!W8</f>
        <v>5.5747716243220102</v>
      </c>
    </row>
    <row r="2493" spans="1:15" x14ac:dyDescent="0.35">
      <c r="A2493" s="237">
        <f t="shared" si="36"/>
        <v>2492</v>
      </c>
      <c r="B2493" s="238">
        <f>'01.02.2021_W_B'!B9</f>
        <v>44228</v>
      </c>
      <c r="C2493" s="239">
        <f>'01.02.2021_W_B'!C9</f>
        <v>2019</v>
      </c>
      <c r="D2493" s="239" t="str">
        <f>'01.02.2021_W_B'!D9</f>
        <v>B</v>
      </c>
      <c r="E2493" s="239" t="str">
        <f>'01.02.2021_W_B'!E9</f>
        <v>A</v>
      </c>
      <c r="F2493" s="239" t="str">
        <f>'01.02.2021_W_B'!F9</f>
        <v>S100</v>
      </c>
      <c r="G2493" s="239">
        <f>'01.02.2021_W_B'!G9</f>
        <v>9</v>
      </c>
      <c r="H2493" s="239" t="str">
        <f>'01.02.2021_W_B'!H9</f>
        <v>E</v>
      </c>
      <c r="I2493" s="239" t="str">
        <f>'01.02.2021_W_B'!I9</f>
        <v>0-30</v>
      </c>
      <c r="J2493" s="239">
        <f>'01.02.2021_W_B'!K9</f>
        <v>1736</v>
      </c>
      <c r="K2493" s="240">
        <f>'01.02.2021_W_B'!P9</f>
        <v>85.934035476718407</v>
      </c>
      <c r="L2493" s="240"/>
      <c r="M2493" s="240">
        <f>'01.02.2021_W_B'!T9</f>
        <v>6.2226052249637149</v>
      </c>
      <c r="N2493" s="240">
        <f>'01.02.2021_W_B'!V9</f>
        <v>1.9359216255442673</v>
      </c>
      <c r="O2493" s="240">
        <f>'01.02.2021_W_B'!W9</f>
        <v>8.1585268505079824</v>
      </c>
    </row>
    <row r="2494" spans="1:15" x14ac:dyDescent="0.35">
      <c r="A2494" s="237">
        <f t="shared" si="36"/>
        <v>2493</v>
      </c>
      <c r="B2494" s="238">
        <f>'01.02.2021_W_B'!B10</f>
        <v>44228</v>
      </c>
      <c r="C2494" s="239">
        <f>'01.02.2021_W_B'!C10</f>
        <v>2019</v>
      </c>
      <c r="D2494" s="239" t="str">
        <f>'01.02.2021_W_B'!D10</f>
        <v>B</v>
      </c>
      <c r="E2494" s="239" t="str">
        <f>'01.02.2021_W_B'!E10</f>
        <v>B</v>
      </c>
      <c r="F2494" s="239" t="str">
        <f>'01.02.2021_W_B'!F10</f>
        <v>R50/W50</v>
      </c>
      <c r="G2494" s="239">
        <f>'01.02.2021_W_B'!G10</f>
        <v>3</v>
      </c>
      <c r="H2494" s="239" t="str">
        <f>'01.02.2021_W_B'!H10</f>
        <v>M</v>
      </c>
      <c r="I2494" s="239" t="str">
        <f>'01.02.2021_W_B'!I10</f>
        <v>90-120</v>
      </c>
      <c r="J2494" s="239">
        <f>'01.02.2021_W_B'!K10</f>
        <v>1737</v>
      </c>
      <c r="K2494" s="240">
        <f>'01.02.2021_W_B'!P10</f>
        <v>91.634731194569127</v>
      </c>
      <c r="L2494" s="240"/>
      <c r="M2494" s="240">
        <f>'01.02.2021_W_B'!T10</f>
        <v>10.150244951607126</v>
      </c>
      <c r="N2494" s="240">
        <f>'01.02.2021_W_B'!V10</f>
        <v>1.2687806189508908</v>
      </c>
      <c r="O2494" s="240">
        <f>'01.02.2021_W_B'!W10</f>
        <v>11.419025570558016</v>
      </c>
    </row>
    <row r="2495" spans="1:15" x14ac:dyDescent="0.35">
      <c r="A2495" s="237">
        <f t="shared" si="36"/>
        <v>2494</v>
      </c>
      <c r="B2495" s="238">
        <f>'01.02.2021_W_B'!B11</f>
        <v>44228</v>
      </c>
      <c r="C2495" s="239">
        <f>'01.02.2021_W_B'!C11</f>
        <v>2019</v>
      </c>
      <c r="D2495" s="239" t="str">
        <f>'01.02.2021_W_B'!D11</f>
        <v>B</v>
      </c>
      <c r="E2495" s="239" t="str">
        <f>'01.02.2021_W_B'!E11</f>
        <v>B</v>
      </c>
      <c r="F2495" s="239" t="str">
        <f>'01.02.2021_W_B'!F11</f>
        <v>R50/W50</v>
      </c>
      <c r="G2495" s="239">
        <f>'01.02.2021_W_B'!G11</f>
        <v>3</v>
      </c>
      <c r="H2495" s="239" t="str">
        <f>'01.02.2021_W_B'!H11</f>
        <v>M</v>
      </c>
      <c r="I2495" s="239" t="str">
        <f>'01.02.2021_W_B'!I11</f>
        <v>60-90</v>
      </c>
      <c r="J2495" s="239">
        <f>'01.02.2021_W_B'!K11</f>
        <v>1738</v>
      </c>
      <c r="K2495" s="240">
        <f>'01.02.2021_W_B'!P11</f>
        <v>90.4</v>
      </c>
      <c r="L2495" s="240"/>
      <c r="M2495" s="240">
        <f>'01.02.2021_W_B'!T11</f>
        <v>8.6581194690265484</v>
      </c>
      <c r="N2495" s="240">
        <f>'01.02.2021_W_B'!V11</f>
        <v>0.64612831858407083</v>
      </c>
      <c r="O2495" s="240">
        <f>'01.02.2021_W_B'!W11</f>
        <v>9.3042477876106187</v>
      </c>
    </row>
    <row r="2496" spans="1:15" x14ac:dyDescent="0.35">
      <c r="A2496" s="237">
        <f t="shared" si="36"/>
        <v>2495</v>
      </c>
      <c r="B2496" s="238">
        <f>'01.02.2021_W_B'!B12</f>
        <v>44228</v>
      </c>
      <c r="C2496" s="239">
        <f>'01.02.2021_W_B'!C12</f>
        <v>2019</v>
      </c>
      <c r="D2496" s="239" t="str">
        <f>'01.02.2021_W_B'!D12</f>
        <v>B</v>
      </c>
      <c r="E2496" s="239" t="str">
        <f>'01.02.2021_W_B'!E12</f>
        <v>B</v>
      </c>
      <c r="F2496" s="239" t="str">
        <f>'01.02.2021_W_B'!F12</f>
        <v>R50/W50</v>
      </c>
      <c r="G2496" s="239">
        <f>'01.02.2021_W_B'!G12</f>
        <v>3</v>
      </c>
      <c r="H2496" s="239" t="str">
        <f>'01.02.2021_W_B'!H12</f>
        <v>M</v>
      </c>
      <c r="I2496" s="239" t="str">
        <f>'01.02.2021_W_B'!I12</f>
        <v>30-60</v>
      </c>
      <c r="J2496" s="239">
        <f>'01.02.2021_W_B'!K12</f>
        <v>1739</v>
      </c>
      <c r="K2496" s="240">
        <f>'01.02.2021_W_B'!P12</f>
        <v>89.241506452462474</v>
      </c>
      <c r="L2496" s="240"/>
      <c r="M2496" s="240">
        <f>'01.02.2021_W_B'!T12</f>
        <v>11.702377158034526</v>
      </c>
      <c r="N2496" s="240">
        <f>'01.02.2021_W_B'!V12</f>
        <v>1.9723107569721112</v>
      </c>
      <c r="O2496" s="240">
        <f>'01.02.2021_W_B'!W12</f>
        <v>13.674687915006638</v>
      </c>
    </row>
    <row r="2497" spans="1:15" x14ac:dyDescent="0.35">
      <c r="A2497" s="237">
        <f t="shared" si="36"/>
        <v>2496</v>
      </c>
      <c r="B2497" s="238">
        <f>'01.02.2021_W_B'!B13</f>
        <v>44228</v>
      </c>
      <c r="C2497" s="239">
        <f>'01.02.2021_W_B'!C13</f>
        <v>2019</v>
      </c>
      <c r="D2497" s="239" t="str">
        <f>'01.02.2021_W_B'!D13</f>
        <v>B</v>
      </c>
      <c r="E2497" s="239" t="str">
        <f>'01.02.2021_W_B'!E13</f>
        <v>B</v>
      </c>
      <c r="F2497" s="239" t="str">
        <f>'01.02.2021_W_B'!F13</f>
        <v>R50/W50</v>
      </c>
      <c r="G2497" s="239">
        <f>'01.02.2021_W_B'!G13</f>
        <v>3</v>
      </c>
      <c r="H2497" s="239" t="str">
        <f>'01.02.2021_W_B'!H13</f>
        <v>M</v>
      </c>
      <c r="I2497" s="239" t="str">
        <f>'01.02.2021_W_B'!I13</f>
        <v>0-30</v>
      </c>
      <c r="J2497" s="239">
        <f>'01.02.2021_W_B'!K13</f>
        <v>1740</v>
      </c>
      <c r="K2497" s="240">
        <f>'01.02.2021_W_B'!P13</f>
        <v>86.897880539499027</v>
      </c>
      <c r="L2497" s="240"/>
      <c r="M2497" s="240">
        <f>'01.02.2021_W_B'!T13</f>
        <v>12.262250554323725</v>
      </c>
      <c r="N2497" s="240">
        <f>'01.02.2021_W_B'!V13</f>
        <v>4.0874168514412421</v>
      </c>
      <c r="O2497" s="240">
        <f>'01.02.2021_W_B'!W13</f>
        <v>16.349667405764968</v>
      </c>
    </row>
    <row r="2498" spans="1:15" x14ac:dyDescent="0.35">
      <c r="A2498" s="237">
        <f t="shared" si="36"/>
        <v>2497</v>
      </c>
      <c r="B2498" s="238">
        <f>'01.02.2021_W_B'!B14</f>
        <v>44228</v>
      </c>
      <c r="C2498" s="239">
        <f>'01.02.2021_W_B'!C14</f>
        <v>2019</v>
      </c>
      <c r="D2498" s="239" t="str">
        <f>'01.02.2021_W_B'!D14</f>
        <v>B</v>
      </c>
      <c r="E2498" s="239" t="str">
        <f>'01.02.2021_W_B'!E14</f>
        <v>B</v>
      </c>
      <c r="F2498" s="239" t="str">
        <f>'01.02.2021_W_B'!F14</f>
        <v>R50/W50</v>
      </c>
      <c r="G2498" s="239">
        <f>'01.02.2021_W_B'!G14</f>
        <v>3</v>
      </c>
      <c r="H2498" s="239" t="str">
        <f>'01.02.2021_W_B'!H14</f>
        <v>E</v>
      </c>
      <c r="I2498" s="239" t="str">
        <f>'01.02.2021_W_B'!I14</f>
        <v>90-120</v>
      </c>
      <c r="J2498" s="239">
        <f>'01.02.2021_W_B'!K14</f>
        <v>1741</v>
      </c>
      <c r="K2498" s="240">
        <f>'01.02.2021_W_B'!P14</f>
        <v>92.31226235741444</v>
      </c>
      <c r="L2498" s="240"/>
      <c r="M2498" s="240">
        <f>'01.02.2021_W_B'!T14</f>
        <v>11.933572531857385</v>
      </c>
      <c r="N2498" s="240">
        <f>'01.02.2021_W_B'!V14</f>
        <v>1.1305489767022785</v>
      </c>
      <c r="O2498" s="240">
        <f>'01.02.2021_W_B'!W14</f>
        <v>13.064121508559664</v>
      </c>
    </row>
    <row r="2499" spans="1:15" x14ac:dyDescent="0.35">
      <c r="A2499" s="237">
        <f t="shared" si="36"/>
        <v>2498</v>
      </c>
      <c r="B2499" s="238">
        <f>'01.02.2021_W_B'!B15</f>
        <v>44228</v>
      </c>
      <c r="C2499" s="239">
        <f>'01.02.2021_W_B'!C15</f>
        <v>2019</v>
      </c>
      <c r="D2499" s="239" t="str">
        <f>'01.02.2021_W_B'!D15</f>
        <v>B</v>
      </c>
      <c r="E2499" s="239" t="str">
        <f>'01.02.2021_W_B'!E15</f>
        <v>B</v>
      </c>
      <c r="F2499" s="239" t="str">
        <f>'01.02.2021_W_B'!F15</f>
        <v>R50/W50</v>
      </c>
      <c r="G2499" s="239">
        <f>'01.02.2021_W_B'!G15</f>
        <v>3</v>
      </c>
      <c r="H2499" s="239" t="str">
        <f>'01.02.2021_W_B'!H15</f>
        <v>E</v>
      </c>
      <c r="I2499" s="239" t="str">
        <f>'01.02.2021_W_B'!I15</f>
        <v>60-90</v>
      </c>
      <c r="J2499" s="239">
        <f>'01.02.2021_W_B'!K15</f>
        <v>1742</v>
      </c>
      <c r="K2499" s="240">
        <f>'01.02.2021_W_B'!P15</f>
        <v>90.4</v>
      </c>
      <c r="L2499" s="240"/>
      <c r="M2499" s="240">
        <f>'01.02.2021_W_B'!T15</f>
        <v>7.8827654867256634</v>
      </c>
      <c r="N2499" s="240">
        <f>'01.02.2021_W_B'!V15</f>
        <v>0.77535398230088493</v>
      </c>
      <c r="O2499" s="240">
        <f>'01.02.2021_W_B'!W15</f>
        <v>8.6581194690265484</v>
      </c>
    </row>
    <row r="2500" spans="1:15" x14ac:dyDescent="0.35">
      <c r="A2500" s="237">
        <f t="shared" si="36"/>
        <v>2499</v>
      </c>
      <c r="B2500" s="238">
        <f>'01.02.2021_W_B'!B16</f>
        <v>44228</v>
      </c>
      <c r="C2500" s="239">
        <f>'01.02.2021_W_B'!C16</f>
        <v>2019</v>
      </c>
      <c r="D2500" s="239" t="str">
        <f>'01.02.2021_W_B'!D16</f>
        <v>B</v>
      </c>
      <c r="E2500" s="239" t="str">
        <f>'01.02.2021_W_B'!E16</f>
        <v>B</v>
      </c>
      <c r="F2500" s="239" t="str">
        <f>'01.02.2021_W_B'!F16</f>
        <v>R50/W50</v>
      </c>
      <c r="G2500" s="239">
        <f>'01.02.2021_W_B'!G16</f>
        <v>3</v>
      </c>
      <c r="H2500" s="239" t="str">
        <f>'01.02.2021_W_B'!H16</f>
        <v>E</v>
      </c>
      <c r="I2500" s="239" t="str">
        <f>'01.02.2021_W_B'!I16</f>
        <v>30-60</v>
      </c>
      <c r="J2500" s="239">
        <f>'01.02.2021_W_B'!K16</f>
        <v>1743</v>
      </c>
      <c r="K2500" s="240">
        <f>'01.02.2021_W_B'!P16</f>
        <v>90.311018614868772</v>
      </c>
      <c r="L2500" s="240"/>
      <c r="M2500" s="240">
        <f>'01.02.2021_W_B'!T16</f>
        <v>7.5050448086032517</v>
      </c>
      <c r="N2500" s="240">
        <f>'01.02.2021_W_B'!V16</f>
        <v>0.77638394571757774</v>
      </c>
      <c r="O2500" s="240">
        <f>'01.02.2021_W_B'!W16</f>
        <v>8.2814287543208298</v>
      </c>
    </row>
    <row r="2501" spans="1:15" x14ac:dyDescent="0.35">
      <c r="A2501" s="237">
        <f t="shared" si="36"/>
        <v>2500</v>
      </c>
      <c r="B2501" s="238">
        <f>'01.02.2021_W_B'!B17</f>
        <v>44228</v>
      </c>
      <c r="C2501" s="239">
        <f>'01.02.2021_W_B'!C17</f>
        <v>2019</v>
      </c>
      <c r="D2501" s="239" t="str">
        <f>'01.02.2021_W_B'!D17</f>
        <v>B</v>
      </c>
      <c r="E2501" s="239" t="str">
        <f>'01.02.2021_W_B'!E17</f>
        <v>B</v>
      </c>
      <c r="F2501" s="239" t="str">
        <f>'01.02.2021_W_B'!F17</f>
        <v>R50/W50</v>
      </c>
      <c r="G2501" s="239">
        <f>'01.02.2021_W_B'!G17</f>
        <v>3</v>
      </c>
      <c r="H2501" s="239" t="str">
        <f>'01.02.2021_W_B'!H17</f>
        <v>E</v>
      </c>
      <c r="I2501" s="239" t="str">
        <f>'01.02.2021_W_B'!I17</f>
        <v>0-30</v>
      </c>
      <c r="J2501" s="239">
        <f>'01.02.2021_W_B'!K17</f>
        <v>1744</v>
      </c>
      <c r="K2501" s="240">
        <f>'01.02.2021_W_B'!P17</f>
        <v>87.377149877149876</v>
      </c>
      <c r="L2501" s="240"/>
      <c r="M2501" s="240">
        <f>'01.02.2021_W_B'!T17</f>
        <v>10.684992970123023</v>
      </c>
      <c r="N2501" s="240">
        <f>'01.02.2021_W_B'!V17</f>
        <v>2.4345553602811951</v>
      </c>
      <c r="O2501" s="240">
        <f>'01.02.2021_W_B'!W17</f>
        <v>13.119548330404218</v>
      </c>
    </row>
    <row r="2502" spans="1:15" x14ac:dyDescent="0.35">
      <c r="A2502" s="237">
        <f t="shared" si="36"/>
        <v>2501</v>
      </c>
      <c r="B2502" s="238">
        <f>'01.02.2021_W_B'!B18</f>
        <v>44228</v>
      </c>
      <c r="C2502" s="239">
        <f>'01.02.2021_W_B'!C18</f>
        <v>2019</v>
      </c>
      <c r="D2502" s="239" t="str">
        <f>'01.02.2021_W_B'!D18</f>
        <v>B</v>
      </c>
      <c r="E2502" s="239" t="str">
        <f>'01.02.2021_W_B'!E18</f>
        <v>C</v>
      </c>
      <c r="F2502" s="239" t="str">
        <f>'01.02.2021_W_B'!F18</f>
        <v>R100</v>
      </c>
      <c r="G2502" s="239">
        <f>'01.02.2021_W_B'!G18</f>
        <v>1</v>
      </c>
      <c r="H2502" s="239" t="str">
        <f>'01.02.2021_W_B'!H18</f>
        <v>M</v>
      </c>
      <c r="I2502" s="239" t="str">
        <f>'01.02.2021_W_B'!I18</f>
        <v>90-120</v>
      </c>
      <c r="J2502" s="239">
        <f>'01.02.2021_W_B'!K18</f>
        <v>1745</v>
      </c>
      <c r="K2502" s="240">
        <f>'01.02.2021_W_B'!P18</f>
        <v>93.086251841777184</v>
      </c>
      <c r="L2502" s="240"/>
      <c r="M2502" s="240">
        <f>'01.02.2021_W_B'!T18</f>
        <v>11.923000121758186</v>
      </c>
      <c r="N2502" s="240">
        <f>'01.02.2021_W_B'!V18</f>
        <v>0.86938542554486786</v>
      </c>
      <c r="O2502" s="240">
        <f>'01.02.2021_W_B'!W18</f>
        <v>12.792385547303054</v>
      </c>
    </row>
    <row r="2503" spans="1:15" x14ac:dyDescent="0.35">
      <c r="A2503" s="237">
        <f t="shared" si="36"/>
        <v>2502</v>
      </c>
      <c r="B2503" s="238">
        <f>'01.02.2021_W_B'!B19</f>
        <v>44228</v>
      </c>
      <c r="C2503" s="239">
        <f>'01.02.2021_W_B'!C19</f>
        <v>2019</v>
      </c>
      <c r="D2503" s="239" t="str">
        <f>'01.02.2021_W_B'!D19</f>
        <v>B</v>
      </c>
      <c r="E2503" s="239" t="str">
        <f>'01.02.2021_W_B'!E19</f>
        <v>C</v>
      </c>
      <c r="F2503" s="239" t="str">
        <f>'01.02.2021_W_B'!F19</f>
        <v>R100</v>
      </c>
      <c r="G2503" s="239">
        <f>'01.02.2021_W_B'!G19</f>
        <v>1</v>
      </c>
      <c r="H2503" s="239" t="str">
        <f>'01.02.2021_W_B'!H19</f>
        <v>M</v>
      </c>
      <c r="I2503" s="239" t="str">
        <f>'01.02.2021_W_B'!I19</f>
        <v>60-90</v>
      </c>
      <c r="J2503" s="239">
        <f>'01.02.2021_W_B'!K19</f>
        <v>1746</v>
      </c>
      <c r="K2503" s="240">
        <f>'01.02.2021_W_B'!P19</f>
        <v>93.38526211671612</v>
      </c>
      <c r="L2503" s="240"/>
      <c r="M2503" s="240">
        <f>'01.02.2021_W_B'!T19</f>
        <v>1.731186283595922</v>
      </c>
      <c r="N2503" s="240">
        <f>'01.02.2021_W_B'!V19</f>
        <v>0.37096848934198334</v>
      </c>
      <c r="O2503" s="240">
        <f>'01.02.2021_W_B'!W19</f>
        <v>2.1021547729379053</v>
      </c>
    </row>
    <row r="2504" spans="1:15" x14ac:dyDescent="0.35">
      <c r="A2504" s="237">
        <f t="shared" si="36"/>
        <v>2503</v>
      </c>
      <c r="B2504" s="238">
        <f>'01.02.2021_W_B'!B20</f>
        <v>44228</v>
      </c>
      <c r="C2504" s="239">
        <f>'01.02.2021_W_B'!C20</f>
        <v>2019</v>
      </c>
      <c r="D2504" s="239" t="str">
        <f>'01.02.2021_W_B'!D20</f>
        <v>B</v>
      </c>
      <c r="E2504" s="239" t="str">
        <f>'01.02.2021_W_B'!E20</f>
        <v>C</v>
      </c>
      <c r="F2504" s="239" t="str">
        <f>'01.02.2021_W_B'!F20</f>
        <v>R100</v>
      </c>
      <c r="G2504" s="239">
        <f>'01.02.2021_W_B'!G20</f>
        <v>1</v>
      </c>
      <c r="H2504" s="239" t="str">
        <f>'01.02.2021_W_B'!H20</f>
        <v>M</v>
      </c>
      <c r="I2504" s="239" t="str">
        <f>'01.02.2021_W_B'!I20</f>
        <v>30-60</v>
      </c>
      <c r="J2504" s="239">
        <f>'01.02.2021_W_B'!K20</f>
        <v>1747</v>
      </c>
      <c r="K2504" s="240">
        <f>'01.02.2021_W_B'!P20</f>
        <v>90.80562374469983</v>
      </c>
      <c r="L2504" s="240"/>
      <c r="M2504" s="240">
        <f>'01.02.2021_W_B'!T20</f>
        <v>7.4499496190710257</v>
      </c>
      <c r="N2504" s="240">
        <f>'01.02.2021_W_B'!V20</f>
        <v>1.9267111083804378</v>
      </c>
      <c r="O2504" s="240">
        <f>'01.02.2021_W_B'!W20</f>
        <v>9.3766607274514637</v>
      </c>
    </row>
    <row r="2505" spans="1:15" x14ac:dyDescent="0.35">
      <c r="A2505" s="237">
        <f t="shared" si="36"/>
        <v>2504</v>
      </c>
      <c r="B2505" s="238">
        <f>'01.02.2021_W_B'!B21</f>
        <v>44228</v>
      </c>
      <c r="C2505" s="239">
        <f>'01.02.2021_W_B'!C21</f>
        <v>2019</v>
      </c>
      <c r="D2505" s="239" t="str">
        <f>'01.02.2021_W_B'!D21</f>
        <v>B</v>
      </c>
      <c r="E2505" s="239" t="str">
        <f>'01.02.2021_W_B'!E21</f>
        <v>C</v>
      </c>
      <c r="F2505" s="239" t="str">
        <f>'01.02.2021_W_B'!F21</f>
        <v>R100</v>
      </c>
      <c r="G2505" s="239">
        <f>'01.02.2021_W_B'!G21</f>
        <v>1</v>
      </c>
      <c r="H2505" s="239" t="str">
        <f>'01.02.2021_W_B'!H21</f>
        <v>M</v>
      </c>
      <c r="I2505" s="239" t="str">
        <f>'01.02.2021_W_B'!I21</f>
        <v>0-30</v>
      </c>
      <c r="J2505" s="239">
        <f>'01.02.2021_W_B'!K21</f>
        <v>1748</v>
      </c>
      <c r="K2505" s="240">
        <f>'01.02.2021_W_B'!P21</f>
        <v>88.490284005979078</v>
      </c>
      <c r="L2505" s="240"/>
      <c r="M2505" s="240">
        <f>'01.02.2021_W_B'!T21</f>
        <v>7.4471959459459462</v>
      </c>
      <c r="N2505" s="240">
        <f>'01.02.2021_W_B'!V21</f>
        <v>1.9947846283783779</v>
      </c>
      <c r="O2505" s="240">
        <f>'01.02.2021_W_B'!W21</f>
        <v>9.4419805743243241</v>
      </c>
    </row>
    <row r="2506" spans="1:15" x14ac:dyDescent="0.35">
      <c r="A2506" s="237">
        <f t="shared" si="36"/>
        <v>2505</v>
      </c>
      <c r="B2506" s="238">
        <f>'01.02.2021_W_B'!B22</f>
        <v>44228</v>
      </c>
      <c r="C2506" s="239">
        <f>'01.02.2021_W_B'!C22</f>
        <v>2019</v>
      </c>
      <c r="D2506" s="239" t="str">
        <f>'01.02.2021_W_B'!D22</f>
        <v>B</v>
      </c>
      <c r="E2506" s="239" t="str">
        <f>'01.02.2021_W_B'!E22</f>
        <v>C</v>
      </c>
      <c r="F2506" s="239" t="str">
        <f>'01.02.2021_W_B'!F22</f>
        <v>R100</v>
      </c>
      <c r="G2506" s="239">
        <f>'01.02.2021_W_B'!G22</f>
        <v>1</v>
      </c>
      <c r="H2506" s="239" t="str">
        <f>'01.02.2021_W_B'!H22</f>
        <v>E</v>
      </c>
      <c r="I2506" s="239" t="str">
        <f>'01.02.2021_W_B'!I22</f>
        <v>90-120</v>
      </c>
      <c r="J2506" s="239">
        <f>'01.02.2021_W_B'!K22</f>
        <v>1749</v>
      </c>
      <c r="K2506" s="240">
        <f>'01.02.2021_W_B'!P22</f>
        <v>93.233295583238956</v>
      </c>
      <c r="L2506" s="240"/>
      <c r="M2506" s="240">
        <f>'01.02.2021_W_B'!T22</f>
        <v>27.636627695110846</v>
      </c>
      <c r="N2506" s="240">
        <f>'01.02.2021_W_B'!V22</f>
        <v>0.61965532948679025</v>
      </c>
      <c r="O2506" s="240">
        <f>'01.02.2021_W_B'!W22</f>
        <v>28.256283024597636</v>
      </c>
    </row>
    <row r="2507" spans="1:15" x14ac:dyDescent="0.35">
      <c r="A2507" s="237">
        <f t="shared" si="36"/>
        <v>2506</v>
      </c>
      <c r="B2507" s="238">
        <f>'01.02.2021_W_B'!B23</f>
        <v>44228</v>
      </c>
      <c r="C2507" s="239">
        <f>'01.02.2021_W_B'!C23</f>
        <v>2019</v>
      </c>
      <c r="D2507" s="239" t="str">
        <f>'01.02.2021_W_B'!D23</f>
        <v>B</v>
      </c>
      <c r="E2507" s="239" t="str">
        <f>'01.02.2021_W_B'!E23</f>
        <v>C</v>
      </c>
      <c r="F2507" s="239" t="str">
        <f>'01.02.2021_W_B'!F23</f>
        <v>R100</v>
      </c>
      <c r="G2507" s="239">
        <f>'01.02.2021_W_B'!G23</f>
        <v>1</v>
      </c>
      <c r="H2507" s="239" t="str">
        <f>'01.02.2021_W_B'!H23</f>
        <v>E</v>
      </c>
      <c r="I2507" s="239" t="str">
        <f>'01.02.2021_W_B'!I23</f>
        <v>60-90</v>
      </c>
      <c r="J2507" s="239">
        <f>'01.02.2021_W_B'!K23</f>
        <v>1750</v>
      </c>
      <c r="K2507" s="240">
        <f>'01.02.2021_W_B'!P23</f>
        <v>94.702989027620134</v>
      </c>
      <c r="L2507" s="240"/>
      <c r="M2507" s="240">
        <f>'01.02.2021_W_B'!T23</f>
        <v>8.2490411506192576</v>
      </c>
      <c r="N2507" s="240">
        <f>'01.02.2021_W_B'!V23</f>
        <v>0.1213094286855773</v>
      </c>
      <c r="O2507" s="240">
        <f>'01.02.2021_W_B'!W23</f>
        <v>8.3703505793048354</v>
      </c>
    </row>
    <row r="2508" spans="1:15" x14ac:dyDescent="0.35">
      <c r="A2508" s="237">
        <f t="shared" si="36"/>
        <v>2507</v>
      </c>
      <c r="B2508" s="238">
        <f>'01.02.2021_W_B'!B24</f>
        <v>44228</v>
      </c>
      <c r="C2508" s="239">
        <f>'01.02.2021_W_B'!C24</f>
        <v>2019</v>
      </c>
      <c r="D2508" s="239" t="str">
        <f>'01.02.2021_W_B'!D24</f>
        <v>B</v>
      </c>
      <c r="E2508" s="239" t="str">
        <f>'01.02.2021_W_B'!E24</f>
        <v>C</v>
      </c>
      <c r="F2508" s="239" t="str">
        <f>'01.02.2021_W_B'!F24</f>
        <v>R100</v>
      </c>
      <c r="G2508" s="239">
        <f>'01.02.2021_W_B'!G24</f>
        <v>1</v>
      </c>
      <c r="H2508" s="239" t="str">
        <f>'01.02.2021_W_B'!H24</f>
        <v>E</v>
      </c>
      <c r="I2508" s="239" t="str">
        <f>'01.02.2021_W_B'!I24</f>
        <v>30-60</v>
      </c>
      <c r="J2508" s="239">
        <f>'01.02.2021_W_B'!K24</f>
        <v>1751</v>
      </c>
      <c r="K2508" s="240">
        <f>'01.02.2021_W_B'!P24</f>
        <v>91.585292344786012</v>
      </c>
      <c r="L2508" s="240"/>
      <c r="M2508" s="240">
        <f>'01.02.2021_W_B'!T24</f>
        <v>11.300405094116101</v>
      </c>
      <c r="N2508" s="240">
        <f>'01.02.2021_W_B'!V24</f>
        <v>1.7775918125575891</v>
      </c>
      <c r="O2508" s="240">
        <f>'01.02.2021_W_B'!W24</f>
        <v>13.07799690667369</v>
      </c>
    </row>
    <row r="2509" spans="1:15" x14ac:dyDescent="0.35">
      <c r="A2509" s="237">
        <f t="shared" si="36"/>
        <v>2508</v>
      </c>
      <c r="B2509" s="238">
        <f>'01.02.2021_W_B'!B25</f>
        <v>44228</v>
      </c>
      <c r="C2509" s="239">
        <f>'01.02.2021_W_B'!C25</f>
        <v>2019</v>
      </c>
      <c r="D2509" s="239" t="str">
        <f>'01.02.2021_W_B'!D25</f>
        <v>B</v>
      </c>
      <c r="E2509" s="239" t="str">
        <f>'01.02.2021_W_B'!E25</f>
        <v>C</v>
      </c>
      <c r="F2509" s="239" t="str">
        <f>'01.02.2021_W_B'!F25</f>
        <v>R100</v>
      </c>
      <c r="G2509" s="239">
        <f>'01.02.2021_W_B'!G25</f>
        <v>1</v>
      </c>
      <c r="H2509" s="239" t="str">
        <f>'01.02.2021_W_B'!H25</f>
        <v>E</v>
      </c>
      <c r="I2509" s="239" t="str">
        <f>'01.02.2021_W_B'!I25</f>
        <v>0-30</v>
      </c>
      <c r="J2509" s="239">
        <f>'01.02.2021_W_B'!K25</f>
        <v>1752</v>
      </c>
      <c r="K2509" s="240">
        <f>'01.02.2021_W_B'!P25</f>
        <v>88.36796063422635</v>
      </c>
      <c r="L2509" s="240"/>
      <c r="M2509" s="240">
        <f>'01.02.2021_W_B'!T25</f>
        <v>7.9939211136890975</v>
      </c>
      <c r="N2509" s="240">
        <f>'01.02.2021_W_B'!V25</f>
        <v>2.6646403712296989</v>
      </c>
      <c r="O2509" s="240">
        <f>'01.02.2021_W_B'!W25</f>
        <v>10.658561484918796</v>
      </c>
    </row>
    <row r="2510" spans="1:15" x14ac:dyDescent="0.35">
      <c r="A2510" s="237">
        <f t="shared" si="36"/>
        <v>2509</v>
      </c>
      <c r="B2510" s="238">
        <f>'01.02.2021_W_B'!B26</f>
        <v>44228</v>
      </c>
      <c r="C2510" s="239">
        <f>'01.02.2021_W_B'!C26</f>
        <v>2019</v>
      </c>
      <c r="D2510" s="239" t="str">
        <f>'01.02.2021_W_B'!D26</f>
        <v>B</v>
      </c>
      <c r="E2510" s="239" t="str">
        <f>'01.02.2021_W_B'!E26</f>
        <v>C</v>
      </c>
      <c r="F2510" s="239" t="str">
        <f>'01.02.2021_W_B'!F26</f>
        <v>R75/S25</v>
      </c>
      <c r="G2510" s="239">
        <f>'01.02.2021_W_B'!G26</f>
        <v>6</v>
      </c>
      <c r="H2510" s="239" t="str">
        <f>'01.02.2021_W_B'!H26</f>
        <v>M</v>
      </c>
      <c r="I2510" s="239" t="str">
        <f>'01.02.2021_W_B'!I26</f>
        <v>90-120</v>
      </c>
      <c r="J2510" s="239">
        <f>'01.02.2021_W_B'!K26</f>
        <v>1753</v>
      </c>
      <c r="K2510" s="240">
        <f>'01.02.2021_W_B'!P26</f>
        <v>96.158637873754159</v>
      </c>
      <c r="L2510" s="240"/>
      <c r="M2510" s="240">
        <f>'01.02.2021_W_B'!T26</f>
        <v>2.138253077089181</v>
      </c>
      <c r="N2510" s="240">
        <f>'01.02.2021_W_B'!V26</f>
        <v>0.47516735046426239</v>
      </c>
      <c r="O2510" s="240">
        <f>'01.02.2021_W_B'!W26</f>
        <v>2.6134204275534434</v>
      </c>
    </row>
    <row r="2511" spans="1:15" x14ac:dyDescent="0.35">
      <c r="A2511" s="237">
        <f t="shared" si="36"/>
        <v>2510</v>
      </c>
      <c r="B2511" s="238">
        <f>'01.02.2021_W_B'!B27</f>
        <v>44228</v>
      </c>
      <c r="C2511" s="239">
        <f>'01.02.2021_W_B'!C27</f>
        <v>2019</v>
      </c>
      <c r="D2511" s="239" t="str">
        <f>'01.02.2021_W_B'!D27</f>
        <v>B</v>
      </c>
      <c r="E2511" s="239" t="str">
        <f>'01.02.2021_W_B'!E27</f>
        <v>D</v>
      </c>
      <c r="F2511" s="239" t="str">
        <f>'01.02.2021_W_B'!F27</f>
        <v>R75/S25</v>
      </c>
      <c r="G2511" s="239">
        <f>'01.02.2021_W_B'!G27</f>
        <v>6</v>
      </c>
      <c r="H2511" s="239" t="str">
        <f>'01.02.2021_W_B'!H27</f>
        <v>M</v>
      </c>
      <c r="I2511" s="239" t="str">
        <f>'01.02.2021_W_B'!I27</f>
        <v>60-90</v>
      </c>
      <c r="J2511" s="239">
        <f>'01.02.2021_W_B'!K27</f>
        <v>1754</v>
      </c>
      <c r="K2511" s="240">
        <f>'01.02.2021_W_B'!P27</f>
        <v>94.914203018399832</v>
      </c>
      <c r="L2511" s="240"/>
      <c r="M2511" s="240">
        <f>'01.02.2021_W_B'!T27</f>
        <v>2.2978474188629927</v>
      </c>
      <c r="N2511" s="240">
        <f>'01.02.2021_W_B'!V27</f>
        <v>0.36281801350468312</v>
      </c>
      <c r="O2511" s="240">
        <f>'01.02.2021_W_B'!W27</f>
        <v>2.6606654323676757</v>
      </c>
    </row>
    <row r="2512" spans="1:15" x14ac:dyDescent="0.35">
      <c r="A2512" s="237">
        <f t="shared" si="36"/>
        <v>2511</v>
      </c>
      <c r="B2512" s="238">
        <f>'01.02.2021_W_B'!B28</f>
        <v>44228</v>
      </c>
      <c r="C2512" s="239">
        <f>'01.02.2021_W_B'!C28</f>
        <v>2019</v>
      </c>
      <c r="D2512" s="239" t="str">
        <f>'01.02.2021_W_B'!D28</f>
        <v>B</v>
      </c>
      <c r="E2512" s="239" t="str">
        <f>'01.02.2021_W_B'!E28</f>
        <v>D</v>
      </c>
      <c r="F2512" s="239" t="str">
        <f>'01.02.2021_W_B'!F28</f>
        <v>R75/S25</v>
      </c>
      <c r="G2512" s="239">
        <f>'01.02.2021_W_B'!G28</f>
        <v>6</v>
      </c>
      <c r="H2512" s="239" t="str">
        <f>'01.02.2021_W_B'!H28</f>
        <v>M</v>
      </c>
      <c r="I2512" s="239" t="str">
        <f>'01.02.2021_W_B'!I28</f>
        <v>30-60</v>
      </c>
      <c r="J2512" s="239">
        <f>'01.02.2021_W_B'!K28</f>
        <v>1755</v>
      </c>
      <c r="K2512" s="240">
        <f>'01.02.2021_W_B'!P28</f>
        <v>90.600660066006597</v>
      </c>
      <c r="L2512" s="240"/>
      <c r="M2512" s="240">
        <f>'01.02.2021_W_B'!T28</f>
        <v>10.564863033658751</v>
      </c>
      <c r="N2512" s="240">
        <f>'01.02.2021_W_B'!V28</f>
        <v>2.7056356549613874</v>
      </c>
      <c r="O2512" s="240">
        <f>'01.02.2021_W_B'!W28</f>
        <v>13.270498688620139</v>
      </c>
    </row>
    <row r="2513" spans="1:15" x14ac:dyDescent="0.35">
      <c r="A2513" s="237">
        <f t="shared" si="36"/>
        <v>2512</v>
      </c>
      <c r="B2513" s="238">
        <f>'01.02.2021_W_B'!B29</f>
        <v>44228</v>
      </c>
      <c r="C2513" s="239">
        <f>'01.02.2021_W_B'!C29</f>
        <v>2019</v>
      </c>
      <c r="D2513" s="239" t="str">
        <f>'01.02.2021_W_B'!D29</f>
        <v>B</v>
      </c>
      <c r="E2513" s="239" t="str">
        <f>'01.02.2021_W_B'!E29</f>
        <v>D</v>
      </c>
      <c r="F2513" s="239" t="str">
        <f>'01.02.2021_W_B'!F29</f>
        <v>R75/S25</v>
      </c>
      <c r="G2513" s="239">
        <f>'01.02.2021_W_B'!G29</f>
        <v>6</v>
      </c>
      <c r="H2513" s="239" t="str">
        <f>'01.02.2021_W_B'!H29</f>
        <v>M</v>
      </c>
      <c r="I2513" s="239" t="str">
        <f>'01.02.2021_W_B'!I29</f>
        <v>0-30</v>
      </c>
      <c r="J2513" s="239">
        <f>'01.02.2021_W_B'!K29</f>
        <v>1756</v>
      </c>
      <c r="K2513" s="240">
        <f>'01.02.2021_W_B'!P29</f>
        <v>88.046795523906439</v>
      </c>
      <c r="L2513" s="240"/>
      <c r="M2513" s="240">
        <f>'01.02.2021_W_B'!T29</f>
        <v>8.5684575389947959</v>
      </c>
      <c r="N2513" s="240">
        <f>'01.02.2021_W_B'!V29</f>
        <v>2.142114384748699</v>
      </c>
      <c r="O2513" s="240">
        <f>'01.02.2021_W_B'!W29</f>
        <v>10.710571923743494</v>
      </c>
    </row>
    <row r="2514" spans="1:15" x14ac:dyDescent="0.35">
      <c r="A2514" s="237">
        <f t="shared" si="36"/>
        <v>2513</v>
      </c>
      <c r="B2514" s="238">
        <f>'01.02.2021_W_B'!B30</f>
        <v>44228</v>
      </c>
      <c r="C2514" s="239">
        <f>'01.02.2021_W_B'!C30</f>
        <v>2019</v>
      </c>
      <c r="D2514" s="239" t="str">
        <f>'01.02.2021_W_B'!D30</f>
        <v>B</v>
      </c>
      <c r="E2514" s="239" t="str">
        <f>'01.02.2021_W_B'!E30</f>
        <v>D</v>
      </c>
      <c r="F2514" s="239" t="str">
        <f>'01.02.2021_W_B'!F30</f>
        <v>R75/S25</v>
      </c>
      <c r="G2514" s="239">
        <f>'01.02.2021_W_B'!G30</f>
        <v>6</v>
      </c>
      <c r="H2514" s="239" t="str">
        <f>'01.02.2021_W_B'!H30</f>
        <v>M</v>
      </c>
      <c r="I2514" s="239" t="str">
        <f>'01.02.2021_W_B'!I30</f>
        <v>90-120</v>
      </c>
      <c r="J2514" s="239">
        <f>'01.02.2021_W_B'!K30</f>
        <v>1757</v>
      </c>
      <c r="K2514" s="240">
        <f>'01.02.2021_W_B'!P30</f>
        <v>95.416020054912266</v>
      </c>
      <c r="L2514" s="240"/>
      <c r="M2514" s="240">
        <f>'01.02.2021_W_B'!T30</f>
        <v>2.1611991742774928</v>
      </c>
      <c r="N2514" s="240">
        <f>'01.02.2021_W_B'!V30</f>
        <v>0.36019986237958213</v>
      </c>
      <c r="O2514" s="240">
        <f>'01.02.2021_W_B'!W30</f>
        <v>2.5213990366570749</v>
      </c>
    </row>
    <row r="2515" spans="1:15" x14ac:dyDescent="0.35">
      <c r="A2515" s="237">
        <f t="shared" si="36"/>
        <v>2514</v>
      </c>
      <c r="B2515" s="238">
        <f>'01.02.2021_W_B'!B31</f>
        <v>44228</v>
      </c>
      <c r="C2515" s="239">
        <f>'01.02.2021_W_B'!C31</f>
        <v>2019</v>
      </c>
      <c r="D2515" s="239" t="str">
        <f>'01.02.2021_W_B'!D31</f>
        <v>B</v>
      </c>
      <c r="E2515" s="239" t="str">
        <f>'01.02.2021_W_B'!E31</f>
        <v>D</v>
      </c>
      <c r="F2515" s="239" t="str">
        <f>'01.02.2021_W_B'!F31</f>
        <v>R75/S25</v>
      </c>
      <c r="G2515" s="239">
        <f>'01.02.2021_W_B'!G31</f>
        <v>6</v>
      </c>
      <c r="H2515" s="239" t="str">
        <f>'01.02.2021_W_B'!H31</f>
        <v>E</v>
      </c>
      <c r="I2515" s="239" t="str">
        <f>'01.02.2021_W_B'!I31</f>
        <v>60-90</v>
      </c>
      <c r="J2515" s="239">
        <f>'01.02.2021_W_B'!K31</f>
        <v>1758</v>
      </c>
      <c r="K2515" s="240">
        <f>'01.02.2021_W_B'!P31</f>
        <v>94.896427499249484</v>
      </c>
      <c r="L2515" s="240"/>
      <c r="M2515" s="240">
        <f>'01.02.2021_W_B'!T31</f>
        <v>6.0485210376463128</v>
      </c>
      <c r="N2515" s="240">
        <f>'01.02.2021_W_B'!V31</f>
        <v>0.84679294527048388</v>
      </c>
      <c r="O2515" s="240">
        <f>'01.02.2021_W_B'!W31</f>
        <v>6.8953139829167966</v>
      </c>
    </row>
    <row r="2516" spans="1:15" x14ac:dyDescent="0.35">
      <c r="A2516" s="237">
        <f t="shared" si="36"/>
        <v>2515</v>
      </c>
      <c r="B2516" s="238">
        <f>'01.02.2021_W_B'!B32</f>
        <v>44228</v>
      </c>
      <c r="C2516" s="239">
        <f>'01.02.2021_W_B'!C32</f>
        <v>2019</v>
      </c>
      <c r="D2516" s="239" t="str">
        <f>'01.02.2021_W_B'!D32</f>
        <v>B</v>
      </c>
      <c r="E2516" s="239" t="str">
        <f>'01.02.2021_W_B'!E32</f>
        <v>D</v>
      </c>
      <c r="F2516" s="239" t="str">
        <f>'01.02.2021_W_B'!F32</f>
        <v>R75/S25</v>
      </c>
      <c r="G2516" s="239">
        <f>'01.02.2021_W_B'!G32</f>
        <v>6</v>
      </c>
      <c r="H2516" s="239" t="str">
        <f>'01.02.2021_W_B'!H32</f>
        <v>E</v>
      </c>
      <c r="I2516" s="239" t="str">
        <f>'01.02.2021_W_B'!I32</f>
        <v>30-60</v>
      </c>
      <c r="J2516" s="239">
        <f>'01.02.2021_W_B'!K32</f>
        <v>1759</v>
      </c>
      <c r="K2516" s="240">
        <f>'01.02.2021_W_B'!P32</f>
        <v>90.05640823822641</v>
      </c>
      <c r="L2516" s="240"/>
      <c r="M2516" s="240">
        <f>'01.02.2021_W_B'!T32</f>
        <v>9.352107793153678</v>
      </c>
      <c r="N2516" s="240">
        <f>'01.02.2021_W_B'!V32</f>
        <v>2.0782461762563731</v>
      </c>
      <c r="O2516" s="240">
        <f>'01.02.2021_W_B'!W32</f>
        <v>11.430353969410051</v>
      </c>
    </row>
    <row r="2517" spans="1:15" x14ac:dyDescent="0.35">
      <c r="A2517" s="237">
        <f t="shared" si="36"/>
        <v>2516</v>
      </c>
      <c r="B2517" s="238">
        <f>'01.02.2021_W_B'!B33</f>
        <v>44228</v>
      </c>
      <c r="C2517" s="239">
        <f>'01.02.2021_W_B'!C33</f>
        <v>2019</v>
      </c>
      <c r="D2517" s="239" t="str">
        <f>'01.02.2021_W_B'!D33</f>
        <v>B</v>
      </c>
      <c r="E2517" s="239" t="str">
        <f>'01.02.2021_W_B'!E33</f>
        <v>D</v>
      </c>
      <c r="F2517" s="239" t="str">
        <f>'01.02.2021_W_B'!F33</f>
        <v>R75/S25</v>
      </c>
      <c r="G2517" s="239">
        <f>'01.02.2021_W_B'!G33</f>
        <v>6</v>
      </c>
      <c r="H2517" s="239" t="str">
        <f>'01.02.2021_W_B'!H33</f>
        <v>E</v>
      </c>
      <c r="I2517" s="239" t="str">
        <f>'01.02.2021_W_B'!I33</f>
        <v>0-30</v>
      </c>
      <c r="J2517" s="239">
        <f>'01.02.2021_W_B'!K33</f>
        <v>1760</v>
      </c>
      <c r="K2517" s="240">
        <f>'01.02.2021_W_B'!P33</f>
        <v>88.36469652796184</v>
      </c>
      <c r="L2517" s="240"/>
      <c r="M2517" s="240">
        <f>'01.02.2021_W_B'!T33</f>
        <v>10.659088182363528</v>
      </c>
      <c r="N2517" s="240">
        <f>'01.02.2021_W_B'!V33</f>
        <v>2.6647720455908819</v>
      </c>
      <c r="O2517" s="240">
        <f>'01.02.2021_W_B'!W33</f>
        <v>13.323860227954409</v>
      </c>
    </row>
    <row r="2518" spans="1:15" x14ac:dyDescent="0.35">
      <c r="A2518" s="237">
        <f t="shared" si="36"/>
        <v>2517</v>
      </c>
      <c r="B2518" s="238">
        <f>'01.02.2021_W_B'!B34</f>
        <v>44228</v>
      </c>
      <c r="C2518" s="239">
        <f>'01.02.2021_W_B'!C34</f>
        <v>2019</v>
      </c>
      <c r="D2518" s="239" t="str">
        <f>'01.02.2021_W_B'!D34</f>
        <v>B</v>
      </c>
      <c r="E2518" s="239" t="str">
        <f>'01.02.2021_W_B'!E34</f>
        <v>D</v>
      </c>
      <c r="F2518" s="239" t="str">
        <f>'01.02.2021_W_B'!F34</f>
        <v>R75/W25</v>
      </c>
      <c r="G2518" s="239">
        <f>'01.02.2021_W_B'!G34</f>
        <v>2</v>
      </c>
      <c r="H2518" s="239" t="str">
        <f>'01.02.2021_W_B'!H34</f>
        <v>E</v>
      </c>
      <c r="I2518" s="239" t="str">
        <f>'01.02.2021_W_B'!I34</f>
        <v>90-120</v>
      </c>
      <c r="J2518" s="239">
        <f>'01.02.2021_W_B'!K34</f>
        <v>1761</v>
      </c>
      <c r="K2518" s="240">
        <f>'01.02.2021_W_B'!P34</f>
        <v>95.048701298701303</v>
      </c>
      <c r="L2518" s="240"/>
      <c r="M2518" s="240">
        <f>'01.02.2021_W_B'!T34</f>
        <v>11.225520922288641</v>
      </c>
      <c r="N2518" s="240">
        <f>'01.02.2021_W_B'!V34</f>
        <v>0.24140905209222882</v>
      </c>
      <c r="O2518" s="240">
        <f>'01.02.2021_W_B'!W34</f>
        <v>11.46692997438087</v>
      </c>
    </row>
    <row r="2519" spans="1:15" x14ac:dyDescent="0.35">
      <c r="A2519" s="237">
        <f t="shared" si="36"/>
        <v>2518</v>
      </c>
      <c r="B2519" s="238">
        <f>'01.02.2021_W_B'!B35</f>
        <v>44228</v>
      </c>
      <c r="C2519" s="239">
        <f>'01.02.2021_W_B'!C35</f>
        <v>2019</v>
      </c>
      <c r="D2519" s="239" t="str">
        <f>'01.02.2021_W_B'!D35</f>
        <v>B</v>
      </c>
      <c r="E2519" s="239" t="str">
        <f>'01.02.2021_W_B'!E35</f>
        <v>D</v>
      </c>
      <c r="F2519" s="239" t="str">
        <f>'01.02.2021_W_B'!F35</f>
        <v>R75/W25</v>
      </c>
      <c r="G2519" s="239">
        <f>'01.02.2021_W_B'!G35</f>
        <v>2</v>
      </c>
      <c r="H2519" s="239" t="str">
        <f>'01.02.2021_W_B'!H35</f>
        <v>E</v>
      </c>
      <c r="I2519" s="239" t="str">
        <f>'01.02.2021_W_B'!I35</f>
        <v>60-90</v>
      </c>
      <c r="J2519" s="239">
        <f>'01.02.2021_W_B'!K35</f>
        <v>1762</v>
      </c>
      <c r="K2519" s="240">
        <f>'01.02.2021_W_B'!P35</f>
        <v>80.111891180342255</v>
      </c>
      <c r="L2519" s="240"/>
      <c r="M2519" s="240">
        <f>'01.02.2021_W_B'!T35</f>
        <v>12.734402300424483</v>
      </c>
      <c r="N2519" s="240">
        <f>'01.02.2021_W_B'!V35</f>
        <v>0</v>
      </c>
      <c r="O2519" s="240">
        <f>'01.02.2021_W_B'!W35</f>
        <v>12.734402300424483</v>
      </c>
    </row>
    <row r="2520" spans="1:15" x14ac:dyDescent="0.35">
      <c r="A2520" s="237">
        <f t="shared" si="36"/>
        <v>2519</v>
      </c>
      <c r="B2520" s="238">
        <f>'01.02.2021_W_B'!B36</f>
        <v>44228</v>
      </c>
      <c r="C2520" s="239">
        <f>'01.02.2021_W_B'!C36</f>
        <v>2019</v>
      </c>
      <c r="D2520" s="239" t="str">
        <f>'01.02.2021_W_B'!D36</f>
        <v>B</v>
      </c>
      <c r="E2520" s="239" t="str">
        <f>'01.02.2021_W_B'!E36</f>
        <v>D</v>
      </c>
      <c r="F2520" s="239" t="str">
        <f>'01.02.2021_W_B'!F36</f>
        <v>R75/W25</v>
      </c>
      <c r="G2520" s="239">
        <f>'01.02.2021_W_B'!G36</f>
        <v>2</v>
      </c>
      <c r="H2520" s="239" t="str">
        <f>'01.02.2021_W_B'!H36</f>
        <v>E</v>
      </c>
      <c r="I2520" s="239" t="str">
        <f>'01.02.2021_W_B'!I36</f>
        <v>30-60</v>
      </c>
      <c r="J2520" s="239">
        <f>'01.02.2021_W_B'!K36</f>
        <v>1763</v>
      </c>
      <c r="K2520" s="240">
        <f>'01.02.2021_W_B'!P36</f>
        <v>92.797589151180304</v>
      </c>
      <c r="L2520" s="240"/>
      <c r="M2520" s="240">
        <f>'01.02.2021_W_B'!T36</f>
        <v>10.352111658367612</v>
      </c>
      <c r="N2520" s="240">
        <f>'01.02.2021_W_B'!V36</f>
        <v>1.9955877895648408</v>
      </c>
      <c r="O2520" s="240">
        <f>'01.02.2021_W_B'!W36</f>
        <v>12.347699447932452</v>
      </c>
    </row>
    <row r="2521" spans="1:15" x14ac:dyDescent="0.35">
      <c r="A2521" s="237">
        <f t="shared" si="36"/>
        <v>2520</v>
      </c>
      <c r="B2521" s="238">
        <f>'01.02.2021_W_B'!B37</f>
        <v>44228</v>
      </c>
      <c r="C2521" s="239">
        <f>'01.02.2021_W_B'!C37</f>
        <v>2019</v>
      </c>
      <c r="D2521" s="239" t="str">
        <f>'01.02.2021_W_B'!D37</f>
        <v>B</v>
      </c>
      <c r="E2521" s="239" t="str">
        <f>'01.02.2021_W_B'!E37</f>
        <v>D</v>
      </c>
      <c r="F2521" s="239" t="str">
        <f>'01.02.2021_W_B'!F37</f>
        <v>R75/W25</v>
      </c>
      <c r="G2521" s="239">
        <f>'01.02.2021_W_B'!G37</f>
        <v>2</v>
      </c>
      <c r="H2521" s="239" t="str">
        <f>'01.02.2021_W_B'!H37</f>
        <v>E</v>
      </c>
      <c r="I2521" s="239" t="str">
        <f>'01.02.2021_W_B'!I37</f>
        <v>0-30</v>
      </c>
      <c r="J2521" s="239">
        <f>'01.02.2021_W_B'!K37</f>
        <v>1764</v>
      </c>
      <c r="K2521" s="240">
        <f>'01.02.2021_W_B'!P37</f>
        <v>88.671082871434379</v>
      </c>
      <c r="L2521" s="240"/>
      <c r="M2521" s="240">
        <f>'01.02.2021_W_B'!T37</f>
        <v>10.34457310565635</v>
      </c>
      <c r="N2521" s="240">
        <f>'01.02.2021_W_B'!V37</f>
        <v>3.5808137673425828</v>
      </c>
      <c r="O2521" s="240">
        <f>'01.02.2021_W_B'!W37</f>
        <v>13.925386872998933</v>
      </c>
    </row>
    <row r="2522" spans="1:15" x14ac:dyDescent="0.35">
      <c r="A2522" s="237">
        <f t="shared" si="36"/>
        <v>2521</v>
      </c>
      <c r="B2522" s="238">
        <f>'01.02.2021_W_B'!B38</f>
        <v>44228</v>
      </c>
      <c r="C2522" s="239">
        <f>'01.02.2021_W_B'!C38</f>
        <v>2019</v>
      </c>
      <c r="D2522" s="239" t="str">
        <f>'01.02.2021_W_B'!D38</f>
        <v>B</v>
      </c>
      <c r="E2522" s="239" t="str">
        <f>'01.02.2021_W_B'!E38</f>
        <v>D</v>
      </c>
      <c r="F2522" s="239" t="str">
        <f>'01.02.2021_W_B'!F38</f>
        <v>R75/W25</v>
      </c>
      <c r="G2522" s="239">
        <f>'01.02.2021_W_B'!G38</f>
        <v>2</v>
      </c>
      <c r="H2522" s="239" t="str">
        <f>'01.02.2021_W_B'!H38</f>
        <v>M</v>
      </c>
      <c r="I2522" s="239" t="str">
        <f>'01.02.2021_W_B'!I38</f>
        <v>90-120</v>
      </c>
      <c r="J2522" s="239">
        <f>'01.02.2021_W_B'!K38</f>
        <v>1765</v>
      </c>
      <c r="K2522" s="240">
        <f>'01.02.2021_W_B'!P38</f>
        <v>95.68</v>
      </c>
      <c r="L2522" s="240"/>
      <c r="M2522" s="240">
        <f>'01.02.2021_W_B'!T38</f>
        <v>2.9902801003344477</v>
      </c>
      <c r="N2522" s="240">
        <f>'01.02.2021_W_B'!V38</f>
        <v>0.23922240802675579</v>
      </c>
      <c r="O2522" s="240">
        <f>'01.02.2021_W_B'!W38</f>
        <v>3.2295025083612034</v>
      </c>
    </row>
    <row r="2523" spans="1:15" x14ac:dyDescent="0.35">
      <c r="A2523" s="237">
        <f t="shared" si="36"/>
        <v>2522</v>
      </c>
      <c r="B2523" s="238">
        <f>'01.02.2021_W_B'!B39</f>
        <v>44228</v>
      </c>
      <c r="C2523" s="239">
        <f>'01.02.2021_W_B'!C39</f>
        <v>2019</v>
      </c>
      <c r="D2523" s="239" t="str">
        <f>'01.02.2021_W_B'!D39</f>
        <v>B</v>
      </c>
      <c r="E2523" s="239" t="str">
        <f>'01.02.2021_W_B'!E39</f>
        <v>D</v>
      </c>
      <c r="F2523" s="239" t="str">
        <f>'01.02.2021_W_B'!F39</f>
        <v>R75/W25</v>
      </c>
      <c r="G2523" s="239">
        <f>'01.02.2021_W_B'!G39</f>
        <v>2</v>
      </c>
      <c r="H2523" s="239" t="str">
        <f>'01.02.2021_W_B'!H39</f>
        <v>M</v>
      </c>
      <c r="I2523" s="239" t="str">
        <f>'01.02.2021_W_B'!I39</f>
        <v>60-90</v>
      </c>
      <c r="J2523" s="239">
        <f>'01.02.2021_W_B'!K39</f>
        <v>1766</v>
      </c>
      <c r="K2523" s="240">
        <f>'01.02.2021_W_B'!P39</f>
        <v>96.890262134954654</v>
      </c>
      <c r="L2523" s="240"/>
      <c r="M2523" s="240">
        <f>'01.02.2021_W_B'!T39</f>
        <v>2.8213208517642219</v>
      </c>
      <c r="N2523" s="240">
        <f>'01.02.2021_W_B'!V39</f>
        <v>0.23511007098035183</v>
      </c>
      <c r="O2523" s="240">
        <f>'01.02.2021_W_B'!W39</f>
        <v>3.0564309227445738</v>
      </c>
    </row>
    <row r="2524" spans="1:15" x14ac:dyDescent="0.35">
      <c r="A2524" s="237">
        <f t="shared" si="36"/>
        <v>2523</v>
      </c>
      <c r="B2524" s="238">
        <f>'01.02.2021_W_B'!B40</f>
        <v>44228</v>
      </c>
      <c r="C2524" s="239">
        <f>'01.02.2021_W_B'!C40</f>
        <v>2019</v>
      </c>
      <c r="D2524" s="239" t="str">
        <f>'01.02.2021_W_B'!D40</f>
        <v>B</v>
      </c>
      <c r="E2524" s="239" t="str">
        <f>'01.02.2021_W_B'!E40</f>
        <v>D</v>
      </c>
      <c r="F2524" s="239" t="str">
        <f>'01.02.2021_W_B'!F40</f>
        <v>R75/W25</v>
      </c>
      <c r="G2524" s="239">
        <f>'01.02.2021_W_B'!G40</f>
        <v>2</v>
      </c>
      <c r="H2524" s="239" t="str">
        <f>'01.02.2021_W_B'!H40</f>
        <v>M</v>
      </c>
      <c r="I2524" s="239" t="str">
        <f>'01.02.2021_W_B'!I40</f>
        <v>30-60</v>
      </c>
      <c r="J2524" s="239">
        <f>'01.02.2021_W_B'!K40</f>
        <v>1767</v>
      </c>
      <c r="K2524" s="240">
        <f>'01.02.2021_W_B'!P40</f>
        <v>91.364178134142392</v>
      </c>
      <c r="L2524" s="240"/>
      <c r="M2524" s="240">
        <f>'01.02.2021_W_B'!T40</f>
        <v>5.9871907613851967</v>
      </c>
      <c r="N2524" s="240">
        <f>'01.02.2021_W_B'!V40</f>
        <v>1.0190962998102462</v>
      </c>
      <c r="O2524" s="240">
        <f>'01.02.2021_W_B'!W40</f>
        <v>7.0062870611954429</v>
      </c>
    </row>
    <row r="2525" spans="1:15" x14ac:dyDescent="0.35">
      <c r="A2525" s="237">
        <f t="shared" si="36"/>
        <v>2524</v>
      </c>
      <c r="B2525" s="238">
        <f>'01.02.2021_W_B'!B41</f>
        <v>44228</v>
      </c>
      <c r="C2525" s="239">
        <f>'01.02.2021_W_B'!C41</f>
        <v>2019</v>
      </c>
      <c r="D2525" s="239" t="str">
        <f>'01.02.2021_W_B'!D41</f>
        <v>B</v>
      </c>
      <c r="E2525" s="239" t="str">
        <f>'01.02.2021_W_B'!E41</f>
        <v>D</v>
      </c>
      <c r="F2525" s="239" t="str">
        <f>'01.02.2021_W_B'!F41</f>
        <v>R75/W25</v>
      </c>
      <c r="G2525" s="239">
        <f>'01.02.2021_W_B'!G41</f>
        <v>2</v>
      </c>
      <c r="H2525" s="239" t="str">
        <f>'01.02.2021_W_B'!H41</f>
        <v>M</v>
      </c>
      <c r="I2525" s="239" t="str">
        <f>'01.02.2021_W_B'!I41</f>
        <v>0-30</v>
      </c>
      <c r="J2525" s="239">
        <f>'01.02.2021_W_B'!K41</f>
        <v>1768</v>
      </c>
      <c r="K2525" s="240">
        <f>'01.02.2021_W_B'!P41</f>
        <v>89.776435045317228</v>
      </c>
      <c r="L2525" s="240"/>
      <c r="M2525" s="240">
        <f>'01.02.2021_W_B'!T41</f>
        <v>6.1304822317943186</v>
      </c>
      <c r="N2525" s="240">
        <f>'01.02.2021_W_B'!V41</f>
        <v>1.9565368824875489</v>
      </c>
      <c r="O2525" s="240">
        <f>'01.02.2021_W_B'!W41</f>
        <v>8.0870191142818673</v>
      </c>
    </row>
    <row r="2526" spans="1:15" x14ac:dyDescent="0.35">
      <c r="A2526" s="237">
        <f t="shared" si="36"/>
        <v>2525</v>
      </c>
      <c r="B2526" s="238">
        <f>'01.02.2021_W_B'!B42</f>
        <v>44228</v>
      </c>
      <c r="C2526" s="239">
        <f>'01.02.2021_W_B'!C42</f>
        <v>2019</v>
      </c>
      <c r="D2526" s="239" t="str">
        <f>'01.02.2021_W_B'!D42</f>
        <v>B</v>
      </c>
      <c r="E2526" s="239" t="str">
        <f>'01.02.2021_W_B'!E42</f>
        <v>C</v>
      </c>
      <c r="F2526" s="239" t="str">
        <f>'01.02.2021_W_B'!F42</f>
        <v>R25/W75</v>
      </c>
      <c r="G2526" s="239">
        <f>'01.02.2021_W_B'!G42</f>
        <v>4</v>
      </c>
      <c r="H2526" s="239" t="str">
        <f>'01.02.2021_W_B'!H42</f>
        <v>E</v>
      </c>
      <c r="I2526" s="239" t="str">
        <f>'01.02.2021_W_B'!I42</f>
        <v>90-120</v>
      </c>
      <c r="J2526" s="239">
        <f>'01.02.2021_W_B'!K42</f>
        <v>1769</v>
      </c>
      <c r="K2526" s="240">
        <f>'01.02.2021_W_B'!P42</f>
        <v>95</v>
      </c>
      <c r="L2526" s="240"/>
      <c r="M2526" s="240">
        <f>'01.02.2021_W_B'!T42</f>
        <v>8.6968421052631566</v>
      </c>
      <c r="N2526" s="240">
        <f>'01.02.2021_W_B'!V42</f>
        <v>0.48315789473684206</v>
      </c>
      <c r="O2526" s="240">
        <f>'01.02.2021_W_B'!W42</f>
        <v>9.1799999999999979</v>
      </c>
    </row>
    <row r="2527" spans="1:15" x14ac:dyDescent="0.35">
      <c r="A2527" s="237">
        <f t="shared" si="36"/>
        <v>2526</v>
      </c>
      <c r="B2527" s="238">
        <f>'01.02.2021_W_B'!B43</f>
        <v>44228</v>
      </c>
      <c r="C2527" s="239">
        <f>'01.02.2021_W_B'!C43</f>
        <v>2019</v>
      </c>
      <c r="D2527" s="239" t="str">
        <f>'01.02.2021_W_B'!D43</f>
        <v>B</v>
      </c>
      <c r="E2527" s="239" t="str">
        <f>'01.02.2021_W_B'!E43</f>
        <v>C</v>
      </c>
      <c r="F2527" s="239" t="str">
        <f>'01.02.2021_W_B'!F43</f>
        <v>R25/W75</v>
      </c>
      <c r="G2527" s="239">
        <f>'01.02.2021_W_B'!G43</f>
        <v>4</v>
      </c>
      <c r="H2527" s="239" t="str">
        <f>'01.02.2021_W_B'!H43</f>
        <v>E</v>
      </c>
      <c r="I2527" s="239" t="str">
        <f>'01.02.2021_W_B'!I43</f>
        <v>60-90</v>
      </c>
      <c r="J2527" s="239">
        <f>'01.02.2021_W_B'!K43</f>
        <v>1770</v>
      </c>
      <c r="K2527" s="240">
        <f>'01.02.2021_W_B'!P43</f>
        <v>93.781212841854924</v>
      </c>
      <c r="L2527" s="240"/>
      <c r="M2527" s="240">
        <f>'01.02.2021_W_B'!T43</f>
        <v>4.0571548117154812</v>
      </c>
      <c r="N2527" s="240">
        <f>'01.02.2021_W_B'!V43</f>
        <v>0.2458881704069989</v>
      </c>
      <c r="O2527" s="240">
        <f>'01.02.2021_W_B'!W43</f>
        <v>4.3030429821224798</v>
      </c>
    </row>
    <row r="2528" spans="1:15" x14ac:dyDescent="0.35">
      <c r="A2528" s="237">
        <f t="shared" si="36"/>
        <v>2527</v>
      </c>
      <c r="B2528" s="238">
        <f>'01.02.2021_W_B'!B44</f>
        <v>44228</v>
      </c>
      <c r="C2528" s="239">
        <f>'01.02.2021_W_B'!C44</f>
        <v>2019</v>
      </c>
      <c r="D2528" s="239" t="str">
        <f>'01.02.2021_W_B'!D44</f>
        <v>B</v>
      </c>
      <c r="E2528" s="239" t="str">
        <f>'01.02.2021_W_B'!E44</f>
        <v>C</v>
      </c>
      <c r="F2528" s="239" t="str">
        <f>'01.02.2021_W_B'!F44</f>
        <v>R25/W75</v>
      </c>
      <c r="G2528" s="239">
        <f>'01.02.2021_W_B'!G44</f>
        <v>4</v>
      </c>
      <c r="H2528" s="239" t="str">
        <f>'01.02.2021_W_B'!H44</f>
        <v>E</v>
      </c>
      <c r="I2528" s="239" t="str">
        <f>'01.02.2021_W_B'!I44</f>
        <v>30-60</v>
      </c>
      <c r="J2528" s="239">
        <f>'01.02.2021_W_B'!K44</f>
        <v>1771</v>
      </c>
      <c r="K2528" s="240">
        <f>'01.02.2021_W_B'!P44</f>
        <v>90.599369085173507</v>
      </c>
      <c r="L2528" s="240"/>
      <c r="M2528" s="240">
        <f>'01.02.2021_W_B'!T44</f>
        <v>6.5709557799442893</v>
      </c>
      <c r="N2528" s="240">
        <f>'01.02.2021_W_B'!V44</f>
        <v>0.77305362116991627</v>
      </c>
      <c r="O2528" s="240">
        <f>'01.02.2021_W_B'!W44</f>
        <v>7.3440094011142056</v>
      </c>
    </row>
    <row r="2529" spans="1:15" x14ac:dyDescent="0.35">
      <c r="A2529" s="237">
        <f t="shared" si="36"/>
        <v>2528</v>
      </c>
      <c r="B2529" s="238">
        <f>'01.02.2021_W_B'!B45</f>
        <v>44228</v>
      </c>
      <c r="C2529" s="239">
        <f>'01.02.2021_W_B'!C45</f>
        <v>2019</v>
      </c>
      <c r="D2529" s="239" t="str">
        <f>'01.02.2021_W_B'!D45</f>
        <v>B</v>
      </c>
      <c r="E2529" s="239" t="str">
        <f>'01.02.2021_W_B'!E45</f>
        <v>C</v>
      </c>
      <c r="F2529" s="239" t="str">
        <f>'01.02.2021_W_B'!F45</f>
        <v>R25/W75</v>
      </c>
      <c r="G2529" s="239">
        <f>'01.02.2021_W_B'!G45</f>
        <v>4</v>
      </c>
      <c r="H2529" s="239" t="str">
        <f>'01.02.2021_W_B'!H45</f>
        <v>E</v>
      </c>
      <c r="I2529" s="239" t="str">
        <f>'01.02.2021_W_B'!I45</f>
        <v>0-30</v>
      </c>
      <c r="J2529" s="239">
        <f>'01.02.2021_W_B'!K45</f>
        <v>1772</v>
      </c>
      <c r="K2529" s="240">
        <f>'01.02.2021_W_B'!P45</f>
        <v>89.063652002949112</v>
      </c>
      <c r="L2529" s="240"/>
      <c r="M2529" s="240">
        <f>'01.02.2021_W_B'!T45</f>
        <v>5.8009519867549688</v>
      </c>
      <c r="N2529" s="240">
        <f>'01.02.2021_W_B'!V45</f>
        <v>2.3731167218543052</v>
      </c>
      <c r="O2529" s="240">
        <f>'01.02.2021_W_B'!W45</f>
        <v>8.1740687086092745</v>
      </c>
    </row>
    <row r="2530" spans="1:15" x14ac:dyDescent="0.35">
      <c r="A2530" s="237">
        <f t="shared" si="36"/>
        <v>2529</v>
      </c>
      <c r="B2530" s="238">
        <f>'01.02.2021_W_B'!B46</f>
        <v>44228</v>
      </c>
      <c r="C2530" s="239">
        <f>'01.02.2021_W_B'!C46</f>
        <v>2019</v>
      </c>
      <c r="D2530" s="239" t="str">
        <f>'01.02.2021_W_B'!D46</f>
        <v>B</v>
      </c>
      <c r="E2530" s="239" t="str">
        <f>'01.02.2021_W_B'!E46</f>
        <v>C</v>
      </c>
      <c r="F2530" s="239" t="str">
        <f>'01.02.2021_W_B'!F46</f>
        <v>R25/W75</v>
      </c>
      <c r="G2530" s="239">
        <f>'01.02.2021_W_B'!G46</f>
        <v>4</v>
      </c>
      <c r="H2530" s="239" t="str">
        <f>'01.02.2021_W_B'!H46</f>
        <v>M</v>
      </c>
      <c r="I2530" s="239" t="str">
        <f>'01.02.2021_W_B'!I46</f>
        <v>90-120</v>
      </c>
      <c r="J2530" s="239">
        <f>'01.02.2021_W_B'!K46</f>
        <v>1773</v>
      </c>
      <c r="K2530" s="240">
        <f>'01.02.2021_W_B'!P46</f>
        <v>95.025603511338673</v>
      </c>
      <c r="L2530" s="240"/>
      <c r="M2530" s="240">
        <f>'01.02.2021_W_B'!T46</f>
        <v>2.8978752886836037</v>
      </c>
      <c r="N2530" s="240">
        <f>'01.02.2021_W_B'!V46</f>
        <v>0.36223441108545046</v>
      </c>
      <c r="O2530" s="240">
        <f>'01.02.2021_W_B'!W46</f>
        <v>3.2601096997690542</v>
      </c>
    </row>
    <row r="2531" spans="1:15" x14ac:dyDescent="0.35">
      <c r="A2531" s="237">
        <f t="shared" si="36"/>
        <v>2530</v>
      </c>
      <c r="B2531" s="238">
        <f>'01.02.2021_W_B'!B47</f>
        <v>44228</v>
      </c>
      <c r="C2531" s="239">
        <f>'01.02.2021_W_B'!C47</f>
        <v>2019</v>
      </c>
      <c r="D2531" s="239" t="str">
        <f>'01.02.2021_W_B'!D47</f>
        <v>B</v>
      </c>
      <c r="E2531" s="239" t="str">
        <f>'01.02.2021_W_B'!E47</f>
        <v>C</v>
      </c>
      <c r="F2531" s="239" t="str">
        <f>'01.02.2021_W_B'!F47</f>
        <v>R25/W75</v>
      </c>
      <c r="G2531" s="239">
        <f>'01.02.2021_W_B'!G47</f>
        <v>4</v>
      </c>
      <c r="H2531" s="239" t="str">
        <f>'01.02.2021_W_B'!H47</f>
        <v>M</v>
      </c>
      <c r="I2531" s="239" t="str">
        <f>'01.02.2021_W_B'!I47</f>
        <v>60-90</v>
      </c>
      <c r="J2531" s="239">
        <f>'01.02.2021_W_B'!K47</f>
        <v>1774</v>
      </c>
      <c r="K2531" s="240">
        <f>'01.02.2021_W_B'!P47</f>
        <v>94.612942078178037</v>
      </c>
      <c r="L2531" s="240"/>
      <c r="M2531" s="240">
        <f>'01.02.2021_W_B'!T47</f>
        <v>2.5508219534776071</v>
      </c>
      <c r="N2531" s="240">
        <f>'01.02.2021_W_B'!V47</f>
        <v>0.2429354241407245</v>
      </c>
      <c r="O2531" s="240">
        <f>'01.02.2021_W_B'!W47</f>
        <v>2.7937573776183315</v>
      </c>
    </row>
    <row r="2532" spans="1:15" x14ac:dyDescent="0.35">
      <c r="A2532" s="237">
        <f t="shared" si="36"/>
        <v>2531</v>
      </c>
      <c r="B2532" s="238">
        <f>'01.02.2021_W_B'!B48</f>
        <v>44228</v>
      </c>
      <c r="C2532" s="239">
        <f>'01.02.2021_W_B'!C48</f>
        <v>2019</v>
      </c>
      <c r="D2532" s="239" t="str">
        <f>'01.02.2021_W_B'!D48</f>
        <v>B</v>
      </c>
      <c r="E2532" s="239" t="str">
        <f>'01.02.2021_W_B'!E48</f>
        <v>C</v>
      </c>
      <c r="F2532" s="239" t="str">
        <f>'01.02.2021_W_B'!F48</f>
        <v>R25/W75</v>
      </c>
      <c r="G2532" s="239">
        <f>'01.02.2021_W_B'!G48</f>
        <v>4</v>
      </c>
      <c r="H2532" s="239" t="str">
        <f>'01.02.2021_W_B'!H48</f>
        <v>M</v>
      </c>
      <c r="I2532" s="239" t="str">
        <f>'01.02.2021_W_B'!I48</f>
        <v>30-60</v>
      </c>
      <c r="J2532" s="239">
        <f>'01.02.2021_W_B'!K48</f>
        <v>1775</v>
      </c>
      <c r="K2532" s="240">
        <f>'01.02.2021_W_B'!P48</f>
        <v>92.583204760855168</v>
      </c>
      <c r="L2532" s="240"/>
      <c r="M2532" s="240">
        <f>'01.02.2021_W_B'!T48</f>
        <v>4.8795726699202495</v>
      </c>
      <c r="N2532" s="240">
        <f>'01.02.2021_W_B'!V48</f>
        <v>1.0009379835733847</v>
      </c>
      <c r="O2532" s="240">
        <f>'01.02.2021_W_B'!W48</f>
        <v>5.8805106534936344</v>
      </c>
    </row>
    <row r="2533" spans="1:15" x14ac:dyDescent="0.35">
      <c r="A2533" s="237">
        <f t="shared" si="36"/>
        <v>2532</v>
      </c>
      <c r="B2533" s="238">
        <f>'01.02.2021_W_B'!B49</f>
        <v>44228</v>
      </c>
      <c r="C2533" s="239">
        <f>'01.02.2021_W_B'!C49</f>
        <v>2019</v>
      </c>
      <c r="D2533" s="239" t="str">
        <f>'01.02.2021_W_B'!D49</f>
        <v>B</v>
      </c>
      <c r="E2533" s="239" t="str">
        <f>'01.02.2021_W_B'!E49</f>
        <v>C</v>
      </c>
      <c r="F2533" s="239" t="str">
        <f>'01.02.2021_W_B'!F49</f>
        <v>R25/W75</v>
      </c>
      <c r="G2533" s="239">
        <f>'01.02.2021_W_B'!G49</f>
        <v>4</v>
      </c>
      <c r="H2533" s="239" t="str">
        <f>'01.02.2021_W_B'!H49</f>
        <v>M</v>
      </c>
      <c r="I2533" s="239" t="str">
        <f>'01.02.2021_W_B'!I49</f>
        <v>0-30</v>
      </c>
      <c r="J2533" s="239">
        <f>'01.02.2021_W_B'!K49</f>
        <v>1776</v>
      </c>
      <c r="K2533" s="240">
        <f>'01.02.2021_W_B'!P49</f>
        <v>88.845591816853386</v>
      </c>
      <c r="L2533" s="240"/>
      <c r="M2533" s="240">
        <f>'01.02.2021_W_B'!T49</f>
        <v>4.8941324013157912</v>
      </c>
      <c r="N2533" s="240">
        <f>'01.02.2021_W_B'!V49</f>
        <v>2.1163815789473692</v>
      </c>
      <c r="O2533" s="240">
        <f>'01.02.2021_W_B'!W49</f>
        <v>7.0105139802631609</v>
      </c>
    </row>
    <row r="2534" spans="1:15" x14ac:dyDescent="0.35">
      <c r="A2534" s="237">
        <f t="shared" si="36"/>
        <v>2533</v>
      </c>
      <c r="B2534" s="238">
        <f>'01.02.2021_W_B'!B50</f>
        <v>44228</v>
      </c>
      <c r="C2534" s="239">
        <f>'01.02.2021_W_B'!C50</f>
        <v>2019</v>
      </c>
      <c r="D2534" s="239" t="str">
        <f>'01.02.2021_W_B'!D50</f>
        <v>B</v>
      </c>
      <c r="E2534" s="239" t="str">
        <f>'01.02.2021_W_B'!E50</f>
        <v>B</v>
      </c>
      <c r="F2534" s="239" t="str">
        <f>'01.02.2021_W_B'!F50</f>
        <v>R75/S25</v>
      </c>
      <c r="G2534" s="239">
        <f>'01.02.2021_W_B'!G50</f>
        <v>6</v>
      </c>
      <c r="H2534" s="239" t="str">
        <f>'01.02.2021_W_B'!H50</f>
        <v>E</v>
      </c>
      <c r="I2534" s="239" t="str">
        <f>'01.02.2021_W_B'!I50</f>
        <v>90-120</v>
      </c>
      <c r="J2534" s="239">
        <f>'01.02.2021_W_B'!K50</f>
        <v>1777</v>
      </c>
      <c r="K2534" s="240">
        <f>'01.02.2021_W_B'!P50</f>
        <v>97.889548843674973</v>
      </c>
      <c r="L2534" s="240"/>
      <c r="M2534" s="240">
        <f>'01.02.2021_W_B'!T50</f>
        <v>7.0696330364058859</v>
      </c>
      <c r="N2534" s="240">
        <f>'01.02.2021_W_B'!V50</f>
        <v>0.92716498838109973</v>
      </c>
      <c r="O2534" s="240">
        <f>'01.02.2021_W_B'!W50</f>
        <v>7.9967980247869859</v>
      </c>
    </row>
    <row r="2535" spans="1:15" x14ac:dyDescent="0.35">
      <c r="A2535" s="237">
        <f t="shared" si="36"/>
        <v>2534</v>
      </c>
      <c r="B2535" s="238">
        <f>'01.02.2021_W_B'!B51</f>
        <v>44228</v>
      </c>
      <c r="C2535" s="239">
        <f>'01.02.2021_W_B'!C51</f>
        <v>2019</v>
      </c>
      <c r="D2535" s="239" t="str">
        <f>'01.02.2021_W_B'!D51</f>
        <v>B</v>
      </c>
      <c r="E2535" s="239" t="str">
        <f>'01.02.2021_W_B'!E51</f>
        <v>B</v>
      </c>
      <c r="F2535" s="239" t="str">
        <f>'01.02.2021_W_B'!F51</f>
        <v>R75/S25</v>
      </c>
      <c r="G2535" s="239">
        <f>'01.02.2021_W_B'!G51</f>
        <v>6</v>
      </c>
      <c r="H2535" s="239" t="str">
        <f>'01.02.2021_W_B'!H51</f>
        <v>E</v>
      </c>
      <c r="I2535" s="239" t="str">
        <f>'01.02.2021_W_B'!I51</f>
        <v>60-90</v>
      </c>
      <c r="J2535" s="239">
        <f>'01.02.2021_W_B'!K51</f>
        <v>1778</v>
      </c>
      <c r="K2535" s="240">
        <f>'01.02.2021_W_B'!P51</f>
        <v>92.863132395416002</v>
      </c>
      <c r="L2535" s="240"/>
      <c r="M2535" s="240">
        <f>'01.02.2021_W_B'!T51</f>
        <v>7.2270577907093401</v>
      </c>
      <c r="N2535" s="240">
        <f>'01.02.2021_W_B'!V51</f>
        <v>0.99683555733921936</v>
      </c>
      <c r="O2535" s="240">
        <f>'01.02.2021_W_B'!W51</f>
        <v>8.2238933480485592</v>
      </c>
    </row>
    <row r="2536" spans="1:15" x14ac:dyDescent="0.35">
      <c r="A2536" s="237">
        <f t="shared" si="36"/>
        <v>2535</v>
      </c>
      <c r="B2536" s="238">
        <f>'01.02.2021_W_B'!B52</f>
        <v>44228</v>
      </c>
      <c r="C2536" s="239">
        <f>'01.02.2021_W_B'!C52</f>
        <v>2019</v>
      </c>
      <c r="D2536" s="239" t="str">
        <f>'01.02.2021_W_B'!D52</f>
        <v>B</v>
      </c>
      <c r="E2536" s="239" t="str">
        <f>'01.02.2021_W_B'!E52</f>
        <v>B</v>
      </c>
      <c r="F2536" s="239" t="str">
        <f>'01.02.2021_W_B'!F52</f>
        <v>R75/S25</v>
      </c>
      <c r="G2536" s="239">
        <f>'01.02.2021_W_B'!G52</f>
        <v>6</v>
      </c>
      <c r="H2536" s="239" t="str">
        <f>'01.02.2021_W_B'!H52</f>
        <v>E</v>
      </c>
      <c r="I2536" s="239" t="str">
        <f>'01.02.2021_W_B'!I52</f>
        <v>30-60</v>
      </c>
      <c r="J2536" s="239">
        <f>'01.02.2021_W_B'!K52</f>
        <v>1779</v>
      </c>
      <c r="K2536" s="240">
        <f>'01.02.2021_W_B'!P52</f>
        <v>86.534701857282514</v>
      </c>
      <c r="L2536" s="240"/>
      <c r="M2536" s="240">
        <f>'01.02.2021_W_B'!T52</f>
        <v>10.686616774922337</v>
      </c>
      <c r="N2536" s="240">
        <f>'01.02.2021_W_B'!V52</f>
        <v>2.0551186105619874</v>
      </c>
      <c r="O2536" s="240">
        <f>'01.02.2021_W_B'!W52</f>
        <v>12.741735385484324</v>
      </c>
    </row>
    <row r="2537" spans="1:15" x14ac:dyDescent="0.35">
      <c r="A2537" s="237">
        <f t="shared" si="36"/>
        <v>2536</v>
      </c>
      <c r="B2537" s="238">
        <f>'01.02.2021_W_B'!B53</f>
        <v>44228</v>
      </c>
      <c r="C2537" s="239">
        <f>'01.02.2021_W_B'!C53</f>
        <v>2019</v>
      </c>
      <c r="D2537" s="239" t="str">
        <f>'01.02.2021_W_B'!D53</f>
        <v>B</v>
      </c>
      <c r="E2537" s="239" t="str">
        <f>'01.02.2021_W_B'!E53</f>
        <v>B</v>
      </c>
      <c r="F2537" s="239" t="str">
        <f>'01.02.2021_W_B'!F53</f>
        <v>R75/S25</v>
      </c>
      <c r="G2537" s="239">
        <f>'01.02.2021_W_B'!G53</f>
        <v>6</v>
      </c>
      <c r="H2537" s="239" t="str">
        <f>'01.02.2021_W_B'!H53</f>
        <v>E</v>
      </c>
      <c r="I2537" s="239" t="str">
        <f>'01.02.2021_W_B'!I53</f>
        <v>0-30</v>
      </c>
      <c r="J2537" s="239">
        <f>'01.02.2021_W_B'!K53</f>
        <v>1780</v>
      </c>
      <c r="K2537" s="240">
        <f>'01.02.2021_W_B'!P53</f>
        <v>88.401916572716999</v>
      </c>
      <c r="L2537" s="240"/>
      <c r="M2537" s="240">
        <f>'01.02.2021_W_B'!T53</f>
        <v>13.582682926829271</v>
      </c>
      <c r="N2537" s="240">
        <f>'01.02.2021_W_B'!V53</f>
        <v>3.4622525107604027</v>
      </c>
      <c r="O2537" s="240">
        <f>'01.02.2021_W_B'!W53</f>
        <v>17.044935437589675</v>
      </c>
    </row>
    <row r="2538" spans="1:15" x14ac:dyDescent="0.35">
      <c r="A2538" s="237">
        <f t="shared" si="36"/>
        <v>2537</v>
      </c>
      <c r="B2538" s="238">
        <f>'01.02.2021_W_B'!B54</f>
        <v>44228</v>
      </c>
      <c r="C2538" s="239">
        <f>'01.02.2021_W_B'!C54</f>
        <v>2019</v>
      </c>
      <c r="D2538" s="239" t="str">
        <f>'01.02.2021_W_B'!D54</f>
        <v>B</v>
      </c>
      <c r="E2538" s="239" t="str">
        <f>'01.02.2021_W_B'!E54</f>
        <v>B</v>
      </c>
      <c r="F2538" s="239" t="str">
        <f>'01.02.2021_W_B'!F54</f>
        <v>R75/S25</v>
      </c>
      <c r="G2538" s="239">
        <f>'01.02.2021_W_B'!G54</f>
        <v>6</v>
      </c>
      <c r="H2538" s="239" t="str">
        <f>'01.02.2021_W_B'!H54</f>
        <v>M</v>
      </c>
      <c r="I2538" s="239" t="str">
        <f>'01.02.2021_W_B'!I54</f>
        <v>90-120</v>
      </c>
      <c r="J2538" s="239">
        <f>'01.02.2021_W_B'!K54</f>
        <v>1781</v>
      </c>
      <c r="K2538" s="240">
        <f>'01.02.2021_W_B'!P54</f>
        <v>90.3261039163676</v>
      </c>
      <c r="L2538" s="240"/>
      <c r="M2538" s="240">
        <f>'01.02.2021_W_B'!T54</f>
        <v>10.349455864570738</v>
      </c>
      <c r="N2538" s="240">
        <f>'01.02.2021_W_B'!V54</f>
        <v>2.5873639661426844</v>
      </c>
      <c r="O2538" s="240">
        <f>'01.02.2021_W_B'!W54</f>
        <v>12.936819830713421</v>
      </c>
    </row>
    <row r="2539" spans="1:15" x14ac:dyDescent="0.35">
      <c r="A2539" s="237">
        <f t="shared" si="36"/>
        <v>2538</v>
      </c>
      <c r="B2539" s="238">
        <f>'01.02.2021_W_B'!B55</f>
        <v>44228</v>
      </c>
      <c r="C2539" s="239">
        <f>'01.02.2021_W_B'!C55</f>
        <v>2019</v>
      </c>
      <c r="D2539" s="239" t="str">
        <f>'01.02.2021_W_B'!D55</f>
        <v>B</v>
      </c>
      <c r="E2539" s="239" t="str">
        <f>'01.02.2021_W_B'!E55</f>
        <v>B</v>
      </c>
      <c r="F2539" s="239" t="str">
        <f>'01.02.2021_W_B'!F55</f>
        <v>R75/S25</v>
      </c>
      <c r="G2539" s="239">
        <f>'01.02.2021_W_B'!G55</f>
        <v>6</v>
      </c>
      <c r="H2539" s="239" t="str">
        <f>'01.02.2021_W_B'!H55</f>
        <v>M</v>
      </c>
      <c r="I2539" s="239" t="str">
        <f>'01.02.2021_W_B'!I55</f>
        <v>60-90</v>
      </c>
      <c r="J2539" s="239">
        <f>'01.02.2021_W_B'!K55</f>
        <v>1782</v>
      </c>
      <c r="K2539" s="240">
        <f>'01.02.2021_W_B'!P55</f>
        <v>92.280369405635795</v>
      </c>
      <c r="L2539" s="240"/>
      <c r="M2539" s="240">
        <f>'01.02.2021_W_B'!T55</f>
        <v>7.0378290993071602</v>
      </c>
      <c r="N2539" s="240">
        <f>'01.02.2021_W_B'!V55</f>
        <v>0.25135103926096997</v>
      </c>
      <c r="O2539" s="240">
        <f>'01.02.2021_W_B'!W55</f>
        <v>7.2891801385681303</v>
      </c>
    </row>
    <row r="2540" spans="1:15" x14ac:dyDescent="0.35">
      <c r="A2540" s="237">
        <f t="shared" si="36"/>
        <v>2539</v>
      </c>
      <c r="B2540" s="238">
        <f>'01.02.2021_W_B'!B56</f>
        <v>44228</v>
      </c>
      <c r="C2540" s="239">
        <f>'01.02.2021_W_B'!C56</f>
        <v>2019</v>
      </c>
      <c r="D2540" s="239" t="str">
        <f>'01.02.2021_W_B'!D56</f>
        <v>B</v>
      </c>
      <c r="E2540" s="239" t="str">
        <f>'01.02.2021_W_B'!E56</f>
        <v>B</v>
      </c>
      <c r="F2540" s="239" t="str">
        <f>'01.02.2021_W_B'!F56</f>
        <v>R75/S25</v>
      </c>
      <c r="G2540" s="239">
        <f>'01.02.2021_W_B'!G56</f>
        <v>6</v>
      </c>
      <c r="H2540" s="239" t="str">
        <f>'01.02.2021_W_B'!H56</f>
        <v>M</v>
      </c>
      <c r="I2540" s="239" t="str">
        <f>'01.02.2021_W_B'!I56</f>
        <v>30-60</v>
      </c>
      <c r="J2540" s="239">
        <f>'01.02.2021_W_B'!K56</f>
        <v>1783</v>
      </c>
      <c r="K2540" s="240">
        <f>'01.02.2021_W_B'!P56</f>
        <v>89.686637051266672</v>
      </c>
      <c r="L2540" s="240"/>
      <c r="M2540" s="240">
        <f>'01.02.2021_W_B'!T56</f>
        <v>14.497870481927711</v>
      </c>
      <c r="N2540" s="240">
        <f>'01.02.2021_W_B'!V56</f>
        <v>2.2203945783132526</v>
      </c>
      <c r="O2540" s="240">
        <f>'01.02.2021_W_B'!W56</f>
        <v>16.718265060240963</v>
      </c>
    </row>
    <row r="2541" spans="1:15" x14ac:dyDescent="0.35">
      <c r="A2541" s="237">
        <f t="shared" si="36"/>
        <v>2540</v>
      </c>
      <c r="B2541" s="238">
        <f>'01.02.2021_W_B'!B57</f>
        <v>44228</v>
      </c>
      <c r="C2541" s="239">
        <f>'01.02.2021_W_B'!C57</f>
        <v>2019</v>
      </c>
      <c r="D2541" s="239" t="str">
        <f>'01.02.2021_W_B'!D57</f>
        <v>B</v>
      </c>
      <c r="E2541" s="239" t="str">
        <f>'01.02.2021_W_B'!E57</f>
        <v>B</v>
      </c>
      <c r="F2541" s="239" t="str">
        <f>'01.02.2021_W_B'!F57</f>
        <v>R75/S25</v>
      </c>
      <c r="G2541" s="239">
        <f>'01.02.2021_W_B'!G57</f>
        <v>6</v>
      </c>
      <c r="H2541" s="239" t="str">
        <f>'01.02.2021_W_B'!H57</f>
        <v>M</v>
      </c>
      <c r="I2541" s="239" t="str">
        <f>'01.02.2021_W_B'!I57</f>
        <v>0-30</v>
      </c>
      <c r="J2541" s="239">
        <f>'01.02.2021_W_B'!K57</f>
        <v>1784</v>
      </c>
      <c r="K2541" s="240">
        <f>'01.02.2021_W_B'!P57</f>
        <v>86.994982836017968</v>
      </c>
      <c r="L2541" s="240"/>
      <c r="M2541" s="240">
        <f>'01.02.2021_W_B'!T57</f>
        <v>16.189345879496123</v>
      </c>
      <c r="N2541" s="240">
        <f>'01.02.2021_W_B'!V57</f>
        <v>2.9929883138564262</v>
      </c>
      <c r="O2541" s="240">
        <f>'01.02.2021_W_B'!W57</f>
        <v>19.182334193352549</v>
      </c>
    </row>
    <row r="2542" spans="1:15" x14ac:dyDescent="0.35">
      <c r="A2542" s="237">
        <f t="shared" si="36"/>
        <v>2541</v>
      </c>
      <c r="B2542" s="238">
        <f>'01.02.2021_W_B'!B58</f>
        <v>44228</v>
      </c>
      <c r="C2542" s="239">
        <f>'01.02.2021_W_B'!C58</f>
        <v>2019</v>
      </c>
      <c r="D2542" s="239" t="str">
        <f>'01.02.2021_W_B'!D58</f>
        <v>B</v>
      </c>
      <c r="E2542" s="239" t="str">
        <f>'01.02.2021_W_B'!E58</f>
        <v>A</v>
      </c>
      <c r="F2542" s="239" t="str">
        <f>'01.02.2021_W_B'!F58</f>
        <v>R25/S75</v>
      </c>
      <c r="G2542" s="239">
        <f>'01.02.2021_W_B'!G58</f>
        <v>8</v>
      </c>
      <c r="H2542" s="239" t="str">
        <f>'01.02.2021_W_B'!H58</f>
        <v>E</v>
      </c>
      <c r="I2542" s="239" t="str">
        <f>'01.02.2021_W_B'!I58</f>
        <v>90-120</v>
      </c>
      <c r="J2542" s="239">
        <f>'01.02.2021_W_B'!K58</f>
        <v>1785</v>
      </c>
      <c r="K2542" s="240">
        <f>'01.02.2021_W_B'!P58</f>
        <v>91.18012422360249</v>
      </c>
      <c r="L2542" s="240"/>
      <c r="M2542" s="240">
        <f>'01.02.2021_W_B'!T58</f>
        <v>2.9379053133514983</v>
      </c>
      <c r="N2542" s="240">
        <f>'01.02.2021_W_B'!V58</f>
        <v>0.12773501362397818</v>
      </c>
      <c r="O2542" s="240">
        <f>'01.02.2021_W_B'!W58</f>
        <v>3.0656403269754766</v>
      </c>
    </row>
    <row r="2543" spans="1:15" x14ac:dyDescent="0.35">
      <c r="A2543" s="237">
        <f t="shared" si="36"/>
        <v>2542</v>
      </c>
      <c r="B2543" s="238">
        <f>'01.02.2021_W_B'!B59</f>
        <v>44228</v>
      </c>
      <c r="C2543" s="239">
        <f>'01.02.2021_W_B'!C59</f>
        <v>2019</v>
      </c>
      <c r="D2543" s="239" t="str">
        <f>'01.02.2021_W_B'!D59</f>
        <v>B</v>
      </c>
      <c r="E2543" s="239" t="str">
        <f>'01.02.2021_W_B'!E59</f>
        <v>A</v>
      </c>
      <c r="F2543" s="239" t="str">
        <f>'01.02.2021_W_B'!F59</f>
        <v>R25/S75</v>
      </c>
      <c r="G2543" s="239">
        <f>'01.02.2021_W_B'!G59</f>
        <v>8</v>
      </c>
      <c r="H2543" s="239" t="str">
        <f>'01.02.2021_W_B'!H59</f>
        <v>E</v>
      </c>
      <c r="I2543" s="239" t="str">
        <f>'01.02.2021_W_B'!I59</f>
        <v>60-90</v>
      </c>
      <c r="J2543" s="239">
        <f>'01.02.2021_W_B'!K59</f>
        <v>1786</v>
      </c>
      <c r="K2543" s="240">
        <f>'01.02.2021_W_B'!P59</f>
        <v>92.124340949033396</v>
      </c>
      <c r="L2543" s="240"/>
      <c r="M2543" s="240">
        <f>'01.02.2021_W_B'!T59</f>
        <v>2.3933271730058423</v>
      </c>
      <c r="N2543" s="240">
        <f>'01.02.2021_W_B'!V59</f>
        <v>0.12596458805293909</v>
      </c>
      <c r="O2543" s="240">
        <f>'01.02.2021_W_B'!W59</f>
        <v>2.5192917610587813</v>
      </c>
    </row>
    <row r="2544" spans="1:15" x14ac:dyDescent="0.35">
      <c r="A2544" s="237">
        <f t="shared" si="36"/>
        <v>2543</v>
      </c>
      <c r="B2544" s="238">
        <f>'01.02.2021_W_B'!B60</f>
        <v>44228</v>
      </c>
      <c r="C2544" s="239">
        <f>'01.02.2021_W_B'!C60</f>
        <v>2019</v>
      </c>
      <c r="D2544" s="239" t="str">
        <f>'01.02.2021_W_B'!D60</f>
        <v>B</v>
      </c>
      <c r="E2544" s="239" t="str">
        <f>'01.02.2021_W_B'!E60</f>
        <v>A</v>
      </c>
      <c r="F2544" s="239" t="str">
        <f>'01.02.2021_W_B'!F60</f>
        <v>R25/S75</v>
      </c>
      <c r="G2544" s="239">
        <f>'01.02.2021_W_B'!G60</f>
        <v>8</v>
      </c>
      <c r="H2544" s="239" t="str">
        <f>'01.02.2021_W_B'!H60</f>
        <v>E</v>
      </c>
      <c r="I2544" s="239" t="str">
        <f>'01.02.2021_W_B'!I60</f>
        <v>30-60</v>
      </c>
      <c r="J2544" s="239">
        <f>'01.02.2021_W_B'!K60</f>
        <v>1787</v>
      </c>
      <c r="K2544" s="240">
        <f>'01.02.2021_W_B'!P60</f>
        <v>89.475540921919091</v>
      </c>
      <c r="L2544" s="240"/>
      <c r="M2544" s="240">
        <f>'01.02.2021_W_B'!T60</f>
        <v>5.6341076356945736</v>
      </c>
      <c r="N2544" s="240">
        <f>'01.02.2021_W_B'!V60</f>
        <v>2.09641214351426</v>
      </c>
      <c r="O2544" s="240">
        <f>'01.02.2021_W_B'!W60</f>
        <v>7.7305197792088336</v>
      </c>
    </row>
    <row r="2545" spans="1:15" x14ac:dyDescent="0.35">
      <c r="A2545" s="237">
        <f t="shared" si="36"/>
        <v>2544</v>
      </c>
      <c r="B2545" s="238">
        <f>'01.02.2021_W_B'!B61</f>
        <v>44228</v>
      </c>
      <c r="C2545" s="239">
        <f>'01.02.2021_W_B'!C61</f>
        <v>2019</v>
      </c>
      <c r="D2545" s="239" t="str">
        <f>'01.02.2021_W_B'!D61</f>
        <v>B</v>
      </c>
      <c r="E2545" s="239" t="str">
        <f>'01.02.2021_W_B'!E61</f>
        <v>A</v>
      </c>
      <c r="F2545" s="239" t="str">
        <f>'01.02.2021_W_B'!F61</f>
        <v>R25/S75</v>
      </c>
      <c r="G2545" s="239">
        <f>'01.02.2021_W_B'!G61</f>
        <v>8</v>
      </c>
      <c r="H2545" s="239" t="str">
        <f>'01.02.2021_W_B'!H61</f>
        <v>E</v>
      </c>
      <c r="I2545" s="239" t="str">
        <f>'01.02.2021_W_B'!I61</f>
        <v>0-30</v>
      </c>
      <c r="J2545" s="239">
        <f>'01.02.2021_W_B'!K61</f>
        <v>1788</v>
      </c>
      <c r="K2545" s="240">
        <f>'01.02.2021_W_B'!P61</f>
        <v>86.898725503631624</v>
      </c>
      <c r="L2545" s="240"/>
      <c r="M2545" s="240">
        <f>'01.02.2021_W_B'!T61</f>
        <v>9.2646916890080444</v>
      </c>
      <c r="N2545" s="240">
        <f>'01.02.2021_W_B'!V61</f>
        <v>3.9511185144299006</v>
      </c>
      <c r="O2545" s="240">
        <f>'01.02.2021_W_B'!W61</f>
        <v>13.215810203437945</v>
      </c>
    </row>
    <row r="2546" spans="1:15" x14ac:dyDescent="0.35">
      <c r="A2546" s="237">
        <f t="shared" si="36"/>
        <v>2545</v>
      </c>
      <c r="B2546" s="238">
        <f>'01.02.2021_W_B'!B62</f>
        <v>44228</v>
      </c>
      <c r="C2546" s="239">
        <f>'01.02.2021_W_B'!C62</f>
        <v>2019</v>
      </c>
      <c r="D2546" s="239" t="str">
        <f>'01.02.2021_W_B'!D62</f>
        <v>B</v>
      </c>
      <c r="E2546" s="239" t="str">
        <f>'01.02.2021_W_B'!E62</f>
        <v>A</v>
      </c>
      <c r="F2546" s="239" t="str">
        <f>'01.02.2021_W_B'!F62</f>
        <v>R25/S75</v>
      </c>
      <c r="G2546" s="239">
        <f>'01.02.2021_W_B'!G62</f>
        <v>8</v>
      </c>
      <c r="H2546" s="239" t="str">
        <f>'01.02.2021_W_B'!H62</f>
        <v>M</v>
      </c>
      <c r="I2546" s="239" t="str">
        <f>'01.02.2021_W_B'!I62</f>
        <v>90-120</v>
      </c>
      <c r="J2546" s="239">
        <f>'01.02.2021_W_B'!K62</f>
        <v>1789</v>
      </c>
      <c r="K2546" s="240">
        <f>'01.02.2021_W_B'!P62</f>
        <v>91.419694072657734</v>
      </c>
      <c r="L2546" s="240"/>
      <c r="M2546" s="240">
        <f>'01.02.2021_W_B'!T62</f>
        <v>4.4548823529411763</v>
      </c>
      <c r="N2546" s="240">
        <f>'01.02.2021_W_B'!V62</f>
        <v>0.50912941176470594</v>
      </c>
      <c r="O2546" s="240">
        <f>'01.02.2021_W_B'!W62</f>
        <v>4.9640117647058819</v>
      </c>
    </row>
    <row r="2547" spans="1:15" x14ac:dyDescent="0.35">
      <c r="A2547" s="237">
        <f t="shared" ref="A2547:A2610" si="37">A2546+1</f>
        <v>2546</v>
      </c>
      <c r="B2547" s="238">
        <f>'01.02.2021_W_B'!B63</f>
        <v>44228</v>
      </c>
      <c r="C2547" s="239">
        <f>'01.02.2021_W_B'!C63</f>
        <v>2019</v>
      </c>
      <c r="D2547" s="239" t="str">
        <f>'01.02.2021_W_B'!D63</f>
        <v>B</v>
      </c>
      <c r="E2547" s="239" t="str">
        <f>'01.02.2021_W_B'!E63</f>
        <v>A</v>
      </c>
      <c r="F2547" s="239" t="str">
        <f>'01.02.2021_W_B'!F63</f>
        <v>R25/S75</v>
      </c>
      <c r="G2547" s="239">
        <f>'01.02.2021_W_B'!G63</f>
        <v>8</v>
      </c>
      <c r="H2547" s="239" t="str">
        <f>'01.02.2021_W_B'!H63</f>
        <v>M</v>
      </c>
      <c r="I2547" s="239" t="str">
        <f>'01.02.2021_W_B'!I63</f>
        <v>60-90</v>
      </c>
      <c r="J2547" s="239">
        <f>'01.02.2021_W_B'!K63</f>
        <v>1790</v>
      </c>
      <c r="K2547" s="240">
        <f>'01.02.2021_W_B'!P63</f>
        <v>91.682315254611737</v>
      </c>
      <c r="L2547" s="240"/>
      <c r="M2547" s="240">
        <f>'01.02.2021_W_B'!T63</f>
        <v>2.916143674698795</v>
      </c>
      <c r="N2547" s="240">
        <f>'01.02.2021_W_B'!V63</f>
        <v>0.25357771084337344</v>
      </c>
      <c r="O2547" s="240">
        <f>'01.02.2021_W_B'!W63</f>
        <v>3.1697213855421684</v>
      </c>
    </row>
    <row r="2548" spans="1:15" x14ac:dyDescent="0.35">
      <c r="A2548" s="237">
        <f t="shared" si="37"/>
        <v>2547</v>
      </c>
      <c r="B2548" s="238">
        <f>'01.02.2021_W_B'!B64</f>
        <v>44228</v>
      </c>
      <c r="C2548" s="239">
        <f>'01.02.2021_W_B'!C64</f>
        <v>2019</v>
      </c>
      <c r="D2548" s="239" t="str">
        <f>'01.02.2021_W_B'!D64</f>
        <v>B</v>
      </c>
      <c r="E2548" s="239" t="str">
        <f>'01.02.2021_W_B'!E64</f>
        <v>A</v>
      </c>
      <c r="F2548" s="239" t="str">
        <f>'01.02.2021_W_B'!F64</f>
        <v>R25/S75</v>
      </c>
      <c r="G2548" s="239">
        <f>'01.02.2021_W_B'!G64</f>
        <v>8</v>
      </c>
      <c r="H2548" s="239" t="str">
        <f>'01.02.2021_W_B'!H64</f>
        <v>M</v>
      </c>
      <c r="I2548" s="239" t="str">
        <f>'01.02.2021_W_B'!I64</f>
        <v>30-60</v>
      </c>
      <c r="J2548" s="239">
        <f>'01.02.2021_W_B'!K64</f>
        <v>1791</v>
      </c>
      <c r="K2548" s="240">
        <f>'01.02.2021_W_B'!P64</f>
        <v>90.292521821184238</v>
      </c>
      <c r="L2548" s="240"/>
      <c r="M2548" s="240">
        <f>'01.02.2021_W_B'!T64</f>
        <v>5.9539203135205758</v>
      </c>
      <c r="N2548" s="240">
        <f>'01.02.2021_W_B'!V64</f>
        <v>1.9414957544088836</v>
      </c>
      <c r="O2548" s="240">
        <f>'01.02.2021_W_B'!W64</f>
        <v>7.8954160679294594</v>
      </c>
    </row>
    <row r="2549" spans="1:15" x14ac:dyDescent="0.35">
      <c r="A2549" s="237">
        <f t="shared" si="37"/>
        <v>2548</v>
      </c>
      <c r="B2549" s="238">
        <f>'01.02.2021_W_B'!B65</f>
        <v>44228</v>
      </c>
      <c r="C2549" s="239">
        <f>'01.02.2021_W_B'!C65</f>
        <v>2019</v>
      </c>
      <c r="D2549" s="239" t="str">
        <f>'01.02.2021_W_B'!D65</f>
        <v>B</v>
      </c>
      <c r="E2549" s="239" t="str">
        <f>'01.02.2021_W_B'!E65</f>
        <v>A</v>
      </c>
      <c r="F2549" s="239" t="str">
        <f>'01.02.2021_W_B'!F65</f>
        <v>R25/S75</v>
      </c>
      <c r="G2549" s="239">
        <f>'01.02.2021_W_B'!G65</f>
        <v>8</v>
      </c>
      <c r="H2549" s="239" t="str">
        <f>'01.02.2021_W_B'!H65</f>
        <v>M</v>
      </c>
      <c r="I2549" s="239" t="str">
        <f>'01.02.2021_W_B'!I65</f>
        <v>0-30</v>
      </c>
      <c r="J2549" s="239">
        <f>'01.02.2021_W_B'!K65</f>
        <v>1792</v>
      </c>
      <c r="K2549" s="240">
        <f>'01.02.2021_W_B'!P65</f>
        <v>86.189059873270395</v>
      </c>
      <c r="L2549" s="240"/>
      <c r="M2549" s="240">
        <f>'01.02.2021_W_B'!T65</f>
        <v>13.360567516879222</v>
      </c>
      <c r="N2549" s="240">
        <f>'01.02.2021_W_B'!V65</f>
        <v>3.1679696174043515</v>
      </c>
      <c r="O2549" s="240">
        <f>'01.02.2021_W_B'!W65</f>
        <v>16.528537134283575</v>
      </c>
    </row>
    <row r="2550" spans="1:15" x14ac:dyDescent="0.35">
      <c r="A2550" s="237">
        <f t="shared" si="37"/>
        <v>2549</v>
      </c>
      <c r="B2550" s="238">
        <f>'01.02.2021_W_B'!B66</f>
        <v>44228</v>
      </c>
      <c r="C2550" s="239">
        <f>'01.02.2021_W_B'!C66</f>
        <v>2019</v>
      </c>
      <c r="D2550" s="239" t="str">
        <f>'01.02.2021_W_B'!D66</f>
        <v>B</v>
      </c>
      <c r="E2550" s="239" t="str">
        <f>'01.02.2021_W_B'!E66</f>
        <v>A</v>
      </c>
      <c r="F2550" s="239" t="str">
        <f>'01.02.2021_W_B'!F66</f>
        <v>R50/S50</v>
      </c>
      <c r="G2550" s="239">
        <f>'01.02.2021_W_B'!G66</f>
        <v>7</v>
      </c>
      <c r="H2550" s="239" t="str">
        <f>'01.02.2021_W_B'!H66</f>
        <v>E</v>
      </c>
      <c r="I2550" s="239" t="str">
        <f>'01.02.2021_W_B'!I66</f>
        <v>90-120</v>
      </c>
      <c r="J2550" s="239">
        <f>'01.02.2021_W_B'!K66</f>
        <v>1793</v>
      </c>
      <c r="K2550" s="240">
        <f>'01.02.2021_W_B'!P66</f>
        <v>91.715150104724245</v>
      </c>
      <c r="L2550" s="240"/>
      <c r="M2550" s="240">
        <f>'01.02.2021_W_B'!T66</f>
        <v>3.801820603907637</v>
      </c>
      <c r="N2550" s="240">
        <f>'01.02.2021_W_B'!V66</f>
        <v>0.88709147424511536</v>
      </c>
      <c r="O2550" s="240">
        <f>'01.02.2021_W_B'!W66</f>
        <v>4.688912078152752</v>
      </c>
    </row>
    <row r="2551" spans="1:15" x14ac:dyDescent="0.35">
      <c r="A2551" s="237">
        <f t="shared" si="37"/>
        <v>2550</v>
      </c>
      <c r="B2551" s="238">
        <f>'01.02.2021_W_B'!B67</f>
        <v>44228</v>
      </c>
      <c r="C2551" s="239">
        <f>'01.02.2021_W_B'!C67</f>
        <v>2019</v>
      </c>
      <c r="D2551" s="239" t="str">
        <f>'01.02.2021_W_B'!D67</f>
        <v>B</v>
      </c>
      <c r="E2551" s="239" t="str">
        <f>'01.02.2021_W_B'!E67</f>
        <v>A</v>
      </c>
      <c r="F2551" s="239" t="str">
        <f>'01.02.2021_W_B'!F67</f>
        <v>R50/S50</v>
      </c>
      <c r="G2551" s="239">
        <f>'01.02.2021_W_B'!G67</f>
        <v>7</v>
      </c>
      <c r="H2551" s="239" t="str">
        <f>'01.02.2021_W_B'!H67</f>
        <v>E</v>
      </c>
      <c r="I2551" s="239" t="str">
        <f>'01.02.2021_W_B'!I67</f>
        <v>60-90</v>
      </c>
      <c r="J2551" s="239">
        <f>'01.02.2021_W_B'!K67</f>
        <v>1794</v>
      </c>
      <c r="K2551" s="240">
        <f>'01.02.2021_W_B'!P67</f>
        <v>91.216966466799917</v>
      </c>
      <c r="L2551" s="240"/>
      <c r="M2551" s="240">
        <f>'01.02.2021_W_B'!T67</f>
        <v>2.6809701765063907</v>
      </c>
      <c r="N2551" s="240">
        <f>'01.02.2021_W_B'!V67</f>
        <v>0.63832623250152165</v>
      </c>
      <c r="O2551" s="240">
        <f>'01.02.2021_W_B'!W67</f>
        <v>3.3192964090079125</v>
      </c>
    </row>
    <row r="2552" spans="1:15" x14ac:dyDescent="0.35">
      <c r="A2552" s="237">
        <f t="shared" si="37"/>
        <v>2551</v>
      </c>
      <c r="B2552" s="238">
        <f>'01.02.2021_W_B'!B68</f>
        <v>44228</v>
      </c>
      <c r="C2552" s="239">
        <f>'01.02.2021_W_B'!C68</f>
        <v>2019</v>
      </c>
      <c r="D2552" s="239" t="str">
        <f>'01.02.2021_W_B'!D68</f>
        <v>B</v>
      </c>
      <c r="E2552" s="239" t="str">
        <f>'01.02.2021_W_B'!E68</f>
        <v>A</v>
      </c>
      <c r="F2552" s="239" t="str">
        <f>'01.02.2021_W_B'!F68</f>
        <v>R50/S50</v>
      </c>
      <c r="G2552" s="239">
        <f>'01.02.2021_W_B'!G68</f>
        <v>7</v>
      </c>
      <c r="H2552" s="239" t="str">
        <f>'01.02.2021_W_B'!H68</f>
        <v>E</v>
      </c>
      <c r="I2552" s="239" t="str">
        <f>'01.02.2021_W_B'!I68</f>
        <v>30-60</v>
      </c>
      <c r="J2552" s="239">
        <f>'01.02.2021_W_B'!K68</f>
        <v>1795</v>
      </c>
      <c r="K2552" s="240">
        <f>'01.02.2021_W_B'!P68</f>
        <v>89.26292078588412</v>
      </c>
      <c r="L2552" s="240"/>
      <c r="M2552" s="240">
        <f>'01.02.2021_W_B'!T68</f>
        <v>10.515603532875367</v>
      </c>
      <c r="N2552" s="240">
        <f>'01.02.2021_W_B'!V68</f>
        <v>1.9716756624141314</v>
      </c>
      <c r="O2552" s="240">
        <f>'01.02.2021_W_B'!W68</f>
        <v>12.487279195289499</v>
      </c>
    </row>
    <row r="2553" spans="1:15" x14ac:dyDescent="0.35">
      <c r="A2553" s="237">
        <f t="shared" si="37"/>
        <v>2552</v>
      </c>
      <c r="B2553" s="238">
        <f>'01.02.2021_W_B'!B69</f>
        <v>44228</v>
      </c>
      <c r="C2553" s="239">
        <f>'01.02.2021_W_B'!C69</f>
        <v>2019</v>
      </c>
      <c r="D2553" s="239" t="str">
        <f>'01.02.2021_W_B'!D69</f>
        <v>B</v>
      </c>
      <c r="E2553" s="239" t="str">
        <f>'01.02.2021_W_B'!E69</f>
        <v>A</v>
      </c>
      <c r="F2553" s="239" t="str">
        <f>'01.02.2021_W_B'!F69</f>
        <v>R50/S50</v>
      </c>
      <c r="G2553" s="239">
        <f>'01.02.2021_W_B'!G69</f>
        <v>7</v>
      </c>
      <c r="H2553" s="239" t="str">
        <f>'01.02.2021_W_B'!H69</f>
        <v>E</v>
      </c>
      <c r="I2553" s="239" t="str">
        <f>'01.02.2021_W_B'!I69</f>
        <v>0-30</v>
      </c>
      <c r="J2553" s="239">
        <f>'01.02.2021_W_B'!K69</f>
        <v>1796</v>
      </c>
      <c r="K2553" s="240">
        <f>'01.02.2021_W_B'!P69</f>
        <v>85.466168134121347</v>
      </c>
      <c r="L2553" s="240"/>
      <c r="M2553" s="240">
        <f>'01.02.2021_W_B'!T69</f>
        <v>14.485478408128705</v>
      </c>
      <c r="N2553" s="240">
        <f>'01.02.2021_W_B'!V69</f>
        <v>2.6463854784081287</v>
      </c>
      <c r="O2553" s="240">
        <f>'01.02.2021_W_B'!W69</f>
        <v>17.131863886536834</v>
      </c>
    </row>
    <row r="2554" spans="1:15" x14ac:dyDescent="0.35">
      <c r="A2554" s="237">
        <f t="shared" si="37"/>
        <v>2553</v>
      </c>
      <c r="B2554" s="238">
        <f>'01.02.2021_W_B'!B70</f>
        <v>44228</v>
      </c>
      <c r="C2554" s="239">
        <f>'01.02.2021_W_B'!C70</f>
        <v>2019</v>
      </c>
      <c r="D2554" s="239" t="str">
        <f>'01.02.2021_W_B'!D70</f>
        <v>B</v>
      </c>
      <c r="E2554" s="239" t="str">
        <f>'01.02.2021_W_B'!E70</f>
        <v>A</v>
      </c>
      <c r="F2554" s="239" t="str">
        <f>'01.02.2021_W_B'!F70</f>
        <v>R50/S50</v>
      </c>
      <c r="G2554" s="239">
        <f>'01.02.2021_W_B'!G70</f>
        <v>7</v>
      </c>
      <c r="H2554" s="239" t="str">
        <f>'01.02.2021_W_B'!H70</f>
        <v>M</v>
      </c>
      <c r="I2554" s="239" t="str">
        <f>'01.02.2021_W_B'!I70</f>
        <v>90-120</v>
      </c>
      <c r="J2554" s="239">
        <f>'01.02.2021_W_B'!K70</f>
        <v>1797</v>
      </c>
      <c r="K2554" s="240">
        <f>'01.02.2021_W_B'!P70</f>
        <v>90.519353258206777</v>
      </c>
      <c r="L2554" s="240"/>
      <c r="M2554" s="240">
        <f>'01.02.2021_W_B'!T70</f>
        <v>2.4509228687415416</v>
      </c>
      <c r="N2554" s="240">
        <f>'01.02.2021_W_B'!V70</f>
        <v>0</v>
      </c>
      <c r="O2554" s="240">
        <f>'01.02.2021_W_B'!W70</f>
        <v>2.4509228687415416</v>
      </c>
    </row>
    <row r="2555" spans="1:15" x14ac:dyDescent="0.35">
      <c r="A2555" s="237">
        <f t="shared" si="37"/>
        <v>2554</v>
      </c>
      <c r="B2555" s="238">
        <f>'01.02.2021_W_B'!B71</f>
        <v>44228</v>
      </c>
      <c r="C2555" s="239">
        <f>'01.02.2021_W_B'!C71</f>
        <v>2019</v>
      </c>
      <c r="D2555" s="239" t="str">
        <f>'01.02.2021_W_B'!D71</f>
        <v>B</v>
      </c>
      <c r="E2555" s="239" t="str">
        <f>'01.02.2021_W_B'!E71</f>
        <v>A</v>
      </c>
      <c r="F2555" s="239" t="str">
        <f>'01.02.2021_W_B'!F71</f>
        <v>R50/S50</v>
      </c>
      <c r="G2555" s="239">
        <f>'01.02.2021_W_B'!G71</f>
        <v>7</v>
      </c>
      <c r="H2555" s="239" t="str">
        <f>'01.02.2021_W_B'!H71</f>
        <v>M</v>
      </c>
      <c r="I2555" s="239" t="str">
        <f>'01.02.2021_W_B'!I71</f>
        <v>60-90</v>
      </c>
      <c r="J2555" s="239">
        <f>'01.02.2021_W_B'!K71</f>
        <v>1798</v>
      </c>
      <c r="K2555" s="240">
        <f>'01.02.2021_W_B'!P71</f>
        <v>91.756646929060736</v>
      </c>
      <c r="L2555" s="240"/>
      <c r="M2555" s="240">
        <f>'01.02.2021_W_B'!T71</f>
        <v>1.5197962798937112</v>
      </c>
      <c r="N2555" s="240">
        <f>'01.02.2021_W_B'!V71</f>
        <v>0</v>
      </c>
      <c r="O2555" s="240">
        <f>'01.02.2021_W_B'!W71</f>
        <v>1.5197962798937112</v>
      </c>
    </row>
    <row r="2556" spans="1:15" x14ac:dyDescent="0.35">
      <c r="A2556" s="237">
        <f t="shared" si="37"/>
        <v>2555</v>
      </c>
      <c r="B2556" s="238">
        <f>'01.02.2021_W_B'!B72</f>
        <v>44228</v>
      </c>
      <c r="C2556" s="239">
        <f>'01.02.2021_W_B'!C72</f>
        <v>2019</v>
      </c>
      <c r="D2556" s="239" t="str">
        <f>'01.02.2021_W_B'!D72</f>
        <v>B</v>
      </c>
      <c r="E2556" s="239" t="str">
        <f>'01.02.2021_W_B'!E72</f>
        <v>A</v>
      </c>
      <c r="F2556" s="239" t="str">
        <f>'01.02.2021_W_B'!F72</f>
        <v>R50/S50</v>
      </c>
      <c r="G2556" s="239">
        <f>'01.02.2021_W_B'!G72</f>
        <v>7</v>
      </c>
      <c r="H2556" s="239" t="str">
        <f>'01.02.2021_W_B'!H72</f>
        <v>M</v>
      </c>
      <c r="I2556" s="239" t="str">
        <f>'01.02.2021_W_B'!I72</f>
        <v>30-60</v>
      </c>
      <c r="J2556" s="239">
        <f>'01.02.2021_W_B'!K72</f>
        <v>1799</v>
      </c>
      <c r="K2556" s="240">
        <f>'01.02.2021_W_B'!P72</f>
        <v>90.200311862780381</v>
      </c>
      <c r="L2556" s="240"/>
      <c r="M2556" s="240">
        <f>'01.02.2021_W_B'!T72</f>
        <v>10.368909574468084</v>
      </c>
      <c r="N2556" s="240">
        <f>'01.02.2021_W_B'!V72</f>
        <v>4.7956206781914883</v>
      </c>
      <c r="O2556" s="240">
        <f>'01.02.2021_W_B'!W72</f>
        <v>15.164530252659572</v>
      </c>
    </row>
    <row r="2557" spans="1:15" x14ac:dyDescent="0.35">
      <c r="A2557" s="237">
        <f t="shared" si="37"/>
        <v>2556</v>
      </c>
      <c r="B2557" s="238">
        <f>'01.02.2021_W_B'!B73</f>
        <v>44228</v>
      </c>
      <c r="C2557" s="239">
        <f>'01.02.2021_W_B'!C73</f>
        <v>2019</v>
      </c>
      <c r="D2557" s="239" t="str">
        <f>'01.02.2021_W_B'!D73</f>
        <v>B</v>
      </c>
      <c r="E2557" s="239" t="str">
        <f>'01.02.2021_W_B'!E73</f>
        <v>A</v>
      </c>
      <c r="F2557" s="239" t="str">
        <f>'01.02.2021_W_B'!F73</f>
        <v>R50/S50</v>
      </c>
      <c r="G2557" s="239">
        <f>'01.02.2021_W_B'!G73</f>
        <v>7</v>
      </c>
      <c r="H2557" s="239" t="str">
        <f>'01.02.2021_W_B'!H73</f>
        <v>M</v>
      </c>
      <c r="I2557" s="239" t="str">
        <f>'01.02.2021_W_B'!I73</f>
        <v>0-30</v>
      </c>
      <c r="J2557" s="239">
        <f>'01.02.2021_W_B'!K73</f>
        <v>1800</v>
      </c>
      <c r="K2557" s="240">
        <f>'01.02.2021_W_B'!P73</f>
        <v>86.526427905738259</v>
      </c>
      <c r="L2557" s="240"/>
      <c r="M2557" s="240">
        <f>'01.02.2021_W_B'!T73</f>
        <v>10.687974303739034</v>
      </c>
      <c r="N2557" s="240">
        <f>'01.02.2021_W_B'!V73</f>
        <v>9.1806958762886577</v>
      </c>
      <c r="O2557" s="240">
        <f>'01.02.2021_W_B'!W73</f>
        <v>19.868670180027692</v>
      </c>
    </row>
    <row r="2558" spans="1:15" x14ac:dyDescent="0.35">
      <c r="A2558" s="237">
        <f t="shared" si="37"/>
        <v>2557</v>
      </c>
      <c r="B2558" s="238">
        <f>'01.02.2021_W_B'!B74</f>
        <v>44228</v>
      </c>
      <c r="C2558" s="239">
        <f>'01.02.2021_W_B'!C74</f>
        <v>2019</v>
      </c>
      <c r="D2558" s="239" t="str">
        <f>'01.02.2021_W_B'!D74</f>
        <v>B</v>
      </c>
      <c r="E2558" s="239" t="str">
        <f>'01.02.2021_W_B'!E74</f>
        <v>B</v>
      </c>
      <c r="F2558" s="239" t="str">
        <f>'01.02.2021_W_B'!F74</f>
        <v>R100</v>
      </c>
      <c r="G2558" s="239">
        <f>'01.02.2021_W_B'!G74</f>
        <v>1</v>
      </c>
      <c r="H2558" s="239" t="str">
        <f>'01.02.2021_W_B'!H74</f>
        <v>E</v>
      </c>
      <c r="I2558" s="239" t="str">
        <f>'01.02.2021_W_B'!I74</f>
        <v>90-120</v>
      </c>
      <c r="J2558" s="239">
        <f>'01.02.2021_W_B'!K74</f>
        <v>1801</v>
      </c>
      <c r="K2558" s="240">
        <f>'01.02.2021_W_B'!P74</f>
        <v>91.7248483461142</v>
      </c>
      <c r="L2558" s="240"/>
      <c r="M2558" s="240">
        <f>'01.02.2021_W_B'!T74</f>
        <v>12.924338033441483</v>
      </c>
      <c r="N2558" s="240">
        <f>'01.02.2021_W_B'!V74</f>
        <v>1.0136735712503124</v>
      </c>
      <c r="O2558" s="240">
        <f>'01.02.2021_W_B'!W74</f>
        <v>13.938011604691795</v>
      </c>
    </row>
    <row r="2559" spans="1:15" x14ac:dyDescent="0.35">
      <c r="A2559" s="237">
        <f t="shared" si="37"/>
        <v>2558</v>
      </c>
      <c r="B2559" s="238">
        <f>'01.02.2021_W_B'!B75</f>
        <v>44228</v>
      </c>
      <c r="C2559" s="239">
        <f>'01.02.2021_W_B'!C75</f>
        <v>2019</v>
      </c>
      <c r="D2559" s="239" t="str">
        <f>'01.02.2021_W_B'!D75</f>
        <v>B</v>
      </c>
      <c r="E2559" s="239" t="str">
        <f>'01.02.2021_W_B'!E75</f>
        <v>B</v>
      </c>
      <c r="F2559" s="239" t="str">
        <f>'01.02.2021_W_B'!F75</f>
        <v>R100</v>
      </c>
      <c r="G2559" s="239">
        <f>'01.02.2021_W_B'!G75</f>
        <v>1</v>
      </c>
      <c r="H2559" s="239" t="str">
        <f>'01.02.2021_W_B'!H75</f>
        <v>E</v>
      </c>
      <c r="I2559" s="239" t="str">
        <f>'01.02.2021_W_B'!I75</f>
        <v>60-90</v>
      </c>
      <c r="J2559" s="239">
        <f>'01.02.2021_W_B'!K75</f>
        <v>1802</v>
      </c>
      <c r="K2559" s="240">
        <f>'01.02.2021_W_B'!P75</f>
        <v>92.933965537180541</v>
      </c>
      <c r="L2559" s="240"/>
      <c r="M2559" s="240">
        <f>'01.02.2021_W_B'!T75</f>
        <v>6.3482338850174198</v>
      </c>
      <c r="N2559" s="240">
        <f>'01.02.2021_W_B'!V75</f>
        <v>0.12447517421602786</v>
      </c>
      <c r="O2559" s="240">
        <f>'01.02.2021_W_B'!W75</f>
        <v>6.4727090592334475</v>
      </c>
    </row>
    <row r="2560" spans="1:15" x14ac:dyDescent="0.35">
      <c r="A2560" s="237">
        <f t="shared" si="37"/>
        <v>2559</v>
      </c>
      <c r="B2560" s="238">
        <f>'01.02.2021_W_B'!B76</f>
        <v>44228</v>
      </c>
      <c r="C2560" s="239">
        <f>'01.02.2021_W_B'!C76</f>
        <v>2019</v>
      </c>
      <c r="D2560" s="239" t="str">
        <f>'01.02.2021_W_B'!D76</f>
        <v>B</v>
      </c>
      <c r="E2560" s="239" t="str">
        <f>'01.02.2021_W_B'!E76</f>
        <v>B</v>
      </c>
      <c r="F2560" s="239" t="str">
        <f>'01.02.2021_W_B'!F76</f>
        <v>R100</v>
      </c>
      <c r="G2560" s="239">
        <f>'01.02.2021_W_B'!G76</f>
        <v>1</v>
      </c>
      <c r="H2560" s="239" t="str">
        <f>'01.02.2021_W_B'!H76</f>
        <v>E</v>
      </c>
      <c r="I2560" s="239" t="str">
        <f>'01.02.2021_W_B'!I76</f>
        <v>30-60</v>
      </c>
      <c r="J2560" s="239">
        <f>'01.02.2021_W_B'!K76</f>
        <v>1803</v>
      </c>
      <c r="K2560" s="240">
        <f>'01.02.2021_W_B'!P76</f>
        <v>89.030010115769372</v>
      </c>
      <c r="L2560" s="240"/>
      <c r="M2560" s="240">
        <f>'01.02.2021_W_B'!T76</f>
        <v>9.2334648402979411</v>
      </c>
      <c r="N2560" s="240">
        <f>'01.02.2021_W_B'!V76</f>
        <v>1.8466929680595885</v>
      </c>
      <c r="O2560" s="240">
        <f>'01.02.2021_W_B'!W76</f>
        <v>11.08015780835753</v>
      </c>
    </row>
    <row r="2561" spans="1:15" x14ac:dyDescent="0.35">
      <c r="A2561" s="237">
        <f t="shared" si="37"/>
        <v>2560</v>
      </c>
      <c r="B2561" s="238">
        <f>'01.02.2021_W_B'!B77</f>
        <v>44228</v>
      </c>
      <c r="C2561" s="239">
        <f>'01.02.2021_W_B'!C77</f>
        <v>2019</v>
      </c>
      <c r="D2561" s="239" t="str">
        <f>'01.02.2021_W_B'!D77</f>
        <v>B</v>
      </c>
      <c r="E2561" s="239" t="str">
        <f>'01.02.2021_W_B'!E77</f>
        <v>B</v>
      </c>
      <c r="F2561" s="239" t="str">
        <f>'01.02.2021_W_B'!F77</f>
        <v>R100</v>
      </c>
      <c r="G2561" s="239">
        <f>'01.02.2021_W_B'!G77</f>
        <v>1</v>
      </c>
      <c r="H2561" s="239" t="str">
        <f>'01.02.2021_W_B'!H77</f>
        <v>E</v>
      </c>
      <c r="I2561" s="239" t="str">
        <f>'01.02.2021_W_B'!I77</f>
        <v>0-30</v>
      </c>
      <c r="J2561" s="239">
        <f>'01.02.2021_W_B'!K77</f>
        <v>1804</v>
      </c>
      <c r="K2561" s="240">
        <f>'01.02.2021_W_B'!P77</f>
        <v>87.827365045430241</v>
      </c>
      <c r="L2561" s="240"/>
      <c r="M2561" s="240">
        <f>'01.02.2021_W_B'!T77</f>
        <v>8.4627316293929713</v>
      </c>
      <c r="N2561" s="240">
        <f>'01.02.2021_W_B'!V77</f>
        <v>1.8806070287539938</v>
      </c>
      <c r="O2561" s="240">
        <f>'01.02.2021_W_B'!W77</f>
        <v>10.343338658146966</v>
      </c>
    </row>
    <row r="2562" spans="1:15" x14ac:dyDescent="0.35">
      <c r="A2562" s="237">
        <f t="shared" si="37"/>
        <v>2561</v>
      </c>
      <c r="B2562" s="238">
        <f>'01.02.2021_W_B'!B78</f>
        <v>44228</v>
      </c>
      <c r="C2562" s="239">
        <f>'01.02.2021_W_B'!C78</f>
        <v>2019</v>
      </c>
      <c r="D2562" s="239" t="str">
        <f>'01.02.2021_W_B'!D78</f>
        <v>B</v>
      </c>
      <c r="E2562" s="239" t="str">
        <f>'01.02.2021_W_B'!E78</f>
        <v>B</v>
      </c>
      <c r="F2562" s="239" t="str">
        <f>'01.02.2021_W_B'!F78</f>
        <v>R100</v>
      </c>
      <c r="G2562" s="239">
        <f>'01.02.2021_W_B'!G78</f>
        <v>1</v>
      </c>
      <c r="H2562" s="239" t="str">
        <f>'01.02.2021_W_B'!H78</f>
        <v>M</v>
      </c>
      <c r="I2562" s="239" t="str">
        <f>'01.02.2021_W_B'!I78</f>
        <v>90-120</v>
      </c>
      <c r="J2562" s="239">
        <f>'01.02.2021_W_B'!K78</f>
        <v>1805</v>
      </c>
      <c r="K2562" s="240">
        <f>'01.02.2021_W_B'!P78</f>
        <v>95.296679368535649</v>
      </c>
      <c r="L2562" s="240"/>
      <c r="M2562" s="240">
        <f>'01.02.2021_W_B'!T78</f>
        <v>6.2542134125442717</v>
      </c>
      <c r="N2562" s="240">
        <f>'01.02.2021_W_B'!V78</f>
        <v>0.36082000456986174</v>
      </c>
      <c r="O2562" s="240">
        <f>'01.02.2021_W_B'!W78</f>
        <v>6.6150334171141338</v>
      </c>
    </row>
    <row r="2563" spans="1:15" x14ac:dyDescent="0.35">
      <c r="A2563" s="237">
        <f t="shared" si="37"/>
        <v>2562</v>
      </c>
      <c r="B2563" s="238">
        <f>'01.02.2021_W_B'!B79</f>
        <v>44228</v>
      </c>
      <c r="C2563" s="239">
        <f>'01.02.2021_W_B'!C79</f>
        <v>2019</v>
      </c>
      <c r="D2563" s="239" t="str">
        <f>'01.02.2021_W_B'!D79</f>
        <v>B</v>
      </c>
      <c r="E2563" s="239" t="str">
        <f>'01.02.2021_W_B'!E79</f>
        <v>B</v>
      </c>
      <c r="F2563" s="239" t="str">
        <f>'01.02.2021_W_B'!F79</f>
        <v>R100</v>
      </c>
      <c r="G2563" s="239">
        <f>'01.02.2021_W_B'!G79</f>
        <v>1</v>
      </c>
      <c r="H2563" s="239" t="str">
        <f>'01.02.2021_W_B'!H79</f>
        <v>M</v>
      </c>
      <c r="I2563" s="239" t="str">
        <f>'01.02.2021_W_B'!I79</f>
        <v>60-90</v>
      </c>
      <c r="J2563" s="239">
        <f>'01.02.2021_W_B'!K79</f>
        <v>1806</v>
      </c>
      <c r="K2563" s="240">
        <f>'01.02.2021_W_B'!P79</f>
        <v>95.047098146460058</v>
      </c>
      <c r="L2563" s="240"/>
      <c r="M2563" s="240">
        <f>'01.02.2021_W_B'!T79</f>
        <v>3.9833415920716098</v>
      </c>
      <c r="N2563" s="240">
        <f>'01.02.2021_W_B'!V79</f>
        <v>0.36212196291560089</v>
      </c>
      <c r="O2563" s="240">
        <f>'01.02.2021_W_B'!W79</f>
        <v>4.3454635549872105</v>
      </c>
    </row>
    <row r="2564" spans="1:15" x14ac:dyDescent="0.35">
      <c r="A2564" s="237">
        <f t="shared" si="37"/>
        <v>2563</v>
      </c>
      <c r="B2564" s="238">
        <f>'01.02.2021_W_B'!B80</f>
        <v>44228</v>
      </c>
      <c r="C2564" s="239">
        <f>'01.02.2021_W_B'!C80</f>
        <v>2019</v>
      </c>
      <c r="D2564" s="239" t="str">
        <f>'01.02.2021_W_B'!D80</f>
        <v>B</v>
      </c>
      <c r="E2564" s="239" t="str">
        <f>'01.02.2021_W_B'!E80</f>
        <v>B</v>
      </c>
      <c r="F2564" s="239" t="str">
        <f>'01.02.2021_W_B'!F80</f>
        <v>R100</v>
      </c>
      <c r="G2564" s="239">
        <f>'01.02.2021_W_B'!G80</f>
        <v>1</v>
      </c>
      <c r="H2564" s="239" t="str">
        <f>'01.02.2021_W_B'!H80</f>
        <v>M</v>
      </c>
      <c r="I2564" s="239" t="str">
        <f>'01.02.2021_W_B'!I80</f>
        <v>30-60</v>
      </c>
      <c r="J2564" s="239">
        <f>'01.02.2021_W_B'!K80</f>
        <v>1807</v>
      </c>
      <c r="K2564" s="240">
        <f>'01.02.2021_W_B'!P80</f>
        <v>90.774434336365758</v>
      </c>
      <c r="L2564" s="240"/>
      <c r="M2564" s="240">
        <f>'01.02.2021_W_B'!T80</f>
        <v>14.392784273416423</v>
      </c>
      <c r="N2564" s="240">
        <f>'01.02.2021_W_B'!V80</f>
        <v>8.9954901708852635</v>
      </c>
      <c r="O2564" s="240">
        <f>'01.02.2021_W_B'!W80</f>
        <v>23.388274444301686</v>
      </c>
    </row>
    <row r="2565" spans="1:15" x14ac:dyDescent="0.35">
      <c r="A2565" s="237">
        <f t="shared" si="37"/>
        <v>2564</v>
      </c>
      <c r="B2565" s="238">
        <f>'01.02.2021_W_B'!B81</f>
        <v>44228</v>
      </c>
      <c r="C2565" s="239">
        <f>'01.02.2021_W_B'!C81</f>
        <v>2019</v>
      </c>
      <c r="D2565" s="239" t="str">
        <f>'01.02.2021_W_B'!D81</f>
        <v>B</v>
      </c>
      <c r="E2565" s="239" t="str">
        <f>'01.02.2021_W_B'!E81</f>
        <v>B</v>
      </c>
      <c r="F2565" s="239" t="str">
        <f>'01.02.2021_W_B'!F81</f>
        <v>R100</v>
      </c>
      <c r="G2565" s="239">
        <f>'01.02.2021_W_B'!G81</f>
        <v>1</v>
      </c>
      <c r="H2565" s="239" t="str">
        <f>'01.02.2021_W_B'!H81</f>
        <v>M</v>
      </c>
      <c r="I2565" s="239" t="str">
        <f>'01.02.2021_W_B'!I81</f>
        <v>0-30</v>
      </c>
      <c r="J2565" s="239">
        <f>'01.02.2021_W_B'!K81</f>
        <v>1808</v>
      </c>
      <c r="K2565" s="240">
        <f>'01.02.2021_W_B'!P81</f>
        <v>87.73216031280549</v>
      </c>
      <c r="L2565" s="240"/>
      <c r="M2565" s="240">
        <f>'01.02.2021_W_B'!T81</f>
        <v>9.5511810584958212</v>
      </c>
      <c r="N2565" s="240">
        <f>'01.02.2021_W_B'!V81</f>
        <v>2.2869025069637878</v>
      </c>
      <c r="O2565" s="240">
        <f>'01.02.2021_W_B'!W81</f>
        <v>11.838083565459609</v>
      </c>
    </row>
    <row r="2566" spans="1:15" x14ac:dyDescent="0.35">
      <c r="A2566" s="237">
        <f t="shared" si="37"/>
        <v>2565</v>
      </c>
      <c r="B2566" s="238">
        <f>'01.02.2021_W_B'!B82</f>
        <v>44228</v>
      </c>
      <c r="C2566" s="239">
        <f>'01.02.2021_W_B'!C82</f>
        <v>2019</v>
      </c>
      <c r="D2566" s="239" t="str">
        <f>'01.02.2021_W_B'!D82</f>
        <v>B</v>
      </c>
      <c r="E2566" s="239" t="str">
        <f>'01.02.2021_W_B'!E82</f>
        <v>C</v>
      </c>
      <c r="F2566" s="239" t="str">
        <f>'01.02.2021_W_B'!F82</f>
        <v>S100</v>
      </c>
      <c r="G2566" s="239">
        <f>'01.02.2021_W_B'!G82</f>
        <v>9</v>
      </c>
      <c r="H2566" s="239" t="str">
        <f>'01.02.2021_W_B'!H82</f>
        <v>E</v>
      </c>
      <c r="I2566" s="239" t="str">
        <f>'01.02.2021_W_B'!I82</f>
        <v>90-120</v>
      </c>
      <c r="J2566" s="239">
        <f>'01.02.2021_W_B'!K82</f>
        <v>1809</v>
      </c>
      <c r="K2566" s="240">
        <f>'01.02.2021_W_B'!P82</f>
        <v>0</v>
      </c>
      <c r="L2566" s="240"/>
      <c r="M2566" s="240" t="e">
        <f>'01.02.2021_W_B'!T82</f>
        <v>#DIV/0!</v>
      </c>
      <c r="N2566" s="240" t="e">
        <f>'01.02.2021_W_B'!V82</f>
        <v>#DIV/0!</v>
      </c>
      <c r="O2566" s="240" t="e">
        <f>'01.02.2021_W_B'!W82</f>
        <v>#DIV/0!</v>
      </c>
    </row>
    <row r="2567" spans="1:15" x14ac:dyDescent="0.35">
      <c r="A2567" s="237">
        <f t="shared" si="37"/>
        <v>2566</v>
      </c>
      <c r="B2567" s="238">
        <f>'01.02.2021_W_B'!B83</f>
        <v>44228</v>
      </c>
      <c r="C2567" s="239">
        <f>'01.02.2021_W_B'!C83</f>
        <v>2019</v>
      </c>
      <c r="D2567" s="239" t="str">
        <f>'01.02.2021_W_B'!D83</f>
        <v>B</v>
      </c>
      <c r="E2567" s="239" t="str">
        <f>'01.02.2021_W_B'!E83</f>
        <v>C</v>
      </c>
      <c r="F2567" s="239" t="str">
        <f>'01.02.2021_W_B'!F83</f>
        <v>S100</v>
      </c>
      <c r="G2567" s="239">
        <f>'01.02.2021_W_B'!G83</f>
        <v>9</v>
      </c>
      <c r="H2567" s="239" t="str">
        <f>'01.02.2021_W_B'!H83</f>
        <v>E</v>
      </c>
      <c r="I2567" s="239" t="str">
        <f>'01.02.2021_W_B'!I83</f>
        <v>60-90</v>
      </c>
      <c r="J2567" s="239">
        <f>'01.02.2021_W_B'!K83</f>
        <v>1810</v>
      </c>
      <c r="K2567" s="240">
        <f>'01.02.2021_W_B'!P83</f>
        <v>95</v>
      </c>
      <c r="L2567" s="240"/>
      <c r="M2567" s="240">
        <f>'01.02.2021_W_B'!T83</f>
        <v>0.36236842105263151</v>
      </c>
      <c r="N2567" s="240">
        <f>'01.02.2021_W_B'!V83</f>
        <v>0</v>
      </c>
      <c r="O2567" s="240">
        <f>'01.02.2021_W_B'!W83</f>
        <v>0.36236842105263151</v>
      </c>
    </row>
    <row r="2568" spans="1:15" x14ac:dyDescent="0.35">
      <c r="A2568" s="237">
        <f t="shared" si="37"/>
        <v>2567</v>
      </c>
      <c r="B2568" s="238">
        <f>'01.02.2021_W_B'!B84</f>
        <v>44228</v>
      </c>
      <c r="C2568" s="239">
        <f>'01.02.2021_W_B'!C84</f>
        <v>2019</v>
      </c>
      <c r="D2568" s="239" t="str">
        <f>'01.02.2021_W_B'!D84</f>
        <v>B</v>
      </c>
      <c r="E2568" s="239" t="str">
        <f>'01.02.2021_W_B'!E84</f>
        <v>C</v>
      </c>
      <c r="F2568" s="239" t="str">
        <f>'01.02.2021_W_B'!F84</f>
        <v>S100</v>
      </c>
      <c r="G2568" s="239">
        <f>'01.02.2021_W_B'!G84</f>
        <v>9</v>
      </c>
      <c r="H2568" s="239" t="str">
        <f>'01.02.2021_W_B'!H84</f>
        <v>E</v>
      </c>
      <c r="I2568" s="239" t="str">
        <f>'01.02.2021_W_B'!I84</f>
        <v>30-60</v>
      </c>
      <c r="J2568" s="239">
        <f>'01.02.2021_W_B'!K84</f>
        <v>1811</v>
      </c>
      <c r="K2568" s="240">
        <f>'01.02.2021_W_B'!P84</f>
        <v>90.728945506015577</v>
      </c>
      <c r="L2568" s="240"/>
      <c r="M2568" s="240">
        <f>'01.02.2021_W_B'!T84</f>
        <v>2.3146918876755067</v>
      </c>
      <c r="N2568" s="240">
        <f>'01.02.2021_W_B'!V84</f>
        <v>2.4432858814352572</v>
      </c>
      <c r="O2568" s="240">
        <f>'01.02.2021_W_B'!W84</f>
        <v>4.7579777691107639</v>
      </c>
    </row>
    <row r="2569" spans="1:15" x14ac:dyDescent="0.35">
      <c r="A2569" s="237">
        <f t="shared" si="37"/>
        <v>2568</v>
      </c>
      <c r="B2569" s="238">
        <f>'01.02.2021_W_B'!B85</f>
        <v>44228</v>
      </c>
      <c r="C2569" s="239">
        <f>'01.02.2021_W_B'!C85</f>
        <v>2019</v>
      </c>
      <c r="D2569" s="239" t="str">
        <f>'01.02.2021_W_B'!D85</f>
        <v>B</v>
      </c>
      <c r="E2569" s="239" t="str">
        <f>'01.02.2021_W_B'!E85</f>
        <v>C</v>
      </c>
      <c r="F2569" s="239" t="str">
        <f>'01.02.2021_W_B'!F85</f>
        <v>S100</v>
      </c>
      <c r="G2569" s="239">
        <f>'01.02.2021_W_B'!G85</f>
        <v>9</v>
      </c>
      <c r="H2569" s="239" t="str">
        <f>'01.02.2021_W_B'!H85</f>
        <v>E</v>
      </c>
      <c r="I2569" s="239" t="str">
        <f>'01.02.2021_W_B'!I85</f>
        <v>0-30</v>
      </c>
      <c r="J2569" s="239">
        <f>'01.02.2021_W_B'!K85</f>
        <v>1812</v>
      </c>
      <c r="K2569" s="240">
        <f>'01.02.2021_W_B'!P85</f>
        <v>70.372369131138683</v>
      </c>
      <c r="L2569" s="240"/>
      <c r="M2569" s="240">
        <f>'01.02.2021_W_B'!T85</f>
        <v>8.40404332822086</v>
      </c>
      <c r="N2569" s="240">
        <f>'01.02.2021_W_B'!V85</f>
        <v>2.6821414877300622</v>
      </c>
      <c r="O2569" s="240">
        <f>'01.02.2021_W_B'!W85</f>
        <v>11.086184815950922</v>
      </c>
    </row>
    <row r="2570" spans="1:15" x14ac:dyDescent="0.35">
      <c r="A2570" s="237">
        <f t="shared" si="37"/>
        <v>2569</v>
      </c>
      <c r="B2570" s="238">
        <f>'01.02.2021_W_B'!B86</f>
        <v>44228</v>
      </c>
      <c r="C2570" s="239">
        <f>'01.02.2021_W_B'!C86</f>
        <v>2019</v>
      </c>
      <c r="D2570" s="239" t="str">
        <f>'01.02.2021_W_B'!D86</f>
        <v>B</v>
      </c>
      <c r="E2570" s="239" t="str">
        <f>'01.02.2021_W_B'!E86</f>
        <v>C</v>
      </c>
      <c r="F2570" s="239" t="str">
        <f>'01.02.2021_W_B'!F86</f>
        <v>S100</v>
      </c>
      <c r="G2570" s="239">
        <f>'01.02.2021_W_B'!G86</f>
        <v>9</v>
      </c>
      <c r="H2570" s="239" t="str">
        <f>'01.02.2021_W_B'!H86</f>
        <v>M</v>
      </c>
      <c r="I2570" s="239" t="str">
        <f>'01.02.2021_W_B'!I86</f>
        <v>90-120</v>
      </c>
      <c r="J2570" s="239">
        <f>'01.02.2021_W_B'!K86</f>
        <v>1813</v>
      </c>
      <c r="K2570" s="240">
        <f>'01.02.2021_W_B'!P86</f>
        <v>95.923566878980893</v>
      </c>
      <c r="L2570" s="240"/>
      <c r="M2570" s="240">
        <f>'01.02.2021_W_B'!T86</f>
        <v>0.35757968127490042</v>
      </c>
      <c r="N2570" s="240">
        <f>'01.02.2021_W_B'!V86</f>
        <v>-0.23838645418326695</v>
      </c>
      <c r="O2570" s="240">
        <f>'01.02.2021_W_B'!W86</f>
        <v>0.11919322709163346</v>
      </c>
    </row>
    <row r="2571" spans="1:15" x14ac:dyDescent="0.35">
      <c r="A2571" s="237">
        <f t="shared" si="37"/>
        <v>2570</v>
      </c>
      <c r="B2571" s="238">
        <f>'01.02.2021_W_B'!B87</f>
        <v>44228</v>
      </c>
      <c r="C2571" s="239">
        <f>'01.02.2021_W_B'!C87</f>
        <v>2019</v>
      </c>
      <c r="D2571" s="239" t="str">
        <f>'01.02.2021_W_B'!D87</f>
        <v>B</v>
      </c>
      <c r="E2571" s="239" t="str">
        <f>'01.02.2021_W_B'!E87</f>
        <v>C</v>
      </c>
      <c r="F2571" s="239" t="str">
        <f>'01.02.2021_W_B'!F87</f>
        <v>S100</v>
      </c>
      <c r="G2571" s="239">
        <f>'01.02.2021_W_B'!G87</f>
        <v>9</v>
      </c>
      <c r="H2571" s="239" t="str">
        <f>'01.02.2021_W_B'!H87</f>
        <v>M</v>
      </c>
      <c r="I2571" s="239" t="str">
        <f>'01.02.2021_W_B'!I87</f>
        <v>60-90</v>
      </c>
      <c r="J2571" s="239">
        <f>'01.02.2021_W_B'!K87</f>
        <v>1814</v>
      </c>
      <c r="K2571" s="240">
        <f>'01.02.2021_W_B'!P87</f>
        <v>95.303987796905645</v>
      </c>
      <c r="L2571" s="240"/>
      <c r="M2571" s="240">
        <f>'01.02.2021_W_B'!T87</f>
        <v>0.24052132159597578</v>
      </c>
      <c r="N2571" s="240">
        <f>'01.02.2021_W_B'!V87</f>
        <v>-0.72156396478792717</v>
      </c>
      <c r="O2571" s="240">
        <f>'01.02.2021_W_B'!W87</f>
        <v>-0.48104264319195139</v>
      </c>
    </row>
    <row r="2572" spans="1:15" x14ac:dyDescent="0.35">
      <c r="A2572" s="237">
        <f t="shared" si="37"/>
        <v>2571</v>
      </c>
      <c r="B2572" s="238">
        <f>'01.02.2021_W_B'!B88</f>
        <v>44228</v>
      </c>
      <c r="C2572" s="239">
        <f>'01.02.2021_W_B'!C88</f>
        <v>2019</v>
      </c>
      <c r="D2572" s="239" t="str">
        <f>'01.02.2021_W_B'!D88</f>
        <v>B</v>
      </c>
      <c r="E2572" s="239" t="str">
        <f>'01.02.2021_W_B'!E88</f>
        <v>C</v>
      </c>
      <c r="F2572" s="239" t="str">
        <f>'01.02.2021_W_B'!F88</f>
        <v>S100</v>
      </c>
      <c r="G2572" s="239">
        <f>'01.02.2021_W_B'!G88</f>
        <v>9</v>
      </c>
      <c r="H2572" s="239" t="str">
        <f>'01.02.2021_W_B'!H88</f>
        <v>M</v>
      </c>
      <c r="I2572" s="239" t="str">
        <f>'01.02.2021_W_B'!I88</f>
        <v>30-60</v>
      </c>
      <c r="J2572" s="239">
        <f>'01.02.2021_W_B'!K88</f>
        <v>1815</v>
      </c>
      <c r="K2572" s="240">
        <f>'01.02.2021_W_B'!P88</f>
        <v>90.234421015431735</v>
      </c>
      <c r="L2572" s="240"/>
      <c r="M2572" s="240">
        <f>'01.02.2021_W_B'!T88</f>
        <v>2.2022712140992167</v>
      </c>
      <c r="N2572" s="240">
        <f>'01.02.2021_W_B'!V88</f>
        <v>1.6840897519582243</v>
      </c>
      <c r="O2572" s="240">
        <f>'01.02.2021_W_B'!W88</f>
        <v>3.886360966057441</v>
      </c>
    </row>
    <row r="2573" spans="1:15" x14ac:dyDescent="0.35">
      <c r="A2573" s="237">
        <f t="shared" si="37"/>
        <v>2572</v>
      </c>
      <c r="B2573" s="238">
        <f>'01.02.2021_W_B'!B89</f>
        <v>44228</v>
      </c>
      <c r="C2573" s="239">
        <f>'01.02.2021_W_B'!C89</f>
        <v>2019</v>
      </c>
      <c r="D2573" s="239" t="str">
        <f>'01.02.2021_W_B'!D89</f>
        <v>B</v>
      </c>
      <c r="E2573" s="239" t="str">
        <f>'01.02.2021_W_B'!E89</f>
        <v>C</v>
      </c>
      <c r="F2573" s="239" t="str">
        <f>'01.02.2021_W_B'!F89</f>
        <v>S100</v>
      </c>
      <c r="G2573" s="239">
        <f>'01.02.2021_W_B'!G89</f>
        <v>9</v>
      </c>
      <c r="H2573" s="239" t="str">
        <f>'01.02.2021_W_B'!H89</f>
        <v>M</v>
      </c>
      <c r="I2573" s="239" t="str">
        <f>'01.02.2021_W_B'!I89</f>
        <v>0-30</v>
      </c>
      <c r="J2573" s="239">
        <f>'01.02.2021_W_B'!K89</f>
        <v>1816</v>
      </c>
      <c r="K2573" s="240">
        <f>'01.02.2021_W_B'!P89</f>
        <v>88.012769353551491</v>
      </c>
      <c r="L2573" s="240"/>
      <c r="M2573" s="240">
        <f>'01.02.2021_W_B'!T89</f>
        <v>1.607415669205658</v>
      </c>
      <c r="N2573" s="240">
        <f>'01.02.2021_W_B'!V89</f>
        <v>0.13395130576713818</v>
      </c>
      <c r="O2573" s="240">
        <f>'01.02.2021_W_B'!W89</f>
        <v>1.7413669749727962</v>
      </c>
    </row>
    <row r="2574" spans="1:15" x14ac:dyDescent="0.35">
      <c r="A2574" s="237">
        <f t="shared" si="37"/>
        <v>2573</v>
      </c>
      <c r="B2574" s="238">
        <f>'01.02.2021_W_B'!B90</f>
        <v>44228</v>
      </c>
      <c r="C2574" s="239">
        <f>'01.02.2021_W_B'!C90</f>
        <v>2019</v>
      </c>
      <c r="D2574" s="239" t="str">
        <f>'01.02.2021_W_B'!D90</f>
        <v>B</v>
      </c>
      <c r="E2574" s="239" t="str">
        <f>'01.02.2021_W_B'!E90</f>
        <v>D</v>
      </c>
      <c r="F2574" s="239" t="str">
        <f>'01.02.2021_W_B'!F90</f>
        <v>R25/S75</v>
      </c>
      <c r="G2574" s="239">
        <f>'01.02.2021_W_B'!G90</f>
        <v>8</v>
      </c>
      <c r="H2574" s="239" t="str">
        <f>'01.02.2021_W_B'!H90</f>
        <v>E</v>
      </c>
      <c r="I2574" s="239" t="str">
        <f>'01.02.2021_W_B'!I90</f>
        <v>90-120</v>
      </c>
      <c r="J2574" s="239">
        <f>'01.02.2021_W_B'!K90</f>
        <v>1817</v>
      </c>
      <c r="K2574" s="240">
        <f>'01.02.2021_W_B'!P90</f>
        <v>95.331060840822218</v>
      </c>
      <c r="L2574" s="240"/>
      <c r="M2574" s="240">
        <f>'01.02.2021_W_B'!T90</f>
        <v>0.48085491385848966</v>
      </c>
      <c r="N2574" s="240">
        <f>'01.02.2021_W_B'!V90</f>
        <v>1.2021372846462244</v>
      </c>
      <c r="O2574" s="240">
        <f>'01.02.2021_W_B'!W90</f>
        <v>1.682992198504714</v>
      </c>
    </row>
    <row r="2575" spans="1:15" x14ac:dyDescent="0.35">
      <c r="A2575" s="237">
        <f t="shared" si="37"/>
        <v>2574</v>
      </c>
      <c r="B2575" s="238">
        <f>'01.02.2021_W_B'!B91</f>
        <v>44228</v>
      </c>
      <c r="C2575" s="239">
        <f>'01.02.2021_W_B'!C91</f>
        <v>2019</v>
      </c>
      <c r="D2575" s="239" t="str">
        <f>'01.02.2021_W_B'!D91</f>
        <v>B</v>
      </c>
      <c r="E2575" s="239" t="str">
        <f>'01.02.2021_W_B'!E91</f>
        <v>D</v>
      </c>
      <c r="F2575" s="239" t="str">
        <f>'01.02.2021_W_B'!F91</f>
        <v>R25/S75</v>
      </c>
      <c r="G2575" s="239">
        <f>'01.02.2021_W_B'!G91</f>
        <v>8</v>
      </c>
      <c r="H2575" s="239" t="str">
        <f>'01.02.2021_W_B'!H91</f>
        <v>E</v>
      </c>
      <c r="I2575" s="239" t="str">
        <f>'01.02.2021_W_B'!I91</f>
        <v>60-90</v>
      </c>
      <c r="J2575" s="239">
        <f>'01.02.2021_W_B'!K91</f>
        <v>1818</v>
      </c>
      <c r="K2575" s="240">
        <f>'01.02.2021_W_B'!P91</f>
        <v>94.61421759861291</v>
      </c>
      <c r="L2575" s="240"/>
      <c r="M2575" s="240">
        <f>'01.02.2021_W_B'!T91</f>
        <v>0.60732733936547945</v>
      </c>
      <c r="N2575" s="240">
        <f>'01.02.2021_W_B'!V91</f>
        <v>0.60732733936547945</v>
      </c>
      <c r="O2575" s="240">
        <f>'01.02.2021_W_B'!W91</f>
        <v>1.2146546787309589</v>
      </c>
    </row>
    <row r="2576" spans="1:15" x14ac:dyDescent="0.35">
      <c r="A2576" s="237">
        <f t="shared" si="37"/>
        <v>2575</v>
      </c>
      <c r="B2576" s="238">
        <f>'01.02.2021_W_B'!B92</f>
        <v>44228</v>
      </c>
      <c r="C2576" s="239">
        <f>'01.02.2021_W_B'!C92</f>
        <v>2019</v>
      </c>
      <c r="D2576" s="239" t="str">
        <f>'01.02.2021_W_B'!D92</f>
        <v>B</v>
      </c>
      <c r="E2576" s="239" t="str">
        <f>'01.02.2021_W_B'!E92</f>
        <v>D</v>
      </c>
      <c r="F2576" s="239" t="str">
        <f>'01.02.2021_W_B'!F92</f>
        <v>R25/S75</v>
      </c>
      <c r="G2576" s="239">
        <f>'01.02.2021_W_B'!G92</f>
        <v>8</v>
      </c>
      <c r="H2576" s="239" t="str">
        <f>'01.02.2021_W_B'!H92</f>
        <v>E</v>
      </c>
      <c r="I2576" s="239" t="str">
        <f>'01.02.2021_W_B'!I92</f>
        <v>30-60</v>
      </c>
      <c r="J2576" s="239">
        <f>'01.02.2021_W_B'!K92</f>
        <v>1819</v>
      </c>
      <c r="K2576" s="240">
        <f>'01.02.2021_W_B'!P92</f>
        <v>91.454632741238598</v>
      </c>
      <c r="L2576" s="240"/>
      <c r="M2576" s="240">
        <f>'01.02.2021_W_B'!T92</f>
        <v>2.035464566929134</v>
      </c>
      <c r="N2576" s="240">
        <f>'01.02.2021_W_B'!V92</f>
        <v>-0.25443307086614175</v>
      </c>
      <c r="O2576" s="240">
        <f>'01.02.2021_W_B'!W92</f>
        <v>1.7810314960629923</v>
      </c>
    </row>
    <row r="2577" spans="1:15" x14ac:dyDescent="0.35">
      <c r="A2577" s="237">
        <f t="shared" si="37"/>
        <v>2576</v>
      </c>
      <c r="B2577" s="238">
        <f>'01.02.2021_W_B'!B93</f>
        <v>44228</v>
      </c>
      <c r="C2577" s="239">
        <f>'01.02.2021_W_B'!C93</f>
        <v>2019</v>
      </c>
      <c r="D2577" s="239" t="str">
        <f>'01.02.2021_W_B'!D93</f>
        <v>B</v>
      </c>
      <c r="E2577" s="239" t="str">
        <f>'01.02.2021_W_B'!E93</f>
        <v>D</v>
      </c>
      <c r="F2577" s="239" t="str">
        <f>'01.02.2021_W_B'!F93</f>
        <v>R25/S75</v>
      </c>
      <c r="G2577" s="239">
        <f>'01.02.2021_W_B'!G93</f>
        <v>8</v>
      </c>
      <c r="H2577" s="239" t="str">
        <f>'01.02.2021_W_B'!H93</f>
        <v>E</v>
      </c>
      <c r="I2577" s="239" t="str">
        <f>'01.02.2021_W_B'!I93</f>
        <v>0-30</v>
      </c>
      <c r="J2577" s="239">
        <f>'01.02.2021_W_B'!K93</f>
        <v>1820</v>
      </c>
      <c r="K2577" s="240">
        <f>'01.02.2021_W_B'!P93</f>
        <v>88.862764509342895</v>
      </c>
      <c r="L2577" s="240"/>
      <c r="M2577" s="240">
        <f>'01.02.2021_W_B'!T93</f>
        <v>3.7027085364155417</v>
      </c>
      <c r="N2577" s="240">
        <f>'01.02.2021_W_B'!V93</f>
        <v>0.52895836234507732</v>
      </c>
      <c r="O2577" s="240">
        <f>'01.02.2021_W_B'!W93</f>
        <v>4.2316668987606185</v>
      </c>
    </row>
    <row r="2578" spans="1:15" x14ac:dyDescent="0.35">
      <c r="A2578" s="237">
        <f t="shared" si="37"/>
        <v>2577</v>
      </c>
      <c r="B2578" s="238">
        <f>'01.02.2021_W_B'!B94</f>
        <v>44228</v>
      </c>
      <c r="C2578" s="239">
        <f>'01.02.2021_W_B'!C94</f>
        <v>2019</v>
      </c>
      <c r="D2578" s="239" t="str">
        <f>'01.02.2021_W_B'!D94</f>
        <v>B</v>
      </c>
      <c r="E2578" s="239" t="str">
        <f>'01.02.2021_W_B'!E94</f>
        <v>D</v>
      </c>
      <c r="F2578" s="239" t="str">
        <f>'01.02.2021_W_B'!F94</f>
        <v>R25/S75</v>
      </c>
      <c r="G2578" s="239">
        <f>'01.02.2021_W_B'!G94</f>
        <v>8</v>
      </c>
      <c r="H2578" s="239" t="str">
        <f>'01.02.2021_W_B'!H94</f>
        <v>M</v>
      </c>
      <c r="I2578" s="239" t="str">
        <f>'01.02.2021_W_B'!I94</f>
        <v>90-120</v>
      </c>
      <c r="J2578" s="239">
        <f>'01.02.2021_W_B'!K94</f>
        <v>1821</v>
      </c>
      <c r="K2578" s="240">
        <f>'01.02.2021_W_B'!P94</f>
        <v>96.499399038461533</v>
      </c>
      <c r="L2578" s="240"/>
      <c r="M2578" s="240">
        <f>'01.02.2021_W_B'!T94</f>
        <v>0.59106725829051854</v>
      </c>
      <c r="N2578" s="240">
        <f>'01.02.2021_W_B'!V94</f>
        <v>0.82749416160672595</v>
      </c>
      <c r="O2578" s="240">
        <f>'01.02.2021_W_B'!W94</f>
        <v>1.4185614198972445</v>
      </c>
    </row>
    <row r="2579" spans="1:15" x14ac:dyDescent="0.35">
      <c r="A2579" s="237">
        <f t="shared" si="37"/>
        <v>2578</v>
      </c>
      <c r="B2579" s="238">
        <f>'01.02.2021_W_B'!B95</f>
        <v>44228</v>
      </c>
      <c r="C2579" s="239">
        <f>'01.02.2021_W_B'!C95</f>
        <v>2019</v>
      </c>
      <c r="D2579" s="239" t="str">
        <f>'01.02.2021_W_B'!D95</f>
        <v>B</v>
      </c>
      <c r="E2579" s="239" t="str">
        <f>'01.02.2021_W_B'!E95</f>
        <v>D</v>
      </c>
      <c r="F2579" s="239" t="str">
        <f>'01.02.2021_W_B'!F95</f>
        <v>R25/S75</v>
      </c>
      <c r="G2579" s="239">
        <f>'01.02.2021_W_B'!G95</f>
        <v>8</v>
      </c>
      <c r="H2579" s="239" t="str">
        <f>'01.02.2021_W_B'!H95</f>
        <v>M</v>
      </c>
      <c r="I2579" s="239" t="str">
        <f>'01.02.2021_W_B'!I95</f>
        <v>60-90</v>
      </c>
      <c r="J2579" s="239">
        <f>'01.02.2021_W_B'!K95</f>
        <v>1822</v>
      </c>
      <c r="K2579" s="240">
        <f>'01.02.2021_W_B'!P95</f>
        <v>96.229508196721326</v>
      </c>
      <c r="L2579" s="240"/>
      <c r="M2579" s="240">
        <f>'01.02.2021_W_B'!T95</f>
        <v>0.47468483816013618</v>
      </c>
      <c r="N2579" s="240">
        <f>'01.02.2021_W_B'!V95</f>
        <v>-0.23734241908006809</v>
      </c>
      <c r="O2579" s="240">
        <f>'01.02.2021_W_B'!W95</f>
        <v>0.23734241908006809</v>
      </c>
    </row>
    <row r="2580" spans="1:15" x14ac:dyDescent="0.35">
      <c r="A2580" s="237">
        <f t="shared" si="37"/>
        <v>2579</v>
      </c>
      <c r="B2580" s="238">
        <f>'01.02.2021_W_B'!B96</f>
        <v>44228</v>
      </c>
      <c r="C2580" s="239">
        <f>'01.02.2021_W_B'!C96</f>
        <v>2019</v>
      </c>
      <c r="D2580" s="239" t="str">
        <f>'01.02.2021_W_B'!D96</f>
        <v>B</v>
      </c>
      <c r="E2580" s="239" t="str">
        <f>'01.02.2021_W_B'!E96</f>
        <v>D</v>
      </c>
      <c r="F2580" s="239" t="str">
        <f>'01.02.2021_W_B'!F96</f>
        <v>R25/S75</v>
      </c>
      <c r="G2580" s="239">
        <f>'01.02.2021_W_B'!G96</f>
        <v>8</v>
      </c>
      <c r="H2580" s="239" t="str">
        <f>'01.02.2021_W_B'!H96</f>
        <v>M</v>
      </c>
      <c r="I2580" s="239" t="str">
        <f>'01.02.2021_W_B'!I96</f>
        <v>30-60</v>
      </c>
      <c r="J2580" s="239">
        <f>'01.02.2021_W_B'!K96</f>
        <v>1823</v>
      </c>
      <c r="K2580" s="240">
        <f>'01.02.2021_W_B'!P96</f>
        <v>93.165750196386483</v>
      </c>
      <c r="L2580" s="240"/>
      <c r="M2580" s="240">
        <f>'01.02.2021_W_B'!T96</f>
        <v>1.1164818718381111</v>
      </c>
      <c r="N2580" s="240">
        <f>'01.02.2021_W_B'!V96</f>
        <v>1.1164818718381111</v>
      </c>
      <c r="O2580" s="240">
        <f>'01.02.2021_W_B'!W96</f>
        <v>2.2329637436762222</v>
      </c>
    </row>
    <row r="2581" spans="1:15" x14ac:dyDescent="0.35">
      <c r="A2581" s="237">
        <f t="shared" si="37"/>
        <v>2580</v>
      </c>
      <c r="B2581" s="238">
        <f>'01.02.2021_W_B'!B97</f>
        <v>44228</v>
      </c>
      <c r="C2581" s="239">
        <f>'01.02.2021_W_B'!C97</f>
        <v>2019</v>
      </c>
      <c r="D2581" s="239" t="str">
        <f>'01.02.2021_W_B'!D97</f>
        <v>B</v>
      </c>
      <c r="E2581" s="239" t="str">
        <f>'01.02.2021_W_B'!E97</f>
        <v>D</v>
      </c>
      <c r="F2581" s="239" t="str">
        <f>'01.02.2021_W_B'!F97</f>
        <v>R25/S75</v>
      </c>
      <c r="G2581" s="239">
        <f>'01.02.2021_W_B'!G97</f>
        <v>8</v>
      </c>
      <c r="H2581" s="239" t="str">
        <f>'01.02.2021_W_B'!H97</f>
        <v>M</v>
      </c>
      <c r="I2581" s="239" t="str">
        <f>'01.02.2021_W_B'!I97</f>
        <v>0-30</v>
      </c>
      <c r="J2581" s="239">
        <f>'01.02.2021_W_B'!K97</f>
        <v>1824</v>
      </c>
      <c r="K2581" s="240">
        <f>'01.02.2021_W_B'!P97</f>
        <v>88.732019179541837</v>
      </c>
      <c r="L2581" s="240"/>
      <c r="M2581" s="240">
        <f>'01.02.2021_W_B'!T97</f>
        <v>1.8550105073551484</v>
      </c>
      <c r="N2581" s="240">
        <f>'01.02.2021_W_B'!V97</f>
        <v>1.1925067547283097</v>
      </c>
      <c r="O2581" s="240">
        <f>'01.02.2021_W_B'!W97</f>
        <v>3.0475172620834581</v>
      </c>
    </row>
    <row r="2582" spans="1:15" x14ac:dyDescent="0.35">
      <c r="A2582" s="237">
        <f t="shared" si="37"/>
        <v>2581</v>
      </c>
      <c r="B2582" s="238">
        <f>'01.02.2021_W_B'!B98</f>
        <v>44228</v>
      </c>
      <c r="C2582" s="239">
        <f>'01.02.2021_W_B'!C98</f>
        <v>2019</v>
      </c>
      <c r="D2582" s="239" t="str">
        <f>'01.02.2021_W_B'!D98</f>
        <v>B</v>
      </c>
      <c r="E2582" s="239" t="str">
        <f>'01.02.2021_W_B'!E98</f>
        <v>D</v>
      </c>
      <c r="F2582" s="239" t="str">
        <f>'01.02.2021_W_B'!F98</f>
        <v>R25/W75</v>
      </c>
      <c r="G2582" s="239">
        <f>'01.02.2021_W_B'!G98</f>
        <v>4</v>
      </c>
      <c r="H2582" s="239" t="str">
        <f>'01.02.2021_W_B'!H98</f>
        <v>E</v>
      </c>
      <c r="I2582" s="239" t="str">
        <f>'01.02.2021_W_B'!I98</f>
        <v>90-120</v>
      </c>
      <c r="J2582" s="239">
        <f>'01.02.2021_W_B'!K98</f>
        <v>1825</v>
      </c>
      <c r="K2582" s="240">
        <f>'01.02.2021_W_B'!P98</f>
        <v>95.121699669966972</v>
      </c>
      <c r="L2582" s="240"/>
      <c r="M2582" s="240">
        <f>'01.02.2021_W_B'!T98</f>
        <v>3.135011384582024</v>
      </c>
      <c r="N2582" s="240">
        <f>'01.02.2021_W_B'!V98</f>
        <v>-0.12057736094546248</v>
      </c>
      <c r="O2582" s="240">
        <f>'01.02.2021_W_B'!W98</f>
        <v>3.0144340236365617</v>
      </c>
    </row>
    <row r="2583" spans="1:15" x14ac:dyDescent="0.35">
      <c r="A2583" s="237">
        <f t="shared" si="37"/>
        <v>2582</v>
      </c>
      <c r="B2583" s="238">
        <f>'01.02.2021_W_B'!B99</f>
        <v>44228</v>
      </c>
      <c r="C2583" s="239">
        <f>'01.02.2021_W_B'!C99</f>
        <v>2019</v>
      </c>
      <c r="D2583" s="239" t="str">
        <f>'01.02.2021_W_B'!D99</f>
        <v>B</v>
      </c>
      <c r="E2583" s="239" t="str">
        <f>'01.02.2021_W_B'!E99</f>
        <v>D</v>
      </c>
      <c r="F2583" s="239" t="str">
        <f>'01.02.2021_W_B'!F99</f>
        <v>R25/W75</v>
      </c>
      <c r="G2583" s="239">
        <f>'01.02.2021_W_B'!G99</f>
        <v>4</v>
      </c>
      <c r="H2583" s="239" t="str">
        <f>'01.02.2021_W_B'!H99</f>
        <v>E</v>
      </c>
      <c r="I2583" s="239" t="str">
        <f>'01.02.2021_W_B'!I99</f>
        <v>60-90</v>
      </c>
      <c r="J2583" s="239">
        <f>'01.02.2021_W_B'!K99</f>
        <v>1826</v>
      </c>
      <c r="K2583" s="240">
        <f>'01.02.2021_W_B'!P99</f>
        <v>94.61148830692963</v>
      </c>
      <c r="L2583" s="240"/>
      <c r="M2583" s="240">
        <f>'01.02.2021_W_B'!T99</f>
        <v>1.9435243193985645</v>
      </c>
      <c r="N2583" s="240">
        <f>'01.02.2021_W_B'!V99</f>
        <v>0</v>
      </c>
      <c r="O2583" s="240">
        <f>'01.02.2021_W_B'!W99</f>
        <v>1.9435243193985645</v>
      </c>
    </row>
    <row r="2584" spans="1:15" x14ac:dyDescent="0.35">
      <c r="A2584" s="237">
        <f t="shared" si="37"/>
        <v>2583</v>
      </c>
      <c r="B2584" s="238">
        <f>'01.02.2021_W_B'!B100</f>
        <v>44228</v>
      </c>
      <c r="C2584" s="239">
        <f>'01.02.2021_W_B'!C100</f>
        <v>2019</v>
      </c>
      <c r="D2584" s="239" t="str">
        <f>'01.02.2021_W_B'!D100</f>
        <v>B</v>
      </c>
      <c r="E2584" s="239" t="str">
        <f>'01.02.2021_W_B'!E100</f>
        <v>D</v>
      </c>
      <c r="F2584" s="239" t="str">
        <f>'01.02.2021_W_B'!F100</f>
        <v>R25/W75</v>
      </c>
      <c r="G2584" s="239">
        <f>'01.02.2021_W_B'!G100</f>
        <v>4</v>
      </c>
      <c r="H2584" s="239" t="str">
        <f>'01.02.2021_W_B'!H100</f>
        <v>E</v>
      </c>
      <c r="I2584" s="239" t="str">
        <f>'01.02.2021_W_B'!I100</f>
        <v>30-60</v>
      </c>
      <c r="J2584" s="239">
        <f>'01.02.2021_W_B'!K100</f>
        <v>1827</v>
      </c>
      <c r="K2584" s="240">
        <f>'01.02.2021_W_B'!P100</f>
        <v>91.580326307014431</v>
      </c>
      <c r="L2584" s="240"/>
      <c r="M2584" s="240">
        <f>'01.02.2021_W_B'!T100</f>
        <v>9.7774730169050699</v>
      </c>
      <c r="N2584" s="240">
        <f>'01.02.2021_W_B'!V100</f>
        <v>3.047524057217164</v>
      </c>
      <c r="O2584" s="240">
        <f>'01.02.2021_W_B'!W100</f>
        <v>12.824997074122233</v>
      </c>
    </row>
    <row r="2585" spans="1:15" x14ac:dyDescent="0.35">
      <c r="A2585" s="237">
        <f t="shared" si="37"/>
        <v>2584</v>
      </c>
      <c r="B2585" s="238">
        <f>'01.02.2021_W_B'!B101</f>
        <v>44228</v>
      </c>
      <c r="C2585" s="239">
        <f>'01.02.2021_W_B'!C101</f>
        <v>2019</v>
      </c>
      <c r="D2585" s="239" t="str">
        <f>'01.02.2021_W_B'!D101</f>
        <v>B</v>
      </c>
      <c r="E2585" s="239" t="str">
        <f>'01.02.2021_W_B'!E101</f>
        <v>D</v>
      </c>
      <c r="F2585" s="239" t="str">
        <f>'01.02.2021_W_B'!F101</f>
        <v>R25/W75</v>
      </c>
      <c r="G2585" s="239">
        <f>'01.02.2021_W_B'!G101</f>
        <v>4</v>
      </c>
      <c r="H2585" s="239" t="str">
        <f>'01.02.2021_W_B'!H101</f>
        <v>E</v>
      </c>
      <c r="I2585" s="239" t="str">
        <f>'01.02.2021_W_B'!I101</f>
        <v>0-30</v>
      </c>
      <c r="J2585" s="239">
        <f>'01.02.2021_W_B'!K101</f>
        <v>1828</v>
      </c>
      <c r="K2585" s="240">
        <f>'01.02.2021_W_B'!P101</f>
        <v>88.270096463022526</v>
      </c>
      <c r="L2585" s="240"/>
      <c r="M2585" s="240">
        <f>'01.02.2021_W_B'!T101</f>
        <v>8.1392069794550448</v>
      </c>
      <c r="N2585" s="240">
        <f>'01.02.2021_W_B'!V101</f>
        <v>1.3342962261401714</v>
      </c>
      <c r="O2585" s="240">
        <f>'01.02.2021_W_B'!W101</f>
        <v>9.4735032055952164</v>
      </c>
    </row>
    <row r="2586" spans="1:15" x14ac:dyDescent="0.35">
      <c r="A2586" s="237">
        <f t="shared" si="37"/>
        <v>2585</v>
      </c>
      <c r="B2586" s="238">
        <f>'01.02.2021_W_B'!B102</f>
        <v>44228</v>
      </c>
      <c r="C2586" s="239">
        <f>'01.02.2021_W_B'!C102</f>
        <v>2019</v>
      </c>
      <c r="D2586" s="239" t="str">
        <f>'01.02.2021_W_B'!D102</f>
        <v>B</v>
      </c>
      <c r="E2586" s="239" t="str">
        <f>'01.02.2021_W_B'!E102</f>
        <v>D</v>
      </c>
      <c r="F2586" s="239" t="str">
        <f>'01.02.2021_W_B'!F102</f>
        <v>R25/W75</v>
      </c>
      <c r="G2586" s="239">
        <f>'01.02.2021_W_B'!G102</f>
        <v>4</v>
      </c>
      <c r="H2586" s="239" t="str">
        <f>'01.02.2021_W_B'!H102</f>
        <v>M</v>
      </c>
      <c r="I2586" s="239" t="str">
        <f>'01.02.2021_W_B'!I102</f>
        <v>90-120</v>
      </c>
      <c r="J2586" s="239">
        <f>'01.02.2021_W_B'!K102</f>
        <v>1829</v>
      </c>
      <c r="K2586" s="240">
        <f>'01.02.2021_W_B'!P102</f>
        <v>96.483765773429752</v>
      </c>
      <c r="L2586" s="240"/>
      <c r="M2586" s="240">
        <f>'01.02.2021_W_B'!T102</f>
        <v>3.3107171197648788</v>
      </c>
      <c r="N2586" s="240">
        <f>'01.02.2021_W_B'!V102</f>
        <v>1.7735984570168994</v>
      </c>
      <c r="O2586" s="240">
        <f>'01.02.2021_W_B'!W102</f>
        <v>5.084315576781778</v>
      </c>
    </row>
    <row r="2587" spans="1:15" x14ac:dyDescent="0.35">
      <c r="A2587" s="237">
        <f t="shared" si="37"/>
        <v>2586</v>
      </c>
      <c r="B2587" s="238">
        <f>'01.02.2021_W_B'!B103</f>
        <v>44228</v>
      </c>
      <c r="C2587" s="239">
        <f>'01.02.2021_W_B'!C103</f>
        <v>2019</v>
      </c>
      <c r="D2587" s="239" t="str">
        <f>'01.02.2021_W_B'!D103</f>
        <v>B</v>
      </c>
      <c r="E2587" s="239" t="str">
        <f>'01.02.2021_W_B'!E103</f>
        <v>D</v>
      </c>
      <c r="F2587" s="239" t="str">
        <f>'01.02.2021_W_B'!F103</f>
        <v>R25/W75</v>
      </c>
      <c r="G2587" s="239">
        <f>'01.02.2021_W_B'!G103</f>
        <v>4</v>
      </c>
      <c r="H2587" s="239" t="str">
        <f>'01.02.2021_W_B'!H103</f>
        <v>M</v>
      </c>
      <c r="I2587" s="239" t="str">
        <f>'01.02.2021_W_B'!I103</f>
        <v>60-90</v>
      </c>
      <c r="J2587" s="239">
        <f>'01.02.2021_W_B'!K103</f>
        <v>1830</v>
      </c>
      <c r="K2587" s="240">
        <f>'01.02.2021_W_B'!P103</f>
        <v>95.672920507537142</v>
      </c>
      <c r="L2587" s="240"/>
      <c r="M2587" s="240">
        <f>'01.02.2021_W_B'!T103</f>
        <v>2.7513378485604174</v>
      </c>
      <c r="N2587" s="240">
        <f>'01.02.2021_W_B'!V103</f>
        <v>0.23924676944003623</v>
      </c>
      <c r="O2587" s="240">
        <f>'01.02.2021_W_B'!W103</f>
        <v>2.9905846180004536</v>
      </c>
    </row>
    <row r="2588" spans="1:15" x14ac:dyDescent="0.35">
      <c r="A2588" s="237">
        <f t="shared" si="37"/>
        <v>2587</v>
      </c>
      <c r="B2588" s="238">
        <f>'01.02.2021_W_B'!B104</f>
        <v>44228</v>
      </c>
      <c r="C2588" s="239">
        <f>'01.02.2021_W_B'!C104</f>
        <v>2019</v>
      </c>
      <c r="D2588" s="239" t="str">
        <f>'01.02.2021_W_B'!D104</f>
        <v>B</v>
      </c>
      <c r="E2588" s="239" t="str">
        <f>'01.02.2021_W_B'!E104</f>
        <v>D</v>
      </c>
      <c r="F2588" s="239" t="str">
        <f>'01.02.2021_W_B'!F104</f>
        <v>R25/W75</v>
      </c>
      <c r="G2588" s="239">
        <f>'01.02.2021_W_B'!G104</f>
        <v>4</v>
      </c>
      <c r="H2588" s="239" t="str">
        <f>'01.02.2021_W_B'!H104</f>
        <v>M</v>
      </c>
      <c r="I2588" s="239" t="str">
        <f>'01.02.2021_W_B'!I104</f>
        <v>30-60</v>
      </c>
      <c r="J2588" s="239">
        <f>'01.02.2021_W_B'!K104</f>
        <v>1831</v>
      </c>
      <c r="K2588" s="240">
        <f>'01.02.2021_W_B'!P104</f>
        <v>92.238771235745872</v>
      </c>
      <c r="L2588" s="240"/>
      <c r="M2588" s="240">
        <f>'01.02.2021_W_B'!T104</f>
        <v>6.41337706572474</v>
      </c>
      <c r="N2588" s="240">
        <f>'01.02.2021_W_B'!V104</f>
        <v>1.3832774063327868</v>
      </c>
      <c r="O2588" s="240">
        <f>'01.02.2021_W_B'!W104</f>
        <v>7.7966544720575266</v>
      </c>
    </row>
    <row r="2589" spans="1:15" x14ac:dyDescent="0.35">
      <c r="A2589" s="237">
        <f t="shared" si="37"/>
        <v>2588</v>
      </c>
      <c r="B2589" s="238">
        <f>'01.02.2021_W_B'!B105</f>
        <v>44228</v>
      </c>
      <c r="C2589" s="239">
        <f>'01.02.2021_W_B'!C105</f>
        <v>2019</v>
      </c>
      <c r="D2589" s="239" t="str">
        <f>'01.02.2021_W_B'!D105</f>
        <v>B</v>
      </c>
      <c r="E2589" s="239" t="str">
        <f>'01.02.2021_W_B'!E105</f>
        <v>D</v>
      </c>
      <c r="F2589" s="239" t="str">
        <f>'01.02.2021_W_B'!F105</f>
        <v>R25/W75</v>
      </c>
      <c r="G2589" s="239">
        <f>'01.02.2021_W_B'!G105</f>
        <v>4</v>
      </c>
      <c r="H2589" s="239" t="str">
        <f>'01.02.2021_W_B'!H105</f>
        <v>M</v>
      </c>
      <c r="I2589" s="239" t="str">
        <f>'01.02.2021_W_B'!I105</f>
        <v>0-30</v>
      </c>
      <c r="J2589" s="239">
        <f>'01.02.2021_W_B'!K105</f>
        <v>1832</v>
      </c>
      <c r="K2589" s="240">
        <f>'01.02.2021_W_B'!P105</f>
        <v>87.985014717687974</v>
      </c>
      <c r="L2589" s="240"/>
      <c r="M2589" s="240">
        <f>'01.02.2021_W_B'!T105</f>
        <v>10.184589416058394</v>
      </c>
      <c r="N2589" s="240">
        <f>'01.02.2021_W_B'!V105</f>
        <v>2.6801551094890508</v>
      </c>
      <c r="O2589" s="240">
        <f>'01.02.2021_W_B'!W105</f>
        <v>12.864744525547444</v>
      </c>
    </row>
    <row r="2590" spans="1:15" x14ac:dyDescent="0.35">
      <c r="A2590" s="237">
        <f t="shared" si="37"/>
        <v>2589</v>
      </c>
      <c r="B2590" s="238">
        <f>'01.02.2021_W_B'!B106</f>
        <v>44228</v>
      </c>
      <c r="C2590" s="239">
        <f>'01.02.2021_W_B'!C106</f>
        <v>2019</v>
      </c>
      <c r="D2590" s="239" t="str">
        <f>'01.02.2021_W_B'!D106</f>
        <v>B</v>
      </c>
      <c r="E2590" s="239" t="str">
        <f>'01.02.2021_W_B'!E106</f>
        <v>C</v>
      </c>
      <c r="F2590" s="239" t="str">
        <f>'01.02.2021_W_B'!F106</f>
        <v>R50/W50</v>
      </c>
      <c r="G2590" s="239">
        <f>'01.02.2021_W_B'!G106</f>
        <v>3</v>
      </c>
      <c r="H2590" s="239" t="str">
        <f>'01.02.2021_W_B'!H106</f>
        <v>E</v>
      </c>
      <c r="I2590" s="239" t="str">
        <f>'01.02.2021_W_B'!I106</f>
        <v>90-120</v>
      </c>
      <c r="J2590" s="239">
        <f>'01.02.2021_W_B'!K106</f>
        <v>1833</v>
      </c>
      <c r="K2590" s="240">
        <f>'01.02.2021_W_B'!P106</f>
        <v>95.620437956204427</v>
      </c>
      <c r="L2590" s="240"/>
      <c r="M2590" s="240">
        <f>'01.02.2021_W_B'!T106</f>
        <v>2.3942748091603039</v>
      </c>
      <c r="N2590" s="240">
        <f>'01.02.2021_W_B'!V106</f>
        <v>0.35914122137404553</v>
      </c>
      <c r="O2590" s="240">
        <f>'01.02.2021_W_B'!W106</f>
        <v>2.7534160305343494</v>
      </c>
    </row>
    <row r="2591" spans="1:15" x14ac:dyDescent="0.35">
      <c r="A2591" s="237">
        <f t="shared" si="37"/>
        <v>2590</v>
      </c>
      <c r="B2591" s="238">
        <f>'01.02.2021_W_B'!B107</f>
        <v>44228</v>
      </c>
      <c r="C2591" s="239">
        <f>'01.02.2021_W_B'!C107</f>
        <v>2019</v>
      </c>
      <c r="D2591" s="239" t="str">
        <f>'01.02.2021_W_B'!D107</f>
        <v>B</v>
      </c>
      <c r="E2591" s="239" t="str">
        <f>'01.02.2021_W_B'!E107</f>
        <v>C</v>
      </c>
      <c r="F2591" s="239" t="str">
        <f>'01.02.2021_W_B'!F107</f>
        <v>R50/W50</v>
      </c>
      <c r="G2591" s="239">
        <f>'01.02.2021_W_B'!G107</f>
        <v>3</v>
      </c>
      <c r="H2591" s="239" t="str">
        <f>'01.02.2021_W_B'!H107</f>
        <v>E</v>
      </c>
      <c r="I2591" s="239" t="str">
        <f>'01.02.2021_W_B'!I107</f>
        <v>60-90</v>
      </c>
      <c r="J2591" s="239">
        <f>'01.02.2021_W_B'!K107</f>
        <v>1834</v>
      </c>
      <c r="K2591" s="240">
        <f>'01.02.2021_W_B'!P107</f>
        <v>94.543460378393206</v>
      </c>
      <c r="L2591" s="240"/>
      <c r="M2591" s="240">
        <f>'01.02.2021_W_B'!T107</f>
        <v>3.2829314095127606</v>
      </c>
      <c r="N2591" s="240">
        <f>'01.02.2021_W_B'!V107</f>
        <v>0</v>
      </c>
      <c r="O2591" s="240">
        <f>'01.02.2021_W_B'!W107</f>
        <v>3.2829314095127606</v>
      </c>
    </row>
    <row r="2592" spans="1:15" x14ac:dyDescent="0.35">
      <c r="A2592" s="237">
        <f t="shared" si="37"/>
        <v>2591</v>
      </c>
      <c r="B2592" s="238">
        <f>'01.02.2021_W_B'!B108</f>
        <v>44228</v>
      </c>
      <c r="C2592" s="239">
        <f>'01.02.2021_W_B'!C108</f>
        <v>2019</v>
      </c>
      <c r="D2592" s="239" t="str">
        <f>'01.02.2021_W_B'!D108</f>
        <v>B</v>
      </c>
      <c r="E2592" s="239" t="str">
        <f>'01.02.2021_W_B'!E108</f>
        <v>C</v>
      </c>
      <c r="F2592" s="239" t="str">
        <f>'01.02.2021_W_B'!F108</f>
        <v>R50/W50</v>
      </c>
      <c r="G2592" s="239">
        <f>'01.02.2021_W_B'!G108</f>
        <v>3</v>
      </c>
      <c r="H2592" s="239" t="str">
        <f>'01.02.2021_W_B'!H108</f>
        <v>E</v>
      </c>
      <c r="I2592" s="239" t="str">
        <f>'01.02.2021_W_B'!I108</f>
        <v>30-60</v>
      </c>
      <c r="J2592" s="239">
        <f>'01.02.2021_W_B'!K108</f>
        <v>1835</v>
      </c>
      <c r="K2592" s="240">
        <f>'01.02.2021_W_B'!P108</f>
        <v>90.53758489697249</v>
      </c>
      <c r="L2592" s="240"/>
      <c r="M2592" s="240">
        <f>'01.02.2021_W_B'!T108</f>
        <v>7.9955759694850608</v>
      </c>
      <c r="N2592" s="240">
        <f>'01.02.2021_W_B'!V108</f>
        <v>1.9344135410044503</v>
      </c>
      <c r="O2592" s="240">
        <f>'01.02.2021_W_B'!W108</f>
        <v>9.9299895104895111</v>
      </c>
    </row>
    <row r="2593" spans="1:15" x14ac:dyDescent="0.35">
      <c r="A2593" s="237">
        <f t="shared" si="37"/>
        <v>2592</v>
      </c>
      <c r="B2593" s="238">
        <f>'01.02.2021_W_B'!B109</f>
        <v>44228</v>
      </c>
      <c r="C2593" s="239">
        <f>'01.02.2021_W_B'!C109</f>
        <v>2019</v>
      </c>
      <c r="D2593" s="239" t="str">
        <f>'01.02.2021_W_B'!D109</f>
        <v>B</v>
      </c>
      <c r="E2593" s="239" t="str">
        <f>'01.02.2021_W_B'!E109</f>
        <v>C</v>
      </c>
      <c r="F2593" s="239" t="str">
        <f>'01.02.2021_W_B'!F109</f>
        <v>R50/W50</v>
      </c>
      <c r="G2593" s="239">
        <f>'01.02.2021_W_B'!G109</f>
        <v>3</v>
      </c>
      <c r="H2593" s="239" t="str">
        <f>'01.02.2021_W_B'!H109</f>
        <v>E</v>
      </c>
      <c r="I2593" s="239" t="str">
        <f>'01.02.2021_W_B'!I109</f>
        <v>0-30</v>
      </c>
      <c r="J2593" s="239">
        <f>'01.02.2021_W_B'!K109</f>
        <v>1836</v>
      </c>
      <c r="K2593" s="240">
        <f>'01.02.2021_W_B'!P109</f>
        <v>88.299817184643501</v>
      </c>
      <c r="L2593" s="240"/>
      <c r="M2593" s="240">
        <f>'01.02.2021_W_B'!T109</f>
        <v>12.27</v>
      </c>
      <c r="N2593" s="240">
        <f>'01.02.2021_W_B'!V109</f>
        <v>2.5340217391304347</v>
      </c>
      <c r="O2593" s="240">
        <f>'01.02.2021_W_B'!W109</f>
        <v>14.804021739130434</v>
      </c>
    </row>
    <row r="2594" spans="1:15" x14ac:dyDescent="0.35">
      <c r="A2594" s="237">
        <f t="shared" si="37"/>
        <v>2593</v>
      </c>
      <c r="B2594" s="238">
        <f>'01.02.2021_W_B'!B110</f>
        <v>44228</v>
      </c>
      <c r="C2594" s="239">
        <f>'01.02.2021_W_B'!C110</f>
        <v>2019</v>
      </c>
      <c r="D2594" s="239" t="str">
        <f>'01.02.2021_W_B'!D110</f>
        <v>B</v>
      </c>
      <c r="E2594" s="239" t="str">
        <f>'01.02.2021_W_B'!E110</f>
        <v>C</v>
      </c>
      <c r="F2594" s="239" t="str">
        <f>'01.02.2021_W_B'!F110</f>
        <v>R50/W50</v>
      </c>
      <c r="G2594" s="239">
        <f>'01.02.2021_W_B'!G110</f>
        <v>3</v>
      </c>
      <c r="H2594" s="239" t="str">
        <f>'01.02.2021_W_B'!H110</f>
        <v>M</v>
      </c>
      <c r="I2594" s="239" t="str">
        <f>'01.02.2021_W_B'!I110</f>
        <v>90-120</v>
      </c>
      <c r="J2594" s="239">
        <f>'01.02.2021_W_B'!K110</f>
        <v>1837</v>
      </c>
      <c r="K2594" s="240">
        <f>'01.02.2021_W_B'!P110</f>
        <v>94.308800281046913</v>
      </c>
      <c r="L2594" s="240"/>
      <c r="M2594" s="240">
        <f>'01.02.2021_W_B'!T110</f>
        <v>5.7342144719687083</v>
      </c>
      <c r="N2594" s="240">
        <f>'01.02.2021_W_B'!V110</f>
        <v>0</v>
      </c>
      <c r="O2594" s="240">
        <f>'01.02.2021_W_B'!W110</f>
        <v>5.7342144719687083</v>
      </c>
    </row>
    <row r="2595" spans="1:15" x14ac:dyDescent="0.35">
      <c r="A2595" s="237">
        <f t="shared" si="37"/>
        <v>2594</v>
      </c>
      <c r="B2595" s="238">
        <f>'01.02.2021_W_B'!B111</f>
        <v>44228</v>
      </c>
      <c r="C2595" s="239">
        <f>'01.02.2021_W_B'!C111</f>
        <v>2019</v>
      </c>
      <c r="D2595" s="239" t="str">
        <f>'01.02.2021_W_B'!D111</f>
        <v>B</v>
      </c>
      <c r="E2595" s="239" t="str">
        <f>'01.02.2021_W_B'!E111</f>
        <v>C</v>
      </c>
      <c r="F2595" s="239" t="str">
        <f>'01.02.2021_W_B'!F111</f>
        <v>R50/W50</v>
      </c>
      <c r="G2595" s="239">
        <f>'01.02.2021_W_B'!G111</f>
        <v>3</v>
      </c>
      <c r="H2595" s="239" t="str">
        <f>'01.02.2021_W_B'!H111</f>
        <v>M</v>
      </c>
      <c r="I2595" s="239" t="str">
        <f>'01.02.2021_W_B'!I111</f>
        <v>60-90</v>
      </c>
      <c r="J2595" s="239">
        <f>'01.02.2021_W_B'!K111</f>
        <v>1838</v>
      </c>
      <c r="K2595" s="240">
        <f>'01.02.2021_W_B'!P111</f>
        <v>93.409508263619671</v>
      </c>
      <c r="L2595" s="240"/>
      <c r="M2595" s="240">
        <f>'01.02.2021_W_B'!T111</f>
        <v>2.3486353211009177</v>
      </c>
      <c r="N2595" s="240">
        <f>'01.02.2021_W_B'!V111</f>
        <v>0.24722477064220183</v>
      </c>
      <c r="O2595" s="240">
        <f>'01.02.2021_W_B'!W111</f>
        <v>2.5958600917431194</v>
      </c>
    </row>
    <row r="2596" spans="1:15" x14ac:dyDescent="0.35">
      <c r="A2596" s="237">
        <f t="shared" si="37"/>
        <v>2595</v>
      </c>
      <c r="B2596" s="238">
        <f>'01.02.2021_W_B'!B112</f>
        <v>44228</v>
      </c>
      <c r="C2596" s="239">
        <f>'01.02.2021_W_B'!C112</f>
        <v>2019</v>
      </c>
      <c r="D2596" s="239" t="str">
        <f>'01.02.2021_W_B'!D112</f>
        <v>B</v>
      </c>
      <c r="E2596" s="239" t="str">
        <f>'01.02.2021_W_B'!E112</f>
        <v>C</v>
      </c>
      <c r="F2596" s="239" t="str">
        <f>'01.02.2021_W_B'!F112</f>
        <v>R50/W50</v>
      </c>
      <c r="G2596" s="239">
        <f>'01.02.2021_W_B'!G112</f>
        <v>3</v>
      </c>
      <c r="H2596" s="239" t="str">
        <f>'01.02.2021_W_B'!H112</f>
        <v>M</v>
      </c>
      <c r="I2596" s="239" t="str">
        <f>'01.02.2021_W_B'!I112</f>
        <v>30-60</v>
      </c>
      <c r="J2596" s="239">
        <f>'01.02.2021_W_B'!K112</f>
        <v>1839</v>
      </c>
      <c r="K2596" s="240">
        <f>'01.02.2021_W_B'!P112</f>
        <v>90.531388382391256</v>
      </c>
      <c r="L2596" s="240"/>
      <c r="M2596" s="240">
        <f>'01.02.2021_W_B'!T112</f>
        <v>4.9009667673716013</v>
      </c>
      <c r="N2596" s="240">
        <f>'01.02.2021_W_B'!V112</f>
        <v>0.38691842900302115</v>
      </c>
      <c r="O2596" s="240">
        <f>'01.02.2021_W_B'!W112</f>
        <v>5.2878851963746225</v>
      </c>
    </row>
    <row r="2597" spans="1:15" x14ac:dyDescent="0.35">
      <c r="A2597" s="237">
        <f t="shared" si="37"/>
        <v>2596</v>
      </c>
      <c r="B2597" s="238">
        <f>'01.02.2021_W_B'!B113</f>
        <v>44228</v>
      </c>
      <c r="C2597" s="239">
        <f>'01.02.2021_W_B'!C113</f>
        <v>2019</v>
      </c>
      <c r="D2597" s="239" t="str">
        <f>'01.02.2021_W_B'!D113</f>
        <v>B</v>
      </c>
      <c r="E2597" s="239" t="str">
        <f>'01.02.2021_W_B'!E113</f>
        <v>C</v>
      </c>
      <c r="F2597" s="239" t="str">
        <f>'01.02.2021_W_B'!F113</f>
        <v>R50/W50</v>
      </c>
      <c r="G2597" s="239">
        <f>'01.02.2021_W_B'!G113</f>
        <v>3</v>
      </c>
      <c r="H2597" s="239" t="str">
        <f>'01.02.2021_W_B'!H113</f>
        <v>M</v>
      </c>
      <c r="I2597" s="239" t="str">
        <f>'01.02.2021_W_B'!I113</f>
        <v>0-30</v>
      </c>
      <c r="J2597" s="239">
        <f>'01.02.2021_W_B'!K113</f>
        <v>1840</v>
      </c>
      <c r="K2597" s="240">
        <f>'01.02.2021_W_B'!P113</f>
        <v>87.600767754318625</v>
      </c>
      <c r="L2597" s="240"/>
      <c r="M2597" s="240">
        <f>'01.02.2021_W_B'!T113</f>
        <v>12.400950920245398</v>
      </c>
      <c r="N2597" s="240">
        <f>'01.02.2021_W_B'!V113</f>
        <v>1.6175153374233127</v>
      </c>
      <c r="O2597" s="240">
        <f>'01.02.2021_W_B'!W113</f>
        <v>14.018466257668711</v>
      </c>
    </row>
    <row r="2598" spans="1:15" x14ac:dyDescent="0.35">
      <c r="A2598" s="237">
        <f t="shared" si="37"/>
        <v>2597</v>
      </c>
      <c r="B2598" s="238">
        <f>'01.02.2021_W_B'!B114</f>
        <v>44228</v>
      </c>
      <c r="C2598" s="239">
        <f>'01.02.2021_W_B'!C114</f>
        <v>2019</v>
      </c>
      <c r="D2598" s="239" t="str">
        <f>'01.02.2021_W_B'!D114</f>
        <v>B</v>
      </c>
      <c r="E2598" s="239" t="str">
        <f>'01.02.2021_W_B'!E114</f>
        <v>B</v>
      </c>
      <c r="F2598" s="239" t="str">
        <f>'01.02.2021_W_B'!F114</f>
        <v>R50/S50</v>
      </c>
      <c r="G2598" s="239">
        <f>'01.02.2021_W_B'!G114</f>
        <v>7</v>
      </c>
      <c r="H2598" s="239" t="str">
        <f>'01.02.2021_W_B'!H114</f>
        <v>E</v>
      </c>
      <c r="I2598" s="239" t="str">
        <f>'01.02.2021_W_B'!I114</f>
        <v>90-120</v>
      </c>
      <c r="J2598" s="239">
        <f>'01.02.2021_W_B'!K114</f>
        <v>1841</v>
      </c>
      <c r="K2598" s="240">
        <f>'01.02.2021_W_B'!P114</f>
        <v>87.413344887348359</v>
      </c>
      <c r="L2598" s="240"/>
      <c r="M2598" s="240">
        <f>'01.02.2021_W_B'!T114</f>
        <v>1.7573197026022307</v>
      </c>
      <c r="N2598" s="240">
        <f>'01.02.2021_W_B'!V114</f>
        <v>2.4332118959107807</v>
      </c>
      <c r="O2598" s="240">
        <f>'01.02.2021_W_B'!W114</f>
        <v>4.1905315985130116</v>
      </c>
    </row>
    <row r="2599" spans="1:15" x14ac:dyDescent="0.35">
      <c r="A2599" s="237">
        <f t="shared" si="37"/>
        <v>2598</v>
      </c>
      <c r="B2599" s="238">
        <f>'01.02.2021_W_B'!B115</f>
        <v>44228</v>
      </c>
      <c r="C2599" s="239">
        <f>'01.02.2021_W_B'!C115</f>
        <v>2019</v>
      </c>
      <c r="D2599" s="239" t="str">
        <f>'01.02.2021_W_B'!D115</f>
        <v>B</v>
      </c>
      <c r="E2599" s="239" t="str">
        <f>'01.02.2021_W_B'!E115</f>
        <v>B</v>
      </c>
      <c r="F2599" s="239" t="str">
        <f>'01.02.2021_W_B'!F115</f>
        <v>R50/S50</v>
      </c>
      <c r="G2599" s="239">
        <f>'01.02.2021_W_B'!G115</f>
        <v>7</v>
      </c>
      <c r="H2599" s="239" t="str">
        <f>'01.02.2021_W_B'!H115</f>
        <v>E</v>
      </c>
      <c r="I2599" s="239" t="str">
        <f>'01.02.2021_W_B'!I115</f>
        <v>60-90</v>
      </c>
      <c r="J2599" s="239">
        <f>'01.02.2021_W_B'!K115</f>
        <v>1842</v>
      </c>
      <c r="K2599" s="240">
        <f>'01.02.2021_W_B'!P115</f>
        <v>94.233880286572685</v>
      </c>
      <c r="L2599" s="240"/>
      <c r="M2599" s="240">
        <f>'01.02.2021_W_B'!T115</f>
        <v>3.1755708154506439</v>
      </c>
      <c r="N2599" s="240">
        <f>'01.02.2021_W_B'!V115</f>
        <v>0</v>
      </c>
      <c r="O2599" s="240">
        <f>'01.02.2021_W_B'!W115</f>
        <v>3.1755708154506439</v>
      </c>
    </row>
    <row r="2600" spans="1:15" x14ac:dyDescent="0.35">
      <c r="A2600" s="237">
        <f t="shared" si="37"/>
        <v>2599</v>
      </c>
      <c r="B2600" s="238">
        <f>'01.02.2021_W_B'!B116</f>
        <v>44228</v>
      </c>
      <c r="C2600" s="239">
        <f>'01.02.2021_W_B'!C116</f>
        <v>2019</v>
      </c>
      <c r="D2600" s="239" t="str">
        <f>'01.02.2021_W_B'!D116</f>
        <v>B</v>
      </c>
      <c r="E2600" s="239" t="str">
        <f>'01.02.2021_W_B'!E116</f>
        <v>B</v>
      </c>
      <c r="F2600" s="239" t="str">
        <f>'01.02.2021_W_B'!F116</f>
        <v>R50/S50</v>
      </c>
      <c r="G2600" s="239">
        <f>'01.02.2021_W_B'!G116</f>
        <v>7</v>
      </c>
      <c r="H2600" s="239" t="str">
        <f>'01.02.2021_W_B'!H116</f>
        <v>E</v>
      </c>
      <c r="I2600" s="239" t="str">
        <f>'01.02.2021_W_B'!I116</f>
        <v>30-60</v>
      </c>
      <c r="J2600" s="239">
        <f>'01.02.2021_W_B'!K116</f>
        <v>1843</v>
      </c>
      <c r="K2600" s="240">
        <f>'01.02.2021_W_B'!P116</f>
        <v>90.646215740507898</v>
      </c>
      <c r="L2600" s="240"/>
      <c r="M2600" s="240">
        <f>'01.02.2021_W_B'!T116</f>
        <v>10.171441747572819</v>
      </c>
      <c r="N2600" s="240">
        <f>'01.02.2021_W_B'!V116</f>
        <v>1.0300194174757287</v>
      </c>
      <c r="O2600" s="240">
        <f>'01.02.2021_W_B'!W116</f>
        <v>11.201461165048547</v>
      </c>
    </row>
    <row r="2601" spans="1:15" x14ac:dyDescent="0.35">
      <c r="A2601" s="237">
        <f t="shared" si="37"/>
        <v>2600</v>
      </c>
      <c r="B2601" s="238">
        <f>'01.02.2021_W_B'!B117</f>
        <v>44228</v>
      </c>
      <c r="C2601" s="239">
        <f>'01.02.2021_W_B'!C117</f>
        <v>2019</v>
      </c>
      <c r="D2601" s="239" t="str">
        <f>'01.02.2021_W_B'!D117</f>
        <v>B</v>
      </c>
      <c r="E2601" s="239" t="str">
        <f>'01.02.2021_W_B'!E117</f>
        <v>B</v>
      </c>
      <c r="F2601" s="239" t="str">
        <f>'01.02.2021_W_B'!F117</f>
        <v>R50/S50</v>
      </c>
      <c r="G2601" s="239">
        <f>'01.02.2021_W_B'!G117</f>
        <v>7</v>
      </c>
      <c r="H2601" s="239" t="str">
        <f>'01.02.2021_W_B'!H117</f>
        <v>E</v>
      </c>
      <c r="I2601" s="239" t="str">
        <f>'01.02.2021_W_B'!I117</f>
        <v>0-30</v>
      </c>
      <c r="J2601" s="239">
        <f>'01.02.2021_W_B'!K117</f>
        <v>1844</v>
      </c>
      <c r="K2601" s="240">
        <f>'01.02.2021_W_B'!P117</f>
        <v>87.458619811560979</v>
      </c>
      <c r="L2601" s="240"/>
      <c r="M2601" s="240">
        <f>'01.02.2021_W_B'!T117</f>
        <v>20.262774785267144</v>
      </c>
      <c r="N2601" s="240">
        <f>'01.02.2021_W_B'!V117</f>
        <v>3.1069588004076287</v>
      </c>
      <c r="O2601" s="240">
        <f>'01.02.2021_W_B'!W117</f>
        <v>23.369733585674773</v>
      </c>
    </row>
    <row r="2602" spans="1:15" x14ac:dyDescent="0.35">
      <c r="A2602" s="237">
        <f t="shared" si="37"/>
        <v>2601</v>
      </c>
      <c r="B2602" s="238">
        <f>'01.02.2021_W_B'!B118</f>
        <v>44228</v>
      </c>
      <c r="C2602" s="239">
        <f>'01.02.2021_W_B'!C118</f>
        <v>2019</v>
      </c>
      <c r="D2602" s="239" t="str">
        <f>'01.02.2021_W_B'!D118</f>
        <v>B</v>
      </c>
      <c r="E2602" s="239" t="str">
        <f>'01.02.2021_W_B'!E118</f>
        <v>B</v>
      </c>
      <c r="F2602" s="239" t="str">
        <f>'01.02.2021_W_B'!F118</f>
        <v>R50/S50</v>
      </c>
      <c r="G2602" s="239">
        <f>'01.02.2021_W_B'!G118</f>
        <v>7</v>
      </c>
      <c r="H2602" s="239" t="str">
        <f>'01.02.2021_W_B'!H118</f>
        <v>M</v>
      </c>
      <c r="I2602" s="239" t="str">
        <f>'01.02.2021_W_B'!I118</f>
        <v>90-120</v>
      </c>
      <c r="J2602" s="239">
        <f>'01.02.2021_W_B'!K118</f>
        <v>1845</v>
      </c>
      <c r="K2602" s="240">
        <f>'01.02.2021_W_B'!P118</f>
        <v>92.095343680709533</v>
      </c>
      <c r="L2602" s="240"/>
      <c r="M2602" s="240">
        <f>'01.02.2021_W_B'!T118</f>
        <v>1.7642578548212351</v>
      </c>
      <c r="N2602" s="240">
        <f>'01.02.2021_W_B'!V118</f>
        <v>0.1260184182015168</v>
      </c>
      <c r="O2602" s="240">
        <f>'01.02.2021_W_B'!W118</f>
        <v>1.8902762730227518</v>
      </c>
    </row>
    <row r="2603" spans="1:15" x14ac:dyDescent="0.35">
      <c r="A2603" s="237">
        <f t="shared" si="37"/>
        <v>2602</v>
      </c>
      <c r="B2603" s="238">
        <f>'01.02.2021_W_B'!B119</f>
        <v>44228</v>
      </c>
      <c r="C2603" s="239">
        <f>'01.02.2021_W_B'!C119</f>
        <v>2019</v>
      </c>
      <c r="D2603" s="239" t="str">
        <f>'01.02.2021_W_B'!D119</f>
        <v>B</v>
      </c>
      <c r="E2603" s="239" t="str">
        <f>'01.02.2021_W_B'!E119</f>
        <v>B</v>
      </c>
      <c r="F2603" s="239" t="str">
        <f>'01.02.2021_W_B'!F119</f>
        <v>R50/S50</v>
      </c>
      <c r="G2603" s="239">
        <f>'01.02.2021_W_B'!G119</f>
        <v>7</v>
      </c>
      <c r="H2603" s="239" t="str">
        <f>'01.02.2021_W_B'!H119</f>
        <v>M</v>
      </c>
      <c r="I2603" s="239" t="str">
        <f>'01.02.2021_W_B'!I119</f>
        <v>60-90</v>
      </c>
      <c r="J2603" s="239">
        <f>'01.02.2021_W_B'!K119</f>
        <v>1846</v>
      </c>
      <c r="K2603" s="240">
        <f>'01.02.2021_W_B'!P119</f>
        <v>95.666979802724285</v>
      </c>
      <c r="L2603" s="240"/>
      <c r="M2603" s="240">
        <f>'01.02.2021_W_B'!T119</f>
        <v>5.9816803731434884</v>
      </c>
      <c r="N2603" s="240">
        <f>'01.02.2021_W_B'!V119</f>
        <v>0.4785344298514792</v>
      </c>
      <c r="O2603" s="240">
        <f>'01.02.2021_W_B'!W119</f>
        <v>6.460214802994968</v>
      </c>
    </row>
    <row r="2604" spans="1:15" x14ac:dyDescent="0.35">
      <c r="A2604" s="237">
        <f t="shared" si="37"/>
        <v>2603</v>
      </c>
      <c r="B2604" s="238">
        <f>'01.02.2021_W_B'!B120</f>
        <v>44228</v>
      </c>
      <c r="C2604" s="239">
        <f>'01.02.2021_W_B'!C120</f>
        <v>2019</v>
      </c>
      <c r="D2604" s="239" t="str">
        <f>'01.02.2021_W_B'!D120</f>
        <v>B</v>
      </c>
      <c r="E2604" s="239" t="str">
        <f>'01.02.2021_W_B'!E120</f>
        <v>B</v>
      </c>
      <c r="F2604" s="239" t="str">
        <f>'01.02.2021_W_B'!F120</f>
        <v>R50/S50</v>
      </c>
      <c r="G2604" s="239">
        <f>'01.02.2021_W_B'!G120</f>
        <v>7</v>
      </c>
      <c r="H2604" s="239" t="str">
        <f>'01.02.2021_W_B'!H120</f>
        <v>M</v>
      </c>
      <c r="I2604" s="239" t="str">
        <f>'01.02.2021_W_B'!I120</f>
        <v>30-60</v>
      </c>
      <c r="J2604" s="239">
        <f>'01.02.2021_W_B'!K120</f>
        <v>1847</v>
      </c>
      <c r="K2604" s="240">
        <f>'01.02.2021_W_B'!P120</f>
        <v>89.915863919034265</v>
      </c>
      <c r="L2604" s="240"/>
      <c r="M2604" s="240">
        <f>'01.02.2021_W_B'!T120</f>
        <v>9.8924450772986141</v>
      </c>
      <c r="N2604" s="240">
        <f>'01.02.2021_W_B'!V120</f>
        <v>1.4318012611879576</v>
      </c>
      <c r="O2604" s="240">
        <f>'01.02.2021_W_B'!W120</f>
        <v>11.324246338486571</v>
      </c>
    </row>
    <row r="2605" spans="1:15" x14ac:dyDescent="0.35">
      <c r="A2605" s="237">
        <f t="shared" si="37"/>
        <v>2604</v>
      </c>
      <c r="B2605" s="238">
        <f>'01.02.2021_W_B'!B121</f>
        <v>44228</v>
      </c>
      <c r="C2605" s="239">
        <f>'01.02.2021_W_B'!C121</f>
        <v>2019</v>
      </c>
      <c r="D2605" s="239" t="str">
        <f>'01.02.2021_W_B'!D121</f>
        <v>B</v>
      </c>
      <c r="E2605" s="239" t="str">
        <f>'01.02.2021_W_B'!E121</f>
        <v>B</v>
      </c>
      <c r="F2605" s="239" t="str">
        <f>'01.02.2021_W_B'!F121</f>
        <v>R50/S50</v>
      </c>
      <c r="G2605" s="239">
        <f>'01.02.2021_W_B'!G121</f>
        <v>7</v>
      </c>
      <c r="H2605" s="239" t="str">
        <f>'01.02.2021_W_B'!H121</f>
        <v>M</v>
      </c>
      <c r="I2605" s="239" t="str">
        <f>'01.02.2021_W_B'!I121</f>
        <v>0-30</v>
      </c>
      <c r="J2605" s="239">
        <f>'01.02.2021_W_B'!K121</f>
        <v>1848</v>
      </c>
      <c r="K2605" s="240">
        <f>'01.02.2021_W_B'!P121</f>
        <v>87.436159346271708</v>
      </c>
      <c r="L2605" s="240"/>
      <c r="M2605" s="240">
        <f>'01.02.2021_W_B'!T121</f>
        <v>16.080639602803735</v>
      </c>
      <c r="N2605" s="240">
        <f>'01.02.2021_W_B'!V121</f>
        <v>1.8918399532710282</v>
      </c>
      <c r="O2605" s="240">
        <f>'01.02.2021_W_B'!W121</f>
        <v>17.972479556074763</v>
      </c>
    </row>
    <row r="2606" spans="1:15" x14ac:dyDescent="0.35">
      <c r="A2606" s="237">
        <f t="shared" si="37"/>
        <v>2605</v>
      </c>
      <c r="B2606" s="238">
        <f>'01.02.2021_W_B'!B122</f>
        <v>44228</v>
      </c>
      <c r="C2606" s="239">
        <f>'01.02.2021_W_B'!C122</f>
        <v>2019</v>
      </c>
      <c r="D2606" s="239" t="str">
        <f>'01.02.2021_W_B'!D122</f>
        <v>B</v>
      </c>
      <c r="E2606" s="239" t="str">
        <f>'01.02.2021_W_B'!E122</f>
        <v>A</v>
      </c>
      <c r="F2606" s="239" t="str">
        <f>'01.02.2021_W_B'!F122</f>
        <v>R75/S25</v>
      </c>
      <c r="G2606" s="239">
        <f>'01.02.2021_W_B'!G122</f>
        <v>6</v>
      </c>
      <c r="H2606" s="239" t="str">
        <f>'01.02.2021_W_B'!H122</f>
        <v>E</v>
      </c>
      <c r="I2606" s="239" t="str">
        <f>'01.02.2021_W_B'!I122</f>
        <v>90-120</v>
      </c>
      <c r="J2606" s="239">
        <f>'01.02.2021_W_B'!K122</f>
        <v>1849</v>
      </c>
      <c r="K2606" s="240">
        <f>'01.02.2021_W_B'!P122</f>
        <v>90.445379057478704</v>
      </c>
      <c r="L2606" s="240"/>
      <c r="M2606" s="240">
        <f>'01.02.2021_W_B'!T122</f>
        <v>5.1655299868844651</v>
      </c>
      <c r="N2606" s="240">
        <f>'01.02.2021_W_B'!V122</f>
        <v>0.5165529986884464</v>
      </c>
      <c r="O2606" s="240">
        <f>'01.02.2021_W_B'!W122</f>
        <v>5.6820829855729116</v>
      </c>
    </row>
    <row r="2607" spans="1:15" x14ac:dyDescent="0.35">
      <c r="A2607" s="237">
        <f t="shared" si="37"/>
        <v>2606</v>
      </c>
      <c r="B2607" s="238">
        <f>'01.02.2021_W_B'!B123</f>
        <v>44228</v>
      </c>
      <c r="C2607" s="239">
        <f>'01.02.2021_W_B'!C123</f>
        <v>2019</v>
      </c>
      <c r="D2607" s="239" t="str">
        <f>'01.02.2021_W_B'!D123</f>
        <v>B</v>
      </c>
      <c r="E2607" s="239" t="str">
        <f>'01.02.2021_W_B'!E123</f>
        <v>A</v>
      </c>
      <c r="F2607" s="239" t="str">
        <f>'01.02.2021_W_B'!F123</f>
        <v>R75/S25</v>
      </c>
      <c r="G2607" s="239">
        <f>'01.02.2021_W_B'!G123</f>
        <v>6</v>
      </c>
      <c r="H2607" s="239" t="str">
        <f>'01.02.2021_W_B'!H123</f>
        <v>E</v>
      </c>
      <c r="I2607" s="239" t="str">
        <f>'01.02.2021_W_B'!I123</f>
        <v>60-90</v>
      </c>
      <c r="J2607" s="239">
        <f>'01.02.2021_W_B'!K123</f>
        <v>1850</v>
      </c>
      <c r="K2607" s="240">
        <f>'01.02.2021_W_B'!P123</f>
        <v>91.600265604249657</v>
      </c>
      <c r="L2607" s="240"/>
      <c r="M2607" s="240">
        <f>'01.02.2021_W_B'!T123</f>
        <v>6.8549075752084097</v>
      </c>
      <c r="N2607" s="240">
        <f>'01.02.2021_W_B'!V123</f>
        <v>0.63471366437114896</v>
      </c>
      <c r="O2607" s="240">
        <f>'01.02.2021_W_B'!W123</f>
        <v>7.4896212395795585</v>
      </c>
    </row>
    <row r="2608" spans="1:15" x14ac:dyDescent="0.35">
      <c r="A2608" s="237">
        <f t="shared" si="37"/>
        <v>2607</v>
      </c>
      <c r="B2608" s="238">
        <f>'01.02.2021_W_B'!B124</f>
        <v>44228</v>
      </c>
      <c r="C2608" s="239">
        <f>'01.02.2021_W_B'!C124</f>
        <v>2019</v>
      </c>
      <c r="D2608" s="239" t="str">
        <f>'01.02.2021_W_B'!D124</f>
        <v>B</v>
      </c>
      <c r="E2608" s="239" t="str">
        <f>'01.02.2021_W_B'!E124</f>
        <v>A</v>
      </c>
      <c r="F2608" s="239" t="str">
        <f>'01.02.2021_W_B'!F124</f>
        <v>R75/S25</v>
      </c>
      <c r="G2608" s="239">
        <f>'01.02.2021_W_B'!G124</f>
        <v>6</v>
      </c>
      <c r="H2608" s="239" t="str">
        <f>'01.02.2021_W_B'!H124</f>
        <v>E</v>
      </c>
      <c r="I2608" s="239" t="str">
        <f>'01.02.2021_W_B'!I124</f>
        <v>30-60</v>
      </c>
      <c r="J2608" s="239">
        <f>'01.02.2021_W_B'!K124</f>
        <v>1851</v>
      </c>
      <c r="K2608" s="240">
        <f>'01.02.2021_W_B'!P124</f>
        <v>89.776156941649887</v>
      </c>
      <c r="L2608" s="240"/>
      <c r="M2608" s="240">
        <f>'01.02.2021_W_B'!T124</f>
        <v>19.304577671942855</v>
      </c>
      <c r="N2608" s="240">
        <f>'01.02.2021_W_B'!V124</f>
        <v>3.0000357192884168</v>
      </c>
      <c r="O2608" s="240">
        <f>'01.02.2021_W_B'!W124</f>
        <v>22.304613391231271</v>
      </c>
    </row>
    <row r="2609" spans="1:15" x14ac:dyDescent="0.35">
      <c r="A2609" s="237">
        <f t="shared" si="37"/>
        <v>2608</v>
      </c>
      <c r="B2609" s="238">
        <f>'01.02.2021_W_B'!B125</f>
        <v>44228</v>
      </c>
      <c r="C2609" s="239">
        <f>'01.02.2021_W_B'!C125</f>
        <v>2019</v>
      </c>
      <c r="D2609" s="239" t="str">
        <f>'01.02.2021_W_B'!D125</f>
        <v>B</v>
      </c>
      <c r="E2609" s="239" t="str">
        <f>'01.02.2021_W_B'!E125</f>
        <v>A</v>
      </c>
      <c r="F2609" s="239" t="str">
        <f>'01.02.2021_W_B'!F125</f>
        <v>R75/S25</v>
      </c>
      <c r="G2609" s="239">
        <f>'01.02.2021_W_B'!G125</f>
        <v>6</v>
      </c>
      <c r="H2609" s="239" t="str">
        <f>'01.02.2021_W_B'!H125</f>
        <v>E</v>
      </c>
      <c r="I2609" s="239" t="str">
        <f>'01.02.2021_W_B'!I125</f>
        <v>0-30</v>
      </c>
      <c r="J2609" s="239">
        <f>'01.02.2021_W_B'!K125</f>
        <v>1852</v>
      </c>
      <c r="K2609" s="240">
        <f>'01.02.2021_W_B'!P125</f>
        <v>86.763599899724227</v>
      </c>
      <c r="L2609" s="240"/>
      <c r="M2609" s="240">
        <f>'01.02.2021_W_B'!T125</f>
        <v>15.291106616584806</v>
      </c>
      <c r="N2609" s="240">
        <f>'01.02.2021_W_B'!V125</f>
        <v>2.457499277665415</v>
      </c>
      <c r="O2609" s="240">
        <f>'01.02.2021_W_B'!W125</f>
        <v>17.748605894250222</v>
      </c>
    </row>
    <row r="2610" spans="1:15" x14ac:dyDescent="0.35">
      <c r="A2610" s="237">
        <f t="shared" si="37"/>
        <v>2609</v>
      </c>
      <c r="B2610" s="238">
        <f>'01.02.2021_W_B'!B126</f>
        <v>44228</v>
      </c>
      <c r="C2610" s="239">
        <f>'01.02.2021_W_B'!C126</f>
        <v>2019</v>
      </c>
      <c r="D2610" s="239" t="str">
        <f>'01.02.2021_W_B'!D126</f>
        <v>B</v>
      </c>
      <c r="E2610" s="239" t="str">
        <f>'01.02.2021_W_B'!E126</f>
        <v>A</v>
      </c>
      <c r="F2610" s="239" t="str">
        <f>'01.02.2021_W_B'!F126</f>
        <v>R75/S25</v>
      </c>
      <c r="G2610" s="239">
        <f>'01.02.2021_W_B'!G126</f>
        <v>6</v>
      </c>
      <c r="H2610" s="239" t="str">
        <f>'01.02.2021_W_B'!H126</f>
        <v>M</v>
      </c>
      <c r="I2610" s="239" t="str">
        <f>'01.02.2021_W_B'!I126</f>
        <v>90-120</v>
      </c>
      <c r="J2610" s="239">
        <f>'01.02.2021_W_B'!K126</f>
        <v>1853</v>
      </c>
      <c r="K2610" s="240">
        <f>'01.02.2021_W_B'!P126</f>
        <v>91.161877196609481</v>
      </c>
      <c r="L2610" s="240"/>
      <c r="M2610" s="240">
        <f>'01.02.2021_W_B'!T126</f>
        <v>4.8552443587708352</v>
      </c>
      <c r="N2610" s="240">
        <f>'01.02.2021_W_B'!V126</f>
        <v>1.1499262954983556</v>
      </c>
      <c r="O2610" s="240">
        <f>'01.02.2021_W_B'!W126</f>
        <v>6.0051706542691905</v>
      </c>
    </row>
    <row r="2611" spans="1:15" x14ac:dyDescent="0.35">
      <c r="A2611" s="237">
        <f t="shared" ref="A2611:A2674" si="38">A2610+1</f>
        <v>2610</v>
      </c>
      <c r="B2611" s="238">
        <f>'01.02.2021_W_B'!B127</f>
        <v>44228</v>
      </c>
      <c r="C2611" s="239">
        <f>'01.02.2021_W_B'!C127</f>
        <v>2019</v>
      </c>
      <c r="D2611" s="239" t="str">
        <f>'01.02.2021_W_B'!D127</f>
        <v>B</v>
      </c>
      <c r="E2611" s="239" t="str">
        <f>'01.02.2021_W_B'!E127</f>
        <v>A</v>
      </c>
      <c r="F2611" s="239" t="str">
        <f>'01.02.2021_W_B'!F127</f>
        <v>R75/S25</v>
      </c>
      <c r="G2611" s="239">
        <f>'01.02.2021_W_B'!G127</f>
        <v>6</v>
      </c>
      <c r="H2611" s="239" t="str">
        <f>'01.02.2021_W_B'!H127</f>
        <v>M</v>
      </c>
      <c r="I2611" s="239" t="str">
        <f>'01.02.2021_W_B'!I127</f>
        <v>60-90</v>
      </c>
      <c r="J2611" s="239">
        <f>'01.02.2021_W_B'!K127</f>
        <v>1854</v>
      </c>
      <c r="K2611" s="240">
        <f>'01.02.2021_W_B'!P127</f>
        <v>91.573290647152987</v>
      </c>
      <c r="L2611" s="240"/>
      <c r="M2611" s="240">
        <f>'01.02.2021_W_B'!T127</f>
        <v>2.6668610313397423</v>
      </c>
      <c r="N2611" s="240">
        <f>'01.02.2021_W_B'!V127</f>
        <v>0.38098014733424895</v>
      </c>
      <c r="O2611" s="240">
        <f>'01.02.2021_W_B'!W127</f>
        <v>3.0478411786739912</v>
      </c>
    </row>
    <row r="2612" spans="1:15" x14ac:dyDescent="0.35">
      <c r="A2612" s="237">
        <f t="shared" si="38"/>
        <v>2611</v>
      </c>
      <c r="B2612" s="238">
        <f>'01.02.2021_W_B'!B128</f>
        <v>44228</v>
      </c>
      <c r="C2612" s="239">
        <f>'01.02.2021_W_B'!C128</f>
        <v>2019</v>
      </c>
      <c r="D2612" s="239" t="str">
        <f>'01.02.2021_W_B'!D128</f>
        <v>B</v>
      </c>
      <c r="E2612" s="239" t="str">
        <f>'01.02.2021_W_B'!E128</f>
        <v>A</v>
      </c>
      <c r="F2612" s="239" t="str">
        <f>'01.02.2021_W_B'!F128</f>
        <v>R75/S25</v>
      </c>
      <c r="G2612" s="239">
        <f>'01.02.2021_W_B'!G128</f>
        <v>6</v>
      </c>
      <c r="H2612" s="239" t="str">
        <f>'01.02.2021_W_B'!H128</f>
        <v>M</v>
      </c>
      <c r="I2612" s="239" t="str">
        <f>'01.02.2021_W_B'!I128</f>
        <v>30-60</v>
      </c>
      <c r="J2612" s="239">
        <f>'01.02.2021_W_B'!K128</f>
        <v>1855</v>
      </c>
      <c r="K2612" s="240">
        <f>'01.02.2021_W_B'!P128</f>
        <v>90.353195579048531</v>
      </c>
      <c r="L2612" s="240"/>
      <c r="M2612" s="240">
        <f>'01.02.2021_W_B'!T128</f>
        <v>10.345273234942164</v>
      </c>
      <c r="N2612" s="240">
        <f>'01.02.2021_W_B'!V128</f>
        <v>1.9397387315516552</v>
      </c>
      <c r="O2612" s="240">
        <f>'01.02.2021_W_B'!W128</f>
        <v>12.285011966493819</v>
      </c>
    </row>
    <row r="2613" spans="1:15" x14ac:dyDescent="0.35">
      <c r="A2613" s="237">
        <f t="shared" si="38"/>
        <v>2612</v>
      </c>
      <c r="B2613" s="238">
        <f>'01.02.2021_W_B'!B129</f>
        <v>44228</v>
      </c>
      <c r="C2613" s="239">
        <f>'01.02.2021_W_B'!C129</f>
        <v>2019</v>
      </c>
      <c r="D2613" s="239" t="str">
        <f>'01.02.2021_W_B'!D129</f>
        <v>B</v>
      </c>
      <c r="E2613" s="239" t="str">
        <f>'01.02.2021_W_B'!E129</f>
        <v>A</v>
      </c>
      <c r="F2613" s="239" t="str">
        <f>'01.02.2021_W_B'!F129</f>
        <v>R75/S25</v>
      </c>
      <c r="G2613" s="239">
        <f>'01.02.2021_W_B'!G129</f>
        <v>6</v>
      </c>
      <c r="H2613" s="239" t="str">
        <f>'01.02.2021_W_B'!H129</f>
        <v>M</v>
      </c>
      <c r="I2613" s="239" t="str">
        <f>'01.02.2021_W_B'!I129</f>
        <v>0-30</v>
      </c>
      <c r="J2613" s="239">
        <f>'01.02.2021_W_B'!K129</f>
        <v>1856</v>
      </c>
      <c r="K2613" s="240">
        <f>'01.02.2021_W_B'!P129</f>
        <v>87</v>
      </c>
      <c r="L2613" s="240"/>
      <c r="M2613" s="240">
        <f>'01.02.2021_W_B'!T129</f>
        <v>19.452931034482756</v>
      </c>
      <c r="N2613" s="240">
        <f>'01.02.2021_W_B'!V129</f>
        <v>2.5846551724137932</v>
      </c>
      <c r="O2613" s="240">
        <f>'01.02.2021_W_B'!W129</f>
        <v>22.037586206896549</v>
      </c>
    </row>
    <row r="2614" spans="1:15" x14ac:dyDescent="0.35">
      <c r="A2614" s="237">
        <f t="shared" si="38"/>
        <v>2613</v>
      </c>
      <c r="B2614" s="238">
        <f>'01.02.2021_W_B'!B130</f>
        <v>44228</v>
      </c>
      <c r="C2614" s="239">
        <f>'01.02.2021_W_B'!C130</f>
        <v>2019</v>
      </c>
      <c r="D2614" s="239" t="str">
        <f>'01.02.2021_W_B'!D130</f>
        <v>B</v>
      </c>
      <c r="E2614" s="239" t="str">
        <f>'01.02.2021_W_B'!E130</f>
        <v>A</v>
      </c>
      <c r="F2614" s="239" t="str">
        <f>'01.02.2021_W_B'!F130</f>
        <v>W100</v>
      </c>
      <c r="G2614" s="239">
        <f>'01.02.2021_W_B'!G130</f>
        <v>5</v>
      </c>
      <c r="H2614" s="239" t="str">
        <f>'01.02.2021_W_B'!H130</f>
        <v>E</v>
      </c>
      <c r="I2614" s="239" t="str">
        <f>'01.02.2021_W_B'!I130</f>
        <v>90-120</v>
      </c>
      <c r="J2614" s="239">
        <f>'01.02.2021_W_B'!K130</f>
        <v>1857</v>
      </c>
      <c r="K2614" s="240">
        <f>'01.02.2021_W_B'!P130</f>
        <v>91.566265060240966</v>
      </c>
      <c r="L2614" s="240"/>
      <c r="M2614" s="240">
        <f>'01.02.2021_W_B'!T130</f>
        <v>3.4291776315789475</v>
      </c>
      <c r="N2614" s="240">
        <f>'01.02.2021_W_B'!V130</f>
        <v>0.12700657894736841</v>
      </c>
      <c r="O2614" s="240">
        <f>'01.02.2021_W_B'!W130</f>
        <v>3.5561842105263159</v>
      </c>
    </row>
    <row r="2615" spans="1:15" x14ac:dyDescent="0.35">
      <c r="A2615" s="237">
        <f t="shared" si="38"/>
        <v>2614</v>
      </c>
      <c r="B2615" s="238">
        <f>'01.02.2021_W_B'!B131</f>
        <v>44228</v>
      </c>
      <c r="C2615" s="239">
        <f>'01.02.2021_W_B'!C131</f>
        <v>2019</v>
      </c>
      <c r="D2615" s="239" t="str">
        <f>'01.02.2021_W_B'!D131</f>
        <v>B</v>
      </c>
      <c r="E2615" s="239" t="str">
        <f>'01.02.2021_W_B'!E131</f>
        <v>A</v>
      </c>
      <c r="F2615" s="239" t="str">
        <f>'01.02.2021_W_B'!F131</f>
        <v>W100</v>
      </c>
      <c r="G2615" s="239">
        <f>'01.02.2021_W_B'!G131</f>
        <v>5</v>
      </c>
      <c r="H2615" s="239" t="str">
        <f>'01.02.2021_W_B'!H131</f>
        <v>E</v>
      </c>
      <c r="I2615" s="239" t="str">
        <f>'01.02.2021_W_B'!I131</f>
        <v>60-90</v>
      </c>
      <c r="J2615" s="239">
        <f>'01.02.2021_W_B'!K131</f>
        <v>1858</v>
      </c>
      <c r="K2615" s="240">
        <f>'01.02.2021_W_B'!P131</f>
        <v>91.991884473087481</v>
      </c>
      <c r="L2615" s="240"/>
      <c r="M2615" s="240">
        <f>'01.02.2021_W_B'!T131</f>
        <v>2.3980043461338871</v>
      </c>
      <c r="N2615" s="240">
        <f>'01.02.2021_W_B'!V131</f>
        <v>0.75726453035806962</v>
      </c>
      <c r="O2615" s="240">
        <f>'01.02.2021_W_B'!W131</f>
        <v>3.1552688764919568</v>
      </c>
    </row>
    <row r="2616" spans="1:15" x14ac:dyDescent="0.35">
      <c r="A2616" s="237">
        <f t="shared" si="38"/>
        <v>2615</v>
      </c>
      <c r="B2616" s="238">
        <f>'01.02.2021_W_B'!B132</f>
        <v>44228</v>
      </c>
      <c r="C2616" s="239">
        <f>'01.02.2021_W_B'!C132</f>
        <v>2019</v>
      </c>
      <c r="D2616" s="239" t="str">
        <f>'01.02.2021_W_B'!D132</f>
        <v>B</v>
      </c>
      <c r="E2616" s="239" t="str">
        <f>'01.02.2021_W_B'!E132</f>
        <v>A</v>
      </c>
      <c r="F2616" s="239" t="str">
        <f>'01.02.2021_W_B'!F132</f>
        <v>W100</v>
      </c>
      <c r="G2616" s="239">
        <f>'01.02.2021_W_B'!G132</f>
        <v>5</v>
      </c>
      <c r="H2616" s="239" t="str">
        <f>'01.02.2021_W_B'!H132</f>
        <v>E</v>
      </c>
      <c r="I2616" s="239" t="str">
        <f>'01.02.2021_W_B'!I132</f>
        <v>30-60</v>
      </c>
      <c r="J2616" s="239">
        <f>'01.02.2021_W_B'!K132</f>
        <v>1859</v>
      </c>
      <c r="K2616" s="240">
        <f>'01.02.2021_W_B'!P132</f>
        <v>90.551086565013804</v>
      </c>
      <c r="L2616" s="240"/>
      <c r="M2616" s="240">
        <f>'01.02.2021_W_B'!T132</f>
        <v>2.9655041766109789</v>
      </c>
      <c r="N2616" s="240">
        <f>'01.02.2021_W_B'!V132</f>
        <v>0.64467482100238671</v>
      </c>
      <c r="O2616" s="240">
        <f>'01.02.2021_W_B'!W132</f>
        <v>3.6101789976133656</v>
      </c>
    </row>
    <row r="2617" spans="1:15" x14ac:dyDescent="0.35">
      <c r="A2617" s="237">
        <f t="shared" si="38"/>
        <v>2616</v>
      </c>
      <c r="B2617" s="238">
        <f>'01.02.2021_W_B'!B133</f>
        <v>44228</v>
      </c>
      <c r="C2617" s="239">
        <f>'01.02.2021_W_B'!C133</f>
        <v>2019</v>
      </c>
      <c r="D2617" s="239" t="str">
        <f>'01.02.2021_W_B'!D133</f>
        <v>B</v>
      </c>
      <c r="E2617" s="239" t="str">
        <f>'01.02.2021_W_B'!E133</f>
        <v>A</v>
      </c>
      <c r="F2617" s="239" t="str">
        <f>'01.02.2021_W_B'!F133</f>
        <v>W100</v>
      </c>
      <c r="G2617" s="239">
        <f>'01.02.2021_W_B'!G133</f>
        <v>5</v>
      </c>
      <c r="H2617" s="239" t="str">
        <f>'01.02.2021_W_B'!H133</f>
        <v>E</v>
      </c>
      <c r="I2617" s="239" t="str">
        <f>'01.02.2021_W_B'!I133</f>
        <v>0-30</v>
      </c>
      <c r="J2617" s="239">
        <f>'01.02.2021_W_B'!K133</f>
        <v>1860</v>
      </c>
      <c r="K2617" s="240">
        <f>'01.02.2021_W_B'!P133</f>
        <v>86.021350259665311</v>
      </c>
      <c r="L2617" s="240"/>
      <c r="M2617" s="240" t="e">
        <f>'01.02.2021_W_B'!T133</f>
        <v>#VALUE!</v>
      </c>
      <c r="N2617" s="240">
        <f>'01.02.2021_W_B'!V133</f>
        <v>0</v>
      </c>
      <c r="O2617" s="240" t="e">
        <f>'01.02.2021_W_B'!W133</f>
        <v>#VALUE!</v>
      </c>
    </row>
    <row r="2618" spans="1:15" x14ac:dyDescent="0.35">
      <c r="A2618" s="237">
        <f t="shared" si="38"/>
        <v>2617</v>
      </c>
      <c r="B2618" s="238">
        <f>'01.02.2021_W_B'!B134</f>
        <v>44228</v>
      </c>
      <c r="C2618" s="239">
        <f>'01.02.2021_W_B'!C134</f>
        <v>2019</v>
      </c>
      <c r="D2618" s="239" t="str">
        <f>'01.02.2021_W_B'!D134</f>
        <v>B</v>
      </c>
      <c r="E2618" s="239" t="str">
        <f>'01.02.2021_W_B'!E134</f>
        <v>A</v>
      </c>
      <c r="F2618" s="239" t="str">
        <f>'01.02.2021_W_B'!F134</f>
        <v>W100</v>
      </c>
      <c r="G2618" s="239">
        <f>'01.02.2021_W_B'!G134</f>
        <v>5</v>
      </c>
      <c r="H2618" s="239" t="str">
        <f>'01.02.2021_W_B'!H134</f>
        <v>M</v>
      </c>
      <c r="I2618" s="239" t="str">
        <f>'01.02.2021_W_B'!I134</f>
        <v>90-120</v>
      </c>
      <c r="J2618" s="239">
        <f>'01.02.2021_W_B'!K134</f>
        <v>1861</v>
      </c>
      <c r="K2618" s="240">
        <f>'01.02.2021_W_B'!P134</f>
        <v>91.336152703166078</v>
      </c>
      <c r="L2618" s="240"/>
      <c r="M2618" s="240">
        <f>'01.02.2021_W_B'!T134</f>
        <v>3.0585583781754471</v>
      </c>
      <c r="N2618" s="240">
        <f>'01.02.2021_W_B'!V134</f>
        <v>0</v>
      </c>
      <c r="O2618" s="240">
        <f>'01.02.2021_W_B'!W134</f>
        <v>3.0585583781754471</v>
      </c>
    </row>
    <row r="2619" spans="1:15" x14ac:dyDescent="0.35">
      <c r="A2619" s="237">
        <f t="shared" si="38"/>
        <v>2618</v>
      </c>
      <c r="B2619" s="238">
        <f>'01.02.2021_W_B'!B135</f>
        <v>44228</v>
      </c>
      <c r="C2619" s="239">
        <f>'01.02.2021_W_B'!C135</f>
        <v>2019</v>
      </c>
      <c r="D2619" s="239" t="str">
        <f>'01.02.2021_W_B'!D135</f>
        <v>B</v>
      </c>
      <c r="E2619" s="239" t="str">
        <f>'01.02.2021_W_B'!E135</f>
        <v>A</v>
      </c>
      <c r="F2619" s="239" t="str">
        <f>'01.02.2021_W_B'!F135</f>
        <v>W100</v>
      </c>
      <c r="G2619" s="239">
        <f>'01.02.2021_W_B'!G135</f>
        <v>5</v>
      </c>
      <c r="H2619" s="239" t="str">
        <f>'01.02.2021_W_B'!H135</f>
        <v>M</v>
      </c>
      <c r="I2619" s="239" t="str">
        <f>'01.02.2021_W_B'!I135</f>
        <v>60-90</v>
      </c>
      <c r="J2619" s="239">
        <f>'01.02.2021_W_B'!K135</f>
        <v>1862</v>
      </c>
      <c r="K2619" s="240">
        <f>'01.02.2021_W_B'!P135</f>
        <v>91.304347826086953</v>
      </c>
      <c r="L2619" s="240"/>
      <c r="M2619" s="240">
        <f>'01.02.2021_W_B'!T135</f>
        <v>2.8050000000000006</v>
      </c>
      <c r="N2619" s="240">
        <f>'01.02.2021_W_B'!V135</f>
        <v>0.51000000000000012</v>
      </c>
      <c r="O2619" s="240">
        <f>'01.02.2021_W_B'!W135</f>
        <v>3.3150000000000008</v>
      </c>
    </row>
    <row r="2620" spans="1:15" x14ac:dyDescent="0.35">
      <c r="A2620" s="237">
        <f t="shared" si="38"/>
        <v>2619</v>
      </c>
      <c r="B2620" s="238">
        <f>'01.02.2021_W_B'!B136</f>
        <v>44228</v>
      </c>
      <c r="C2620" s="239">
        <f>'01.02.2021_W_B'!C136</f>
        <v>2019</v>
      </c>
      <c r="D2620" s="239" t="str">
        <f>'01.02.2021_W_B'!D136</f>
        <v>B</v>
      </c>
      <c r="E2620" s="239" t="str">
        <f>'01.02.2021_W_B'!E136</f>
        <v>A</v>
      </c>
      <c r="F2620" s="239" t="str">
        <f>'01.02.2021_W_B'!F136</f>
        <v>W100</v>
      </c>
      <c r="G2620" s="239">
        <f>'01.02.2021_W_B'!G136</f>
        <v>5</v>
      </c>
      <c r="H2620" s="239" t="str">
        <f>'01.02.2021_W_B'!H136</f>
        <v>M</v>
      </c>
      <c r="I2620" s="239" t="str">
        <f>'01.02.2021_W_B'!I136</f>
        <v>30-60</v>
      </c>
      <c r="J2620" s="239">
        <f>'01.02.2021_W_B'!K136</f>
        <v>1863</v>
      </c>
      <c r="K2620" s="240">
        <f>'01.02.2021_W_B'!P136</f>
        <v>89.558892538714218</v>
      </c>
      <c r="L2620" s="240"/>
      <c r="M2620" s="240">
        <f>'01.02.2021_W_B'!T136</f>
        <v>5.7579250720461097</v>
      </c>
      <c r="N2620" s="240">
        <f>'01.02.2021_W_B'!V136</f>
        <v>1.1777574011003404</v>
      </c>
      <c r="O2620" s="240">
        <f>'01.02.2021_W_B'!W136</f>
        <v>6.9356824731464499</v>
      </c>
    </row>
    <row r="2621" spans="1:15" x14ac:dyDescent="0.35">
      <c r="A2621" s="237">
        <f t="shared" si="38"/>
        <v>2620</v>
      </c>
      <c r="B2621" s="238">
        <f>'01.02.2021_W_B'!B137</f>
        <v>44228</v>
      </c>
      <c r="C2621" s="239">
        <f>'01.02.2021_W_B'!C137</f>
        <v>2019</v>
      </c>
      <c r="D2621" s="239" t="str">
        <f>'01.02.2021_W_B'!D137</f>
        <v>B</v>
      </c>
      <c r="E2621" s="239" t="str">
        <f>'01.02.2021_W_B'!E137</f>
        <v>A</v>
      </c>
      <c r="F2621" s="239" t="str">
        <f>'01.02.2021_W_B'!F137</f>
        <v>W100</v>
      </c>
      <c r="G2621" s="239">
        <f>'01.02.2021_W_B'!G137</f>
        <v>5</v>
      </c>
      <c r="H2621" s="239" t="str">
        <f>'01.02.2021_W_B'!H137</f>
        <v>M</v>
      </c>
      <c r="I2621" s="239" t="str">
        <f>'01.02.2021_W_B'!I137</f>
        <v>0-30</v>
      </c>
      <c r="J2621" s="239">
        <f>'01.02.2021_W_B'!K137</f>
        <v>1864</v>
      </c>
      <c r="K2621" s="240">
        <f>'01.02.2021_W_B'!P137</f>
        <v>86.702568351284171</v>
      </c>
      <c r="L2621" s="240"/>
      <c r="M2621" s="240">
        <f>'01.02.2021_W_B'!T137</f>
        <v>8.8826086956521753</v>
      </c>
      <c r="N2621" s="240">
        <f>'01.02.2021_W_B'!V137</f>
        <v>1.9131772575250838</v>
      </c>
      <c r="O2621" s="240">
        <f>'01.02.2021_W_B'!W137</f>
        <v>10.795785953177258</v>
      </c>
    </row>
    <row r="2622" spans="1:15" x14ac:dyDescent="0.35">
      <c r="A2622" s="237">
        <f t="shared" si="38"/>
        <v>2621</v>
      </c>
      <c r="B2622" s="238">
        <f>'01.02.2021_W_B'!B138</f>
        <v>44228</v>
      </c>
      <c r="C2622" s="239">
        <f>'01.02.2021_W_B'!C138</f>
        <v>2019</v>
      </c>
      <c r="D2622" s="239" t="str">
        <f>'01.02.2021_W_B'!D138</f>
        <v>B</v>
      </c>
      <c r="E2622" s="239" t="str">
        <f>'01.02.2021_W_B'!E138</f>
        <v>B</v>
      </c>
      <c r="F2622" s="239" t="str">
        <f>'01.02.2021_W_B'!F138</f>
        <v>S100</v>
      </c>
      <c r="G2622" s="239">
        <f>'01.02.2021_W_B'!G138</f>
        <v>9</v>
      </c>
      <c r="H2622" s="239" t="str">
        <f>'01.02.2021_W_B'!H138</f>
        <v>E</v>
      </c>
      <c r="I2622" s="239" t="str">
        <f>'01.02.2021_W_B'!I138</f>
        <v>90-120</v>
      </c>
      <c r="J2622" s="239">
        <f>'01.02.2021_W_B'!K138</f>
        <v>1865</v>
      </c>
      <c r="K2622" s="240">
        <f>'01.02.2021_W_B'!P138</f>
        <v>90.392958968637657</v>
      </c>
      <c r="L2622" s="240"/>
      <c r="M2622" s="240">
        <f>'01.02.2021_W_B'!T138</f>
        <v>0.90467464344487114</v>
      </c>
      <c r="N2622" s="240">
        <f>'01.02.2021_W_B'!V138</f>
        <v>0.6461961738891937</v>
      </c>
      <c r="O2622" s="240">
        <f>'01.02.2021_W_B'!W138</f>
        <v>1.5508708173340648</v>
      </c>
    </row>
    <row r="2623" spans="1:15" x14ac:dyDescent="0.35">
      <c r="A2623" s="237">
        <f t="shared" si="38"/>
        <v>2622</v>
      </c>
      <c r="B2623" s="238">
        <f>'01.02.2021_W_B'!B139</f>
        <v>44228</v>
      </c>
      <c r="C2623" s="239">
        <f>'01.02.2021_W_B'!C139</f>
        <v>2019</v>
      </c>
      <c r="D2623" s="239" t="str">
        <f>'01.02.2021_W_B'!D139</f>
        <v>B</v>
      </c>
      <c r="E2623" s="239" t="str">
        <f>'01.02.2021_W_B'!E139</f>
        <v>B</v>
      </c>
      <c r="F2623" s="239" t="str">
        <f>'01.02.2021_W_B'!F139</f>
        <v>S100</v>
      </c>
      <c r="G2623" s="239">
        <f>'01.02.2021_W_B'!G139</f>
        <v>9</v>
      </c>
      <c r="H2623" s="239" t="str">
        <f>'01.02.2021_W_B'!H139</f>
        <v>E</v>
      </c>
      <c r="I2623" s="239" t="str">
        <f>'01.02.2021_W_B'!I139</f>
        <v>60-90</v>
      </c>
      <c r="J2623" s="239">
        <f>'01.02.2021_W_B'!K139</f>
        <v>1866</v>
      </c>
      <c r="K2623" s="240">
        <f>'01.02.2021_W_B'!P139</f>
        <v>90.204923314860167</v>
      </c>
      <c r="L2623" s="240"/>
      <c r="M2623" s="240">
        <f>'01.02.2021_W_B'!T139</f>
        <v>0.38880732961851688</v>
      </c>
      <c r="N2623" s="240">
        <f>'01.02.2021_W_B'!V139</f>
        <v>1.4256268752678951</v>
      </c>
      <c r="O2623" s="240">
        <f>'01.02.2021_W_B'!W139</f>
        <v>1.8144342048864119</v>
      </c>
    </row>
    <row r="2624" spans="1:15" x14ac:dyDescent="0.35">
      <c r="A2624" s="237">
        <f t="shared" si="38"/>
        <v>2623</v>
      </c>
      <c r="B2624" s="238">
        <f>'01.02.2021_W_B'!B140</f>
        <v>44228</v>
      </c>
      <c r="C2624" s="239">
        <f>'01.02.2021_W_B'!C140</f>
        <v>2019</v>
      </c>
      <c r="D2624" s="239" t="str">
        <f>'01.02.2021_W_B'!D140</f>
        <v>B</v>
      </c>
      <c r="E2624" s="239" t="str">
        <f>'01.02.2021_W_B'!E140</f>
        <v>B</v>
      </c>
      <c r="F2624" s="239" t="str">
        <f>'01.02.2021_W_B'!F140</f>
        <v>S100</v>
      </c>
      <c r="G2624" s="239">
        <f>'01.02.2021_W_B'!G140</f>
        <v>9</v>
      </c>
      <c r="H2624" s="239" t="str">
        <f>'01.02.2021_W_B'!H140</f>
        <v>E</v>
      </c>
      <c r="I2624" s="239" t="str">
        <f>'01.02.2021_W_B'!I140</f>
        <v>30-60</v>
      </c>
      <c r="J2624" s="239">
        <f>'01.02.2021_W_B'!K140</f>
        <v>1867</v>
      </c>
      <c r="K2624" s="240">
        <f>'01.02.2021_W_B'!P140</f>
        <v>88.617886178861781</v>
      </c>
      <c r="L2624" s="240"/>
      <c r="M2624" s="240">
        <f>'01.02.2021_W_B'!T140</f>
        <v>3.4509633027522937</v>
      </c>
      <c r="N2624" s="240">
        <f>'01.02.2021_W_B'!V140</f>
        <v>1.3272935779816515</v>
      </c>
      <c r="O2624" s="240">
        <f>'01.02.2021_W_B'!W140</f>
        <v>4.7782568807339452</v>
      </c>
    </row>
    <row r="2625" spans="1:15" x14ac:dyDescent="0.35">
      <c r="A2625" s="237">
        <f t="shared" si="38"/>
        <v>2624</v>
      </c>
      <c r="B2625" s="238">
        <f>'01.02.2021_W_B'!B141</f>
        <v>44228</v>
      </c>
      <c r="C2625" s="239">
        <f>'01.02.2021_W_B'!C141</f>
        <v>2019</v>
      </c>
      <c r="D2625" s="239" t="str">
        <f>'01.02.2021_W_B'!D141</f>
        <v>B</v>
      </c>
      <c r="E2625" s="239" t="str">
        <f>'01.02.2021_W_B'!E141</f>
        <v>B</v>
      </c>
      <c r="F2625" s="239" t="str">
        <f>'01.02.2021_W_B'!F141</f>
        <v>S100</v>
      </c>
      <c r="G2625" s="239">
        <f>'01.02.2021_W_B'!G141</f>
        <v>9</v>
      </c>
      <c r="H2625" s="239" t="str">
        <f>'01.02.2021_W_B'!H141</f>
        <v>E</v>
      </c>
      <c r="I2625" s="239" t="str">
        <f>'01.02.2021_W_B'!I141</f>
        <v>0-30</v>
      </c>
      <c r="J2625" s="239">
        <f>'01.02.2021_W_B'!K141</f>
        <v>1868</v>
      </c>
      <c r="K2625" s="240">
        <f>'01.02.2021_W_B'!P141</f>
        <v>85.882163554410823</v>
      </c>
      <c r="L2625" s="240"/>
      <c r="M2625" s="240">
        <f>'01.02.2021_W_B'!T141</f>
        <v>8.8570121836925981</v>
      </c>
      <c r="N2625" s="240">
        <f>'01.02.2021_W_B'!V141</f>
        <v>2.9062071227741337</v>
      </c>
      <c r="O2625" s="240">
        <f>'01.02.2021_W_B'!W141</f>
        <v>11.763219306466732</v>
      </c>
    </row>
    <row r="2626" spans="1:15" x14ac:dyDescent="0.35">
      <c r="A2626" s="237">
        <f t="shared" si="38"/>
        <v>2625</v>
      </c>
      <c r="B2626" s="238">
        <f>'01.02.2021_W_B'!B142</f>
        <v>44228</v>
      </c>
      <c r="C2626" s="239">
        <f>'01.02.2021_W_B'!C142</f>
        <v>2019</v>
      </c>
      <c r="D2626" s="239" t="str">
        <f>'01.02.2021_W_B'!D142</f>
        <v>B</v>
      </c>
      <c r="E2626" s="239" t="str">
        <f>'01.02.2021_W_B'!E142</f>
        <v>B</v>
      </c>
      <c r="F2626" s="239" t="str">
        <f>'01.02.2021_W_B'!F142</f>
        <v>S100</v>
      </c>
      <c r="G2626" s="239">
        <f>'01.02.2021_W_B'!G142</f>
        <v>9</v>
      </c>
      <c r="H2626" s="239" t="str">
        <f>'01.02.2021_W_B'!H142</f>
        <v>M</v>
      </c>
      <c r="I2626" s="239" t="str">
        <f>'01.02.2021_W_B'!I142</f>
        <v>90-120</v>
      </c>
      <c r="J2626" s="239">
        <f>'01.02.2021_W_B'!K142</f>
        <v>1869</v>
      </c>
      <c r="K2626" s="240">
        <f>'01.02.2021_W_B'!P142</f>
        <v>89.904420549581829</v>
      </c>
      <c r="L2626" s="240"/>
      <c r="M2626" s="240">
        <f>'01.02.2021_W_B'!T142</f>
        <v>0.78111627906976766</v>
      </c>
      <c r="N2626" s="240">
        <f>'01.02.2021_W_B'!V142</f>
        <v>0</v>
      </c>
      <c r="O2626" s="240">
        <f>'01.02.2021_W_B'!W142</f>
        <v>0.78111627906976766</v>
      </c>
    </row>
    <row r="2627" spans="1:15" x14ac:dyDescent="0.35">
      <c r="A2627" s="237">
        <f t="shared" si="38"/>
        <v>2626</v>
      </c>
      <c r="B2627" s="238">
        <f>'01.02.2021_W_B'!B143</f>
        <v>44228</v>
      </c>
      <c r="C2627" s="239">
        <f>'01.02.2021_W_B'!C143</f>
        <v>2019</v>
      </c>
      <c r="D2627" s="239" t="str">
        <f>'01.02.2021_W_B'!D143</f>
        <v>B</v>
      </c>
      <c r="E2627" s="239" t="str">
        <f>'01.02.2021_W_B'!E143</f>
        <v>B</v>
      </c>
      <c r="F2627" s="239" t="str">
        <f>'01.02.2021_W_B'!F143</f>
        <v>S100</v>
      </c>
      <c r="G2627" s="239">
        <f>'01.02.2021_W_B'!G143</f>
        <v>9</v>
      </c>
      <c r="H2627" s="239" t="str">
        <f>'01.02.2021_W_B'!H143</f>
        <v>M</v>
      </c>
      <c r="I2627" s="239" t="str">
        <f>'01.02.2021_W_B'!I143</f>
        <v>60-90</v>
      </c>
      <c r="J2627" s="239">
        <f>'01.02.2021_W_B'!K143</f>
        <v>1870</v>
      </c>
      <c r="K2627" s="240">
        <f>'01.02.2021_W_B'!P143</f>
        <v>92.318805682639052</v>
      </c>
      <c r="L2627" s="240"/>
      <c r="M2627" s="240">
        <f>'01.02.2021_W_B'!T143</f>
        <v>0.3768133802816902</v>
      </c>
      <c r="N2627" s="240">
        <f>'01.02.2021_W_B'!V143</f>
        <v>0.25120892018779351</v>
      </c>
      <c r="O2627" s="240">
        <f>'01.02.2021_W_B'!W143</f>
        <v>0.62802230046948371</v>
      </c>
    </row>
    <row r="2628" spans="1:15" x14ac:dyDescent="0.35">
      <c r="A2628" s="237">
        <f t="shared" si="38"/>
        <v>2627</v>
      </c>
      <c r="B2628" s="238">
        <f>'01.02.2021_W_B'!B144</f>
        <v>44228</v>
      </c>
      <c r="C2628" s="239">
        <f>'01.02.2021_W_B'!C144</f>
        <v>2019</v>
      </c>
      <c r="D2628" s="239" t="str">
        <f>'01.02.2021_W_B'!D144</f>
        <v>B</v>
      </c>
      <c r="E2628" s="239" t="str">
        <f>'01.02.2021_W_B'!E144</f>
        <v>B</v>
      </c>
      <c r="F2628" s="239" t="str">
        <f>'01.02.2021_W_B'!F144</f>
        <v>S100</v>
      </c>
      <c r="G2628" s="239">
        <f>'01.02.2021_W_B'!G144</f>
        <v>9</v>
      </c>
      <c r="H2628" s="239" t="str">
        <f>'01.02.2021_W_B'!H144</f>
        <v>M</v>
      </c>
      <c r="I2628" s="239" t="str">
        <f>'01.02.2021_W_B'!I144</f>
        <v>30-60</v>
      </c>
      <c r="J2628" s="239">
        <f>'01.02.2021_W_B'!K144</f>
        <v>1871</v>
      </c>
      <c r="K2628" s="240">
        <f>'01.02.2021_W_B'!P144</f>
        <v>89.811933432553104</v>
      </c>
      <c r="L2628" s="240"/>
      <c r="M2628" s="240">
        <f>'01.02.2021_W_B'!T144</f>
        <v>2.6073290147634829</v>
      </c>
      <c r="N2628" s="240">
        <f>'01.02.2021_W_B'!V144</f>
        <v>1.1732980566435671</v>
      </c>
      <c r="O2628" s="240">
        <f>'01.02.2021_W_B'!W144</f>
        <v>3.78062707140705</v>
      </c>
    </row>
    <row r="2629" spans="1:15" x14ac:dyDescent="0.35">
      <c r="A2629" s="237">
        <f t="shared" si="38"/>
        <v>2628</v>
      </c>
      <c r="B2629" s="238">
        <f>'01.02.2021_W_B'!B145</f>
        <v>44228</v>
      </c>
      <c r="C2629" s="239">
        <f>'01.02.2021_W_B'!C145</f>
        <v>2019</v>
      </c>
      <c r="D2629" s="239" t="str">
        <f>'01.02.2021_W_B'!D145</f>
        <v>B</v>
      </c>
      <c r="E2629" s="239" t="str">
        <f>'01.02.2021_W_B'!E145</f>
        <v>B</v>
      </c>
      <c r="F2629" s="239" t="str">
        <f>'01.02.2021_W_B'!F145</f>
        <v>S100</v>
      </c>
      <c r="G2629" s="239">
        <f>'01.02.2021_W_B'!G145</f>
        <v>9</v>
      </c>
      <c r="H2629" s="239" t="str">
        <f>'01.02.2021_W_B'!H145</f>
        <v>M</v>
      </c>
      <c r="I2629" s="239" t="str">
        <f>'01.02.2021_W_B'!I145</f>
        <v>0-30</v>
      </c>
      <c r="J2629" s="239">
        <f>'01.02.2021_W_B'!K145</f>
        <v>1872</v>
      </c>
      <c r="K2629" s="240">
        <f>'01.02.2021_W_B'!P145</f>
        <v>87.141986593540523</v>
      </c>
      <c r="L2629" s="240"/>
      <c r="M2629" s="240">
        <f>'01.02.2021_W_B'!T145</f>
        <v>6.5154965034965047</v>
      </c>
      <c r="N2629" s="240">
        <f>'01.02.2021_W_B'!V145</f>
        <v>3.664966783216784</v>
      </c>
      <c r="O2629" s="240">
        <f>'01.02.2021_W_B'!W145</f>
        <v>10.180463286713289</v>
      </c>
    </row>
    <row r="2630" spans="1:15" x14ac:dyDescent="0.35">
      <c r="A2630" s="237">
        <f t="shared" si="38"/>
        <v>2629</v>
      </c>
      <c r="B2630" s="238">
        <f>'01.02.2021_W_B'!B146</f>
        <v>44228</v>
      </c>
      <c r="C2630" s="239">
        <f>'01.02.2021_W_B'!C146</f>
        <v>2019</v>
      </c>
      <c r="D2630" s="239" t="str">
        <f>'01.02.2021_W_B'!D146</f>
        <v>B</v>
      </c>
      <c r="E2630" s="239" t="str">
        <f>'01.02.2021_W_B'!E146</f>
        <v>C</v>
      </c>
      <c r="F2630" s="239" t="str">
        <f>'01.02.2021_W_B'!F146</f>
        <v>R75/W25</v>
      </c>
      <c r="G2630" s="239">
        <f>'01.02.2021_W_B'!G146</f>
        <v>2</v>
      </c>
      <c r="H2630" s="239" t="str">
        <f>'01.02.2021_W_B'!H146</f>
        <v>E</v>
      </c>
      <c r="I2630" s="239" t="str">
        <f>'01.02.2021_W_B'!I146</f>
        <v>90-120</v>
      </c>
      <c r="J2630" s="239">
        <f>'01.02.2021_W_B'!K146</f>
        <v>1873</v>
      </c>
      <c r="K2630" s="240">
        <f>'01.02.2021_W_B'!P146</f>
        <v>97</v>
      </c>
      <c r="L2630" s="240"/>
      <c r="M2630" s="240">
        <f>'01.02.2021_W_B'!T146</f>
        <v>1.0563402061855667</v>
      </c>
      <c r="N2630" s="240">
        <f>'01.02.2021_W_B'!V146</f>
        <v>0</v>
      </c>
      <c r="O2630" s="240">
        <f>'01.02.2021_W_B'!W146</f>
        <v>1.0563402061855667</v>
      </c>
    </row>
    <row r="2631" spans="1:15" x14ac:dyDescent="0.35">
      <c r="A2631" s="237">
        <f t="shared" si="38"/>
        <v>2630</v>
      </c>
      <c r="B2631" s="238">
        <f>'01.02.2021_W_B'!B147</f>
        <v>44228</v>
      </c>
      <c r="C2631" s="239">
        <f>'01.02.2021_W_B'!C147</f>
        <v>2019</v>
      </c>
      <c r="D2631" s="239" t="str">
        <f>'01.02.2021_W_B'!D147</f>
        <v>B</v>
      </c>
      <c r="E2631" s="239" t="str">
        <f>'01.02.2021_W_B'!E147</f>
        <v>C</v>
      </c>
      <c r="F2631" s="239" t="str">
        <f>'01.02.2021_W_B'!F147</f>
        <v>R75/W25</v>
      </c>
      <c r="G2631" s="239">
        <f>'01.02.2021_W_B'!G147</f>
        <v>2</v>
      </c>
      <c r="H2631" s="239" t="str">
        <f>'01.02.2021_W_B'!H147</f>
        <v>E</v>
      </c>
      <c r="I2631" s="239" t="str">
        <f>'01.02.2021_W_B'!I147</f>
        <v>60-90</v>
      </c>
      <c r="J2631" s="239">
        <f>'01.02.2021_W_B'!K147</f>
        <v>1874</v>
      </c>
      <c r="K2631" s="240">
        <f>'01.02.2021_W_B'!P147</f>
        <v>95</v>
      </c>
      <c r="L2631" s="240"/>
      <c r="M2631" s="240">
        <f>'01.02.2021_W_B'!T147</f>
        <v>1.8118421052631579</v>
      </c>
      <c r="N2631" s="240">
        <f>'01.02.2021_W_B'!V147</f>
        <v>0</v>
      </c>
      <c r="O2631" s="240">
        <f>'01.02.2021_W_B'!W147</f>
        <v>1.8118421052631579</v>
      </c>
    </row>
    <row r="2632" spans="1:15" x14ac:dyDescent="0.35">
      <c r="A2632" s="237">
        <f t="shared" si="38"/>
        <v>2631</v>
      </c>
      <c r="B2632" s="238">
        <f>'01.02.2021_W_B'!B148</f>
        <v>44228</v>
      </c>
      <c r="C2632" s="239">
        <f>'01.02.2021_W_B'!C148</f>
        <v>2019</v>
      </c>
      <c r="D2632" s="239" t="str">
        <f>'01.02.2021_W_B'!D148</f>
        <v>B</v>
      </c>
      <c r="E2632" s="239" t="str">
        <f>'01.02.2021_W_B'!E148</f>
        <v>C</v>
      </c>
      <c r="F2632" s="239" t="str">
        <f>'01.02.2021_W_B'!F148</f>
        <v>R75/W25</v>
      </c>
      <c r="G2632" s="239">
        <f>'01.02.2021_W_B'!G148</f>
        <v>2</v>
      </c>
      <c r="H2632" s="239" t="str">
        <f>'01.02.2021_W_B'!H148</f>
        <v>E</v>
      </c>
      <c r="I2632" s="239" t="str">
        <f>'01.02.2021_W_B'!I148</f>
        <v>30-60</v>
      </c>
      <c r="J2632" s="239">
        <f>'01.02.2021_W_B'!K148</f>
        <v>1875</v>
      </c>
      <c r="K2632" s="240">
        <f>'01.02.2021_W_B'!P148</f>
        <v>91.899759524110863</v>
      </c>
      <c r="L2632" s="240"/>
      <c r="M2632" s="240">
        <f>'01.02.2021_W_B'!T148</f>
        <v>6.4455016526649223</v>
      </c>
      <c r="N2632" s="240">
        <f>'01.02.2021_W_B'!V148</f>
        <v>0.75829431207822617</v>
      </c>
      <c r="O2632" s="240">
        <f>'01.02.2021_W_B'!W148</f>
        <v>7.2037959647431489</v>
      </c>
    </row>
    <row r="2633" spans="1:15" x14ac:dyDescent="0.35">
      <c r="A2633" s="237">
        <f t="shared" si="38"/>
        <v>2632</v>
      </c>
      <c r="B2633" s="238">
        <f>'01.02.2021_W_B'!B149</f>
        <v>44228</v>
      </c>
      <c r="C2633" s="239">
        <f>'01.02.2021_W_B'!C149</f>
        <v>2019</v>
      </c>
      <c r="D2633" s="239" t="str">
        <f>'01.02.2021_W_B'!D149</f>
        <v>B</v>
      </c>
      <c r="E2633" s="239" t="str">
        <f>'01.02.2021_W_B'!E149</f>
        <v>C</v>
      </c>
      <c r="F2633" s="239" t="str">
        <f>'01.02.2021_W_B'!F149</f>
        <v>R75/W25</v>
      </c>
      <c r="G2633" s="239">
        <f>'01.02.2021_W_B'!G149</f>
        <v>2</v>
      </c>
      <c r="H2633" s="239" t="str">
        <f>'01.02.2021_W_B'!H149</f>
        <v>E</v>
      </c>
      <c r="I2633" s="239" t="str">
        <f>'01.02.2021_W_B'!I149</f>
        <v>0-30</v>
      </c>
      <c r="J2633" s="239">
        <f>'01.02.2021_W_B'!K149</f>
        <v>1876</v>
      </c>
      <c r="K2633" s="240">
        <f>'01.02.2021_W_B'!P149</f>
        <v>87.917254348848161</v>
      </c>
      <c r="L2633" s="240"/>
      <c r="M2633" s="240">
        <f>'01.02.2021_W_B'!T149</f>
        <v>8.9877633689839556</v>
      </c>
      <c r="N2633" s="240">
        <f>'01.02.2021_W_B'!V149</f>
        <v>2.0121858288770049</v>
      </c>
      <c r="O2633" s="240">
        <f>'01.02.2021_W_B'!W149</f>
        <v>10.99994919786096</v>
      </c>
    </row>
    <row r="2634" spans="1:15" x14ac:dyDescent="0.35">
      <c r="A2634" s="237">
        <f t="shared" si="38"/>
        <v>2633</v>
      </c>
      <c r="B2634" s="238">
        <f>'01.02.2021_W_B'!B150</f>
        <v>44228</v>
      </c>
      <c r="C2634" s="239">
        <f>'01.02.2021_W_B'!C150</f>
        <v>2019</v>
      </c>
      <c r="D2634" s="239" t="str">
        <f>'01.02.2021_W_B'!D150</f>
        <v>B</v>
      </c>
      <c r="E2634" s="239" t="str">
        <f>'01.02.2021_W_B'!E150</f>
        <v>C</v>
      </c>
      <c r="F2634" s="239" t="str">
        <f>'01.02.2021_W_B'!F150</f>
        <v>R75/W25</v>
      </c>
      <c r="G2634" s="239">
        <f>'01.02.2021_W_B'!G150</f>
        <v>2</v>
      </c>
      <c r="H2634" s="239" t="str">
        <f>'01.02.2021_W_B'!H150</f>
        <v>M</v>
      </c>
      <c r="I2634" s="239" t="str">
        <f>'01.02.2021_W_B'!I150</f>
        <v>90-120</v>
      </c>
      <c r="J2634" s="239">
        <f>'01.02.2021_W_B'!K150</f>
        <v>1877</v>
      </c>
      <c r="K2634" s="240">
        <f>'01.02.2021_W_B'!P150</f>
        <v>96.42158233156276</v>
      </c>
      <c r="L2634" s="240"/>
      <c r="M2634" s="240">
        <f>'01.02.2021_W_B'!T150</f>
        <v>3.6687003479269351</v>
      </c>
      <c r="N2634" s="240">
        <f>'01.02.2021_W_B'!V150</f>
        <v>0</v>
      </c>
      <c r="O2634" s="240">
        <f>'01.02.2021_W_B'!W150</f>
        <v>3.6687003479269351</v>
      </c>
    </row>
    <row r="2635" spans="1:15" x14ac:dyDescent="0.35">
      <c r="A2635" s="237">
        <f t="shared" si="38"/>
        <v>2634</v>
      </c>
      <c r="B2635" s="238">
        <f>'01.02.2021_W_B'!B151</f>
        <v>44228</v>
      </c>
      <c r="C2635" s="239">
        <f>'01.02.2021_W_B'!C151</f>
        <v>2019</v>
      </c>
      <c r="D2635" s="239" t="str">
        <f>'01.02.2021_W_B'!D151</f>
        <v>B</v>
      </c>
      <c r="E2635" s="239" t="str">
        <f>'01.02.2021_W_B'!E151</f>
        <v>C</v>
      </c>
      <c r="F2635" s="239" t="str">
        <f>'01.02.2021_W_B'!F151</f>
        <v>R75/W25</v>
      </c>
      <c r="G2635" s="239">
        <f>'01.02.2021_W_B'!G151</f>
        <v>2</v>
      </c>
      <c r="H2635" s="239" t="str">
        <f>'01.02.2021_W_B'!H151</f>
        <v>M</v>
      </c>
      <c r="I2635" s="239" t="str">
        <f>'01.02.2021_W_B'!I151</f>
        <v>60-90</v>
      </c>
      <c r="J2635" s="239">
        <f>'01.02.2021_W_B'!K151</f>
        <v>1878</v>
      </c>
      <c r="K2635" s="240">
        <f>'01.02.2021_W_B'!P151</f>
        <v>94.440424505547497</v>
      </c>
      <c r="L2635" s="240"/>
      <c r="M2635" s="240">
        <f>'01.02.2021_W_B'!T151</f>
        <v>4.7491003703230765</v>
      </c>
      <c r="N2635" s="240">
        <f>'01.02.2021_W_B'!V151</f>
        <v>0.9741744349380671</v>
      </c>
      <c r="O2635" s="240">
        <f>'01.02.2021_W_B'!W151</f>
        <v>5.723274805261144</v>
      </c>
    </row>
    <row r="2636" spans="1:15" x14ac:dyDescent="0.35">
      <c r="A2636" s="237">
        <f t="shared" si="38"/>
        <v>2635</v>
      </c>
      <c r="B2636" s="238">
        <f>'01.02.2021_W_B'!B152</f>
        <v>44228</v>
      </c>
      <c r="C2636" s="239">
        <f>'01.02.2021_W_B'!C152</f>
        <v>2019</v>
      </c>
      <c r="D2636" s="239" t="str">
        <f>'01.02.2021_W_B'!D152</f>
        <v>B</v>
      </c>
      <c r="E2636" s="239" t="str">
        <f>'01.02.2021_W_B'!E152</f>
        <v>C</v>
      </c>
      <c r="F2636" s="239" t="str">
        <f>'01.02.2021_W_B'!F152</f>
        <v>R75/W25</v>
      </c>
      <c r="G2636" s="239">
        <f>'01.02.2021_W_B'!G152</f>
        <v>2</v>
      </c>
      <c r="H2636" s="239" t="str">
        <f>'01.02.2021_W_B'!H152</f>
        <v>M</v>
      </c>
      <c r="I2636" s="239" t="str">
        <f>'01.02.2021_W_B'!I152</f>
        <v>30-60</v>
      </c>
      <c r="J2636" s="239">
        <f>'01.02.2021_W_B'!K152</f>
        <v>1879</v>
      </c>
      <c r="K2636" s="240">
        <f>'01.02.2021_W_B'!P152</f>
        <v>92</v>
      </c>
      <c r="L2636" s="240"/>
      <c r="M2636" s="240">
        <f>'01.02.2021_W_B'!T152</f>
        <v>7.6979347826086952</v>
      </c>
      <c r="N2636" s="240">
        <f>'01.02.2021_W_B'!V152</f>
        <v>0.88336956521739141</v>
      </c>
      <c r="O2636" s="240">
        <f>'01.02.2021_W_B'!W152</f>
        <v>8.5813043478260873</v>
      </c>
    </row>
    <row r="2637" spans="1:15" x14ac:dyDescent="0.35">
      <c r="A2637" s="237">
        <f t="shared" si="38"/>
        <v>2636</v>
      </c>
      <c r="B2637" s="238">
        <f>'01.02.2021_W_B'!B153</f>
        <v>44228</v>
      </c>
      <c r="C2637" s="239">
        <f>'01.02.2021_W_B'!C153</f>
        <v>2019</v>
      </c>
      <c r="D2637" s="239" t="str">
        <f>'01.02.2021_W_B'!D153</f>
        <v>B</v>
      </c>
      <c r="E2637" s="239" t="str">
        <f>'01.02.2021_W_B'!E153</f>
        <v>C</v>
      </c>
      <c r="F2637" s="239" t="str">
        <f>'01.02.2021_W_B'!F153</f>
        <v>R75/W25</v>
      </c>
      <c r="G2637" s="239">
        <f>'01.02.2021_W_B'!G153</f>
        <v>2</v>
      </c>
      <c r="H2637" s="239" t="str">
        <f>'01.02.2021_W_B'!H153</f>
        <v>M</v>
      </c>
      <c r="I2637" s="239" t="str">
        <f>'01.02.2021_W_B'!I153</f>
        <v>0-30</v>
      </c>
      <c r="J2637" s="239">
        <f>'01.02.2021_W_B'!K153</f>
        <v>1880</v>
      </c>
      <c r="K2637" s="240">
        <f>'01.02.2021_W_B'!P153</f>
        <v>88.225096679557268</v>
      </c>
      <c r="L2637" s="240"/>
      <c r="M2637" s="240">
        <f>'01.02.2021_W_B'!T153</f>
        <v>9.3464442261184999</v>
      </c>
      <c r="N2637" s="240">
        <f>'01.02.2021_W_B'!V153</f>
        <v>3.0709745314389365</v>
      </c>
      <c r="O2637" s="240">
        <f>'01.02.2021_W_B'!W153</f>
        <v>12.417418757557437</v>
      </c>
    </row>
    <row r="2638" spans="1:15" x14ac:dyDescent="0.35">
      <c r="A2638" s="237">
        <f t="shared" si="38"/>
        <v>2637</v>
      </c>
      <c r="B2638" s="238">
        <f>'01.02.2021_W_B'!B154</f>
        <v>44228</v>
      </c>
      <c r="C2638" s="239">
        <f>'01.02.2021_W_B'!C154</f>
        <v>2019</v>
      </c>
      <c r="D2638" s="239" t="str">
        <f>'01.02.2021_W_B'!D154</f>
        <v>B</v>
      </c>
      <c r="E2638" s="239" t="str">
        <f>'01.02.2021_W_B'!E154</f>
        <v>D</v>
      </c>
      <c r="F2638" s="239" t="str">
        <f>'01.02.2021_W_B'!F154</f>
        <v>R100</v>
      </c>
      <c r="G2638" s="239">
        <f>'01.02.2021_W_B'!G154</f>
        <v>1</v>
      </c>
      <c r="H2638" s="239" t="str">
        <f>'01.02.2021_W_B'!H154</f>
        <v>E</v>
      </c>
      <c r="I2638" s="239" t="str">
        <f>'01.02.2021_W_B'!I154</f>
        <v>90-120</v>
      </c>
      <c r="J2638" s="239">
        <f>'01.02.2021_W_B'!K154</f>
        <v>1881</v>
      </c>
      <c r="K2638" s="240">
        <f>'01.02.2021_W_B'!P154</f>
        <v>43.92284452707414</v>
      </c>
      <c r="L2638" s="240"/>
      <c r="M2638" s="240">
        <f>'01.02.2021_W_B'!T154</f>
        <v>12.856916666666665</v>
      </c>
      <c r="N2638" s="240">
        <f>'01.02.2021_W_B'!V154</f>
        <v>1.8814999999999993</v>
      </c>
      <c r="O2638" s="240">
        <f>'01.02.2021_W_B'!W154</f>
        <v>14.738416666666664</v>
      </c>
    </row>
    <row r="2639" spans="1:15" x14ac:dyDescent="0.35">
      <c r="A2639" s="237">
        <f t="shared" si="38"/>
        <v>2638</v>
      </c>
      <c r="B2639" s="238">
        <f>'01.02.2021_W_B'!B155</f>
        <v>44228</v>
      </c>
      <c r="C2639" s="239">
        <f>'01.02.2021_W_B'!C155</f>
        <v>2019</v>
      </c>
      <c r="D2639" s="239" t="str">
        <f>'01.02.2021_W_B'!D155</f>
        <v>B</v>
      </c>
      <c r="E2639" s="239" t="str">
        <f>'01.02.2021_W_B'!E155</f>
        <v>D</v>
      </c>
      <c r="F2639" s="239" t="str">
        <f>'01.02.2021_W_B'!F155</f>
        <v>R100</v>
      </c>
      <c r="G2639" s="239">
        <f>'01.02.2021_W_B'!G155</f>
        <v>1</v>
      </c>
      <c r="H2639" s="239" t="str">
        <f>'01.02.2021_W_B'!H155</f>
        <v>E</v>
      </c>
      <c r="I2639" s="239" t="str">
        <f>'01.02.2021_W_B'!I155</f>
        <v>60-90</v>
      </c>
      <c r="J2639" s="239">
        <f>'01.02.2021_W_B'!K155</f>
        <v>1882</v>
      </c>
      <c r="K2639" s="240">
        <f>'01.02.2021_W_B'!P155</f>
        <v>94.930069930069919</v>
      </c>
      <c r="L2639" s="240"/>
      <c r="M2639" s="240">
        <f>'01.02.2021_W_B'!T155</f>
        <v>2.78096685082873</v>
      </c>
      <c r="N2639" s="240">
        <f>'01.02.2021_W_B'!V155</f>
        <v>0</v>
      </c>
      <c r="O2639" s="240">
        <f>'01.02.2021_W_B'!W155</f>
        <v>2.78096685082873</v>
      </c>
    </row>
    <row r="2640" spans="1:15" x14ac:dyDescent="0.35">
      <c r="A2640" s="237">
        <f t="shared" si="38"/>
        <v>2639</v>
      </c>
      <c r="B2640" s="238">
        <f>'01.02.2021_W_B'!B156</f>
        <v>44228</v>
      </c>
      <c r="C2640" s="239">
        <f>'01.02.2021_W_B'!C156</f>
        <v>2019</v>
      </c>
      <c r="D2640" s="239" t="str">
        <f>'01.02.2021_W_B'!D156</f>
        <v>B</v>
      </c>
      <c r="E2640" s="239" t="str">
        <f>'01.02.2021_W_B'!E156</f>
        <v>D</v>
      </c>
      <c r="F2640" s="239" t="str">
        <f>'01.02.2021_W_B'!F156</f>
        <v>R100</v>
      </c>
      <c r="G2640" s="239">
        <f>'01.02.2021_W_B'!G156</f>
        <v>1</v>
      </c>
      <c r="H2640" s="239" t="str">
        <f>'01.02.2021_W_B'!H156</f>
        <v>E</v>
      </c>
      <c r="I2640" s="239" t="str">
        <f>'01.02.2021_W_B'!I156</f>
        <v>30-60</v>
      </c>
      <c r="J2640" s="239">
        <f>'01.02.2021_W_B'!K156</f>
        <v>1883</v>
      </c>
      <c r="K2640" s="240">
        <f>'01.02.2021_W_B'!P156</f>
        <v>91.180141450561663</v>
      </c>
      <c r="L2640" s="240"/>
      <c r="M2640" s="240">
        <f>'01.02.2021_W_B'!T156</f>
        <v>5.4926041825095036</v>
      </c>
      <c r="N2640" s="240">
        <f>'01.02.2021_W_B'!V156</f>
        <v>1.6605547528517104</v>
      </c>
      <c r="O2640" s="240">
        <f>'01.02.2021_W_B'!W156</f>
        <v>7.1531589353612137</v>
      </c>
    </row>
    <row r="2641" spans="1:15" x14ac:dyDescent="0.35">
      <c r="A2641" s="237">
        <f t="shared" si="38"/>
        <v>2640</v>
      </c>
      <c r="B2641" s="238">
        <f>'01.02.2021_W_B'!B157</f>
        <v>44228</v>
      </c>
      <c r="C2641" s="239">
        <f>'01.02.2021_W_B'!C157</f>
        <v>2019</v>
      </c>
      <c r="D2641" s="239" t="str">
        <f>'01.02.2021_W_B'!D157</f>
        <v>B</v>
      </c>
      <c r="E2641" s="239" t="str">
        <f>'01.02.2021_W_B'!E157</f>
        <v>D</v>
      </c>
      <c r="F2641" s="239" t="str">
        <f>'01.02.2021_W_B'!F157</f>
        <v>R100</v>
      </c>
      <c r="G2641" s="239">
        <f>'01.02.2021_W_B'!G157</f>
        <v>1</v>
      </c>
      <c r="H2641" s="239" t="str">
        <f>'01.02.2021_W_B'!H157</f>
        <v>E</v>
      </c>
      <c r="I2641" s="239" t="str">
        <f>'01.02.2021_W_B'!I157</f>
        <v>0-30</v>
      </c>
      <c r="J2641" s="239">
        <f>'01.02.2021_W_B'!K157</f>
        <v>1884</v>
      </c>
      <c r="K2641" s="240">
        <f>'01.02.2021_W_B'!P157</f>
        <v>89</v>
      </c>
      <c r="L2641" s="240"/>
      <c r="M2641" s="240">
        <f>'01.02.2021_W_B'!T157</f>
        <v>8.9737078651685405</v>
      </c>
      <c r="N2641" s="240">
        <f>'01.02.2021_W_B'!V157</f>
        <v>1.3196629213483149</v>
      </c>
      <c r="O2641" s="240">
        <f>'01.02.2021_W_B'!W157</f>
        <v>10.293370786516855</v>
      </c>
    </row>
    <row r="2642" spans="1:15" x14ac:dyDescent="0.35">
      <c r="A2642" s="237">
        <f t="shared" si="38"/>
        <v>2641</v>
      </c>
      <c r="B2642" s="238">
        <f>'01.02.2021_W_B'!B158</f>
        <v>44228</v>
      </c>
      <c r="C2642" s="239">
        <f>'01.02.2021_W_B'!C158</f>
        <v>2019</v>
      </c>
      <c r="D2642" s="239" t="str">
        <f>'01.02.2021_W_B'!D158</f>
        <v>B</v>
      </c>
      <c r="E2642" s="239" t="str">
        <f>'01.02.2021_W_B'!E158</f>
        <v>D</v>
      </c>
      <c r="F2642" s="239" t="str">
        <f>'01.02.2021_W_B'!F158</f>
        <v>R100</v>
      </c>
      <c r="G2642" s="239">
        <f>'01.02.2021_W_B'!G158</f>
        <v>1</v>
      </c>
      <c r="H2642" s="239" t="str">
        <f>'01.02.2021_W_B'!H158</f>
        <v>M</v>
      </c>
      <c r="I2642" s="239" t="str">
        <f>'01.02.2021_W_B'!I158</f>
        <v>90-120</v>
      </c>
      <c r="J2642" s="239">
        <f>'01.02.2021_W_B'!K158</f>
        <v>1885</v>
      </c>
      <c r="K2642" s="240">
        <f>'01.02.2021_W_B'!P158</f>
        <v>94.193882840850179</v>
      </c>
      <c r="L2642" s="240"/>
      <c r="M2642" s="240">
        <f>'01.02.2021_W_B'!T158</f>
        <v>3.4218326912493131</v>
      </c>
      <c r="N2642" s="240">
        <f>'01.02.2021_W_B'!V158</f>
        <v>0.24441662080352233</v>
      </c>
      <c r="O2642" s="240">
        <f>'01.02.2021_W_B'!W158</f>
        <v>3.6662493120528357</v>
      </c>
    </row>
    <row r="2643" spans="1:15" x14ac:dyDescent="0.35">
      <c r="A2643" s="237">
        <f t="shared" si="38"/>
        <v>2642</v>
      </c>
      <c r="B2643" s="238">
        <f>'01.02.2021_W_B'!B159</f>
        <v>44228</v>
      </c>
      <c r="C2643" s="239">
        <f>'01.02.2021_W_B'!C159</f>
        <v>2019</v>
      </c>
      <c r="D2643" s="239" t="str">
        <f>'01.02.2021_W_B'!D159</f>
        <v>B</v>
      </c>
      <c r="E2643" s="239" t="str">
        <f>'01.02.2021_W_B'!E159</f>
        <v>D</v>
      </c>
      <c r="F2643" s="239" t="str">
        <f>'01.02.2021_W_B'!F159</f>
        <v>R100</v>
      </c>
      <c r="G2643" s="239">
        <f>'01.02.2021_W_B'!G159</f>
        <v>1</v>
      </c>
      <c r="H2643" s="239" t="str">
        <f>'01.02.2021_W_B'!H159</f>
        <v>M</v>
      </c>
      <c r="I2643" s="239" t="str">
        <f>'01.02.2021_W_B'!I159</f>
        <v>60-90</v>
      </c>
      <c r="J2643" s="239">
        <f>'01.02.2021_W_B'!K159</f>
        <v>1886</v>
      </c>
      <c r="K2643" s="240">
        <f>'01.02.2021_W_B'!P159</f>
        <v>95.816392039375145</v>
      </c>
      <c r="L2643" s="240"/>
      <c r="M2643" s="240">
        <f>'01.02.2021_W_B'!T159</f>
        <v>3.3425527638190946</v>
      </c>
      <c r="N2643" s="240">
        <f>'01.02.2021_W_B'!V159</f>
        <v>0.35813065326633153</v>
      </c>
      <c r="O2643" s="240">
        <f>'01.02.2021_W_B'!W159</f>
        <v>3.7006834170854264</v>
      </c>
    </row>
    <row r="2644" spans="1:15" x14ac:dyDescent="0.35">
      <c r="A2644" s="237">
        <f t="shared" si="38"/>
        <v>2643</v>
      </c>
      <c r="B2644" s="238">
        <f>'01.02.2021_W_B'!B160</f>
        <v>44228</v>
      </c>
      <c r="C2644" s="239">
        <f>'01.02.2021_W_B'!C160</f>
        <v>2019</v>
      </c>
      <c r="D2644" s="239" t="str">
        <f>'01.02.2021_W_B'!D160</f>
        <v>B</v>
      </c>
      <c r="E2644" s="239" t="str">
        <f>'01.02.2021_W_B'!E160</f>
        <v>D</v>
      </c>
      <c r="F2644" s="239" t="str">
        <f>'01.02.2021_W_B'!F160</f>
        <v>R100</v>
      </c>
      <c r="G2644" s="239">
        <f>'01.02.2021_W_B'!G160</f>
        <v>1</v>
      </c>
      <c r="H2644" s="239" t="str">
        <f>'01.02.2021_W_B'!H160</f>
        <v>M</v>
      </c>
      <c r="I2644" s="239" t="str">
        <f>'01.02.2021_W_B'!I160</f>
        <v>30-60</v>
      </c>
      <c r="J2644" s="239">
        <f>'01.02.2021_W_B'!K160</f>
        <v>1887</v>
      </c>
      <c r="K2644" s="240">
        <f>'01.02.2021_W_B'!P160</f>
        <v>92.158671586715855</v>
      </c>
      <c r="L2644" s="240"/>
      <c r="M2644" s="240">
        <f>'01.02.2021_W_B'!T160</f>
        <v>5.539639639639641</v>
      </c>
      <c r="N2644" s="240">
        <f>'01.02.2021_W_B'!V160</f>
        <v>0.37770270270270279</v>
      </c>
      <c r="O2644" s="240">
        <f>'01.02.2021_W_B'!W160</f>
        <v>5.9173423423423435</v>
      </c>
    </row>
    <row r="2645" spans="1:15" x14ac:dyDescent="0.35">
      <c r="A2645" s="237">
        <f t="shared" si="38"/>
        <v>2644</v>
      </c>
      <c r="B2645" s="238">
        <f>'01.02.2021_W_B'!B161</f>
        <v>44228</v>
      </c>
      <c r="C2645" s="239">
        <f>'01.02.2021_W_B'!C161</f>
        <v>2019</v>
      </c>
      <c r="D2645" s="239" t="str">
        <f>'01.02.2021_W_B'!D161</f>
        <v>B</v>
      </c>
      <c r="E2645" s="239" t="str">
        <f>'01.02.2021_W_B'!E161</f>
        <v>D</v>
      </c>
      <c r="F2645" s="239" t="str">
        <f>'01.02.2021_W_B'!F161</f>
        <v>R100</v>
      </c>
      <c r="G2645" s="239">
        <f>'01.02.2021_W_B'!G161</f>
        <v>1</v>
      </c>
      <c r="H2645" s="239" t="str">
        <f>'01.02.2021_W_B'!H161</f>
        <v>M</v>
      </c>
      <c r="I2645" s="239" t="str">
        <f>'01.02.2021_W_B'!I161</f>
        <v>0-30</v>
      </c>
      <c r="J2645" s="239">
        <f>'01.02.2021_W_B'!K161</f>
        <v>1888</v>
      </c>
      <c r="K2645" s="240">
        <f>'01.02.2021_W_B'!P161</f>
        <v>88.981684981684978</v>
      </c>
      <c r="L2645" s="240"/>
      <c r="M2645" s="240">
        <f>'01.02.2021_W_B'!T161</f>
        <v>10.296211921620287</v>
      </c>
      <c r="N2645" s="240">
        <f>'01.02.2021_W_B'!V161</f>
        <v>2.3760489049892968</v>
      </c>
      <c r="O2645" s="240">
        <f>'01.02.2021_W_B'!W161</f>
        <v>12.672260826609584</v>
      </c>
    </row>
    <row r="2646" spans="1:15" x14ac:dyDescent="0.35">
      <c r="A2646" s="237">
        <f t="shared" si="38"/>
        <v>2645</v>
      </c>
      <c r="B2646" s="238">
        <f>'01.02.2021_W_B'!B162</f>
        <v>44228</v>
      </c>
      <c r="C2646" s="239">
        <f>'01.02.2021_W_B'!C162</f>
        <v>2019</v>
      </c>
      <c r="D2646" s="239" t="str">
        <f>'01.02.2021_W_B'!D162</f>
        <v>B</v>
      </c>
      <c r="E2646" s="239" t="str">
        <f>'01.02.2021_W_B'!E162</f>
        <v>D</v>
      </c>
      <c r="F2646" s="239" t="str">
        <f>'01.02.2021_W_B'!F162</f>
        <v>R50/W50</v>
      </c>
      <c r="G2646" s="239">
        <f>'01.02.2021_W_B'!G162</f>
        <v>3</v>
      </c>
      <c r="H2646" s="239" t="str">
        <f>'01.02.2021_W_B'!H162</f>
        <v>E</v>
      </c>
      <c r="I2646" s="239" t="str">
        <f>'01.02.2021_W_B'!I162</f>
        <v>90-120</v>
      </c>
      <c r="J2646" s="239">
        <f>'01.02.2021_W_B'!K162</f>
        <v>1889</v>
      </c>
      <c r="K2646" s="240">
        <f>'01.02.2021_W_B'!P162</f>
        <v>96.619347285233431</v>
      </c>
      <c r="L2646" s="240"/>
      <c r="M2646" s="240">
        <f>'01.02.2021_W_B'!T162</f>
        <v>3.3043032414419873</v>
      </c>
      <c r="N2646" s="240">
        <f>'01.02.2021_W_B'!V162</f>
        <v>0.35403249015449861</v>
      </c>
      <c r="O2646" s="240">
        <f>'01.02.2021_W_B'!W162</f>
        <v>3.6583357315964857</v>
      </c>
    </row>
    <row r="2647" spans="1:15" x14ac:dyDescent="0.35">
      <c r="A2647" s="237">
        <f t="shared" si="38"/>
        <v>2646</v>
      </c>
      <c r="B2647" s="238">
        <f>'01.02.2021_W_B'!B163</f>
        <v>44228</v>
      </c>
      <c r="C2647" s="239">
        <f>'01.02.2021_W_B'!C163</f>
        <v>2019</v>
      </c>
      <c r="D2647" s="239" t="str">
        <f>'01.02.2021_W_B'!D163</f>
        <v>B</v>
      </c>
      <c r="E2647" s="239" t="str">
        <f>'01.02.2021_W_B'!E163</f>
        <v>D</v>
      </c>
      <c r="F2647" s="239" t="str">
        <f>'01.02.2021_W_B'!F163</f>
        <v>R50/W50</v>
      </c>
      <c r="G2647" s="239">
        <f>'01.02.2021_W_B'!G163</f>
        <v>3</v>
      </c>
      <c r="H2647" s="239" t="str">
        <f>'01.02.2021_W_B'!H163</f>
        <v>E</v>
      </c>
      <c r="I2647" s="239" t="str">
        <f>'01.02.2021_W_B'!I163</f>
        <v>60-90</v>
      </c>
      <c r="J2647" s="239">
        <f>'01.02.2021_W_B'!K163</f>
        <v>1890</v>
      </c>
      <c r="K2647" s="240">
        <f>'01.02.2021_W_B'!P163</f>
        <v>95.523599675287031</v>
      </c>
      <c r="L2647" s="240"/>
      <c r="M2647" s="240">
        <f>'01.02.2021_W_B'!T163</f>
        <v>3.476540912953745</v>
      </c>
      <c r="N2647" s="240">
        <f>'01.02.2021_W_B'!V163</f>
        <v>0.47952288454534409</v>
      </c>
      <c r="O2647" s="240">
        <f>'01.02.2021_W_B'!W163</f>
        <v>3.9560637974990893</v>
      </c>
    </row>
    <row r="2648" spans="1:15" x14ac:dyDescent="0.35">
      <c r="A2648" s="237">
        <f t="shared" si="38"/>
        <v>2647</v>
      </c>
      <c r="B2648" s="238">
        <f>'01.02.2021_W_B'!B164</f>
        <v>44228</v>
      </c>
      <c r="C2648" s="239">
        <f>'01.02.2021_W_B'!C164</f>
        <v>2019</v>
      </c>
      <c r="D2648" s="239" t="str">
        <f>'01.02.2021_W_B'!D164</f>
        <v>B</v>
      </c>
      <c r="E2648" s="239" t="str">
        <f>'01.02.2021_W_B'!E164</f>
        <v>D</v>
      </c>
      <c r="F2648" s="239" t="str">
        <f>'01.02.2021_W_B'!F164</f>
        <v>R50/W50</v>
      </c>
      <c r="G2648" s="239">
        <f>'01.02.2021_W_B'!G164</f>
        <v>3</v>
      </c>
      <c r="H2648" s="239" t="str">
        <f>'01.02.2021_W_B'!H164</f>
        <v>E</v>
      </c>
      <c r="I2648" s="239" t="str">
        <f>'01.02.2021_W_B'!I164</f>
        <v>30-60</v>
      </c>
      <c r="J2648" s="239">
        <f>'01.02.2021_W_B'!K164</f>
        <v>1891</v>
      </c>
      <c r="K2648" s="240">
        <f>'01.02.2021_W_B'!P164</f>
        <v>92.040328999734683</v>
      </c>
      <c r="L2648" s="240"/>
      <c r="M2648" s="240">
        <f>'01.02.2021_W_B'!T164</f>
        <v>6.6843939175554912</v>
      </c>
      <c r="N2648" s="240">
        <f>'01.02.2021_W_B'!V164</f>
        <v>0.50448255981550871</v>
      </c>
      <c r="O2648" s="240">
        <f>'01.02.2021_W_B'!W164</f>
        <v>7.1888764773710001</v>
      </c>
    </row>
    <row r="2649" spans="1:15" x14ac:dyDescent="0.35">
      <c r="A2649" s="237">
        <f t="shared" si="38"/>
        <v>2648</v>
      </c>
      <c r="B2649" s="238">
        <f>'01.02.2021_W_B'!B165</f>
        <v>44228</v>
      </c>
      <c r="C2649" s="239">
        <f>'01.02.2021_W_B'!C165</f>
        <v>2019</v>
      </c>
      <c r="D2649" s="239" t="str">
        <f>'01.02.2021_W_B'!D165</f>
        <v>B</v>
      </c>
      <c r="E2649" s="239" t="str">
        <f>'01.02.2021_W_B'!E165</f>
        <v>D</v>
      </c>
      <c r="F2649" s="239" t="str">
        <f>'01.02.2021_W_B'!F165</f>
        <v>R50/W50</v>
      </c>
      <c r="G2649" s="239">
        <f>'01.02.2021_W_B'!G165</f>
        <v>3</v>
      </c>
      <c r="H2649" s="239" t="str">
        <f>'01.02.2021_W_B'!H165</f>
        <v>E</v>
      </c>
      <c r="I2649" s="239" t="str">
        <f>'01.02.2021_W_B'!I165</f>
        <v>0-30</v>
      </c>
      <c r="J2649" s="239">
        <f>'01.02.2021_W_B'!K165</f>
        <v>1892</v>
      </c>
      <c r="K2649" s="240">
        <f>'01.02.2021_W_B'!P165</f>
        <v>88.894555654723945</v>
      </c>
      <c r="L2649" s="240"/>
      <c r="M2649" s="240">
        <f>'01.02.2021_W_B'!T165</f>
        <v>8.1949246987951803</v>
      </c>
      <c r="N2649" s="240">
        <f>'01.02.2021_W_B'!V165</f>
        <v>1.0574096385542169</v>
      </c>
      <c r="O2649" s="240">
        <f>'01.02.2021_W_B'!W165</f>
        <v>9.2523343373493976</v>
      </c>
    </row>
    <row r="2650" spans="1:15" x14ac:dyDescent="0.35">
      <c r="A2650" s="237">
        <f t="shared" si="38"/>
        <v>2649</v>
      </c>
      <c r="B2650" s="238">
        <f>'01.02.2021_W_B'!B166</f>
        <v>44228</v>
      </c>
      <c r="C2650" s="239">
        <f>'01.02.2021_W_B'!C166</f>
        <v>2019</v>
      </c>
      <c r="D2650" s="239" t="str">
        <f>'01.02.2021_W_B'!D166</f>
        <v>B</v>
      </c>
      <c r="E2650" s="239" t="str">
        <f>'01.02.2021_W_B'!E166</f>
        <v>D</v>
      </c>
      <c r="F2650" s="239" t="str">
        <f>'01.02.2021_W_B'!F166</f>
        <v>R50/W50</v>
      </c>
      <c r="G2650" s="239">
        <f>'01.02.2021_W_B'!G166</f>
        <v>3</v>
      </c>
      <c r="H2650" s="239" t="str">
        <f>'01.02.2021_W_B'!H166</f>
        <v>M</v>
      </c>
      <c r="I2650" s="239" t="str">
        <f>'01.02.2021_W_B'!I166</f>
        <v>90-120</v>
      </c>
      <c r="J2650" s="239">
        <f>'01.02.2021_W_B'!K166</f>
        <v>1893</v>
      </c>
      <c r="K2650" s="240">
        <f>'01.02.2021_W_B'!P166</f>
        <v>96.80738786279683</v>
      </c>
      <c r="L2650" s="240"/>
      <c r="M2650" s="240">
        <f>'01.02.2021_W_B'!T166</f>
        <v>1.5300245298446444</v>
      </c>
      <c r="N2650" s="240">
        <f>'01.02.2021_W_B'!V166</f>
        <v>0</v>
      </c>
      <c r="O2650" s="240">
        <f>'01.02.2021_W_B'!W166</f>
        <v>1.5300245298446444</v>
      </c>
    </row>
    <row r="2651" spans="1:15" x14ac:dyDescent="0.35">
      <c r="A2651" s="237">
        <f t="shared" si="38"/>
        <v>2650</v>
      </c>
      <c r="B2651" s="238">
        <f>'01.02.2021_W_B'!B167</f>
        <v>44228</v>
      </c>
      <c r="C2651" s="239">
        <f>'01.02.2021_W_B'!C167</f>
        <v>2019</v>
      </c>
      <c r="D2651" s="239" t="str">
        <f>'01.02.2021_W_B'!D167</f>
        <v>B</v>
      </c>
      <c r="E2651" s="239" t="str">
        <f>'01.02.2021_W_B'!E167</f>
        <v>D</v>
      </c>
      <c r="F2651" s="239" t="str">
        <f>'01.02.2021_W_B'!F167</f>
        <v>R50/W50</v>
      </c>
      <c r="G2651" s="239">
        <f>'01.02.2021_W_B'!G167</f>
        <v>3</v>
      </c>
      <c r="H2651" s="239" t="str">
        <f>'01.02.2021_W_B'!H167</f>
        <v>M</v>
      </c>
      <c r="I2651" s="239" t="str">
        <f>'01.02.2021_W_B'!I167</f>
        <v>60-90</v>
      </c>
      <c r="J2651" s="239">
        <f>'01.02.2021_W_B'!K167</f>
        <v>1894</v>
      </c>
      <c r="K2651" s="240">
        <f>'01.02.2021_W_B'!P167</f>
        <v>95.471035693387947</v>
      </c>
      <c r="L2651" s="240"/>
      <c r="M2651" s="240">
        <f>'01.02.2021_W_B'!T167</f>
        <v>1.5596295047805835</v>
      </c>
      <c r="N2651" s="240">
        <f>'01.02.2021_W_B'!V167</f>
        <v>0</v>
      </c>
      <c r="O2651" s="240">
        <f>'01.02.2021_W_B'!W167</f>
        <v>1.5596295047805835</v>
      </c>
    </row>
    <row r="2652" spans="1:15" x14ac:dyDescent="0.35">
      <c r="A2652" s="237">
        <f t="shared" si="38"/>
        <v>2651</v>
      </c>
      <c r="B2652" s="238">
        <f>'01.02.2021_W_B'!B168</f>
        <v>44228</v>
      </c>
      <c r="C2652" s="239">
        <f>'01.02.2021_W_B'!C168</f>
        <v>2019</v>
      </c>
      <c r="D2652" s="239" t="str">
        <f>'01.02.2021_W_B'!D168</f>
        <v>B</v>
      </c>
      <c r="E2652" s="239" t="str">
        <f>'01.02.2021_W_B'!E168</f>
        <v>D</v>
      </c>
      <c r="F2652" s="239" t="str">
        <f>'01.02.2021_W_B'!F168</f>
        <v>R50/W50</v>
      </c>
      <c r="G2652" s="239">
        <f>'01.02.2021_W_B'!G168</f>
        <v>3</v>
      </c>
      <c r="H2652" s="239" t="str">
        <f>'01.02.2021_W_B'!H168</f>
        <v>M</v>
      </c>
      <c r="I2652" s="239" t="str">
        <f>'01.02.2021_W_B'!I168</f>
        <v>30-60</v>
      </c>
      <c r="J2652" s="239">
        <f>'01.02.2021_W_B'!K168</f>
        <v>1895</v>
      </c>
      <c r="K2652" s="240">
        <f>'01.02.2021_W_B'!P168</f>
        <v>91.116173120728931</v>
      </c>
      <c r="L2652" s="240"/>
      <c r="M2652" s="240">
        <f>'01.02.2021_W_B'!T168</f>
        <v>3.707831249999999</v>
      </c>
      <c r="N2652" s="240">
        <f>'01.02.2021_W_B'!V168</f>
        <v>0.5114249999999998</v>
      </c>
      <c r="O2652" s="240">
        <f>'01.02.2021_W_B'!W168</f>
        <v>4.219256249999999</v>
      </c>
    </row>
    <row r="2653" spans="1:15" x14ac:dyDescent="0.35">
      <c r="A2653" s="237">
        <f t="shared" si="38"/>
        <v>2652</v>
      </c>
      <c r="B2653" s="238">
        <f>'01.02.2021_W_B'!B169</f>
        <v>44228</v>
      </c>
      <c r="C2653" s="239">
        <f>'01.02.2021_W_B'!C169</f>
        <v>2019</v>
      </c>
      <c r="D2653" s="239" t="str">
        <f>'01.02.2021_W_B'!D169</f>
        <v>B</v>
      </c>
      <c r="E2653" s="239" t="str">
        <f>'01.02.2021_W_B'!E169</f>
        <v>D</v>
      </c>
      <c r="F2653" s="239" t="str">
        <f>'01.02.2021_W_B'!F169</f>
        <v>R50/W50</v>
      </c>
      <c r="G2653" s="239">
        <f>'01.02.2021_W_B'!G169</f>
        <v>3</v>
      </c>
      <c r="H2653" s="239" t="str">
        <f>'01.02.2021_W_B'!H169</f>
        <v>M</v>
      </c>
      <c r="I2653" s="239" t="str">
        <f>'01.02.2021_W_B'!I169</f>
        <v>0-30</v>
      </c>
      <c r="J2653" s="239">
        <f>'01.02.2021_W_B'!K169</f>
        <v>1896</v>
      </c>
      <c r="K2653" s="240">
        <f>'01.02.2021_W_B'!P169</f>
        <v>88.380411989638574</v>
      </c>
      <c r="L2653" s="240"/>
      <c r="M2653" s="240">
        <f>'01.02.2021_W_B'!T169</f>
        <v>9.8573112351709717</v>
      </c>
      <c r="N2653" s="240">
        <f>'01.02.2021_W_B'!V169</f>
        <v>1.73168981158409</v>
      </c>
      <c r="O2653" s="240">
        <f>'01.02.2021_W_B'!W169</f>
        <v>11.589001046755062</v>
      </c>
    </row>
    <row r="2654" spans="1:15" x14ac:dyDescent="0.35">
      <c r="A2654" s="237">
        <f t="shared" si="38"/>
        <v>2653</v>
      </c>
      <c r="B2654" s="238">
        <f>'01.02.2021_W_B'!B170</f>
        <v>44228</v>
      </c>
      <c r="C2654" s="239">
        <f>'01.02.2021_W_B'!C170</f>
        <v>2019</v>
      </c>
      <c r="D2654" s="239" t="str">
        <f>'01.02.2021_W_B'!D170</f>
        <v>B</v>
      </c>
      <c r="E2654" s="239" t="str">
        <f>'01.02.2021_W_B'!E170</f>
        <v>C</v>
      </c>
      <c r="F2654" s="239" t="str">
        <f>'01.02.2021_W_B'!F170</f>
        <v>R50/S50</v>
      </c>
      <c r="G2654" s="239">
        <f>'01.02.2021_W_B'!G170</f>
        <v>7</v>
      </c>
      <c r="H2654" s="239" t="str">
        <f>'01.02.2021_W_B'!H170</f>
        <v>E</v>
      </c>
      <c r="I2654" s="239" t="str">
        <f>'01.02.2021_W_B'!I170</f>
        <v>90-120</v>
      </c>
      <c r="J2654" s="239">
        <f>'01.02.2021_W_B'!K170</f>
        <v>1897</v>
      </c>
      <c r="K2654" s="240">
        <f>'01.02.2021_W_B'!P170</f>
        <v>95.5</v>
      </c>
      <c r="L2654" s="240"/>
      <c r="M2654" s="240">
        <f>'01.02.2021_W_B'!T170</f>
        <v>0.59960732984293186</v>
      </c>
      <c r="N2654" s="240">
        <f>'01.02.2021_W_B'!V170</f>
        <v>0</v>
      </c>
      <c r="O2654" s="240">
        <f>'01.02.2021_W_B'!W170</f>
        <v>0.59960732984293186</v>
      </c>
    </row>
    <row r="2655" spans="1:15" x14ac:dyDescent="0.35">
      <c r="A2655" s="237">
        <f t="shared" si="38"/>
        <v>2654</v>
      </c>
      <c r="B2655" s="238">
        <f>'01.02.2021_W_B'!B171</f>
        <v>44228</v>
      </c>
      <c r="C2655" s="239">
        <f>'01.02.2021_W_B'!C171</f>
        <v>2019</v>
      </c>
      <c r="D2655" s="239" t="str">
        <f>'01.02.2021_W_B'!D171</f>
        <v>B</v>
      </c>
      <c r="E2655" s="239" t="str">
        <f>'01.02.2021_W_B'!E171</f>
        <v>C</v>
      </c>
      <c r="F2655" s="239" t="str">
        <f>'01.02.2021_W_B'!F171</f>
        <v>R50/S50</v>
      </c>
      <c r="G2655" s="239">
        <f>'01.02.2021_W_B'!G171</f>
        <v>7</v>
      </c>
      <c r="H2655" s="239" t="str">
        <f>'01.02.2021_W_B'!H171</f>
        <v>E</v>
      </c>
      <c r="I2655" s="239" t="str">
        <f>'01.02.2021_W_B'!I171</f>
        <v>60-90</v>
      </c>
      <c r="J2655" s="239">
        <f>'01.02.2021_W_B'!K171</f>
        <v>1898</v>
      </c>
      <c r="K2655" s="240">
        <f>'01.02.2021_W_B'!P171</f>
        <v>96.527678952611367</v>
      </c>
      <c r="L2655" s="240"/>
      <c r="M2655" s="240">
        <f>'01.02.2021_W_B'!T171</f>
        <v>0.23633126934984514</v>
      </c>
      <c r="N2655" s="240">
        <f>'01.02.2021_W_B'!V171</f>
        <v>0</v>
      </c>
      <c r="O2655" s="240">
        <f>'01.02.2021_W_B'!W171</f>
        <v>0.23633126934984514</v>
      </c>
    </row>
    <row r="2656" spans="1:15" x14ac:dyDescent="0.35">
      <c r="A2656" s="237">
        <f t="shared" si="38"/>
        <v>2655</v>
      </c>
      <c r="B2656" s="238">
        <f>'01.02.2021_W_B'!B172</f>
        <v>44228</v>
      </c>
      <c r="C2656" s="239">
        <f>'01.02.2021_W_B'!C172</f>
        <v>2019</v>
      </c>
      <c r="D2656" s="239" t="str">
        <f>'01.02.2021_W_B'!D172</f>
        <v>B</v>
      </c>
      <c r="E2656" s="239" t="str">
        <f>'01.02.2021_W_B'!E172</f>
        <v>C</v>
      </c>
      <c r="F2656" s="239" t="str">
        <f>'01.02.2021_W_B'!F172</f>
        <v>R50/S50</v>
      </c>
      <c r="G2656" s="239">
        <f>'01.02.2021_W_B'!G172</f>
        <v>7</v>
      </c>
      <c r="H2656" s="239" t="str">
        <f>'01.02.2021_W_B'!H172</f>
        <v>E</v>
      </c>
      <c r="I2656" s="239" t="str">
        <f>'01.02.2021_W_B'!I172</f>
        <v>30-60</v>
      </c>
      <c r="J2656" s="239">
        <f>'01.02.2021_W_B'!K172</f>
        <v>1899</v>
      </c>
      <c r="K2656" s="240">
        <f>'01.02.2021_W_B'!P172</f>
        <v>93.138895529524248</v>
      </c>
      <c r="L2656" s="240"/>
      <c r="M2656" s="240">
        <f>'01.02.2021_W_B'!T172</f>
        <v>3.8471708162217668</v>
      </c>
      <c r="N2656" s="240">
        <f>'01.02.2021_W_B'!V172</f>
        <v>0</v>
      </c>
      <c r="O2656" s="240">
        <f>'01.02.2021_W_B'!W172</f>
        <v>3.8471708162217668</v>
      </c>
    </row>
    <row r="2657" spans="1:15" x14ac:dyDescent="0.35">
      <c r="A2657" s="237">
        <f t="shared" si="38"/>
        <v>2656</v>
      </c>
      <c r="B2657" s="238">
        <f>'01.02.2021_W_B'!B173</f>
        <v>44228</v>
      </c>
      <c r="C2657" s="239">
        <f>'01.02.2021_W_B'!C173</f>
        <v>2019</v>
      </c>
      <c r="D2657" s="239" t="str">
        <f>'01.02.2021_W_B'!D173</f>
        <v>B</v>
      </c>
      <c r="E2657" s="239" t="str">
        <f>'01.02.2021_W_B'!E173</f>
        <v>C</v>
      </c>
      <c r="F2657" s="239" t="str">
        <f>'01.02.2021_W_B'!F173</f>
        <v>R50/S50</v>
      </c>
      <c r="G2657" s="239">
        <f>'01.02.2021_W_B'!G173</f>
        <v>7</v>
      </c>
      <c r="H2657" s="239" t="str">
        <f>'01.02.2021_W_B'!H173</f>
        <v>E</v>
      </c>
      <c r="I2657" s="239" t="str">
        <f>'01.02.2021_W_B'!I173</f>
        <v>0-30</v>
      </c>
      <c r="J2657" s="239">
        <f>'01.02.2021_W_B'!K173</f>
        <v>1900</v>
      </c>
      <c r="K2657" s="240">
        <f>'01.02.2021_W_B'!P173</f>
        <v>88.481675392670169</v>
      </c>
      <c r="L2657" s="240"/>
      <c r="M2657" s="240">
        <f>'01.02.2021_W_B'!T173</f>
        <v>11.305251479289938</v>
      </c>
      <c r="N2657" s="240">
        <f>'01.02.2021_W_B'!V173</f>
        <v>1.7290384615384609</v>
      </c>
      <c r="O2657" s="240">
        <f>'01.02.2021_W_B'!W173</f>
        <v>13.034289940828398</v>
      </c>
    </row>
    <row r="2658" spans="1:15" x14ac:dyDescent="0.35">
      <c r="A2658" s="237">
        <f t="shared" si="38"/>
        <v>2657</v>
      </c>
      <c r="B2658" s="238">
        <f>'01.02.2021_W_B'!B174</f>
        <v>44228</v>
      </c>
      <c r="C2658" s="239">
        <f>'01.02.2021_W_B'!C174</f>
        <v>2019</v>
      </c>
      <c r="D2658" s="239" t="str">
        <f>'01.02.2021_W_B'!D174</f>
        <v>B</v>
      </c>
      <c r="E2658" s="239" t="str">
        <f>'01.02.2021_W_B'!E174</f>
        <v>C</v>
      </c>
      <c r="F2658" s="239" t="str">
        <f>'01.02.2021_W_B'!F174</f>
        <v>R50/S50</v>
      </c>
      <c r="G2658" s="239">
        <f>'01.02.2021_W_B'!G174</f>
        <v>7</v>
      </c>
      <c r="H2658" s="239" t="str">
        <f>'01.02.2021_W_B'!H174</f>
        <v>M</v>
      </c>
      <c r="I2658" s="239" t="str">
        <f>'01.02.2021_W_B'!I174</f>
        <v>90-120</v>
      </c>
      <c r="J2658" s="239">
        <f>'01.02.2021_W_B'!K174</f>
        <v>1901</v>
      </c>
      <c r="K2658" s="240">
        <f>'01.02.2021_W_B'!P174</f>
        <v>95.498308613062719</v>
      </c>
      <c r="L2658" s="240"/>
      <c r="M2658" s="240">
        <f>'01.02.2021_W_B'!T174</f>
        <v>1.0793194822888281</v>
      </c>
      <c r="N2658" s="240">
        <f>'01.02.2021_W_B'!V174</f>
        <v>0.1199243869209809</v>
      </c>
      <c r="O2658" s="240">
        <f>'01.02.2021_W_B'!W174</f>
        <v>1.1992438692098091</v>
      </c>
    </row>
    <row r="2659" spans="1:15" x14ac:dyDescent="0.35">
      <c r="A2659" s="237">
        <f t="shared" si="38"/>
        <v>2658</v>
      </c>
      <c r="B2659" s="238">
        <f>'01.02.2021_W_B'!B175</f>
        <v>44228</v>
      </c>
      <c r="C2659" s="239">
        <f>'01.02.2021_W_B'!C175</f>
        <v>2019</v>
      </c>
      <c r="D2659" s="239" t="str">
        <f>'01.02.2021_W_B'!D175</f>
        <v>B</v>
      </c>
      <c r="E2659" s="239" t="str">
        <f>'01.02.2021_W_B'!E175</f>
        <v>C</v>
      </c>
      <c r="F2659" s="239" t="str">
        <f>'01.02.2021_W_B'!F175</f>
        <v>R50/S50</v>
      </c>
      <c r="G2659" s="239">
        <f>'01.02.2021_W_B'!G175</f>
        <v>7</v>
      </c>
      <c r="H2659" s="239" t="str">
        <f>'01.02.2021_W_B'!H175</f>
        <v>M</v>
      </c>
      <c r="I2659" s="239" t="str">
        <f>'01.02.2021_W_B'!I175</f>
        <v>60-90</v>
      </c>
      <c r="J2659" s="239">
        <f>'01.02.2021_W_B'!K175</f>
        <v>1902</v>
      </c>
      <c r="K2659" s="240">
        <f>'01.02.2021_W_B'!P175</f>
        <v>94.772756534054324</v>
      </c>
      <c r="L2659" s="240"/>
      <c r="M2659" s="240">
        <f>'01.02.2021_W_B'!T175</f>
        <v>0.84830899334329601</v>
      </c>
      <c r="N2659" s="240">
        <f>'01.02.2021_W_B'!V175</f>
        <v>0.48474799619616915</v>
      </c>
      <c r="O2659" s="240">
        <f>'01.02.2021_W_B'!W175</f>
        <v>1.3330569895394651</v>
      </c>
    </row>
    <row r="2660" spans="1:15" x14ac:dyDescent="0.35">
      <c r="A2660" s="237">
        <f t="shared" si="38"/>
        <v>2659</v>
      </c>
      <c r="B2660" s="238">
        <f>'01.02.2021_W_B'!B176</f>
        <v>44228</v>
      </c>
      <c r="C2660" s="239">
        <f>'01.02.2021_W_B'!C176</f>
        <v>2019</v>
      </c>
      <c r="D2660" s="239" t="str">
        <f>'01.02.2021_W_B'!D176</f>
        <v>B</v>
      </c>
      <c r="E2660" s="239" t="str">
        <f>'01.02.2021_W_B'!E176</f>
        <v>C</v>
      </c>
      <c r="F2660" s="239" t="str">
        <f>'01.02.2021_W_B'!F176</f>
        <v>R50/S50</v>
      </c>
      <c r="G2660" s="239">
        <f>'01.02.2021_W_B'!G176</f>
        <v>7</v>
      </c>
      <c r="H2660" s="239" t="str">
        <f>'01.02.2021_W_B'!H176</f>
        <v>M</v>
      </c>
      <c r="I2660" s="239" t="str">
        <f>'01.02.2021_W_B'!I176</f>
        <v>30-60</v>
      </c>
      <c r="J2660" s="239">
        <f>'01.02.2021_W_B'!K176</f>
        <v>1903</v>
      </c>
      <c r="K2660" s="240">
        <f>'01.02.2021_W_B'!P176</f>
        <v>92.90911333086693</v>
      </c>
      <c r="L2660" s="240"/>
      <c r="M2660" s="240">
        <f>'01.02.2021_W_B'!T176</f>
        <v>4.1091767321475983</v>
      </c>
      <c r="N2660" s="240">
        <f>'01.02.2021_W_B'!V176</f>
        <v>5.7279433235996819</v>
      </c>
      <c r="O2660" s="240">
        <f>'01.02.2021_W_B'!W176</f>
        <v>9.8371200557472811</v>
      </c>
    </row>
    <row r="2661" spans="1:15" x14ac:dyDescent="0.35">
      <c r="A2661" s="237">
        <f t="shared" si="38"/>
        <v>2660</v>
      </c>
      <c r="B2661" s="238">
        <f>'01.02.2021_W_B'!B177</f>
        <v>44228</v>
      </c>
      <c r="C2661" s="239">
        <f>'01.02.2021_W_B'!C177</f>
        <v>2019</v>
      </c>
      <c r="D2661" s="239" t="str">
        <f>'01.02.2021_W_B'!D177</f>
        <v>B</v>
      </c>
      <c r="E2661" s="239" t="str">
        <f>'01.02.2021_W_B'!E177</f>
        <v>C</v>
      </c>
      <c r="F2661" s="239" t="str">
        <f>'01.02.2021_W_B'!F177</f>
        <v>R50/S50</v>
      </c>
      <c r="G2661" s="239">
        <f>'01.02.2021_W_B'!G177</f>
        <v>7</v>
      </c>
      <c r="H2661" s="239" t="str">
        <f>'01.02.2021_W_B'!H177</f>
        <v>M</v>
      </c>
      <c r="I2661" s="239" t="str">
        <f>'01.02.2021_W_B'!I177</f>
        <v>0-30</v>
      </c>
      <c r="J2661" s="239">
        <f>'01.02.2021_W_B'!K177</f>
        <v>1904</v>
      </c>
      <c r="K2661" s="240">
        <f>'01.02.2021_W_B'!P177</f>
        <v>87.161918499819677</v>
      </c>
      <c r="L2661" s="240"/>
      <c r="M2661" s="240">
        <f>'01.02.2021_W_B'!T177</f>
        <v>11.805741621845264</v>
      </c>
      <c r="N2661" s="240">
        <f>'01.02.2021_W_B'!V177</f>
        <v>2.9853599503516759</v>
      </c>
      <c r="O2661" s="240">
        <f>'01.02.2021_W_B'!W177</f>
        <v>14.79110157219694</v>
      </c>
    </row>
    <row r="2662" spans="1:15" x14ac:dyDescent="0.35">
      <c r="A2662" s="237">
        <f t="shared" si="38"/>
        <v>2661</v>
      </c>
      <c r="B2662" s="238">
        <f>'01.02.2021_W_B'!B178</f>
        <v>44228</v>
      </c>
      <c r="C2662" s="239">
        <f>'01.02.2021_W_B'!C178</f>
        <v>2019</v>
      </c>
      <c r="D2662" s="239" t="str">
        <f>'01.02.2021_W_B'!D178</f>
        <v>B</v>
      </c>
      <c r="E2662" s="239" t="str">
        <f>'01.02.2021_W_B'!E178</f>
        <v>B</v>
      </c>
      <c r="F2662" s="239" t="str">
        <f>'01.02.2021_W_B'!F178</f>
        <v>W100</v>
      </c>
      <c r="G2662" s="239">
        <f>'01.02.2021_W_B'!G178</f>
        <v>5</v>
      </c>
      <c r="H2662" s="239" t="str">
        <f>'01.02.2021_W_B'!H178</f>
        <v>E</v>
      </c>
      <c r="I2662" s="239" t="str">
        <f>'01.02.2021_W_B'!I178</f>
        <v>90-120</v>
      </c>
      <c r="J2662" s="239">
        <f>'01.02.2021_W_B'!K178</f>
        <v>1905</v>
      </c>
      <c r="K2662" s="240">
        <f>'01.02.2021_W_B'!P178</f>
        <v>89.75165562913908</v>
      </c>
      <c r="L2662" s="240"/>
      <c r="M2662" s="240">
        <f>'01.02.2021_W_B'!T178</f>
        <v>3.3925899280575535</v>
      </c>
      <c r="N2662" s="240">
        <f>'01.02.2021_W_B'!V178</f>
        <v>0.78290536801328148</v>
      </c>
      <c r="O2662" s="240">
        <f>'01.02.2021_W_B'!W178</f>
        <v>4.1754952960708351</v>
      </c>
    </row>
    <row r="2663" spans="1:15" x14ac:dyDescent="0.35">
      <c r="A2663" s="237">
        <f t="shared" si="38"/>
        <v>2662</v>
      </c>
      <c r="B2663" s="238">
        <f>'01.02.2021_W_B'!B179</f>
        <v>44228</v>
      </c>
      <c r="C2663" s="239">
        <f>'01.02.2021_W_B'!C179</f>
        <v>2019</v>
      </c>
      <c r="D2663" s="239" t="str">
        <f>'01.02.2021_W_B'!D179</f>
        <v>B</v>
      </c>
      <c r="E2663" s="239" t="str">
        <f>'01.02.2021_W_B'!E179</f>
        <v>B</v>
      </c>
      <c r="F2663" s="239" t="str">
        <f>'01.02.2021_W_B'!F179</f>
        <v>W100</v>
      </c>
      <c r="G2663" s="239">
        <f>'01.02.2021_W_B'!G179</f>
        <v>5</v>
      </c>
      <c r="H2663" s="239" t="str">
        <f>'01.02.2021_W_B'!H179</f>
        <v>E</v>
      </c>
      <c r="I2663" s="239" t="str">
        <f>'01.02.2021_W_B'!I179</f>
        <v>60-90</v>
      </c>
      <c r="J2663" s="239">
        <f>'01.02.2021_W_B'!K179</f>
        <v>1906</v>
      </c>
      <c r="K2663" s="240">
        <f>'01.02.2021_W_B'!P179</f>
        <v>92.453333333333333</v>
      </c>
      <c r="L2663" s="240"/>
      <c r="M2663" s="240">
        <f>'01.02.2021_W_B'!T179</f>
        <v>3.3846178252091152</v>
      </c>
      <c r="N2663" s="240">
        <f>'01.02.2021_W_B'!V179</f>
        <v>0.12535621574848574</v>
      </c>
      <c r="O2663" s="240">
        <f>'01.02.2021_W_B'!W179</f>
        <v>3.509974040957601</v>
      </c>
    </row>
    <row r="2664" spans="1:15" x14ac:dyDescent="0.35">
      <c r="A2664" s="237">
        <f t="shared" si="38"/>
        <v>2663</v>
      </c>
      <c r="B2664" s="238">
        <f>'01.02.2021_W_B'!B180</f>
        <v>44228</v>
      </c>
      <c r="C2664" s="239">
        <f>'01.02.2021_W_B'!C180</f>
        <v>2019</v>
      </c>
      <c r="D2664" s="239" t="str">
        <f>'01.02.2021_W_B'!D180</f>
        <v>B</v>
      </c>
      <c r="E2664" s="239" t="str">
        <f>'01.02.2021_W_B'!E180</f>
        <v>B</v>
      </c>
      <c r="F2664" s="239" t="str">
        <f>'01.02.2021_W_B'!F180</f>
        <v>W100</v>
      </c>
      <c r="G2664" s="239">
        <f>'01.02.2021_W_B'!G180</f>
        <v>5</v>
      </c>
      <c r="H2664" s="239" t="str">
        <f>'01.02.2021_W_B'!H180</f>
        <v>E</v>
      </c>
      <c r="I2664" s="239" t="str">
        <f>'01.02.2021_W_B'!I180</f>
        <v>30-60</v>
      </c>
      <c r="J2664" s="239">
        <f>'01.02.2021_W_B'!K180</f>
        <v>1907</v>
      </c>
      <c r="K2664" s="240">
        <f>'01.02.2021_W_B'!P180</f>
        <v>90.810810810810807</v>
      </c>
      <c r="L2664" s="240"/>
      <c r="M2664" s="240">
        <f>'01.02.2021_W_B'!T180</f>
        <v>6.8071875000000013</v>
      </c>
      <c r="N2664" s="240">
        <f>'01.02.2021_W_B'!V180</f>
        <v>0.77062499999999989</v>
      </c>
      <c r="O2664" s="240">
        <f>'01.02.2021_W_B'!W180</f>
        <v>7.5778125000000012</v>
      </c>
    </row>
    <row r="2665" spans="1:15" x14ac:dyDescent="0.35">
      <c r="A2665" s="237">
        <f t="shared" si="38"/>
        <v>2664</v>
      </c>
      <c r="B2665" s="238">
        <f>'01.02.2021_W_B'!B181</f>
        <v>44228</v>
      </c>
      <c r="C2665" s="239">
        <f>'01.02.2021_W_B'!C181</f>
        <v>2019</v>
      </c>
      <c r="D2665" s="239" t="str">
        <f>'01.02.2021_W_B'!D181</f>
        <v>B</v>
      </c>
      <c r="E2665" s="239" t="str">
        <f>'01.02.2021_W_B'!E181</f>
        <v>B</v>
      </c>
      <c r="F2665" s="239" t="str">
        <f>'01.02.2021_W_B'!F181</f>
        <v>W100</v>
      </c>
      <c r="G2665" s="239">
        <f>'01.02.2021_W_B'!G181</f>
        <v>5</v>
      </c>
      <c r="H2665" s="239" t="str">
        <f>'01.02.2021_W_B'!H181</f>
        <v>E</v>
      </c>
      <c r="I2665" s="239" t="str">
        <f>'01.02.2021_W_B'!I181</f>
        <v>0-30</v>
      </c>
      <c r="J2665" s="239">
        <f>'01.02.2021_W_B'!K181</f>
        <v>1908</v>
      </c>
      <c r="K2665" s="240">
        <f>'01.02.2021_W_B'!P181</f>
        <v>87.711213517665101</v>
      </c>
      <c r="L2665" s="240"/>
      <c r="M2665" s="240">
        <f>'01.02.2021_W_B'!T181</f>
        <v>8.7468257443082358</v>
      </c>
      <c r="N2665" s="240">
        <f>'01.02.2021_W_B'!V181</f>
        <v>0.53826619964973743</v>
      </c>
      <c r="O2665" s="240">
        <f>'01.02.2021_W_B'!W181</f>
        <v>9.2850919439579727</v>
      </c>
    </row>
    <row r="2666" spans="1:15" x14ac:dyDescent="0.35">
      <c r="A2666" s="237">
        <f t="shared" si="38"/>
        <v>2665</v>
      </c>
      <c r="B2666" s="238">
        <f>'01.02.2021_W_B'!B182</f>
        <v>44228</v>
      </c>
      <c r="C2666" s="239">
        <f>'01.02.2021_W_B'!C182</f>
        <v>2019</v>
      </c>
      <c r="D2666" s="239" t="str">
        <f>'01.02.2021_W_B'!D182</f>
        <v>B</v>
      </c>
      <c r="E2666" s="239" t="str">
        <f>'01.02.2021_W_B'!E182</f>
        <v>B</v>
      </c>
      <c r="F2666" s="239" t="str">
        <f>'01.02.2021_W_B'!F182</f>
        <v>W100</v>
      </c>
      <c r="G2666" s="239">
        <f>'01.02.2021_W_B'!G182</f>
        <v>5</v>
      </c>
      <c r="H2666" s="239" t="str">
        <f>'01.02.2021_W_B'!H182</f>
        <v>M</v>
      </c>
      <c r="I2666" s="239" t="str">
        <f>'01.02.2021_W_B'!I182</f>
        <v>90-120</v>
      </c>
      <c r="J2666" s="239">
        <f>'01.02.2021_W_B'!K182</f>
        <v>1909</v>
      </c>
      <c r="K2666" s="240">
        <f>'01.02.2021_W_B'!P182</f>
        <v>89.4368932038835</v>
      </c>
      <c r="L2666" s="240"/>
      <c r="M2666" s="240">
        <f>'01.02.2021_W_B'!T182</f>
        <v>8.5216185410334351</v>
      </c>
      <c r="N2666" s="240">
        <f>'01.02.2021_W_B'!V182</f>
        <v>0.78661094224924011</v>
      </c>
      <c r="O2666" s="240">
        <f>'01.02.2021_W_B'!W182</f>
        <v>9.3082294832826751</v>
      </c>
    </row>
    <row r="2667" spans="1:15" x14ac:dyDescent="0.35">
      <c r="A2667" s="237">
        <f t="shared" si="38"/>
        <v>2666</v>
      </c>
      <c r="B2667" s="238">
        <f>'01.02.2021_W_B'!B183</f>
        <v>44228</v>
      </c>
      <c r="C2667" s="239">
        <f>'01.02.2021_W_B'!C183</f>
        <v>2019</v>
      </c>
      <c r="D2667" s="239" t="str">
        <f>'01.02.2021_W_B'!D183</f>
        <v>B</v>
      </c>
      <c r="E2667" s="239" t="str">
        <f>'01.02.2021_W_B'!E183</f>
        <v>B</v>
      </c>
      <c r="F2667" s="239" t="str">
        <f>'01.02.2021_W_B'!F183</f>
        <v>W100</v>
      </c>
      <c r="G2667" s="239">
        <f>'01.02.2021_W_B'!G183</f>
        <v>5</v>
      </c>
      <c r="H2667" s="239" t="str">
        <f>'01.02.2021_W_B'!H183</f>
        <v>M</v>
      </c>
      <c r="I2667" s="239" t="str">
        <f>'01.02.2021_W_B'!I183</f>
        <v>60-90</v>
      </c>
      <c r="J2667" s="239">
        <f>'01.02.2021_W_B'!K183</f>
        <v>1910</v>
      </c>
      <c r="K2667" s="240">
        <f>'01.02.2021_W_B'!P183</f>
        <v>91.490117173630026</v>
      </c>
      <c r="L2667" s="240"/>
      <c r="M2667" s="240">
        <f>'01.02.2021_W_B'!T183</f>
        <v>3.9416419793014223</v>
      </c>
      <c r="N2667" s="240">
        <f>'01.02.2021_W_B'!V183</f>
        <v>0</v>
      </c>
      <c r="O2667" s="240">
        <f>'01.02.2021_W_B'!W183</f>
        <v>3.9416419793014223</v>
      </c>
    </row>
    <row r="2668" spans="1:15" x14ac:dyDescent="0.35">
      <c r="A2668" s="237">
        <f t="shared" si="38"/>
        <v>2667</v>
      </c>
      <c r="B2668" s="238">
        <f>'01.02.2021_W_B'!B184</f>
        <v>44228</v>
      </c>
      <c r="C2668" s="239">
        <f>'01.02.2021_W_B'!C184</f>
        <v>2019</v>
      </c>
      <c r="D2668" s="239" t="str">
        <f>'01.02.2021_W_B'!D184</f>
        <v>B</v>
      </c>
      <c r="E2668" s="239" t="str">
        <f>'01.02.2021_W_B'!E184</f>
        <v>B</v>
      </c>
      <c r="F2668" s="239" t="str">
        <f>'01.02.2021_W_B'!F184</f>
        <v>W100</v>
      </c>
      <c r="G2668" s="239">
        <f>'01.02.2021_W_B'!G184</f>
        <v>5</v>
      </c>
      <c r="H2668" s="239" t="str">
        <f>'01.02.2021_W_B'!H184</f>
        <v>M</v>
      </c>
      <c r="I2668" s="239" t="str">
        <f>'01.02.2021_W_B'!I184</f>
        <v>30-60</v>
      </c>
      <c r="J2668" s="239">
        <f>'01.02.2021_W_B'!K184</f>
        <v>1911</v>
      </c>
      <c r="K2668" s="240">
        <f>'01.02.2021_W_B'!P184</f>
        <v>89.055146615180405</v>
      </c>
      <c r="L2668" s="240"/>
      <c r="M2668" s="240">
        <f>'01.02.2021_W_B'!T184</f>
        <v>7.3839756097560967</v>
      </c>
      <c r="N2668" s="240">
        <f>'01.02.2021_W_B'!V184</f>
        <v>1.9778506097560971</v>
      </c>
      <c r="O2668" s="240">
        <f>'01.02.2021_W_B'!W184</f>
        <v>9.361826219512194</v>
      </c>
    </row>
    <row r="2669" spans="1:15" x14ac:dyDescent="0.35">
      <c r="A2669" s="237">
        <f t="shared" si="38"/>
        <v>2668</v>
      </c>
      <c r="B2669" s="238">
        <f>'01.02.2021_W_B'!B185</f>
        <v>44228</v>
      </c>
      <c r="C2669" s="239">
        <f>'01.02.2021_W_B'!C185</f>
        <v>2019</v>
      </c>
      <c r="D2669" s="239" t="str">
        <f>'01.02.2021_W_B'!D185</f>
        <v>B</v>
      </c>
      <c r="E2669" s="239" t="str">
        <f>'01.02.2021_W_B'!E185</f>
        <v>B</v>
      </c>
      <c r="F2669" s="239" t="str">
        <f>'01.02.2021_W_B'!F185</f>
        <v>W100</v>
      </c>
      <c r="G2669" s="239">
        <f>'01.02.2021_W_B'!G185</f>
        <v>5</v>
      </c>
      <c r="H2669" s="239" t="str">
        <f>'01.02.2021_W_B'!H185</f>
        <v>M</v>
      </c>
      <c r="I2669" s="239" t="str">
        <f>'01.02.2021_W_B'!I185</f>
        <v>0-30</v>
      </c>
      <c r="J2669" s="239">
        <f>'01.02.2021_W_B'!K185</f>
        <v>1912</v>
      </c>
      <c r="K2669" s="240">
        <f>'01.02.2021_W_B'!P185</f>
        <v>88.309613708974737</v>
      </c>
      <c r="L2669" s="240"/>
      <c r="M2669" s="240">
        <f>'01.02.2021_W_B'!T185</f>
        <v>6.6674888998519979</v>
      </c>
      <c r="N2669" s="240">
        <f>'01.02.2021_W_B'!V185</f>
        <v>1.2001480019733597</v>
      </c>
      <c r="O2669" s="240">
        <f>'01.02.2021_W_B'!W185</f>
        <v>7.8676369018253576</v>
      </c>
    </row>
    <row r="2670" spans="1:15" x14ac:dyDescent="0.35">
      <c r="A2670" s="237">
        <f t="shared" si="38"/>
        <v>2669</v>
      </c>
      <c r="B2670" s="238">
        <f>'01.02.2021_W_B'!B186</f>
        <v>44228</v>
      </c>
      <c r="C2670" s="239">
        <f>'01.02.2021_W_B'!C186</f>
        <v>2019</v>
      </c>
      <c r="D2670" s="239" t="str">
        <f>'01.02.2021_W_B'!D186</f>
        <v>B</v>
      </c>
      <c r="E2670" s="239" t="str">
        <f>'01.02.2021_W_B'!E186</f>
        <v>A</v>
      </c>
      <c r="F2670" s="239" t="str">
        <f>'01.02.2021_W_B'!F186</f>
        <v>R25/W75</v>
      </c>
      <c r="G2670" s="239">
        <f>'01.02.2021_W_B'!G186</f>
        <v>4</v>
      </c>
      <c r="H2670" s="239" t="str">
        <f>'01.02.2021_W_B'!H186</f>
        <v>E</v>
      </c>
      <c r="I2670" s="239" t="str">
        <f>'01.02.2021_W_B'!I186</f>
        <v>90-120</v>
      </c>
      <c r="J2670" s="239">
        <f>'01.02.2021_W_B'!K186</f>
        <v>1913</v>
      </c>
      <c r="K2670" s="240">
        <f>'01.02.2021_W_B'!P186</f>
        <v>90.187969924812037</v>
      </c>
      <c r="L2670" s="240"/>
      <c r="M2670" s="240">
        <f>'01.02.2021_W_B'!T186</f>
        <v>8.2966569403918307</v>
      </c>
      <c r="N2670" s="240">
        <f>'01.02.2021_W_B'!V186</f>
        <v>0.25927052938724471</v>
      </c>
      <c r="O2670" s="240">
        <f>'01.02.2021_W_B'!W186</f>
        <v>8.5559274697790748</v>
      </c>
    </row>
    <row r="2671" spans="1:15" x14ac:dyDescent="0.35">
      <c r="A2671" s="237">
        <f t="shared" si="38"/>
        <v>2670</v>
      </c>
      <c r="B2671" s="238">
        <f>'01.02.2021_W_B'!B187</f>
        <v>44228</v>
      </c>
      <c r="C2671" s="239">
        <f>'01.02.2021_W_B'!C187</f>
        <v>2019</v>
      </c>
      <c r="D2671" s="239" t="str">
        <f>'01.02.2021_W_B'!D187</f>
        <v>B</v>
      </c>
      <c r="E2671" s="239" t="str">
        <f>'01.02.2021_W_B'!E187</f>
        <v>A</v>
      </c>
      <c r="F2671" s="239" t="str">
        <f>'01.02.2021_W_B'!F187</f>
        <v>R25/W75</v>
      </c>
      <c r="G2671" s="239">
        <f>'01.02.2021_W_B'!G187</f>
        <v>4</v>
      </c>
      <c r="H2671" s="239" t="str">
        <f>'01.02.2021_W_B'!H187</f>
        <v>E</v>
      </c>
      <c r="I2671" s="239" t="str">
        <f>'01.02.2021_W_B'!I187</f>
        <v>60-90</v>
      </c>
      <c r="J2671" s="239">
        <f>'01.02.2021_W_B'!K187</f>
        <v>1914</v>
      </c>
      <c r="K2671" s="240">
        <f>'01.02.2021_W_B'!P187</f>
        <v>90.337248957938598</v>
      </c>
      <c r="L2671" s="240"/>
      <c r="M2671" s="240">
        <f>'01.02.2021_W_B'!T187</f>
        <v>6.4673343120805393</v>
      </c>
      <c r="N2671" s="240">
        <f>'01.02.2021_W_B'!V187</f>
        <v>0.12934668624161078</v>
      </c>
      <c r="O2671" s="240">
        <f>'01.02.2021_W_B'!W187</f>
        <v>6.5966809983221504</v>
      </c>
    </row>
    <row r="2672" spans="1:15" x14ac:dyDescent="0.35">
      <c r="A2672" s="237">
        <f t="shared" si="38"/>
        <v>2671</v>
      </c>
      <c r="B2672" s="238">
        <f>'01.02.2021_W_B'!B188</f>
        <v>44228</v>
      </c>
      <c r="C2672" s="239">
        <f>'01.02.2021_W_B'!C188</f>
        <v>2019</v>
      </c>
      <c r="D2672" s="239" t="str">
        <f>'01.02.2021_W_B'!D188</f>
        <v>B</v>
      </c>
      <c r="E2672" s="239" t="str">
        <f>'01.02.2021_W_B'!E188</f>
        <v>A</v>
      </c>
      <c r="F2672" s="239" t="str">
        <f>'01.02.2021_W_B'!F188</f>
        <v>R25/W75</v>
      </c>
      <c r="G2672" s="239">
        <f>'01.02.2021_W_B'!G188</f>
        <v>4</v>
      </c>
      <c r="H2672" s="239" t="str">
        <f>'01.02.2021_W_B'!H188</f>
        <v>E</v>
      </c>
      <c r="I2672" s="239" t="str">
        <f>'01.02.2021_W_B'!I188</f>
        <v>30-60</v>
      </c>
      <c r="J2672" s="239">
        <f>'01.02.2021_W_B'!K188</f>
        <v>1915</v>
      </c>
      <c r="K2672" s="240">
        <f>'01.02.2021_W_B'!P188</f>
        <v>89.657336513116604</v>
      </c>
      <c r="L2672" s="240"/>
      <c r="M2672" s="240">
        <f>'01.02.2021_W_B'!T188</f>
        <v>9.1468185636287256</v>
      </c>
      <c r="N2672" s="240">
        <f>'01.02.2021_W_B'!V188</f>
        <v>1.3066883662326754</v>
      </c>
      <c r="O2672" s="240">
        <f>'01.02.2021_W_B'!W188</f>
        <v>10.453506929861401</v>
      </c>
    </row>
    <row r="2673" spans="1:15" x14ac:dyDescent="0.35">
      <c r="A2673" s="237">
        <f t="shared" si="38"/>
        <v>2672</v>
      </c>
      <c r="B2673" s="238">
        <f>'01.02.2021_W_B'!B189</f>
        <v>44228</v>
      </c>
      <c r="C2673" s="239">
        <f>'01.02.2021_W_B'!C189</f>
        <v>2019</v>
      </c>
      <c r="D2673" s="239" t="str">
        <f>'01.02.2021_W_B'!D189</f>
        <v>B</v>
      </c>
      <c r="E2673" s="239" t="str">
        <f>'01.02.2021_W_B'!E189</f>
        <v>A</v>
      </c>
      <c r="F2673" s="239" t="str">
        <f>'01.02.2021_W_B'!F189</f>
        <v>R25/W75</v>
      </c>
      <c r="G2673" s="239">
        <f>'01.02.2021_W_B'!G189</f>
        <v>4</v>
      </c>
      <c r="H2673" s="239" t="str">
        <f>'01.02.2021_W_B'!H189</f>
        <v>E</v>
      </c>
      <c r="I2673" s="239" t="str">
        <f>'01.02.2021_W_B'!I189</f>
        <v>0-30</v>
      </c>
      <c r="J2673" s="239">
        <f>'01.02.2021_W_B'!K189</f>
        <v>1916</v>
      </c>
      <c r="K2673" s="240">
        <f>'01.02.2021_W_B'!P189</f>
        <v>86.979166666666671</v>
      </c>
      <c r="L2673" s="240"/>
      <c r="M2673" s="240">
        <f>'01.02.2021_W_B'!T189</f>
        <v>12.927395209580837</v>
      </c>
      <c r="N2673" s="240">
        <f>'01.02.2021_W_B'!V189</f>
        <v>3.1297904191616763</v>
      </c>
      <c r="O2673" s="240">
        <f>'01.02.2021_W_B'!W189</f>
        <v>16.057185628742513</v>
      </c>
    </row>
    <row r="2674" spans="1:15" x14ac:dyDescent="0.35">
      <c r="A2674" s="237">
        <f t="shared" si="38"/>
        <v>2673</v>
      </c>
      <c r="B2674" s="238">
        <f>'01.02.2021_W_B'!B190</f>
        <v>44228</v>
      </c>
      <c r="C2674" s="239">
        <f>'01.02.2021_W_B'!C190</f>
        <v>2019</v>
      </c>
      <c r="D2674" s="239" t="str">
        <f>'01.02.2021_W_B'!D190</f>
        <v>B</v>
      </c>
      <c r="E2674" s="239" t="str">
        <f>'01.02.2021_W_B'!E190</f>
        <v>A</v>
      </c>
      <c r="F2674" s="239" t="str">
        <f>'01.02.2021_W_B'!F190</f>
        <v>R25/W75</v>
      </c>
      <c r="G2674" s="239">
        <f>'01.02.2021_W_B'!G190</f>
        <v>4</v>
      </c>
      <c r="H2674" s="239" t="str">
        <f>'01.02.2021_W_B'!H190</f>
        <v>M</v>
      </c>
      <c r="I2674" s="239" t="str">
        <f>'01.02.2021_W_B'!I190</f>
        <v>90-120</v>
      </c>
      <c r="J2674" s="239">
        <f>'01.02.2021_W_B'!K190</f>
        <v>1917</v>
      </c>
      <c r="K2674" s="240">
        <f>'01.02.2021_W_B'!P190</f>
        <v>91.097000810591737</v>
      </c>
      <c r="L2674" s="240"/>
      <c r="M2674" s="240">
        <f>'01.02.2021_W_B'!T190</f>
        <v>6.3946314696722526</v>
      </c>
      <c r="N2674" s="240">
        <f>'01.02.2021_W_B'!V190</f>
        <v>0.76735577636067021</v>
      </c>
      <c r="O2674" s="240">
        <f>'01.02.2021_W_B'!W190</f>
        <v>7.1619872460329228</v>
      </c>
    </row>
    <row r="2675" spans="1:15" x14ac:dyDescent="0.35">
      <c r="A2675" s="237">
        <f t="shared" ref="A2675:A2738" si="39">A2674+1</f>
        <v>2674</v>
      </c>
      <c r="B2675" s="238">
        <f>'01.02.2021_W_B'!B191</f>
        <v>44228</v>
      </c>
      <c r="C2675" s="239">
        <f>'01.02.2021_W_B'!C191</f>
        <v>2019</v>
      </c>
      <c r="D2675" s="239" t="str">
        <f>'01.02.2021_W_B'!D191</f>
        <v>B</v>
      </c>
      <c r="E2675" s="239" t="str">
        <f>'01.02.2021_W_B'!E191</f>
        <v>A</v>
      </c>
      <c r="F2675" s="239" t="str">
        <f>'01.02.2021_W_B'!F191</f>
        <v>R25/W75</v>
      </c>
      <c r="G2675" s="239">
        <f>'01.02.2021_W_B'!G191</f>
        <v>4</v>
      </c>
      <c r="H2675" s="239" t="str">
        <f>'01.02.2021_W_B'!H191</f>
        <v>M</v>
      </c>
      <c r="I2675" s="239" t="str">
        <f>'01.02.2021_W_B'!I191</f>
        <v>60-90</v>
      </c>
      <c r="J2675" s="239">
        <f>'01.02.2021_W_B'!K191</f>
        <v>1918</v>
      </c>
      <c r="K2675" s="240">
        <f>'01.02.2021_W_B'!P191</f>
        <v>91.403467109950142</v>
      </c>
      <c r="L2675" s="240"/>
      <c r="M2675" s="240">
        <f>'01.02.2021_W_B'!T191</f>
        <v>4.2013269680436478</v>
      </c>
      <c r="N2675" s="240">
        <f>'01.02.2021_W_B'!V191</f>
        <v>0.89119056897895543</v>
      </c>
      <c r="O2675" s="240">
        <f>'01.02.2021_W_B'!W191</f>
        <v>5.0925175370226032</v>
      </c>
    </row>
    <row r="2676" spans="1:15" x14ac:dyDescent="0.35">
      <c r="A2676" s="237">
        <f t="shared" si="39"/>
        <v>2675</v>
      </c>
      <c r="B2676" s="238">
        <f>'01.02.2021_W_B'!B192</f>
        <v>44228</v>
      </c>
      <c r="C2676" s="239">
        <f>'01.02.2021_W_B'!C192</f>
        <v>2019</v>
      </c>
      <c r="D2676" s="239" t="str">
        <f>'01.02.2021_W_B'!D192</f>
        <v>B</v>
      </c>
      <c r="E2676" s="239" t="str">
        <f>'01.02.2021_W_B'!E192</f>
        <v>A</v>
      </c>
      <c r="F2676" s="239" t="str">
        <f>'01.02.2021_W_B'!F192</f>
        <v>R25/W75</v>
      </c>
      <c r="G2676" s="239">
        <f>'01.02.2021_W_B'!G192</f>
        <v>4</v>
      </c>
      <c r="H2676" s="239" t="str">
        <f>'01.02.2021_W_B'!H192</f>
        <v>M</v>
      </c>
      <c r="I2676" s="239" t="str">
        <f>'01.02.2021_W_B'!I192</f>
        <v>30-60</v>
      </c>
      <c r="J2676" s="239">
        <f>'01.02.2021_W_B'!K192</f>
        <v>1919</v>
      </c>
      <c r="K2676" s="240">
        <f>'01.02.2021_W_B'!P192</f>
        <v>89.635916908644177</v>
      </c>
      <c r="L2676" s="240"/>
      <c r="M2676" s="240">
        <f>'01.02.2021_W_B'!T192</f>
        <v>6.796962372290059</v>
      </c>
      <c r="N2676" s="240">
        <f>'01.02.2021_W_B'!V192</f>
        <v>1.307108148517319</v>
      </c>
      <c r="O2676" s="240">
        <f>'01.02.2021_W_B'!W192</f>
        <v>8.1040705208073778</v>
      </c>
    </row>
    <row r="2677" spans="1:15" x14ac:dyDescent="0.35">
      <c r="A2677" s="237">
        <f t="shared" si="39"/>
        <v>2676</v>
      </c>
      <c r="B2677" s="238">
        <f>'01.02.2021_W_B'!B193</f>
        <v>44228</v>
      </c>
      <c r="C2677" s="239">
        <f>'01.02.2021_W_B'!C193</f>
        <v>2019</v>
      </c>
      <c r="D2677" s="239" t="str">
        <f>'01.02.2021_W_B'!D193</f>
        <v>B</v>
      </c>
      <c r="E2677" s="239" t="str">
        <f>'01.02.2021_W_B'!E193</f>
        <v>A</v>
      </c>
      <c r="F2677" s="239" t="str">
        <f>'01.02.2021_W_B'!F193</f>
        <v>R25/W75</v>
      </c>
      <c r="G2677" s="239">
        <f>'01.02.2021_W_B'!G193</f>
        <v>4</v>
      </c>
      <c r="H2677" s="239" t="str">
        <f>'01.02.2021_W_B'!H193</f>
        <v>M</v>
      </c>
      <c r="I2677" s="239" t="str">
        <f>'01.02.2021_W_B'!I193</f>
        <v>0-30</v>
      </c>
      <c r="J2677" s="239">
        <f>'01.02.2021_W_B'!K193</f>
        <v>1920</v>
      </c>
      <c r="K2677" s="240">
        <f>'01.02.2021_W_B'!P193</f>
        <v>85.903814262023218</v>
      </c>
      <c r="L2677" s="240"/>
      <c r="M2677" s="240">
        <f>'01.02.2021_W_B'!T193</f>
        <v>13.28108108108108</v>
      </c>
      <c r="N2677" s="240">
        <f>'01.02.2021_W_B'!V193</f>
        <v>2.4902027027027027</v>
      </c>
      <c r="O2677" s="240">
        <f>'01.02.2021_W_B'!W193</f>
        <v>15.771283783783783</v>
      </c>
    </row>
    <row r="2678" spans="1:15" x14ac:dyDescent="0.35">
      <c r="A2678" s="237">
        <f t="shared" si="39"/>
        <v>2677</v>
      </c>
      <c r="B2678" s="238">
        <f>'01.02.2021_W_B'!B194</f>
        <v>44228</v>
      </c>
      <c r="C2678" s="239">
        <f>'01.02.2021_W_B'!C194</f>
        <v>2019</v>
      </c>
      <c r="D2678" s="239" t="str">
        <f>'01.02.2021_W_B'!D194</f>
        <v>B</v>
      </c>
      <c r="E2678" s="239" t="str">
        <f>'01.02.2021_W_B'!E194</f>
        <v>A</v>
      </c>
      <c r="F2678" s="239" t="str">
        <f>'01.02.2021_W_B'!F194</f>
        <v>R50/W50</v>
      </c>
      <c r="G2678" s="239">
        <f>'01.02.2021_W_B'!G194</f>
        <v>3</v>
      </c>
      <c r="H2678" s="239" t="str">
        <f>'01.02.2021_W_B'!H194</f>
        <v>E</v>
      </c>
      <c r="I2678" s="239" t="str">
        <f>'01.02.2021_W_B'!I194</f>
        <v>90-120</v>
      </c>
      <c r="J2678" s="239">
        <f>'01.02.2021_W_B'!K194</f>
        <v>1921</v>
      </c>
      <c r="K2678" s="240">
        <f>'01.02.2021_W_B'!P194</f>
        <v>90.997804342522585</v>
      </c>
      <c r="L2678" s="240"/>
      <c r="M2678" s="240">
        <f>'01.02.2021_W_B'!T194</f>
        <v>7.5567848525469135</v>
      </c>
      <c r="N2678" s="240">
        <f>'01.02.2021_W_B'!V194</f>
        <v>1.2808109919571042</v>
      </c>
      <c r="O2678" s="240">
        <f>'01.02.2021_W_B'!W194</f>
        <v>8.8375958445040173</v>
      </c>
    </row>
    <row r="2679" spans="1:15" x14ac:dyDescent="0.35">
      <c r="A2679" s="237">
        <f t="shared" si="39"/>
        <v>2678</v>
      </c>
      <c r="B2679" s="238">
        <f>'01.02.2021_W_B'!B195</f>
        <v>44228</v>
      </c>
      <c r="C2679" s="239">
        <f>'01.02.2021_W_B'!C195</f>
        <v>2019</v>
      </c>
      <c r="D2679" s="239" t="str">
        <f>'01.02.2021_W_B'!D195</f>
        <v>B</v>
      </c>
      <c r="E2679" s="239" t="str">
        <f>'01.02.2021_W_B'!E195</f>
        <v>A</v>
      </c>
      <c r="F2679" s="239" t="str">
        <f>'01.02.2021_W_B'!F195</f>
        <v>R50/W50</v>
      </c>
      <c r="G2679" s="239">
        <f>'01.02.2021_W_B'!G195</f>
        <v>3</v>
      </c>
      <c r="H2679" s="239" t="str">
        <f>'01.02.2021_W_B'!H195</f>
        <v>E</v>
      </c>
      <c r="I2679" s="239" t="str">
        <f>'01.02.2021_W_B'!I195</f>
        <v>60-90</v>
      </c>
      <c r="J2679" s="239">
        <f>'01.02.2021_W_B'!K195</f>
        <v>1922</v>
      </c>
      <c r="K2679" s="240">
        <f>'01.02.2021_W_B'!P195</f>
        <v>90.480919279330394</v>
      </c>
      <c r="L2679" s="240"/>
      <c r="M2679" s="240">
        <f>'01.02.2021_W_B'!T195</f>
        <v>7.4860512699905923</v>
      </c>
      <c r="N2679" s="240">
        <f>'01.02.2021_W_B'!V195</f>
        <v>0.90348894637817501</v>
      </c>
      <c r="O2679" s="240">
        <f>'01.02.2021_W_B'!W195</f>
        <v>8.3895402163687667</v>
      </c>
    </row>
    <row r="2680" spans="1:15" x14ac:dyDescent="0.35">
      <c r="A2680" s="237">
        <f t="shared" si="39"/>
        <v>2679</v>
      </c>
      <c r="B2680" s="238">
        <f>'01.02.2021_W_B'!B196</f>
        <v>44228</v>
      </c>
      <c r="C2680" s="239">
        <f>'01.02.2021_W_B'!C196</f>
        <v>2019</v>
      </c>
      <c r="D2680" s="239" t="str">
        <f>'01.02.2021_W_B'!D196</f>
        <v>B</v>
      </c>
      <c r="E2680" s="239" t="str">
        <f>'01.02.2021_W_B'!E196</f>
        <v>A</v>
      </c>
      <c r="F2680" s="239" t="str">
        <f>'01.02.2021_W_B'!F196</f>
        <v>R50/W50</v>
      </c>
      <c r="G2680" s="239">
        <f>'01.02.2021_W_B'!G196</f>
        <v>3</v>
      </c>
      <c r="H2680" s="239" t="str">
        <f>'01.02.2021_W_B'!H196</f>
        <v>E</v>
      </c>
      <c r="I2680" s="239" t="str">
        <f>'01.02.2021_W_B'!I196</f>
        <v>30-60</v>
      </c>
      <c r="J2680" s="239">
        <f>'01.02.2021_W_B'!K196</f>
        <v>1923</v>
      </c>
      <c r="K2680" s="240">
        <f>'01.02.2021_W_B'!P196</f>
        <v>88.383022470259945</v>
      </c>
      <c r="L2680" s="240"/>
      <c r="M2680" s="240">
        <f>'01.02.2021_W_B'!T196</f>
        <v>8.7913085742771671</v>
      </c>
      <c r="N2680" s="240">
        <f>'01.02.2021_W_B'!V196</f>
        <v>1.1988148055832502</v>
      </c>
      <c r="O2680" s="240">
        <f>'01.02.2021_W_B'!W196</f>
        <v>9.9901233798604174</v>
      </c>
    </row>
    <row r="2681" spans="1:15" x14ac:dyDescent="0.35">
      <c r="A2681" s="237">
        <f t="shared" si="39"/>
        <v>2680</v>
      </c>
      <c r="B2681" s="238">
        <f>'01.02.2021_W_B'!B197</f>
        <v>44228</v>
      </c>
      <c r="C2681" s="239">
        <f>'01.02.2021_W_B'!C197</f>
        <v>2019</v>
      </c>
      <c r="D2681" s="239" t="str">
        <f>'01.02.2021_W_B'!D197</f>
        <v>B</v>
      </c>
      <c r="E2681" s="239" t="str">
        <f>'01.02.2021_W_B'!E197</f>
        <v>A</v>
      </c>
      <c r="F2681" s="239" t="str">
        <f>'01.02.2021_W_B'!F197</f>
        <v>R50/W50</v>
      </c>
      <c r="G2681" s="239">
        <f>'01.02.2021_W_B'!G197</f>
        <v>3</v>
      </c>
      <c r="H2681" s="239" t="str">
        <f>'01.02.2021_W_B'!H197</f>
        <v>E</v>
      </c>
      <c r="I2681" s="239" t="str">
        <f>'01.02.2021_W_B'!I197</f>
        <v>0-30</v>
      </c>
      <c r="J2681" s="239">
        <f>'01.02.2021_W_B'!K197</f>
        <v>1924</v>
      </c>
      <c r="K2681" s="240">
        <f>'01.02.2021_W_B'!P197</f>
        <v>85.207661672672103</v>
      </c>
      <c r="L2681" s="240"/>
      <c r="M2681" s="240">
        <f>'01.02.2021_W_B'!T197</f>
        <v>11.886615290451813</v>
      </c>
      <c r="N2681" s="240">
        <f>'01.02.2021_W_B'!V197</f>
        <v>1.9577954596038285</v>
      </c>
      <c r="O2681" s="240">
        <f>'01.02.2021_W_B'!W197</f>
        <v>13.844410750055641</v>
      </c>
    </row>
    <row r="2682" spans="1:15" x14ac:dyDescent="0.35">
      <c r="A2682" s="237">
        <f t="shared" si="39"/>
        <v>2681</v>
      </c>
      <c r="B2682" s="238">
        <f>'01.02.2021_W_B'!B198</f>
        <v>44228</v>
      </c>
      <c r="C2682" s="239">
        <f>'01.02.2021_W_B'!C198</f>
        <v>2019</v>
      </c>
      <c r="D2682" s="239" t="str">
        <f>'01.02.2021_W_B'!D198</f>
        <v>B</v>
      </c>
      <c r="E2682" s="239" t="str">
        <f>'01.02.2021_W_B'!E198</f>
        <v>A</v>
      </c>
      <c r="F2682" s="239" t="str">
        <f>'01.02.2021_W_B'!F198</f>
        <v>R50/W50</v>
      </c>
      <c r="G2682" s="239">
        <f>'01.02.2021_W_B'!G198</f>
        <v>3</v>
      </c>
      <c r="H2682" s="239" t="str">
        <f>'01.02.2021_W_B'!H198</f>
        <v>M</v>
      </c>
      <c r="I2682" s="239" t="str">
        <f>'01.02.2021_W_B'!I198</f>
        <v>90-120</v>
      </c>
      <c r="J2682" s="239">
        <f>'01.02.2021_W_B'!K198</f>
        <v>1925</v>
      </c>
      <c r="K2682" s="240">
        <f>'01.02.2021_W_B'!P198</f>
        <v>90.134396691773716</v>
      </c>
      <c r="L2682" s="240"/>
      <c r="M2682" s="240">
        <f>'01.02.2021_W_B'!T198</f>
        <v>11.417037522529908</v>
      </c>
      <c r="N2682" s="240">
        <f>'01.02.2021_W_B'!V198</f>
        <v>0.38921718826806501</v>
      </c>
      <c r="O2682" s="240">
        <f>'01.02.2021_W_B'!W198</f>
        <v>11.806254710797973</v>
      </c>
    </row>
    <row r="2683" spans="1:15" x14ac:dyDescent="0.35">
      <c r="A2683" s="237">
        <f t="shared" si="39"/>
        <v>2682</v>
      </c>
      <c r="B2683" s="238">
        <f>'01.02.2021_W_B'!B199</f>
        <v>44228</v>
      </c>
      <c r="C2683" s="239">
        <f>'01.02.2021_W_B'!C199</f>
        <v>2019</v>
      </c>
      <c r="D2683" s="239" t="str">
        <f>'01.02.2021_W_B'!D199</f>
        <v>B</v>
      </c>
      <c r="E2683" s="239" t="str">
        <f>'01.02.2021_W_B'!E199</f>
        <v>A</v>
      </c>
      <c r="F2683" s="239" t="str">
        <f>'01.02.2021_W_B'!F199</f>
        <v>R50/W50</v>
      </c>
      <c r="G2683" s="239">
        <f>'01.02.2021_W_B'!G199</f>
        <v>3</v>
      </c>
      <c r="H2683" s="239" t="str">
        <f>'01.02.2021_W_B'!H199</f>
        <v>M</v>
      </c>
      <c r="I2683" s="239" t="str">
        <f>'01.02.2021_W_B'!I199</f>
        <v>60-90</v>
      </c>
      <c r="J2683" s="239">
        <f>'01.02.2021_W_B'!K199</f>
        <v>1926</v>
      </c>
      <c r="K2683" s="240">
        <f>'01.02.2021_W_B'!P199</f>
        <v>91.352126134734817</v>
      </c>
      <c r="L2683" s="240"/>
      <c r="M2683" s="240">
        <f>'01.02.2021_W_B'!T199</f>
        <v>7.1349476987447726</v>
      </c>
      <c r="N2683" s="240">
        <f>'01.02.2021_W_B'!V199</f>
        <v>0.3822293410041841</v>
      </c>
      <c r="O2683" s="240">
        <f>'01.02.2021_W_B'!W199</f>
        <v>7.5171770397489563</v>
      </c>
    </row>
    <row r="2684" spans="1:15" x14ac:dyDescent="0.35">
      <c r="A2684" s="237">
        <f t="shared" si="39"/>
        <v>2683</v>
      </c>
      <c r="B2684" s="238">
        <f>'01.02.2021_W_B'!B200</f>
        <v>44228</v>
      </c>
      <c r="C2684" s="239">
        <f>'01.02.2021_W_B'!C200</f>
        <v>2019</v>
      </c>
      <c r="D2684" s="239" t="str">
        <f>'01.02.2021_W_B'!D200</f>
        <v>B</v>
      </c>
      <c r="E2684" s="239" t="str">
        <f>'01.02.2021_W_B'!E200</f>
        <v>A</v>
      </c>
      <c r="F2684" s="239" t="str">
        <f>'01.02.2021_W_B'!F200</f>
        <v>R50/W50</v>
      </c>
      <c r="G2684" s="239">
        <f>'01.02.2021_W_B'!G200</f>
        <v>3</v>
      </c>
      <c r="H2684" s="239" t="str">
        <f>'01.02.2021_W_B'!H200</f>
        <v>M</v>
      </c>
      <c r="I2684" s="239" t="str">
        <f>'01.02.2021_W_B'!I200</f>
        <v>30-60</v>
      </c>
      <c r="J2684" s="239">
        <f>'01.02.2021_W_B'!K200</f>
        <v>1927</v>
      </c>
      <c r="K2684" s="240">
        <f>'01.02.2021_W_B'!P200</f>
        <v>88.988235294117658</v>
      </c>
      <c r="L2684" s="240"/>
      <c r="M2684" s="240">
        <f>'01.02.2021_W_B'!T200</f>
        <v>11.08713379164463</v>
      </c>
      <c r="N2684" s="240">
        <f>'01.02.2021_W_B'!V200</f>
        <v>1.1879071919619246</v>
      </c>
      <c r="O2684" s="240">
        <f>'01.02.2021_W_B'!W200</f>
        <v>12.275040983606555</v>
      </c>
    </row>
    <row r="2685" spans="1:15" x14ac:dyDescent="0.35">
      <c r="A2685" s="237">
        <f t="shared" si="39"/>
        <v>2684</v>
      </c>
      <c r="B2685" s="238">
        <f>'01.02.2021_W_B'!B201</f>
        <v>44228</v>
      </c>
      <c r="C2685" s="239">
        <f>'01.02.2021_W_B'!C201</f>
        <v>2019</v>
      </c>
      <c r="D2685" s="239" t="str">
        <f>'01.02.2021_W_B'!D201</f>
        <v>B</v>
      </c>
      <c r="E2685" s="239" t="str">
        <f>'01.02.2021_W_B'!E201</f>
        <v>A</v>
      </c>
      <c r="F2685" s="239" t="str">
        <f>'01.02.2021_W_B'!F201</f>
        <v>R50/W50</v>
      </c>
      <c r="G2685" s="239">
        <f>'01.02.2021_W_B'!G201</f>
        <v>3</v>
      </c>
      <c r="H2685" s="239" t="str">
        <f>'01.02.2021_W_B'!H201</f>
        <v>M</v>
      </c>
      <c r="I2685" s="239" t="str">
        <f>'01.02.2021_W_B'!I201</f>
        <v>0-30</v>
      </c>
      <c r="J2685" s="239">
        <f>'01.02.2021_W_B'!K201</f>
        <v>1928</v>
      </c>
      <c r="K2685" s="240">
        <f>'01.02.2021_W_B'!P201</f>
        <v>86.639676113360323</v>
      </c>
      <c r="L2685" s="240"/>
      <c r="M2685" s="240">
        <f>'01.02.2021_W_B'!T201</f>
        <v>15.593761682242992</v>
      </c>
      <c r="N2685" s="240">
        <f>'01.02.2021_W_B'!V201</f>
        <v>2.1885981308411213</v>
      </c>
      <c r="O2685" s="240">
        <f>'01.02.2021_W_B'!W201</f>
        <v>17.782359813084113</v>
      </c>
    </row>
    <row r="2686" spans="1:15" x14ac:dyDescent="0.35">
      <c r="A2686" s="237">
        <f t="shared" si="39"/>
        <v>2685</v>
      </c>
      <c r="B2686" s="238">
        <f>'01.02.2021_W_B'!B202</f>
        <v>44228</v>
      </c>
      <c r="C2686" s="239">
        <f>'01.02.2021_W_B'!C202</f>
        <v>2019</v>
      </c>
      <c r="D2686" s="239" t="str">
        <f>'01.02.2021_W_B'!D202</f>
        <v>B</v>
      </c>
      <c r="E2686" s="239" t="str">
        <f>'01.02.2021_W_B'!E202</f>
        <v>B</v>
      </c>
      <c r="F2686" s="239" t="str">
        <f>'01.02.2021_W_B'!F202</f>
        <v>R50/W50</v>
      </c>
      <c r="G2686" s="239">
        <f>'01.02.2021_W_B'!G202</f>
        <v>3</v>
      </c>
      <c r="H2686" s="239" t="str">
        <f>'01.02.2021_W_B'!H202</f>
        <v>E</v>
      </c>
      <c r="I2686" s="239" t="str">
        <f>'01.02.2021_W_B'!I202</f>
        <v>90-120</v>
      </c>
      <c r="J2686" s="239">
        <f>'01.02.2021_W_B'!K202</f>
        <v>1929</v>
      </c>
      <c r="K2686" s="240">
        <f>'01.02.2021_W_B'!P202</f>
        <v>91.363443296049823</v>
      </c>
      <c r="L2686" s="240"/>
      <c r="M2686" s="240">
        <f>'01.02.2021_W_B'!T202</f>
        <v>3.5668758716875888</v>
      </c>
      <c r="N2686" s="240">
        <f>'01.02.2021_W_B'!V202</f>
        <v>1.1464958158995817</v>
      </c>
      <c r="O2686" s="240">
        <f>'01.02.2021_W_B'!W202</f>
        <v>4.7133716875871707</v>
      </c>
    </row>
    <row r="2687" spans="1:15" x14ac:dyDescent="0.35">
      <c r="A2687" s="237">
        <f t="shared" si="39"/>
        <v>2686</v>
      </c>
      <c r="B2687" s="238">
        <f>'01.02.2021_W_B'!B203</f>
        <v>44228</v>
      </c>
      <c r="C2687" s="239">
        <f>'01.02.2021_W_B'!C203</f>
        <v>2019</v>
      </c>
      <c r="D2687" s="239" t="str">
        <f>'01.02.2021_W_B'!D203</f>
        <v>B</v>
      </c>
      <c r="E2687" s="239" t="str">
        <f>'01.02.2021_W_B'!E203</f>
        <v>B</v>
      </c>
      <c r="F2687" s="239" t="str">
        <f>'01.02.2021_W_B'!F203</f>
        <v>R50/W50</v>
      </c>
      <c r="G2687" s="239">
        <f>'01.02.2021_W_B'!G203</f>
        <v>3</v>
      </c>
      <c r="H2687" s="239" t="str">
        <f>'01.02.2021_W_B'!H203</f>
        <v>E</v>
      </c>
      <c r="I2687" s="239" t="str">
        <f>'01.02.2021_W_B'!I203</f>
        <v>60-90</v>
      </c>
      <c r="J2687" s="239">
        <f>'01.02.2021_W_B'!K203</f>
        <v>1930</v>
      </c>
      <c r="K2687" s="240">
        <f>'01.02.2021_W_B'!P203</f>
        <v>92</v>
      </c>
      <c r="L2687" s="240"/>
      <c r="M2687" s="240">
        <f>'01.02.2021_W_B'!T203</f>
        <v>5.5526086956521743</v>
      </c>
      <c r="N2687" s="240">
        <f>'01.02.2021_W_B'!V203</f>
        <v>0.37858695652173907</v>
      </c>
      <c r="O2687" s="240">
        <f>'01.02.2021_W_B'!W203</f>
        <v>5.9311956521739138</v>
      </c>
    </row>
    <row r="2688" spans="1:15" x14ac:dyDescent="0.35">
      <c r="A2688" s="237">
        <f t="shared" si="39"/>
        <v>2687</v>
      </c>
      <c r="B2688" s="238">
        <f>'01.02.2021_W_B'!B204</f>
        <v>44228</v>
      </c>
      <c r="C2688" s="239">
        <f>'01.02.2021_W_B'!C204</f>
        <v>2019</v>
      </c>
      <c r="D2688" s="239" t="str">
        <f>'01.02.2021_W_B'!D204</f>
        <v>B</v>
      </c>
      <c r="E2688" s="239" t="str">
        <f>'01.02.2021_W_B'!E204</f>
        <v>B</v>
      </c>
      <c r="F2688" s="239" t="str">
        <f>'01.02.2021_W_B'!F204</f>
        <v>R50/W50</v>
      </c>
      <c r="G2688" s="239">
        <f>'01.02.2021_W_B'!G204</f>
        <v>3</v>
      </c>
      <c r="H2688" s="239" t="str">
        <f>'01.02.2021_W_B'!H204</f>
        <v>E</v>
      </c>
      <c r="I2688" s="239" t="str">
        <f>'01.02.2021_W_B'!I204</f>
        <v>30-60</v>
      </c>
      <c r="J2688" s="239">
        <f>'01.02.2021_W_B'!K204</f>
        <v>1931</v>
      </c>
      <c r="K2688" s="240">
        <f>'01.02.2021_W_B'!P204</f>
        <v>88.267576386828821</v>
      </c>
      <c r="L2688" s="240"/>
      <c r="M2688" s="240">
        <f>'01.02.2021_W_B'!T204</f>
        <v>8.1395177281129243</v>
      </c>
      <c r="N2688" s="240">
        <f>'01.02.2021_W_B'!V204</f>
        <v>1.2009124516887921</v>
      </c>
      <c r="O2688" s="240">
        <f>'01.02.2021_W_B'!W204</f>
        <v>9.3404301798017162</v>
      </c>
    </row>
    <row r="2689" spans="1:15" x14ac:dyDescent="0.35">
      <c r="A2689" s="237">
        <f t="shared" si="39"/>
        <v>2688</v>
      </c>
      <c r="B2689" s="238">
        <f>'01.02.2021_W_B'!B205</f>
        <v>44228</v>
      </c>
      <c r="C2689" s="239">
        <f>'01.02.2021_W_B'!C205</f>
        <v>2019</v>
      </c>
      <c r="D2689" s="239" t="str">
        <f>'01.02.2021_W_B'!D205</f>
        <v>B</v>
      </c>
      <c r="E2689" s="239" t="str">
        <f>'01.02.2021_W_B'!E205</f>
        <v>B</v>
      </c>
      <c r="F2689" s="239" t="str">
        <f>'01.02.2021_W_B'!F205</f>
        <v>R50/W50</v>
      </c>
      <c r="G2689" s="239">
        <f>'01.02.2021_W_B'!G205</f>
        <v>3</v>
      </c>
      <c r="H2689" s="239" t="str">
        <f>'01.02.2021_W_B'!H205</f>
        <v>E</v>
      </c>
      <c r="I2689" s="239" t="str">
        <f>'01.02.2021_W_B'!I205</f>
        <v>0-30</v>
      </c>
      <c r="J2689" s="239">
        <f>'01.02.2021_W_B'!K205</f>
        <v>1932</v>
      </c>
      <c r="K2689" s="240">
        <f>'01.02.2021_W_B'!P205</f>
        <v>86.802030456852776</v>
      </c>
      <c r="L2689" s="240"/>
      <c r="M2689" s="240">
        <f>'01.02.2021_W_B'!T205</f>
        <v>14.736315789473689</v>
      </c>
      <c r="N2689" s="240">
        <f>'01.02.2021_W_B'!V205</f>
        <v>2.3196052631578952</v>
      </c>
      <c r="O2689" s="240">
        <f>'01.02.2021_W_B'!W205</f>
        <v>17.055921052631586</v>
      </c>
    </row>
    <row r="2690" spans="1:15" x14ac:dyDescent="0.35">
      <c r="A2690" s="237">
        <f t="shared" si="39"/>
        <v>2689</v>
      </c>
      <c r="B2690" s="238">
        <f>'01.02.2021_W_B'!B206</f>
        <v>44228</v>
      </c>
      <c r="C2690" s="239">
        <f>'01.02.2021_W_B'!C206</f>
        <v>2019</v>
      </c>
      <c r="D2690" s="239" t="str">
        <f>'01.02.2021_W_B'!D206</f>
        <v>B</v>
      </c>
      <c r="E2690" s="239" t="str">
        <f>'01.02.2021_W_B'!E206</f>
        <v>B</v>
      </c>
      <c r="F2690" s="239" t="str">
        <f>'01.02.2021_W_B'!F206</f>
        <v>R50/W50</v>
      </c>
      <c r="G2690" s="239">
        <f>'01.02.2021_W_B'!G206</f>
        <v>3</v>
      </c>
      <c r="H2690" s="239" t="str">
        <f>'01.02.2021_W_B'!H206</f>
        <v>M</v>
      </c>
      <c r="I2690" s="239" t="str">
        <f>'01.02.2021_W_B'!I206</f>
        <v>90-120</v>
      </c>
      <c r="J2690" s="239">
        <f>'01.02.2021_W_B'!K206</f>
        <v>1933</v>
      </c>
      <c r="K2690" s="240">
        <f>'01.02.2021_W_B'!P206</f>
        <v>90.789152211092116</v>
      </c>
      <c r="L2690" s="240"/>
      <c r="M2690" s="240">
        <f>'01.02.2021_W_B'!T206</f>
        <v>6.9378592572658748</v>
      </c>
      <c r="N2690" s="240">
        <f>'01.02.2021_W_B'!V206</f>
        <v>0.12847887513455325</v>
      </c>
      <c r="O2690" s="240">
        <f>'01.02.2021_W_B'!W206</f>
        <v>7.0663381324004284</v>
      </c>
    </row>
    <row r="2691" spans="1:15" x14ac:dyDescent="0.35">
      <c r="A2691" s="237">
        <f t="shared" si="39"/>
        <v>2690</v>
      </c>
      <c r="B2691" s="238">
        <f>'01.02.2021_W_B'!B207</f>
        <v>44228</v>
      </c>
      <c r="C2691" s="239">
        <f>'01.02.2021_W_B'!C207</f>
        <v>2019</v>
      </c>
      <c r="D2691" s="239" t="str">
        <f>'01.02.2021_W_B'!D207</f>
        <v>B</v>
      </c>
      <c r="E2691" s="239" t="str">
        <f>'01.02.2021_W_B'!E207</f>
        <v>B</v>
      </c>
      <c r="F2691" s="239" t="str">
        <f>'01.02.2021_W_B'!F207</f>
        <v>R50/W50</v>
      </c>
      <c r="G2691" s="239">
        <f>'01.02.2021_W_B'!G207</f>
        <v>3</v>
      </c>
      <c r="H2691" s="239" t="str">
        <f>'01.02.2021_W_B'!H207</f>
        <v>M</v>
      </c>
      <c r="I2691" s="239" t="str">
        <f>'01.02.2021_W_B'!I207</f>
        <v>60-90</v>
      </c>
      <c r="J2691" s="239">
        <f>'01.02.2021_W_B'!K207</f>
        <v>1934</v>
      </c>
      <c r="K2691" s="240">
        <f>'01.02.2021_W_B'!P207</f>
        <v>92.078910474664539</v>
      </c>
      <c r="L2691" s="240"/>
      <c r="M2691" s="240">
        <f>'01.02.2021_W_B'!T207</f>
        <v>4.7898597063621517</v>
      </c>
      <c r="N2691" s="240">
        <f>'01.02.2021_W_B'!V207</f>
        <v>0.12604893964110928</v>
      </c>
      <c r="O2691" s="240">
        <f>'01.02.2021_W_B'!W207</f>
        <v>4.9159086460032606</v>
      </c>
    </row>
    <row r="2692" spans="1:15" x14ac:dyDescent="0.35">
      <c r="A2692" s="237">
        <f t="shared" si="39"/>
        <v>2691</v>
      </c>
      <c r="B2692" s="238">
        <f>'01.02.2021_W_B'!B208</f>
        <v>44228</v>
      </c>
      <c r="C2692" s="239">
        <f>'01.02.2021_W_B'!C208</f>
        <v>2019</v>
      </c>
      <c r="D2692" s="239" t="str">
        <f>'01.02.2021_W_B'!D208</f>
        <v>B</v>
      </c>
      <c r="E2692" s="239" t="str">
        <f>'01.02.2021_W_B'!E208</f>
        <v>B</v>
      </c>
      <c r="F2692" s="239" t="str">
        <f>'01.02.2021_W_B'!F208</f>
        <v>R50/W50</v>
      </c>
      <c r="G2692" s="239">
        <f>'01.02.2021_W_B'!G208</f>
        <v>3</v>
      </c>
      <c r="H2692" s="239" t="str">
        <f>'01.02.2021_W_B'!H208</f>
        <v>M</v>
      </c>
      <c r="I2692" s="239" t="str">
        <f>'01.02.2021_W_B'!I208</f>
        <v>30-60</v>
      </c>
      <c r="J2692" s="239">
        <f>'01.02.2021_W_B'!K208</f>
        <v>1935</v>
      </c>
      <c r="K2692" s="240">
        <f>'01.02.2021_W_B'!P208</f>
        <v>89.445064138315658</v>
      </c>
      <c r="L2692" s="240"/>
      <c r="M2692" s="240">
        <f>'01.02.2021_W_B'!T208</f>
        <v>10.224687451286048</v>
      </c>
      <c r="N2692" s="240">
        <f>'01.02.2021_W_B'!V208</f>
        <v>1.7041145752143414</v>
      </c>
      <c r="O2692" s="240">
        <f>'01.02.2021_W_B'!W208</f>
        <v>11.928802026500389</v>
      </c>
    </row>
    <row r="2693" spans="1:15" x14ac:dyDescent="0.35">
      <c r="A2693" s="237">
        <f t="shared" si="39"/>
        <v>2692</v>
      </c>
      <c r="B2693" s="238">
        <f>'01.02.2021_W_B'!B209</f>
        <v>44228</v>
      </c>
      <c r="C2693" s="239">
        <f>'01.02.2021_W_B'!C209</f>
        <v>2019</v>
      </c>
      <c r="D2693" s="239" t="str">
        <f>'01.02.2021_W_B'!D209</f>
        <v>B</v>
      </c>
      <c r="E2693" s="239" t="str">
        <f>'01.02.2021_W_B'!E209</f>
        <v>B</v>
      </c>
      <c r="F2693" s="239" t="str">
        <f>'01.02.2021_W_B'!F209</f>
        <v>R50/W50</v>
      </c>
      <c r="G2693" s="239">
        <f>'01.02.2021_W_B'!G209</f>
        <v>3</v>
      </c>
      <c r="H2693" s="239" t="str">
        <f>'01.02.2021_W_B'!H209</f>
        <v>M</v>
      </c>
      <c r="I2693" s="239" t="str">
        <f>'01.02.2021_W_B'!I209</f>
        <v>0-30</v>
      </c>
      <c r="J2693" s="239">
        <f>'01.02.2021_W_B'!K209</f>
        <v>1936</v>
      </c>
      <c r="K2693" s="240">
        <f>'01.02.2021_W_B'!P209</f>
        <v>86.950387961438977</v>
      </c>
      <c r="L2693" s="240"/>
      <c r="M2693" s="240">
        <f>'01.02.2021_W_B'!T209</f>
        <v>12.79695105462412</v>
      </c>
      <c r="N2693" s="240">
        <f>'01.02.2021_W_B'!V209</f>
        <v>0.6806888858842618</v>
      </c>
      <c r="O2693" s="240">
        <f>'01.02.2021_W_B'!W209</f>
        <v>13.477639940508382</v>
      </c>
    </row>
    <row r="2694" spans="1:15" x14ac:dyDescent="0.35">
      <c r="A2694" s="237">
        <f t="shared" si="39"/>
        <v>2693</v>
      </c>
      <c r="B2694" s="238">
        <f>'01.02.2021_W_B'!B210</f>
        <v>44228</v>
      </c>
      <c r="C2694" s="239">
        <f>'01.02.2021_W_B'!C210</f>
        <v>2019</v>
      </c>
      <c r="D2694" s="239" t="str">
        <f>'01.02.2021_W_B'!D210</f>
        <v>B</v>
      </c>
      <c r="E2694" s="239" t="str">
        <f>'01.02.2021_W_B'!E210</f>
        <v>C</v>
      </c>
      <c r="F2694" s="239" t="str">
        <f>'01.02.2021_W_B'!F210</f>
        <v>W100</v>
      </c>
      <c r="G2694" s="239">
        <f>'01.02.2021_W_B'!G210</f>
        <v>5</v>
      </c>
      <c r="H2694" s="239" t="str">
        <f>'01.02.2021_W_B'!H210</f>
        <v>E</v>
      </c>
      <c r="I2694" s="239" t="str">
        <f>'01.02.2021_W_B'!I210</f>
        <v>90-120</v>
      </c>
      <c r="J2694" s="239">
        <f>'01.02.2021_W_B'!K210</f>
        <v>1937</v>
      </c>
      <c r="K2694" s="240">
        <f>'01.02.2021_W_B'!P210</f>
        <v>93.410600338585738</v>
      </c>
      <c r="L2694" s="240"/>
      <c r="M2694" s="240">
        <f>'01.02.2021_W_B'!T210</f>
        <v>2.9666499372647435</v>
      </c>
      <c r="N2694" s="240">
        <f>'01.02.2021_W_B'!V210</f>
        <v>-0.24722082810539536</v>
      </c>
      <c r="O2694" s="240">
        <f>'01.02.2021_W_B'!W210</f>
        <v>2.7194291091593481</v>
      </c>
    </row>
    <row r="2695" spans="1:15" x14ac:dyDescent="0.35">
      <c r="A2695" s="237">
        <f t="shared" si="39"/>
        <v>2694</v>
      </c>
      <c r="B2695" s="238">
        <f>'01.02.2021_W_B'!B211</f>
        <v>44228</v>
      </c>
      <c r="C2695" s="239">
        <f>'01.02.2021_W_B'!C211</f>
        <v>2019</v>
      </c>
      <c r="D2695" s="239" t="str">
        <f>'01.02.2021_W_B'!D211</f>
        <v>B</v>
      </c>
      <c r="E2695" s="239" t="str">
        <f>'01.02.2021_W_B'!E211</f>
        <v>C</v>
      </c>
      <c r="F2695" s="239" t="str">
        <f>'01.02.2021_W_B'!F211</f>
        <v>W100</v>
      </c>
      <c r="G2695" s="239">
        <f>'01.02.2021_W_B'!G211</f>
        <v>5</v>
      </c>
      <c r="H2695" s="239" t="str">
        <f>'01.02.2021_W_B'!H211</f>
        <v>E</v>
      </c>
      <c r="I2695" s="239" t="str">
        <f>'01.02.2021_W_B'!I211</f>
        <v>60-90</v>
      </c>
      <c r="J2695" s="239">
        <f>'01.02.2021_W_B'!K211</f>
        <v>1938</v>
      </c>
      <c r="K2695" s="240">
        <f>'01.02.2021_W_B'!P211</f>
        <v>93.956176258126632</v>
      </c>
      <c r="L2695" s="240"/>
      <c r="M2695" s="240">
        <f>'01.02.2021_W_B'!T211</f>
        <v>3.0657835725269109</v>
      </c>
      <c r="N2695" s="240">
        <f>'01.02.2021_W_B'!V211</f>
        <v>-0.36789402870322929</v>
      </c>
      <c r="O2695" s="240">
        <f>'01.02.2021_W_B'!W211</f>
        <v>2.6978895438236816</v>
      </c>
    </row>
    <row r="2696" spans="1:15" x14ac:dyDescent="0.35">
      <c r="A2696" s="237">
        <f t="shared" si="39"/>
        <v>2695</v>
      </c>
      <c r="B2696" s="238">
        <f>'01.02.2021_W_B'!B212</f>
        <v>44228</v>
      </c>
      <c r="C2696" s="239">
        <f>'01.02.2021_W_B'!C212</f>
        <v>2019</v>
      </c>
      <c r="D2696" s="239" t="str">
        <f>'01.02.2021_W_B'!D212</f>
        <v>B</v>
      </c>
      <c r="E2696" s="239" t="str">
        <f>'01.02.2021_W_B'!E212</f>
        <v>C</v>
      </c>
      <c r="F2696" s="239" t="str">
        <f>'01.02.2021_W_B'!F212</f>
        <v>W100</v>
      </c>
      <c r="G2696" s="239">
        <f>'01.02.2021_W_B'!G212</f>
        <v>5</v>
      </c>
      <c r="H2696" s="239" t="str">
        <f>'01.02.2021_W_B'!H212</f>
        <v>E</v>
      </c>
      <c r="I2696" s="239" t="str">
        <f>'01.02.2021_W_B'!I212</f>
        <v>30-60</v>
      </c>
      <c r="J2696" s="239">
        <f>'01.02.2021_W_B'!K212</f>
        <v>1939</v>
      </c>
      <c r="K2696" s="240">
        <f>'01.02.2021_W_B'!P212</f>
        <v>91.10829639012033</v>
      </c>
      <c r="L2696" s="240"/>
      <c r="M2696" s="240">
        <f>'01.02.2021_W_B'!T212</f>
        <v>4.4754917975809798</v>
      </c>
      <c r="N2696" s="240">
        <f>'01.02.2021_W_B'!V212</f>
        <v>-0.12787119421659943</v>
      </c>
      <c r="O2696" s="240">
        <f>'01.02.2021_W_B'!W212</f>
        <v>4.3476206033643807</v>
      </c>
    </row>
    <row r="2697" spans="1:15" x14ac:dyDescent="0.35">
      <c r="A2697" s="237">
        <f t="shared" si="39"/>
        <v>2696</v>
      </c>
      <c r="B2697" s="238">
        <f>'01.02.2021_W_B'!B213</f>
        <v>44228</v>
      </c>
      <c r="C2697" s="239">
        <f>'01.02.2021_W_B'!C213</f>
        <v>2019</v>
      </c>
      <c r="D2697" s="239" t="str">
        <f>'01.02.2021_W_B'!D213</f>
        <v>B</v>
      </c>
      <c r="E2697" s="239" t="str">
        <f>'01.02.2021_W_B'!E213</f>
        <v>C</v>
      </c>
      <c r="F2697" s="239" t="str">
        <f>'01.02.2021_W_B'!F213</f>
        <v>W100</v>
      </c>
      <c r="G2697" s="239">
        <f>'01.02.2021_W_B'!G213</f>
        <v>5</v>
      </c>
      <c r="H2697" s="239" t="str">
        <f>'01.02.2021_W_B'!H213</f>
        <v>E</v>
      </c>
      <c r="I2697" s="239" t="str">
        <f>'01.02.2021_W_B'!I213</f>
        <v>0-30</v>
      </c>
      <c r="J2697" s="239">
        <f>'01.02.2021_W_B'!K213</f>
        <v>1940</v>
      </c>
      <c r="K2697" s="240">
        <f>'01.02.2021_W_B'!P213</f>
        <v>88.466596528143086</v>
      </c>
      <c r="L2697" s="240"/>
      <c r="M2697" s="240">
        <f>'01.02.2021_W_B'!T213</f>
        <v>8.647164412070758</v>
      </c>
      <c r="N2697" s="240">
        <f>'01.02.2021_W_B'!V213</f>
        <v>0.53213319458896979</v>
      </c>
      <c r="O2697" s="240">
        <f>'01.02.2021_W_B'!W213</f>
        <v>9.1792976066597269</v>
      </c>
    </row>
    <row r="2698" spans="1:15" x14ac:dyDescent="0.35">
      <c r="A2698" s="237">
        <f t="shared" si="39"/>
        <v>2697</v>
      </c>
      <c r="B2698" s="238">
        <f>'01.02.2021_W_B'!B214</f>
        <v>44228</v>
      </c>
      <c r="C2698" s="239">
        <f>'01.02.2021_W_B'!C214</f>
        <v>2019</v>
      </c>
      <c r="D2698" s="239" t="str">
        <f>'01.02.2021_W_B'!D214</f>
        <v>B</v>
      </c>
      <c r="E2698" s="239" t="str">
        <f>'01.02.2021_W_B'!E214</f>
        <v>C</v>
      </c>
      <c r="F2698" s="239" t="str">
        <f>'01.02.2021_W_B'!F214</f>
        <v>W100</v>
      </c>
      <c r="G2698" s="239">
        <f>'01.02.2021_W_B'!G214</f>
        <v>5</v>
      </c>
      <c r="H2698" s="239" t="str">
        <f>'01.02.2021_W_B'!H214</f>
        <v>M</v>
      </c>
      <c r="I2698" s="239" t="str">
        <f>'01.02.2021_W_B'!I214</f>
        <v>90-120</v>
      </c>
      <c r="J2698" s="239">
        <f>'01.02.2021_W_B'!K214</f>
        <v>1941</v>
      </c>
      <c r="K2698" s="240">
        <f>'01.02.2021_W_B'!P214</f>
        <v>93.520090548953007</v>
      </c>
      <c r="L2698" s="240"/>
      <c r="M2698" s="240">
        <f>'01.02.2021_W_B'!T214</f>
        <v>2.4682602118003034</v>
      </c>
      <c r="N2698" s="240">
        <f>'01.02.2021_W_B'!V214</f>
        <v>-0.12341301059001515</v>
      </c>
      <c r="O2698" s="240">
        <f>'01.02.2021_W_B'!W214</f>
        <v>2.3448472012102881</v>
      </c>
    </row>
    <row r="2699" spans="1:15" x14ac:dyDescent="0.35">
      <c r="A2699" s="237">
        <f t="shared" si="39"/>
        <v>2698</v>
      </c>
      <c r="B2699" s="238">
        <f>'01.02.2021_W_B'!B215</f>
        <v>44228</v>
      </c>
      <c r="C2699" s="239">
        <f>'01.02.2021_W_B'!C215</f>
        <v>2019</v>
      </c>
      <c r="D2699" s="239" t="str">
        <f>'01.02.2021_W_B'!D215</f>
        <v>B</v>
      </c>
      <c r="E2699" s="239" t="str">
        <f>'01.02.2021_W_B'!E215</f>
        <v>C</v>
      </c>
      <c r="F2699" s="239" t="str">
        <f>'01.02.2021_W_B'!F215</f>
        <v>W100</v>
      </c>
      <c r="G2699" s="239">
        <f>'01.02.2021_W_B'!G215</f>
        <v>5</v>
      </c>
      <c r="H2699" s="239" t="str">
        <f>'01.02.2021_W_B'!H215</f>
        <v>M</v>
      </c>
      <c r="I2699" s="239" t="str">
        <f>'01.02.2021_W_B'!I215</f>
        <v>60-90</v>
      </c>
      <c r="J2699" s="239">
        <f>'01.02.2021_W_B'!K215</f>
        <v>1942</v>
      </c>
      <c r="K2699" s="240">
        <f>'01.02.2021_W_B'!P215</f>
        <v>93.641902515723274</v>
      </c>
      <c r="L2699" s="240"/>
      <c r="M2699" s="240">
        <f>'01.02.2021_W_B'!T215</f>
        <v>2.2174908175044599</v>
      </c>
      <c r="N2699" s="240">
        <f>'01.02.2021_W_B'!V215</f>
        <v>-0.24638786861160669</v>
      </c>
      <c r="O2699" s="240">
        <f>'01.02.2021_W_B'!W215</f>
        <v>1.9711029488928531</v>
      </c>
    </row>
    <row r="2700" spans="1:15" x14ac:dyDescent="0.35">
      <c r="A2700" s="237">
        <f t="shared" si="39"/>
        <v>2699</v>
      </c>
      <c r="B2700" s="238">
        <f>'01.02.2021_W_B'!B216</f>
        <v>44228</v>
      </c>
      <c r="C2700" s="239">
        <f>'01.02.2021_W_B'!C216</f>
        <v>2019</v>
      </c>
      <c r="D2700" s="239" t="str">
        <f>'01.02.2021_W_B'!D216</f>
        <v>B</v>
      </c>
      <c r="E2700" s="239" t="str">
        <f>'01.02.2021_W_B'!E216</f>
        <v>C</v>
      </c>
      <c r="F2700" s="239" t="str">
        <f>'01.02.2021_W_B'!F216</f>
        <v>W100</v>
      </c>
      <c r="G2700" s="239">
        <f>'01.02.2021_W_B'!G216</f>
        <v>5</v>
      </c>
      <c r="H2700" s="239" t="str">
        <f>'01.02.2021_W_B'!H216</f>
        <v>M</v>
      </c>
      <c r="I2700" s="239" t="str">
        <f>'01.02.2021_W_B'!I216</f>
        <v>30-60</v>
      </c>
      <c r="J2700" s="239">
        <f>'01.02.2021_W_B'!K216</f>
        <v>1943</v>
      </c>
      <c r="K2700" s="240">
        <f>'01.02.2021_W_B'!P216</f>
        <v>92.234245703373645</v>
      </c>
      <c r="L2700" s="240"/>
      <c r="M2700" s="240">
        <f>'01.02.2021_W_B'!T216</f>
        <v>3.0182608695652169</v>
      </c>
      <c r="N2700" s="240">
        <f>'01.02.2021_W_B'!V216</f>
        <v>0</v>
      </c>
      <c r="O2700" s="240">
        <f>'01.02.2021_W_B'!W216</f>
        <v>3.0182608695652169</v>
      </c>
    </row>
    <row r="2701" spans="1:15" x14ac:dyDescent="0.35">
      <c r="A2701" s="237">
        <f t="shared" si="39"/>
        <v>2700</v>
      </c>
      <c r="B2701" s="238">
        <f>'01.02.2021_W_B'!B217</f>
        <v>44228</v>
      </c>
      <c r="C2701" s="239">
        <f>'01.02.2021_W_B'!C217</f>
        <v>2019</v>
      </c>
      <c r="D2701" s="239" t="str">
        <f>'01.02.2021_W_B'!D217</f>
        <v>B</v>
      </c>
      <c r="E2701" s="239" t="str">
        <f>'01.02.2021_W_B'!E217</f>
        <v>C</v>
      </c>
      <c r="F2701" s="239" t="str">
        <f>'01.02.2021_W_B'!F217</f>
        <v>W100</v>
      </c>
      <c r="G2701" s="239">
        <f>'01.02.2021_W_B'!G217</f>
        <v>5</v>
      </c>
      <c r="H2701" s="239" t="str">
        <f>'01.02.2021_W_B'!H217</f>
        <v>M</v>
      </c>
      <c r="I2701" s="239" t="str">
        <f>'01.02.2021_W_B'!I217</f>
        <v>0-30</v>
      </c>
      <c r="J2701" s="239">
        <f>'01.02.2021_W_B'!K217</f>
        <v>1944</v>
      </c>
      <c r="K2701" s="240">
        <f>'01.02.2021_W_B'!P217</f>
        <v>87.388098999473414</v>
      </c>
      <c r="L2701" s="240"/>
      <c r="M2701" s="240">
        <f>'01.02.2021_W_B'!T217</f>
        <v>9.466134377824643</v>
      </c>
      <c r="N2701" s="240">
        <f>'01.02.2021_W_B'!V217</f>
        <v>1.2170744200060255</v>
      </c>
      <c r="O2701" s="240">
        <f>'01.02.2021_W_B'!W217</f>
        <v>10.683208797830668</v>
      </c>
    </row>
    <row r="2702" spans="1:15" x14ac:dyDescent="0.35">
      <c r="A2702" s="237">
        <f t="shared" si="39"/>
        <v>2701</v>
      </c>
      <c r="B2702" s="238">
        <f>'01.02.2021_W_B'!B218</f>
        <v>44228</v>
      </c>
      <c r="C2702" s="239">
        <f>'01.02.2021_W_B'!C218</f>
        <v>2019</v>
      </c>
      <c r="D2702" s="239" t="str">
        <f>'01.02.2021_W_B'!D218</f>
        <v>B</v>
      </c>
      <c r="E2702" s="239" t="str">
        <f>'01.02.2021_W_B'!E218</f>
        <v>D</v>
      </c>
      <c r="F2702" s="239" t="str">
        <f>'01.02.2021_W_B'!F218</f>
        <v>S100</v>
      </c>
      <c r="G2702" s="239">
        <f>'01.02.2021_W_B'!G218</f>
        <v>9</v>
      </c>
      <c r="H2702" s="239" t="str">
        <f>'01.02.2021_W_B'!H218</f>
        <v>E</v>
      </c>
      <c r="I2702" s="239" t="str">
        <f>'01.02.2021_W_B'!I218</f>
        <v>90-120</v>
      </c>
      <c r="J2702" s="239">
        <f>'01.02.2021_W_B'!K218</f>
        <v>1945</v>
      </c>
      <c r="K2702" s="240">
        <f>'01.02.2021_W_B'!P218</f>
        <v>92.920020120724359</v>
      </c>
      <c r="L2702" s="240"/>
      <c r="M2702" s="240">
        <f>'01.02.2021_W_B'!T218</f>
        <v>0.74700365408038971</v>
      </c>
      <c r="N2702" s="240">
        <f>'01.02.2021_W_B'!V218</f>
        <v>0</v>
      </c>
      <c r="O2702" s="240">
        <f>'01.02.2021_W_B'!W218</f>
        <v>0.74700365408038971</v>
      </c>
    </row>
    <row r="2703" spans="1:15" x14ac:dyDescent="0.35">
      <c r="A2703" s="237">
        <f t="shared" si="39"/>
        <v>2702</v>
      </c>
      <c r="B2703" s="238">
        <f>'01.02.2021_W_B'!B219</f>
        <v>44228</v>
      </c>
      <c r="C2703" s="239">
        <f>'01.02.2021_W_B'!C219</f>
        <v>2019</v>
      </c>
      <c r="D2703" s="239" t="str">
        <f>'01.02.2021_W_B'!D219</f>
        <v>B</v>
      </c>
      <c r="E2703" s="239" t="str">
        <f>'01.02.2021_W_B'!E219</f>
        <v>D</v>
      </c>
      <c r="F2703" s="239" t="str">
        <f>'01.02.2021_W_B'!F219</f>
        <v>S100</v>
      </c>
      <c r="G2703" s="239">
        <f>'01.02.2021_W_B'!G219</f>
        <v>9</v>
      </c>
      <c r="H2703" s="239" t="str">
        <f>'01.02.2021_W_B'!H219</f>
        <v>E</v>
      </c>
      <c r="I2703" s="239" t="str">
        <f>'01.02.2021_W_B'!I219</f>
        <v>60-90</v>
      </c>
      <c r="J2703" s="239">
        <f>'01.02.2021_W_B'!K219</f>
        <v>1946</v>
      </c>
      <c r="K2703" s="240">
        <f>'01.02.2021_W_B'!P219</f>
        <v>94.617061869719265</v>
      </c>
      <c r="L2703" s="240"/>
      <c r="M2703" s="240">
        <f>'01.02.2021_W_B'!T219</f>
        <v>1.0931441739881897</v>
      </c>
      <c r="N2703" s="240">
        <f>'01.02.2021_W_B'!V219</f>
        <v>-0.24292092755293104</v>
      </c>
      <c r="O2703" s="240">
        <f>'01.02.2021_W_B'!W219</f>
        <v>0.85022324643525871</v>
      </c>
    </row>
    <row r="2704" spans="1:15" x14ac:dyDescent="0.35">
      <c r="A2704" s="237">
        <f t="shared" si="39"/>
        <v>2703</v>
      </c>
      <c r="B2704" s="238">
        <f>'01.02.2021_W_B'!B220</f>
        <v>44228</v>
      </c>
      <c r="C2704" s="239">
        <f>'01.02.2021_W_B'!C220</f>
        <v>2019</v>
      </c>
      <c r="D2704" s="239" t="str">
        <f>'01.02.2021_W_B'!D220</f>
        <v>B</v>
      </c>
      <c r="E2704" s="239" t="str">
        <f>'01.02.2021_W_B'!E220</f>
        <v>D</v>
      </c>
      <c r="F2704" s="239" t="str">
        <f>'01.02.2021_W_B'!F220</f>
        <v>S100</v>
      </c>
      <c r="G2704" s="239">
        <f>'01.02.2021_W_B'!G220</f>
        <v>9</v>
      </c>
      <c r="H2704" s="239" t="str">
        <f>'01.02.2021_W_B'!H220</f>
        <v>E</v>
      </c>
      <c r="I2704" s="239" t="str">
        <f>'01.02.2021_W_B'!I220</f>
        <v>30-60</v>
      </c>
      <c r="J2704" s="239">
        <f>'01.02.2021_W_B'!K220</f>
        <v>1947</v>
      </c>
      <c r="K2704" s="240">
        <f>'01.02.2021_W_B'!P220</f>
        <v>90.737153925031336</v>
      </c>
      <c r="L2704" s="240"/>
      <c r="M2704" s="240">
        <f>'01.02.2021_W_B'!T220</f>
        <v>2.0572526368658961</v>
      </c>
      <c r="N2704" s="240">
        <f>'01.02.2021_W_B'!V220</f>
        <v>-0.25715657960823701</v>
      </c>
      <c r="O2704" s="240">
        <f>'01.02.2021_W_B'!W220</f>
        <v>1.800096057257659</v>
      </c>
    </row>
    <row r="2705" spans="1:15" x14ac:dyDescent="0.35">
      <c r="A2705" s="237">
        <f t="shared" si="39"/>
        <v>2704</v>
      </c>
      <c r="B2705" s="238">
        <f>'01.02.2021_W_B'!B221</f>
        <v>44228</v>
      </c>
      <c r="C2705" s="239">
        <f>'01.02.2021_W_B'!C221</f>
        <v>2019</v>
      </c>
      <c r="D2705" s="239" t="str">
        <f>'01.02.2021_W_B'!D221</f>
        <v>B</v>
      </c>
      <c r="E2705" s="239" t="str">
        <f>'01.02.2021_W_B'!E221</f>
        <v>D</v>
      </c>
      <c r="F2705" s="239" t="str">
        <f>'01.02.2021_W_B'!F221</f>
        <v>S100</v>
      </c>
      <c r="G2705" s="239">
        <f>'01.02.2021_W_B'!G221</f>
        <v>9</v>
      </c>
      <c r="H2705" s="239" t="str">
        <f>'01.02.2021_W_B'!H221</f>
        <v>E</v>
      </c>
      <c r="I2705" s="239" t="str">
        <f>'01.02.2021_W_B'!I221</f>
        <v>0-30</v>
      </c>
      <c r="J2705" s="239">
        <f>'01.02.2021_W_B'!K221</f>
        <v>1948</v>
      </c>
      <c r="K2705" s="240">
        <f>'01.02.2021_W_B'!P221</f>
        <v>88.281801496541021</v>
      </c>
      <c r="L2705" s="240"/>
      <c r="M2705" s="240">
        <f>'01.02.2021_W_B'!T221</f>
        <v>10.005447385255078</v>
      </c>
      <c r="N2705" s="240">
        <f>'01.02.2021_W_B'!V221</f>
        <v>0.53362386054693745</v>
      </c>
      <c r="O2705" s="240">
        <f>'01.02.2021_W_B'!W221</f>
        <v>10.539071245802015</v>
      </c>
    </row>
    <row r="2706" spans="1:15" x14ac:dyDescent="0.35">
      <c r="A2706" s="237">
        <f t="shared" si="39"/>
        <v>2705</v>
      </c>
      <c r="B2706" s="238">
        <f>'01.02.2021_W_B'!B222</f>
        <v>44228</v>
      </c>
      <c r="C2706" s="239">
        <f>'01.02.2021_W_B'!C222</f>
        <v>2019</v>
      </c>
      <c r="D2706" s="239" t="str">
        <f>'01.02.2021_W_B'!D222</f>
        <v>B</v>
      </c>
      <c r="E2706" s="239" t="str">
        <f>'01.02.2021_W_B'!E222</f>
        <v>D</v>
      </c>
      <c r="F2706" s="239" t="str">
        <f>'01.02.2021_W_B'!F222</f>
        <v>S100</v>
      </c>
      <c r="G2706" s="239">
        <f>'01.02.2021_W_B'!G222</f>
        <v>9</v>
      </c>
      <c r="H2706" s="239" t="str">
        <f>'01.02.2021_W_B'!H222</f>
        <v>M</v>
      </c>
      <c r="I2706" s="239" t="str">
        <f>'01.02.2021_W_B'!I222</f>
        <v>90-120</v>
      </c>
      <c r="J2706" s="239">
        <f>'01.02.2021_W_B'!K222</f>
        <v>1949</v>
      </c>
      <c r="K2706" s="240">
        <f>'01.02.2021_W_B'!P222</f>
        <v>96.155162578436986</v>
      </c>
      <c r="L2706" s="240"/>
      <c r="M2706" s="240">
        <f>'01.02.2021_W_B'!T222</f>
        <v>1.1879775747508301</v>
      </c>
      <c r="N2706" s="240">
        <f>'01.02.2021_W_B'!V222</f>
        <v>-0.23759551495016601</v>
      </c>
      <c r="O2706" s="240">
        <f>'01.02.2021_W_B'!W222</f>
        <v>0.95038205980066404</v>
      </c>
    </row>
    <row r="2707" spans="1:15" x14ac:dyDescent="0.35">
      <c r="A2707" s="237">
        <f t="shared" si="39"/>
        <v>2706</v>
      </c>
      <c r="B2707" s="238">
        <f>'01.02.2021_W_B'!B223</f>
        <v>44228</v>
      </c>
      <c r="C2707" s="239">
        <f>'01.02.2021_W_B'!C223</f>
        <v>2019</v>
      </c>
      <c r="D2707" s="239" t="str">
        <f>'01.02.2021_W_B'!D223</f>
        <v>B</v>
      </c>
      <c r="E2707" s="239" t="str">
        <f>'01.02.2021_W_B'!E223</f>
        <v>D</v>
      </c>
      <c r="F2707" s="239" t="str">
        <f>'01.02.2021_W_B'!F223</f>
        <v>S100</v>
      </c>
      <c r="G2707" s="239">
        <f>'01.02.2021_W_B'!G223</f>
        <v>9</v>
      </c>
      <c r="H2707" s="239" t="str">
        <f>'01.02.2021_W_B'!H223</f>
        <v>M</v>
      </c>
      <c r="I2707" s="239" t="str">
        <f>'01.02.2021_W_B'!I223</f>
        <v>60-90</v>
      </c>
      <c r="J2707" s="239">
        <f>'01.02.2021_W_B'!K223</f>
        <v>1950</v>
      </c>
      <c r="K2707" s="240">
        <f>'01.02.2021_W_B'!P223</f>
        <v>94.40834810001968</v>
      </c>
      <c r="L2707" s="240"/>
      <c r="M2707" s="240">
        <f>'01.02.2021_W_B'!T223</f>
        <v>1.0964562043795623</v>
      </c>
      <c r="N2707" s="240">
        <f>'01.02.2021_W_B'!V223</f>
        <v>-0.12182846715328467</v>
      </c>
      <c r="O2707" s="240">
        <f>'01.02.2021_W_B'!W223</f>
        <v>0.9746277372262776</v>
      </c>
    </row>
    <row r="2708" spans="1:15" x14ac:dyDescent="0.35">
      <c r="A2708" s="237">
        <f t="shared" si="39"/>
        <v>2707</v>
      </c>
      <c r="B2708" s="238">
        <f>'01.02.2021_W_B'!B224</f>
        <v>44228</v>
      </c>
      <c r="C2708" s="239">
        <f>'01.02.2021_W_B'!C224</f>
        <v>2019</v>
      </c>
      <c r="D2708" s="239" t="str">
        <f>'01.02.2021_W_B'!D224</f>
        <v>B</v>
      </c>
      <c r="E2708" s="239" t="str">
        <f>'01.02.2021_W_B'!E224</f>
        <v>D</v>
      </c>
      <c r="F2708" s="239" t="str">
        <f>'01.02.2021_W_B'!F224</f>
        <v>S100</v>
      </c>
      <c r="G2708" s="239">
        <f>'01.02.2021_W_B'!G224</f>
        <v>9</v>
      </c>
      <c r="H2708" s="239" t="str">
        <f>'01.02.2021_W_B'!H224</f>
        <v>M</v>
      </c>
      <c r="I2708" s="239" t="str">
        <f>'01.02.2021_W_B'!I224</f>
        <v>30-60</v>
      </c>
      <c r="J2708" s="239">
        <f>'01.02.2021_W_B'!K224</f>
        <v>1951</v>
      </c>
      <c r="K2708" s="240">
        <f>'01.02.2021_W_B'!P224</f>
        <v>90.678069639584592</v>
      </c>
      <c r="L2708" s="240"/>
      <c r="M2708" s="240">
        <f>'01.02.2021_W_B'!T224</f>
        <v>3.3459761519805982</v>
      </c>
      <c r="N2708" s="240">
        <f>'01.02.2021_W_B'!V224</f>
        <v>0.38607417138237676</v>
      </c>
      <c r="O2708" s="240">
        <f>'01.02.2021_W_B'!W224</f>
        <v>3.7320503233629747</v>
      </c>
    </row>
    <row r="2709" spans="1:15" x14ac:dyDescent="0.35">
      <c r="A2709" s="237">
        <f t="shared" si="39"/>
        <v>2708</v>
      </c>
      <c r="B2709" s="238">
        <f>'01.02.2021_W_B'!B225</f>
        <v>44228</v>
      </c>
      <c r="C2709" s="239">
        <f>'01.02.2021_W_B'!C225</f>
        <v>2019</v>
      </c>
      <c r="D2709" s="239" t="str">
        <f>'01.02.2021_W_B'!D225</f>
        <v>B</v>
      </c>
      <c r="E2709" s="239" t="str">
        <f>'01.02.2021_W_B'!E225</f>
        <v>D</v>
      </c>
      <c r="F2709" s="239" t="str">
        <f>'01.02.2021_W_B'!F225</f>
        <v>S100</v>
      </c>
      <c r="G2709" s="239">
        <f>'01.02.2021_W_B'!G225</f>
        <v>9</v>
      </c>
      <c r="H2709" s="239" t="str">
        <f>'01.02.2021_W_B'!H225</f>
        <v>M</v>
      </c>
      <c r="I2709" s="239" t="str">
        <f>'01.02.2021_W_B'!I225</f>
        <v>0-30</v>
      </c>
      <c r="J2709" s="239">
        <f>'01.02.2021_W_B'!K225</f>
        <v>1952</v>
      </c>
      <c r="K2709" s="240">
        <f>'01.02.2021_W_B'!P225</f>
        <v>88.143382352941174</v>
      </c>
      <c r="L2709" s="240"/>
      <c r="M2709" s="240">
        <f>'01.02.2021_W_B'!T225</f>
        <v>7.8874817518248168</v>
      </c>
      <c r="N2709" s="240">
        <f>'01.02.2021_W_B'!V225</f>
        <v>0.53474452554744534</v>
      </c>
      <c r="O2709" s="240">
        <f>'01.02.2021_W_B'!W225</f>
        <v>8.4222262773722623</v>
      </c>
    </row>
    <row r="2710" spans="1:15" x14ac:dyDescent="0.35">
      <c r="A2710" s="237">
        <f t="shared" si="39"/>
        <v>2709</v>
      </c>
      <c r="B2710" s="238">
        <f>'01.02.2021_W_B'!B226</f>
        <v>44228</v>
      </c>
      <c r="C2710" s="239">
        <f>'01.02.2021_W_B'!C226</f>
        <v>2019</v>
      </c>
      <c r="D2710" s="239" t="str">
        <f>'01.02.2021_W_B'!D226</f>
        <v>B</v>
      </c>
      <c r="E2710" s="239" t="str">
        <f>'01.02.2021_W_B'!E226</f>
        <v>D</v>
      </c>
      <c r="F2710" s="239" t="str">
        <f>'01.02.2021_W_B'!F226</f>
        <v>R50/S50</v>
      </c>
      <c r="G2710" s="239">
        <f>'01.02.2021_W_B'!G226</f>
        <v>7</v>
      </c>
      <c r="H2710" s="239" t="str">
        <f>'01.02.2021_W_B'!H226</f>
        <v>E</v>
      </c>
      <c r="I2710" s="239" t="str">
        <f>'01.02.2021_W_B'!I226</f>
        <v>90-120</v>
      </c>
      <c r="J2710" s="239">
        <f>'01.02.2021_W_B'!K226</f>
        <v>1953</v>
      </c>
      <c r="K2710" s="240">
        <f>'01.02.2021_W_B'!P226</f>
        <v>94.277236116998736</v>
      </c>
      <c r="L2710" s="240"/>
      <c r="M2710" s="240">
        <f>'01.02.2021_W_B'!T226</f>
        <v>0.73236285971223025</v>
      </c>
      <c r="N2710" s="240">
        <f>'01.02.2021_W_B'!V226</f>
        <v>-0.36618142985611513</v>
      </c>
      <c r="O2710" s="240">
        <f>'01.02.2021_W_B'!W226</f>
        <v>0.36618142985611513</v>
      </c>
    </row>
    <row r="2711" spans="1:15" x14ac:dyDescent="0.35">
      <c r="A2711" s="237">
        <f t="shared" si="39"/>
        <v>2710</v>
      </c>
      <c r="B2711" s="238">
        <f>'01.02.2021_W_B'!B227</f>
        <v>44228</v>
      </c>
      <c r="C2711" s="239">
        <f>'01.02.2021_W_B'!C227</f>
        <v>2019</v>
      </c>
      <c r="D2711" s="239" t="str">
        <f>'01.02.2021_W_B'!D227</f>
        <v>B</v>
      </c>
      <c r="E2711" s="239" t="str">
        <f>'01.02.2021_W_B'!E227</f>
        <v>D</v>
      </c>
      <c r="F2711" s="239" t="str">
        <f>'01.02.2021_W_B'!F227</f>
        <v>R50/S50</v>
      </c>
      <c r="G2711" s="239">
        <f>'01.02.2021_W_B'!G227</f>
        <v>7</v>
      </c>
      <c r="H2711" s="239" t="str">
        <f>'01.02.2021_W_B'!H227</f>
        <v>E</v>
      </c>
      <c r="I2711" s="239" t="str">
        <f>'01.02.2021_W_B'!I227</f>
        <v>60-90</v>
      </c>
      <c r="J2711" s="239">
        <f>'01.02.2021_W_B'!K227</f>
        <v>1954</v>
      </c>
      <c r="K2711" s="240">
        <f>'01.02.2021_W_B'!P227</f>
        <v>91.066619833743118</v>
      </c>
      <c r="L2711" s="240"/>
      <c r="M2711" s="240">
        <f>'01.02.2021_W_B'!T227</f>
        <v>5.3739129596297257</v>
      </c>
      <c r="N2711" s="240">
        <f>'01.02.2021_W_B'!V227</f>
        <v>0.51180123425044999</v>
      </c>
      <c r="O2711" s="240">
        <f>'01.02.2021_W_B'!W227</f>
        <v>5.885714193880176</v>
      </c>
    </row>
    <row r="2712" spans="1:15" x14ac:dyDescent="0.35">
      <c r="A2712" s="237">
        <f t="shared" si="39"/>
        <v>2711</v>
      </c>
      <c r="B2712" s="238">
        <f>'01.02.2021_W_B'!B228</f>
        <v>44228</v>
      </c>
      <c r="C2712" s="239">
        <f>'01.02.2021_W_B'!C228</f>
        <v>2019</v>
      </c>
      <c r="D2712" s="239" t="str">
        <f>'01.02.2021_W_B'!D228</f>
        <v>B</v>
      </c>
      <c r="E2712" s="239" t="str">
        <f>'01.02.2021_W_B'!E228</f>
        <v>D</v>
      </c>
      <c r="F2712" s="239" t="str">
        <f>'01.02.2021_W_B'!F228</f>
        <v>R50/S50</v>
      </c>
      <c r="G2712" s="239">
        <f>'01.02.2021_W_B'!G228</f>
        <v>7</v>
      </c>
      <c r="H2712" s="239" t="str">
        <f>'01.02.2021_W_B'!H228</f>
        <v>E</v>
      </c>
      <c r="I2712" s="239" t="str">
        <f>'01.02.2021_W_B'!I228</f>
        <v>30-60</v>
      </c>
      <c r="J2712" s="239">
        <f>'01.02.2021_W_B'!K228</f>
        <v>1955</v>
      </c>
      <c r="K2712" s="240">
        <f>'01.02.2021_W_B'!P228</f>
        <v>93.635382955771306</v>
      </c>
      <c r="L2712" s="240"/>
      <c r="M2712" s="240">
        <f>'01.02.2021_W_B'!T228</f>
        <v>0.98564516129032276</v>
      </c>
      <c r="N2712" s="240">
        <f>'01.02.2021_W_B'!V228</f>
        <v>-0.36961693548387098</v>
      </c>
      <c r="O2712" s="240">
        <f>'01.02.2021_W_B'!W228</f>
        <v>0.61602822580645178</v>
      </c>
    </row>
    <row r="2713" spans="1:15" x14ac:dyDescent="0.35">
      <c r="A2713" s="237">
        <f t="shared" si="39"/>
        <v>2712</v>
      </c>
      <c r="B2713" s="238">
        <f>'01.02.2021_W_B'!B229</f>
        <v>44228</v>
      </c>
      <c r="C2713" s="239">
        <f>'01.02.2021_W_B'!C229</f>
        <v>2019</v>
      </c>
      <c r="D2713" s="239" t="str">
        <f>'01.02.2021_W_B'!D229</f>
        <v>B</v>
      </c>
      <c r="E2713" s="239" t="str">
        <f>'01.02.2021_W_B'!E229</f>
        <v>D</v>
      </c>
      <c r="F2713" s="239" t="str">
        <f>'01.02.2021_W_B'!F229</f>
        <v>R50/S50</v>
      </c>
      <c r="G2713" s="239">
        <f>'01.02.2021_W_B'!G229</f>
        <v>7</v>
      </c>
      <c r="H2713" s="239" t="str">
        <f>'01.02.2021_W_B'!H229</f>
        <v>E</v>
      </c>
      <c r="I2713" s="239" t="str">
        <f>'01.02.2021_W_B'!I229</f>
        <v>0-30</v>
      </c>
      <c r="J2713" s="239">
        <f>'01.02.2021_W_B'!K229</f>
        <v>1956</v>
      </c>
      <c r="K2713" s="240">
        <f>'01.02.2021_W_B'!P229</f>
        <v>88.203425375742754</v>
      </c>
      <c r="L2713" s="240"/>
      <c r="M2713" s="240">
        <f>'01.02.2021_W_B'!T229</f>
        <v>17.229819694868237</v>
      </c>
      <c r="N2713" s="240">
        <f>'01.02.2021_W_B'!V229</f>
        <v>5.0754507628294032</v>
      </c>
      <c r="O2713" s="240">
        <f>'01.02.2021_W_B'!W229</f>
        <v>22.305270457697638</v>
      </c>
    </row>
    <row r="2714" spans="1:15" x14ac:dyDescent="0.35">
      <c r="A2714" s="237">
        <f t="shared" si="39"/>
        <v>2713</v>
      </c>
      <c r="B2714" s="238">
        <f>'01.02.2021_W_B'!B230</f>
        <v>44228</v>
      </c>
      <c r="C2714" s="239">
        <f>'01.02.2021_W_B'!C230</f>
        <v>2019</v>
      </c>
      <c r="D2714" s="239" t="str">
        <f>'01.02.2021_W_B'!D230</f>
        <v>B</v>
      </c>
      <c r="E2714" s="239" t="str">
        <f>'01.02.2021_W_B'!E230</f>
        <v>D</v>
      </c>
      <c r="F2714" s="239" t="str">
        <f>'01.02.2021_W_B'!F230</f>
        <v>R50/S50</v>
      </c>
      <c r="G2714" s="239">
        <f>'01.02.2021_W_B'!G230</f>
        <v>7</v>
      </c>
      <c r="H2714" s="239" t="str">
        <f>'01.02.2021_W_B'!H230</f>
        <v>M</v>
      </c>
      <c r="I2714" s="239" t="str">
        <f>'01.02.2021_W_B'!I230</f>
        <v>90-120</v>
      </c>
      <c r="J2714" s="239">
        <f>'01.02.2021_W_B'!K230</f>
        <v>1957</v>
      </c>
      <c r="K2714" s="240">
        <f>'01.02.2021_W_B'!P230</f>
        <v>91.243889190657242</v>
      </c>
      <c r="L2714" s="240"/>
      <c r="M2714" s="240">
        <f>'01.02.2021_W_B'!T230</f>
        <v>1.9142144898202171</v>
      </c>
      <c r="N2714" s="240">
        <f>'01.02.2021_W_B'!V230</f>
        <v>-0.38284289796404336</v>
      </c>
      <c r="O2714" s="240">
        <f>'01.02.2021_W_B'!W230</f>
        <v>1.5313715918561739</v>
      </c>
    </row>
    <row r="2715" spans="1:15" x14ac:dyDescent="0.35">
      <c r="A2715" s="237">
        <f t="shared" si="39"/>
        <v>2714</v>
      </c>
      <c r="B2715" s="238">
        <f>'01.02.2021_W_B'!B231</f>
        <v>44228</v>
      </c>
      <c r="C2715" s="239">
        <f>'01.02.2021_W_B'!C231</f>
        <v>2019</v>
      </c>
      <c r="D2715" s="239" t="str">
        <f>'01.02.2021_W_B'!D231</f>
        <v>B</v>
      </c>
      <c r="E2715" s="239" t="str">
        <f>'01.02.2021_W_B'!E231</f>
        <v>D</v>
      </c>
      <c r="F2715" s="239" t="str">
        <f>'01.02.2021_W_B'!F231</f>
        <v>R50/S50</v>
      </c>
      <c r="G2715" s="239">
        <f>'01.02.2021_W_B'!G231</f>
        <v>7</v>
      </c>
      <c r="H2715" s="239" t="str">
        <f>'01.02.2021_W_B'!H231</f>
        <v>M</v>
      </c>
      <c r="I2715" s="239" t="str">
        <f>'01.02.2021_W_B'!I231</f>
        <v>60-90</v>
      </c>
      <c r="J2715" s="239">
        <f>'01.02.2021_W_B'!K231</f>
        <v>1958</v>
      </c>
      <c r="K2715" s="240">
        <f>'01.02.2021_W_B'!P231</f>
        <v>92.145814167433286</v>
      </c>
      <c r="L2715" s="240"/>
      <c r="M2715" s="240">
        <f>'01.02.2021_W_B'!T231</f>
        <v>1.6370217147135904</v>
      </c>
      <c r="N2715" s="240">
        <f>'01.02.2021_W_B'!V231</f>
        <v>-0.50369898914264333</v>
      </c>
      <c r="O2715" s="240">
        <f>'01.02.2021_W_B'!W231</f>
        <v>1.133322725570947</v>
      </c>
    </row>
    <row r="2716" spans="1:15" x14ac:dyDescent="0.35">
      <c r="A2716" s="237">
        <f t="shared" si="39"/>
        <v>2715</v>
      </c>
      <c r="B2716" s="238">
        <f>'01.02.2021_W_B'!B232</f>
        <v>44228</v>
      </c>
      <c r="C2716" s="239">
        <f>'01.02.2021_W_B'!C232</f>
        <v>2019</v>
      </c>
      <c r="D2716" s="239" t="str">
        <f>'01.02.2021_W_B'!D232</f>
        <v>B</v>
      </c>
      <c r="E2716" s="239" t="str">
        <f>'01.02.2021_W_B'!E232</f>
        <v>D</v>
      </c>
      <c r="F2716" s="239" t="str">
        <f>'01.02.2021_W_B'!F232</f>
        <v>R50/S50</v>
      </c>
      <c r="G2716" s="239">
        <f>'01.02.2021_W_B'!G232</f>
        <v>7</v>
      </c>
      <c r="H2716" s="239" t="str">
        <f>'01.02.2021_W_B'!H232</f>
        <v>M</v>
      </c>
      <c r="I2716" s="239" t="str">
        <f>'01.02.2021_W_B'!I232</f>
        <v>30-60</v>
      </c>
      <c r="J2716" s="239">
        <f>'01.02.2021_W_B'!K232</f>
        <v>1959</v>
      </c>
      <c r="K2716" s="240">
        <f>'01.02.2021_W_B'!P232</f>
        <v>90.823045267489718</v>
      </c>
      <c r="L2716" s="240"/>
      <c r="M2716" s="240">
        <f>'01.02.2021_W_B'!T232</f>
        <v>7.4480199365654718</v>
      </c>
      <c r="N2716" s="240">
        <f>'01.02.2021_W_B'!V232</f>
        <v>-0.12841413683733574</v>
      </c>
      <c r="O2716" s="240">
        <f>'01.02.2021_W_B'!W232</f>
        <v>7.3196057997281363</v>
      </c>
    </row>
    <row r="2717" spans="1:15" x14ac:dyDescent="0.35">
      <c r="A2717" s="237">
        <f t="shared" si="39"/>
        <v>2716</v>
      </c>
      <c r="B2717" s="238">
        <f>'01.02.2021_W_B'!B233</f>
        <v>44228</v>
      </c>
      <c r="C2717" s="239">
        <f>'01.02.2021_W_B'!C233</f>
        <v>2019</v>
      </c>
      <c r="D2717" s="239" t="str">
        <f>'01.02.2021_W_B'!D233</f>
        <v>B</v>
      </c>
      <c r="E2717" s="239" t="str">
        <f>'01.02.2021_W_B'!E233</f>
        <v>D</v>
      </c>
      <c r="F2717" s="239" t="str">
        <f>'01.02.2021_W_B'!F233</f>
        <v>R50/S50</v>
      </c>
      <c r="G2717" s="239">
        <f>'01.02.2021_W_B'!G233</f>
        <v>7</v>
      </c>
      <c r="H2717" s="239" t="str">
        <f>'01.02.2021_W_B'!H233</f>
        <v>M</v>
      </c>
      <c r="I2717" s="239" t="str">
        <f>'01.02.2021_W_B'!I233</f>
        <v>0-30</v>
      </c>
      <c r="J2717" s="239">
        <f>'01.02.2021_W_B'!K233</f>
        <v>1960</v>
      </c>
      <c r="K2717" s="240">
        <f>'01.02.2021_W_B'!P233</f>
        <v>88.631881676253101</v>
      </c>
      <c r="L2717" s="240"/>
      <c r="M2717" s="240">
        <f>'01.02.2021_W_B'!T233</f>
        <v>13.53553191489361</v>
      </c>
      <c r="N2717" s="240">
        <f>'01.02.2021_W_B'!V233</f>
        <v>1.0616103462661657</v>
      </c>
      <c r="O2717" s="240">
        <f>'01.02.2021_W_B'!W233</f>
        <v>14.597142261159776</v>
      </c>
    </row>
    <row r="2718" spans="1:15" x14ac:dyDescent="0.35">
      <c r="A2718" s="237">
        <f t="shared" si="39"/>
        <v>2717</v>
      </c>
      <c r="B2718" s="238">
        <f>'01.02.2021_W_B'!B234</f>
        <v>44228</v>
      </c>
      <c r="C2718" s="239">
        <f>'01.02.2021_W_B'!C234</f>
        <v>2019</v>
      </c>
      <c r="D2718" s="239" t="str">
        <f>'01.02.2021_W_B'!D234</f>
        <v>B</v>
      </c>
      <c r="E2718" s="239" t="str">
        <f>'01.02.2021_W_B'!E234</f>
        <v>C</v>
      </c>
      <c r="F2718" s="239" t="str">
        <f>'01.02.2021_W_B'!F234</f>
        <v>R75/S25</v>
      </c>
      <c r="G2718" s="239">
        <f>'01.02.2021_W_B'!G234</f>
        <v>6</v>
      </c>
      <c r="H2718" s="239" t="str">
        <f>'01.02.2021_W_B'!H234</f>
        <v>E</v>
      </c>
      <c r="I2718" s="239" t="str">
        <f>'01.02.2021_W_B'!I234</f>
        <v>90-120</v>
      </c>
      <c r="J2718" s="239">
        <f>'01.02.2021_W_B'!K234</f>
        <v>1961</v>
      </c>
      <c r="K2718" s="240">
        <f>'01.02.2021_W_B'!P234</f>
        <v>90.968229954614216</v>
      </c>
      <c r="L2718" s="240"/>
      <c r="M2718" s="240">
        <f>'01.02.2021_W_B'!T234</f>
        <v>6.406868451688009</v>
      </c>
      <c r="N2718" s="240">
        <f>'01.02.2021_W_B'!V234</f>
        <v>-0.51254947613504076</v>
      </c>
      <c r="O2718" s="240">
        <f>'01.02.2021_W_B'!W234</f>
        <v>5.8943189755529684</v>
      </c>
    </row>
    <row r="2719" spans="1:15" x14ac:dyDescent="0.35">
      <c r="A2719" s="237">
        <f t="shared" si="39"/>
        <v>2718</v>
      </c>
      <c r="B2719" s="238">
        <f>'01.02.2021_W_B'!B235</f>
        <v>44228</v>
      </c>
      <c r="C2719" s="239">
        <f>'01.02.2021_W_B'!C235</f>
        <v>2019</v>
      </c>
      <c r="D2719" s="239" t="str">
        <f>'01.02.2021_W_B'!D235</f>
        <v>B</v>
      </c>
      <c r="E2719" s="239" t="str">
        <f>'01.02.2021_W_B'!E235</f>
        <v>C</v>
      </c>
      <c r="F2719" s="239" t="str">
        <f>'01.02.2021_W_B'!F235</f>
        <v>R75/S25</v>
      </c>
      <c r="G2719" s="239">
        <f>'01.02.2021_W_B'!G235</f>
        <v>6</v>
      </c>
      <c r="H2719" s="239" t="str">
        <f>'01.02.2021_W_B'!H235</f>
        <v>E</v>
      </c>
      <c r="I2719" s="239" t="str">
        <f>'01.02.2021_W_B'!I235</f>
        <v>60-90</v>
      </c>
      <c r="J2719" s="239">
        <f>'01.02.2021_W_B'!K235</f>
        <v>1962</v>
      </c>
      <c r="K2719" s="240">
        <f>'01.02.2021_W_B'!P235</f>
        <v>92.101983002832867</v>
      </c>
      <c r="L2719" s="240"/>
      <c r="M2719" s="240">
        <f>'01.02.2021_W_B'!T235</f>
        <v>1.6380791707677165</v>
      </c>
      <c r="N2719" s="240">
        <f>'01.02.2021_W_B'!V235</f>
        <v>0.50402436023622055</v>
      </c>
      <c r="O2719" s="240">
        <f>'01.02.2021_W_B'!W235</f>
        <v>2.1421035310039369</v>
      </c>
    </row>
    <row r="2720" spans="1:15" x14ac:dyDescent="0.35">
      <c r="A2720" s="237">
        <f t="shared" si="39"/>
        <v>2719</v>
      </c>
      <c r="B2720" s="238">
        <f>'01.02.2021_W_B'!B236</f>
        <v>44228</v>
      </c>
      <c r="C2720" s="239">
        <f>'01.02.2021_W_B'!C236</f>
        <v>2019</v>
      </c>
      <c r="D2720" s="239" t="str">
        <f>'01.02.2021_W_B'!D236</f>
        <v>B</v>
      </c>
      <c r="E2720" s="239" t="str">
        <f>'01.02.2021_W_B'!E236</f>
        <v>C</v>
      </c>
      <c r="F2720" s="239" t="str">
        <f>'01.02.2021_W_B'!F236</f>
        <v>R75/S25</v>
      </c>
      <c r="G2720" s="239">
        <f>'01.02.2021_W_B'!G236</f>
        <v>6</v>
      </c>
      <c r="H2720" s="239" t="str">
        <f>'01.02.2021_W_B'!H236</f>
        <v>E</v>
      </c>
      <c r="I2720" s="239" t="str">
        <f>'01.02.2021_W_B'!I236</f>
        <v>30-60</v>
      </c>
      <c r="J2720" s="239">
        <f>'01.02.2021_W_B'!K236</f>
        <v>1963</v>
      </c>
      <c r="K2720" s="240">
        <f>'01.02.2021_W_B'!P236</f>
        <v>91.82106289614822</v>
      </c>
      <c r="L2720" s="240"/>
      <c r="M2720" s="240">
        <f>'01.02.2021_W_B'!T236</f>
        <v>6.0734050179211474</v>
      </c>
      <c r="N2720" s="240">
        <f>'01.02.2021_W_B'!V236</f>
        <v>0.88570489844683409</v>
      </c>
      <c r="O2720" s="240">
        <f>'01.02.2021_W_B'!W236</f>
        <v>6.9591099163679813</v>
      </c>
    </row>
    <row r="2721" spans="1:15" x14ac:dyDescent="0.35">
      <c r="A2721" s="237">
        <f t="shared" si="39"/>
        <v>2720</v>
      </c>
      <c r="B2721" s="238">
        <f>'01.02.2021_W_B'!B237</f>
        <v>44228</v>
      </c>
      <c r="C2721" s="239">
        <f>'01.02.2021_W_B'!C237</f>
        <v>2019</v>
      </c>
      <c r="D2721" s="239" t="str">
        <f>'01.02.2021_W_B'!D237</f>
        <v>B</v>
      </c>
      <c r="E2721" s="239" t="str">
        <f>'01.02.2021_W_B'!E237</f>
        <v>C</v>
      </c>
      <c r="F2721" s="239" t="str">
        <f>'01.02.2021_W_B'!F237</f>
        <v>R75/S25</v>
      </c>
      <c r="G2721" s="239">
        <f>'01.02.2021_W_B'!G237</f>
        <v>6</v>
      </c>
      <c r="H2721" s="239" t="str">
        <f>'01.02.2021_W_B'!H237</f>
        <v>E</v>
      </c>
      <c r="I2721" s="239" t="str">
        <f>'01.02.2021_W_B'!I237</f>
        <v>0-30</v>
      </c>
      <c r="J2721" s="239">
        <f>'01.02.2021_W_B'!K237</f>
        <v>1964</v>
      </c>
      <c r="K2721" s="240">
        <f>'01.02.2021_W_B'!P237</f>
        <v>89.064261555806084</v>
      </c>
      <c r="L2721" s="240"/>
      <c r="M2721" s="240">
        <f>'01.02.2021_W_B'!T237</f>
        <v>15.161439873417722</v>
      </c>
      <c r="N2721" s="240">
        <f>'01.02.2021_W_B'!V237</f>
        <v>2.5049335443037974</v>
      </c>
      <c r="O2721" s="240">
        <f>'01.02.2021_W_B'!W237</f>
        <v>17.66637341772152</v>
      </c>
    </row>
    <row r="2722" spans="1:15" x14ac:dyDescent="0.35">
      <c r="A2722" s="237">
        <f t="shared" si="39"/>
        <v>2721</v>
      </c>
      <c r="B2722" s="238">
        <f>'01.02.2021_W_B'!B238</f>
        <v>44228</v>
      </c>
      <c r="C2722" s="239">
        <f>'01.02.2021_W_B'!C238</f>
        <v>2019</v>
      </c>
      <c r="D2722" s="239" t="str">
        <f>'01.02.2021_W_B'!D238</f>
        <v>B</v>
      </c>
      <c r="E2722" s="239" t="str">
        <f>'01.02.2021_W_B'!E238</f>
        <v>C</v>
      </c>
      <c r="F2722" s="239" t="str">
        <f>'01.02.2021_W_B'!F238</f>
        <v>R75/S25</v>
      </c>
      <c r="G2722" s="239">
        <f>'01.02.2021_W_B'!G238</f>
        <v>6</v>
      </c>
      <c r="H2722" s="239" t="str">
        <f>'01.02.2021_W_B'!H238</f>
        <v>M</v>
      </c>
      <c r="I2722" s="239" t="str">
        <f>'01.02.2021_W_B'!I238</f>
        <v>90-120</v>
      </c>
      <c r="J2722" s="239">
        <f>'01.02.2021_W_B'!K238</f>
        <v>1965</v>
      </c>
      <c r="K2722" s="240">
        <f>'01.02.2021_W_B'!P238</f>
        <v>92.699619771863127</v>
      </c>
      <c r="L2722" s="240"/>
      <c r="M2722" s="240">
        <f>'01.02.2021_W_B'!T238</f>
        <v>3.9969155045118949</v>
      </c>
      <c r="N2722" s="240">
        <f>'01.02.2021_W_B'!V238</f>
        <v>0.37471082854799015</v>
      </c>
      <c r="O2722" s="240">
        <f>'01.02.2021_W_B'!W238</f>
        <v>4.3716263330598855</v>
      </c>
    </row>
    <row r="2723" spans="1:15" x14ac:dyDescent="0.35">
      <c r="A2723" s="237">
        <f t="shared" si="39"/>
        <v>2722</v>
      </c>
      <c r="B2723" s="238">
        <f>'01.02.2021_W_B'!B239</f>
        <v>44228</v>
      </c>
      <c r="C2723" s="239">
        <f>'01.02.2021_W_B'!C239</f>
        <v>2019</v>
      </c>
      <c r="D2723" s="239" t="str">
        <f>'01.02.2021_W_B'!D239</f>
        <v>B</v>
      </c>
      <c r="E2723" s="239" t="str">
        <f>'01.02.2021_W_B'!E239</f>
        <v>C</v>
      </c>
      <c r="F2723" s="239" t="str">
        <f>'01.02.2021_W_B'!F239</f>
        <v>R75/S25</v>
      </c>
      <c r="G2723" s="239">
        <f>'01.02.2021_W_B'!G239</f>
        <v>6</v>
      </c>
      <c r="H2723" s="239" t="str">
        <f>'01.02.2021_W_B'!H239</f>
        <v>M</v>
      </c>
      <c r="I2723" s="239" t="str">
        <f>'01.02.2021_W_B'!I239</f>
        <v>60-90</v>
      </c>
      <c r="J2723" s="239">
        <f>'01.02.2021_W_B'!K239</f>
        <v>1966</v>
      </c>
      <c r="K2723" s="240">
        <f>'01.02.2021_W_B'!P239</f>
        <v>93.633692458374142</v>
      </c>
      <c r="L2723" s="240"/>
      <c r="M2723" s="240">
        <f>'01.02.2021_W_B'!T239</f>
        <v>2.5873823221757322</v>
      </c>
      <c r="N2723" s="240">
        <f>'01.02.2021_W_B'!V239</f>
        <v>0.24641736401673639</v>
      </c>
      <c r="O2723" s="240">
        <f>'01.02.2021_W_B'!W239</f>
        <v>2.8337996861924686</v>
      </c>
    </row>
    <row r="2724" spans="1:15" x14ac:dyDescent="0.35">
      <c r="A2724" s="237">
        <f t="shared" si="39"/>
        <v>2723</v>
      </c>
      <c r="B2724" s="238">
        <f>'01.02.2021_W_B'!B240</f>
        <v>44228</v>
      </c>
      <c r="C2724" s="239">
        <f>'01.02.2021_W_B'!C240</f>
        <v>2019</v>
      </c>
      <c r="D2724" s="239" t="str">
        <f>'01.02.2021_W_B'!D240</f>
        <v>B</v>
      </c>
      <c r="E2724" s="239" t="str">
        <f>'01.02.2021_W_B'!E240</f>
        <v>C</v>
      </c>
      <c r="F2724" s="239" t="str">
        <f>'01.02.2021_W_B'!F240</f>
        <v>R75/S25</v>
      </c>
      <c r="G2724" s="239">
        <f>'01.02.2021_W_B'!G240</f>
        <v>6</v>
      </c>
      <c r="H2724" s="239" t="str">
        <f>'01.02.2021_W_B'!H240</f>
        <v>M</v>
      </c>
      <c r="I2724" s="239" t="str">
        <f>'01.02.2021_W_B'!I240</f>
        <v>30-60</v>
      </c>
      <c r="J2724" s="239">
        <f>'01.02.2021_W_B'!K240</f>
        <v>1967</v>
      </c>
      <c r="K2724" s="240">
        <f>'01.02.2021_W_B'!P240</f>
        <v>92.491852594635233</v>
      </c>
      <c r="L2724" s="240"/>
      <c r="M2724" s="240">
        <f>'01.02.2021_W_B'!T240</f>
        <v>6.2642634503320256</v>
      </c>
      <c r="N2724" s="240">
        <f>'01.02.2021_W_B'!V240</f>
        <v>1.252852690066405</v>
      </c>
      <c r="O2724" s="240">
        <f>'01.02.2021_W_B'!W240</f>
        <v>7.5171161403984303</v>
      </c>
    </row>
    <row r="2725" spans="1:15" x14ac:dyDescent="0.35">
      <c r="A2725" s="237">
        <f t="shared" si="39"/>
        <v>2724</v>
      </c>
      <c r="B2725" s="238">
        <f>'01.02.2021_W_B'!B241</f>
        <v>44228</v>
      </c>
      <c r="C2725" s="239">
        <f>'01.02.2021_W_B'!C241</f>
        <v>2019</v>
      </c>
      <c r="D2725" s="239" t="str">
        <f>'01.02.2021_W_B'!D241</f>
        <v>B</v>
      </c>
      <c r="E2725" s="239" t="str">
        <f>'01.02.2021_W_B'!E241</f>
        <v>C</v>
      </c>
      <c r="F2725" s="239" t="str">
        <f>'01.02.2021_W_B'!F241</f>
        <v>R75/S25</v>
      </c>
      <c r="G2725" s="239">
        <f>'01.02.2021_W_B'!G241</f>
        <v>6</v>
      </c>
      <c r="H2725" s="239" t="str">
        <f>'01.02.2021_W_B'!H241</f>
        <v>M</v>
      </c>
      <c r="I2725" s="239" t="str">
        <f>'01.02.2021_W_B'!I241</f>
        <v>0-30</v>
      </c>
      <c r="J2725" s="239">
        <f>'01.02.2021_W_B'!K241</f>
        <v>1968</v>
      </c>
      <c r="K2725" s="240">
        <f>'01.02.2021_W_B'!P241</f>
        <v>88.055680287382131</v>
      </c>
      <c r="L2725" s="240"/>
      <c r="M2725" s="240">
        <f>'01.02.2021_W_B'!T241</f>
        <v>20.079614992350844</v>
      </c>
      <c r="N2725" s="240">
        <f>'01.02.2021_W_B'!V241</f>
        <v>3.7481947985721575</v>
      </c>
      <c r="O2725" s="240">
        <f>'01.02.2021_W_B'!W241</f>
        <v>23.827809790923002</v>
      </c>
    </row>
    <row r="2726" spans="1:15" x14ac:dyDescent="0.35">
      <c r="A2726" s="237">
        <f t="shared" si="39"/>
        <v>2725</v>
      </c>
      <c r="B2726" s="238">
        <f>'01.02.2021_W_B'!B242</f>
        <v>44228</v>
      </c>
      <c r="C2726" s="239">
        <f>'01.02.2021_W_B'!C242</f>
        <v>2019</v>
      </c>
      <c r="D2726" s="239" t="str">
        <f>'01.02.2021_W_B'!D242</f>
        <v>B</v>
      </c>
      <c r="E2726" s="239" t="str">
        <f>'01.02.2021_W_B'!E242</f>
        <v>B</v>
      </c>
      <c r="F2726" s="239" t="str">
        <f>'01.02.2021_W_B'!F242</f>
        <v>R25/S75</v>
      </c>
      <c r="G2726" s="239">
        <f>'01.02.2021_W_B'!G242</f>
        <v>8</v>
      </c>
      <c r="H2726" s="239" t="str">
        <f>'01.02.2021_W_B'!H242</f>
        <v>E</v>
      </c>
      <c r="I2726" s="239" t="str">
        <f>'01.02.2021_W_B'!I242</f>
        <v>90-120</v>
      </c>
      <c r="J2726" s="239">
        <f>'01.02.2021_W_B'!K242</f>
        <v>1969</v>
      </c>
      <c r="K2726" s="240">
        <f>'01.02.2021_W_B'!P242</f>
        <v>90.843297671491513</v>
      </c>
      <c r="L2726" s="240"/>
      <c r="M2726" s="240">
        <f>'01.02.2021_W_B'!T242</f>
        <v>0.51350190509179072</v>
      </c>
      <c r="N2726" s="240">
        <f>'01.02.2021_W_B'!V242</f>
        <v>0.25675095254589536</v>
      </c>
      <c r="O2726" s="240">
        <f>'01.02.2021_W_B'!W242</f>
        <v>0.77025285763768614</v>
      </c>
    </row>
    <row r="2727" spans="1:15" x14ac:dyDescent="0.35">
      <c r="A2727" s="237">
        <f t="shared" si="39"/>
        <v>2726</v>
      </c>
      <c r="B2727" s="238">
        <f>'01.02.2021_W_B'!B243</f>
        <v>44228</v>
      </c>
      <c r="C2727" s="239">
        <f>'01.02.2021_W_B'!C243</f>
        <v>2019</v>
      </c>
      <c r="D2727" s="239" t="str">
        <f>'01.02.2021_W_B'!D243</f>
        <v>B</v>
      </c>
      <c r="E2727" s="239" t="str">
        <f>'01.02.2021_W_B'!E243</f>
        <v>B</v>
      </c>
      <c r="F2727" s="239" t="str">
        <f>'01.02.2021_W_B'!F243</f>
        <v>R25/S75</v>
      </c>
      <c r="G2727" s="239">
        <f>'01.02.2021_W_B'!G243</f>
        <v>8</v>
      </c>
      <c r="H2727" s="239" t="str">
        <f>'01.02.2021_W_B'!H243</f>
        <v>E</v>
      </c>
      <c r="I2727" s="239" t="str">
        <f>'01.02.2021_W_B'!I243</f>
        <v>60-90</v>
      </c>
      <c r="J2727" s="239">
        <f>'01.02.2021_W_B'!K243</f>
        <v>1970</v>
      </c>
      <c r="K2727" s="240">
        <f>'01.02.2021_W_B'!P243</f>
        <v>90.989940224522542</v>
      </c>
      <c r="L2727" s="240"/>
      <c r="M2727" s="240">
        <f>'01.02.2021_W_B'!T243</f>
        <v>0.51238423329594596</v>
      </c>
      <c r="N2727" s="240">
        <f>'01.02.2021_W_B'!V243</f>
        <v>0.12809605832398649</v>
      </c>
      <c r="O2727" s="240">
        <f>'01.02.2021_W_B'!W243</f>
        <v>0.64048029161993247</v>
      </c>
    </row>
    <row r="2728" spans="1:15" x14ac:dyDescent="0.35">
      <c r="A2728" s="237">
        <f t="shared" si="39"/>
        <v>2727</v>
      </c>
      <c r="B2728" s="238">
        <f>'01.02.2021_W_B'!B244</f>
        <v>44228</v>
      </c>
      <c r="C2728" s="239">
        <f>'01.02.2021_W_B'!C244</f>
        <v>2019</v>
      </c>
      <c r="D2728" s="239" t="str">
        <f>'01.02.2021_W_B'!D244</f>
        <v>B</v>
      </c>
      <c r="E2728" s="239" t="str">
        <f>'01.02.2021_W_B'!E244</f>
        <v>B</v>
      </c>
      <c r="F2728" s="239" t="str">
        <f>'01.02.2021_W_B'!F244</f>
        <v>R25/S75</v>
      </c>
      <c r="G2728" s="239">
        <f>'01.02.2021_W_B'!G244</f>
        <v>8</v>
      </c>
      <c r="H2728" s="239" t="str">
        <f>'01.02.2021_W_B'!H244</f>
        <v>E</v>
      </c>
      <c r="I2728" s="239" t="str">
        <f>'01.02.2021_W_B'!I244</f>
        <v>30-60</v>
      </c>
      <c r="J2728" s="239">
        <f>'01.02.2021_W_B'!K244</f>
        <v>1971</v>
      </c>
      <c r="K2728" s="240">
        <f>'01.02.2021_W_B'!P244</f>
        <v>91.049337796536179</v>
      </c>
      <c r="L2728" s="240"/>
      <c r="M2728" s="240">
        <f>'01.02.2021_W_B'!T244</f>
        <v>3.7115109494884901</v>
      </c>
      <c r="N2728" s="240">
        <f>'01.02.2021_W_B'!V244</f>
        <v>0.51193254475703309</v>
      </c>
      <c r="O2728" s="240">
        <f>'01.02.2021_W_B'!W244</f>
        <v>4.2234434942455232</v>
      </c>
    </row>
    <row r="2729" spans="1:15" x14ac:dyDescent="0.35">
      <c r="A2729" s="237">
        <f t="shared" si="39"/>
        <v>2728</v>
      </c>
      <c r="B2729" s="238">
        <f>'01.02.2021_W_B'!B245</f>
        <v>44228</v>
      </c>
      <c r="C2729" s="239">
        <f>'01.02.2021_W_B'!C245</f>
        <v>2019</v>
      </c>
      <c r="D2729" s="239" t="str">
        <f>'01.02.2021_W_B'!D245</f>
        <v>B</v>
      </c>
      <c r="E2729" s="239" t="str">
        <f>'01.02.2021_W_B'!E245</f>
        <v>B</v>
      </c>
      <c r="F2729" s="239" t="str">
        <f>'01.02.2021_W_B'!F245</f>
        <v>R25/S75</v>
      </c>
      <c r="G2729" s="239">
        <f>'01.02.2021_W_B'!G245</f>
        <v>8</v>
      </c>
      <c r="H2729" s="239" t="str">
        <f>'01.02.2021_W_B'!H245</f>
        <v>E</v>
      </c>
      <c r="I2729" s="239" t="str">
        <f>'01.02.2021_W_B'!I245</f>
        <v>0-30</v>
      </c>
      <c r="J2729" s="239">
        <f>'01.02.2021_W_B'!K245</f>
        <v>1972</v>
      </c>
      <c r="K2729" s="240">
        <f>'01.02.2021_W_B'!P245</f>
        <v>88.002994572337641</v>
      </c>
      <c r="L2729" s="240"/>
      <c r="M2729" s="240">
        <f>'01.02.2021_W_B'!T245</f>
        <v>11.253579327945554</v>
      </c>
      <c r="N2729" s="240">
        <f>'01.02.2021_W_B'!V245</f>
        <v>3.8851642917907263</v>
      </c>
      <c r="O2729" s="240">
        <f>'01.02.2021_W_B'!W245</f>
        <v>15.13874361973628</v>
      </c>
    </row>
    <row r="2730" spans="1:15" x14ac:dyDescent="0.35">
      <c r="A2730" s="237">
        <f t="shared" si="39"/>
        <v>2729</v>
      </c>
      <c r="B2730" s="238">
        <f>'01.02.2021_W_B'!B246</f>
        <v>44228</v>
      </c>
      <c r="C2730" s="239">
        <f>'01.02.2021_W_B'!C246</f>
        <v>2019</v>
      </c>
      <c r="D2730" s="239" t="str">
        <f>'01.02.2021_W_B'!D246</f>
        <v>B</v>
      </c>
      <c r="E2730" s="239" t="str">
        <f>'01.02.2021_W_B'!E246</f>
        <v>B</v>
      </c>
      <c r="F2730" s="239" t="str">
        <f>'01.02.2021_W_B'!F246</f>
        <v>R25/S75</v>
      </c>
      <c r="G2730" s="239">
        <f>'01.02.2021_W_B'!G246</f>
        <v>8</v>
      </c>
      <c r="H2730" s="239" t="str">
        <f>'01.02.2021_W_B'!H246</f>
        <v>M</v>
      </c>
      <c r="I2730" s="239" t="str">
        <f>'01.02.2021_W_B'!I246</f>
        <v>90-120</v>
      </c>
      <c r="J2730" s="239">
        <f>'01.02.2021_W_B'!K246</f>
        <v>1973</v>
      </c>
      <c r="K2730" s="240">
        <f>'01.02.2021_W_B'!P246</f>
        <v>92.092720970537258</v>
      </c>
      <c r="L2730" s="240"/>
      <c r="M2730" s="240">
        <f>'01.02.2021_W_B'!T246</f>
        <v>4.410815102328864</v>
      </c>
      <c r="N2730" s="240">
        <f>'01.02.2021_W_B'!V246</f>
        <v>0.88216302046577277</v>
      </c>
      <c r="O2730" s="240">
        <f>'01.02.2021_W_B'!W246</f>
        <v>5.2929781227946364</v>
      </c>
    </row>
    <row r="2731" spans="1:15" x14ac:dyDescent="0.35">
      <c r="A2731" s="237">
        <f t="shared" si="39"/>
        <v>2730</v>
      </c>
      <c r="B2731" s="238">
        <f>'01.02.2021_W_B'!B247</f>
        <v>44228</v>
      </c>
      <c r="C2731" s="239">
        <f>'01.02.2021_W_B'!C247</f>
        <v>2019</v>
      </c>
      <c r="D2731" s="239" t="str">
        <f>'01.02.2021_W_B'!D247</f>
        <v>B</v>
      </c>
      <c r="E2731" s="239" t="str">
        <f>'01.02.2021_W_B'!E247</f>
        <v>B</v>
      </c>
      <c r="F2731" s="239" t="str">
        <f>'01.02.2021_W_B'!F247</f>
        <v>R25/S75</v>
      </c>
      <c r="G2731" s="239">
        <f>'01.02.2021_W_B'!G247</f>
        <v>8</v>
      </c>
      <c r="H2731" s="239" t="str">
        <f>'01.02.2021_W_B'!H247</f>
        <v>M</v>
      </c>
      <c r="I2731" s="239" t="str">
        <f>'01.02.2021_W_B'!I247</f>
        <v>60-90</v>
      </c>
      <c r="J2731" s="239">
        <f>'01.02.2021_W_B'!K247</f>
        <v>1974</v>
      </c>
      <c r="K2731" s="240">
        <f>'01.02.2021_W_B'!P247</f>
        <v>92.525773195876297</v>
      </c>
      <c r="L2731" s="240"/>
      <c r="M2731" s="240">
        <f>'01.02.2021_W_B'!T247</f>
        <v>1.8783426183844005</v>
      </c>
      <c r="N2731" s="240">
        <f>'01.02.2021_W_B'!V247</f>
        <v>0.37566852367688014</v>
      </c>
      <c r="O2731" s="240">
        <f>'01.02.2021_W_B'!W247</f>
        <v>2.2540111420612807</v>
      </c>
    </row>
    <row r="2732" spans="1:15" x14ac:dyDescent="0.35">
      <c r="A2732" s="237">
        <f t="shared" si="39"/>
        <v>2731</v>
      </c>
      <c r="B2732" s="238">
        <f>'01.02.2021_W_B'!B248</f>
        <v>44228</v>
      </c>
      <c r="C2732" s="239">
        <f>'01.02.2021_W_B'!C248</f>
        <v>2019</v>
      </c>
      <c r="D2732" s="239" t="str">
        <f>'01.02.2021_W_B'!D248</f>
        <v>B</v>
      </c>
      <c r="E2732" s="239" t="str">
        <f>'01.02.2021_W_B'!E248</f>
        <v>B</v>
      </c>
      <c r="F2732" s="239" t="str">
        <f>'01.02.2021_W_B'!F248</f>
        <v>R25/S75</v>
      </c>
      <c r="G2732" s="239">
        <f>'01.02.2021_W_B'!G248</f>
        <v>8</v>
      </c>
      <c r="H2732" s="239" t="str">
        <f>'01.02.2021_W_B'!H248</f>
        <v>M</v>
      </c>
      <c r="I2732" s="239" t="str">
        <f>'01.02.2021_W_B'!I248</f>
        <v>30-60</v>
      </c>
      <c r="J2732" s="239">
        <f>'01.02.2021_W_B'!K248</f>
        <v>1975</v>
      </c>
      <c r="K2732" s="240">
        <f>'01.02.2021_W_B'!P248</f>
        <v>90.277587857240547</v>
      </c>
      <c r="L2732" s="240"/>
      <c r="M2732" s="240">
        <f>'01.02.2021_W_B'!T248</f>
        <v>5.5668619357770366</v>
      </c>
      <c r="N2732" s="240">
        <f>'01.02.2021_W_B'!V248</f>
        <v>1.9419285822478034</v>
      </c>
      <c r="O2732" s="240">
        <f>'01.02.2021_W_B'!W248</f>
        <v>7.5087905180248402</v>
      </c>
    </row>
    <row r="2733" spans="1:15" x14ac:dyDescent="0.35">
      <c r="A2733" s="237">
        <f t="shared" si="39"/>
        <v>2732</v>
      </c>
      <c r="B2733" s="238">
        <f>'01.02.2021_W_B'!B249</f>
        <v>44228</v>
      </c>
      <c r="C2733" s="239">
        <f>'01.02.2021_W_B'!C249</f>
        <v>2019</v>
      </c>
      <c r="D2733" s="239" t="str">
        <f>'01.02.2021_W_B'!D249</f>
        <v>B</v>
      </c>
      <c r="E2733" s="239" t="str">
        <f>'01.02.2021_W_B'!E249</f>
        <v>B</v>
      </c>
      <c r="F2733" s="239" t="str">
        <f>'01.02.2021_W_B'!F249</f>
        <v>R25/S75</v>
      </c>
      <c r="G2733" s="239">
        <f>'01.02.2021_W_B'!G249</f>
        <v>8</v>
      </c>
      <c r="H2733" s="239" t="str">
        <f>'01.02.2021_W_B'!H249</f>
        <v>M</v>
      </c>
      <c r="I2733" s="239" t="str">
        <f>'01.02.2021_W_B'!I249</f>
        <v>0-30</v>
      </c>
      <c r="J2733" s="239">
        <f>'01.02.2021_W_B'!K249</f>
        <v>1976</v>
      </c>
      <c r="K2733" s="240">
        <f>'01.02.2021_W_B'!P249</f>
        <v>87.536960378474276</v>
      </c>
      <c r="L2733" s="240"/>
      <c r="M2733" s="240">
        <f>'01.02.2021_W_B'!T249</f>
        <v>8.3652879581151804</v>
      </c>
      <c r="N2733" s="240">
        <f>'01.02.2021_W_B'!V249</f>
        <v>1.4841639925688226</v>
      </c>
      <c r="O2733" s="240">
        <f>'01.02.2021_W_B'!W249</f>
        <v>9.8494519506840028</v>
      </c>
    </row>
    <row r="2734" spans="1:15" x14ac:dyDescent="0.35">
      <c r="A2734" s="237">
        <f t="shared" si="39"/>
        <v>2733</v>
      </c>
      <c r="B2734" s="238">
        <f>'01.02.2021_W_B'!B250</f>
        <v>44228</v>
      </c>
      <c r="C2734" s="239">
        <f>'01.02.2021_W_B'!C250</f>
        <v>2019</v>
      </c>
      <c r="D2734" s="239" t="str">
        <f>'01.02.2021_W_B'!D250</f>
        <v>B</v>
      </c>
      <c r="E2734" s="239" t="str">
        <f>'01.02.2021_W_B'!E250</f>
        <v>A</v>
      </c>
      <c r="F2734" s="239" t="str">
        <f>'01.02.2021_W_B'!F250</f>
        <v>R75/W25</v>
      </c>
      <c r="G2734" s="239">
        <f>'01.02.2021_W_B'!G250</f>
        <v>2</v>
      </c>
      <c r="H2734" s="239" t="str">
        <f>'01.02.2021_W_B'!H250</f>
        <v>E</v>
      </c>
      <c r="I2734" s="239" t="str">
        <f>'01.02.2021_W_B'!I250</f>
        <v>90-120</v>
      </c>
      <c r="J2734" s="239">
        <f>'01.02.2021_W_B'!K250</f>
        <v>1977</v>
      </c>
      <c r="K2734" s="240">
        <f>'01.02.2021_W_B'!P250</f>
        <v>90.678539224526602</v>
      </c>
      <c r="L2734" s="240"/>
      <c r="M2734" s="240">
        <f>'01.02.2021_W_B'!T250</f>
        <v>12.740358607830949</v>
      </c>
      <c r="N2734" s="240">
        <f>'01.02.2021_W_B'!V250</f>
        <v>0.51476196395276563</v>
      </c>
      <c r="O2734" s="240">
        <f>'01.02.2021_W_B'!W250</f>
        <v>13.255120571783714</v>
      </c>
    </row>
    <row r="2735" spans="1:15" x14ac:dyDescent="0.35">
      <c r="A2735" s="237">
        <f t="shared" si="39"/>
        <v>2734</v>
      </c>
      <c r="B2735" s="238">
        <f>'01.02.2021_W_B'!B251</f>
        <v>44228</v>
      </c>
      <c r="C2735" s="239">
        <f>'01.02.2021_W_B'!C251</f>
        <v>2019</v>
      </c>
      <c r="D2735" s="239" t="str">
        <f>'01.02.2021_W_B'!D251</f>
        <v>B</v>
      </c>
      <c r="E2735" s="239" t="str">
        <f>'01.02.2021_W_B'!E251</f>
        <v>A</v>
      </c>
      <c r="F2735" s="239" t="str">
        <f>'01.02.2021_W_B'!F251</f>
        <v>R75/W25</v>
      </c>
      <c r="G2735" s="239">
        <f>'01.02.2021_W_B'!G251</f>
        <v>2</v>
      </c>
      <c r="H2735" s="239" t="str">
        <f>'01.02.2021_W_B'!H251</f>
        <v>E</v>
      </c>
      <c r="I2735" s="239" t="str">
        <f>'01.02.2021_W_B'!I251</f>
        <v>60-90</v>
      </c>
      <c r="J2735" s="239">
        <f>'01.02.2021_W_B'!K251</f>
        <v>1978</v>
      </c>
      <c r="K2735" s="240">
        <f>'01.02.2021_W_B'!P251</f>
        <v>90.652320107599181</v>
      </c>
      <c r="L2735" s="240"/>
      <c r="M2735" s="240">
        <f>'01.02.2021_W_B'!T251</f>
        <v>8.3681472551928806</v>
      </c>
      <c r="N2735" s="240">
        <f>'01.02.2021_W_B'!V251</f>
        <v>0.51496290801186939</v>
      </c>
      <c r="O2735" s="240">
        <f>'01.02.2021_W_B'!W251</f>
        <v>8.8831101632047496</v>
      </c>
    </row>
    <row r="2736" spans="1:15" x14ac:dyDescent="0.35">
      <c r="A2736" s="237">
        <f t="shared" si="39"/>
        <v>2735</v>
      </c>
      <c r="B2736" s="238">
        <f>'01.02.2021_W_B'!B252</f>
        <v>44228</v>
      </c>
      <c r="C2736" s="239">
        <f>'01.02.2021_W_B'!C252</f>
        <v>2019</v>
      </c>
      <c r="D2736" s="239" t="str">
        <f>'01.02.2021_W_B'!D252</f>
        <v>B</v>
      </c>
      <c r="E2736" s="239" t="str">
        <f>'01.02.2021_W_B'!E252</f>
        <v>A</v>
      </c>
      <c r="F2736" s="239" t="str">
        <f>'01.02.2021_W_B'!F252</f>
        <v>R75/W25</v>
      </c>
      <c r="G2736" s="239">
        <f>'01.02.2021_W_B'!G252</f>
        <v>2</v>
      </c>
      <c r="H2736" s="239" t="str">
        <f>'01.02.2021_W_B'!H252</f>
        <v>E</v>
      </c>
      <c r="I2736" s="239" t="str">
        <f>'01.02.2021_W_B'!I252</f>
        <v>30-60</v>
      </c>
      <c r="J2736" s="239">
        <f>'01.02.2021_W_B'!K252</f>
        <v>1979</v>
      </c>
      <c r="K2736" s="240">
        <f>'01.02.2021_W_B'!P252</f>
        <v>90.060524546065892</v>
      </c>
      <c r="L2736" s="240"/>
      <c r="M2736" s="240">
        <f>'01.02.2021_W_B'!T252</f>
        <v>8.8320026881720448</v>
      </c>
      <c r="N2736" s="240">
        <f>'01.02.2021_W_B'!V252</f>
        <v>2.597647849462366</v>
      </c>
      <c r="O2736" s="240">
        <f>'01.02.2021_W_B'!W252</f>
        <v>11.42965053763441</v>
      </c>
    </row>
    <row r="2737" spans="1:15" x14ac:dyDescent="0.35">
      <c r="A2737" s="237">
        <f t="shared" si="39"/>
        <v>2736</v>
      </c>
      <c r="B2737" s="238">
        <f>'01.02.2021_W_B'!B253</f>
        <v>44228</v>
      </c>
      <c r="C2737" s="239">
        <f>'01.02.2021_W_B'!C253</f>
        <v>2019</v>
      </c>
      <c r="D2737" s="239" t="str">
        <f>'01.02.2021_W_B'!D253</f>
        <v>B</v>
      </c>
      <c r="E2737" s="239" t="str">
        <f>'01.02.2021_W_B'!E253</f>
        <v>A</v>
      </c>
      <c r="F2737" s="239" t="str">
        <f>'01.02.2021_W_B'!F253</f>
        <v>R75/W25</v>
      </c>
      <c r="G2737" s="239">
        <f>'01.02.2021_W_B'!G253</f>
        <v>2</v>
      </c>
      <c r="H2737" s="239" t="str">
        <f>'01.02.2021_W_B'!H253</f>
        <v>E</v>
      </c>
      <c r="I2737" s="239" t="str">
        <f>'01.02.2021_W_B'!I253</f>
        <v>0-30</v>
      </c>
      <c r="J2737" s="239">
        <f>'01.02.2021_W_B'!K253</f>
        <v>1980</v>
      </c>
      <c r="K2737" s="240">
        <f>'01.02.2021_W_B'!P253</f>
        <v>87.426073540755979</v>
      </c>
      <c r="L2737" s="240"/>
      <c r="M2737" s="240">
        <f>'01.02.2021_W_B'!T253</f>
        <v>10.94732867647059</v>
      </c>
      <c r="N2737" s="240">
        <f>'01.02.2021_W_B'!V253</f>
        <v>0.94606544117647084</v>
      </c>
      <c r="O2737" s="240">
        <f>'01.02.2021_W_B'!W253</f>
        <v>11.893394117647061</v>
      </c>
    </row>
    <row r="2738" spans="1:15" x14ac:dyDescent="0.35">
      <c r="A2738" s="237">
        <f t="shared" si="39"/>
        <v>2737</v>
      </c>
      <c r="B2738" s="238">
        <f>'01.02.2021_W_B'!B254</f>
        <v>44228</v>
      </c>
      <c r="C2738" s="239">
        <f>'01.02.2021_W_B'!C254</f>
        <v>2019</v>
      </c>
      <c r="D2738" s="239" t="str">
        <f>'01.02.2021_W_B'!D254</f>
        <v>B</v>
      </c>
      <c r="E2738" s="239" t="str">
        <f>'01.02.2021_W_B'!E254</f>
        <v>A</v>
      </c>
      <c r="F2738" s="239" t="str">
        <f>'01.02.2021_W_B'!F254</f>
        <v>R75/W25</v>
      </c>
      <c r="G2738" s="239">
        <f>'01.02.2021_W_B'!G254</f>
        <v>2</v>
      </c>
      <c r="H2738" s="239" t="str">
        <f>'01.02.2021_W_B'!H254</f>
        <v>M</v>
      </c>
      <c r="I2738" s="239" t="str">
        <f>'01.02.2021_W_B'!I254</f>
        <v>90-120</v>
      </c>
      <c r="J2738" s="239">
        <f>'01.02.2021_W_B'!K254</f>
        <v>1981</v>
      </c>
      <c r="K2738" s="240">
        <f>'01.02.2021_W_B'!P254</f>
        <v>90.063583094377265</v>
      </c>
      <c r="L2738" s="240"/>
      <c r="M2738" s="240">
        <f>'01.02.2021_W_B'!T254</f>
        <v>10.909622093023257</v>
      </c>
      <c r="N2738" s="240">
        <f>'01.02.2021_W_B'!V254</f>
        <v>1.2987645348837209</v>
      </c>
      <c r="O2738" s="240">
        <f>'01.02.2021_W_B'!W254</f>
        <v>12.208386627906979</v>
      </c>
    </row>
    <row r="2739" spans="1:15" x14ac:dyDescent="0.35">
      <c r="A2739" s="237">
        <f t="shared" ref="A2739:A2773" si="40">A2738+1</f>
        <v>2738</v>
      </c>
      <c r="B2739" s="238">
        <f>'01.02.2021_W_B'!B255</f>
        <v>44228</v>
      </c>
      <c r="C2739" s="239">
        <f>'01.02.2021_W_B'!C255</f>
        <v>2019</v>
      </c>
      <c r="D2739" s="239" t="str">
        <f>'01.02.2021_W_B'!D255</f>
        <v>B</v>
      </c>
      <c r="E2739" s="239" t="str">
        <f>'01.02.2021_W_B'!E255</f>
        <v>A</v>
      </c>
      <c r="F2739" s="239" t="str">
        <f>'01.02.2021_W_B'!F255</f>
        <v>R75/W25</v>
      </c>
      <c r="G2739" s="239">
        <f>'01.02.2021_W_B'!G255</f>
        <v>2</v>
      </c>
      <c r="H2739" s="239" t="str">
        <f>'01.02.2021_W_B'!H255</f>
        <v>M</v>
      </c>
      <c r="I2739" s="239" t="str">
        <f>'01.02.2021_W_B'!I255</f>
        <v>60-90</v>
      </c>
      <c r="J2739" s="239">
        <f>'01.02.2021_W_B'!K255</f>
        <v>1982</v>
      </c>
      <c r="K2739" s="240">
        <f>'01.02.2021_W_B'!P255</f>
        <v>89.860269568443158</v>
      </c>
      <c r="L2739" s="240"/>
      <c r="M2739" s="240">
        <f>'01.02.2021_W_B'!T255</f>
        <v>8.9887763176001112</v>
      </c>
      <c r="N2739" s="240">
        <f>'01.02.2021_W_B'!V255</f>
        <v>1.0421769643594332</v>
      </c>
      <c r="O2739" s="240">
        <f>'01.02.2021_W_B'!W255</f>
        <v>10.030953281959544</v>
      </c>
    </row>
    <row r="2740" spans="1:15" x14ac:dyDescent="0.35">
      <c r="A2740" s="237">
        <f t="shared" si="40"/>
        <v>2739</v>
      </c>
      <c r="B2740" s="238">
        <f>'01.02.2021_W_B'!B256</f>
        <v>44228</v>
      </c>
      <c r="C2740" s="239">
        <f>'01.02.2021_W_B'!C256</f>
        <v>2019</v>
      </c>
      <c r="D2740" s="239" t="str">
        <f>'01.02.2021_W_B'!D256</f>
        <v>B</v>
      </c>
      <c r="E2740" s="239" t="str">
        <f>'01.02.2021_W_B'!E256</f>
        <v>A</v>
      </c>
      <c r="F2740" s="239" t="str">
        <f>'01.02.2021_W_B'!F256</f>
        <v>R75/W25</v>
      </c>
      <c r="G2740" s="239">
        <f>'01.02.2021_W_B'!G256</f>
        <v>2</v>
      </c>
      <c r="H2740" s="239" t="str">
        <f>'01.02.2021_W_B'!H256</f>
        <v>M</v>
      </c>
      <c r="I2740" s="239" t="str">
        <f>'01.02.2021_W_B'!I256</f>
        <v>30-60</v>
      </c>
      <c r="J2740" s="239">
        <f>'01.02.2021_W_B'!K256</f>
        <v>1983</v>
      </c>
      <c r="K2740" s="240">
        <f>'01.02.2021_W_B'!P256</f>
        <v>89.720287973563103</v>
      </c>
      <c r="L2740" s="240"/>
      <c r="M2740" s="240">
        <f>'01.02.2021_W_B'!T256</f>
        <v>13.185103591160212</v>
      </c>
      <c r="N2740" s="240">
        <f>'01.02.2021_W_B'!V256</f>
        <v>1.1749102209944744</v>
      </c>
      <c r="O2740" s="240">
        <f>'01.02.2021_W_B'!W256</f>
        <v>14.360013812154687</v>
      </c>
    </row>
    <row r="2741" spans="1:15" x14ac:dyDescent="0.35">
      <c r="A2741" s="237">
        <f t="shared" si="40"/>
        <v>2740</v>
      </c>
      <c r="B2741" s="238">
        <f>'01.02.2021_W_B'!B257</f>
        <v>44228</v>
      </c>
      <c r="C2741" s="239">
        <f>'01.02.2021_W_B'!C257</f>
        <v>2019</v>
      </c>
      <c r="D2741" s="239" t="str">
        <f>'01.02.2021_W_B'!D257</f>
        <v>B</v>
      </c>
      <c r="E2741" s="239" t="str">
        <f>'01.02.2021_W_B'!E257</f>
        <v>A</v>
      </c>
      <c r="F2741" s="239" t="str">
        <f>'01.02.2021_W_B'!F257</f>
        <v>R75/W25</v>
      </c>
      <c r="G2741" s="239">
        <f>'01.02.2021_W_B'!G257</f>
        <v>2</v>
      </c>
      <c r="H2741" s="239" t="str">
        <f>'01.02.2021_W_B'!H257</f>
        <v>M</v>
      </c>
      <c r="I2741" s="239" t="str">
        <f>'01.02.2021_W_B'!I257</f>
        <v>0-30</v>
      </c>
      <c r="J2741" s="239">
        <f>'01.02.2021_W_B'!K257</f>
        <v>1984</v>
      </c>
      <c r="K2741" s="240">
        <f>'01.02.2021_W_B'!P257</f>
        <v>86.538191025460705</v>
      </c>
      <c r="L2741" s="240"/>
      <c r="M2741" s="240">
        <f>'01.02.2021_W_B'!T257</f>
        <v>14.9330620123537</v>
      </c>
      <c r="N2741" s="240">
        <f>'01.02.2021_W_B'!V257</f>
        <v>2.0550085338101418</v>
      </c>
      <c r="O2741" s="240">
        <f>'01.02.2021_W_B'!W257</f>
        <v>16.98807054616384</v>
      </c>
    </row>
    <row r="2742" spans="1:15" x14ac:dyDescent="0.35">
      <c r="A2742" s="237">
        <f t="shared" si="40"/>
        <v>2741</v>
      </c>
      <c r="B2742" s="238">
        <f>'01.02.2021_W_B'!B258</f>
        <v>44228</v>
      </c>
      <c r="C2742" s="239">
        <f>'01.02.2021_W_B'!C258</f>
        <v>2019</v>
      </c>
      <c r="D2742" s="239" t="str">
        <f>'01.02.2021_W_B'!D258</f>
        <v>B</v>
      </c>
      <c r="E2742" s="239" t="str">
        <f>'01.02.2021_W_B'!E258</f>
        <v>A</v>
      </c>
      <c r="F2742" s="239" t="str">
        <f>'01.02.2021_W_B'!F258</f>
        <v>R100</v>
      </c>
      <c r="G2742" s="239">
        <f>'01.02.2021_W_B'!G258</f>
        <v>1</v>
      </c>
      <c r="H2742" s="239" t="str">
        <f>'01.02.2021_W_B'!H258</f>
        <v>E</v>
      </c>
      <c r="I2742" s="239" t="str">
        <f>'01.02.2021_W_B'!I258</f>
        <v>90-120</v>
      </c>
      <c r="J2742" s="239">
        <f>'01.02.2021_W_B'!K258</f>
        <v>1985</v>
      </c>
      <c r="K2742" s="240">
        <f>'01.02.2021_W_B'!P258</f>
        <v>89.663629992992284</v>
      </c>
      <c r="L2742" s="240"/>
      <c r="M2742" s="240">
        <f>'01.02.2021_W_B'!T258</f>
        <v>17.246658851113718</v>
      </c>
      <c r="N2742" s="240">
        <f>'01.02.2021_W_B'!V258</f>
        <v>1.1759085580304807</v>
      </c>
      <c r="O2742" s="240">
        <f>'01.02.2021_W_B'!W258</f>
        <v>18.4225674091442</v>
      </c>
    </row>
    <row r="2743" spans="1:15" x14ac:dyDescent="0.35">
      <c r="A2743" s="237">
        <f t="shared" si="40"/>
        <v>2742</v>
      </c>
      <c r="B2743" s="238">
        <f>'01.02.2021_W_B'!B259</f>
        <v>44228</v>
      </c>
      <c r="C2743" s="239">
        <f>'01.02.2021_W_B'!C259</f>
        <v>2019</v>
      </c>
      <c r="D2743" s="239" t="str">
        <f>'01.02.2021_W_B'!D259</f>
        <v>B</v>
      </c>
      <c r="E2743" s="239" t="str">
        <f>'01.02.2021_W_B'!E259</f>
        <v>A</v>
      </c>
      <c r="F2743" s="239" t="str">
        <f>'01.02.2021_W_B'!F259</f>
        <v>R100</v>
      </c>
      <c r="G2743" s="239">
        <f>'01.02.2021_W_B'!G259</f>
        <v>1</v>
      </c>
      <c r="H2743" s="239" t="str">
        <f>'01.02.2021_W_B'!H259</f>
        <v>E</v>
      </c>
      <c r="I2743" s="239" t="str">
        <f>'01.02.2021_W_B'!I259</f>
        <v>60-90</v>
      </c>
      <c r="J2743" s="239">
        <f>'01.02.2021_W_B'!K259</f>
        <v>1986</v>
      </c>
      <c r="K2743" s="240">
        <f>'01.02.2021_W_B'!P259</f>
        <v>89.724224739672749</v>
      </c>
      <c r="L2743" s="240"/>
      <c r="M2743" s="240">
        <f>'01.02.2021_W_B'!T259</f>
        <v>15.664545338604766</v>
      </c>
      <c r="N2743" s="240">
        <f>'01.02.2021_W_B'!V259</f>
        <v>0.9137651447519447</v>
      </c>
      <c r="O2743" s="240">
        <f>'01.02.2021_W_B'!W259</f>
        <v>16.578310483356709</v>
      </c>
    </row>
    <row r="2744" spans="1:15" x14ac:dyDescent="0.35">
      <c r="A2744" s="237">
        <f t="shared" si="40"/>
        <v>2743</v>
      </c>
      <c r="B2744" s="238">
        <f>'01.02.2021_W_B'!B260</f>
        <v>44228</v>
      </c>
      <c r="C2744" s="239">
        <f>'01.02.2021_W_B'!C260</f>
        <v>2019</v>
      </c>
      <c r="D2744" s="239" t="str">
        <f>'01.02.2021_W_B'!D260</f>
        <v>B</v>
      </c>
      <c r="E2744" s="239" t="str">
        <f>'01.02.2021_W_B'!E260</f>
        <v>A</v>
      </c>
      <c r="F2744" s="239" t="str">
        <f>'01.02.2021_W_B'!F260</f>
        <v>R100</v>
      </c>
      <c r="G2744" s="239">
        <f>'01.02.2021_W_B'!G260</f>
        <v>1</v>
      </c>
      <c r="H2744" s="239" t="str">
        <f>'01.02.2021_W_B'!H260</f>
        <v>E</v>
      </c>
      <c r="I2744" s="239" t="str">
        <f>'01.02.2021_W_B'!I260</f>
        <v>30-60</v>
      </c>
      <c r="J2744" s="239">
        <f>'01.02.2021_W_B'!K260</f>
        <v>1987</v>
      </c>
      <c r="K2744" s="240">
        <f>'01.02.2021_W_B'!P260</f>
        <v>84.757769652650822</v>
      </c>
      <c r="L2744" s="240"/>
      <c r="M2744" s="240">
        <f>'01.02.2021_W_B'!T260</f>
        <v>9.4351860339714211</v>
      </c>
      <c r="N2744" s="240">
        <f>'01.02.2021_W_B'!V260</f>
        <v>0.9857657050417904</v>
      </c>
      <c r="O2744" s="240">
        <f>'01.02.2021_W_B'!W260</f>
        <v>10.420951739013212</v>
      </c>
    </row>
    <row r="2745" spans="1:15" x14ac:dyDescent="0.35">
      <c r="A2745" s="237">
        <f t="shared" si="40"/>
        <v>2744</v>
      </c>
      <c r="B2745" s="238">
        <f>'01.02.2021_W_B'!B261</f>
        <v>44228</v>
      </c>
      <c r="C2745" s="239">
        <f>'01.02.2021_W_B'!C261</f>
        <v>2019</v>
      </c>
      <c r="D2745" s="239" t="str">
        <f>'01.02.2021_W_B'!D261</f>
        <v>B</v>
      </c>
      <c r="E2745" s="239" t="str">
        <f>'01.02.2021_W_B'!E261</f>
        <v>A</v>
      </c>
      <c r="F2745" s="239" t="str">
        <f>'01.02.2021_W_B'!F261</f>
        <v>R100</v>
      </c>
      <c r="G2745" s="239">
        <f>'01.02.2021_W_B'!G261</f>
        <v>1</v>
      </c>
      <c r="H2745" s="239" t="str">
        <f>'01.02.2021_W_B'!H261</f>
        <v>E</v>
      </c>
      <c r="I2745" s="239" t="str">
        <f>'01.02.2021_W_B'!I261</f>
        <v>0-30</v>
      </c>
      <c r="J2745" s="239">
        <f>'01.02.2021_W_B'!K261</f>
        <v>1988</v>
      </c>
      <c r="K2745" s="240">
        <f>'01.02.2021_W_B'!P261</f>
        <v>79.35591675527877</v>
      </c>
      <c r="L2745" s="240"/>
      <c r="M2745" s="240">
        <f>'01.02.2021_W_B'!T261</f>
        <v>14.886872607197544</v>
      </c>
      <c r="N2745" s="240">
        <f>'01.02.2021_W_B'!V261</f>
        <v>1.2277833078101068</v>
      </c>
      <c r="O2745" s="240">
        <f>'01.02.2021_W_B'!W261</f>
        <v>16.114655915007653</v>
      </c>
    </row>
    <row r="2746" spans="1:15" x14ac:dyDescent="0.35">
      <c r="A2746" s="237">
        <f t="shared" si="40"/>
        <v>2745</v>
      </c>
      <c r="B2746" s="238">
        <f>'01.02.2021_W_B'!B262</f>
        <v>44228</v>
      </c>
      <c r="C2746" s="239">
        <f>'01.02.2021_W_B'!C262</f>
        <v>2019</v>
      </c>
      <c r="D2746" s="239" t="str">
        <f>'01.02.2021_W_B'!D262</f>
        <v>B</v>
      </c>
      <c r="E2746" s="239" t="str">
        <f>'01.02.2021_W_B'!E262</f>
        <v>A</v>
      </c>
      <c r="F2746" s="239" t="str">
        <f>'01.02.2021_W_B'!F262</f>
        <v>R100</v>
      </c>
      <c r="G2746" s="239">
        <f>'01.02.2021_W_B'!G262</f>
        <v>1</v>
      </c>
      <c r="H2746" s="239" t="str">
        <f>'01.02.2021_W_B'!H262</f>
        <v>M</v>
      </c>
      <c r="I2746" s="239" t="str">
        <f>'01.02.2021_W_B'!I262</f>
        <v>90-120</v>
      </c>
      <c r="J2746" s="239">
        <f>'01.02.2021_W_B'!K262</f>
        <v>1989</v>
      </c>
      <c r="K2746" s="240">
        <f>'01.02.2021_W_B'!P262</f>
        <v>90.471904333290468</v>
      </c>
      <c r="L2746" s="240"/>
      <c r="M2746" s="240">
        <f>'01.02.2021_W_B'!T262</f>
        <v>10.585149943149517</v>
      </c>
      <c r="N2746" s="240">
        <f>'01.02.2021_W_B'!V262</f>
        <v>0.77452316657191578</v>
      </c>
      <c r="O2746" s="240">
        <f>'01.02.2021_W_B'!W262</f>
        <v>11.359673109721433</v>
      </c>
    </row>
    <row r="2747" spans="1:15" x14ac:dyDescent="0.35">
      <c r="A2747" s="237">
        <f t="shared" si="40"/>
        <v>2746</v>
      </c>
      <c r="B2747" s="238">
        <f>'01.02.2021_W_B'!B263</f>
        <v>44228</v>
      </c>
      <c r="C2747" s="239">
        <f>'01.02.2021_W_B'!C263</f>
        <v>2019</v>
      </c>
      <c r="D2747" s="239" t="str">
        <f>'01.02.2021_W_B'!D263</f>
        <v>B</v>
      </c>
      <c r="E2747" s="239" t="str">
        <f>'01.02.2021_W_B'!E263</f>
        <v>A</v>
      </c>
      <c r="F2747" s="239" t="str">
        <f>'01.02.2021_W_B'!F263</f>
        <v>R100</v>
      </c>
      <c r="G2747" s="239">
        <f>'01.02.2021_W_B'!G263</f>
        <v>1</v>
      </c>
      <c r="H2747" s="239" t="str">
        <f>'01.02.2021_W_B'!H263</f>
        <v>M</v>
      </c>
      <c r="I2747" s="239" t="str">
        <f>'01.02.2021_W_B'!I263</f>
        <v>60-90</v>
      </c>
      <c r="J2747" s="239">
        <f>'01.02.2021_W_B'!K263</f>
        <v>1990</v>
      </c>
      <c r="K2747" s="240">
        <f>'01.02.2021_W_B'!P263</f>
        <v>90.352541695795466</v>
      </c>
      <c r="L2747" s="240"/>
      <c r="M2747" s="240">
        <f>'01.02.2021_W_B'!T263</f>
        <v>11.50922874986183</v>
      </c>
      <c r="N2747" s="240">
        <f>'01.02.2021_W_B'!V263</f>
        <v>0.64658588482369839</v>
      </c>
      <c r="O2747" s="240">
        <f>'01.02.2021_W_B'!W263</f>
        <v>12.155814634685528</v>
      </c>
    </row>
    <row r="2748" spans="1:15" x14ac:dyDescent="0.35">
      <c r="A2748" s="237">
        <f t="shared" si="40"/>
        <v>2747</v>
      </c>
      <c r="B2748" s="238">
        <f>'01.02.2021_W_B'!B264</f>
        <v>44228</v>
      </c>
      <c r="C2748" s="239">
        <f>'01.02.2021_W_B'!C264</f>
        <v>2019</v>
      </c>
      <c r="D2748" s="239" t="str">
        <f>'01.02.2021_W_B'!D264</f>
        <v>B</v>
      </c>
      <c r="E2748" s="239" t="str">
        <f>'01.02.2021_W_B'!E264</f>
        <v>A</v>
      </c>
      <c r="F2748" s="239" t="str">
        <f>'01.02.2021_W_B'!F264</f>
        <v>R100</v>
      </c>
      <c r="G2748" s="239">
        <f>'01.02.2021_W_B'!G264</f>
        <v>1</v>
      </c>
      <c r="H2748" s="239" t="str">
        <f>'01.02.2021_W_B'!H264</f>
        <v>M</v>
      </c>
      <c r="I2748" s="239" t="str">
        <f>'01.02.2021_W_B'!I264</f>
        <v>30-60</v>
      </c>
      <c r="J2748" s="239">
        <f>'01.02.2021_W_B'!K264</f>
        <v>1991</v>
      </c>
      <c r="K2748" s="240">
        <f>'01.02.2021_W_B'!P264</f>
        <v>89.15547024952015</v>
      </c>
      <c r="L2748" s="240"/>
      <c r="M2748" s="240">
        <f>'01.02.2021_W_B'!T264</f>
        <v>6.5828848223896683</v>
      </c>
      <c r="N2748" s="240">
        <f>'01.02.2021_W_B'!V264</f>
        <v>1.1849192680301399</v>
      </c>
      <c r="O2748" s="240">
        <f>'01.02.2021_W_B'!W264</f>
        <v>7.7678040904198085</v>
      </c>
    </row>
    <row r="2749" spans="1:15" x14ac:dyDescent="0.35">
      <c r="A2749" s="237">
        <f t="shared" si="40"/>
        <v>2748</v>
      </c>
      <c r="B2749" s="238">
        <f>'01.02.2021_W_B'!B265</f>
        <v>44228</v>
      </c>
      <c r="C2749" s="239">
        <f>'01.02.2021_W_B'!C265</f>
        <v>2019</v>
      </c>
      <c r="D2749" s="239" t="str">
        <f>'01.02.2021_W_B'!D265</f>
        <v>B</v>
      </c>
      <c r="E2749" s="239" t="str">
        <f>'01.02.2021_W_B'!E265</f>
        <v>A</v>
      </c>
      <c r="F2749" s="239" t="str">
        <f>'01.02.2021_W_B'!F265</f>
        <v>R100</v>
      </c>
      <c r="G2749" s="239">
        <f>'01.02.2021_W_B'!G265</f>
        <v>1</v>
      </c>
      <c r="H2749" s="239" t="str">
        <f>'01.02.2021_W_B'!H265</f>
        <v>M</v>
      </c>
      <c r="I2749" s="239" t="str">
        <f>'01.02.2021_W_B'!I265</f>
        <v>0-30</v>
      </c>
      <c r="J2749" s="239">
        <f>'01.02.2021_W_B'!K265</f>
        <v>1992</v>
      </c>
      <c r="K2749" s="240">
        <f>'01.02.2021_W_B'!P265</f>
        <v>87.150158189340473</v>
      </c>
      <c r="L2749" s="240"/>
      <c r="M2749" s="240">
        <f>'01.02.2021_W_B'!T265</f>
        <v>10.314914828260266</v>
      </c>
      <c r="N2749" s="240">
        <f>'01.02.2021_W_B'!V265</f>
        <v>2.9858963976542872</v>
      </c>
      <c r="O2749" s="240">
        <f>'01.02.2021_W_B'!W265</f>
        <v>13.300811225914552</v>
      </c>
    </row>
    <row r="2750" spans="1:15" x14ac:dyDescent="0.35">
      <c r="A2750" s="237">
        <f t="shared" si="40"/>
        <v>2749</v>
      </c>
      <c r="B2750" s="238">
        <f>'01.02.2021_W_B'!B266</f>
        <v>44228</v>
      </c>
      <c r="C2750" s="239">
        <f>'01.02.2021_W_B'!C266</f>
        <v>2019</v>
      </c>
      <c r="D2750" s="239" t="str">
        <f>'01.02.2021_W_B'!D266</f>
        <v>B</v>
      </c>
      <c r="E2750" s="239" t="str">
        <f>'01.02.2021_W_B'!E266</f>
        <v>B</v>
      </c>
      <c r="F2750" s="239" t="str">
        <f>'01.02.2021_W_B'!F266</f>
        <v>R75/W25</v>
      </c>
      <c r="G2750" s="239">
        <f>'01.02.2021_W_B'!G266</f>
        <v>2</v>
      </c>
      <c r="H2750" s="239" t="str">
        <f>'01.02.2021_W_B'!H266</f>
        <v>E</v>
      </c>
      <c r="I2750" s="239" t="str">
        <f>'01.02.2021_W_B'!I266</f>
        <v>90-120</v>
      </c>
      <c r="J2750" s="239">
        <f>'01.02.2021_W_B'!K266</f>
        <v>1993</v>
      </c>
      <c r="K2750" s="240">
        <f>'01.02.2021_W_B'!P266</f>
        <v>91.385675609155797</v>
      </c>
      <c r="L2750" s="240"/>
      <c r="M2750" s="240">
        <f>'01.02.2021_W_B'!T266</f>
        <v>4.7118199569081609</v>
      </c>
      <c r="N2750" s="240">
        <f>'01.02.2021_W_B'!V266</f>
        <v>0</v>
      </c>
      <c r="O2750" s="240">
        <f>'01.02.2021_W_B'!W266</f>
        <v>4.7118199569081609</v>
      </c>
    </row>
    <row r="2751" spans="1:15" x14ac:dyDescent="0.35">
      <c r="A2751" s="237">
        <f t="shared" si="40"/>
        <v>2750</v>
      </c>
      <c r="B2751" s="238">
        <f>'01.02.2021_W_B'!B267</f>
        <v>44228</v>
      </c>
      <c r="C2751" s="239">
        <f>'01.02.2021_W_B'!C267</f>
        <v>2019</v>
      </c>
      <c r="D2751" s="239" t="str">
        <f>'01.02.2021_W_B'!D267</f>
        <v>B</v>
      </c>
      <c r="E2751" s="239" t="str">
        <f>'01.02.2021_W_B'!E267</f>
        <v>B</v>
      </c>
      <c r="F2751" s="239" t="str">
        <f>'01.02.2021_W_B'!F267</f>
        <v>R75/W25</v>
      </c>
      <c r="G2751" s="239">
        <f>'01.02.2021_W_B'!G267</f>
        <v>2</v>
      </c>
      <c r="H2751" s="239" t="str">
        <f>'01.02.2021_W_B'!H267</f>
        <v>E</v>
      </c>
      <c r="I2751" s="239" t="str">
        <f>'01.02.2021_W_B'!I267</f>
        <v>60-90</v>
      </c>
      <c r="J2751" s="239">
        <f>'01.02.2021_W_B'!K267</f>
        <v>1994</v>
      </c>
      <c r="K2751" s="240">
        <f>'01.02.2021_W_B'!P267</f>
        <v>91.258023106546844</v>
      </c>
      <c r="L2751" s="240"/>
      <c r="M2751" s="240">
        <f>'01.02.2021_W_B'!T267</f>
        <v>4.3379772119848097</v>
      </c>
      <c r="N2751" s="240">
        <f>'01.02.2021_W_B'!V267</f>
        <v>0.25517513011675347</v>
      </c>
      <c r="O2751" s="240">
        <f>'01.02.2021_W_B'!W267</f>
        <v>4.593152342101563</v>
      </c>
    </row>
    <row r="2752" spans="1:15" x14ac:dyDescent="0.35">
      <c r="A2752" s="237">
        <f t="shared" si="40"/>
        <v>2751</v>
      </c>
      <c r="B2752" s="238">
        <f>'01.02.2021_W_B'!B268</f>
        <v>44228</v>
      </c>
      <c r="C2752" s="239">
        <f>'01.02.2021_W_B'!C268</f>
        <v>2019</v>
      </c>
      <c r="D2752" s="239" t="str">
        <f>'01.02.2021_W_B'!D268</f>
        <v>B</v>
      </c>
      <c r="E2752" s="239" t="str">
        <f>'01.02.2021_W_B'!E268</f>
        <v>B</v>
      </c>
      <c r="F2752" s="239" t="str">
        <f>'01.02.2021_W_B'!F268</f>
        <v>R75/W25</v>
      </c>
      <c r="G2752" s="239">
        <f>'01.02.2021_W_B'!G268</f>
        <v>2</v>
      </c>
      <c r="H2752" s="239" t="str">
        <f>'01.02.2021_W_B'!H268</f>
        <v>E</v>
      </c>
      <c r="I2752" s="239" t="str">
        <f>'01.02.2021_W_B'!I268</f>
        <v>30-60</v>
      </c>
      <c r="J2752" s="239">
        <f>'01.02.2021_W_B'!K268</f>
        <v>1995</v>
      </c>
      <c r="K2752" s="240">
        <f>'01.02.2021_W_B'!P268</f>
        <v>90.600904014889664</v>
      </c>
      <c r="L2752" s="240"/>
      <c r="M2752" s="240">
        <f>'01.02.2021_W_B'!T268</f>
        <v>6.5708055759354345</v>
      </c>
      <c r="N2752" s="240">
        <f>'01.02.2021_W_B'!V268</f>
        <v>0.77303595011005111</v>
      </c>
      <c r="O2752" s="240">
        <f>'01.02.2021_W_B'!W268</f>
        <v>7.3438415260454857</v>
      </c>
    </row>
    <row r="2753" spans="1:15" x14ac:dyDescent="0.35">
      <c r="A2753" s="237">
        <f t="shared" si="40"/>
        <v>2752</v>
      </c>
      <c r="B2753" s="238">
        <f>'01.02.2021_W_B'!B269</f>
        <v>44228</v>
      </c>
      <c r="C2753" s="239">
        <f>'01.02.2021_W_B'!C269</f>
        <v>2019</v>
      </c>
      <c r="D2753" s="239" t="str">
        <f>'01.02.2021_W_B'!D269</f>
        <v>B</v>
      </c>
      <c r="E2753" s="239" t="str">
        <f>'01.02.2021_W_B'!E269</f>
        <v>B</v>
      </c>
      <c r="F2753" s="239" t="str">
        <f>'01.02.2021_W_B'!F269</f>
        <v>R75/W25</v>
      </c>
      <c r="G2753" s="239">
        <f>'01.02.2021_W_B'!G269</f>
        <v>2</v>
      </c>
      <c r="H2753" s="239" t="str">
        <f>'01.02.2021_W_B'!H269</f>
        <v>E</v>
      </c>
      <c r="I2753" s="239" t="str">
        <f>'01.02.2021_W_B'!I269</f>
        <v>0-30</v>
      </c>
      <c r="J2753" s="239">
        <f>'01.02.2021_W_B'!K269</f>
        <v>1996</v>
      </c>
      <c r="K2753" s="240">
        <f>'01.02.2021_W_B'!P269</f>
        <v>87.407756319673396</v>
      </c>
      <c r="L2753" s="240"/>
      <c r="M2753" s="240">
        <f>'01.02.2021_W_B'!T269</f>
        <v>11.355956529549131</v>
      </c>
      <c r="N2753" s="240">
        <f>'01.02.2021_W_B'!V269</f>
        <v>1.6222795042213047</v>
      </c>
      <c r="O2753" s="240">
        <f>'01.02.2021_W_B'!W269</f>
        <v>12.978236033770436</v>
      </c>
    </row>
    <row r="2754" spans="1:15" x14ac:dyDescent="0.35">
      <c r="A2754" s="237">
        <f t="shared" si="40"/>
        <v>2753</v>
      </c>
      <c r="B2754" s="238">
        <f>'01.02.2021_W_B'!B270</f>
        <v>44228</v>
      </c>
      <c r="C2754" s="239">
        <f>'01.02.2021_W_B'!C270</f>
        <v>2019</v>
      </c>
      <c r="D2754" s="239" t="str">
        <f>'01.02.2021_W_B'!D270</f>
        <v>B</v>
      </c>
      <c r="E2754" s="239" t="str">
        <f>'01.02.2021_W_B'!E270</f>
        <v>B</v>
      </c>
      <c r="F2754" s="239" t="str">
        <f>'01.02.2021_W_B'!F270</f>
        <v>R75/W25</v>
      </c>
      <c r="G2754" s="239">
        <f>'01.02.2021_W_B'!G270</f>
        <v>2</v>
      </c>
      <c r="H2754" s="239" t="str">
        <f>'01.02.2021_W_B'!H270</f>
        <v>M</v>
      </c>
      <c r="I2754" s="239" t="str">
        <f>'01.02.2021_W_B'!I270</f>
        <v>90-120</v>
      </c>
      <c r="J2754" s="239">
        <f>'01.02.2021_W_B'!K270</f>
        <v>1997</v>
      </c>
      <c r="K2754" s="240">
        <f>'01.02.2021_W_B'!P270</f>
        <v>93.43629343629344</v>
      </c>
      <c r="L2754" s="240"/>
      <c r="M2754" s="240">
        <f>'01.02.2021_W_B'!T270</f>
        <v>4.9425619834710739</v>
      </c>
      <c r="N2754" s="240">
        <f>'01.02.2021_W_B'!V270</f>
        <v>2.2241528925619827</v>
      </c>
      <c r="O2754" s="240">
        <f>'01.02.2021_W_B'!W270</f>
        <v>7.1667148760330566</v>
      </c>
    </row>
    <row r="2755" spans="1:15" x14ac:dyDescent="0.35">
      <c r="A2755" s="237">
        <f t="shared" si="40"/>
        <v>2754</v>
      </c>
      <c r="B2755" s="238">
        <f>'01.02.2021_W_B'!B271</f>
        <v>44228</v>
      </c>
      <c r="C2755" s="239">
        <f>'01.02.2021_W_B'!C271</f>
        <v>2019</v>
      </c>
      <c r="D2755" s="239" t="str">
        <f>'01.02.2021_W_B'!D271</f>
        <v>B</v>
      </c>
      <c r="E2755" s="239" t="str">
        <f>'01.02.2021_W_B'!E271</f>
        <v>B</v>
      </c>
      <c r="F2755" s="239" t="str">
        <f>'01.02.2021_W_B'!F271</f>
        <v>R75/W25</v>
      </c>
      <c r="G2755" s="239">
        <f>'01.02.2021_W_B'!G271</f>
        <v>2</v>
      </c>
      <c r="H2755" s="239" t="str">
        <f>'01.02.2021_W_B'!H271</f>
        <v>M</v>
      </c>
      <c r="I2755" s="239" t="str">
        <f>'01.02.2021_W_B'!I271</f>
        <v>60-90</v>
      </c>
      <c r="J2755" s="239">
        <f>'01.02.2021_W_B'!K271</f>
        <v>1998</v>
      </c>
      <c r="K2755" s="240">
        <f>'01.02.2021_W_B'!P271</f>
        <v>95.314399381147084</v>
      </c>
      <c r="L2755" s="240"/>
      <c r="M2755" s="240">
        <f>'01.02.2021_W_B'!T271</f>
        <v>2.5250947826086958</v>
      </c>
      <c r="N2755" s="240">
        <f>'01.02.2021_W_B'!V271</f>
        <v>0.36072782608695658</v>
      </c>
      <c r="O2755" s="240">
        <f>'01.02.2021_W_B'!W271</f>
        <v>2.8858226086956522</v>
      </c>
    </row>
    <row r="2756" spans="1:15" x14ac:dyDescent="0.35">
      <c r="A2756" s="237">
        <f t="shared" si="40"/>
        <v>2755</v>
      </c>
      <c r="B2756" s="238">
        <f>'01.02.2021_W_B'!B272</f>
        <v>44228</v>
      </c>
      <c r="C2756" s="239">
        <f>'01.02.2021_W_B'!C272</f>
        <v>2019</v>
      </c>
      <c r="D2756" s="239" t="str">
        <f>'01.02.2021_W_B'!D272</f>
        <v>B</v>
      </c>
      <c r="E2756" s="239" t="str">
        <f>'01.02.2021_W_B'!E272</f>
        <v>B</v>
      </c>
      <c r="F2756" s="239" t="str">
        <f>'01.02.2021_W_B'!F272</f>
        <v>R75/W25</v>
      </c>
      <c r="G2756" s="239">
        <f>'01.02.2021_W_B'!G272</f>
        <v>2</v>
      </c>
      <c r="H2756" s="239" t="str">
        <f>'01.02.2021_W_B'!H272</f>
        <v>M</v>
      </c>
      <c r="I2756" s="239" t="str">
        <f>'01.02.2021_W_B'!I272</f>
        <v>30-60</v>
      </c>
      <c r="J2756" s="239">
        <f>'01.02.2021_W_B'!K272</f>
        <v>1999</v>
      </c>
      <c r="K2756" s="240">
        <f>'01.02.2021_W_B'!P272</f>
        <v>89.739413680781752</v>
      </c>
      <c r="L2756" s="240"/>
      <c r="M2756" s="240">
        <f>'01.02.2021_W_B'!T272</f>
        <v>4.9593103448275864</v>
      </c>
      <c r="N2756" s="240">
        <f>'01.02.2021_W_B'!V272</f>
        <v>0.65254083484573511</v>
      </c>
      <c r="O2756" s="240">
        <f>'01.02.2021_W_B'!W272</f>
        <v>5.6118511796733213</v>
      </c>
    </row>
    <row r="2757" spans="1:15" x14ac:dyDescent="0.35">
      <c r="A2757" s="237">
        <f t="shared" si="40"/>
        <v>2756</v>
      </c>
      <c r="B2757" s="238">
        <f>'01.02.2021_W_B'!B273</f>
        <v>44228</v>
      </c>
      <c r="C2757" s="239">
        <f>'01.02.2021_W_B'!C273</f>
        <v>2019</v>
      </c>
      <c r="D2757" s="239" t="str">
        <f>'01.02.2021_W_B'!D273</f>
        <v>B</v>
      </c>
      <c r="E2757" s="239" t="str">
        <f>'01.02.2021_W_B'!E273</f>
        <v>B</v>
      </c>
      <c r="F2757" s="239" t="str">
        <f>'01.02.2021_W_B'!F273</f>
        <v>R75/W25</v>
      </c>
      <c r="G2757" s="239">
        <f>'01.02.2021_W_B'!G273</f>
        <v>2</v>
      </c>
      <c r="H2757" s="239" t="str">
        <f>'01.02.2021_W_B'!H273</f>
        <v>M</v>
      </c>
      <c r="I2757" s="239" t="str">
        <f>'01.02.2021_W_B'!I273</f>
        <v>0-30</v>
      </c>
      <c r="J2757" s="239">
        <f>'01.02.2021_W_B'!K273</f>
        <v>2000</v>
      </c>
      <c r="K2757" s="240">
        <f>'01.02.2021_W_B'!P273</f>
        <v>88.257158590308393</v>
      </c>
      <c r="L2757" s="240"/>
      <c r="M2757" s="240">
        <f>'01.02.2021_W_B'!T273</f>
        <v>9.7422718764623255</v>
      </c>
      <c r="N2757" s="240">
        <f>'01.02.2021_W_B'!V273</f>
        <v>1.8683809078146929</v>
      </c>
      <c r="O2757" s="240">
        <f>'01.02.2021_W_B'!W273</f>
        <v>11.610652784277018</v>
      </c>
    </row>
    <row r="2758" spans="1:15" x14ac:dyDescent="0.35">
      <c r="A2758" s="237">
        <f t="shared" si="40"/>
        <v>2757</v>
      </c>
      <c r="B2758" s="238">
        <f>'01.02.2021_W_B'!B274</f>
        <v>44228</v>
      </c>
      <c r="C2758" s="239">
        <f>'01.02.2021_W_B'!C274</f>
        <v>2019</v>
      </c>
      <c r="D2758" s="239" t="str">
        <f>'01.02.2021_W_B'!D274</f>
        <v>B</v>
      </c>
      <c r="E2758" s="239" t="str">
        <f>'01.02.2021_W_B'!E274</f>
        <v>C</v>
      </c>
      <c r="F2758" s="239" t="str">
        <f>'01.02.2021_W_B'!F274</f>
        <v>R25/S75</v>
      </c>
      <c r="G2758" s="239">
        <f>'01.02.2021_W_B'!G274</f>
        <v>8</v>
      </c>
      <c r="H2758" s="239" t="str">
        <f>'01.02.2021_W_B'!H274</f>
        <v>E</v>
      </c>
      <c r="I2758" s="239" t="str">
        <f>'01.02.2021_W_B'!I274</f>
        <v>90-120</v>
      </c>
      <c r="J2758" s="239">
        <f>'01.02.2021_W_B'!K274</f>
        <v>2001</v>
      </c>
      <c r="K2758" s="240">
        <f>'01.02.2021_W_B'!P274</f>
        <v>94.730392156862749</v>
      </c>
      <c r="L2758" s="240"/>
      <c r="M2758" s="240">
        <f>'01.02.2021_W_B'!T274</f>
        <v>2.5464877102199219</v>
      </c>
      <c r="N2758" s="240">
        <f>'01.02.2021_W_B'!V274</f>
        <v>0.48504527813712794</v>
      </c>
      <c r="O2758" s="240">
        <f>'01.02.2021_W_B'!W274</f>
        <v>3.0315329883570499</v>
      </c>
    </row>
    <row r="2759" spans="1:15" x14ac:dyDescent="0.35">
      <c r="A2759" s="237">
        <f t="shared" si="40"/>
        <v>2758</v>
      </c>
      <c r="B2759" s="238">
        <f>'01.02.2021_W_B'!B275</f>
        <v>44228</v>
      </c>
      <c r="C2759" s="239">
        <f>'01.02.2021_W_B'!C275</f>
        <v>2019</v>
      </c>
      <c r="D2759" s="239" t="str">
        <f>'01.02.2021_W_B'!D275</f>
        <v>B</v>
      </c>
      <c r="E2759" s="239" t="str">
        <f>'01.02.2021_W_B'!E275</f>
        <v>C</v>
      </c>
      <c r="F2759" s="239" t="str">
        <f>'01.02.2021_W_B'!F275</f>
        <v>R25/S75</v>
      </c>
      <c r="G2759" s="239">
        <f>'01.02.2021_W_B'!G275</f>
        <v>8</v>
      </c>
      <c r="H2759" s="239" t="str">
        <f>'01.02.2021_W_B'!H275</f>
        <v>E</v>
      </c>
      <c r="I2759" s="239" t="str">
        <f>'01.02.2021_W_B'!I275</f>
        <v>60-90</v>
      </c>
      <c r="J2759" s="239">
        <f>'01.02.2021_W_B'!K275</f>
        <v>2002</v>
      </c>
      <c r="K2759" s="240">
        <f>'01.02.2021_W_B'!P275</f>
        <v>95.442979412445055</v>
      </c>
      <c r="L2759" s="240"/>
      <c r="M2759" s="240">
        <f>'01.02.2021_W_B'!T275</f>
        <v>0.84013996606883179</v>
      </c>
      <c r="N2759" s="240">
        <f>'01.02.2021_W_B'!V275</f>
        <v>0.60009997576345131</v>
      </c>
      <c r="O2759" s="240">
        <f>'01.02.2021_W_B'!W275</f>
        <v>1.4402399418322831</v>
      </c>
    </row>
    <row r="2760" spans="1:15" x14ac:dyDescent="0.35">
      <c r="A2760" s="237">
        <f t="shared" si="40"/>
        <v>2759</v>
      </c>
      <c r="B2760" s="238">
        <f>'01.02.2021_W_B'!B276</f>
        <v>44228</v>
      </c>
      <c r="C2760" s="239">
        <f>'01.02.2021_W_B'!C276</f>
        <v>2019</v>
      </c>
      <c r="D2760" s="239" t="str">
        <f>'01.02.2021_W_B'!D276</f>
        <v>B</v>
      </c>
      <c r="E2760" s="239" t="str">
        <f>'01.02.2021_W_B'!E276</f>
        <v>C</v>
      </c>
      <c r="F2760" s="239" t="str">
        <f>'01.02.2021_W_B'!F276</f>
        <v>R25/S75</v>
      </c>
      <c r="G2760" s="239">
        <f>'01.02.2021_W_B'!G276</f>
        <v>8</v>
      </c>
      <c r="H2760" s="239" t="str">
        <f>'01.02.2021_W_B'!H276</f>
        <v>E</v>
      </c>
      <c r="I2760" s="239" t="str">
        <f>'01.02.2021_W_B'!I276</f>
        <v>30-60</v>
      </c>
      <c r="J2760" s="239">
        <f>'01.02.2021_W_B'!K276</f>
        <v>2003</v>
      </c>
      <c r="K2760" s="240">
        <f>'01.02.2021_W_B'!P276</f>
        <v>92.070906695412631</v>
      </c>
      <c r="L2760" s="240"/>
      <c r="M2760" s="240">
        <f>'01.02.2021_W_B'!T276</f>
        <v>5.1686161701574074</v>
      </c>
      <c r="N2760" s="240">
        <f>'01.02.2021_W_B'!V276</f>
        <v>1.0085104722258358</v>
      </c>
      <c r="O2760" s="240">
        <f>'01.02.2021_W_B'!W276</f>
        <v>6.1771266423832429</v>
      </c>
    </row>
    <row r="2761" spans="1:15" x14ac:dyDescent="0.35">
      <c r="A2761" s="237">
        <f t="shared" si="40"/>
        <v>2760</v>
      </c>
      <c r="B2761" s="238">
        <f>'01.02.2021_W_B'!B277</f>
        <v>44228</v>
      </c>
      <c r="C2761" s="239">
        <f>'01.02.2021_W_B'!C277</f>
        <v>2019</v>
      </c>
      <c r="D2761" s="239" t="str">
        <f>'01.02.2021_W_B'!D277</f>
        <v>B</v>
      </c>
      <c r="E2761" s="239" t="str">
        <f>'01.02.2021_W_B'!E277</f>
        <v>C</v>
      </c>
      <c r="F2761" s="239" t="str">
        <f>'01.02.2021_W_B'!F277</f>
        <v>R25/S75</v>
      </c>
      <c r="G2761" s="239">
        <f>'01.02.2021_W_B'!G277</f>
        <v>8</v>
      </c>
      <c r="H2761" s="239" t="str">
        <f>'01.02.2021_W_B'!H277</f>
        <v>E</v>
      </c>
      <c r="I2761" s="239" t="str">
        <f>'01.02.2021_W_B'!I277</f>
        <v>0-30</v>
      </c>
      <c r="J2761" s="239">
        <f>'01.02.2021_W_B'!K277</f>
        <v>2004</v>
      </c>
      <c r="K2761" s="240">
        <f>'01.02.2021_W_B'!P277</f>
        <v>88.658103306914469</v>
      </c>
      <c r="L2761" s="240"/>
      <c r="M2761" s="240">
        <f>'01.02.2021_W_B'!T277</f>
        <v>12.734278668310722</v>
      </c>
      <c r="N2761" s="240">
        <f>'01.02.2021_W_B'!V277</f>
        <v>2.122379778051787</v>
      </c>
      <c r="O2761" s="240">
        <f>'01.02.2021_W_B'!W277</f>
        <v>14.856658446362509</v>
      </c>
    </row>
    <row r="2762" spans="1:15" x14ac:dyDescent="0.35">
      <c r="A2762" s="237">
        <f t="shared" si="40"/>
        <v>2761</v>
      </c>
      <c r="B2762" s="238">
        <f>'01.02.2021_W_B'!B278</f>
        <v>44228</v>
      </c>
      <c r="C2762" s="239">
        <f>'01.02.2021_W_B'!C278</f>
        <v>2019</v>
      </c>
      <c r="D2762" s="239" t="str">
        <f>'01.02.2021_W_B'!D278</f>
        <v>B</v>
      </c>
      <c r="E2762" s="239" t="str">
        <f>'01.02.2021_W_B'!E278</f>
        <v>C</v>
      </c>
      <c r="F2762" s="239" t="str">
        <f>'01.02.2021_W_B'!F278</f>
        <v>R25/S75</v>
      </c>
      <c r="G2762" s="239">
        <f>'01.02.2021_W_B'!G278</f>
        <v>8</v>
      </c>
      <c r="H2762" s="239" t="str">
        <f>'01.02.2021_W_B'!H278</f>
        <v>M</v>
      </c>
      <c r="I2762" s="239" t="str">
        <f>'01.02.2021_W_B'!I278</f>
        <v>90-120</v>
      </c>
      <c r="J2762" s="239">
        <f>'01.02.2021_W_B'!K278</f>
        <v>2005</v>
      </c>
      <c r="K2762" s="240">
        <f>'01.02.2021_W_B'!P278</f>
        <v>90.418459131795061</v>
      </c>
      <c r="L2762" s="240"/>
      <c r="M2762" s="240">
        <f>'01.02.2021_W_B'!T278</f>
        <v>2.9713721885813151</v>
      </c>
      <c r="N2762" s="240">
        <f>'01.02.2021_W_B'!V278</f>
        <v>0.38757028546712802</v>
      </c>
      <c r="O2762" s="240">
        <f>'01.02.2021_W_B'!W278</f>
        <v>3.358942474048443</v>
      </c>
    </row>
    <row r="2763" spans="1:15" x14ac:dyDescent="0.35">
      <c r="A2763" s="237">
        <f t="shared" si="40"/>
        <v>2762</v>
      </c>
      <c r="B2763" s="238">
        <f>'01.02.2021_W_B'!B279</f>
        <v>44228</v>
      </c>
      <c r="C2763" s="239">
        <f>'01.02.2021_W_B'!C279</f>
        <v>2019</v>
      </c>
      <c r="D2763" s="239" t="str">
        <f>'01.02.2021_W_B'!D279</f>
        <v>B</v>
      </c>
      <c r="E2763" s="239" t="str">
        <f>'01.02.2021_W_B'!E279</f>
        <v>C</v>
      </c>
      <c r="F2763" s="239" t="str">
        <f>'01.02.2021_W_B'!F279</f>
        <v>R25/S75</v>
      </c>
      <c r="G2763" s="239">
        <f>'01.02.2021_W_B'!G279</f>
        <v>8</v>
      </c>
      <c r="H2763" s="239" t="str">
        <f>'01.02.2021_W_B'!H279</f>
        <v>M</v>
      </c>
      <c r="I2763" s="239" t="str">
        <f>'01.02.2021_W_B'!I279</f>
        <v>60-90</v>
      </c>
      <c r="J2763" s="239">
        <f>'01.02.2021_W_B'!K279</f>
        <v>2006</v>
      </c>
      <c r="K2763" s="240">
        <f>'01.02.2021_W_B'!P279</f>
        <v>93.932688948410373</v>
      </c>
      <c r="L2763" s="240"/>
      <c r="M2763" s="240">
        <f>'01.02.2021_W_B'!T279</f>
        <v>1.5947523555665764</v>
      </c>
      <c r="N2763" s="240">
        <f>'01.02.2021_W_B'!V279</f>
        <v>0.24534651624101175</v>
      </c>
      <c r="O2763" s="240">
        <f>'01.02.2021_W_B'!W279</f>
        <v>1.8400988718075881</v>
      </c>
    </row>
    <row r="2764" spans="1:15" x14ac:dyDescent="0.35">
      <c r="A2764" s="237">
        <f t="shared" si="40"/>
        <v>2763</v>
      </c>
      <c r="B2764" s="238">
        <f>'01.02.2021_W_B'!B280</f>
        <v>44228</v>
      </c>
      <c r="C2764" s="239">
        <f>'01.02.2021_W_B'!C280</f>
        <v>2019</v>
      </c>
      <c r="D2764" s="239" t="str">
        <f>'01.02.2021_W_B'!D280</f>
        <v>B</v>
      </c>
      <c r="E2764" s="239" t="str">
        <f>'01.02.2021_W_B'!E280</f>
        <v>C</v>
      </c>
      <c r="F2764" s="239" t="str">
        <f>'01.02.2021_W_B'!F280</f>
        <v>R25/S75</v>
      </c>
      <c r="G2764" s="239">
        <f>'01.02.2021_W_B'!G280</f>
        <v>8</v>
      </c>
      <c r="H2764" s="239" t="str">
        <f>'01.02.2021_W_B'!H280</f>
        <v>M</v>
      </c>
      <c r="I2764" s="239" t="str">
        <f>'01.02.2021_W_B'!I280</f>
        <v>30-60</v>
      </c>
      <c r="J2764" s="239">
        <f>'01.02.2021_W_B'!K280</f>
        <v>2007</v>
      </c>
      <c r="K2764" s="240">
        <f>'01.02.2021_W_B'!P280</f>
        <v>91.144997324772604</v>
      </c>
      <c r="L2764" s="240"/>
      <c r="M2764" s="240">
        <f>'01.02.2021_W_B'!T280</f>
        <v>5.751071323745232</v>
      </c>
      <c r="N2764" s="240">
        <f>'01.02.2021_W_B'!V280</f>
        <v>1.2780158497211629</v>
      </c>
      <c r="O2764" s="240">
        <f>'01.02.2021_W_B'!W280</f>
        <v>7.0290871734663947</v>
      </c>
    </row>
    <row r="2765" spans="1:15" x14ac:dyDescent="0.35">
      <c r="A2765" s="237">
        <f t="shared" si="40"/>
        <v>2764</v>
      </c>
      <c r="B2765" s="238">
        <f>'01.02.2021_W_B'!B281</f>
        <v>44228</v>
      </c>
      <c r="C2765" s="239">
        <f>'01.02.2021_W_B'!C281</f>
        <v>2019</v>
      </c>
      <c r="D2765" s="239" t="str">
        <f>'01.02.2021_W_B'!D281</f>
        <v>B</v>
      </c>
      <c r="E2765" s="239" t="str">
        <f>'01.02.2021_W_B'!E281</f>
        <v>C</v>
      </c>
      <c r="F2765" s="239" t="str">
        <f>'01.02.2021_W_B'!F281</f>
        <v>R25/S75</v>
      </c>
      <c r="G2765" s="239">
        <f>'01.02.2021_W_B'!G281</f>
        <v>8</v>
      </c>
      <c r="H2765" s="239" t="str">
        <f>'01.02.2021_W_B'!H281</f>
        <v>M</v>
      </c>
      <c r="I2765" s="239" t="str">
        <f>'01.02.2021_W_B'!I281</f>
        <v>0-30</v>
      </c>
      <c r="J2765" s="239">
        <f>'01.02.2021_W_B'!K281</f>
        <v>2008</v>
      </c>
      <c r="K2765" s="240">
        <f>'01.02.2021_W_B'!P281</f>
        <v>88.773724592811945</v>
      </c>
      <c r="L2765" s="240"/>
      <c r="M2765" s="240">
        <f>'01.02.2021_W_B'!T281</f>
        <v>13.374153525398031</v>
      </c>
      <c r="N2765" s="240">
        <f>'01.02.2021_W_B'!V281</f>
        <v>1.3241736163760425</v>
      </c>
      <c r="O2765" s="240">
        <f>'01.02.2021_W_B'!W281</f>
        <v>14.698327141774072</v>
      </c>
    </row>
    <row r="2766" spans="1:15" x14ac:dyDescent="0.35">
      <c r="A2766" s="237">
        <f t="shared" si="40"/>
        <v>2765</v>
      </c>
      <c r="B2766" s="238">
        <f>'01.02.2021_W_B'!B282</f>
        <v>44228</v>
      </c>
      <c r="C2766" s="239">
        <f>'01.02.2021_W_B'!C282</f>
        <v>2019</v>
      </c>
      <c r="D2766" s="239" t="str">
        <f>'01.02.2021_W_B'!D282</f>
        <v>B</v>
      </c>
      <c r="E2766" s="239" t="str">
        <f>'01.02.2021_W_B'!E282</f>
        <v>D</v>
      </c>
      <c r="F2766" s="239" t="str">
        <f>'01.02.2021_W_B'!F282</f>
        <v>W100</v>
      </c>
      <c r="G2766" s="239">
        <f>'01.02.2021_W_B'!G282</f>
        <v>5</v>
      </c>
      <c r="H2766" s="239" t="str">
        <f>'01.02.2021_W_B'!H282</f>
        <v>E</v>
      </c>
      <c r="I2766" s="239" t="str">
        <f>'01.02.2021_W_B'!I282</f>
        <v>90-120</v>
      </c>
      <c r="J2766" s="239">
        <f>'01.02.2021_W_B'!K282</f>
        <v>2009</v>
      </c>
      <c r="K2766" s="240">
        <f>'01.02.2021_W_B'!P282</f>
        <v>92.411893008839385</v>
      </c>
      <c r="L2766" s="240"/>
      <c r="M2766" s="240">
        <f>'01.02.2021_W_B'!T282</f>
        <v>4.0138434782608696</v>
      </c>
      <c r="N2766" s="240">
        <f>'01.02.2021_W_B'!V282</f>
        <v>0.3762978260869565</v>
      </c>
      <c r="O2766" s="240">
        <f>'01.02.2021_W_B'!W282</f>
        <v>4.3901413043478259</v>
      </c>
    </row>
    <row r="2767" spans="1:15" x14ac:dyDescent="0.35">
      <c r="A2767" s="237">
        <f t="shared" si="40"/>
        <v>2766</v>
      </c>
      <c r="B2767" s="238">
        <f>'01.02.2021_W_B'!B283</f>
        <v>44228</v>
      </c>
      <c r="C2767" s="239">
        <f>'01.02.2021_W_B'!C283</f>
        <v>2019</v>
      </c>
      <c r="D2767" s="239" t="str">
        <f>'01.02.2021_W_B'!D283</f>
        <v>B</v>
      </c>
      <c r="E2767" s="239" t="str">
        <f>'01.02.2021_W_B'!E283</f>
        <v>D</v>
      </c>
      <c r="F2767" s="239" t="str">
        <f>'01.02.2021_W_B'!F283</f>
        <v>W100</v>
      </c>
      <c r="G2767" s="239">
        <f>'01.02.2021_W_B'!G283</f>
        <v>5</v>
      </c>
      <c r="H2767" s="239" t="str">
        <f>'01.02.2021_W_B'!H283</f>
        <v>E</v>
      </c>
      <c r="I2767" s="239" t="str">
        <f>'01.02.2021_W_B'!I283</f>
        <v>60-90</v>
      </c>
      <c r="J2767" s="239">
        <f>'01.02.2021_W_B'!K283</f>
        <v>2010</v>
      </c>
      <c r="K2767" s="240">
        <f>'01.02.2021_W_B'!P283</f>
        <v>93.87676010851311</v>
      </c>
      <c r="L2767" s="240"/>
      <c r="M2767" s="240">
        <f>'01.02.2021_W_B'!T283</f>
        <v>1.9643704417228567</v>
      </c>
      <c r="N2767" s="240">
        <f>'01.02.2021_W_B'!V283</f>
        <v>0.24554630521535709</v>
      </c>
      <c r="O2767" s="240">
        <f>'01.02.2021_W_B'!W283</f>
        <v>2.2099167469382137</v>
      </c>
    </row>
    <row r="2768" spans="1:15" x14ac:dyDescent="0.35">
      <c r="A2768" s="237">
        <f t="shared" si="40"/>
        <v>2767</v>
      </c>
      <c r="B2768" s="238">
        <f>'01.02.2021_W_B'!B284</f>
        <v>44228</v>
      </c>
      <c r="C2768" s="239">
        <f>'01.02.2021_W_B'!C284</f>
        <v>2019</v>
      </c>
      <c r="D2768" s="239" t="str">
        <f>'01.02.2021_W_B'!D284</f>
        <v>B</v>
      </c>
      <c r="E2768" s="239" t="str">
        <f>'01.02.2021_W_B'!E284</f>
        <v>D</v>
      </c>
      <c r="F2768" s="239" t="str">
        <f>'01.02.2021_W_B'!F284</f>
        <v>W100</v>
      </c>
      <c r="G2768" s="239">
        <f>'01.02.2021_W_B'!G284</f>
        <v>5</v>
      </c>
      <c r="H2768" s="239" t="str">
        <f>'01.02.2021_W_B'!H284</f>
        <v>E</v>
      </c>
      <c r="I2768" s="239" t="str">
        <f>'01.02.2021_W_B'!I284</f>
        <v>30-60</v>
      </c>
      <c r="J2768" s="239">
        <f>'01.02.2021_W_B'!K284</f>
        <v>2011</v>
      </c>
      <c r="K2768" s="240">
        <f>'01.02.2021_W_B'!P284</f>
        <v>92.012701514411347</v>
      </c>
      <c r="L2768" s="240"/>
      <c r="M2768" s="240">
        <f>'01.02.2021_W_B'!T284</f>
        <v>4.1636766657817885</v>
      </c>
      <c r="N2768" s="240">
        <f>'01.02.2021_W_B'!V284</f>
        <v>0.63086010087602862</v>
      </c>
      <c r="O2768" s="240">
        <f>'01.02.2021_W_B'!W284</f>
        <v>4.7945367666578171</v>
      </c>
    </row>
    <row r="2769" spans="1:15" x14ac:dyDescent="0.35">
      <c r="A2769" s="237">
        <f t="shared" si="40"/>
        <v>2768</v>
      </c>
      <c r="B2769" s="238">
        <f>'01.02.2021_W_B'!B285</f>
        <v>44228</v>
      </c>
      <c r="C2769" s="239">
        <f>'01.02.2021_W_B'!C285</f>
        <v>2019</v>
      </c>
      <c r="D2769" s="239" t="str">
        <f>'01.02.2021_W_B'!D285</f>
        <v>B</v>
      </c>
      <c r="E2769" s="239" t="str">
        <f>'01.02.2021_W_B'!E285</f>
        <v>D</v>
      </c>
      <c r="F2769" s="239" t="str">
        <f>'01.02.2021_W_B'!F285</f>
        <v>W100</v>
      </c>
      <c r="G2769" s="239">
        <f>'01.02.2021_W_B'!G285</f>
        <v>5</v>
      </c>
      <c r="H2769" s="239" t="str">
        <f>'01.02.2021_W_B'!H285</f>
        <v>E</v>
      </c>
      <c r="I2769" s="239" t="str">
        <f>'01.02.2021_W_B'!I285</f>
        <v>0-30</v>
      </c>
      <c r="J2769" s="239">
        <f>'01.02.2021_W_B'!K285</f>
        <v>2012</v>
      </c>
      <c r="K2769" s="240">
        <f>'01.02.2021_W_B'!P285</f>
        <v>88.200462160600821</v>
      </c>
      <c r="L2769" s="240"/>
      <c r="M2769" s="240">
        <f>'01.02.2021_W_B'!T285</f>
        <v>8.6820820370067135</v>
      </c>
      <c r="N2769" s="240">
        <f>'01.02.2021_W_B'!V285</f>
        <v>1.2021344358932371</v>
      </c>
      <c r="O2769" s="240">
        <f>'01.02.2021_W_B'!W285</f>
        <v>9.8842164728999506</v>
      </c>
    </row>
    <row r="2770" spans="1:15" x14ac:dyDescent="0.35">
      <c r="A2770" s="237">
        <f t="shared" si="40"/>
        <v>2769</v>
      </c>
      <c r="B2770" s="238">
        <f>'01.02.2021_W_B'!B286</f>
        <v>44228</v>
      </c>
      <c r="C2770" s="239">
        <f>'01.02.2021_W_B'!C286</f>
        <v>2019</v>
      </c>
      <c r="D2770" s="239" t="str">
        <f>'01.02.2021_W_B'!D286</f>
        <v>B</v>
      </c>
      <c r="E2770" s="239" t="str">
        <f>'01.02.2021_W_B'!E286</f>
        <v>D</v>
      </c>
      <c r="F2770" s="239" t="str">
        <f>'01.02.2021_W_B'!F286</f>
        <v>W100</v>
      </c>
      <c r="G2770" s="239">
        <f>'01.02.2021_W_B'!G286</f>
        <v>5</v>
      </c>
      <c r="H2770" s="239" t="str">
        <f>'01.02.2021_W_B'!H286</f>
        <v>M</v>
      </c>
      <c r="I2770" s="239" t="str">
        <f>'01.02.2021_W_B'!I286</f>
        <v>90-120</v>
      </c>
      <c r="J2770" s="239">
        <f>'01.02.2021_W_B'!K286</f>
        <v>2013</v>
      </c>
      <c r="K2770" s="240">
        <f>'01.02.2021_W_B'!P286</f>
        <v>90.115992102665373</v>
      </c>
      <c r="L2770" s="240"/>
      <c r="M2770" s="240">
        <f>'01.02.2021_W_B'!T286</f>
        <v>3.244368752567437</v>
      </c>
      <c r="N2770" s="240">
        <f>'01.02.2021_W_B'!V286</f>
        <v>0.38932425030809237</v>
      </c>
      <c r="O2770" s="240">
        <f>'01.02.2021_W_B'!W286</f>
        <v>3.6336930028755292</v>
      </c>
    </row>
    <row r="2771" spans="1:15" x14ac:dyDescent="0.35">
      <c r="A2771" s="237">
        <f t="shared" si="40"/>
        <v>2770</v>
      </c>
      <c r="B2771" s="238">
        <f>'01.02.2021_W_B'!B287</f>
        <v>44228</v>
      </c>
      <c r="C2771" s="239">
        <f>'01.02.2021_W_B'!C287</f>
        <v>2019</v>
      </c>
      <c r="D2771" s="239" t="str">
        <f>'01.02.2021_W_B'!D287</f>
        <v>B</v>
      </c>
      <c r="E2771" s="239" t="str">
        <f>'01.02.2021_W_B'!E287</f>
        <v>D</v>
      </c>
      <c r="F2771" s="239" t="str">
        <f>'01.02.2021_W_B'!F287</f>
        <v>W100</v>
      </c>
      <c r="G2771" s="239">
        <f>'01.02.2021_W_B'!G287</f>
        <v>5</v>
      </c>
      <c r="H2771" s="239" t="str">
        <f>'01.02.2021_W_B'!H287</f>
        <v>M</v>
      </c>
      <c r="I2771" s="239" t="str">
        <f>'01.02.2021_W_B'!I287</f>
        <v>60-90</v>
      </c>
      <c r="J2771" s="239">
        <f>'01.02.2021_W_B'!K287</f>
        <v>2014</v>
      </c>
      <c r="K2771" s="240">
        <f>'01.02.2021_W_B'!P287</f>
        <v>92.418935713478703</v>
      </c>
      <c r="L2771" s="240"/>
      <c r="M2771" s="240">
        <f>'01.02.2021_W_B'!T287</f>
        <v>2.3829727995110024</v>
      </c>
      <c r="N2771" s="240">
        <f>'01.02.2021_W_B'!V287</f>
        <v>0.12541962102689486</v>
      </c>
      <c r="O2771" s="240">
        <f>'01.02.2021_W_B'!W287</f>
        <v>2.5083924205378971</v>
      </c>
    </row>
    <row r="2772" spans="1:15" x14ac:dyDescent="0.35">
      <c r="A2772" s="237">
        <f t="shared" si="40"/>
        <v>2771</v>
      </c>
      <c r="B2772" s="238">
        <f>'01.02.2021_W_B'!B288</f>
        <v>44228</v>
      </c>
      <c r="C2772" s="239">
        <f>'01.02.2021_W_B'!C288</f>
        <v>2019</v>
      </c>
      <c r="D2772" s="239" t="str">
        <f>'01.02.2021_W_B'!D288</f>
        <v>B</v>
      </c>
      <c r="E2772" s="239" t="str">
        <f>'01.02.2021_W_B'!E288</f>
        <v>D</v>
      </c>
      <c r="F2772" s="239" t="str">
        <f>'01.02.2021_W_B'!F288</f>
        <v>W100</v>
      </c>
      <c r="G2772" s="239">
        <f>'01.02.2021_W_B'!G288</f>
        <v>5</v>
      </c>
      <c r="H2772" s="239" t="str">
        <f>'01.02.2021_W_B'!H288</f>
        <v>M</v>
      </c>
      <c r="I2772" s="239" t="str">
        <f>'01.02.2021_W_B'!I288</f>
        <v>30-60</v>
      </c>
      <c r="J2772" s="239">
        <f>'01.02.2021_W_B'!K288</f>
        <v>2015</v>
      </c>
      <c r="K2772" s="240">
        <f>'01.02.2021_W_B'!P288</f>
        <v>90.864666757160322</v>
      </c>
      <c r="L2772" s="240"/>
      <c r="M2772" s="240">
        <f>'01.02.2021_W_B'!T288</f>
        <v>5.2617228114729606</v>
      </c>
      <c r="N2772" s="240">
        <f>'01.02.2021_W_B'!V288</f>
        <v>0.77000821631311611</v>
      </c>
      <c r="O2772" s="240">
        <f>'01.02.2021_W_B'!W288</f>
        <v>6.0317310277860763</v>
      </c>
    </row>
    <row r="2773" spans="1:15" x14ac:dyDescent="0.35">
      <c r="A2773" s="237">
        <f t="shared" si="40"/>
        <v>2772</v>
      </c>
      <c r="B2773" s="238">
        <f>'01.02.2021_W_B'!B289</f>
        <v>44228</v>
      </c>
      <c r="C2773" s="239">
        <f>'01.02.2021_W_B'!C289</f>
        <v>2019</v>
      </c>
      <c r="D2773" s="239" t="str">
        <f>'01.02.2021_W_B'!D289</f>
        <v>B</v>
      </c>
      <c r="E2773" s="239" t="str">
        <f>'01.02.2021_W_B'!E289</f>
        <v>D</v>
      </c>
      <c r="F2773" s="239" t="str">
        <f>'01.02.2021_W_B'!F289</f>
        <v>W100</v>
      </c>
      <c r="G2773" s="239">
        <f>'01.02.2021_W_B'!G289</f>
        <v>5</v>
      </c>
      <c r="H2773" s="239" t="str">
        <f>'01.02.2021_W_B'!H289</f>
        <v>M</v>
      </c>
      <c r="I2773" s="239" t="str">
        <f>'01.02.2021_W_B'!I289</f>
        <v>0-30</v>
      </c>
      <c r="J2773" s="239">
        <f>'01.02.2021_W_B'!K289</f>
        <v>2016</v>
      </c>
      <c r="K2773" s="240">
        <f>'01.02.2021_W_B'!P289</f>
        <v>88.342387314638088</v>
      </c>
      <c r="L2773" s="240"/>
      <c r="M2773" s="240">
        <f>'01.02.2021_W_B'!T289</f>
        <v>9.4631365298321413</v>
      </c>
      <c r="N2773" s="240">
        <f>'01.02.2021_W_B'!V289</f>
        <v>1.5994033571547281</v>
      </c>
      <c r="O2773" s="240">
        <f>'01.02.2021_W_B'!W289</f>
        <v>11.062539886986869</v>
      </c>
    </row>
    <row r="2774" spans="1:15" x14ac:dyDescent="0.35">
      <c r="A2774" s="237"/>
      <c r="B2774" s="238"/>
      <c r="C2774" s="239"/>
      <c r="D2774" s="239"/>
      <c r="E2774" s="239"/>
      <c r="F2774" s="239"/>
      <c r="G2774" s="239"/>
      <c r="H2774" s="239"/>
      <c r="I2774" s="239"/>
      <c r="J2774" s="239"/>
      <c r="K2774" s="248">
        <f>'08.12.2020_W_S'!P1154</f>
        <v>0</v>
      </c>
      <c r="L2774" s="240"/>
      <c r="M2774" s="240"/>
      <c r="N2774" s="240"/>
      <c r="O2774" s="240"/>
    </row>
    <row r="2775" spans="1:15" x14ac:dyDescent="0.35">
      <c r="A2775" s="237"/>
      <c r="B2775" s="238"/>
      <c r="C2775" s="239"/>
      <c r="D2775" s="239"/>
      <c r="E2775" s="239"/>
      <c r="F2775" s="239"/>
      <c r="G2775" s="239"/>
      <c r="H2775" s="239"/>
      <c r="I2775" s="239"/>
      <c r="J2775" s="239"/>
      <c r="K2775" s="240"/>
      <c r="L2775" s="240"/>
      <c r="M2775" s="240"/>
      <c r="N2775" s="240"/>
      <c r="O2775" s="240"/>
    </row>
    <row r="2776" spans="1:15" x14ac:dyDescent="0.35">
      <c r="A2776" s="237"/>
      <c r="B2776" s="238"/>
      <c r="C2776" s="239"/>
      <c r="D2776" s="239"/>
      <c r="E2776" s="239"/>
      <c r="F2776" s="239"/>
      <c r="G2776" s="239"/>
      <c r="H2776" s="239"/>
      <c r="I2776" s="239"/>
      <c r="J2776" s="239"/>
      <c r="K2776" s="240"/>
      <c r="L2776" s="240"/>
      <c r="M2776" s="240"/>
      <c r="N2776" s="240"/>
      <c r="O2776" s="240"/>
    </row>
    <row r="2777" spans="1:15" x14ac:dyDescent="0.35">
      <c r="A2777" s="237"/>
      <c r="B2777" s="238"/>
      <c r="C2777" s="239"/>
      <c r="D2777" s="239"/>
      <c r="E2777" s="239"/>
      <c r="F2777" s="239"/>
      <c r="G2777" s="239"/>
      <c r="H2777" s="239"/>
      <c r="I2777" s="239"/>
      <c r="J2777" s="239"/>
      <c r="K2777" s="240"/>
      <c r="L2777" s="240"/>
      <c r="M2777" s="240"/>
      <c r="N2777" s="240"/>
      <c r="O2777" s="240"/>
    </row>
    <row r="2778" spans="1:15" x14ac:dyDescent="0.35">
      <c r="A2778" s="237"/>
      <c r="B2778" s="238"/>
      <c r="C2778" s="239"/>
      <c r="D2778" s="239"/>
      <c r="E2778" s="239"/>
      <c r="F2778" s="239"/>
      <c r="G2778" s="239"/>
      <c r="H2778" s="239"/>
      <c r="I2778" s="239"/>
      <c r="J2778" s="239"/>
      <c r="K2778" s="240"/>
      <c r="L2778" s="240"/>
      <c r="M2778" s="240"/>
      <c r="N2778" s="240"/>
      <c r="O2778" s="240"/>
    </row>
    <row r="2779" spans="1:15" x14ac:dyDescent="0.35">
      <c r="A2779" s="237"/>
      <c r="B2779" s="238"/>
      <c r="C2779" s="239"/>
      <c r="D2779" s="239"/>
      <c r="E2779" s="239"/>
      <c r="F2779" s="239"/>
      <c r="G2779" s="239"/>
      <c r="H2779" s="239"/>
      <c r="I2779" s="239"/>
      <c r="J2779" s="239"/>
      <c r="K2779" s="240"/>
      <c r="L2779" s="240"/>
      <c r="M2779" s="240"/>
      <c r="N2779" s="240"/>
      <c r="O2779" s="240"/>
    </row>
    <row r="2780" spans="1:15" x14ac:dyDescent="0.35">
      <c r="A2780" s="237"/>
      <c r="B2780" s="238"/>
      <c r="C2780" s="239"/>
      <c r="D2780" s="239"/>
      <c r="E2780" s="239"/>
      <c r="F2780" s="239"/>
      <c r="G2780" s="239"/>
      <c r="H2780" s="239"/>
      <c r="I2780" s="239"/>
      <c r="J2780" s="239"/>
      <c r="K2780" s="240"/>
      <c r="L2780" s="240"/>
      <c r="M2780" s="240"/>
      <c r="N2780" s="240"/>
      <c r="O2780" s="240"/>
    </row>
    <row r="2781" spans="1:15" x14ac:dyDescent="0.35">
      <c r="A2781" s="237"/>
      <c r="B2781" s="238"/>
      <c r="C2781" s="239"/>
      <c r="D2781" s="239"/>
      <c r="E2781" s="239"/>
      <c r="F2781" s="239"/>
      <c r="G2781" s="239"/>
      <c r="H2781" s="239"/>
      <c r="I2781" s="239"/>
      <c r="J2781" s="239"/>
      <c r="K2781" s="240"/>
      <c r="L2781" s="240"/>
      <c r="M2781" s="240"/>
      <c r="N2781" s="240"/>
      <c r="O2781" s="240"/>
    </row>
  </sheetData>
  <autoFilter ref="A1:O2773" xr:uid="{CFB74DC7-8C77-44BE-8892-A06053D792E8}"/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 filterMode="1">
    <pageSetUpPr fitToPage="1"/>
  </sheetPr>
  <dimension ref="A1:AB1225"/>
  <sheetViews>
    <sheetView zoomScale="66" zoomScaleNormal="66" workbookViewId="0">
      <pane ySplit="1" topLeftCell="A1067" activePane="bottomLeft" state="frozen"/>
      <selection pane="bottomLeft" activeCell="E1000" sqref="E1000:N1225"/>
    </sheetView>
  </sheetViews>
  <sheetFormatPr baseColWidth="10" defaultColWidth="8.81640625" defaultRowHeight="14.5" x14ac:dyDescent="0.35"/>
  <cols>
    <col min="1" max="1" width="10.1796875" bestFit="1" customWidth="1"/>
    <col min="2" max="2" width="12.36328125" customWidth="1"/>
    <col min="3" max="3" width="12.36328125" style="4" customWidth="1"/>
    <col min="4" max="4" width="8.90625" style="4" customWidth="1"/>
    <col min="5" max="5" width="9.1796875" style="4" customWidth="1"/>
    <col min="6" max="6" width="8.6328125" style="4" customWidth="1"/>
  </cols>
  <sheetData>
    <row r="1" spans="2:28" ht="94" x14ac:dyDescent="0.35">
      <c r="B1" s="97" t="s">
        <v>7</v>
      </c>
      <c r="C1" s="97" t="s">
        <v>953</v>
      </c>
      <c r="D1" s="97" t="s">
        <v>889</v>
      </c>
      <c r="E1" s="97" t="s">
        <v>887</v>
      </c>
      <c r="F1" s="97" t="s">
        <v>888</v>
      </c>
      <c r="G1" s="97" t="s">
        <v>6</v>
      </c>
      <c r="H1" s="98" t="s">
        <v>5</v>
      </c>
      <c r="I1" s="98" t="s">
        <v>4</v>
      </c>
      <c r="J1" s="98" t="s">
        <v>3</v>
      </c>
      <c r="K1" s="98" t="s">
        <v>2</v>
      </c>
      <c r="L1" s="98" t="s">
        <v>1</v>
      </c>
      <c r="M1" s="99" t="s">
        <v>0</v>
      </c>
      <c r="N1" s="100" t="s">
        <v>9</v>
      </c>
      <c r="O1" s="101" t="s">
        <v>1002</v>
      </c>
      <c r="P1" s="102" t="s">
        <v>1003</v>
      </c>
      <c r="Q1" s="50" t="s">
        <v>939</v>
      </c>
      <c r="R1" s="51" t="s">
        <v>940</v>
      </c>
      <c r="S1" s="52" t="s">
        <v>941</v>
      </c>
      <c r="T1" s="53" t="s">
        <v>942</v>
      </c>
      <c r="U1" s="54" t="s">
        <v>943</v>
      </c>
      <c r="V1" s="55" t="s">
        <v>944</v>
      </c>
      <c r="W1" s="56" t="s">
        <v>945</v>
      </c>
      <c r="X1" s="55" t="s">
        <v>946</v>
      </c>
      <c r="Y1" s="50" t="s">
        <v>947</v>
      </c>
      <c r="Z1" s="52" t="s">
        <v>948</v>
      </c>
      <c r="AA1" s="50" t="s">
        <v>949</v>
      </c>
      <c r="AB1" s="52" t="s">
        <v>950</v>
      </c>
    </row>
    <row r="2" spans="2:28" hidden="1" x14ac:dyDescent="0.35">
      <c r="B2" s="16">
        <v>43813</v>
      </c>
      <c r="C2" s="69">
        <v>2019</v>
      </c>
      <c r="D2" s="5" t="str">
        <f t="shared" ref="D2:D65" si="0">LEFT(G2,1)</f>
        <v>B</v>
      </c>
      <c r="E2" s="5" t="str">
        <f t="shared" ref="E2:E65" si="1">MID(G2,2,3)</f>
        <v>10</v>
      </c>
      <c r="F2" s="16"/>
      <c r="G2" s="2" t="s">
        <v>890</v>
      </c>
      <c r="H2" s="2" t="s">
        <v>8</v>
      </c>
      <c r="I2" s="2" t="s">
        <v>213</v>
      </c>
      <c r="J2" s="2"/>
      <c r="K2" s="2">
        <v>15.35</v>
      </c>
      <c r="L2" s="2">
        <v>57.62</v>
      </c>
      <c r="M2" s="3">
        <v>55.1</v>
      </c>
      <c r="N2" s="33">
        <f t="shared" ref="N2:N65" si="2">100/(L2-K2)*(M2-K2)</f>
        <v>94.038325053229258</v>
      </c>
      <c r="O2" s="10">
        <v>0.59</v>
      </c>
      <c r="P2" s="11">
        <v>0.19</v>
      </c>
      <c r="Q2" s="59">
        <f>Y2*((250+(100*W2/100))/1000)*(100/(100-(100*W2/100)))</f>
        <v>0.16059132075471694</v>
      </c>
      <c r="R2" s="59">
        <f t="shared" ref="R2" si="3">IF(W2="","",Q2*(V2/10*15))</f>
        <v>7.2266094339622624</v>
      </c>
      <c r="S2" s="59">
        <f>Z2*((250+(100*W2/100))/1000)*(100/(100-(100*W2/100)))</f>
        <v>5.1715849056603765E-2</v>
      </c>
      <c r="T2" s="59">
        <f t="shared" ref="T2" si="4">IF(W2="","",S2*(V2/10*15))</f>
        <v>2.3272132075471692</v>
      </c>
      <c r="U2" s="59">
        <f t="shared" ref="U2" si="5">IF(Y2="","",R2+T2)</f>
        <v>9.5538226415094307</v>
      </c>
      <c r="V2" s="60">
        <v>30</v>
      </c>
      <c r="W2" s="58">
        <f t="shared" ref="W2:W65" si="6">100-N2</f>
        <v>5.9616749467707422</v>
      </c>
      <c r="X2" s="61">
        <f>IF(W2="","",((400+W2)/1000)*(100/(100-W2)))</f>
        <v>0.43169811320754714</v>
      </c>
      <c r="Y2" s="63">
        <f>O2</f>
        <v>0.59</v>
      </c>
      <c r="Z2" s="62">
        <f>P2</f>
        <v>0.19</v>
      </c>
      <c r="AA2" s="57">
        <f>Q2*10</f>
        <v>1.6059132075471694</v>
      </c>
      <c r="AB2" s="58">
        <f>S2*10</f>
        <v>0.51715849056603769</v>
      </c>
    </row>
    <row r="3" spans="2:28" hidden="1" x14ac:dyDescent="0.35">
      <c r="B3" s="16">
        <v>43813</v>
      </c>
      <c r="C3" s="69">
        <v>2019</v>
      </c>
      <c r="D3" s="5" t="str">
        <f t="shared" si="0"/>
        <v>B</v>
      </c>
      <c r="E3" s="5" t="str">
        <f t="shared" si="1"/>
        <v>22</v>
      </c>
      <c r="F3" s="16"/>
      <c r="G3" s="2" t="s">
        <v>891</v>
      </c>
      <c r="H3" s="2" t="s">
        <v>12</v>
      </c>
      <c r="I3" s="2" t="s">
        <v>214</v>
      </c>
      <c r="J3" s="2"/>
      <c r="K3" s="2">
        <v>15.52</v>
      </c>
      <c r="L3" s="2">
        <v>50.52</v>
      </c>
      <c r="M3" s="3">
        <v>49.3</v>
      </c>
      <c r="N3" s="33">
        <f t="shared" si="2"/>
        <v>96.51428571428572</v>
      </c>
      <c r="O3" s="10">
        <v>0.42</v>
      </c>
      <c r="P3" s="11">
        <v>0.08</v>
      </c>
      <c r="Q3" s="59">
        <f t="shared" ref="Q3:Q66" si="7">Y3*((250+(100*W3/100))/1000)*(100/(100-(100*W3/100)))</f>
        <v>0.11030905861456482</v>
      </c>
      <c r="R3" s="59">
        <f t="shared" ref="R3:R66" si="8">IF(W3="","",Q3*(V3/10*15))</f>
        <v>4.9639076376554172</v>
      </c>
      <c r="S3" s="59">
        <f t="shared" ref="S3:S66" si="9">Z3*((250+(100*W3/100))/1000)*(100/(100-(100*W3/100)))</f>
        <v>2.1011249259917108E-2</v>
      </c>
      <c r="T3" s="59">
        <f t="shared" ref="T3:T66" si="10">IF(W3="","",S3*(V3/10*15))</f>
        <v>0.94550621669626989</v>
      </c>
      <c r="U3" s="59">
        <f t="shared" ref="U3:U66" si="11">IF(Y3="","",R3+T3)</f>
        <v>5.909413854351687</v>
      </c>
      <c r="V3" s="60">
        <v>30</v>
      </c>
      <c r="W3" s="58">
        <f t="shared" si="6"/>
        <v>3.4857142857142804</v>
      </c>
      <c r="X3" s="61">
        <f t="shared" ref="X3:X66" si="12">IF(W3="","",((400+W3)/1000)*(100/(100-W3)))</f>
        <v>0.41805802249851981</v>
      </c>
      <c r="Y3" s="63">
        <f t="shared" ref="Y3:Y66" si="13">O3</f>
        <v>0.42</v>
      </c>
      <c r="Z3" s="62">
        <f t="shared" ref="Z3:Z66" si="14">P3</f>
        <v>0.08</v>
      </c>
      <c r="AA3" s="57">
        <f t="shared" ref="AA3:AA66" si="15">Q3*10</f>
        <v>1.1030905861456481</v>
      </c>
      <c r="AB3" s="58">
        <f t="shared" ref="AB3:AB66" si="16">S3*10</f>
        <v>0.21011249259917109</v>
      </c>
    </row>
    <row r="4" spans="2:28" hidden="1" x14ac:dyDescent="0.35">
      <c r="B4" s="16">
        <v>43813</v>
      </c>
      <c r="C4" s="69">
        <v>2019</v>
      </c>
      <c r="D4" s="5" t="str">
        <f t="shared" si="0"/>
        <v>B</v>
      </c>
      <c r="E4" s="5" t="str">
        <f t="shared" si="1"/>
        <v>12</v>
      </c>
      <c r="F4" s="16"/>
      <c r="G4" s="2" t="s">
        <v>892</v>
      </c>
      <c r="H4" s="2" t="s">
        <v>12</v>
      </c>
      <c r="I4" s="2" t="s">
        <v>215</v>
      </c>
      <c r="J4" s="2"/>
      <c r="K4" s="2">
        <v>15.45</v>
      </c>
      <c r="L4" s="2">
        <v>80.44</v>
      </c>
      <c r="M4" s="3">
        <v>76.72</v>
      </c>
      <c r="N4" s="33">
        <f t="shared" si="2"/>
        <v>94.276042468072021</v>
      </c>
      <c r="O4" s="10">
        <v>1.01</v>
      </c>
      <c r="P4" s="11">
        <v>0.11</v>
      </c>
      <c r="Q4" s="59">
        <f t="shared" si="7"/>
        <v>0.27396270605516559</v>
      </c>
      <c r="R4" s="59">
        <f t="shared" si="8"/>
        <v>12.328321772482452</v>
      </c>
      <c r="S4" s="59">
        <f t="shared" si="9"/>
        <v>2.98375224416517E-2</v>
      </c>
      <c r="T4" s="59">
        <f t="shared" si="10"/>
        <v>1.3426885098743264</v>
      </c>
      <c r="U4" s="59">
        <f t="shared" si="11"/>
        <v>13.671010282356779</v>
      </c>
      <c r="V4" s="60">
        <v>30</v>
      </c>
      <c r="W4" s="58">
        <f t="shared" si="6"/>
        <v>5.7239575319279794</v>
      </c>
      <c r="X4" s="61">
        <f t="shared" si="12"/>
        <v>0.43035743430716494</v>
      </c>
      <c r="Y4" s="63">
        <f t="shared" si="13"/>
        <v>1.01</v>
      </c>
      <c r="Z4" s="62">
        <f t="shared" si="14"/>
        <v>0.11</v>
      </c>
      <c r="AA4" s="57">
        <f t="shared" si="15"/>
        <v>2.7396270605516557</v>
      </c>
      <c r="AB4" s="58">
        <f t="shared" si="16"/>
        <v>0.29837522441651698</v>
      </c>
    </row>
    <row r="5" spans="2:28" hidden="1" x14ac:dyDescent="0.35">
      <c r="B5" s="16">
        <v>43813</v>
      </c>
      <c r="C5" s="69">
        <v>2019</v>
      </c>
      <c r="D5" s="5" t="str">
        <f t="shared" si="0"/>
        <v>B</v>
      </c>
      <c r="E5" s="5" t="str">
        <f t="shared" si="1"/>
        <v>12</v>
      </c>
      <c r="F5" s="16"/>
      <c r="G5" s="2" t="s">
        <v>892</v>
      </c>
      <c r="H5" s="2" t="s">
        <v>8</v>
      </c>
      <c r="I5" s="2" t="s">
        <v>216</v>
      </c>
      <c r="J5" s="2"/>
      <c r="K5" s="2">
        <v>15.48</v>
      </c>
      <c r="L5" s="2">
        <v>81.150000000000006</v>
      </c>
      <c r="M5" s="3">
        <v>77.75</v>
      </c>
      <c r="N5" s="33">
        <f t="shared" si="2"/>
        <v>94.8225978376732</v>
      </c>
      <c r="O5" s="10">
        <v>0.35</v>
      </c>
      <c r="P5" s="11">
        <v>0.08</v>
      </c>
      <c r="Q5" s="59">
        <f t="shared" si="7"/>
        <v>9.4188614099887602E-2</v>
      </c>
      <c r="R5" s="59">
        <f t="shared" si="8"/>
        <v>4.238487634494942</v>
      </c>
      <c r="S5" s="59">
        <f t="shared" si="9"/>
        <v>2.1528826079974313E-2</v>
      </c>
      <c r="T5" s="59">
        <f t="shared" si="10"/>
        <v>0.9687971735988441</v>
      </c>
      <c r="U5" s="59">
        <f t="shared" si="11"/>
        <v>5.2072848080937861</v>
      </c>
      <c r="V5" s="60">
        <v>30</v>
      </c>
      <c r="W5" s="58">
        <f t="shared" si="6"/>
        <v>5.1774021623267998</v>
      </c>
      <c r="X5" s="61">
        <f t="shared" si="12"/>
        <v>0.42730046571382696</v>
      </c>
      <c r="Y5" s="63">
        <f t="shared" si="13"/>
        <v>0.35</v>
      </c>
      <c r="Z5" s="62">
        <f t="shared" si="14"/>
        <v>0.08</v>
      </c>
      <c r="AA5" s="57">
        <f t="shared" si="15"/>
        <v>0.94188614099887602</v>
      </c>
      <c r="AB5" s="58">
        <f t="shared" si="16"/>
        <v>0.21528826079974311</v>
      </c>
    </row>
    <row r="6" spans="2:28" hidden="1" x14ac:dyDescent="0.35">
      <c r="B6" s="16">
        <v>43813</v>
      </c>
      <c r="C6" s="69">
        <v>2019</v>
      </c>
      <c r="D6" s="5" t="str">
        <f t="shared" si="0"/>
        <v>B</v>
      </c>
      <c r="E6" s="5" t="str">
        <f t="shared" si="1"/>
        <v>22</v>
      </c>
      <c r="F6" s="16"/>
      <c r="G6" s="2" t="s">
        <v>891</v>
      </c>
      <c r="H6" s="2" t="s">
        <v>11</v>
      </c>
      <c r="I6" s="2" t="s">
        <v>217</v>
      </c>
      <c r="J6" s="2"/>
      <c r="K6" s="2">
        <v>15.47</v>
      </c>
      <c r="L6" s="2">
        <v>99.32</v>
      </c>
      <c r="M6" s="3">
        <v>92.72</v>
      </c>
      <c r="N6" s="33">
        <f t="shared" si="2"/>
        <v>92.12880143112703</v>
      </c>
      <c r="O6" s="10">
        <v>0.24</v>
      </c>
      <c r="P6" s="11">
        <v>0.11</v>
      </c>
      <c r="Q6" s="59">
        <f t="shared" si="7"/>
        <v>6.7176699029126208E-2</v>
      </c>
      <c r="R6" s="59">
        <f t="shared" si="8"/>
        <v>3.0229514563106794</v>
      </c>
      <c r="S6" s="59">
        <f t="shared" si="9"/>
        <v>3.0789320388349511E-2</v>
      </c>
      <c r="T6" s="59">
        <f t="shared" si="10"/>
        <v>1.3855194174757279</v>
      </c>
      <c r="U6" s="59">
        <f t="shared" si="11"/>
        <v>4.4084708737864071</v>
      </c>
      <c r="V6" s="60">
        <v>30</v>
      </c>
      <c r="W6" s="58">
        <f t="shared" si="6"/>
        <v>7.8711985688729698</v>
      </c>
      <c r="X6" s="61">
        <f t="shared" si="12"/>
        <v>0.44271844660194165</v>
      </c>
      <c r="Y6" s="63">
        <f t="shared" si="13"/>
        <v>0.24</v>
      </c>
      <c r="Z6" s="62">
        <f t="shared" si="14"/>
        <v>0.11</v>
      </c>
      <c r="AA6" s="57">
        <f t="shared" si="15"/>
        <v>0.67176699029126208</v>
      </c>
      <c r="AB6" s="58">
        <f t="shared" si="16"/>
        <v>0.30789320388349511</v>
      </c>
    </row>
    <row r="7" spans="2:28" hidden="1" x14ac:dyDescent="0.35">
      <c r="B7" s="16">
        <v>43813</v>
      </c>
      <c r="C7" s="69">
        <v>2019</v>
      </c>
      <c r="D7" s="5" t="str">
        <f t="shared" si="0"/>
        <v>B</v>
      </c>
      <c r="E7" s="5" t="str">
        <f t="shared" si="1"/>
        <v>22</v>
      </c>
      <c r="F7" s="16"/>
      <c r="G7" s="2" t="s">
        <v>891</v>
      </c>
      <c r="H7" s="2" t="s">
        <v>10</v>
      </c>
      <c r="I7" s="2" t="s">
        <v>218</v>
      </c>
      <c r="J7" s="2"/>
      <c r="K7" s="2">
        <v>15.44</v>
      </c>
      <c r="L7" s="2">
        <v>82.92</v>
      </c>
      <c r="M7" s="3">
        <v>75.3</v>
      </c>
      <c r="N7" s="33">
        <f t="shared" si="2"/>
        <v>88.707765263781852</v>
      </c>
      <c r="O7" s="10">
        <v>0.15</v>
      </c>
      <c r="P7" s="11">
        <v>0.2</v>
      </c>
      <c r="Q7" s="59">
        <f t="shared" si="7"/>
        <v>4.4183093885733375E-2</v>
      </c>
      <c r="R7" s="59">
        <f t="shared" si="8"/>
        <v>1.9882392248580019</v>
      </c>
      <c r="S7" s="59">
        <f t="shared" si="9"/>
        <v>5.8910791847644507E-2</v>
      </c>
      <c r="T7" s="59">
        <f t="shared" si="10"/>
        <v>2.6509856331440029</v>
      </c>
      <c r="U7" s="59">
        <f t="shared" si="11"/>
        <v>4.639224858002005</v>
      </c>
      <c r="V7" s="60">
        <v>30</v>
      </c>
      <c r="W7" s="58">
        <f t="shared" si="6"/>
        <v>11.292234736218148</v>
      </c>
      <c r="X7" s="61">
        <f t="shared" si="12"/>
        <v>0.46364851319746075</v>
      </c>
      <c r="Y7" s="63">
        <f t="shared" si="13"/>
        <v>0.15</v>
      </c>
      <c r="Z7" s="62">
        <f t="shared" si="14"/>
        <v>0.2</v>
      </c>
      <c r="AA7" s="57">
        <f t="shared" si="15"/>
        <v>0.44183093885733377</v>
      </c>
      <c r="AB7" s="58">
        <f t="shared" si="16"/>
        <v>0.58910791847644506</v>
      </c>
    </row>
    <row r="8" spans="2:28" hidden="1" x14ac:dyDescent="0.35">
      <c r="B8" s="16">
        <v>43813</v>
      </c>
      <c r="C8" s="69">
        <v>2019</v>
      </c>
      <c r="D8" s="5" t="str">
        <f t="shared" si="0"/>
        <v>B</v>
      </c>
      <c r="E8" s="5" t="str">
        <f t="shared" si="1"/>
        <v>3</v>
      </c>
      <c r="F8" s="16"/>
      <c r="G8" s="2" t="s">
        <v>893</v>
      </c>
      <c r="H8" s="2" t="s">
        <v>12</v>
      </c>
      <c r="I8" s="2" t="s">
        <v>219</v>
      </c>
      <c r="J8" s="2"/>
      <c r="K8" s="2">
        <v>15.41</v>
      </c>
      <c r="L8" s="2">
        <v>95.73</v>
      </c>
      <c r="M8" s="3">
        <v>89.95</v>
      </c>
      <c r="N8" s="33">
        <f t="shared" si="2"/>
        <v>92.803784860557755</v>
      </c>
      <c r="O8" s="10">
        <v>0.9</v>
      </c>
      <c r="P8" s="11">
        <v>0.25</v>
      </c>
      <c r="Q8" s="59">
        <f t="shared" si="7"/>
        <v>0.24942581164475455</v>
      </c>
      <c r="R8" s="59">
        <f t="shared" si="8"/>
        <v>11.224161524013955</v>
      </c>
      <c r="S8" s="59">
        <f t="shared" si="9"/>
        <v>6.9284947679098485E-2</v>
      </c>
      <c r="T8" s="59">
        <f t="shared" si="10"/>
        <v>3.117822645559432</v>
      </c>
      <c r="U8" s="59">
        <f t="shared" si="11"/>
        <v>14.341984169573387</v>
      </c>
      <c r="V8" s="60">
        <v>30</v>
      </c>
      <c r="W8" s="58">
        <f t="shared" si="6"/>
        <v>7.1962151394422449</v>
      </c>
      <c r="X8" s="61">
        <f t="shared" si="12"/>
        <v>0.43877112959484854</v>
      </c>
      <c r="Y8" s="63">
        <f t="shared" si="13"/>
        <v>0.9</v>
      </c>
      <c r="Z8" s="62">
        <f t="shared" si="14"/>
        <v>0.25</v>
      </c>
      <c r="AA8" s="57">
        <f t="shared" si="15"/>
        <v>2.4942581164475457</v>
      </c>
      <c r="AB8" s="58">
        <f t="shared" si="16"/>
        <v>0.69284947679098485</v>
      </c>
    </row>
    <row r="9" spans="2:28" hidden="1" x14ac:dyDescent="0.35">
      <c r="B9" s="16">
        <v>43813</v>
      </c>
      <c r="C9" s="69">
        <v>2019</v>
      </c>
      <c r="D9" s="5" t="str">
        <f t="shared" si="0"/>
        <v>B</v>
      </c>
      <c r="E9" s="5" t="str">
        <f t="shared" si="1"/>
        <v>32</v>
      </c>
      <c r="F9" s="16"/>
      <c r="G9" s="2" t="s">
        <v>894</v>
      </c>
      <c r="H9" s="2" t="s">
        <v>10</v>
      </c>
      <c r="I9" s="2" t="s">
        <v>220</v>
      </c>
      <c r="J9" s="2"/>
      <c r="K9" s="2">
        <v>15.39</v>
      </c>
      <c r="L9" s="2">
        <v>87.71</v>
      </c>
      <c r="M9" s="3">
        <v>79.75</v>
      </c>
      <c r="N9" s="33">
        <f t="shared" si="2"/>
        <v>88.99336283185842</v>
      </c>
      <c r="O9" s="10">
        <v>0.49</v>
      </c>
      <c r="P9" s="11">
        <v>0.12</v>
      </c>
      <c r="Q9" s="59">
        <f t="shared" si="7"/>
        <v>0.14371100062150402</v>
      </c>
      <c r="R9" s="59">
        <f t="shared" si="8"/>
        <v>6.4669950279676813</v>
      </c>
      <c r="S9" s="59">
        <f t="shared" si="9"/>
        <v>3.5194530764449963E-2</v>
      </c>
      <c r="T9" s="59">
        <f t="shared" si="10"/>
        <v>1.5837538844002483</v>
      </c>
      <c r="U9" s="59">
        <f t="shared" si="11"/>
        <v>8.0507489123679292</v>
      </c>
      <c r="V9" s="60">
        <v>30</v>
      </c>
      <c r="W9" s="58">
        <f t="shared" si="6"/>
        <v>11.00663716814158</v>
      </c>
      <c r="X9" s="61">
        <f t="shared" si="12"/>
        <v>0.46183965195773768</v>
      </c>
      <c r="Y9" s="63">
        <f t="shared" si="13"/>
        <v>0.49</v>
      </c>
      <c r="Z9" s="62">
        <f t="shared" si="14"/>
        <v>0.12</v>
      </c>
      <c r="AA9" s="57">
        <f t="shared" si="15"/>
        <v>1.4371100062150401</v>
      </c>
      <c r="AB9" s="58">
        <f t="shared" si="16"/>
        <v>0.35194530764449961</v>
      </c>
    </row>
    <row r="10" spans="2:28" hidden="1" x14ac:dyDescent="0.35">
      <c r="B10" s="16">
        <v>43813</v>
      </c>
      <c r="C10" s="69">
        <v>2019</v>
      </c>
      <c r="D10" s="5" t="str">
        <f t="shared" si="0"/>
        <v>B</v>
      </c>
      <c r="E10" s="5" t="str">
        <f t="shared" si="1"/>
        <v>31</v>
      </c>
      <c r="F10" s="16"/>
      <c r="G10" s="2" t="s">
        <v>895</v>
      </c>
      <c r="H10" s="2" t="s">
        <v>11</v>
      </c>
      <c r="I10" s="2" t="s">
        <v>221</v>
      </c>
      <c r="J10" s="2"/>
      <c r="K10" s="2">
        <v>15.46</v>
      </c>
      <c r="L10" s="2">
        <v>95.68</v>
      </c>
      <c r="M10" s="3">
        <v>88.05</v>
      </c>
      <c r="N10" s="33">
        <f t="shared" si="2"/>
        <v>90.488656195462482</v>
      </c>
      <c r="O10" s="10">
        <v>0.77</v>
      </c>
      <c r="P10" s="11">
        <v>0.12</v>
      </c>
      <c r="Q10" s="59">
        <f t="shared" si="7"/>
        <v>0.22082738669238189</v>
      </c>
      <c r="R10" s="59">
        <f t="shared" si="8"/>
        <v>9.9372324011571855</v>
      </c>
      <c r="S10" s="59">
        <f t="shared" si="9"/>
        <v>3.4414657666345223E-2</v>
      </c>
      <c r="T10" s="59">
        <f t="shared" si="10"/>
        <v>1.5486595949855351</v>
      </c>
      <c r="U10" s="59">
        <f t="shared" si="11"/>
        <v>11.485891996142721</v>
      </c>
      <c r="V10" s="60">
        <v>30</v>
      </c>
      <c r="W10" s="58">
        <f t="shared" si="6"/>
        <v>9.5113438045375176</v>
      </c>
      <c r="X10" s="61">
        <f t="shared" si="12"/>
        <v>0.45255544840887174</v>
      </c>
      <c r="Y10" s="63">
        <f t="shared" si="13"/>
        <v>0.77</v>
      </c>
      <c r="Z10" s="62">
        <f t="shared" si="14"/>
        <v>0.12</v>
      </c>
      <c r="AA10" s="57">
        <f t="shared" si="15"/>
        <v>2.2082738669238191</v>
      </c>
      <c r="AB10" s="58">
        <f t="shared" si="16"/>
        <v>0.34414657666345222</v>
      </c>
    </row>
    <row r="11" spans="2:28" hidden="1" x14ac:dyDescent="0.35">
      <c r="B11" s="16">
        <v>43813</v>
      </c>
      <c r="C11" s="69">
        <v>2019</v>
      </c>
      <c r="D11" s="5" t="str">
        <f t="shared" si="0"/>
        <v>B</v>
      </c>
      <c r="E11" s="5" t="str">
        <f t="shared" si="1"/>
        <v>3</v>
      </c>
      <c r="F11" s="16"/>
      <c r="G11" s="2" t="s">
        <v>893</v>
      </c>
      <c r="H11" s="2" t="s">
        <v>11</v>
      </c>
      <c r="I11" s="2" t="s">
        <v>222</v>
      </c>
      <c r="J11" s="2"/>
      <c r="K11" s="2">
        <v>15.33</v>
      </c>
      <c r="L11" s="2">
        <v>109.85</v>
      </c>
      <c r="M11" s="3">
        <v>100.66</v>
      </c>
      <c r="N11" s="33">
        <f t="shared" si="2"/>
        <v>90.277190012695741</v>
      </c>
      <c r="O11" s="10">
        <v>0.56000000000000005</v>
      </c>
      <c r="P11" s="11">
        <v>0.23</v>
      </c>
      <c r="Q11" s="59">
        <f t="shared" si="7"/>
        <v>0.16110910582444624</v>
      </c>
      <c r="R11" s="59">
        <f t="shared" si="8"/>
        <v>7.2499097621000805</v>
      </c>
      <c r="S11" s="59">
        <f t="shared" si="9"/>
        <v>6.616981132075471E-2</v>
      </c>
      <c r="T11" s="59">
        <f t="shared" si="10"/>
        <v>2.9776415094339619</v>
      </c>
      <c r="U11" s="59">
        <f t="shared" si="11"/>
        <v>10.227551271534043</v>
      </c>
      <c r="V11" s="60">
        <v>30</v>
      </c>
      <c r="W11" s="58">
        <f t="shared" si="6"/>
        <v>9.7228099873042595</v>
      </c>
      <c r="X11" s="61">
        <f t="shared" si="12"/>
        <v>0.45384975975624031</v>
      </c>
      <c r="Y11" s="63">
        <f t="shared" si="13"/>
        <v>0.56000000000000005</v>
      </c>
      <c r="Z11" s="62">
        <f t="shared" si="14"/>
        <v>0.23</v>
      </c>
      <c r="AA11" s="57">
        <f t="shared" si="15"/>
        <v>1.6110910582444624</v>
      </c>
      <c r="AB11" s="58">
        <f t="shared" si="16"/>
        <v>0.66169811320754712</v>
      </c>
    </row>
    <row r="12" spans="2:28" hidden="1" x14ac:dyDescent="0.35">
      <c r="B12" s="16">
        <v>43813</v>
      </c>
      <c r="C12" s="69">
        <v>2019</v>
      </c>
      <c r="D12" s="5" t="str">
        <f t="shared" si="0"/>
        <v>B</v>
      </c>
      <c r="E12" s="5" t="str">
        <f t="shared" si="1"/>
        <v>21</v>
      </c>
      <c r="F12" s="16"/>
      <c r="G12" s="2" t="s">
        <v>896</v>
      </c>
      <c r="H12" s="2" t="s">
        <v>11</v>
      </c>
      <c r="I12" s="2" t="s">
        <v>223</v>
      </c>
      <c r="J12" s="2"/>
      <c r="K12" s="2">
        <v>15.51</v>
      </c>
      <c r="L12" s="2">
        <v>107.96</v>
      </c>
      <c r="M12" s="3">
        <v>100.39</v>
      </c>
      <c r="N12" s="33">
        <f t="shared" si="2"/>
        <v>91.811790156841539</v>
      </c>
      <c r="O12" s="10">
        <v>0.11</v>
      </c>
      <c r="P12" s="11">
        <v>0.14000000000000001</v>
      </c>
      <c r="Q12" s="59">
        <f t="shared" si="7"/>
        <v>3.0933612158341183E-2</v>
      </c>
      <c r="R12" s="59">
        <f t="shared" si="8"/>
        <v>1.3920125471253533</v>
      </c>
      <c r="S12" s="59">
        <f t="shared" si="9"/>
        <v>3.9370051837888782E-2</v>
      </c>
      <c r="T12" s="59">
        <f t="shared" si="10"/>
        <v>1.7716523327049951</v>
      </c>
      <c r="U12" s="59">
        <f t="shared" si="11"/>
        <v>3.1636648798303484</v>
      </c>
      <c r="V12" s="60">
        <v>30</v>
      </c>
      <c r="W12" s="58">
        <f t="shared" si="6"/>
        <v>8.1882098431584609</v>
      </c>
      <c r="X12" s="61">
        <f t="shared" si="12"/>
        <v>0.44459236569274269</v>
      </c>
      <c r="Y12" s="63">
        <f t="shared" si="13"/>
        <v>0.11</v>
      </c>
      <c r="Z12" s="62">
        <f t="shared" si="14"/>
        <v>0.14000000000000001</v>
      </c>
      <c r="AA12" s="57">
        <f t="shared" si="15"/>
        <v>0.30933612158341184</v>
      </c>
      <c r="AB12" s="58">
        <f t="shared" si="16"/>
        <v>0.39370051837888781</v>
      </c>
    </row>
    <row r="13" spans="2:28" hidden="1" x14ac:dyDescent="0.35">
      <c r="B13" s="16">
        <v>43813</v>
      </c>
      <c r="C13" s="69">
        <v>2019</v>
      </c>
      <c r="D13" s="5" t="str">
        <f t="shared" si="0"/>
        <v>B</v>
      </c>
      <c r="E13" s="5" t="str">
        <f t="shared" si="1"/>
        <v>30</v>
      </c>
      <c r="F13" s="16"/>
      <c r="G13" s="2" t="s">
        <v>897</v>
      </c>
      <c r="H13" s="2" t="s">
        <v>10</v>
      </c>
      <c r="I13" s="2" t="s">
        <v>224</v>
      </c>
      <c r="J13" s="2"/>
      <c r="K13" s="2">
        <v>15.35</v>
      </c>
      <c r="L13" s="2">
        <v>109.66</v>
      </c>
      <c r="M13" s="3">
        <v>100</v>
      </c>
      <c r="N13" s="33">
        <f t="shared" si="2"/>
        <v>89.757183755699302</v>
      </c>
      <c r="O13" s="10">
        <v>0.21</v>
      </c>
      <c r="P13" s="11">
        <v>0.18</v>
      </c>
      <c r="Q13" s="59">
        <f t="shared" si="7"/>
        <v>6.0887595983461287E-2</v>
      </c>
      <c r="R13" s="59">
        <f t="shared" si="8"/>
        <v>2.7399418192557579</v>
      </c>
      <c r="S13" s="59">
        <f t="shared" si="9"/>
        <v>5.2189367985823958E-2</v>
      </c>
      <c r="T13" s="59">
        <f t="shared" si="10"/>
        <v>2.3485215593620783</v>
      </c>
      <c r="U13" s="59">
        <f t="shared" si="11"/>
        <v>5.0884633786178366</v>
      </c>
      <c r="V13" s="60">
        <v>30</v>
      </c>
      <c r="W13" s="58">
        <f t="shared" si="6"/>
        <v>10.242816244300698</v>
      </c>
      <c r="X13" s="61">
        <f t="shared" si="12"/>
        <v>0.45705847607796801</v>
      </c>
      <c r="Y13" s="63">
        <f t="shared" si="13"/>
        <v>0.21</v>
      </c>
      <c r="Z13" s="62">
        <f t="shared" si="14"/>
        <v>0.18</v>
      </c>
      <c r="AA13" s="57">
        <f t="shared" si="15"/>
        <v>0.60887595983461285</v>
      </c>
      <c r="AB13" s="58">
        <f t="shared" si="16"/>
        <v>0.52189367985823953</v>
      </c>
    </row>
    <row r="14" spans="2:28" hidden="1" x14ac:dyDescent="0.35">
      <c r="B14" s="16">
        <v>43813</v>
      </c>
      <c r="C14" s="69">
        <v>2019</v>
      </c>
      <c r="D14" s="5" t="str">
        <f t="shared" si="0"/>
        <v>B</v>
      </c>
      <c r="E14" s="5" t="str">
        <f t="shared" si="1"/>
        <v>36</v>
      </c>
      <c r="F14" s="16"/>
      <c r="G14" s="2" t="s">
        <v>898</v>
      </c>
      <c r="H14" s="2" t="s">
        <v>11</v>
      </c>
      <c r="I14" s="2" t="s">
        <v>225</v>
      </c>
      <c r="J14" s="2"/>
      <c r="K14" s="2">
        <v>15.45</v>
      </c>
      <c r="L14" s="2">
        <v>99.21</v>
      </c>
      <c r="M14" s="3">
        <v>91.99</v>
      </c>
      <c r="N14" s="33">
        <f t="shared" si="2"/>
        <v>91.380133715377269</v>
      </c>
      <c r="O14" s="10">
        <v>0.34</v>
      </c>
      <c r="P14" s="11">
        <v>0.12</v>
      </c>
      <c r="Q14" s="59">
        <f t="shared" si="7"/>
        <v>9.622524170368435E-2</v>
      </c>
      <c r="R14" s="59">
        <f t="shared" si="8"/>
        <v>4.3301358766657954</v>
      </c>
      <c r="S14" s="59">
        <f t="shared" si="9"/>
        <v>3.3961850013065065E-2</v>
      </c>
      <c r="T14" s="59">
        <f t="shared" si="10"/>
        <v>1.5282832505879278</v>
      </c>
      <c r="U14" s="59">
        <f t="shared" si="11"/>
        <v>5.8584191272537236</v>
      </c>
      <c r="V14" s="60">
        <v>30</v>
      </c>
      <c r="W14" s="58">
        <f t="shared" si="6"/>
        <v>8.6198662846227307</v>
      </c>
      <c r="X14" s="61">
        <f t="shared" si="12"/>
        <v>0.44716488110791736</v>
      </c>
      <c r="Y14" s="63">
        <f t="shared" si="13"/>
        <v>0.34</v>
      </c>
      <c r="Z14" s="62">
        <f t="shared" si="14"/>
        <v>0.12</v>
      </c>
      <c r="AA14" s="57">
        <f t="shared" si="15"/>
        <v>0.9622524170368435</v>
      </c>
      <c r="AB14" s="58">
        <f t="shared" si="16"/>
        <v>0.33961850013065065</v>
      </c>
    </row>
    <row r="15" spans="2:28" hidden="1" x14ac:dyDescent="0.35">
      <c r="B15" s="16">
        <v>43813</v>
      </c>
      <c r="C15" s="69">
        <v>2019</v>
      </c>
      <c r="D15" s="5" t="str">
        <f t="shared" si="0"/>
        <v>B</v>
      </c>
      <c r="E15" s="5" t="str">
        <f t="shared" si="1"/>
        <v>21</v>
      </c>
      <c r="F15" s="16"/>
      <c r="G15" s="2" t="s">
        <v>896</v>
      </c>
      <c r="H15" s="2" t="s">
        <v>12</v>
      </c>
      <c r="I15" s="2" t="s">
        <v>226</v>
      </c>
      <c r="J15" s="2"/>
      <c r="K15" s="2">
        <v>15.47</v>
      </c>
      <c r="L15" s="2">
        <v>121.29</v>
      </c>
      <c r="M15" s="3">
        <v>116.78</v>
      </c>
      <c r="N15" s="33">
        <f t="shared" si="2"/>
        <v>95.738045738045727</v>
      </c>
      <c r="O15" s="10">
        <v>0.44</v>
      </c>
      <c r="P15" s="11">
        <v>0.06</v>
      </c>
      <c r="Q15" s="59">
        <f t="shared" si="7"/>
        <v>0.11685559174809988</v>
      </c>
      <c r="R15" s="59">
        <f t="shared" si="8"/>
        <v>5.2585016286644946</v>
      </c>
      <c r="S15" s="59">
        <f t="shared" si="9"/>
        <v>1.593485342019544E-2</v>
      </c>
      <c r="T15" s="59">
        <f t="shared" si="10"/>
        <v>0.71706840390879478</v>
      </c>
      <c r="U15" s="59">
        <f t="shared" si="11"/>
        <v>5.9755700325732892</v>
      </c>
      <c r="V15" s="60">
        <v>30</v>
      </c>
      <c r="W15" s="58">
        <f t="shared" si="6"/>
        <v>4.2619542619542727</v>
      </c>
      <c r="X15" s="61">
        <f t="shared" si="12"/>
        <v>0.42225841476655812</v>
      </c>
      <c r="Y15" s="63">
        <f t="shared" si="13"/>
        <v>0.44</v>
      </c>
      <c r="Z15" s="62">
        <f t="shared" si="14"/>
        <v>0.06</v>
      </c>
      <c r="AA15" s="57">
        <f t="shared" si="15"/>
        <v>1.1685559174809987</v>
      </c>
      <c r="AB15" s="58">
        <f t="shared" si="16"/>
        <v>0.15934853420195438</v>
      </c>
    </row>
    <row r="16" spans="2:28" hidden="1" x14ac:dyDescent="0.35">
      <c r="B16" s="16">
        <v>43813</v>
      </c>
      <c r="C16" s="69">
        <v>2019</v>
      </c>
      <c r="D16" s="5" t="str">
        <f t="shared" si="0"/>
        <v>B</v>
      </c>
      <c r="E16" s="5" t="str">
        <f t="shared" si="1"/>
        <v>12</v>
      </c>
      <c r="F16" s="16"/>
      <c r="G16" s="2" t="s">
        <v>892</v>
      </c>
      <c r="H16" s="2" t="s">
        <v>10</v>
      </c>
      <c r="I16" s="2" t="s">
        <v>227</v>
      </c>
      <c r="J16" s="2"/>
      <c r="K16" s="2">
        <v>15.37</v>
      </c>
      <c r="L16" s="2">
        <v>110.7</v>
      </c>
      <c r="M16" s="3">
        <v>99.83</v>
      </c>
      <c r="N16" s="33">
        <f t="shared" si="2"/>
        <v>88.597503409210105</v>
      </c>
      <c r="O16" s="10">
        <v>0.31</v>
      </c>
      <c r="P16" s="11">
        <v>0.27</v>
      </c>
      <c r="Q16" s="59">
        <f t="shared" si="7"/>
        <v>9.1463947430736464E-2</v>
      </c>
      <c r="R16" s="59">
        <f t="shared" si="8"/>
        <v>4.1158776343831409</v>
      </c>
      <c r="S16" s="59">
        <f t="shared" si="9"/>
        <v>7.9662147762254346E-2</v>
      </c>
      <c r="T16" s="59">
        <f t="shared" si="10"/>
        <v>3.5847966493014454</v>
      </c>
      <c r="U16" s="59">
        <f t="shared" si="11"/>
        <v>7.7006742836845863</v>
      </c>
      <c r="V16" s="60">
        <v>30</v>
      </c>
      <c r="W16" s="58">
        <f t="shared" si="6"/>
        <v>11.402496590789895</v>
      </c>
      <c r="X16" s="61">
        <f t="shared" si="12"/>
        <v>0.46434998816007583</v>
      </c>
      <c r="Y16" s="63">
        <f t="shared" si="13"/>
        <v>0.31</v>
      </c>
      <c r="Z16" s="62">
        <f t="shared" si="14"/>
        <v>0.27</v>
      </c>
      <c r="AA16" s="57">
        <f t="shared" si="15"/>
        <v>0.9146394743073647</v>
      </c>
      <c r="AB16" s="58">
        <f t="shared" si="16"/>
        <v>0.79662147762254343</v>
      </c>
    </row>
    <row r="17" spans="2:28" hidden="1" x14ac:dyDescent="0.35">
      <c r="B17" s="16">
        <v>43813</v>
      </c>
      <c r="C17" s="69">
        <v>2019</v>
      </c>
      <c r="D17" s="5" t="str">
        <f t="shared" si="0"/>
        <v>B</v>
      </c>
      <c r="E17" s="5" t="str">
        <f t="shared" si="1"/>
        <v xml:space="preserve"> 9</v>
      </c>
      <c r="F17" s="16"/>
      <c r="G17" s="2" t="s">
        <v>899</v>
      </c>
      <c r="H17" s="2" t="s">
        <v>10</v>
      </c>
      <c r="I17" s="2" t="s">
        <v>228</v>
      </c>
      <c r="J17" s="2"/>
      <c r="K17" s="2">
        <v>15.45</v>
      </c>
      <c r="L17" s="2">
        <v>94.98</v>
      </c>
      <c r="M17" s="3">
        <v>84.81</v>
      </c>
      <c r="N17" s="33">
        <f t="shared" si="2"/>
        <v>87.212372689551103</v>
      </c>
      <c r="O17" s="10">
        <v>0.34</v>
      </c>
      <c r="P17" s="11">
        <v>0.37</v>
      </c>
      <c r="Q17" s="59">
        <f t="shared" si="7"/>
        <v>0.10244852941176472</v>
      </c>
      <c r="R17" s="59">
        <f t="shared" si="8"/>
        <v>4.6101838235294119</v>
      </c>
      <c r="S17" s="59">
        <f t="shared" si="9"/>
        <v>0.1114881055363322</v>
      </c>
      <c r="T17" s="59">
        <f t="shared" si="10"/>
        <v>5.0169647491349494</v>
      </c>
      <c r="U17" s="59">
        <f t="shared" si="11"/>
        <v>9.6271485726643604</v>
      </c>
      <c r="V17" s="60">
        <v>30</v>
      </c>
      <c r="W17" s="58">
        <f t="shared" si="6"/>
        <v>12.787627310448897</v>
      </c>
      <c r="X17" s="61">
        <f t="shared" si="12"/>
        <v>0.47331314878892733</v>
      </c>
      <c r="Y17" s="63">
        <f t="shared" si="13"/>
        <v>0.34</v>
      </c>
      <c r="Z17" s="62">
        <f t="shared" si="14"/>
        <v>0.37</v>
      </c>
      <c r="AA17" s="57">
        <f t="shared" si="15"/>
        <v>1.0244852941176472</v>
      </c>
      <c r="AB17" s="58">
        <f t="shared" si="16"/>
        <v>1.1148810553633219</v>
      </c>
    </row>
    <row r="18" spans="2:28" hidden="1" x14ac:dyDescent="0.35">
      <c r="B18" s="16">
        <v>43813</v>
      </c>
      <c r="C18" s="69">
        <v>2019</v>
      </c>
      <c r="D18" s="5" t="str">
        <f t="shared" si="0"/>
        <v>B</v>
      </c>
      <c r="E18" s="5" t="str">
        <f t="shared" si="1"/>
        <v>24</v>
      </c>
      <c r="F18" s="16"/>
      <c r="G18" s="2" t="s">
        <v>900</v>
      </c>
      <c r="H18" s="2" t="s">
        <v>10</v>
      </c>
      <c r="I18" s="2" t="s">
        <v>229</v>
      </c>
      <c r="J18" s="2"/>
      <c r="K18" s="2">
        <v>15.4</v>
      </c>
      <c r="L18" s="2">
        <v>100.34</v>
      </c>
      <c r="M18" s="3">
        <v>91.01</v>
      </c>
      <c r="N18" s="33">
        <f t="shared" si="2"/>
        <v>89.015775841770662</v>
      </c>
      <c r="O18" s="10">
        <v>0.23</v>
      </c>
      <c r="P18" s="11">
        <v>0.31</v>
      </c>
      <c r="Q18" s="59">
        <f t="shared" si="7"/>
        <v>6.743340827932813E-2</v>
      </c>
      <c r="R18" s="59">
        <f t="shared" si="8"/>
        <v>3.0345033725697657</v>
      </c>
      <c r="S18" s="59">
        <f t="shared" si="9"/>
        <v>9.0888506811268338E-2</v>
      </c>
      <c r="T18" s="59">
        <f t="shared" si="10"/>
        <v>4.0899828065070754</v>
      </c>
      <c r="U18" s="59">
        <f t="shared" si="11"/>
        <v>7.1244861790768415</v>
      </c>
      <c r="V18" s="60">
        <v>30</v>
      </c>
      <c r="W18" s="58">
        <f t="shared" si="6"/>
        <v>10.984224158229338</v>
      </c>
      <c r="X18" s="61">
        <f t="shared" si="12"/>
        <v>0.46169818807036106</v>
      </c>
      <c r="Y18" s="63">
        <f t="shared" si="13"/>
        <v>0.23</v>
      </c>
      <c r="Z18" s="62">
        <f t="shared" si="14"/>
        <v>0.31</v>
      </c>
      <c r="AA18" s="57">
        <f t="shared" si="15"/>
        <v>0.67433408279328133</v>
      </c>
      <c r="AB18" s="58">
        <f t="shared" si="16"/>
        <v>0.90888506811268344</v>
      </c>
    </row>
    <row r="19" spans="2:28" hidden="1" x14ac:dyDescent="0.35">
      <c r="B19" s="16">
        <v>43813</v>
      </c>
      <c r="C19" s="69">
        <v>2019</v>
      </c>
      <c r="D19" s="5" t="str">
        <f t="shared" si="0"/>
        <v>B</v>
      </c>
      <c r="E19" s="5" t="str">
        <f t="shared" si="1"/>
        <v>33</v>
      </c>
      <c r="F19" s="16"/>
      <c r="G19" s="2" t="s">
        <v>901</v>
      </c>
      <c r="H19" s="2" t="s">
        <v>11</v>
      </c>
      <c r="I19" s="2" t="s">
        <v>230</v>
      </c>
      <c r="J19" s="2"/>
      <c r="K19" s="2">
        <v>15.53</v>
      </c>
      <c r="L19" s="2">
        <v>96.31</v>
      </c>
      <c r="M19" s="3">
        <v>88.97</v>
      </c>
      <c r="N19" s="33">
        <f t="shared" si="2"/>
        <v>90.913592473384512</v>
      </c>
      <c r="O19" s="10">
        <v>0.25</v>
      </c>
      <c r="P19" s="11">
        <v>0.18</v>
      </c>
      <c r="Q19" s="59">
        <f t="shared" si="7"/>
        <v>7.124523420479302E-2</v>
      </c>
      <c r="R19" s="59">
        <f t="shared" si="8"/>
        <v>3.2060355392156858</v>
      </c>
      <c r="S19" s="59">
        <f t="shared" si="9"/>
        <v>5.1296568627450981E-2</v>
      </c>
      <c r="T19" s="59">
        <f t="shared" si="10"/>
        <v>2.3083455882352943</v>
      </c>
      <c r="U19" s="59">
        <f t="shared" si="11"/>
        <v>5.5143811274509797</v>
      </c>
      <c r="V19" s="60">
        <v>30</v>
      </c>
      <c r="W19" s="58">
        <f t="shared" si="6"/>
        <v>9.0864075266154885</v>
      </c>
      <c r="X19" s="61">
        <f t="shared" si="12"/>
        <v>0.44997276688453158</v>
      </c>
      <c r="Y19" s="63">
        <f t="shared" si="13"/>
        <v>0.25</v>
      </c>
      <c r="Z19" s="62">
        <f t="shared" si="14"/>
        <v>0.18</v>
      </c>
      <c r="AA19" s="57">
        <f t="shared" si="15"/>
        <v>0.71245234204793018</v>
      </c>
      <c r="AB19" s="58">
        <f t="shared" si="16"/>
        <v>0.51296568627450978</v>
      </c>
    </row>
    <row r="20" spans="2:28" hidden="1" x14ac:dyDescent="0.35">
      <c r="B20" s="16">
        <v>43813</v>
      </c>
      <c r="C20" s="69">
        <v>2019</v>
      </c>
      <c r="D20" s="5" t="str">
        <f t="shared" si="0"/>
        <v>B</v>
      </c>
      <c r="E20" s="5" t="str">
        <f t="shared" si="1"/>
        <v>15</v>
      </c>
      <c r="F20" s="16"/>
      <c r="G20" s="2" t="s">
        <v>902</v>
      </c>
      <c r="H20" s="2" t="s">
        <v>8</v>
      </c>
      <c r="I20" s="2" t="s">
        <v>231</v>
      </c>
      <c r="J20" s="2"/>
      <c r="K20" s="2">
        <v>15.43</v>
      </c>
      <c r="L20" s="2">
        <v>117.11</v>
      </c>
      <c r="M20" s="3">
        <v>108.09</v>
      </c>
      <c r="N20" s="33">
        <f t="shared" si="2"/>
        <v>91.129032258064512</v>
      </c>
      <c r="O20" s="10">
        <v>0.77</v>
      </c>
      <c r="P20" s="11">
        <v>0.06</v>
      </c>
      <c r="Q20" s="59">
        <f t="shared" si="7"/>
        <v>0.2187345132743363</v>
      </c>
      <c r="R20" s="59">
        <f t="shared" si="8"/>
        <v>9.843053097345134</v>
      </c>
      <c r="S20" s="59">
        <f t="shared" si="9"/>
        <v>1.7044247787610621E-2</v>
      </c>
      <c r="T20" s="59">
        <f t="shared" si="10"/>
        <v>0.7669911504424779</v>
      </c>
      <c r="U20" s="59">
        <f t="shared" si="11"/>
        <v>10.610044247787611</v>
      </c>
      <c r="V20" s="60">
        <v>30</v>
      </c>
      <c r="W20" s="58">
        <f t="shared" si="6"/>
        <v>8.8709677419354875</v>
      </c>
      <c r="X20" s="61">
        <f t="shared" si="12"/>
        <v>0.44867256637168146</v>
      </c>
      <c r="Y20" s="63">
        <f t="shared" si="13"/>
        <v>0.77</v>
      </c>
      <c r="Z20" s="62">
        <f t="shared" si="14"/>
        <v>0.06</v>
      </c>
      <c r="AA20" s="57">
        <f t="shared" si="15"/>
        <v>2.1873451327433631</v>
      </c>
      <c r="AB20" s="58">
        <f t="shared" si="16"/>
        <v>0.17044247787610622</v>
      </c>
    </row>
    <row r="21" spans="2:28" hidden="1" x14ac:dyDescent="0.35">
      <c r="B21" s="16">
        <v>43813</v>
      </c>
      <c r="C21" s="69">
        <v>2019</v>
      </c>
      <c r="D21" s="5" t="str">
        <f t="shared" si="0"/>
        <v>B</v>
      </c>
      <c r="E21" s="5" t="str">
        <f t="shared" si="1"/>
        <v>18</v>
      </c>
      <c r="F21" s="16"/>
      <c r="G21" s="2" t="s">
        <v>903</v>
      </c>
      <c r="H21" s="2" t="s">
        <v>8</v>
      </c>
      <c r="I21" s="2" t="s">
        <v>232</v>
      </c>
      <c r="J21" s="2"/>
      <c r="K21" s="2">
        <v>15.35</v>
      </c>
      <c r="L21" s="2">
        <v>133.13999999999999</v>
      </c>
      <c r="M21" s="3">
        <v>125</v>
      </c>
      <c r="N21" s="33">
        <f t="shared" si="2"/>
        <v>93.089396383394188</v>
      </c>
      <c r="O21" s="10">
        <v>0.42</v>
      </c>
      <c r="P21" s="11">
        <v>7.0000000000000007E-2</v>
      </c>
      <c r="Q21" s="59">
        <f t="shared" si="7"/>
        <v>0.1159127222982216</v>
      </c>
      <c r="R21" s="59">
        <f t="shared" si="8"/>
        <v>5.216072503419972</v>
      </c>
      <c r="S21" s="59">
        <f t="shared" si="9"/>
        <v>1.9318787049703603E-2</v>
      </c>
      <c r="T21" s="59">
        <f t="shared" si="10"/>
        <v>0.86934541723666214</v>
      </c>
      <c r="U21" s="59">
        <f t="shared" si="11"/>
        <v>6.0854179206566341</v>
      </c>
      <c r="V21" s="60">
        <v>30</v>
      </c>
      <c r="W21" s="58">
        <f t="shared" si="6"/>
        <v>6.9106036166058118</v>
      </c>
      <c r="X21" s="61">
        <f t="shared" si="12"/>
        <v>0.43711810305517557</v>
      </c>
      <c r="Y21" s="63">
        <f t="shared" si="13"/>
        <v>0.42</v>
      </c>
      <c r="Z21" s="62">
        <f t="shared" si="14"/>
        <v>7.0000000000000007E-2</v>
      </c>
      <c r="AA21" s="57">
        <f t="shared" si="15"/>
        <v>1.159127222982216</v>
      </c>
      <c r="AB21" s="58">
        <f t="shared" si="16"/>
        <v>0.19318787049703603</v>
      </c>
    </row>
    <row r="22" spans="2:28" hidden="1" x14ac:dyDescent="0.35">
      <c r="B22" s="16">
        <v>43813</v>
      </c>
      <c r="C22" s="69">
        <v>2019</v>
      </c>
      <c r="D22" s="5" t="str">
        <f t="shared" si="0"/>
        <v>B</v>
      </c>
      <c r="E22" s="5" t="str">
        <f t="shared" si="1"/>
        <v>18</v>
      </c>
      <c r="F22" s="16"/>
      <c r="G22" s="2" t="s">
        <v>903</v>
      </c>
      <c r="H22" s="2" t="s">
        <v>12</v>
      </c>
      <c r="I22" s="2" t="s">
        <v>233</v>
      </c>
      <c r="J22" s="2"/>
      <c r="K22" s="2">
        <v>15.36</v>
      </c>
      <c r="L22" s="2">
        <v>110.42</v>
      </c>
      <c r="M22" s="3">
        <v>105.33</v>
      </c>
      <c r="N22" s="33">
        <f t="shared" si="2"/>
        <v>94.645487060803703</v>
      </c>
      <c r="O22" s="10">
        <v>0.64</v>
      </c>
      <c r="P22" s="11">
        <v>0.05</v>
      </c>
      <c r="Q22" s="59">
        <f t="shared" si="7"/>
        <v>0.17267266866733358</v>
      </c>
      <c r="R22" s="59">
        <f t="shared" si="8"/>
        <v>7.770270090030011</v>
      </c>
      <c r="S22" s="59">
        <f t="shared" si="9"/>
        <v>1.3490052239635435E-2</v>
      </c>
      <c r="T22" s="59">
        <f t="shared" si="10"/>
        <v>0.60705235078359454</v>
      </c>
      <c r="U22" s="59">
        <f t="shared" si="11"/>
        <v>8.3773224408136056</v>
      </c>
      <c r="V22" s="60">
        <v>30</v>
      </c>
      <c r="W22" s="58">
        <f t="shared" si="6"/>
        <v>5.3545129391962973</v>
      </c>
      <c r="X22" s="61">
        <f t="shared" si="12"/>
        <v>0.42828720684672666</v>
      </c>
      <c r="Y22" s="63">
        <f t="shared" si="13"/>
        <v>0.64</v>
      </c>
      <c r="Z22" s="62">
        <f t="shared" si="14"/>
        <v>0.05</v>
      </c>
      <c r="AA22" s="57">
        <f t="shared" si="15"/>
        <v>1.7267266866733357</v>
      </c>
      <c r="AB22" s="58">
        <f t="shared" si="16"/>
        <v>0.13490052239635436</v>
      </c>
    </row>
    <row r="23" spans="2:28" hidden="1" x14ac:dyDescent="0.35">
      <c r="B23" s="16">
        <v>43813</v>
      </c>
      <c r="C23" s="69">
        <v>2019</v>
      </c>
      <c r="D23" s="5" t="str">
        <f t="shared" si="0"/>
        <v>B</v>
      </c>
      <c r="E23" s="5" t="str">
        <f t="shared" si="1"/>
        <v>33</v>
      </c>
      <c r="F23" s="16"/>
      <c r="G23" s="2" t="s">
        <v>901</v>
      </c>
      <c r="H23" s="2" t="s">
        <v>8</v>
      </c>
      <c r="I23" s="2" t="s">
        <v>234</v>
      </c>
      <c r="J23" s="2"/>
      <c r="K23" s="2">
        <v>15.44</v>
      </c>
      <c r="L23" s="2">
        <v>103.9</v>
      </c>
      <c r="M23" s="3">
        <v>100.62</v>
      </c>
      <c r="N23" s="33">
        <f t="shared" si="2"/>
        <v>96.292109427990056</v>
      </c>
      <c r="O23" s="10">
        <v>0.37</v>
      </c>
      <c r="P23" s="11">
        <v>0.01</v>
      </c>
      <c r="Q23" s="59">
        <f t="shared" si="7"/>
        <v>9.7486616576661175E-2</v>
      </c>
      <c r="R23" s="59">
        <f t="shared" si="8"/>
        <v>4.3868977459497529</v>
      </c>
      <c r="S23" s="59">
        <f t="shared" si="9"/>
        <v>2.6347734209908429E-3</v>
      </c>
      <c r="T23" s="59">
        <f t="shared" si="10"/>
        <v>0.11856480394458793</v>
      </c>
      <c r="U23" s="59">
        <f t="shared" si="11"/>
        <v>4.5054625498943413</v>
      </c>
      <c r="V23" s="60">
        <v>30</v>
      </c>
      <c r="W23" s="58">
        <f t="shared" si="6"/>
        <v>3.7078905720099442</v>
      </c>
      <c r="X23" s="61">
        <f t="shared" si="12"/>
        <v>0.41925334585583474</v>
      </c>
      <c r="Y23" s="63">
        <f t="shared" si="13"/>
        <v>0.37</v>
      </c>
      <c r="Z23" s="62">
        <f t="shared" si="14"/>
        <v>0.01</v>
      </c>
      <c r="AA23" s="57">
        <f t="shared" si="15"/>
        <v>0.97486616576661178</v>
      </c>
      <c r="AB23" s="58">
        <f t="shared" si="16"/>
        <v>2.6347734209908429E-2</v>
      </c>
    </row>
    <row r="24" spans="2:28" hidden="1" x14ac:dyDescent="0.35">
      <c r="B24" s="16">
        <v>43813</v>
      </c>
      <c r="C24" s="69">
        <v>2019</v>
      </c>
      <c r="D24" s="5" t="str">
        <f t="shared" si="0"/>
        <v>B</v>
      </c>
      <c r="E24" s="5" t="str">
        <f t="shared" si="1"/>
        <v>31</v>
      </c>
      <c r="F24" s="16"/>
      <c r="G24" s="2" t="s">
        <v>895</v>
      </c>
      <c r="H24" s="12" t="s">
        <v>10</v>
      </c>
      <c r="I24" s="2" t="s">
        <v>235</v>
      </c>
      <c r="J24" s="2"/>
      <c r="K24" s="2">
        <v>15.51</v>
      </c>
      <c r="L24" s="2">
        <v>94.52</v>
      </c>
      <c r="M24" s="3">
        <v>85.47</v>
      </c>
      <c r="N24" s="33">
        <f t="shared" si="2"/>
        <v>88.545753702063024</v>
      </c>
      <c r="O24" s="10">
        <v>0.15</v>
      </c>
      <c r="P24" s="11">
        <v>0.15</v>
      </c>
      <c r="Q24" s="59">
        <f t="shared" si="7"/>
        <v>4.4291380789022297E-2</v>
      </c>
      <c r="R24" s="59">
        <f t="shared" si="8"/>
        <v>1.9931121355060033</v>
      </c>
      <c r="S24" s="59">
        <f t="shared" si="9"/>
        <v>4.4291380789022297E-2</v>
      </c>
      <c r="T24" s="59">
        <f t="shared" si="10"/>
        <v>1.9931121355060033</v>
      </c>
      <c r="U24" s="59">
        <f t="shared" si="11"/>
        <v>3.9862242710120066</v>
      </c>
      <c r="V24" s="60">
        <v>30</v>
      </c>
      <c r="W24" s="58">
        <f t="shared" si="6"/>
        <v>11.454246297936976</v>
      </c>
      <c r="X24" s="61">
        <f t="shared" si="12"/>
        <v>0.46467981703830757</v>
      </c>
      <c r="Y24" s="63">
        <f t="shared" si="13"/>
        <v>0.15</v>
      </c>
      <c r="Z24" s="62">
        <f t="shared" si="14"/>
        <v>0.15</v>
      </c>
      <c r="AA24" s="57">
        <f t="shared" si="15"/>
        <v>0.44291380789022294</v>
      </c>
      <c r="AB24" s="58">
        <f t="shared" si="16"/>
        <v>0.44291380789022294</v>
      </c>
    </row>
    <row r="25" spans="2:28" hidden="1" x14ac:dyDescent="0.35">
      <c r="B25" s="16">
        <v>43813</v>
      </c>
      <c r="C25" s="69">
        <v>2019</v>
      </c>
      <c r="D25" s="5" t="str">
        <f t="shared" si="0"/>
        <v>B</v>
      </c>
      <c r="E25" s="5" t="str">
        <f t="shared" si="1"/>
        <v>21</v>
      </c>
      <c r="F25" s="16"/>
      <c r="G25" s="2" t="s">
        <v>896</v>
      </c>
      <c r="H25" s="2" t="s">
        <v>8</v>
      </c>
      <c r="I25" s="2" t="s">
        <v>236</v>
      </c>
      <c r="J25" s="2"/>
      <c r="K25" s="2">
        <v>15.45</v>
      </c>
      <c r="L25" s="2">
        <v>122.92</v>
      </c>
      <c r="M25" s="3">
        <v>116.85</v>
      </c>
      <c r="N25" s="33">
        <f t="shared" si="2"/>
        <v>94.351912161533448</v>
      </c>
      <c r="O25" s="10">
        <v>0.37</v>
      </c>
      <c r="P25" s="11">
        <v>0.02</v>
      </c>
      <c r="Q25" s="59">
        <f t="shared" si="7"/>
        <v>0.10025212031558187</v>
      </c>
      <c r="R25" s="59">
        <f t="shared" si="8"/>
        <v>4.511345414201184</v>
      </c>
      <c r="S25" s="59">
        <f t="shared" si="9"/>
        <v>5.4190335305719928E-3</v>
      </c>
      <c r="T25" s="59">
        <f t="shared" si="10"/>
        <v>0.24385650887573967</v>
      </c>
      <c r="U25" s="59">
        <f t="shared" si="11"/>
        <v>4.7552019230769238</v>
      </c>
      <c r="V25" s="60">
        <v>30</v>
      </c>
      <c r="W25" s="58">
        <f t="shared" si="6"/>
        <v>5.6480878384665516</v>
      </c>
      <c r="X25" s="61">
        <f t="shared" si="12"/>
        <v>0.42993096646942808</v>
      </c>
      <c r="Y25" s="63">
        <f t="shared" si="13"/>
        <v>0.37</v>
      </c>
      <c r="Z25" s="62">
        <f t="shared" si="14"/>
        <v>0.02</v>
      </c>
      <c r="AA25" s="57">
        <f t="shared" si="15"/>
        <v>1.0025212031558186</v>
      </c>
      <c r="AB25" s="58">
        <f t="shared" si="16"/>
        <v>5.4190335305719928E-2</v>
      </c>
    </row>
    <row r="26" spans="2:28" hidden="1" x14ac:dyDescent="0.35">
      <c r="B26" s="16">
        <v>43813</v>
      </c>
      <c r="C26" s="69">
        <v>2019</v>
      </c>
      <c r="D26" s="5" t="str">
        <f t="shared" si="0"/>
        <v>B</v>
      </c>
      <c r="E26" s="5" t="str">
        <f t="shared" si="1"/>
        <v>15</v>
      </c>
      <c r="F26" s="16"/>
      <c r="G26" s="2" t="s">
        <v>902</v>
      </c>
      <c r="H26" s="2" t="s">
        <v>10</v>
      </c>
      <c r="I26" s="2" t="s">
        <v>237</v>
      </c>
      <c r="J26" s="2"/>
      <c r="K26" s="2">
        <v>15.51</v>
      </c>
      <c r="L26" s="2">
        <v>98.98</v>
      </c>
      <c r="M26" s="3">
        <v>89.04</v>
      </c>
      <c r="N26" s="33">
        <f t="shared" si="2"/>
        <v>88.091529890978791</v>
      </c>
      <c r="O26" s="10">
        <v>0.28999999999999998</v>
      </c>
      <c r="P26" s="11">
        <v>0.2</v>
      </c>
      <c r="Q26" s="59">
        <f t="shared" si="7"/>
        <v>8.6221066231470148E-2</v>
      </c>
      <c r="R26" s="59">
        <f t="shared" si="8"/>
        <v>3.8799479804161567</v>
      </c>
      <c r="S26" s="59">
        <f t="shared" si="9"/>
        <v>5.9462804297565619E-2</v>
      </c>
      <c r="T26" s="59">
        <f t="shared" si="10"/>
        <v>2.6758261933904528</v>
      </c>
      <c r="U26" s="59">
        <f t="shared" si="11"/>
        <v>6.5557741738066095</v>
      </c>
      <c r="V26" s="60">
        <v>30</v>
      </c>
      <c r="W26" s="58">
        <f t="shared" si="6"/>
        <v>11.908470109021209</v>
      </c>
      <c r="X26" s="61">
        <f t="shared" si="12"/>
        <v>0.4675914592683259</v>
      </c>
      <c r="Y26" s="63">
        <f t="shared" si="13"/>
        <v>0.28999999999999998</v>
      </c>
      <c r="Z26" s="62">
        <f t="shared" si="14"/>
        <v>0.2</v>
      </c>
      <c r="AA26" s="57">
        <f t="shared" si="15"/>
        <v>0.86221066231470145</v>
      </c>
      <c r="AB26" s="58">
        <f t="shared" si="16"/>
        <v>0.59462804297565619</v>
      </c>
    </row>
    <row r="27" spans="2:28" hidden="1" x14ac:dyDescent="0.35">
      <c r="B27" s="16">
        <v>43813</v>
      </c>
      <c r="C27" s="69">
        <v>2019</v>
      </c>
      <c r="D27" s="5" t="str">
        <f t="shared" si="0"/>
        <v>B</v>
      </c>
      <c r="E27" s="5" t="str">
        <f t="shared" si="1"/>
        <v>32</v>
      </c>
      <c r="F27" s="16"/>
      <c r="G27" s="2" t="s">
        <v>894</v>
      </c>
      <c r="H27" s="2" t="s">
        <v>12</v>
      </c>
      <c r="I27" s="2" t="s">
        <v>238</v>
      </c>
      <c r="J27" s="2"/>
      <c r="K27" s="2">
        <v>15.31</v>
      </c>
      <c r="L27" s="2">
        <v>110.25</v>
      </c>
      <c r="M27" s="3">
        <v>104.59</v>
      </c>
      <c r="N27" s="33">
        <f t="shared" si="2"/>
        <v>94.038340004213197</v>
      </c>
      <c r="O27" s="10">
        <v>3.73</v>
      </c>
      <c r="P27" s="11">
        <v>0.03</v>
      </c>
      <c r="Q27" s="59">
        <f t="shared" si="7"/>
        <v>1.0152635528673835</v>
      </c>
      <c r="R27" s="59">
        <f t="shared" si="8"/>
        <v>45.686859879032255</v>
      </c>
      <c r="S27" s="59">
        <f t="shared" si="9"/>
        <v>8.165658602150537E-3</v>
      </c>
      <c r="T27" s="59">
        <f t="shared" si="10"/>
        <v>0.36745463709677417</v>
      </c>
      <c r="U27" s="59">
        <f t="shared" si="11"/>
        <v>46.054314516129033</v>
      </c>
      <c r="V27" s="60">
        <v>30</v>
      </c>
      <c r="W27" s="58">
        <f t="shared" si="6"/>
        <v>5.9616599957868033</v>
      </c>
      <c r="X27" s="61">
        <f t="shared" si="12"/>
        <v>0.43169802867383511</v>
      </c>
      <c r="Y27" s="63">
        <f t="shared" si="13"/>
        <v>3.73</v>
      </c>
      <c r="Z27" s="62">
        <f t="shared" si="14"/>
        <v>0.03</v>
      </c>
      <c r="AA27" s="57">
        <f t="shared" si="15"/>
        <v>10.152635528673834</v>
      </c>
      <c r="AB27" s="58">
        <f t="shared" si="16"/>
        <v>8.165658602150537E-2</v>
      </c>
    </row>
    <row r="28" spans="2:28" hidden="1" x14ac:dyDescent="0.35">
      <c r="B28" s="16">
        <v>43813</v>
      </c>
      <c r="C28" s="69">
        <v>2019</v>
      </c>
      <c r="D28" s="5" t="str">
        <f t="shared" si="0"/>
        <v>B</v>
      </c>
      <c r="E28" s="5" t="str">
        <f t="shared" si="1"/>
        <v>3</v>
      </c>
      <c r="F28" s="16"/>
      <c r="G28" s="2" t="s">
        <v>893</v>
      </c>
      <c r="H28" s="2" t="s">
        <v>8</v>
      </c>
      <c r="I28" s="2" t="s">
        <v>239</v>
      </c>
      <c r="J28" s="2"/>
      <c r="K28" s="2">
        <v>15.36</v>
      </c>
      <c r="L28" s="2">
        <v>116.79</v>
      </c>
      <c r="M28" s="3">
        <v>108.14</v>
      </c>
      <c r="N28" s="33">
        <f t="shared" si="2"/>
        <v>91.47195109928029</v>
      </c>
      <c r="O28" s="10">
        <v>0.91</v>
      </c>
      <c r="P28" s="11">
        <v>0.09</v>
      </c>
      <c r="Q28" s="59">
        <f t="shared" si="7"/>
        <v>0.25719416900194003</v>
      </c>
      <c r="R28" s="59">
        <f t="shared" si="8"/>
        <v>11.573737605087301</v>
      </c>
      <c r="S28" s="59">
        <f t="shared" si="9"/>
        <v>2.5436785945246815E-2</v>
      </c>
      <c r="T28" s="59">
        <f t="shared" si="10"/>
        <v>1.1446553675361066</v>
      </c>
      <c r="U28" s="59">
        <f t="shared" si="11"/>
        <v>12.718392972623407</v>
      </c>
      <c r="V28" s="60">
        <v>30</v>
      </c>
      <c r="W28" s="58">
        <f t="shared" si="6"/>
        <v>8.5280489007197104</v>
      </c>
      <c r="X28" s="61">
        <f t="shared" si="12"/>
        <v>0.44661564992455266</v>
      </c>
      <c r="Y28" s="63">
        <f t="shared" si="13"/>
        <v>0.91</v>
      </c>
      <c r="Z28" s="62">
        <f t="shared" si="14"/>
        <v>0.09</v>
      </c>
      <c r="AA28" s="57">
        <f t="shared" si="15"/>
        <v>2.5719416900194005</v>
      </c>
      <c r="AB28" s="58">
        <f t="shared" si="16"/>
        <v>0.25436785945246815</v>
      </c>
    </row>
    <row r="29" spans="2:28" hidden="1" x14ac:dyDescent="0.35">
      <c r="B29" s="16">
        <v>43813</v>
      </c>
      <c r="C29" s="69">
        <v>2019</v>
      </c>
      <c r="D29" s="5" t="str">
        <f t="shared" si="0"/>
        <v>B</v>
      </c>
      <c r="E29" s="5" t="str">
        <f t="shared" si="1"/>
        <v>13</v>
      </c>
      <c r="F29" s="16"/>
      <c r="G29" s="2" t="s">
        <v>904</v>
      </c>
      <c r="H29" s="2" t="s">
        <v>11</v>
      </c>
      <c r="I29" s="2" t="s">
        <v>240</v>
      </c>
      <c r="J29" s="2"/>
      <c r="K29" s="2">
        <v>15.43</v>
      </c>
      <c r="L29" s="2">
        <v>130.24</v>
      </c>
      <c r="M29" s="3">
        <v>119.92</v>
      </c>
      <c r="N29" s="33">
        <f t="shared" si="2"/>
        <v>91.011235955056179</v>
      </c>
      <c r="O29" s="10">
        <v>0.34</v>
      </c>
      <c r="P29" s="11">
        <v>0.21</v>
      </c>
      <c r="Q29" s="59">
        <f t="shared" si="7"/>
        <v>9.6753086419753095E-2</v>
      </c>
      <c r="R29" s="59">
        <f t="shared" si="8"/>
        <v>4.3538888888888891</v>
      </c>
      <c r="S29" s="59">
        <f t="shared" si="9"/>
        <v>5.9759259259259255E-2</v>
      </c>
      <c r="T29" s="59">
        <f t="shared" si="10"/>
        <v>2.6891666666666665</v>
      </c>
      <c r="U29" s="59">
        <f t="shared" si="11"/>
        <v>7.0430555555555561</v>
      </c>
      <c r="V29" s="60">
        <v>30</v>
      </c>
      <c r="W29" s="58">
        <f t="shared" si="6"/>
        <v>8.9887640449438209</v>
      </c>
      <c r="X29" s="61">
        <f t="shared" si="12"/>
        <v>0.44938271604938274</v>
      </c>
      <c r="Y29" s="63">
        <f t="shared" si="13"/>
        <v>0.34</v>
      </c>
      <c r="Z29" s="62">
        <f t="shared" si="14"/>
        <v>0.21</v>
      </c>
      <c r="AA29" s="57">
        <f t="shared" si="15"/>
        <v>0.96753086419753098</v>
      </c>
      <c r="AB29" s="58">
        <f t="shared" si="16"/>
        <v>0.59759259259259256</v>
      </c>
    </row>
    <row r="30" spans="2:28" hidden="1" x14ac:dyDescent="0.35">
      <c r="B30" s="16">
        <v>43813</v>
      </c>
      <c r="C30" s="69">
        <v>2019</v>
      </c>
      <c r="D30" s="5" t="str">
        <f t="shared" si="0"/>
        <v>B</v>
      </c>
      <c r="E30" s="5" t="str">
        <f t="shared" si="1"/>
        <v>6</v>
      </c>
      <c r="F30" s="16"/>
      <c r="G30" s="2" t="s">
        <v>905</v>
      </c>
      <c r="H30" s="2" t="s">
        <v>12</v>
      </c>
      <c r="I30" s="2" t="s">
        <v>241</v>
      </c>
      <c r="J30" s="2"/>
      <c r="K30" s="2">
        <v>15.32</v>
      </c>
      <c r="L30" s="2">
        <v>120.14</v>
      </c>
      <c r="M30" s="3">
        <v>112.82</v>
      </c>
      <c r="N30" s="33">
        <f t="shared" si="2"/>
        <v>93.016599885518033</v>
      </c>
      <c r="O30" s="10">
        <v>0.62</v>
      </c>
      <c r="P30" s="11">
        <v>7.0000000000000007E-2</v>
      </c>
      <c r="Q30" s="59">
        <f t="shared" si="7"/>
        <v>0.17129169230769234</v>
      </c>
      <c r="R30" s="59">
        <f t="shared" si="8"/>
        <v>7.7081261538461554</v>
      </c>
      <c r="S30" s="59">
        <f t="shared" si="9"/>
        <v>1.9339384615384619E-2</v>
      </c>
      <c r="T30" s="59">
        <f t="shared" si="10"/>
        <v>0.8702723076923079</v>
      </c>
      <c r="U30" s="59">
        <f t="shared" si="11"/>
        <v>8.5783984615384625</v>
      </c>
      <c r="V30" s="60">
        <v>30</v>
      </c>
      <c r="W30" s="58">
        <f t="shared" si="6"/>
        <v>6.9834001144819666</v>
      </c>
      <c r="X30" s="61">
        <f t="shared" si="12"/>
        <v>0.43753846153846154</v>
      </c>
      <c r="Y30" s="63">
        <f t="shared" si="13"/>
        <v>0.62</v>
      </c>
      <c r="Z30" s="62">
        <f t="shared" si="14"/>
        <v>7.0000000000000007E-2</v>
      </c>
      <c r="AA30" s="57">
        <f t="shared" si="15"/>
        <v>1.7129169230769234</v>
      </c>
      <c r="AB30" s="58">
        <f t="shared" si="16"/>
        <v>0.19339384615384619</v>
      </c>
    </row>
    <row r="31" spans="2:28" hidden="1" x14ac:dyDescent="0.35">
      <c r="B31" s="16">
        <v>43813</v>
      </c>
      <c r="C31" s="69">
        <v>2019</v>
      </c>
      <c r="D31" s="5" t="str">
        <f t="shared" si="0"/>
        <v>B</v>
      </c>
      <c r="E31" s="5" t="str">
        <f t="shared" si="1"/>
        <v>15</v>
      </c>
      <c r="F31" s="16"/>
      <c r="G31" s="2" t="s">
        <v>902</v>
      </c>
      <c r="H31" s="2" t="s">
        <v>11</v>
      </c>
      <c r="I31" s="2" t="s">
        <v>242</v>
      </c>
      <c r="J31" s="2"/>
      <c r="K31" s="2">
        <v>15.35</v>
      </c>
      <c r="L31" s="2">
        <v>101.54</v>
      </c>
      <c r="M31" s="3">
        <v>93.31</v>
      </c>
      <c r="N31" s="33">
        <f t="shared" si="2"/>
        <v>90.451328460378235</v>
      </c>
      <c r="O31" s="10">
        <v>0.3</v>
      </c>
      <c r="P31" s="11">
        <v>0.2</v>
      </c>
      <c r="Q31" s="59">
        <f t="shared" si="7"/>
        <v>8.608453052847613E-2</v>
      </c>
      <c r="R31" s="59">
        <f t="shared" si="8"/>
        <v>3.873803873781426</v>
      </c>
      <c r="S31" s="59">
        <f t="shared" si="9"/>
        <v>5.7389687018984094E-2</v>
      </c>
      <c r="T31" s="59">
        <f t="shared" si="10"/>
        <v>2.5825359158542844</v>
      </c>
      <c r="U31" s="59">
        <f t="shared" si="11"/>
        <v>6.4563397896357104</v>
      </c>
      <c r="V31" s="60">
        <v>30</v>
      </c>
      <c r="W31" s="58">
        <f t="shared" si="6"/>
        <v>9.5486715396217647</v>
      </c>
      <c r="X31" s="61">
        <f t="shared" si="12"/>
        <v>0.45278347870702929</v>
      </c>
      <c r="Y31" s="63">
        <f t="shared" si="13"/>
        <v>0.3</v>
      </c>
      <c r="Z31" s="62">
        <f t="shared" si="14"/>
        <v>0.2</v>
      </c>
      <c r="AA31" s="57">
        <f t="shared" si="15"/>
        <v>0.86084530528476133</v>
      </c>
      <c r="AB31" s="58">
        <f t="shared" si="16"/>
        <v>0.57389687018984092</v>
      </c>
    </row>
    <row r="32" spans="2:28" hidden="1" x14ac:dyDescent="0.35">
      <c r="B32" s="16">
        <v>43813</v>
      </c>
      <c r="C32" s="69">
        <v>2019</v>
      </c>
      <c r="D32" s="5" t="str">
        <f t="shared" si="0"/>
        <v>B</v>
      </c>
      <c r="E32" s="5" t="str">
        <f t="shared" si="1"/>
        <v>19</v>
      </c>
      <c r="F32" s="16"/>
      <c r="G32" s="2" t="s">
        <v>906</v>
      </c>
      <c r="H32" s="2" t="s">
        <v>12</v>
      </c>
      <c r="I32" s="2" t="s">
        <v>243</v>
      </c>
      <c r="J32" s="2"/>
      <c r="K32" s="2">
        <v>15.25</v>
      </c>
      <c r="L32" s="2">
        <v>121.28</v>
      </c>
      <c r="M32" s="3">
        <v>115.71</v>
      </c>
      <c r="N32" s="33">
        <f t="shared" si="2"/>
        <v>94.746769782137122</v>
      </c>
      <c r="O32" s="10">
        <v>0.73</v>
      </c>
      <c r="P32" s="11">
        <v>0.13</v>
      </c>
      <c r="Q32" s="59">
        <f t="shared" si="7"/>
        <v>0.19666618554648618</v>
      </c>
      <c r="R32" s="59">
        <f t="shared" si="8"/>
        <v>8.8499783495918791</v>
      </c>
      <c r="S32" s="59">
        <f t="shared" si="9"/>
        <v>3.5022745371292061E-2</v>
      </c>
      <c r="T32" s="59">
        <f t="shared" si="10"/>
        <v>1.5760235417081427</v>
      </c>
      <c r="U32" s="59">
        <f t="shared" si="11"/>
        <v>10.426001891300022</v>
      </c>
      <c r="V32" s="60">
        <v>30</v>
      </c>
      <c r="W32" s="58">
        <f t="shared" si="6"/>
        <v>5.2532302178628782</v>
      </c>
      <c r="X32" s="61">
        <f t="shared" si="12"/>
        <v>0.4277224766076051</v>
      </c>
      <c r="Y32" s="63">
        <f t="shared" si="13"/>
        <v>0.73</v>
      </c>
      <c r="Z32" s="62">
        <f t="shared" si="14"/>
        <v>0.13</v>
      </c>
      <c r="AA32" s="57">
        <f t="shared" si="15"/>
        <v>1.9666618554648618</v>
      </c>
      <c r="AB32" s="58">
        <f t="shared" si="16"/>
        <v>0.35022745371292063</v>
      </c>
    </row>
    <row r="33" spans="2:28" hidden="1" x14ac:dyDescent="0.35">
      <c r="B33" s="16">
        <v>43813</v>
      </c>
      <c r="C33" s="69">
        <v>2019</v>
      </c>
      <c r="D33" s="5" t="str">
        <f t="shared" si="0"/>
        <v>B</v>
      </c>
      <c r="E33" s="5" t="str">
        <f t="shared" si="1"/>
        <v>33</v>
      </c>
      <c r="F33" s="16"/>
      <c r="G33" s="2" t="s">
        <v>901</v>
      </c>
      <c r="H33" s="2" t="s">
        <v>10</v>
      </c>
      <c r="I33" s="2" t="s">
        <v>244</v>
      </c>
      <c r="J33" s="2"/>
      <c r="K33" s="2">
        <v>15.4</v>
      </c>
      <c r="L33" s="2">
        <v>108.24</v>
      </c>
      <c r="M33" s="3">
        <v>97.98</v>
      </c>
      <c r="N33" s="33">
        <f t="shared" si="2"/>
        <v>88.948728996122369</v>
      </c>
      <c r="O33" s="10">
        <v>0.22</v>
      </c>
      <c r="P33" s="11">
        <v>0.25</v>
      </c>
      <c r="Q33" s="59">
        <f t="shared" si="7"/>
        <v>6.4566723177524807E-2</v>
      </c>
      <c r="R33" s="59">
        <f t="shared" si="8"/>
        <v>2.9055025429886161</v>
      </c>
      <c r="S33" s="59">
        <f t="shared" si="9"/>
        <v>7.3371276338096383E-2</v>
      </c>
      <c r="T33" s="59">
        <f t="shared" si="10"/>
        <v>3.3017074352143374</v>
      </c>
      <c r="U33" s="59">
        <f t="shared" si="11"/>
        <v>6.2072099782029539</v>
      </c>
      <c r="V33" s="60">
        <v>30</v>
      </c>
      <c r="W33" s="58">
        <f t="shared" si="6"/>
        <v>11.051271003877631</v>
      </c>
      <c r="X33" s="61">
        <f t="shared" si="12"/>
        <v>0.46212157907483647</v>
      </c>
      <c r="Y33" s="63">
        <f t="shared" si="13"/>
        <v>0.22</v>
      </c>
      <c r="Z33" s="62">
        <f t="shared" si="14"/>
        <v>0.25</v>
      </c>
      <c r="AA33" s="57">
        <f t="shared" si="15"/>
        <v>0.6456672317752481</v>
      </c>
      <c r="AB33" s="58">
        <f t="shared" si="16"/>
        <v>0.73371276338096381</v>
      </c>
    </row>
    <row r="34" spans="2:28" hidden="1" x14ac:dyDescent="0.35">
      <c r="B34" s="16">
        <v>43813</v>
      </c>
      <c r="C34" s="69">
        <v>2019</v>
      </c>
      <c r="D34" s="5" t="str">
        <f t="shared" si="0"/>
        <v>B</v>
      </c>
      <c r="E34" s="5" t="str">
        <f t="shared" si="1"/>
        <v>31</v>
      </c>
      <c r="F34" s="16"/>
      <c r="G34" s="2" t="s">
        <v>895</v>
      </c>
      <c r="H34" s="2" t="s">
        <v>8</v>
      </c>
      <c r="I34" s="2" t="s">
        <v>245</v>
      </c>
      <c r="J34" s="2"/>
      <c r="K34" s="2">
        <v>15.35</v>
      </c>
      <c r="L34" s="2">
        <v>111.87</v>
      </c>
      <c r="M34" s="3">
        <v>108.8</v>
      </c>
      <c r="N34" s="33">
        <f t="shared" si="2"/>
        <v>96.819312059676747</v>
      </c>
      <c r="O34" s="10">
        <v>0.19</v>
      </c>
      <c r="P34" s="11">
        <v>0.11</v>
      </c>
      <c r="Q34" s="59">
        <f t="shared" si="7"/>
        <v>4.9684644194756558E-2</v>
      </c>
      <c r="R34" s="59">
        <f t="shared" si="8"/>
        <v>2.2358089887640453</v>
      </c>
      <c r="S34" s="59">
        <f t="shared" si="9"/>
        <v>2.876479400749064E-2</v>
      </c>
      <c r="T34" s="59">
        <f t="shared" si="10"/>
        <v>1.2944157303370787</v>
      </c>
      <c r="U34" s="59">
        <f t="shared" si="11"/>
        <v>3.530224719101124</v>
      </c>
      <c r="V34" s="60">
        <v>30</v>
      </c>
      <c r="W34" s="58">
        <f t="shared" si="6"/>
        <v>3.1806879403232529</v>
      </c>
      <c r="X34" s="61">
        <f t="shared" si="12"/>
        <v>0.41642589620117709</v>
      </c>
      <c r="Y34" s="63">
        <f t="shared" si="13"/>
        <v>0.19</v>
      </c>
      <c r="Z34" s="62">
        <f t="shared" si="14"/>
        <v>0.11</v>
      </c>
      <c r="AA34" s="57">
        <f t="shared" si="15"/>
        <v>0.49684644194756555</v>
      </c>
      <c r="AB34" s="58">
        <f t="shared" si="16"/>
        <v>0.28764794007490641</v>
      </c>
    </row>
    <row r="35" spans="2:28" hidden="1" x14ac:dyDescent="0.35">
      <c r="B35" s="16">
        <v>43813</v>
      </c>
      <c r="C35" s="69">
        <v>2019</v>
      </c>
      <c r="D35" s="5" t="str">
        <f t="shared" si="0"/>
        <v>B</v>
      </c>
      <c r="E35" s="5" t="str">
        <f t="shared" si="1"/>
        <v>6</v>
      </c>
      <c r="F35" s="16"/>
      <c r="G35" s="2" t="s">
        <v>905</v>
      </c>
      <c r="H35" s="2" t="s">
        <v>10</v>
      </c>
      <c r="I35" s="2" t="s">
        <v>246</v>
      </c>
      <c r="J35" s="2"/>
      <c r="K35" s="2">
        <v>15.33</v>
      </c>
      <c r="L35" s="2">
        <v>102.02</v>
      </c>
      <c r="M35" s="3">
        <v>91.21</v>
      </c>
      <c r="N35" s="33">
        <f t="shared" si="2"/>
        <v>87.530280309147543</v>
      </c>
      <c r="O35" s="10">
        <v>0.31</v>
      </c>
      <c r="P35" s="11">
        <v>0.28000000000000003</v>
      </c>
      <c r="Q35" s="59">
        <f t="shared" si="7"/>
        <v>9.2957103321033199E-2</v>
      </c>
      <c r="R35" s="59">
        <f t="shared" si="8"/>
        <v>4.1830696494464936</v>
      </c>
      <c r="S35" s="59">
        <f t="shared" si="9"/>
        <v>8.3961254612546124E-2</v>
      </c>
      <c r="T35" s="59">
        <f t="shared" si="10"/>
        <v>3.7782564575645754</v>
      </c>
      <c r="U35" s="59">
        <f t="shared" si="11"/>
        <v>7.961326107011069</v>
      </c>
      <c r="V35" s="60">
        <v>30</v>
      </c>
      <c r="W35" s="58">
        <f t="shared" si="6"/>
        <v>12.469719690852457</v>
      </c>
      <c r="X35" s="61">
        <f t="shared" si="12"/>
        <v>0.47123089088033726</v>
      </c>
      <c r="Y35" s="63">
        <f t="shared" si="13"/>
        <v>0.31</v>
      </c>
      <c r="Z35" s="62">
        <f t="shared" si="14"/>
        <v>0.28000000000000003</v>
      </c>
      <c r="AA35" s="57">
        <f t="shared" si="15"/>
        <v>0.92957103321033197</v>
      </c>
      <c r="AB35" s="58">
        <f t="shared" si="16"/>
        <v>0.83961254612546121</v>
      </c>
    </row>
    <row r="36" spans="2:28" hidden="1" x14ac:dyDescent="0.35">
      <c r="B36" s="16">
        <v>43813</v>
      </c>
      <c r="C36" s="69">
        <v>2019</v>
      </c>
      <c r="D36" s="5" t="str">
        <f t="shared" si="0"/>
        <v>B</v>
      </c>
      <c r="E36" s="5" t="str">
        <f t="shared" si="1"/>
        <v>21</v>
      </c>
      <c r="F36" s="16"/>
      <c r="G36" s="2" t="s">
        <v>896</v>
      </c>
      <c r="H36" s="2" t="s">
        <v>10</v>
      </c>
      <c r="I36" s="2" t="s">
        <v>247</v>
      </c>
      <c r="J36" s="2"/>
      <c r="K36" s="2">
        <v>15.35</v>
      </c>
      <c r="L36" s="2">
        <v>106.02</v>
      </c>
      <c r="M36" s="3">
        <v>95.8</v>
      </c>
      <c r="N36" s="33">
        <f t="shared" si="2"/>
        <v>88.728355575162681</v>
      </c>
      <c r="O36" s="10">
        <v>0.14000000000000001</v>
      </c>
      <c r="P36" s="11">
        <v>0.19</v>
      </c>
      <c r="Q36" s="59">
        <f t="shared" si="7"/>
        <v>4.1224735860783096E-2</v>
      </c>
      <c r="R36" s="59">
        <f t="shared" si="8"/>
        <v>1.8551131137352392</v>
      </c>
      <c r="S36" s="59">
        <f t="shared" si="9"/>
        <v>5.594785581106277E-2</v>
      </c>
      <c r="T36" s="59">
        <f t="shared" si="10"/>
        <v>2.5176535114978247</v>
      </c>
      <c r="U36" s="59">
        <f t="shared" si="11"/>
        <v>4.3727666252330639</v>
      </c>
      <c r="V36" s="60">
        <v>30</v>
      </c>
      <c r="W36" s="58">
        <f t="shared" si="6"/>
        <v>11.271644424837319</v>
      </c>
      <c r="X36" s="61">
        <f t="shared" si="12"/>
        <v>0.46351771286513355</v>
      </c>
      <c r="Y36" s="63">
        <f t="shared" si="13"/>
        <v>0.14000000000000001</v>
      </c>
      <c r="Z36" s="62">
        <f t="shared" si="14"/>
        <v>0.19</v>
      </c>
      <c r="AA36" s="57">
        <f t="shared" si="15"/>
        <v>0.41224735860783096</v>
      </c>
      <c r="AB36" s="58">
        <f t="shared" si="16"/>
        <v>0.55947855811062774</v>
      </c>
    </row>
    <row r="37" spans="2:28" hidden="1" x14ac:dyDescent="0.35">
      <c r="B37" s="16">
        <v>43813</v>
      </c>
      <c r="C37" s="69">
        <v>2019</v>
      </c>
      <c r="D37" s="5" t="str">
        <f t="shared" si="0"/>
        <v>B</v>
      </c>
      <c r="E37" s="5" t="str">
        <f t="shared" si="1"/>
        <v>4</v>
      </c>
      <c r="F37" s="16"/>
      <c r="G37" s="2" t="s">
        <v>907</v>
      </c>
      <c r="H37" s="2" t="s">
        <v>8</v>
      </c>
      <c r="I37" s="2" t="s">
        <v>248</v>
      </c>
      <c r="J37" s="2"/>
      <c r="K37" s="2">
        <v>15.28</v>
      </c>
      <c r="L37" s="2">
        <v>134.16999999999999</v>
      </c>
      <c r="M37" s="3">
        <v>126.42</v>
      </c>
      <c r="N37" s="33">
        <f t="shared" si="2"/>
        <v>93.481369332996906</v>
      </c>
      <c r="O37" s="10">
        <v>0.31</v>
      </c>
      <c r="P37" s="11">
        <v>0.05</v>
      </c>
      <c r="Q37" s="59">
        <f t="shared" si="7"/>
        <v>8.5065907863955348E-2</v>
      </c>
      <c r="R37" s="59">
        <f t="shared" si="8"/>
        <v>3.8279658538779908</v>
      </c>
      <c r="S37" s="59">
        <f t="shared" si="9"/>
        <v>1.3720307719992799E-2</v>
      </c>
      <c r="T37" s="59">
        <f t="shared" si="10"/>
        <v>0.61741384739967597</v>
      </c>
      <c r="U37" s="59">
        <f t="shared" si="11"/>
        <v>4.445379701277667</v>
      </c>
      <c r="V37" s="60">
        <v>30</v>
      </c>
      <c r="W37" s="58">
        <f t="shared" si="6"/>
        <v>6.5186306670030945</v>
      </c>
      <c r="X37" s="61">
        <f t="shared" si="12"/>
        <v>0.43486593485693714</v>
      </c>
      <c r="Y37" s="63">
        <f t="shared" si="13"/>
        <v>0.31</v>
      </c>
      <c r="Z37" s="62">
        <f t="shared" si="14"/>
        <v>0.05</v>
      </c>
      <c r="AA37" s="57">
        <f t="shared" si="15"/>
        <v>0.85065907863955348</v>
      </c>
      <c r="AB37" s="58">
        <f t="shared" si="16"/>
        <v>0.137203077199928</v>
      </c>
    </row>
    <row r="38" spans="2:28" hidden="1" x14ac:dyDescent="0.35">
      <c r="B38" s="16">
        <v>43813</v>
      </c>
      <c r="C38" s="69">
        <v>2019</v>
      </c>
      <c r="D38" s="5" t="str">
        <f t="shared" si="0"/>
        <v>B</v>
      </c>
      <c r="E38" s="5" t="str">
        <f t="shared" si="1"/>
        <v>15</v>
      </c>
      <c r="F38" s="16"/>
      <c r="G38" s="2" t="s">
        <v>902</v>
      </c>
      <c r="H38" s="2" t="s">
        <v>12</v>
      </c>
      <c r="I38" s="2" t="s">
        <v>249</v>
      </c>
      <c r="J38" s="2"/>
      <c r="K38" s="2">
        <v>15.33</v>
      </c>
      <c r="L38" s="2">
        <v>98.82</v>
      </c>
      <c r="M38" s="3">
        <v>97.95</v>
      </c>
      <c r="N38" s="33">
        <f t="shared" si="2"/>
        <v>98.957959037010426</v>
      </c>
      <c r="O38" s="10">
        <v>0.86</v>
      </c>
      <c r="P38" s="11">
        <v>0.1</v>
      </c>
      <c r="Q38" s="59">
        <f t="shared" si="7"/>
        <v>0.21816957153231661</v>
      </c>
      <c r="R38" s="59">
        <f t="shared" si="8"/>
        <v>9.8176307189542484</v>
      </c>
      <c r="S38" s="59">
        <f t="shared" si="9"/>
        <v>2.5368554829339141E-2</v>
      </c>
      <c r="T38" s="59">
        <f t="shared" si="10"/>
        <v>1.1415849673202614</v>
      </c>
      <c r="U38" s="59">
        <f t="shared" si="11"/>
        <v>10.95921568627451</v>
      </c>
      <c r="V38" s="60">
        <v>30</v>
      </c>
      <c r="W38" s="58">
        <f t="shared" si="6"/>
        <v>1.0420409629895744</v>
      </c>
      <c r="X38" s="61">
        <f t="shared" si="12"/>
        <v>0.40526506899055914</v>
      </c>
      <c r="Y38" s="63">
        <f t="shared" si="13"/>
        <v>0.86</v>
      </c>
      <c r="Z38" s="62">
        <f t="shared" si="14"/>
        <v>0.1</v>
      </c>
      <c r="AA38" s="57">
        <f t="shared" si="15"/>
        <v>2.181695715323166</v>
      </c>
      <c r="AB38" s="58">
        <f t="shared" si="16"/>
        <v>0.25368554829339141</v>
      </c>
    </row>
    <row r="39" spans="2:28" hidden="1" x14ac:dyDescent="0.35">
      <c r="B39" s="16">
        <v>43813</v>
      </c>
      <c r="C39" s="69">
        <v>2019</v>
      </c>
      <c r="D39" s="5" t="str">
        <f t="shared" si="0"/>
        <v>B</v>
      </c>
      <c r="E39" s="5" t="str">
        <f t="shared" si="1"/>
        <v>28</v>
      </c>
      <c r="F39" s="16"/>
      <c r="G39" s="2" t="s">
        <v>908</v>
      </c>
      <c r="H39" s="2" t="s">
        <v>12</v>
      </c>
      <c r="I39" s="2" t="s">
        <v>250</v>
      </c>
      <c r="J39" s="2"/>
      <c r="K39" s="2">
        <v>15.32</v>
      </c>
      <c r="L39" s="2">
        <v>121.32</v>
      </c>
      <c r="M39" s="3">
        <v>115.41</v>
      </c>
      <c r="N39" s="33">
        <f t="shared" si="2"/>
        <v>94.424528301886795</v>
      </c>
      <c r="O39" s="10">
        <v>1</v>
      </c>
      <c r="P39" s="11">
        <v>0.1</v>
      </c>
      <c r="Q39" s="59">
        <f t="shared" si="7"/>
        <v>0.27066640023978422</v>
      </c>
      <c r="R39" s="59">
        <f t="shared" si="8"/>
        <v>12.179988010790289</v>
      </c>
      <c r="S39" s="59">
        <f t="shared" si="9"/>
        <v>2.7066640023978423E-2</v>
      </c>
      <c r="T39" s="59">
        <f t="shared" si="10"/>
        <v>1.217998801079029</v>
      </c>
      <c r="U39" s="59">
        <f t="shared" si="11"/>
        <v>13.397986811869318</v>
      </c>
      <c r="V39" s="60">
        <v>30</v>
      </c>
      <c r="W39" s="58">
        <f t="shared" si="6"/>
        <v>5.5754716981132049</v>
      </c>
      <c r="X39" s="61">
        <f t="shared" si="12"/>
        <v>0.42952342891397749</v>
      </c>
      <c r="Y39" s="63">
        <f t="shared" si="13"/>
        <v>1</v>
      </c>
      <c r="Z39" s="62">
        <f t="shared" si="14"/>
        <v>0.1</v>
      </c>
      <c r="AA39" s="57">
        <f t="shared" si="15"/>
        <v>2.7066640023978423</v>
      </c>
      <c r="AB39" s="58">
        <f t="shared" si="16"/>
        <v>0.27066640023978422</v>
      </c>
    </row>
    <row r="40" spans="2:28" hidden="1" x14ac:dyDescent="0.35">
      <c r="B40" s="16">
        <v>43813</v>
      </c>
      <c r="C40" s="69">
        <v>2019</v>
      </c>
      <c r="D40" s="5" t="str">
        <f t="shared" si="0"/>
        <v>B</v>
      </c>
      <c r="E40" s="5" t="str">
        <f t="shared" si="1"/>
        <v>19</v>
      </c>
      <c r="F40" s="16"/>
      <c r="G40" s="2" t="s">
        <v>906</v>
      </c>
      <c r="H40" s="2" t="s">
        <v>8</v>
      </c>
      <c r="I40" s="2" t="s">
        <v>251</v>
      </c>
      <c r="J40" s="2"/>
      <c r="K40" s="2">
        <v>15.22</v>
      </c>
      <c r="L40" s="2">
        <v>114.91</v>
      </c>
      <c r="M40" s="3">
        <v>106.4</v>
      </c>
      <c r="N40" s="33">
        <f t="shared" si="2"/>
        <v>91.463536964590233</v>
      </c>
      <c r="O40" s="10">
        <v>0.37</v>
      </c>
      <c r="P40" s="11">
        <v>0.12</v>
      </c>
      <c r="Q40" s="59">
        <f t="shared" si="7"/>
        <v>0.10458647729765298</v>
      </c>
      <c r="R40" s="59">
        <f t="shared" si="8"/>
        <v>4.7063914783943845</v>
      </c>
      <c r="S40" s="59">
        <f t="shared" si="9"/>
        <v>3.3919938583022592E-2</v>
      </c>
      <c r="T40" s="59">
        <f t="shared" si="10"/>
        <v>1.5263972362360168</v>
      </c>
      <c r="U40" s="59">
        <f t="shared" si="11"/>
        <v>6.2327887146304013</v>
      </c>
      <c r="V40" s="60">
        <v>30</v>
      </c>
      <c r="W40" s="58">
        <f t="shared" si="6"/>
        <v>8.536463035409767</v>
      </c>
      <c r="X40" s="61">
        <f t="shared" si="12"/>
        <v>0.44666593551217371</v>
      </c>
      <c r="Y40" s="63">
        <f t="shared" si="13"/>
        <v>0.37</v>
      </c>
      <c r="Z40" s="62">
        <f t="shared" si="14"/>
        <v>0.12</v>
      </c>
      <c r="AA40" s="57">
        <f t="shared" si="15"/>
        <v>1.0458647729765298</v>
      </c>
      <c r="AB40" s="58">
        <f t="shared" si="16"/>
        <v>0.33919938583022591</v>
      </c>
    </row>
    <row r="41" spans="2:28" hidden="1" x14ac:dyDescent="0.35">
      <c r="B41" s="16">
        <v>43813</v>
      </c>
      <c r="C41" s="69">
        <v>2019</v>
      </c>
      <c r="D41" s="5" t="str">
        <f t="shared" si="0"/>
        <v>B</v>
      </c>
      <c r="E41" s="5" t="str">
        <f t="shared" si="1"/>
        <v>13</v>
      </c>
      <c r="F41" s="16"/>
      <c r="G41" s="2" t="s">
        <v>904</v>
      </c>
      <c r="H41" s="2" t="s">
        <v>12</v>
      </c>
      <c r="I41" s="2" t="s">
        <v>252</v>
      </c>
      <c r="J41" s="2"/>
      <c r="K41" s="2">
        <v>15.43</v>
      </c>
      <c r="L41" s="2">
        <v>119.6</v>
      </c>
      <c r="M41" s="3">
        <v>114.67</v>
      </c>
      <c r="N41" s="33">
        <f t="shared" si="2"/>
        <v>95.2673514447538</v>
      </c>
      <c r="O41" s="10">
        <v>0.43</v>
      </c>
      <c r="P41" s="11">
        <v>0.13</v>
      </c>
      <c r="Q41" s="59">
        <f t="shared" si="7"/>
        <v>0.11497647118097534</v>
      </c>
      <c r="R41" s="59">
        <f t="shared" si="8"/>
        <v>5.1739412031438903</v>
      </c>
      <c r="S41" s="59">
        <f t="shared" si="9"/>
        <v>3.4760328496573942E-2</v>
      </c>
      <c r="T41" s="59">
        <f t="shared" si="10"/>
        <v>1.5642147823458274</v>
      </c>
      <c r="U41" s="59">
        <f t="shared" si="11"/>
        <v>6.7381559854897173</v>
      </c>
      <c r="V41" s="60">
        <v>30</v>
      </c>
      <c r="W41" s="58">
        <f t="shared" si="6"/>
        <v>4.7326485552462003</v>
      </c>
      <c r="X41" s="61">
        <f t="shared" si="12"/>
        <v>0.42483877468762576</v>
      </c>
      <c r="Y41" s="63">
        <f t="shared" si="13"/>
        <v>0.43</v>
      </c>
      <c r="Z41" s="62">
        <f t="shared" si="14"/>
        <v>0.13</v>
      </c>
      <c r="AA41" s="57">
        <f t="shared" si="15"/>
        <v>1.1497647118097534</v>
      </c>
      <c r="AB41" s="58">
        <f t="shared" si="16"/>
        <v>0.34760328496573945</v>
      </c>
    </row>
    <row r="42" spans="2:28" hidden="1" x14ac:dyDescent="0.35">
      <c r="B42" s="16">
        <v>43813</v>
      </c>
      <c r="C42" s="69">
        <v>2019</v>
      </c>
      <c r="D42" s="5" t="str">
        <f t="shared" si="0"/>
        <v>B</v>
      </c>
      <c r="E42" s="5" t="str">
        <f t="shared" si="1"/>
        <v>11</v>
      </c>
      <c r="F42" s="16"/>
      <c r="G42" s="2" t="s">
        <v>909</v>
      </c>
      <c r="H42" s="2" t="s">
        <v>12</v>
      </c>
      <c r="I42" s="2" t="s">
        <v>253</v>
      </c>
      <c r="J42" s="2"/>
      <c r="K42" s="2">
        <v>15.34</v>
      </c>
      <c r="L42" s="2">
        <v>105.07</v>
      </c>
      <c r="M42" s="3">
        <v>101.34</v>
      </c>
      <c r="N42" s="33">
        <f t="shared" si="2"/>
        <v>95.843084809985527</v>
      </c>
      <c r="O42" s="10">
        <v>0.66</v>
      </c>
      <c r="P42" s="11">
        <v>0.14000000000000001</v>
      </c>
      <c r="Q42" s="59">
        <f t="shared" si="7"/>
        <v>0.1750189534883721</v>
      </c>
      <c r="R42" s="59">
        <f t="shared" si="8"/>
        <v>7.8758529069767444</v>
      </c>
      <c r="S42" s="59">
        <f t="shared" si="9"/>
        <v>3.7125232558139536E-2</v>
      </c>
      <c r="T42" s="59">
        <f t="shared" si="10"/>
        <v>1.6706354651162791</v>
      </c>
      <c r="U42" s="59">
        <f t="shared" si="11"/>
        <v>9.5464883720930231</v>
      </c>
      <c r="V42" s="60">
        <v>30</v>
      </c>
      <c r="W42" s="58">
        <f t="shared" si="6"/>
        <v>4.1569151900144732</v>
      </c>
      <c r="X42" s="61">
        <f t="shared" si="12"/>
        <v>0.42168604651162789</v>
      </c>
      <c r="Y42" s="63">
        <f t="shared" si="13"/>
        <v>0.66</v>
      </c>
      <c r="Z42" s="62">
        <f t="shared" si="14"/>
        <v>0.14000000000000001</v>
      </c>
      <c r="AA42" s="57">
        <f t="shared" si="15"/>
        <v>1.7501895348837211</v>
      </c>
      <c r="AB42" s="58">
        <f t="shared" si="16"/>
        <v>0.37125232558139537</v>
      </c>
    </row>
    <row r="43" spans="2:28" hidden="1" x14ac:dyDescent="0.35">
      <c r="B43" s="16">
        <v>43813</v>
      </c>
      <c r="C43" s="69">
        <v>2019</v>
      </c>
      <c r="D43" s="5" t="str">
        <f t="shared" si="0"/>
        <v>B</v>
      </c>
      <c r="E43" s="5" t="str">
        <f t="shared" si="1"/>
        <v>27</v>
      </c>
      <c r="F43" s="16"/>
      <c r="G43" s="2" t="s">
        <v>910</v>
      </c>
      <c r="H43" s="2" t="s">
        <v>12</v>
      </c>
      <c r="I43" s="2" t="s">
        <v>254</v>
      </c>
      <c r="J43" s="2"/>
      <c r="K43" s="2">
        <v>15.24</v>
      </c>
      <c r="L43" s="2">
        <v>126.33</v>
      </c>
      <c r="M43" s="3">
        <v>119.44</v>
      </c>
      <c r="N43" s="33">
        <f t="shared" si="2"/>
        <v>93.797821586101364</v>
      </c>
      <c r="O43" s="10">
        <v>0.56000000000000005</v>
      </c>
      <c r="P43" s="11">
        <v>0.2</v>
      </c>
      <c r="Q43" s="59">
        <f t="shared" si="7"/>
        <v>0.15296007677543186</v>
      </c>
      <c r="R43" s="59">
        <f t="shared" si="8"/>
        <v>6.8832034548944332</v>
      </c>
      <c r="S43" s="59">
        <f t="shared" si="9"/>
        <v>5.4628598848368522E-2</v>
      </c>
      <c r="T43" s="59">
        <f t="shared" si="10"/>
        <v>2.4582869481765837</v>
      </c>
      <c r="U43" s="59">
        <f t="shared" si="11"/>
        <v>9.3414904030710169</v>
      </c>
      <c r="V43" s="60">
        <v>30</v>
      </c>
      <c r="W43" s="58">
        <f t="shared" si="6"/>
        <v>6.2021784138986362</v>
      </c>
      <c r="X43" s="61">
        <f t="shared" si="12"/>
        <v>0.43306142034548945</v>
      </c>
      <c r="Y43" s="63">
        <f t="shared" si="13"/>
        <v>0.56000000000000005</v>
      </c>
      <c r="Z43" s="62">
        <f t="shared" si="14"/>
        <v>0.2</v>
      </c>
      <c r="AA43" s="57">
        <f t="shared" si="15"/>
        <v>1.5296007677543186</v>
      </c>
      <c r="AB43" s="58">
        <f t="shared" si="16"/>
        <v>0.54628598848368526</v>
      </c>
    </row>
    <row r="44" spans="2:28" hidden="1" x14ac:dyDescent="0.35">
      <c r="B44" s="16">
        <v>43813</v>
      </c>
      <c r="C44" s="69">
        <v>2019</v>
      </c>
      <c r="D44" s="5" t="str">
        <f t="shared" si="0"/>
        <v>B</v>
      </c>
      <c r="E44" s="5" t="str">
        <f t="shared" si="1"/>
        <v>30</v>
      </c>
      <c r="F44" s="16"/>
      <c r="G44" s="2" t="s">
        <v>897</v>
      </c>
      <c r="H44" s="2" t="s">
        <v>12</v>
      </c>
      <c r="I44" s="2" t="s">
        <v>255</v>
      </c>
      <c r="J44" s="2"/>
      <c r="K44" s="2">
        <v>15.36</v>
      </c>
      <c r="L44" s="2">
        <v>136.54</v>
      </c>
      <c r="M44" s="3">
        <v>131.13999999999999</v>
      </c>
      <c r="N44" s="33">
        <f t="shared" si="2"/>
        <v>95.543819112064696</v>
      </c>
      <c r="O44" s="10">
        <v>0.23</v>
      </c>
      <c r="P44" s="11">
        <v>0.15</v>
      </c>
      <c r="Q44" s="59">
        <f t="shared" si="7"/>
        <v>6.1254534461910516E-2</v>
      </c>
      <c r="R44" s="59">
        <f t="shared" si="8"/>
        <v>2.7564540507859734</v>
      </c>
      <c r="S44" s="59">
        <f t="shared" si="9"/>
        <v>3.994860943168077E-2</v>
      </c>
      <c r="T44" s="59">
        <f t="shared" si="10"/>
        <v>1.7976874244256347</v>
      </c>
      <c r="U44" s="59">
        <f t="shared" si="11"/>
        <v>4.5541414752116083</v>
      </c>
      <c r="V44" s="60">
        <v>30</v>
      </c>
      <c r="W44" s="58">
        <f t="shared" si="6"/>
        <v>4.4561808879353038</v>
      </c>
      <c r="X44" s="61">
        <f t="shared" si="12"/>
        <v>0.42332008982553115</v>
      </c>
      <c r="Y44" s="63">
        <f t="shared" si="13"/>
        <v>0.23</v>
      </c>
      <c r="Z44" s="62">
        <f t="shared" si="14"/>
        <v>0.15</v>
      </c>
      <c r="AA44" s="57">
        <f t="shared" si="15"/>
        <v>0.61254534461910515</v>
      </c>
      <c r="AB44" s="58">
        <f t="shared" si="16"/>
        <v>0.3994860943168077</v>
      </c>
    </row>
    <row r="45" spans="2:28" hidden="1" x14ac:dyDescent="0.35">
      <c r="B45" s="16">
        <v>43813</v>
      </c>
      <c r="C45" s="69">
        <v>2019</v>
      </c>
      <c r="D45" s="5" t="str">
        <f t="shared" si="0"/>
        <v>B</v>
      </c>
      <c r="E45" s="5" t="str">
        <f t="shared" si="1"/>
        <v>2</v>
      </c>
      <c r="F45" s="16"/>
      <c r="G45" s="2" t="s">
        <v>911</v>
      </c>
      <c r="H45" s="2" t="s">
        <v>12</v>
      </c>
      <c r="I45" s="2" t="s">
        <v>256</v>
      </c>
      <c r="J45" s="2"/>
      <c r="K45" s="2">
        <v>15.44</v>
      </c>
      <c r="L45" s="2">
        <v>111.06</v>
      </c>
      <c r="M45" s="3">
        <v>105.06</v>
      </c>
      <c r="N45" s="33">
        <f t="shared" si="2"/>
        <v>93.725162099979073</v>
      </c>
      <c r="O45" s="10">
        <v>0.8</v>
      </c>
      <c r="P45" s="11">
        <v>0.09</v>
      </c>
      <c r="Q45" s="59">
        <f t="shared" si="7"/>
        <v>0.21874581566614598</v>
      </c>
      <c r="R45" s="59">
        <f t="shared" si="8"/>
        <v>9.8435617049765689</v>
      </c>
      <c r="S45" s="59">
        <f t="shared" si="9"/>
        <v>2.460890426244142E-2</v>
      </c>
      <c r="T45" s="59">
        <f t="shared" si="10"/>
        <v>1.107400691809864</v>
      </c>
      <c r="U45" s="59">
        <f t="shared" si="11"/>
        <v>10.950962396786434</v>
      </c>
      <c r="V45" s="60">
        <v>30</v>
      </c>
      <c r="W45" s="58">
        <f t="shared" si="6"/>
        <v>6.2748379000209269</v>
      </c>
      <c r="X45" s="61">
        <f t="shared" si="12"/>
        <v>0.43347467083240354</v>
      </c>
      <c r="Y45" s="63">
        <f t="shared" si="13"/>
        <v>0.8</v>
      </c>
      <c r="Z45" s="62">
        <f t="shared" si="14"/>
        <v>0.09</v>
      </c>
      <c r="AA45" s="57">
        <f t="shared" si="15"/>
        <v>2.1874581566614597</v>
      </c>
      <c r="AB45" s="58">
        <f t="shared" si="16"/>
        <v>0.24608904262441419</v>
      </c>
    </row>
    <row r="46" spans="2:28" hidden="1" x14ac:dyDescent="0.35">
      <c r="B46" s="16">
        <v>43813</v>
      </c>
      <c r="C46" s="69">
        <v>2019</v>
      </c>
      <c r="D46" s="5" t="str">
        <f t="shared" si="0"/>
        <v>B</v>
      </c>
      <c r="E46" s="5" t="str">
        <f t="shared" si="1"/>
        <v>33</v>
      </c>
      <c r="F46" s="16"/>
      <c r="G46" s="2" t="s">
        <v>901</v>
      </c>
      <c r="H46" s="2" t="s">
        <v>12</v>
      </c>
      <c r="I46" s="2" t="s">
        <v>257</v>
      </c>
      <c r="J46" s="2"/>
      <c r="K46" s="2">
        <v>15.39</v>
      </c>
      <c r="L46" s="2">
        <v>102.21</v>
      </c>
      <c r="M46" s="3">
        <v>97.3</v>
      </c>
      <c r="N46" s="33">
        <f t="shared" si="2"/>
        <v>94.344621055056436</v>
      </c>
      <c r="O46" s="10">
        <v>1.25</v>
      </c>
      <c r="P46" s="11">
        <v>0.11</v>
      </c>
      <c r="Q46" s="59">
        <f t="shared" si="7"/>
        <v>0.33872543035038455</v>
      </c>
      <c r="R46" s="59">
        <f t="shared" si="8"/>
        <v>15.242644365767305</v>
      </c>
      <c r="S46" s="59">
        <f t="shared" si="9"/>
        <v>2.9807837870833843E-2</v>
      </c>
      <c r="T46" s="59">
        <f t="shared" si="10"/>
        <v>1.3413527041875228</v>
      </c>
      <c r="U46" s="59">
        <f t="shared" si="11"/>
        <v>16.583997069954826</v>
      </c>
      <c r="V46" s="60">
        <v>30</v>
      </c>
      <c r="W46" s="58">
        <f t="shared" si="6"/>
        <v>5.6553789449435641</v>
      </c>
      <c r="X46" s="61">
        <f t="shared" si="12"/>
        <v>0.42997192040043947</v>
      </c>
      <c r="Y46" s="63">
        <f t="shared" si="13"/>
        <v>1.25</v>
      </c>
      <c r="Z46" s="62">
        <f t="shared" si="14"/>
        <v>0.11</v>
      </c>
      <c r="AA46" s="57">
        <f t="shared" si="15"/>
        <v>3.3872543035038456</v>
      </c>
      <c r="AB46" s="58">
        <f t="shared" si="16"/>
        <v>0.29807837870833842</v>
      </c>
    </row>
    <row r="47" spans="2:28" hidden="1" x14ac:dyDescent="0.35">
      <c r="B47" s="16">
        <v>43813</v>
      </c>
      <c r="C47" s="69">
        <v>2019</v>
      </c>
      <c r="D47" s="5" t="str">
        <f t="shared" si="0"/>
        <v>B</v>
      </c>
      <c r="E47" s="5" t="str">
        <f t="shared" si="1"/>
        <v>1</v>
      </c>
      <c r="F47" s="16"/>
      <c r="G47" s="2" t="s">
        <v>912</v>
      </c>
      <c r="H47" s="2" t="s">
        <v>12</v>
      </c>
      <c r="I47" s="2" t="s">
        <v>258</v>
      </c>
      <c r="J47" s="2"/>
      <c r="K47" s="2">
        <v>15.22</v>
      </c>
      <c r="L47" s="2">
        <v>141.15</v>
      </c>
      <c r="M47" s="3">
        <v>129.16</v>
      </c>
      <c r="N47" s="33">
        <f t="shared" si="2"/>
        <v>90.478837449376641</v>
      </c>
      <c r="O47" s="10">
        <v>0.95</v>
      </c>
      <c r="P47" s="11">
        <v>0.21</v>
      </c>
      <c r="Q47" s="59">
        <f t="shared" si="7"/>
        <v>0.27248924872740032</v>
      </c>
      <c r="R47" s="59">
        <f t="shared" si="8"/>
        <v>12.262016192733014</v>
      </c>
      <c r="S47" s="59">
        <f t="shared" si="9"/>
        <v>6.0234465508162187E-2</v>
      </c>
      <c r="T47" s="59">
        <f t="shared" si="10"/>
        <v>2.7105509478672984</v>
      </c>
      <c r="U47" s="59">
        <f t="shared" si="11"/>
        <v>14.972567140600313</v>
      </c>
      <c r="V47" s="60">
        <v>30</v>
      </c>
      <c r="W47" s="58">
        <f t="shared" si="6"/>
        <v>9.5211625506233588</v>
      </c>
      <c r="X47" s="61">
        <f t="shared" si="12"/>
        <v>0.4526154116201509</v>
      </c>
      <c r="Y47" s="63">
        <f t="shared" si="13"/>
        <v>0.95</v>
      </c>
      <c r="Z47" s="62">
        <f t="shared" si="14"/>
        <v>0.21</v>
      </c>
      <c r="AA47" s="57">
        <f t="shared" si="15"/>
        <v>2.724892487274003</v>
      </c>
      <c r="AB47" s="58">
        <f t="shared" si="16"/>
        <v>0.60234465508162183</v>
      </c>
    </row>
    <row r="48" spans="2:28" hidden="1" x14ac:dyDescent="0.35">
      <c r="B48" s="16">
        <v>43813</v>
      </c>
      <c r="C48" s="69">
        <v>2019</v>
      </c>
      <c r="D48" s="5" t="str">
        <f t="shared" si="0"/>
        <v>B</v>
      </c>
      <c r="E48" s="5" t="str">
        <f t="shared" si="1"/>
        <v>20</v>
      </c>
      <c r="F48" s="16"/>
      <c r="G48" s="2" t="s">
        <v>913</v>
      </c>
      <c r="H48" s="2" t="s">
        <v>12</v>
      </c>
      <c r="I48" s="2" t="s">
        <v>259</v>
      </c>
      <c r="J48" s="2"/>
      <c r="K48" s="2">
        <v>15.38</v>
      </c>
      <c r="L48" s="2">
        <v>110.19</v>
      </c>
      <c r="M48" s="3">
        <v>103.38</v>
      </c>
      <c r="N48" s="33">
        <f t="shared" si="2"/>
        <v>92.817213374116648</v>
      </c>
      <c r="O48" s="10">
        <v>0.88</v>
      </c>
      <c r="P48" s="11">
        <v>0.11</v>
      </c>
      <c r="Q48" s="59">
        <f t="shared" si="7"/>
        <v>0.243835</v>
      </c>
      <c r="R48" s="59">
        <f t="shared" si="8"/>
        <v>10.972574999999999</v>
      </c>
      <c r="S48" s="59">
        <f t="shared" si="9"/>
        <v>3.0479375E-2</v>
      </c>
      <c r="T48" s="59">
        <f t="shared" si="10"/>
        <v>1.3715718749999999</v>
      </c>
      <c r="U48" s="59">
        <f t="shared" si="11"/>
        <v>12.344146875</v>
      </c>
      <c r="V48" s="60">
        <v>30</v>
      </c>
      <c r="W48" s="58">
        <f t="shared" si="6"/>
        <v>7.1827866258833524</v>
      </c>
      <c r="X48" s="61">
        <f t="shared" si="12"/>
        <v>0.43869318181818184</v>
      </c>
      <c r="Y48" s="63">
        <f t="shared" si="13"/>
        <v>0.88</v>
      </c>
      <c r="Z48" s="62">
        <f t="shared" si="14"/>
        <v>0.11</v>
      </c>
      <c r="AA48" s="57">
        <f t="shared" si="15"/>
        <v>2.4383499999999998</v>
      </c>
      <c r="AB48" s="58">
        <f t="shared" si="16"/>
        <v>0.30479374999999997</v>
      </c>
    </row>
    <row r="49" spans="2:28" hidden="1" x14ac:dyDescent="0.35">
      <c r="B49" s="16">
        <v>43813</v>
      </c>
      <c r="C49" s="69">
        <v>2019</v>
      </c>
      <c r="D49" s="5" t="str">
        <f t="shared" si="0"/>
        <v>B</v>
      </c>
      <c r="E49" s="5" t="str">
        <f t="shared" si="1"/>
        <v>19</v>
      </c>
      <c r="F49" s="16"/>
      <c r="G49" s="2" t="s">
        <v>906</v>
      </c>
      <c r="H49" s="2" t="s">
        <v>11</v>
      </c>
      <c r="I49" s="2" t="s">
        <v>260</v>
      </c>
      <c r="J49" s="2"/>
      <c r="K49" s="2">
        <v>15.34</v>
      </c>
      <c r="L49" s="2">
        <v>113.89</v>
      </c>
      <c r="M49" s="3">
        <v>110</v>
      </c>
      <c r="N49" s="33">
        <f t="shared" si="2"/>
        <v>96.05276509386097</v>
      </c>
      <c r="O49" s="10">
        <v>0.71</v>
      </c>
      <c r="P49" s="11">
        <v>0.19</v>
      </c>
      <c r="Q49" s="59">
        <f t="shared" si="7"/>
        <v>0.18771196915275726</v>
      </c>
      <c r="R49" s="59">
        <f t="shared" si="8"/>
        <v>8.4470386118740759</v>
      </c>
      <c r="S49" s="59">
        <f t="shared" si="9"/>
        <v>5.0232780477498427E-2</v>
      </c>
      <c r="T49" s="59">
        <f t="shared" si="10"/>
        <v>2.260475121487429</v>
      </c>
      <c r="U49" s="59">
        <f t="shared" si="11"/>
        <v>10.707513733361505</v>
      </c>
      <c r="V49" s="60">
        <v>30</v>
      </c>
      <c r="W49" s="58">
        <f t="shared" si="6"/>
        <v>3.9472349061390304</v>
      </c>
      <c r="X49" s="61">
        <f t="shared" si="12"/>
        <v>0.42054722163532654</v>
      </c>
      <c r="Y49" s="63">
        <f t="shared" si="13"/>
        <v>0.71</v>
      </c>
      <c r="Z49" s="62">
        <f t="shared" si="14"/>
        <v>0.19</v>
      </c>
      <c r="AA49" s="57">
        <f t="shared" si="15"/>
        <v>1.8771196915275725</v>
      </c>
      <c r="AB49" s="58">
        <f t="shared" si="16"/>
        <v>0.50232780477498429</v>
      </c>
    </row>
    <row r="50" spans="2:28" hidden="1" x14ac:dyDescent="0.35">
      <c r="B50" s="16">
        <v>43813</v>
      </c>
      <c r="C50" s="69">
        <v>2019</v>
      </c>
      <c r="D50" s="5" t="str">
        <f t="shared" si="0"/>
        <v>B</v>
      </c>
      <c r="E50" s="5" t="str">
        <f t="shared" si="1"/>
        <v>19</v>
      </c>
      <c r="F50" s="16"/>
      <c r="G50" s="2" t="s">
        <v>906</v>
      </c>
      <c r="H50" s="2" t="s">
        <v>10</v>
      </c>
      <c r="I50" s="2" t="s">
        <v>261</v>
      </c>
      <c r="J50" s="2"/>
      <c r="K50" s="2">
        <v>15.31</v>
      </c>
      <c r="L50" s="2">
        <v>99.01</v>
      </c>
      <c r="M50" s="3">
        <v>89.87</v>
      </c>
      <c r="N50" s="33">
        <f t="shared" si="2"/>
        <v>89.080047789725199</v>
      </c>
      <c r="O50" s="10">
        <v>0.39</v>
      </c>
      <c r="P50" s="11">
        <v>0.32</v>
      </c>
      <c r="Q50" s="59">
        <f t="shared" si="7"/>
        <v>0.11423296673819745</v>
      </c>
      <c r="R50" s="59">
        <f t="shared" si="8"/>
        <v>5.1404835032188858</v>
      </c>
      <c r="S50" s="59">
        <f t="shared" si="9"/>
        <v>9.3729613733905592E-2</v>
      </c>
      <c r="T50" s="59">
        <f t="shared" si="10"/>
        <v>4.2178326180257519</v>
      </c>
      <c r="U50" s="59">
        <f t="shared" si="11"/>
        <v>9.3583161212446377</v>
      </c>
      <c r="V50" s="60">
        <v>30</v>
      </c>
      <c r="W50" s="58">
        <f t="shared" si="6"/>
        <v>10.919952210274801</v>
      </c>
      <c r="X50" s="61">
        <f t="shared" si="12"/>
        <v>0.46129291845493564</v>
      </c>
      <c r="Y50" s="63">
        <f t="shared" si="13"/>
        <v>0.39</v>
      </c>
      <c r="Z50" s="62">
        <f t="shared" si="14"/>
        <v>0.32</v>
      </c>
      <c r="AA50" s="57">
        <f t="shared" si="15"/>
        <v>1.1423296673819745</v>
      </c>
      <c r="AB50" s="58">
        <f t="shared" si="16"/>
        <v>0.93729613733905592</v>
      </c>
    </row>
    <row r="51" spans="2:28" hidden="1" x14ac:dyDescent="0.35">
      <c r="B51" s="16">
        <v>43813</v>
      </c>
      <c r="C51" s="69">
        <v>2019</v>
      </c>
      <c r="D51" s="5" t="str">
        <f t="shared" si="0"/>
        <v>B</v>
      </c>
      <c r="E51" s="5" t="str">
        <f t="shared" si="1"/>
        <v>29</v>
      </c>
      <c r="F51" s="16"/>
      <c r="G51" s="2" t="s">
        <v>914</v>
      </c>
      <c r="H51" s="2" t="s">
        <v>11</v>
      </c>
      <c r="I51" s="2" t="s">
        <v>262</v>
      </c>
      <c r="J51" s="2"/>
      <c r="K51" s="2">
        <v>15.45</v>
      </c>
      <c r="L51" s="2">
        <v>105.07</v>
      </c>
      <c r="M51" s="3">
        <v>96.32</v>
      </c>
      <c r="N51" s="33">
        <f t="shared" si="2"/>
        <v>90.236554340548977</v>
      </c>
      <c r="O51" s="10">
        <v>1.19</v>
      </c>
      <c r="P51" s="11">
        <v>0.24</v>
      </c>
      <c r="Q51" s="59">
        <f t="shared" si="7"/>
        <v>0.34256460986768894</v>
      </c>
      <c r="R51" s="59">
        <f t="shared" si="8"/>
        <v>15.415407444046002</v>
      </c>
      <c r="S51" s="59">
        <f t="shared" si="9"/>
        <v>6.9088660813651545E-2</v>
      </c>
      <c r="T51" s="59">
        <f t="shared" si="10"/>
        <v>3.1089897366143195</v>
      </c>
      <c r="U51" s="59">
        <f t="shared" si="11"/>
        <v>18.524397180660323</v>
      </c>
      <c r="V51" s="60">
        <v>30</v>
      </c>
      <c r="W51" s="58">
        <f t="shared" si="6"/>
        <v>9.7634456594510226</v>
      </c>
      <c r="X51" s="61">
        <f t="shared" si="12"/>
        <v>0.45409917150983065</v>
      </c>
      <c r="Y51" s="63">
        <f t="shared" si="13"/>
        <v>1.19</v>
      </c>
      <c r="Z51" s="62">
        <f t="shared" si="14"/>
        <v>0.24</v>
      </c>
      <c r="AA51" s="57">
        <f t="shared" si="15"/>
        <v>3.4256460986768893</v>
      </c>
      <c r="AB51" s="58">
        <f t="shared" si="16"/>
        <v>0.69088660813651548</v>
      </c>
    </row>
    <row r="52" spans="2:28" hidden="1" x14ac:dyDescent="0.35">
      <c r="B52" s="16">
        <v>43813</v>
      </c>
      <c r="C52" s="69">
        <v>2019</v>
      </c>
      <c r="D52" s="5" t="str">
        <f t="shared" si="0"/>
        <v>B</v>
      </c>
      <c r="E52" s="5" t="str">
        <f t="shared" si="1"/>
        <v>2</v>
      </c>
      <c r="F52" s="16"/>
      <c r="G52" s="2" t="s">
        <v>911</v>
      </c>
      <c r="H52" s="2" t="s">
        <v>10</v>
      </c>
      <c r="I52" s="2" t="s">
        <v>263</v>
      </c>
      <c r="J52" s="2"/>
      <c r="K52" s="2">
        <v>15.32</v>
      </c>
      <c r="L52" s="2">
        <v>103.76</v>
      </c>
      <c r="M52" s="3">
        <v>93.26</v>
      </c>
      <c r="N52" s="33">
        <f t="shared" si="2"/>
        <v>88.127544097693345</v>
      </c>
      <c r="O52" s="10">
        <v>0.33</v>
      </c>
      <c r="P52" s="11">
        <v>0.31</v>
      </c>
      <c r="Q52" s="59">
        <f t="shared" si="7"/>
        <v>9.8060046189376457E-2</v>
      </c>
      <c r="R52" s="59">
        <f t="shared" si="8"/>
        <v>4.4127020785219404</v>
      </c>
      <c r="S52" s="59">
        <f t="shared" si="9"/>
        <v>9.211701308699001E-2</v>
      </c>
      <c r="T52" s="59">
        <f t="shared" si="10"/>
        <v>4.1452655889145502</v>
      </c>
      <c r="U52" s="59">
        <f t="shared" si="11"/>
        <v>8.5579676674364897</v>
      </c>
      <c r="V52" s="60">
        <v>30</v>
      </c>
      <c r="W52" s="58">
        <f t="shared" si="6"/>
        <v>11.872455902306655</v>
      </c>
      <c r="X52" s="61">
        <f t="shared" si="12"/>
        <v>0.46735950731331805</v>
      </c>
      <c r="Y52" s="63">
        <f t="shared" si="13"/>
        <v>0.33</v>
      </c>
      <c r="Z52" s="62">
        <f t="shared" si="14"/>
        <v>0.31</v>
      </c>
      <c r="AA52" s="57">
        <f t="shared" si="15"/>
        <v>0.9806004618937646</v>
      </c>
      <c r="AB52" s="58">
        <f t="shared" si="16"/>
        <v>0.92117013086990007</v>
      </c>
    </row>
    <row r="53" spans="2:28" hidden="1" x14ac:dyDescent="0.35">
      <c r="B53" s="16">
        <v>43813</v>
      </c>
      <c r="C53" s="69">
        <v>2019</v>
      </c>
      <c r="D53" s="5" t="str">
        <f t="shared" si="0"/>
        <v>B</v>
      </c>
      <c r="E53" s="5" t="str">
        <f t="shared" si="1"/>
        <v>3</v>
      </c>
      <c r="F53" s="16"/>
      <c r="G53" s="2" t="s">
        <v>893</v>
      </c>
      <c r="H53" s="2" t="s">
        <v>10</v>
      </c>
      <c r="I53" s="2" t="s">
        <v>264</v>
      </c>
      <c r="J53" s="2"/>
      <c r="K53" s="2">
        <v>15.42</v>
      </c>
      <c r="L53" s="2">
        <v>94.46</v>
      </c>
      <c r="M53" s="3">
        <v>84.12</v>
      </c>
      <c r="N53" s="33">
        <f t="shared" si="2"/>
        <v>86.918016194331997</v>
      </c>
      <c r="O53" s="10">
        <v>0.35</v>
      </c>
      <c r="P53" s="11">
        <v>0.44</v>
      </c>
      <c r="Q53" s="59">
        <f t="shared" si="7"/>
        <v>0.10593740902474524</v>
      </c>
      <c r="R53" s="59">
        <f t="shared" si="8"/>
        <v>4.7671834061135359</v>
      </c>
      <c r="S53" s="59">
        <f t="shared" si="9"/>
        <v>0.13317845705967976</v>
      </c>
      <c r="T53" s="59">
        <f t="shared" si="10"/>
        <v>5.9930305676855893</v>
      </c>
      <c r="U53" s="59">
        <f t="shared" si="11"/>
        <v>10.760213973799125</v>
      </c>
      <c r="V53" s="60">
        <v>30</v>
      </c>
      <c r="W53" s="58">
        <f t="shared" si="6"/>
        <v>13.081983805668003</v>
      </c>
      <c r="X53" s="61">
        <f t="shared" si="12"/>
        <v>0.47525473071324598</v>
      </c>
      <c r="Y53" s="63">
        <f t="shared" si="13"/>
        <v>0.35</v>
      </c>
      <c r="Z53" s="62">
        <f t="shared" si="14"/>
        <v>0.44</v>
      </c>
      <c r="AA53" s="57">
        <f t="shared" si="15"/>
        <v>1.0593740902474524</v>
      </c>
      <c r="AB53" s="58">
        <f t="shared" si="16"/>
        <v>1.3317845705967977</v>
      </c>
    </row>
    <row r="54" spans="2:28" hidden="1" x14ac:dyDescent="0.35">
      <c r="B54" s="16">
        <v>43813</v>
      </c>
      <c r="C54" s="69">
        <v>2019</v>
      </c>
      <c r="D54" s="5" t="str">
        <f t="shared" si="0"/>
        <v>B</v>
      </c>
      <c r="E54" s="5" t="str">
        <f t="shared" si="1"/>
        <v>23</v>
      </c>
      <c r="F54" s="16"/>
      <c r="G54" s="2" t="s">
        <v>915</v>
      </c>
      <c r="H54" s="2" t="s">
        <v>10</v>
      </c>
      <c r="I54" s="2" t="s">
        <v>265</v>
      </c>
      <c r="J54" s="2"/>
      <c r="K54" s="2">
        <v>15.44</v>
      </c>
      <c r="L54" s="2">
        <v>94.42</v>
      </c>
      <c r="M54" s="3">
        <v>84.72</v>
      </c>
      <c r="N54" s="33">
        <f t="shared" si="2"/>
        <v>87.718409723980756</v>
      </c>
      <c r="O54" s="10">
        <v>0.12</v>
      </c>
      <c r="P54" s="11">
        <v>0.37</v>
      </c>
      <c r="Q54" s="59">
        <f t="shared" si="7"/>
        <v>3.588048498845265E-2</v>
      </c>
      <c r="R54" s="59">
        <f t="shared" si="8"/>
        <v>1.6146218244803692</v>
      </c>
      <c r="S54" s="59">
        <f t="shared" si="9"/>
        <v>0.11063149538106236</v>
      </c>
      <c r="T54" s="59">
        <f t="shared" si="10"/>
        <v>4.9784172921478058</v>
      </c>
      <c r="U54" s="59">
        <f t="shared" si="11"/>
        <v>6.5930391166281748</v>
      </c>
      <c r="V54" s="60">
        <v>30</v>
      </c>
      <c r="W54" s="58">
        <f t="shared" si="6"/>
        <v>12.281590276019244</v>
      </c>
      <c r="X54" s="61">
        <f t="shared" si="12"/>
        <v>0.47000577367205543</v>
      </c>
      <c r="Y54" s="63">
        <f t="shared" si="13"/>
        <v>0.12</v>
      </c>
      <c r="Z54" s="62">
        <f t="shared" si="14"/>
        <v>0.37</v>
      </c>
      <c r="AA54" s="57">
        <f t="shared" si="15"/>
        <v>0.35880484988452649</v>
      </c>
      <c r="AB54" s="58">
        <f t="shared" si="16"/>
        <v>1.1063149538106236</v>
      </c>
    </row>
    <row r="55" spans="2:28" hidden="1" x14ac:dyDescent="0.35">
      <c r="B55" s="16">
        <v>43813</v>
      </c>
      <c r="C55" s="69">
        <v>2019</v>
      </c>
      <c r="D55" s="5" t="str">
        <f t="shared" si="0"/>
        <v>B</v>
      </c>
      <c r="E55" s="5" t="str">
        <f t="shared" si="1"/>
        <v>20</v>
      </c>
      <c r="F55" s="16"/>
      <c r="G55" s="2" t="s">
        <v>913</v>
      </c>
      <c r="H55" s="2" t="s">
        <v>10</v>
      </c>
      <c r="I55" s="2" t="s">
        <v>266</v>
      </c>
      <c r="J55" s="2"/>
      <c r="K55" s="2">
        <v>15.54</v>
      </c>
      <c r="L55" s="2">
        <v>119.54</v>
      </c>
      <c r="M55" s="3">
        <v>108.7</v>
      </c>
      <c r="N55" s="33">
        <f t="shared" si="2"/>
        <v>89.57692307692308</v>
      </c>
      <c r="O55" s="10">
        <v>0.13</v>
      </c>
      <c r="P55" s="11">
        <v>0.26</v>
      </c>
      <c r="Q55" s="59">
        <f t="shared" si="7"/>
        <v>3.7794332331472738E-2</v>
      </c>
      <c r="R55" s="59">
        <f t="shared" si="8"/>
        <v>1.7007449549162732</v>
      </c>
      <c r="S55" s="59">
        <f t="shared" si="9"/>
        <v>7.5588664662945476E-2</v>
      </c>
      <c r="T55" s="59">
        <f t="shared" si="10"/>
        <v>3.4014899098325464</v>
      </c>
      <c r="U55" s="59">
        <f t="shared" si="11"/>
        <v>5.1022348647488194</v>
      </c>
      <c r="V55" s="60">
        <v>30</v>
      </c>
      <c r="W55" s="58">
        <f t="shared" si="6"/>
        <v>10.42307692307692</v>
      </c>
      <c r="X55" s="61">
        <f t="shared" si="12"/>
        <v>0.45817947617003002</v>
      </c>
      <c r="Y55" s="63">
        <f t="shared" si="13"/>
        <v>0.13</v>
      </c>
      <c r="Z55" s="62">
        <f t="shared" si="14"/>
        <v>0.26</v>
      </c>
      <c r="AA55" s="57">
        <f t="shared" si="15"/>
        <v>0.37794332331472735</v>
      </c>
      <c r="AB55" s="58">
        <f t="shared" si="16"/>
        <v>0.75588664662945471</v>
      </c>
    </row>
    <row r="56" spans="2:28" hidden="1" x14ac:dyDescent="0.35">
      <c r="B56" s="16">
        <v>43813</v>
      </c>
      <c r="C56" s="69">
        <v>2019</v>
      </c>
      <c r="D56" s="5" t="str">
        <f t="shared" si="0"/>
        <v>B</v>
      </c>
      <c r="E56" s="5" t="str">
        <f t="shared" si="1"/>
        <v>4</v>
      </c>
      <c r="F56" s="16"/>
      <c r="G56" s="2" t="s">
        <v>907</v>
      </c>
      <c r="H56" s="2" t="s">
        <v>10</v>
      </c>
      <c r="I56" s="2" t="s">
        <v>267</v>
      </c>
      <c r="J56" s="2"/>
      <c r="K56" s="2">
        <v>15.36</v>
      </c>
      <c r="L56" s="2">
        <v>113.45</v>
      </c>
      <c r="M56" s="3">
        <v>101.89</v>
      </c>
      <c r="N56" s="33">
        <f t="shared" si="2"/>
        <v>88.21490467937609</v>
      </c>
      <c r="O56" s="10">
        <v>0.28999999999999998</v>
      </c>
      <c r="P56" s="11">
        <v>0.41</v>
      </c>
      <c r="Q56" s="59">
        <f t="shared" si="7"/>
        <v>8.605992141453829E-2</v>
      </c>
      <c r="R56" s="59">
        <f t="shared" si="8"/>
        <v>3.8726964636542229</v>
      </c>
      <c r="S56" s="59">
        <f t="shared" si="9"/>
        <v>0.12167092337917482</v>
      </c>
      <c r="T56" s="59">
        <f t="shared" si="10"/>
        <v>5.4751915520628671</v>
      </c>
      <c r="U56" s="59">
        <f t="shared" si="11"/>
        <v>9.3478880157170892</v>
      </c>
      <c r="V56" s="60">
        <v>30</v>
      </c>
      <c r="W56" s="58">
        <f t="shared" si="6"/>
        <v>11.78509532062391</v>
      </c>
      <c r="X56" s="61">
        <f t="shared" si="12"/>
        <v>0.4667976424361493</v>
      </c>
      <c r="Y56" s="63">
        <f t="shared" si="13"/>
        <v>0.28999999999999998</v>
      </c>
      <c r="Z56" s="62">
        <f t="shared" si="14"/>
        <v>0.41</v>
      </c>
      <c r="AA56" s="57">
        <f t="shared" si="15"/>
        <v>0.86059921414538287</v>
      </c>
      <c r="AB56" s="58">
        <f t="shared" si="16"/>
        <v>1.2167092337917482</v>
      </c>
    </row>
    <row r="57" spans="2:28" hidden="1" x14ac:dyDescent="0.35">
      <c r="B57" s="16">
        <v>43813</v>
      </c>
      <c r="C57" s="69">
        <v>2019</v>
      </c>
      <c r="D57" s="5" t="str">
        <f t="shared" si="0"/>
        <v>B</v>
      </c>
      <c r="E57" s="5" t="str">
        <f t="shared" si="1"/>
        <v>10</v>
      </c>
      <c r="F57" s="16"/>
      <c r="G57" s="2" t="s">
        <v>890</v>
      </c>
      <c r="H57" s="2" t="s">
        <v>10</v>
      </c>
      <c r="I57" s="2" t="s">
        <v>268</v>
      </c>
      <c r="J57" s="2"/>
      <c r="K57" s="2">
        <v>15.38</v>
      </c>
      <c r="L57" s="2">
        <v>110.21</v>
      </c>
      <c r="M57" s="3">
        <v>100.5</v>
      </c>
      <c r="N57" s="33">
        <f t="shared" si="2"/>
        <v>89.760624275018472</v>
      </c>
      <c r="O57" s="13">
        <v>0.37</v>
      </c>
      <c r="P57" s="14">
        <v>0.32</v>
      </c>
      <c r="Q57" s="59">
        <f t="shared" si="7"/>
        <v>0.10727261513157892</v>
      </c>
      <c r="R57" s="59">
        <f t="shared" si="8"/>
        <v>4.8272676809210511</v>
      </c>
      <c r="S57" s="59">
        <f t="shared" si="9"/>
        <v>9.2776315789473651E-2</v>
      </c>
      <c r="T57" s="59">
        <f t="shared" si="10"/>
        <v>4.1749342105263141</v>
      </c>
      <c r="U57" s="59">
        <f t="shared" si="11"/>
        <v>9.0022018914473652</v>
      </c>
      <c r="V57" s="60">
        <v>30</v>
      </c>
      <c r="W57" s="58">
        <f t="shared" si="6"/>
        <v>10.239375724981528</v>
      </c>
      <c r="X57" s="61">
        <f t="shared" si="12"/>
        <v>0.45703712406015029</v>
      </c>
      <c r="Y57" s="63">
        <f t="shared" si="13"/>
        <v>0.37</v>
      </c>
      <c r="Z57" s="62">
        <f t="shared" si="14"/>
        <v>0.32</v>
      </c>
      <c r="AA57" s="57">
        <f t="shared" si="15"/>
        <v>1.0727261513157891</v>
      </c>
      <c r="AB57" s="58">
        <f t="shared" si="16"/>
        <v>0.92776315789473651</v>
      </c>
    </row>
    <row r="58" spans="2:28" hidden="1" x14ac:dyDescent="0.35">
      <c r="B58" s="16">
        <v>43813</v>
      </c>
      <c r="C58" s="69">
        <v>2019</v>
      </c>
      <c r="D58" s="5" t="str">
        <f t="shared" si="0"/>
        <v>B</v>
      </c>
      <c r="E58" s="5" t="str">
        <f t="shared" si="1"/>
        <v>13</v>
      </c>
      <c r="F58" s="16"/>
      <c r="G58" s="2" t="s">
        <v>904</v>
      </c>
      <c r="H58" s="2" t="s">
        <v>10</v>
      </c>
      <c r="I58" s="2" t="s">
        <v>269</v>
      </c>
      <c r="J58" s="2"/>
      <c r="K58" s="2">
        <v>15.34</v>
      </c>
      <c r="L58" s="2">
        <v>110.12</v>
      </c>
      <c r="M58" s="3">
        <v>98.73</v>
      </c>
      <c r="N58" s="33">
        <f t="shared" si="2"/>
        <v>87.982696771470771</v>
      </c>
      <c r="O58" s="13">
        <v>0.28000000000000003</v>
      </c>
      <c r="P58" s="14">
        <v>0.21</v>
      </c>
      <c r="Q58" s="59">
        <f t="shared" si="7"/>
        <v>8.3385537834272702E-2</v>
      </c>
      <c r="R58" s="59">
        <f t="shared" si="8"/>
        <v>3.7523492025422716</v>
      </c>
      <c r="S58" s="59">
        <f t="shared" si="9"/>
        <v>6.2539153375704523E-2</v>
      </c>
      <c r="T58" s="59">
        <f t="shared" si="10"/>
        <v>2.8142619019067037</v>
      </c>
      <c r="U58" s="59">
        <f t="shared" si="11"/>
        <v>6.5666111044489757</v>
      </c>
      <c r="V58" s="60">
        <v>30</v>
      </c>
      <c r="W58" s="58">
        <f t="shared" si="6"/>
        <v>12.017303228529229</v>
      </c>
      <c r="X58" s="61">
        <f t="shared" si="12"/>
        <v>0.46829356037894226</v>
      </c>
      <c r="Y58" s="63">
        <f t="shared" si="13"/>
        <v>0.28000000000000003</v>
      </c>
      <c r="Z58" s="62">
        <f t="shared" si="14"/>
        <v>0.21</v>
      </c>
      <c r="AA58" s="57">
        <f t="shared" si="15"/>
        <v>0.83385537834272705</v>
      </c>
      <c r="AB58" s="58">
        <f t="shared" si="16"/>
        <v>0.62539153375704526</v>
      </c>
    </row>
    <row r="59" spans="2:28" hidden="1" x14ac:dyDescent="0.35">
      <c r="B59" s="16">
        <v>43813</v>
      </c>
      <c r="C59" s="69">
        <v>2019</v>
      </c>
      <c r="D59" s="5" t="str">
        <f t="shared" si="0"/>
        <v>B</v>
      </c>
      <c r="E59" s="5" t="str">
        <f t="shared" si="1"/>
        <v>28</v>
      </c>
      <c r="F59" s="16"/>
      <c r="G59" s="2" t="s">
        <v>908</v>
      </c>
      <c r="H59" s="2" t="s">
        <v>10</v>
      </c>
      <c r="I59" s="2" t="s">
        <v>270</v>
      </c>
      <c r="J59" s="2"/>
      <c r="K59" s="2">
        <v>15.45</v>
      </c>
      <c r="L59" s="2">
        <v>97.86</v>
      </c>
      <c r="M59" s="3">
        <v>89.11</v>
      </c>
      <c r="N59" s="33">
        <f t="shared" si="2"/>
        <v>89.382356510132269</v>
      </c>
      <c r="O59" s="13">
        <v>0.19</v>
      </c>
      <c r="P59" s="14">
        <v>0.22</v>
      </c>
      <c r="Q59" s="59">
        <f t="shared" si="7"/>
        <v>5.5399470540320392E-2</v>
      </c>
      <c r="R59" s="59">
        <f t="shared" si="8"/>
        <v>2.4929761743144176</v>
      </c>
      <c r="S59" s="59">
        <f t="shared" si="9"/>
        <v>6.4146755362476257E-2</v>
      </c>
      <c r="T59" s="59">
        <f t="shared" si="10"/>
        <v>2.8866039913114316</v>
      </c>
      <c r="U59" s="59">
        <f t="shared" si="11"/>
        <v>5.3795801656258497</v>
      </c>
      <c r="V59" s="60">
        <v>30</v>
      </c>
      <c r="W59" s="58">
        <f t="shared" si="6"/>
        <v>10.617643489867731</v>
      </c>
      <c r="X59" s="61">
        <f t="shared" si="12"/>
        <v>0.45939451534075482</v>
      </c>
      <c r="Y59" s="63">
        <f t="shared" si="13"/>
        <v>0.19</v>
      </c>
      <c r="Z59" s="62">
        <f t="shared" si="14"/>
        <v>0.22</v>
      </c>
      <c r="AA59" s="57">
        <f t="shared" si="15"/>
        <v>0.55399470540320395</v>
      </c>
      <c r="AB59" s="58">
        <f t="shared" si="16"/>
        <v>0.6414675536247626</v>
      </c>
    </row>
    <row r="60" spans="2:28" hidden="1" x14ac:dyDescent="0.35">
      <c r="B60" s="16">
        <v>43813</v>
      </c>
      <c r="C60" s="69">
        <v>2019</v>
      </c>
      <c r="D60" s="5" t="str">
        <f t="shared" si="0"/>
        <v>B</v>
      </c>
      <c r="E60" s="5" t="str">
        <f t="shared" si="1"/>
        <v>11</v>
      </c>
      <c r="F60" s="16"/>
      <c r="G60" s="2" t="s">
        <v>909</v>
      </c>
      <c r="H60" s="2" t="s">
        <v>10</v>
      </c>
      <c r="I60" s="2" t="s">
        <v>271</v>
      </c>
      <c r="J60" s="2"/>
      <c r="K60" s="2">
        <v>15.4</v>
      </c>
      <c r="L60" s="2">
        <v>111.76</v>
      </c>
      <c r="M60" s="3">
        <v>101.53</v>
      </c>
      <c r="N60" s="33">
        <f t="shared" si="2"/>
        <v>89.383561643835606</v>
      </c>
      <c r="O60" s="13">
        <v>0.17</v>
      </c>
      <c r="P60" s="14">
        <v>0.14000000000000001</v>
      </c>
      <c r="Q60" s="59">
        <f t="shared" si="7"/>
        <v>4.9567049808429124E-2</v>
      </c>
      <c r="R60" s="59">
        <f t="shared" si="8"/>
        <v>2.2305172413793106</v>
      </c>
      <c r="S60" s="59">
        <f t="shared" si="9"/>
        <v>4.0819923371647512E-2</v>
      </c>
      <c r="T60" s="59">
        <f t="shared" si="10"/>
        <v>1.836896551724138</v>
      </c>
      <c r="U60" s="59">
        <f t="shared" si="11"/>
        <v>4.0674137931034489</v>
      </c>
      <c r="V60" s="60">
        <v>30</v>
      </c>
      <c r="W60" s="58">
        <f t="shared" si="6"/>
        <v>10.616438356164394</v>
      </c>
      <c r="X60" s="61">
        <f t="shared" si="12"/>
        <v>0.45938697318007671</v>
      </c>
      <c r="Y60" s="63">
        <f t="shared" si="13"/>
        <v>0.17</v>
      </c>
      <c r="Z60" s="62">
        <f t="shared" si="14"/>
        <v>0.14000000000000001</v>
      </c>
      <c r="AA60" s="57">
        <f t="shared" si="15"/>
        <v>0.49567049808429126</v>
      </c>
      <c r="AB60" s="58">
        <f t="shared" si="16"/>
        <v>0.40819923371647515</v>
      </c>
    </row>
    <row r="61" spans="2:28" hidden="1" x14ac:dyDescent="0.35">
      <c r="B61" s="16">
        <v>43813</v>
      </c>
      <c r="C61" s="69">
        <v>2019</v>
      </c>
      <c r="D61" s="5" t="str">
        <f t="shared" si="0"/>
        <v>B</v>
      </c>
      <c r="E61" s="5" t="str">
        <f t="shared" si="1"/>
        <v>29</v>
      </c>
      <c r="F61" s="16"/>
      <c r="G61" s="2" t="s">
        <v>914</v>
      </c>
      <c r="H61" s="2" t="s">
        <v>10</v>
      </c>
      <c r="I61" s="2" t="s">
        <v>272</v>
      </c>
      <c r="J61" s="2"/>
      <c r="K61" s="2">
        <v>15.44</v>
      </c>
      <c r="L61" s="2">
        <v>114.92</v>
      </c>
      <c r="M61" s="3">
        <v>104.46</v>
      </c>
      <c r="N61" s="33">
        <f t="shared" si="2"/>
        <v>89.485323683152373</v>
      </c>
      <c r="O61" s="13">
        <v>0.45</v>
      </c>
      <c r="P61" s="14">
        <v>0.46</v>
      </c>
      <c r="Q61" s="59">
        <f t="shared" si="7"/>
        <v>0.13100651538980007</v>
      </c>
      <c r="R61" s="59">
        <f t="shared" si="8"/>
        <v>5.8952931925410033</v>
      </c>
      <c r="S61" s="59">
        <f t="shared" si="9"/>
        <v>0.13391777128735119</v>
      </c>
      <c r="T61" s="59">
        <f t="shared" si="10"/>
        <v>6.0262997079308036</v>
      </c>
      <c r="U61" s="59">
        <f t="shared" si="11"/>
        <v>11.921592900471808</v>
      </c>
      <c r="V61" s="60">
        <v>30</v>
      </c>
      <c r="W61" s="58">
        <f t="shared" si="6"/>
        <v>10.514676316847627</v>
      </c>
      <c r="X61" s="61">
        <f t="shared" si="12"/>
        <v>0.45875084250730186</v>
      </c>
      <c r="Y61" s="63">
        <f t="shared" si="13"/>
        <v>0.45</v>
      </c>
      <c r="Z61" s="62">
        <f t="shared" si="14"/>
        <v>0.46</v>
      </c>
      <c r="AA61" s="57">
        <f t="shared" si="15"/>
        <v>1.3100651538980008</v>
      </c>
      <c r="AB61" s="58">
        <f t="shared" si="16"/>
        <v>1.3391777128735118</v>
      </c>
    </row>
    <row r="62" spans="2:28" hidden="1" x14ac:dyDescent="0.35">
      <c r="B62" s="16">
        <v>43813</v>
      </c>
      <c r="C62" s="69">
        <v>2019</v>
      </c>
      <c r="D62" s="5" t="str">
        <f t="shared" si="0"/>
        <v>B</v>
      </c>
      <c r="E62" s="5" t="str">
        <f t="shared" si="1"/>
        <v>4</v>
      </c>
      <c r="F62" s="16"/>
      <c r="G62" s="2" t="s">
        <v>907</v>
      </c>
      <c r="H62" s="2" t="s">
        <v>11</v>
      </c>
      <c r="I62" s="2" t="s">
        <v>273</v>
      </c>
      <c r="J62" s="2"/>
      <c r="K62" s="2">
        <v>15.45</v>
      </c>
      <c r="L62" s="2">
        <v>122.13</v>
      </c>
      <c r="M62" s="3">
        <v>112.91</v>
      </c>
      <c r="N62" s="33">
        <f t="shared" si="2"/>
        <v>91.357330333708276</v>
      </c>
      <c r="O62" s="13">
        <v>0.73</v>
      </c>
      <c r="P62" s="14">
        <v>0.26</v>
      </c>
      <c r="Q62" s="59">
        <f t="shared" si="7"/>
        <v>0.20667104453108973</v>
      </c>
      <c r="R62" s="59">
        <f t="shared" si="8"/>
        <v>9.3001970038990383</v>
      </c>
      <c r="S62" s="59">
        <f t="shared" si="9"/>
        <v>7.3608865175456617E-2</v>
      </c>
      <c r="T62" s="59">
        <f t="shared" si="10"/>
        <v>3.3123989328955479</v>
      </c>
      <c r="U62" s="59">
        <f t="shared" si="11"/>
        <v>12.612595936794586</v>
      </c>
      <c r="V62" s="60">
        <v>30</v>
      </c>
      <c r="W62" s="58">
        <f t="shared" si="6"/>
        <v>8.6426696662917237</v>
      </c>
      <c r="X62" s="61">
        <f t="shared" si="12"/>
        <v>0.44730145700800339</v>
      </c>
      <c r="Y62" s="63">
        <f t="shared" si="13"/>
        <v>0.73</v>
      </c>
      <c r="Z62" s="62">
        <f t="shared" si="14"/>
        <v>0.26</v>
      </c>
      <c r="AA62" s="57">
        <f t="shared" si="15"/>
        <v>2.0667104453108971</v>
      </c>
      <c r="AB62" s="58">
        <f t="shared" si="16"/>
        <v>0.73608865175456617</v>
      </c>
    </row>
    <row r="63" spans="2:28" hidden="1" x14ac:dyDescent="0.35">
      <c r="B63" s="16">
        <v>43813</v>
      </c>
      <c r="C63" s="69">
        <v>2019</v>
      </c>
      <c r="D63" s="5" t="str">
        <f t="shared" si="0"/>
        <v>B</v>
      </c>
      <c r="E63" s="5" t="str">
        <f t="shared" si="1"/>
        <v>30</v>
      </c>
      <c r="F63" s="16"/>
      <c r="G63" s="2" t="s">
        <v>897</v>
      </c>
      <c r="H63" s="2" t="s">
        <v>11</v>
      </c>
      <c r="I63" s="2" t="s">
        <v>274</v>
      </c>
      <c r="J63" s="2"/>
      <c r="K63" s="2">
        <v>15.45</v>
      </c>
      <c r="L63" s="2">
        <v>125.11</v>
      </c>
      <c r="M63" s="3">
        <v>117.03</v>
      </c>
      <c r="N63" s="33">
        <f t="shared" si="2"/>
        <v>92.631770928323917</v>
      </c>
      <c r="O63" s="13">
        <v>1.08</v>
      </c>
      <c r="P63" s="14">
        <v>0.13</v>
      </c>
      <c r="Q63" s="59">
        <f t="shared" si="7"/>
        <v>0.30006733608978148</v>
      </c>
      <c r="R63" s="59">
        <f t="shared" si="8"/>
        <v>13.503030124040167</v>
      </c>
      <c r="S63" s="59">
        <f t="shared" si="9"/>
        <v>3.6119216381177398E-2</v>
      </c>
      <c r="T63" s="59">
        <f t="shared" si="10"/>
        <v>1.6253647371529829</v>
      </c>
      <c r="U63" s="59">
        <f t="shared" si="11"/>
        <v>15.128394861193151</v>
      </c>
      <c r="V63" s="60">
        <v>30</v>
      </c>
      <c r="W63" s="58">
        <f t="shared" si="6"/>
        <v>7.3682290716760832</v>
      </c>
      <c r="X63" s="61">
        <f t="shared" si="12"/>
        <v>0.43977160858436698</v>
      </c>
      <c r="Y63" s="63">
        <f t="shared" si="13"/>
        <v>1.08</v>
      </c>
      <c r="Z63" s="62">
        <f t="shared" si="14"/>
        <v>0.13</v>
      </c>
      <c r="AA63" s="57">
        <f t="shared" si="15"/>
        <v>3.0006733608978147</v>
      </c>
      <c r="AB63" s="58">
        <f t="shared" si="16"/>
        <v>0.36119216381177399</v>
      </c>
    </row>
    <row r="64" spans="2:28" hidden="1" x14ac:dyDescent="0.35">
      <c r="B64" s="16">
        <v>43813</v>
      </c>
      <c r="C64" s="69">
        <v>2019</v>
      </c>
      <c r="D64" s="5" t="str">
        <f t="shared" si="0"/>
        <v>B</v>
      </c>
      <c r="E64" s="5" t="str">
        <f t="shared" si="1"/>
        <v>14</v>
      </c>
      <c r="F64" s="16"/>
      <c r="G64" s="2" t="s">
        <v>916</v>
      </c>
      <c r="H64" s="2" t="s">
        <v>11</v>
      </c>
      <c r="I64" s="2" t="s">
        <v>275</v>
      </c>
      <c r="J64" s="2"/>
      <c r="K64" s="2">
        <v>15.38</v>
      </c>
      <c r="L64" s="2">
        <v>121.86</v>
      </c>
      <c r="M64" s="3">
        <v>110.45</v>
      </c>
      <c r="N64" s="33">
        <f t="shared" si="2"/>
        <v>89.284372652141258</v>
      </c>
      <c r="O64" s="13">
        <v>1.35</v>
      </c>
      <c r="P64" s="14">
        <v>0.34</v>
      </c>
      <c r="Q64" s="59">
        <f t="shared" si="7"/>
        <v>0.39420795203534237</v>
      </c>
      <c r="R64" s="59">
        <f t="shared" si="8"/>
        <v>17.739357841590408</v>
      </c>
      <c r="S64" s="59">
        <f t="shared" si="9"/>
        <v>9.9282002734826957E-2</v>
      </c>
      <c r="T64" s="59">
        <f t="shared" si="10"/>
        <v>4.4676901230672135</v>
      </c>
      <c r="U64" s="59">
        <f t="shared" si="11"/>
        <v>22.207047964657622</v>
      </c>
      <c r="V64" s="60">
        <v>30</v>
      </c>
      <c r="W64" s="58">
        <f t="shared" si="6"/>
        <v>10.715627347858742</v>
      </c>
      <c r="X64" s="61">
        <f t="shared" si="12"/>
        <v>0.46000841485221411</v>
      </c>
      <c r="Y64" s="63">
        <f t="shared" si="13"/>
        <v>1.35</v>
      </c>
      <c r="Z64" s="62">
        <f t="shared" si="14"/>
        <v>0.34</v>
      </c>
      <c r="AA64" s="57">
        <f t="shared" si="15"/>
        <v>3.9420795203534236</v>
      </c>
      <c r="AB64" s="58">
        <f t="shared" si="16"/>
        <v>0.99282002734826957</v>
      </c>
    </row>
    <row r="65" spans="2:28" hidden="1" x14ac:dyDescent="0.35">
      <c r="B65" s="16">
        <v>43813</v>
      </c>
      <c r="C65" s="69">
        <v>2019</v>
      </c>
      <c r="D65" s="5" t="str">
        <f t="shared" si="0"/>
        <v>B</v>
      </c>
      <c r="E65" s="5" t="str">
        <f t="shared" si="1"/>
        <v>12</v>
      </c>
      <c r="F65" s="16"/>
      <c r="G65" s="2" t="s">
        <v>892</v>
      </c>
      <c r="H65" s="2" t="s">
        <v>11</v>
      </c>
      <c r="I65" s="2" t="s">
        <v>276</v>
      </c>
      <c r="J65" s="2"/>
      <c r="K65" s="2">
        <v>15.45</v>
      </c>
      <c r="L65" s="2">
        <v>116</v>
      </c>
      <c r="M65" s="3">
        <v>107.38</v>
      </c>
      <c r="N65" s="33">
        <f t="shared" si="2"/>
        <v>91.4271506713078</v>
      </c>
      <c r="O65" s="13">
        <v>0.34</v>
      </c>
      <c r="P65" s="14">
        <v>0.25</v>
      </c>
      <c r="Q65" s="59">
        <f t="shared" si="7"/>
        <v>9.6158272598716427E-2</v>
      </c>
      <c r="R65" s="59">
        <f t="shared" si="8"/>
        <v>4.3271222669422391</v>
      </c>
      <c r="S65" s="59">
        <f t="shared" si="9"/>
        <v>7.0704612204938538E-2</v>
      </c>
      <c r="T65" s="59">
        <f t="shared" si="10"/>
        <v>3.1817075492222342</v>
      </c>
      <c r="U65" s="59">
        <f t="shared" si="11"/>
        <v>7.5088298161644733</v>
      </c>
      <c r="V65" s="60">
        <v>30</v>
      </c>
      <c r="W65" s="58">
        <f t="shared" si="6"/>
        <v>8.5728493286922003</v>
      </c>
      <c r="X65" s="61">
        <f t="shared" si="12"/>
        <v>0.44688349831393459</v>
      </c>
      <c r="Y65" s="63">
        <f t="shared" si="13"/>
        <v>0.34</v>
      </c>
      <c r="Z65" s="62">
        <f t="shared" si="14"/>
        <v>0.25</v>
      </c>
      <c r="AA65" s="57">
        <f t="shared" si="15"/>
        <v>0.96158272598716432</v>
      </c>
      <c r="AB65" s="58">
        <f t="shared" si="16"/>
        <v>0.70704612204938533</v>
      </c>
    </row>
    <row r="66" spans="2:28" hidden="1" x14ac:dyDescent="0.35">
      <c r="B66" s="16">
        <v>43813</v>
      </c>
      <c r="C66" s="69">
        <v>2019</v>
      </c>
      <c r="D66" s="5" t="str">
        <f t="shared" ref="D66:D129" si="17">LEFT(G66,1)</f>
        <v>B</v>
      </c>
      <c r="E66" s="5" t="str">
        <f t="shared" ref="E66:E129" si="18">MID(G66,2,3)</f>
        <v>1</v>
      </c>
      <c r="F66" s="16"/>
      <c r="G66" s="2" t="s">
        <v>912</v>
      </c>
      <c r="H66" s="2" t="s">
        <v>11</v>
      </c>
      <c r="I66" s="2" t="s">
        <v>277</v>
      </c>
      <c r="J66" s="2"/>
      <c r="K66" s="2">
        <v>15.46</v>
      </c>
      <c r="L66" s="2">
        <v>122.87</v>
      </c>
      <c r="M66" s="3">
        <v>114.44</v>
      </c>
      <c r="N66" s="33">
        <f t="shared" ref="N66:N129" si="19">100/(L66-K66)*(M66-K66)</f>
        <v>92.151568755236937</v>
      </c>
      <c r="O66" s="13">
        <v>0.49</v>
      </c>
      <c r="P66" s="14">
        <v>0.23</v>
      </c>
      <c r="Q66" s="59">
        <f t="shared" si="7"/>
        <v>0.13710643564356434</v>
      </c>
      <c r="R66" s="59">
        <f t="shared" si="8"/>
        <v>6.1697896039603952</v>
      </c>
      <c r="S66" s="59">
        <f t="shared" si="9"/>
        <v>6.4356082036775106E-2</v>
      </c>
      <c r="T66" s="59">
        <f t="shared" si="10"/>
        <v>2.8960236916548796</v>
      </c>
      <c r="U66" s="59">
        <f t="shared" si="11"/>
        <v>9.0658132956152748</v>
      </c>
      <c r="V66" s="60">
        <v>30</v>
      </c>
      <c r="W66" s="58">
        <f t="shared" ref="W66:W129" si="20">100-N66</f>
        <v>7.8484312447630629</v>
      </c>
      <c r="X66" s="61">
        <f t="shared" si="12"/>
        <v>0.44258436047686406</v>
      </c>
      <c r="Y66" s="63">
        <f t="shared" si="13"/>
        <v>0.49</v>
      </c>
      <c r="Z66" s="62">
        <f t="shared" si="14"/>
        <v>0.23</v>
      </c>
      <c r="AA66" s="57">
        <f t="shared" si="15"/>
        <v>1.3710643564356433</v>
      </c>
      <c r="AB66" s="58">
        <f t="shared" si="16"/>
        <v>0.64356082036775109</v>
      </c>
    </row>
    <row r="67" spans="2:28" hidden="1" x14ac:dyDescent="0.35">
      <c r="B67" s="16">
        <v>43813</v>
      </c>
      <c r="C67" s="69">
        <v>2019</v>
      </c>
      <c r="D67" s="5" t="str">
        <f t="shared" si="17"/>
        <v>B</v>
      </c>
      <c r="E67" s="5" t="str">
        <f t="shared" si="18"/>
        <v>28</v>
      </c>
      <c r="F67" s="16"/>
      <c r="G67" s="2" t="s">
        <v>908</v>
      </c>
      <c r="H67" s="2" t="s">
        <v>11</v>
      </c>
      <c r="I67" s="2" t="s">
        <v>278</v>
      </c>
      <c r="J67" s="2"/>
      <c r="K67" s="2">
        <v>15.41</v>
      </c>
      <c r="L67" s="2">
        <v>113.67</v>
      </c>
      <c r="M67" s="3">
        <v>105.51</v>
      </c>
      <c r="N67" s="33">
        <f t="shared" si="19"/>
        <v>91.6955017301038</v>
      </c>
      <c r="O67" s="13">
        <v>0.27</v>
      </c>
      <c r="P67" s="14">
        <v>0.23</v>
      </c>
      <c r="Q67" s="59">
        <f t="shared" ref="Q67:Q130" si="21">Y67*((250+(100*W67/100))/1000)*(100/(100-(100*W67/100)))</f>
        <v>7.6058490566037737E-2</v>
      </c>
      <c r="R67" s="59">
        <f t="shared" ref="R67:R130" si="22">IF(W67="","",Q67*(V67/10*15))</f>
        <v>3.4226320754716983</v>
      </c>
      <c r="S67" s="59">
        <f t="shared" ref="S67:S130" si="23">Z67*((250+(100*W67/100))/1000)*(100/(100-(100*W67/100)))</f>
        <v>6.479056603773585E-2</v>
      </c>
      <c r="T67" s="59">
        <f t="shared" ref="T67:T130" si="24">IF(W67="","",S67*(V67/10*15))</f>
        <v>2.915575471698113</v>
      </c>
      <c r="U67" s="59">
        <f t="shared" ref="U67:U130" si="25">IF(Y67="","",R67+T67)</f>
        <v>6.3382075471698114</v>
      </c>
      <c r="V67" s="60">
        <v>30</v>
      </c>
      <c r="W67" s="58">
        <f t="shared" si="20"/>
        <v>8.3044982698962002</v>
      </c>
      <c r="X67" s="61">
        <f t="shared" ref="X67:X130" si="26">IF(W67="","",((400+W67)/1000)*(100/(100-W67)))</f>
        <v>0.44528301886792454</v>
      </c>
      <c r="Y67" s="63">
        <f t="shared" ref="Y67:Y130" si="27">O67</f>
        <v>0.27</v>
      </c>
      <c r="Z67" s="62">
        <f t="shared" ref="Z67:Z130" si="28">P67</f>
        <v>0.23</v>
      </c>
      <c r="AA67" s="57">
        <f t="shared" ref="AA67:AA130" si="29">Q67*10</f>
        <v>0.7605849056603774</v>
      </c>
      <c r="AB67" s="58">
        <f t="shared" ref="AB67:AB130" si="30">S67*10</f>
        <v>0.64790566037735853</v>
      </c>
    </row>
    <row r="68" spans="2:28" hidden="1" x14ac:dyDescent="0.35">
      <c r="B68" s="16">
        <v>43813</v>
      </c>
      <c r="C68" s="69">
        <v>2019</v>
      </c>
      <c r="D68" s="5" t="str">
        <f t="shared" si="17"/>
        <v>B</v>
      </c>
      <c r="E68" s="5" t="str">
        <f t="shared" si="18"/>
        <v>32</v>
      </c>
      <c r="F68" s="16"/>
      <c r="G68" s="2" t="s">
        <v>894</v>
      </c>
      <c r="H68" s="2" t="s">
        <v>11</v>
      </c>
      <c r="I68" s="2" t="s">
        <v>279</v>
      </c>
      <c r="J68" s="2"/>
      <c r="K68" s="2">
        <v>15.57</v>
      </c>
      <c r="L68" s="2">
        <v>106.01</v>
      </c>
      <c r="M68" s="3">
        <v>98.13</v>
      </c>
      <c r="N68" s="33">
        <f t="shared" si="19"/>
        <v>91.287041132242365</v>
      </c>
      <c r="O68" s="13">
        <v>2.65</v>
      </c>
      <c r="P68" s="14">
        <v>0.16</v>
      </c>
      <c r="Q68" s="59">
        <f t="shared" si="21"/>
        <v>0.75102592054263562</v>
      </c>
      <c r="R68" s="59">
        <f t="shared" si="22"/>
        <v>33.796166424418601</v>
      </c>
      <c r="S68" s="59">
        <f t="shared" si="23"/>
        <v>4.5344961240310074E-2</v>
      </c>
      <c r="T68" s="59">
        <f t="shared" si="24"/>
        <v>2.0405232558139534</v>
      </c>
      <c r="U68" s="59">
        <f t="shared" si="25"/>
        <v>35.836689680232553</v>
      </c>
      <c r="V68" s="60">
        <v>30</v>
      </c>
      <c r="W68" s="58">
        <f t="shared" si="20"/>
        <v>8.7129588677576351</v>
      </c>
      <c r="X68" s="61">
        <f t="shared" si="26"/>
        <v>0.44772286821705426</v>
      </c>
      <c r="Y68" s="63">
        <f t="shared" si="27"/>
        <v>2.65</v>
      </c>
      <c r="Z68" s="62">
        <f t="shared" si="28"/>
        <v>0.16</v>
      </c>
      <c r="AA68" s="57">
        <f t="shared" si="29"/>
        <v>7.5102592054263564</v>
      </c>
      <c r="AB68" s="58">
        <f t="shared" si="30"/>
        <v>0.45344961240310072</v>
      </c>
    </row>
    <row r="69" spans="2:28" hidden="1" x14ac:dyDescent="0.35">
      <c r="B69" s="16">
        <v>43813</v>
      </c>
      <c r="C69" s="69">
        <v>2019</v>
      </c>
      <c r="D69" s="5" t="str">
        <f t="shared" si="17"/>
        <v>B</v>
      </c>
      <c r="E69" s="5" t="str">
        <f t="shared" si="18"/>
        <v>6</v>
      </c>
      <c r="F69" s="16"/>
      <c r="G69" s="2" t="s">
        <v>905</v>
      </c>
      <c r="H69" s="2" t="s">
        <v>11</v>
      </c>
      <c r="I69" s="2" t="s">
        <v>280</v>
      </c>
      <c r="J69" s="2"/>
      <c r="K69" s="2">
        <v>15.44</v>
      </c>
      <c r="L69" s="2">
        <v>115.79</v>
      </c>
      <c r="M69" s="3">
        <v>105.74</v>
      </c>
      <c r="N69" s="33">
        <f t="shared" si="19"/>
        <v>89.985052316890872</v>
      </c>
      <c r="O69" s="13">
        <v>0.31</v>
      </c>
      <c r="P69" s="14">
        <v>0.22</v>
      </c>
      <c r="Q69" s="59">
        <f t="shared" si="21"/>
        <v>8.9575581395348852E-2</v>
      </c>
      <c r="R69" s="59">
        <f t="shared" si="22"/>
        <v>4.0309011627906983</v>
      </c>
      <c r="S69" s="59">
        <f t="shared" si="23"/>
        <v>6.3569767441860478E-2</v>
      </c>
      <c r="T69" s="59">
        <f t="shared" si="24"/>
        <v>2.8606395348837217</v>
      </c>
      <c r="U69" s="59">
        <f t="shared" si="25"/>
        <v>6.8915406976744205</v>
      </c>
      <c r="V69" s="60">
        <v>30</v>
      </c>
      <c r="W69" s="58">
        <f t="shared" si="20"/>
        <v>10.014947683109128</v>
      </c>
      <c r="X69" s="61">
        <f t="shared" si="26"/>
        <v>0.4556478405315616</v>
      </c>
      <c r="Y69" s="63">
        <f t="shared" si="27"/>
        <v>0.31</v>
      </c>
      <c r="Z69" s="62">
        <f t="shared" si="28"/>
        <v>0.22</v>
      </c>
      <c r="AA69" s="57">
        <f t="shared" si="29"/>
        <v>0.89575581395348847</v>
      </c>
      <c r="AB69" s="58">
        <f t="shared" si="30"/>
        <v>0.63569767441860481</v>
      </c>
    </row>
    <row r="70" spans="2:28" hidden="1" x14ac:dyDescent="0.35">
      <c r="B70" s="16">
        <v>43813</v>
      </c>
      <c r="C70" s="69">
        <v>2019</v>
      </c>
      <c r="D70" s="5" t="str">
        <f t="shared" si="17"/>
        <v>B</v>
      </c>
      <c r="E70" s="5" t="str">
        <f t="shared" si="18"/>
        <v>11</v>
      </c>
      <c r="F70" s="16"/>
      <c r="G70" s="2" t="s">
        <v>909</v>
      </c>
      <c r="H70" s="2" t="s">
        <v>11</v>
      </c>
      <c r="I70" s="2" t="s">
        <v>281</v>
      </c>
      <c r="J70" s="2"/>
      <c r="K70" s="2">
        <v>15.37</v>
      </c>
      <c r="L70" s="2">
        <v>108.38</v>
      </c>
      <c r="M70" s="3">
        <v>100.82</v>
      </c>
      <c r="N70" s="33">
        <f t="shared" si="19"/>
        <v>91.871841737447582</v>
      </c>
      <c r="O70" s="13">
        <v>1.1399999999999999</v>
      </c>
      <c r="P70" s="14">
        <v>0.26</v>
      </c>
      <c r="Q70" s="59">
        <f t="shared" si="21"/>
        <v>0.32030064365125804</v>
      </c>
      <c r="R70" s="59">
        <f t="shared" si="22"/>
        <v>14.413528964306613</v>
      </c>
      <c r="S70" s="59">
        <f t="shared" si="23"/>
        <v>7.3051023990637801E-2</v>
      </c>
      <c r="T70" s="59">
        <f t="shared" si="24"/>
        <v>3.287296079578701</v>
      </c>
      <c r="U70" s="59">
        <f t="shared" si="25"/>
        <v>17.700825043885313</v>
      </c>
      <c r="V70" s="60">
        <v>30</v>
      </c>
      <c r="W70" s="58">
        <f t="shared" si="20"/>
        <v>8.128158262552418</v>
      </c>
      <c r="X70" s="61">
        <f t="shared" si="26"/>
        <v>0.44423639555295497</v>
      </c>
      <c r="Y70" s="63">
        <f t="shared" si="27"/>
        <v>1.1399999999999999</v>
      </c>
      <c r="Z70" s="62">
        <f t="shared" si="28"/>
        <v>0.26</v>
      </c>
      <c r="AA70" s="57">
        <f t="shared" si="29"/>
        <v>3.2030064365125805</v>
      </c>
      <c r="AB70" s="58">
        <f t="shared" si="30"/>
        <v>0.73051023990637798</v>
      </c>
    </row>
    <row r="71" spans="2:28" hidden="1" x14ac:dyDescent="0.35">
      <c r="B71" s="16">
        <v>43813</v>
      </c>
      <c r="C71" s="69">
        <v>2019</v>
      </c>
      <c r="D71" s="5" t="str">
        <f t="shared" si="17"/>
        <v>B</v>
      </c>
      <c r="E71" s="5" t="str">
        <f t="shared" si="18"/>
        <v>27</v>
      </c>
      <c r="F71" s="16"/>
      <c r="G71" s="2" t="s">
        <v>910</v>
      </c>
      <c r="H71" s="2" t="s">
        <v>11</v>
      </c>
      <c r="I71" s="2" t="s">
        <v>282</v>
      </c>
      <c r="J71" s="2"/>
      <c r="K71" s="2">
        <v>15.4</v>
      </c>
      <c r="L71" s="2">
        <v>125.8</v>
      </c>
      <c r="M71" s="3">
        <v>116.46</v>
      </c>
      <c r="N71" s="33">
        <f t="shared" si="19"/>
        <v>91.539855072463766</v>
      </c>
      <c r="O71" s="13">
        <v>0.39</v>
      </c>
      <c r="P71" s="14">
        <v>0.18</v>
      </c>
      <c r="Q71" s="59">
        <f t="shared" si="21"/>
        <v>0.11011537700376017</v>
      </c>
      <c r="R71" s="59">
        <f t="shared" si="22"/>
        <v>4.9551919651692078</v>
      </c>
      <c r="S71" s="59">
        <f t="shared" si="23"/>
        <v>5.0822481694043152E-2</v>
      </c>
      <c r="T71" s="59">
        <f t="shared" si="24"/>
        <v>2.2870116762319417</v>
      </c>
      <c r="U71" s="59">
        <f t="shared" si="25"/>
        <v>7.242203641401149</v>
      </c>
      <c r="V71" s="60">
        <v>30</v>
      </c>
      <c r="W71" s="58">
        <f t="shared" si="20"/>
        <v>8.4601449275362341</v>
      </c>
      <c r="X71" s="61">
        <f t="shared" si="26"/>
        <v>0.44621017217494563</v>
      </c>
      <c r="Y71" s="63">
        <f t="shared" si="27"/>
        <v>0.39</v>
      </c>
      <c r="Z71" s="62">
        <f t="shared" si="28"/>
        <v>0.18</v>
      </c>
      <c r="AA71" s="57">
        <f t="shared" si="29"/>
        <v>1.1011537700376017</v>
      </c>
      <c r="AB71" s="58">
        <f t="shared" si="30"/>
        <v>0.50822481694043153</v>
      </c>
    </row>
    <row r="72" spans="2:28" hidden="1" x14ac:dyDescent="0.35">
      <c r="B72" s="16">
        <v>43813</v>
      </c>
      <c r="C72" s="69">
        <v>2019</v>
      </c>
      <c r="D72" s="5" t="str">
        <f t="shared" si="17"/>
        <v>B</v>
      </c>
      <c r="E72" s="5" t="str">
        <f t="shared" si="18"/>
        <v>2</v>
      </c>
      <c r="F72" s="16"/>
      <c r="G72" s="2" t="s">
        <v>911</v>
      </c>
      <c r="H72" s="2" t="s">
        <v>11</v>
      </c>
      <c r="I72" s="2" t="s">
        <v>283</v>
      </c>
      <c r="J72" s="2"/>
      <c r="K72" s="2">
        <v>15.48</v>
      </c>
      <c r="L72" s="2">
        <v>110.89</v>
      </c>
      <c r="M72" s="3">
        <v>101.38</v>
      </c>
      <c r="N72" s="33">
        <f t="shared" si="19"/>
        <v>90.032491353107645</v>
      </c>
      <c r="O72" s="13">
        <v>1.6</v>
      </c>
      <c r="P72" s="14">
        <v>0.26</v>
      </c>
      <c r="Q72" s="59">
        <f t="shared" si="21"/>
        <v>0.46199767171129225</v>
      </c>
      <c r="R72" s="59">
        <f t="shared" si="22"/>
        <v>20.789895227008152</v>
      </c>
      <c r="S72" s="59">
        <f t="shared" si="23"/>
        <v>7.5074621653084983E-2</v>
      </c>
      <c r="T72" s="59">
        <f t="shared" si="24"/>
        <v>3.3783579743888241</v>
      </c>
      <c r="U72" s="59">
        <f t="shared" si="25"/>
        <v>24.168253201396976</v>
      </c>
      <c r="V72" s="60">
        <v>30</v>
      </c>
      <c r="W72" s="58">
        <f t="shared" si="20"/>
        <v>9.9675086468923553</v>
      </c>
      <c r="X72" s="61">
        <f t="shared" si="26"/>
        <v>0.45535506402793952</v>
      </c>
      <c r="Y72" s="63">
        <f t="shared" si="27"/>
        <v>1.6</v>
      </c>
      <c r="Z72" s="62">
        <f t="shared" si="28"/>
        <v>0.26</v>
      </c>
      <c r="AA72" s="57">
        <f t="shared" si="29"/>
        <v>4.6199767171129222</v>
      </c>
      <c r="AB72" s="58">
        <f t="shared" si="30"/>
        <v>0.75074621653084983</v>
      </c>
    </row>
    <row r="73" spans="2:28" hidden="1" x14ac:dyDescent="0.35">
      <c r="B73" s="16">
        <v>43813</v>
      </c>
      <c r="C73" s="69">
        <v>2019</v>
      </c>
      <c r="D73" s="5" t="str">
        <f t="shared" si="17"/>
        <v>B</v>
      </c>
      <c r="E73" s="5" t="str">
        <f t="shared" si="18"/>
        <v>20</v>
      </c>
      <c r="F73" s="16"/>
      <c r="G73" s="2" t="s">
        <v>913</v>
      </c>
      <c r="H73" s="2" t="s">
        <v>11</v>
      </c>
      <c r="I73" s="2" t="s">
        <v>284</v>
      </c>
      <c r="J73" s="2"/>
      <c r="K73" s="2">
        <v>15.46</v>
      </c>
      <c r="L73" s="2">
        <v>130.33000000000001</v>
      </c>
      <c r="M73" s="3">
        <v>120.28</v>
      </c>
      <c r="N73" s="33">
        <f t="shared" si="19"/>
        <v>91.250979367981188</v>
      </c>
      <c r="O73" s="13">
        <v>0.85</v>
      </c>
      <c r="P73" s="14">
        <v>0.18</v>
      </c>
      <c r="Q73" s="59">
        <f t="shared" si="21"/>
        <v>0.24102389811104755</v>
      </c>
      <c r="R73" s="59">
        <f t="shared" si="22"/>
        <v>10.84607541499714</v>
      </c>
      <c r="S73" s="59">
        <f t="shared" si="23"/>
        <v>5.1040354894104176E-2</v>
      </c>
      <c r="T73" s="59">
        <f t="shared" si="24"/>
        <v>2.2968159702346878</v>
      </c>
      <c r="U73" s="59">
        <f t="shared" si="25"/>
        <v>13.142891385231827</v>
      </c>
      <c r="V73" s="60">
        <v>30</v>
      </c>
      <c r="W73" s="58">
        <f t="shared" si="20"/>
        <v>8.7490206320188122</v>
      </c>
      <c r="X73" s="61">
        <f t="shared" si="26"/>
        <v>0.44793932455638236</v>
      </c>
      <c r="Y73" s="63">
        <f t="shared" si="27"/>
        <v>0.85</v>
      </c>
      <c r="Z73" s="62">
        <f t="shared" si="28"/>
        <v>0.18</v>
      </c>
      <c r="AA73" s="57">
        <f t="shared" si="29"/>
        <v>2.4102389811104756</v>
      </c>
      <c r="AB73" s="58">
        <f t="shared" si="30"/>
        <v>0.51040354894104178</v>
      </c>
    </row>
    <row r="74" spans="2:28" hidden="1" x14ac:dyDescent="0.35">
      <c r="B74" s="16">
        <v>43813</v>
      </c>
      <c r="C74" s="69">
        <v>2019</v>
      </c>
      <c r="D74" s="5" t="str">
        <f t="shared" si="17"/>
        <v>S</v>
      </c>
      <c r="E74" s="5" t="str">
        <f t="shared" si="18"/>
        <v>20</v>
      </c>
      <c r="F74" s="16"/>
      <c r="G74" s="2" t="s">
        <v>17</v>
      </c>
      <c r="H74" s="2" t="s">
        <v>12</v>
      </c>
      <c r="I74" s="2" t="s">
        <v>285</v>
      </c>
      <c r="J74" s="2"/>
      <c r="K74" s="2">
        <v>15.46</v>
      </c>
      <c r="L74" s="2">
        <v>118.47</v>
      </c>
      <c r="M74" s="3">
        <v>104.69</v>
      </c>
      <c r="N74" s="33">
        <f t="shared" si="19"/>
        <v>86.622657994369476</v>
      </c>
      <c r="O74" s="13">
        <v>0.55000000000000004</v>
      </c>
      <c r="P74" s="14">
        <v>0.11</v>
      </c>
      <c r="Q74" s="59">
        <f t="shared" si="21"/>
        <v>0.16722823041577947</v>
      </c>
      <c r="R74" s="59">
        <f t="shared" si="22"/>
        <v>7.5252703687100766</v>
      </c>
      <c r="S74" s="59">
        <f t="shared" si="23"/>
        <v>3.3445646083155887E-2</v>
      </c>
      <c r="T74" s="59">
        <f t="shared" si="24"/>
        <v>1.5050540737420148</v>
      </c>
      <c r="U74" s="59">
        <f t="shared" si="25"/>
        <v>9.0303244424520912</v>
      </c>
      <c r="V74" s="60">
        <v>30</v>
      </c>
      <c r="W74" s="58">
        <f t="shared" si="20"/>
        <v>13.377342005630524</v>
      </c>
      <c r="X74" s="61">
        <f t="shared" si="26"/>
        <v>0.4772161828981285</v>
      </c>
      <c r="Y74" s="63">
        <f t="shared" si="27"/>
        <v>0.55000000000000004</v>
      </c>
      <c r="Z74" s="62">
        <f t="shared" si="28"/>
        <v>0.11</v>
      </c>
      <c r="AA74" s="57">
        <f t="shared" si="29"/>
        <v>1.6722823041577948</v>
      </c>
      <c r="AB74" s="58">
        <f t="shared" si="30"/>
        <v>0.33445646083155889</v>
      </c>
    </row>
    <row r="75" spans="2:28" hidden="1" x14ac:dyDescent="0.35">
      <c r="B75" s="16">
        <v>43813</v>
      </c>
      <c r="C75" s="69">
        <v>2019</v>
      </c>
      <c r="D75" s="5" t="str">
        <f t="shared" si="17"/>
        <v>S</v>
      </c>
      <c r="E75" s="5" t="str">
        <f t="shared" si="18"/>
        <v>12</v>
      </c>
      <c r="F75" s="16"/>
      <c r="G75" s="2" t="s">
        <v>18</v>
      </c>
      <c r="H75" s="2" t="s">
        <v>8</v>
      </c>
      <c r="I75" s="2" t="s">
        <v>286</v>
      </c>
      <c r="J75" s="2"/>
      <c r="K75" s="2">
        <v>15.45</v>
      </c>
      <c r="L75" s="2">
        <v>117.57</v>
      </c>
      <c r="M75" s="3">
        <v>104.59</v>
      </c>
      <c r="N75" s="33">
        <f t="shared" si="19"/>
        <v>87.289463376419903</v>
      </c>
      <c r="O75" s="13">
        <v>0.54</v>
      </c>
      <c r="P75" s="14">
        <v>0.13</v>
      </c>
      <c r="Q75" s="59">
        <f t="shared" si="21"/>
        <v>0.1625209782364819</v>
      </c>
      <c r="R75" s="59">
        <f t="shared" si="22"/>
        <v>7.3134440206416853</v>
      </c>
      <c r="S75" s="59">
        <f t="shared" si="23"/>
        <v>3.9125420686560455E-2</v>
      </c>
      <c r="T75" s="59">
        <f t="shared" si="24"/>
        <v>1.7606439308952204</v>
      </c>
      <c r="U75" s="59">
        <f t="shared" si="25"/>
        <v>9.0740879515369066</v>
      </c>
      <c r="V75" s="60">
        <v>30</v>
      </c>
      <c r="W75" s="58">
        <f t="shared" si="20"/>
        <v>12.710536623580097</v>
      </c>
      <c r="X75" s="61">
        <f t="shared" si="26"/>
        <v>0.47280682073143365</v>
      </c>
      <c r="Y75" s="63">
        <f t="shared" si="27"/>
        <v>0.54</v>
      </c>
      <c r="Z75" s="62">
        <f t="shared" si="28"/>
        <v>0.13</v>
      </c>
      <c r="AA75" s="57">
        <f t="shared" si="29"/>
        <v>1.6252097823648191</v>
      </c>
      <c r="AB75" s="58">
        <f t="shared" si="30"/>
        <v>0.39125420686560453</v>
      </c>
    </row>
    <row r="76" spans="2:28" hidden="1" x14ac:dyDescent="0.35">
      <c r="B76" s="16">
        <v>43813</v>
      </c>
      <c r="C76" s="69">
        <v>2019</v>
      </c>
      <c r="D76" s="5" t="str">
        <f t="shared" si="17"/>
        <v>S</v>
      </c>
      <c r="E76" s="5" t="str">
        <f t="shared" si="18"/>
        <v>21</v>
      </c>
      <c r="F76" s="16"/>
      <c r="G76" s="2" t="s">
        <v>19</v>
      </c>
      <c r="H76" s="2" t="s">
        <v>12</v>
      </c>
      <c r="I76" s="2" t="s">
        <v>287</v>
      </c>
      <c r="J76" s="2"/>
      <c r="K76" s="2">
        <v>15.5</v>
      </c>
      <c r="L76" s="2">
        <v>120.02</v>
      </c>
      <c r="M76" s="3">
        <v>106.67</v>
      </c>
      <c r="N76" s="33">
        <f t="shared" si="19"/>
        <v>87.227324913892076</v>
      </c>
      <c r="O76" s="13">
        <v>0.62</v>
      </c>
      <c r="P76" s="14">
        <v>0.21</v>
      </c>
      <c r="Q76" s="59">
        <f t="shared" si="21"/>
        <v>0.18677525501809808</v>
      </c>
      <c r="R76" s="59">
        <f t="shared" si="22"/>
        <v>8.4048864758144131</v>
      </c>
      <c r="S76" s="59">
        <f t="shared" si="23"/>
        <v>6.3262586377097738E-2</v>
      </c>
      <c r="T76" s="59">
        <f t="shared" si="24"/>
        <v>2.8468163869693983</v>
      </c>
      <c r="U76" s="59">
        <f t="shared" si="25"/>
        <v>11.251702862783812</v>
      </c>
      <c r="V76" s="60">
        <v>30</v>
      </c>
      <c r="W76" s="58">
        <f t="shared" si="20"/>
        <v>12.772675086107924</v>
      </c>
      <c r="X76" s="61">
        <f t="shared" si="26"/>
        <v>0.47321487331359002</v>
      </c>
      <c r="Y76" s="63">
        <f t="shared" si="27"/>
        <v>0.62</v>
      </c>
      <c r="Z76" s="62">
        <f t="shared" si="28"/>
        <v>0.21</v>
      </c>
      <c r="AA76" s="57">
        <f t="shared" si="29"/>
        <v>1.8677525501809809</v>
      </c>
      <c r="AB76" s="58">
        <f t="shared" si="30"/>
        <v>0.6326258637709774</v>
      </c>
    </row>
    <row r="77" spans="2:28" hidden="1" x14ac:dyDescent="0.35">
      <c r="B77" s="16">
        <v>43813</v>
      </c>
      <c r="C77" s="69">
        <v>2019</v>
      </c>
      <c r="D77" s="5" t="str">
        <f t="shared" si="17"/>
        <v>S</v>
      </c>
      <c r="E77" s="5" t="str">
        <f t="shared" si="18"/>
        <v>3</v>
      </c>
      <c r="F77" s="16"/>
      <c r="G77" s="2" t="s">
        <v>28</v>
      </c>
      <c r="H77" s="2" t="s">
        <v>12</v>
      </c>
      <c r="I77" s="2" t="s">
        <v>288</v>
      </c>
      <c r="J77" s="2"/>
      <c r="K77" s="2">
        <v>15.48</v>
      </c>
      <c r="L77" s="2">
        <v>119.57</v>
      </c>
      <c r="M77" s="3">
        <v>108.13</v>
      </c>
      <c r="N77" s="33">
        <f t="shared" si="19"/>
        <v>89.009511000096069</v>
      </c>
      <c r="O77" s="15">
        <v>1.1499999999999999</v>
      </c>
      <c r="P77" s="15">
        <v>0.67</v>
      </c>
      <c r="Q77" s="59">
        <f t="shared" si="21"/>
        <v>0.33719886670264437</v>
      </c>
      <c r="R77" s="59">
        <f t="shared" si="22"/>
        <v>15.173949001618997</v>
      </c>
      <c r="S77" s="59">
        <f t="shared" si="23"/>
        <v>0.19645499190501894</v>
      </c>
      <c r="T77" s="59">
        <f t="shared" si="24"/>
        <v>8.8404746357258528</v>
      </c>
      <c r="U77" s="59">
        <f t="shared" si="25"/>
        <v>24.014423637344848</v>
      </c>
      <c r="V77" s="60">
        <v>30</v>
      </c>
      <c r="W77" s="58">
        <f t="shared" si="20"/>
        <v>10.990488999903931</v>
      </c>
      <c r="X77" s="61">
        <f t="shared" si="26"/>
        <v>0.46173772261198065</v>
      </c>
      <c r="Y77" s="63">
        <f t="shared" si="27"/>
        <v>1.1499999999999999</v>
      </c>
      <c r="Z77" s="62">
        <f t="shared" si="28"/>
        <v>0.67</v>
      </c>
      <c r="AA77" s="57">
        <f t="shared" si="29"/>
        <v>3.3719886670264438</v>
      </c>
      <c r="AB77" s="58">
        <f t="shared" si="30"/>
        <v>1.9645499190501894</v>
      </c>
    </row>
    <row r="78" spans="2:28" hidden="1" x14ac:dyDescent="0.35">
      <c r="B78" s="16">
        <v>43813</v>
      </c>
      <c r="C78" s="69">
        <v>2019</v>
      </c>
      <c r="D78" s="5" t="str">
        <f t="shared" si="17"/>
        <v>S</v>
      </c>
      <c r="E78" s="5" t="str">
        <f t="shared" si="18"/>
        <v>13</v>
      </c>
      <c r="F78" s="16"/>
      <c r="G78" s="2" t="s">
        <v>23</v>
      </c>
      <c r="H78" s="2" t="s">
        <v>8</v>
      </c>
      <c r="I78" s="2" t="s">
        <v>289</v>
      </c>
      <c r="J78" s="2"/>
      <c r="K78" s="2">
        <v>15.35</v>
      </c>
      <c r="L78" s="2">
        <v>123.03</v>
      </c>
      <c r="M78" s="3">
        <v>109.35</v>
      </c>
      <c r="N78" s="33">
        <f t="shared" si="19"/>
        <v>87.295690936106979</v>
      </c>
      <c r="O78" s="15">
        <v>0.53</v>
      </c>
      <c r="P78" s="15">
        <v>0.1</v>
      </c>
      <c r="Q78" s="59">
        <f t="shared" si="21"/>
        <v>0.15949617021276596</v>
      </c>
      <c r="R78" s="59">
        <f t="shared" si="22"/>
        <v>7.1773276595744679</v>
      </c>
      <c r="S78" s="59">
        <f t="shared" si="23"/>
        <v>3.0093617021276595E-2</v>
      </c>
      <c r="T78" s="59">
        <f t="shared" si="24"/>
        <v>1.3542127659574468</v>
      </c>
      <c r="U78" s="59">
        <f t="shared" si="25"/>
        <v>8.5315404255319152</v>
      </c>
      <c r="V78" s="60">
        <v>30</v>
      </c>
      <c r="W78" s="58">
        <f t="shared" si="20"/>
        <v>12.704309063893021</v>
      </c>
      <c r="X78" s="61">
        <f t="shared" si="26"/>
        <v>0.47276595744680855</v>
      </c>
      <c r="Y78" s="63">
        <f t="shared" si="27"/>
        <v>0.53</v>
      </c>
      <c r="Z78" s="62">
        <f t="shared" si="28"/>
        <v>0.1</v>
      </c>
      <c r="AA78" s="57">
        <f t="shared" si="29"/>
        <v>1.5949617021276596</v>
      </c>
      <c r="AB78" s="58">
        <f t="shared" si="30"/>
        <v>0.30093617021276597</v>
      </c>
    </row>
    <row r="79" spans="2:28" hidden="1" x14ac:dyDescent="0.35">
      <c r="B79" s="16">
        <v>43813</v>
      </c>
      <c r="C79" s="69">
        <v>2019</v>
      </c>
      <c r="D79" s="5" t="str">
        <f t="shared" si="17"/>
        <v>S</v>
      </c>
      <c r="E79" s="5" t="str">
        <f t="shared" si="18"/>
        <v>12</v>
      </c>
      <c r="F79" s="16"/>
      <c r="G79" s="2" t="s">
        <v>18</v>
      </c>
      <c r="H79" s="2" t="s">
        <v>12</v>
      </c>
      <c r="I79" s="2" t="s">
        <v>290</v>
      </c>
      <c r="J79" s="2"/>
      <c r="K79" s="2">
        <v>15.37</v>
      </c>
      <c r="L79" s="2">
        <v>117.11</v>
      </c>
      <c r="M79" s="3">
        <v>104.08</v>
      </c>
      <c r="N79" s="33">
        <f t="shared" si="19"/>
        <v>87.192844505602508</v>
      </c>
      <c r="O79" s="15">
        <v>0.56000000000000005</v>
      </c>
      <c r="P79" s="15">
        <v>0.14000000000000001</v>
      </c>
      <c r="Q79" s="59">
        <f t="shared" si="21"/>
        <v>0.16878908803967987</v>
      </c>
      <c r="R79" s="59">
        <f t="shared" si="22"/>
        <v>7.595508961785594</v>
      </c>
      <c r="S79" s="59">
        <f t="shared" si="23"/>
        <v>4.2197272009919969E-2</v>
      </c>
      <c r="T79" s="59">
        <f t="shared" si="24"/>
        <v>1.8988772404463985</v>
      </c>
      <c r="U79" s="59">
        <f t="shared" si="25"/>
        <v>9.4943862022319934</v>
      </c>
      <c r="V79" s="60">
        <v>30</v>
      </c>
      <c r="W79" s="58">
        <f t="shared" si="20"/>
        <v>12.807155494397492</v>
      </c>
      <c r="X79" s="61">
        <f t="shared" si="26"/>
        <v>0.47344155112163233</v>
      </c>
      <c r="Y79" s="63">
        <f t="shared" si="27"/>
        <v>0.56000000000000005</v>
      </c>
      <c r="Z79" s="62">
        <f t="shared" si="28"/>
        <v>0.14000000000000001</v>
      </c>
      <c r="AA79" s="57">
        <f t="shared" si="29"/>
        <v>1.6878908803967987</v>
      </c>
      <c r="AB79" s="58">
        <f t="shared" si="30"/>
        <v>0.42197272009919967</v>
      </c>
    </row>
    <row r="80" spans="2:28" hidden="1" x14ac:dyDescent="0.35">
      <c r="B80" s="16">
        <v>43813</v>
      </c>
      <c r="C80" s="69">
        <v>2019</v>
      </c>
      <c r="D80" s="5" t="str">
        <f t="shared" si="17"/>
        <v>S</v>
      </c>
      <c r="E80" s="5" t="str">
        <f t="shared" si="18"/>
        <v>22</v>
      </c>
      <c r="F80" s="16"/>
      <c r="G80" s="2" t="s">
        <v>29</v>
      </c>
      <c r="H80" s="2" t="s">
        <v>10</v>
      </c>
      <c r="I80" s="2" t="s">
        <v>291</v>
      </c>
      <c r="J80" s="2"/>
      <c r="K80" s="2">
        <v>15.39</v>
      </c>
      <c r="L80" s="2">
        <v>121.46</v>
      </c>
      <c r="M80" s="3">
        <v>104.78</v>
      </c>
      <c r="N80" s="33">
        <f t="shared" si="19"/>
        <v>84.274535683982279</v>
      </c>
      <c r="O80" s="15">
        <v>0.69</v>
      </c>
      <c r="P80" s="15">
        <v>0.28999999999999998</v>
      </c>
      <c r="Q80" s="59">
        <f t="shared" si="21"/>
        <v>0.21756342991386057</v>
      </c>
      <c r="R80" s="59">
        <f t="shared" si="22"/>
        <v>9.7903543461237259</v>
      </c>
      <c r="S80" s="59">
        <f t="shared" si="23"/>
        <v>9.1439702427564593E-2</v>
      </c>
      <c r="T80" s="59">
        <f t="shared" si="24"/>
        <v>4.1147866092404071</v>
      </c>
      <c r="U80" s="59">
        <f t="shared" si="25"/>
        <v>13.905140955364132</v>
      </c>
      <c r="V80" s="60">
        <v>30</v>
      </c>
      <c r="W80" s="58">
        <f t="shared" si="20"/>
        <v>15.725464316017721</v>
      </c>
      <c r="X80" s="61">
        <f t="shared" si="26"/>
        <v>0.49329902673677145</v>
      </c>
      <c r="Y80" s="63">
        <f t="shared" si="27"/>
        <v>0.69</v>
      </c>
      <c r="Z80" s="62">
        <f t="shared" si="28"/>
        <v>0.28999999999999998</v>
      </c>
      <c r="AA80" s="57">
        <f t="shared" si="29"/>
        <v>2.175634299138606</v>
      </c>
      <c r="AB80" s="58">
        <f t="shared" si="30"/>
        <v>0.91439702427564595</v>
      </c>
    </row>
    <row r="81" spans="2:28" hidden="1" x14ac:dyDescent="0.35">
      <c r="B81" s="16">
        <v>43813</v>
      </c>
      <c r="C81" s="69">
        <v>2019</v>
      </c>
      <c r="D81" s="5" t="str">
        <f t="shared" si="17"/>
        <v>S</v>
      </c>
      <c r="E81" s="5" t="str">
        <f t="shared" si="18"/>
        <v>31</v>
      </c>
      <c r="F81" s="16"/>
      <c r="G81" s="2" t="s">
        <v>30</v>
      </c>
      <c r="H81" s="2" t="s">
        <v>10</v>
      </c>
      <c r="I81" s="2" t="s">
        <v>292</v>
      </c>
      <c r="J81" s="2"/>
      <c r="K81" s="2">
        <v>15.53</v>
      </c>
      <c r="L81" s="2">
        <v>113.14</v>
      </c>
      <c r="M81" s="3">
        <v>97.55</v>
      </c>
      <c r="N81" s="33">
        <f t="shared" si="19"/>
        <v>84.028275791414799</v>
      </c>
      <c r="O81" s="15">
        <v>0.46</v>
      </c>
      <c r="P81" s="15">
        <v>0.38</v>
      </c>
      <c r="Q81" s="59">
        <f t="shared" si="21"/>
        <v>0.14560217020238972</v>
      </c>
      <c r="R81" s="59">
        <f t="shared" si="22"/>
        <v>6.5520976591075373</v>
      </c>
      <c r="S81" s="59">
        <f t="shared" si="23"/>
        <v>0.12028005364545237</v>
      </c>
      <c r="T81" s="59">
        <f t="shared" si="24"/>
        <v>5.4126024140453568</v>
      </c>
      <c r="U81" s="59">
        <f t="shared" si="25"/>
        <v>11.964700073152894</v>
      </c>
      <c r="V81" s="60">
        <v>30</v>
      </c>
      <c r="W81" s="58">
        <f t="shared" si="20"/>
        <v>15.971724208585201</v>
      </c>
      <c r="X81" s="61">
        <f t="shared" si="26"/>
        <v>0.49503779565959533</v>
      </c>
      <c r="Y81" s="63">
        <f t="shared" si="27"/>
        <v>0.46</v>
      </c>
      <c r="Z81" s="62">
        <f t="shared" si="28"/>
        <v>0.38</v>
      </c>
      <c r="AA81" s="57">
        <f t="shared" si="29"/>
        <v>1.4560217020238972</v>
      </c>
      <c r="AB81" s="58">
        <f t="shared" si="30"/>
        <v>1.2028005364545238</v>
      </c>
    </row>
    <row r="82" spans="2:28" hidden="1" x14ac:dyDescent="0.35">
      <c r="B82" s="16">
        <v>43813</v>
      </c>
      <c r="C82" s="69">
        <v>2019</v>
      </c>
      <c r="D82" s="5" t="str">
        <f t="shared" si="17"/>
        <v>S</v>
      </c>
      <c r="E82" s="5" t="str">
        <f t="shared" si="18"/>
        <v>4</v>
      </c>
      <c r="F82" s="16"/>
      <c r="G82" s="2" t="s">
        <v>31</v>
      </c>
      <c r="H82" s="2" t="s">
        <v>11</v>
      </c>
      <c r="I82" s="2" t="s">
        <v>293</v>
      </c>
      <c r="J82" s="2"/>
      <c r="K82" s="2">
        <v>15.49</v>
      </c>
      <c r="L82" s="2">
        <v>126.51</v>
      </c>
      <c r="M82" s="3">
        <v>111</v>
      </c>
      <c r="N82" s="33">
        <f t="shared" si="19"/>
        <v>86.029544226265529</v>
      </c>
      <c r="O82" s="15">
        <v>0.48</v>
      </c>
      <c r="P82" s="15">
        <v>0.16</v>
      </c>
      <c r="Q82" s="59">
        <f t="shared" si="21"/>
        <v>0.14728175060203119</v>
      </c>
      <c r="R82" s="59">
        <f t="shared" si="22"/>
        <v>6.6276787770914041</v>
      </c>
      <c r="S82" s="59">
        <f t="shared" si="23"/>
        <v>4.9093916867343733E-2</v>
      </c>
      <c r="T82" s="59">
        <f t="shared" si="24"/>
        <v>2.2092262590304679</v>
      </c>
      <c r="U82" s="59">
        <f t="shared" si="25"/>
        <v>8.8369050361218715</v>
      </c>
      <c r="V82" s="60">
        <v>30</v>
      </c>
      <c r="W82" s="58">
        <f t="shared" si="20"/>
        <v>13.970455773734471</v>
      </c>
      <c r="X82" s="61">
        <f t="shared" si="26"/>
        <v>0.48119568631556903</v>
      </c>
      <c r="Y82" s="63">
        <f t="shared" si="27"/>
        <v>0.48</v>
      </c>
      <c r="Z82" s="62">
        <f t="shared" si="28"/>
        <v>0.16</v>
      </c>
      <c r="AA82" s="57">
        <f t="shared" si="29"/>
        <v>1.4728175060203119</v>
      </c>
      <c r="AB82" s="58">
        <f t="shared" si="30"/>
        <v>0.49093916867343734</v>
      </c>
    </row>
    <row r="83" spans="2:28" hidden="1" x14ac:dyDescent="0.35">
      <c r="B83" s="16">
        <v>43813</v>
      </c>
      <c r="C83" s="69">
        <v>2019</v>
      </c>
      <c r="D83" s="5" t="str">
        <f t="shared" si="17"/>
        <v>S</v>
      </c>
      <c r="E83" s="5" t="str">
        <f t="shared" si="18"/>
        <v>28</v>
      </c>
      <c r="F83" s="16"/>
      <c r="G83" s="2" t="s">
        <v>32</v>
      </c>
      <c r="H83" s="2" t="s">
        <v>11</v>
      </c>
      <c r="I83" s="2" t="s">
        <v>294</v>
      </c>
      <c r="J83" s="2"/>
      <c r="K83" s="2">
        <v>15.4</v>
      </c>
      <c r="L83" s="2">
        <v>121.01</v>
      </c>
      <c r="M83" s="3">
        <v>117.12</v>
      </c>
      <c r="N83" s="33">
        <f t="shared" si="19"/>
        <v>96.316636682132369</v>
      </c>
      <c r="O83" s="15">
        <v>0.79</v>
      </c>
      <c r="P83" s="15">
        <v>0.14000000000000001</v>
      </c>
      <c r="Q83" s="59">
        <f t="shared" si="21"/>
        <v>0.20807397758552895</v>
      </c>
      <c r="R83" s="59">
        <f t="shared" si="22"/>
        <v>9.3633289913488031</v>
      </c>
      <c r="S83" s="59">
        <f t="shared" si="23"/>
        <v>3.6873869445536778E-2</v>
      </c>
      <c r="T83" s="59">
        <f t="shared" si="24"/>
        <v>1.6593241250491551</v>
      </c>
      <c r="U83" s="59">
        <f t="shared" si="25"/>
        <v>11.022653116397958</v>
      </c>
      <c r="V83" s="60">
        <v>30</v>
      </c>
      <c r="W83" s="58">
        <f t="shared" si="20"/>
        <v>3.6833633178676308</v>
      </c>
      <c r="X83" s="61">
        <f t="shared" si="26"/>
        <v>0.41912111679119157</v>
      </c>
      <c r="Y83" s="63">
        <f t="shared" si="27"/>
        <v>0.79</v>
      </c>
      <c r="Z83" s="62">
        <f t="shared" si="28"/>
        <v>0.14000000000000001</v>
      </c>
      <c r="AA83" s="57">
        <f t="shared" si="29"/>
        <v>2.0807397758552897</v>
      </c>
      <c r="AB83" s="58">
        <f t="shared" si="30"/>
        <v>0.36873869445536778</v>
      </c>
    </row>
    <row r="84" spans="2:28" hidden="1" x14ac:dyDescent="0.35">
      <c r="B84" s="16">
        <v>43813</v>
      </c>
      <c r="C84" s="69">
        <v>2019</v>
      </c>
      <c r="D84" s="5" t="str">
        <f t="shared" si="17"/>
        <v>S</v>
      </c>
      <c r="E84" s="5" t="str">
        <f t="shared" si="18"/>
        <v>30</v>
      </c>
      <c r="F84" s="16"/>
      <c r="G84" s="2" t="s">
        <v>33</v>
      </c>
      <c r="H84" s="2" t="s">
        <v>11</v>
      </c>
      <c r="I84" s="2" t="s">
        <v>295</v>
      </c>
      <c r="J84" s="2"/>
      <c r="K84" s="2">
        <v>15.52</v>
      </c>
      <c r="L84" s="2">
        <v>124.8</v>
      </c>
      <c r="M84" s="3">
        <v>110.17</v>
      </c>
      <c r="N84" s="33">
        <f t="shared" si="19"/>
        <v>86.612371888726202</v>
      </c>
      <c r="O84" s="15">
        <v>3.06</v>
      </c>
      <c r="P84" s="15">
        <v>0.25</v>
      </c>
      <c r="Q84" s="59">
        <f t="shared" si="21"/>
        <v>0.93054389857369257</v>
      </c>
      <c r="R84" s="59">
        <f t="shared" si="22"/>
        <v>41.874475435816166</v>
      </c>
      <c r="S84" s="59">
        <f t="shared" si="23"/>
        <v>7.6024828314844167E-2</v>
      </c>
      <c r="T84" s="59">
        <f t="shared" si="24"/>
        <v>3.4211172741679876</v>
      </c>
      <c r="U84" s="59">
        <f t="shared" si="25"/>
        <v>45.295592709984156</v>
      </c>
      <c r="V84" s="60">
        <v>30</v>
      </c>
      <c r="W84" s="58">
        <f t="shared" si="20"/>
        <v>13.387628111273798</v>
      </c>
      <c r="X84" s="61">
        <f t="shared" si="26"/>
        <v>0.47728473322768089</v>
      </c>
      <c r="Y84" s="63">
        <f t="shared" si="27"/>
        <v>3.06</v>
      </c>
      <c r="Z84" s="62">
        <f t="shared" si="28"/>
        <v>0.25</v>
      </c>
      <c r="AA84" s="57">
        <f t="shared" si="29"/>
        <v>9.3054389857369255</v>
      </c>
      <c r="AB84" s="58">
        <f t="shared" si="30"/>
        <v>0.76024828314844162</v>
      </c>
    </row>
    <row r="85" spans="2:28" hidden="1" x14ac:dyDescent="0.35">
      <c r="B85" s="16">
        <v>43813</v>
      </c>
      <c r="C85" s="69">
        <v>2019</v>
      </c>
      <c r="D85" s="5" t="str">
        <f t="shared" si="17"/>
        <v>S</v>
      </c>
      <c r="E85" s="5" t="str">
        <f t="shared" si="18"/>
        <v>11</v>
      </c>
      <c r="F85" s="16"/>
      <c r="G85" s="2" t="s">
        <v>34</v>
      </c>
      <c r="H85" s="2" t="s">
        <v>11</v>
      </c>
      <c r="I85" s="2" t="s">
        <v>296</v>
      </c>
      <c r="J85" s="2"/>
      <c r="K85" s="2">
        <v>15.52</v>
      </c>
      <c r="L85" s="2">
        <v>115.82</v>
      </c>
      <c r="M85" s="3">
        <v>103.17</v>
      </c>
      <c r="N85" s="33">
        <f t="shared" si="19"/>
        <v>87.387836490528429</v>
      </c>
      <c r="O85" s="15">
        <v>1.19</v>
      </c>
      <c r="P85" s="15">
        <v>0.13</v>
      </c>
      <c r="Q85" s="59">
        <f t="shared" si="21"/>
        <v>0.35761095265259546</v>
      </c>
      <c r="R85" s="59">
        <f t="shared" si="22"/>
        <v>16.092492869366797</v>
      </c>
      <c r="S85" s="59">
        <f t="shared" si="23"/>
        <v>3.9066742726754124E-2</v>
      </c>
      <c r="T85" s="59">
        <f t="shared" si="24"/>
        <v>1.7580034227039356</v>
      </c>
      <c r="U85" s="59">
        <f t="shared" si="25"/>
        <v>17.850496292070734</v>
      </c>
      <c r="V85" s="60">
        <v>30</v>
      </c>
      <c r="W85" s="58">
        <f t="shared" si="20"/>
        <v>12.612163509471571</v>
      </c>
      <c r="X85" s="61">
        <f t="shared" si="26"/>
        <v>0.47216200798630908</v>
      </c>
      <c r="Y85" s="63">
        <f t="shared" si="27"/>
        <v>1.19</v>
      </c>
      <c r="Z85" s="62">
        <f t="shared" si="28"/>
        <v>0.13</v>
      </c>
      <c r="AA85" s="57">
        <f t="shared" si="29"/>
        <v>3.5761095265259546</v>
      </c>
      <c r="AB85" s="58">
        <f t="shared" si="30"/>
        <v>0.39066742726754122</v>
      </c>
    </row>
    <row r="86" spans="2:28" hidden="1" x14ac:dyDescent="0.35">
      <c r="B86" s="49">
        <v>43813</v>
      </c>
      <c r="C86" s="69">
        <v>2019</v>
      </c>
      <c r="D86" s="65" t="str">
        <f t="shared" si="17"/>
        <v>S</v>
      </c>
      <c r="E86" s="65" t="str">
        <f t="shared" si="18"/>
        <v>30</v>
      </c>
      <c r="F86" s="49"/>
      <c r="G86" s="41" t="s">
        <v>33</v>
      </c>
      <c r="H86" s="41" t="s">
        <v>12</v>
      </c>
      <c r="I86" s="41" t="s">
        <v>297</v>
      </c>
      <c r="J86" s="2"/>
      <c r="K86" s="2">
        <v>15.51</v>
      </c>
      <c r="L86" s="2">
        <v>118.34</v>
      </c>
      <c r="M86" s="3">
        <v>104.08</v>
      </c>
      <c r="N86" s="33">
        <f t="shared" si="19"/>
        <v>86.132451619177274</v>
      </c>
      <c r="O86" s="15">
        <v>0.41</v>
      </c>
      <c r="P86" s="15">
        <v>0.33</v>
      </c>
      <c r="Q86" s="59">
        <f t="shared" si="21"/>
        <v>0.12560387264310716</v>
      </c>
      <c r="R86" s="59">
        <f t="shared" si="22"/>
        <v>5.652174268939822</v>
      </c>
      <c r="S86" s="59">
        <f t="shared" si="23"/>
        <v>0.10109579993225698</v>
      </c>
      <c r="T86" s="59">
        <f t="shared" si="24"/>
        <v>4.5493109969515642</v>
      </c>
      <c r="U86" s="59">
        <f t="shared" si="25"/>
        <v>10.201485265891385</v>
      </c>
      <c r="V86" s="60">
        <v>30</v>
      </c>
      <c r="W86" s="58">
        <f t="shared" si="20"/>
        <v>13.867548380822726</v>
      </c>
      <c r="X86" s="61">
        <f t="shared" si="26"/>
        <v>0.4805012984080389</v>
      </c>
      <c r="Y86" s="63">
        <f t="shared" si="27"/>
        <v>0.41</v>
      </c>
      <c r="Z86" s="62">
        <f t="shared" si="28"/>
        <v>0.33</v>
      </c>
      <c r="AA86" s="57">
        <f t="shared" si="29"/>
        <v>1.2560387264310715</v>
      </c>
      <c r="AB86" s="58">
        <f t="shared" si="30"/>
        <v>1.0109579993225699</v>
      </c>
    </row>
    <row r="87" spans="2:28" hidden="1" x14ac:dyDescent="0.35">
      <c r="B87" s="49">
        <v>43813</v>
      </c>
      <c r="C87" s="69">
        <v>2019</v>
      </c>
      <c r="D87" s="65" t="str">
        <f t="shared" si="17"/>
        <v>S</v>
      </c>
      <c r="E87" s="65" t="str">
        <f t="shared" si="18"/>
        <v>11</v>
      </c>
      <c r="F87" s="49"/>
      <c r="G87" s="41" t="s">
        <v>34</v>
      </c>
      <c r="H87" s="41" t="s">
        <v>8</v>
      </c>
      <c r="I87" s="41" t="s">
        <v>298</v>
      </c>
      <c r="J87" s="2"/>
      <c r="K87" s="2">
        <v>15.46</v>
      </c>
      <c r="L87" s="2">
        <v>108.44</v>
      </c>
      <c r="M87" s="3">
        <v>96.22</v>
      </c>
      <c r="N87" s="33">
        <f t="shared" si="19"/>
        <v>86.857388685738869</v>
      </c>
      <c r="O87" s="15">
        <v>3.67</v>
      </c>
      <c r="P87" s="15">
        <v>0.23</v>
      </c>
      <c r="Q87" s="59">
        <f t="shared" si="21"/>
        <v>1.1118609460128774</v>
      </c>
      <c r="R87" s="59">
        <f t="shared" si="22"/>
        <v>50.033742570579484</v>
      </c>
      <c r="S87" s="59">
        <f t="shared" si="23"/>
        <v>6.9680658741951451E-2</v>
      </c>
      <c r="T87" s="59">
        <f t="shared" si="24"/>
        <v>3.1356296433878152</v>
      </c>
      <c r="U87" s="59">
        <f t="shared" si="25"/>
        <v>53.1693722139673</v>
      </c>
      <c r="V87" s="60">
        <v>30</v>
      </c>
      <c r="W87" s="58">
        <f t="shared" si="20"/>
        <v>13.142611314261131</v>
      </c>
      <c r="X87" s="61">
        <f t="shared" si="26"/>
        <v>0.47565626547795931</v>
      </c>
      <c r="Y87" s="63">
        <f t="shared" si="27"/>
        <v>3.67</v>
      </c>
      <c r="Z87" s="62">
        <f t="shared" si="28"/>
        <v>0.23</v>
      </c>
      <c r="AA87" s="57">
        <f t="shared" si="29"/>
        <v>11.118609460128773</v>
      </c>
      <c r="AB87" s="58">
        <f t="shared" si="30"/>
        <v>0.69680658741951451</v>
      </c>
    </row>
    <row r="88" spans="2:28" hidden="1" x14ac:dyDescent="0.35">
      <c r="B88" s="49">
        <v>43813</v>
      </c>
      <c r="C88" s="69">
        <v>2019</v>
      </c>
      <c r="D88" s="65" t="str">
        <f t="shared" si="17"/>
        <v>S</v>
      </c>
      <c r="E88" s="65" t="str">
        <f t="shared" si="18"/>
        <v>22</v>
      </c>
      <c r="F88" s="49"/>
      <c r="G88" s="41" t="s">
        <v>29</v>
      </c>
      <c r="H88" s="41" t="s">
        <v>11</v>
      </c>
      <c r="I88" s="41" t="s">
        <v>299</v>
      </c>
      <c r="J88" s="2"/>
      <c r="K88" s="2">
        <v>15.53</v>
      </c>
      <c r="L88" s="2">
        <v>118.53</v>
      </c>
      <c r="M88" s="3">
        <v>106.01</v>
      </c>
      <c r="N88" s="33">
        <f t="shared" si="19"/>
        <v>87.844660194174764</v>
      </c>
      <c r="O88" s="15">
        <v>0.55000000000000004</v>
      </c>
      <c r="P88" s="15">
        <v>0.43</v>
      </c>
      <c r="Q88" s="59">
        <f t="shared" si="21"/>
        <v>0.16413682581786032</v>
      </c>
      <c r="R88" s="59">
        <f t="shared" si="22"/>
        <v>7.3861571618037143</v>
      </c>
      <c r="S88" s="59">
        <f t="shared" si="23"/>
        <v>0.12832515473032713</v>
      </c>
      <c r="T88" s="59">
        <f t="shared" si="24"/>
        <v>5.7746319628647207</v>
      </c>
      <c r="U88" s="59">
        <f t="shared" si="25"/>
        <v>13.160789124668435</v>
      </c>
      <c r="V88" s="60">
        <v>30</v>
      </c>
      <c r="W88" s="58">
        <f t="shared" si="20"/>
        <v>12.155339805825236</v>
      </c>
      <c r="X88" s="61">
        <f t="shared" si="26"/>
        <v>0.46918656056587094</v>
      </c>
      <c r="Y88" s="63">
        <f t="shared" si="27"/>
        <v>0.55000000000000004</v>
      </c>
      <c r="Z88" s="62">
        <f t="shared" si="28"/>
        <v>0.43</v>
      </c>
      <c r="AA88" s="57">
        <f t="shared" si="29"/>
        <v>1.6413682581786033</v>
      </c>
      <c r="AB88" s="58">
        <f t="shared" si="30"/>
        <v>1.2832515473032713</v>
      </c>
    </row>
    <row r="89" spans="2:28" hidden="1" x14ac:dyDescent="0.35">
      <c r="B89" s="49">
        <v>43813</v>
      </c>
      <c r="C89" s="69">
        <v>2019</v>
      </c>
      <c r="D89" s="65" t="str">
        <f t="shared" si="17"/>
        <v>S</v>
      </c>
      <c r="E89" s="65" t="str">
        <f t="shared" si="18"/>
        <v>21</v>
      </c>
      <c r="F89" s="49"/>
      <c r="G89" s="41" t="s">
        <v>19</v>
      </c>
      <c r="H89" s="41" t="s">
        <v>8</v>
      </c>
      <c r="I89" s="41" t="s">
        <v>300</v>
      </c>
      <c r="J89" s="2"/>
      <c r="K89" s="2">
        <v>15.43</v>
      </c>
      <c r="L89" s="2">
        <v>113.35</v>
      </c>
      <c r="M89" s="3">
        <v>99.59</v>
      </c>
      <c r="N89" s="33">
        <f t="shared" si="19"/>
        <v>85.947712418300668</v>
      </c>
      <c r="O89" s="15">
        <v>3.24</v>
      </c>
      <c r="P89" s="15">
        <v>0.27</v>
      </c>
      <c r="Q89" s="59">
        <f t="shared" si="21"/>
        <v>0.99540684410646352</v>
      </c>
      <c r="R89" s="59">
        <f t="shared" si="22"/>
        <v>44.793307984790857</v>
      </c>
      <c r="S89" s="59">
        <f t="shared" si="23"/>
        <v>8.2950570342205293E-2</v>
      </c>
      <c r="T89" s="59">
        <f t="shared" si="24"/>
        <v>3.7327756653992381</v>
      </c>
      <c r="U89" s="59">
        <f t="shared" si="25"/>
        <v>48.526083650190095</v>
      </c>
      <c r="V89" s="60">
        <v>30</v>
      </c>
      <c r="W89" s="58">
        <f t="shared" si="20"/>
        <v>14.052287581699332</v>
      </c>
      <c r="X89" s="61">
        <f t="shared" si="26"/>
        <v>0.48174904942965763</v>
      </c>
      <c r="Y89" s="63">
        <f t="shared" si="27"/>
        <v>3.24</v>
      </c>
      <c r="Z89" s="62">
        <f t="shared" si="28"/>
        <v>0.27</v>
      </c>
      <c r="AA89" s="57">
        <f t="shared" si="29"/>
        <v>9.954068441064635</v>
      </c>
      <c r="AB89" s="58">
        <f t="shared" si="30"/>
        <v>0.82950570342205299</v>
      </c>
    </row>
    <row r="90" spans="2:28" hidden="1" x14ac:dyDescent="0.35">
      <c r="B90" s="49">
        <v>43813</v>
      </c>
      <c r="C90" s="69">
        <v>2019</v>
      </c>
      <c r="D90" s="65" t="str">
        <f t="shared" si="17"/>
        <v>S</v>
      </c>
      <c r="E90" s="65" t="str">
        <f t="shared" si="18"/>
        <v>2</v>
      </c>
      <c r="F90" s="49"/>
      <c r="G90" s="41" t="s">
        <v>35</v>
      </c>
      <c r="H90" s="41" t="s">
        <v>8</v>
      </c>
      <c r="I90" s="41" t="s">
        <v>301</v>
      </c>
      <c r="J90" s="2"/>
      <c r="K90" s="2">
        <v>15.38</v>
      </c>
      <c r="L90" s="2">
        <v>117.79</v>
      </c>
      <c r="M90" s="3">
        <v>105.45</v>
      </c>
      <c r="N90" s="33">
        <f t="shared" si="19"/>
        <v>87.950395469192458</v>
      </c>
      <c r="O90" s="15">
        <v>0.42</v>
      </c>
      <c r="P90" s="15">
        <v>0.26</v>
      </c>
      <c r="Q90" s="59">
        <f t="shared" si="21"/>
        <v>0.12513966914621957</v>
      </c>
      <c r="R90" s="59">
        <f t="shared" si="22"/>
        <v>5.6312851115798805</v>
      </c>
      <c r="S90" s="59">
        <f t="shared" si="23"/>
        <v>7.7467414233374027E-2</v>
      </c>
      <c r="T90" s="59">
        <f t="shared" si="24"/>
        <v>3.4860336405018311</v>
      </c>
      <c r="U90" s="59">
        <f t="shared" si="25"/>
        <v>9.1173187520817116</v>
      </c>
      <c r="V90" s="60">
        <v>30</v>
      </c>
      <c r="W90" s="58">
        <f t="shared" si="20"/>
        <v>12.049604530807542</v>
      </c>
      <c r="X90" s="61">
        <f t="shared" si="26"/>
        <v>0.46850227600754962</v>
      </c>
      <c r="Y90" s="63">
        <f t="shared" si="27"/>
        <v>0.42</v>
      </c>
      <c r="Z90" s="62">
        <f t="shared" si="28"/>
        <v>0.26</v>
      </c>
      <c r="AA90" s="57">
        <f t="shared" si="29"/>
        <v>1.2513966914621957</v>
      </c>
      <c r="AB90" s="58">
        <f t="shared" si="30"/>
        <v>0.77467414233374021</v>
      </c>
    </row>
    <row r="91" spans="2:28" hidden="1" x14ac:dyDescent="0.35">
      <c r="B91" s="49">
        <v>43813</v>
      </c>
      <c r="C91" s="69">
        <v>2019</v>
      </c>
      <c r="D91" s="65" t="str">
        <f t="shared" si="17"/>
        <v>S</v>
      </c>
      <c r="E91" s="65" t="str">
        <f t="shared" si="18"/>
        <v>20</v>
      </c>
      <c r="F91" s="49"/>
      <c r="G91" s="41" t="s">
        <v>17</v>
      </c>
      <c r="H91" s="41" t="s">
        <v>11</v>
      </c>
      <c r="I91" s="41" t="s">
        <v>302</v>
      </c>
      <c r="J91" s="2"/>
      <c r="K91" s="2">
        <v>15.42</v>
      </c>
      <c r="L91" s="2">
        <v>123.95</v>
      </c>
      <c r="M91" s="3">
        <v>108.28</v>
      </c>
      <c r="N91" s="33">
        <f t="shared" si="19"/>
        <v>85.561595872109095</v>
      </c>
      <c r="O91" s="15">
        <v>3.24</v>
      </c>
      <c r="P91" s="15">
        <v>0.43</v>
      </c>
      <c r="Q91" s="59">
        <f t="shared" si="21"/>
        <v>1.0013609735085076</v>
      </c>
      <c r="R91" s="59">
        <f t="shared" si="22"/>
        <v>45.061243807882846</v>
      </c>
      <c r="S91" s="59">
        <f t="shared" si="23"/>
        <v>0.13289667241007969</v>
      </c>
      <c r="T91" s="59">
        <f t="shared" si="24"/>
        <v>5.9803502584535861</v>
      </c>
      <c r="U91" s="59">
        <f t="shared" si="25"/>
        <v>51.04159406633643</v>
      </c>
      <c r="V91" s="60">
        <v>30</v>
      </c>
      <c r="W91" s="58">
        <f t="shared" si="20"/>
        <v>14.438404127890905</v>
      </c>
      <c r="X91" s="61">
        <f t="shared" si="26"/>
        <v>0.48437432694378635</v>
      </c>
      <c r="Y91" s="63">
        <f t="shared" si="27"/>
        <v>3.24</v>
      </c>
      <c r="Z91" s="62">
        <f t="shared" si="28"/>
        <v>0.43</v>
      </c>
      <c r="AA91" s="57">
        <f t="shared" si="29"/>
        <v>10.013609735085076</v>
      </c>
      <c r="AB91" s="58">
        <f t="shared" si="30"/>
        <v>1.328966724100797</v>
      </c>
    </row>
    <row r="92" spans="2:28" hidden="1" x14ac:dyDescent="0.35">
      <c r="B92" s="49">
        <v>43813</v>
      </c>
      <c r="C92" s="69">
        <v>2019</v>
      </c>
      <c r="D92" s="65" t="str">
        <f t="shared" si="17"/>
        <v>S</v>
      </c>
      <c r="E92" s="65" t="str">
        <f t="shared" si="18"/>
        <v>29</v>
      </c>
      <c r="F92" s="49"/>
      <c r="G92" s="41" t="s">
        <v>22</v>
      </c>
      <c r="H92" s="41" t="s">
        <v>11</v>
      </c>
      <c r="I92" s="41" t="s">
        <v>303</v>
      </c>
      <c r="J92" s="2"/>
      <c r="K92" s="2">
        <v>15.39</v>
      </c>
      <c r="L92" s="2">
        <v>123.53</v>
      </c>
      <c r="M92" s="3">
        <v>108.88</v>
      </c>
      <c r="N92" s="33">
        <f t="shared" si="19"/>
        <v>86.452746439800251</v>
      </c>
      <c r="O92" s="15">
        <v>0.43</v>
      </c>
      <c r="P92" s="15">
        <v>0.15</v>
      </c>
      <c r="Q92" s="59">
        <f t="shared" si="21"/>
        <v>0.13108353834634723</v>
      </c>
      <c r="R92" s="59">
        <f t="shared" si="22"/>
        <v>5.8987592255856249</v>
      </c>
      <c r="S92" s="59">
        <f t="shared" si="23"/>
        <v>4.5726815702214138E-2</v>
      </c>
      <c r="T92" s="59">
        <f t="shared" si="24"/>
        <v>2.0577067065996362</v>
      </c>
      <c r="U92" s="59">
        <f t="shared" si="25"/>
        <v>7.9564659321852611</v>
      </c>
      <c r="V92" s="60">
        <v>30</v>
      </c>
      <c r="W92" s="58">
        <f t="shared" si="20"/>
        <v>13.547253560199749</v>
      </c>
      <c r="X92" s="61">
        <f t="shared" si="26"/>
        <v>0.47835062573537274</v>
      </c>
      <c r="Y92" s="63">
        <f t="shared" si="27"/>
        <v>0.43</v>
      </c>
      <c r="Z92" s="62">
        <f t="shared" si="28"/>
        <v>0.15</v>
      </c>
      <c r="AA92" s="57">
        <f t="shared" si="29"/>
        <v>1.3108353834634723</v>
      </c>
      <c r="AB92" s="58">
        <f t="shared" si="30"/>
        <v>0.45726815702214141</v>
      </c>
    </row>
    <row r="93" spans="2:28" hidden="1" x14ac:dyDescent="0.35">
      <c r="B93" s="49">
        <v>43813</v>
      </c>
      <c r="C93" s="69">
        <v>2019</v>
      </c>
      <c r="D93" s="65" t="str">
        <f t="shared" si="17"/>
        <v>S</v>
      </c>
      <c r="E93" s="65" t="str">
        <f t="shared" si="18"/>
        <v>11</v>
      </c>
      <c r="F93" s="49"/>
      <c r="G93" s="41" t="s">
        <v>34</v>
      </c>
      <c r="H93" s="41" t="s">
        <v>10</v>
      </c>
      <c r="I93" s="41" t="s">
        <v>304</v>
      </c>
      <c r="J93" s="2"/>
      <c r="K93" s="2">
        <v>15.44</v>
      </c>
      <c r="L93" s="2">
        <v>116.94</v>
      </c>
      <c r="M93" s="3">
        <v>101.17</v>
      </c>
      <c r="N93" s="33">
        <f t="shared" si="19"/>
        <v>84.463054187192128</v>
      </c>
      <c r="O93" s="15">
        <v>0.3</v>
      </c>
      <c r="P93" s="15">
        <v>0.25</v>
      </c>
      <c r="Q93" s="59">
        <f t="shared" si="21"/>
        <v>9.4314708970022143E-2</v>
      </c>
      <c r="R93" s="59">
        <f t="shared" si="22"/>
        <v>4.2441619036509968</v>
      </c>
      <c r="S93" s="59">
        <f t="shared" si="23"/>
        <v>7.8595590808351781E-2</v>
      </c>
      <c r="T93" s="59">
        <f t="shared" si="24"/>
        <v>3.5368015863758302</v>
      </c>
      <c r="U93" s="59">
        <f t="shared" si="25"/>
        <v>7.780963490026827</v>
      </c>
      <c r="V93" s="60">
        <v>30</v>
      </c>
      <c r="W93" s="58">
        <f t="shared" si="20"/>
        <v>15.536945812807872</v>
      </c>
      <c r="X93" s="61">
        <f t="shared" si="26"/>
        <v>0.49197480461915311</v>
      </c>
      <c r="Y93" s="63">
        <f t="shared" si="27"/>
        <v>0.3</v>
      </c>
      <c r="Z93" s="62">
        <f t="shared" si="28"/>
        <v>0.25</v>
      </c>
      <c r="AA93" s="57">
        <f t="shared" si="29"/>
        <v>0.94314708970022143</v>
      </c>
      <c r="AB93" s="58">
        <f t="shared" si="30"/>
        <v>0.78595590808351778</v>
      </c>
    </row>
    <row r="94" spans="2:28" hidden="1" x14ac:dyDescent="0.35">
      <c r="B94" s="49">
        <v>43813</v>
      </c>
      <c r="C94" s="69">
        <v>2019</v>
      </c>
      <c r="D94" s="65" t="str">
        <f t="shared" si="17"/>
        <v>S</v>
      </c>
      <c r="E94" s="65" t="str">
        <f t="shared" si="18"/>
        <v>2</v>
      </c>
      <c r="F94" s="49"/>
      <c r="G94" s="41" t="s">
        <v>35</v>
      </c>
      <c r="H94" s="41" t="s">
        <v>10</v>
      </c>
      <c r="I94" s="41" t="s">
        <v>305</v>
      </c>
      <c r="J94" s="2"/>
      <c r="K94" s="2">
        <v>15.5</v>
      </c>
      <c r="L94" s="2">
        <v>115.04</v>
      </c>
      <c r="M94" s="3">
        <v>99.86</v>
      </c>
      <c r="N94" s="33">
        <f t="shared" si="19"/>
        <v>84.749849306811328</v>
      </c>
      <c r="O94" s="15">
        <v>0.31</v>
      </c>
      <c r="P94" s="15">
        <v>0.15</v>
      </c>
      <c r="Q94" s="59">
        <f t="shared" si="21"/>
        <v>9.7023826458036991E-2</v>
      </c>
      <c r="R94" s="59">
        <f t="shared" si="22"/>
        <v>4.3660721906116642</v>
      </c>
      <c r="S94" s="59">
        <f t="shared" si="23"/>
        <v>4.6947012802275964E-2</v>
      </c>
      <c r="T94" s="59">
        <f t="shared" si="24"/>
        <v>2.1126155761024186</v>
      </c>
      <c r="U94" s="59">
        <f t="shared" si="25"/>
        <v>6.4786877667140832</v>
      </c>
      <c r="V94" s="60">
        <v>30</v>
      </c>
      <c r="W94" s="58">
        <f t="shared" si="20"/>
        <v>15.250150693188672</v>
      </c>
      <c r="X94" s="61">
        <f t="shared" si="26"/>
        <v>0.48997155049786634</v>
      </c>
      <c r="Y94" s="63">
        <f t="shared" si="27"/>
        <v>0.31</v>
      </c>
      <c r="Z94" s="62">
        <f t="shared" si="28"/>
        <v>0.15</v>
      </c>
      <c r="AA94" s="57">
        <f t="shared" si="29"/>
        <v>0.97023826458036988</v>
      </c>
      <c r="AB94" s="58">
        <f t="shared" si="30"/>
        <v>0.46947012802275967</v>
      </c>
    </row>
    <row r="95" spans="2:28" hidden="1" x14ac:dyDescent="0.35">
      <c r="B95" s="49">
        <v>43813</v>
      </c>
      <c r="C95" s="69">
        <v>2019</v>
      </c>
      <c r="D95" s="65" t="str">
        <f t="shared" si="17"/>
        <v>S</v>
      </c>
      <c r="E95" s="65" t="str">
        <f t="shared" si="18"/>
        <v>29</v>
      </c>
      <c r="F95" s="49"/>
      <c r="G95" s="41" t="s">
        <v>22</v>
      </c>
      <c r="H95" s="41" t="s">
        <v>12</v>
      </c>
      <c r="I95" s="41" t="s">
        <v>306</v>
      </c>
      <c r="J95" s="2"/>
      <c r="K95" s="2">
        <v>15.38</v>
      </c>
      <c r="L95" s="2">
        <v>122.63</v>
      </c>
      <c r="M95" s="3">
        <v>109.09</v>
      </c>
      <c r="N95" s="33">
        <f t="shared" si="19"/>
        <v>87.375291375291383</v>
      </c>
      <c r="O95" s="15">
        <v>0.5</v>
      </c>
      <c r="P95" s="15">
        <v>0.35</v>
      </c>
      <c r="Q95" s="59">
        <f t="shared" si="21"/>
        <v>0.15028545512752106</v>
      </c>
      <c r="R95" s="59">
        <f t="shared" si="22"/>
        <v>6.7628454807384477</v>
      </c>
      <c r="S95" s="59">
        <f t="shared" si="23"/>
        <v>0.10519981858926473</v>
      </c>
      <c r="T95" s="59">
        <f t="shared" si="24"/>
        <v>4.7339918365169131</v>
      </c>
      <c r="U95" s="59">
        <f t="shared" si="25"/>
        <v>11.496837317255361</v>
      </c>
      <c r="V95" s="60">
        <v>30</v>
      </c>
      <c r="W95" s="58">
        <f t="shared" si="20"/>
        <v>12.624708624708617</v>
      </c>
      <c r="X95" s="61">
        <f t="shared" si="26"/>
        <v>0.47224415750720306</v>
      </c>
      <c r="Y95" s="63">
        <f t="shared" si="27"/>
        <v>0.5</v>
      </c>
      <c r="Z95" s="62">
        <f t="shared" si="28"/>
        <v>0.35</v>
      </c>
      <c r="AA95" s="57">
        <f t="shared" si="29"/>
        <v>1.5028545512752105</v>
      </c>
      <c r="AB95" s="58">
        <f t="shared" si="30"/>
        <v>1.0519981858926473</v>
      </c>
    </row>
    <row r="96" spans="2:28" hidden="1" x14ac:dyDescent="0.35">
      <c r="B96" s="49">
        <v>43813</v>
      </c>
      <c r="C96" s="69">
        <v>2019</v>
      </c>
      <c r="D96" s="65" t="str">
        <f t="shared" si="17"/>
        <v>S</v>
      </c>
      <c r="E96" s="65" t="str">
        <f t="shared" si="18"/>
        <v>29</v>
      </c>
      <c r="F96" s="49"/>
      <c r="G96" s="41" t="s">
        <v>22</v>
      </c>
      <c r="H96" s="41" t="s">
        <v>8</v>
      </c>
      <c r="I96" s="41" t="s">
        <v>307</v>
      </c>
      <c r="J96" s="2"/>
      <c r="K96" s="2">
        <v>15.5</v>
      </c>
      <c r="L96" s="2">
        <v>114.36</v>
      </c>
      <c r="M96" s="3">
        <v>101.36</v>
      </c>
      <c r="N96" s="33">
        <f t="shared" si="19"/>
        <v>86.850091037831262</v>
      </c>
      <c r="O96" s="15">
        <v>0.55000000000000004</v>
      </c>
      <c r="P96" s="15">
        <v>0.2</v>
      </c>
      <c r="Q96" s="59">
        <f t="shared" si="21"/>
        <v>0.1666462846494294</v>
      </c>
      <c r="R96" s="59">
        <f t="shared" si="22"/>
        <v>7.4990828092243236</v>
      </c>
      <c r="S96" s="59">
        <f t="shared" si="23"/>
        <v>6.0598648963428869E-2</v>
      </c>
      <c r="T96" s="59">
        <f t="shared" si="24"/>
        <v>2.726939203354299</v>
      </c>
      <c r="U96" s="59">
        <f t="shared" si="25"/>
        <v>10.226022012578623</v>
      </c>
      <c r="V96" s="60">
        <v>30</v>
      </c>
      <c r="W96" s="58">
        <f t="shared" si="20"/>
        <v>13.149908962168738</v>
      </c>
      <c r="X96" s="61">
        <f t="shared" si="26"/>
        <v>0.4757046354530633</v>
      </c>
      <c r="Y96" s="63">
        <f t="shared" si="27"/>
        <v>0.55000000000000004</v>
      </c>
      <c r="Z96" s="62">
        <f t="shared" si="28"/>
        <v>0.2</v>
      </c>
      <c r="AA96" s="57">
        <f t="shared" si="29"/>
        <v>1.6664628464942941</v>
      </c>
      <c r="AB96" s="58">
        <f t="shared" si="30"/>
        <v>0.60598648963428869</v>
      </c>
    </row>
    <row r="97" spans="2:28" hidden="1" x14ac:dyDescent="0.35">
      <c r="B97" s="49">
        <v>43813</v>
      </c>
      <c r="C97" s="69">
        <v>2019</v>
      </c>
      <c r="D97" s="65" t="str">
        <f t="shared" si="17"/>
        <v>S</v>
      </c>
      <c r="E97" s="65" t="str">
        <f t="shared" si="18"/>
        <v>4</v>
      </c>
      <c r="F97" s="49"/>
      <c r="G97" s="41" t="s">
        <v>31</v>
      </c>
      <c r="H97" s="41" t="s">
        <v>10</v>
      </c>
      <c r="I97" s="41" t="s">
        <v>308</v>
      </c>
      <c r="J97" s="2"/>
      <c r="K97" s="2">
        <v>15.4</v>
      </c>
      <c r="L97" s="2">
        <v>116.65</v>
      </c>
      <c r="M97" s="3">
        <v>101.36</v>
      </c>
      <c r="N97" s="33">
        <f t="shared" si="19"/>
        <v>84.898765432098756</v>
      </c>
      <c r="O97" s="15">
        <v>0.39</v>
      </c>
      <c r="P97" s="15">
        <v>0.12</v>
      </c>
      <c r="Q97" s="59">
        <f t="shared" si="21"/>
        <v>0.12177972312703585</v>
      </c>
      <c r="R97" s="59">
        <f t="shared" si="22"/>
        <v>5.480087540716613</v>
      </c>
      <c r="S97" s="59">
        <f t="shared" si="23"/>
        <v>3.7470684039087945E-2</v>
      </c>
      <c r="T97" s="59">
        <f t="shared" si="24"/>
        <v>1.6861807817589576</v>
      </c>
      <c r="U97" s="59">
        <f t="shared" si="25"/>
        <v>7.1662683224755703</v>
      </c>
      <c r="V97" s="60">
        <v>30</v>
      </c>
      <c r="W97" s="58">
        <f t="shared" si="20"/>
        <v>15.101234567901244</v>
      </c>
      <c r="X97" s="61">
        <f t="shared" si="26"/>
        <v>0.48893671475104705</v>
      </c>
      <c r="Y97" s="63">
        <f t="shared" si="27"/>
        <v>0.39</v>
      </c>
      <c r="Z97" s="62">
        <f t="shared" si="28"/>
        <v>0.12</v>
      </c>
      <c r="AA97" s="57">
        <f t="shared" si="29"/>
        <v>1.2177972312703584</v>
      </c>
      <c r="AB97" s="58">
        <f t="shared" si="30"/>
        <v>0.37470684039087943</v>
      </c>
    </row>
    <row r="98" spans="2:28" hidden="1" x14ac:dyDescent="0.35">
      <c r="B98" s="16">
        <v>43813</v>
      </c>
      <c r="C98" s="69">
        <v>2019</v>
      </c>
      <c r="D98" s="5" t="str">
        <f t="shared" si="17"/>
        <v>S</v>
      </c>
      <c r="E98" s="5" t="str">
        <f t="shared" si="18"/>
        <v>12</v>
      </c>
      <c r="F98" s="16"/>
      <c r="G98" s="2" t="s">
        <v>18</v>
      </c>
      <c r="H98" s="2" t="s">
        <v>10</v>
      </c>
      <c r="I98" s="2" t="s">
        <v>309</v>
      </c>
      <c r="J98" s="2"/>
      <c r="K98" s="2">
        <v>15.4</v>
      </c>
      <c r="L98" s="2">
        <v>120.14</v>
      </c>
      <c r="M98" s="3">
        <v>104.71</v>
      </c>
      <c r="N98" s="33">
        <f t="shared" si="19"/>
        <v>85.268283368340647</v>
      </c>
      <c r="O98" s="15">
        <v>1.58</v>
      </c>
      <c r="P98" s="15">
        <v>0.24</v>
      </c>
      <c r="Q98" s="59">
        <f t="shared" si="21"/>
        <v>0.49054126077706867</v>
      </c>
      <c r="R98" s="59">
        <f t="shared" si="22"/>
        <v>22.074356734968092</v>
      </c>
      <c r="S98" s="59">
        <f t="shared" si="23"/>
        <v>7.4512596573731937E-2</v>
      </c>
      <c r="T98" s="59">
        <f t="shared" si="24"/>
        <v>3.3530668458179371</v>
      </c>
      <c r="U98" s="59">
        <f t="shared" si="25"/>
        <v>25.42742358078603</v>
      </c>
      <c r="V98" s="60">
        <v>30</v>
      </c>
      <c r="W98" s="58">
        <f t="shared" si="20"/>
        <v>14.731716631659353</v>
      </c>
      <c r="X98" s="61">
        <f t="shared" si="26"/>
        <v>0.48638450341507111</v>
      </c>
      <c r="Y98" s="63">
        <f t="shared" si="27"/>
        <v>1.58</v>
      </c>
      <c r="Z98" s="62">
        <f t="shared" si="28"/>
        <v>0.24</v>
      </c>
      <c r="AA98" s="57">
        <f t="shared" si="29"/>
        <v>4.9054126077706863</v>
      </c>
      <c r="AB98" s="58">
        <f t="shared" si="30"/>
        <v>0.74512596573731937</v>
      </c>
    </row>
    <row r="99" spans="2:28" hidden="1" x14ac:dyDescent="0.35">
      <c r="B99" s="16">
        <v>43813</v>
      </c>
      <c r="C99" s="69">
        <v>2019</v>
      </c>
      <c r="D99" s="5" t="str">
        <f t="shared" si="17"/>
        <v>S</v>
      </c>
      <c r="E99" s="5" t="str">
        <f t="shared" si="18"/>
        <v>19</v>
      </c>
      <c r="F99" s="16"/>
      <c r="G99" s="2" t="s">
        <v>36</v>
      </c>
      <c r="H99" s="2" t="s">
        <v>11</v>
      </c>
      <c r="I99" s="2" t="s">
        <v>310</v>
      </c>
      <c r="J99" s="2"/>
      <c r="K99" s="2">
        <v>15.4</v>
      </c>
      <c r="L99" s="2">
        <v>118.81</v>
      </c>
      <c r="M99" s="3">
        <v>105.12</v>
      </c>
      <c r="N99" s="33">
        <f t="shared" si="19"/>
        <v>86.761435064307122</v>
      </c>
      <c r="O99" s="15">
        <v>1.87</v>
      </c>
      <c r="P99" s="15">
        <v>0.16</v>
      </c>
      <c r="Q99" s="59">
        <f t="shared" si="21"/>
        <v>0.56736742086491321</v>
      </c>
      <c r="R99" s="59">
        <f t="shared" si="22"/>
        <v>25.531533938921093</v>
      </c>
      <c r="S99" s="59">
        <f t="shared" si="23"/>
        <v>4.854480606330807E-2</v>
      </c>
      <c r="T99" s="59">
        <f t="shared" si="24"/>
        <v>2.184516272848863</v>
      </c>
      <c r="U99" s="59">
        <f t="shared" si="25"/>
        <v>27.716050211769957</v>
      </c>
      <c r="V99" s="60">
        <v>30</v>
      </c>
      <c r="W99" s="58">
        <f t="shared" si="20"/>
        <v>13.238564935692878</v>
      </c>
      <c r="X99" s="61">
        <f t="shared" si="26"/>
        <v>0.47629291127953644</v>
      </c>
      <c r="Y99" s="63">
        <f t="shared" si="27"/>
        <v>1.87</v>
      </c>
      <c r="Z99" s="62">
        <f t="shared" si="28"/>
        <v>0.16</v>
      </c>
      <c r="AA99" s="57">
        <f t="shared" si="29"/>
        <v>5.6736742086491319</v>
      </c>
      <c r="AB99" s="58">
        <f t="shared" si="30"/>
        <v>0.48544806063308071</v>
      </c>
    </row>
    <row r="100" spans="2:28" hidden="1" x14ac:dyDescent="0.35">
      <c r="B100" s="16">
        <v>43813</v>
      </c>
      <c r="C100" s="69">
        <v>2019</v>
      </c>
      <c r="D100" s="5" t="str">
        <f t="shared" si="17"/>
        <v>S</v>
      </c>
      <c r="E100" s="5" t="str">
        <f t="shared" si="18"/>
        <v>3</v>
      </c>
      <c r="F100" s="16"/>
      <c r="G100" s="2" t="s">
        <v>28</v>
      </c>
      <c r="H100" s="2" t="s">
        <v>11</v>
      </c>
      <c r="I100" s="2" t="s">
        <v>311</v>
      </c>
      <c r="J100" s="2"/>
      <c r="K100" s="2">
        <v>15.55</v>
      </c>
      <c r="L100" s="2">
        <v>118.66</v>
      </c>
      <c r="M100" s="3">
        <v>104.04</v>
      </c>
      <c r="N100" s="33">
        <f t="shared" si="19"/>
        <v>85.820967898360976</v>
      </c>
      <c r="O100" s="15">
        <v>4.84</v>
      </c>
      <c r="P100" s="15">
        <v>0.11</v>
      </c>
      <c r="Q100" s="59">
        <f t="shared" si="21"/>
        <v>1.489876596225562</v>
      </c>
      <c r="R100" s="59">
        <f t="shared" si="22"/>
        <v>67.044446830150292</v>
      </c>
      <c r="S100" s="59">
        <f t="shared" si="23"/>
        <v>3.3860831732399142E-2</v>
      </c>
      <c r="T100" s="59">
        <f t="shared" si="24"/>
        <v>1.5237374279579614</v>
      </c>
      <c r="U100" s="59">
        <f t="shared" si="25"/>
        <v>68.568184258108261</v>
      </c>
      <c r="V100" s="60">
        <v>30</v>
      </c>
      <c r="W100" s="58">
        <f t="shared" si="20"/>
        <v>14.179032101639024</v>
      </c>
      <c r="X100" s="61">
        <f t="shared" si="26"/>
        <v>0.4826082043168719</v>
      </c>
      <c r="Y100" s="63">
        <f t="shared" si="27"/>
        <v>4.84</v>
      </c>
      <c r="Z100" s="62">
        <f t="shared" si="28"/>
        <v>0.11</v>
      </c>
      <c r="AA100" s="57">
        <f t="shared" si="29"/>
        <v>14.89876596225562</v>
      </c>
      <c r="AB100" s="58">
        <f t="shared" si="30"/>
        <v>0.33860831732399144</v>
      </c>
    </row>
    <row r="101" spans="2:28" hidden="1" x14ac:dyDescent="0.35">
      <c r="B101" s="16">
        <v>43813</v>
      </c>
      <c r="C101" s="69">
        <v>2019</v>
      </c>
      <c r="D101" s="5" t="str">
        <f t="shared" si="17"/>
        <v>S</v>
      </c>
      <c r="E101" s="5" t="str">
        <f t="shared" si="18"/>
        <v>1</v>
      </c>
      <c r="F101" s="16"/>
      <c r="G101" s="2" t="s">
        <v>37</v>
      </c>
      <c r="H101" s="2" t="s">
        <v>11</v>
      </c>
      <c r="I101" s="2" t="s">
        <v>312</v>
      </c>
      <c r="J101" s="2"/>
      <c r="K101" s="2">
        <v>15.39</v>
      </c>
      <c r="L101" s="2">
        <v>127.46</v>
      </c>
      <c r="M101" s="3">
        <v>112.94</v>
      </c>
      <c r="N101" s="33">
        <f t="shared" si="19"/>
        <v>87.043811903274744</v>
      </c>
      <c r="O101" s="15">
        <v>2.58</v>
      </c>
      <c r="P101" s="15">
        <v>0.11</v>
      </c>
      <c r="Q101" s="59">
        <f t="shared" si="21"/>
        <v>0.77940861096873404</v>
      </c>
      <c r="R101" s="59">
        <f t="shared" si="22"/>
        <v>35.073387493593032</v>
      </c>
      <c r="S101" s="59">
        <f t="shared" si="23"/>
        <v>3.3230599692465404E-2</v>
      </c>
      <c r="T101" s="59">
        <f t="shared" si="24"/>
        <v>1.4953769861609432</v>
      </c>
      <c r="U101" s="59">
        <f t="shared" si="25"/>
        <v>36.568764479753973</v>
      </c>
      <c r="V101" s="60">
        <v>30</v>
      </c>
      <c r="W101" s="58">
        <f t="shared" si="20"/>
        <v>12.956188096725256</v>
      </c>
      <c r="X101" s="61">
        <f t="shared" si="26"/>
        <v>0.4744233726294208</v>
      </c>
      <c r="Y101" s="63">
        <f t="shared" si="27"/>
        <v>2.58</v>
      </c>
      <c r="Z101" s="62">
        <f t="shared" si="28"/>
        <v>0.11</v>
      </c>
      <c r="AA101" s="57">
        <f t="shared" si="29"/>
        <v>7.7940861096873402</v>
      </c>
      <c r="AB101" s="58">
        <f t="shared" si="30"/>
        <v>0.33230599692465401</v>
      </c>
    </row>
    <row r="102" spans="2:28" hidden="1" x14ac:dyDescent="0.35">
      <c r="B102" s="16">
        <v>43813</v>
      </c>
      <c r="C102" s="69">
        <v>2019</v>
      </c>
      <c r="D102" s="5" t="str">
        <f t="shared" si="17"/>
        <v>S</v>
      </c>
      <c r="E102" s="5" t="str">
        <f t="shared" si="18"/>
        <v>24</v>
      </c>
      <c r="F102" s="16"/>
      <c r="G102" s="2" t="s">
        <v>38</v>
      </c>
      <c r="H102" s="2" t="s">
        <v>11</v>
      </c>
      <c r="I102" s="2" t="s">
        <v>313</v>
      </c>
      <c r="J102" s="2"/>
      <c r="K102" s="2">
        <v>15.44</v>
      </c>
      <c r="L102" s="2">
        <v>108.49</v>
      </c>
      <c r="M102" s="3">
        <v>96.18</v>
      </c>
      <c r="N102" s="33">
        <f t="shared" si="19"/>
        <v>86.770553465878564</v>
      </c>
      <c r="O102" s="15">
        <v>1</v>
      </c>
      <c r="P102" s="15">
        <v>0.17</v>
      </c>
      <c r="Q102" s="59">
        <f t="shared" si="21"/>
        <v>0.30336264552885805</v>
      </c>
      <c r="R102" s="59">
        <f t="shared" si="22"/>
        <v>13.651319048798612</v>
      </c>
      <c r="S102" s="59">
        <f t="shared" si="23"/>
        <v>5.1571649739905877E-2</v>
      </c>
      <c r="T102" s="59">
        <f t="shared" si="24"/>
        <v>2.3207242382957642</v>
      </c>
      <c r="U102" s="59">
        <f t="shared" si="25"/>
        <v>15.972043287094376</v>
      </c>
      <c r="V102" s="60">
        <v>30</v>
      </c>
      <c r="W102" s="58">
        <f t="shared" si="20"/>
        <v>13.229446534121436</v>
      </c>
      <c r="X102" s="61">
        <f t="shared" si="26"/>
        <v>0.47623235075551151</v>
      </c>
      <c r="Y102" s="63">
        <f t="shared" si="27"/>
        <v>1</v>
      </c>
      <c r="Z102" s="62">
        <f t="shared" si="28"/>
        <v>0.17</v>
      </c>
      <c r="AA102" s="57">
        <f t="shared" si="29"/>
        <v>3.0336264552885805</v>
      </c>
      <c r="AB102" s="58">
        <f t="shared" si="30"/>
        <v>0.51571649739905878</v>
      </c>
    </row>
    <row r="103" spans="2:28" hidden="1" x14ac:dyDescent="0.35">
      <c r="B103" s="16">
        <v>43813</v>
      </c>
      <c r="C103" s="69">
        <v>2019</v>
      </c>
      <c r="D103" s="5" t="str">
        <f t="shared" si="17"/>
        <v>S</v>
      </c>
      <c r="E103" s="5" t="str">
        <f t="shared" si="18"/>
        <v>15</v>
      </c>
      <c r="F103" s="16"/>
      <c r="G103" s="2" t="s">
        <v>27</v>
      </c>
      <c r="H103" s="2" t="s">
        <v>10</v>
      </c>
      <c r="I103" s="2" t="s">
        <v>314</v>
      </c>
      <c r="J103" s="2"/>
      <c r="K103" s="2">
        <v>15.34</v>
      </c>
      <c r="L103" s="2">
        <v>114.27</v>
      </c>
      <c r="M103" s="3">
        <v>99.4</v>
      </c>
      <c r="N103" s="33">
        <f t="shared" si="19"/>
        <v>84.969170120287089</v>
      </c>
      <c r="O103" s="15">
        <v>0.51</v>
      </c>
      <c r="P103" s="15">
        <v>0.19</v>
      </c>
      <c r="Q103" s="59">
        <f t="shared" si="21"/>
        <v>0.15907619557458952</v>
      </c>
      <c r="R103" s="59">
        <f t="shared" si="22"/>
        <v>7.1584288008565284</v>
      </c>
      <c r="S103" s="59">
        <f t="shared" si="23"/>
        <v>5.9263680704258838E-2</v>
      </c>
      <c r="T103" s="59">
        <f t="shared" si="24"/>
        <v>2.6668656316916479</v>
      </c>
      <c r="U103" s="59">
        <f t="shared" si="25"/>
        <v>9.8252944325481764</v>
      </c>
      <c r="V103" s="60">
        <v>30</v>
      </c>
      <c r="W103" s="58">
        <f t="shared" si="20"/>
        <v>15.030829879712911</v>
      </c>
      <c r="X103" s="61">
        <f t="shared" si="26"/>
        <v>0.48844872709969056</v>
      </c>
      <c r="Y103" s="63">
        <f t="shared" si="27"/>
        <v>0.51</v>
      </c>
      <c r="Z103" s="62">
        <f t="shared" si="28"/>
        <v>0.19</v>
      </c>
      <c r="AA103" s="57">
        <f t="shared" si="29"/>
        <v>1.5907619557458952</v>
      </c>
      <c r="AB103" s="58">
        <f t="shared" si="30"/>
        <v>0.59263680704258836</v>
      </c>
    </row>
    <row r="104" spans="2:28" hidden="1" x14ac:dyDescent="0.35">
      <c r="B104" s="16">
        <v>43813</v>
      </c>
      <c r="C104" s="69">
        <v>2019</v>
      </c>
      <c r="D104" s="5" t="str">
        <f t="shared" si="17"/>
        <v>S</v>
      </c>
      <c r="E104" s="5" t="str">
        <f t="shared" si="18"/>
        <v>1</v>
      </c>
      <c r="F104" s="16"/>
      <c r="G104" s="2" t="s">
        <v>37</v>
      </c>
      <c r="H104" s="2" t="s">
        <v>12</v>
      </c>
      <c r="I104" s="2" t="s">
        <v>315</v>
      </c>
      <c r="J104" s="2"/>
      <c r="K104" s="2">
        <v>15.46</v>
      </c>
      <c r="L104" s="2">
        <v>107.93</v>
      </c>
      <c r="M104" s="3">
        <v>96.16</v>
      </c>
      <c r="N104" s="33">
        <f t="shared" si="19"/>
        <v>87.271547528928281</v>
      </c>
      <c r="O104" s="15">
        <v>0.62</v>
      </c>
      <c r="P104" s="15">
        <v>0.12</v>
      </c>
      <c r="Q104" s="59">
        <f t="shared" si="21"/>
        <v>0.18664919454770759</v>
      </c>
      <c r="R104" s="59">
        <f t="shared" si="22"/>
        <v>8.3992137546468424</v>
      </c>
      <c r="S104" s="59">
        <f t="shared" si="23"/>
        <v>3.6125650557620827E-2</v>
      </c>
      <c r="T104" s="59">
        <f t="shared" si="24"/>
        <v>1.6256542750929373</v>
      </c>
      <c r="U104" s="59">
        <f t="shared" si="25"/>
        <v>10.02486802973978</v>
      </c>
      <c r="V104" s="60">
        <v>30</v>
      </c>
      <c r="W104" s="58">
        <f t="shared" si="20"/>
        <v>12.728452471071719</v>
      </c>
      <c r="X104" s="61">
        <f t="shared" si="26"/>
        <v>0.47292441140024793</v>
      </c>
      <c r="Y104" s="63">
        <f t="shared" si="27"/>
        <v>0.62</v>
      </c>
      <c r="Z104" s="62">
        <f t="shared" si="28"/>
        <v>0.12</v>
      </c>
      <c r="AA104" s="57">
        <f t="shared" si="29"/>
        <v>1.8664919454770759</v>
      </c>
      <c r="AB104" s="58">
        <f t="shared" si="30"/>
        <v>0.36125650557620825</v>
      </c>
    </row>
    <row r="105" spans="2:28" hidden="1" x14ac:dyDescent="0.35">
      <c r="B105" s="16">
        <v>43813</v>
      </c>
      <c r="C105" s="69">
        <v>2019</v>
      </c>
      <c r="D105" s="5" t="str">
        <f t="shared" si="17"/>
        <v>S</v>
      </c>
      <c r="E105" s="5" t="str">
        <f t="shared" si="18"/>
        <v>5</v>
      </c>
      <c r="F105" s="16"/>
      <c r="G105" s="2" t="s">
        <v>39</v>
      </c>
      <c r="H105" s="2" t="s">
        <v>12</v>
      </c>
      <c r="I105" s="2" t="s">
        <v>316</v>
      </c>
      <c r="J105" s="2"/>
      <c r="K105" s="2">
        <v>15.54</v>
      </c>
      <c r="L105" s="2">
        <v>119.08</v>
      </c>
      <c r="M105" s="3">
        <v>106.76</v>
      </c>
      <c r="N105" s="33">
        <f t="shared" si="19"/>
        <v>88.10121692099672</v>
      </c>
      <c r="O105" s="15">
        <v>0.59</v>
      </c>
      <c r="P105" s="15">
        <v>0.18</v>
      </c>
      <c r="Q105" s="59">
        <f t="shared" si="21"/>
        <v>0.17538949791712341</v>
      </c>
      <c r="R105" s="59">
        <f t="shared" si="22"/>
        <v>7.8925274062705535</v>
      </c>
      <c r="S105" s="59">
        <f t="shared" si="23"/>
        <v>5.3508660381495272E-2</v>
      </c>
      <c r="T105" s="59">
        <f t="shared" si="24"/>
        <v>2.4078897171672873</v>
      </c>
      <c r="U105" s="59">
        <f t="shared" si="25"/>
        <v>10.300417123437841</v>
      </c>
      <c r="V105" s="60">
        <v>30</v>
      </c>
      <c r="W105" s="58">
        <f t="shared" si="20"/>
        <v>11.89878307900328</v>
      </c>
      <c r="X105" s="61">
        <f t="shared" si="26"/>
        <v>0.46752905064678796</v>
      </c>
      <c r="Y105" s="63">
        <f t="shared" si="27"/>
        <v>0.59</v>
      </c>
      <c r="Z105" s="62">
        <f t="shared" si="28"/>
        <v>0.18</v>
      </c>
      <c r="AA105" s="57">
        <f t="shared" si="29"/>
        <v>1.7538949791712342</v>
      </c>
      <c r="AB105" s="58">
        <f t="shared" si="30"/>
        <v>0.53508660381495277</v>
      </c>
    </row>
    <row r="106" spans="2:28" hidden="1" x14ac:dyDescent="0.35">
      <c r="B106" s="16">
        <v>43813</v>
      </c>
      <c r="C106" s="69">
        <v>2019</v>
      </c>
      <c r="D106" s="5" t="str">
        <f t="shared" si="17"/>
        <v>S</v>
      </c>
      <c r="E106" s="5" t="str">
        <f t="shared" si="18"/>
        <v>12</v>
      </c>
      <c r="F106" s="16"/>
      <c r="G106" s="2" t="s">
        <v>18</v>
      </c>
      <c r="H106" s="2" t="s">
        <v>11</v>
      </c>
      <c r="I106" s="2" t="s">
        <v>317</v>
      </c>
      <c r="J106" s="2"/>
      <c r="K106" s="2">
        <v>15.44</v>
      </c>
      <c r="L106" s="2">
        <v>104.93</v>
      </c>
      <c r="M106" s="3">
        <v>93.35</v>
      </c>
      <c r="N106" s="33">
        <f t="shared" si="19"/>
        <v>87.060006704659727</v>
      </c>
      <c r="O106" s="15">
        <v>3.13</v>
      </c>
      <c r="P106" s="15">
        <v>0.13</v>
      </c>
      <c r="Q106" s="59">
        <f t="shared" si="21"/>
        <v>0.94532749326145571</v>
      </c>
      <c r="R106" s="59">
        <f t="shared" si="22"/>
        <v>42.539737196765508</v>
      </c>
      <c r="S106" s="59">
        <f t="shared" si="23"/>
        <v>3.9262803234501355E-2</v>
      </c>
      <c r="T106" s="59">
        <f t="shared" si="24"/>
        <v>1.7668261455525609</v>
      </c>
      <c r="U106" s="59">
        <f t="shared" si="25"/>
        <v>44.306563342318071</v>
      </c>
      <c r="V106" s="60">
        <v>30</v>
      </c>
      <c r="W106" s="58">
        <f t="shared" si="20"/>
        <v>12.939993295340273</v>
      </c>
      <c r="X106" s="61">
        <f t="shared" si="26"/>
        <v>0.47431651906045447</v>
      </c>
      <c r="Y106" s="63">
        <f t="shared" si="27"/>
        <v>3.13</v>
      </c>
      <c r="Z106" s="62">
        <f t="shared" si="28"/>
        <v>0.13</v>
      </c>
      <c r="AA106" s="57">
        <f t="shared" si="29"/>
        <v>9.4532749326145566</v>
      </c>
      <c r="AB106" s="58">
        <f t="shared" si="30"/>
        <v>0.39262803234501353</v>
      </c>
    </row>
    <row r="107" spans="2:28" hidden="1" x14ac:dyDescent="0.35">
      <c r="B107" s="16">
        <v>43813</v>
      </c>
      <c r="C107" s="69">
        <v>2019</v>
      </c>
      <c r="D107" s="5" t="str">
        <f t="shared" si="17"/>
        <v>S</v>
      </c>
      <c r="E107" s="5" t="str">
        <f t="shared" si="18"/>
        <v>14</v>
      </c>
      <c r="F107" s="16"/>
      <c r="G107" s="2" t="s">
        <v>21</v>
      </c>
      <c r="H107" s="2" t="s">
        <v>12</v>
      </c>
      <c r="I107" s="2" t="s">
        <v>318</v>
      </c>
      <c r="J107" s="2"/>
      <c r="K107" s="2">
        <v>15.35</v>
      </c>
      <c r="L107" s="2">
        <v>110.25</v>
      </c>
      <c r="M107" s="3">
        <v>97.96</v>
      </c>
      <c r="N107" s="33">
        <f t="shared" si="19"/>
        <v>87.049525816649108</v>
      </c>
      <c r="O107" s="15">
        <v>0.44</v>
      </c>
      <c r="P107" s="15">
        <v>0.17</v>
      </c>
      <c r="Q107" s="59">
        <f t="shared" si="21"/>
        <v>0.13291078561917444</v>
      </c>
      <c r="R107" s="59">
        <f t="shared" si="22"/>
        <v>5.9809853528628496</v>
      </c>
      <c r="S107" s="59">
        <f t="shared" si="23"/>
        <v>5.1351894443771945E-2</v>
      </c>
      <c r="T107" s="59">
        <f t="shared" si="24"/>
        <v>2.3108352499697373</v>
      </c>
      <c r="U107" s="59">
        <f t="shared" si="25"/>
        <v>8.2918206028325869</v>
      </c>
      <c r="V107" s="60">
        <v>30</v>
      </c>
      <c r="W107" s="58">
        <f t="shared" si="20"/>
        <v>12.950474183350892</v>
      </c>
      <c r="X107" s="61">
        <f t="shared" si="26"/>
        <v>0.47438566759472223</v>
      </c>
      <c r="Y107" s="63">
        <f t="shared" si="27"/>
        <v>0.44</v>
      </c>
      <c r="Z107" s="62">
        <f t="shared" si="28"/>
        <v>0.17</v>
      </c>
      <c r="AA107" s="57">
        <f t="shared" si="29"/>
        <v>1.3291078561917444</v>
      </c>
      <c r="AB107" s="58">
        <f t="shared" si="30"/>
        <v>0.5135189444377195</v>
      </c>
    </row>
    <row r="108" spans="2:28" hidden="1" x14ac:dyDescent="0.35">
      <c r="B108" s="16">
        <v>43813</v>
      </c>
      <c r="C108" s="69">
        <v>2019</v>
      </c>
      <c r="D108" s="5" t="str">
        <f t="shared" si="17"/>
        <v>S</v>
      </c>
      <c r="E108" s="5" t="str">
        <f t="shared" si="18"/>
        <v>6</v>
      </c>
      <c r="F108" s="16"/>
      <c r="G108" s="2" t="s">
        <v>40</v>
      </c>
      <c r="H108" s="2" t="s">
        <v>12</v>
      </c>
      <c r="I108" s="2" t="s">
        <v>319</v>
      </c>
      <c r="J108" s="2"/>
      <c r="K108" s="2">
        <v>15.38</v>
      </c>
      <c r="L108" s="2">
        <v>120.05</v>
      </c>
      <c r="M108" s="3">
        <v>107.64</v>
      </c>
      <c r="N108" s="33">
        <f t="shared" si="19"/>
        <v>88.143689691411112</v>
      </c>
      <c r="O108" s="15">
        <v>0.4</v>
      </c>
      <c r="P108" s="15">
        <v>0.13</v>
      </c>
      <c r="Q108" s="59">
        <f t="shared" si="21"/>
        <v>0.11883156297420333</v>
      </c>
      <c r="R108" s="59">
        <f t="shared" si="22"/>
        <v>5.3474203338391497</v>
      </c>
      <c r="S108" s="59">
        <f t="shared" si="23"/>
        <v>3.8620257966616084E-2</v>
      </c>
      <c r="T108" s="59">
        <f t="shared" si="24"/>
        <v>1.7379116084977237</v>
      </c>
      <c r="U108" s="59">
        <f t="shared" si="25"/>
        <v>7.0853319423368735</v>
      </c>
      <c r="V108" s="60">
        <v>30</v>
      </c>
      <c r="W108" s="58">
        <f t="shared" si="20"/>
        <v>11.856310308588888</v>
      </c>
      <c r="X108" s="61">
        <f t="shared" si="26"/>
        <v>0.46725558205072609</v>
      </c>
      <c r="Y108" s="63">
        <f t="shared" si="27"/>
        <v>0.4</v>
      </c>
      <c r="Z108" s="62">
        <f t="shared" si="28"/>
        <v>0.13</v>
      </c>
      <c r="AA108" s="57">
        <f t="shared" si="29"/>
        <v>1.1883156297420334</v>
      </c>
      <c r="AB108" s="58">
        <f t="shared" si="30"/>
        <v>0.38620257966616084</v>
      </c>
    </row>
    <row r="109" spans="2:28" hidden="1" x14ac:dyDescent="0.35">
      <c r="B109" s="16">
        <v>43813</v>
      </c>
      <c r="C109" s="69">
        <v>2019</v>
      </c>
      <c r="D109" s="5" t="str">
        <f t="shared" si="17"/>
        <v>S</v>
      </c>
      <c r="E109" s="5" t="str">
        <f t="shared" si="18"/>
        <v>6</v>
      </c>
      <c r="F109" s="16"/>
      <c r="G109" s="2" t="s">
        <v>40</v>
      </c>
      <c r="H109" s="2" t="s">
        <v>8</v>
      </c>
      <c r="I109" s="2" t="s">
        <v>320</v>
      </c>
      <c r="J109" s="2"/>
      <c r="K109" s="2">
        <v>15.44</v>
      </c>
      <c r="L109" s="2">
        <v>113.78</v>
      </c>
      <c r="M109" s="3">
        <v>103.33</v>
      </c>
      <c r="N109" s="33">
        <f t="shared" si="19"/>
        <v>89.37360178970917</v>
      </c>
      <c r="O109" s="15">
        <v>0.28000000000000003</v>
      </c>
      <c r="P109" s="15">
        <v>0.1</v>
      </c>
      <c r="Q109" s="59">
        <f t="shared" si="21"/>
        <v>8.1652065081351713E-2</v>
      </c>
      <c r="R109" s="59">
        <f t="shared" si="22"/>
        <v>3.6743429286608271</v>
      </c>
      <c r="S109" s="59">
        <f t="shared" si="23"/>
        <v>2.9161451814768469E-2</v>
      </c>
      <c r="T109" s="59">
        <f t="shared" si="24"/>
        <v>1.3122653316645811</v>
      </c>
      <c r="U109" s="59">
        <f t="shared" si="25"/>
        <v>4.9866082603254078</v>
      </c>
      <c r="V109" s="60">
        <v>30</v>
      </c>
      <c r="W109" s="58">
        <f t="shared" si="20"/>
        <v>10.62639821029083</v>
      </c>
      <c r="X109" s="61">
        <f t="shared" si="26"/>
        <v>0.4594493116395495</v>
      </c>
      <c r="Y109" s="63">
        <f t="shared" si="27"/>
        <v>0.28000000000000003</v>
      </c>
      <c r="Z109" s="62">
        <f t="shared" si="28"/>
        <v>0.1</v>
      </c>
      <c r="AA109" s="57">
        <f t="shared" si="29"/>
        <v>0.8165206508135171</v>
      </c>
      <c r="AB109" s="58">
        <f t="shared" si="30"/>
        <v>0.29161451814768469</v>
      </c>
    </row>
    <row r="110" spans="2:28" hidden="1" x14ac:dyDescent="0.35">
      <c r="B110" s="16">
        <v>43813</v>
      </c>
      <c r="C110" s="69">
        <v>2019</v>
      </c>
      <c r="D110" s="5" t="str">
        <f t="shared" si="17"/>
        <v>S</v>
      </c>
      <c r="E110" s="5" t="str">
        <f t="shared" si="18"/>
        <v>19</v>
      </c>
      <c r="F110" s="16"/>
      <c r="G110" s="2" t="s">
        <v>36</v>
      </c>
      <c r="H110" s="2" t="s">
        <v>10</v>
      </c>
      <c r="I110" s="2" t="s">
        <v>321</v>
      </c>
      <c r="J110" s="2"/>
      <c r="K110" s="2">
        <v>15.47</v>
      </c>
      <c r="L110" s="2">
        <v>106.44</v>
      </c>
      <c r="M110" s="3">
        <v>91.41</v>
      </c>
      <c r="N110" s="33">
        <f t="shared" si="19"/>
        <v>83.478069693305471</v>
      </c>
      <c r="O110" s="15">
        <v>0.76</v>
      </c>
      <c r="P110" s="15">
        <v>0.37</v>
      </c>
      <c r="Q110" s="59">
        <f t="shared" si="21"/>
        <v>0.24264656307611276</v>
      </c>
      <c r="R110" s="59">
        <f t="shared" si="22"/>
        <v>10.919095338425075</v>
      </c>
      <c r="S110" s="59">
        <f t="shared" si="23"/>
        <v>0.11813056360284438</v>
      </c>
      <c r="T110" s="59">
        <f t="shared" si="24"/>
        <v>5.3158753621279971</v>
      </c>
      <c r="U110" s="59">
        <f t="shared" si="25"/>
        <v>16.23497070055307</v>
      </c>
      <c r="V110" s="60">
        <v>30</v>
      </c>
      <c r="W110" s="58">
        <f t="shared" si="20"/>
        <v>16.521930306694529</v>
      </c>
      <c r="X110" s="61">
        <f t="shared" si="26"/>
        <v>0.49895970503028714</v>
      </c>
      <c r="Y110" s="63">
        <f t="shared" si="27"/>
        <v>0.76</v>
      </c>
      <c r="Z110" s="62">
        <f t="shared" si="28"/>
        <v>0.37</v>
      </c>
      <c r="AA110" s="57">
        <f t="shared" si="29"/>
        <v>2.4264656307611276</v>
      </c>
      <c r="AB110" s="58">
        <f t="shared" si="30"/>
        <v>1.1813056360284437</v>
      </c>
    </row>
    <row r="111" spans="2:28" hidden="1" x14ac:dyDescent="0.35">
      <c r="B111" s="16">
        <v>43813</v>
      </c>
      <c r="C111" s="69">
        <v>2019</v>
      </c>
      <c r="D111" s="5" t="str">
        <f t="shared" si="17"/>
        <v>S</v>
      </c>
      <c r="E111" s="5" t="str">
        <f t="shared" si="18"/>
        <v>15</v>
      </c>
      <c r="F111" s="16"/>
      <c r="G111" s="2" t="s">
        <v>27</v>
      </c>
      <c r="H111" s="2" t="s">
        <v>11</v>
      </c>
      <c r="I111" s="2" t="s">
        <v>322</v>
      </c>
      <c r="J111" s="2"/>
      <c r="K111" s="2">
        <v>15.54</v>
      </c>
      <c r="L111" s="2">
        <v>112.75</v>
      </c>
      <c r="M111" s="3">
        <v>100.52</v>
      </c>
      <c r="N111" s="33">
        <f t="shared" si="19"/>
        <v>87.418989815862545</v>
      </c>
      <c r="O111" s="15">
        <v>0.99</v>
      </c>
      <c r="P111" s="15">
        <v>0.06</v>
      </c>
      <c r="Q111" s="59">
        <f t="shared" si="21"/>
        <v>0.29736696869851736</v>
      </c>
      <c r="R111" s="59">
        <f t="shared" si="22"/>
        <v>13.381513591433281</v>
      </c>
      <c r="S111" s="59">
        <f t="shared" si="23"/>
        <v>1.8022240527182872E-2</v>
      </c>
      <c r="T111" s="59">
        <f t="shared" si="24"/>
        <v>0.81100082372322924</v>
      </c>
      <c r="U111" s="59">
        <f t="shared" si="25"/>
        <v>14.192514415156511</v>
      </c>
      <c r="V111" s="60">
        <v>30</v>
      </c>
      <c r="W111" s="58">
        <f t="shared" si="20"/>
        <v>12.581010184137455</v>
      </c>
      <c r="X111" s="61">
        <f t="shared" si="26"/>
        <v>0.47195810779006842</v>
      </c>
      <c r="Y111" s="63">
        <f t="shared" si="27"/>
        <v>0.99</v>
      </c>
      <c r="Z111" s="62">
        <f t="shared" si="28"/>
        <v>0.06</v>
      </c>
      <c r="AA111" s="57">
        <f t="shared" si="29"/>
        <v>2.9736696869851738</v>
      </c>
      <c r="AB111" s="58">
        <f t="shared" si="30"/>
        <v>0.18022240527182873</v>
      </c>
    </row>
    <row r="112" spans="2:28" hidden="1" x14ac:dyDescent="0.35">
      <c r="B112" s="16">
        <v>43813</v>
      </c>
      <c r="C112" s="69">
        <v>2019</v>
      </c>
      <c r="D112" s="5" t="str">
        <f t="shared" si="17"/>
        <v>S</v>
      </c>
      <c r="E112" s="5" t="str">
        <f t="shared" si="18"/>
        <v>10</v>
      </c>
      <c r="F112" s="16"/>
      <c r="G112" s="2" t="s">
        <v>20</v>
      </c>
      <c r="H112" s="2" t="s">
        <v>11</v>
      </c>
      <c r="I112" s="2" t="s">
        <v>323</v>
      </c>
      <c r="J112" s="2"/>
      <c r="K112" s="2">
        <v>15.5</v>
      </c>
      <c r="L112" s="2">
        <v>108.89</v>
      </c>
      <c r="M112" s="3">
        <v>95.73</v>
      </c>
      <c r="N112" s="33">
        <f t="shared" si="19"/>
        <v>85.908555519862944</v>
      </c>
      <c r="O112" s="15">
        <v>1.8599999999999999</v>
      </c>
      <c r="P112" s="15">
        <v>0.18</v>
      </c>
      <c r="Q112" s="59">
        <f t="shared" si="21"/>
        <v>0.57178250031160405</v>
      </c>
      <c r="R112" s="59">
        <f t="shared" si="22"/>
        <v>25.730212514022181</v>
      </c>
      <c r="S112" s="59">
        <f t="shared" si="23"/>
        <v>5.5333790352735883E-2</v>
      </c>
      <c r="T112" s="59">
        <f t="shared" si="24"/>
        <v>2.4900205658731149</v>
      </c>
      <c r="U112" s="59">
        <f t="shared" si="25"/>
        <v>28.220233079895294</v>
      </c>
      <c r="V112" s="60">
        <v>30</v>
      </c>
      <c r="W112" s="58">
        <f t="shared" si="20"/>
        <v>14.091444480137056</v>
      </c>
      <c r="X112" s="61">
        <f t="shared" si="26"/>
        <v>0.48201420914869753</v>
      </c>
      <c r="Y112" s="63">
        <f t="shared" si="27"/>
        <v>1.8599999999999999</v>
      </c>
      <c r="Z112" s="62">
        <f t="shared" si="28"/>
        <v>0.18</v>
      </c>
      <c r="AA112" s="57">
        <f t="shared" si="29"/>
        <v>5.7178250031160403</v>
      </c>
      <c r="AB112" s="58">
        <f t="shared" si="30"/>
        <v>0.55333790352735879</v>
      </c>
    </row>
    <row r="113" spans="2:28" hidden="1" x14ac:dyDescent="0.35">
      <c r="B113" s="16">
        <v>43813</v>
      </c>
      <c r="C113" s="69">
        <v>2019</v>
      </c>
      <c r="D113" s="5" t="str">
        <f t="shared" si="17"/>
        <v>S</v>
      </c>
      <c r="E113" s="5" t="str">
        <f t="shared" si="18"/>
        <v>28</v>
      </c>
      <c r="F113" s="16"/>
      <c r="G113" s="2" t="s">
        <v>32</v>
      </c>
      <c r="H113" s="2" t="s">
        <v>8</v>
      </c>
      <c r="I113" s="2" t="s">
        <v>324</v>
      </c>
      <c r="J113" s="2"/>
      <c r="K113" s="2">
        <v>15.37</v>
      </c>
      <c r="L113" s="2">
        <v>112.72</v>
      </c>
      <c r="M113" s="3">
        <v>100.23</v>
      </c>
      <c r="N113" s="33">
        <f t="shared" si="19"/>
        <v>87.170005136106838</v>
      </c>
      <c r="O113" s="15">
        <v>0.36</v>
      </c>
      <c r="P113" s="15">
        <v>0.09</v>
      </c>
      <c r="Q113" s="59">
        <f t="shared" si="21"/>
        <v>0.10854513316049962</v>
      </c>
      <c r="R113" s="59">
        <f t="shared" si="22"/>
        <v>4.8845309922224827</v>
      </c>
      <c r="S113" s="59">
        <f t="shared" si="23"/>
        <v>2.7136283290124904E-2</v>
      </c>
      <c r="T113" s="59">
        <f t="shared" si="24"/>
        <v>1.2211327480556207</v>
      </c>
      <c r="U113" s="59">
        <f t="shared" si="25"/>
        <v>6.1056637402781035</v>
      </c>
      <c r="V113" s="60">
        <v>30</v>
      </c>
      <c r="W113" s="58">
        <f t="shared" si="20"/>
        <v>12.829994863893162</v>
      </c>
      <c r="X113" s="61">
        <f t="shared" si="26"/>
        <v>0.47359179825595094</v>
      </c>
      <c r="Y113" s="63">
        <f t="shared" si="27"/>
        <v>0.36</v>
      </c>
      <c r="Z113" s="62">
        <f t="shared" si="28"/>
        <v>0.09</v>
      </c>
      <c r="AA113" s="57">
        <f t="shared" si="29"/>
        <v>1.0854513316049961</v>
      </c>
      <c r="AB113" s="58">
        <f t="shared" si="30"/>
        <v>0.27136283290124902</v>
      </c>
    </row>
    <row r="114" spans="2:28" hidden="1" x14ac:dyDescent="0.35">
      <c r="B114" s="16">
        <v>43813</v>
      </c>
      <c r="C114" s="69">
        <v>2019</v>
      </c>
      <c r="D114" s="5" t="str">
        <f t="shared" si="17"/>
        <v>S</v>
      </c>
      <c r="E114" s="5" t="str">
        <f t="shared" si="18"/>
        <v>14</v>
      </c>
      <c r="F114" s="16"/>
      <c r="G114" s="2" t="s">
        <v>21</v>
      </c>
      <c r="H114" s="2" t="s">
        <v>8</v>
      </c>
      <c r="I114" s="2" t="s">
        <v>325</v>
      </c>
      <c r="J114" s="2"/>
      <c r="K114" s="2">
        <v>15.4</v>
      </c>
      <c r="L114" s="2">
        <v>109.76</v>
      </c>
      <c r="M114" s="3">
        <v>98.5</v>
      </c>
      <c r="N114" s="33">
        <f t="shared" si="19"/>
        <v>88.066977532852889</v>
      </c>
      <c r="O114" s="15">
        <v>0.37</v>
      </c>
      <c r="P114" s="15">
        <v>0.16</v>
      </c>
      <c r="Q114" s="59">
        <f t="shared" si="21"/>
        <v>0.11004717208182914</v>
      </c>
      <c r="R114" s="59">
        <f t="shared" si="22"/>
        <v>4.9521227436823114</v>
      </c>
      <c r="S114" s="59">
        <f t="shared" si="23"/>
        <v>4.758796630565585E-2</v>
      </c>
      <c r="T114" s="59">
        <f t="shared" si="24"/>
        <v>2.1414584837545134</v>
      </c>
      <c r="U114" s="59">
        <f t="shared" si="25"/>
        <v>7.0935812274368253</v>
      </c>
      <c r="V114" s="60">
        <v>30</v>
      </c>
      <c r="W114" s="58">
        <f t="shared" si="20"/>
        <v>11.933022467147111</v>
      </c>
      <c r="X114" s="61">
        <f t="shared" si="26"/>
        <v>0.46774969915764153</v>
      </c>
      <c r="Y114" s="63">
        <f t="shared" si="27"/>
        <v>0.37</v>
      </c>
      <c r="Z114" s="62">
        <f t="shared" si="28"/>
        <v>0.16</v>
      </c>
      <c r="AA114" s="57">
        <f t="shared" si="29"/>
        <v>1.1004717208182915</v>
      </c>
      <c r="AB114" s="58">
        <f t="shared" si="30"/>
        <v>0.47587966305655849</v>
      </c>
    </row>
    <row r="115" spans="2:28" hidden="1" x14ac:dyDescent="0.35">
      <c r="B115" s="16">
        <v>43813</v>
      </c>
      <c r="C115" s="69">
        <v>2019</v>
      </c>
      <c r="D115" s="5" t="str">
        <f t="shared" si="17"/>
        <v>S</v>
      </c>
      <c r="E115" s="5" t="str">
        <f t="shared" si="18"/>
        <v>10</v>
      </c>
      <c r="F115" s="16"/>
      <c r="G115" s="2" t="s">
        <v>20</v>
      </c>
      <c r="H115" s="2" t="s">
        <v>12</v>
      </c>
      <c r="I115" s="2" t="s">
        <v>326</v>
      </c>
      <c r="J115" s="2"/>
      <c r="K115" s="2">
        <v>15.49</v>
      </c>
      <c r="L115" s="2">
        <v>121.89</v>
      </c>
      <c r="M115" s="3">
        <v>108.21</v>
      </c>
      <c r="N115" s="33">
        <f t="shared" si="19"/>
        <v>87.142857142857139</v>
      </c>
      <c r="O115" s="15">
        <v>0.43</v>
      </c>
      <c r="P115" s="15">
        <v>0.09</v>
      </c>
      <c r="Q115" s="59">
        <f t="shared" si="21"/>
        <v>0.12970491803278694</v>
      </c>
      <c r="R115" s="59">
        <f t="shared" si="22"/>
        <v>5.8367213114754124</v>
      </c>
      <c r="S115" s="59">
        <f t="shared" si="23"/>
        <v>2.7147540983606562E-2</v>
      </c>
      <c r="T115" s="59">
        <f t="shared" si="24"/>
        <v>1.2216393442622953</v>
      </c>
      <c r="U115" s="59">
        <f t="shared" si="25"/>
        <v>7.0583606557377081</v>
      </c>
      <c r="V115" s="60">
        <v>30</v>
      </c>
      <c r="W115" s="58">
        <f t="shared" si="20"/>
        <v>12.857142857142861</v>
      </c>
      <c r="X115" s="61">
        <f t="shared" si="26"/>
        <v>0.47377049180327879</v>
      </c>
      <c r="Y115" s="63">
        <f t="shared" si="27"/>
        <v>0.43</v>
      </c>
      <c r="Z115" s="62">
        <f t="shared" si="28"/>
        <v>0.09</v>
      </c>
      <c r="AA115" s="57">
        <f t="shared" si="29"/>
        <v>1.2970491803278694</v>
      </c>
      <c r="AB115" s="58">
        <f t="shared" si="30"/>
        <v>0.27147540983606561</v>
      </c>
    </row>
    <row r="116" spans="2:28" hidden="1" x14ac:dyDescent="0.35">
      <c r="B116" s="16">
        <v>43813</v>
      </c>
      <c r="C116" s="69">
        <v>2019</v>
      </c>
      <c r="D116" s="5" t="str">
        <f t="shared" si="17"/>
        <v>S</v>
      </c>
      <c r="E116" s="5" t="str">
        <f t="shared" si="18"/>
        <v>24</v>
      </c>
      <c r="F116" s="16"/>
      <c r="G116" s="2" t="s">
        <v>38</v>
      </c>
      <c r="H116" s="2" t="s">
        <v>10</v>
      </c>
      <c r="I116" s="2" t="s">
        <v>327</v>
      </c>
      <c r="J116" s="2"/>
      <c r="K116" s="2">
        <v>15.45</v>
      </c>
      <c r="L116" s="2">
        <v>106.35</v>
      </c>
      <c r="M116" s="3">
        <v>91.7</v>
      </c>
      <c r="N116" s="33">
        <f t="shared" si="19"/>
        <v>83.883388338833882</v>
      </c>
      <c r="O116" s="15">
        <v>0.88</v>
      </c>
      <c r="P116" s="15">
        <v>0.23</v>
      </c>
      <c r="Q116" s="59">
        <f t="shared" si="21"/>
        <v>0.27917639344262296</v>
      </c>
      <c r="R116" s="59">
        <f t="shared" si="22"/>
        <v>12.562937704918033</v>
      </c>
      <c r="S116" s="59">
        <f t="shared" si="23"/>
        <v>7.2966557377049185E-2</v>
      </c>
      <c r="T116" s="59">
        <f t="shared" si="24"/>
        <v>3.2834950819672133</v>
      </c>
      <c r="U116" s="59">
        <f t="shared" si="25"/>
        <v>15.846432786885247</v>
      </c>
      <c r="V116" s="60">
        <v>30</v>
      </c>
      <c r="W116" s="58">
        <f t="shared" si="20"/>
        <v>16.116611661166118</v>
      </c>
      <c r="X116" s="61">
        <f t="shared" si="26"/>
        <v>0.49606557377049187</v>
      </c>
      <c r="Y116" s="63">
        <f t="shared" si="27"/>
        <v>0.88</v>
      </c>
      <c r="Z116" s="62">
        <f t="shared" si="28"/>
        <v>0.23</v>
      </c>
      <c r="AA116" s="57">
        <f t="shared" si="29"/>
        <v>2.7917639344262297</v>
      </c>
      <c r="AB116" s="58">
        <f t="shared" si="30"/>
        <v>0.72966557377049179</v>
      </c>
    </row>
    <row r="117" spans="2:28" hidden="1" x14ac:dyDescent="0.35">
      <c r="B117" s="16">
        <v>43813</v>
      </c>
      <c r="C117" s="69">
        <v>2019</v>
      </c>
      <c r="D117" s="5" t="str">
        <f t="shared" si="17"/>
        <v>S</v>
      </c>
      <c r="E117" s="5" t="str">
        <f t="shared" si="18"/>
        <v>33</v>
      </c>
      <c r="F117" s="16"/>
      <c r="G117" s="2" t="s">
        <v>24</v>
      </c>
      <c r="H117" s="2" t="s">
        <v>8</v>
      </c>
      <c r="I117" s="2" t="s">
        <v>328</v>
      </c>
      <c r="J117" s="2"/>
      <c r="K117" s="2">
        <v>15.43</v>
      </c>
      <c r="L117" s="2">
        <v>120.34</v>
      </c>
      <c r="M117" s="3">
        <v>99.5</v>
      </c>
      <c r="N117" s="33">
        <f t="shared" si="19"/>
        <v>80.135354113049274</v>
      </c>
      <c r="O117" s="15">
        <v>0.48</v>
      </c>
      <c r="P117" s="15">
        <v>0.19</v>
      </c>
      <c r="Q117" s="59">
        <f t="shared" si="21"/>
        <v>0.16164529558701082</v>
      </c>
      <c r="R117" s="59">
        <f t="shared" si="22"/>
        <v>7.2740383014154872</v>
      </c>
      <c r="S117" s="59">
        <f t="shared" si="23"/>
        <v>6.3984596169858451E-2</v>
      </c>
      <c r="T117" s="59">
        <f t="shared" si="24"/>
        <v>2.8793068276436302</v>
      </c>
      <c r="U117" s="59">
        <f t="shared" si="25"/>
        <v>10.153345129059117</v>
      </c>
      <c r="V117" s="60">
        <v>30</v>
      </c>
      <c r="W117" s="58">
        <f t="shared" si="20"/>
        <v>19.864645886950726</v>
      </c>
      <c r="X117" s="61">
        <f t="shared" si="26"/>
        <v>0.523944332104199</v>
      </c>
      <c r="Y117" s="63">
        <f t="shared" si="27"/>
        <v>0.48</v>
      </c>
      <c r="Z117" s="62">
        <f t="shared" si="28"/>
        <v>0.19</v>
      </c>
      <c r="AA117" s="57">
        <f t="shared" si="29"/>
        <v>1.6164529558701082</v>
      </c>
      <c r="AB117" s="58">
        <f t="shared" si="30"/>
        <v>0.63984596169858454</v>
      </c>
    </row>
    <row r="118" spans="2:28" hidden="1" x14ac:dyDescent="0.35">
      <c r="B118" s="16">
        <v>43813</v>
      </c>
      <c r="C118" s="69">
        <v>2019</v>
      </c>
      <c r="D118" s="5" t="str">
        <f t="shared" si="17"/>
        <v>S</v>
      </c>
      <c r="E118" s="5" t="str">
        <f t="shared" si="18"/>
        <v>13</v>
      </c>
      <c r="F118" s="16"/>
      <c r="G118" s="2" t="s">
        <v>23</v>
      </c>
      <c r="H118" s="2" t="s">
        <v>11</v>
      </c>
      <c r="I118" s="2" t="s">
        <v>329</v>
      </c>
      <c r="J118" s="2"/>
      <c r="K118" s="2">
        <v>15.45</v>
      </c>
      <c r="L118" s="2">
        <v>117.05</v>
      </c>
      <c r="M118" s="3">
        <v>104.73</v>
      </c>
      <c r="N118" s="33">
        <f t="shared" si="19"/>
        <v>87.874015748031496</v>
      </c>
      <c r="O118" s="15">
        <v>2.16</v>
      </c>
      <c r="P118" s="15">
        <v>0.11</v>
      </c>
      <c r="Q118" s="59">
        <f t="shared" si="21"/>
        <v>0.64432258064516124</v>
      </c>
      <c r="R118" s="59">
        <f t="shared" si="22"/>
        <v>28.994516129032256</v>
      </c>
      <c r="S118" s="59">
        <f t="shared" si="23"/>
        <v>3.2812724014336915E-2</v>
      </c>
      <c r="T118" s="59">
        <f t="shared" si="24"/>
        <v>1.4765725806451613</v>
      </c>
      <c r="U118" s="59">
        <f t="shared" si="25"/>
        <v>30.471088709677417</v>
      </c>
      <c r="V118" s="60">
        <v>30</v>
      </c>
      <c r="W118" s="58">
        <f t="shared" si="20"/>
        <v>12.125984251968504</v>
      </c>
      <c r="X118" s="61">
        <f t="shared" si="26"/>
        <v>0.46899641577060935</v>
      </c>
      <c r="Y118" s="63">
        <f t="shared" si="27"/>
        <v>2.16</v>
      </c>
      <c r="Z118" s="62">
        <f t="shared" si="28"/>
        <v>0.11</v>
      </c>
      <c r="AA118" s="57">
        <f t="shared" si="29"/>
        <v>6.4432258064516121</v>
      </c>
      <c r="AB118" s="58">
        <f t="shared" si="30"/>
        <v>0.32812724014336914</v>
      </c>
    </row>
    <row r="119" spans="2:28" hidden="1" x14ac:dyDescent="0.35">
      <c r="B119" s="16">
        <v>43813</v>
      </c>
      <c r="C119" s="69">
        <v>2019</v>
      </c>
      <c r="D119" s="5" t="str">
        <f t="shared" si="17"/>
        <v>S</v>
      </c>
      <c r="E119" s="5" t="str">
        <f t="shared" si="18"/>
        <v>15</v>
      </c>
      <c r="F119" s="16"/>
      <c r="G119" s="2" t="s">
        <v>27</v>
      </c>
      <c r="H119" s="2" t="s">
        <v>12</v>
      </c>
      <c r="I119" s="2" t="s">
        <v>330</v>
      </c>
      <c r="J119" s="2"/>
      <c r="K119" s="2">
        <v>15.48</v>
      </c>
      <c r="L119" s="2">
        <v>115.53</v>
      </c>
      <c r="M119" s="3">
        <v>103.19</v>
      </c>
      <c r="N119" s="33">
        <f t="shared" si="19"/>
        <v>87.666166916541727</v>
      </c>
      <c r="O119" s="15">
        <v>0.33</v>
      </c>
      <c r="P119" s="15">
        <v>0.09</v>
      </c>
      <c r="Q119" s="59">
        <f t="shared" si="21"/>
        <v>9.8749800478850749E-2</v>
      </c>
      <c r="R119" s="59">
        <f t="shared" si="22"/>
        <v>4.4437410215482833</v>
      </c>
      <c r="S119" s="59">
        <f t="shared" si="23"/>
        <v>2.6931763766959296E-2</v>
      </c>
      <c r="T119" s="59">
        <f t="shared" si="24"/>
        <v>1.2119293695131683</v>
      </c>
      <c r="U119" s="59">
        <f t="shared" si="25"/>
        <v>5.6556703910614514</v>
      </c>
      <c r="V119" s="60">
        <v>30</v>
      </c>
      <c r="W119" s="58">
        <f t="shared" si="20"/>
        <v>12.333833083458273</v>
      </c>
      <c r="X119" s="61">
        <f t="shared" si="26"/>
        <v>0.47034545661840155</v>
      </c>
      <c r="Y119" s="63">
        <f t="shared" si="27"/>
        <v>0.33</v>
      </c>
      <c r="Z119" s="62">
        <f t="shared" si="28"/>
        <v>0.09</v>
      </c>
      <c r="AA119" s="57">
        <f t="shared" si="29"/>
        <v>0.98749800478850747</v>
      </c>
      <c r="AB119" s="58">
        <f t="shared" si="30"/>
        <v>0.26931763766959294</v>
      </c>
    </row>
    <row r="120" spans="2:28" hidden="1" x14ac:dyDescent="0.35">
      <c r="B120" s="16">
        <v>43813</v>
      </c>
      <c r="C120" s="69">
        <v>2019</v>
      </c>
      <c r="D120" s="5" t="str">
        <f t="shared" si="17"/>
        <v>S</v>
      </c>
      <c r="E120" s="5" t="str">
        <f t="shared" si="18"/>
        <v>6</v>
      </c>
      <c r="F120" s="16"/>
      <c r="G120" s="2" t="s">
        <v>40</v>
      </c>
      <c r="H120" s="2" t="s">
        <v>10</v>
      </c>
      <c r="I120" s="2" t="s">
        <v>331</v>
      </c>
      <c r="J120" s="2"/>
      <c r="K120" s="2">
        <v>15.41</v>
      </c>
      <c r="L120" s="2">
        <v>106.76</v>
      </c>
      <c r="M120" s="3">
        <v>92.79</v>
      </c>
      <c r="N120" s="33">
        <f t="shared" si="19"/>
        <v>84.707170224411598</v>
      </c>
      <c r="O120" s="15">
        <v>1.56</v>
      </c>
      <c r="P120" s="15">
        <v>0.22</v>
      </c>
      <c r="Q120" s="59">
        <f t="shared" si="21"/>
        <v>0.48857353321271652</v>
      </c>
      <c r="R120" s="59">
        <f t="shared" si="22"/>
        <v>21.985808994572242</v>
      </c>
      <c r="S120" s="59">
        <f t="shared" si="23"/>
        <v>6.8901395709485669E-2</v>
      </c>
      <c r="T120" s="59">
        <f t="shared" si="24"/>
        <v>3.1005628069268552</v>
      </c>
      <c r="U120" s="59">
        <f t="shared" si="25"/>
        <v>25.086371801499098</v>
      </c>
      <c r="V120" s="60">
        <v>30</v>
      </c>
      <c r="W120" s="58">
        <f t="shared" si="20"/>
        <v>15.292829775588402</v>
      </c>
      <c r="X120" s="61">
        <f t="shared" si="26"/>
        <v>0.49026880330834843</v>
      </c>
      <c r="Y120" s="63">
        <f t="shared" si="27"/>
        <v>1.56</v>
      </c>
      <c r="Z120" s="62">
        <f t="shared" si="28"/>
        <v>0.22</v>
      </c>
      <c r="AA120" s="57">
        <f t="shared" si="29"/>
        <v>4.8857353321271653</v>
      </c>
      <c r="AB120" s="58">
        <f t="shared" si="30"/>
        <v>0.68901395709485669</v>
      </c>
    </row>
    <row r="121" spans="2:28" hidden="1" x14ac:dyDescent="0.35">
      <c r="B121" s="16">
        <v>43813</v>
      </c>
      <c r="C121" s="69">
        <v>2019</v>
      </c>
      <c r="D121" s="5" t="str">
        <f t="shared" si="17"/>
        <v>S</v>
      </c>
      <c r="E121" s="5" t="str">
        <f t="shared" si="18"/>
        <v>11</v>
      </c>
      <c r="F121" s="16"/>
      <c r="G121" s="2" t="s">
        <v>34</v>
      </c>
      <c r="H121" s="2" t="s">
        <v>12</v>
      </c>
      <c r="I121" s="2" t="s">
        <v>332</v>
      </c>
      <c r="J121" s="2"/>
      <c r="K121" s="2">
        <v>15.45</v>
      </c>
      <c r="L121" s="2">
        <v>115.02</v>
      </c>
      <c r="M121" s="3">
        <v>102.45</v>
      </c>
      <c r="N121" s="33">
        <f t="shared" si="19"/>
        <v>87.375715576981023</v>
      </c>
      <c r="O121" s="15">
        <v>0.49</v>
      </c>
      <c r="P121" s="15">
        <v>0.11</v>
      </c>
      <c r="Q121" s="59">
        <f t="shared" si="21"/>
        <v>0.14727879310344827</v>
      </c>
      <c r="R121" s="59">
        <f t="shared" si="22"/>
        <v>6.6275456896551717</v>
      </c>
      <c r="S121" s="59">
        <f t="shared" si="23"/>
        <v>3.3062586206896553E-2</v>
      </c>
      <c r="T121" s="59">
        <f t="shared" si="24"/>
        <v>1.4878163793103449</v>
      </c>
      <c r="U121" s="59">
        <f t="shared" si="25"/>
        <v>8.115362068965517</v>
      </c>
      <c r="V121" s="60">
        <v>30</v>
      </c>
      <c r="W121" s="58">
        <f t="shared" si="20"/>
        <v>12.624284423018977</v>
      </c>
      <c r="X121" s="61">
        <f t="shared" si="26"/>
        <v>0.47224137931034482</v>
      </c>
      <c r="Y121" s="63">
        <f t="shared" si="27"/>
        <v>0.49</v>
      </c>
      <c r="Z121" s="62">
        <f t="shared" si="28"/>
        <v>0.11</v>
      </c>
      <c r="AA121" s="57">
        <f t="shared" si="29"/>
        <v>1.4727879310344827</v>
      </c>
      <c r="AB121" s="58">
        <f t="shared" si="30"/>
        <v>0.33062586206896555</v>
      </c>
    </row>
    <row r="122" spans="2:28" hidden="1" x14ac:dyDescent="0.35">
      <c r="B122" s="16">
        <v>43813</v>
      </c>
      <c r="C122" s="69">
        <v>2019</v>
      </c>
      <c r="D122" s="5" t="str">
        <f t="shared" si="17"/>
        <v>S</v>
      </c>
      <c r="E122" s="5" t="str">
        <f t="shared" si="18"/>
        <v>33</v>
      </c>
      <c r="F122" s="16"/>
      <c r="G122" s="2" t="s">
        <v>24</v>
      </c>
      <c r="H122" s="2" t="s">
        <v>11</v>
      </c>
      <c r="I122" s="2" t="s">
        <v>333</v>
      </c>
      <c r="J122" s="2"/>
      <c r="K122" s="2">
        <v>15.43</v>
      </c>
      <c r="L122" s="2">
        <v>120.34</v>
      </c>
      <c r="M122" s="3">
        <v>107.1</v>
      </c>
      <c r="N122" s="33">
        <f t="shared" si="19"/>
        <v>87.37965875512343</v>
      </c>
      <c r="O122" s="15">
        <v>3.23</v>
      </c>
      <c r="P122" s="15">
        <v>0.2</v>
      </c>
      <c r="Q122" s="59">
        <f t="shared" si="21"/>
        <v>0.97077937165921235</v>
      </c>
      <c r="R122" s="59">
        <f t="shared" si="22"/>
        <v>43.685071724664553</v>
      </c>
      <c r="S122" s="59">
        <f t="shared" si="23"/>
        <v>6.0110177811715938E-2</v>
      </c>
      <c r="T122" s="59">
        <f t="shared" si="24"/>
        <v>2.7049580015272174</v>
      </c>
      <c r="U122" s="59">
        <f t="shared" si="25"/>
        <v>46.39002972619177</v>
      </c>
      <c r="V122" s="60">
        <v>30</v>
      </c>
      <c r="W122" s="58">
        <f t="shared" si="20"/>
        <v>12.62034124487657</v>
      </c>
      <c r="X122" s="61">
        <f t="shared" si="26"/>
        <v>0.47221555579797103</v>
      </c>
      <c r="Y122" s="63">
        <f t="shared" si="27"/>
        <v>3.23</v>
      </c>
      <c r="Z122" s="62">
        <f t="shared" si="28"/>
        <v>0.2</v>
      </c>
      <c r="AA122" s="57">
        <f t="shared" si="29"/>
        <v>9.7077937165921231</v>
      </c>
      <c r="AB122" s="58">
        <f t="shared" si="30"/>
        <v>0.60110177811715937</v>
      </c>
    </row>
    <row r="123" spans="2:28" hidden="1" x14ac:dyDescent="0.35">
      <c r="B123" s="16">
        <v>43813</v>
      </c>
      <c r="C123" s="69">
        <v>2019</v>
      </c>
      <c r="D123" s="5" t="str">
        <f t="shared" si="17"/>
        <v>S</v>
      </c>
      <c r="E123" s="5" t="str">
        <f t="shared" si="18"/>
        <v>4</v>
      </c>
      <c r="F123" s="16"/>
      <c r="G123" s="2" t="s">
        <v>31</v>
      </c>
      <c r="H123" s="2" t="s">
        <v>12</v>
      </c>
      <c r="I123" s="2" t="s">
        <v>334</v>
      </c>
      <c r="J123" s="2"/>
      <c r="K123" s="2">
        <v>15.59</v>
      </c>
      <c r="L123" s="2">
        <v>118.18</v>
      </c>
      <c r="M123" s="3">
        <v>105.31</v>
      </c>
      <c r="N123" s="33">
        <f t="shared" si="19"/>
        <v>87.454917633297583</v>
      </c>
      <c r="O123" s="15">
        <v>0.36</v>
      </c>
      <c r="P123" s="15">
        <v>0.12</v>
      </c>
      <c r="Q123" s="59">
        <f t="shared" si="21"/>
        <v>0.10807423094070444</v>
      </c>
      <c r="R123" s="59">
        <f t="shared" si="22"/>
        <v>4.8633403923316996</v>
      </c>
      <c r="S123" s="59">
        <f t="shared" si="23"/>
        <v>3.6024743646901482E-2</v>
      </c>
      <c r="T123" s="59">
        <f t="shared" si="24"/>
        <v>1.6211134641105667</v>
      </c>
      <c r="U123" s="59">
        <f t="shared" si="25"/>
        <v>6.4844538564422667</v>
      </c>
      <c r="V123" s="60">
        <v>30</v>
      </c>
      <c r="W123" s="58">
        <f t="shared" si="20"/>
        <v>12.545082366702417</v>
      </c>
      <c r="X123" s="61">
        <f t="shared" si="26"/>
        <v>0.47172313865358906</v>
      </c>
      <c r="Y123" s="63">
        <f t="shared" si="27"/>
        <v>0.36</v>
      </c>
      <c r="Z123" s="62">
        <f t="shared" si="28"/>
        <v>0.12</v>
      </c>
      <c r="AA123" s="57">
        <f t="shared" si="29"/>
        <v>1.0807423094070443</v>
      </c>
      <c r="AB123" s="58">
        <f t="shared" si="30"/>
        <v>0.3602474364690148</v>
      </c>
    </row>
    <row r="124" spans="2:28" hidden="1" x14ac:dyDescent="0.35">
      <c r="B124" s="16">
        <v>43813</v>
      </c>
      <c r="C124" s="69">
        <v>2019</v>
      </c>
      <c r="D124" s="5" t="str">
        <f t="shared" si="17"/>
        <v>S</v>
      </c>
      <c r="E124" s="5" t="str">
        <f t="shared" si="18"/>
        <v>20</v>
      </c>
      <c r="F124" s="16"/>
      <c r="G124" s="2" t="s">
        <v>17</v>
      </c>
      <c r="H124" s="2" t="s">
        <v>10</v>
      </c>
      <c r="I124" s="2" t="s">
        <v>335</v>
      </c>
      <c r="J124" s="2"/>
      <c r="K124" s="2">
        <v>15.51</v>
      </c>
      <c r="L124" s="2">
        <v>107.33</v>
      </c>
      <c r="M124" s="3">
        <v>92.19</v>
      </c>
      <c r="N124" s="33">
        <f t="shared" si="19"/>
        <v>83.511217599651502</v>
      </c>
      <c r="O124" s="15">
        <v>1.07</v>
      </c>
      <c r="P124" s="15">
        <v>0.35</v>
      </c>
      <c r="Q124" s="59">
        <f t="shared" si="21"/>
        <v>0.3414427490871153</v>
      </c>
      <c r="R124" s="59">
        <f t="shared" si="22"/>
        <v>15.364923708920189</v>
      </c>
      <c r="S124" s="59">
        <f t="shared" si="23"/>
        <v>0.11168688054251433</v>
      </c>
      <c r="T124" s="59">
        <f t="shared" si="24"/>
        <v>5.0259096244131447</v>
      </c>
      <c r="U124" s="59">
        <f t="shared" si="25"/>
        <v>20.390833333333333</v>
      </c>
      <c r="V124" s="60">
        <v>30</v>
      </c>
      <c r="W124" s="58">
        <f t="shared" si="20"/>
        <v>16.488782400348498</v>
      </c>
      <c r="X124" s="61">
        <f t="shared" si="26"/>
        <v>0.49872196139801767</v>
      </c>
      <c r="Y124" s="63">
        <f t="shared" si="27"/>
        <v>1.07</v>
      </c>
      <c r="Z124" s="62">
        <f t="shared" si="28"/>
        <v>0.35</v>
      </c>
      <c r="AA124" s="57">
        <f t="shared" si="29"/>
        <v>3.4144274908711529</v>
      </c>
      <c r="AB124" s="58">
        <f t="shared" si="30"/>
        <v>1.1168688054251432</v>
      </c>
    </row>
    <row r="125" spans="2:28" hidden="1" x14ac:dyDescent="0.35">
      <c r="B125" s="16">
        <v>43813</v>
      </c>
      <c r="C125" s="69">
        <v>2019</v>
      </c>
      <c r="D125" s="5" t="str">
        <f t="shared" si="17"/>
        <v>S</v>
      </c>
      <c r="E125" s="5" t="str">
        <f t="shared" si="18"/>
        <v>30</v>
      </c>
      <c r="F125" s="16"/>
      <c r="G125" s="2" t="s">
        <v>33</v>
      </c>
      <c r="H125" s="2" t="s">
        <v>8</v>
      </c>
      <c r="I125" s="2" t="s">
        <v>336</v>
      </c>
      <c r="J125" s="2"/>
      <c r="K125" s="2">
        <v>15.39</v>
      </c>
      <c r="L125" s="2">
        <v>119.97</v>
      </c>
      <c r="M125" s="3">
        <v>105.67</v>
      </c>
      <c r="N125" s="33">
        <f t="shared" si="19"/>
        <v>86.326257410594764</v>
      </c>
      <c r="O125" s="15">
        <v>0.35</v>
      </c>
      <c r="P125" s="15">
        <v>0.08</v>
      </c>
      <c r="Q125" s="59">
        <f t="shared" si="21"/>
        <v>0.10690352237483386</v>
      </c>
      <c r="R125" s="59">
        <f t="shared" si="22"/>
        <v>4.8106585068675241</v>
      </c>
      <c r="S125" s="59">
        <f t="shared" si="23"/>
        <v>2.4435090828533453E-2</v>
      </c>
      <c r="T125" s="59">
        <f t="shared" si="24"/>
        <v>1.0995790872840054</v>
      </c>
      <c r="U125" s="59">
        <f t="shared" si="25"/>
        <v>5.9102375941515293</v>
      </c>
      <c r="V125" s="60">
        <v>30</v>
      </c>
      <c r="W125" s="58">
        <f t="shared" si="20"/>
        <v>13.673742589405236</v>
      </c>
      <c r="X125" s="61">
        <f t="shared" si="26"/>
        <v>0.47919805050952591</v>
      </c>
      <c r="Y125" s="63">
        <f t="shared" si="27"/>
        <v>0.35</v>
      </c>
      <c r="Z125" s="62">
        <f t="shared" si="28"/>
        <v>0.08</v>
      </c>
      <c r="AA125" s="57">
        <f t="shared" si="29"/>
        <v>1.0690352237483385</v>
      </c>
      <c r="AB125" s="58">
        <f t="shared" si="30"/>
        <v>0.24435090828533454</v>
      </c>
    </row>
    <row r="126" spans="2:28" hidden="1" x14ac:dyDescent="0.35">
      <c r="B126" s="16">
        <v>43813</v>
      </c>
      <c r="C126" s="69">
        <v>2019</v>
      </c>
      <c r="D126" s="5" t="str">
        <f t="shared" si="17"/>
        <v>S</v>
      </c>
      <c r="E126" s="5" t="str">
        <f t="shared" si="18"/>
        <v>4</v>
      </c>
      <c r="F126" s="16"/>
      <c r="G126" s="2" t="s">
        <v>31</v>
      </c>
      <c r="H126" s="2" t="s">
        <v>8</v>
      </c>
      <c r="I126" s="2" t="s">
        <v>337</v>
      </c>
      <c r="J126" s="2"/>
      <c r="K126" s="2">
        <v>15.43</v>
      </c>
      <c r="L126" s="2">
        <v>122.04</v>
      </c>
      <c r="M126" s="3">
        <v>110.41</v>
      </c>
      <c r="N126" s="33">
        <f t="shared" si="19"/>
        <v>89.091079636056634</v>
      </c>
      <c r="O126" s="15">
        <v>0.25</v>
      </c>
      <c r="P126" s="15">
        <v>0.1</v>
      </c>
      <c r="Q126" s="59">
        <f t="shared" si="21"/>
        <v>7.3214097704779976E-2</v>
      </c>
      <c r="R126" s="59">
        <f t="shared" si="22"/>
        <v>3.2946343967150988</v>
      </c>
      <c r="S126" s="59">
        <f t="shared" si="23"/>
        <v>2.9285639081911993E-2</v>
      </c>
      <c r="T126" s="59">
        <f t="shared" si="24"/>
        <v>1.3178537586860397</v>
      </c>
      <c r="U126" s="59">
        <f t="shared" si="25"/>
        <v>4.6124881554011381</v>
      </c>
      <c r="V126" s="60">
        <v>30</v>
      </c>
      <c r="W126" s="58">
        <f t="shared" si="20"/>
        <v>10.908920363943366</v>
      </c>
      <c r="X126" s="61">
        <f t="shared" si="26"/>
        <v>0.46122341545588563</v>
      </c>
      <c r="Y126" s="63">
        <f t="shared" si="27"/>
        <v>0.25</v>
      </c>
      <c r="Z126" s="62">
        <f t="shared" si="28"/>
        <v>0.1</v>
      </c>
      <c r="AA126" s="57">
        <f t="shared" si="29"/>
        <v>0.73214097704779979</v>
      </c>
      <c r="AB126" s="58">
        <f t="shared" si="30"/>
        <v>0.29285639081911996</v>
      </c>
    </row>
    <row r="127" spans="2:28" hidden="1" x14ac:dyDescent="0.35">
      <c r="B127" s="16">
        <v>43813</v>
      </c>
      <c r="C127" s="69">
        <v>2019</v>
      </c>
      <c r="D127" s="5" t="str">
        <f t="shared" si="17"/>
        <v>S</v>
      </c>
      <c r="E127" s="5" t="str">
        <f t="shared" si="18"/>
        <v>22</v>
      </c>
      <c r="F127" s="16"/>
      <c r="G127" s="2" t="s">
        <v>29</v>
      </c>
      <c r="H127" s="2" t="s">
        <v>8</v>
      </c>
      <c r="I127" s="2" t="s">
        <v>338</v>
      </c>
      <c r="J127" s="2"/>
      <c r="K127" s="2">
        <v>15.54</v>
      </c>
      <c r="L127" s="2">
        <v>127.91</v>
      </c>
      <c r="M127" s="3">
        <v>112.2</v>
      </c>
      <c r="N127" s="33">
        <f t="shared" si="19"/>
        <v>86.019400195781785</v>
      </c>
      <c r="O127" s="15">
        <v>0.78</v>
      </c>
      <c r="P127" s="15">
        <v>0.09</v>
      </c>
      <c r="Q127" s="59">
        <f t="shared" si="21"/>
        <v>0.23937026691495972</v>
      </c>
      <c r="R127" s="59">
        <f t="shared" si="22"/>
        <v>10.771662011173188</v>
      </c>
      <c r="S127" s="59">
        <f t="shared" si="23"/>
        <v>2.761964618249535E-2</v>
      </c>
      <c r="T127" s="59">
        <f t="shared" si="24"/>
        <v>1.2428840782122907</v>
      </c>
      <c r="U127" s="59">
        <f t="shared" si="25"/>
        <v>12.014546089385478</v>
      </c>
      <c r="V127" s="60">
        <v>30</v>
      </c>
      <c r="W127" s="58">
        <f t="shared" si="20"/>
        <v>13.980599804218215</v>
      </c>
      <c r="X127" s="61">
        <f t="shared" si="26"/>
        <v>0.48126422511897382</v>
      </c>
      <c r="Y127" s="63">
        <f t="shared" si="27"/>
        <v>0.78</v>
      </c>
      <c r="Z127" s="62">
        <f t="shared" si="28"/>
        <v>0.09</v>
      </c>
      <c r="AA127" s="57">
        <f t="shared" si="29"/>
        <v>2.3937026691495973</v>
      </c>
      <c r="AB127" s="58">
        <f t="shared" si="30"/>
        <v>0.2761964618249535</v>
      </c>
    </row>
    <row r="128" spans="2:28" hidden="1" x14ac:dyDescent="0.35">
      <c r="B128" s="16">
        <v>43813</v>
      </c>
      <c r="C128" s="69">
        <v>2019</v>
      </c>
      <c r="D128" s="5" t="str">
        <f t="shared" si="17"/>
        <v>S</v>
      </c>
      <c r="E128" s="5" t="str">
        <f t="shared" si="18"/>
        <v>31</v>
      </c>
      <c r="F128" s="16"/>
      <c r="G128" s="2" t="s">
        <v>30</v>
      </c>
      <c r="H128" s="2" t="s">
        <v>8</v>
      </c>
      <c r="I128" s="2" t="s">
        <v>339</v>
      </c>
      <c r="J128" s="2"/>
      <c r="K128" s="2">
        <v>15.45</v>
      </c>
      <c r="L128" s="2">
        <v>120.78</v>
      </c>
      <c r="M128" s="3">
        <v>106.76</v>
      </c>
      <c r="N128" s="33">
        <f t="shared" si="19"/>
        <v>86.689452197854365</v>
      </c>
      <c r="O128" s="15">
        <v>0.36</v>
      </c>
      <c r="P128" s="15">
        <v>0.08</v>
      </c>
      <c r="Q128" s="59">
        <f t="shared" si="21"/>
        <v>0.10934640236556784</v>
      </c>
      <c r="R128" s="59">
        <f t="shared" si="22"/>
        <v>4.9205881064505528</v>
      </c>
      <c r="S128" s="59">
        <f t="shared" si="23"/>
        <v>2.4299200525681741E-2</v>
      </c>
      <c r="T128" s="59">
        <f t="shared" si="24"/>
        <v>1.0934640236556783</v>
      </c>
      <c r="U128" s="59">
        <f t="shared" si="25"/>
        <v>6.0140521301062311</v>
      </c>
      <c r="V128" s="60">
        <v>30</v>
      </c>
      <c r="W128" s="58">
        <f t="shared" si="20"/>
        <v>13.310547802145635</v>
      </c>
      <c r="X128" s="61">
        <f t="shared" si="26"/>
        <v>0.4767714379586025</v>
      </c>
      <c r="Y128" s="63">
        <f t="shared" si="27"/>
        <v>0.36</v>
      </c>
      <c r="Z128" s="62">
        <f t="shared" si="28"/>
        <v>0.08</v>
      </c>
      <c r="AA128" s="57">
        <f t="shared" si="29"/>
        <v>1.0934640236556783</v>
      </c>
      <c r="AB128" s="58">
        <f t="shared" si="30"/>
        <v>0.24299200525681741</v>
      </c>
    </row>
    <row r="129" spans="2:28" hidden="1" x14ac:dyDescent="0.35">
      <c r="B129" s="16">
        <v>43813</v>
      </c>
      <c r="C129" s="69">
        <v>2019</v>
      </c>
      <c r="D129" s="5" t="str">
        <f t="shared" si="17"/>
        <v>S</v>
      </c>
      <c r="E129" s="5" t="str">
        <f t="shared" si="18"/>
        <v>13</v>
      </c>
      <c r="F129" s="16"/>
      <c r="G129" s="2" t="s">
        <v>23</v>
      </c>
      <c r="H129" s="2" t="s">
        <v>12</v>
      </c>
      <c r="I129" s="2" t="s">
        <v>340</v>
      </c>
      <c r="J129" s="2"/>
      <c r="K129" s="2">
        <v>15.49</v>
      </c>
      <c r="L129" s="2">
        <v>110.17</v>
      </c>
      <c r="M129" s="3">
        <v>98.65</v>
      </c>
      <c r="N129" s="33">
        <f t="shared" si="19"/>
        <v>87.832699619771859</v>
      </c>
      <c r="O129" s="15">
        <v>0.51</v>
      </c>
      <c r="P129" s="15">
        <v>0.19</v>
      </c>
      <c r="Q129" s="59">
        <f t="shared" si="21"/>
        <v>0.15222727272727271</v>
      </c>
      <c r="R129" s="59">
        <f t="shared" si="22"/>
        <v>6.8502272727272722</v>
      </c>
      <c r="S129" s="59">
        <f t="shared" si="23"/>
        <v>5.6712121212121214E-2</v>
      </c>
      <c r="T129" s="59">
        <f t="shared" si="24"/>
        <v>2.5520454545454547</v>
      </c>
      <c r="U129" s="59">
        <f t="shared" si="25"/>
        <v>9.4022727272727273</v>
      </c>
      <c r="V129" s="60">
        <v>30</v>
      </c>
      <c r="W129" s="58">
        <f t="shared" si="20"/>
        <v>12.167300380228141</v>
      </c>
      <c r="X129" s="61">
        <f t="shared" si="26"/>
        <v>0.46926406926406927</v>
      </c>
      <c r="Y129" s="63">
        <f t="shared" si="27"/>
        <v>0.51</v>
      </c>
      <c r="Z129" s="62">
        <f t="shared" si="28"/>
        <v>0.19</v>
      </c>
      <c r="AA129" s="57">
        <f t="shared" si="29"/>
        <v>1.522272727272727</v>
      </c>
      <c r="AB129" s="58">
        <f t="shared" si="30"/>
        <v>0.56712121212121214</v>
      </c>
    </row>
    <row r="130" spans="2:28" hidden="1" x14ac:dyDescent="0.35">
      <c r="B130" s="16">
        <v>43813</v>
      </c>
      <c r="C130" s="69">
        <v>2019</v>
      </c>
      <c r="D130" s="5" t="str">
        <f t="shared" ref="D130:D193" si="31">LEFT(G130,1)</f>
        <v>S</v>
      </c>
      <c r="E130" s="5" t="str">
        <f t="shared" ref="E130:E193" si="32">MID(G130,2,3)</f>
        <v>21</v>
      </c>
      <c r="F130" s="16"/>
      <c r="G130" s="2" t="s">
        <v>19</v>
      </c>
      <c r="H130" s="2" t="s">
        <v>10</v>
      </c>
      <c r="I130" s="2" t="s">
        <v>341</v>
      </c>
      <c r="J130" s="2"/>
      <c r="K130" s="2">
        <v>15.5</v>
      </c>
      <c r="L130" s="2">
        <v>122.65</v>
      </c>
      <c r="M130" s="3">
        <v>106.25</v>
      </c>
      <c r="N130" s="33">
        <f t="shared" ref="N130:N193" si="33">100/(L130-K130)*(M130-K130)</f>
        <v>84.694353709752676</v>
      </c>
      <c r="O130" s="15">
        <v>0.54</v>
      </c>
      <c r="P130" s="15">
        <v>0.36</v>
      </c>
      <c r="Q130" s="59">
        <f t="shared" si="21"/>
        <v>0.16915537190082644</v>
      </c>
      <c r="R130" s="59">
        <f t="shared" si="22"/>
        <v>7.61199173553719</v>
      </c>
      <c r="S130" s="59">
        <f t="shared" si="23"/>
        <v>0.11277024793388428</v>
      </c>
      <c r="T130" s="59">
        <f t="shared" si="24"/>
        <v>5.0746611570247921</v>
      </c>
      <c r="U130" s="59">
        <f t="shared" si="25"/>
        <v>12.686652892561982</v>
      </c>
      <c r="V130" s="60">
        <v>30</v>
      </c>
      <c r="W130" s="58">
        <f t="shared" ref="W130:W193" si="34">100-N130</f>
        <v>15.305646290247324</v>
      </c>
      <c r="X130" s="61">
        <f t="shared" si="26"/>
        <v>0.4903581267217631</v>
      </c>
      <c r="Y130" s="63">
        <f t="shared" si="27"/>
        <v>0.54</v>
      </c>
      <c r="Z130" s="62">
        <f t="shared" si="28"/>
        <v>0.36</v>
      </c>
      <c r="AA130" s="57">
        <f t="shared" si="29"/>
        <v>1.6915537190082643</v>
      </c>
      <c r="AB130" s="58">
        <f t="shared" si="30"/>
        <v>1.1277024793388428</v>
      </c>
    </row>
    <row r="131" spans="2:28" hidden="1" x14ac:dyDescent="0.35">
      <c r="B131" s="16">
        <v>43813</v>
      </c>
      <c r="C131" s="69">
        <v>2019</v>
      </c>
      <c r="D131" s="5" t="str">
        <f t="shared" si="31"/>
        <v>S</v>
      </c>
      <c r="E131" s="5" t="str">
        <f t="shared" si="32"/>
        <v>21</v>
      </c>
      <c r="F131" s="16"/>
      <c r="G131" s="2" t="s">
        <v>19</v>
      </c>
      <c r="H131" s="2" t="s">
        <v>11</v>
      </c>
      <c r="I131" s="2" t="s">
        <v>342</v>
      </c>
      <c r="J131" s="2"/>
      <c r="K131" s="2">
        <v>15.46</v>
      </c>
      <c r="L131" s="2">
        <v>116.76</v>
      </c>
      <c r="M131" s="3">
        <v>103.02</v>
      </c>
      <c r="N131" s="33">
        <f t="shared" si="33"/>
        <v>86.436327739387949</v>
      </c>
      <c r="O131" s="15">
        <v>2.5</v>
      </c>
      <c r="P131" s="15">
        <v>0.21</v>
      </c>
      <c r="Q131" s="59">
        <f t="shared" ref="Q131:Q194" si="35">Y131*((250+(100*W131/100))/1000)*(100/(100-(100*W131/100)))</f>
        <v>0.76230584741891294</v>
      </c>
      <c r="R131" s="59">
        <f t="shared" ref="R131:R194" si="36">IF(W131="","",Q131*(V131/10*15))</f>
        <v>34.303763133851085</v>
      </c>
      <c r="S131" s="59">
        <f t="shared" ref="S131:S194" si="37">Z131*((250+(100*W131/100))/1000)*(100/(100-(100*W131/100)))</f>
        <v>6.4033691183188676E-2</v>
      </c>
      <c r="T131" s="59">
        <f t="shared" ref="T131:T194" si="38">IF(W131="","",S131*(V131/10*15))</f>
        <v>2.8815161032434906</v>
      </c>
      <c r="U131" s="59">
        <f t="shared" ref="U131:U194" si="39">IF(Y131="","",R131+T131)</f>
        <v>37.185279237094576</v>
      </c>
      <c r="V131" s="60">
        <v>30</v>
      </c>
      <c r="W131" s="58">
        <f t="shared" si="34"/>
        <v>13.563672260612051</v>
      </c>
      <c r="X131" s="61">
        <f t="shared" ref="X131:X194" si="40">IF(W131="","",((400+W131)/1000)*(100/(100-W131)))</f>
        <v>0.47846048423937881</v>
      </c>
      <c r="Y131" s="63">
        <f t="shared" ref="Y131:Y194" si="41">O131</f>
        <v>2.5</v>
      </c>
      <c r="Z131" s="62">
        <f t="shared" ref="Z131:Z194" si="42">P131</f>
        <v>0.21</v>
      </c>
      <c r="AA131" s="57">
        <f t="shared" ref="AA131:AA194" si="43">Q131*10</f>
        <v>7.6230584741891292</v>
      </c>
      <c r="AB131" s="58">
        <f t="shared" ref="AB131:AB194" si="44">S131*10</f>
        <v>0.64033691183188679</v>
      </c>
    </row>
    <row r="132" spans="2:28" hidden="1" x14ac:dyDescent="0.35">
      <c r="B132" s="16">
        <v>43813</v>
      </c>
      <c r="C132" s="69">
        <v>2019</v>
      </c>
      <c r="D132" s="5" t="str">
        <f t="shared" si="31"/>
        <v>S</v>
      </c>
      <c r="E132" s="5" t="str">
        <f t="shared" si="32"/>
        <v>28</v>
      </c>
      <c r="F132" s="16"/>
      <c r="G132" s="2" t="s">
        <v>32</v>
      </c>
      <c r="H132" s="2" t="s">
        <v>12</v>
      </c>
      <c r="I132" s="2" t="s">
        <v>343</v>
      </c>
      <c r="J132" s="2"/>
      <c r="K132" s="2">
        <v>15.6</v>
      </c>
      <c r="L132" s="2">
        <v>123.95</v>
      </c>
      <c r="M132" s="3">
        <v>110.23</v>
      </c>
      <c r="N132" s="33">
        <f t="shared" si="33"/>
        <v>87.337332718043385</v>
      </c>
      <c r="O132" s="15">
        <v>0.43</v>
      </c>
      <c r="P132" s="15">
        <v>0.1</v>
      </c>
      <c r="Q132" s="59">
        <f t="shared" si="35"/>
        <v>0.12932035295360877</v>
      </c>
      <c r="R132" s="59">
        <f t="shared" si="36"/>
        <v>5.819415882912395</v>
      </c>
      <c r="S132" s="59">
        <f t="shared" si="37"/>
        <v>3.0074500686885764E-2</v>
      </c>
      <c r="T132" s="59">
        <f t="shared" si="38"/>
        <v>1.3533525309098593</v>
      </c>
      <c r="U132" s="59">
        <f t="shared" si="39"/>
        <v>7.1727684138222543</v>
      </c>
      <c r="V132" s="60">
        <v>30</v>
      </c>
      <c r="W132" s="58">
        <f t="shared" si="34"/>
        <v>12.662667281956615</v>
      </c>
      <c r="X132" s="61">
        <f t="shared" si="40"/>
        <v>0.4724928669555109</v>
      </c>
      <c r="Y132" s="63">
        <f t="shared" si="41"/>
        <v>0.43</v>
      </c>
      <c r="Z132" s="62">
        <f t="shared" si="42"/>
        <v>0.1</v>
      </c>
      <c r="AA132" s="57">
        <f t="shared" si="43"/>
        <v>1.2932035295360877</v>
      </c>
      <c r="AB132" s="58">
        <f t="shared" si="44"/>
        <v>0.30074500686885763</v>
      </c>
    </row>
    <row r="133" spans="2:28" hidden="1" x14ac:dyDescent="0.35">
      <c r="B133" s="16">
        <v>43813</v>
      </c>
      <c r="C133" s="69">
        <v>2019</v>
      </c>
      <c r="D133" s="5" t="str">
        <f t="shared" si="31"/>
        <v>S</v>
      </c>
      <c r="E133" s="5" t="str">
        <f t="shared" si="32"/>
        <v>2</v>
      </c>
      <c r="F133" s="16"/>
      <c r="G133" s="2" t="s">
        <v>35</v>
      </c>
      <c r="H133" s="2" t="s">
        <v>12</v>
      </c>
      <c r="I133" s="2" t="s">
        <v>344</v>
      </c>
      <c r="J133" s="2"/>
      <c r="K133" s="2">
        <v>15.38</v>
      </c>
      <c r="L133" s="2">
        <v>112.64</v>
      </c>
      <c r="M133" s="3">
        <v>99.72</v>
      </c>
      <c r="N133" s="33">
        <f t="shared" si="33"/>
        <v>86.716018918363147</v>
      </c>
      <c r="O133" s="15">
        <v>0.43</v>
      </c>
      <c r="P133" s="15">
        <v>0.08</v>
      </c>
      <c r="Q133" s="59">
        <f t="shared" si="35"/>
        <v>0.1305550154138013</v>
      </c>
      <c r="R133" s="59">
        <f t="shared" si="36"/>
        <v>5.8749756936210584</v>
      </c>
      <c r="S133" s="59">
        <f t="shared" si="37"/>
        <v>2.4289305193265356E-2</v>
      </c>
      <c r="T133" s="59">
        <f t="shared" si="38"/>
        <v>1.093018733696941</v>
      </c>
      <c r="U133" s="59">
        <f t="shared" si="39"/>
        <v>6.9679944273179997</v>
      </c>
      <c r="V133" s="60">
        <v>30</v>
      </c>
      <c r="W133" s="58">
        <f t="shared" si="34"/>
        <v>13.283981081636853</v>
      </c>
      <c r="X133" s="61">
        <f t="shared" si="40"/>
        <v>0.47659473559402415</v>
      </c>
      <c r="Y133" s="63">
        <f t="shared" si="41"/>
        <v>0.43</v>
      </c>
      <c r="Z133" s="62">
        <f t="shared" si="42"/>
        <v>0.08</v>
      </c>
      <c r="AA133" s="57">
        <f t="shared" si="43"/>
        <v>1.305550154138013</v>
      </c>
      <c r="AB133" s="58">
        <f t="shared" si="44"/>
        <v>0.24289305193265356</v>
      </c>
    </row>
    <row r="134" spans="2:28" hidden="1" x14ac:dyDescent="0.35">
      <c r="B134" s="16">
        <v>43813</v>
      </c>
      <c r="C134" s="69">
        <v>2019</v>
      </c>
      <c r="D134" s="5" t="str">
        <f t="shared" si="31"/>
        <v>S</v>
      </c>
      <c r="E134" s="5" t="str">
        <f t="shared" si="32"/>
        <v>3</v>
      </c>
      <c r="F134" s="16"/>
      <c r="G134" s="2" t="s">
        <v>28</v>
      </c>
      <c r="H134" s="2" t="s">
        <v>8</v>
      </c>
      <c r="I134" s="2" t="s">
        <v>345</v>
      </c>
      <c r="J134" s="2"/>
      <c r="K134" s="2">
        <v>15.44</v>
      </c>
      <c r="L134" s="2">
        <v>127.99</v>
      </c>
      <c r="M134" s="3">
        <v>117.37</v>
      </c>
      <c r="N134" s="33">
        <f t="shared" si="33"/>
        <v>90.564193691692594</v>
      </c>
      <c r="O134" s="15">
        <v>0.86</v>
      </c>
      <c r="P134" s="15">
        <v>0.11</v>
      </c>
      <c r="Q134" s="59">
        <f t="shared" si="35"/>
        <v>0.24636093397429604</v>
      </c>
      <c r="R134" s="59">
        <f t="shared" si="36"/>
        <v>11.086242028843321</v>
      </c>
      <c r="S134" s="59">
        <f t="shared" si="37"/>
        <v>3.1511282252526238E-2</v>
      </c>
      <c r="T134" s="59">
        <f t="shared" si="38"/>
        <v>1.4180077013636807</v>
      </c>
      <c r="U134" s="59">
        <f t="shared" si="39"/>
        <v>12.504249730207002</v>
      </c>
      <c r="V134" s="60">
        <v>30</v>
      </c>
      <c r="W134" s="58">
        <f t="shared" si="34"/>
        <v>9.4358063083074057</v>
      </c>
      <c r="X134" s="61">
        <f t="shared" si="40"/>
        <v>0.45209457470813291</v>
      </c>
      <c r="Y134" s="63">
        <f t="shared" si="41"/>
        <v>0.86</v>
      </c>
      <c r="Z134" s="62">
        <f t="shared" si="42"/>
        <v>0.11</v>
      </c>
      <c r="AA134" s="57">
        <f t="shared" si="43"/>
        <v>2.4636093397429604</v>
      </c>
      <c r="AB134" s="58">
        <f t="shared" si="44"/>
        <v>0.3151128225252624</v>
      </c>
    </row>
    <row r="135" spans="2:28" hidden="1" x14ac:dyDescent="0.35">
      <c r="B135" s="16">
        <v>43813</v>
      </c>
      <c r="C135" s="69">
        <v>2019</v>
      </c>
      <c r="D135" s="5" t="str">
        <f t="shared" si="31"/>
        <v>S</v>
      </c>
      <c r="E135" s="5" t="str">
        <f t="shared" si="32"/>
        <v>3</v>
      </c>
      <c r="F135" s="16"/>
      <c r="G135" s="2" t="s">
        <v>28</v>
      </c>
      <c r="H135" s="2" t="s">
        <v>10</v>
      </c>
      <c r="I135" s="2" t="s">
        <v>346</v>
      </c>
      <c r="J135" s="2"/>
      <c r="K135" s="2">
        <v>15.37</v>
      </c>
      <c r="L135" s="2">
        <v>124.58</v>
      </c>
      <c r="M135" s="3">
        <v>108.17</v>
      </c>
      <c r="N135" s="33">
        <f t="shared" si="33"/>
        <v>84.973903488691519</v>
      </c>
      <c r="O135" s="15">
        <v>2.2800000000000002</v>
      </c>
      <c r="P135" s="15">
        <v>0.25</v>
      </c>
      <c r="Q135" s="59">
        <f t="shared" si="35"/>
        <v>0.71111185344827588</v>
      </c>
      <c r="R135" s="59">
        <f t="shared" si="36"/>
        <v>32.000033405172417</v>
      </c>
      <c r="S135" s="59">
        <f t="shared" si="37"/>
        <v>7.7972790948275847E-2</v>
      </c>
      <c r="T135" s="59">
        <f t="shared" si="38"/>
        <v>3.5087755926724129</v>
      </c>
      <c r="U135" s="59">
        <f t="shared" si="39"/>
        <v>35.508808997844831</v>
      </c>
      <c r="V135" s="60">
        <v>30</v>
      </c>
      <c r="W135" s="58">
        <f t="shared" si="34"/>
        <v>15.026096511308481</v>
      </c>
      <c r="X135" s="61">
        <f t="shared" si="40"/>
        <v>0.48841594827586199</v>
      </c>
      <c r="Y135" s="63">
        <f t="shared" si="41"/>
        <v>2.2800000000000002</v>
      </c>
      <c r="Z135" s="62">
        <f t="shared" si="42"/>
        <v>0.25</v>
      </c>
      <c r="AA135" s="57">
        <f t="shared" si="43"/>
        <v>7.1111185344827588</v>
      </c>
      <c r="AB135" s="58">
        <f t="shared" si="44"/>
        <v>0.7797279094827585</v>
      </c>
    </row>
    <row r="136" spans="2:28" hidden="1" x14ac:dyDescent="0.35">
      <c r="B136" s="16">
        <v>43813</v>
      </c>
      <c r="C136" s="69">
        <v>2019</v>
      </c>
      <c r="D136" s="5" t="str">
        <f t="shared" si="31"/>
        <v>S</v>
      </c>
      <c r="E136" s="5" t="str">
        <f t="shared" si="32"/>
        <v>18</v>
      </c>
      <c r="F136" s="16"/>
      <c r="G136" s="2" t="s">
        <v>41</v>
      </c>
      <c r="H136" s="2" t="s">
        <v>8</v>
      </c>
      <c r="I136" s="2" t="s">
        <v>347</v>
      </c>
      <c r="J136" s="2"/>
      <c r="K136" s="2">
        <v>15.46</v>
      </c>
      <c r="L136" s="2">
        <v>117.55</v>
      </c>
      <c r="M136" s="3">
        <v>104.86</v>
      </c>
      <c r="N136" s="33">
        <f t="shared" si="33"/>
        <v>87.56979136056421</v>
      </c>
      <c r="O136" s="15">
        <v>0.41</v>
      </c>
      <c r="P136" s="15">
        <v>0.09</v>
      </c>
      <c r="Q136" s="59">
        <f t="shared" si="35"/>
        <v>0.12286929530201345</v>
      </c>
      <c r="R136" s="59">
        <f t="shared" si="36"/>
        <v>5.5291182885906052</v>
      </c>
      <c r="S136" s="59">
        <f t="shared" si="37"/>
        <v>2.6971308724832218E-2</v>
      </c>
      <c r="T136" s="59">
        <f t="shared" si="38"/>
        <v>1.2137088926174497</v>
      </c>
      <c r="U136" s="59">
        <f t="shared" si="39"/>
        <v>6.7428271812080549</v>
      </c>
      <c r="V136" s="60">
        <v>30</v>
      </c>
      <c r="W136" s="58">
        <f t="shared" si="34"/>
        <v>12.43020863943579</v>
      </c>
      <c r="X136" s="61">
        <f t="shared" si="40"/>
        <v>0.47097315436241616</v>
      </c>
      <c r="Y136" s="63">
        <f t="shared" si="41"/>
        <v>0.41</v>
      </c>
      <c r="Z136" s="62">
        <f t="shared" si="42"/>
        <v>0.09</v>
      </c>
      <c r="AA136" s="57">
        <f t="shared" si="43"/>
        <v>1.2286929530201345</v>
      </c>
      <c r="AB136" s="58">
        <f t="shared" si="44"/>
        <v>0.26971308724832216</v>
      </c>
    </row>
    <row r="137" spans="2:28" hidden="1" x14ac:dyDescent="0.35">
      <c r="B137" s="16">
        <v>43813</v>
      </c>
      <c r="C137" s="69">
        <v>2019</v>
      </c>
      <c r="D137" s="5" t="str">
        <f t="shared" si="31"/>
        <v>S</v>
      </c>
      <c r="E137" s="5" t="str">
        <f t="shared" si="32"/>
        <v>1</v>
      </c>
      <c r="F137" s="16"/>
      <c r="G137" s="2" t="s">
        <v>37</v>
      </c>
      <c r="H137" s="2" t="s">
        <v>10</v>
      </c>
      <c r="I137" s="2" t="s">
        <v>348</v>
      </c>
      <c r="J137" s="2"/>
      <c r="K137" s="2">
        <v>15.53</v>
      </c>
      <c r="L137" s="2">
        <v>119.68</v>
      </c>
      <c r="M137" s="3">
        <v>104.41</v>
      </c>
      <c r="N137" s="33">
        <f t="shared" si="33"/>
        <v>85.338454152664411</v>
      </c>
      <c r="O137" s="15">
        <v>1.02</v>
      </c>
      <c r="P137" s="15">
        <v>0.24</v>
      </c>
      <c r="Q137" s="59">
        <f t="shared" si="35"/>
        <v>0.31633427092709276</v>
      </c>
      <c r="R137" s="59">
        <f t="shared" si="36"/>
        <v>14.235042191719174</v>
      </c>
      <c r="S137" s="59">
        <f t="shared" si="37"/>
        <v>7.4431593159315926E-2</v>
      </c>
      <c r="T137" s="59">
        <f t="shared" si="38"/>
        <v>3.3494216921692166</v>
      </c>
      <c r="U137" s="59">
        <f t="shared" si="39"/>
        <v>17.58446388388839</v>
      </c>
      <c r="V137" s="60">
        <v>30</v>
      </c>
      <c r="W137" s="58">
        <f t="shared" si="34"/>
        <v>14.661545847335589</v>
      </c>
      <c r="X137" s="61">
        <f t="shared" si="40"/>
        <v>0.48590234023402351</v>
      </c>
      <c r="Y137" s="63">
        <f t="shared" si="41"/>
        <v>1.02</v>
      </c>
      <c r="Z137" s="62">
        <f t="shared" si="42"/>
        <v>0.24</v>
      </c>
      <c r="AA137" s="57">
        <f t="shared" si="43"/>
        <v>3.1633427092709274</v>
      </c>
      <c r="AB137" s="58">
        <f t="shared" si="44"/>
        <v>0.74431593159315923</v>
      </c>
    </row>
    <row r="138" spans="2:28" hidden="1" x14ac:dyDescent="0.35">
      <c r="B138" s="16">
        <v>43813</v>
      </c>
      <c r="C138" s="69">
        <v>2019</v>
      </c>
      <c r="D138" s="5" t="str">
        <f t="shared" si="31"/>
        <v>S</v>
      </c>
      <c r="E138" s="5" t="str">
        <f t="shared" si="32"/>
        <v>27</v>
      </c>
      <c r="F138" s="16"/>
      <c r="G138" s="2" t="s">
        <v>26</v>
      </c>
      <c r="H138" s="2" t="s">
        <v>12</v>
      </c>
      <c r="I138" s="2" t="s">
        <v>349</v>
      </c>
      <c r="J138" s="2"/>
      <c r="K138" s="2">
        <v>15.49</v>
      </c>
      <c r="L138" s="2">
        <v>122.71</v>
      </c>
      <c r="M138" s="3">
        <v>108.49</v>
      </c>
      <c r="N138" s="33">
        <f t="shared" si="33"/>
        <v>86.737548964745386</v>
      </c>
      <c r="O138" s="15">
        <v>0.55000000000000004</v>
      </c>
      <c r="P138" s="15">
        <v>0.18</v>
      </c>
      <c r="Q138" s="59">
        <f t="shared" si="35"/>
        <v>0.16693387096774195</v>
      </c>
      <c r="R138" s="59">
        <f t="shared" si="36"/>
        <v>7.5120241935483882</v>
      </c>
      <c r="S138" s="59">
        <f t="shared" si="37"/>
        <v>5.4632903225806446E-2</v>
      </c>
      <c r="T138" s="59">
        <f t="shared" si="38"/>
        <v>2.4584806451612899</v>
      </c>
      <c r="U138" s="59">
        <f t="shared" si="39"/>
        <v>9.9705048387096777</v>
      </c>
      <c r="V138" s="60">
        <v>30</v>
      </c>
      <c r="W138" s="58">
        <f t="shared" si="34"/>
        <v>13.262451035254614</v>
      </c>
      <c r="X138" s="61">
        <f t="shared" si="40"/>
        <v>0.4764516129032258</v>
      </c>
      <c r="Y138" s="63">
        <f t="shared" si="41"/>
        <v>0.55000000000000004</v>
      </c>
      <c r="Z138" s="62">
        <f t="shared" si="42"/>
        <v>0.18</v>
      </c>
      <c r="AA138" s="57">
        <f t="shared" si="43"/>
        <v>1.6693387096774195</v>
      </c>
      <c r="AB138" s="58">
        <f t="shared" si="44"/>
        <v>0.54632903225806451</v>
      </c>
    </row>
    <row r="139" spans="2:28" hidden="1" x14ac:dyDescent="0.35">
      <c r="B139" s="16">
        <v>43813</v>
      </c>
      <c r="C139" s="69">
        <v>2019</v>
      </c>
      <c r="D139" s="5" t="str">
        <f t="shared" si="31"/>
        <v>S</v>
      </c>
      <c r="E139" s="5" t="str">
        <f t="shared" si="32"/>
        <v>18</v>
      </c>
      <c r="F139" s="16"/>
      <c r="G139" s="2" t="s">
        <v>41</v>
      </c>
      <c r="H139" s="2" t="s">
        <v>12</v>
      </c>
      <c r="I139" s="2" t="s">
        <v>350</v>
      </c>
      <c r="J139" s="2"/>
      <c r="K139" s="2">
        <v>15.5</v>
      </c>
      <c r="L139" s="2">
        <v>108.66</v>
      </c>
      <c r="M139" s="3">
        <v>95.21</v>
      </c>
      <c r="N139" s="33">
        <f t="shared" si="33"/>
        <v>85.562473164448249</v>
      </c>
      <c r="O139" s="15">
        <v>0.57999999999999996</v>
      </c>
      <c r="P139" s="15">
        <v>0.13</v>
      </c>
      <c r="Q139" s="59">
        <f t="shared" si="35"/>
        <v>0.17925354409735292</v>
      </c>
      <c r="R139" s="59">
        <f t="shared" si="36"/>
        <v>8.0664094843808805</v>
      </c>
      <c r="S139" s="59">
        <f t="shared" si="37"/>
        <v>4.017751850457911E-2</v>
      </c>
      <c r="T139" s="59">
        <f t="shared" si="38"/>
        <v>1.80798833270606</v>
      </c>
      <c r="U139" s="59">
        <f t="shared" si="39"/>
        <v>9.8743978170869404</v>
      </c>
      <c r="V139" s="60">
        <v>30</v>
      </c>
      <c r="W139" s="58">
        <f t="shared" si="34"/>
        <v>14.437526835551751</v>
      </c>
      <c r="X139" s="61">
        <f t="shared" si="40"/>
        <v>0.48436833521515499</v>
      </c>
      <c r="Y139" s="63">
        <f t="shared" si="41"/>
        <v>0.57999999999999996</v>
      </c>
      <c r="Z139" s="62">
        <f t="shared" si="42"/>
        <v>0.13</v>
      </c>
      <c r="AA139" s="57">
        <f t="shared" si="43"/>
        <v>1.7925354409735292</v>
      </c>
      <c r="AB139" s="58">
        <f t="shared" si="44"/>
        <v>0.40177518504579113</v>
      </c>
    </row>
    <row r="140" spans="2:28" hidden="1" x14ac:dyDescent="0.35">
      <c r="B140" s="16">
        <v>43813</v>
      </c>
      <c r="C140" s="69">
        <v>2019</v>
      </c>
      <c r="D140" s="5" t="str">
        <f t="shared" si="31"/>
        <v>S</v>
      </c>
      <c r="E140" s="5" t="str">
        <f t="shared" si="32"/>
        <v>32</v>
      </c>
      <c r="F140" s="16"/>
      <c r="G140" s="2" t="s">
        <v>42</v>
      </c>
      <c r="H140" s="2" t="s">
        <v>11</v>
      </c>
      <c r="I140" s="2" t="s">
        <v>351</v>
      </c>
      <c r="J140" s="2"/>
      <c r="K140" s="2">
        <v>15.41</v>
      </c>
      <c r="L140" s="2">
        <v>125.45</v>
      </c>
      <c r="M140" s="3">
        <v>111.35</v>
      </c>
      <c r="N140" s="33">
        <f t="shared" si="33"/>
        <v>87.186477644492911</v>
      </c>
      <c r="O140" s="15">
        <v>3.92</v>
      </c>
      <c r="P140" s="15">
        <v>0.19</v>
      </c>
      <c r="Q140" s="59">
        <f t="shared" si="35"/>
        <v>1.1816385240775487</v>
      </c>
      <c r="R140" s="59">
        <f t="shared" si="36"/>
        <v>53.173733583489692</v>
      </c>
      <c r="S140" s="59">
        <f t="shared" si="37"/>
        <v>5.7273295809881185E-2</v>
      </c>
      <c r="T140" s="59">
        <f t="shared" si="38"/>
        <v>2.5772983114446535</v>
      </c>
      <c r="U140" s="59">
        <f t="shared" si="39"/>
        <v>55.751031894934343</v>
      </c>
      <c r="V140" s="60">
        <v>30</v>
      </c>
      <c r="W140" s="58">
        <f t="shared" si="34"/>
        <v>12.813522355507089</v>
      </c>
      <c r="X140" s="61">
        <f t="shared" si="40"/>
        <v>0.47348342714196373</v>
      </c>
      <c r="Y140" s="63">
        <f t="shared" si="41"/>
        <v>3.92</v>
      </c>
      <c r="Z140" s="62">
        <f t="shared" si="42"/>
        <v>0.19</v>
      </c>
      <c r="AA140" s="57">
        <f t="shared" si="43"/>
        <v>11.816385240775487</v>
      </c>
      <c r="AB140" s="58">
        <f t="shared" si="44"/>
        <v>0.57273295809881186</v>
      </c>
    </row>
    <row r="141" spans="2:28" hidden="1" x14ac:dyDescent="0.35">
      <c r="B141" s="16">
        <v>43813</v>
      </c>
      <c r="C141" s="69">
        <v>2019</v>
      </c>
      <c r="D141" s="5" t="str">
        <f t="shared" si="31"/>
        <v>S</v>
      </c>
      <c r="E141" s="5" t="str">
        <f t="shared" si="32"/>
        <v>23</v>
      </c>
      <c r="F141" s="16"/>
      <c r="G141" s="2" t="s">
        <v>25</v>
      </c>
      <c r="H141" s="2" t="s">
        <v>8</v>
      </c>
      <c r="I141" s="2" t="s">
        <v>352</v>
      </c>
      <c r="J141" s="2"/>
      <c r="K141" s="2">
        <v>15.34</v>
      </c>
      <c r="L141" s="2">
        <v>130.4</v>
      </c>
      <c r="M141" s="3">
        <v>115.59</v>
      </c>
      <c r="N141" s="33">
        <f t="shared" si="33"/>
        <v>87.128454719276903</v>
      </c>
      <c r="O141" s="15">
        <v>0.37</v>
      </c>
      <c r="P141" s="15">
        <v>0.13</v>
      </c>
      <c r="Q141" s="59">
        <f t="shared" si="35"/>
        <v>0.11163112219451372</v>
      </c>
      <c r="R141" s="59">
        <f t="shared" si="36"/>
        <v>5.0234004987531176</v>
      </c>
      <c r="S141" s="59">
        <f t="shared" si="37"/>
        <v>3.922174563591023E-2</v>
      </c>
      <c r="T141" s="59">
        <f t="shared" si="38"/>
        <v>1.7649785536159603</v>
      </c>
      <c r="U141" s="59">
        <f t="shared" si="39"/>
        <v>6.7883790523690779</v>
      </c>
      <c r="V141" s="60">
        <v>30</v>
      </c>
      <c r="W141" s="58">
        <f t="shared" si="34"/>
        <v>12.871545280723097</v>
      </c>
      <c r="X141" s="61">
        <f t="shared" si="40"/>
        <v>0.47386533665835406</v>
      </c>
      <c r="Y141" s="63">
        <f t="shared" si="41"/>
        <v>0.37</v>
      </c>
      <c r="Z141" s="62">
        <f t="shared" si="42"/>
        <v>0.13</v>
      </c>
      <c r="AA141" s="57">
        <f t="shared" si="43"/>
        <v>1.1163112219451372</v>
      </c>
      <c r="AB141" s="58">
        <f t="shared" si="44"/>
        <v>0.39221745635910232</v>
      </c>
    </row>
    <row r="142" spans="2:28" hidden="1" x14ac:dyDescent="0.35">
      <c r="B142" s="16">
        <v>43813</v>
      </c>
      <c r="C142" s="69">
        <v>2019</v>
      </c>
      <c r="D142" s="5" t="str">
        <f t="shared" si="31"/>
        <v>S</v>
      </c>
      <c r="E142" s="5" t="str">
        <f t="shared" si="32"/>
        <v>32</v>
      </c>
      <c r="F142" s="16"/>
      <c r="G142" s="2" t="s">
        <v>42</v>
      </c>
      <c r="H142" s="2" t="s">
        <v>12</v>
      </c>
      <c r="I142" s="2" t="s">
        <v>353</v>
      </c>
      <c r="J142" s="2"/>
      <c r="K142" s="2">
        <v>15.44</v>
      </c>
      <c r="L142" s="2">
        <v>125.42</v>
      </c>
      <c r="M142" s="3">
        <v>111.68</v>
      </c>
      <c r="N142" s="33">
        <f t="shared" si="33"/>
        <v>87.506819421713047</v>
      </c>
      <c r="O142" s="15">
        <v>0.56999999999999995</v>
      </c>
      <c r="P142" s="15">
        <v>0.19</v>
      </c>
      <c r="Q142" s="59">
        <f t="shared" si="35"/>
        <v>0.17098223192019946</v>
      </c>
      <c r="R142" s="59">
        <f t="shared" si="36"/>
        <v>7.6942004364089751</v>
      </c>
      <c r="S142" s="59">
        <f t="shared" si="37"/>
        <v>5.6994077306733164E-2</v>
      </c>
      <c r="T142" s="59">
        <f t="shared" si="38"/>
        <v>2.5647334788029923</v>
      </c>
      <c r="U142" s="59">
        <f t="shared" si="39"/>
        <v>10.258933915211967</v>
      </c>
      <c r="V142" s="60">
        <v>30</v>
      </c>
      <c r="W142" s="58">
        <f t="shared" si="34"/>
        <v>12.493180578286953</v>
      </c>
      <c r="X142" s="61">
        <f t="shared" si="40"/>
        <v>0.47138403990024935</v>
      </c>
      <c r="Y142" s="63">
        <f t="shared" si="41"/>
        <v>0.56999999999999995</v>
      </c>
      <c r="Z142" s="62">
        <f t="shared" si="42"/>
        <v>0.19</v>
      </c>
      <c r="AA142" s="57">
        <f t="shared" si="43"/>
        <v>1.7098223192019946</v>
      </c>
      <c r="AB142" s="58">
        <f t="shared" si="44"/>
        <v>0.5699407730673316</v>
      </c>
    </row>
    <row r="143" spans="2:28" hidden="1" x14ac:dyDescent="0.35">
      <c r="B143" s="16">
        <v>43813</v>
      </c>
      <c r="C143" s="69">
        <v>2019</v>
      </c>
      <c r="D143" s="5" t="str">
        <f t="shared" si="31"/>
        <v>S</v>
      </c>
      <c r="E143" s="5" t="str">
        <f t="shared" si="32"/>
        <v>23</v>
      </c>
      <c r="F143" s="16"/>
      <c r="G143" s="2" t="s">
        <v>25</v>
      </c>
      <c r="H143" s="2" t="s">
        <v>11</v>
      </c>
      <c r="I143" s="2" t="s">
        <v>354</v>
      </c>
      <c r="J143" s="2"/>
      <c r="K143" s="2">
        <v>15.39</v>
      </c>
      <c r="L143" s="2">
        <v>129.85</v>
      </c>
      <c r="M143" s="3">
        <v>115.63</v>
      </c>
      <c r="N143" s="33">
        <f t="shared" si="33"/>
        <v>87.576445919972045</v>
      </c>
      <c r="O143" s="15">
        <v>3.25</v>
      </c>
      <c r="P143" s="15">
        <v>0.14000000000000001</v>
      </c>
      <c r="Q143" s="59">
        <f t="shared" si="35"/>
        <v>0.97386522346368709</v>
      </c>
      <c r="R143" s="59">
        <f t="shared" si="36"/>
        <v>43.823935055865917</v>
      </c>
      <c r="S143" s="59">
        <f t="shared" si="37"/>
        <v>4.1951117318435753E-2</v>
      </c>
      <c r="T143" s="59">
        <f t="shared" si="38"/>
        <v>1.8878002793296089</v>
      </c>
      <c r="U143" s="59">
        <f t="shared" si="39"/>
        <v>45.711735335195527</v>
      </c>
      <c r="V143" s="60">
        <v>30</v>
      </c>
      <c r="W143" s="58">
        <f t="shared" si="34"/>
        <v>12.423554080027955</v>
      </c>
      <c r="X143" s="61">
        <f t="shared" si="40"/>
        <v>0.47092976855546687</v>
      </c>
      <c r="Y143" s="63">
        <f t="shared" si="41"/>
        <v>3.25</v>
      </c>
      <c r="Z143" s="62">
        <f t="shared" si="42"/>
        <v>0.14000000000000001</v>
      </c>
      <c r="AA143" s="57">
        <f t="shared" si="43"/>
        <v>9.73865223463687</v>
      </c>
      <c r="AB143" s="58">
        <f t="shared" si="44"/>
        <v>0.41951117318435754</v>
      </c>
    </row>
    <row r="144" spans="2:28" hidden="1" x14ac:dyDescent="0.35">
      <c r="B144" s="16">
        <v>43813</v>
      </c>
      <c r="C144" s="69">
        <v>2019</v>
      </c>
      <c r="D144" s="5" t="str">
        <f t="shared" si="31"/>
        <v>S</v>
      </c>
      <c r="E144" s="5" t="str">
        <f t="shared" si="32"/>
        <v>32</v>
      </c>
      <c r="F144" s="16"/>
      <c r="G144" s="2" t="s">
        <v>42</v>
      </c>
      <c r="H144" s="2" t="s">
        <v>8</v>
      </c>
      <c r="I144" s="2" t="s">
        <v>355</v>
      </c>
      <c r="J144" s="2"/>
      <c r="K144" s="2">
        <v>15.45</v>
      </c>
      <c r="L144" s="2">
        <v>121.61</v>
      </c>
      <c r="M144" s="3">
        <v>107.3</v>
      </c>
      <c r="N144" s="33">
        <f t="shared" si="33"/>
        <v>86.520346646571213</v>
      </c>
      <c r="O144" s="15">
        <v>0.42</v>
      </c>
      <c r="P144" s="15">
        <v>0.1</v>
      </c>
      <c r="Q144" s="59">
        <f t="shared" si="35"/>
        <v>0.12790223189983668</v>
      </c>
      <c r="R144" s="59">
        <f t="shared" si="36"/>
        <v>5.7556004354926511</v>
      </c>
      <c r="S144" s="59">
        <f t="shared" si="37"/>
        <v>3.0452912357103974E-2</v>
      </c>
      <c r="T144" s="59">
        <f t="shared" si="38"/>
        <v>1.3703810560696787</v>
      </c>
      <c r="U144" s="59">
        <f t="shared" si="39"/>
        <v>7.1259814915623299</v>
      </c>
      <c r="V144" s="60">
        <v>30</v>
      </c>
      <c r="W144" s="58">
        <f t="shared" si="34"/>
        <v>13.479653353428787</v>
      </c>
      <c r="X144" s="61">
        <f t="shared" si="40"/>
        <v>0.47789874795862819</v>
      </c>
      <c r="Y144" s="63">
        <f t="shared" si="41"/>
        <v>0.42</v>
      </c>
      <c r="Z144" s="62">
        <f t="shared" si="42"/>
        <v>0.1</v>
      </c>
      <c r="AA144" s="57">
        <f t="shared" si="43"/>
        <v>1.2790223189983667</v>
      </c>
      <c r="AB144" s="58">
        <f t="shared" si="44"/>
        <v>0.30452912357103973</v>
      </c>
    </row>
    <row r="145" spans="1:28" hidden="1" x14ac:dyDescent="0.35">
      <c r="B145" s="16">
        <v>43813</v>
      </c>
      <c r="C145" s="69">
        <v>2019</v>
      </c>
      <c r="D145" s="5" t="str">
        <f t="shared" si="31"/>
        <v>S</v>
      </c>
      <c r="E145" s="5" t="str">
        <f t="shared" si="32"/>
        <v>6</v>
      </c>
      <c r="F145" s="16"/>
      <c r="G145" s="2" t="s">
        <v>40</v>
      </c>
      <c r="H145" s="2" t="s">
        <v>11</v>
      </c>
      <c r="I145" s="2" t="s">
        <v>356</v>
      </c>
      <c r="J145" s="2"/>
      <c r="K145" s="2">
        <v>15.45</v>
      </c>
      <c r="L145" s="2">
        <v>114.37</v>
      </c>
      <c r="M145" s="3">
        <v>101.21</v>
      </c>
      <c r="N145" s="33">
        <f t="shared" si="33"/>
        <v>86.696320258794984</v>
      </c>
      <c r="O145" s="15">
        <v>1.71</v>
      </c>
      <c r="P145" s="15">
        <v>0.16</v>
      </c>
      <c r="Q145" s="59">
        <f t="shared" si="35"/>
        <v>0.51934071828358219</v>
      </c>
      <c r="R145" s="59">
        <f t="shared" si="36"/>
        <v>23.3703323227612</v>
      </c>
      <c r="S145" s="59">
        <f t="shared" si="37"/>
        <v>4.8593283582089558E-2</v>
      </c>
      <c r="T145" s="59">
        <f t="shared" si="38"/>
        <v>2.1866977611940301</v>
      </c>
      <c r="U145" s="59">
        <f t="shared" si="39"/>
        <v>25.55703008395523</v>
      </c>
      <c r="V145" s="60">
        <v>30</v>
      </c>
      <c r="W145" s="58">
        <f t="shared" si="34"/>
        <v>13.303679741205016</v>
      </c>
      <c r="X145" s="61">
        <f t="shared" si="40"/>
        <v>0.47672574626865671</v>
      </c>
      <c r="Y145" s="63">
        <f t="shared" si="41"/>
        <v>1.71</v>
      </c>
      <c r="Z145" s="62">
        <f t="shared" si="42"/>
        <v>0.16</v>
      </c>
      <c r="AA145" s="57">
        <f t="shared" si="43"/>
        <v>5.1934071828358217</v>
      </c>
      <c r="AB145" s="58">
        <f t="shared" si="44"/>
        <v>0.48593283582089558</v>
      </c>
    </row>
    <row r="146" spans="1:28" hidden="1" x14ac:dyDescent="0.35">
      <c r="B146" s="16">
        <v>43813</v>
      </c>
      <c r="C146" s="69">
        <v>2019</v>
      </c>
      <c r="D146" s="5" t="str">
        <f t="shared" si="31"/>
        <v>S</v>
      </c>
      <c r="E146" s="5" t="str">
        <f t="shared" si="32"/>
        <v>5</v>
      </c>
      <c r="F146" s="16"/>
      <c r="G146" s="2" t="s">
        <v>39</v>
      </c>
      <c r="H146" s="2" t="s">
        <v>11</v>
      </c>
      <c r="I146" s="2" t="s">
        <v>357</v>
      </c>
      <c r="J146" s="2"/>
      <c r="K146" s="2">
        <v>15.28</v>
      </c>
      <c r="L146" s="2">
        <v>131.68</v>
      </c>
      <c r="M146" s="3">
        <v>115.92</v>
      </c>
      <c r="N146" s="33">
        <f t="shared" si="33"/>
        <v>86.460481099656349</v>
      </c>
      <c r="O146" s="15">
        <v>2.13</v>
      </c>
      <c r="P146" s="15">
        <v>0.12</v>
      </c>
      <c r="Q146" s="59">
        <f t="shared" si="35"/>
        <v>0.64924364069952312</v>
      </c>
      <c r="R146" s="59">
        <f t="shared" si="36"/>
        <v>29.21596383147854</v>
      </c>
      <c r="S146" s="59">
        <f t="shared" si="37"/>
        <v>3.6577106518282998E-2</v>
      </c>
      <c r="T146" s="59">
        <f t="shared" si="38"/>
        <v>1.6459697933227349</v>
      </c>
      <c r="U146" s="59">
        <f t="shared" si="39"/>
        <v>30.861933624801274</v>
      </c>
      <c r="V146" s="60">
        <v>30</v>
      </c>
      <c r="W146" s="58">
        <f t="shared" si="34"/>
        <v>13.539518900343651</v>
      </c>
      <c r="X146" s="61">
        <f t="shared" si="40"/>
        <v>0.47829888712241658</v>
      </c>
      <c r="Y146" s="63">
        <f t="shared" si="41"/>
        <v>2.13</v>
      </c>
      <c r="Z146" s="62">
        <f t="shared" si="42"/>
        <v>0.12</v>
      </c>
      <c r="AA146" s="57">
        <f t="shared" si="43"/>
        <v>6.4924364069952309</v>
      </c>
      <c r="AB146" s="58">
        <f t="shared" si="44"/>
        <v>0.36577106518282998</v>
      </c>
    </row>
    <row r="147" spans="1:28" hidden="1" x14ac:dyDescent="0.35">
      <c r="B147" s="16">
        <v>43813</v>
      </c>
      <c r="C147" s="69">
        <v>2019</v>
      </c>
      <c r="D147" s="5" t="str">
        <f t="shared" si="31"/>
        <v>S</v>
      </c>
      <c r="E147" s="5" t="str">
        <f t="shared" si="32"/>
        <v>5</v>
      </c>
      <c r="F147" s="16"/>
      <c r="G147" s="2" t="s">
        <v>39</v>
      </c>
      <c r="H147" s="2" t="s">
        <v>8</v>
      </c>
      <c r="I147" s="2" t="s">
        <v>358</v>
      </c>
      <c r="J147" s="2"/>
      <c r="K147" s="2">
        <v>15.3</v>
      </c>
      <c r="L147" s="2">
        <v>126.36</v>
      </c>
      <c r="M147" s="3">
        <v>114.84</v>
      </c>
      <c r="N147" s="33">
        <f t="shared" si="33"/>
        <v>89.627228525121566</v>
      </c>
      <c r="O147" s="15">
        <v>0.41</v>
      </c>
      <c r="P147" s="15">
        <v>0.11</v>
      </c>
      <c r="Q147" s="59">
        <f t="shared" si="35"/>
        <v>0.11910759493670885</v>
      </c>
      <c r="R147" s="59">
        <f t="shared" si="36"/>
        <v>5.3598417721518983</v>
      </c>
      <c r="S147" s="59">
        <f t="shared" si="37"/>
        <v>3.1955696202531643E-2</v>
      </c>
      <c r="T147" s="59">
        <f t="shared" si="38"/>
        <v>1.438006329113924</v>
      </c>
      <c r="U147" s="59">
        <f t="shared" si="39"/>
        <v>6.7978481012658225</v>
      </c>
      <c r="V147" s="60">
        <v>30</v>
      </c>
      <c r="W147" s="58">
        <f t="shared" si="34"/>
        <v>10.372771474878434</v>
      </c>
      <c r="X147" s="61">
        <f t="shared" si="40"/>
        <v>0.45786618444846283</v>
      </c>
      <c r="Y147" s="63">
        <f t="shared" si="41"/>
        <v>0.41</v>
      </c>
      <c r="Z147" s="62">
        <f t="shared" si="42"/>
        <v>0.11</v>
      </c>
      <c r="AA147" s="57">
        <f t="shared" si="43"/>
        <v>1.1910759493670884</v>
      </c>
      <c r="AB147" s="58">
        <f t="shared" si="44"/>
        <v>0.31955696202531642</v>
      </c>
    </row>
    <row r="148" spans="1:28" hidden="1" x14ac:dyDescent="0.35">
      <c r="B148" s="16">
        <v>43813</v>
      </c>
      <c r="C148" s="69">
        <v>2019</v>
      </c>
      <c r="D148" s="5" t="str">
        <f t="shared" si="31"/>
        <v>S</v>
      </c>
      <c r="E148" s="5" t="str">
        <f t="shared" si="32"/>
        <v>14</v>
      </c>
      <c r="F148" s="16"/>
      <c r="G148" s="2" t="s">
        <v>21</v>
      </c>
      <c r="H148" s="2" t="s">
        <v>11</v>
      </c>
      <c r="I148" s="2" t="s">
        <v>359</v>
      </c>
      <c r="J148" s="2"/>
      <c r="K148" s="2">
        <v>15.37</v>
      </c>
      <c r="L148" s="2">
        <v>135.97999999999999</v>
      </c>
      <c r="M148" s="3">
        <v>118.73</v>
      </c>
      <c r="N148" s="33">
        <f t="shared" si="33"/>
        <v>85.697703341348159</v>
      </c>
      <c r="O148" s="15">
        <v>2.52</v>
      </c>
      <c r="P148" s="15">
        <v>0.1</v>
      </c>
      <c r="Q148" s="59">
        <f t="shared" si="35"/>
        <v>0.77719910990712038</v>
      </c>
      <c r="R148" s="59">
        <f t="shared" si="36"/>
        <v>34.973959945820418</v>
      </c>
      <c r="S148" s="59">
        <f t="shared" si="37"/>
        <v>3.0841234520123832E-2</v>
      </c>
      <c r="T148" s="59">
        <f t="shared" si="38"/>
        <v>1.3878555534055723</v>
      </c>
      <c r="U148" s="59">
        <f t="shared" si="39"/>
        <v>36.36181549922599</v>
      </c>
      <c r="V148" s="60">
        <v>30</v>
      </c>
      <c r="W148" s="58">
        <f t="shared" si="34"/>
        <v>14.302296658651841</v>
      </c>
      <c r="X148" s="61">
        <f t="shared" si="40"/>
        <v>0.48344620743034045</v>
      </c>
      <c r="Y148" s="63">
        <f t="shared" si="41"/>
        <v>2.52</v>
      </c>
      <c r="Z148" s="62">
        <f t="shared" si="42"/>
        <v>0.1</v>
      </c>
      <c r="AA148" s="57">
        <f t="shared" si="43"/>
        <v>7.7719910990712036</v>
      </c>
      <c r="AB148" s="58">
        <f t="shared" si="44"/>
        <v>0.30841234520123834</v>
      </c>
    </row>
    <row r="149" spans="1:28" hidden="1" x14ac:dyDescent="0.35">
      <c r="B149" s="16">
        <v>43813</v>
      </c>
      <c r="C149" s="69">
        <v>2019</v>
      </c>
      <c r="D149" s="5" t="str">
        <f t="shared" si="31"/>
        <v>S</v>
      </c>
      <c r="E149" s="5" t="str">
        <f t="shared" si="32"/>
        <v>23</v>
      </c>
      <c r="F149" s="16"/>
      <c r="G149" s="2" t="s">
        <v>25</v>
      </c>
      <c r="H149" s="2" t="s">
        <v>12</v>
      </c>
      <c r="I149" s="2" t="s">
        <v>360</v>
      </c>
      <c r="J149" s="2"/>
      <c r="K149" s="2">
        <v>15.36</v>
      </c>
      <c r="L149" s="2">
        <v>122.14</v>
      </c>
      <c r="M149" s="3">
        <v>108.42</v>
      </c>
      <c r="N149" s="33">
        <f t="shared" si="33"/>
        <v>87.151151901105081</v>
      </c>
      <c r="O149" s="15">
        <v>0.42</v>
      </c>
      <c r="P149" s="15">
        <v>0.1</v>
      </c>
      <c r="Q149" s="59">
        <f t="shared" si="35"/>
        <v>0.126672469374597</v>
      </c>
      <c r="R149" s="59">
        <f t="shared" si="36"/>
        <v>5.7002611218568653</v>
      </c>
      <c r="S149" s="59">
        <f t="shared" si="37"/>
        <v>3.0160111755856436E-2</v>
      </c>
      <c r="T149" s="59">
        <f t="shared" si="38"/>
        <v>1.3572050290135396</v>
      </c>
      <c r="U149" s="59">
        <f t="shared" si="39"/>
        <v>7.0574661508704049</v>
      </c>
      <c r="V149" s="60">
        <v>30</v>
      </c>
      <c r="W149" s="58">
        <f t="shared" si="34"/>
        <v>12.848848098894919</v>
      </c>
      <c r="X149" s="61">
        <f t="shared" si="40"/>
        <v>0.47371588222652045</v>
      </c>
      <c r="Y149" s="63">
        <f t="shared" si="41"/>
        <v>0.42</v>
      </c>
      <c r="Z149" s="62">
        <f t="shared" si="42"/>
        <v>0.1</v>
      </c>
      <c r="AA149" s="57">
        <f t="shared" si="43"/>
        <v>1.26672469374597</v>
      </c>
      <c r="AB149" s="58">
        <f t="shared" si="44"/>
        <v>0.30160111755856434</v>
      </c>
    </row>
    <row r="150" spans="1:28" hidden="1" x14ac:dyDescent="0.35">
      <c r="B150" s="16">
        <v>43813</v>
      </c>
      <c r="C150" s="69">
        <v>2019</v>
      </c>
      <c r="D150" s="5" t="str">
        <f t="shared" si="31"/>
        <v>S</v>
      </c>
      <c r="E150" s="5" t="str">
        <f t="shared" si="32"/>
        <v>7</v>
      </c>
      <c r="F150" s="16"/>
      <c r="G150" s="2" t="s">
        <v>203</v>
      </c>
      <c r="H150" s="2" t="s">
        <v>11</v>
      </c>
      <c r="I150" s="2" t="s">
        <v>361</v>
      </c>
      <c r="J150" s="2"/>
      <c r="K150" s="2">
        <v>15.34</v>
      </c>
      <c r="L150" s="3">
        <v>133.09</v>
      </c>
      <c r="M150" s="3">
        <v>117.81</v>
      </c>
      <c r="N150" s="33">
        <f t="shared" si="33"/>
        <v>87.023354564755834</v>
      </c>
      <c r="O150" s="15">
        <v>0.71</v>
      </c>
      <c r="P150" s="15">
        <v>0.11</v>
      </c>
      <c r="Q150" s="59">
        <f t="shared" si="35"/>
        <v>0.21455552844735046</v>
      </c>
      <c r="R150" s="59">
        <f t="shared" si="36"/>
        <v>9.6549987801307697</v>
      </c>
      <c r="S150" s="59">
        <f t="shared" si="37"/>
        <v>3.3240997365082466E-2</v>
      </c>
      <c r="T150" s="59">
        <f t="shared" si="38"/>
        <v>1.4958448814287109</v>
      </c>
      <c r="U150" s="59">
        <f t="shared" si="39"/>
        <v>11.150843661559481</v>
      </c>
      <c r="V150" s="60">
        <v>30</v>
      </c>
      <c r="W150" s="58">
        <f t="shared" si="34"/>
        <v>12.976645435244166</v>
      </c>
      <c r="X150" s="61">
        <f t="shared" si="40"/>
        <v>0.47455840733873328</v>
      </c>
      <c r="Y150" s="63">
        <f t="shared" si="41"/>
        <v>0.71</v>
      </c>
      <c r="Z150" s="62">
        <f t="shared" si="42"/>
        <v>0.11</v>
      </c>
      <c r="AA150" s="57">
        <f t="shared" si="43"/>
        <v>2.1455552844735046</v>
      </c>
      <c r="AB150" s="58">
        <f t="shared" si="44"/>
        <v>0.33240997365082464</v>
      </c>
    </row>
    <row r="151" spans="1:28" hidden="1" x14ac:dyDescent="0.35">
      <c r="B151" s="16">
        <v>43813</v>
      </c>
      <c r="C151" s="69">
        <v>2019</v>
      </c>
      <c r="D151" s="5" t="str">
        <f t="shared" si="31"/>
        <v>S</v>
      </c>
      <c r="E151" s="5" t="str">
        <f t="shared" si="32"/>
        <v>5</v>
      </c>
      <c r="F151" s="16"/>
      <c r="G151" s="2" t="s">
        <v>39</v>
      </c>
      <c r="H151" s="2" t="s">
        <v>10</v>
      </c>
      <c r="I151" s="2" t="s">
        <v>362</v>
      </c>
      <c r="J151" s="2"/>
      <c r="K151" s="2">
        <v>15.3</v>
      </c>
      <c r="L151" s="2">
        <v>116.76</v>
      </c>
      <c r="M151" s="3">
        <v>101.32</v>
      </c>
      <c r="N151" s="33">
        <f t="shared" si="33"/>
        <v>84.782180169524935</v>
      </c>
      <c r="O151" s="15">
        <v>0.72</v>
      </c>
      <c r="P151" s="15">
        <v>0.15</v>
      </c>
      <c r="Q151" s="59">
        <f t="shared" si="35"/>
        <v>0.22523227156475237</v>
      </c>
      <c r="R151" s="59">
        <f t="shared" si="36"/>
        <v>10.135452220413857</v>
      </c>
      <c r="S151" s="59">
        <f t="shared" si="37"/>
        <v>4.6923389909323411E-2</v>
      </c>
      <c r="T151" s="59">
        <f t="shared" si="38"/>
        <v>2.1115525459195537</v>
      </c>
      <c r="U151" s="59">
        <f t="shared" si="39"/>
        <v>12.247004766333411</v>
      </c>
      <c r="V151" s="60">
        <v>30</v>
      </c>
      <c r="W151" s="58">
        <f t="shared" si="34"/>
        <v>15.217819830475065</v>
      </c>
      <c r="X151" s="61">
        <f t="shared" si="40"/>
        <v>0.48974657056498483</v>
      </c>
      <c r="Y151" s="63">
        <f t="shared" si="41"/>
        <v>0.72</v>
      </c>
      <c r="Z151" s="62">
        <f t="shared" si="42"/>
        <v>0.15</v>
      </c>
      <c r="AA151" s="57">
        <f t="shared" si="43"/>
        <v>2.2523227156475238</v>
      </c>
      <c r="AB151" s="58">
        <f t="shared" si="44"/>
        <v>0.4692338990932341</v>
      </c>
    </row>
    <row r="152" spans="1:28" hidden="1" x14ac:dyDescent="0.35">
      <c r="B152" s="16">
        <v>43813</v>
      </c>
      <c r="C152" s="69">
        <v>2019</v>
      </c>
      <c r="D152" s="5" t="str">
        <f t="shared" si="31"/>
        <v>S</v>
      </c>
      <c r="E152" s="5" t="str">
        <f t="shared" si="32"/>
        <v>16</v>
      </c>
      <c r="F152" s="16"/>
      <c r="G152" s="2" t="s">
        <v>204</v>
      </c>
      <c r="H152" s="2" t="s">
        <v>11</v>
      </c>
      <c r="I152" s="2" t="s">
        <v>363</v>
      </c>
      <c r="J152" s="2"/>
      <c r="K152" s="2">
        <v>15.41</v>
      </c>
      <c r="L152" s="2">
        <v>122.27</v>
      </c>
      <c r="M152" s="3">
        <v>107.11</v>
      </c>
      <c r="N152" s="33">
        <f t="shared" si="33"/>
        <v>85.813213550439826</v>
      </c>
      <c r="O152" s="15">
        <v>0.76</v>
      </c>
      <c r="P152" s="15">
        <v>0.17</v>
      </c>
      <c r="Q152" s="59">
        <f t="shared" si="35"/>
        <v>0.23397557251908391</v>
      </c>
      <c r="R152" s="59">
        <f t="shared" si="36"/>
        <v>10.528900763358775</v>
      </c>
      <c r="S152" s="59">
        <f t="shared" si="37"/>
        <v>5.233664122137404E-2</v>
      </c>
      <c r="T152" s="59">
        <f t="shared" si="38"/>
        <v>2.3551488549618318</v>
      </c>
      <c r="U152" s="59">
        <f t="shared" si="39"/>
        <v>12.884049618320606</v>
      </c>
      <c r="V152" s="60">
        <v>30</v>
      </c>
      <c r="W152" s="58">
        <f t="shared" si="34"/>
        <v>14.186786449560174</v>
      </c>
      <c r="X152" s="61">
        <f t="shared" si="40"/>
        <v>0.48266085059978187</v>
      </c>
      <c r="Y152" s="63">
        <f t="shared" si="41"/>
        <v>0.76</v>
      </c>
      <c r="Z152" s="62">
        <f t="shared" si="42"/>
        <v>0.17</v>
      </c>
      <c r="AA152" s="57">
        <f t="shared" si="43"/>
        <v>2.3397557251908392</v>
      </c>
      <c r="AB152" s="58">
        <f t="shared" si="44"/>
        <v>0.52336641221374036</v>
      </c>
    </row>
    <row r="153" spans="1:28" hidden="1" x14ac:dyDescent="0.35">
      <c r="B153" s="16">
        <v>43813</v>
      </c>
      <c r="C153" s="69">
        <v>2019</v>
      </c>
      <c r="D153" s="5" t="str">
        <f t="shared" si="31"/>
        <v>S</v>
      </c>
      <c r="E153" s="5" t="str">
        <f t="shared" si="32"/>
        <v>14</v>
      </c>
      <c r="F153" s="16"/>
      <c r="G153" s="2" t="s">
        <v>21</v>
      </c>
      <c r="H153" s="2" t="s">
        <v>10</v>
      </c>
      <c r="I153" s="2" t="s">
        <v>364</v>
      </c>
      <c r="J153" s="2"/>
      <c r="K153" s="2">
        <v>15.25</v>
      </c>
      <c r="L153" s="2">
        <v>122.1</v>
      </c>
      <c r="M153" s="3">
        <v>105.65</v>
      </c>
      <c r="N153" s="33">
        <f t="shared" si="33"/>
        <v>84.604585868039322</v>
      </c>
      <c r="O153" s="15">
        <v>1.18</v>
      </c>
      <c r="P153" s="15">
        <v>0.26</v>
      </c>
      <c r="Q153" s="59">
        <f t="shared" si="35"/>
        <v>0.37015320796460172</v>
      </c>
      <c r="R153" s="59">
        <f t="shared" si="36"/>
        <v>16.656894358407076</v>
      </c>
      <c r="S153" s="59">
        <f t="shared" si="37"/>
        <v>8.1559181415929202E-2</v>
      </c>
      <c r="T153" s="59">
        <f t="shared" si="38"/>
        <v>3.6701631637168139</v>
      </c>
      <c r="U153" s="59">
        <f t="shared" si="39"/>
        <v>20.327057522123891</v>
      </c>
      <c r="V153" s="60">
        <v>30</v>
      </c>
      <c r="W153" s="58">
        <f t="shared" si="34"/>
        <v>15.395414131960678</v>
      </c>
      <c r="X153" s="61">
        <f t="shared" si="40"/>
        <v>0.49098451327433623</v>
      </c>
      <c r="Y153" s="63">
        <f t="shared" si="41"/>
        <v>1.18</v>
      </c>
      <c r="Z153" s="62">
        <f t="shared" si="42"/>
        <v>0.26</v>
      </c>
      <c r="AA153" s="57">
        <f t="shared" si="43"/>
        <v>3.7015320796460172</v>
      </c>
      <c r="AB153" s="58">
        <f t="shared" si="44"/>
        <v>0.81559181415929205</v>
      </c>
    </row>
    <row r="154" spans="1:28" hidden="1" x14ac:dyDescent="0.35">
      <c r="B154" s="16">
        <v>43813</v>
      </c>
      <c r="C154" s="69">
        <v>2019</v>
      </c>
      <c r="D154" s="5" t="str">
        <f t="shared" si="31"/>
        <v>S</v>
      </c>
      <c r="E154" s="5" t="str">
        <f t="shared" si="32"/>
        <v>23</v>
      </c>
      <c r="F154" s="16"/>
      <c r="G154" s="2" t="s">
        <v>25</v>
      </c>
      <c r="H154" s="2" t="s">
        <v>10</v>
      </c>
      <c r="I154" s="2" t="s">
        <v>365</v>
      </c>
      <c r="J154" s="2"/>
      <c r="K154" s="2">
        <v>15.36</v>
      </c>
      <c r="L154" s="2">
        <v>115.97</v>
      </c>
      <c r="M154" s="3">
        <v>100.4</v>
      </c>
      <c r="N154" s="33">
        <f t="shared" si="33"/>
        <v>84.524401152966917</v>
      </c>
      <c r="O154" s="15">
        <v>2.2999999999999998</v>
      </c>
      <c r="P154" s="15">
        <v>0.31</v>
      </c>
      <c r="Q154" s="59">
        <f t="shared" si="35"/>
        <v>0.72238769990592644</v>
      </c>
      <c r="R154" s="59">
        <f t="shared" si="36"/>
        <v>32.507446495766686</v>
      </c>
      <c r="S154" s="59">
        <f t="shared" si="37"/>
        <v>9.7365298682972695E-2</v>
      </c>
      <c r="T154" s="59">
        <f t="shared" si="38"/>
        <v>4.3814384407337714</v>
      </c>
      <c r="U154" s="59">
        <f t="shared" si="39"/>
        <v>36.88888493650046</v>
      </c>
      <c r="V154" s="60">
        <v>30</v>
      </c>
      <c r="W154" s="58">
        <f t="shared" si="34"/>
        <v>15.475598847033083</v>
      </c>
      <c r="X154" s="61">
        <f t="shared" si="40"/>
        <v>0.49154515522107234</v>
      </c>
      <c r="Y154" s="63">
        <f t="shared" si="41"/>
        <v>2.2999999999999998</v>
      </c>
      <c r="Z154" s="62">
        <f t="shared" si="42"/>
        <v>0.31</v>
      </c>
      <c r="AA154" s="57">
        <f t="shared" si="43"/>
        <v>7.2238769990592644</v>
      </c>
      <c r="AB154" s="58">
        <f t="shared" si="44"/>
        <v>0.97365298682972701</v>
      </c>
    </row>
    <row r="155" spans="1:28" hidden="1" x14ac:dyDescent="0.35">
      <c r="B155" s="16">
        <v>43813</v>
      </c>
      <c r="C155" s="69">
        <v>2019</v>
      </c>
      <c r="D155" s="5" t="str">
        <f t="shared" si="31"/>
        <v>S</v>
      </c>
      <c r="E155" s="5" t="str">
        <f t="shared" si="32"/>
        <v>1</v>
      </c>
      <c r="F155" s="16"/>
      <c r="G155" s="2" t="s">
        <v>37</v>
      </c>
      <c r="H155" s="2" t="s">
        <v>8</v>
      </c>
      <c r="I155" s="2" t="s">
        <v>366</v>
      </c>
      <c r="J155" s="2"/>
      <c r="K155" s="2">
        <v>15.43</v>
      </c>
      <c r="L155" s="2">
        <v>120.63</v>
      </c>
      <c r="M155" s="3">
        <v>108.9</v>
      </c>
      <c r="N155" s="33">
        <f t="shared" si="33"/>
        <v>88.849809885931563</v>
      </c>
      <c r="O155" s="15">
        <v>0.32</v>
      </c>
      <c r="P155" s="15">
        <v>0.09</v>
      </c>
      <c r="Q155" s="59">
        <f t="shared" si="35"/>
        <v>9.40554188509682E-2</v>
      </c>
      <c r="R155" s="59">
        <f t="shared" si="36"/>
        <v>4.2324938482935694</v>
      </c>
      <c r="S155" s="59">
        <f t="shared" si="37"/>
        <v>2.6453086551834808E-2</v>
      </c>
      <c r="T155" s="59">
        <f t="shared" si="38"/>
        <v>1.1903888948325663</v>
      </c>
      <c r="U155" s="59">
        <f t="shared" si="39"/>
        <v>5.4228827431261362</v>
      </c>
      <c r="V155" s="60">
        <v>30</v>
      </c>
      <c r="W155" s="58">
        <f t="shared" si="34"/>
        <v>11.150190114068437</v>
      </c>
      <c r="X155" s="61">
        <f t="shared" si="40"/>
        <v>0.46274740558467953</v>
      </c>
      <c r="Y155" s="63">
        <f t="shared" si="41"/>
        <v>0.32</v>
      </c>
      <c r="Z155" s="62">
        <f t="shared" si="42"/>
        <v>0.09</v>
      </c>
      <c r="AA155" s="57">
        <f t="shared" si="43"/>
        <v>0.94055418850968198</v>
      </c>
      <c r="AB155" s="58">
        <f t="shared" si="44"/>
        <v>0.26453086551834809</v>
      </c>
    </row>
    <row r="156" spans="1:28" hidden="1" x14ac:dyDescent="0.35">
      <c r="B156" s="16">
        <v>43813</v>
      </c>
      <c r="C156" s="69">
        <v>2019</v>
      </c>
      <c r="D156" s="5" t="str">
        <f t="shared" si="31"/>
        <v>S</v>
      </c>
      <c r="E156" s="5" t="str">
        <f t="shared" si="32"/>
        <v>19</v>
      </c>
      <c r="F156" s="16"/>
      <c r="G156" s="2" t="s">
        <v>36</v>
      </c>
      <c r="H156" s="2" t="s">
        <v>8</v>
      </c>
      <c r="I156" s="2" t="s">
        <v>367</v>
      </c>
      <c r="J156" s="2"/>
      <c r="K156" s="2">
        <v>15.29</v>
      </c>
      <c r="L156" s="2">
        <v>119.91</v>
      </c>
      <c r="M156" s="3">
        <v>105.33</v>
      </c>
      <c r="N156" s="33">
        <f t="shared" si="33"/>
        <v>86.063850124259204</v>
      </c>
      <c r="O156" s="15">
        <v>0.28000000000000003</v>
      </c>
      <c r="P156" s="15">
        <v>0.13</v>
      </c>
      <c r="Q156" s="59">
        <f t="shared" si="35"/>
        <v>8.5868947134606882E-2</v>
      </c>
      <c r="R156" s="59">
        <f t="shared" si="36"/>
        <v>3.8641026210573095</v>
      </c>
      <c r="S156" s="59">
        <f t="shared" si="37"/>
        <v>3.9867725455353199E-2</v>
      </c>
      <c r="T156" s="59">
        <f t="shared" si="38"/>
        <v>1.794047645490894</v>
      </c>
      <c r="U156" s="59">
        <f t="shared" si="39"/>
        <v>5.6581502665482031</v>
      </c>
      <c r="V156" s="60">
        <v>30</v>
      </c>
      <c r="W156" s="58">
        <f t="shared" si="34"/>
        <v>13.936149875740796</v>
      </c>
      <c r="X156" s="61">
        <f t="shared" si="40"/>
        <v>0.48096401599289218</v>
      </c>
      <c r="Y156" s="63">
        <f t="shared" si="41"/>
        <v>0.28000000000000003</v>
      </c>
      <c r="Z156" s="62">
        <f t="shared" si="42"/>
        <v>0.13</v>
      </c>
      <c r="AA156" s="57">
        <f t="shared" si="43"/>
        <v>0.85868947134606888</v>
      </c>
      <c r="AB156" s="58">
        <f t="shared" si="44"/>
        <v>0.39867725455353198</v>
      </c>
    </row>
    <row r="157" spans="1:28" hidden="1" x14ac:dyDescent="0.35">
      <c r="B157" s="16">
        <v>43813</v>
      </c>
      <c r="C157" s="69">
        <v>2019</v>
      </c>
      <c r="D157" s="5" t="str">
        <f t="shared" si="31"/>
        <v>S</v>
      </c>
      <c r="E157" s="5" t="str">
        <f t="shared" si="32"/>
        <v>32</v>
      </c>
      <c r="F157" s="16"/>
      <c r="G157" s="2" t="s">
        <v>42</v>
      </c>
      <c r="H157" s="2" t="s">
        <v>10</v>
      </c>
      <c r="I157" s="2" t="s">
        <v>368</v>
      </c>
      <c r="J157" s="2"/>
      <c r="K157" s="2">
        <v>15.5</v>
      </c>
      <c r="L157" s="2">
        <v>117.13</v>
      </c>
      <c r="M157" s="3">
        <v>102.07</v>
      </c>
      <c r="N157" s="33">
        <f t="shared" si="33"/>
        <v>85.181540883597364</v>
      </c>
      <c r="O157" s="15">
        <v>3.37</v>
      </c>
      <c r="P157" s="15">
        <v>0.3</v>
      </c>
      <c r="Q157" s="59">
        <f t="shared" si="35"/>
        <v>1.0476896730969159</v>
      </c>
      <c r="R157" s="59">
        <f t="shared" si="36"/>
        <v>47.146035289361215</v>
      </c>
      <c r="S157" s="59">
        <f t="shared" si="37"/>
        <v>9.3266143005660163E-2</v>
      </c>
      <c r="T157" s="59">
        <f t="shared" si="38"/>
        <v>4.1969764352547072</v>
      </c>
      <c r="U157" s="59">
        <f t="shared" si="39"/>
        <v>51.34301172461592</v>
      </c>
      <c r="V157" s="60">
        <v>30</v>
      </c>
      <c r="W157" s="58">
        <f t="shared" si="34"/>
        <v>14.818459116402636</v>
      </c>
      <c r="X157" s="61">
        <f t="shared" si="40"/>
        <v>0.48698163336028644</v>
      </c>
      <c r="Y157" s="63">
        <f t="shared" si="41"/>
        <v>3.37</v>
      </c>
      <c r="Z157" s="62">
        <f t="shared" si="42"/>
        <v>0.3</v>
      </c>
      <c r="AA157" s="57">
        <f t="shared" si="43"/>
        <v>10.476896730969159</v>
      </c>
      <c r="AB157" s="58">
        <f t="shared" si="44"/>
        <v>0.93266143005660163</v>
      </c>
    </row>
    <row r="158" spans="1:28" hidden="1" x14ac:dyDescent="0.35">
      <c r="B158" s="16">
        <v>43813</v>
      </c>
      <c r="C158" s="69">
        <v>2019</v>
      </c>
      <c r="D158" s="5" t="str">
        <f t="shared" si="31"/>
        <v>S</v>
      </c>
      <c r="E158" s="5" t="str">
        <f t="shared" si="32"/>
        <v>9</v>
      </c>
      <c r="F158" s="16"/>
      <c r="G158" s="2" t="s">
        <v>205</v>
      </c>
      <c r="H158" s="2" t="s">
        <v>10</v>
      </c>
      <c r="I158" s="2" t="s">
        <v>369</v>
      </c>
      <c r="J158" s="2"/>
      <c r="K158" s="2">
        <v>15.38</v>
      </c>
      <c r="L158" s="2">
        <v>122.79</v>
      </c>
      <c r="M158" s="3">
        <v>105.16</v>
      </c>
      <c r="N158" s="33">
        <f t="shared" si="33"/>
        <v>83.586258262731576</v>
      </c>
      <c r="O158" s="15">
        <v>0.84</v>
      </c>
      <c r="P158" s="15">
        <v>0.27</v>
      </c>
      <c r="Q158" s="59">
        <f t="shared" si="35"/>
        <v>0.26773245711739813</v>
      </c>
      <c r="R158" s="59">
        <f t="shared" si="36"/>
        <v>12.047960570282916</v>
      </c>
      <c r="S158" s="59">
        <f t="shared" si="37"/>
        <v>8.6056861216306554E-2</v>
      </c>
      <c r="T158" s="59">
        <f t="shared" si="38"/>
        <v>3.8725587547337947</v>
      </c>
      <c r="U158" s="59">
        <f t="shared" si="39"/>
        <v>15.920519325016711</v>
      </c>
      <c r="V158" s="60">
        <v>30</v>
      </c>
      <c r="W158" s="58">
        <f t="shared" si="34"/>
        <v>16.413741737268424</v>
      </c>
      <c r="X158" s="61">
        <f t="shared" si="40"/>
        <v>0.4981844508799288</v>
      </c>
      <c r="Y158" s="63">
        <f t="shared" si="41"/>
        <v>0.84</v>
      </c>
      <c r="Z158" s="62">
        <f t="shared" si="42"/>
        <v>0.27</v>
      </c>
      <c r="AA158" s="57">
        <f t="shared" si="43"/>
        <v>2.6773245711739815</v>
      </c>
      <c r="AB158" s="58">
        <f t="shared" si="44"/>
        <v>0.86056861216306557</v>
      </c>
    </row>
    <row r="159" spans="1:28" hidden="1" x14ac:dyDescent="0.35">
      <c r="A159" s="1"/>
      <c r="B159" s="16">
        <v>43813</v>
      </c>
      <c r="C159" s="69">
        <v>2019</v>
      </c>
      <c r="D159" s="5" t="str">
        <f t="shared" si="31"/>
        <v>S</v>
      </c>
      <c r="E159" s="5" t="str">
        <f t="shared" si="32"/>
        <v>36</v>
      </c>
      <c r="F159" s="16"/>
      <c r="G159" s="2" t="s">
        <v>206</v>
      </c>
      <c r="H159" s="2" t="s">
        <v>11</v>
      </c>
      <c r="I159" s="2" t="s">
        <v>370</v>
      </c>
      <c r="J159" s="2"/>
      <c r="K159" s="2">
        <v>15.23</v>
      </c>
      <c r="L159" s="2">
        <v>131.33000000000001</v>
      </c>
      <c r="M159" s="3">
        <v>116.6</v>
      </c>
      <c r="N159" s="33">
        <f t="shared" si="33"/>
        <v>87.312661498707996</v>
      </c>
      <c r="O159" s="15">
        <v>2.0099999999999998</v>
      </c>
      <c r="P159" s="15">
        <v>0.15</v>
      </c>
      <c r="Q159" s="59">
        <f t="shared" si="35"/>
        <v>0.60472506658774794</v>
      </c>
      <c r="R159" s="59">
        <f t="shared" si="36"/>
        <v>27.212627996448656</v>
      </c>
      <c r="S159" s="59">
        <f t="shared" si="37"/>
        <v>4.5128736312518507E-2</v>
      </c>
      <c r="T159" s="59">
        <f t="shared" si="38"/>
        <v>2.0307931340633329</v>
      </c>
      <c r="U159" s="59">
        <f t="shared" si="39"/>
        <v>29.24342113051199</v>
      </c>
      <c r="V159" s="60">
        <v>30</v>
      </c>
      <c r="W159" s="58">
        <f t="shared" si="34"/>
        <v>12.687338501292004</v>
      </c>
      <c r="X159" s="61">
        <f t="shared" si="40"/>
        <v>0.4726546315477953</v>
      </c>
      <c r="Y159" s="63">
        <f t="shared" si="41"/>
        <v>2.0099999999999998</v>
      </c>
      <c r="Z159" s="62">
        <f t="shared" si="42"/>
        <v>0.15</v>
      </c>
      <c r="AA159" s="57">
        <f t="shared" si="43"/>
        <v>6.0472506658774794</v>
      </c>
      <c r="AB159" s="58">
        <f t="shared" si="44"/>
        <v>0.45128736312518508</v>
      </c>
    </row>
    <row r="160" spans="1:28" hidden="1" x14ac:dyDescent="0.35">
      <c r="A160" s="1"/>
      <c r="B160" s="16">
        <v>43813</v>
      </c>
      <c r="C160" s="69">
        <v>2019</v>
      </c>
      <c r="D160" s="5" t="str">
        <f t="shared" si="31"/>
        <v>S</v>
      </c>
      <c r="E160" s="5" t="str">
        <f t="shared" si="32"/>
        <v>7</v>
      </c>
      <c r="F160" s="16"/>
      <c r="G160" s="2" t="s">
        <v>203</v>
      </c>
      <c r="H160" s="2" t="s">
        <v>10</v>
      </c>
      <c r="I160" s="2" t="s">
        <v>371</v>
      </c>
      <c r="J160" s="2"/>
      <c r="K160" s="2">
        <v>15.33</v>
      </c>
      <c r="L160" s="2">
        <v>118.14</v>
      </c>
      <c r="M160" s="3">
        <v>102.16</v>
      </c>
      <c r="N160" s="33">
        <f t="shared" si="33"/>
        <v>84.456764906137522</v>
      </c>
      <c r="O160" s="15">
        <v>0.79</v>
      </c>
      <c r="P160" s="15">
        <v>0.32</v>
      </c>
      <c r="Q160" s="59">
        <f t="shared" si="35"/>
        <v>0.2483864447771508</v>
      </c>
      <c r="R160" s="59">
        <f t="shared" si="36"/>
        <v>11.177390014971786</v>
      </c>
      <c r="S160" s="59">
        <f t="shared" si="37"/>
        <v>0.10061223079580792</v>
      </c>
      <c r="T160" s="59">
        <f t="shared" si="38"/>
        <v>4.5275503858113559</v>
      </c>
      <c r="U160" s="59">
        <f t="shared" si="39"/>
        <v>15.704940400783142</v>
      </c>
      <c r="V160" s="60">
        <v>30</v>
      </c>
      <c r="W160" s="58">
        <f t="shared" si="34"/>
        <v>15.543235093862478</v>
      </c>
      <c r="X160" s="61">
        <f t="shared" si="40"/>
        <v>0.49201888748128531</v>
      </c>
      <c r="Y160" s="63">
        <f t="shared" si="41"/>
        <v>0.79</v>
      </c>
      <c r="Z160" s="62">
        <f t="shared" si="42"/>
        <v>0.32</v>
      </c>
      <c r="AA160" s="57">
        <f t="shared" si="43"/>
        <v>2.4838644477715079</v>
      </c>
      <c r="AB160" s="58">
        <f t="shared" si="44"/>
        <v>1.0061223079580792</v>
      </c>
    </row>
    <row r="161" spans="1:28" hidden="1" x14ac:dyDescent="0.35">
      <c r="A161" s="1"/>
      <c r="B161" s="16">
        <v>43813</v>
      </c>
      <c r="C161" s="69">
        <v>2019</v>
      </c>
      <c r="D161" s="5" t="str">
        <f t="shared" si="31"/>
        <v>S</v>
      </c>
      <c r="E161" s="5" t="str">
        <f t="shared" si="32"/>
        <v>25</v>
      </c>
      <c r="F161" s="16"/>
      <c r="G161" s="2" t="s">
        <v>207</v>
      </c>
      <c r="H161" s="2" t="s">
        <v>8</v>
      </c>
      <c r="I161" s="2" t="s">
        <v>372</v>
      </c>
      <c r="J161" s="2"/>
      <c r="K161" s="2">
        <v>15.43</v>
      </c>
      <c r="L161" s="2">
        <v>120.34</v>
      </c>
      <c r="M161" s="3">
        <v>105.31</v>
      </c>
      <c r="N161" s="33">
        <f t="shared" si="33"/>
        <v>85.673434372319122</v>
      </c>
      <c r="O161" s="15">
        <v>0.61</v>
      </c>
      <c r="P161" s="15">
        <v>7.0000000000000007E-2</v>
      </c>
      <c r="Q161" s="59">
        <f t="shared" si="35"/>
        <v>0.18820210280373836</v>
      </c>
      <c r="R161" s="59">
        <f t="shared" si="36"/>
        <v>8.4690946261682267</v>
      </c>
      <c r="S161" s="59">
        <f t="shared" si="37"/>
        <v>2.1596962616822438E-2</v>
      </c>
      <c r="T161" s="59">
        <f t="shared" si="38"/>
        <v>0.97186331775700974</v>
      </c>
      <c r="U161" s="59">
        <f t="shared" si="39"/>
        <v>9.4409579439252358</v>
      </c>
      <c r="V161" s="60">
        <v>30</v>
      </c>
      <c r="W161" s="58">
        <f t="shared" si="34"/>
        <v>14.326565627680878</v>
      </c>
      <c r="X161" s="61">
        <f t="shared" si="40"/>
        <v>0.48361148197596804</v>
      </c>
      <c r="Y161" s="63">
        <f t="shared" si="41"/>
        <v>0.61</v>
      </c>
      <c r="Z161" s="62">
        <f t="shared" si="42"/>
        <v>7.0000000000000007E-2</v>
      </c>
      <c r="AA161" s="57">
        <f t="shared" si="43"/>
        <v>1.8820210280373837</v>
      </c>
      <c r="AB161" s="58">
        <f t="shared" si="44"/>
        <v>0.21596962616822438</v>
      </c>
    </row>
    <row r="162" spans="1:28" hidden="1" x14ac:dyDescent="0.35">
      <c r="A162" s="1"/>
      <c r="B162" s="16">
        <v>43813</v>
      </c>
      <c r="C162" s="69">
        <v>2019</v>
      </c>
      <c r="D162" s="5" t="str">
        <f t="shared" si="31"/>
        <v>S</v>
      </c>
      <c r="E162" s="5" t="str">
        <f t="shared" si="32"/>
        <v>9</v>
      </c>
      <c r="F162" s="16"/>
      <c r="G162" s="2" t="s">
        <v>205</v>
      </c>
      <c r="H162" s="2" t="s">
        <v>8</v>
      </c>
      <c r="I162" s="2" t="s">
        <v>373</v>
      </c>
      <c r="J162" s="2"/>
      <c r="K162" s="2">
        <v>15.33</v>
      </c>
      <c r="L162" s="2">
        <v>112.91</v>
      </c>
      <c r="M162" s="3">
        <v>102.44</v>
      </c>
      <c r="N162" s="33">
        <f t="shared" si="33"/>
        <v>89.270342283254763</v>
      </c>
      <c r="O162" s="15">
        <v>0.31</v>
      </c>
      <c r="P162" s="15">
        <v>0.08</v>
      </c>
      <c r="Q162" s="59">
        <f t="shared" si="35"/>
        <v>9.054092526690391E-2</v>
      </c>
      <c r="R162" s="59">
        <f t="shared" si="36"/>
        <v>4.0743416370106758</v>
      </c>
      <c r="S162" s="59">
        <f t="shared" si="37"/>
        <v>2.3365400068878425E-2</v>
      </c>
      <c r="T162" s="59">
        <f t="shared" si="38"/>
        <v>1.0514430030995292</v>
      </c>
      <c r="U162" s="59">
        <f t="shared" si="39"/>
        <v>5.1257846401102052</v>
      </c>
      <c r="V162" s="60">
        <v>30</v>
      </c>
      <c r="W162" s="58">
        <f t="shared" si="34"/>
        <v>10.729657716745237</v>
      </c>
      <c r="X162" s="61">
        <f t="shared" si="40"/>
        <v>0.46009642980140053</v>
      </c>
      <c r="Y162" s="63">
        <f t="shared" si="41"/>
        <v>0.31</v>
      </c>
      <c r="Z162" s="62">
        <f t="shared" si="42"/>
        <v>0.08</v>
      </c>
      <c r="AA162" s="57">
        <f t="shared" si="43"/>
        <v>0.90540925266903916</v>
      </c>
      <c r="AB162" s="58">
        <f t="shared" si="44"/>
        <v>0.23365400068878425</v>
      </c>
    </row>
    <row r="163" spans="1:28" hidden="1" x14ac:dyDescent="0.35">
      <c r="A163" s="1"/>
      <c r="B163" s="16">
        <v>43813</v>
      </c>
      <c r="C163" s="69">
        <v>2019</v>
      </c>
      <c r="D163" s="5" t="str">
        <f t="shared" si="31"/>
        <v>S</v>
      </c>
      <c r="E163" s="5" t="str">
        <f t="shared" si="32"/>
        <v>7</v>
      </c>
      <c r="F163" s="16"/>
      <c r="G163" s="2" t="s">
        <v>203</v>
      </c>
      <c r="H163" s="2" t="s">
        <v>12</v>
      </c>
      <c r="I163" s="2" t="s">
        <v>374</v>
      </c>
      <c r="J163" s="2"/>
      <c r="K163" s="2">
        <v>15.38</v>
      </c>
      <c r="L163" s="2">
        <v>121.14</v>
      </c>
      <c r="M163" s="3">
        <v>108.02</v>
      </c>
      <c r="N163" s="33">
        <f t="shared" si="33"/>
        <v>87.59455370650528</v>
      </c>
      <c r="O163" s="15">
        <v>0.48</v>
      </c>
      <c r="P163" s="15">
        <v>0.08</v>
      </c>
      <c r="Q163" s="59">
        <f t="shared" si="35"/>
        <v>0.14379274611398965</v>
      </c>
      <c r="R163" s="59">
        <f t="shared" si="36"/>
        <v>6.4706735751295339</v>
      </c>
      <c r="S163" s="59">
        <f t="shared" si="37"/>
        <v>2.3965457685664944E-2</v>
      </c>
      <c r="T163" s="59">
        <f t="shared" si="38"/>
        <v>1.0784455958549224</v>
      </c>
      <c r="U163" s="59">
        <f t="shared" si="39"/>
        <v>7.5491191709844561</v>
      </c>
      <c r="V163" s="60">
        <v>30</v>
      </c>
      <c r="W163" s="58">
        <f t="shared" si="34"/>
        <v>12.40544629349472</v>
      </c>
      <c r="X163" s="61">
        <f t="shared" si="40"/>
        <v>0.47081174438687401</v>
      </c>
      <c r="Y163" s="63">
        <f t="shared" si="41"/>
        <v>0.48</v>
      </c>
      <c r="Z163" s="62">
        <f t="shared" si="42"/>
        <v>0.08</v>
      </c>
      <c r="AA163" s="57">
        <f t="shared" si="43"/>
        <v>1.4379274611398964</v>
      </c>
      <c r="AB163" s="58">
        <f t="shared" si="44"/>
        <v>0.23965457685664943</v>
      </c>
    </row>
    <row r="164" spans="1:28" hidden="1" x14ac:dyDescent="0.35">
      <c r="A164" s="1"/>
      <c r="B164" s="16">
        <v>43813</v>
      </c>
      <c r="C164" s="69">
        <v>2019</v>
      </c>
      <c r="D164" s="5" t="str">
        <f t="shared" si="31"/>
        <v>S</v>
      </c>
      <c r="E164" s="5" t="str">
        <f t="shared" si="32"/>
        <v>27</v>
      </c>
      <c r="F164" s="16"/>
      <c r="G164" s="2" t="s">
        <v>26</v>
      </c>
      <c r="H164" s="2" t="s">
        <v>8</v>
      </c>
      <c r="I164" s="2" t="s">
        <v>375</v>
      </c>
      <c r="J164" s="2"/>
      <c r="K164" s="2">
        <v>15.32</v>
      </c>
      <c r="L164" s="2">
        <v>123.82</v>
      </c>
      <c r="M164" s="3">
        <v>107.87</v>
      </c>
      <c r="N164" s="33">
        <f t="shared" si="33"/>
        <v>85.299539170506918</v>
      </c>
      <c r="O164" s="15">
        <v>0.47</v>
      </c>
      <c r="P164" s="15">
        <v>0.12</v>
      </c>
      <c r="Q164" s="59">
        <f t="shared" si="35"/>
        <v>0.14584981091301996</v>
      </c>
      <c r="R164" s="59">
        <f t="shared" si="36"/>
        <v>6.5632414910858987</v>
      </c>
      <c r="S164" s="59">
        <f t="shared" si="37"/>
        <v>3.7238249594813609E-2</v>
      </c>
      <c r="T164" s="59">
        <f t="shared" si="38"/>
        <v>1.6757212317666124</v>
      </c>
      <c r="U164" s="59">
        <f t="shared" si="39"/>
        <v>8.2389627228525111</v>
      </c>
      <c r="V164" s="60">
        <v>30</v>
      </c>
      <c r="W164" s="58">
        <f t="shared" si="34"/>
        <v>14.700460829493082</v>
      </c>
      <c r="X164" s="61">
        <f t="shared" si="40"/>
        <v>0.48616963803349539</v>
      </c>
      <c r="Y164" s="63">
        <f t="shared" si="41"/>
        <v>0.47</v>
      </c>
      <c r="Z164" s="62">
        <f t="shared" si="42"/>
        <v>0.12</v>
      </c>
      <c r="AA164" s="57">
        <f t="shared" si="43"/>
        <v>1.4584981091301996</v>
      </c>
      <c r="AB164" s="58">
        <f t="shared" si="44"/>
        <v>0.37238249594813611</v>
      </c>
    </row>
    <row r="165" spans="1:28" hidden="1" x14ac:dyDescent="0.35">
      <c r="A165" s="1"/>
      <c r="B165" s="16">
        <v>43813</v>
      </c>
      <c r="C165" s="69">
        <v>2019</v>
      </c>
      <c r="D165" s="5" t="str">
        <f t="shared" si="31"/>
        <v>S</v>
      </c>
      <c r="E165" s="5" t="str">
        <f t="shared" si="32"/>
        <v>16</v>
      </c>
      <c r="F165" s="16"/>
      <c r="G165" s="2" t="s">
        <v>204</v>
      </c>
      <c r="H165" s="2" t="s">
        <v>8</v>
      </c>
      <c r="I165" s="2" t="s">
        <v>376</v>
      </c>
      <c r="J165" s="2"/>
      <c r="K165" s="2">
        <v>15.44</v>
      </c>
      <c r="L165" s="2">
        <v>99.3</v>
      </c>
      <c r="M165" s="3">
        <v>89.45</v>
      </c>
      <c r="N165" s="33">
        <f t="shared" si="33"/>
        <v>88.254233245885999</v>
      </c>
      <c r="O165" s="15">
        <v>0.42</v>
      </c>
      <c r="P165" s="15">
        <v>0.13</v>
      </c>
      <c r="Q165" s="59">
        <f t="shared" si="35"/>
        <v>0.12456424807458454</v>
      </c>
      <c r="R165" s="59">
        <f t="shared" si="36"/>
        <v>5.6053911633563045</v>
      </c>
      <c r="S165" s="59">
        <f t="shared" si="37"/>
        <v>3.855560059451426E-2</v>
      </c>
      <c r="T165" s="59">
        <f t="shared" si="38"/>
        <v>1.7350020267531416</v>
      </c>
      <c r="U165" s="59">
        <f t="shared" si="39"/>
        <v>7.3403931901094461</v>
      </c>
      <c r="V165" s="60">
        <v>30</v>
      </c>
      <c r="W165" s="58">
        <f t="shared" si="34"/>
        <v>11.745766754114001</v>
      </c>
      <c r="X165" s="61">
        <f t="shared" si="40"/>
        <v>0.46654506147817865</v>
      </c>
      <c r="Y165" s="63">
        <f t="shared" si="41"/>
        <v>0.42</v>
      </c>
      <c r="Z165" s="62">
        <f t="shared" si="42"/>
        <v>0.13</v>
      </c>
      <c r="AA165" s="57">
        <f t="shared" si="43"/>
        <v>1.2456424807458453</v>
      </c>
      <c r="AB165" s="58">
        <f t="shared" si="44"/>
        <v>0.38555600594514261</v>
      </c>
    </row>
    <row r="166" spans="1:28" hidden="1" x14ac:dyDescent="0.35">
      <c r="A166" s="1"/>
      <c r="B166" s="16">
        <v>43813</v>
      </c>
      <c r="C166" s="69">
        <v>2019</v>
      </c>
      <c r="D166" s="5" t="str">
        <f t="shared" si="31"/>
        <v>S</v>
      </c>
      <c r="E166" s="5" t="str">
        <f t="shared" si="32"/>
        <v>25</v>
      </c>
      <c r="F166" s="16"/>
      <c r="G166" s="2" t="s">
        <v>207</v>
      </c>
      <c r="H166" s="2" t="s">
        <v>10</v>
      </c>
      <c r="I166" s="2" t="s">
        <v>377</v>
      </c>
      <c r="J166" s="2"/>
      <c r="K166" s="2">
        <v>15.36</v>
      </c>
      <c r="L166" s="2">
        <v>119.43</v>
      </c>
      <c r="M166" s="3">
        <v>102.94</v>
      </c>
      <c r="N166" s="33">
        <f t="shared" si="33"/>
        <v>84.154895743249725</v>
      </c>
      <c r="O166" s="15">
        <v>0.57999999999999996</v>
      </c>
      <c r="P166" s="15">
        <v>0.31</v>
      </c>
      <c r="Q166" s="59">
        <f t="shared" si="35"/>
        <v>0.18322185430463578</v>
      </c>
      <c r="R166" s="59">
        <f t="shared" si="36"/>
        <v>8.2449834437086107</v>
      </c>
      <c r="S166" s="59">
        <f t="shared" si="37"/>
        <v>9.7928922128339813E-2</v>
      </c>
      <c r="T166" s="59">
        <f t="shared" si="38"/>
        <v>4.4068014957752917</v>
      </c>
      <c r="U166" s="59">
        <f t="shared" si="39"/>
        <v>12.651784939483903</v>
      </c>
      <c r="V166" s="60">
        <v>30</v>
      </c>
      <c r="W166" s="58">
        <f t="shared" si="34"/>
        <v>15.845104256750275</v>
      </c>
      <c r="X166" s="61">
        <f t="shared" si="40"/>
        <v>0.4941424982872803</v>
      </c>
      <c r="Y166" s="63">
        <f t="shared" si="41"/>
        <v>0.57999999999999996</v>
      </c>
      <c r="Z166" s="62">
        <f t="shared" si="42"/>
        <v>0.31</v>
      </c>
      <c r="AA166" s="57">
        <f t="shared" si="43"/>
        <v>1.8322185430463578</v>
      </c>
      <c r="AB166" s="58">
        <f t="shared" si="44"/>
        <v>0.97928922128339813</v>
      </c>
    </row>
    <row r="167" spans="1:28" hidden="1" x14ac:dyDescent="0.35">
      <c r="A167" s="1"/>
      <c r="B167" s="16">
        <v>43813</v>
      </c>
      <c r="C167" s="69">
        <v>2019</v>
      </c>
      <c r="D167" s="5" t="str">
        <f t="shared" si="31"/>
        <v>S</v>
      </c>
      <c r="E167" s="5" t="str">
        <f t="shared" si="32"/>
        <v>36</v>
      </c>
      <c r="F167" s="16"/>
      <c r="G167" s="2" t="s">
        <v>206</v>
      </c>
      <c r="H167" s="2" t="s">
        <v>10</v>
      </c>
      <c r="I167" s="2" t="s">
        <v>378</v>
      </c>
      <c r="J167" s="2"/>
      <c r="K167" s="2">
        <v>15.21</v>
      </c>
      <c r="L167" s="2">
        <v>116.06</v>
      </c>
      <c r="M167" s="3">
        <v>99.15</v>
      </c>
      <c r="N167" s="33">
        <f t="shared" si="33"/>
        <v>83.232523549826482</v>
      </c>
      <c r="O167" s="15">
        <v>1.1200000000000001</v>
      </c>
      <c r="P167" s="15">
        <v>0.4</v>
      </c>
      <c r="Q167" s="59">
        <f t="shared" si="35"/>
        <v>0.35896974029068385</v>
      </c>
      <c r="R167" s="59">
        <f t="shared" si="36"/>
        <v>16.153638313080773</v>
      </c>
      <c r="S167" s="59">
        <f t="shared" si="37"/>
        <v>0.12820347867524423</v>
      </c>
      <c r="T167" s="59">
        <f t="shared" si="38"/>
        <v>5.7691565403859908</v>
      </c>
      <c r="U167" s="59">
        <f t="shared" si="39"/>
        <v>21.922794853466762</v>
      </c>
      <c r="V167" s="60">
        <v>30</v>
      </c>
      <c r="W167" s="58">
        <f t="shared" si="34"/>
        <v>16.767476450173518</v>
      </c>
      <c r="X167" s="61">
        <f t="shared" si="40"/>
        <v>0.50072670955444354</v>
      </c>
      <c r="Y167" s="63">
        <f t="shared" si="41"/>
        <v>1.1200000000000001</v>
      </c>
      <c r="Z167" s="62">
        <f t="shared" si="42"/>
        <v>0.4</v>
      </c>
      <c r="AA167" s="57">
        <f t="shared" si="43"/>
        <v>3.5896974029068387</v>
      </c>
      <c r="AB167" s="58">
        <f t="shared" si="44"/>
        <v>1.2820347867524422</v>
      </c>
    </row>
    <row r="168" spans="1:28" hidden="1" x14ac:dyDescent="0.35">
      <c r="A168" s="1"/>
      <c r="B168" s="16">
        <v>43813</v>
      </c>
      <c r="C168" s="69">
        <v>2019</v>
      </c>
      <c r="D168" s="5" t="str">
        <f t="shared" si="31"/>
        <v>S</v>
      </c>
      <c r="E168" s="5" t="str">
        <f t="shared" si="32"/>
        <v>36</v>
      </c>
      <c r="F168" s="16"/>
      <c r="G168" s="2" t="s">
        <v>206</v>
      </c>
      <c r="H168" s="2" t="s">
        <v>8</v>
      </c>
      <c r="I168" s="2" t="s">
        <v>379</v>
      </c>
      <c r="J168" s="2"/>
      <c r="K168" s="2">
        <v>15.23</v>
      </c>
      <c r="L168" s="2">
        <v>127.86</v>
      </c>
      <c r="M168" s="3">
        <v>113.02</v>
      </c>
      <c r="N168" s="33">
        <f t="shared" si="33"/>
        <v>86.824114356743308</v>
      </c>
      <c r="O168" s="15">
        <v>0.23</v>
      </c>
      <c r="P168" s="15">
        <v>0.06</v>
      </c>
      <c r="Q168" s="59">
        <f t="shared" si="35"/>
        <v>6.9716177523264172E-2</v>
      </c>
      <c r="R168" s="59">
        <f t="shared" si="36"/>
        <v>3.1372279885468877</v>
      </c>
      <c r="S168" s="59">
        <f t="shared" si="37"/>
        <v>1.8186828919112389E-2</v>
      </c>
      <c r="T168" s="59">
        <f t="shared" si="38"/>
        <v>0.81840730136005746</v>
      </c>
      <c r="U168" s="59">
        <f t="shared" si="39"/>
        <v>3.9556352899069451</v>
      </c>
      <c r="V168" s="60">
        <v>30</v>
      </c>
      <c r="W168" s="58">
        <f t="shared" si="34"/>
        <v>13.175885643256692</v>
      </c>
      <c r="X168" s="61">
        <f t="shared" si="40"/>
        <v>0.47587687902648551</v>
      </c>
      <c r="Y168" s="63">
        <f t="shared" si="41"/>
        <v>0.23</v>
      </c>
      <c r="Z168" s="62">
        <f t="shared" si="42"/>
        <v>0.06</v>
      </c>
      <c r="AA168" s="57">
        <f t="shared" si="43"/>
        <v>0.69716177523264178</v>
      </c>
      <c r="AB168" s="58">
        <f t="shared" si="44"/>
        <v>0.18186828919112388</v>
      </c>
    </row>
    <row r="169" spans="1:28" hidden="1" x14ac:dyDescent="0.35">
      <c r="A169" s="1"/>
      <c r="B169" s="16">
        <v>43813</v>
      </c>
      <c r="C169" s="69">
        <v>2019</v>
      </c>
      <c r="D169" s="5" t="str">
        <f t="shared" si="31"/>
        <v>S</v>
      </c>
      <c r="E169" s="5" t="str">
        <f t="shared" si="32"/>
        <v>18</v>
      </c>
      <c r="F169" s="16"/>
      <c r="G169" s="2" t="s">
        <v>41</v>
      </c>
      <c r="H169" s="2" t="s">
        <v>11</v>
      </c>
      <c r="I169" s="2" t="s">
        <v>380</v>
      </c>
      <c r="J169" s="2"/>
      <c r="K169" s="2">
        <v>15.23</v>
      </c>
      <c r="L169" s="2">
        <v>116.63</v>
      </c>
      <c r="M169" s="3">
        <v>102.99</v>
      </c>
      <c r="N169" s="33">
        <f t="shared" si="33"/>
        <v>86.548323471400394</v>
      </c>
      <c r="O169" s="15">
        <v>2.09</v>
      </c>
      <c r="P169" s="15">
        <v>0.16</v>
      </c>
      <c r="Q169" s="59">
        <f t="shared" si="35"/>
        <v>0.63619257064721957</v>
      </c>
      <c r="R169" s="59">
        <f t="shared" si="36"/>
        <v>28.628665679124879</v>
      </c>
      <c r="S169" s="59">
        <f t="shared" si="37"/>
        <v>4.8703737465815855E-2</v>
      </c>
      <c r="T169" s="59">
        <f t="shared" si="38"/>
        <v>2.1916681859617135</v>
      </c>
      <c r="U169" s="59">
        <f t="shared" si="39"/>
        <v>30.820333865086592</v>
      </c>
      <c r="V169" s="60">
        <v>30</v>
      </c>
      <c r="W169" s="58">
        <f t="shared" si="34"/>
        <v>13.451676528599606</v>
      </c>
      <c r="X169" s="61">
        <f t="shared" si="40"/>
        <v>0.47771194165907016</v>
      </c>
      <c r="Y169" s="63">
        <f t="shared" si="41"/>
        <v>2.09</v>
      </c>
      <c r="Z169" s="62">
        <f t="shared" si="42"/>
        <v>0.16</v>
      </c>
      <c r="AA169" s="57">
        <f t="shared" si="43"/>
        <v>6.3619257064721957</v>
      </c>
      <c r="AB169" s="58">
        <f t="shared" si="44"/>
        <v>0.48703737465815855</v>
      </c>
    </row>
    <row r="170" spans="1:28" hidden="1" x14ac:dyDescent="0.35">
      <c r="A170" s="1"/>
      <c r="B170" s="16">
        <v>43813</v>
      </c>
      <c r="C170" s="69">
        <v>2019</v>
      </c>
      <c r="D170" s="5" t="str">
        <f t="shared" si="31"/>
        <v>S</v>
      </c>
      <c r="E170" s="5" t="str">
        <f t="shared" si="32"/>
        <v>31</v>
      </c>
      <c r="F170" s="16"/>
      <c r="G170" s="2" t="s">
        <v>30</v>
      </c>
      <c r="H170" s="2" t="s">
        <v>11</v>
      </c>
      <c r="I170" s="2" t="s">
        <v>381</v>
      </c>
      <c r="J170" s="2"/>
      <c r="K170" s="2">
        <v>15.43</v>
      </c>
      <c r="L170" s="2">
        <v>125.76</v>
      </c>
      <c r="M170" s="3">
        <v>111.52</v>
      </c>
      <c r="N170" s="33">
        <f t="shared" si="33"/>
        <v>87.093265657572729</v>
      </c>
      <c r="O170" s="15">
        <v>0.48</v>
      </c>
      <c r="P170" s="15">
        <v>0.13</v>
      </c>
      <c r="Q170" s="59">
        <f t="shared" si="35"/>
        <v>0.14489665938182958</v>
      </c>
      <c r="R170" s="59">
        <f t="shared" si="36"/>
        <v>6.5203496721823306</v>
      </c>
      <c r="S170" s="59">
        <f t="shared" si="37"/>
        <v>3.9242845249245512E-2</v>
      </c>
      <c r="T170" s="59">
        <f t="shared" si="38"/>
        <v>1.7659280362160481</v>
      </c>
      <c r="U170" s="59">
        <f t="shared" si="39"/>
        <v>8.2862777083983783</v>
      </c>
      <c r="V170" s="60">
        <v>30</v>
      </c>
      <c r="W170" s="58">
        <f t="shared" si="34"/>
        <v>12.906734342427271</v>
      </c>
      <c r="X170" s="61">
        <f t="shared" si="40"/>
        <v>0.47409720054115945</v>
      </c>
      <c r="Y170" s="63">
        <f t="shared" si="41"/>
        <v>0.48</v>
      </c>
      <c r="Z170" s="62">
        <f t="shared" si="42"/>
        <v>0.13</v>
      </c>
      <c r="AA170" s="57">
        <f t="shared" si="43"/>
        <v>1.4489665938182958</v>
      </c>
      <c r="AB170" s="58">
        <f t="shared" si="44"/>
        <v>0.39242845249245512</v>
      </c>
    </row>
    <row r="171" spans="1:28" hidden="1" x14ac:dyDescent="0.35">
      <c r="A171" s="1"/>
      <c r="B171" s="16">
        <v>43813</v>
      </c>
      <c r="C171" s="69">
        <v>2019</v>
      </c>
      <c r="D171" s="5" t="str">
        <f t="shared" si="31"/>
        <v>S</v>
      </c>
      <c r="E171" s="5" t="str">
        <f t="shared" si="32"/>
        <v>24</v>
      </c>
      <c r="F171" s="16"/>
      <c r="G171" s="2" t="s">
        <v>38</v>
      </c>
      <c r="H171" s="2" t="s">
        <v>12</v>
      </c>
      <c r="I171" s="2" t="s">
        <v>382</v>
      </c>
      <c r="J171" s="2"/>
      <c r="K171" s="2">
        <v>15.44</v>
      </c>
      <c r="L171" s="2">
        <v>122.86</v>
      </c>
      <c r="M171" s="3">
        <v>109.57</v>
      </c>
      <c r="N171" s="33">
        <f t="shared" si="33"/>
        <v>87.628002234220816</v>
      </c>
      <c r="O171" s="15">
        <v>0.39</v>
      </c>
      <c r="P171" s="15">
        <v>0.09</v>
      </c>
      <c r="Q171" s="59">
        <f t="shared" si="35"/>
        <v>0.11677212365876978</v>
      </c>
      <c r="R171" s="59">
        <f t="shared" si="36"/>
        <v>5.2547455646446402</v>
      </c>
      <c r="S171" s="59">
        <f t="shared" si="37"/>
        <v>2.6947413152023793E-2</v>
      </c>
      <c r="T171" s="59">
        <f t="shared" si="38"/>
        <v>1.2126335918410707</v>
      </c>
      <c r="U171" s="59">
        <f t="shared" si="39"/>
        <v>6.4673791564857108</v>
      </c>
      <c r="V171" s="60">
        <v>30</v>
      </c>
      <c r="W171" s="58">
        <f t="shared" si="34"/>
        <v>12.371997765779184</v>
      </c>
      <c r="X171" s="61">
        <f t="shared" si="40"/>
        <v>0.4705938595559333</v>
      </c>
      <c r="Y171" s="63">
        <f t="shared" si="41"/>
        <v>0.39</v>
      </c>
      <c r="Z171" s="62">
        <f t="shared" si="42"/>
        <v>0.09</v>
      </c>
      <c r="AA171" s="57">
        <f t="shared" si="43"/>
        <v>1.1677212365876979</v>
      </c>
      <c r="AB171" s="58">
        <f t="shared" si="44"/>
        <v>0.26947413152023791</v>
      </c>
    </row>
    <row r="172" spans="1:28" hidden="1" x14ac:dyDescent="0.35">
      <c r="A172" s="1"/>
      <c r="B172" s="16">
        <v>43813</v>
      </c>
      <c r="C172" s="69">
        <v>2019</v>
      </c>
      <c r="D172" s="5" t="str">
        <f t="shared" si="31"/>
        <v>S</v>
      </c>
      <c r="E172" s="5" t="str">
        <f t="shared" si="32"/>
        <v>22</v>
      </c>
      <c r="F172" s="16"/>
      <c r="G172" s="2" t="s">
        <v>29</v>
      </c>
      <c r="H172" s="2" t="s">
        <v>12</v>
      </c>
      <c r="I172" s="2" t="s">
        <v>383</v>
      </c>
      <c r="J172" s="2"/>
      <c r="K172" s="2">
        <v>15.38</v>
      </c>
      <c r="L172" s="2">
        <v>122.56</v>
      </c>
      <c r="M172" s="3">
        <v>109.36</v>
      </c>
      <c r="N172" s="33">
        <f t="shared" si="33"/>
        <v>87.684269453256206</v>
      </c>
      <c r="O172" s="15">
        <v>0.53</v>
      </c>
      <c r="P172" s="15">
        <v>0.1</v>
      </c>
      <c r="Q172" s="59">
        <f t="shared" si="35"/>
        <v>0.15855447967652694</v>
      </c>
      <c r="R172" s="59">
        <f t="shared" si="36"/>
        <v>7.1349515854437122</v>
      </c>
      <c r="S172" s="59">
        <f t="shared" si="37"/>
        <v>2.9915939561608856E-2</v>
      </c>
      <c r="T172" s="59">
        <f t="shared" si="38"/>
        <v>1.3462172802723984</v>
      </c>
      <c r="U172" s="59">
        <f t="shared" si="39"/>
        <v>8.4811688657161106</v>
      </c>
      <c r="V172" s="60">
        <v>30</v>
      </c>
      <c r="W172" s="58">
        <f t="shared" si="34"/>
        <v>12.315730546743794</v>
      </c>
      <c r="X172" s="61">
        <f t="shared" si="40"/>
        <v>0.47022770802298364</v>
      </c>
      <c r="Y172" s="63">
        <f t="shared" si="41"/>
        <v>0.53</v>
      </c>
      <c r="Z172" s="62">
        <f t="shared" si="42"/>
        <v>0.1</v>
      </c>
      <c r="AA172" s="57">
        <f t="shared" si="43"/>
        <v>1.5855447967652694</v>
      </c>
      <c r="AB172" s="58">
        <f t="shared" si="44"/>
        <v>0.29915939561608856</v>
      </c>
    </row>
    <row r="173" spans="1:28" hidden="1" x14ac:dyDescent="0.35">
      <c r="A173" s="1"/>
      <c r="B173" s="16">
        <v>43813</v>
      </c>
      <c r="C173" s="69">
        <v>2019</v>
      </c>
      <c r="D173" s="5" t="str">
        <f t="shared" si="31"/>
        <v>S</v>
      </c>
      <c r="E173" s="5" t="str">
        <f t="shared" si="32"/>
        <v>27</v>
      </c>
      <c r="F173" s="16"/>
      <c r="G173" s="2" t="s">
        <v>26</v>
      </c>
      <c r="H173" s="2" t="s">
        <v>11</v>
      </c>
      <c r="I173" s="2" t="s">
        <v>384</v>
      </c>
      <c r="J173" s="2"/>
      <c r="K173" s="2">
        <v>15.42</v>
      </c>
      <c r="L173" s="2">
        <v>122.59</v>
      </c>
      <c r="M173" s="3">
        <v>108.48</v>
      </c>
      <c r="N173" s="33">
        <f t="shared" si="33"/>
        <v>86.83400205281329</v>
      </c>
      <c r="O173" s="15">
        <v>1.9100000000000001</v>
      </c>
      <c r="P173" s="15">
        <v>0.13</v>
      </c>
      <c r="Q173" s="59">
        <f t="shared" si="35"/>
        <v>0.5788597141629056</v>
      </c>
      <c r="R173" s="59">
        <f t="shared" si="36"/>
        <v>26.048687137330752</v>
      </c>
      <c r="S173" s="59">
        <f t="shared" si="37"/>
        <v>3.9398828712658499E-2</v>
      </c>
      <c r="T173" s="59">
        <f t="shared" si="38"/>
        <v>1.7729472920696325</v>
      </c>
      <c r="U173" s="59">
        <f t="shared" si="39"/>
        <v>27.821634429400383</v>
      </c>
      <c r="V173" s="60">
        <v>30</v>
      </c>
      <c r="W173" s="58">
        <f t="shared" si="34"/>
        <v>13.16599794718671</v>
      </c>
      <c r="X173" s="61">
        <f t="shared" si="40"/>
        <v>0.47581130453470877</v>
      </c>
      <c r="Y173" s="63">
        <f t="shared" si="41"/>
        <v>1.9100000000000001</v>
      </c>
      <c r="Z173" s="62">
        <f t="shared" si="42"/>
        <v>0.13</v>
      </c>
      <c r="AA173" s="57">
        <f t="shared" si="43"/>
        <v>5.7885971416290563</v>
      </c>
      <c r="AB173" s="58">
        <f t="shared" si="44"/>
        <v>0.39398828712658496</v>
      </c>
    </row>
    <row r="174" spans="1:28" hidden="1" x14ac:dyDescent="0.35">
      <c r="A174" s="1"/>
      <c r="B174" s="16">
        <v>43813</v>
      </c>
      <c r="C174" s="69">
        <v>2019</v>
      </c>
      <c r="D174" s="5" t="str">
        <f t="shared" si="31"/>
        <v>S</v>
      </c>
      <c r="E174" s="5" t="str">
        <f t="shared" si="32"/>
        <v>36</v>
      </c>
      <c r="F174" s="16"/>
      <c r="G174" s="2" t="s">
        <v>206</v>
      </c>
      <c r="H174" s="2" t="s">
        <v>12</v>
      </c>
      <c r="I174" s="2" t="s">
        <v>385</v>
      </c>
      <c r="J174" s="2"/>
      <c r="K174" s="2">
        <v>15.33</v>
      </c>
      <c r="L174" s="2">
        <v>123.94</v>
      </c>
      <c r="M174" s="3">
        <v>110.35</v>
      </c>
      <c r="N174" s="33">
        <f t="shared" si="33"/>
        <v>87.48734002393887</v>
      </c>
      <c r="O174" s="15">
        <v>0.47</v>
      </c>
      <c r="P174" s="15">
        <v>0.11</v>
      </c>
      <c r="Q174" s="59">
        <f t="shared" si="35"/>
        <v>0.14102720479898964</v>
      </c>
      <c r="R174" s="59">
        <f t="shared" si="36"/>
        <v>6.3462242159545337</v>
      </c>
      <c r="S174" s="59">
        <f t="shared" si="37"/>
        <v>3.30063670806146E-2</v>
      </c>
      <c r="T174" s="59">
        <f t="shared" si="38"/>
        <v>1.4852865186276569</v>
      </c>
      <c r="U174" s="59">
        <f t="shared" si="39"/>
        <v>7.8315107345821904</v>
      </c>
      <c r="V174" s="60">
        <v>30</v>
      </c>
      <c r="W174" s="58">
        <f t="shared" si="34"/>
        <v>12.51265997606113</v>
      </c>
      <c r="X174" s="61">
        <f t="shared" si="40"/>
        <v>0.47151126078720262</v>
      </c>
      <c r="Y174" s="63">
        <f t="shared" si="41"/>
        <v>0.47</v>
      </c>
      <c r="Z174" s="62">
        <f t="shared" si="42"/>
        <v>0.11</v>
      </c>
      <c r="AA174" s="57">
        <f t="shared" si="43"/>
        <v>1.4102720479898965</v>
      </c>
      <c r="AB174" s="58">
        <f t="shared" si="44"/>
        <v>0.33006367080614601</v>
      </c>
    </row>
    <row r="175" spans="1:28" hidden="1" x14ac:dyDescent="0.35">
      <c r="A175" s="1"/>
      <c r="B175" s="16">
        <v>43813</v>
      </c>
      <c r="C175" s="69">
        <v>2019</v>
      </c>
      <c r="D175" s="5" t="str">
        <f t="shared" si="31"/>
        <v>S</v>
      </c>
      <c r="E175" s="5" t="str">
        <f t="shared" si="32"/>
        <v>18</v>
      </c>
      <c r="F175" s="16"/>
      <c r="G175" s="2" t="s">
        <v>41</v>
      </c>
      <c r="H175" s="2" t="s">
        <v>10</v>
      </c>
      <c r="I175" s="2" t="s">
        <v>386</v>
      </c>
      <c r="J175" s="2"/>
      <c r="K175" s="2">
        <v>15.37</v>
      </c>
      <c r="L175" s="2">
        <v>119.11</v>
      </c>
      <c r="M175" s="3">
        <v>101.71</v>
      </c>
      <c r="N175" s="33">
        <f t="shared" si="33"/>
        <v>83.22729901677269</v>
      </c>
      <c r="O175" s="15">
        <v>1.0900000000000001</v>
      </c>
      <c r="P175" s="15">
        <v>0.35</v>
      </c>
      <c r="Q175" s="59">
        <f t="shared" si="35"/>
        <v>0.34938325225851291</v>
      </c>
      <c r="R175" s="59">
        <f t="shared" si="36"/>
        <v>15.72224635163308</v>
      </c>
      <c r="S175" s="59">
        <f t="shared" si="37"/>
        <v>0.1121872828353023</v>
      </c>
      <c r="T175" s="59">
        <f t="shared" si="38"/>
        <v>5.0484277275886038</v>
      </c>
      <c r="U175" s="59">
        <f t="shared" si="39"/>
        <v>20.770674079221685</v>
      </c>
      <c r="V175" s="60">
        <v>30</v>
      </c>
      <c r="W175" s="58">
        <f t="shared" si="34"/>
        <v>16.77270098322731</v>
      </c>
      <c r="X175" s="61">
        <f t="shared" si="40"/>
        <v>0.50076441973592778</v>
      </c>
      <c r="Y175" s="63">
        <f t="shared" si="41"/>
        <v>1.0900000000000001</v>
      </c>
      <c r="Z175" s="62">
        <f t="shared" si="42"/>
        <v>0.35</v>
      </c>
      <c r="AA175" s="57">
        <f t="shared" si="43"/>
        <v>3.4938325225851292</v>
      </c>
      <c r="AB175" s="58">
        <f t="shared" si="44"/>
        <v>1.121872828353023</v>
      </c>
    </row>
    <row r="176" spans="1:28" hidden="1" x14ac:dyDescent="0.35">
      <c r="A176" s="1"/>
      <c r="B176" s="16">
        <v>43813</v>
      </c>
      <c r="C176" s="69">
        <v>2019</v>
      </c>
      <c r="D176" s="5" t="str">
        <f t="shared" si="31"/>
        <v>S</v>
      </c>
      <c r="E176" s="5" t="str">
        <f t="shared" si="32"/>
        <v>9</v>
      </c>
      <c r="F176" s="16"/>
      <c r="G176" s="2" t="s">
        <v>205</v>
      </c>
      <c r="H176" s="2" t="s">
        <v>12</v>
      </c>
      <c r="I176" s="2" t="s">
        <v>387</v>
      </c>
      <c r="J176" s="2"/>
      <c r="K176" s="2">
        <v>15.42</v>
      </c>
      <c r="L176" s="2">
        <v>131.69</v>
      </c>
      <c r="M176" s="3">
        <v>116.02</v>
      </c>
      <c r="N176" s="33">
        <f t="shared" si="33"/>
        <v>86.522748774404405</v>
      </c>
      <c r="O176" s="15">
        <v>0.44</v>
      </c>
      <c r="P176" s="15">
        <v>7.0000000000000007E-2</v>
      </c>
      <c r="Q176" s="59">
        <f t="shared" si="35"/>
        <v>0.13398787276341947</v>
      </c>
      <c r="R176" s="59">
        <f t="shared" si="36"/>
        <v>6.0294542743538759</v>
      </c>
      <c r="S176" s="59">
        <f t="shared" si="37"/>
        <v>2.1316252485089462E-2</v>
      </c>
      <c r="T176" s="59">
        <f t="shared" si="38"/>
        <v>0.9592313618290258</v>
      </c>
      <c r="U176" s="59">
        <f t="shared" si="39"/>
        <v>6.9886856361829022</v>
      </c>
      <c r="V176" s="60">
        <v>30</v>
      </c>
      <c r="W176" s="58">
        <f t="shared" si="34"/>
        <v>13.477251225595595</v>
      </c>
      <c r="X176" s="61">
        <f t="shared" si="40"/>
        <v>0.47788270377733594</v>
      </c>
      <c r="Y176" s="63">
        <f t="shared" si="41"/>
        <v>0.44</v>
      </c>
      <c r="Z176" s="62">
        <f t="shared" si="42"/>
        <v>7.0000000000000007E-2</v>
      </c>
      <c r="AA176" s="57">
        <f t="shared" si="43"/>
        <v>1.3398787276341948</v>
      </c>
      <c r="AB176" s="58">
        <f t="shared" si="44"/>
        <v>0.21316252485089462</v>
      </c>
    </row>
    <row r="177" spans="1:28" hidden="1" x14ac:dyDescent="0.35">
      <c r="A177" s="1"/>
      <c r="B177" s="16">
        <v>43813</v>
      </c>
      <c r="C177" s="69">
        <v>2019</v>
      </c>
      <c r="D177" s="5" t="str">
        <f t="shared" si="31"/>
        <v>S</v>
      </c>
      <c r="E177" s="5" t="str">
        <f t="shared" si="32"/>
        <v>9</v>
      </c>
      <c r="F177" s="16"/>
      <c r="G177" s="2" t="s">
        <v>205</v>
      </c>
      <c r="H177" s="2" t="s">
        <v>11</v>
      </c>
      <c r="I177" s="2" t="s">
        <v>388</v>
      </c>
      <c r="J177" s="2"/>
      <c r="K177" s="2">
        <v>15.43</v>
      </c>
      <c r="L177" s="2">
        <v>125.64</v>
      </c>
      <c r="M177" s="3">
        <v>111.19</v>
      </c>
      <c r="N177" s="33">
        <f t="shared" si="33"/>
        <v>86.888667090100711</v>
      </c>
      <c r="O177" s="15">
        <v>1.54</v>
      </c>
      <c r="P177" s="15">
        <v>0.14000000000000001</v>
      </c>
      <c r="Q177" s="59">
        <f t="shared" si="35"/>
        <v>0.46633406432748536</v>
      </c>
      <c r="R177" s="59">
        <f t="shared" si="36"/>
        <v>20.98503289473684</v>
      </c>
      <c r="S177" s="59">
        <f t="shared" si="37"/>
        <v>4.239400584795322E-2</v>
      </c>
      <c r="T177" s="59">
        <f t="shared" si="38"/>
        <v>1.907730263157895</v>
      </c>
      <c r="U177" s="59">
        <f t="shared" si="39"/>
        <v>22.892763157894734</v>
      </c>
      <c r="V177" s="60">
        <v>30</v>
      </c>
      <c r="W177" s="58">
        <f t="shared" si="34"/>
        <v>13.111332909899289</v>
      </c>
      <c r="X177" s="61">
        <f t="shared" si="40"/>
        <v>0.47544903926482879</v>
      </c>
      <c r="Y177" s="63">
        <f t="shared" si="41"/>
        <v>1.54</v>
      </c>
      <c r="Z177" s="62">
        <f t="shared" si="42"/>
        <v>0.14000000000000001</v>
      </c>
      <c r="AA177" s="57">
        <f t="shared" si="43"/>
        <v>4.6633406432748536</v>
      </c>
      <c r="AB177" s="58">
        <f t="shared" si="44"/>
        <v>0.4239400584795322</v>
      </c>
    </row>
    <row r="178" spans="1:28" hidden="1" x14ac:dyDescent="0.35">
      <c r="A178" s="1"/>
      <c r="B178" s="16">
        <v>43813</v>
      </c>
      <c r="C178" s="69">
        <v>2019</v>
      </c>
      <c r="D178" s="5" t="str">
        <f t="shared" si="31"/>
        <v>S</v>
      </c>
      <c r="E178" s="5" t="str">
        <f t="shared" si="32"/>
        <v>24</v>
      </c>
      <c r="F178" s="16"/>
      <c r="G178" s="2" t="s">
        <v>38</v>
      </c>
      <c r="H178" s="2" t="s">
        <v>8</v>
      </c>
      <c r="I178" s="2" t="s">
        <v>389</v>
      </c>
      <c r="J178" s="2"/>
      <c r="K178" s="2">
        <v>15.33</v>
      </c>
      <c r="L178" s="2">
        <v>121</v>
      </c>
      <c r="M178" s="3">
        <v>107.09</v>
      </c>
      <c r="N178" s="33">
        <f t="shared" si="33"/>
        <v>86.83637740134381</v>
      </c>
      <c r="O178" s="15">
        <v>0.24</v>
      </c>
      <c r="P178" s="15">
        <v>0.08</v>
      </c>
      <c r="Q178" s="59">
        <f t="shared" si="35"/>
        <v>7.2733653007846538E-2</v>
      </c>
      <c r="R178" s="59">
        <f t="shared" si="36"/>
        <v>3.2730143853530942</v>
      </c>
      <c r="S178" s="59">
        <f t="shared" si="37"/>
        <v>2.4244551002615515E-2</v>
      </c>
      <c r="T178" s="59">
        <f t="shared" si="38"/>
        <v>1.0910047951176982</v>
      </c>
      <c r="U178" s="59">
        <f t="shared" si="39"/>
        <v>4.3640191804707928</v>
      </c>
      <c r="V178" s="60">
        <v>30</v>
      </c>
      <c r="W178" s="58">
        <f t="shared" si="34"/>
        <v>13.16362259865619</v>
      </c>
      <c r="X178" s="61">
        <f t="shared" si="40"/>
        <v>0.47579555361813425</v>
      </c>
      <c r="Y178" s="63">
        <f t="shared" si="41"/>
        <v>0.24</v>
      </c>
      <c r="Z178" s="62">
        <f t="shared" si="42"/>
        <v>0.08</v>
      </c>
      <c r="AA178" s="57">
        <f t="shared" si="43"/>
        <v>0.72733653007846533</v>
      </c>
      <c r="AB178" s="58">
        <f t="shared" si="44"/>
        <v>0.24244551002615516</v>
      </c>
    </row>
    <row r="179" spans="1:28" hidden="1" x14ac:dyDescent="0.35">
      <c r="A179" s="1"/>
      <c r="B179" s="16">
        <v>43813</v>
      </c>
      <c r="C179" s="69">
        <v>2019</v>
      </c>
      <c r="D179" s="5" t="str">
        <f t="shared" si="31"/>
        <v>S</v>
      </c>
      <c r="E179" s="5" t="str">
        <f t="shared" si="32"/>
        <v>27</v>
      </c>
      <c r="F179" s="16"/>
      <c r="G179" s="2" t="s">
        <v>26</v>
      </c>
      <c r="H179" s="2" t="s">
        <v>10</v>
      </c>
      <c r="I179" s="2" t="s">
        <v>390</v>
      </c>
      <c r="J179" s="2"/>
      <c r="K179" s="2">
        <v>15.41</v>
      </c>
      <c r="L179" s="2">
        <v>118.48</v>
      </c>
      <c r="M179" s="3">
        <v>101</v>
      </c>
      <c r="N179" s="33">
        <f t="shared" si="33"/>
        <v>83.040651984088484</v>
      </c>
      <c r="O179" s="15">
        <v>1.05</v>
      </c>
      <c r="P179" s="15">
        <v>0.35</v>
      </c>
      <c r="Q179" s="59">
        <f t="shared" si="35"/>
        <v>0.33755432877672631</v>
      </c>
      <c r="R179" s="59">
        <f t="shared" si="36"/>
        <v>15.189944794952684</v>
      </c>
      <c r="S179" s="59">
        <f t="shared" si="37"/>
        <v>0.11251810959224208</v>
      </c>
      <c r="T179" s="59">
        <f t="shared" si="38"/>
        <v>5.0633149316508934</v>
      </c>
      <c r="U179" s="59">
        <f t="shared" si="39"/>
        <v>20.253259726603577</v>
      </c>
      <c r="V179" s="60">
        <v>30</v>
      </c>
      <c r="W179" s="58">
        <f t="shared" si="34"/>
        <v>16.959348015911516</v>
      </c>
      <c r="X179" s="61">
        <f t="shared" si="40"/>
        <v>0.50211473302955956</v>
      </c>
      <c r="Y179" s="63">
        <f t="shared" si="41"/>
        <v>1.05</v>
      </c>
      <c r="Z179" s="62">
        <f t="shared" si="42"/>
        <v>0.35</v>
      </c>
      <c r="AA179" s="57">
        <f t="shared" si="43"/>
        <v>3.3755432877672629</v>
      </c>
      <c r="AB179" s="58">
        <f t="shared" si="44"/>
        <v>1.1251810959224209</v>
      </c>
    </row>
    <row r="180" spans="1:28" hidden="1" x14ac:dyDescent="0.35">
      <c r="A180" s="1"/>
      <c r="B180" s="16">
        <v>43813</v>
      </c>
      <c r="C180" s="69">
        <v>2019</v>
      </c>
      <c r="D180" s="5" t="str">
        <f t="shared" si="31"/>
        <v>S</v>
      </c>
      <c r="E180" s="5" t="str">
        <f t="shared" si="32"/>
        <v>16</v>
      </c>
      <c r="F180" s="16"/>
      <c r="G180" s="2" t="s">
        <v>204</v>
      </c>
      <c r="H180" s="2" t="s">
        <v>10</v>
      </c>
      <c r="I180" s="2" t="s">
        <v>391</v>
      </c>
      <c r="J180" s="2"/>
      <c r="K180" s="2">
        <v>15.33</v>
      </c>
      <c r="L180" s="2">
        <v>121.85</v>
      </c>
      <c r="M180" s="3">
        <v>104.65</v>
      </c>
      <c r="N180" s="33">
        <f t="shared" si="33"/>
        <v>83.852797596695467</v>
      </c>
      <c r="O180" s="15">
        <v>0.39</v>
      </c>
      <c r="P180" s="15">
        <v>0.28000000000000003</v>
      </c>
      <c r="Q180" s="59">
        <f t="shared" si="35"/>
        <v>0.12378526645768023</v>
      </c>
      <c r="R180" s="59">
        <f t="shared" si="36"/>
        <v>5.5703369905956102</v>
      </c>
      <c r="S180" s="59">
        <f t="shared" si="37"/>
        <v>8.887147335423197E-2</v>
      </c>
      <c r="T180" s="59">
        <f t="shared" si="38"/>
        <v>3.9992163009404385</v>
      </c>
      <c r="U180" s="59">
        <f t="shared" si="39"/>
        <v>9.5695532915360495</v>
      </c>
      <c r="V180" s="60">
        <v>30</v>
      </c>
      <c r="W180" s="58">
        <f t="shared" si="34"/>
        <v>16.147202403304533</v>
      </c>
      <c r="X180" s="61">
        <f t="shared" si="40"/>
        <v>0.49628302731751001</v>
      </c>
      <c r="Y180" s="63">
        <f t="shared" si="41"/>
        <v>0.39</v>
      </c>
      <c r="Z180" s="62">
        <f t="shared" si="42"/>
        <v>0.28000000000000003</v>
      </c>
      <c r="AA180" s="57">
        <f t="shared" si="43"/>
        <v>1.2378526645768022</v>
      </c>
      <c r="AB180" s="58">
        <f t="shared" si="44"/>
        <v>0.88871473354231967</v>
      </c>
    </row>
    <row r="181" spans="1:28" hidden="1" x14ac:dyDescent="0.35">
      <c r="A181" s="1"/>
      <c r="B181" s="16">
        <v>43813</v>
      </c>
      <c r="C181" s="69">
        <v>2019</v>
      </c>
      <c r="D181" s="5" t="str">
        <f t="shared" si="31"/>
        <v>S</v>
      </c>
      <c r="E181" s="5" t="str">
        <f t="shared" si="32"/>
        <v>33</v>
      </c>
      <c r="F181" s="16"/>
      <c r="G181" s="2" t="s">
        <v>24</v>
      </c>
      <c r="H181" s="2" t="s">
        <v>10</v>
      </c>
      <c r="I181" s="2" t="s">
        <v>392</v>
      </c>
      <c r="J181" s="2"/>
      <c r="K181" s="2">
        <v>15.3</v>
      </c>
      <c r="L181" s="2">
        <v>126.78</v>
      </c>
      <c r="M181" s="3">
        <v>109.55</v>
      </c>
      <c r="N181" s="33">
        <f t="shared" si="33"/>
        <v>84.544312881234305</v>
      </c>
      <c r="O181" s="15">
        <v>1.7</v>
      </c>
      <c r="P181" s="15">
        <v>0.23</v>
      </c>
      <c r="Q181" s="59">
        <f t="shared" si="35"/>
        <v>0.53377294429708222</v>
      </c>
      <c r="R181" s="59">
        <f t="shared" si="36"/>
        <v>24.019782493368702</v>
      </c>
      <c r="S181" s="59">
        <f t="shared" si="37"/>
        <v>7.2216339522546427E-2</v>
      </c>
      <c r="T181" s="59">
        <f t="shared" si="38"/>
        <v>3.2497352785145894</v>
      </c>
      <c r="U181" s="59">
        <f t="shared" si="39"/>
        <v>27.26951777188329</v>
      </c>
      <c r="V181" s="60">
        <v>30</v>
      </c>
      <c r="W181" s="58">
        <f t="shared" si="34"/>
        <v>15.455687118765695</v>
      </c>
      <c r="X181" s="61">
        <f t="shared" si="40"/>
        <v>0.49140583554376654</v>
      </c>
      <c r="Y181" s="63">
        <f t="shared" si="41"/>
        <v>1.7</v>
      </c>
      <c r="Z181" s="62">
        <f t="shared" si="42"/>
        <v>0.23</v>
      </c>
      <c r="AA181" s="57">
        <f t="shared" si="43"/>
        <v>5.3377294429708222</v>
      </c>
      <c r="AB181" s="58">
        <f t="shared" si="44"/>
        <v>0.72216339522546424</v>
      </c>
    </row>
    <row r="182" spans="1:28" hidden="1" x14ac:dyDescent="0.35">
      <c r="A182" s="1"/>
      <c r="B182" s="16">
        <v>43813</v>
      </c>
      <c r="C182" s="69">
        <v>2019</v>
      </c>
      <c r="D182" s="5" t="str">
        <f t="shared" si="31"/>
        <v>S</v>
      </c>
      <c r="E182" s="5" t="str">
        <f t="shared" si="32"/>
        <v>30</v>
      </c>
      <c r="F182" s="16"/>
      <c r="G182" s="2" t="s">
        <v>33</v>
      </c>
      <c r="H182" s="2" t="s">
        <v>10</v>
      </c>
      <c r="I182" s="2" t="s">
        <v>393</v>
      </c>
      <c r="J182" s="2"/>
      <c r="K182" s="2">
        <v>15.38</v>
      </c>
      <c r="L182" s="2">
        <v>117.72</v>
      </c>
      <c r="M182" s="3">
        <v>101.4</v>
      </c>
      <c r="N182" s="33">
        <f t="shared" si="33"/>
        <v>84.053156146179404</v>
      </c>
      <c r="O182" s="15">
        <v>0.57999999999999996</v>
      </c>
      <c r="P182" s="15">
        <v>0.24</v>
      </c>
      <c r="Q182" s="59">
        <f t="shared" si="35"/>
        <v>0.18351383399209487</v>
      </c>
      <c r="R182" s="59">
        <f t="shared" si="36"/>
        <v>8.2581225296442682</v>
      </c>
      <c r="S182" s="59">
        <f t="shared" si="37"/>
        <v>7.5936758893280637E-2</v>
      </c>
      <c r="T182" s="59">
        <f t="shared" si="38"/>
        <v>3.4171541501976286</v>
      </c>
      <c r="U182" s="59">
        <f t="shared" si="39"/>
        <v>11.675276679841897</v>
      </c>
      <c r="V182" s="60">
        <v>30</v>
      </c>
      <c r="W182" s="58">
        <f t="shared" si="34"/>
        <v>15.946843853820596</v>
      </c>
      <c r="X182" s="61">
        <f t="shared" si="40"/>
        <v>0.49486166007905141</v>
      </c>
      <c r="Y182" s="63">
        <f t="shared" si="41"/>
        <v>0.57999999999999996</v>
      </c>
      <c r="Z182" s="62">
        <f t="shared" si="42"/>
        <v>0.24</v>
      </c>
      <c r="AA182" s="57">
        <f t="shared" si="43"/>
        <v>1.8351383399209487</v>
      </c>
      <c r="AB182" s="58">
        <f t="shared" si="44"/>
        <v>0.75936758893280643</v>
      </c>
    </row>
    <row r="183" spans="1:28" hidden="1" x14ac:dyDescent="0.35">
      <c r="A183" s="1"/>
      <c r="B183" s="16">
        <v>43813</v>
      </c>
      <c r="C183" s="69">
        <v>2019</v>
      </c>
      <c r="D183" s="5" t="str">
        <f t="shared" si="31"/>
        <v>S</v>
      </c>
      <c r="E183" s="5" t="str">
        <f t="shared" si="32"/>
        <v>31</v>
      </c>
      <c r="F183" s="16"/>
      <c r="G183" s="2" t="s">
        <v>30</v>
      </c>
      <c r="H183" s="2" t="s">
        <v>12</v>
      </c>
      <c r="I183" s="2" t="s">
        <v>394</v>
      </c>
      <c r="J183" s="2"/>
      <c r="K183" s="2">
        <v>15.36</v>
      </c>
      <c r="L183" s="2">
        <v>129.03</v>
      </c>
      <c r="M183" s="3">
        <v>114.9</v>
      </c>
      <c r="N183" s="33">
        <f t="shared" si="33"/>
        <v>87.569279493270002</v>
      </c>
      <c r="O183" s="15">
        <v>0.44</v>
      </c>
      <c r="P183" s="15">
        <v>0.09</v>
      </c>
      <c r="Q183" s="59">
        <f t="shared" si="35"/>
        <v>0.13186075949367085</v>
      </c>
      <c r="R183" s="59">
        <f t="shared" si="36"/>
        <v>5.9337341772151886</v>
      </c>
      <c r="S183" s="59">
        <f t="shared" si="37"/>
        <v>2.6971518987341767E-2</v>
      </c>
      <c r="T183" s="59">
        <f t="shared" si="38"/>
        <v>1.2137183544303796</v>
      </c>
      <c r="U183" s="59">
        <f t="shared" si="39"/>
        <v>7.1474525316455679</v>
      </c>
      <c r="V183" s="60">
        <v>30</v>
      </c>
      <c r="W183" s="58">
        <f t="shared" si="34"/>
        <v>12.430720506729998</v>
      </c>
      <c r="X183" s="61">
        <f t="shared" si="40"/>
        <v>0.47097649186256768</v>
      </c>
      <c r="Y183" s="63">
        <f t="shared" si="41"/>
        <v>0.44</v>
      </c>
      <c r="Z183" s="62">
        <f t="shared" si="42"/>
        <v>0.09</v>
      </c>
      <c r="AA183" s="57">
        <f t="shared" si="43"/>
        <v>1.3186075949367084</v>
      </c>
      <c r="AB183" s="58">
        <f t="shared" si="44"/>
        <v>0.26971518987341769</v>
      </c>
    </row>
    <row r="184" spans="1:28" hidden="1" x14ac:dyDescent="0.35">
      <c r="A184" s="1"/>
      <c r="B184" s="16">
        <v>43813</v>
      </c>
      <c r="C184" s="69">
        <v>2019</v>
      </c>
      <c r="D184" s="5" t="str">
        <f t="shared" si="31"/>
        <v>S</v>
      </c>
      <c r="E184" s="5" t="str">
        <f t="shared" si="32"/>
        <v>28</v>
      </c>
      <c r="F184" s="16"/>
      <c r="G184" s="2" t="s">
        <v>32</v>
      </c>
      <c r="H184" s="2" t="s">
        <v>10</v>
      </c>
      <c r="I184" s="2" t="s">
        <v>395</v>
      </c>
      <c r="J184" s="2"/>
      <c r="K184" s="2">
        <v>15.64</v>
      </c>
      <c r="L184" s="2">
        <v>118.26</v>
      </c>
      <c r="M184" s="3">
        <v>100.87</v>
      </c>
      <c r="N184" s="33">
        <f t="shared" si="33"/>
        <v>83.053985577860075</v>
      </c>
      <c r="O184" s="15">
        <v>1.0900000000000001</v>
      </c>
      <c r="P184" s="15">
        <v>0.37</v>
      </c>
      <c r="Q184" s="59">
        <f t="shared" si="35"/>
        <v>0.3503397864601665</v>
      </c>
      <c r="R184" s="59">
        <f t="shared" si="36"/>
        <v>15.765290390707493</v>
      </c>
      <c r="S184" s="59">
        <f t="shared" si="37"/>
        <v>0.11892267980757945</v>
      </c>
      <c r="T184" s="59">
        <f t="shared" si="38"/>
        <v>5.3515205913410755</v>
      </c>
      <c r="U184" s="59">
        <f t="shared" si="39"/>
        <v>21.11681098204857</v>
      </c>
      <c r="V184" s="60">
        <v>30</v>
      </c>
      <c r="W184" s="58">
        <f t="shared" si="34"/>
        <v>16.946014422139925</v>
      </c>
      <c r="X184" s="61">
        <f t="shared" si="40"/>
        <v>0.50201806875513311</v>
      </c>
      <c r="Y184" s="63">
        <f t="shared" si="41"/>
        <v>1.0900000000000001</v>
      </c>
      <c r="Z184" s="62">
        <f t="shared" si="42"/>
        <v>0.37</v>
      </c>
      <c r="AA184" s="57">
        <f t="shared" si="43"/>
        <v>3.503397864601665</v>
      </c>
      <c r="AB184" s="58">
        <f t="shared" si="44"/>
        <v>1.1892267980757945</v>
      </c>
    </row>
    <row r="185" spans="1:28" hidden="1" x14ac:dyDescent="0.35">
      <c r="A185" s="1"/>
      <c r="B185" s="16">
        <v>43813</v>
      </c>
      <c r="C185" s="69">
        <v>2019</v>
      </c>
      <c r="D185" s="5" t="str">
        <f t="shared" si="31"/>
        <v>S</v>
      </c>
      <c r="E185" s="5" t="str">
        <f t="shared" si="32"/>
        <v>10</v>
      </c>
      <c r="F185" s="16"/>
      <c r="G185" s="2" t="s">
        <v>20</v>
      </c>
      <c r="H185" s="2" t="s">
        <v>10</v>
      </c>
      <c r="I185" s="2" t="s">
        <v>396</v>
      </c>
      <c r="J185" s="2"/>
      <c r="K185" s="2">
        <v>15.68</v>
      </c>
      <c r="L185" s="2">
        <v>125.55</v>
      </c>
      <c r="M185" s="3">
        <v>106.69</v>
      </c>
      <c r="N185" s="33">
        <f t="shared" si="33"/>
        <v>82.834258669336478</v>
      </c>
      <c r="O185" s="15">
        <v>1.5699999999999998</v>
      </c>
      <c r="P185" s="15">
        <v>0.43</v>
      </c>
      <c r="Q185" s="59">
        <f t="shared" si="35"/>
        <v>0.5063728711130645</v>
      </c>
      <c r="R185" s="59">
        <f t="shared" si="36"/>
        <v>22.786779200087903</v>
      </c>
      <c r="S185" s="59">
        <f t="shared" si="37"/>
        <v>0.13868811119657182</v>
      </c>
      <c r="T185" s="59">
        <f t="shared" si="38"/>
        <v>6.2409650038457318</v>
      </c>
      <c r="U185" s="59">
        <f t="shared" si="39"/>
        <v>29.027744203933636</v>
      </c>
      <c r="V185" s="60">
        <v>30</v>
      </c>
      <c r="W185" s="58">
        <f t="shared" si="34"/>
        <v>17.165741330663522</v>
      </c>
      <c r="X185" s="61">
        <f t="shared" si="40"/>
        <v>0.50361498736402599</v>
      </c>
      <c r="Y185" s="63">
        <f t="shared" si="41"/>
        <v>1.5699999999999998</v>
      </c>
      <c r="Z185" s="62">
        <f t="shared" si="42"/>
        <v>0.43</v>
      </c>
      <c r="AA185" s="57">
        <f t="shared" si="43"/>
        <v>5.0637287111306453</v>
      </c>
      <c r="AB185" s="58">
        <f t="shared" si="44"/>
        <v>1.3868811119657183</v>
      </c>
    </row>
    <row r="186" spans="1:28" hidden="1" x14ac:dyDescent="0.35">
      <c r="A186" s="1"/>
      <c r="B186" s="16">
        <v>43813</v>
      </c>
      <c r="C186" s="69">
        <v>2019</v>
      </c>
      <c r="D186" s="5" t="str">
        <f t="shared" si="31"/>
        <v>S</v>
      </c>
      <c r="E186" s="5" t="str">
        <f t="shared" si="32"/>
        <v>20</v>
      </c>
      <c r="F186" s="16"/>
      <c r="G186" s="2" t="s">
        <v>17</v>
      </c>
      <c r="H186" s="2" t="s">
        <v>8</v>
      </c>
      <c r="I186" s="2" t="s">
        <v>397</v>
      </c>
      <c r="J186" s="2"/>
      <c r="K186" s="2">
        <v>15.81</v>
      </c>
      <c r="L186" s="2">
        <v>119.28</v>
      </c>
      <c r="M186" s="3">
        <v>104.84</v>
      </c>
      <c r="N186" s="33">
        <f t="shared" si="33"/>
        <v>86.044264037885384</v>
      </c>
      <c r="O186" s="15">
        <v>0.31</v>
      </c>
      <c r="P186" s="15">
        <v>0.08</v>
      </c>
      <c r="Q186" s="59">
        <f t="shared" si="35"/>
        <v>9.5097888352240798E-2</v>
      </c>
      <c r="R186" s="59">
        <f t="shared" si="36"/>
        <v>4.2794049758508361</v>
      </c>
      <c r="S186" s="59">
        <f t="shared" si="37"/>
        <v>2.4541390542513752E-2</v>
      </c>
      <c r="T186" s="59">
        <f t="shared" si="38"/>
        <v>1.1043625744131189</v>
      </c>
      <c r="U186" s="59">
        <f t="shared" si="39"/>
        <v>5.383767550263955</v>
      </c>
      <c r="V186" s="60">
        <v>30</v>
      </c>
      <c r="W186" s="58">
        <f t="shared" si="34"/>
        <v>13.955735962114616</v>
      </c>
      <c r="X186" s="61">
        <f t="shared" si="40"/>
        <v>0.48109625968774566</v>
      </c>
      <c r="Y186" s="63">
        <f t="shared" si="41"/>
        <v>0.31</v>
      </c>
      <c r="Z186" s="62">
        <f t="shared" si="42"/>
        <v>0.08</v>
      </c>
      <c r="AA186" s="57">
        <f t="shared" si="43"/>
        <v>0.950978883522408</v>
      </c>
      <c r="AB186" s="58">
        <f t="shared" si="44"/>
        <v>0.24541390542513752</v>
      </c>
    </row>
    <row r="187" spans="1:28" hidden="1" x14ac:dyDescent="0.35">
      <c r="A187" s="1"/>
      <c r="B187" s="16">
        <v>43813</v>
      </c>
      <c r="C187" s="69">
        <v>2019</v>
      </c>
      <c r="D187" s="5" t="str">
        <f t="shared" si="31"/>
        <v>S</v>
      </c>
      <c r="E187" s="5" t="str">
        <f t="shared" si="32"/>
        <v>15</v>
      </c>
      <c r="F187" s="16"/>
      <c r="G187" s="2" t="s">
        <v>27</v>
      </c>
      <c r="H187" s="2" t="s">
        <v>8</v>
      </c>
      <c r="I187" s="2" t="s">
        <v>398</v>
      </c>
      <c r="J187" s="2"/>
      <c r="K187" s="2">
        <v>15.39</v>
      </c>
      <c r="L187" s="2">
        <v>116.12</v>
      </c>
      <c r="M187" s="3">
        <v>102.46</v>
      </c>
      <c r="N187" s="33">
        <f t="shared" si="33"/>
        <v>86.438995334061346</v>
      </c>
      <c r="O187" s="15">
        <v>0.26</v>
      </c>
      <c r="P187" s="15">
        <v>0.06</v>
      </c>
      <c r="Q187" s="59">
        <f t="shared" si="35"/>
        <v>7.9276559090387055E-2</v>
      </c>
      <c r="R187" s="59">
        <f t="shared" si="36"/>
        <v>3.5674451590674177</v>
      </c>
      <c r="S187" s="59">
        <f t="shared" si="37"/>
        <v>1.8294590559320083E-2</v>
      </c>
      <c r="T187" s="59">
        <f t="shared" si="38"/>
        <v>0.82325657516940376</v>
      </c>
      <c r="U187" s="59">
        <f t="shared" si="39"/>
        <v>4.3907017342368215</v>
      </c>
      <c r="V187" s="60">
        <v>30</v>
      </c>
      <c r="W187" s="58">
        <f t="shared" si="34"/>
        <v>13.561004665938654</v>
      </c>
      <c r="X187" s="61">
        <f t="shared" si="40"/>
        <v>0.47844263236476403</v>
      </c>
      <c r="Y187" s="63">
        <f t="shared" si="41"/>
        <v>0.26</v>
      </c>
      <c r="Z187" s="62">
        <f t="shared" si="42"/>
        <v>0.06</v>
      </c>
      <c r="AA187" s="57">
        <f t="shared" si="43"/>
        <v>0.79276559090387055</v>
      </c>
      <c r="AB187" s="58">
        <f t="shared" si="44"/>
        <v>0.18294590559320084</v>
      </c>
    </row>
    <row r="188" spans="1:28" hidden="1" x14ac:dyDescent="0.35">
      <c r="A188" s="1"/>
      <c r="B188" s="16">
        <v>43813</v>
      </c>
      <c r="C188" s="69">
        <v>2019</v>
      </c>
      <c r="D188" s="5" t="str">
        <f t="shared" si="31"/>
        <v>S</v>
      </c>
      <c r="E188" s="5" t="str">
        <f t="shared" si="32"/>
        <v>13</v>
      </c>
      <c r="F188" s="16"/>
      <c r="G188" s="2" t="s">
        <v>23</v>
      </c>
      <c r="H188" s="2" t="s">
        <v>10</v>
      </c>
      <c r="I188" s="2" t="s">
        <v>399</v>
      </c>
      <c r="J188" s="2"/>
      <c r="K188" s="2">
        <v>15.38</v>
      </c>
      <c r="L188" s="2">
        <v>128.21</v>
      </c>
      <c r="M188" s="3">
        <v>111.05</v>
      </c>
      <c r="N188" s="33">
        <f t="shared" si="33"/>
        <v>84.791278915182119</v>
      </c>
      <c r="O188" s="15">
        <v>0.85</v>
      </c>
      <c r="P188" s="15">
        <v>0.38</v>
      </c>
      <c r="Q188" s="59">
        <f t="shared" si="35"/>
        <v>0.26586155534650363</v>
      </c>
      <c r="R188" s="59">
        <f t="shared" si="36"/>
        <v>11.963769990592663</v>
      </c>
      <c r="S188" s="59">
        <f t="shared" si="37"/>
        <v>0.1188557541549075</v>
      </c>
      <c r="T188" s="59">
        <f t="shared" si="38"/>
        <v>5.3485089369708376</v>
      </c>
      <c r="U188" s="59">
        <f t="shared" si="39"/>
        <v>17.312278927563501</v>
      </c>
      <c r="V188" s="60">
        <v>30</v>
      </c>
      <c r="W188" s="58">
        <f t="shared" si="34"/>
        <v>15.208721084817881</v>
      </c>
      <c r="X188" s="61">
        <f t="shared" si="40"/>
        <v>0.48968328629664482</v>
      </c>
      <c r="Y188" s="63">
        <f t="shared" si="41"/>
        <v>0.85</v>
      </c>
      <c r="Z188" s="62">
        <f t="shared" si="42"/>
        <v>0.38</v>
      </c>
      <c r="AA188" s="57">
        <f t="shared" si="43"/>
        <v>2.6586155534650362</v>
      </c>
      <c r="AB188" s="58">
        <f t="shared" si="44"/>
        <v>1.188557541549075</v>
      </c>
    </row>
    <row r="189" spans="1:28" hidden="1" x14ac:dyDescent="0.35">
      <c r="A189" s="1"/>
      <c r="B189" s="16">
        <v>43813</v>
      </c>
      <c r="C189" s="69">
        <v>2019</v>
      </c>
      <c r="D189" s="5" t="str">
        <f t="shared" si="31"/>
        <v>S</v>
      </c>
      <c r="E189" s="5" t="str">
        <f t="shared" si="32"/>
        <v>33</v>
      </c>
      <c r="F189" s="16"/>
      <c r="G189" s="2" t="s">
        <v>24</v>
      </c>
      <c r="H189" s="2" t="s">
        <v>12</v>
      </c>
      <c r="I189" s="2" t="s">
        <v>400</v>
      </c>
      <c r="J189" s="2"/>
      <c r="K189" s="2">
        <v>15.45</v>
      </c>
      <c r="L189" s="2">
        <v>128.63999999999999</v>
      </c>
      <c r="M189" s="3">
        <v>114.72</v>
      </c>
      <c r="N189" s="33">
        <f t="shared" si="33"/>
        <v>87.702093824542814</v>
      </c>
      <c r="O189" s="15">
        <v>0.53</v>
      </c>
      <c r="P189" s="15">
        <v>0.18</v>
      </c>
      <c r="Q189" s="59">
        <f t="shared" si="35"/>
        <v>0.15851148383197336</v>
      </c>
      <c r="R189" s="59">
        <f t="shared" si="36"/>
        <v>7.1330167724388014</v>
      </c>
      <c r="S189" s="59">
        <f t="shared" si="37"/>
        <v>5.3834088848594724E-2</v>
      </c>
      <c r="T189" s="59">
        <f t="shared" si="38"/>
        <v>2.4225339981867626</v>
      </c>
      <c r="U189" s="59">
        <f t="shared" si="39"/>
        <v>9.5555507706255636</v>
      </c>
      <c r="V189" s="60">
        <v>30</v>
      </c>
      <c r="W189" s="58">
        <f t="shared" si="34"/>
        <v>12.297906175457186</v>
      </c>
      <c r="X189" s="61">
        <f t="shared" si="40"/>
        <v>0.47011181625868836</v>
      </c>
      <c r="Y189" s="63">
        <f t="shared" si="41"/>
        <v>0.53</v>
      </c>
      <c r="Z189" s="62">
        <f t="shared" si="42"/>
        <v>0.18</v>
      </c>
      <c r="AA189" s="57">
        <f t="shared" si="43"/>
        <v>1.5851148383197335</v>
      </c>
      <c r="AB189" s="58">
        <f t="shared" si="44"/>
        <v>0.5383408884859473</v>
      </c>
    </row>
    <row r="190" spans="1:28" hidden="1" x14ac:dyDescent="0.35">
      <c r="A190" s="1"/>
      <c r="B190" s="16">
        <v>43813</v>
      </c>
      <c r="C190" s="69">
        <v>2019</v>
      </c>
      <c r="D190" s="5" t="str">
        <f t="shared" si="31"/>
        <v>S</v>
      </c>
      <c r="E190" s="5" t="str">
        <f t="shared" si="32"/>
        <v>2</v>
      </c>
      <c r="F190" s="16"/>
      <c r="G190" s="2" t="s">
        <v>35</v>
      </c>
      <c r="H190" s="2" t="s">
        <v>11</v>
      </c>
      <c r="I190" s="2" t="s">
        <v>401</v>
      </c>
      <c r="J190" s="2"/>
      <c r="K190" s="2">
        <v>15.35</v>
      </c>
      <c r="L190" s="2">
        <v>121.96</v>
      </c>
      <c r="M190" s="3">
        <v>107.16</v>
      </c>
      <c r="N190" s="33">
        <f t="shared" si="33"/>
        <v>86.117624988275026</v>
      </c>
      <c r="O190" s="15">
        <v>4.08</v>
      </c>
      <c r="P190" s="15">
        <v>0.15</v>
      </c>
      <c r="Q190" s="59">
        <f t="shared" si="35"/>
        <v>1.2501971462803618</v>
      </c>
      <c r="R190" s="59">
        <f t="shared" si="36"/>
        <v>56.25887158261628</v>
      </c>
      <c r="S190" s="59">
        <f t="shared" si="37"/>
        <v>4.5963130377954471E-2</v>
      </c>
      <c r="T190" s="59">
        <f t="shared" si="38"/>
        <v>2.0683408670079513</v>
      </c>
      <c r="U190" s="59">
        <f t="shared" si="39"/>
        <v>58.327212449624234</v>
      </c>
      <c r="V190" s="60">
        <v>30</v>
      </c>
      <c r="W190" s="58">
        <f t="shared" si="34"/>
        <v>13.882375011724974</v>
      </c>
      <c r="X190" s="61">
        <f t="shared" si="40"/>
        <v>0.48060124169480445</v>
      </c>
      <c r="Y190" s="63">
        <f t="shared" si="41"/>
        <v>4.08</v>
      </c>
      <c r="Z190" s="62">
        <f t="shared" si="42"/>
        <v>0.15</v>
      </c>
      <c r="AA190" s="57">
        <f t="shared" si="43"/>
        <v>12.501971462803619</v>
      </c>
      <c r="AB190" s="58">
        <f t="shared" si="44"/>
        <v>0.4596313037795447</v>
      </c>
    </row>
    <row r="191" spans="1:28" hidden="1" x14ac:dyDescent="0.35">
      <c r="A191" s="1"/>
      <c r="B191" s="16">
        <v>43813</v>
      </c>
      <c r="C191" s="69">
        <v>2019</v>
      </c>
      <c r="D191" s="5" t="str">
        <f t="shared" si="31"/>
        <v>S</v>
      </c>
      <c r="E191" s="5" t="str">
        <f t="shared" si="32"/>
        <v>19</v>
      </c>
      <c r="F191" s="16"/>
      <c r="G191" s="2" t="s">
        <v>36</v>
      </c>
      <c r="H191" s="2" t="s">
        <v>12</v>
      </c>
      <c r="I191" s="2" t="s">
        <v>402</v>
      </c>
      <c r="J191" s="2"/>
      <c r="K191" s="2">
        <v>15.64</v>
      </c>
      <c r="L191" s="2">
        <v>123.12</v>
      </c>
      <c r="M191" s="3">
        <v>108.39</v>
      </c>
      <c r="N191" s="33">
        <f t="shared" si="33"/>
        <v>86.295124674358021</v>
      </c>
      <c r="O191" s="15">
        <v>0.55000000000000004</v>
      </c>
      <c r="P191" s="15">
        <v>0.06</v>
      </c>
      <c r="Q191" s="59">
        <f t="shared" si="35"/>
        <v>0.16807169811320755</v>
      </c>
      <c r="R191" s="59">
        <f t="shared" si="36"/>
        <v>7.5632264150943396</v>
      </c>
      <c r="S191" s="59">
        <f t="shared" si="37"/>
        <v>1.8335094339622639E-2</v>
      </c>
      <c r="T191" s="59">
        <f t="shared" si="38"/>
        <v>0.82507924528301879</v>
      </c>
      <c r="U191" s="59">
        <f t="shared" si="39"/>
        <v>8.3883056603773589</v>
      </c>
      <c r="V191" s="60">
        <v>30</v>
      </c>
      <c r="W191" s="58">
        <f t="shared" si="34"/>
        <v>13.704875325641979</v>
      </c>
      <c r="X191" s="61">
        <f t="shared" si="40"/>
        <v>0.47940700808625336</v>
      </c>
      <c r="Y191" s="63">
        <f t="shared" si="41"/>
        <v>0.55000000000000004</v>
      </c>
      <c r="Z191" s="62">
        <f t="shared" si="42"/>
        <v>0.06</v>
      </c>
      <c r="AA191" s="57">
        <f t="shared" si="43"/>
        <v>1.6807169811320755</v>
      </c>
      <c r="AB191" s="58">
        <f t="shared" si="44"/>
        <v>0.18335094339622637</v>
      </c>
    </row>
    <row r="192" spans="1:28" hidden="1" x14ac:dyDescent="0.35">
      <c r="A192" s="1"/>
      <c r="B192" s="16">
        <v>43813</v>
      </c>
      <c r="C192" s="69">
        <v>2019</v>
      </c>
      <c r="D192" s="5" t="str">
        <f t="shared" si="31"/>
        <v>S</v>
      </c>
      <c r="E192" s="5" t="str">
        <f t="shared" si="32"/>
        <v>10</v>
      </c>
      <c r="F192" s="16"/>
      <c r="G192" s="2" t="s">
        <v>20</v>
      </c>
      <c r="H192" s="2" t="s">
        <v>8</v>
      </c>
      <c r="I192" s="2" t="s">
        <v>403</v>
      </c>
      <c r="J192" s="2"/>
      <c r="K192" s="2">
        <v>15.31</v>
      </c>
      <c r="L192" s="2">
        <v>116.71</v>
      </c>
      <c r="M192" s="3">
        <v>103.17</v>
      </c>
      <c r="N192" s="33">
        <f t="shared" si="33"/>
        <v>86.646942800788963</v>
      </c>
      <c r="O192" s="15">
        <v>0.27</v>
      </c>
      <c r="P192" s="15">
        <v>0.08</v>
      </c>
      <c r="Q192" s="59">
        <f t="shared" si="35"/>
        <v>8.2063282494878209E-2</v>
      </c>
      <c r="R192" s="59">
        <f t="shared" si="36"/>
        <v>3.6928477122695194</v>
      </c>
      <c r="S192" s="59">
        <f t="shared" si="37"/>
        <v>2.4315046665149099E-2</v>
      </c>
      <c r="T192" s="59">
        <f t="shared" si="38"/>
        <v>1.0941770999317095</v>
      </c>
      <c r="U192" s="59">
        <f t="shared" si="39"/>
        <v>4.7870248122012287</v>
      </c>
      <c r="V192" s="60">
        <v>30</v>
      </c>
      <c r="W192" s="58">
        <f t="shared" si="34"/>
        <v>13.353057199211037</v>
      </c>
      <c r="X192" s="61">
        <f t="shared" si="40"/>
        <v>0.47705440473480532</v>
      </c>
      <c r="Y192" s="63">
        <f t="shared" si="41"/>
        <v>0.27</v>
      </c>
      <c r="Z192" s="62">
        <f t="shared" si="42"/>
        <v>0.08</v>
      </c>
      <c r="AA192" s="57">
        <f t="shared" si="43"/>
        <v>0.82063282494878209</v>
      </c>
      <c r="AB192" s="58">
        <f t="shared" si="44"/>
        <v>0.24315046665149098</v>
      </c>
    </row>
    <row r="193" spans="1:28" hidden="1" x14ac:dyDescent="0.35">
      <c r="A193" s="1"/>
      <c r="B193" s="16">
        <v>43813</v>
      </c>
      <c r="C193" s="69">
        <v>2019</v>
      </c>
      <c r="D193" s="5" t="str">
        <f t="shared" si="31"/>
        <v>S</v>
      </c>
      <c r="E193" s="5" t="str">
        <f t="shared" si="32"/>
        <v>34</v>
      </c>
      <c r="F193" s="16"/>
      <c r="G193" s="2" t="s">
        <v>208</v>
      </c>
      <c r="H193" s="2" t="s">
        <v>11</v>
      </c>
      <c r="I193" s="2" t="s">
        <v>404</v>
      </c>
      <c r="J193" s="2"/>
      <c r="K193" s="2">
        <v>15.73</v>
      </c>
      <c r="L193" s="2">
        <v>115.6</v>
      </c>
      <c r="M193" s="3">
        <v>102.36</v>
      </c>
      <c r="N193" s="33">
        <f t="shared" si="33"/>
        <v>86.742765595273852</v>
      </c>
      <c r="O193" s="15">
        <v>1.53</v>
      </c>
      <c r="P193" s="15">
        <v>0.21</v>
      </c>
      <c r="Q193" s="59">
        <f t="shared" si="35"/>
        <v>0.46434254877063386</v>
      </c>
      <c r="R193" s="59">
        <f t="shared" si="36"/>
        <v>20.895414694678525</v>
      </c>
      <c r="S193" s="59">
        <f t="shared" si="37"/>
        <v>6.3733291007734047E-2</v>
      </c>
      <c r="T193" s="59">
        <f t="shared" si="38"/>
        <v>2.8679980953480322</v>
      </c>
      <c r="U193" s="59">
        <f t="shared" si="39"/>
        <v>23.763412790026557</v>
      </c>
      <c r="V193" s="60">
        <v>30</v>
      </c>
      <c r="W193" s="58">
        <f t="shared" si="34"/>
        <v>13.257234404726148</v>
      </c>
      <c r="X193" s="61">
        <f t="shared" si="40"/>
        <v>0.47641694563084391</v>
      </c>
      <c r="Y193" s="63">
        <f t="shared" si="41"/>
        <v>1.53</v>
      </c>
      <c r="Z193" s="62">
        <f t="shared" si="42"/>
        <v>0.21</v>
      </c>
      <c r="AA193" s="57">
        <f t="shared" si="43"/>
        <v>4.6434254877063381</v>
      </c>
      <c r="AB193" s="58">
        <f t="shared" si="44"/>
        <v>0.6373329100773405</v>
      </c>
    </row>
    <row r="194" spans="1:28" hidden="1" x14ac:dyDescent="0.35">
      <c r="A194" s="1"/>
      <c r="B194" s="16">
        <v>43813</v>
      </c>
      <c r="C194" s="69">
        <v>2019</v>
      </c>
      <c r="D194" s="5" t="str">
        <f t="shared" ref="D194:D257" si="45">LEFT(G194,1)</f>
        <v>S</v>
      </c>
      <c r="E194" s="5" t="str">
        <f t="shared" ref="E194:E257" si="46">MID(G194,2,3)</f>
        <v>8</v>
      </c>
      <c r="F194" s="16"/>
      <c r="G194" s="2" t="s">
        <v>209</v>
      </c>
      <c r="H194" s="2" t="s">
        <v>12</v>
      </c>
      <c r="I194" s="2" t="s">
        <v>405</v>
      </c>
      <c r="J194" s="2"/>
      <c r="K194" s="2">
        <v>15.45</v>
      </c>
      <c r="L194" s="2">
        <v>120.96</v>
      </c>
      <c r="M194" s="3">
        <v>106.95</v>
      </c>
      <c r="N194" s="33">
        <f t="shared" ref="N194:N257" si="47">100/(L194-K194)*(M194-K194)</f>
        <v>86.721637759454083</v>
      </c>
      <c r="O194" s="15">
        <v>0.24</v>
      </c>
      <c r="P194" s="15">
        <v>0.13</v>
      </c>
      <c r="Q194" s="59">
        <f t="shared" si="35"/>
        <v>7.2861639344262291E-2</v>
      </c>
      <c r="R194" s="59">
        <f t="shared" si="36"/>
        <v>3.278773770491803</v>
      </c>
      <c r="S194" s="59">
        <f t="shared" si="37"/>
        <v>3.9466721311475404E-2</v>
      </c>
      <c r="T194" s="59">
        <f t="shared" si="38"/>
        <v>1.7760024590163932</v>
      </c>
      <c r="U194" s="59">
        <f t="shared" si="39"/>
        <v>5.0547762295081959</v>
      </c>
      <c r="V194" s="60">
        <v>30</v>
      </c>
      <c r="W194" s="58">
        <f t="shared" ref="W194:W257" si="48">100-N194</f>
        <v>13.278362240545917</v>
      </c>
      <c r="X194" s="61">
        <f t="shared" si="40"/>
        <v>0.47655737704918033</v>
      </c>
      <c r="Y194" s="63">
        <f t="shared" si="41"/>
        <v>0.24</v>
      </c>
      <c r="Z194" s="62">
        <f t="shared" si="42"/>
        <v>0.13</v>
      </c>
      <c r="AA194" s="57">
        <f t="shared" si="43"/>
        <v>0.72861639344262286</v>
      </c>
      <c r="AB194" s="58">
        <f t="shared" si="44"/>
        <v>0.39466721311475406</v>
      </c>
    </row>
    <row r="195" spans="1:28" hidden="1" x14ac:dyDescent="0.35">
      <c r="A195" s="1"/>
      <c r="B195" s="16">
        <v>43813</v>
      </c>
      <c r="C195" s="69">
        <v>2019</v>
      </c>
      <c r="D195" s="5" t="str">
        <f t="shared" si="45"/>
        <v>S</v>
      </c>
      <c r="E195" s="5" t="str">
        <f t="shared" si="46"/>
        <v>17</v>
      </c>
      <c r="F195" s="16"/>
      <c r="G195" s="2" t="s">
        <v>210</v>
      </c>
      <c r="H195" s="2" t="s">
        <v>12</v>
      </c>
      <c r="I195" s="2" t="s">
        <v>406</v>
      </c>
      <c r="J195" s="2"/>
      <c r="K195" s="2">
        <v>15.75</v>
      </c>
      <c r="L195" s="2">
        <v>113.29</v>
      </c>
      <c r="M195" s="3">
        <v>101.23</v>
      </c>
      <c r="N195" s="33">
        <f t="shared" si="47"/>
        <v>87.635841705966783</v>
      </c>
      <c r="O195" s="15">
        <v>0.51</v>
      </c>
      <c r="P195" s="15">
        <v>0.14000000000000001</v>
      </c>
      <c r="Q195" s="59">
        <f t="shared" ref="Q195:Q258" si="49">Y195*((250+(100*W195/100))/1000)*(100/(100-(100*W195/100)))</f>
        <v>0.15268378568086108</v>
      </c>
      <c r="R195" s="59">
        <f t="shared" ref="R195:R258" si="50">IF(W195="","",Q195*(V195/10*15))</f>
        <v>6.8707703556387489</v>
      </c>
      <c r="S195" s="59">
        <f t="shared" ref="S195:S258" si="51">Z195*((250+(100*W195/100))/1000)*(100/(100-(100*W195/100)))</f>
        <v>4.1913196069255983E-2</v>
      </c>
      <c r="T195" s="59">
        <f t="shared" ref="T195:T258" si="52">IF(W195="","",S195*(V195/10*15))</f>
        <v>1.8860938231165192</v>
      </c>
      <c r="U195" s="59">
        <f t="shared" ref="U195:U258" si="53">IF(Y195="","",R195+T195)</f>
        <v>8.7568641787552686</v>
      </c>
      <c r="V195" s="60">
        <v>30</v>
      </c>
      <c r="W195" s="58">
        <f t="shared" si="48"/>
        <v>12.364158294033217</v>
      </c>
      <c r="X195" s="61">
        <f t="shared" ref="X195:X258" si="54">IF(W195="","",((400+W195)/1000)*(100/(100-W195)))</f>
        <v>0.4705428170332242</v>
      </c>
      <c r="Y195" s="63">
        <f t="shared" ref="Y195:Y258" si="55">O195</f>
        <v>0.51</v>
      </c>
      <c r="Z195" s="62">
        <f t="shared" ref="Z195:Z258" si="56">P195</f>
        <v>0.14000000000000001</v>
      </c>
      <c r="AA195" s="57">
        <f t="shared" ref="AA195:AA258" si="57">Q195*10</f>
        <v>1.5268378568086107</v>
      </c>
      <c r="AB195" s="58">
        <f t="shared" ref="AB195:AB258" si="58">S195*10</f>
        <v>0.41913196069255981</v>
      </c>
    </row>
    <row r="196" spans="1:28" hidden="1" x14ac:dyDescent="0.35">
      <c r="A196" s="1"/>
      <c r="B196" s="16">
        <v>43813</v>
      </c>
      <c r="C196" s="69">
        <v>2019</v>
      </c>
      <c r="D196" s="5" t="str">
        <f t="shared" si="45"/>
        <v>S</v>
      </c>
      <c r="E196" s="5" t="str">
        <f t="shared" si="46"/>
        <v>17</v>
      </c>
      <c r="F196" s="16"/>
      <c r="G196" s="2" t="s">
        <v>210</v>
      </c>
      <c r="H196" s="2" t="s">
        <v>8</v>
      </c>
      <c r="I196" s="2" t="s">
        <v>407</v>
      </c>
      <c r="J196" s="2"/>
      <c r="K196" s="2">
        <v>15.56</v>
      </c>
      <c r="L196" s="2">
        <v>117.18</v>
      </c>
      <c r="M196" s="3">
        <v>104.05</v>
      </c>
      <c r="N196" s="33">
        <f t="shared" si="47"/>
        <v>87.079315095453637</v>
      </c>
      <c r="O196" s="15">
        <v>0.43</v>
      </c>
      <c r="P196" s="15">
        <v>0.08</v>
      </c>
      <c r="Q196" s="59">
        <f t="shared" si="49"/>
        <v>0.12983094134930501</v>
      </c>
      <c r="R196" s="59">
        <f t="shared" si="50"/>
        <v>5.8423923607187254</v>
      </c>
      <c r="S196" s="59">
        <f t="shared" si="51"/>
        <v>2.4154593739405584E-2</v>
      </c>
      <c r="T196" s="59">
        <f t="shared" si="52"/>
        <v>1.0869567182732514</v>
      </c>
      <c r="U196" s="59">
        <f t="shared" si="53"/>
        <v>6.9293490789919767</v>
      </c>
      <c r="V196" s="60">
        <v>30</v>
      </c>
      <c r="W196" s="58">
        <f t="shared" si="48"/>
        <v>12.920684904546363</v>
      </c>
      <c r="X196" s="61">
        <f t="shared" si="54"/>
        <v>0.4741891739179569</v>
      </c>
      <c r="Y196" s="63">
        <f t="shared" si="55"/>
        <v>0.43</v>
      </c>
      <c r="Z196" s="62">
        <f t="shared" si="56"/>
        <v>0.08</v>
      </c>
      <c r="AA196" s="57">
        <f t="shared" si="57"/>
        <v>1.2983094134930502</v>
      </c>
      <c r="AB196" s="58">
        <f t="shared" si="58"/>
        <v>0.24154593739405583</v>
      </c>
    </row>
    <row r="197" spans="1:28" hidden="1" x14ac:dyDescent="0.35">
      <c r="A197" s="1"/>
      <c r="B197" s="16">
        <v>43813</v>
      </c>
      <c r="C197" s="69">
        <v>2019</v>
      </c>
      <c r="D197" s="5" t="str">
        <f t="shared" si="45"/>
        <v>S</v>
      </c>
      <c r="E197" s="5" t="str">
        <f t="shared" si="46"/>
        <v>34</v>
      </c>
      <c r="F197" s="16"/>
      <c r="G197" s="2" t="s">
        <v>208</v>
      </c>
      <c r="H197" s="2" t="s">
        <v>8</v>
      </c>
      <c r="I197" s="2" t="s">
        <v>408</v>
      </c>
      <c r="J197" s="2"/>
      <c r="K197" s="2">
        <v>15.72</v>
      </c>
      <c r="L197" s="2">
        <v>119.39</v>
      </c>
      <c r="M197" s="3">
        <v>107.28</v>
      </c>
      <c r="N197" s="33">
        <f t="shared" si="47"/>
        <v>88.318703578663062</v>
      </c>
      <c r="O197" s="15">
        <v>0.23</v>
      </c>
      <c r="P197" s="15">
        <v>0.11</v>
      </c>
      <c r="Q197" s="59">
        <f t="shared" si="49"/>
        <v>6.8147171253822622E-2</v>
      </c>
      <c r="R197" s="59">
        <f t="shared" si="50"/>
        <v>3.066622706422018</v>
      </c>
      <c r="S197" s="59">
        <f t="shared" si="51"/>
        <v>3.2592125382262992E-2</v>
      </c>
      <c r="T197" s="59">
        <f t="shared" si="52"/>
        <v>1.4666456422018346</v>
      </c>
      <c r="U197" s="59">
        <f t="shared" si="53"/>
        <v>4.533268348623853</v>
      </c>
      <c r="V197" s="60">
        <v>30</v>
      </c>
      <c r="W197" s="58">
        <f t="shared" si="48"/>
        <v>11.681296421336938</v>
      </c>
      <c r="X197" s="61">
        <f t="shared" si="54"/>
        <v>0.46613149847094804</v>
      </c>
      <c r="Y197" s="63">
        <f t="shared" si="55"/>
        <v>0.23</v>
      </c>
      <c r="Z197" s="62">
        <f t="shared" si="56"/>
        <v>0.11</v>
      </c>
      <c r="AA197" s="57">
        <f t="shared" si="57"/>
        <v>0.68147171253822625</v>
      </c>
      <c r="AB197" s="58">
        <f t="shared" si="58"/>
        <v>0.32592125382262993</v>
      </c>
    </row>
    <row r="198" spans="1:28" hidden="1" x14ac:dyDescent="0.35">
      <c r="A198" s="1"/>
      <c r="B198" s="16">
        <v>43813</v>
      </c>
      <c r="C198" s="69">
        <v>2019</v>
      </c>
      <c r="D198" s="5" t="str">
        <f t="shared" si="45"/>
        <v>S</v>
      </c>
      <c r="E198" s="5" t="str">
        <f t="shared" si="46"/>
        <v>7</v>
      </c>
      <c r="F198" s="16"/>
      <c r="G198" s="2" t="s">
        <v>203</v>
      </c>
      <c r="H198" s="2" t="s">
        <v>8</v>
      </c>
      <c r="I198" s="2" t="s">
        <v>409</v>
      </c>
      <c r="J198" s="2"/>
      <c r="K198" s="2">
        <v>15.33</v>
      </c>
      <c r="L198" s="2">
        <v>116.08</v>
      </c>
      <c r="M198" s="3">
        <v>105.77</v>
      </c>
      <c r="N198" s="33">
        <f t="shared" si="47"/>
        <v>89.766749379652609</v>
      </c>
      <c r="O198" s="15">
        <v>0.36</v>
      </c>
      <c r="P198" s="15">
        <v>0.15</v>
      </c>
      <c r="Q198" s="59">
        <f t="shared" si="49"/>
        <v>0.10436377708978328</v>
      </c>
      <c r="R198" s="59">
        <f t="shared" si="50"/>
        <v>4.6963699690402478</v>
      </c>
      <c r="S198" s="59">
        <f t="shared" si="51"/>
        <v>4.348490712074303E-2</v>
      </c>
      <c r="T198" s="59">
        <f t="shared" si="52"/>
        <v>1.9568208204334363</v>
      </c>
      <c r="U198" s="59">
        <f t="shared" si="53"/>
        <v>6.6531907894736841</v>
      </c>
      <c r="V198" s="60">
        <v>30</v>
      </c>
      <c r="W198" s="58">
        <f t="shared" si="48"/>
        <v>10.233250620347391</v>
      </c>
      <c r="X198" s="61">
        <f t="shared" si="54"/>
        <v>0.45699911543564792</v>
      </c>
      <c r="Y198" s="63">
        <f t="shared" si="55"/>
        <v>0.36</v>
      </c>
      <c r="Z198" s="62">
        <f t="shared" si="56"/>
        <v>0.15</v>
      </c>
      <c r="AA198" s="57">
        <f t="shared" si="57"/>
        <v>1.0436377708978328</v>
      </c>
      <c r="AB198" s="58">
        <f t="shared" si="58"/>
        <v>0.43484907120743033</v>
      </c>
    </row>
    <row r="199" spans="1:28" hidden="1" x14ac:dyDescent="0.35">
      <c r="A199" s="1"/>
      <c r="B199" s="16">
        <v>43813</v>
      </c>
      <c r="C199" s="69">
        <v>2019</v>
      </c>
      <c r="D199" s="5" t="str">
        <f t="shared" si="45"/>
        <v>S</v>
      </c>
      <c r="E199" s="5" t="str">
        <f t="shared" si="46"/>
        <v>34</v>
      </c>
      <c r="F199" s="16"/>
      <c r="G199" s="2" t="s">
        <v>208</v>
      </c>
      <c r="H199" s="2" t="s">
        <v>12</v>
      </c>
      <c r="I199" s="2" t="s">
        <v>410</v>
      </c>
      <c r="J199" s="2"/>
      <c r="K199" s="2">
        <v>15.49</v>
      </c>
      <c r="L199" s="2">
        <v>109.8</v>
      </c>
      <c r="M199" s="3">
        <v>97.71</v>
      </c>
      <c r="N199" s="33">
        <f t="shared" si="47"/>
        <v>87.180574700455949</v>
      </c>
      <c r="O199" s="15">
        <v>0.4</v>
      </c>
      <c r="P199" s="15">
        <v>0.11</v>
      </c>
      <c r="Q199" s="59">
        <f t="shared" si="49"/>
        <v>0.12058623206032595</v>
      </c>
      <c r="R199" s="59">
        <f t="shared" si="50"/>
        <v>5.4263804427146676</v>
      </c>
      <c r="S199" s="59">
        <f t="shared" si="51"/>
        <v>3.3161213816589638E-2</v>
      </c>
      <c r="T199" s="59">
        <f t="shared" si="52"/>
        <v>1.4922546217465338</v>
      </c>
      <c r="U199" s="59">
        <f t="shared" si="53"/>
        <v>6.9186350644612009</v>
      </c>
      <c r="V199" s="60">
        <v>30</v>
      </c>
      <c r="W199" s="58">
        <f t="shared" si="48"/>
        <v>12.819425299544051</v>
      </c>
      <c r="X199" s="61">
        <f t="shared" si="54"/>
        <v>0.47352225735830694</v>
      </c>
      <c r="Y199" s="63">
        <f t="shared" si="55"/>
        <v>0.4</v>
      </c>
      <c r="Z199" s="62">
        <f t="shared" si="56"/>
        <v>0.11</v>
      </c>
      <c r="AA199" s="57">
        <f t="shared" si="57"/>
        <v>1.2058623206032595</v>
      </c>
      <c r="AB199" s="58">
        <f t="shared" si="58"/>
        <v>0.33161213816589641</v>
      </c>
    </row>
    <row r="200" spans="1:28" hidden="1" x14ac:dyDescent="0.35">
      <c r="A200" s="1"/>
      <c r="B200" s="16">
        <v>43813</v>
      </c>
      <c r="C200" s="69">
        <v>2019</v>
      </c>
      <c r="D200" s="5" t="str">
        <f t="shared" si="45"/>
        <v>S</v>
      </c>
      <c r="E200" s="5" t="str">
        <f t="shared" si="46"/>
        <v>26</v>
      </c>
      <c r="F200" s="16"/>
      <c r="G200" s="2" t="s">
        <v>211</v>
      </c>
      <c r="H200" s="2" t="s">
        <v>8</v>
      </c>
      <c r="I200" s="2" t="s">
        <v>411</v>
      </c>
      <c r="J200" s="2"/>
      <c r="K200" s="2">
        <v>15.36</v>
      </c>
      <c r="L200" s="2">
        <v>115.19</v>
      </c>
      <c r="M200" s="3">
        <v>101.84</v>
      </c>
      <c r="N200" s="33">
        <f t="shared" si="47"/>
        <v>86.627266352799779</v>
      </c>
      <c r="O200" s="15">
        <v>0.34</v>
      </c>
      <c r="P200" s="15">
        <v>0.13</v>
      </c>
      <c r="Q200" s="59">
        <f t="shared" si="49"/>
        <v>0.1033701433857539</v>
      </c>
      <c r="R200" s="59">
        <f t="shared" si="50"/>
        <v>4.6516564523589254</v>
      </c>
      <c r="S200" s="59">
        <f t="shared" si="51"/>
        <v>3.9523878353376493E-2</v>
      </c>
      <c r="T200" s="59">
        <f t="shared" si="52"/>
        <v>1.7785745259019421</v>
      </c>
      <c r="U200" s="59">
        <f t="shared" si="53"/>
        <v>6.4302309782608678</v>
      </c>
      <c r="V200" s="60">
        <v>30</v>
      </c>
      <c r="W200" s="58">
        <f t="shared" si="48"/>
        <v>13.372733647200221</v>
      </c>
      <c r="X200" s="61">
        <f t="shared" si="54"/>
        <v>0.47718547641073072</v>
      </c>
      <c r="Y200" s="63">
        <f t="shared" si="55"/>
        <v>0.34</v>
      </c>
      <c r="Z200" s="62">
        <f t="shared" si="56"/>
        <v>0.13</v>
      </c>
      <c r="AA200" s="57">
        <f t="shared" si="57"/>
        <v>1.033701433857539</v>
      </c>
      <c r="AB200" s="58">
        <f t="shared" si="58"/>
        <v>0.39523878353376496</v>
      </c>
    </row>
    <row r="201" spans="1:28" hidden="1" x14ac:dyDescent="0.35">
      <c r="A201" s="1"/>
      <c r="B201" s="16">
        <v>43813</v>
      </c>
      <c r="C201" s="69">
        <v>2019</v>
      </c>
      <c r="D201" s="5" t="str">
        <f t="shared" si="45"/>
        <v>S</v>
      </c>
      <c r="E201" s="5" t="str">
        <f t="shared" si="46"/>
        <v>8</v>
      </c>
      <c r="F201" s="16"/>
      <c r="G201" s="2" t="s">
        <v>209</v>
      </c>
      <c r="H201" s="2" t="s">
        <v>10</v>
      </c>
      <c r="I201" s="2" t="s">
        <v>412</v>
      </c>
      <c r="J201" s="2"/>
      <c r="K201" s="2">
        <v>15.46</v>
      </c>
      <c r="L201" s="2">
        <v>121.62</v>
      </c>
      <c r="M201" s="3">
        <v>102.77</v>
      </c>
      <c r="N201" s="33">
        <f t="shared" si="47"/>
        <v>82.243782969103236</v>
      </c>
      <c r="O201" s="15">
        <v>0.56000000000000005</v>
      </c>
      <c r="P201" s="15">
        <v>0.34</v>
      </c>
      <c r="Q201" s="59">
        <f t="shared" si="49"/>
        <v>0.18231588592372011</v>
      </c>
      <c r="R201" s="59">
        <f t="shared" si="50"/>
        <v>8.2042148665674048</v>
      </c>
      <c r="S201" s="59">
        <f t="shared" si="51"/>
        <v>0.11069178788225864</v>
      </c>
      <c r="T201" s="59">
        <f t="shared" si="52"/>
        <v>4.9811304547016384</v>
      </c>
      <c r="U201" s="59">
        <f t="shared" si="53"/>
        <v>13.185345321269043</v>
      </c>
      <c r="V201" s="60">
        <v>30</v>
      </c>
      <c r="W201" s="58">
        <f t="shared" si="48"/>
        <v>17.756217030896764</v>
      </c>
      <c r="X201" s="61">
        <f t="shared" si="54"/>
        <v>0.50794868858091857</v>
      </c>
      <c r="Y201" s="63">
        <f t="shared" si="55"/>
        <v>0.56000000000000005</v>
      </c>
      <c r="Z201" s="62">
        <f t="shared" si="56"/>
        <v>0.34</v>
      </c>
      <c r="AA201" s="57">
        <f t="shared" si="57"/>
        <v>1.8231588592372012</v>
      </c>
      <c r="AB201" s="58">
        <f t="shared" si="58"/>
        <v>1.1069178788225864</v>
      </c>
    </row>
    <row r="202" spans="1:28" hidden="1" x14ac:dyDescent="0.35">
      <c r="A202" s="1"/>
      <c r="B202" s="16">
        <v>43813</v>
      </c>
      <c r="C202" s="69">
        <v>2019</v>
      </c>
      <c r="D202" s="5" t="str">
        <f t="shared" si="45"/>
        <v>S</v>
      </c>
      <c r="E202" s="5" t="str">
        <f t="shared" si="46"/>
        <v>17</v>
      </c>
      <c r="F202" s="16"/>
      <c r="G202" s="2" t="s">
        <v>210</v>
      </c>
      <c r="H202" s="2" t="s">
        <v>11</v>
      </c>
      <c r="I202" s="2" t="s">
        <v>413</v>
      </c>
      <c r="J202" s="2"/>
      <c r="K202" s="2">
        <v>15.52</v>
      </c>
      <c r="L202" s="2">
        <v>124.99</v>
      </c>
      <c r="M202" s="3">
        <v>110.6</v>
      </c>
      <c r="N202" s="33">
        <f t="shared" si="47"/>
        <v>86.854846076550643</v>
      </c>
      <c r="O202" s="15">
        <v>0.64</v>
      </c>
      <c r="P202" s="15">
        <v>0.13</v>
      </c>
      <c r="Q202" s="59">
        <f t="shared" si="49"/>
        <v>0.19390155658392932</v>
      </c>
      <c r="R202" s="59">
        <f t="shared" si="50"/>
        <v>8.72557004627682</v>
      </c>
      <c r="S202" s="59">
        <f t="shared" si="51"/>
        <v>3.938625368111065E-2</v>
      </c>
      <c r="T202" s="59">
        <f t="shared" si="52"/>
        <v>1.7723814156499793</v>
      </c>
      <c r="U202" s="59">
        <f t="shared" si="53"/>
        <v>10.4979514619268</v>
      </c>
      <c r="V202" s="60">
        <v>30</v>
      </c>
      <c r="W202" s="58">
        <f t="shared" si="48"/>
        <v>13.145153923449357</v>
      </c>
      <c r="X202" s="61">
        <f t="shared" si="54"/>
        <v>0.4756731173748423</v>
      </c>
      <c r="Y202" s="63">
        <f t="shared" si="55"/>
        <v>0.64</v>
      </c>
      <c r="Z202" s="62">
        <f t="shared" si="56"/>
        <v>0.13</v>
      </c>
      <c r="AA202" s="57">
        <f t="shared" si="57"/>
        <v>1.9390155658392931</v>
      </c>
      <c r="AB202" s="58">
        <f t="shared" si="58"/>
        <v>0.3938625368111065</v>
      </c>
    </row>
    <row r="203" spans="1:28" hidden="1" x14ac:dyDescent="0.35">
      <c r="A203" s="1"/>
      <c r="B203" s="16">
        <v>43813</v>
      </c>
      <c r="C203" s="69">
        <v>2019</v>
      </c>
      <c r="D203" s="5" t="str">
        <f t="shared" si="45"/>
        <v>S</v>
      </c>
      <c r="E203" s="5" t="str">
        <f t="shared" si="46"/>
        <v>35</v>
      </c>
      <c r="F203" s="16"/>
      <c r="G203" s="2" t="s">
        <v>212</v>
      </c>
      <c r="H203" s="2" t="s">
        <v>10</v>
      </c>
      <c r="I203" s="2" t="s">
        <v>414</v>
      </c>
      <c r="J203" s="2"/>
      <c r="K203" s="2">
        <v>15.45</v>
      </c>
      <c r="L203" s="2">
        <v>116.67</v>
      </c>
      <c r="M203" s="3">
        <v>99.79</v>
      </c>
      <c r="N203" s="33">
        <f t="shared" si="47"/>
        <v>83.323453862872952</v>
      </c>
      <c r="O203" s="15">
        <v>0.69</v>
      </c>
      <c r="P203" s="15">
        <v>0.28999999999999998</v>
      </c>
      <c r="Q203" s="59">
        <f t="shared" si="49"/>
        <v>0.22083436092008535</v>
      </c>
      <c r="R203" s="59">
        <f t="shared" si="50"/>
        <v>9.9375462414038402</v>
      </c>
      <c r="S203" s="59">
        <f t="shared" si="51"/>
        <v>9.2814441546122825E-2</v>
      </c>
      <c r="T203" s="59">
        <f t="shared" si="52"/>
        <v>4.1766498695755274</v>
      </c>
      <c r="U203" s="59">
        <f t="shared" si="53"/>
        <v>14.114196110979368</v>
      </c>
      <c r="V203" s="60">
        <v>30</v>
      </c>
      <c r="W203" s="58">
        <f t="shared" si="48"/>
        <v>16.676546137127048</v>
      </c>
      <c r="X203" s="61">
        <f t="shared" si="54"/>
        <v>0.50007114062129476</v>
      </c>
      <c r="Y203" s="63">
        <f t="shared" si="55"/>
        <v>0.69</v>
      </c>
      <c r="Z203" s="62">
        <f t="shared" si="56"/>
        <v>0.28999999999999998</v>
      </c>
      <c r="AA203" s="57">
        <f t="shared" si="57"/>
        <v>2.2083436092008535</v>
      </c>
      <c r="AB203" s="58">
        <f t="shared" si="58"/>
        <v>0.92814441546122828</v>
      </c>
    </row>
    <row r="204" spans="1:28" hidden="1" x14ac:dyDescent="0.35">
      <c r="A204" s="1"/>
      <c r="B204" s="16">
        <v>43813</v>
      </c>
      <c r="C204" s="69">
        <v>2019</v>
      </c>
      <c r="D204" s="5" t="str">
        <f t="shared" si="45"/>
        <v>S</v>
      </c>
      <c r="E204" s="5" t="str">
        <f t="shared" si="46"/>
        <v>17</v>
      </c>
      <c r="F204" s="16"/>
      <c r="G204" s="2" t="s">
        <v>210</v>
      </c>
      <c r="H204" s="2" t="s">
        <v>10</v>
      </c>
      <c r="I204" s="2" t="s">
        <v>415</v>
      </c>
      <c r="J204" s="2"/>
      <c r="K204" s="2">
        <v>15.42</v>
      </c>
      <c r="L204" s="2">
        <v>117.76</v>
      </c>
      <c r="M204" s="3">
        <v>101.56</v>
      </c>
      <c r="N204" s="33">
        <f t="shared" si="47"/>
        <v>84.170412350986908</v>
      </c>
      <c r="O204" s="15">
        <v>0.35</v>
      </c>
      <c r="P204" s="15">
        <v>0.39</v>
      </c>
      <c r="Q204" s="59">
        <f t="shared" si="49"/>
        <v>0.11053807754817736</v>
      </c>
      <c r="R204" s="59">
        <f t="shared" si="50"/>
        <v>4.9742134896679815</v>
      </c>
      <c r="S204" s="59">
        <f t="shared" si="51"/>
        <v>0.12317100069654051</v>
      </c>
      <c r="T204" s="59">
        <f t="shared" si="52"/>
        <v>5.5426950313443228</v>
      </c>
      <c r="U204" s="59">
        <f t="shared" si="53"/>
        <v>10.516908521012304</v>
      </c>
      <c r="V204" s="60">
        <v>30</v>
      </c>
      <c r="W204" s="58">
        <f t="shared" si="48"/>
        <v>15.829587649013092</v>
      </c>
      <c r="X204" s="61">
        <f t="shared" si="54"/>
        <v>0.49403296958439741</v>
      </c>
      <c r="Y204" s="63">
        <f t="shared" si="55"/>
        <v>0.35</v>
      </c>
      <c r="Z204" s="62">
        <f t="shared" si="56"/>
        <v>0.39</v>
      </c>
      <c r="AA204" s="57">
        <f t="shared" si="57"/>
        <v>1.1053807754817737</v>
      </c>
      <c r="AB204" s="58">
        <f t="shared" si="58"/>
        <v>1.231710006965405</v>
      </c>
    </row>
    <row r="205" spans="1:28" hidden="1" x14ac:dyDescent="0.35">
      <c r="A205" s="1"/>
      <c r="B205" s="16">
        <v>43813</v>
      </c>
      <c r="C205" s="69">
        <v>2019</v>
      </c>
      <c r="D205" s="5" t="str">
        <f t="shared" si="45"/>
        <v>S</v>
      </c>
      <c r="E205" s="5" t="str">
        <f t="shared" si="46"/>
        <v>35</v>
      </c>
      <c r="F205" s="16"/>
      <c r="G205" s="2" t="s">
        <v>212</v>
      </c>
      <c r="H205" s="2" t="s">
        <v>8</v>
      </c>
      <c r="I205" s="2" t="s">
        <v>416</v>
      </c>
      <c r="J205" s="2"/>
      <c r="K205" s="2">
        <v>15.49</v>
      </c>
      <c r="L205" s="2">
        <v>117.37</v>
      </c>
      <c r="M205" s="3">
        <v>102.51</v>
      </c>
      <c r="N205" s="33">
        <f t="shared" si="47"/>
        <v>85.414212799371811</v>
      </c>
      <c r="O205" s="15">
        <v>0.25</v>
      </c>
      <c r="P205" s="15">
        <v>7.0000000000000007E-2</v>
      </c>
      <c r="Q205" s="59">
        <f t="shared" si="49"/>
        <v>7.7441967363824402E-2</v>
      </c>
      <c r="R205" s="59">
        <f t="shared" si="50"/>
        <v>3.4848885313720981</v>
      </c>
      <c r="S205" s="59">
        <f t="shared" si="51"/>
        <v>2.1683750861870833E-2</v>
      </c>
      <c r="T205" s="59">
        <f t="shared" si="52"/>
        <v>0.97576878878418749</v>
      </c>
      <c r="U205" s="59">
        <f t="shared" si="53"/>
        <v>4.4606573201562858</v>
      </c>
      <c r="V205" s="60">
        <v>30</v>
      </c>
      <c r="W205" s="58">
        <f t="shared" si="48"/>
        <v>14.585787200628189</v>
      </c>
      <c r="X205" s="61">
        <f t="shared" si="54"/>
        <v>0.48538267065042517</v>
      </c>
      <c r="Y205" s="63">
        <f t="shared" si="55"/>
        <v>0.25</v>
      </c>
      <c r="Z205" s="62">
        <f t="shared" si="56"/>
        <v>7.0000000000000007E-2</v>
      </c>
      <c r="AA205" s="57">
        <f t="shared" si="57"/>
        <v>0.77441967363824404</v>
      </c>
      <c r="AB205" s="58">
        <f t="shared" si="58"/>
        <v>0.21683750861870832</v>
      </c>
    </row>
    <row r="206" spans="1:28" hidden="1" x14ac:dyDescent="0.35">
      <c r="A206" s="1"/>
      <c r="B206" s="16">
        <v>43813</v>
      </c>
      <c r="C206" s="69">
        <v>2019</v>
      </c>
      <c r="D206" s="5" t="str">
        <f t="shared" si="45"/>
        <v>S</v>
      </c>
      <c r="E206" s="5" t="str">
        <f t="shared" si="46"/>
        <v>8</v>
      </c>
      <c r="F206" s="16"/>
      <c r="G206" s="2" t="s">
        <v>209</v>
      </c>
      <c r="H206" s="2" t="s">
        <v>11</v>
      </c>
      <c r="I206" s="2" t="s">
        <v>417</v>
      </c>
      <c r="J206" s="2"/>
      <c r="K206" s="2">
        <v>15.74</v>
      </c>
      <c r="L206" s="2">
        <v>131.54</v>
      </c>
      <c r="M206" s="3">
        <v>115.77</v>
      </c>
      <c r="N206" s="33">
        <f t="shared" si="47"/>
        <v>86.381692573402418</v>
      </c>
      <c r="O206" s="15">
        <v>0.41</v>
      </c>
      <c r="P206" s="15">
        <v>0.09</v>
      </c>
      <c r="Q206" s="59">
        <f t="shared" si="49"/>
        <v>0.12512316305108467</v>
      </c>
      <c r="R206" s="59">
        <f t="shared" si="50"/>
        <v>5.6305423372988104</v>
      </c>
      <c r="S206" s="59">
        <f t="shared" si="51"/>
        <v>2.7466060181945414E-2</v>
      </c>
      <c r="T206" s="59">
        <f t="shared" si="52"/>
        <v>1.2359727081875436</v>
      </c>
      <c r="U206" s="59">
        <f t="shared" si="53"/>
        <v>6.8665150454863539</v>
      </c>
      <c r="V206" s="60">
        <v>30</v>
      </c>
      <c r="W206" s="58">
        <f t="shared" si="48"/>
        <v>13.618307426597582</v>
      </c>
      <c r="X206" s="61">
        <f t="shared" si="54"/>
        <v>0.47882635209437174</v>
      </c>
      <c r="Y206" s="63">
        <f t="shared" si="55"/>
        <v>0.41</v>
      </c>
      <c r="Z206" s="62">
        <f t="shared" si="56"/>
        <v>0.09</v>
      </c>
      <c r="AA206" s="57">
        <f t="shared" si="57"/>
        <v>1.2512316305108468</v>
      </c>
      <c r="AB206" s="58">
        <f t="shared" si="58"/>
        <v>0.27466060181945412</v>
      </c>
    </row>
    <row r="207" spans="1:28" hidden="1" x14ac:dyDescent="0.35">
      <c r="A207" s="1"/>
      <c r="B207" s="16">
        <v>43813</v>
      </c>
      <c r="C207" s="69">
        <v>2019</v>
      </c>
      <c r="D207" s="5" t="str">
        <f t="shared" si="45"/>
        <v>S</v>
      </c>
      <c r="E207" s="5" t="str">
        <f t="shared" si="46"/>
        <v>35</v>
      </c>
      <c r="F207" s="16"/>
      <c r="G207" s="2" t="s">
        <v>212</v>
      </c>
      <c r="H207" s="2" t="s">
        <v>11</v>
      </c>
      <c r="I207" s="2" t="s">
        <v>418</v>
      </c>
      <c r="J207" s="2"/>
      <c r="K207" s="2">
        <v>15.37</v>
      </c>
      <c r="L207" s="2">
        <v>129.37</v>
      </c>
      <c r="M207" s="3">
        <v>113.65</v>
      </c>
      <c r="N207" s="33">
        <f t="shared" si="47"/>
        <v>86.210526315789465</v>
      </c>
      <c r="O207" s="15">
        <v>2.2000000000000002</v>
      </c>
      <c r="P207" s="15">
        <v>0.12</v>
      </c>
      <c r="Q207" s="59">
        <f t="shared" si="49"/>
        <v>0.67316239316239324</v>
      </c>
      <c r="R207" s="59">
        <f t="shared" si="50"/>
        <v>30.292307692307695</v>
      </c>
      <c r="S207" s="59">
        <f t="shared" si="51"/>
        <v>3.6717948717948722E-2</v>
      </c>
      <c r="T207" s="59">
        <f t="shared" si="52"/>
        <v>1.6523076923076925</v>
      </c>
      <c r="U207" s="59">
        <f t="shared" si="53"/>
        <v>31.944615384615389</v>
      </c>
      <c r="V207" s="60">
        <v>30</v>
      </c>
      <c r="W207" s="58">
        <f t="shared" si="48"/>
        <v>13.789473684210535</v>
      </c>
      <c r="X207" s="61">
        <f t="shared" si="54"/>
        <v>0.47997557997558005</v>
      </c>
      <c r="Y207" s="63">
        <f t="shared" si="55"/>
        <v>2.2000000000000002</v>
      </c>
      <c r="Z207" s="62">
        <f t="shared" si="56"/>
        <v>0.12</v>
      </c>
      <c r="AA207" s="57">
        <f t="shared" si="57"/>
        <v>6.7316239316239326</v>
      </c>
      <c r="AB207" s="58">
        <f t="shared" si="58"/>
        <v>0.36717948717948723</v>
      </c>
    </row>
    <row r="208" spans="1:28" hidden="1" x14ac:dyDescent="0.35">
      <c r="A208" s="1"/>
      <c r="B208" s="16">
        <v>43813</v>
      </c>
      <c r="C208" s="69">
        <v>2019</v>
      </c>
      <c r="D208" s="5" t="str">
        <f t="shared" si="45"/>
        <v>S</v>
      </c>
      <c r="E208" s="5" t="str">
        <f t="shared" si="46"/>
        <v>16</v>
      </c>
      <c r="F208" s="16"/>
      <c r="G208" s="2" t="s">
        <v>204</v>
      </c>
      <c r="H208" s="2" t="s">
        <v>12</v>
      </c>
      <c r="I208" s="2" t="s">
        <v>419</v>
      </c>
      <c r="J208" s="2"/>
      <c r="K208" s="2">
        <v>15.63</v>
      </c>
      <c r="L208" s="2">
        <v>125.69</v>
      </c>
      <c r="M208" s="3">
        <v>112.34</v>
      </c>
      <c r="N208" s="33">
        <f t="shared" si="47"/>
        <v>87.870252589496644</v>
      </c>
      <c r="O208" s="15">
        <v>0.59</v>
      </c>
      <c r="P208" s="15">
        <v>0.06</v>
      </c>
      <c r="Q208" s="59">
        <f t="shared" si="49"/>
        <v>0.17600558370385685</v>
      </c>
      <c r="R208" s="59">
        <f t="shared" si="50"/>
        <v>7.9202512666735583</v>
      </c>
      <c r="S208" s="59">
        <f t="shared" si="51"/>
        <v>1.7898872919036288E-2</v>
      </c>
      <c r="T208" s="59">
        <f t="shared" si="52"/>
        <v>0.80544928135663296</v>
      </c>
      <c r="U208" s="59">
        <f t="shared" si="53"/>
        <v>8.7257005480301917</v>
      </c>
      <c r="V208" s="60">
        <v>30</v>
      </c>
      <c r="W208" s="58">
        <f t="shared" si="48"/>
        <v>12.129747410503356</v>
      </c>
      <c r="X208" s="61">
        <f t="shared" si="54"/>
        <v>0.46902078378657835</v>
      </c>
      <c r="Y208" s="63">
        <f t="shared" si="55"/>
        <v>0.59</v>
      </c>
      <c r="Z208" s="62">
        <f t="shared" si="56"/>
        <v>0.06</v>
      </c>
      <c r="AA208" s="57">
        <f t="shared" si="57"/>
        <v>1.7600558370385686</v>
      </c>
      <c r="AB208" s="58">
        <f t="shared" si="58"/>
        <v>0.17898872919036288</v>
      </c>
    </row>
    <row r="209" spans="1:28" hidden="1" x14ac:dyDescent="0.35">
      <c r="A209" s="1"/>
      <c r="B209" s="16">
        <v>43813</v>
      </c>
      <c r="C209" s="69">
        <v>2019</v>
      </c>
      <c r="D209" s="5" t="str">
        <f t="shared" si="45"/>
        <v>S</v>
      </c>
      <c r="E209" s="5" t="str">
        <f t="shared" si="46"/>
        <v>26</v>
      </c>
      <c r="F209" s="16"/>
      <c r="G209" s="2" t="s">
        <v>211</v>
      </c>
      <c r="H209" s="2" t="s">
        <v>11</v>
      </c>
      <c r="I209" s="2" t="s">
        <v>420</v>
      </c>
      <c r="J209" s="2"/>
      <c r="K209" s="2">
        <v>15.43</v>
      </c>
      <c r="L209" s="2">
        <v>121.98</v>
      </c>
      <c r="M209" s="3">
        <v>106.66</v>
      </c>
      <c r="N209" s="33">
        <f t="shared" si="47"/>
        <v>85.621773815110259</v>
      </c>
      <c r="O209" s="15">
        <v>0.66</v>
      </c>
      <c r="P209" s="15">
        <v>0.18</v>
      </c>
      <c r="Q209" s="59">
        <f t="shared" si="49"/>
        <v>0.20379118710950353</v>
      </c>
      <c r="R209" s="59">
        <f t="shared" si="50"/>
        <v>9.1706034199276587</v>
      </c>
      <c r="S209" s="59">
        <f t="shared" si="51"/>
        <v>5.5579414666228233E-2</v>
      </c>
      <c r="T209" s="59">
        <f t="shared" si="52"/>
        <v>2.5010736599802703</v>
      </c>
      <c r="U209" s="59">
        <f t="shared" si="53"/>
        <v>11.67167707990793</v>
      </c>
      <c r="V209" s="60">
        <v>30</v>
      </c>
      <c r="W209" s="58">
        <f t="shared" si="48"/>
        <v>14.378226184889741</v>
      </c>
      <c r="X209" s="61">
        <f t="shared" si="54"/>
        <v>0.48396360846212877</v>
      </c>
      <c r="Y209" s="63">
        <f t="shared" si="55"/>
        <v>0.66</v>
      </c>
      <c r="Z209" s="62">
        <f t="shared" si="56"/>
        <v>0.18</v>
      </c>
      <c r="AA209" s="57">
        <f t="shared" si="57"/>
        <v>2.0379118710950355</v>
      </c>
      <c r="AB209" s="58">
        <f t="shared" si="58"/>
        <v>0.55579414666228233</v>
      </c>
    </row>
    <row r="210" spans="1:28" hidden="1" x14ac:dyDescent="0.35">
      <c r="A210" s="1"/>
      <c r="B210" s="16">
        <v>43813</v>
      </c>
      <c r="C210" s="69">
        <v>2019</v>
      </c>
      <c r="D210" s="5" t="str">
        <f t="shared" si="45"/>
        <v>S</v>
      </c>
      <c r="E210" s="5" t="str">
        <f t="shared" si="46"/>
        <v>26</v>
      </c>
      <c r="F210" s="16"/>
      <c r="G210" s="2" t="s">
        <v>211</v>
      </c>
      <c r="H210" s="2" t="s">
        <v>12</v>
      </c>
      <c r="I210" s="2" t="s">
        <v>421</v>
      </c>
      <c r="J210" s="2"/>
      <c r="K210" s="2">
        <v>15.5</v>
      </c>
      <c r="L210" s="2">
        <v>122.84</v>
      </c>
      <c r="M210" s="3">
        <v>108.05</v>
      </c>
      <c r="N210" s="33">
        <f t="shared" si="47"/>
        <v>86.221352711011733</v>
      </c>
      <c r="O210" s="15">
        <v>0.39</v>
      </c>
      <c r="P210" s="15">
        <v>0.08</v>
      </c>
      <c r="Q210" s="59">
        <f t="shared" si="49"/>
        <v>0.1193134521880065</v>
      </c>
      <c r="R210" s="59">
        <f t="shared" si="50"/>
        <v>5.3691053484602929</v>
      </c>
      <c r="S210" s="59">
        <f t="shared" si="51"/>
        <v>2.4474554294975692E-2</v>
      </c>
      <c r="T210" s="59">
        <f t="shared" si="52"/>
        <v>1.1013549432739063</v>
      </c>
      <c r="U210" s="59">
        <f t="shared" si="53"/>
        <v>6.4704602917341987</v>
      </c>
      <c r="V210" s="60">
        <v>30</v>
      </c>
      <c r="W210" s="58">
        <f t="shared" si="48"/>
        <v>13.778647288988267</v>
      </c>
      <c r="X210" s="61">
        <f t="shared" si="54"/>
        <v>0.4799027552674231</v>
      </c>
      <c r="Y210" s="63">
        <f t="shared" si="55"/>
        <v>0.39</v>
      </c>
      <c r="Z210" s="62">
        <f t="shared" si="56"/>
        <v>0.08</v>
      </c>
      <c r="AA210" s="57">
        <f t="shared" si="57"/>
        <v>1.1931345218800651</v>
      </c>
      <c r="AB210" s="58">
        <f t="shared" si="58"/>
        <v>0.24474554294975692</v>
      </c>
    </row>
    <row r="211" spans="1:28" hidden="1" x14ac:dyDescent="0.35">
      <c r="A211" s="1"/>
      <c r="B211" s="16">
        <v>43813</v>
      </c>
      <c r="C211" s="69">
        <v>2019</v>
      </c>
      <c r="D211" s="5" t="str">
        <f t="shared" si="45"/>
        <v>S</v>
      </c>
      <c r="E211" s="5" t="str">
        <f t="shared" si="46"/>
        <v>35</v>
      </c>
      <c r="F211" s="16"/>
      <c r="G211" s="2" t="s">
        <v>212</v>
      </c>
      <c r="H211" s="2" t="s">
        <v>12</v>
      </c>
      <c r="I211" s="2" t="s">
        <v>422</v>
      </c>
      <c r="J211" s="2"/>
      <c r="K211" s="2">
        <v>15.4</v>
      </c>
      <c r="L211" s="2">
        <v>120.43</v>
      </c>
      <c r="M211" s="3">
        <v>105.8</v>
      </c>
      <c r="N211" s="33">
        <f t="shared" si="47"/>
        <v>86.070646481957525</v>
      </c>
      <c r="O211" s="15">
        <v>0.51</v>
      </c>
      <c r="P211" s="15">
        <v>7.0000000000000007E-2</v>
      </c>
      <c r="Q211" s="59">
        <f t="shared" si="49"/>
        <v>0.15638777654867259</v>
      </c>
      <c r="R211" s="59">
        <f t="shared" si="50"/>
        <v>7.0374499446902661</v>
      </c>
      <c r="S211" s="59">
        <f t="shared" si="51"/>
        <v>2.1464988938053105E-2</v>
      </c>
      <c r="T211" s="59">
        <f t="shared" si="52"/>
        <v>0.96592450221238968</v>
      </c>
      <c r="U211" s="59">
        <f t="shared" si="53"/>
        <v>8.0033744469026562</v>
      </c>
      <c r="V211" s="60">
        <v>30</v>
      </c>
      <c r="W211" s="58">
        <f t="shared" si="48"/>
        <v>13.929353518042475</v>
      </c>
      <c r="X211" s="61">
        <f t="shared" si="54"/>
        <v>0.48091814159292046</v>
      </c>
      <c r="Y211" s="63">
        <f t="shared" si="55"/>
        <v>0.51</v>
      </c>
      <c r="Z211" s="62">
        <f t="shared" si="56"/>
        <v>7.0000000000000007E-2</v>
      </c>
      <c r="AA211" s="57">
        <f t="shared" si="57"/>
        <v>1.5638777654867257</v>
      </c>
      <c r="AB211" s="58">
        <f t="shared" si="58"/>
        <v>0.21464988938053103</v>
      </c>
    </row>
    <row r="212" spans="1:28" hidden="1" x14ac:dyDescent="0.35">
      <c r="A212" s="1"/>
      <c r="B212" s="16">
        <v>43813</v>
      </c>
      <c r="C212" s="69">
        <v>2019</v>
      </c>
      <c r="D212" s="5" t="str">
        <f t="shared" si="45"/>
        <v>S</v>
      </c>
      <c r="E212" s="5" t="str">
        <f t="shared" si="46"/>
        <v>8</v>
      </c>
      <c r="F212" s="16"/>
      <c r="G212" s="2" t="s">
        <v>209</v>
      </c>
      <c r="H212" s="2" t="s">
        <v>8</v>
      </c>
      <c r="I212" s="2" t="s">
        <v>423</v>
      </c>
      <c r="J212" s="2"/>
      <c r="K212" s="2">
        <v>15.7</v>
      </c>
      <c r="L212" s="2">
        <v>124.17</v>
      </c>
      <c r="M212" s="3">
        <v>113.06</v>
      </c>
      <c r="N212" s="33">
        <f t="shared" si="47"/>
        <v>89.757536646077256</v>
      </c>
      <c r="O212" s="15">
        <v>0.2</v>
      </c>
      <c r="P212" s="15">
        <v>0.04</v>
      </c>
      <c r="Q212" s="59">
        <f t="shared" si="49"/>
        <v>5.7987880032867721E-2</v>
      </c>
      <c r="R212" s="59">
        <f t="shared" si="50"/>
        <v>2.6094546014790474</v>
      </c>
      <c r="S212" s="59">
        <f t="shared" si="51"/>
        <v>1.1597576006573542E-2</v>
      </c>
      <c r="T212" s="59">
        <f t="shared" si="52"/>
        <v>0.52189092029580941</v>
      </c>
      <c r="U212" s="59">
        <f t="shared" si="53"/>
        <v>3.1313455217748567</v>
      </c>
      <c r="V212" s="60">
        <v>30</v>
      </c>
      <c r="W212" s="58">
        <f t="shared" si="48"/>
        <v>10.242463353922744</v>
      </c>
      <c r="X212" s="61">
        <f t="shared" si="54"/>
        <v>0.45705628594905506</v>
      </c>
      <c r="Y212" s="63">
        <f t="shared" si="55"/>
        <v>0.2</v>
      </c>
      <c r="Z212" s="62">
        <f t="shared" si="56"/>
        <v>0.04</v>
      </c>
      <c r="AA212" s="57">
        <f t="shared" si="57"/>
        <v>0.57987880032867722</v>
      </c>
      <c r="AB212" s="58">
        <f t="shared" si="58"/>
        <v>0.11597576006573543</v>
      </c>
    </row>
    <row r="213" spans="1:28" hidden="1" x14ac:dyDescent="0.35">
      <c r="A213" s="1"/>
      <c r="B213" s="16">
        <v>43813</v>
      </c>
      <c r="C213" s="69">
        <v>2019</v>
      </c>
      <c r="D213" s="5" t="str">
        <f t="shared" si="45"/>
        <v>S</v>
      </c>
      <c r="E213" s="5" t="str">
        <f t="shared" si="46"/>
        <v>34</v>
      </c>
      <c r="F213" s="16"/>
      <c r="G213" s="2" t="s">
        <v>208</v>
      </c>
      <c r="H213" s="2" t="s">
        <v>10</v>
      </c>
      <c r="I213" s="2" t="s">
        <v>424</v>
      </c>
      <c r="J213" s="2"/>
      <c r="K213" s="2">
        <v>15.77</v>
      </c>
      <c r="L213" s="2">
        <v>118.38</v>
      </c>
      <c r="M213" s="3">
        <v>101.09</v>
      </c>
      <c r="N213" s="33">
        <f t="shared" si="47"/>
        <v>83.149790468765232</v>
      </c>
      <c r="O213" s="15">
        <v>0.32</v>
      </c>
      <c r="P213" s="15">
        <v>0.25</v>
      </c>
      <c r="Q213" s="59">
        <f t="shared" si="49"/>
        <v>0.1026966713548992</v>
      </c>
      <c r="R213" s="59">
        <f t="shared" si="50"/>
        <v>4.6213502109704638</v>
      </c>
      <c r="S213" s="59">
        <f t="shared" si="51"/>
        <v>8.0231774496014999E-2</v>
      </c>
      <c r="T213" s="59">
        <f t="shared" si="52"/>
        <v>3.6104298523206748</v>
      </c>
      <c r="U213" s="59">
        <f t="shared" si="53"/>
        <v>8.2317800632911382</v>
      </c>
      <c r="V213" s="60">
        <v>30</v>
      </c>
      <c r="W213" s="58">
        <f t="shared" si="48"/>
        <v>16.850209531234768</v>
      </c>
      <c r="X213" s="61">
        <f t="shared" si="54"/>
        <v>0.50132442569151425</v>
      </c>
      <c r="Y213" s="63">
        <f t="shared" si="55"/>
        <v>0.32</v>
      </c>
      <c r="Z213" s="62">
        <f t="shared" si="56"/>
        <v>0.25</v>
      </c>
      <c r="AA213" s="57">
        <f t="shared" si="57"/>
        <v>1.0269667135489919</v>
      </c>
      <c r="AB213" s="58">
        <f t="shared" si="58"/>
        <v>0.80231774496014996</v>
      </c>
    </row>
    <row r="214" spans="1:28" hidden="1" x14ac:dyDescent="0.35">
      <c r="A214" s="1"/>
      <c r="B214" s="16">
        <v>43813</v>
      </c>
      <c r="C214" s="69">
        <v>2019</v>
      </c>
      <c r="D214" s="5" t="str">
        <f t="shared" si="45"/>
        <v>S</v>
      </c>
      <c r="E214" s="5" t="str">
        <f t="shared" si="46"/>
        <v>26</v>
      </c>
      <c r="F214" s="16"/>
      <c r="G214" s="2" t="s">
        <v>211</v>
      </c>
      <c r="H214" s="2" t="s">
        <v>10</v>
      </c>
      <c r="I214" s="2" t="s">
        <v>425</v>
      </c>
      <c r="J214" s="2"/>
      <c r="K214" s="2">
        <v>15.62</v>
      </c>
      <c r="L214" s="2">
        <v>121.25</v>
      </c>
      <c r="M214" s="3">
        <v>104.17</v>
      </c>
      <c r="N214" s="33">
        <f t="shared" si="47"/>
        <v>83.830351225977466</v>
      </c>
      <c r="O214" s="15">
        <v>0.2</v>
      </c>
      <c r="P214" s="15">
        <v>0.36</v>
      </c>
      <c r="Q214" s="59">
        <f t="shared" si="49"/>
        <v>6.3501976284584982E-2</v>
      </c>
      <c r="R214" s="59">
        <f t="shared" si="50"/>
        <v>2.8575889328063244</v>
      </c>
      <c r="S214" s="59">
        <f t="shared" si="51"/>
        <v>0.11430355731225297</v>
      </c>
      <c r="T214" s="59">
        <f t="shared" si="52"/>
        <v>5.1436600790513838</v>
      </c>
      <c r="U214" s="59">
        <f t="shared" si="53"/>
        <v>8.0012490118577091</v>
      </c>
      <c r="V214" s="60">
        <v>30</v>
      </c>
      <c r="W214" s="58">
        <f t="shared" si="48"/>
        <v>16.169648774022534</v>
      </c>
      <c r="X214" s="61">
        <f t="shared" si="54"/>
        <v>0.49644268774703559</v>
      </c>
      <c r="Y214" s="63">
        <f t="shared" si="55"/>
        <v>0.2</v>
      </c>
      <c r="Z214" s="62">
        <f t="shared" si="56"/>
        <v>0.36</v>
      </c>
      <c r="AA214" s="57">
        <f t="shared" si="57"/>
        <v>0.63501976284584982</v>
      </c>
      <c r="AB214" s="58">
        <f t="shared" si="58"/>
        <v>1.1430355731225297</v>
      </c>
    </row>
    <row r="215" spans="1:28" hidden="1" x14ac:dyDescent="0.35">
      <c r="A215" s="1"/>
      <c r="B215" s="16">
        <v>43813</v>
      </c>
      <c r="C215" s="69">
        <v>2019</v>
      </c>
      <c r="D215" s="5" t="str">
        <f t="shared" si="45"/>
        <v>S</v>
      </c>
      <c r="E215" s="5" t="str">
        <f t="shared" si="46"/>
        <v>25</v>
      </c>
      <c r="F215" s="16"/>
      <c r="G215" s="2" t="s">
        <v>207</v>
      </c>
      <c r="H215" s="2" t="s">
        <v>11</v>
      </c>
      <c r="I215" s="2" t="s">
        <v>426</v>
      </c>
      <c r="J215" s="2"/>
      <c r="K215" s="2">
        <v>15.76</v>
      </c>
      <c r="L215" s="2">
        <v>122.63</v>
      </c>
      <c r="M215" s="3">
        <v>109.51</v>
      </c>
      <c r="N215" s="33">
        <f t="shared" si="47"/>
        <v>87.723402264433432</v>
      </c>
      <c r="O215" s="15">
        <v>1.08</v>
      </c>
      <c r="P215" s="15">
        <v>0.11</v>
      </c>
      <c r="Q215" s="59">
        <f t="shared" si="49"/>
        <v>0.32289983999999999</v>
      </c>
      <c r="R215" s="59">
        <f t="shared" si="50"/>
        <v>14.530492799999999</v>
      </c>
      <c r="S215" s="59">
        <f t="shared" si="51"/>
        <v>3.2887946666666661E-2</v>
      </c>
      <c r="T215" s="59">
        <f t="shared" si="52"/>
        <v>1.4799575999999997</v>
      </c>
      <c r="U215" s="59">
        <f t="shared" si="53"/>
        <v>16.0104504</v>
      </c>
      <c r="V215" s="60">
        <v>30</v>
      </c>
      <c r="W215" s="58">
        <f t="shared" si="48"/>
        <v>12.276597735566568</v>
      </c>
      <c r="X215" s="61">
        <f t="shared" si="54"/>
        <v>0.46997333333333335</v>
      </c>
      <c r="Y215" s="63">
        <f t="shared" si="55"/>
        <v>1.08</v>
      </c>
      <c r="Z215" s="62">
        <f t="shared" si="56"/>
        <v>0.11</v>
      </c>
      <c r="AA215" s="57">
        <f t="shared" si="57"/>
        <v>3.2289984</v>
      </c>
      <c r="AB215" s="58">
        <f t="shared" si="58"/>
        <v>0.32887946666666662</v>
      </c>
    </row>
    <row r="216" spans="1:28" hidden="1" x14ac:dyDescent="0.35">
      <c r="A216" s="1"/>
      <c r="B216" s="16">
        <v>43813</v>
      </c>
      <c r="C216" s="69">
        <v>2019</v>
      </c>
      <c r="D216" s="5" t="str">
        <f t="shared" si="45"/>
        <v>S</v>
      </c>
      <c r="E216" s="5" t="str">
        <f t="shared" si="46"/>
        <v>25</v>
      </c>
      <c r="F216" s="16"/>
      <c r="G216" s="2" t="s">
        <v>207</v>
      </c>
      <c r="H216" s="2" t="s">
        <v>12</v>
      </c>
      <c r="I216" s="2" t="s">
        <v>427</v>
      </c>
      <c r="J216" s="2"/>
      <c r="K216" s="2">
        <v>15.43</v>
      </c>
      <c r="L216" s="2">
        <v>127.53</v>
      </c>
      <c r="M216" s="3">
        <v>112.67</v>
      </c>
      <c r="N216" s="33">
        <f t="shared" si="47"/>
        <v>86.74397859054416</v>
      </c>
      <c r="O216" s="15">
        <v>0.52</v>
      </c>
      <c r="P216" s="15">
        <v>0.06</v>
      </c>
      <c r="Q216" s="59">
        <f t="shared" si="49"/>
        <v>0.15781283422459896</v>
      </c>
      <c r="R216" s="59">
        <f t="shared" si="50"/>
        <v>7.1015775401069536</v>
      </c>
      <c r="S216" s="59">
        <f t="shared" si="51"/>
        <v>1.8209173179761413E-2</v>
      </c>
      <c r="T216" s="59">
        <f t="shared" si="52"/>
        <v>0.81941279308926362</v>
      </c>
      <c r="U216" s="59">
        <f t="shared" si="53"/>
        <v>7.920990333196217</v>
      </c>
      <c r="V216" s="60">
        <v>30</v>
      </c>
      <c r="W216" s="58">
        <f t="shared" si="48"/>
        <v>13.25602140945584</v>
      </c>
      <c r="X216" s="61">
        <f t="shared" si="54"/>
        <v>0.47640888523241459</v>
      </c>
      <c r="Y216" s="63">
        <f t="shared" si="55"/>
        <v>0.52</v>
      </c>
      <c r="Z216" s="62">
        <f t="shared" si="56"/>
        <v>0.06</v>
      </c>
      <c r="AA216" s="57">
        <f t="shared" si="57"/>
        <v>1.5781283422459897</v>
      </c>
      <c r="AB216" s="58">
        <f t="shared" si="58"/>
        <v>0.18209173179761412</v>
      </c>
    </row>
    <row r="217" spans="1:28" hidden="1" x14ac:dyDescent="0.35">
      <c r="A217" s="1"/>
      <c r="B217" s="16">
        <v>43813</v>
      </c>
      <c r="C217" s="69">
        <v>2019</v>
      </c>
      <c r="D217" s="5" t="str">
        <f t="shared" si="45"/>
        <v>B</v>
      </c>
      <c r="E217" s="5" t="str">
        <f t="shared" si="46"/>
        <v>31</v>
      </c>
      <c r="F217" s="16"/>
      <c r="G217" s="2" t="s">
        <v>895</v>
      </c>
      <c r="H217" s="2" t="s">
        <v>12</v>
      </c>
      <c r="I217" s="2" t="s">
        <v>428</v>
      </c>
      <c r="J217" s="2"/>
      <c r="K217" s="2">
        <v>15.36</v>
      </c>
      <c r="L217" s="2">
        <v>158.22999999999999</v>
      </c>
      <c r="M217" s="3">
        <v>149.66999999999999</v>
      </c>
      <c r="N217" s="33">
        <f t="shared" si="47"/>
        <v>94.008539231469157</v>
      </c>
      <c r="O217" s="15">
        <v>1.37</v>
      </c>
      <c r="P217" s="15">
        <v>0.06</v>
      </c>
      <c r="Q217" s="59">
        <f t="shared" si="49"/>
        <v>0.37306004765095691</v>
      </c>
      <c r="R217" s="59">
        <f t="shared" si="50"/>
        <v>16.787702144293061</v>
      </c>
      <c r="S217" s="59">
        <f t="shared" si="51"/>
        <v>1.6338396247487161E-2</v>
      </c>
      <c r="T217" s="59">
        <f t="shared" si="52"/>
        <v>0.73522783113692225</v>
      </c>
      <c r="U217" s="59">
        <f t="shared" si="53"/>
        <v>17.522929975429982</v>
      </c>
      <c r="V217" s="60">
        <v>30</v>
      </c>
      <c r="W217" s="58">
        <f t="shared" si="48"/>
        <v>5.9914607685308425</v>
      </c>
      <c r="X217" s="61">
        <f t="shared" si="54"/>
        <v>0.43186657732112282</v>
      </c>
      <c r="Y217" s="63">
        <f t="shared" si="55"/>
        <v>1.37</v>
      </c>
      <c r="Z217" s="62">
        <f t="shared" si="56"/>
        <v>0.06</v>
      </c>
      <c r="AA217" s="57">
        <f t="shared" si="57"/>
        <v>3.7306004765095691</v>
      </c>
      <c r="AB217" s="58">
        <f t="shared" si="58"/>
        <v>0.16338396247487161</v>
      </c>
    </row>
    <row r="218" spans="1:28" hidden="1" x14ac:dyDescent="0.35">
      <c r="A218" s="1"/>
      <c r="B218" s="16">
        <v>43813</v>
      </c>
      <c r="C218" s="69">
        <v>2019</v>
      </c>
      <c r="D218" s="5" t="str">
        <f t="shared" si="45"/>
        <v>B</v>
      </c>
      <c r="E218" s="5" t="str">
        <f t="shared" si="46"/>
        <v>10</v>
      </c>
      <c r="F218" s="16"/>
      <c r="G218" s="2" t="s">
        <v>890</v>
      </c>
      <c r="H218" s="2" t="s">
        <v>12</v>
      </c>
      <c r="I218" s="2" t="s">
        <v>429</v>
      </c>
      <c r="J218" s="2"/>
      <c r="K218" s="2">
        <v>15.72</v>
      </c>
      <c r="L218" s="2">
        <v>153.80000000000001</v>
      </c>
      <c r="M218" s="3">
        <v>145.25</v>
      </c>
      <c r="N218" s="33">
        <f t="shared" si="47"/>
        <v>93.80793742757821</v>
      </c>
      <c r="O218" s="15">
        <v>0.93</v>
      </c>
      <c r="P218" s="15">
        <v>0.11</v>
      </c>
      <c r="Q218" s="59">
        <f t="shared" si="49"/>
        <v>0.2539855631899946</v>
      </c>
      <c r="R218" s="59">
        <f t="shared" si="50"/>
        <v>11.429350343549757</v>
      </c>
      <c r="S218" s="59">
        <f t="shared" si="51"/>
        <v>3.0041303173010115E-2</v>
      </c>
      <c r="T218" s="59">
        <f t="shared" si="52"/>
        <v>1.3518586427854551</v>
      </c>
      <c r="U218" s="59">
        <f t="shared" si="53"/>
        <v>12.781208986335212</v>
      </c>
      <c r="V218" s="60">
        <v>30</v>
      </c>
      <c r="W218" s="58">
        <f t="shared" si="48"/>
        <v>6.1920625724217899</v>
      </c>
      <c r="X218" s="61">
        <f t="shared" si="54"/>
        <v>0.43300393731181974</v>
      </c>
      <c r="Y218" s="63">
        <f t="shared" si="55"/>
        <v>0.93</v>
      </c>
      <c r="Z218" s="62">
        <f t="shared" si="56"/>
        <v>0.11</v>
      </c>
      <c r="AA218" s="57">
        <f t="shared" si="57"/>
        <v>2.5398556318999459</v>
      </c>
      <c r="AB218" s="58">
        <f t="shared" si="58"/>
        <v>0.30041303173010114</v>
      </c>
    </row>
    <row r="219" spans="1:28" hidden="1" x14ac:dyDescent="0.35">
      <c r="A219" s="1"/>
      <c r="B219" s="16">
        <v>43813</v>
      </c>
      <c r="C219" s="69">
        <v>2019</v>
      </c>
      <c r="D219" s="5" t="str">
        <f t="shared" si="45"/>
        <v>B</v>
      </c>
      <c r="E219" s="5" t="str">
        <f t="shared" si="46"/>
        <v>23</v>
      </c>
      <c r="F219" s="16"/>
      <c r="G219" s="2" t="s">
        <v>915</v>
      </c>
      <c r="H219" s="2" t="s">
        <v>8</v>
      </c>
      <c r="I219" s="2" t="s">
        <v>430</v>
      </c>
      <c r="J219" s="2"/>
      <c r="K219" s="2">
        <v>15.78</v>
      </c>
      <c r="L219" s="2">
        <v>139.86000000000001</v>
      </c>
      <c r="M219" s="3">
        <v>132.19</v>
      </c>
      <c r="N219" s="33">
        <f t="shared" si="47"/>
        <v>93.818504190844607</v>
      </c>
      <c r="O219" s="15">
        <v>0.7</v>
      </c>
      <c r="P219" s="15">
        <v>7.0000000000000007E-2</v>
      </c>
      <c r="Q219" s="59">
        <f t="shared" si="49"/>
        <v>0.19114251352976555</v>
      </c>
      <c r="R219" s="59">
        <f t="shared" si="50"/>
        <v>8.6014131088394503</v>
      </c>
      <c r="S219" s="59">
        <f t="shared" si="51"/>
        <v>1.9114251352976556E-2</v>
      </c>
      <c r="T219" s="59">
        <f t="shared" si="52"/>
        <v>0.86014131088394508</v>
      </c>
      <c r="U219" s="59">
        <f t="shared" si="53"/>
        <v>9.4615544197233952</v>
      </c>
      <c r="V219" s="60">
        <v>30</v>
      </c>
      <c r="W219" s="58">
        <f t="shared" si="48"/>
        <v>6.1814958091553933</v>
      </c>
      <c r="X219" s="61">
        <f t="shared" si="54"/>
        <v>0.4329439051627868</v>
      </c>
      <c r="Y219" s="63">
        <f t="shared" si="55"/>
        <v>0.7</v>
      </c>
      <c r="Z219" s="62">
        <f t="shared" si="56"/>
        <v>7.0000000000000007E-2</v>
      </c>
      <c r="AA219" s="57">
        <f t="shared" si="57"/>
        <v>1.9114251352976555</v>
      </c>
      <c r="AB219" s="58">
        <f t="shared" si="58"/>
        <v>0.19114251352976558</v>
      </c>
    </row>
    <row r="220" spans="1:28" hidden="1" x14ac:dyDescent="0.35">
      <c r="A220" s="1"/>
      <c r="B220" s="16">
        <v>43813</v>
      </c>
      <c r="C220" s="69">
        <v>2019</v>
      </c>
      <c r="D220" s="5" t="str">
        <f t="shared" si="45"/>
        <v>B</v>
      </c>
      <c r="E220" s="5" t="str">
        <f t="shared" si="46"/>
        <v>10</v>
      </c>
      <c r="F220" s="16"/>
      <c r="G220" s="2" t="s">
        <v>890</v>
      </c>
      <c r="H220" s="2" t="s">
        <v>11</v>
      </c>
      <c r="I220" s="2" t="s">
        <v>431</v>
      </c>
      <c r="J220" s="2"/>
      <c r="K220" s="2">
        <v>15.78</v>
      </c>
      <c r="L220" s="2">
        <v>136.25</v>
      </c>
      <c r="M220" s="3">
        <v>124.69</v>
      </c>
      <c r="N220" s="33">
        <f t="shared" si="47"/>
        <v>90.404250020752059</v>
      </c>
      <c r="O220" s="15">
        <v>0.45</v>
      </c>
      <c r="P220" s="15">
        <v>0.17</v>
      </c>
      <c r="Q220" s="59">
        <f t="shared" si="49"/>
        <v>0.12921747314296209</v>
      </c>
      <c r="R220" s="59">
        <f t="shared" si="50"/>
        <v>5.8147862914332942</v>
      </c>
      <c r="S220" s="59">
        <f t="shared" si="51"/>
        <v>4.8815489854007896E-2</v>
      </c>
      <c r="T220" s="59">
        <f t="shared" si="52"/>
        <v>2.1966970434303552</v>
      </c>
      <c r="U220" s="59">
        <f t="shared" si="53"/>
        <v>8.0114833348636498</v>
      </c>
      <c r="V220" s="60">
        <v>30</v>
      </c>
      <c r="W220" s="58">
        <f t="shared" si="48"/>
        <v>9.595749979247941</v>
      </c>
      <c r="X220" s="61">
        <f t="shared" si="54"/>
        <v>0.45307134331099075</v>
      </c>
      <c r="Y220" s="63">
        <f t="shared" si="55"/>
        <v>0.45</v>
      </c>
      <c r="Z220" s="62">
        <f t="shared" si="56"/>
        <v>0.17</v>
      </c>
      <c r="AA220" s="57">
        <f t="shared" si="57"/>
        <v>1.2921747314296208</v>
      </c>
      <c r="AB220" s="58">
        <f t="shared" si="58"/>
        <v>0.48815489854007899</v>
      </c>
    </row>
    <row r="221" spans="1:28" hidden="1" x14ac:dyDescent="0.35">
      <c r="A221" s="1"/>
      <c r="B221" s="16">
        <v>43813</v>
      </c>
      <c r="C221" s="69">
        <v>2019</v>
      </c>
      <c r="D221" s="5" t="str">
        <f t="shared" si="45"/>
        <v>B</v>
      </c>
      <c r="E221" s="5" t="str">
        <f t="shared" si="46"/>
        <v>5</v>
      </c>
      <c r="F221" s="16"/>
      <c r="G221" s="2" t="s">
        <v>917</v>
      </c>
      <c r="H221" s="2" t="s">
        <v>8</v>
      </c>
      <c r="I221" s="2" t="s">
        <v>432</v>
      </c>
      <c r="J221" s="2"/>
      <c r="K221" s="2">
        <v>15.88</v>
      </c>
      <c r="L221" s="2">
        <v>143</v>
      </c>
      <c r="M221" s="3">
        <v>132.78</v>
      </c>
      <c r="N221" s="33">
        <f t="shared" si="47"/>
        <v>91.960352422907491</v>
      </c>
      <c r="O221" s="15">
        <v>0.71</v>
      </c>
      <c r="P221" s="15">
        <v>0.19</v>
      </c>
      <c r="Q221" s="59">
        <f t="shared" si="49"/>
        <v>0.19922514970059882</v>
      </c>
      <c r="R221" s="59">
        <f t="shared" si="50"/>
        <v>8.9651317365269474</v>
      </c>
      <c r="S221" s="59">
        <f t="shared" si="51"/>
        <v>5.3313772455089829E-2</v>
      </c>
      <c r="T221" s="59">
        <f t="shared" si="52"/>
        <v>2.3991197604790422</v>
      </c>
      <c r="U221" s="59">
        <f t="shared" si="53"/>
        <v>11.36425149700599</v>
      </c>
      <c r="V221" s="60">
        <v>30</v>
      </c>
      <c r="W221" s="58">
        <f t="shared" si="48"/>
        <v>8.0396475770925093</v>
      </c>
      <c r="X221" s="61">
        <f t="shared" si="54"/>
        <v>0.44371257485029947</v>
      </c>
      <c r="Y221" s="63">
        <f t="shared" si="55"/>
        <v>0.71</v>
      </c>
      <c r="Z221" s="62">
        <f t="shared" si="56"/>
        <v>0.19</v>
      </c>
      <c r="AA221" s="57">
        <f t="shared" si="57"/>
        <v>1.9922514970059881</v>
      </c>
      <c r="AB221" s="58">
        <f t="shared" si="58"/>
        <v>0.53313772455089825</v>
      </c>
    </row>
    <row r="222" spans="1:28" hidden="1" x14ac:dyDescent="0.35">
      <c r="A222" s="1"/>
      <c r="B222" s="16">
        <v>43813</v>
      </c>
      <c r="C222" s="69">
        <v>2019</v>
      </c>
      <c r="D222" s="5" t="str">
        <f t="shared" si="45"/>
        <v>B</v>
      </c>
      <c r="E222" s="5" t="str">
        <f t="shared" si="46"/>
        <v>22</v>
      </c>
      <c r="F222" s="16"/>
      <c r="G222" s="2" t="s">
        <v>891</v>
      </c>
      <c r="H222" s="2" t="s">
        <v>8</v>
      </c>
      <c r="I222" s="2" t="s">
        <v>433</v>
      </c>
      <c r="J222" s="2"/>
      <c r="K222" s="2">
        <v>15.76</v>
      </c>
      <c r="L222" s="2">
        <v>173.72</v>
      </c>
      <c r="M222" s="3">
        <v>170.35</v>
      </c>
      <c r="N222" s="33">
        <f t="shared" si="47"/>
        <v>97.866548493289443</v>
      </c>
      <c r="O222" s="15">
        <v>0.36</v>
      </c>
      <c r="P222" s="15">
        <v>0.06</v>
      </c>
      <c r="Q222" s="59">
        <f t="shared" si="49"/>
        <v>9.2746749466330297E-2</v>
      </c>
      <c r="R222" s="59">
        <f t="shared" si="50"/>
        <v>4.1736037259848633</v>
      </c>
      <c r="S222" s="59">
        <f t="shared" si="51"/>
        <v>1.5457791577721716E-2</v>
      </c>
      <c r="T222" s="59">
        <f t="shared" si="52"/>
        <v>0.69560062099747721</v>
      </c>
      <c r="U222" s="59">
        <f t="shared" si="53"/>
        <v>4.8692043469823405</v>
      </c>
      <c r="V222" s="60">
        <v>30</v>
      </c>
      <c r="W222" s="58">
        <f t="shared" si="48"/>
        <v>2.1334515067105571</v>
      </c>
      <c r="X222" s="61">
        <f t="shared" si="54"/>
        <v>0.41089979946956467</v>
      </c>
      <c r="Y222" s="63">
        <f t="shared" si="55"/>
        <v>0.36</v>
      </c>
      <c r="Z222" s="62">
        <f t="shared" si="56"/>
        <v>0.06</v>
      </c>
      <c r="AA222" s="57">
        <f t="shared" si="57"/>
        <v>0.92746749466330303</v>
      </c>
      <c r="AB222" s="58">
        <f t="shared" si="58"/>
        <v>0.15457791577721716</v>
      </c>
    </row>
    <row r="223" spans="1:28" hidden="1" x14ac:dyDescent="0.35">
      <c r="A223" s="1"/>
      <c r="B223" s="16">
        <v>43813</v>
      </c>
      <c r="C223" s="69">
        <v>2019</v>
      </c>
      <c r="D223" s="5" t="str">
        <f t="shared" si="45"/>
        <v>B</v>
      </c>
      <c r="E223" s="5" t="str">
        <f t="shared" si="46"/>
        <v>32</v>
      </c>
      <c r="F223" s="16"/>
      <c r="G223" s="2" t="s">
        <v>894</v>
      </c>
      <c r="H223" s="2" t="s">
        <v>8</v>
      </c>
      <c r="I223" s="2" t="s">
        <v>434</v>
      </c>
      <c r="J223" s="2"/>
      <c r="K223" s="2">
        <v>15.82</v>
      </c>
      <c r="L223" s="2">
        <v>159.88999999999999</v>
      </c>
      <c r="M223" s="3">
        <v>155.38</v>
      </c>
      <c r="N223" s="33">
        <f t="shared" si="47"/>
        <v>96.869577288817936</v>
      </c>
      <c r="O223" s="15">
        <v>0.8</v>
      </c>
      <c r="P223" s="15">
        <v>0.05</v>
      </c>
      <c r="Q223" s="59">
        <f t="shared" si="49"/>
        <v>0.20904843794783606</v>
      </c>
      <c r="R223" s="59">
        <f t="shared" si="50"/>
        <v>9.407179707652622</v>
      </c>
      <c r="S223" s="59">
        <f t="shared" si="51"/>
        <v>1.3065527371739754E-2</v>
      </c>
      <c r="T223" s="59">
        <f t="shared" si="52"/>
        <v>0.58794873172828888</v>
      </c>
      <c r="U223" s="59">
        <f t="shared" si="53"/>
        <v>9.9951284393809114</v>
      </c>
      <c r="V223" s="60">
        <v>30</v>
      </c>
      <c r="W223" s="58">
        <f t="shared" si="48"/>
        <v>3.1304227111820637</v>
      </c>
      <c r="X223" s="61">
        <f t="shared" si="54"/>
        <v>0.41615792490685005</v>
      </c>
      <c r="Y223" s="63">
        <f t="shared" si="55"/>
        <v>0.8</v>
      </c>
      <c r="Z223" s="62">
        <f t="shared" si="56"/>
        <v>0.05</v>
      </c>
      <c r="AA223" s="57">
        <f t="shared" si="57"/>
        <v>2.0904843794783607</v>
      </c>
      <c r="AB223" s="58">
        <f t="shared" si="58"/>
        <v>0.13065527371739755</v>
      </c>
    </row>
    <row r="224" spans="1:28" hidden="1" x14ac:dyDescent="0.35">
      <c r="A224" s="1"/>
      <c r="B224" s="16">
        <v>43813</v>
      </c>
      <c r="C224" s="69">
        <v>2019</v>
      </c>
      <c r="D224" s="5" t="str">
        <f t="shared" si="45"/>
        <v>B</v>
      </c>
      <c r="E224" s="5" t="str">
        <f t="shared" si="46"/>
        <v>7</v>
      </c>
      <c r="F224" s="16"/>
      <c r="G224" s="2" t="s">
        <v>918</v>
      </c>
      <c r="H224" s="2" t="s">
        <v>12</v>
      </c>
      <c r="I224" s="2" t="s">
        <v>435</v>
      </c>
      <c r="J224" s="2"/>
      <c r="K224" s="2">
        <v>15.75</v>
      </c>
      <c r="L224" s="2">
        <v>140.63</v>
      </c>
      <c r="M224" s="3">
        <v>130.28</v>
      </c>
      <c r="N224" s="33">
        <f t="shared" si="47"/>
        <v>91.712043561819343</v>
      </c>
      <c r="O224" s="15">
        <v>1.31</v>
      </c>
      <c r="P224" s="15">
        <v>0.12</v>
      </c>
      <c r="Q224" s="59">
        <f t="shared" si="49"/>
        <v>0.36893434034750727</v>
      </c>
      <c r="R224" s="59">
        <f t="shared" si="50"/>
        <v>16.602045315637827</v>
      </c>
      <c r="S224" s="59">
        <f t="shared" si="51"/>
        <v>3.3795512092901429E-2</v>
      </c>
      <c r="T224" s="59">
        <f t="shared" si="52"/>
        <v>1.5207980441805644</v>
      </c>
      <c r="U224" s="59">
        <f t="shared" si="53"/>
        <v>18.122843359818393</v>
      </c>
      <c r="V224" s="60">
        <v>30</v>
      </c>
      <c r="W224" s="58">
        <f t="shared" si="48"/>
        <v>8.2879564381806574</v>
      </c>
      <c r="X224" s="61">
        <f t="shared" si="54"/>
        <v>0.44518466777263599</v>
      </c>
      <c r="Y224" s="63">
        <f t="shared" si="55"/>
        <v>1.31</v>
      </c>
      <c r="Z224" s="62">
        <f t="shared" si="56"/>
        <v>0.12</v>
      </c>
      <c r="AA224" s="57">
        <f t="shared" si="57"/>
        <v>3.6893434034750729</v>
      </c>
      <c r="AB224" s="58">
        <f t="shared" si="58"/>
        <v>0.33795512092901431</v>
      </c>
    </row>
    <row r="225" spans="1:28" hidden="1" x14ac:dyDescent="0.35">
      <c r="A225" s="1"/>
      <c r="B225" s="16">
        <v>43813</v>
      </c>
      <c r="C225" s="69">
        <v>2019</v>
      </c>
      <c r="D225" s="5" t="str">
        <f t="shared" si="45"/>
        <v>B</v>
      </c>
      <c r="E225" s="5" t="str">
        <f t="shared" si="46"/>
        <v>16</v>
      </c>
      <c r="F225" s="16"/>
      <c r="G225" s="2" t="s">
        <v>919</v>
      </c>
      <c r="H225" s="2" t="s">
        <v>12</v>
      </c>
      <c r="I225" s="2" t="s">
        <v>436</v>
      </c>
      <c r="J225" s="2"/>
      <c r="K225" s="2">
        <v>15.75</v>
      </c>
      <c r="L225" s="2">
        <v>147.18</v>
      </c>
      <c r="M225" s="3">
        <v>139.22999999999999</v>
      </c>
      <c r="N225" s="33">
        <f t="shared" si="47"/>
        <v>93.951152704861897</v>
      </c>
      <c r="O225" s="15">
        <v>0.43</v>
      </c>
      <c r="P225" s="15">
        <v>0.09</v>
      </c>
      <c r="Q225" s="59">
        <f t="shared" si="49"/>
        <v>0.11718962585034015</v>
      </c>
      <c r="R225" s="59">
        <f t="shared" si="50"/>
        <v>5.2735331632653066</v>
      </c>
      <c r="S225" s="59">
        <f t="shared" si="51"/>
        <v>2.4528061224489802E-2</v>
      </c>
      <c r="T225" s="59">
        <f t="shared" si="52"/>
        <v>1.103762755102041</v>
      </c>
      <c r="U225" s="59">
        <f t="shared" si="53"/>
        <v>6.3772959183673477</v>
      </c>
      <c r="V225" s="60">
        <v>30</v>
      </c>
      <c r="W225" s="58">
        <f t="shared" si="48"/>
        <v>6.0488472951381027</v>
      </c>
      <c r="X225" s="61">
        <f t="shared" si="54"/>
        <v>0.43219144800777465</v>
      </c>
      <c r="Y225" s="63">
        <f t="shared" si="55"/>
        <v>0.43</v>
      </c>
      <c r="Z225" s="62">
        <f t="shared" si="56"/>
        <v>0.09</v>
      </c>
      <c r="AA225" s="57">
        <f t="shared" si="57"/>
        <v>1.1718962585034016</v>
      </c>
      <c r="AB225" s="58">
        <f t="shared" si="58"/>
        <v>0.24528061224489803</v>
      </c>
    </row>
    <row r="226" spans="1:28" hidden="1" x14ac:dyDescent="0.35">
      <c r="A226" s="1"/>
      <c r="B226" s="16">
        <v>43813</v>
      </c>
      <c r="C226" s="69">
        <v>2019</v>
      </c>
      <c r="D226" s="5" t="str">
        <f t="shared" si="45"/>
        <v>B</v>
      </c>
      <c r="E226" s="5" t="str">
        <f t="shared" si="46"/>
        <v>29</v>
      </c>
      <c r="F226" s="16"/>
      <c r="G226" s="2" t="s">
        <v>914</v>
      </c>
      <c r="H226" s="2" t="s">
        <v>8</v>
      </c>
      <c r="I226" s="2" t="s">
        <v>437</v>
      </c>
      <c r="J226" s="2"/>
      <c r="K226" s="2">
        <v>15.34</v>
      </c>
      <c r="L226" s="2">
        <v>151.07</v>
      </c>
      <c r="M226" s="3">
        <v>147.68</v>
      </c>
      <c r="N226" s="33">
        <f t="shared" si="47"/>
        <v>97.502394459588899</v>
      </c>
      <c r="O226" s="15">
        <v>0.3</v>
      </c>
      <c r="P226" s="15">
        <v>0.05</v>
      </c>
      <c r="Q226" s="59">
        <f t="shared" si="49"/>
        <v>7.7689662989270034E-2</v>
      </c>
      <c r="R226" s="59">
        <f t="shared" si="50"/>
        <v>3.4960348345171517</v>
      </c>
      <c r="S226" s="59">
        <f t="shared" si="51"/>
        <v>1.294827716487834E-2</v>
      </c>
      <c r="T226" s="59">
        <f t="shared" si="52"/>
        <v>0.58267247241952524</v>
      </c>
      <c r="U226" s="59">
        <f t="shared" si="53"/>
        <v>4.0787073069366766</v>
      </c>
      <c r="V226" s="60">
        <v>30</v>
      </c>
      <c r="W226" s="58">
        <f t="shared" si="48"/>
        <v>2.4976055404111008</v>
      </c>
      <c r="X226" s="61">
        <f t="shared" si="54"/>
        <v>0.41280791899652397</v>
      </c>
      <c r="Y226" s="63">
        <f t="shared" si="55"/>
        <v>0.3</v>
      </c>
      <c r="Z226" s="62">
        <f t="shared" si="56"/>
        <v>0.05</v>
      </c>
      <c r="AA226" s="57">
        <f t="shared" si="57"/>
        <v>0.77689662989270036</v>
      </c>
      <c r="AB226" s="58">
        <f t="shared" si="58"/>
        <v>0.12948277164878338</v>
      </c>
    </row>
    <row r="227" spans="1:28" hidden="1" x14ac:dyDescent="0.35">
      <c r="A227" s="1"/>
      <c r="B227" s="16">
        <v>43813</v>
      </c>
      <c r="C227" s="69">
        <v>2019</v>
      </c>
      <c r="D227" s="5" t="str">
        <f t="shared" si="45"/>
        <v>B</v>
      </c>
      <c r="E227" s="5" t="str">
        <f t="shared" si="46"/>
        <v>5</v>
      </c>
      <c r="F227" s="16"/>
      <c r="G227" s="2" t="s">
        <v>917</v>
      </c>
      <c r="H227" s="2" t="s">
        <v>11</v>
      </c>
      <c r="I227" s="2" t="s">
        <v>438</v>
      </c>
      <c r="J227" s="2"/>
      <c r="K227" s="2">
        <v>15.85</v>
      </c>
      <c r="L227" s="2">
        <v>131.19</v>
      </c>
      <c r="M227" s="3">
        <v>119.62</v>
      </c>
      <c r="N227" s="33">
        <f t="shared" si="47"/>
        <v>89.968787931333452</v>
      </c>
      <c r="O227" s="15">
        <v>0.96</v>
      </c>
      <c r="P227" s="15">
        <v>0.25</v>
      </c>
      <c r="Q227" s="59">
        <f t="shared" si="49"/>
        <v>0.2774628505348366</v>
      </c>
      <c r="R227" s="59">
        <f t="shared" si="50"/>
        <v>12.485828274067647</v>
      </c>
      <c r="S227" s="59">
        <f t="shared" si="51"/>
        <v>7.2255950660113699E-2</v>
      </c>
      <c r="T227" s="59">
        <f t="shared" si="52"/>
        <v>3.2515177797051162</v>
      </c>
      <c r="U227" s="59">
        <f t="shared" si="53"/>
        <v>15.737346053772763</v>
      </c>
      <c r="V227" s="60">
        <v>30</v>
      </c>
      <c r="W227" s="58">
        <f t="shared" si="48"/>
        <v>10.031212068666548</v>
      </c>
      <c r="X227" s="61">
        <f t="shared" si="54"/>
        <v>0.45574828948636403</v>
      </c>
      <c r="Y227" s="63">
        <f t="shared" si="55"/>
        <v>0.96</v>
      </c>
      <c r="Z227" s="62">
        <f t="shared" si="56"/>
        <v>0.25</v>
      </c>
      <c r="AA227" s="57">
        <f t="shared" si="57"/>
        <v>2.7746285053483661</v>
      </c>
      <c r="AB227" s="58">
        <f t="shared" si="58"/>
        <v>0.72255950660113699</v>
      </c>
    </row>
    <row r="228" spans="1:28" hidden="1" x14ac:dyDescent="0.35">
      <c r="A228" s="1"/>
      <c r="B228" s="16">
        <v>43813</v>
      </c>
      <c r="C228" s="69">
        <v>2019</v>
      </c>
      <c r="D228" s="5" t="str">
        <f t="shared" si="45"/>
        <v>B</v>
      </c>
      <c r="E228" s="5" t="str">
        <f t="shared" si="46"/>
        <v>24</v>
      </c>
      <c r="F228" s="16"/>
      <c r="G228" s="2" t="s">
        <v>900</v>
      </c>
      <c r="H228" s="2" t="s">
        <v>12</v>
      </c>
      <c r="I228" s="2" t="s">
        <v>439</v>
      </c>
      <c r="J228" s="2"/>
      <c r="K228" s="2">
        <v>15.38</v>
      </c>
      <c r="L228" s="2">
        <v>156.72999999999999</v>
      </c>
      <c r="M228" s="3">
        <v>152.96</v>
      </c>
      <c r="N228" s="33">
        <f t="shared" si="47"/>
        <v>97.332861690838357</v>
      </c>
      <c r="O228" s="15">
        <v>0.68</v>
      </c>
      <c r="P228" s="15">
        <v>0.06</v>
      </c>
      <c r="Q228" s="59">
        <f t="shared" si="49"/>
        <v>0.17652173281000147</v>
      </c>
      <c r="R228" s="59">
        <f t="shared" si="50"/>
        <v>7.9434779764500663</v>
      </c>
      <c r="S228" s="59">
        <f t="shared" si="51"/>
        <v>1.5575447012647185E-2</v>
      </c>
      <c r="T228" s="59">
        <f t="shared" si="52"/>
        <v>0.70089511556912332</v>
      </c>
      <c r="U228" s="59">
        <f t="shared" si="53"/>
        <v>8.6443730920191904</v>
      </c>
      <c r="V228" s="60">
        <v>30</v>
      </c>
      <c r="W228" s="58">
        <f t="shared" si="48"/>
        <v>2.6671383091616434</v>
      </c>
      <c r="X228" s="61">
        <f t="shared" si="54"/>
        <v>0.41370111934874254</v>
      </c>
      <c r="Y228" s="63">
        <f t="shared" si="55"/>
        <v>0.68</v>
      </c>
      <c r="Z228" s="62">
        <f t="shared" si="56"/>
        <v>0.06</v>
      </c>
      <c r="AA228" s="57">
        <f t="shared" si="57"/>
        <v>1.7652173281000147</v>
      </c>
      <c r="AB228" s="58">
        <f t="shared" si="58"/>
        <v>0.15575447012647184</v>
      </c>
    </row>
    <row r="229" spans="1:28" hidden="1" x14ac:dyDescent="0.35">
      <c r="A229" s="1"/>
      <c r="B229" s="16">
        <v>43813</v>
      </c>
      <c r="C229" s="69">
        <v>2019</v>
      </c>
      <c r="D229" s="5" t="str">
        <f t="shared" si="45"/>
        <v>B</v>
      </c>
      <c r="E229" s="5" t="str">
        <f t="shared" si="46"/>
        <v>7</v>
      </c>
      <c r="F229" s="16"/>
      <c r="G229" s="2" t="s">
        <v>918</v>
      </c>
      <c r="H229" s="2" t="s">
        <v>11</v>
      </c>
      <c r="I229" s="2" t="s">
        <v>440</v>
      </c>
      <c r="J229" s="2"/>
      <c r="K229" s="2">
        <v>15.77</v>
      </c>
      <c r="L229" s="2">
        <v>131.1</v>
      </c>
      <c r="M229" s="3">
        <v>119.42</v>
      </c>
      <c r="N229" s="33">
        <f t="shared" si="47"/>
        <v>89.872539668776554</v>
      </c>
      <c r="O229" s="15">
        <v>0.77</v>
      </c>
      <c r="P229" s="15">
        <v>0.15</v>
      </c>
      <c r="Q229" s="59">
        <f t="shared" si="49"/>
        <v>0.2228691268692716</v>
      </c>
      <c r="R229" s="59">
        <f t="shared" si="50"/>
        <v>10.029110709117221</v>
      </c>
      <c r="S229" s="59">
        <f t="shared" si="51"/>
        <v>4.3416063675832131E-2</v>
      </c>
      <c r="T229" s="59">
        <f t="shared" si="52"/>
        <v>1.9537228654124459</v>
      </c>
      <c r="U229" s="59">
        <f t="shared" si="53"/>
        <v>11.982833574529668</v>
      </c>
      <c r="V229" s="60">
        <v>30</v>
      </c>
      <c r="W229" s="58">
        <f t="shared" si="48"/>
        <v>10.127460331223446</v>
      </c>
      <c r="X229" s="61">
        <f t="shared" si="54"/>
        <v>0.45634346357935357</v>
      </c>
      <c r="Y229" s="63">
        <f t="shared" si="55"/>
        <v>0.77</v>
      </c>
      <c r="Z229" s="62">
        <f t="shared" si="56"/>
        <v>0.15</v>
      </c>
      <c r="AA229" s="57">
        <f t="shared" si="57"/>
        <v>2.2286912686927161</v>
      </c>
      <c r="AB229" s="58">
        <f t="shared" si="58"/>
        <v>0.43416063675832128</v>
      </c>
    </row>
    <row r="230" spans="1:28" hidden="1" x14ac:dyDescent="0.35">
      <c r="A230" s="1"/>
      <c r="B230" s="16">
        <v>43813</v>
      </c>
      <c r="C230" s="69">
        <v>2019</v>
      </c>
      <c r="D230" s="5" t="str">
        <f t="shared" si="45"/>
        <v>B</v>
      </c>
      <c r="E230" s="5" t="str">
        <f t="shared" si="46"/>
        <v>34</v>
      </c>
      <c r="F230" s="16"/>
      <c r="G230" s="2" t="s">
        <v>920</v>
      </c>
      <c r="H230" s="2" t="s">
        <v>10</v>
      </c>
      <c r="I230" s="2" t="s">
        <v>441</v>
      </c>
      <c r="J230" s="2"/>
      <c r="K230" s="2">
        <v>15.76</v>
      </c>
      <c r="L230" s="2">
        <v>125.53</v>
      </c>
      <c r="M230" s="3">
        <v>112.68</v>
      </c>
      <c r="N230" s="33">
        <f t="shared" si="47"/>
        <v>88.293705019586412</v>
      </c>
      <c r="O230" s="15">
        <v>0.34</v>
      </c>
      <c r="P230" s="15">
        <v>0.39</v>
      </c>
      <c r="Q230" s="59">
        <f t="shared" si="49"/>
        <v>0.1007774453157243</v>
      </c>
      <c r="R230" s="59">
        <f t="shared" si="50"/>
        <v>4.5349850392075934</v>
      </c>
      <c r="S230" s="59">
        <f t="shared" si="51"/>
        <v>0.11559765786215434</v>
      </c>
      <c r="T230" s="59">
        <f t="shared" si="52"/>
        <v>5.2018946037969451</v>
      </c>
      <c r="U230" s="59">
        <f t="shared" si="53"/>
        <v>9.7368796430045386</v>
      </c>
      <c r="V230" s="60">
        <v>30</v>
      </c>
      <c r="W230" s="58">
        <f t="shared" si="48"/>
        <v>11.706294980413588</v>
      </c>
      <c r="X230" s="61">
        <f t="shared" si="54"/>
        <v>0.46629178704085839</v>
      </c>
      <c r="Y230" s="63">
        <f t="shared" si="55"/>
        <v>0.34</v>
      </c>
      <c r="Z230" s="62">
        <f t="shared" si="56"/>
        <v>0.39</v>
      </c>
      <c r="AA230" s="57">
        <f t="shared" si="57"/>
        <v>1.007774453157243</v>
      </c>
      <c r="AB230" s="58">
        <f t="shared" si="58"/>
        <v>1.1559765786215435</v>
      </c>
    </row>
    <row r="231" spans="1:28" hidden="1" x14ac:dyDescent="0.35">
      <c r="A231" s="1"/>
      <c r="B231" s="16">
        <v>43813</v>
      </c>
      <c r="C231" s="69">
        <v>2019</v>
      </c>
      <c r="D231" s="5" t="str">
        <f t="shared" si="45"/>
        <v>B</v>
      </c>
      <c r="E231" s="5" t="str">
        <f t="shared" si="46"/>
        <v>35</v>
      </c>
      <c r="F231" s="16"/>
      <c r="G231" s="2" t="s">
        <v>921</v>
      </c>
      <c r="H231" s="2" t="s">
        <v>12</v>
      </c>
      <c r="I231" s="2" t="s">
        <v>442</v>
      </c>
      <c r="J231" s="2"/>
      <c r="K231" s="2">
        <v>15.84</v>
      </c>
      <c r="L231" s="2">
        <v>147.09</v>
      </c>
      <c r="M231" s="3">
        <v>136.69999999999999</v>
      </c>
      <c r="N231" s="33">
        <f t="shared" si="47"/>
        <v>92.083809523809506</v>
      </c>
      <c r="O231" s="15">
        <v>1.9100000000000001</v>
      </c>
      <c r="P231" s="15">
        <v>0.22</v>
      </c>
      <c r="Q231" s="59">
        <f t="shared" si="49"/>
        <v>0.53496909647526081</v>
      </c>
      <c r="R231" s="59">
        <f t="shared" si="50"/>
        <v>24.073609341386735</v>
      </c>
      <c r="S231" s="59">
        <f t="shared" si="51"/>
        <v>6.1619477080920082E-2</v>
      </c>
      <c r="T231" s="59">
        <f t="shared" si="52"/>
        <v>2.7728764686414036</v>
      </c>
      <c r="U231" s="59">
        <f t="shared" si="53"/>
        <v>26.846485810028138</v>
      </c>
      <c r="V231" s="60">
        <v>30</v>
      </c>
      <c r="W231" s="58">
        <f t="shared" si="48"/>
        <v>7.9161904761904935</v>
      </c>
      <c r="X231" s="61">
        <f t="shared" si="54"/>
        <v>0.44298361740857201</v>
      </c>
      <c r="Y231" s="63">
        <f t="shared" si="55"/>
        <v>1.9100000000000001</v>
      </c>
      <c r="Z231" s="62">
        <f t="shared" si="56"/>
        <v>0.22</v>
      </c>
      <c r="AA231" s="57">
        <f t="shared" si="57"/>
        <v>5.3496909647526083</v>
      </c>
      <c r="AB231" s="58">
        <f t="shared" si="58"/>
        <v>0.61619477080920082</v>
      </c>
    </row>
    <row r="232" spans="1:28" hidden="1" x14ac:dyDescent="0.35">
      <c r="A232" s="1"/>
      <c r="B232" s="16">
        <v>43813</v>
      </c>
      <c r="C232" s="69">
        <v>2019</v>
      </c>
      <c r="D232" s="5" t="str">
        <f t="shared" si="45"/>
        <v>B</v>
      </c>
      <c r="E232" s="5" t="str">
        <f t="shared" si="46"/>
        <v>35</v>
      </c>
      <c r="F232" s="16"/>
      <c r="G232" s="2" t="s">
        <v>921</v>
      </c>
      <c r="H232" s="2" t="s">
        <v>10</v>
      </c>
      <c r="I232" s="2" t="s">
        <v>443</v>
      </c>
      <c r="J232" s="2"/>
      <c r="K232" s="2">
        <v>15.79</v>
      </c>
      <c r="L232" s="2">
        <v>127.82</v>
      </c>
      <c r="M232" s="3">
        <v>115.6</v>
      </c>
      <c r="N232" s="33">
        <f t="shared" si="47"/>
        <v>89.092207444434536</v>
      </c>
      <c r="O232" s="15">
        <v>0.4</v>
      </c>
      <c r="P232" s="15">
        <v>0.3</v>
      </c>
      <c r="Q232" s="59">
        <f t="shared" si="49"/>
        <v>0.11714056707744717</v>
      </c>
      <c r="R232" s="59">
        <f t="shared" si="50"/>
        <v>5.2713255184851224</v>
      </c>
      <c r="S232" s="59">
        <f t="shared" si="51"/>
        <v>8.7855425308085378E-2</v>
      </c>
      <c r="T232" s="59">
        <f t="shared" si="52"/>
        <v>3.9534941388638418</v>
      </c>
      <c r="U232" s="59">
        <f t="shared" si="53"/>
        <v>9.2248196573489647</v>
      </c>
      <c r="V232" s="60">
        <v>30</v>
      </c>
      <c r="W232" s="58">
        <f t="shared" si="48"/>
        <v>10.907792555565464</v>
      </c>
      <c r="X232" s="61">
        <f t="shared" si="54"/>
        <v>0.46121631099088267</v>
      </c>
      <c r="Y232" s="63">
        <f t="shared" si="55"/>
        <v>0.4</v>
      </c>
      <c r="Z232" s="62">
        <f t="shared" si="56"/>
        <v>0.3</v>
      </c>
      <c r="AA232" s="57">
        <f t="shared" si="57"/>
        <v>1.1714056707744718</v>
      </c>
      <c r="AB232" s="58">
        <f t="shared" si="58"/>
        <v>0.87855425308085378</v>
      </c>
    </row>
    <row r="233" spans="1:28" hidden="1" x14ac:dyDescent="0.35">
      <c r="A233" s="1"/>
      <c r="B233" s="16">
        <v>43813</v>
      </c>
      <c r="C233" s="69">
        <v>2019</v>
      </c>
      <c r="D233" s="5" t="str">
        <f t="shared" si="45"/>
        <v>B</v>
      </c>
      <c r="E233" s="5" t="str">
        <f t="shared" si="46"/>
        <v>34</v>
      </c>
      <c r="F233" s="16"/>
      <c r="G233" s="2" t="s">
        <v>920</v>
      </c>
      <c r="H233" s="2" t="s">
        <v>11</v>
      </c>
      <c r="I233" s="2" t="s">
        <v>444</v>
      </c>
      <c r="J233" s="2"/>
      <c r="K233" s="2">
        <v>15.74</v>
      </c>
      <c r="L233" s="2">
        <v>142.75</v>
      </c>
      <c r="M233" s="3">
        <v>132.03</v>
      </c>
      <c r="N233" s="33">
        <f t="shared" si="47"/>
        <v>91.559719707109679</v>
      </c>
      <c r="O233" s="15">
        <v>0.19</v>
      </c>
      <c r="P233" s="15">
        <v>0.19</v>
      </c>
      <c r="Q233" s="59">
        <f t="shared" si="49"/>
        <v>5.3630191761974373E-2</v>
      </c>
      <c r="R233" s="59">
        <f t="shared" si="50"/>
        <v>2.4133586292888469</v>
      </c>
      <c r="S233" s="59">
        <f t="shared" si="51"/>
        <v>5.3630191761974373E-2</v>
      </c>
      <c r="T233" s="59">
        <f t="shared" si="52"/>
        <v>2.4133586292888469</v>
      </c>
      <c r="U233" s="59">
        <f t="shared" si="53"/>
        <v>4.8267172585776938</v>
      </c>
      <c r="V233" s="60">
        <v>30</v>
      </c>
      <c r="W233" s="58">
        <f t="shared" si="48"/>
        <v>8.4402802928903213</v>
      </c>
      <c r="X233" s="61">
        <f t="shared" si="54"/>
        <v>0.44609166738326594</v>
      </c>
      <c r="Y233" s="63">
        <f t="shared" si="55"/>
        <v>0.19</v>
      </c>
      <c r="Z233" s="62">
        <f t="shared" si="56"/>
        <v>0.19</v>
      </c>
      <c r="AA233" s="57">
        <f t="shared" si="57"/>
        <v>0.53630191761974377</v>
      </c>
      <c r="AB233" s="58">
        <f t="shared" si="58"/>
        <v>0.53630191761974377</v>
      </c>
    </row>
    <row r="234" spans="1:28" hidden="1" x14ac:dyDescent="0.35">
      <c r="A234" s="1"/>
      <c r="B234" s="16">
        <v>43813</v>
      </c>
      <c r="C234" s="69">
        <v>2019</v>
      </c>
      <c r="D234" s="5" t="str">
        <f t="shared" si="45"/>
        <v>B</v>
      </c>
      <c r="E234" s="5" t="str">
        <f t="shared" si="46"/>
        <v>27</v>
      </c>
      <c r="F234" s="16"/>
      <c r="G234" s="2" t="s">
        <v>910</v>
      </c>
      <c r="H234" s="2" t="s">
        <v>8</v>
      </c>
      <c r="I234" s="2" t="s">
        <v>445</v>
      </c>
      <c r="J234" s="2"/>
      <c r="K234" s="2">
        <v>15.7</v>
      </c>
      <c r="L234" s="2">
        <v>153.35</v>
      </c>
      <c r="M234" s="3">
        <v>145.15</v>
      </c>
      <c r="N234" s="33">
        <f t="shared" si="47"/>
        <v>94.042862332001462</v>
      </c>
      <c r="O234" s="15">
        <v>0.5</v>
      </c>
      <c r="P234" s="15">
        <v>0.12</v>
      </c>
      <c r="Q234" s="59">
        <f t="shared" si="49"/>
        <v>0.13608536114329856</v>
      </c>
      <c r="R234" s="59">
        <f t="shared" si="50"/>
        <v>6.1238412514484351</v>
      </c>
      <c r="S234" s="59">
        <f t="shared" si="51"/>
        <v>3.2660486674391649E-2</v>
      </c>
      <c r="T234" s="59">
        <f t="shared" si="52"/>
        <v>1.4697219003476243</v>
      </c>
      <c r="U234" s="59">
        <f t="shared" si="53"/>
        <v>7.5935631517960598</v>
      </c>
      <c r="V234" s="60">
        <v>30</v>
      </c>
      <c r="W234" s="58">
        <f t="shared" si="48"/>
        <v>5.9571376679985377</v>
      </c>
      <c r="X234" s="61">
        <f t="shared" si="54"/>
        <v>0.43167246040942442</v>
      </c>
      <c r="Y234" s="63">
        <f t="shared" si="55"/>
        <v>0.5</v>
      </c>
      <c r="Z234" s="62">
        <f t="shared" si="56"/>
        <v>0.12</v>
      </c>
      <c r="AA234" s="57">
        <f t="shared" si="57"/>
        <v>1.3608536114329857</v>
      </c>
      <c r="AB234" s="58">
        <f t="shared" si="58"/>
        <v>0.32660486674391648</v>
      </c>
    </row>
    <row r="235" spans="1:28" hidden="1" x14ac:dyDescent="0.35">
      <c r="A235" s="1"/>
      <c r="B235" s="16">
        <v>43813</v>
      </c>
      <c r="C235" s="69">
        <v>2019</v>
      </c>
      <c r="D235" s="5" t="str">
        <f t="shared" si="45"/>
        <v>B</v>
      </c>
      <c r="E235" s="5" t="str">
        <f t="shared" si="46"/>
        <v>7</v>
      </c>
      <c r="F235" s="16"/>
      <c r="G235" s="2" t="s">
        <v>918</v>
      </c>
      <c r="H235" s="2" t="s">
        <v>8</v>
      </c>
      <c r="I235" s="2" t="s">
        <v>446</v>
      </c>
      <c r="J235" s="2"/>
      <c r="K235" s="2">
        <v>15.63</v>
      </c>
      <c r="L235" s="2">
        <v>158.37</v>
      </c>
      <c r="M235" s="3">
        <v>146.97</v>
      </c>
      <c r="N235" s="33">
        <f t="shared" si="47"/>
        <v>92.013451029844475</v>
      </c>
      <c r="O235" s="15">
        <v>0.84</v>
      </c>
      <c r="P235" s="15">
        <v>0.13</v>
      </c>
      <c r="Q235" s="59">
        <f t="shared" si="49"/>
        <v>0.23551850159890361</v>
      </c>
      <c r="R235" s="59">
        <f t="shared" si="50"/>
        <v>10.598332571950662</v>
      </c>
      <c r="S235" s="59">
        <f t="shared" si="51"/>
        <v>3.6449291914116035E-2</v>
      </c>
      <c r="T235" s="59">
        <f t="shared" si="52"/>
        <v>1.6402181361352215</v>
      </c>
      <c r="U235" s="59">
        <f t="shared" si="53"/>
        <v>12.238550708085883</v>
      </c>
      <c r="V235" s="60">
        <v>30</v>
      </c>
      <c r="W235" s="58">
        <f t="shared" si="48"/>
        <v>7.9865489701555248</v>
      </c>
      <c r="X235" s="61">
        <f t="shared" si="54"/>
        <v>0.44339881224303329</v>
      </c>
      <c r="Y235" s="63">
        <f t="shared" si="55"/>
        <v>0.84</v>
      </c>
      <c r="Z235" s="62">
        <f t="shared" si="56"/>
        <v>0.13</v>
      </c>
      <c r="AA235" s="57">
        <f t="shared" si="57"/>
        <v>2.355185015989036</v>
      </c>
      <c r="AB235" s="58">
        <f t="shared" si="58"/>
        <v>0.36449291914116033</v>
      </c>
    </row>
    <row r="236" spans="1:28" hidden="1" x14ac:dyDescent="0.35">
      <c r="A236" s="1"/>
      <c r="B236" s="16">
        <v>43813</v>
      </c>
      <c r="C236" s="69">
        <v>2019</v>
      </c>
      <c r="D236" s="5" t="str">
        <f t="shared" si="45"/>
        <v>B</v>
      </c>
      <c r="E236" s="5" t="str">
        <f t="shared" si="46"/>
        <v>27</v>
      </c>
      <c r="F236" s="16"/>
      <c r="G236" s="2" t="s">
        <v>910</v>
      </c>
      <c r="H236" s="2" t="s">
        <v>10</v>
      </c>
      <c r="I236" s="2" t="s">
        <v>447</v>
      </c>
      <c r="J236" s="2"/>
      <c r="K236" s="2">
        <v>15.62</v>
      </c>
      <c r="L236" s="2">
        <v>129.13</v>
      </c>
      <c r="M236" s="3">
        <v>116.54</v>
      </c>
      <c r="N236" s="33">
        <f t="shared" si="47"/>
        <v>88.908466214430462</v>
      </c>
      <c r="O236" s="15">
        <v>0.23</v>
      </c>
      <c r="P236" s="15">
        <v>0.28000000000000003</v>
      </c>
      <c r="Q236" s="59">
        <f t="shared" si="49"/>
        <v>6.7542558462148225E-2</v>
      </c>
      <c r="R236" s="59">
        <f t="shared" si="50"/>
        <v>3.0394151307966699</v>
      </c>
      <c r="S236" s="59">
        <f t="shared" si="51"/>
        <v>8.2225723345223933E-2</v>
      </c>
      <c r="T236" s="59">
        <f t="shared" si="52"/>
        <v>3.700157550535077</v>
      </c>
      <c r="U236" s="59">
        <f t="shared" si="53"/>
        <v>6.7395726813317474</v>
      </c>
      <c r="V236" s="60">
        <v>30</v>
      </c>
      <c r="W236" s="58">
        <f t="shared" si="48"/>
        <v>11.091533785569538</v>
      </c>
      <c r="X236" s="61">
        <f t="shared" si="54"/>
        <v>0.46237613951644863</v>
      </c>
      <c r="Y236" s="63">
        <f t="shared" si="55"/>
        <v>0.23</v>
      </c>
      <c r="Z236" s="62">
        <f t="shared" si="56"/>
        <v>0.28000000000000003</v>
      </c>
      <c r="AA236" s="57">
        <f t="shared" si="57"/>
        <v>0.67542558462148228</v>
      </c>
      <c r="AB236" s="58">
        <f t="shared" si="58"/>
        <v>0.82225723345223933</v>
      </c>
    </row>
    <row r="237" spans="1:28" hidden="1" x14ac:dyDescent="0.35">
      <c r="A237" s="1"/>
      <c r="B237" s="16">
        <v>43813</v>
      </c>
      <c r="C237" s="69">
        <v>2019</v>
      </c>
      <c r="D237" s="5" t="str">
        <f t="shared" si="45"/>
        <v>B</v>
      </c>
      <c r="E237" s="5" t="str">
        <f t="shared" si="46"/>
        <v>34</v>
      </c>
      <c r="F237" s="16"/>
      <c r="G237" s="2" t="s">
        <v>920</v>
      </c>
      <c r="H237" s="2" t="s">
        <v>12</v>
      </c>
      <c r="I237" s="2" t="s">
        <v>448</v>
      </c>
      <c r="J237" s="2"/>
      <c r="K237" s="2">
        <v>15.82</v>
      </c>
      <c r="L237" s="2">
        <v>144.30000000000001</v>
      </c>
      <c r="M237" s="3">
        <v>139.13999999999999</v>
      </c>
      <c r="N237" s="33">
        <f t="shared" si="47"/>
        <v>95.983810709838082</v>
      </c>
      <c r="O237" s="15">
        <v>0.42</v>
      </c>
      <c r="P237" s="15">
        <v>7.0000000000000007E-2</v>
      </c>
      <c r="Q237" s="59">
        <f t="shared" si="49"/>
        <v>0.11115082711644504</v>
      </c>
      <c r="R237" s="59">
        <f t="shared" si="50"/>
        <v>5.0017872202400273</v>
      </c>
      <c r="S237" s="59">
        <f t="shared" si="51"/>
        <v>1.8525137852740844E-2</v>
      </c>
      <c r="T237" s="59">
        <f t="shared" si="52"/>
        <v>0.83363120337333796</v>
      </c>
      <c r="U237" s="59">
        <f t="shared" si="53"/>
        <v>5.8354184236133655</v>
      </c>
      <c r="V237" s="60">
        <v>30</v>
      </c>
      <c r="W237" s="58">
        <f t="shared" si="48"/>
        <v>4.0161892901619183</v>
      </c>
      <c r="X237" s="61">
        <f t="shared" si="54"/>
        <v>0.42092118066818052</v>
      </c>
      <c r="Y237" s="63">
        <f t="shared" si="55"/>
        <v>0.42</v>
      </c>
      <c r="Z237" s="62">
        <f t="shared" si="56"/>
        <v>7.0000000000000007E-2</v>
      </c>
      <c r="AA237" s="57">
        <f t="shared" si="57"/>
        <v>1.1115082711644504</v>
      </c>
      <c r="AB237" s="58">
        <f t="shared" si="58"/>
        <v>0.18525137852740844</v>
      </c>
    </row>
    <row r="238" spans="1:28" hidden="1" x14ac:dyDescent="0.35">
      <c r="A238" s="1"/>
      <c r="B238" s="16">
        <v>43813</v>
      </c>
      <c r="C238" s="69">
        <v>2019</v>
      </c>
      <c r="D238" s="5" t="str">
        <f t="shared" si="45"/>
        <v>B</v>
      </c>
      <c r="E238" s="5" t="str">
        <f t="shared" si="46"/>
        <v>35</v>
      </c>
      <c r="F238" s="16"/>
      <c r="G238" s="2" t="s">
        <v>921</v>
      </c>
      <c r="H238" s="2" t="s">
        <v>11</v>
      </c>
      <c r="I238" s="2" t="s">
        <v>449</v>
      </c>
      <c r="J238" s="2"/>
      <c r="K238" s="2">
        <v>15.88</v>
      </c>
      <c r="L238" s="2">
        <v>136.58000000000001</v>
      </c>
      <c r="M238" s="3">
        <v>124.24</v>
      </c>
      <c r="N238" s="33">
        <f t="shared" si="47"/>
        <v>89.776304888152438</v>
      </c>
      <c r="O238" s="15">
        <v>0.86</v>
      </c>
      <c r="P238" s="15">
        <v>0.43</v>
      </c>
      <c r="Q238" s="59">
        <f t="shared" si="49"/>
        <v>0.24927777777777782</v>
      </c>
      <c r="R238" s="59">
        <f t="shared" si="50"/>
        <v>11.217500000000001</v>
      </c>
      <c r="S238" s="59">
        <f t="shared" si="51"/>
        <v>0.12463888888888891</v>
      </c>
      <c r="T238" s="59">
        <f t="shared" si="52"/>
        <v>5.6087500000000006</v>
      </c>
      <c r="U238" s="59">
        <f t="shared" si="53"/>
        <v>16.826250000000002</v>
      </c>
      <c r="V238" s="60">
        <v>30</v>
      </c>
      <c r="W238" s="58">
        <f t="shared" si="48"/>
        <v>10.223695111847562</v>
      </c>
      <c r="X238" s="61">
        <f t="shared" si="54"/>
        <v>0.45693983019564421</v>
      </c>
      <c r="Y238" s="63">
        <f t="shared" si="55"/>
        <v>0.86</v>
      </c>
      <c r="Z238" s="62">
        <f t="shared" si="56"/>
        <v>0.43</v>
      </c>
      <c r="AA238" s="57">
        <f t="shared" si="57"/>
        <v>2.4927777777777784</v>
      </c>
      <c r="AB238" s="58">
        <f t="shared" si="58"/>
        <v>1.2463888888888892</v>
      </c>
    </row>
    <row r="239" spans="1:28" hidden="1" x14ac:dyDescent="0.35">
      <c r="A239" s="1"/>
      <c r="B239" s="16">
        <v>43813</v>
      </c>
      <c r="C239" s="69">
        <v>2019</v>
      </c>
      <c r="D239" s="5" t="str">
        <f t="shared" si="45"/>
        <v>B</v>
      </c>
      <c r="E239" s="5" t="str">
        <f t="shared" si="46"/>
        <v>36</v>
      </c>
      <c r="F239" s="16"/>
      <c r="G239" s="2" t="s">
        <v>898</v>
      </c>
      <c r="H239" s="2" t="s">
        <v>10</v>
      </c>
      <c r="I239" s="2" t="s">
        <v>450</v>
      </c>
      <c r="J239" s="2"/>
      <c r="K239" s="2">
        <v>15.78</v>
      </c>
      <c r="L239" s="2">
        <v>138.38999999999999</v>
      </c>
      <c r="M239" s="3">
        <v>125.01</v>
      </c>
      <c r="N239" s="33">
        <f t="shared" si="47"/>
        <v>89.087350134573043</v>
      </c>
      <c r="O239" s="15">
        <v>0.31</v>
      </c>
      <c r="P239" s="15">
        <v>2.0499999999999998</v>
      </c>
      <c r="Q239" s="59">
        <f t="shared" si="49"/>
        <v>9.0790579511123307E-2</v>
      </c>
      <c r="R239" s="59">
        <f t="shared" si="50"/>
        <v>4.0855760780005488</v>
      </c>
      <c r="S239" s="59">
        <f t="shared" si="51"/>
        <v>0.60038931612194435</v>
      </c>
      <c r="T239" s="59">
        <f t="shared" si="52"/>
        <v>27.017519225487497</v>
      </c>
      <c r="U239" s="59">
        <f t="shared" si="53"/>
        <v>31.103095303488047</v>
      </c>
      <c r="V239" s="60">
        <v>30</v>
      </c>
      <c r="W239" s="58">
        <f t="shared" si="48"/>
        <v>10.912649865426957</v>
      </c>
      <c r="X239" s="61">
        <f t="shared" si="54"/>
        <v>0.46124691018950831</v>
      </c>
      <c r="Y239" s="63">
        <f t="shared" si="55"/>
        <v>0.31</v>
      </c>
      <c r="Z239" s="62">
        <f t="shared" si="56"/>
        <v>2.0499999999999998</v>
      </c>
      <c r="AA239" s="57">
        <f t="shared" si="57"/>
        <v>0.90790579511123304</v>
      </c>
      <c r="AB239" s="58">
        <f t="shared" si="58"/>
        <v>6.0038931612194437</v>
      </c>
    </row>
    <row r="240" spans="1:28" hidden="1" x14ac:dyDescent="0.35">
      <c r="A240" s="1"/>
      <c r="B240" s="16">
        <v>43813</v>
      </c>
      <c r="C240" s="69">
        <v>2019</v>
      </c>
      <c r="D240" s="5" t="str">
        <f t="shared" si="45"/>
        <v>B</v>
      </c>
      <c r="E240" s="5" t="str">
        <f t="shared" si="46"/>
        <v>36</v>
      </c>
      <c r="F240" s="16"/>
      <c r="G240" s="2" t="s">
        <v>898</v>
      </c>
      <c r="H240" s="2" t="s">
        <v>8</v>
      </c>
      <c r="I240" s="2" t="s">
        <v>451</v>
      </c>
      <c r="J240" s="2"/>
      <c r="K240" s="2">
        <v>15.85</v>
      </c>
      <c r="L240" s="2">
        <v>165.09</v>
      </c>
      <c r="M240" s="3">
        <v>158.30000000000001</v>
      </c>
      <c r="N240" s="33">
        <f t="shared" si="47"/>
        <v>95.450281425891177</v>
      </c>
      <c r="O240" s="15">
        <v>0.76</v>
      </c>
      <c r="P240" s="15">
        <v>0.13</v>
      </c>
      <c r="Q240" s="59">
        <f t="shared" si="49"/>
        <v>0.20267911547911549</v>
      </c>
      <c r="R240" s="59">
        <f t="shared" si="50"/>
        <v>9.1205601965601968</v>
      </c>
      <c r="S240" s="59">
        <f t="shared" si="51"/>
        <v>3.4668796068796075E-2</v>
      </c>
      <c r="T240" s="59">
        <f t="shared" si="52"/>
        <v>1.5600958230958233</v>
      </c>
      <c r="U240" s="59">
        <f t="shared" si="53"/>
        <v>10.68065601965602</v>
      </c>
      <c r="V240" s="60">
        <v>30</v>
      </c>
      <c r="W240" s="58">
        <f t="shared" si="48"/>
        <v>4.5497185741088231</v>
      </c>
      <c r="X240" s="61">
        <f t="shared" si="54"/>
        <v>0.42383292383292392</v>
      </c>
      <c r="Y240" s="63">
        <f t="shared" si="55"/>
        <v>0.76</v>
      </c>
      <c r="Z240" s="62">
        <f t="shared" si="56"/>
        <v>0.13</v>
      </c>
      <c r="AA240" s="57">
        <f t="shared" si="57"/>
        <v>2.0267911547911548</v>
      </c>
      <c r="AB240" s="58">
        <f t="shared" si="58"/>
        <v>0.34668796068796076</v>
      </c>
    </row>
    <row r="241" spans="1:28" hidden="1" x14ac:dyDescent="0.35">
      <c r="A241" s="1"/>
      <c r="B241" s="16">
        <v>43813</v>
      </c>
      <c r="C241" s="69">
        <v>2019</v>
      </c>
      <c r="D241" s="5" t="str">
        <f t="shared" si="45"/>
        <v>B</v>
      </c>
      <c r="E241" s="5" t="str">
        <f t="shared" si="46"/>
        <v>23</v>
      </c>
      <c r="F241" s="16"/>
      <c r="G241" s="2" t="s">
        <v>915</v>
      </c>
      <c r="H241" s="2" t="s">
        <v>12</v>
      </c>
      <c r="I241" s="2" t="s">
        <v>452</v>
      </c>
      <c r="J241" s="2"/>
      <c r="K241" s="2">
        <v>15.78</v>
      </c>
      <c r="L241" s="2">
        <v>151.16999999999999</v>
      </c>
      <c r="M241" s="3">
        <v>142.11000000000001</v>
      </c>
      <c r="N241" s="33">
        <f t="shared" si="47"/>
        <v>93.308220695767801</v>
      </c>
      <c r="O241" s="15">
        <v>1.17</v>
      </c>
      <c r="P241" s="15">
        <v>0.09</v>
      </c>
      <c r="Q241" s="59">
        <f t="shared" si="49"/>
        <v>0.32186808359059593</v>
      </c>
      <c r="R241" s="59">
        <f t="shared" si="50"/>
        <v>14.484063761576817</v>
      </c>
      <c r="S241" s="59">
        <f t="shared" si="51"/>
        <v>2.4759083353122765E-2</v>
      </c>
      <c r="T241" s="59">
        <f t="shared" si="52"/>
        <v>1.1141587508905244</v>
      </c>
      <c r="U241" s="59">
        <f t="shared" si="53"/>
        <v>15.598222512467341</v>
      </c>
      <c r="V241" s="60">
        <v>30</v>
      </c>
      <c r="W241" s="58">
        <f t="shared" si="48"/>
        <v>6.6917793042321989</v>
      </c>
      <c r="X241" s="61">
        <f t="shared" si="54"/>
        <v>0.43585846592258359</v>
      </c>
      <c r="Y241" s="63">
        <f t="shared" si="55"/>
        <v>1.17</v>
      </c>
      <c r="Z241" s="62">
        <f t="shared" si="56"/>
        <v>0.09</v>
      </c>
      <c r="AA241" s="57">
        <f t="shared" si="57"/>
        <v>3.2186808359059595</v>
      </c>
      <c r="AB241" s="58">
        <f t="shared" si="58"/>
        <v>0.24759083353122766</v>
      </c>
    </row>
    <row r="242" spans="1:28" hidden="1" x14ac:dyDescent="0.35">
      <c r="A242" s="1"/>
      <c r="B242" s="16">
        <v>43813</v>
      </c>
      <c r="C242" s="69">
        <v>2019</v>
      </c>
      <c r="D242" s="5" t="str">
        <f t="shared" si="45"/>
        <v>B</v>
      </c>
      <c r="E242" s="5" t="str">
        <f t="shared" si="46"/>
        <v>18</v>
      </c>
      <c r="F242" s="16"/>
      <c r="G242" s="2" t="s">
        <v>903</v>
      </c>
      <c r="H242" s="2" t="s">
        <v>11</v>
      </c>
      <c r="I242" s="2" t="s">
        <v>453</v>
      </c>
      <c r="J242" s="2"/>
      <c r="K242" s="2">
        <v>15.47</v>
      </c>
      <c r="L242" s="2">
        <v>143.66999999999999</v>
      </c>
      <c r="M242" s="3">
        <v>131.19</v>
      </c>
      <c r="N242" s="33">
        <f t="shared" si="47"/>
        <v>90.265210608424354</v>
      </c>
      <c r="O242" s="15">
        <v>0.56000000000000005</v>
      </c>
      <c r="P242" s="15">
        <v>0.22</v>
      </c>
      <c r="Q242" s="59">
        <f t="shared" si="49"/>
        <v>0.16113791911510539</v>
      </c>
      <c r="R242" s="59">
        <f t="shared" si="50"/>
        <v>7.2512063601797427</v>
      </c>
      <c r="S242" s="59">
        <f t="shared" si="51"/>
        <v>6.3304182509505674E-2</v>
      </c>
      <c r="T242" s="59">
        <f t="shared" si="52"/>
        <v>2.8486882129277555</v>
      </c>
      <c r="U242" s="59">
        <f t="shared" si="53"/>
        <v>10.099894573107498</v>
      </c>
      <c r="V242" s="60">
        <v>30</v>
      </c>
      <c r="W242" s="58">
        <f t="shared" si="48"/>
        <v>9.7347893915756458</v>
      </c>
      <c r="X242" s="61">
        <f t="shared" si="54"/>
        <v>0.4539232630487382</v>
      </c>
      <c r="Y242" s="63">
        <f t="shared" si="55"/>
        <v>0.56000000000000005</v>
      </c>
      <c r="Z242" s="62">
        <f t="shared" si="56"/>
        <v>0.22</v>
      </c>
      <c r="AA242" s="57">
        <f t="shared" si="57"/>
        <v>1.611379191151054</v>
      </c>
      <c r="AB242" s="58">
        <f t="shared" si="58"/>
        <v>0.63304182509505669</v>
      </c>
    </row>
    <row r="243" spans="1:28" hidden="1" x14ac:dyDescent="0.35">
      <c r="A243" s="1"/>
      <c r="B243" s="16">
        <v>43813</v>
      </c>
      <c r="C243" s="69">
        <v>2019</v>
      </c>
      <c r="D243" s="5" t="str">
        <f t="shared" si="45"/>
        <v>B</v>
      </c>
      <c r="E243" s="5" t="str">
        <f t="shared" si="46"/>
        <v>23</v>
      </c>
      <c r="F243" s="16"/>
      <c r="G243" s="2" t="s">
        <v>915</v>
      </c>
      <c r="H243" s="2" t="s">
        <v>11</v>
      </c>
      <c r="I243" s="2" t="s">
        <v>454</v>
      </c>
      <c r="J243" s="2"/>
      <c r="K243" s="2">
        <v>15.86</v>
      </c>
      <c r="L243" s="2">
        <v>149.54</v>
      </c>
      <c r="M243" s="3">
        <v>134.79</v>
      </c>
      <c r="N243" s="33">
        <f t="shared" si="47"/>
        <v>88.966187911430282</v>
      </c>
      <c r="O243" s="15">
        <v>0.36</v>
      </c>
      <c r="P243" s="15">
        <v>0.27</v>
      </c>
      <c r="Q243" s="59">
        <f t="shared" si="49"/>
        <v>0.10562683931724542</v>
      </c>
      <c r="R243" s="59">
        <f t="shared" si="50"/>
        <v>4.7532077692760444</v>
      </c>
      <c r="S243" s="59">
        <f t="shared" si="51"/>
        <v>7.9220129487934082E-2</v>
      </c>
      <c r="T243" s="59">
        <f t="shared" si="52"/>
        <v>3.5649058269570335</v>
      </c>
      <c r="U243" s="59">
        <f t="shared" si="53"/>
        <v>8.3181135962330774</v>
      </c>
      <c r="V243" s="60">
        <v>30</v>
      </c>
      <c r="W243" s="58">
        <f t="shared" si="48"/>
        <v>11.033812088569718</v>
      </c>
      <c r="X243" s="61">
        <f t="shared" si="54"/>
        <v>0.46201126713192631</v>
      </c>
      <c r="Y243" s="63">
        <f t="shared" si="55"/>
        <v>0.36</v>
      </c>
      <c r="Z243" s="62">
        <f t="shared" si="56"/>
        <v>0.27</v>
      </c>
      <c r="AA243" s="57">
        <f t="shared" si="57"/>
        <v>1.0562683931724544</v>
      </c>
      <c r="AB243" s="58">
        <f t="shared" si="58"/>
        <v>0.79220129487934088</v>
      </c>
    </row>
    <row r="244" spans="1:28" hidden="1" x14ac:dyDescent="0.35">
      <c r="A244" s="1"/>
      <c r="B244" s="16">
        <v>43813</v>
      </c>
      <c r="C244" s="69">
        <v>2019</v>
      </c>
      <c r="D244" s="5" t="str">
        <f t="shared" si="45"/>
        <v>B</v>
      </c>
      <c r="E244" s="5" t="str">
        <f t="shared" si="46"/>
        <v>24</v>
      </c>
      <c r="F244" s="16"/>
      <c r="G244" s="2" t="s">
        <v>900</v>
      </c>
      <c r="H244" s="2" t="s">
        <v>11</v>
      </c>
      <c r="I244" s="2" t="s">
        <v>455</v>
      </c>
      <c r="J244" s="2"/>
      <c r="K244" s="2">
        <v>15.74</v>
      </c>
      <c r="L244" s="2">
        <v>142.47</v>
      </c>
      <c r="M244" s="3">
        <v>133.79</v>
      </c>
      <c r="N244" s="33">
        <f t="shared" si="47"/>
        <v>93.150793024540349</v>
      </c>
      <c r="O244" s="15">
        <v>0.32</v>
      </c>
      <c r="P244" s="15">
        <v>0.14000000000000001</v>
      </c>
      <c r="Q244" s="59">
        <f t="shared" si="49"/>
        <v>8.8235154595510387E-2</v>
      </c>
      <c r="R244" s="59">
        <f t="shared" si="50"/>
        <v>3.9705819567979672</v>
      </c>
      <c r="S244" s="59">
        <f t="shared" si="51"/>
        <v>3.8602880135535797E-2</v>
      </c>
      <c r="T244" s="59">
        <f t="shared" si="52"/>
        <v>1.7371296060991108</v>
      </c>
      <c r="U244" s="59">
        <f t="shared" si="53"/>
        <v>5.707711562897078</v>
      </c>
      <c r="V244" s="60">
        <v>30</v>
      </c>
      <c r="W244" s="58">
        <f t="shared" si="48"/>
        <v>6.8492069754596514</v>
      </c>
      <c r="X244" s="61">
        <f t="shared" si="54"/>
        <v>0.43676408301567138</v>
      </c>
      <c r="Y244" s="63">
        <f t="shared" si="55"/>
        <v>0.32</v>
      </c>
      <c r="Z244" s="62">
        <f t="shared" si="56"/>
        <v>0.14000000000000001</v>
      </c>
      <c r="AA244" s="57">
        <f t="shared" si="57"/>
        <v>0.8823515459551039</v>
      </c>
      <c r="AB244" s="58">
        <f t="shared" si="58"/>
        <v>0.386028801355358</v>
      </c>
    </row>
    <row r="245" spans="1:28" hidden="1" x14ac:dyDescent="0.35">
      <c r="A245" s="1"/>
      <c r="B245" s="16">
        <v>43813</v>
      </c>
      <c r="C245" s="69">
        <v>2019</v>
      </c>
      <c r="D245" s="5" t="str">
        <f t="shared" si="45"/>
        <v>B</v>
      </c>
      <c r="E245" s="5" t="str">
        <f t="shared" si="46"/>
        <v>14</v>
      </c>
      <c r="F245" s="16"/>
      <c r="G245" s="2" t="s">
        <v>916</v>
      </c>
      <c r="H245" s="2" t="s">
        <v>10</v>
      </c>
      <c r="I245" s="2" t="s">
        <v>456</v>
      </c>
      <c r="J245" s="2"/>
      <c r="K245" s="2">
        <v>15.83</v>
      </c>
      <c r="L245" s="2">
        <v>136.08000000000001</v>
      </c>
      <c r="M245" s="3">
        <v>121.94</v>
      </c>
      <c r="N245" s="33">
        <f t="shared" si="47"/>
        <v>88.241164241164228</v>
      </c>
      <c r="O245" s="15">
        <v>0.28000000000000003</v>
      </c>
      <c r="P245" s="15">
        <v>0.24</v>
      </c>
      <c r="Q245" s="59">
        <f t="shared" si="49"/>
        <v>8.3059278107624188E-2</v>
      </c>
      <c r="R245" s="59">
        <f t="shared" si="50"/>
        <v>3.7376675148430882</v>
      </c>
      <c r="S245" s="59">
        <f t="shared" si="51"/>
        <v>7.1193666949392137E-2</v>
      </c>
      <c r="T245" s="59">
        <f t="shared" si="52"/>
        <v>3.2037150127226464</v>
      </c>
      <c r="U245" s="59">
        <f t="shared" si="53"/>
        <v>6.9413825275657342</v>
      </c>
      <c r="V245" s="60">
        <v>30</v>
      </c>
      <c r="W245" s="58">
        <f t="shared" si="48"/>
        <v>11.758835758835772</v>
      </c>
      <c r="X245" s="61">
        <f t="shared" si="54"/>
        <v>0.46662896993685804</v>
      </c>
      <c r="Y245" s="63">
        <f t="shared" si="55"/>
        <v>0.28000000000000003</v>
      </c>
      <c r="Z245" s="62">
        <f t="shared" si="56"/>
        <v>0.24</v>
      </c>
      <c r="AA245" s="57">
        <f t="shared" si="57"/>
        <v>0.8305927810762419</v>
      </c>
      <c r="AB245" s="58">
        <f t="shared" si="58"/>
        <v>0.71193666949392131</v>
      </c>
    </row>
    <row r="246" spans="1:28" hidden="1" x14ac:dyDescent="0.35">
      <c r="A246" s="1"/>
      <c r="B246" s="16">
        <v>43813</v>
      </c>
      <c r="C246" s="69">
        <v>2019</v>
      </c>
      <c r="D246" s="5" t="str">
        <f t="shared" si="45"/>
        <v>B</v>
      </c>
      <c r="E246" s="5" t="str">
        <f t="shared" si="46"/>
        <v>26</v>
      </c>
      <c r="F246" s="16"/>
      <c r="G246" s="2" t="s">
        <v>922</v>
      </c>
      <c r="H246" s="2" t="s">
        <v>11</v>
      </c>
      <c r="I246" s="2" t="s">
        <v>457</v>
      </c>
      <c r="J246" s="2"/>
      <c r="K246" s="2">
        <v>15.79</v>
      </c>
      <c r="L246" s="2">
        <v>142.06</v>
      </c>
      <c r="M246" s="3">
        <v>131.08000000000001</v>
      </c>
      <c r="N246" s="33">
        <f t="shared" si="47"/>
        <v>91.304347826086968</v>
      </c>
      <c r="O246" s="15">
        <v>0.53</v>
      </c>
      <c r="P246" s="15">
        <v>0.32</v>
      </c>
      <c r="Q246" s="59">
        <f t="shared" si="49"/>
        <v>0.15016666666666664</v>
      </c>
      <c r="R246" s="59">
        <f t="shared" si="50"/>
        <v>6.7574999999999985</v>
      </c>
      <c r="S246" s="59">
        <f t="shared" si="51"/>
        <v>9.0666666666666632E-2</v>
      </c>
      <c r="T246" s="59">
        <f t="shared" si="52"/>
        <v>4.0799999999999983</v>
      </c>
      <c r="U246" s="59">
        <f t="shared" si="53"/>
        <v>10.837499999999997</v>
      </c>
      <c r="V246" s="60">
        <v>30</v>
      </c>
      <c r="W246" s="58">
        <f t="shared" si="48"/>
        <v>8.6956521739130324</v>
      </c>
      <c r="X246" s="61">
        <f t="shared" si="54"/>
        <v>0.44761904761904753</v>
      </c>
      <c r="Y246" s="63">
        <f t="shared" si="55"/>
        <v>0.53</v>
      </c>
      <c r="Z246" s="62">
        <f t="shared" si="56"/>
        <v>0.32</v>
      </c>
      <c r="AA246" s="57">
        <f t="shared" si="57"/>
        <v>1.5016666666666665</v>
      </c>
      <c r="AB246" s="58">
        <f t="shared" si="58"/>
        <v>0.90666666666666629</v>
      </c>
    </row>
    <row r="247" spans="1:28" hidden="1" x14ac:dyDescent="0.35">
      <c r="A247" s="1"/>
      <c r="B247" s="16">
        <v>43813</v>
      </c>
      <c r="C247" s="69">
        <v>2019</v>
      </c>
      <c r="D247" s="5" t="str">
        <f t="shared" si="45"/>
        <v>B</v>
      </c>
      <c r="E247" s="5" t="str">
        <f t="shared" si="46"/>
        <v>34</v>
      </c>
      <c r="F247" s="16"/>
      <c r="G247" s="2" t="s">
        <v>920</v>
      </c>
      <c r="H247" s="2" t="s">
        <v>8</v>
      </c>
      <c r="I247" s="2" t="s">
        <v>458</v>
      </c>
      <c r="J247" s="2"/>
      <c r="K247" s="2">
        <v>15.81</v>
      </c>
      <c r="L247" s="2">
        <v>152.83000000000001</v>
      </c>
      <c r="M247" s="3">
        <v>146.82</v>
      </c>
      <c r="N247" s="33">
        <f t="shared" si="47"/>
        <v>95.61377901036343</v>
      </c>
      <c r="O247" s="15">
        <v>0.39</v>
      </c>
      <c r="P247" s="15">
        <v>7.0000000000000007E-2</v>
      </c>
      <c r="Q247" s="59">
        <f t="shared" si="49"/>
        <v>0.1037618502404397</v>
      </c>
      <c r="R247" s="59">
        <f t="shared" si="50"/>
        <v>4.6692832608197863</v>
      </c>
      <c r="S247" s="59">
        <f t="shared" si="51"/>
        <v>1.8623921838027638E-2</v>
      </c>
      <c r="T247" s="59">
        <f t="shared" si="52"/>
        <v>0.83807648271124369</v>
      </c>
      <c r="U247" s="59">
        <f t="shared" si="53"/>
        <v>5.5073597435310297</v>
      </c>
      <c r="V247" s="60">
        <v>30</v>
      </c>
      <c r="W247" s="58">
        <f t="shared" si="48"/>
        <v>4.3862209896365698</v>
      </c>
      <c r="X247" s="61">
        <f t="shared" si="54"/>
        <v>0.42293718036791089</v>
      </c>
      <c r="Y247" s="63">
        <f t="shared" si="55"/>
        <v>0.39</v>
      </c>
      <c r="Z247" s="62">
        <f t="shared" si="56"/>
        <v>7.0000000000000007E-2</v>
      </c>
      <c r="AA247" s="57">
        <f t="shared" si="57"/>
        <v>1.0376185024043969</v>
      </c>
      <c r="AB247" s="58">
        <f t="shared" si="58"/>
        <v>0.18623921838027638</v>
      </c>
    </row>
    <row r="248" spans="1:28" hidden="1" x14ac:dyDescent="0.35">
      <c r="A248" s="1"/>
      <c r="B248" s="16">
        <v>43813</v>
      </c>
      <c r="C248" s="69">
        <v>2019</v>
      </c>
      <c r="D248" s="5" t="str">
        <f t="shared" si="45"/>
        <v>B</v>
      </c>
      <c r="E248" s="5" t="str">
        <f t="shared" si="46"/>
        <v>18</v>
      </c>
      <c r="F248" s="16"/>
      <c r="G248" s="2" t="s">
        <v>903</v>
      </c>
      <c r="H248" s="2" t="s">
        <v>10</v>
      </c>
      <c r="I248" s="2" t="s">
        <v>459</v>
      </c>
      <c r="J248" s="2"/>
      <c r="K248" s="2">
        <v>15.78</v>
      </c>
      <c r="L248" s="2">
        <v>132.25</v>
      </c>
      <c r="M248" s="3">
        <v>119.42</v>
      </c>
      <c r="N248" s="33">
        <f t="shared" si="47"/>
        <v>88.984287799433332</v>
      </c>
      <c r="O248" s="15">
        <v>0.24</v>
      </c>
      <c r="P248" s="15">
        <v>0.28999999999999998</v>
      </c>
      <c r="Q248" s="59">
        <f t="shared" si="49"/>
        <v>7.0398687765341569E-2</v>
      </c>
      <c r="R248" s="59">
        <f t="shared" si="50"/>
        <v>3.1679409494403705</v>
      </c>
      <c r="S248" s="59">
        <f t="shared" si="51"/>
        <v>8.506508104978773E-2</v>
      </c>
      <c r="T248" s="59">
        <f t="shared" si="52"/>
        <v>3.8279286472404479</v>
      </c>
      <c r="U248" s="59">
        <f t="shared" si="53"/>
        <v>6.9958695966808184</v>
      </c>
      <c r="V248" s="60">
        <v>30</v>
      </c>
      <c r="W248" s="58">
        <f t="shared" si="48"/>
        <v>11.015712200566668</v>
      </c>
      <c r="X248" s="61">
        <f t="shared" si="54"/>
        <v>0.46189695098417599</v>
      </c>
      <c r="Y248" s="63">
        <f t="shared" si="55"/>
        <v>0.24</v>
      </c>
      <c r="Z248" s="62">
        <f t="shared" si="56"/>
        <v>0.28999999999999998</v>
      </c>
      <c r="AA248" s="57">
        <f t="shared" si="57"/>
        <v>0.70398687765341572</v>
      </c>
      <c r="AB248" s="58">
        <f t="shared" si="58"/>
        <v>0.85065081049787727</v>
      </c>
    </row>
    <row r="249" spans="1:28" hidden="1" x14ac:dyDescent="0.35">
      <c r="A249" s="1"/>
      <c r="B249" s="16">
        <v>43813</v>
      </c>
      <c r="C249" s="69">
        <v>2019</v>
      </c>
      <c r="D249" s="5" t="str">
        <f t="shared" si="45"/>
        <v>B</v>
      </c>
      <c r="E249" s="5" t="str">
        <f t="shared" si="46"/>
        <v>1</v>
      </c>
      <c r="F249" s="16"/>
      <c r="G249" s="2" t="s">
        <v>912</v>
      </c>
      <c r="H249" s="2" t="s">
        <v>10</v>
      </c>
      <c r="I249" s="2" t="s">
        <v>460</v>
      </c>
      <c r="J249" s="2"/>
      <c r="K249" s="2">
        <v>15.82</v>
      </c>
      <c r="L249" s="2">
        <v>130.51</v>
      </c>
      <c r="M249" s="3">
        <v>114.76</v>
      </c>
      <c r="N249" s="33">
        <f t="shared" si="47"/>
        <v>86.267329322521576</v>
      </c>
      <c r="O249" s="15">
        <v>0.44</v>
      </c>
      <c r="P249" s="15">
        <v>0.43</v>
      </c>
      <c r="Q249" s="59">
        <f t="shared" si="49"/>
        <v>0.13451485748938755</v>
      </c>
      <c r="R249" s="59">
        <f t="shared" si="50"/>
        <v>6.0531685870224399</v>
      </c>
      <c r="S249" s="59">
        <f t="shared" si="51"/>
        <v>0.13145770163735601</v>
      </c>
      <c r="T249" s="59">
        <f t="shared" si="52"/>
        <v>5.9155965736810208</v>
      </c>
      <c r="U249" s="59">
        <f t="shared" si="53"/>
        <v>11.968765160703461</v>
      </c>
      <c r="V249" s="60">
        <v>30</v>
      </c>
      <c r="W249" s="58">
        <f t="shared" si="48"/>
        <v>13.732670677478424</v>
      </c>
      <c r="X249" s="61">
        <f t="shared" si="54"/>
        <v>0.47959369314736211</v>
      </c>
      <c r="Y249" s="63">
        <f t="shared" si="55"/>
        <v>0.44</v>
      </c>
      <c r="Z249" s="62">
        <f t="shared" si="56"/>
        <v>0.43</v>
      </c>
      <c r="AA249" s="57">
        <f t="shared" si="57"/>
        <v>1.3451485748938754</v>
      </c>
      <c r="AB249" s="58">
        <f t="shared" si="58"/>
        <v>1.3145770163735602</v>
      </c>
    </row>
    <row r="250" spans="1:28" hidden="1" x14ac:dyDescent="0.35">
      <c r="A250" s="1"/>
      <c r="B250" s="16">
        <v>43813</v>
      </c>
      <c r="C250" s="69">
        <v>2019</v>
      </c>
      <c r="D250" s="5" t="str">
        <f t="shared" si="45"/>
        <v>B</v>
      </c>
      <c r="E250" s="5" t="str">
        <f t="shared" si="46"/>
        <v>24</v>
      </c>
      <c r="F250" s="16"/>
      <c r="G250" s="2" t="s">
        <v>900</v>
      </c>
      <c r="H250" s="2" t="s">
        <v>8</v>
      </c>
      <c r="I250" s="2" t="s">
        <v>461</v>
      </c>
      <c r="J250" s="2"/>
      <c r="K250" s="2">
        <v>15.87</v>
      </c>
      <c r="L250" s="2">
        <v>154.07</v>
      </c>
      <c r="M250" s="3">
        <v>150.26</v>
      </c>
      <c r="N250" s="33">
        <f t="shared" si="47"/>
        <v>97.243125904486249</v>
      </c>
      <c r="O250" s="15">
        <v>0.43</v>
      </c>
      <c r="P250" s="15">
        <v>0.04</v>
      </c>
      <c r="Q250" s="59">
        <f t="shared" si="49"/>
        <v>0.11176672371456207</v>
      </c>
      <c r="R250" s="59">
        <f t="shared" si="50"/>
        <v>5.0295025671552933</v>
      </c>
      <c r="S250" s="59">
        <f t="shared" si="51"/>
        <v>1.0396904531587172E-2</v>
      </c>
      <c r="T250" s="59">
        <f t="shared" si="52"/>
        <v>0.46786070392142276</v>
      </c>
      <c r="U250" s="59">
        <f t="shared" si="53"/>
        <v>5.4973632710767157</v>
      </c>
      <c r="V250" s="60">
        <v>30</v>
      </c>
      <c r="W250" s="58">
        <f t="shared" si="48"/>
        <v>2.7568740955137514</v>
      </c>
      <c r="X250" s="61">
        <f t="shared" si="54"/>
        <v>0.414175161842399</v>
      </c>
      <c r="Y250" s="63">
        <f t="shared" si="55"/>
        <v>0.43</v>
      </c>
      <c r="Z250" s="62">
        <f t="shared" si="56"/>
        <v>0.04</v>
      </c>
      <c r="AA250" s="57">
        <f t="shared" si="57"/>
        <v>1.1176672371456207</v>
      </c>
      <c r="AB250" s="58">
        <f t="shared" si="58"/>
        <v>0.10396904531587173</v>
      </c>
    </row>
    <row r="251" spans="1:28" hidden="1" x14ac:dyDescent="0.35">
      <c r="A251" s="1"/>
      <c r="B251" s="16">
        <v>43813</v>
      </c>
      <c r="C251" s="69">
        <v>2019</v>
      </c>
      <c r="D251" s="5" t="str">
        <f t="shared" si="45"/>
        <v>B</v>
      </c>
      <c r="E251" s="5" t="str">
        <f t="shared" si="46"/>
        <v>5</v>
      </c>
      <c r="F251" s="16"/>
      <c r="G251" s="2" t="s">
        <v>917</v>
      </c>
      <c r="H251" s="2" t="s">
        <v>12</v>
      </c>
      <c r="I251" s="2" t="s">
        <v>462</v>
      </c>
      <c r="J251" s="2"/>
      <c r="K251" s="2">
        <v>15.79</v>
      </c>
      <c r="L251" s="2">
        <v>146.97999999999999</v>
      </c>
      <c r="M251" s="3">
        <v>137.91999999999999</v>
      </c>
      <c r="N251" s="33">
        <f t="shared" si="47"/>
        <v>93.09398582209009</v>
      </c>
      <c r="O251" s="15">
        <v>1.3</v>
      </c>
      <c r="P251" s="15">
        <v>0.06</v>
      </c>
      <c r="Q251" s="59">
        <f t="shared" si="49"/>
        <v>0.358753377548514</v>
      </c>
      <c r="R251" s="59">
        <f t="shared" si="50"/>
        <v>16.14390198968313</v>
      </c>
      <c r="S251" s="59">
        <f t="shared" si="51"/>
        <v>1.6557848194546799E-2</v>
      </c>
      <c r="T251" s="59">
        <f t="shared" si="52"/>
        <v>0.74510316875460592</v>
      </c>
      <c r="U251" s="59">
        <f t="shared" si="53"/>
        <v>16.889005158437737</v>
      </c>
      <c r="V251" s="60">
        <v>30</v>
      </c>
      <c r="W251" s="58">
        <f t="shared" si="48"/>
        <v>6.9060141779099098</v>
      </c>
      <c r="X251" s="61">
        <f t="shared" si="54"/>
        <v>0.43709162367968568</v>
      </c>
      <c r="Y251" s="63">
        <f t="shared" si="55"/>
        <v>1.3</v>
      </c>
      <c r="Z251" s="62">
        <f t="shared" si="56"/>
        <v>0.06</v>
      </c>
      <c r="AA251" s="57">
        <f t="shared" si="57"/>
        <v>3.5875337754851397</v>
      </c>
      <c r="AB251" s="58">
        <f t="shared" si="58"/>
        <v>0.16557848194546798</v>
      </c>
    </row>
    <row r="252" spans="1:28" hidden="1" x14ac:dyDescent="0.35">
      <c r="A252" s="1"/>
      <c r="B252" s="16">
        <v>43813</v>
      </c>
      <c r="C252" s="69">
        <v>2019</v>
      </c>
      <c r="D252" s="5" t="str">
        <f t="shared" si="45"/>
        <v>B</v>
      </c>
      <c r="E252" s="5" t="str">
        <f t="shared" si="46"/>
        <v>9</v>
      </c>
      <c r="F252" s="16"/>
      <c r="G252" s="2" t="s">
        <v>923</v>
      </c>
      <c r="H252" s="2" t="s">
        <v>12</v>
      </c>
      <c r="I252" s="2" t="s">
        <v>463</v>
      </c>
      <c r="J252" s="2"/>
      <c r="K252" s="2">
        <v>15.8</v>
      </c>
      <c r="L252" s="2">
        <v>147.44999999999999</v>
      </c>
      <c r="M252" s="3">
        <v>138.11000000000001</v>
      </c>
      <c r="N252" s="33">
        <f t="shared" si="47"/>
        <v>92.905431067223731</v>
      </c>
      <c r="O252" s="15">
        <v>0.81</v>
      </c>
      <c r="P252" s="15">
        <v>0.19</v>
      </c>
      <c r="Q252" s="59">
        <f t="shared" si="49"/>
        <v>0.22414900662251649</v>
      </c>
      <c r="R252" s="59">
        <f t="shared" si="50"/>
        <v>10.086705298013243</v>
      </c>
      <c r="S252" s="59">
        <f t="shared" si="51"/>
        <v>5.2578162047256946E-2</v>
      </c>
      <c r="T252" s="59">
        <f t="shared" si="52"/>
        <v>2.3660172921265628</v>
      </c>
      <c r="U252" s="59">
        <f t="shared" si="53"/>
        <v>12.452722590139805</v>
      </c>
      <c r="V252" s="60">
        <v>30</v>
      </c>
      <c r="W252" s="58">
        <f t="shared" si="48"/>
        <v>7.0945689327762693</v>
      </c>
      <c r="X252" s="61">
        <f t="shared" si="54"/>
        <v>0.43818166952824777</v>
      </c>
      <c r="Y252" s="63">
        <f t="shared" si="55"/>
        <v>0.81</v>
      </c>
      <c r="Z252" s="62">
        <f t="shared" si="56"/>
        <v>0.19</v>
      </c>
      <c r="AA252" s="57">
        <f t="shared" si="57"/>
        <v>2.2414900662251651</v>
      </c>
      <c r="AB252" s="58">
        <f t="shared" si="58"/>
        <v>0.52578162047256949</v>
      </c>
    </row>
    <row r="253" spans="1:28" hidden="1" x14ac:dyDescent="0.35">
      <c r="A253" s="1"/>
      <c r="B253" s="16">
        <v>43813</v>
      </c>
      <c r="C253" s="69">
        <v>2019</v>
      </c>
      <c r="D253" s="5" t="str">
        <f t="shared" si="45"/>
        <v>B</v>
      </c>
      <c r="E253" s="5" t="str">
        <f t="shared" si="46"/>
        <v>8</v>
      </c>
      <c r="F253" s="16"/>
      <c r="G253" s="2" t="s">
        <v>924</v>
      </c>
      <c r="H253" s="2" t="s">
        <v>12</v>
      </c>
      <c r="I253" s="41" t="s">
        <v>464</v>
      </c>
      <c r="J253" s="41" t="s">
        <v>849</v>
      </c>
      <c r="K253" s="41">
        <v>15.7</v>
      </c>
      <c r="L253" s="41">
        <v>146.87</v>
      </c>
      <c r="M253" s="42">
        <v>139.33000000000001</v>
      </c>
      <c r="N253" s="33">
        <f t="shared" si="47"/>
        <v>94.251734390485623</v>
      </c>
      <c r="O253" s="15">
        <v>0.45</v>
      </c>
      <c r="P253" s="15">
        <v>0.02</v>
      </c>
      <c r="Q253" s="59">
        <f t="shared" si="49"/>
        <v>0.1221056782334385</v>
      </c>
      <c r="R253" s="59">
        <f t="shared" si="50"/>
        <v>5.4947555205047323</v>
      </c>
      <c r="S253" s="59">
        <f t="shared" si="51"/>
        <v>5.4269190325972666E-3</v>
      </c>
      <c r="T253" s="59">
        <f t="shared" si="52"/>
        <v>0.244211356466877</v>
      </c>
      <c r="U253" s="59">
        <f t="shared" si="53"/>
        <v>5.7389668769716096</v>
      </c>
      <c r="V253" s="60">
        <v>30</v>
      </c>
      <c r="W253" s="58">
        <f t="shared" si="48"/>
        <v>5.7482656095143767</v>
      </c>
      <c r="X253" s="61">
        <f t="shared" si="54"/>
        <v>0.43049421661409049</v>
      </c>
      <c r="Y253" s="63">
        <f t="shared" si="55"/>
        <v>0.45</v>
      </c>
      <c r="Z253" s="62">
        <f t="shared" si="56"/>
        <v>0.02</v>
      </c>
      <c r="AA253" s="57">
        <f t="shared" si="57"/>
        <v>1.221056782334385</v>
      </c>
      <c r="AB253" s="58">
        <f t="shared" si="58"/>
        <v>5.4269190325972667E-2</v>
      </c>
    </row>
    <row r="254" spans="1:28" hidden="1" x14ac:dyDescent="0.35">
      <c r="A254" s="1"/>
      <c r="B254" s="16">
        <v>43813</v>
      </c>
      <c r="C254" s="69">
        <v>2019</v>
      </c>
      <c r="D254" s="5" t="str">
        <f t="shared" si="45"/>
        <v>B</v>
      </c>
      <c r="E254" s="5" t="str">
        <f t="shared" si="46"/>
        <v>8</v>
      </c>
      <c r="F254" s="16"/>
      <c r="G254" s="2" t="s">
        <v>924</v>
      </c>
      <c r="H254" s="2" t="s">
        <v>8</v>
      </c>
      <c r="I254" s="2" t="s">
        <v>465</v>
      </c>
      <c r="J254" s="2"/>
      <c r="K254" s="2">
        <v>15.55</v>
      </c>
      <c r="L254" s="2">
        <v>148.46</v>
      </c>
      <c r="M254" s="3">
        <v>142.07</v>
      </c>
      <c r="N254" s="33">
        <f t="shared" si="47"/>
        <v>95.192235347227452</v>
      </c>
      <c r="O254" s="15">
        <v>0.42</v>
      </c>
      <c r="P254" s="15">
        <v>0.12</v>
      </c>
      <c r="Q254" s="59">
        <f t="shared" si="49"/>
        <v>0.11242435978501421</v>
      </c>
      <c r="R254" s="59">
        <f t="shared" si="50"/>
        <v>5.0590961903256391</v>
      </c>
      <c r="S254" s="59">
        <f t="shared" si="51"/>
        <v>3.2121245652861202E-2</v>
      </c>
      <c r="T254" s="59">
        <f t="shared" si="52"/>
        <v>1.445456054378754</v>
      </c>
      <c r="U254" s="59">
        <f t="shared" si="53"/>
        <v>6.5045522447043931</v>
      </c>
      <c r="V254" s="60">
        <v>30</v>
      </c>
      <c r="W254" s="58">
        <f t="shared" si="48"/>
        <v>4.8077646527725477</v>
      </c>
      <c r="X254" s="61">
        <f t="shared" si="54"/>
        <v>0.4252529244388239</v>
      </c>
      <c r="Y254" s="63">
        <f t="shared" si="55"/>
        <v>0.42</v>
      </c>
      <c r="Z254" s="62">
        <f t="shared" si="56"/>
        <v>0.12</v>
      </c>
      <c r="AA254" s="57">
        <f t="shared" si="57"/>
        <v>1.1242435978501422</v>
      </c>
      <c r="AB254" s="58">
        <f t="shared" si="58"/>
        <v>0.32121245652861202</v>
      </c>
    </row>
    <row r="255" spans="1:28" hidden="1" x14ac:dyDescent="0.35">
      <c r="A255" s="1"/>
      <c r="B255" s="16">
        <v>43813</v>
      </c>
      <c r="C255" s="69">
        <v>2019</v>
      </c>
      <c r="D255" s="5" t="str">
        <f t="shared" si="45"/>
        <v>B</v>
      </c>
      <c r="E255" s="5" t="str">
        <f t="shared" si="46"/>
        <v>14</v>
      </c>
      <c r="F255" s="16"/>
      <c r="G255" s="2" t="s">
        <v>916</v>
      </c>
      <c r="H255" s="2" t="s">
        <v>8</v>
      </c>
      <c r="I255" s="2" t="s">
        <v>466</v>
      </c>
      <c r="J255" s="2"/>
      <c r="K255" s="2">
        <v>15.69</v>
      </c>
      <c r="L255" s="2">
        <v>142.88</v>
      </c>
      <c r="M255" s="3">
        <v>137.97999999999999</v>
      </c>
      <c r="N255" s="33">
        <f t="shared" si="47"/>
        <v>96.147495872316995</v>
      </c>
      <c r="O255" s="15">
        <v>0.28999999999999998</v>
      </c>
      <c r="P255" s="15">
        <v>0.11</v>
      </c>
      <c r="Q255" s="59">
        <f t="shared" si="49"/>
        <v>7.6566971951917584E-2</v>
      </c>
      <c r="R255" s="59">
        <f t="shared" si="50"/>
        <v>3.4455137378362912</v>
      </c>
      <c r="S255" s="59">
        <f t="shared" si="51"/>
        <v>2.9042644533485984E-2</v>
      </c>
      <c r="T255" s="59">
        <f t="shared" si="52"/>
        <v>1.3069190040068692</v>
      </c>
      <c r="U255" s="59">
        <f t="shared" si="53"/>
        <v>4.75243274184316</v>
      </c>
      <c r="V255" s="60">
        <v>30</v>
      </c>
      <c r="W255" s="58">
        <f t="shared" si="48"/>
        <v>3.8525041276830052</v>
      </c>
      <c r="X255" s="61">
        <f t="shared" si="54"/>
        <v>0.42003434459072708</v>
      </c>
      <c r="Y255" s="63">
        <f t="shared" si="55"/>
        <v>0.28999999999999998</v>
      </c>
      <c r="Z255" s="62">
        <f t="shared" si="56"/>
        <v>0.11</v>
      </c>
      <c r="AA255" s="57">
        <f t="shared" si="57"/>
        <v>0.76566971951917584</v>
      </c>
      <c r="AB255" s="58">
        <f t="shared" si="58"/>
        <v>0.29042644533485984</v>
      </c>
    </row>
    <row r="256" spans="1:28" hidden="1" x14ac:dyDescent="0.35">
      <c r="A256" s="1"/>
      <c r="B256" s="16">
        <v>43813</v>
      </c>
      <c r="C256" s="69">
        <v>2019</v>
      </c>
      <c r="D256" s="5" t="str">
        <f t="shared" si="45"/>
        <v>B</v>
      </c>
      <c r="E256" s="5" t="str">
        <f t="shared" si="46"/>
        <v>25</v>
      </c>
      <c r="F256" s="16"/>
      <c r="G256" s="2" t="s">
        <v>925</v>
      </c>
      <c r="H256" s="2" t="s">
        <v>8</v>
      </c>
      <c r="I256" s="2" t="s">
        <v>467</v>
      </c>
      <c r="J256" s="2"/>
      <c r="K256" s="2">
        <v>15.76</v>
      </c>
      <c r="L256" s="2">
        <v>150.65</v>
      </c>
      <c r="M256" s="3">
        <v>144.99</v>
      </c>
      <c r="N256" s="33">
        <f t="shared" si="47"/>
        <v>95.803988435021125</v>
      </c>
      <c r="O256" s="15">
        <v>0.4</v>
      </c>
      <c r="P256" s="15">
        <v>0.08</v>
      </c>
      <c r="Q256" s="59">
        <f t="shared" si="49"/>
        <v>0.1061317031648998</v>
      </c>
      <c r="R256" s="59">
        <f t="shared" si="50"/>
        <v>4.7759266424204911</v>
      </c>
      <c r="S256" s="59">
        <f t="shared" si="51"/>
        <v>2.122634063297996E-2</v>
      </c>
      <c r="T256" s="59">
        <f t="shared" si="52"/>
        <v>0.95518532848409821</v>
      </c>
      <c r="U256" s="59">
        <f t="shared" si="53"/>
        <v>5.731111970904589</v>
      </c>
      <c r="V256" s="60">
        <v>30</v>
      </c>
      <c r="W256" s="58">
        <f t="shared" si="48"/>
        <v>4.1960115649788747</v>
      </c>
      <c r="X256" s="61">
        <f t="shared" si="54"/>
        <v>0.42189893987464216</v>
      </c>
      <c r="Y256" s="63">
        <f t="shared" si="55"/>
        <v>0.4</v>
      </c>
      <c r="Z256" s="62">
        <f t="shared" si="56"/>
        <v>0.08</v>
      </c>
      <c r="AA256" s="57">
        <f t="shared" si="57"/>
        <v>1.0613170316489979</v>
      </c>
      <c r="AB256" s="58">
        <f t="shared" si="58"/>
        <v>0.21226340632979959</v>
      </c>
    </row>
    <row r="257" spans="1:28" hidden="1" x14ac:dyDescent="0.35">
      <c r="A257" s="1"/>
      <c r="B257" s="16">
        <v>43813</v>
      </c>
      <c r="C257" s="69">
        <v>2019</v>
      </c>
      <c r="D257" s="5" t="str">
        <f t="shared" si="45"/>
        <v>B</v>
      </c>
      <c r="E257" s="5" t="str">
        <f t="shared" si="46"/>
        <v>17</v>
      </c>
      <c r="F257" s="16"/>
      <c r="G257" s="2" t="s">
        <v>926</v>
      </c>
      <c r="H257" s="2" t="s">
        <v>12</v>
      </c>
      <c r="I257" s="39" t="s">
        <v>468</v>
      </c>
      <c r="J257" s="39" t="s">
        <v>850</v>
      </c>
      <c r="K257" s="39">
        <v>15.52</v>
      </c>
      <c r="L257" s="39">
        <v>144.52000000000001</v>
      </c>
      <c r="M257" s="43">
        <v>136.22</v>
      </c>
      <c r="N257" s="33">
        <f t="shared" si="47"/>
        <v>93.56589147286823</v>
      </c>
      <c r="O257" s="15">
        <v>0.91</v>
      </c>
      <c r="P257" s="15">
        <v>0.12</v>
      </c>
      <c r="Q257" s="59">
        <f t="shared" si="49"/>
        <v>0.24940182270091135</v>
      </c>
      <c r="R257" s="59">
        <f t="shared" si="50"/>
        <v>11.223082021541011</v>
      </c>
      <c r="S257" s="59">
        <f t="shared" si="51"/>
        <v>3.2888152444076217E-2</v>
      </c>
      <c r="T257" s="59">
        <f t="shared" si="52"/>
        <v>1.4799668599834297</v>
      </c>
      <c r="U257" s="59">
        <f t="shared" si="53"/>
        <v>12.70304888152444</v>
      </c>
      <c r="V257" s="60">
        <v>30</v>
      </c>
      <c r="W257" s="58">
        <f t="shared" si="48"/>
        <v>6.4341085271317695</v>
      </c>
      <c r="X257" s="61">
        <f t="shared" si="54"/>
        <v>0.43438276719138358</v>
      </c>
      <c r="Y257" s="63">
        <f t="shared" si="55"/>
        <v>0.91</v>
      </c>
      <c r="Z257" s="62">
        <f t="shared" si="56"/>
        <v>0.12</v>
      </c>
      <c r="AA257" s="57">
        <f t="shared" si="57"/>
        <v>2.4940182270091134</v>
      </c>
      <c r="AB257" s="58">
        <f t="shared" si="58"/>
        <v>0.32888152444076219</v>
      </c>
    </row>
    <row r="258" spans="1:28" hidden="1" x14ac:dyDescent="0.35">
      <c r="A258" s="1"/>
      <c r="B258" s="16">
        <v>43813</v>
      </c>
      <c r="C258" s="69">
        <v>2019</v>
      </c>
      <c r="D258" s="5" t="str">
        <f t="shared" ref="D258:D317" si="59">LEFT(G258,1)</f>
        <v>B</v>
      </c>
      <c r="E258" s="5" t="str">
        <f t="shared" ref="E258:E286" si="60">MID(G258,2,3)</f>
        <v>17</v>
      </c>
      <c r="F258" s="16"/>
      <c r="G258" s="2" t="s">
        <v>926</v>
      </c>
      <c r="H258" s="2" t="s">
        <v>8</v>
      </c>
      <c r="I258" s="2" t="s">
        <v>469</v>
      </c>
      <c r="J258" s="2"/>
      <c r="K258" s="2">
        <v>15.75</v>
      </c>
      <c r="L258" s="2">
        <v>140.19</v>
      </c>
      <c r="M258" s="3">
        <v>134.59</v>
      </c>
      <c r="N258" s="33">
        <f t="shared" ref="N258:N317" si="61">100/(L258-K258)*(M258-K258)</f>
        <v>95.499839279974296</v>
      </c>
      <c r="O258" s="15">
        <v>0.54</v>
      </c>
      <c r="P258" s="15">
        <v>0.14000000000000001</v>
      </c>
      <c r="Q258" s="59">
        <f t="shared" si="49"/>
        <v>0.1439060922248401</v>
      </c>
      <c r="R258" s="59">
        <f t="shared" si="50"/>
        <v>6.4757741501178048</v>
      </c>
      <c r="S258" s="59">
        <f t="shared" si="51"/>
        <v>3.7308986873106693E-2</v>
      </c>
      <c r="T258" s="59">
        <f t="shared" si="52"/>
        <v>1.6789044092898011</v>
      </c>
      <c r="U258" s="59">
        <f t="shared" si="53"/>
        <v>8.1546785594076052</v>
      </c>
      <c r="V258" s="60">
        <v>30</v>
      </c>
      <c r="W258" s="58">
        <f t="shared" ref="W258:W321" si="62">100-N258</f>
        <v>4.5001607200257041</v>
      </c>
      <c r="X258" s="61">
        <f t="shared" si="54"/>
        <v>0.42356109054190505</v>
      </c>
      <c r="Y258" s="63">
        <f t="shared" si="55"/>
        <v>0.54</v>
      </c>
      <c r="Z258" s="62">
        <f t="shared" si="56"/>
        <v>0.14000000000000001</v>
      </c>
      <c r="AA258" s="57">
        <f t="shared" si="57"/>
        <v>1.439060922248401</v>
      </c>
      <c r="AB258" s="58">
        <f t="shared" si="58"/>
        <v>0.37308986873106692</v>
      </c>
    </row>
    <row r="259" spans="1:28" hidden="1" x14ac:dyDescent="0.35">
      <c r="A259" s="1"/>
      <c r="B259" s="16">
        <v>43813</v>
      </c>
      <c r="C259" s="69">
        <v>2019</v>
      </c>
      <c r="D259" s="5" t="str">
        <f t="shared" si="59"/>
        <v>B</v>
      </c>
      <c r="E259" s="5" t="str">
        <f t="shared" si="60"/>
        <v>26</v>
      </c>
      <c r="F259" s="16"/>
      <c r="G259" s="2" t="s">
        <v>922</v>
      </c>
      <c r="H259" s="2" t="s">
        <v>12</v>
      </c>
      <c r="I259" s="2" t="s">
        <v>470</v>
      </c>
      <c r="J259" s="2"/>
      <c r="K259" s="2">
        <v>15.37</v>
      </c>
      <c r="L259" s="2">
        <v>154.24</v>
      </c>
      <c r="M259" s="3">
        <v>146.08000000000001</v>
      </c>
      <c r="N259" s="33">
        <f t="shared" si="61"/>
        <v>94.124000864117519</v>
      </c>
      <c r="O259" s="15">
        <v>0.88</v>
      </c>
      <c r="P259" s="15">
        <v>0.15</v>
      </c>
      <c r="Q259" s="59">
        <f t="shared" ref="Q259:Q322" si="63">Y259*((250+(100*W259/100))/1000)*(100/(100-(100*W259/100)))</f>
        <v>0.23922790911177416</v>
      </c>
      <c r="R259" s="59">
        <f t="shared" ref="R259:R322" si="64">IF(W259="","",Q259*(V259/10*15))</f>
        <v>10.765255910029838</v>
      </c>
      <c r="S259" s="59">
        <f t="shared" ref="S259:S322" si="65">Z259*((250+(100*W259/100))/1000)*(100/(100-(100*W259/100)))</f>
        <v>4.0777484507688776E-2</v>
      </c>
      <c r="T259" s="59">
        <f t="shared" ref="T259:T322" si="66">IF(W259="","",S259*(V259/10*15))</f>
        <v>1.8349868028459948</v>
      </c>
      <c r="U259" s="59">
        <f t="shared" ref="U259:U322" si="67">IF(Y259="","",R259+T259)</f>
        <v>12.600242712875833</v>
      </c>
      <c r="V259" s="60">
        <v>30</v>
      </c>
      <c r="W259" s="58">
        <f t="shared" si="62"/>
        <v>5.8759991358824806</v>
      </c>
      <c r="X259" s="61">
        <f t="shared" ref="X259:X322" si="68">IF(W259="","",((400+W259)/1000)*(100/(100-W259)))</f>
        <v>0.43121413816846449</v>
      </c>
      <c r="Y259" s="63">
        <f t="shared" ref="Y259:Y322" si="69">O259</f>
        <v>0.88</v>
      </c>
      <c r="Z259" s="62">
        <f t="shared" ref="Z259:Z322" si="70">P259</f>
        <v>0.15</v>
      </c>
      <c r="AA259" s="57">
        <f t="shared" ref="AA259:AA322" si="71">Q259*10</f>
        <v>2.3922790911177416</v>
      </c>
      <c r="AB259" s="58">
        <f t="shared" ref="AB259:AB322" si="72">S259*10</f>
        <v>0.40777484507688777</v>
      </c>
    </row>
    <row r="260" spans="1:28" hidden="1" x14ac:dyDescent="0.35">
      <c r="A260" s="1"/>
      <c r="B260" s="16">
        <v>43813</v>
      </c>
      <c r="C260" s="69">
        <v>2019</v>
      </c>
      <c r="D260" s="5" t="str">
        <f t="shared" si="59"/>
        <v>B</v>
      </c>
      <c r="E260" s="5" t="str">
        <f t="shared" si="60"/>
        <v>36</v>
      </c>
      <c r="F260" s="16"/>
      <c r="G260" s="2" t="s">
        <v>898</v>
      </c>
      <c r="H260" s="2" t="s">
        <v>12</v>
      </c>
      <c r="I260" s="2" t="s">
        <v>471</v>
      </c>
      <c r="J260" s="2"/>
      <c r="K260" s="2">
        <v>15.86</v>
      </c>
      <c r="L260" s="2">
        <v>153.16999999999999</v>
      </c>
      <c r="M260" s="3">
        <v>147.35</v>
      </c>
      <c r="N260" s="33">
        <f t="shared" si="61"/>
        <v>95.761415774524806</v>
      </c>
      <c r="O260" s="15">
        <v>0.9</v>
      </c>
      <c r="P260" s="15">
        <v>0.18</v>
      </c>
      <c r="Q260" s="59">
        <f t="shared" si="63"/>
        <v>0.23894250513347018</v>
      </c>
      <c r="R260" s="59">
        <f t="shared" si="64"/>
        <v>10.752412731006158</v>
      </c>
      <c r="S260" s="59">
        <f t="shared" si="65"/>
        <v>4.7788501026694033E-2</v>
      </c>
      <c r="T260" s="59">
        <f t="shared" si="66"/>
        <v>2.1504825462012316</v>
      </c>
      <c r="U260" s="59">
        <f t="shared" si="67"/>
        <v>12.90289527720739</v>
      </c>
      <c r="V260" s="60">
        <v>30</v>
      </c>
      <c r="W260" s="58">
        <f t="shared" si="62"/>
        <v>4.2385842254751935</v>
      </c>
      <c r="X260" s="61">
        <f t="shared" si="68"/>
        <v>0.4221309605293177</v>
      </c>
      <c r="Y260" s="63">
        <f t="shared" si="69"/>
        <v>0.9</v>
      </c>
      <c r="Z260" s="62">
        <f t="shared" si="70"/>
        <v>0.18</v>
      </c>
      <c r="AA260" s="57">
        <f t="shared" si="71"/>
        <v>2.389425051334702</v>
      </c>
      <c r="AB260" s="58">
        <f t="shared" si="72"/>
        <v>0.4778850102669403</v>
      </c>
    </row>
    <row r="261" spans="1:28" hidden="1" x14ac:dyDescent="0.35">
      <c r="A261" s="1"/>
      <c r="B261" s="16">
        <v>43813</v>
      </c>
      <c r="C261" s="69">
        <v>2019</v>
      </c>
      <c r="D261" s="5" t="str">
        <f t="shared" si="59"/>
        <v>B</v>
      </c>
      <c r="E261" s="5" t="str">
        <f t="shared" si="60"/>
        <v>26</v>
      </c>
      <c r="F261" s="16"/>
      <c r="G261" s="2" t="s">
        <v>922</v>
      </c>
      <c r="H261" s="2" t="s">
        <v>8</v>
      </c>
      <c r="I261" s="2" t="s">
        <v>472</v>
      </c>
      <c r="J261" s="2"/>
      <c r="K261" s="2">
        <v>15.76</v>
      </c>
      <c r="L261" s="2">
        <v>147.62</v>
      </c>
      <c r="M261" s="3">
        <v>138.66999999999999</v>
      </c>
      <c r="N261" s="33">
        <f t="shared" si="61"/>
        <v>93.212498104049729</v>
      </c>
      <c r="O261" s="15">
        <v>0.98</v>
      </c>
      <c r="P261" s="15">
        <v>0.17</v>
      </c>
      <c r="Q261" s="59">
        <f t="shared" si="63"/>
        <v>0.26997640549995944</v>
      </c>
      <c r="R261" s="59">
        <f t="shared" si="64"/>
        <v>12.148938247498174</v>
      </c>
      <c r="S261" s="59">
        <f t="shared" si="65"/>
        <v>4.6832641770401126E-2</v>
      </c>
      <c r="T261" s="59">
        <f t="shared" si="66"/>
        <v>2.1074688796680507</v>
      </c>
      <c r="U261" s="59">
        <f t="shared" si="67"/>
        <v>14.256407127166225</v>
      </c>
      <c r="V261" s="60">
        <v>30</v>
      </c>
      <c r="W261" s="58">
        <f t="shared" si="62"/>
        <v>6.7875018959502711</v>
      </c>
      <c r="X261" s="61">
        <f t="shared" si="68"/>
        <v>0.43640875437311866</v>
      </c>
      <c r="Y261" s="63">
        <f t="shared" si="69"/>
        <v>0.98</v>
      </c>
      <c r="Z261" s="62">
        <f t="shared" si="70"/>
        <v>0.17</v>
      </c>
      <c r="AA261" s="57">
        <f t="shared" si="71"/>
        <v>2.6997640549995943</v>
      </c>
      <c r="AB261" s="58">
        <f t="shared" si="72"/>
        <v>0.46832641770401129</v>
      </c>
    </row>
    <row r="262" spans="1:28" hidden="1" x14ac:dyDescent="0.35">
      <c r="A262" s="1"/>
      <c r="B262" s="16">
        <v>43813</v>
      </c>
      <c r="C262" s="69">
        <v>2019</v>
      </c>
      <c r="D262" s="5" t="str">
        <f t="shared" si="59"/>
        <v>B</v>
      </c>
      <c r="E262" s="5" t="str">
        <f t="shared" si="60"/>
        <v>35</v>
      </c>
      <c r="F262" s="16"/>
      <c r="G262" s="2" t="s">
        <v>921</v>
      </c>
      <c r="H262" s="2" t="s">
        <v>8</v>
      </c>
      <c r="I262" s="41" t="s">
        <v>473</v>
      </c>
      <c r="J262" s="41" t="s">
        <v>849</v>
      </c>
      <c r="K262" s="41">
        <v>15.7</v>
      </c>
      <c r="L262" s="41">
        <v>145.96</v>
      </c>
      <c r="M262" s="42">
        <v>140.88</v>
      </c>
      <c r="N262" s="33">
        <f t="shared" si="61"/>
        <v>96.100107477352978</v>
      </c>
      <c r="O262" s="15">
        <v>0.63</v>
      </c>
      <c r="P262" s="15">
        <v>0.19</v>
      </c>
      <c r="Q262" s="59">
        <f t="shared" si="63"/>
        <v>0.16644823454225915</v>
      </c>
      <c r="R262" s="59">
        <f t="shared" si="64"/>
        <v>7.4901705544016624</v>
      </c>
      <c r="S262" s="59">
        <f t="shared" si="65"/>
        <v>5.0198673909570217E-2</v>
      </c>
      <c r="T262" s="59">
        <f t="shared" si="66"/>
        <v>2.2589403259306597</v>
      </c>
      <c r="U262" s="59">
        <f t="shared" si="67"/>
        <v>9.7491108803323225</v>
      </c>
      <c r="V262" s="60">
        <v>30</v>
      </c>
      <c r="W262" s="58">
        <f t="shared" si="62"/>
        <v>3.899892522647022</v>
      </c>
      <c r="X262" s="61">
        <f t="shared" si="68"/>
        <v>0.42029078127496411</v>
      </c>
      <c r="Y262" s="63">
        <f t="shared" si="69"/>
        <v>0.63</v>
      </c>
      <c r="Z262" s="62">
        <f t="shared" si="70"/>
        <v>0.19</v>
      </c>
      <c r="AA262" s="57">
        <f t="shared" si="71"/>
        <v>1.6644823454225914</v>
      </c>
      <c r="AB262" s="58">
        <f t="shared" si="72"/>
        <v>0.50198673909570213</v>
      </c>
    </row>
    <row r="263" spans="1:28" hidden="1" x14ac:dyDescent="0.35">
      <c r="A263" s="1"/>
      <c r="B263" s="16">
        <v>43813</v>
      </c>
      <c r="C263" s="69">
        <v>2019</v>
      </c>
      <c r="D263" s="5" t="str">
        <f t="shared" si="59"/>
        <v>B</v>
      </c>
      <c r="E263" s="5" t="str">
        <f t="shared" si="60"/>
        <v>8</v>
      </c>
      <c r="F263" s="16"/>
      <c r="G263" s="2" t="s">
        <v>924</v>
      </c>
      <c r="H263" s="2" t="s">
        <v>11</v>
      </c>
      <c r="I263" s="2" t="s">
        <v>474</v>
      </c>
      <c r="J263" s="2"/>
      <c r="K263" s="2">
        <v>15.74</v>
      </c>
      <c r="L263" s="2">
        <v>151.07</v>
      </c>
      <c r="M263" s="3">
        <v>138.88999999999999</v>
      </c>
      <c r="N263" s="33">
        <f t="shared" si="61"/>
        <v>90.999778319663051</v>
      </c>
      <c r="O263" s="15">
        <v>0.35</v>
      </c>
      <c r="P263" s="15">
        <v>0.26</v>
      </c>
      <c r="Q263" s="59">
        <f t="shared" si="63"/>
        <v>9.9615712545675986E-2</v>
      </c>
      <c r="R263" s="59">
        <f t="shared" si="64"/>
        <v>4.4827070645554192</v>
      </c>
      <c r="S263" s="59">
        <f t="shared" si="65"/>
        <v>7.4000243605359312E-2</v>
      </c>
      <c r="T263" s="59">
        <f t="shared" si="66"/>
        <v>3.3300109622411691</v>
      </c>
      <c r="U263" s="59">
        <f t="shared" si="67"/>
        <v>7.8127180267965883</v>
      </c>
      <c r="V263" s="60">
        <v>30</v>
      </c>
      <c r="W263" s="58">
        <f t="shared" si="62"/>
        <v>9.0002216803369492</v>
      </c>
      <c r="X263" s="61">
        <f t="shared" si="68"/>
        <v>0.44945188794153468</v>
      </c>
      <c r="Y263" s="63">
        <f t="shared" si="69"/>
        <v>0.35</v>
      </c>
      <c r="Z263" s="62">
        <f t="shared" si="70"/>
        <v>0.26</v>
      </c>
      <c r="AA263" s="57">
        <f t="shared" si="71"/>
        <v>0.99615712545675983</v>
      </c>
      <c r="AB263" s="58">
        <f t="shared" si="72"/>
        <v>0.74000243605359306</v>
      </c>
    </row>
    <row r="264" spans="1:28" hidden="1" x14ac:dyDescent="0.35">
      <c r="A264" s="1"/>
      <c r="B264" s="16">
        <v>43813</v>
      </c>
      <c r="C264" s="69">
        <v>2019</v>
      </c>
      <c r="D264" s="5" t="str">
        <f t="shared" si="59"/>
        <v>B</v>
      </c>
      <c r="E264" s="5" t="str">
        <f t="shared" si="60"/>
        <v>17</v>
      </c>
      <c r="F264" s="16"/>
      <c r="G264" s="2" t="s">
        <v>926</v>
      </c>
      <c r="H264" s="2" t="s">
        <v>11</v>
      </c>
      <c r="I264" s="39" t="s">
        <v>475</v>
      </c>
      <c r="J264" s="39" t="s">
        <v>850</v>
      </c>
      <c r="K264" s="39">
        <v>15.44</v>
      </c>
      <c r="L264" s="39">
        <v>135.44</v>
      </c>
      <c r="M264" s="43">
        <v>123.7</v>
      </c>
      <c r="N264" s="33">
        <f t="shared" si="61"/>
        <v>90.216666666666669</v>
      </c>
      <c r="O264" s="15">
        <v>0.31</v>
      </c>
      <c r="P264" s="15">
        <v>0.41</v>
      </c>
      <c r="Q264" s="59">
        <f t="shared" si="63"/>
        <v>8.9266026233142434E-2</v>
      </c>
      <c r="R264" s="59">
        <f t="shared" si="64"/>
        <v>4.0169711804914092</v>
      </c>
      <c r="S264" s="59">
        <f t="shared" si="65"/>
        <v>0.11806151856641417</v>
      </c>
      <c r="T264" s="59">
        <f t="shared" si="66"/>
        <v>5.3127683354886379</v>
      </c>
      <c r="U264" s="59">
        <f t="shared" si="67"/>
        <v>9.329739515980048</v>
      </c>
      <c r="V264" s="60">
        <v>30</v>
      </c>
      <c r="W264" s="58">
        <f t="shared" si="62"/>
        <v>9.7833333333333314</v>
      </c>
      <c r="X264" s="61">
        <f t="shared" si="68"/>
        <v>0.45422131904673929</v>
      </c>
      <c r="Y264" s="63">
        <f t="shared" si="69"/>
        <v>0.31</v>
      </c>
      <c r="Z264" s="62">
        <f t="shared" si="70"/>
        <v>0.41</v>
      </c>
      <c r="AA264" s="57">
        <f t="shared" si="71"/>
        <v>0.89266026233142437</v>
      </c>
      <c r="AB264" s="58">
        <f t="shared" si="72"/>
        <v>1.1806151856641418</v>
      </c>
    </row>
    <row r="265" spans="1:28" hidden="1" x14ac:dyDescent="0.35">
      <c r="A265" s="1"/>
      <c r="B265" s="16">
        <v>43813</v>
      </c>
      <c r="C265" s="69">
        <v>2019</v>
      </c>
      <c r="D265" s="5" t="str">
        <f t="shared" si="59"/>
        <v>B</v>
      </c>
      <c r="E265" s="5" t="str">
        <f t="shared" si="60"/>
        <v>5</v>
      </c>
      <c r="F265" s="16"/>
      <c r="G265" s="2" t="s">
        <v>917</v>
      </c>
      <c r="H265" s="2" t="s">
        <v>10</v>
      </c>
      <c r="I265" s="2" t="s">
        <v>476</v>
      </c>
      <c r="J265" s="2"/>
      <c r="K265" s="2">
        <v>15.4</v>
      </c>
      <c r="L265" s="2">
        <v>106.63</v>
      </c>
      <c r="M265" s="3">
        <v>95.24</v>
      </c>
      <c r="N265" s="33">
        <f t="shared" si="61"/>
        <v>87.515071796558146</v>
      </c>
      <c r="O265" s="15">
        <v>0.35</v>
      </c>
      <c r="P265" s="15">
        <v>0.44</v>
      </c>
      <c r="Q265" s="59">
        <f t="shared" si="63"/>
        <v>0.10497588927855712</v>
      </c>
      <c r="R265" s="59">
        <f t="shared" si="64"/>
        <v>4.723915017535071</v>
      </c>
      <c r="S265" s="59">
        <f t="shared" si="65"/>
        <v>0.13196968937875753</v>
      </c>
      <c r="T265" s="59">
        <f t="shared" si="66"/>
        <v>5.938636022044089</v>
      </c>
      <c r="U265" s="59">
        <f t="shared" si="67"/>
        <v>10.66255103957916</v>
      </c>
      <c r="V265" s="60">
        <v>30</v>
      </c>
      <c r="W265" s="58">
        <f t="shared" si="62"/>
        <v>12.484928203441854</v>
      </c>
      <c r="X265" s="61">
        <f t="shared" si="68"/>
        <v>0.4713301603206414</v>
      </c>
      <c r="Y265" s="63">
        <f t="shared" si="69"/>
        <v>0.35</v>
      </c>
      <c r="Z265" s="62">
        <f t="shared" si="70"/>
        <v>0.44</v>
      </c>
      <c r="AA265" s="57">
        <f t="shared" si="71"/>
        <v>1.0497588927855712</v>
      </c>
      <c r="AB265" s="58">
        <f t="shared" si="72"/>
        <v>1.3196968937875753</v>
      </c>
    </row>
    <row r="266" spans="1:28" hidden="1" x14ac:dyDescent="0.35">
      <c r="A266" s="1"/>
      <c r="B266" s="16">
        <v>43813</v>
      </c>
      <c r="C266" s="69">
        <v>2019</v>
      </c>
      <c r="D266" s="5" t="str">
        <f t="shared" si="59"/>
        <v>B</v>
      </c>
      <c r="E266" s="5" t="str">
        <f t="shared" si="60"/>
        <v>25</v>
      </c>
      <c r="F266" s="16"/>
      <c r="G266" s="2" t="s">
        <v>925</v>
      </c>
      <c r="H266" s="2" t="s">
        <v>10</v>
      </c>
      <c r="I266" s="2" t="s">
        <v>477</v>
      </c>
      <c r="J266" s="2"/>
      <c r="K266" s="2">
        <v>15.45</v>
      </c>
      <c r="L266" s="2">
        <v>106.04</v>
      </c>
      <c r="M266" s="3">
        <v>96.37</v>
      </c>
      <c r="N266" s="33">
        <f t="shared" si="61"/>
        <v>89.325532619494425</v>
      </c>
      <c r="O266" s="15">
        <v>0.19</v>
      </c>
      <c r="P266" s="15">
        <v>0.36</v>
      </c>
      <c r="Q266" s="59">
        <f t="shared" si="63"/>
        <v>5.5446799307958483E-2</v>
      </c>
      <c r="R266" s="59">
        <f t="shared" si="64"/>
        <v>2.4951059688581316</v>
      </c>
      <c r="S266" s="59">
        <f t="shared" si="65"/>
        <v>0.10505709342560553</v>
      </c>
      <c r="T266" s="59">
        <f t="shared" si="66"/>
        <v>4.7275692041522488</v>
      </c>
      <c r="U266" s="59">
        <f t="shared" si="67"/>
        <v>7.22267517301038</v>
      </c>
      <c r="V266" s="60">
        <v>30</v>
      </c>
      <c r="W266" s="58">
        <f t="shared" si="62"/>
        <v>10.674467380505575</v>
      </c>
      <c r="X266" s="61">
        <f t="shared" si="68"/>
        <v>0.45975037073652986</v>
      </c>
      <c r="Y266" s="63">
        <f t="shared" si="69"/>
        <v>0.19</v>
      </c>
      <c r="Z266" s="62">
        <f t="shared" si="70"/>
        <v>0.36</v>
      </c>
      <c r="AA266" s="57">
        <f t="shared" si="71"/>
        <v>0.55446799307958483</v>
      </c>
      <c r="AB266" s="58">
        <f t="shared" si="72"/>
        <v>1.0505709342560552</v>
      </c>
    </row>
    <row r="267" spans="1:28" hidden="1" x14ac:dyDescent="0.35">
      <c r="A267" s="1"/>
      <c r="B267" s="16">
        <v>43813</v>
      </c>
      <c r="C267" s="69">
        <v>2019</v>
      </c>
      <c r="D267" s="5" t="str">
        <f t="shared" si="59"/>
        <v>B</v>
      </c>
      <c r="E267" s="5" t="str">
        <f t="shared" si="60"/>
        <v>26</v>
      </c>
      <c r="F267" s="16"/>
      <c r="G267" s="2" t="s">
        <v>922</v>
      </c>
      <c r="H267" s="2" t="s">
        <v>10</v>
      </c>
      <c r="I267" s="2" t="s">
        <v>478</v>
      </c>
      <c r="J267" s="2"/>
      <c r="K267" s="2">
        <v>15.47</v>
      </c>
      <c r="L267" s="2">
        <v>120.88</v>
      </c>
      <c r="M267" s="3">
        <v>108.89</v>
      </c>
      <c r="N267" s="33">
        <f t="shared" si="61"/>
        <v>88.625367612181009</v>
      </c>
      <c r="O267" s="15">
        <v>0.34</v>
      </c>
      <c r="P267" s="15">
        <v>0.5</v>
      </c>
      <c r="Q267" s="59">
        <f t="shared" si="63"/>
        <v>0.10027306786555343</v>
      </c>
      <c r="R267" s="59">
        <f t="shared" si="64"/>
        <v>4.512288053949904</v>
      </c>
      <c r="S267" s="59">
        <f t="shared" si="65"/>
        <v>0.14746039391993149</v>
      </c>
      <c r="T267" s="59">
        <f t="shared" si="66"/>
        <v>6.6357177263969174</v>
      </c>
      <c r="U267" s="59">
        <f t="shared" si="67"/>
        <v>11.148005780346821</v>
      </c>
      <c r="V267" s="60">
        <v>30</v>
      </c>
      <c r="W267" s="58">
        <f t="shared" si="62"/>
        <v>11.374632387818991</v>
      </c>
      <c r="X267" s="61">
        <f t="shared" si="68"/>
        <v>0.46417255405694713</v>
      </c>
      <c r="Y267" s="63">
        <f t="shared" si="69"/>
        <v>0.34</v>
      </c>
      <c r="Z267" s="62">
        <f t="shared" si="70"/>
        <v>0.5</v>
      </c>
      <c r="AA267" s="57">
        <f t="shared" si="71"/>
        <v>1.0027306786555343</v>
      </c>
      <c r="AB267" s="58">
        <f t="shared" si="72"/>
        <v>1.4746039391993149</v>
      </c>
    </row>
    <row r="268" spans="1:28" hidden="1" x14ac:dyDescent="0.35">
      <c r="A268" s="1"/>
      <c r="B268" s="16">
        <v>43813</v>
      </c>
      <c r="C268" s="69">
        <v>2019</v>
      </c>
      <c r="D268" s="5" t="str">
        <f t="shared" si="59"/>
        <v>B</v>
      </c>
      <c r="E268" s="5" t="str">
        <f t="shared" si="60"/>
        <v>17</v>
      </c>
      <c r="F268" s="16"/>
      <c r="G268" s="2" t="s">
        <v>926</v>
      </c>
      <c r="H268" s="2" t="s">
        <v>10</v>
      </c>
      <c r="I268" s="2" t="s">
        <v>479</v>
      </c>
      <c r="J268" s="2"/>
      <c r="K268" s="2">
        <v>15.53</v>
      </c>
      <c r="L268" s="2">
        <v>133.36000000000001</v>
      </c>
      <c r="M268" s="3">
        <v>120.37</v>
      </c>
      <c r="N268" s="33">
        <f t="shared" si="61"/>
        <v>88.975642875328845</v>
      </c>
      <c r="O268" s="15">
        <v>0.23</v>
      </c>
      <c r="P268" s="15">
        <v>0.45</v>
      </c>
      <c r="Q268" s="59">
        <f t="shared" si="63"/>
        <v>6.7474198779091971E-2</v>
      </c>
      <c r="R268" s="59">
        <f t="shared" si="64"/>
        <v>3.0363389450591387</v>
      </c>
      <c r="S268" s="59">
        <f t="shared" si="65"/>
        <v>0.13201473674170167</v>
      </c>
      <c r="T268" s="59">
        <f t="shared" si="66"/>
        <v>5.9406631533765752</v>
      </c>
      <c r="U268" s="59">
        <f t="shared" si="67"/>
        <v>8.9770020984357135</v>
      </c>
      <c r="V268" s="60">
        <v>30</v>
      </c>
      <c r="W268" s="58">
        <f t="shared" si="62"/>
        <v>11.024357124671155</v>
      </c>
      <c r="X268" s="61">
        <f t="shared" si="68"/>
        <v>0.46195154521175141</v>
      </c>
      <c r="Y268" s="63">
        <f t="shared" si="69"/>
        <v>0.23</v>
      </c>
      <c r="Z268" s="62">
        <f t="shared" si="70"/>
        <v>0.45</v>
      </c>
      <c r="AA268" s="57">
        <f t="shared" si="71"/>
        <v>0.67474198779091976</v>
      </c>
      <c r="AB268" s="58">
        <f t="shared" si="72"/>
        <v>1.3201473674170168</v>
      </c>
    </row>
    <row r="269" spans="1:28" hidden="1" x14ac:dyDescent="0.35">
      <c r="A269" s="1"/>
      <c r="B269" s="16">
        <v>43813</v>
      </c>
      <c r="C269" s="69">
        <v>2019</v>
      </c>
      <c r="D269" s="5" t="str">
        <f t="shared" si="59"/>
        <v>B</v>
      </c>
      <c r="E269" s="5" t="str">
        <f t="shared" si="60"/>
        <v>30</v>
      </c>
      <c r="F269" s="16"/>
      <c r="G269" s="2" t="s">
        <v>897</v>
      </c>
      <c r="H269" s="2" t="s">
        <v>8</v>
      </c>
      <c r="I269" s="2" t="s">
        <v>480</v>
      </c>
      <c r="J269" s="2"/>
      <c r="K269" s="2">
        <v>15.37</v>
      </c>
      <c r="L269" s="2">
        <v>117.76</v>
      </c>
      <c r="M269" s="3">
        <v>114.44</v>
      </c>
      <c r="N269" s="33">
        <f t="shared" si="61"/>
        <v>96.75749584920402</v>
      </c>
      <c r="O269" s="15">
        <v>0.25</v>
      </c>
      <c r="P269" s="15">
        <v>0.22</v>
      </c>
      <c r="Q269" s="59">
        <f t="shared" si="63"/>
        <v>6.5432270112041988E-2</v>
      </c>
      <c r="R269" s="59">
        <f t="shared" si="64"/>
        <v>2.9444521550418896</v>
      </c>
      <c r="S269" s="59">
        <f t="shared" si="65"/>
        <v>5.758039769859695E-2</v>
      </c>
      <c r="T269" s="59">
        <f t="shared" si="66"/>
        <v>2.5911178964368626</v>
      </c>
      <c r="U269" s="59">
        <f t="shared" si="67"/>
        <v>5.5355700514787518</v>
      </c>
      <c r="V269" s="60">
        <v>30</v>
      </c>
      <c r="W269" s="58">
        <f t="shared" si="62"/>
        <v>3.2425041507959804</v>
      </c>
      <c r="X269" s="61">
        <f t="shared" si="68"/>
        <v>0.41675582921166854</v>
      </c>
      <c r="Y269" s="63">
        <f t="shared" si="69"/>
        <v>0.25</v>
      </c>
      <c r="Z269" s="62">
        <f t="shared" si="70"/>
        <v>0.22</v>
      </c>
      <c r="AA269" s="57">
        <f t="shared" si="71"/>
        <v>0.6543227011204199</v>
      </c>
      <c r="AB269" s="58">
        <f t="shared" si="72"/>
        <v>0.57580397698596952</v>
      </c>
    </row>
    <row r="270" spans="1:28" hidden="1" x14ac:dyDescent="0.35">
      <c r="A270" s="1"/>
      <c r="B270" s="16">
        <v>43813</v>
      </c>
      <c r="C270" s="69">
        <v>2019</v>
      </c>
      <c r="D270" s="5" t="str">
        <f t="shared" si="59"/>
        <v>B</v>
      </c>
      <c r="E270" s="5" t="str">
        <f t="shared" si="60"/>
        <v>16</v>
      </c>
      <c r="F270" s="16"/>
      <c r="G270" s="2" t="s">
        <v>919</v>
      </c>
      <c r="H270" s="2" t="s">
        <v>10</v>
      </c>
      <c r="I270" s="2" t="s">
        <v>481</v>
      </c>
      <c r="J270" s="2"/>
      <c r="K270" s="2">
        <v>15.75</v>
      </c>
      <c r="L270" s="2">
        <v>122.01</v>
      </c>
      <c r="M270" s="3">
        <v>111.34</v>
      </c>
      <c r="N270" s="33">
        <f t="shared" si="61"/>
        <v>89.958592132505174</v>
      </c>
      <c r="O270" s="15">
        <v>0.25</v>
      </c>
      <c r="P270" s="15">
        <v>0.43</v>
      </c>
      <c r="Q270" s="59">
        <f t="shared" si="63"/>
        <v>7.2266973532796333E-2</v>
      </c>
      <c r="R270" s="59">
        <f t="shared" si="64"/>
        <v>3.252013808975835</v>
      </c>
      <c r="S270" s="59">
        <f t="shared" si="65"/>
        <v>0.12429919447640969</v>
      </c>
      <c r="T270" s="59">
        <f t="shared" si="66"/>
        <v>5.5934637514384358</v>
      </c>
      <c r="U270" s="59">
        <f t="shared" si="67"/>
        <v>8.8454775604142704</v>
      </c>
      <c r="V270" s="60">
        <v>30</v>
      </c>
      <c r="W270" s="58">
        <f t="shared" si="62"/>
        <v>10.041407867494826</v>
      </c>
      <c r="X270" s="61">
        <f t="shared" si="68"/>
        <v>0.45581127733026477</v>
      </c>
      <c r="Y270" s="63">
        <f t="shared" si="69"/>
        <v>0.25</v>
      </c>
      <c r="Z270" s="62">
        <f t="shared" si="70"/>
        <v>0.43</v>
      </c>
      <c r="AA270" s="57">
        <f t="shared" si="71"/>
        <v>0.7226697353279633</v>
      </c>
      <c r="AB270" s="58">
        <f t="shared" si="72"/>
        <v>1.2429919447640969</v>
      </c>
    </row>
    <row r="271" spans="1:28" hidden="1" x14ac:dyDescent="0.35">
      <c r="A271" s="1"/>
      <c r="B271" s="16">
        <v>43813</v>
      </c>
      <c r="C271" s="69">
        <v>2019</v>
      </c>
      <c r="D271" s="5" t="str">
        <f t="shared" si="59"/>
        <v>B</v>
      </c>
      <c r="E271" s="5" t="str">
        <f t="shared" si="60"/>
        <v>8</v>
      </c>
      <c r="F271" s="16"/>
      <c r="G271" s="2" t="s">
        <v>924</v>
      </c>
      <c r="H271" s="2" t="s">
        <v>10</v>
      </c>
      <c r="I271" s="2" t="s">
        <v>482</v>
      </c>
      <c r="J271" s="2"/>
      <c r="K271" s="2">
        <v>15.72</v>
      </c>
      <c r="L271" s="2">
        <v>126.12</v>
      </c>
      <c r="M271" s="3">
        <v>112.61</v>
      </c>
      <c r="N271" s="33">
        <f t="shared" si="61"/>
        <v>87.762681159420282</v>
      </c>
      <c r="O271" s="15">
        <v>0.18</v>
      </c>
      <c r="P271" s="15">
        <v>0.55000000000000004</v>
      </c>
      <c r="Q271" s="59">
        <f t="shared" si="63"/>
        <v>5.378449788419859E-2</v>
      </c>
      <c r="R271" s="59">
        <f t="shared" si="64"/>
        <v>2.4203024047889365</v>
      </c>
      <c r="S271" s="59">
        <f t="shared" si="65"/>
        <v>0.16434152131282906</v>
      </c>
      <c r="T271" s="59">
        <f t="shared" si="66"/>
        <v>7.3953684590773072</v>
      </c>
      <c r="U271" s="59">
        <f t="shared" si="67"/>
        <v>9.8156708638662433</v>
      </c>
      <c r="V271" s="60">
        <v>30</v>
      </c>
      <c r="W271" s="58">
        <f t="shared" si="62"/>
        <v>12.237318840579718</v>
      </c>
      <c r="X271" s="61">
        <f t="shared" si="68"/>
        <v>0.46971823717617922</v>
      </c>
      <c r="Y271" s="63">
        <f t="shared" si="69"/>
        <v>0.18</v>
      </c>
      <c r="Z271" s="62">
        <f t="shared" si="70"/>
        <v>0.55000000000000004</v>
      </c>
      <c r="AA271" s="57">
        <f t="shared" si="71"/>
        <v>0.5378449788419859</v>
      </c>
      <c r="AB271" s="58">
        <f t="shared" si="72"/>
        <v>1.6434152131282906</v>
      </c>
    </row>
    <row r="272" spans="1:28" hidden="1" x14ac:dyDescent="0.35">
      <c r="A272" s="1"/>
      <c r="B272" s="16">
        <v>43813</v>
      </c>
      <c r="C272" s="69">
        <v>2019</v>
      </c>
      <c r="D272" s="5" t="str">
        <f t="shared" si="59"/>
        <v>B</v>
      </c>
      <c r="E272" s="5" t="str">
        <f t="shared" si="60"/>
        <v>25</v>
      </c>
      <c r="F272" s="16"/>
      <c r="G272" s="2" t="s">
        <v>925</v>
      </c>
      <c r="H272" s="2" t="s">
        <v>11</v>
      </c>
      <c r="I272" s="2" t="s">
        <v>483</v>
      </c>
      <c r="J272" s="2"/>
      <c r="K272" s="2">
        <v>15.43</v>
      </c>
      <c r="L272" s="2">
        <v>113.87</v>
      </c>
      <c r="M272" s="3">
        <v>105.23</v>
      </c>
      <c r="N272" s="33">
        <f t="shared" si="61"/>
        <v>91.223080048760679</v>
      </c>
      <c r="O272" s="15">
        <v>0.16</v>
      </c>
      <c r="P272" s="15">
        <v>0.32</v>
      </c>
      <c r="Q272" s="59">
        <f t="shared" si="63"/>
        <v>4.5387973273942096E-2</v>
      </c>
      <c r="R272" s="59">
        <f t="shared" si="64"/>
        <v>2.0424587973273942</v>
      </c>
      <c r="S272" s="59">
        <f t="shared" si="65"/>
        <v>9.0775946547884193E-2</v>
      </c>
      <c r="T272" s="59">
        <f t="shared" si="66"/>
        <v>4.0849175946547884</v>
      </c>
      <c r="U272" s="59">
        <f t="shared" si="67"/>
        <v>6.1273763919821826</v>
      </c>
      <c r="V272" s="60">
        <v>30</v>
      </c>
      <c r="W272" s="58">
        <f t="shared" si="62"/>
        <v>8.7769199512393214</v>
      </c>
      <c r="X272" s="61">
        <f t="shared" si="68"/>
        <v>0.4481069042316258</v>
      </c>
      <c r="Y272" s="63">
        <f t="shared" si="69"/>
        <v>0.16</v>
      </c>
      <c r="Z272" s="62">
        <f t="shared" si="70"/>
        <v>0.32</v>
      </c>
      <c r="AA272" s="57">
        <f t="shared" si="71"/>
        <v>0.45387973273942095</v>
      </c>
      <c r="AB272" s="58">
        <f t="shared" si="72"/>
        <v>0.9077594654788419</v>
      </c>
    </row>
    <row r="273" spans="1:28" hidden="1" x14ac:dyDescent="0.35">
      <c r="A273" s="1"/>
      <c r="B273" s="16">
        <v>43813</v>
      </c>
      <c r="C273" s="69">
        <v>2019</v>
      </c>
      <c r="D273" s="5" t="str">
        <f t="shared" si="59"/>
        <v>B</v>
      </c>
      <c r="E273" s="5" t="str">
        <f t="shared" si="60"/>
        <v>2</v>
      </c>
      <c r="F273" s="16"/>
      <c r="G273" s="2" t="s">
        <v>911</v>
      </c>
      <c r="H273" s="2" t="s">
        <v>8</v>
      </c>
      <c r="I273" s="2" t="s">
        <v>484</v>
      </c>
      <c r="J273" s="2"/>
      <c r="K273" s="2">
        <v>15.44</v>
      </c>
      <c r="L273" s="2">
        <v>140</v>
      </c>
      <c r="M273" s="3">
        <v>134.36000000000001</v>
      </c>
      <c r="N273" s="33">
        <f t="shared" si="61"/>
        <v>95.472061657032768</v>
      </c>
      <c r="O273" s="15">
        <v>0.54</v>
      </c>
      <c r="P273" s="15">
        <v>0.37</v>
      </c>
      <c r="Q273" s="59">
        <f t="shared" si="63"/>
        <v>0.14396367305751764</v>
      </c>
      <c r="R273" s="59">
        <f t="shared" si="64"/>
        <v>6.4783652875882938</v>
      </c>
      <c r="S273" s="59">
        <f t="shared" si="65"/>
        <v>9.8641775983854679E-2</v>
      </c>
      <c r="T273" s="59">
        <f t="shared" si="66"/>
        <v>4.4388799192734609</v>
      </c>
      <c r="U273" s="59">
        <f t="shared" si="67"/>
        <v>10.917245206861754</v>
      </c>
      <c r="V273" s="60">
        <v>30</v>
      </c>
      <c r="W273" s="58">
        <f t="shared" si="62"/>
        <v>4.5279383429672322</v>
      </c>
      <c r="X273" s="61">
        <f t="shared" si="68"/>
        <v>0.42371342078708374</v>
      </c>
      <c r="Y273" s="63">
        <f t="shared" si="69"/>
        <v>0.54</v>
      </c>
      <c r="Z273" s="62">
        <f t="shared" si="70"/>
        <v>0.37</v>
      </c>
      <c r="AA273" s="57">
        <f t="shared" si="71"/>
        <v>1.4396367305751765</v>
      </c>
      <c r="AB273" s="58">
        <f t="shared" si="72"/>
        <v>0.98641775983854685</v>
      </c>
    </row>
    <row r="274" spans="1:28" hidden="1" x14ac:dyDescent="0.35">
      <c r="A274" s="1"/>
      <c r="B274" s="16">
        <v>43813</v>
      </c>
      <c r="C274" s="69">
        <v>2019</v>
      </c>
      <c r="D274" s="5" t="str">
        <f t="shared" si="59"/>
        <v>B</v>
      </c>
      <c r="E274" s="5" t="str">
        <f t="shared" si="60"/>
        <v>25</v>
      </c>
      <c r="F274" s="16"/>
      <c r="G274" s="2" t="s">
        <v>925</v>
      </c>
      <c r="H274" s="2" t="s">
        <v>12</v>
      </c>
      <c r="I274" s="2" t="s">
        <v>485</v>
      </c>
      <c r="J274" s="2"/>
      <c r="K274" s="2">
        <v>15.49</v>
      </c>
      <c r="L274" s="2">
        <v>136.19</v>
      </c>
      <c r="M274" s="3">
        <v>129.78</v>
      </c>
      <c r="N274" s="33">
        <f t="shared" si="61"/>
        <v>94.689312344656187</v>
      </c>
      <c r="O274" s="15">
        <v>0.46</v>
      </c>
      <c r="P274" s="15">
        <v>0.31</v>
      </c>
      <c r="Q274" s="59">
        <f t="shared" si="63"/>
        <v>0.1240297488844168</v>
      </c>
      <c r="R274" s="59">
        <f t="shared" si="64"/>
        <v>5.5813386997987555</v>
      </c>
      <c r="S274" s="59">
        <f t="shared" si="65"/>
        <v>8.3585265552541754E-2</v>
      </c>
      <c r="T274" s="59">
        <f t="shared" si="66"/>
        <v>3.7613369498643792</v>
      </c>
      <c r="U274" s="59">
        <f t="shared" si="67"/>
        <v>9.3426756496631356</v>
      </c>
      <c r="V274" s="60">
        <v>30</v>
      </c>
      <c r="W274" s="58">
        <f t="shared" si="62"/>
        <v>5.3106876553438127</v>
      </c>
      <c r="X274" s="61">
        <f t="shared" si="68"/>
        <v>0.42804269839880993</v>
      </c>
      <c r="Y274" s="63">
        <f t="shared" si="69"/>
        <v>0.46</v>
      </c>
      <c r="Z274" s="62">
        <f t="shared" si="70"/>
        <v>0.31</v>
      </c>
      <c r="AA274" s="57">
        <f t="shared" si="71"/>
        <v>1.240297488844168</v>
      </c>
      <c r="AB274" s="58">
        <f t="shared" si="72"/>
        <v>0.83585265552541754</v>
      </c>
    </row>
    <row r="275" spans="1:28" hidden="1" x14ac:dyDescent="0.35">
      <c r="A275" s="1"/>
      <c r="B275" s="16">
        <v>43813</v>
      </c>
      <c r="C275" s="69">
        <v>2019</v>
      </c>
      <c r="D275" s="5" t="str">
        <f t="shared" si="59"/>
        <v>B</v>
      </c>
      <c r="E275" s="5" t="str">
        <f t="shared" si="60"/>
        <v>28</v>
      </c>
      <c r="F275" s="16"/>
      <c r="G275" s="2" t="s">
        <v>908</v>
      </c>
      <c r="H275" s="2" t="s">
        <v>8</v>
      </c>
      <c r="I275" s="2" t="s">
        <v>486</v>
      </c>
      <c r="J275" s="2"/>
      <c r="K275" s="2">
        <v>15.81</v>
      </c>
      <c r="L275" s="2">
        <v>131.25</v>
      </c>
      <c r="M275" s="3">
        <v>127.47</v>
      </c>
      <c r="N275" s="33">
        <f t="shared" si="61"/>
        <v>96.725571725571726</v>
      </c>
      <c r="O275" s="15">
        <v>0.43</v>
      </c>
      <c r="P275" s="15">
        <v>0.25</v>
      </c>
      <c r="Q275" s="59">
        <f t="shared" si="63"/>
        <v>0.11259484148307362</v>
      </c>
      <c r="R275" s="59">
        <f t="shared" si="64"/>
        <v>5.0667678667383127</v>
      </c>
      <c r="S275" s="59">
        <f t="shared" si="65"/>
        <v>6.5462117141321871E-2</v>
      </c>
      <c r="T275" s="59">
        <f t="shared" si="66"/>
        <v>2.9457952713594842</v>
      </c>
      <c r="U275" s="59">
        <f t="shared" si="67"/>
        <v>8.0125631380977964</v>
      </c>
      <c r="V275" s="60">
        <v>30</v>
      </c>
      <c r="W275" s="58">
        <f t="shared" si="62"/>
        <v>3.2744282744282742</v>
      </c>
      <c r="X275" s="61">
        <f t="shared" si="68"/>
        <v>0.41692638366469642</v>
      </c>
      <c r="Y275" s="63">
        <f t="shared" si="69"/>
        <v>0.43</v>
      </c>
      <c r="Z275" s="62">
        <f t="shared" si="70"/>
        <v>0.25</v>
      </c>
      <c r="AA275" s="57">
        <f t="shared" si="71"/>
        <v>1.1259484148307362</v>
      </c>
      <c r="AB275" s="58">
        <f t="shared" si="72"/>
        <v>0.65462117141321874</v>
      </c>
    </row>
    <row r="276" spans="1:28" hidden="1" x14ac:dyDescent="0.35">
      <c r="A276" s="1"/>
      <c r="B276" s="16">
        <v>43813</v>
      </c>
      <c r="C276" s="69">
        <v>2019</v>
      </c>
      <c r="D276" s="5" t="str">
        <f t="shared" si="59"/>
        <v>B</v>
      </c>
      <c r="E276" s="5" t="str">
        <f t="shared" si="60"/>
        <v>1</v>
      </c>
      <c r="F276" s="16"/>
      <c r="G276" s="2" t="s">
        <v>912</v>
      </c>
      <c r="H276" s="2" t="s">
        <v>8</v>
      </c>
      <c r="I276" s="2" t="s">
        <v>487</v>
      </c>
      <c r="J276" s="2"/>
      <c r="K276" s="2">
        <v>15.48</v>
      </c>
      <c r="L276" s="2">
        <v>99.44</v>
      </c>
      <c r="M276" s="3">
        <v>87.03</v>
      </c>
      <c r="N276" s="33">
        <f t="shared" si="61"/>
        <v>85.219151977131972</v>
      </c>
      <c r="O276" s="15">
        <v>1.03</v>
      </c>
      <c r="P276" s="15">
        <v>0.36</v>
      </c>
      <c r="Q276" s="59">
        <f t="shared" si="63"/>
        <v>0.32002697414395526</v>
      </c>
      <c r="R276" s="59">
        <f t="shared" si="64"/>
        <v>14.401213836477986</v>
      </c>
      <c r="S276" s="59">
        <f t="shared" si="65"/>
        <v>0.11185408805031445</v>
      </c>
      <c r="T276" s="59">
        <f t="shared" si="66"/>
        <v>5.0334339622641506</v>
      </c>
      <c r="U276" s="59">
        <f t="shared" si="67"/>
        <v>19.434647798742137</v>
      </c>
      <c r="V276" s="60">
        <v>30</v>
      </c>
      <c r="W276" s="58">
        <f t="shared" si="62"/>
        <v>14.780848022868028</v>
      </c>
      <c r="X276" s="61">
        <f t="shared" si="68"/>
        <v>0.48672257162823196</v>
      </c>
      <c r="Y276" s="63">
        <f t="shared" si="69"/>
        <v>1.03</v>
      </c>
      <c r="Z276" s="62">
        <f t="shared" si="70"/>
        <v>0.36</v>
      </c>
      <c r="AA276" s="57">
        <f t="shared" si="71"/>
        <v>3.2002697414395525</v>
      </c>
      <c r="AB276" s="58">
        <f t="shared" si="72"/>
        <v>1.1185408805031445</v>
      </c>
    </row>
    <row r="277" spans="1:28" hidden="1" x14ac:dyDescent="0.35">
      <c r="A277" s="1"/>
      <c r="B277" s="16">
        <v>43813</v>
      </c>
      <c r="C277" s="69">
        <v>2019</v>
      </c>
      <c r="D277" s="5" t="str">
        <f t="shared" si="59"/>
        <v>B</v>
      </c>
      <c r="E277" s="5" t="str">
        <f t="shared" si="60"/>
        <v>16</v>
      </c>
      <c r="F277" s="16"/>
      <c r="G277" s="2" t="s">
        <v>919</v>
      </c>
      <c r="H277" s="2" t="s">
        <v>8</v>
      </c>
      <c r="I277" s="2" t="s">
        <v>488</v>
      </c>
      <c r="J277" s="2"/>
      <c r="K277" s="2">
        <v>15.84</v>
      </c>
      <c r="L277" s="2">
        <v>136.84</v>
      </c>
      <c r="M277" s="3">
        <v>127.9</v>
      </c>
      <c r="N277" s="33">
        <f t="shared" si="61"/>
        <v>92.611570247933884</v>
      </c>
      <c r="O277" s="15">
        <v>0.63</v>
      </c>
      <c r="P277" s="15">
        <v>0.25</v>
      </c>
      <c r="Q277" s="59">
        <f t="shared" si="63"/>
        <v>0.17509120114224525</v>
      </c>
      <c r="R277" s="59">
        <f t="shared" si="64"/>
        <v>7.8791040514010362</v>
      </c>
      <c r="S277" s="59">
        <f t="shared" si="65"/>
        <v>6.9480635373906835E-2</v>
      </c>
      <c r="T277" s="59">
        <f t="shared" si="66"/>
        <v>3.1266285918258077</v>
      </c>
      <c r="U277" s="59">
        <f t="shared" si="67"/>
        <v>11.005732643226844</v>
      </c>
      <c r="V277" s="60">
        <v>30</v>
      </c>
      <c r="W277" s="58">
        <f t="shared" si="62"/>
        <v>7.3884297520661164</v>
      </c>
      <c r="X277" s="61">
        <f t="shared" si="68"/>
        <v>0.43988934499375332</v>
      </c>
      <c r="Y277" s="63">
        <f t="shared" si="69"/>
        <v>0.63</v>
      </c>
      <c r="Z277" s="62">
        <f t="shared" si="70"/>
        <v>0.25</v>
      </c>
      <c r="AA277" s="57">
        <f t="shared" si="71"/>
        <v>1.7509120114224523</v>
      </c>
      <c r="AB277" s="58">
        <f t="shared" si="72"/>
        <v>0.69480635373906829</v>
      </c>
    </row>
    <row r="278" spans="1:28" hidden="1" x14ac:dyDescent="0.35">
      <c r="A278" s="1"/>
      <c r="B278" s="16">
        <v>43813</v>
      </c>
      <c r="C278" s="69">
        <v>2019</v>
      </c>
      <c r="D278" s="5" t="str">
        <f t="shared" si="59"/>
        <v>B</v>
      </c>
      <c r="E278" s="5" t="str">
        <f t="shared" si="60"/>
        <v>9</v>
      </c>
      <c r="F278" s="16"/>
      <c r="G278" s="2" t="s">
        <v>923</v>
      </c>
      <c r="H278" s="2" t="s">
        <v>8</v>
      </c>
      <c r="I278" s="2" t="s">
        <v>489</v>
      </c>
      <c r="J278" s="2"/>
      <c r="K278" s="2">
        <v>15.78</v>
      </c>
      <c r="L278" s="2">
        <v>135.59</v>
      </c>
      <c r="M278" s="3">
        <v>128.66999999999999</v>
      </c>
      <c r="N278" s="33">
        <f t="shared" si="61"/>
        <v>94.224188298138714</v>
      </c>
      <c r="O278" s="15">
        <v>0.61</v>
      </c>
      <c r="P278" s="15">
        <v>0.28999999999999998</v>
      </c>
      <c r="Q278" s="59">
        <f t="shared" si="63"/>
        <v>0.16558725307821776</v>
      </c>
      <c r="R278" s="59">
        <f t="shared" si="64"/>
        <v>7.4514263885197991</v>
      </c>
      <c r="S278" s="59">
        <f t="shared" si="65"/>
        <v>7.8721808840464175E-2</v>
      </c>
      <c r="T278" s="59">
        <f t="shared" si="66"/>
        <v>3.5424813978208878</v>
      </c>
      <c r="U278" s="59">
        <f t="shared" si="67"/>
        <v>10.993907786340687</v>
      </c>
      <c r="V278" s="60">
        <v>30</v>
      </c>
      <c r="W278" s="58">
        <f t="shared" si="62"/>
        <v>5.7758117018612865</v>
      </c>
      <c r="X278" s="61">
        <f t="shared" si="68"/>
        <v>0.43064930463282841</v>
      </c>
      <c r="Y278" s="63">
        <f t="shared" si="69"/>
        <v>0.61</v>
      </c>
      <c r="Z278" s="62">
        <f t="shared" si="70"/>
        <v>0.28999999999999998</v>
      </c>
      <c r="AA278" s="57">
        <f t="shared" si="71"/>
        <v>1.6558725307821776</v>
      </c>
      <c r="AB278" s="58">
        <f t="shared" si="72"/>
        <v>0.7872180884046418</v>
      </c>
    </row>
    <row r="279" spans="1:28" hidden="1" x14ac:dyDescent="0.35">
      <c r="A279" s="1"/>
      <c r="B279" s="16">
        <v>43813</v>
      </c>
      <c r="C279" s="69">
        <v>2019</v>
      </c>
      <c r="D279" s="5" t="str">
        <f t="shared" si="59"/>
        <v>B</v>
      </c>
      <c r="E279" s="5" t="str">
        <f t="shared" si="60"/>
        <v>9</v>
      </c>
      <c r="F279" s="16"/>
      <c r="G279" s="2" t="s">
        <v>923</v>
      </c>
      <c r="H279" s="2" t="s">
        <v>11</v>
      </c>
      <c r="I279" s="2" t="s">
        <v>490</v>
      </c>
      <c r="J279" s="2"/>
      <c r="K279" s="2">
        <v>15.75</v>
      </c>
      <c r="L279" s="2">
        <v>131.62</v>
      </c>
      <c r="M279" s="3">
        <v>120.35</v>
      </c>
      <c r="N279" s="33">
        <f t="shared" si="61"/>
        <v>90.2735824631052</v>
      </c>
      <c r="O279" s="15">
        <v>0.52</v>
      </c>
      <c r="P279" s="15">
        <v>0.56000000000000005</v>
      </c>
      <c r="Q279" s="59">
        <f t="shared" si="63"/>
        <v>0.14960936902485661</v>
      </c>
      <c r="R279" s="59">
        <f t="shared" si="64"/>
        <v>6.7324216061185478</v>
      </c>
      <c r="S279" s="59">
        <f t="shared" si="65"/>
        <v>0.16111778202676866</v>
      </c>
      <c r="T279" s="59">
        <f t="shared" si="66"/>
        <v>7.2503001912045892</v>
      </c>
      <c r="U279" s="59">
        <f t="shared" si="67"/>
        <v>13.982721797323137</v>
      </c>
      <c r="V279" s="60">
        <v>30</v>
      </c>
      <c r="W279" s="58">
        <f t="shared" si="62"/>
        <v>9.7264175368948003</v>
      </c>
      <c r="X279" s="61">
        <f t="shared" si="68"/>
        <v>0.45387189292543029</v>
      </c>
      <c r="Y279" s="63">
        <f t="shared" si="69"/>
        <v>0.52</v>
      </c>
      <c r="Z279" s="62">
        <f t="shared" si="70"/>
        <v>0.56000000000000005</v>
      </c>
      <c r="AA279" s="57">
        <f t="shared" si="71"/>
        <v>1.496093690248566</v>
      </c>
      <c r="AB279" s="58">
        <f t="shared" si="72"/>
        <v>1.6111778202676865</v>
      </c>
    </row>
    <row r="280" spans="1:28" hidden="1" x14ac:dyDescent="0.35">
      <c r="A280" s="1"/>
      <c r="B280" s="16">
        <v>43813</v>
      </c>
      <c r="C280" s="69">
        <v>2019</v>
      </c>
      <c r="D280" s="5" t="str">
        <f t="shared" si="59"/>
        <v>B</v>
      </c>
      <c r="E280" s="5" t="str">
        <f t="shared" si="60"/>
        <v>16</v>
      </c>
      <c r="F280" s="16"/>
      <c r="G280" s="2" t="s">
        <v>919</v>
      </c>
      <c r="H280" s="2" t="s">
        <v>11</v>
      </c>
      <c r="I280" s="2" t="s">
        <v>491</v>
      </c>
      <c r="J280" s="2"/>
      <c r="K280" s="2">
        <v>15.8</v>
      </c>
      <c r="L280" s="2">
        <v>138.05000000000001</v>
      </c>
      <c r="M280" s="3">
        <v>127.5</v>
      </c>
      <c r="N280" s="33">
        <f t="shared" si="61"/>
        <v>91.370143149284246</v>
      </c>
      <c r="O280" s="15">
        <v>0.21</v>
      </c>
      <c r="P280" s="15">
        <v>0.38</v>
      </c>
      <c r="Q280" s="59">
        <f t="shared" si="63"/>
        <v>5.9442032229185315E-2</v>
      </c>
      <c r="R280" s="59">
        <f t="shared" si="64"/>
        <v>2.6748914503133392</v>
      </c>
      <c r="S280" s="59">
        <f t="shared" si="65"/>
        <v>0.10756177260519249</v>
      </c>
      <c r="T280" s="59">
        <f t="shared" si="66"/>
        <v>4.8402797672336622</v>
      </c>
      <c r="U280" s="59">
        <f t="shared" si="67"/>
        <v>7.5151712175470013</v>
      </c>
      <c r="V280" s="60">
        <v>30</v>
      </c>
      <c r="W280" s="58">
        <f t="shared" si="62"/>
        <v>8.629856850715754</v>
      </c>
      <c r="X280" s="61">
        <f t="shared" si="68"/>
        <v>0.44722470904207701</v>
      </c>
      <c r="Y280" s="63">
        <f t="shared" si="69"/>
        <v>0.21</v>
      </c>
      <c r="Z280" s="62">
        <f t="shared" si="70"/>
        <v>0.38</v>
      </c>
      <c r="AA280" s="57">
        <f t="shared" si="71"/>
        <v>0.59442032229185315</v>
      </c>
      <c r="AB280" s="58">
        <f t="shared" si="72"/>
        <v>1.0756177260519248</v>
      </c>
    </row>
    <row r="281" spans="1:28" hidden="1" x14ac:dyDescent="0.35">
      <c r="A281" s="1"/>
      <c r="B281" s="16">
        <v>43813</v>
      </c>
      <c r="C281" s="69">
        <v>2019</v>
      </c>
      <c r="D281" s="5" t="str">
        <f t="shared" si="59"/>
        <v>B</v>
      </c>
      <c r="E281" s="5" t="str">
        <f t="shared" si="60"/>
        <v>11</v>
      </c>
      <c r="F281" s="16"/>
      <c r="G281" s="2" t="s">
        <v>909</v>
      </c>
      <c r="H281" s="2" t="s">
        <v>8</v>
      </c>
      <c r="I281" s="2" t="s">
        <v>492</v>
      </c>
      <c r="J281" s="2"/>
      <c r="K281" s="2">
        <v>15.4</v>
      </c>
      <c r="L281" s="2">
        <v>135.02000000000001</v>
      </c>
      <c r="M281" s="3">
        <v>131.61000000000001</v>
      </c>
      <c r="N281" s="33">
        <f t="shared" si="61"/>
        <v>97.14930613609765</v>
      </c>
      <c r="O281" s="15">
        <v>0.24</v>
      </c>
      <c r="P281" s="15">
        <v>0.27</v>
      </c>
      <c r="Q281" s="59">
        <f t="shared" si="63"/>
        <v>6.2464848119783145E-2</v>
      </c>
      <c r="R281" s="59">
        <f t="shared" si="64"/>
        <v>2.8109181653902415</v>
      </c>
      <c r="S281" s="59">
        <f t="shared" si="65"/>
        <v>7.0272954134756052E-2</v>
      </c>
      <c r="T281" s="59">
        <f t="shared" si="66"/>
        <v>3.1622829360640226</v>
      </c>
      <c r="U281" s="59">
        <f t="shared" si="67"/>
        <v>5.9732011014542641</v>
      </c>
      <c r="V281" s="60">
        <v>30</v>
      </c>
      <c r="W281" s="58">
        <f t="shared" si="62"/>
        <v>2.8506938639023502</v>
      </c>
      <c r="X281" s="61">
        <f t="shared" si="68"/>
        <v>0.4146717149987092</v>
      </c>
      <c r="Y281" s="63">
        <f t="shared" si="69"/>
        <v>0.24</v>
      </c>
      <c r="Z281" s="62">
        <f t="shared" si="70"/>
        <v>0.27</v>
      </c>
      <c r="AA281" s="57">
        <f t="shared" si="71"/>
        <v>0.62464848119783145</v>
      </c>
      <c r="AB281" s="58">
        <f t="shared" si="72"/>
        <v>0.70272954134756049</v>
      </c>
    </row>
    <row r="282" spans="1:28" hidden="1" x14ac:dyDescent="0.35">
      <c r="A282" s="1"/>
      <c r="B282" s="16">
        <v>43813</v>
      </c>
      <c r="C282" s="69">
        <v>2019</v>
      </c>
      <c r="D282" s="5" t="str">
        <f t="shared" si="59"/>
        <v>B</v>
      </c>
      <c r="E282" s="5" t="str">
        <f t="shared" si="60"/>
        <v>13</v>
      </c>
      <c r="F282" s="16"/>
      <c r="G282" s="2" t="s">
        <v>904</v>
      </c>
      <c r="H282" s="2" t="s">
        <v>8</v>
      </c>
      <c r="I282" s="39" t="s">
        <v>493</v>
      </c>
      <c r="J282" s="39" t="s">
        <v>850</v>
      </c>
      <c r="K282" s="39">
        <v>15.78</v>
      </c>
      <c r="L282" s="39">
        <v>143.86000000000001</v>
      </c>
      <c r="M282" s="43">
        <v>139.43</v>
      </c>
      <c r="N282" s="33">
        <f t="shared" si="61"/>
        <v>96.541224234853217</v>
      </c>
      <c r="O282" s="15">
        <v>0.31</v>
      </c>
      <c r="P282" s="15">
        <v>0.31</v>
      </c>
      <c r="Q282" s="59">
        <f t="shared" si="63"/>
        <v>8.1387221997573797E-2</v>
      </c>
      <c r="R282" s="59">
        <f t="shared" si="64"/>
        <v>3.662424989890821</v>
      </c>
      <c r="S282" s="59">
        <f t="shared" si="65"/>
        <v>8.1387221997573797E-2</v>
      </c>
      <c r="T282" s="59">
        <f t="shared" si="66"/>
        <v>3.662424989890821</v>
      </c>
      <c r="U282" s="59">
        <f t="shared" si="67"/>
        <v>7.324849979781642</v>
      </c>
      <c r="V282" s="60">
        <v>30</v>
      </c>
      <c r="W282" s="58">
        <f t="shared" si="62"/>
        <v>3.4587757651467825</v>
      </c>
      <c r="X282" s="61">
        <f t="shared" si="68"/>
        <v>0.4179134654266074</v>
      </c>
      <c r="Y282" s="63">
        <f t="shared" si="69"/>
        <v>0.31</v>
      </c>
      <c r="Z282" s="62">
        <f t="shared" si="70"/>
        <v>0.31</v>
      </c>
      <c r="AA282" s="57">
        <f t="shared" si="71"/>
        <v>0.813872219975738</v>
      </c>
      <c r="AB282" s="58">
        <f t="shared" si="72"/>
        <v>0.813872219975738</v>
      </c>
    </row>
    <row r="283" spans="1:28" hidden="1" x14ac:dyDescent="0.35">
      <c r="A283" s="1"/>
      <c r="B283" s="16">
        <v>43813</v>
      </c>
      <c r="C283" s="69">
        <v>2019</v>
      </c>
      <c r="D283" s="5" t="str">
        <f t="shared" si="59"/>
        <v>B</v>
      </c>
      <c r="E283" s="5" t="str">
        <f t="shared" si="60"/>
        <v>14</v>
      </c>
      <c r="F283" s="16"/>
      <c r="G283" s="2" t="s">
        <v>916</v>
      </c>
      <c r="H283" s="2" t="s">
        <v>12</v>
      </c>
      <c r="I283" s="2" t="s">
        <v>494</v>
      </c>
      <c r="J283" s="2"/>
      <c r="K283" s="2">
        <v>15.84</v>
      </c>
      <c r="L283" s="2">
        <v>146.19999999999999</v>
      </c>
      <c r="M283" s="3">
        <v>136.63</v>
      </c>
      <c r="N283" s="33">
        <f t="shared" si="61"/>
        <v>92.658791040196391</v>
      </c>
      <c r="O283" s="15">
        <v>0.46</v>
      </c>
      <c r="P283" s="15">
        <v>0.33</v>
      </c>
      <c r="Q283" s="59">
        <f t="shared" si="63"/>
        <v>0.12775577448464276</v>
      </c>
      <c r="R283" s="59">
        <f t="shared" si="64"/>
        <v>5.7490098518089239</v>
      </c>
      <c r="S283" s="59">
        <f t="shared" si="65"/>
        <v>9.1650881695504574E-2</v>
      </c>
      <c r="T283" s="59">
        <f t="shared" si="66"/>
        <v>4.1242896762977059</v>
      </c>
      <c r="U283" s="59">
        <f t="shared" si="67"/>
        <v>9.8732995281066298</v>
      </c>
      <c r="V283" s="60">
        <v>30</v>
      </c>
      <c r="W283" s="58">
        <f t="shared" si="62"/>
        <v>7.341208959803609</v>
      </c>
      <c r="X283" s="61">
        <f t="shared" si="68"/>
        <v>0.43961420647404581</v>
      </c>
      <c r="Y283" s="63">
        <f t="shared" si="69"/>
        <v>0.46</v>
      </c>
      <c r="Z283" s="62">
        <f t="shared" si="70"/>
        <v>0.33</v>
      </c>
      <c r="AA283" s="57">
        <f t="shared" si="71"/>
        <v>1.2775577448464275</v>
      </c>
      <c r="AB283" s="58">
        <f t="shared" si="72"/>
        <v>0.91650881695504571</v>
      </c>
    </row>
    <row r="284" spans="1:28" hidden="1" x14ac:dyDescent="0.35">
      <c r="A284" s="1"/>
      <c r="B284" s="16">
        <v>43813</v>
      </c>
      <c r="C284" s="69">
        <v>2019</v>
      </c>
      <c r="D284" s="5" t="str">
        <f t="shared" si="59"/>
        <v>B</v>
      </c>
      <c r="E284" s="5" t="str">
        <f t="shared" si="60"/>
        <v>29</v>
      </c>
      <c r="F284" s="16"/>
      <c r="G284" s="2" t="s">
        <v>914</v>
      </c>
      <c r="H284" s="2" t="s">
        <v>12</v>
      </c>
      <c r="I284" s="2" t="s">
        <v>495</v>
      </c>
      <c r="J284" s="2"/>
      <c r="K284" s="2">
        <v>15.84</v>
      </c>
      <c r="L284" s="2">
        <v>149.61000000000001</v>
      </c>
      <c r="M284" s="3">
        <v>143.22999999999999</v>
      </c>
      <c r="N284" s="33">
        <f t="shared" si="61"/>
        <v>95.230619720415618</v>
      </c>
      <c r="O284" s="15">
        <v>1.02</v>
      </c>
      <c r="P284" s="15">
        <v>0.4</v>
      </c>
      <c r="Q284" s="59">
        <f t="shared" si="63"/>
        <v>0.27287942538660809</v>
      </c>
      <c r="R284" s="59">
        <f t="shared" si="64"/>
        <v>12.279574142397363</v>
      </c>
      <c r="S284" s="59">
        <f t="shared" si="65"/>
        <v>0.10701153936729729</v>
      </c>
      <c r="T284" s="59">
        <f t="shared" si="66"/>
        <v>4.8155192715283786</v>
      </c>
      <c r="U284" s="59">
        <f t="shared" si="67"/>
        <v>17.095093413925742</v>
      </c>
      <c r="V284" s="60">
        <v>30</v>
      </c>
      <c r="W284" s="58">
        <f t="shared" si="62"/>
        <v>4.7693802795843823</v>
      </c>
      <c r="X284" s="61">
        <f t="shared" si="68"/>
        <v>0.42504121202606177</v>
      </c>
      <c r="Y284" s="63">
        <f t="shared" si="69"/>
        <v>1.02</v>
      </c>
      <c r="Z284" s="62">
        <f t="shared" si="70"/>
        <v>0.4</v>
      </c>
      <c r="AA284" s="57">
        <f t="shared" si="71"/>
        <v>2.7287942538660808</v>
      </c>
      <c r="AB284" s="58">
        <f t="shared" si="72"/>
        <v>1.0701153936729728</v>
      </c>
    </row>
    <row r="285" spans="1:28" hidden="1" x14ac:dyDescent="0.35">
      <c r="A285" s="1"/>
      <c r="B285" s="16">
        <v>43813</v>
      </c>
      <c r="C285" s="69">
        <v>2019</v>
      </c>
      <c r="D285" s="5" t="str">
        <f t="shared" si="59"/>
        <v>B</v>
      </c>
      <c r="E285" s="5" t="str">
        <f t="shared" si="60"/>
        <v>7</v>
      </c>
      <c r="F285" s="16"/>
      <c r="G285" s="2" t="s">
        <v>918</v>
      </c>
      <c r="H285" s="2" t="s">
        <v>10</v>
      </c>
      <c r="I285" s="2" t="s">
        <v>496</v>
      </c>
      <c r="J285" s="2"/>
      <c r="K285" s="2">
        <v>15.8</v>
      </c>
      <c r="L285" s="2">
        <v>139.52000000000001</v>
      </c>
      <c r="M285" s="3">
        <v>124.32</v>
      </c>
      <c r="N285" s="33">
        <f t="shared" si="61"/>
        <v>87.714193339799536</v>
      </c>
      <c r="O285" s="15">
        <v>0.42</v>
      </c>
      <c r="P285" s="15">
        <v>0.52</v>
      </c>
      <c r="Q285" s="59">
        <f t="shared" si="63"/>
        <v>0.12558975304091413</v>
      </c>
      <c r="R285" s="59">
        <f t="shared" si="64"/>
        <v>5.651538886841136</v>
      </c>
      <c r="S285" s="59">
        <f t="shared" si="65"/>
        <v>0.15549207519351277</v>
      </c>
      <c r="T285" s="59">
        <f t="shared" si="66"/>
        <v>6.9971433837080745</v>
      </c>
      <c r="U285" s="59">
        <f t="shared" si="67"/>
        <v>12.648682270549211</v>
      </c>
      <c r="V285" s="60">
        <v>30</v>
      </c>
      <c r="W285" s="58">
        <f t="shared" si="62"/>
        <v>12.285806660200464</v>
      </c>
      <c r="X285" s="61">
        <f t="shared" si="68"/>
        <v>0.47003317360855157</v>
      </c>
      <c r="Y285" s="63">
        <f t="shared" si="69"/>
        <v>0.42</v>
      </c>
      <c r="Z285" s="62">
        <f t="shared" si="70"/>
        <v>0.52</v>
      </c>
      <c r="AA285" s="57">
        <f t="shared" si="71"/>
        <v>1.2558975304091413</v>
      </c>
      <c r="AB285" s="58">
        <f t="shared" si="72"/>
        <v>1.5549207519351276</v>
      </c>
    </row>
    <row r="286" spans="1:28" hidden="1" x14ac:dyDescent="0.35">
      <c r="A286" s="1"/>
      <c r="B286" s="16">
        <v>43813</v>
      </c>
      <c r="C286" s="69">
        <v>2019</v>
      </c>
      <c r="D286" s="5" t="str">
        <f t="shared" si="59"/>
        <v>B</v>
      </c>
      <c r="E286" s="5" t="str">
        <f t="shared" si="60"/>
        <v>20</v>
      </c>
      <c r="F286" s="16"/>
      <c r="G286" s="2" t="s">
        <v>913</v>
      </c>
      <c r="H286" s="2" t="s">
        <v>8</v>
      </c>
      <c r="I286" s="2" t="s">
        <v>497</v>
      </c>
      <c r="J286" s="2"/>
      <c r="K286" s="2">
        <v>15.79</v>
      </c>
      <c r="L286" s="2">
        <v>139.26</v>
      </c>
      <c r="M286" s="3">
        <v>133.41999999999999</v>
      </c>
      <c r="N286" s="33">
        <f t="shared" si="61"/>
        <v>95.270106098647446</v>
      </c>
      <c r="O286" s="15">
        <v>0.43</v>
      </c>
      <c r="P286" s="15">
        <v>0.31</v>
      </c>
      <c r="Q286" s="59">
        <f t="shared" si="63"/>
        <v>0.11497190342599677</v>
      </c>
      <c r="R286" s="59">
        <f t="shared" si="64"/>
        <v>5.173735654169854</v>
      </c>
      <c r="S286" s="59">
        <f t="shared" si="65"/>
        <v>8.2886721074555816E-2</v>
      </c>
      <c r="T286" s="59">
        <f t="shared" si="66"/>
        <v>3.7299024483550118</v>
      </c>
      <c r="U286" s="59">
        <f t="shared" si="67"/>
        <v>8.9036381025248659</v>
      </c>
      <c r="V286" s="60">
        <v>30</v>
      </c>
      <c r="W286" s="58">
        <f t="shared" si="62"/>
        <v>4.7298939013525541</v>
      </c>
      <c r="X286" s="61">
        <f t="shared" si="68"/>
        <v>0.42482359942191616</v>
      </c>
      <c r="Y286" s="63">
        <f t="shared" si="69"/>
        <v>0.43</v>
      </c>
      <c r="Z286" s="62">
        <f t="shared" si="70"/>
        <v>0.31</v>
      </c>
      <c r="AA286" s="57">
        <f t="shared" si="71"/>
        <v>1.1497190342599677</v>
      </c>
      <c r="AB286" s="58">
        <f t="shared" si="72"/>
        <v>0.82886721074555814</v>
      </c>
    </row>
    <row r="287" spans="1:28" hidden="1" x14ac:dyDescent="0.35">
      <c r="A287" s="1"/>
      <c r="B287" s="16">
        <v>43709</v>
      </c>
      <c r="C287" s="69">
        <v>2019</v>
      </c>
      <c r="D287" s="5" t="str">
        <f t="shared" si="59"/>
        <v>B</v>
      </c>
      <c r="E287" s="5" t="str">
        <f t="shared" ref="E287:E313" si="73">MID(G287,6,6)</f>
        <v>4</v>
      </c>
      <c r="F287" s="16"/>
      <c r="G287" s="2" t="s">
        <v>927</v>
      </c>
      <c r="H287" s="2" t="s">
        <v>11</v>
      </c>
      <c r="I287" s="2" t="s">
        <v>498</v>
      </c>
      <c r="J287" s="2"/>
      <c r="K287" s="2">
        <v>15.41</v>
      </c>
      <c r="L287" s="2">
        <v>136.81</v>
      </c>
      <c r="M287" s="3">
        <v>129.66</v>
      </c>
      <c r="N287" s="33">
        <f t="shared" si="61"/>
        <v>94.110378912685334</v>
      </c>
      <c r="O287" s="15">
        <v>1.35</v>
      </c>
      <c r="P287" s="15">
        <v>0.33</v>
      </c>
      <c r="Q287" s="59">
        <f t="shared" si="63"/>
        <v>0.36707002188183813</v>
      </c>
      <c r="R287" s="59">
        <f t="shared" si="64"/>
        <v>16.518150984682716</v>
      </c>
      <c r="S287" s="59">
        <f t="shared" si="65"/>
        <v>8.9728227571115982E-2</v>
      </c>
      <c r="T287" s="59">
        <f t="shared" si="66"/>
        <v>4.0377702407002189</v>
      </c>
      <c r="U287" s="59">
        <f t="shared" si="67"/>
        <v>20.555921225382935</v>
      </c>
      <c r="V287" s="60">
        <v>30</v>
      </c>
      <c r="W287" s="58">
        <f t="shared" si="62"/>
        <v>5.8896210873146657</v>
      </c>
      <c r="X287" s="61">
        <f t="shared" si="68"/>
        <v>0.4312910284463895</v>
      </c>
      <c r="Y287" s="63">
        <f t="shared" si="69"/>
        <v>1.35</v>
      </c>
      <c r="Z287" s="62">
        <f t="shared" si="70"/>
        <v>0.33</v>
      </c>
      <c r="AA287" s="57">
        <f t="shared" si="71"/>
        <v>3.6707002188183813</v>
      </c>
      <c r="AB287" s="58">
        <f t="shared" si="72"/>
        <v>0.89728227571115982</v>
      </c>
    </row>
    <row r="288" spans="1:28" hidden="1" x14ac:dyDescent="0.35">
      <c r="A288" s="1"/>
      <c r="B288" s="16">
        <v>43709</v>
      </c>
      <c r="C288" s="69">
        <v>2019</v>
      </c>
      <c r="D288" s="5" t="str">
        <f t="shared" si="59"/>
        <v>B</v>
      </c>
      <c r="E288" s="5" t="str">
        <f t="shared" si="73"/>
        <v>4</v>
      </c>
      <c r="F288" s="16"/>
      <c r="G288" s="2" t="s">
        <v>927</v>
      </c>
      <c r="H288" s="2" t="s">
        <v>10</v>
      </c>
      <c r="I288" s="2" t="s">
        <v>499</v>
      </c>
      <c r="J288" s="2"/>
      <c r="K288" s="2">
        <v>15.83</v>
      </c>
      <c r="L288" s="2">
        <v>135.28</v>
      </c>
      <c r="M288" s="3">
        <v>120.6</v>
      </c>
      <c r="N288" s="33">
        <f t="shared" si="61"/>
        <v>87.710339053997487</v>
      </c>
      <c r="O288" s="15">
        <v>3.65</v>
      </c>
      <c r="P288" s="15">
        <v>0.39</v>
      </c>
      <c r="Q288" s="59">
        <f t="shared" si="63"/>
        <v>1.0914987591867902</v>
      </c>
      <c r="R288" s="59">
        <f t="shared" si="64"/>
        <v>49.117444163405558</v>
      </c>
      <c r="S288" s="59">
        <f t="shared" si="65"/>
        <v>0.11662589481721869</v>
      </c>
      <c r="T288" s="59">
        <f t="shared" si="66"/>
        <v>5.2481652667748406</v>
      </c>
      <c r="U288" s="59">
        <f t="shared" si="67"/>
        <v>54.365609430180399</v>
      </c>
      <c r="V288" s="60">
        <v>30</v>
      </c>
      <c r="W288" s="58">
        <f t="shared" si="62"/>
        <v>12.289660946002513</v>
      </c>
      <c r="X288" s="61">
        <f t="shared" si="68"/>
        <v>0.47005822277369474</v>
      </c>
      <c r="Y288" s="63">
        <f t="shared" si="69"/>
        <v>3.65</v>
      </c>
      <c r="Z288" s="62">
        <f t="shared" si="70"/>
        <v>0.39</v>
      </c>
      <c r="AA288" s="57">
        <f t="shared" si="71"/>
        <v>10.914987591867902</v>
      </c>
      <c r="AB288" s="58">
        <f t="shared" si="72"/>
        <v>1.166258948172187</v>
      </c>
    </row>
    <row r="289" spans="1:28" hidden="1" x14ac:dyDescent="0.35">
      <c r="A289" s="1"/>
      <c r="B289" s="16">
        <v>43709</v>
      </c>
      <c r="C289" s="69">
        <v>2019</v>
      </c>
      <c r="D289" s="5" t="str">
        <f t="shared" si="59"/>
        <v>B</v>
      </c>
      <c r="E289" s="5" t="str">
        <f t="shared" si="73"/>
        <v>4</v>
      </c>
      <c r="F289" s="16"/>
      <c r="G289" s="2" t="s">
        <v>927</v>
      </c>
      <c r="H289" s="2" t="s">
        <v>12</v>
      </c>
      <c r="I289" s="2" t="s">
        <v>500</v>
      </c>
      <c r="J289" s="2"/>
      <c r="K289" s="2">
        <v>15.82</v>
      </c>
      <c r="L289" s="2">
        <v>144.55000000000001</v>
      </c>
      <c r="M289" s="3">
        <v>140.69999999999999</v>
      </c>
      <c r="N289" s="33">
        <f t="shared" si="61"/>
        <v>97.009244154431741</v>
      </c>
      <c r="O289" s="15">
        <v>0.39</v>
      </c>
      <c r="P289" s="15">
        <v>0.1</v>
      </c>
      <c r="Q289" s="59">
        <f t="shared" si="63"/>
        <v>0.10170823991031391</v>
      </c>
      <c r="R289" s="59">
        <f t="shared" si="64"/>
        <v>4.5768707959641262</v>
      </c>
      <c r="S289" s="59">
        <f t="shared" si="65"/>
        <v>2.6079035874439466E-2</v>
      </c>
      <c r="T289" s="59">
        <f t="shared" si="66"/>
        <v>1.173556614349776</v>
      </c>
      <c r="U289" s="59">
        <f t="shared" si="67"/>
        <v>5.7504274103139021</v>
      </c>
      <c r="V289" s="60">
        <v>30</v>
      </c>
      <c r="W289" s="58">
        <f t="shared" si="62"/>
        <v>2.990755845568259</v>
      </c>
      <c r="X289" s="61">
        <f t="shared" si="68"/>
        <v>0.41541479820627814</v>
      </c>
      <c r="Y289" s="63">
        <f t="shared" si="69"/>
        <v>0.39</v>
      </c>
      <c r="Z289" s="62">
        <f t="shared" si="70"/>
        <v>0.1</v>
      </c>
      <c r="AA289" s="57">
        <f t="shared" si="71"/>
        <v>1.0170823991031392</v>
      </c>
      <c r="AB289" s="58">
        <f t="shared" si="72"/>
        <v>0.26079035874439466</v>
      </c>
    </row>
    <row r="290" spans="1:28" hidden="1" x14ac:dyDescent="0.35">
      <c r="A290" s="1"/>
      <c r="B290" s="16">
        <v>43709</v>
      </c>
      <c r="C290" s="69">
        <v>2019</v>
      </c>
      <c r="D290" s="5" t="str">
        <f t="shared" si="59"/>
        <v>B</v>
      </c>
      <c r="E290" s="5" t="str">
        <f t="shared" si="73"/>
        <v>2</v>
      </c>
      <c r="F290" s="16"/>
      <c r="G290" s="2" t="s">
        <v>928</v>
      </c>
      <c r="H290" s="2" t="s">
        <v>8</v>
      </c>
      <c r="I290" s="2" t="s">
        <v>501</v>
      </c>
      <c r="J290" s="2"/>
      <c r="K290" s="2">
        <v>15.82</v>
      </c>
      <c r="L290" s="2">
        <v>135.49</v>
      </c>
      <c r="M290" s="3">
        <v>129.13</v>
      </c>
      <c r="N290" s="33">
        <f t="shared" si="61"/>
        <v>94.685384808222608</v>
      </c>
      <c r="O290" s="15">
        <v>0.46</v>
      </c>
      <c r="P290" s="15">
        <v>0.28000000000000003</v>
      </c>
      <c r="Q290" s="59">
        <f t="shared" si="63"/>
        <v>0.12403680169446653</v>
      </c>
      <c r="R290" s="59">
        <f t="shared" si="64"/>
        <v>5.5816560762509937</v>
      </c>
      <c r="S290" s="59">
        <f t="shared" si="65"/>
        <v>7.5500661900979621E-2</v>
      </c>
      <c r="T290" s="59">
        <f t="shared" si="66"/>
        <v>3.3975297855440831</v>
      </c>
      <c r="U290" s="59">
        <f t="shared" si="67"/>
        <v>8.9791858617950773</v>
      </c>
      <c r="V290" s="60">
        <v>30</v>
      </c>
      <c r="W290" s="58">
        <f t="shared" si="62"/>
        <v>5.3146151917773921</v>
      </c>
      <c r="X290" s="61">
        <f t="shared" si="68"/>
        <v>0.42806460153561032</v>
      </c>
      <c r="Y290" s="63">
        <f t="shared" si="69"/>
        <v>0.46</v>
      </c>
      <c r="Z290" s="62">
        <f t="shared" si="70"/>
        <v>0.28000000000000003</v>
      </c>
      <c r="AA290" s="57">
        <f t="shared" si="71"/>
        <v>1.2403680169446654</v>
      </c>
      <c r="AB290" s="58">
        <f t="shared" si="72"/>
        <v>0.75500661900979615</v>
      </c>
    </row>
    <row r="291" spans="1:28" hidden="1" x14ac:dyDescent="0.35">
      <c r="A291" s="1"/>
      <c r="B291" s="16">
        <v>43709</v>
      </c>
      <c r="C291" s="69">
        <v>2019</v>
      </c>
      <c r="D291" s="5" t="str">
        <f t="shared" si="59"/>
        <v>B</v>
      </c>
      <c r="E291" s="5" t="str">
        <f t="shared" si="73"/>
        <v>1</v>
      </c>
      <c r="F291" s="16"/>
      <c r="G291" s="2" t="s">
        <v>929</v>
      </c>
      <c r="H291" s="2" t="s">
        <v>10</v>
      </c>
      <c r="I291" s="2" t="s">
        <v>502</v>
      </c>
      <c r="J291" s="2"/>
      <c r="K291" s="2">
        <v>15.81</v>
      </c>
      <c r="L291" s="2">
        <v>135.22</v>
      </c>
      <c r="M291" s="3">
        <v>124.73</v>
      </c>
      <c r="N291" s="33">
        <f t="shared" si="61"/>
        <v>91.215141110459768</v>
      </c>
      <c r="O291" s="15">
        <v>5</v>
      </c>
      <c r="P291" s="15">
        <v>0.44</v>
      </c>
      <c r="Q291" s="59">
        <f t="shared" si="63"/>
        <v>1.4185411311053986</v>
      </c>
      <c r="R291" s="59">
        <f t="shared" si="64"/>
        <v>63.834350899742937</v>
      </c>
      <c r="S291" s="59">
        <f t="shared" si="65"/>
        <v>0.12483161953727506</v>
      </c>
      <c r="T291" s="59">
        <f t="shared" si="66"/>
        <v>5.6174228791773775</v>
      </c>
      <c r="U291" s="59">
        <f t="shared" si="67"/>
        <v>69.451773778920312</v>
      </c>
      <c r="V291" s="60">
        <v>30</v>
      </c>
      <c r="W291" s="58">
        <f t="shared" si="62"/>
        <v>8.7848588895402315</v>
      </c>
      <c r="X291" s="61">
        <f t="shared" si="68"/>
        <v>0.44815460888725667</v>
      </c>
      <c r="Y291" s="63">
        <f t="shared" si="69"/>
        <v>5</v>
      </c>
      <c r="Z291" s="62">
        <f t="shared" si="70"/>
        <v>0.44</v>
      </c>
      <c r="AA291" s="57">
        <f t="shared" si="71"/>
        <v>14.185411311053986</v>
      </c>
      <c r="AB291" s="58">
        <f t="shared" si="72"/>
        <v>1.2483161953727506</v>
      </c>
    </row>
    <row r="292" spans="1:28" hidden="1" x14ac:dyDescent="0.35">
      <c r="A292" s="1"/>
      <c r="B292" s="16">
        <v>43709</v>
      </c>
      <c r="C292" s="69">
        <v>2019</v>
      </c>
      <c r="D292" s="5" t="str">
        <f t="shared" si="59"/>
        <v>B</v>
      </c>
      <c r="E292" s="5" t="str">
        <f t="shared" si="73"/>
        <v>2</v>
      </c>
      <c r="F292" s="16"/>
      <c r="G292" s="2" t="s">
        <v>928</v>
      </c>
      <c r="H292" s="2" t="s">
        <v>12</v>
      </c>
      <c r="I292" s="2" t="s">
        <v>503</v>
      </c>
      <c r="J292" s="2"/>
      <c r="K292" s="2">
        <v>15.75</v>
      </c>
      <c r="L292" s="2">
        <v>149.94999999999999</v>
      </c>
      <c r="M292" s="3">
        <v>142.91</v>
      </c>
      <c r="N292" s="33">
        <f t="shared" si="61"/>
        <v>94.754098360655732</v>
      </c>
      <c r="O292" s="15">
        <v>0.36</v>
      </c>
      <c r="P292" s="15">
        <v>0.08</v>
      </c>
      <c r="Q292" s="59">
        <f t="shared" si="63"/>
        <v>9.6975778546712785E-2</v>
      </c>
      <c r="R292" s="59">
        <f t="shared" si="64"/>
        <v>4.3639100346020756</v>
      </c>
      <c r="S292" s="59">
        <f t="shared" si="65"/>
        <v>2.1550173010380622E-2</v>
      </c>
      <c r="T292" s="59">
        <f t="shared" si="66"/>
        <v>0.96975778546712799</v>
      </c>
      <c r="U292" s="59">
        <f t="shared" si="67"/>
        <v>5.3336678200692038</v>
      </c>
      <c r="V292" s="60">
        <v>30</v>
      </c>
      <c r="W292" s="58">
        <f t="shared" si="62"/>
        <v>5.2459016393442681</v>
      </c>
      <c r="X292" s="61">
        <f t="shared" si="68"/>
        <v>0.42768166089965398</v>
      </c>
      <c r="Y292" s="63">
        <f t="shared" si="69"/>
        <v>0.36</v>
      </c>
      <c r="Z292" s="62">
        <f t="shared" si="70"/>
        <v>0.08</v>
      </c>
      <c r="AA292" s="57">
        <f t="shared" si="71"/>
        <v>0.96975778546712788</v>
      </c>
      <c r="AB292" s="58">
        <f t="shared" si="72"/>
        <v>0.21550173010380622</v>
      </c>
    </row>
    <row r="293" spans="1:28" hidden="1" x14ac:dyDescent="0.35">
      <c r="A293" s="1"/>
      <c r="B293" s="16">
        <v>43709</v>
      </c>
      <c r="C293" s="69">
        <v>2019</v>
      </c>
      <c r="D293" s="5" t="str">
        <f t="shared" si="59"/>
        <v>B</v>
      </c>
      <c r="E293" s="5" t="str">
        <f t="shared" si="73"/>
        <v>3</v>
      </c>
      <c r="F293" s="16"/>
      <c r="G293" s="2" t="s">
        <v>930</v>
      </c>
      <c r="H293" s="2" t="s">
        <v>12</v>
      </c>
      <c r="I293" s="2" t="s">
        <v>504</v>
      </c>
      <c r="J293" s="2"/>
      <c r="K293" s="2">
        <v>15.82</v>
      </c>
      <c r="L293" s="2">
        <v>150.15</v>
      </c>
      <c r="M293" s="3">
        <v>144.58000000000001</v>
      </c>
      <c r="N293" s="33">
        <f t="shared" si="61"/>
        <v>95.853495123948491</v>
      </c>
      <c r="O293" s="15">
        <v>0.35</v>
      </c>
      <c r="P293" s="15">
        <v>0.21</v>
      </c>
      <c r="Q293" s="59">
        <f t="shared" si="63"/>
        <v>9.2799200062131076E-2</v>
      </c>
      <c r="R293" s="59">
        <f t="shared" si="64"/>
        <v>4.1759640027958982</v>
      </c>
      <c r="S293" s="59">
        <f t="shared" si="65"/>
        <v>5.5679520037278642E-2</v>
      </c>
      <c r="T293" s="59">
        <f t="shared" si="66"/>
        <v>2.5055784016775391</v>
      </c>
      <c r="U293" s="59">
        <f t="shared" si="67"/>
        <v>6.6815424044734373</v>
      </c>
      <c r="V293" s="60">
        <v>30</v>
      </c>
      <c r="W293" s="58">
        <f t="shared" si="62"/>
        <v>4.1465048760515089</v>
      </c>
      <c r="X293" s="61">
        <f t="shared" si="68"/>
        <v>0.42162938800869826</v>
      </c>
      <c r="Y293" s="63">
        <f t="shared" si="69"/>
        <v>0.35</v>
      </c>
      <c r="Z293" s="62">
        <f t="shared" si="70"/>
        <v>0.21</v>
      </c>
      <c r="AA293" s="57">
        <f t="shared" si="71"/>
        <v>0.92799200062131071</v>
      </c>
      <c r="AB293" s="58">
        <f t="shared" si="72"/>
        <v>0.5567952003727864</v>
      </c>
    </row>
    <row r="294" spans="1:28" hidden="1" x14ac:dyDescent="0.35">
      <c r="A294" s="1"/>
      <c r="B294" s="16">
        <v>43709</v>
      </c>
      <c r="C294" s="69">
        <v>2019</v>
      </c>
      <c r="D294" s="5" t="str">
        <f t="shared" si="59"/>
        <v>B</v>
      </c>
      <c r="E294" s="5" t="str">
        <f t="shared" si="73"/>
        <v>1</v>
      </c>
      <c r="F294" s="16"/>
      <c r="G294" s="2" t="s">
        <v>929</v>
      </c>
      <c r="H294" s="2" t="s">
        <v>8</v>
      </c>
      <c r="I294" s="2" t="s">
        <v>505</v>
      </c>
      <c r="J294" s="2"/>
      <c r="K294" s="2">
        <v>15.87</v>
      </c>
      <c r="L294" s="2">
        <v>153.5</v>
      </c>
      <c r="M294" s="3">
        <v>141.63</v>
      </c>
      <c r="N294" s="33">
        <f t="shared" si="61"/>
        <v>91.375426869141904</v>
      </c>
      <c r="O294" s="15">
        <v>0.62</v>
      </c>
      <c r="P294" s="15">
        <v>0.28999999999999998</v>
      </c>
      <c r="Q294" s="59">
        <f t="shared" si="63"/>
        <v>0.17548179071246817</v>
      </c>
      <c r="R294" s="59">
        <f t="shared" si="64"/>
        <v>7.8966805820610677</v>
      </c>
      <c r="S294" s="59">
        <f t="shared" si="65"/>
        <v>8.2080192430025428E-2</v>
      </c>
      <c r="T294" s="59">
        <f t="shared" si="66"/>
        <v>3.6936086593511441</v>
      </c>
      <c r="U294" s="59">
        <f t="shared" si="67"/>
        <v>11.590289241412211</v>
      </c>
      <c r="V294" s="60">
        <v>30</v>
      </c>
      <c r="W294" s="58">
        <f t="shared" si="62"/>
        <v>8.6245731308580957</v>
      </c>
      <c r="X294" s="61">
        <f t="shared" si="68"/>
        <v>0.44719306615776078</v>
      </c>
      <c r="Y294" s="63">
        <f t="shared" si="69"/>
        <v>0.62</v>
      </c>
      <c r="Z294" s="62">
        <f t="shared" si="70"/>
        <v>0.28999999999999998</v>
      </c>
      <c r="AA294" s="57">
        <f t="shared" si="71"/>
        <v>1.7548179071246817</v>
      </c>
      <c r="AB294" s="58">
        <f t="shared" si="72"/>
        <v>0.82080192430025423</v>
      </c>
    </row>
    <row r="295" spans="1:28" hidden="1" x14ac:dyDescent="0.35">
      <c r="A295" s="1"/>
      <c r="B295" s="16">
        <v>43709</v>
      </c>
      <c r="C295" s="69">
        <v>2019</v>
      </c>
      <c r="D295" s="5" t="str">
        <f t="shared" si="59"/>
        <v>B</v>
      </c>
      <c r="E295" s="5" t="str">
        <f t="shared" si="73"/>
        <v>4</v>
      </c>
      <c r="F295" s="16"/>
      <c r="G295" s="2" t="s">
        <v>927</v>
      </c>
      <c r="H295" s="2" t="s">
        <v>8</v>
      </c>
      <c r="I295" s="2" t="s">
        <v>506</v>
      </c>
      <c r="J295" s="2"/>
      <c r="K295" s="2">
        <v>15.85</v>
      </c>
      <c r="L295" s="2">
        <v>160.41</v>
      </c>
      <c r="M295" s="3">
        <v>154.4</v>
      </c>
      <c r="N295" s="33">
        <f t="shared" si="61"/>
        <v>95.8425567238517</v>
      </c>
      <c r="O295" s="15">
        <v>0.48</v>
      </c>
      <c r="P295" s="15">
        <v>0.21</v>
      </c>
      <c r="Q295" s="59">
        <f t="shared" si="63"/>
        <v>0.12728747744496569</v>
      </c>
      <c r="R295" s="59">
        <f t="shared" si="64"/>
        <v>5.7279364850234558</v>
      </c>
      <c r="S295" s="59">
        <f t="shared" si="65"/>
        <v>5.5688271382172486E-2</v>
      </c>
      <c r="T295" s="59">
        <f t="shared" si="66"/>
        <v>2.5059722121977619</v>
      </c>
      <c r="U295" s="59">
        <f t="shared" si="67"/>
        <v>8.2339086972212172</v>
      </c>
      <c r="V295" s="60">
        <v>30</v>
      </c>
      <c r="W295" s="58">
        <f t="shared" si="62"/>
        <v>4.1574432761482996</v>
      </c>
      <c r="X295" s="61">
        <f t="shared" si="68"/>
        <v>0.42168892096715976</v>
      </c>
      <c r="Y295" s="63">
        <f t="shared" si="69"/>
        <v>0.48</v>
      </c>
      <c r="Z295" s="62">
        <f t="shared" si="70"/>
        <v>0.21</v>
      </c>
      <c r="AA295" s="57">
        <f t="shared" si="71"/>
        <v>1.2728747744496569</v>
      </c>
      <c r="AB295" s="58">
        <f t="shared" si="72"/>
        <v>0.55688271382172483</v>
      </c>
    </row>
    <row r="296" spans="1:28" hidden="1" x14ac:dyDescent="0.35">
      <c r="A296" s="1"/>
      <c r="B296" s="16">
        <v>43709</v>
      </c>
      <c r="C296" s="69">
        <v>2019</v>
      </c>
      <c r="D296" s="5" t="str">
        <f t="shared" si="59"/>
        <v>B</v>
      </c>
      <c r="E296" s="5" t="str">
        <f t="shared" si="73"/>
        <v>3</v>
      </c>
      <c r="F296" s="16"/>
      <c r="G296" s="2" t="s">
        <v>930</v>
      </c>
      <c r="H296" s="2" t="s">
        <v>8</v>
      </c>
      <c r="I296" s="2" t="s">
        <v>507</v>
      </c>
      <c r="J296" s="2"/>
      <c r="K296" s="2">
        <v>15.79</v>
      </c>
      <c r="L296" s="2">
        <v>152.03</v>
      </c>
      <c r="M296" s="3">
        <v>144.63999999999999</v>
      </c>
      <c r="N296" s="33">
        <f t="shared" si="61"/>
        <v>94.5757486788021</v>
      </c>
      <c r="O296" s="15">
        <v>0.38</v>
      </c>
      <c r="P296" s="15">
        <v>0.17</v>
      </c>
      <c r="Q296" s="59">
        <f t="shared" si="63"/>
        <v>0.1026280170741172</v>
      </c>
      <c r="R296" s="59">
        <f t="shared" si="64"/>
        <v>4.6182607683352739</v>
      </c>
      <c r="S296" s="59">
        <f t="shared" si="65"/>
        <v>4.5912533954210327E-2</v>
      </c>
      <c r="T296" s="59">
        <f t="shared" si="66"/>
        <v>2.0660640279394649</v>
      </c>
      <c r="U296" s="59">
        <f t="shared" si="67"/>
        <v>6.6843247962747387</v>
      </c>
      <c r="V296" s="60">
        <v>30</v>
      </c>
      <c r="W296" s="58">
        <f t="shared" si="62"/>
        <v>5.4242513211979002</v>
      </c>
      <c r="X296" s="61">
        <f t="shared" si="68"/>
        <v>0.42867675591773391</v>
      </c>
      <c r="Y296" s="63">
        <f t="shared" si="69"/>
        <v>0.38</v>
      </c>
      <c r="Z296" s="62">
        <f t="shared" si="70"/>
        <v>0.17</v>
      </c>
      <c r="AA296" s="57">
        <f t="shared" si="71"/>
        <v>1.0262801707411719</v>
      </c>
      <c r="AB296" s="58">
        <f t="shared" si="72"/>
        <v>0.45912533954210327</v>
      </c>
    </row>
    <row r="297" spans="1:28" hidden="1" x14ac:dyDescent="0.35">
      <c r="A297" s="1"/>
      <c r="B297" s="16">
        <v>43709</v>
      </c>
      <c r="C297" s="69">
        <v>2019</v>
      </c>
      <c r="D297" s="5" t="str">
        <f t="shared" si="59"/>
        <v>B</v>
      </c>
      <c r="E297" s="5" t="str">
        <f t="shared" si="73"/>
        <v>3</v>
      </c>
      <c r="F297" s="16"/>
      <c r="G297" s="2" t="s">
        <v>930</v>
      </c>
      <c r="H297" s="2" t="s">
        <v>10</v>
      </c>
      <c r="I297" s="2" t="s">
        <v>508</v>
      </c>
      <c r="J297" s="2"/>
      <c r="K297" s="2">
        <v>15.84</v>
      </c>
      <c r="L297" s="2">
        <v>119.3</v>
      </c>
      <c r="M297" s="3">
        <v>111.01</v>
      </c>
      <c r="N297" s="33">
        <f t="shared" si="61"/>
        <v>91.98724144596946</v>
      </c>
      <c r="O297" s="15">
        <v>3.2</v>
      </c>
      <c r="P297" s="15">
        <v>0.26</v>
      </c>
      <c r="Q297" s="59">
        <f t="shared" si="63"/>
        <v>0.8975601555111905</v>
      </c>
      <c r="R297" s="59">
        <f t="shared" si="64"/>
        <v>40.390206998003571</v>
      </c>
      <c r="S297" s="59">
        <f t="shared" si="65"/>
        <v>7.2926762635284234E-2</v>
      </c>
      <c r="T297" s="59">
        <f t="shared" si="66"/>
        <v>3.2817043185877903</v>
      </c>
      <c r="U297" s="59">
        <f t="shared" si="67"/>
        <v>43.671911316591363</v>
      </c>
      <c r="V297" s="60">
        <v>30</v>
      </c>
      <c r="W297" s="58">
        <f t="shared" si="62"/>
        <v>8.0127585540305404</v>
      </c>
      <c r="X297" s="61">
        <f t="shared" si="68"/>
        <v>0.44355364085320997</v>
      </c>
      <c r="Y297" s="63">
        <f t="shared" si="69"/>
        <v>3.2</v>
      </c>
      <c r="Z297" s="62">
        <f t="shared" si="70"/>
        <v>0.26</v>
      </c>
      <c r="AA297" s="57">
        <f t="shared" si="71"/>
        <v>8.9756015551119042</v>
      </c>
      <c r="AB297" s="58">
        <f t="shared" si="72"/>
        <v>0.72926762635284237</v>
      </c>
    </row>
    <row r="298" spans="1:28" hidden="1" x14ac:dyDescent="0.35">
      <c r="A298" s="1"/>
      <c r="B298" s="16">
        <v>43709</v>
      </c>
      <c r="C298" s="69">
        <v>2019</v>
      </c>
      <c r="D298" s="5" t="str">
        <f t="shared" si="59"/>
        <v>B</v>
      </c>
      <c r="E298" s="5" t="str">
        <f t="shared" si="73"/>
        <v>3</v>
      </c>
      <c r="F298" s="16"/>
      <c r="G298" s="2" t="s">
        <v>930</v>
      </c>
      <c r="H298" s="2" t="s">
        <v>11</v>
      </c>
      <c r="I298" s="2" t="s">
        <v>509</v>
      </c>
      <c r="J298" s="2"/>
      <c r="K298" s="2">
        <v>15.81</v>
      </c>
      <c r="L298" s="2">
        <v>135.58000000000001</v>
      </c>
      <c r="M298" s="3">
        <v>129.01</v>
      </c>
      <c r="N298" s="33">
        <f t="shared" si="61"/>
        <v>94.514486098355164</v>
      </c>
      <c r="O298" s="15">
        <v>0.83</v>
      </c>
      <c r="P298" s="15">
        <v>0.17</v>
      </c>
      <c r="Q298" s="59">
        <f t="shared" si="63"/>
        <v>0.22436029151943468</v>
      </c>
      <c r="R298" s="59">
        <f t="shared" si="64"/>
        <v>10.09621311837456</v>
      </c>
      <c r="S298" s="59">
        <f t="shared" si="65"/>
        <v>4.5953312720848072E-2</v>
      </c>
      <c r="T298" s="59">
        <f t="shared" si="66"/>
        <v>2.0678990724381632</v>
      </c>
      <c r="U298" s="59">
        <f t="shared" si="67"/>
        <v>12.164112190812723</v>
      </c>
      <c r="V298" s="60">
        <v>30</v>
      </c>
      <c r="W298" s="58">
        <f t="shared" si="62"/>
        <v>5.4855139016448362</v>
      </c>
      <c r="X298" s="61">
        <f t="shared" si="68"/>
        <v>0.42901943462897535</v>
      </c>
      <c r="Y298" s="63">
        <f t="shared" si="69"/>
        <v>0.83</v>
      </c>
      <c r="Z298" s="62">
        <f t="shared" si="70"/>
        <v>0.17</v>
      </c>
      <c r="AA298" s="57">
        <f t="shared" si="71"/>
        <v>2.2436029151943466</v>
      </c>
      <c r="AB298" s="58">
        <f t="shared" si="72"/>
        <v>0.45953312720848072</v>
      </c>
    </row>
    <row r="299" spans="1:28" hidden="1" x14ac:dyDescent="0.35">
      <c r="A299" s="1"/>
      <c r="B299" s="16">
        <v>43709</v>
      </c>
      <c r="C299" s="69">
        <v>2019</v>
      </c>
      <c r="D299" s="5" t="str">
        <f t="shared" si="59"/>
        <v>S</v>
      </c>
      <c r="E299" s="5" t="str">
        <f t="shared" si="73"/>
        <v>3</v>
      </c>
      <c r="F299" s="16"/>
      <c r="G299" s="2" t="s">
        <v>877</v>
      </c>
      <c r="H299" s="2" t="s">
        <v>12</v>
      </c>
      <c r="I299" s="2" t="s">
        <v>510</v>
      </c>
      <c r="J299" s="2"/>
      <c r="K299" s="2">
        <v>15.81</v>
      </c>
      <c r="L299" s="2">
        <v>127.61</v>
      </c>
      <c r="M299" s="3">
        <v>116.54</v>
      </c>
      <c r="N299" s="33">
        <f t="shared" si="61"/>
        <v>90.098389982110916</v>
      </c>
      <c r="O299" s="15">
        <v>0.26</v>
      </c>
      <c r="P299" s="15">
        <v>0.14000000000000001</v>
      </c>
      <c r="Q299" s="59">
        <f t="shared" si="63"/>
        <v>7.5000694927032652E-2</v>
      </c>
      <c r="R299" s="59">
        <f t="shared" si="64"/>
        <v>3.3750312717164692</v>
      </c>
      <c r="S299" s="59">
        <f t="shared" si="65"/>
        <v>4.0384989576094515E-2</v>
      </c>
      <c r="T299" s="59">
        <f t="shared" si="66"/>
        <v>1.8173245309242532</v>
      </c>
      <c r="U299" s="59">
        <f t="shared" si="67"/>
        <v>5.1923558026407228</v>
      </c>
      <c r="V299" s="60">
        <v>30</v>
      </c>
      <c r="W299" s="58">
        <f t="shared" si="62"/>
        <v>9.9016100178890838</v>
      </c>
      <c r="X299" s="61">
        <f t="shared" si="68"/>
        <v>0.45494887322545419</v>
      </c>
      <c r="Y299" s="63">
        <f t="shared" si="69"/>
        <v>0.26</v>
      </c>
      <c r="Z299" s="62">
        <f t="shared" si="70"/>
        <v>0.14000000000000001</v>
      </c>
      <c r="AA299" s="57">
        <f t="shared" si="71"/>
        <v>0.75000694927032652</v>
      </c>
      <c r="AB299" s="58">
        <f t="shared" si="72"/>
        <v>0.40384989576094515</v>
      </c>
    </row>
    <row r="300" spans="1:28" hidden="1" x14ac:dyDescent="0.35">
      <c r="A300" s="1"/>
      <c r="B300" s="16">
        <v>43709</v>
      </c>
      <c r="C300" s="69">
        <v>2019</v>
      </c>
      <c r="D300" s="5" t="str">
        <f t="shared" si="59"/>
        <v>S</v>
      </c>
      <c r="E300" s="5" t="str">
        <f t="shared" si="73"/>
        <v>3</v>
      </c>
      <c r="F300" s="16"/>
      <c r="G300" s="2" t="s">
        <v>877</v>
      </c>
      <c r="H300" s="2" t="s">
        <v>8</v>
      </c>
      <c r="I300" s="2" t="s">
        <v>511</v>
      </c>
      <c r="J300" s="2"/>
      <c r="K300" s="2">
        <v>15.75</v>
      </c>
      <c r="L300" s="2">
        <v>122.11</v>
      </c>
      <c r="M300" s="3">
        <v>109.36</v>
      </c>
      <c r="N300" s="33">
        <f t="shared" si="61"/>
        <v>88.012410680707035</v>
      </c>
      <c r="O300" s="15">
        <v>0.24</v>
      </c>
      <c r="P300" s="15">
        <v>0.12</v>
      </c>
      <c r="Q300" s="59">
        <f t="shared" si="63"/>
        <v>7.1441085354128825E-2</v>
      </c>
      <c r="R300" s="59">
        <f t="shared" si="64"/>
        <v>3.2148488409357969</v>
      </c>
      <c r="S300" s="59">
        <f t="shared" si="65"/>
        <v>3.5720542677064412E-2</v>
      </c>
      <c r="T300" s="59">
        <f t="shared" si="66"/>
        <v>1.6074244204678985</v>
      </c>
      <c r="U300" s="59">
        <f t="shared" si="67"/>
        <v>4.8222732614036952</v>
      </c>
      <c r="V300" s="60">
        <v>30</v>
      </c>
      <c r="W300" s="58">
        <f t="shared" si="62"/>
        <v>11.987589319292965</v>
      </c>
      <c r="X300" s="61">
        <f t="shared" si="68"/>
        <v>0.4681016985364812</v>
      </c>
      <c r="Y300" s="63">
        <f t="shared" si="69"/>
        <v>0.24</v>
      </c>
      <c r="Z300" s="62">
        <f t="shared" si="70"/>
        <v>0.12</v>
      </c>
      <c r="AA300" s="57">
        <f t="shared" si="71"/>
        <v>0.7144108535412883</v>
      </c>
      <c r="AB300" s="58">
        <f t="shared" si="72"/>
        <v>0.35720542677064415</v>
      </c>
    </row>
    <row r="301" spans="1:28" hidden="1" x14ac:dyDescent="0.35">
      <c r="A301" s="1"/>
      <c r="B301" s="16">
        <v>43709</v>
      </c>
      <c r="C301" s="69">
        <v>2019</v>
      </c>
      <c r="D301" s="5" t="str">
        <f t="shared" si="59"/>
        <v>S</v>
      </c>
      <c r="E301" s="5" t="str">
        <f t="shared" si="73"/>
        <v>1</v>
      </c>
      <c r="F301" s="16"/>
      <c r="G301" s="2" t="s">
        <v>878</v>
      </c>
      <c r="H301" s="2" t="s">
        <v>12</v>
      </c>
      <c r="I301" s="2" t="s">
        <v>512</v>
      </c>
      <c r="J301" s="2"/>
      <c r="K301" s="2">
        <v>15.43</v>
      </c>
      <c r="L301" s="2">
        <v>132.04</v>
      </c>
      <c r="M301" s="3">
        <v>122.19</v>
      </c>
      <c r="N301" s="33">
        <f t="shared" si="61"/>
        <v>91.55304004802332</v>
      </c>
      <c r="O301" s="15">
        <v>0.14000000000000001</v>
      </c>
      <c r="P301" s="15">
        <v>0.11</v>
      </c>
      <c r="Q301" s="59">
        <f t="shared" si="63"/>
        <v>3.9520887973023611E-2</v>
      </c>
      <c r="R301" s="59">
        <f t="shared" si="64"/>
        <v>1.7784399587860624</v>
      </c>
      <c r="S301" s="59">
        <f t="shared" si="65"/>
        <v>3.1052126264518552E-2</v>
      </c>
      <c r="T301" s="59">
        <f t="shared" si="66"/>
        <v>1.3973456819033347</v>
      </c>
      <c r="U301" s="59">
        <f t="shared" si="67"/>
        <v>3.1757856406893969</v>
      </c>
      <c r="V301" s="60">
        <v>30</v>
      </c>
      <c r="W301" s="58">
        <f t="shared" si="62"/>
        <v>8.4469599519766803</v>
      </c>
      <c r="X301" s="61">
        <f t="shared" si="68"/>
        <v>0.44613150992881229</v>
      </c>
      <c r="Y301" s="63">
        <f t="shared" si="69"/>
        <v>0.14000000000000001</v>
      </c>
      <c r="Z301" s="62">
        <f t="shared" si="70"/>
        <v>0.11</v>
      </c>
      <c r="AA301" s="57">
        <f t="shared" si="71"/>
        <v>0.39520887973023611</v>
      </c>
      <c r="AB301" s="58">
        <f t="shared" si="72"/>
        <v>0.31052126264518554</v>
      </c>
    </row>
    <row r="302" spans="1:28" hidden="1" x14ac:dyDescent="0.35">
      <c r="A302" s="1"/>
      <c r="B302" s="16">
        <v>43709</v>
      </c>
      <c r="C302" s="69">
        <v>2019</v>
      </c>
      <c r="D302" s="5" t="str">
        <f t="shared" si="59"/>
        <v>S</v>
      </c>
      <c r="E302" s="5" t="str">
        <f t="shared" si="73"/>
        <v>3</v>
      </c>
      <c r="F302" s="16"/>
      <c r="G302" s="2" t="s">
        <v>877</v>
      </c>
      <c r="H302" s="2" t="s">
        <v>10</v>
      </c>
      <c r="I302" s="2" t="s">
        <v>513</v>
      </c>
      <c r="J302" s="2"/>
      <c r="K302" s="2">
        <v>15.21</v>
      </c>
      <c r="L302" s="2">
        <v>117.87</v>
      </c>
      <c r="M302" s="3">
        <v>107.82</v>
      </c>
      <c r="N302" s="33">
        <f t="shared" si="61"/>
        <v>90.210403272939786</v>
      </c>
      <c r="O302" s="15">
        <v>5.57</v>
      </c>
      <c r="P302" s="15">
        <v>0.47</v>
      </c>
      <c r="Q302" s="59">
        <f t="shared" si="63"/>
        <v>1.6040589569161001</v>
      </c>
      <c r="R302" s="59">
        <f t="shared" si="64"/>
        <v>72.182653061224499</v>
      </c>
      <c r="S302" s="59">
        <f t="shared" si="65"/>
        <v>0.13535147392290253</v>
      </c>
      <c r="T302" s="59">
        <f t="shared" si="66"/>
        <v>6.0908163265306143</v>
      </c>
      <c r="U302" s="59">
        <f t="shared" si="67"/>
        <v>78.273469387755114</v>
      </c>
      <c r="V302" s="60">
        <v>30</v>
      </c>
      <c r="W302" s="58">
        <f t="shared" si="62"/>
        <v>9.7895967270602142</v>
      </c>
      <c r="X302" s="61">
        <f t="shared" si="68"/>
        <v>0.45425979915775849</v>
      </c>
      <c r="Y302" s="63">
        <f t="shared" si="69"/>
        <v>5.57</v>
      </c>
      <c r="Z302" s="62">
        <f t="shared" si="70"/>
        <v>0.47</v>
      </c>
      <c r="AA302" s="57">
        <f t="shared" si="71"/>
        <v>16.040589569161</v>
      </c>
      <c r="AB302" s="58">
        <f t="shared" si="72"/>
        <v>1.3535147392290252</v>
      </c>
    </row>
    <row r="303" spans="1:28" hidden="1" x14ac:dyDescent="0.35">
      <c r="A303" s="1"/>
      <c r="B303" s="16">
        <v>43709</v>
      </c>
      <c r="C303" s="69">
        <v>2019</v>
      </c>
      <c r="D303" s="5" t="str">
        <f t="shared" si="59"/>
        <v>S</v>
      </c>
      <c r="E303" s="5" t="str">
        <f t="shared" si="73"/>
        <v>3</v>
      </c>
      <c r="F303" s="16"/>
      <c r="G303" s="2" t="s">
        <v>877</v>
      </c>
      <c r="H303" s="2" t="s">
        <v>11</v>
      </c>
      <c r="I303" s="2" t="s">
        <v>514</v>
      </c>
      <c r="J303" s="2"/>
      <c r="K303" s="2">
        <v>15.82</v>
      </c>
      <c r="L303" s="2">
        <v>126.81</v>
      </c>
      <c r="M303" s="3">
        <v>117.13</v>
      </c>
      <c r="N303" s="33">
        <f t="shared" si="61"/>
        <v>91.27849355797818</v>
      </c>
      <c r="O303" s="15">
        <v>1.18</v>
      </c>
      <c r="P303" s="15">
        <v>0.26</v>
      </c>
      <c r="Q303" s="59">
        <f t="shared" si="63"/>
        <v>0.33446145494028234</v>
      </c>
      <c r="R303" s="59">
        <f t="shared" si="64"/>
        <v>15.050765472312705</v>
      </c>
      <c r="S303" s="59">
        <f t="shared" si="65"/>
        <v>7.3694896851248665E-2</v>
      </c>
      <c r="T303" s="59">
        <f t="shared" si="66"/>
        <v>3.3162703583061899</v>
      </c>
      <c r="U303" s="59">
        <f t="shared" si="67"/>
        <v>18.367035830618896</v>
      </c>
      <c r="V303" s="60">
        <v>30</v>
      </c>
      <c r="W303" s="58">
        <f t="shared" si="62"/>
        <v>8.7215064420218198</v>
      </c>
      <c r="X303" s="61">
        <f t="shared" si="68"/>
        <v>0.44777415852334423</v>
      </c>
      <c r="Y303" s="63">
        <f t="shared" si="69"/>
        <v>1.18</v>
      </c>
      <c r="Z303" s="62">
        <f t="shared" si="70"/>
        <v>0.26</v>
      </c>
      <c r="AA303" s="57">
        <f t="shared" si="71"/>
        <v>3.3446145494028237</v>
      </c>
      <c r="AB303" s="58">
        <f t="shared" si="72"/>
        <v>0.73694896851248659</v>
      </c>
    </row>
    <row r="304" spans="1:28" hidden="1" x14ac:dyDescent="0.35">
      <c r="A304" s="1"/>
      <c r="B304" s="16">
        <v>43709</v>
      </c>
      <c r="C304" s="69">
        <v>2019</v>
      </c>
      <c r="D304" s="5" t="str">
        <f t="shared" si="59"/>
        <v>S</v>
      </c>
      <c r="E304" s="5" t="str">
        <f t="shared" si="73"/>
        <v>4</v>
      </c>
      <c r="F304" s="16"/>
      <c r="G304" s="2" t="s">
        <v>853</v>
      </c>
      <c r="H304" s="2" t="s">
        <v>10</v>
      </c>
      <c r="I304" s="2" t="s">
        <v>515</v>
      </c>
      <c r="J304" s="2"/>
      <c r="K304" s="2">
        <v>15.74</v>
      </c>
      <c r="L304" s="2">
        <v>125.33</v>
      </c>
      <c r="M304" s="3">
        <v>114.37</v>
      </c>
      <c r="N304" s="33">
        <f t="shared" si="61"/>
        <v>89.999087507984314</v>
      </c>
      <c r="O304" s="15">
        <v>4.28</v>
      </c>
      <c r="P304" s="15">
        <v>0.41</v>
      </c>
      <c r="Q304" s="59">
        <f t="shared" si="63"/>
        <v>1.2364613200851666</v>
      </c>
      <c r="R304" s="59">
        <f t="shared" si="64"/>
        <v>55.640759403832497</v>
      </c>
      <c r="S304" s="59">
        <f t="shared" si="65"/>
        <v>0.11844606103619586</v>
      </c>
      <c r="T304" s="59">
        <f t="shared" si="66"/>
        <v>5.3300727466288134</v>
      </c>
      <c r="U304" s="59">
        <f t="shared" si="67"/>
        <v>60.970832150461312</v>
      </c>
      <c r="V304" s="60">
        <v>30</v>
      </c>
      <c r="W304" s="58">
        <f t="shared" si="62"/>
        <v>10.000912492015686</v>
      </c>
      <c r="X304" s="61">
        <f t="shared" si="68"/>
        <v>0.45556118827942815</v>
      </c>
      <c r="Y304" s="63">
        <f t="shared" si="69"/>
        <v>4.28</v>
      </c>
      <c r="Z304" s="62">
        <f t="shared" si="70"/>
        <v>0.41</v>
      </c>
      <c r="AA304" s="57">
        <f t="shared" si="71"/>
        <v>12.364613200851666</v>
      </c>
      <c r="AB304" s="58">
        <f t="shared" si="72"/>
        <v>1.1844606103619586</v>
      </c>
    </row>
    <row r="305" spans="1:28" hidden="1" x14ac:dyDescent="0.35">
      <c r="A305" s="1"/>
      <c r="B305" s="16">
        <v>43709</v>
      </c>
      <c r="C305" s="69">
        <v>2019</v>
      </c>
      <c r="D305" s="5" t="str">
        <f t="shared" si="59"/>
        <v>S</v>
      </c>
      <c r="E305" s="5" t="str">
        <f t="shared" si="73"/>
        <v>4</v>
      </c>
      <c r="F305" s="16"/>
      <c r="G305" s="2" t="s">
        <v>853</v>
      </c>
      <c r="H305" s="2" t="s">
        <v>11</v>
      </c>
      <c r="I305" s="2" t="s">
        <v>516</v>
      </c>
      <c r="J305" s="2"/>
      <c r="K305" s="2">
        <v>15.78</v>
      </c>
      <c r="L305" s="2">
        <v>132.29</v>
      </c>
      <c r="M305" s="3">
        <v>121.55</v>
      </c>
      <c r="N305" s="33">
        <f t="shared" si="61"/>
        <v>90.781907132434981</v>
      </c>
      <c r="O305" s="15">
        <v>0.61</v>
      </c>
      <c r="P305" s="15">
        <v>0.16</v>
      </c>
      <c r="Q305" s="59">
        <f t="shared" si="63"/>
        <v>0.17417902051621445</v>
      </c>
      <c r="R305" s="59">
        <f t="shared" si="64"/>
        <v>7.8380559232296498</v>
      </c>
      <c r="S305" s="59">
        <f t="shared" si="65"/>
        <v>4.568630046326936E-2</v>
      </c>
      <c r="T305" s="59">
        <f t="shared" si="66"/>
        <v>2.0558835208471211</v>
      </c>
      <c r="U305" s="59">
        <f t="shared" si="67"/>
        <v>9.8939394440767714</v>
      </c>
      <c r="V305" s="60">
        <v>30</v>
      </c>
      <c r="W305" s="58">
        <f t="shared" si="62"/>
        <v>9.2180928675650193</v>
      </c>
      <c r="X305" s="61">
        <f t="shared" si="68"/>
        <v>0.45077053985061927</v>
      </c>
      <c r="Y305" s="63">
        <f t="shared" si="69"/>
        <v>0.61</v>
      </c>
      <c r="Z305" s="62">
        <f t="shared" si="70"/>
        <v>0.16</v>
      </c>
      <c r="AA305" s="57">
        <f t="shared" si="71"/>
        <v>1.7417902051621446</v>
      </c>
      <c r="AB305" s="58">
        <f t="shared" si="72"/>
        <v>0.45686300463269358</v>
      </c>
    </row>
    <row r="306" spans="1:28" hidden="1" x14ac:dyDescent="0.35">
      <c r="A306" s="1"/>
      <c r="B306" s="16">
        <v>43709</v>
      </c>
      <c r="C306" s="69">
        <v>2019</v>
      </c>
      <c r="D306" s="5" t="str">
        <f t="shared" si="59"/>
        <v>S</v>
      </c>
      <c r="E306" s="5" t="str">
        <f t="shared" si="73"/>
        <v>4</v>
      </c>
      <c r="F306" s="16"/>
      <c r="G306" s="2" t="s">
        <v>853</v>
      </c>
      <c r="H306" s="2" t="s">
        <v>12</v>
      </c>
      <c r="I306" s="2" t="s">
        <v>517</v>
      </c>
      <c r="J306" s="2"/>
      <c r="K306" s="2">
        <v>15.33</v>
      </c>
      <c r="L306" s="2">
        <v>125.65</v>
      </c>
      <c r="M306" s="3">
        <v>114</v>
      </c>
      <c r="N306" s="33">
        <f t="shared" si="61"/>
        <v>89.43981145757796</v>
      </c>
      <c r="O306" s="15">
        <v>0.15</v>
      </c>
      <c r="P306" s="15">
        <v>0.06</v>
      </c>
      <c r="Q306" s="59">
        <f t="shared" si="63"/>
        <v>4.369869261173609E-2</v>
      </c>
      <c r="R306" s="59">
        <f t="shared" si="64"/>
        <v>1.9664411675281239</v>
      </c>
      <c r="S306" s="59">
        <f t="shared" si="65"/>
        <v>1.7479477044694436E-2</v>
      </c>
      <c r="T306" s="59">
        <f t="shared" si="66"/>
        <v>0.78657646701124961</v>
      </c>
      <c r="U306" s="59">
        <f t="shared" si="67"/>
        <v>2.7530176345393738</v>
      </c>
      <c r="V306" s="60">
        <v>30</v>
      </c>
      <c r="W306" s="58">
        <f t="shared" si="62"/>
        <v>10.56018854242204</v>
      </c>
      <c r="X306" s="61">
        <f t="shared" si="68"/>
        <v>0.45903516773081987</v>
      </c>
      <c r="Y306" s="63">
        <f t="shared" si="69"/>
        <v>0.15</v>
      </c>
      <c r="Z306" s="62">
        <f t="shared" si="70"/>
        <v>0.06</v>
      </c>
      <c r="AA306" s="57">
        <f t="shared" si="71"/>
        <v>0.4369869261173609</v>
      </c>
      <c r="AB306" s="58">
        <f t="shared" si="72"/>
        <v>0.17479477044694436</v>
      </c>
    </row>
    <row r="307" spans="1:28" hidden="1" x14ac:dyDescent="0.35">
      <c r="A307" s="1"/>
      <c r="B307" s="16">
        <v>43709</v>
      </c>
      <c r="C307" s="69">
        <v>2019</v>
      </c>
      <c r="D307" s="5" t="str">
        <f t="shared" si="59"/>
        <v>S</v>
      </c>
      <c r="E307" s="5" t="str">
        <f t="shared" si="73"/>
        <v>1</v>
      </c>
      <c r="F307" s="16"/>
      <c r="G307" s="2" t="s">
        <v>878</v>
      </c>
      <c r="H307" s="2" t="s">
        <v>8</v>
      </c>
      <c r="I307" s="2" t="s">
        <v>518</v>
      </c>
      <c r="J307" s="2"/>
      <c r="K307" s="2">
        <v>15.68</v>
      </c>
      <c r="L307" s="2">
        <v>130.28</v>
      </c>
      <c r="M307" s="3">
        <v>120.01</v>
      </c>
      <c r="N307" s="33">
        <f t="shared" si="61"/>
        <v>91.038394415357772</v>
      </c>
      <c r="O307" s="15">
        <v>0.26</v>
      </c>
      <c r="P307" s="15">
        <v>0.12</v>
      </c>
      <c r="Q307" s="59">
        <f t="shared" si="63"/>
        <v>7.3957826128630319E-2</v>
      </c>
      <c r="R307" s="59">
        <f t="shared" si="64"/>
        <v>3.3281021757883642</v>
      </c>
      <c r="S307" s="59">
        <f t="shared" si="65"/>
        <v>3.4134381290137066E-2</v>
      </c>
      <c r="T307" s="59">
        <f t="shared" si="66"/>
        <v>1.5360471580561679</v>
      </c>
      <c r="U307" s="59">
        <f t="shared" si="67"/>
        <v>4.8641493338445319</v>
      </c>
      <c r="V307" s="60">
        <v>30</v>
      </c>
      <c r="W307" s="58">
        <f t="shared" si="62"/>
        <v>8.9616055846422285</v>
      </c>
      <c r="X307" s="61">
        <f t="shared" si="68"/>
        <v>0.44921882488258413</v>
      </c>
      <c r="Y307" s="63">
        <f t="shared" si="69"/>
        <v>0.26</v>
      </c>
      <c r="Z307" s="62">
        <f t="shared" si="70"/>
        <v>0.12</v>
      </c>
      <c r="AA307" s="57">
        <f t="shared" si="71"/>
        <v>0.73957826128630322</v>
      </c>
      <c r="AB307" s="58">
        <f t="shared" si="72"/>
        <v>0.34134381290137067</v>
      </c>
    </row>
    <row r="308" spans="1:28" hidden="1" x14ac:dyDescent="0.35">
      <c r="A308" s="1"/>
      <c r="B308" s="16">
        <v>43709</v>
      </c>
      <c r="C308" s="69">
        <v>2019</v>
      </c>
      <c r="D308" s="5" t="str">
        <f t="shared" si="59"/>
        <v>B</v>
      </c>
      <c r="E308" s="5" t="str">
        <f t="shared" si="73"/>
        <v>2</v>
      </c>
      <c r="F308" s="16"/>
      <c r="G308" s="2" t="s">
        <v>928</v>
      </c>
      <c r="H308" s="2" t="s">
        <v>11</v>
      </c>
      <c r="I308" s="2" t="s">
        <v>519</v>
      </c>
      <c r="J308" s="2"/>
      <c r="K308" s="2">
        <v>15.69</v>
      </c>
      <c r="L308" s="2">
        <v>139.31</v>
      </c>
      <c r="M308" s="3">
        <v>131.63</v>
      </c>
      <c r="N308" s="33">
        <f t="shared" si="61"/>
        <v>93.787413039961166</v>
      </c>
      <c r="O308" s="15">
        <v>0.96</v>
      </c>
      <c r="P308" s="15">
        <v>0.11</v>
      </c>
      <c r="Q308" s="59">
        <f t="shared" si="63"/>
        <v>0.26225702949801627</v>
      </c>
      <c r="R308" s="59">
        <f t="shared" si="64"/>
        <v>11.801566327410733</v>
      </c>
      <c r="S308" s="59">
        <f t="shared" si="65"/>
        <v>3.0050284629981033E-2</v>
      </c>
      <c r="T308" s="59">
        <f t="shared" si="66"/>
        <v>1.3522628083491464</v>
      </c>
      <c r="U308" s="59">
        <f t="shared" si="67"/>
        <v>13.153829135759878</v>
      </c>
      <c r="V308" s="60">
        <v>30</v>
      </c>
      <c r="W308" s="58">
        <f t="shared" si="62"/>
        <v>6.2125869600388341</v>
      </c>
      <c r="X308" s="61">
        <f t="shared" si="68"/>
        <v>0.43312057961014322</v>
      </c>
      <c r="Y308" s="63">
        <f t="shared" si="69"/>
        <v>0.96</v>
      </c>
      <c r="Z308" s="62">
        <f t="shared" si="70"/>
        <v>0.11</v>
      </c>
      <c r="AA308" s="57">
        <f t="shared" si="71"/>
        <v>2.6225702949801626</v>
      </c>
      <c r="AB308" s="58">
        <f t="shared" si="72"/>
        <v>0.30050284629981033</v>
      </c>
    </row>
    <row r="309" spans="1:28" hidden="1" x14ac:dyDescent="0.35">
      <c r="A309" s="1"/>
      <c r="B309" s="16">
        <v>43709</v>
      </c>
      <c r="C309" s="69">
        <v>2019</v>
      </c>
      <c r="D309" s="5" t="str">
        <f t="shared" si="59"/>
        <v>B</v>
      </c>
      <c r="E309" s="5" t="str">
        <f t="shared" si="73"/>
        <v>1</v>
      </c>
      <c r="F309" s="16"/>
      <c r="G309" s="2" t="s">
        <v>929</v>
      </c>
      <c r="H309" s="2" t="s">
        <v>12</v>
      </c>
      <c r="I309" s="2" t="s">
        <v>520</v>
      </c>
      <c r="J309" s="2"/>
      <c r="K309" s="2">
        <v>15.71</v>
      </c>
      <c r="L309" s="2">
        <v>135.27000000000001</v>
      </c>
      <c r="M309" s="3">
        <v>127.45</v>
      </c>
      <c r="N309" s="33">
        <f t="shared" si="61"/>
        <v>93.459350953496156</v>
      </c>
      <c r="O309" s="15">
        <v>0.56999999999999995</v>
      </c>
      <c r="P309" s="15">
        <v>0.21</v>
      </c>
      <c r="Q309" s="59">
        <f t="shared" si="63"/>
        <v>0.15646178628960086</v>
      </c>
      <c r="R309" s="59">
        <f t="shared" si="64"/>
        <v>7.0407803830320388</v>
      </c>
      <c r="S309" s="59">
        <f t="shared" si="65"/>
        <v>5.764381600143189E-2</v>
      </c>
      <c r="T309" s="59">
        <f t="shared" si="66"/>
        <v>2.593971720064435</v>
      </c>
      <c r="U309" s="59">
        <f t="shared" si="67"/>
        <v>9.6347521030964742</v>
      </c>
      <c r="V309" s="60">
        <v>30</v>
      </c>
      <c r="W309" s="58">
        <f t="shared" si="62"/>
        <v>6.5406490465038445</v>
      </c>
      <c r="X309" s="61">
        <f t="shared" si="68"/>
        <v>0.434991945587972</v>
      </c>
      <c r="Y309" s="63">
        <f t="shared" si="69"/>
        <v>0.56999999999999995</v>
      </c>
      <c r="Z309" s="62">
        <f t="shared" si="70"/>
        <v>0.21</v>
      </c>
      <c r="AA309" s="57">
        <f t="shared" si="71"/>
        <v>1.5646178628960086</v>
      </c>
      <c r="AB309" s="58">
        <f t="shared" si="72"/>
        <v>0.57643816001431891</v>
      </c>
    </row>
    <row r="310" spans="1:28" hidden="1" x14ac:dyDescent="0.35">
      <c r="A310" s="1"/>
      <c r="B310" s="16">
        <v>43709</v>
      </c>
      <c r="C310" s="69">
        <v>2019</v>
      </c>
      <c r="D310" s="5" t="str">
        <f t="shared" si="59"/>
        <v>S</v>
      </c>
      <c r="E310" s="5" t="str">
        <f t="shared" si="73"/>
        <v>2</v>
      </c>
      <c r="F310" s="16"/>
      <c r="G310" s="2" t="s">
        <v>852</v>
      </c>
      <c r="H310" s="2" t="s">
        <v>11</v>
      </c>
      <c r="I310" s="2" t="s">
        <v>521</v>
      </c>
      <c r="J310" s="2"/>
      <c r="K310" s="2">
        <v>15.83</v>
      </c>
      <c r="L310" s="2">
        <v>129.38</v>
      </c>
      <c r="M310" s="3">
        <v>118.52</v>
      </c>
      <c r="N310" s="33">
        <f t="shared" si="61"/>
        <v>90.435931307793922</v>
      </c>
      <c r="O310" s="15">
        <v>0.67</v>
      </c>
      <c r="P310" s="15">
        <v>0.13</v>
      </c>
      <c r="Q310" s="59">
        <f t="shared" si="63"/>
        <v>0.19229959100204502</v>
      </c>
      <c r="R310" s="59">
        <f t="shared" si="64"/>
        <v>8.6534815950920265</v>
      </c>
      <c r="S310" s="59">
        <f t="shared" si="65"/>
        <v>3.7311860940695295E-2</v>
      </c>
      <c r="T310" s="59">
        <f t="shared" si="66"/>
        <v>1.6790337423312882</v>
      </c>
      <c r="U310" s="59">
        <f t="shared" si="67"/>
        <v>10.332515337423315</v>
      </c>
      <c r="V310" s="60">
        <v>30</v>
      </c>
      <c r="W310" s="58">
        <f t="shared" si="62"/>
        <v>9.564068692206078</v>
      </c>
      <c r="X310" s="61">
        <f t="shared" si="68"/>
        <v>0.45287759275489337</v>
      </c>
      <c r="Y310" s="63">
        <f t="shared" si="69"/>
        <v>0.67</v>
      </c>
      <c r="Z310" s="62">
        <f t="shared" si="70"/>
        <v>0.13</v>
      </c>
      <c r="AA310" s="57">
        <f t="shared" si="71"/>
        <v>1.9229959100204503</v>
      </c>
      <c r="AB310" s="58">
        <f t="shared" si="72"/>
        <v>0.37311860940695296</v>
      </c>
    </row>
    <row r="311" spans="1:28" hidden="1" x14ac:dyDescent="0.35">
      <c r="A311" s="1"/>
      <c r="B311" s="16">
        <v>43709</v>
      </c>
      <c r="C311" s="69">
        <v>2019</v>
      </c>
      <c r="D311" s="5" t="str">
        <f t="shared" si="59"/>
        <v>B</v>
      </c>
      <c r="E311" s="5" t="str">
        <f t="shared" si="73"/>
        <v>?</v>
      </c>
      <c r="F311" s="16"/>
      <c r="G311" s="2" t="s">
        <v>931</v>
      </c>
      <c r="H311" s="2"/>
      <c r="I311" s="2" t="s">
        <v>522</v>
      </c>
      <c r="J311" s="2"/>
      <c r="K311" s="2">
        <v>15.62</v>
      </c>
      <c r="L311" s="2">
        <v>201.17</v>
      </c>
      <c r="M311" s="3">
        <v>172.79</v>
      </c>
      <c r="N311" s="33">
        <f t="shared" si="61"/>
        <v>84.70493128536782</v>
      </c>
      <c r="O311" s="15">
        <v>0.97</v>
      </c>
      <c r="P311" s="15">
        <v>0.21</v>
      </c>
      <c r="Q311" s="59">
        <f t="shared" si="63"/>
        <v>0.30380311128077875</v>
      </c>
      <c r="R311" s="59">
        <f t="shared" si="64"/>
        <v>13.671140007635044</v>
      </c>
      <c r="S311" s="59">
        <f t="shared" si="65"/>
        <v>6.5771807596869625E-2</v>
      </c>
      <c r="T311" s="59">
        <f t="shared" si="66"/>
        <v>2.9597313418591331</v>
      </c>
      <c r="U311" s="59">
        <f t="shared" si="67"/>
        <v>16.630871349494178</v>
      </c>
      <c r="V311" s="60">
        <v>30</v>
      </c>
      <c r="W311" s="58">
        <f t="shared" si="62"/>
        <v>15.29506871463218</v>
      </c>
      <c r="X311" s="61">
        <f t="shared" si="68"/>
        <v>0.49028440542088186</v>
      </c>
      <c r="Y311" s="63">
        <f t="shared" si="69"/>
        <v>0.97</v>
      </c>
      <c r="Z311" s="62">
        <f t="shared" si="70"/>
        <v>0.21</v>
      </c>
      <c r="AA311" s="57">
        <f t="shared" si="71"/>
        <v>3.0380311128077873</v>
      </c>
      <c r="AB311" s="58">
        <f t="shared" si="72"/>
        <v>0.65771807596869625</v>
      </c>
    </row>
    <row r="312" spans="1:28" hidden="1" x14ac:dyDescent="0.35">
      <c r="A312" s="1"/>
      <c r="B312" s="16">
        <v>43709</v>
      </c>
      <c r="C312" s="69">
        <v>2019</v>
      </c>
      <c r="D312" s="5" t="str">
        <f t="shared" si="59"/>
        <v>B</v>
      </c>
      <c r="E312" s="5" t="str">
        <f t="shared" si="73"/>
        <v>2</v>
      </c>
      <c r="F312" s="16"/>
      <c r="G312" s="2" t="s">
        <v>928</v>
      </c>
      <c r="H312" s="2" t="s">
        <v>10</v>
      </c>
      <c r="I312" s="2" t="s">
        <v>523</v>
      </c>
      <c r="J312" s="2"/>
      <c r="K312" s="2">
        <v>15.68</v>
      </c>
      <c r="L312" s="2">
        <v>184.69</v>
      </c>
      <c r="M312" s="3">
        <v>152.37</v>
      </c>
      <c r="N312" s="33">
        <f t="shared" si="61"/>
        <v>80.876871191053795</v>
      </c>
      <c r="O312" s="15">
        <v>1.1499999999999999</v>
      </c>
      <c r="P312" s="15">
        <v>0.35</v>
      </c>
      <c r="Q312" s="59">
        <f t="shared" si="63"/>
        <v>0.38267009291096632</v>
      </c>
      <c r="R312" s="59">
        <f t="shared" si="64"/>
        <v>17.220154180993486</v>
      </c>
      <c r="S312" s="59">
        <f t="shared" si="65"/>
        <v>0.11646481088594628</v>
      </c>
      <c r="T312" s="59">
        <f t="shared" si="66"/>
        <v>5.2409164898675824</v>
      </c>
      <c r="U312" s="59">
        <f t="shared" si="67"/>
        <v>22.461070670861069</v>
      </c>
      <c r="V312" s="60">
        <v>30</v>
      </c>
      <c r="W312" s="58">
        <f t="shared" si="62"/>
        <v>19.123128808946205</v>
      </c>
      <c r="X312" s="61">
        <f t="shared" si="68"/>
        <v>0.51822371790182153</v>
      </c>
      <c r="Y312" s="63">
        <f t="shared" si="69"/>
        <v>1.1499999999999999</v>
      </c>
      <c r="Z312" s="62">
        <f t="shared" si="70"/>
        <v>0.35</v>
      </c>
      <c r="AA312" s="57">
        <f t="shared" si="71"/>
        <v>3.8267009291096632</v>
      </c>
      <c r="AB312" s="58">
        <f t="shared" si="72"/>
        <v>1.1646481088594627</v>
      </c>
    </row>
    <row r="313" spans="1:28" hidden="1" x14ac:dyDescent="0.35">
      <c r="A313" s="1"/>
      <c r="B313" s="16">
        <v>43709</v>
      </c>
      <c r="C313" s="69">
        <v>2019</v>
      </c>
      <c r="D313" s="5" t="str">
        <f t="shared" si="59"/>
        <v>S</v>
      </c>
      <c r="E313" s="5" t="str">
        <f t="shared" si="73"/>
        <v>1</v>
      </c>
      <c r="F313" s="16"/>
      <c r="G313" s="2" t="s">
        <v>878</v>
      </c>
      <c r="H313" s="2" t="s">
        <v>10</v>
      </c>
      <c r="I313" s="2" t="s">
        <v>524</v>
      </c>
      <c r="J313" s="2"/>
      <c r="K313" s="2">
        <v>15.38</v>
      </c>
      <c r="L313" s="2">
        <v>126.36</v>
      </c>
      <c r="M313" s="3">
        <v>114.21</v>
      </c>
      <c r="N313" s="33">
        <f t="shared" si="61"/>
        <v>89.052081456118216</v>
      </c>
      <c r="O313" s="15">
        <v>2.79</v>
      </c>
      <c r="P313" s="15">
        <v>0.2</v>
      </c>
      <c r="Q313" s="59">
        <f t="shared" si="63"/>
        <v>0.81754932712739037</v>
      </c>
      <c r="R313" s="59">
        <f t="shared" si="64"/>
        <v>36.789719720732563</v>
      </c>
      <c r="S313" s="59">
        <f t="shared" si="65"/>
        <v>5.8605686532429424E-2</v>
      </c>
      <c r="T313" s="59">
        <f t="shared" si="66"/>
        <v>2.637255893959324</v>
      </c>
      <c r="U313" s="59">
        <f t="shared" si="67"/>
        <v>39.426975614691884</v>
      </c>
      <c r="V313" s="60">
        <v>30</v>
      </c>
      <c r="W313" s="58">
        <f t="shared" si="62"/>
        <v>10.947918543881784</v>
      </c>
      <c r="X313" s="61">
        <f t="shared" si="68"/>
        <v>0.46146918951735305</v>
      </c>
      <c r="Y313" s="63">
        <f t="shared" si="69"/>
        <v>2.79</v>
      </c>
      <c r="Z313" s="62">
        <f t="shared" si="70"/>
        <v>0.2</v>
      </c>
      <c r="AA313" s="57">
        <f t="shared" si="71"/>
        <v>8.1754932712739041</v>
      </c>
      <c r="AB313" s="58">
        <f t="shared" si="72"/>
        <v>0.58605686532429424</v>
      </c>
    </row>
    <row r="314" spans="1:28" hidden="1" x14ac:dyDescent="0.35">
      <c r="A314" s="1" t="s">
        <v>938</v>
      </c>
      <c r="B314" s="16">
        <v>43813</v>
      </c>
      <c r="C314" s="69">
        <v>2019</v>
      </c>
      <c r="D314" s="5" t="str">
        <f t="shared" si="59"/>
        <v>B</v>
      </c>
      <c r="E314" s="5" t="str">
        <f>MID(G314,2,1)</f>
        <v>4</v>
      </c>
      <c r="F314" s="16"/>
      <c r="G314" s="41" t="s">
        <v>907</v>
      </c>
      <c r="H314" s="2" t="s">
        <v>12</v>
      </c>
      <c r="I314" s="2" t="s">
        <v>525</v>
      </c>
      <c r="J314" s="2"/>
      <c r="K314" s="2">
        <v>15.38</v>
      </c>
      <c r="L314" s="2">
        <v>167.68</v>
      </c>
      <c r="M314" s="3">
        <v>159.69</v>
      </c>
      <c r="N314" s="33">
        <f t="shared" si="61"/>
        <v>94.753775443204191</v>
      </c>
      <c r="O314" s="15">
        <v>0.68</v>
      </c>
      <c r="P314" s="15">
        <v>0.05</v>
      </c>
      <c r="Q314" s="59">
        <f t="shared" si="63"/>
        <v>0.18317732658859404</v>
      </c>
      <c r="R314" s="59">
        <f t="shared" si="64"/>
        <v>8.2429796964867315</v>
      </c>
      <c r="S314" s="59">
        <f t="shared" si="65"/>
        <v>1.3468921072690737E-2</v>
      </c>
      <c r="T314" s="59">
        <f t="shared" si="66"/>
        <v>0.60610144827108314</v>
      </c>
      <c r="U314" s="59">
        <f t="shared" si="67"/>
        <v>8.8490811447578146</v>
      </c>
      <c r="V314" s="60">
        <v>30</v>
      </c>
      <c r="W314" s="58">
        <f t="shared" si="62"/>
        <v>5.2462245567958092</v>
      </c>
      <c r="X314" s="61">
        <f t="shared" si="68"/>
        <v>0.42768345921973538</v>
      </c>
      <c r="Y314" s="63">
        <f t="shared" si="69"/>
        <v>0.68</v>
      </c>
      <c r="Z314" s="62">
        <f t="shared" si="70"/>
        <v>0.05</v>
      </c>
      <c r="AA314" s="57">
        <f t="shared" si="71"/>
        <v>1.8317732658859405</v>
      </c>
      <c r="AB314" s="58">
        <f t="shared" si="72"/>
        <v>0.13468921072690737</v>
      </c>
    </row>
    <row r="315" spans="1:28" hidden="1" x14ac:dyDescent="0.35">
      <c r="A315" s="1"/>
      <c r="B315" s="16">
        <v>43709</v>
      </c>
      <c r="C315" s="69">
        <v>2019</v>
      </c>
      <c r="D315" s="5" t="str">
        <f t="shared" si="59"/>
        <v>S</v>
      </c>
      <c r="E315" s="5" t="str">
        <f>MID(G315,6,6)</f>
        <v>1</v>
      </c>
      <c r="F315" s="16"/>
      <c r="G315" s="2" t="s">
        <v>878</v>
      </c>
      <c r="H315" s="2" t="s">
        <v>11</v>
      </c>
      <c r="I315" s="2" t="s">
        <v>526</v>
      </c>
      <c r="J315" s="2"/>
      <c r="K315" s="2">
        <v>15.39</v>
      </c>
      <c r="L315" s="2">
        <v>138.54</v>
      </c>
      <c r="M315" s="3">
        <v>127.6</v>
      </c>
      <c r="N315" s="33">
        <f t="shared" si="61"/>
        <v>91.116524563540395</v>
      </c>
      <c r="O315" s="15">
        <v>0.46</v>
      </c>
      <c r="P315" s="15">
        <v>0.06</v>
      </c>
      <c r="Q315" s="59">
        <f t="shared" si="63"/>
        <v>0.13069681846537745</v>
      </c>
      <c r="R315" s="59">
        <f t="shared" si="64"/>
        <v>5.8813568309419857</v>
      </c>
      <c r="S315" s="59">
        <f t="shared" si="65"/>
        <v>1.7047411104179667E-2</v>
      </c>
      <c r="T315" s="59">
        <f t="shared" si="66"/>
        <v>0.76713349968808497</v>
      </c>
      <c r="U315" s="59">
        <f t="shared" si="67"/>
        <v>6.6484903306300707</v>
      </c>
      <c r="V315" s="60">
        <v>30</v>
      </c>
      <c r="W315" s="58">
        <f t="shared" si="62"/>
        <v>8.8834754364596051</v>
      </c>
      <c r="X315" s="61">
        <f t="shared" si="68"/>
        <v>0.44874788343284916</v>
      </c>
      <c r="Y315" s="63">
        <f t="shared" si="69"/>
        <v>0.46</v>
      </c>
      <c r="Z315" s="62">
        <f t="shared" si="70"/>
        <v>0.06</v>
      </c>
      <c r="AA315" s="57">
        <f t="shared" si="71"/>
        <v>1.3069681846537744</v>
      </c>
      <c r="AB315" s="58">
        <f t="shared" si="72"/>
        <v>0.17047411104179666</v>
      </c>
    </row>
    <row r="316" spans="1:28" hidden="1" x14ac:dyDescent="0.35">
      <c r="A316" s="1"/>
      <c r="B316" s="16">
        <v>43709</v>
      </c>
      <c r="C316" s="69">
        <v>2019</v>
      </c>
      <c r="D316" s="5" t="str">
        <f t="shared" si="59"/>
        <v>S</v>
      </c>
      <c r="E316" s="5" t="str">
        <f>MID(G316,6,6)</f>
        <v>2</v>
      </c>
      <c r="F316" s="16"/>
      <c r="G316" s="2" t="s">
        <v>852</v>
      </c>
      <c r="H316" s="2" t="s">
        <v>10</v>
      </c>
      <c r="I316" s="2" t="s">
        <v>527</v>
      </c>
      <c r="J316" s="2"/>
      <c r="K316" s="2">
        <v>15.76</v>
      </c>
      <c r="L316" s="2">
        <v>127.51</v>
      </c>
      <c r="M316" s="3">
        <v>116.4</v>
      </c>
      <c r="N316" s="33">
        <f t="shared" si="61"/>
        <v>90.05816554809843</v>
      </c>
      <c r="O316" s="15">
        <v>4.13</v>
      </c>
      <c r="P316" s="15">
        <v>0.18</v>
      </c>
      <c r="Q316" s="59">
        <f t="shared" si="63"/>
        <v>1.1920737778219395</v>
      </c>
      <c r="R316" s="59">
        <f t="shared" si="64"/>
        <v>53.643320001987277</v>
      </c>
      <c r="S316" s="59">
        <f t="shared" si="65"/>
        <v>5.1954789348171701E-2</v>
      </c>
      <c r="T316" s="59">
        <f t="shared" si="66"/>
        <v>2.3379655206677263</v>
      </c>
      <c r="U316" s="59">
        <f t="shared" si="67"/>
        <v>55.981285522655</v>
      </c>
      <c r="V316" s="60">
        <v>30</v>
      </c>
      <c r="W316" s="58">
        <f t="shared" si="62"/>
        <v>9.9418344519015704</v>
      </c>
      <c r="X316" s="61">
        <f t="shared" si="68"/>
        <v>0.45519674085850559</v>
      </c>
      <c r="Y316" s="63">
        <f t="shared" si="69"/>
        <v>4.13</v>
      </c>
      <c r="Z316" s="62">
        <f t="shared" si="70"/>
        <v>0.18</v>
      </c>
      <c r="AA316" s="57">
        <f t="shared" si="71"/>
        <v>11.920737778219394</v>
      </c>
      <c r="AB316" s="58">
        <f t="shared" si="72"/>
        <v>0.51954789348171704</v>
      </c>
    </row>
    <row r="317" spans="1:28" hidden="1" x14ac:dyDescent="0.35">
      <c r="A317" s="1" t="s">
        <v>938</v>
      </c>
      <c r="B317" s="16">
        <v>43813</v>
      </c>
      <c r="C317" s="69">
        <v>2019</v>
      </c>
      <c r="D317" s="5" t="str">
        <f t="shared" si="59"/>
        <v>B</v>
      </c>
      <c r="E317" s="5" t="str">
        <f>MID(G317,2,1)</f>
        <v>6</v>
      </c>
      <c r="F317" s="16"/>
      <c r="G317" s="41" t="s">
        <v>905</v>
      </c>
      <c r="H317" s="2" t="s">
        <v>8</v>
      </c>
      <c r="I317" s="2" t="s">
        <v>528</v>
      </c>
      <c r="J317" s="2"/>
      <c r="K317" s="2">
        <v>15.69</v>
      </c>
      <c r="L317" s="2">
        <v>154.41999999999999</v>
      </c>
      <c r="M317" s="3">
        <v>147.24</v>
      </c>
      <c r="N317" s="33">
        <f t="shared" si="61"/>
        <v>94.824479204209624</v>
      </c>
      <c r="O317" s="15">
        <v>0.49</v>
      </c>
      <c r="P317" s="15">
        <v>0.31</v>
      </c>
      <c r="Q317" s="59">
        <f t="shared" si="63"/>
        <v>0.13186047130368678</v>
      </c>
      <c r="R317" s="59">
        <f t="shared" si="64"/>
        <v>5.9337212086659052</v>
      </c>
      <c r="S317" s="59">
        <f t="shared" si="65"/>
        <v>8.3421930824781443E-2</v>
      </c>
      <c r="T317" s="59">
        <f t="shared" si="66"/>
        <v>3.7539868871151647</v>
      </c>
      <c r="U317" s="59">
        <f t="shared" si="67"/>
        <v>9.6877080957810691</v>
      </c>
      <c r="V317" s="60">
        <v>30</v>
      </c>
      <c r="W317" s="58">
        <f t="shared" si="62"/>
        <v>5.1755207957903764</v>
      </c>
      <c r="X317" s="61">
        <f t="shared" si="68"/>
        <v>0.42729000380083615</v>
      </c>
      <c r="Y317" s="63">
        <f t="shared" si="69"/>
        <v>0.49</v>
      </c>
      <c r="Z317" s="62">
        <f t="shared" si="70"/>
        <v>0.31</v>
      </c>
      <c r="AA317" s="57">
        <f t="shared" si="71"/>
        <v>1.3186047130368679</v>
      </c>
      <c r="AB317" s="58">
        <f t="shared" si="72"/>
        <v>0.83421930824781443</v>
      </c>
    </row>
    <row r="318" spans="1:28" hidden="1" x14ac:dyDescent="0.35">
      <c r="A318" s="1"/>
      <c r="B318" s="16">
        <v>43709</v>
      </c>
      <c r="C318" s="69">
        <v>2019</v>
      </c>
      <c r="D318" s="5" t="str">
        <f t="shared" ref="D318:D377" si="74">LEFT(G318,1)</f>
        <v>S</v>
      </c>
      <c r="E318" s="5" t="str">
        <f t="shared" ref="E318:E321" si="75">MID(G318,6,6)</f>
        <v>2</v>
      </c>
      <c r="F318" s="16"/>
      <c r="G318" s="2" t="s">
        <v>852</v>
      </c>
      <c r="H318" s="2" t="s">
        <v>12</v>
      </c>
      <c r="I318" s="2" t="s">
        <v>529</v>
      </c>
      <c r="J318" s="2"/>
      <c r="K318" s="2">
        <v>15.67</v>
      </c>
      <c r="L318" s="2">
        <v>128.97999999999999</v>
      </c>
      <c r="M318" s="3">
        <v>117.1</v>
      </c>
      <c r="N318" s="33">
        <f t="shared" ref="N318:N322" si="76">100/(L318-K318)*(M318-K318)</f>
        <v>89.515488482922962</v>
      </c>
      <c r="O318" s="15">
        <v>0.23</v>
      </c>
      <c r="P318" s="15">
        <v>0.03</v>
      </c>
      <c r="Q318" s="59">
        <f t="shared" si="63"/>
        <v>6.6928571428571434E-2</v>
      </c>
      <c r="R318" s="59">
        <f t="shared" si="64"/>
        <v>3.0117857142857147</v>
      </c>
      <c r="S318" s="59">
        <f t="shared" si="65"/>
        <v>8.7298136645962733E-3</v>
      </c>
      <c r="T318" s="59">
        <f t="shared" si="66"/>
        <v>0.39284161490683228</v>
      </c>
      <c r="U318" s="59">
        <f t="shared" si="67"/>
        <v>3.4046273291925471</v>
      </c>
      <c r="V318" s="60">
        <v>30</v>
      </c>
      <c r="W318" s="58">
        <f t="shared" si="62"/>
        <v>10.484511517077038</v>
      </c>
      <c r="X318" s="61">
        <f t="shared" si="68"/>
        <v>0.45856255545696534</v>
      </c>
      <c r="Y318" s="63">
        <f t="shared" si="69"/>
        <v>0.23</v>
      </c>
      <c r="Z318" s="62">
        <f t="shared" si="70"/>
        <v>0.03</v>
      </c>
      <c r="AA318" s="57">
        <f t="shared" si="71"/>
        <v>0.66928571428571437</v>
      </c>
      <c r="AB318" s="58">
        <f t="shared" si="72"/>
        <v>8.7298136645962726E-2</v>
      </c>
    </row>
    <row r="319" spans="1:28" hidden="1" x14ac:dyDescent="0.35">
      <c r="A319" s="1"/>
      <c r="B319" s="16">
        <v>43709</v>
      </c>
      <c r="C319" s="69">
        <v>2019</v>
      </c>
      <c r="D319" s="5" t="str">
        <f t="shared" si="74"/>
        <v>S</v>
      </c>
      <c r="E319" s="5" t="str">
        <f t="shared" si="75"/>
        <v>2</v>
      </c>
      <c r="F319" s="16"/>
      <c r="G319" s="2" t="s">
        <v>852</v>
      </c>
      <c r="H319" s="2" t="s">
        <v>8</v>
      </c>
      <c r="I319" s="2" t="s">
        <v>530</v>
      </c>
      <c r="J319" s="2"/>
      <c r="K319" s="2">
        <v>15.65</v>
      </c>
      <c r="L319" s="2">
        <v>119.18</v>
      </c>
      <c r="M319" s="3">
        <v>109.22</v>
      </c>
      <c r="N319" s="33">
        <f t="shared" si="76"/>
        <v>90.379600115908431</v>
      </c>
      <c r="O319" s="15">
        <v>0.26</v>
      </c>
      <c r="P319" s="15">
        <v>0.06</v>
      </c>
      <c r="Q319" s="59">
        <f t="shared" si="63"/>
        <v>7.4686437960884908E-2</v>
      </c>
      <c r="R319" s="59">
        <f t="shared" si="64"/>
        <v>3.3608897082398208</v>
      </c>
      <c r="S319" s="59">
        <f t="shared" si="65"/>
        <v>1.7235331837127287E-2</v>
      </c>
      <c r="T319" s="59">
        <f t="shared" si="66"/>
        <v>0.77558993267072796</v>
      </c>
      <c r="U319" s="59">
        <f t="shared" si="67"/>
        <v>4.1364796409105491</v>
      </c>
      <c r="V319" s="60">
        <v>30</v>
      </c>
      <c r="W319" s="58">
        <f t="shared" si="62"/>
        <v>9.6203998840915688</v>
      </c>
      <c r="X319" s="61">
        <f t="shared" si="68"/>
        <v>0.45322218659826868</v>
      </c>
      <c r="Y319" s="63">
        <f t="shared" si="69"/>
        <v>0.26</v>
      </c>
      <c r="Z319" s="62">
        <f t="shared" si="70"/>
        <v>0.06</v>
      </c>
      <c r="AA319" s="57">
        <f t="shared" si="71"/>
        <v>0.7468643796088491</v>
      </c>
      <c r="AB319" s="58">
        <f t="shared" si="72"/>
        <v>0.17235331837127288</v>
      </c>
    </row>
    <row r="320" spans="1:28" hidden="1" x14ac:dyDescent="0.35">
      <c r="A320" s="1" t="s">
        <v>951</v>
      </c>
      <c r="B320" s="16"/>
      <c r="C320" s="69">
        <v>2019</v>
      </c>
      <c r="D320" s="5" t="str">
        <f t="shared" si="74"/>
        <v>S</v>
      </c>
      <c r="E320" s="5" t="str">
        <f>MID(G320,2,1)</f>
        <v>2</v>
      </c>
      <c r="F320" s="16"/>
      <c r="G320" s="41" t="s">
        <v>35</v>
      </c>
      <c r="H320" s="2" t="s">
        <v>10</v>
      </c>
      <c r="I320" s="2" t="s">
        <v>531</v>
      </c>
      <c r="J320" s="2"/>
      <c r="K320" s="2">
        <v>15.7</v>
      </c>
      <c r="L320" s="2">
        <v>124.54</v>
      </c>
      <c r="M320" s="3">
        <v>107.72</v>
      </c>
      <c r="N320" s="33">
        <f t="shared" si="76"/>
        <v>84.546122748989333</v>
      </c>
      <c r="O320" s="15">
        <v>0.98</v>
      </c>
      <c r="P320" s="15">
        <v>0.19</v>
      </c>
      <c r="Q320" s="59">
        <f t="shared" si="63"/>
        <v>0.30769571832210391</v>
      </c>
      <c r="R320" s="59">
        <f t="shared" si="64"/>
        <v>13.846307324494676</v>
      </c>
      <c r="S320" s="59">
        <f t="shared" si="65"/>
        <v>5.9655292327754836E-2</v>
      </c>
      <c r="T320" s="59">
        <f t="shared" si="66"/>
        <v>2.6844881547489674</v>
      </c>
      <c r="U320" s="59">
        <f t="shared" si="67"/>
        <v>16.530795479243643</v>
      </c>
      <c r="V320" s="60">
        <v>30</v>
      </c>
      <c r="W320" s="58">
        <f t="shared" si="62"/>
        <v>15.453877251010667</v>
      </c>
      <c r="X320" s="61">
        <f t="shared" si="68"/>
        <v>0.49139317539665295</v>
      </c>
      <c r="Y320" s="63">
        <f t="shared" si="69"/>
        <v>0.98</v>
      </c>
      <c r="Z320" s="62">
        <f t="shared" si="70"/>
        <v>0.19</v>
      </c>
      <c r="AA320" s="57">
        <f t="shared" si="71"/>
        <v>3.0769571832210389</v>
      </c>
      <c r="AB320" s="58">
        <f t="shared" si="72"/>
        <v>0.59655292327754839</v>
      </c>
    </row>
    <row r="321" spans="1:28" hidden="1" x14ac:dyDescent="0.35">
      <c r="A321" s="1"/>
      <c r="B321" s="16">
        <v>43709</v>
      </c>
      <c r="C321" s="69">
        <v>2019</v>
      </c>
      <c r="D321" s="5" t="str">
        <f t="shared" si="74"/>
        <v>S</v>
      </c>
      <c r="E321" s="5" t="str">
        <f t="shared" si="75"/>
        <v>4</v>
      </c>
      <c r="F321" s="16"/>
      <c r="G321" s="2" t="s">
        <v>853</v>
      </c>
      <c r="H321" s="2" t="s">
        <v>8</v>
      </c>
      <c r="I321" s="2" t="s">
        <v>532</v>
      </c>
      <c r="J321" s="2"/>
      <c r="K321" s="2">
        <v>15.69</v>
      </c>
      <c r="L321" s="2">
        <v>123.91</v>
      </c>
      <c r="M321" s="3">
        <v>111.95</v>
      </c>
      <c r="N321" s="33">
        <f t="shared" si="76"/>
        <v>88.948438366290887</v>
      </c>
      <c r="O321" s="15">
        <v>0.2</v>
      </c>
      <c r="P321" s="15">
        <v>0.04</v>
      </c>
      <c r="Q321" s="59">
        <f t="shared" si="63"/>
        <v>5.8697278204861848E-2</v>
      </c>
      <c r="R321" s="59">
        <f t="shared" si="64"/>
        <v>2.6413775192187834</v>
      </c>
      <c r="S321" s="59">
        <f t="shared" si="65"/>
        <v>1.173945564097237E-2</v>
      </c>
      <c r="T321" s="59">
        <f t="shared" si="66"/>
        <v>0.52827550384375666</v>
      </c>
      <c r="U321" s="59">
        <f t="shared" si="67"/>
        <v>3.1696530230625402</v>
      </c>
      <c r="V321" s="60">
        <v>30</v>
      </c>
      <c r="W321" s="58">
        <f t="shared" si="62"/>
        <v>11.051561633709113</v>
      </c>
      <c r="X321" s="61">
        <f t="shared" si="68"/>
        <v>0.46212341574901317</v>
      </c>
      <c r="Y321" s="63">
        <f t="shared" si="69"/>
        <v>0.2</v>
      </c>
      <c r="Z321" s="62">
        <f t="shared" si="70"/>
        <v>0.04</v>
      </c>
      <c r="AA321" s="57">
        <f t="shared" si="71"/>
        <v>0.58697278204861847</v>
      </c>
      <c r="AB321" s="58">
        <f t="shared" si="72"/>
        <v>0.1173945564097237</v>
      </c>
    </row>
    <row r="322" spans="1:28" hidden="1" x14ac:dyDescent="0.35">
      <c r="A322" s="1"/>
      <c r="B322" s="16">
        <v>43922</v>
      </c>
      <c r="C322" s="69">
        <v>2019</v>
      </c>
      <c r="D322" s="5" t="str">
        <f t="shared" si="74"/>
        <v>B</v>
      </c>
      <c r="E322" s="5" t="str">
        <f t="shared" ref="E322:E385" si="77">MID(G322,2,1)</f>
        <v>B</v>
      </c>
      <c r="F322" s="5" t="str">
        <f t="shared" ref="F322:F385" si="78">MID(G322,3,1)</f>
        <v>5</v>
      </c>
      <c r="G322" s="2" t="s">
        <v>171</v>
      </c>
      <c r="H322" s="2" t="s">
        <v>12</v>
      </c>
      <c r="I322" s="2" t="s">
        <v>533</v>
      </c>
      <c r="J322" s="2"/>
      <c r="K322" s="2">
        <v>15.74</v>
      </c>
      <c r="L322" s="2">
        <v>164.18</v>
      </c>
      <c r="M322" s="3">
        <v>159.38</v>
      </c>
      <c r="N322" s="33">
        <f t="shared" si="76"/>
        <v>96.7663702506063</v>
      </c>
      <c r="O322" s="15">
        <v>0.05</v>
      </c>
      <c r="P322" s="15">
        <v>0.02</v>
      </c>
      <c r="Q322" s="59">
        <f t="shared" si="63"/>
        <v>1.3084795321637427E-2</v>
      </c>
      <c r="R322" s="59">
        <f t="shared" si="64"/>
        <v>0.58881578947368418</v>
      </c>
      <c r="S322" s="59">
        <f t="shared" si="65"/>
        <v>5.2339181286549701E-3</v>
      </c>
      <c r="T322" s="59">
        <f t="shared" si="66"/>
        <v>0.23552631578947367</v>
      </c>
      <c r="U322" s="59">
        <f t="shared" si="67"/>
        <v>0.82434210526315788</v>
      </c>
      <c r="V322" s="60">
        <v>30</v>
      </c>
      <c r="W322" s="58">
        <f t="shared" ref="W322:W385" si="79">100-N322</f>
        <v>3.2336297493936996</v>
      </c>
      <c r="X322" s="61">
        <f t="shared" si="68"/>
        <v>0.41670843776106936</v>
      </c>
      <c r="Y322" s="63">
        <f t="shared" si="69"/>
        <v>0.05</v>
      </c>
      <c r="Z322" s="62">
        <f t="shared" si="70"/>
        <v>0.02</v>
      </c>
      <c r="AA322" s="57">
        <f t="shared" si="71"/>
        <v>0.13084795321637427</v>
      </c>
      <c r="AB322" s="58">
        <f t="shared" si="72"/>
        <v>5.2339181286549699E-2</v>
      </c>
    </row>
    <row r="323" spans="1:28" hidden="1" x14ac:dyDescent="0.35">
      <c r="A323" s="1"/>
      <c r="B323" s="16">
        <v>43922</v>
      </c>
      <c r="C323" s="69">
        <v>2019</v>
      </c>
      <c r="D323" s="5" t="str">
        <f t="shared" si="74"/>
        <v>B</v>
      </c>
      <c r="E323" s="5" t="str">
        <f t="shared" si="77"/>
        <v>C</v>
      </c>
      <c r="F323" s="5" t="str">
        <f t="shared" si="78"/>
        <v>7</v>
      </c>
      <c r="G323" s="2" t="s">
        <v>156</v>
      </c>
      <c r="H323" s="2" t="s">
        <v>11</v>
      </c>
      <c r="I323" s="2" t="s">
        <v>534</v>
      </c>
      <c r="J323" s="2"/>
      <c r="K323" s="2">
        <v>15.65</v>
      </c>
      <c r="L323" s="2">
        <v>157.74</v>
      </c>
      <c r="M323" s="3">
        <v>154.25</v>
      </c>
      <c r="N323" s="33">
        <f t="shared" ref="N323:N386" si="80">100/(L323-K323)*(M323-K323)</f>
        <v>97.543810261102109</v>
      </c>
      <c r="O323" s="15">
        <v>0.21</v>
      </c>
      <c r="P323" s="15">
        <v>0.08</v>
      </c>
      <c r="Q323" s="59">
        <f t="shared" ref="Q323:Q386" si="81">Y323*((250+(100*W323/100))/1000)*(100/(100-(100*W323/100)))</f>
        <v>5.435075757575758E-2</v>
      </c>
      <c r="R323" s="59">
        <f t="shared" ref="R323:R386" si="82">IF(W323="","",Q323*(V323/10*15))</f>
        <v>2.4457840909090911</v>
      </c>
      <c r="S323" s="59">
        <f t="shared" ref="S323:S386" si="83">Z323*((250+(100*W323/100))/1000)*(100/(100-(100*W323/100)))</f>
        <v>2.0705050505050508E-2</v>
      </c>
      <c r="T323" s="59">
        <f t="shared" ref="T323:T386" si="84">IF(W323="","",S323*(V323/10*15))</f>
        <v>0.93172727272727285</v>
      </c>
      <c r="U323" s="59">
        <f t="shared" ref="U323:U386" si="85">IF(Y323="","",R323+T323)</f>
        <v>3.3775113636363638</v>
      </c>
      <c r="V323" s="60">
        <v>30</v>
      </c>
      <c r="W323" s="58">
        <f t="shared" si="79"/>
        <v>2.4561897388978906</v>
      </c>
      <c r="X323" s="61">
        <f t="shared" ref="X323:X386" si="86">IF(W323="","",((400+W323)/1000)*(100/(100-W323)))</f>
        <v>0.41259018759018756</v>
      </c>
      <c r="Y323" s="63">
        <f t="shared" ref="Y323:Y386" si="87">O323</f>
        <v>0.21</v>
      </c>
      <c r="Z323" s="62">
        <f t="shared" ref="Z323:Z386" si="88">P323</f>
        <v>0.08</v>
      </c>
      <c r="AA323" s="57">
        <f t="shared" ref="AA323:AA386" si="89">Q323*10</f>
        <v>0.5435075757575758</v>
      </c>
      <c r="AB323" s="58">
        <f t="shared" ref="AB323:AB386" si="90">S323*10</f>
        <v>0.20705050505050507</v>
      </c>
    </row>
    <row r="324" spans="1:28" hidden="1" x14ac:dyDescent="0.35">
      <c r="A324" s="1"/>
      <c r="B324" s="16">
        <v>43922</v>
      </c>
      <c r="C324" s="69">
        <v>2019</v>
      </c>
      <c r="D324" s="5" t="str">
        <f t="shared" si="74"/>
        <v>B</v>
      </c>
      <c r="E324" s="5" t="str">
        <f t="shared" si="77"/>
        <v>A</v>
      </c>
      <c r="F324" s="5" t="str">
        <f t="shared" si="78"/>
        <v>8</v>
      </c>
      <c r="G324" s="2" t="s">
        <v>202</v>
      </c>
      <c r="H324" s="2" t="s">
        <v>11</v>
      </c>
      <c r="I324" s="2" t="s">
        <v>535</v>
      </c>
      <c r="J324" s="2"/>
      <c r="K324" s="2">
        <v>15.73</v>
      </c>
      <c r="L324" s="2">
        <v>135.66</v>
      </c>
      <c r="M324" s="3">
        <v>124.89</v>
      </c>
      <c r="N324" s="33">
        <f t="shared" si="80"/>
        <v>91.019761527557748</v>
      </c>
      <c r="O324" s="15">
        <v>0.18</v>
      </c>
      <c r="P324" s="15">
        <v>0.18</v>
      </c>
      <c r="Q324" s="59">
        <f t="shared" si="81"/>
        <v>5.1215738365701716E-2</v>
      </c>
      <c r="R324" s="59">
        <f t="shared" si="82"/>
        <v>2.3047082264565772</v>
      </c>
      <c r="S324" s="59">
        <f t="shared" si="83"/>
        <v>5.1215738365701716E-2</v>
      </c>
      <c r="T324" s="59">
        <f t="shared" si="84"/>
        <v>2.3047082264565772</v>
      </c>
      <c r="U324" s="59">
        <f t="shared" si="85"/>
        <v>4.6094164529131545</v>
      </c>
      <c r="V324" s="60">
        <v>30</v>
      </c>
      <c r="W324" s="58">
        <f t="shared" si="79"/>
        <v>8.9802384724422524</v>
      </c>
      <c r="X324" s="61">
        <f t="shared" si="86"/>
        <v>0.44933125687064857</v>
      </c>
      <c r="Y324" s="63">
        <f t="shared" si="87"/>
        <v>0.18</v>
      </c>
      <c r="Z324" s="62">
        <f t="shared" si="88"/>
        <v>0.18</v>
      </c>
      <c r="AA324" s="57">
        <f t="shared" si="89"/>
        <v>0.51215738365701713</v>
      </c>
      <c r="AB324" s="58">
        <f t="shared" si="90"/>
        <v>0.51215738365701713</v>
      </c>
    </row>
    <row r="325" spans="1:28" hidden="1" x14ac:dyDescent="0.35">
      <c r="A325" s="1"/>
      <c r="B325" s="16">
        <v>43922</v>
      </c>
      <c r="C325" s="69">
        <v>2019</v>
      </c>
      <c r="D325" s="5" t="str">
        <f t="shared" si="74"/>
        <v>S</v>
      </c>
      <c r="E325" s="5" t="str">
        <f t="shared" si="77"/>
        <v>D</v>
      </c>
      <c r="F325" s="5" t="str">
        <f t="shared" si="78"/>
        <v>3</v>
      </c>
      <c r="G325" s="2" t="s">
        <v>854</v>
      </c>
      <c r="H325" s="2" t="s">
        <v>11</v>
      </c>
      <c r="I325" s="2" t="s">
        <v>536</v>
      </c>
      <c r="J325" s="2"/>
      <c r="K325" s="2">
        <v>15.45</v>
      </c>
      <c r="L325" s="2">
        <v>130.88</v>
      </c>
      <c r="M325" s="3">
        <v>116.64</v>
      </c>
      <c r="N325" s="33">
        <f t="shared" si="80"/>
        <v>87.663519015853765</v>
      </c>
      <c r="O325" s="15">
        <v>0.11</v>
      </c>
      <c r="P325" s="15">
        <v>0.08</v>
      </c>
      <c r="Q325" s="59">
        <f>Y325*((250+(100*W325/100))/1000)*(100/(100-(100*W325/100)))</f>
        <v>3.2917926672596111E-2</v>
      </c>
      <c r="R325" s="59">
        <f t="shared" si="82"/>
        <v>1.481306700266825</v>
      </c>
      <c r="S325" s="59">
        <f t="shared" si="83"/>
        <v>2.3940310307342626E-2</v>
      </c>
      <c r="T325" s="59">
        <f t="shared" si="84"/>
        <v>1.0773139638304181</v>
      </c>
      <c r="U325" s="59">
        <f t="shared" si="85"/>
        <v>2.5586206640972433</v>
      </c>
      <c r="V325" s="60">
        <v>30</v>
      </c>
      <c r="W325" s="58">
        <f t="shared" si="79"/>
        <v>12.336480984146235</v>
      </c>
      <c r="X325" s="61">
        <f t="shared" si="86"/>
        <v>0.47036268405968973</v>
      </c>
      <c r="Y325" s="63">
        <f t="shared" si="87"/>
        <v>0.11</v>
      </c>
      <c r="Z325" s="62">
        <f t="shared" si="88"/>
        <v>0.08</v>
      </c>
      <c r="AA325" s="57">
        <f t="shared" si="89"/>
        <v>0.32917926672596109</v>
      </c>
      <c r="AB325" s="58">
        <f t="shared" si="90"/>
        <v>0.23940310307342627</v>
      </c>
    </row>
    <row r="326" spans="1:28" hidden="1" x14ac:dyDescent="0.35">
      <c r="A326" s="1"/>
      <c r="B326" s="16">
        <v>43922</v>
      </c>
      <c r="C326" s="69">
        <v>2019</v>
      </c>
      <c r="D326" s="5" t="str">
        <f t="shared" si="74"/>
        <v>B</v>
      </c>
      <c r="E326" s="5" t="str">
        <f t="shared" si="77"/>
        <v>B</v>
      </c>
      <c r="F326" s="5" t="str">
        <f t="shared" si="78"/>
        <v>3</v>
      </c>
      <c r="G326" s="2" t="s">
        <v>120</v>
      </c>
      <c r="H326" s="2" t="s">
        <v>11</v>
      </c>
      <c r="I326" s="2" t="s">
        <v>537</v>
      </c>
      <c r="J326" s="2"/>
      <c r="K326" s="2">
        <v>15.49</v>
      </c>
      <c r="L326" s="2">
        <v>155.59</v>
      </c>
      <c r="M326" s="3">
        <v>150.19</v>
      </c>
      <c r="N326" s="33">
        <f t="shared" si="80"/>
        <v>96.145610278372587</v>
      </c>
      <c r="O326" s="15">
        <v>0.04</v>
      </c>
      <c r="P326" s="15">
        <v>0.01</v>
      </c>
      <c r="Q326" s="59">
        <f t="shared" si="81"/>
        <v>1.0561247216035633E-2</v>
      </c>
      <c r="R326" s="59">
        <f t="shared" si="82"/>
        <v>0.4752561247216035</v>
      </c>
      <c r="S326" s="59">
        <f t="shared" si="83"/>
        <v>2.6403118040089083E-3</v>
      </c>
      <c r="T326" s="59">
        <f t="shared" si="84"/>
        <v>0.11881403118040088</v>
      </c>
      <c r="U326" s="59">
        <f t="shared" si="85"/>
        <v>0.5940701559020044</v>
      </c>
      <c r="V326" s="60">
        <v>30</v>
      </c>
      <c r="W326" s="58">
        <f t="shared" si="79"/>
        <v>3.8543897216274132</v>
      </c>
      <c r="X326" s="61">
        <f t="shared" si="86"/>
        <v>0.4200445434298441</v>
      </c>
      <c r="Y326" s="63">
        <f t="shared" si="87"/>
        <v>0.04</v>
      </c>
      <c r="Z326" s="62">
        <f t="shared" si="88"/>
        <v>0.01</v>
      </c>
      <c r="AA326" s="57">
        <f t="shared" si="89"/>
        <v>0.10561247216035632</v>
      </c>
      <c r="AB326" s="58">
        <f t="shared" si="90"/>
        <v>2.6403118040089081E-2</v>
      </c>
    </row>
    <row r="327" spans="1:28" hidden="1" x14ac:dyDescent="0.35">
      <c r="A327" s="1"/>
      <c r="B327" s="16">
        <v>43922</v>
      </c>
      <c r="C327" s="69">
        <v>2019</v>
      </c>
      <c r="D327" s="5" t="str">
        <f t="shared" si="74"/>
        <v>B</v>
      </c>
      <c r="E327" s="5" t="str">
        <f t="shared" si="77"/>
        <v>A</v>
      </c>
      <c r="F327" s="5" t="str">
        <f t="shared" si="78"/>
        <v>8</v>
      </c>
      <c r="G327" s="2" t="s">
        <v>202</v>
      </c>
      <c r="H327" s="2" t="s">
        <v>12</v>
      </c>
      <c r="I327" s="2" t="s">
        <v>538</v>
      </c>
      <c r="J327" s="2"/>
      <c r="K327" s="2">
        <v>15.31</v>
      </c>
      <c r="L327" s="2">
        <v>158.97</v>
      </c>
      <c r="M327" s="3">
        <v>148.61000000000001</v>
      </c>
      <c r="N327" s="33">
        <f t="shared" si="80"/>
        <v>92.788528469998624</v>
      </c>
      <c r="O327" s="15">
        <v>0.6</v>
      </c>
      <c r="P327" s="15">
        <v>0.04</v>
      </c>
      <c r="Q327" s="59">
        <f t="shared" si="81"/>
        <v>0.16632108027006748</v>
      </c>
      <c r="R327" s="59">
        <f t="shared" si="82"/>
        <v>7.4844486121530363</v>
      </c>
      <c r="S327" s="59">
        <f t="shared" si="83"/>
        <v>1.10880720180045E-2</v>
      </c>
      <c r="T327" s="59">
        <f t="shared" si="84"/>
        <v>0.49896324081020249</v>
      </c>
      <c r="U327" s="59">
        <f t="shared" si="85"/>
        <v>7.983411852963239</v>
      </c>
      <c r="V327" s="60">
        <v>30</v>
      </c>
      <c r="W327" s="58">
        <f t="shared" si="79"/>
        <v>7.2114715300013756</v>
      </c>
      <c r="X327" s="61">
        <f t="shared" si="86"/>
        <v>0.43885971492873216</v>
      </c>
      <c r="Y327" s="63">
        <f t="shared" si="87"/>
        <v>0.6</v>
      </c>
      <c r="Z327" s="62">
        <f t="shared" si="88"/>
        <v>0.04</v>
      </c>
      <c r="AA327" s="57">
        <f t="shared" si="89"/>
        <v>1.6632108027006747</v>
      </c>
      <c r="AB327" s="58">
        <f t="shared" si="90"/>
        <v>0.11088072018004499</v>
      </c>
    </row>
    <row r="328" spans="1:28" hidden="1" x14ac:dyDescent="0.35">
      <c r="A328" s="1"/>
      <c r="B328" s="16">
        <v>43922</v>
      </c>
      <c r="C328" s="69">
        <v>2019</v>
      </c>
      <c r="D328" s="5" t="str">
        <f t="shared" si="74"/>
        <v>B</v>
      </c>
      <c r="E328" s="5" t="str">
        <f t="shared" si="77"/>
        <v>B</v>
      </c>
      <c r="F328" s="5" t="str">
        <f t="shared" si="78"/>
        <v>5</v>
      </c>
      <c r="G328" s="2" t="s">
        <v>171</v>
      </c>
      <c r="H328" s="2" t="s">
        <v>11</v>
      </c>
      <c r="I328" s="2" t="s">
        <v>539</v>
      </c>
      <c r="J328" s="2"/>
      <c r="K328" s="2">
        <v>15.25</v>
      </c>
      <c r="L328" s="2">
        <v>142.16</v>
      </c>
      <c r="M328" s="3">
        <v>135.35</v>
      </c>
      <c r="N328" s="33">
        <f t="shared" si="80"/>
        <v>94.633992593176259</v>
      </c>
      <c r="O328" s="15">
        <v>7.0000000000000007E-2</v>
      </c>
      <c r="P328" s="15">
        <v>0.06</v>
      </c>
      <c r="Q328" s="59">
        <f t="shared" si="81"/>
        <v>1.8889217318900923E-2</v>
      </c>
      <c r="R328" s="59">
        <f t="shared" si="82"/>
        <v>0.85001477935054148</v>
      </c>
      <c r="S328" s="59">
        <f t="shared" si="83"/>
        <v>1.6190757701915071E-2</v>
      </c>
      <c r="T328" s="59">
        <f t="shared" si="84"/>
        <v>0.72858409658617818</v>
      </c>
      <c r="U328" s="59">
        <f t="shared" si="85"/>
        <v>1.5785988759367195</v>
      </c>
      <c r="V328" s="60">
        <v>30</v>
      </c>
      <c r="W328" s="58">
        <f t="shared" si="79"/>
        <v>5.3660074068237407</v>
      </c>
      <c r="X328" s="61">
        <f t="shared" si="86"/>
        <v>0.42835137385512079</v>
      </c>
      <c r="Y328" s="63">
        <f t="shared" si="87"/>
        <v>7.0000000000000007E-2</v>
      </c>
      <c r="Z328" s="62">
        <f t="shared" si="88"/>
        <v>0.06</v>
      </c>
      <c r="AA328" s="57">
        <f t="shared" si="89"/>
        <v>0.18889217318900922</v>
      </c>
      <c r="AB328" s="58">
        <f t="shared" si="90"/>
        <v>0.16190757701915071</v>
      </c>
    </row>
    <row r="329" spans="1:28" hidden="1" x14ac:dyDescent="0.35">
      <c r="A329" s="1"/>
      <c r="B329" s="16">
        <v>43922</v>
      </c>
      <c r="C329" s="69">
        <v>2019</v>
      </c>
      <c r="D329" s="5" t="str">
        <f t="shared" si="74"/>
        <v>S</v>
      </c>
      <c r="E329" s="5" t="str">
        <f t="shared" si="77"/>
        <v>B</v>
      </c>
      <c r="F329" s="5" t="str">
        <f t="shared" si="78"/>
        <v>9</v>
      </c>
      <c r="G329" s="2" t="s">
        <v>855</v>
      </c>
      <c r="H329" s="2" t="s">
        <v>10</v>
      </c>
      <c r="I329" s="2" t="s">
        <v>540</v>
      </c>
      <c r="J329" s="2"/>
      <c r="K329" s="2">
        <v>15.51</v>
      </c>
      <c r="L329" s="2">
        <v>126.94</v>
      </c>
      <c r="M329" s="3">
        <v>116.66</v>
      </c>
      <c r="N329" s="33">
        <f t="shared" si="80"/>
        <v>90.774477250291667</v>
      </c>
      <c r="O329" s="15">
        <v>0.42</v>
      </c>
      <c r="P329" s="15">
        <v>0.26</v>
      </c>
      <c r="Q329" s="59">
        <f t="shared" si="81"/>
        <v>0.11993979238754325</v>
      </c>
      <c r="R329" s="59">
        <f t="shared" si="82"/>
        <v>5.3972906574394459</v>
      </c>
      <c r="S329" s="59">
        <f t="shared" si="83"/>
        <v>7.4248442906574397E-2</v>
      </c>
      <c r="T329" s="59">
        <f t="shared" si="84"/>
        <v>3.3411799307958479</v>
      </c>
      <c r="U329" s="59">
        <f t="shared" si="85"/>
        <v>8.7384705882352947</v>
      </c>
      <c r="V329" s="60">
        <v>30</v>
      </c>
      <c r="W329" s="58">
        <f t="shared" si="79"/>
        <v>9.2255227497083325</v>
      </c>
      <c r="X329" s="61">
        <f t="shared" si="86"/>
        <v>0.45081562036579331</v>
      </c>
      <c r="Y329" s="63">
        <f t="shared" si="87"/>
        <v>0.42</v>
      </c>
      <c r="Z329" s="62">
        <f t="shared" si="88"/>
        <v>0.26</v>
      </c>
      <c r="AA329" s="57">
        <f t="shared" si="89"/>
        <v>1.1993979238754324</v>
      </c>
      <c r="AB329" s="58">
        <f t="shared" si="90"/>
        <v>0.74248442906574397</v>
      </c>
    </row>
    <row r="330" spans="1:28" hidden="1" x14ac:dyDescent="0.35">
      <c r="A330" s="1"/>
      <c r="B330" s="16">
        <v>43922</v>
      </c>
      <c r="C330" s="69">
        <v>2019</v>
      </c>
      <c r="D330" s="5" t="str">
        <f t="shared" si="74"/>
        <v>S</v>
      </c>
      <c r="E330" s="5" t="str">
        <f t="shared" si="77"/>
        <v>B</v>
      </c>
      <c r="F330" s="5" t="str">
        <f t="shared" si="78"/>
        <v>8</v>
      </c>
      <c r="G330" s="2" t="s">
        <v>856</v>
      </c>
      <c r="H330" s="2" t="s">
        <v>12</v>
      </c>
      <c r="I330" s="2" t="s">
        <v>541</v>
      </c>
      <c r="J330" s="2"/>
      <c r="K330" s="2">
        <v>15.33</v>
      </c>
      <c r="L330" s="2">
        <v>134.34</v>
      </c>
      <c r="M330" s="3">
        <v>117.87</v>
      </c>
      <c r="N330" s="33">
        <f t="shared" si="80"/>
        <v>86.160826821275521</v>
      </c>
      <c r="O330" s="15">
        <v>0.63</v>
      </c>
      <c r="P330" s="15">
        <v>0.05</v>
      </c>
      <c r="Q330" s="59">
        <f t="shared" si="81"/>
        <v>0.19291676418958453</v>
      </c>
      <c r="R330" s="59">
        <f t="shared" si="82"/>
        <v>8.681254388531304</v>
      </c>
      <c r="S330" s="59">
        <f t="shared" si="83"/>
        <v>1.5310854300760677E-2</v>
      </c>
      <c r="T330" s="59">
        <f t="shared" si="84"/>
        <v>0.6889884435342305</v>
      </c>
      <c r="U330" s="59">
        <f t="shared" si="85"/>
        <v>9.370242832065534</v>
      </c>
      <c r="V330" s="60">
        <v>30</v>
      </c>
      <c r="W330" s="58">
        <f t="shared" si="79"/>
        <v>13.839173178724479</v>
      </c>
      <c r="X330" s="61">
        <f t="shared" si="86"/>
        <v>0.48031012287887653</v>
      </c>
      <c r="Y330" s="63">
        <f t="shared" si="87"/>
        <v>0.63</v>
      </c>
      <c r="Z330" s="62">
        <f t="shared" si="88"/>
        <v>0.05</v>
      </c>
      <c r="AA330" s="57">
        <f t="shared" si="89"/>
        <v>1.9291676418958454</v>
      </c>
      <c r="AB330" s="58">
        <f t="shared" si="90"/>
        <v>0.15310854300760676</v>
      </c>
    </row>
    <row r="331" spans="1:28" hidden="1" x14ac:dyDescent="0.35">
      <c r="A331" s="1"/>
      <c r="B331" s="16">
        <v>43922</v>
      </c>
      <c r="C331" s="69">
        <v>2019</v>
      </c>
      <c r="D331" s="5" t="str">
        <f t="shared" si="74"/>
        <v>B</v>
      </c>
      <c r="E331" s="5" t="str">
        <f t="shared" si="77"/>
        <v>B</v>
      </c>
      <c r="F331" s="5" t="str">
        <f t="shared" si="78"/>
        <v>3</v>
      </c>
      <c r="G331" s="2" t="s">
        <v>120</v>
      </c>
      <c r="H331" s="2" t="s">
        <v>8</v>
      </c>
      <c r="I331" s="2" t="s">
        <v>542</v>
      </c>
      <c r="J331" s="2"/>
      <c r="K331" s="2">
        <v>15.4</v>
      </c>
      <c r="L331" s="2">
        <v>151.49</v>
      </c>
      <c r="M331" s="3">
        <v>147.22999999999999</v>
      </c>
      <c r="N331" s="33">
        <f t="shared" si="80"/>
        <v>96.869718568594294</v>
      </c>
      <c r="O331" s="15">
        <v>0.09</v>
      </c>
      <c r="P331" s="15">
        <v>0.01</v>
      </c>
      <c r="Q331" s="59">
        <f t="shared" si="81"/>
        <v>2.3517901843283024E-2</v>
      </c>
      <c r="R331" s="59">
        <f t="shared" si="82"/>
        <v>1.0583055829477361</v>
      </c>
      <c r="S331" s="59">
        <f t="shared" si="83"/>
        <v>2.6131002048092248E-3</v>
      </c>
      <c r="T331" s="59">
        <f t="shared" si="84"/>
        <v>0.11758950921641512</v>
      </c>
      <c r="U331" s="59">
        <f t="shared" si="85"/>
        <v>1.1758950921641513</v>
      </c>
      <c r="V331" s="60">
        <v>30</v>
      </c>
      <c r="W331" s="58">
        <f t="shared" si="79"/>
        <v>3.1302814314057059</v>
      </c>
      <c r="X331" s="61">
        <f t="shared" si="86"/>
        <v>0.41615717211560355</v>
      </c>
      <c r="Y331" s="63">
        <f t="shared" si="87"/>
        <v>0.09</v>
      </c>
      <c r="Z331" s="62">
        <f t="shared" si="88"/>
        <v>0.01</v>
      </c>
      <c r="AA331" s="57">
        <f t="shared" si="89"/>
        <v>0.23517901843283023</v>
      </c>
      <c r="AB331" s="58">
        <f t="shared" si="90"/>
        <v>2.6131002048092249E-2</v>
      </c>
    </row>
    <row r="332" spans="1:28" hidden="1" x14ac:dyDescent="0.35">
      <c r="A332" s="1"/>
      <c r="B332" s="16">
        <v>43922</v>
      </c>
      <c r="C332" s="69">
        <v>2019</v>
      </c>
      <c r="D332" s="5" t="str">
        <f t="shared" si="74"/>
        <v>S</v>
      </c>
      <c r="E332" s="5" t="str">
        <f t="shared" si="77"/>
        <v>D</v>
      </c>
      <c r="F332" s="5" t="str">
        <f t="shared" si="78"/>
        <v>5</v>
      </c>
      <c r="G332" s="2" t="s">
        <v>857</v>
      </c>
      <c r="H332" s="2" t="s">
        <v>8</v>
      </c>
      <c r="I332" s="2" t="s">
        <v>543</v>
      </c>
      <c r="J332" s="2"/>
      <c r="K332" s="2">
        <v>15.49</v>
      </c>
      <c r="L332" s="2">
        <v>124.98</v>
      </c>
      <c r="M332" s="3">
        <v>108.03</v>
      </c>
      <c r="N332" s="33">
        <f t="shared" si="80"/>
        <v>84.519134167503879</v>
      </c>
      <c r="O332" s="15">
        <v>0.84</v>
      </c>
      <c r="P332" s="15">
        <v>7.0000000000000007E-2</v>
      </c>
      <c r="Q332" s="59">
        <f t="shared" si="81"/>
        <v>0.26385022692889565</v>
      </c>
      <c r="R332" s="59">
        <f t="shared" si="82"/>
        <v>11.873260211800304</v>
      </c>
      <c r="S332" s="59">
        <f t="shared" si="83"/>
        <v>2.1987518910741306E-2</v>
      </c>
      <c r="T332" s="59">
        <f t="shared" si="84"/>
        <v>0.98943835098335875</v>
      </c>
      <c r="U332" s="59">
        <f t="shared" si="85"/>
        <v>12.862698562783663</v>
      </c>
      <c r="V332" s="60">
        <v>30</v>
      </c>
      <c r="W332" s="58">
        <f t="shared" si="79"/>
        <v>15.480865832496121</v>
      </c>
      <c r="X332" s="61">
        <f t="shared" si="86"/>
        <v>0.49158201858655726</v>
      </c>
      <c r="Y332" s="63">
        <f t="shared" si="87"/>
        <v>0.84</v>
      </c>
      <c r="Z332" s="62">
        <f t="shared" si="88"/>
        <v>7.0000000000000007E-2</v>
      </c>
      <c r="AA332" s="57">
        <f t="shared" si="89"/>
        <v>2.6385022692889564</v>
      </c>
      <c r="AB332" s="58">
        <f t="shared" si="90"/>
        <v>0.21987518910741305</v>
      </c>
    </row>
    <row r="333" spans="1:28" hidden="1" x14ac:dyDescent="0.35">
      <c r="A333" s="1"/>
      <c r="B333" s="16">
        <v>43922</v>
      </c>
      <c r="C333" s="69">
        <v>2019</v>
      </c>
      <c r="D333" s="5" t="str">
        <f t="shared" si="74"/>
        <v>S</v>
      </c>
      <c r="E333" s="5" t="str">
        <f t="shared" si="77"/>
        <v>D</v>
      </c>
      <c r="F333" s="5" t="str">
        <f t="shared" si="78"/>
        <v>3</v>
      </c>
      <c r="G333" s="2" t="s">
        <v>854</v>
      </c>
      <c r="H333" s="2" t="s">
        <v>12</v>
      </c>
      <c r="I333" s="2" t="s">
        <v>544</v>
      </c>
      <c r="J333" s="2"/>
      <c r="K333" s="2">
        <v>15.37</v>
      </c>
      <c r="L333" s="2">
        <v>119.97</v>
      </c>
      <c r="M333" s="3">
        <v>104.89</v>
      </c>
      <c r="N333" s="33">
        <f t="shared" si="80"/>
        <v>85.583173996175915</v>
      </c>
      <c r="O333" s="15">
        <v>0.06</v>
      </c>
      <c r="P333" s="15">
        <v>0</v>
      </c>
      <c r="Q333" s="59">
        <f t="shared" si="81"/>
        <v>1.8537533512064341E-2</v>
      </c>
      <c r="R333" s="59">
        <f t="shared" si="82"/>
        <v>0.83418900804289531</v>
      </c>
      <c r="S333" s="59">
        <f t="shared" si="83"/>
        <v>0</v>
      </c>
      <c r="T333" s="59">
        <f t="shared" si="84"/>
        <v>0</v>
      </c>
      <c r="U333" s="59">
        <f t="shared" si="85"/>
        <v>0.83418900804289531</v>
      </c>
      <c r="V333" s="60">
        <v>30</v>
      </c>
      <c r="W333" s="58">
        <f t="shared" si="79"/>
        <v>14.416826003824085</v>
      </c>
      <c r="X333" s="61">
        <f t="shared" si="86"/>
        <v>0.48422698838248435</v>
      </c>
      <c r="Y333" s="63">
        <f t="shared" si="87"/>
        <v>0.06</v>
      </c>
      <c r="Z333" s="62">
        <f t="shared" si="88"/>
        <v>0</v>
      </c>
      <c r="AA333" s="57">
        <f t="shared" si="89"/>
        <v>0.18537533512064341</v>
      </c>
      <c r="AB333" s="58">
        <f t="shared" si="90"/>
        <v>0</v>
      </c>
    </row>
    <row r="334" spans="1:28" hidden="1" x14ac:dyDescent="0.35">
      <c r="A334" s="1"/>
      <c r="B334" s="16">
        <v>43922</v>
      </c>
      <c r="C334" s="69">
        <v>2019</v>
      </c>
      <c r="D334" s="5" t="str">
        <f t="shared" si="74"/>
        <v>B</v>
      </c>
      <c r="E334" s="5" t="str">
        <f t="shared" si="77"/>
        <v>B</v>
      </c>
      <c r="F334" s="5" t="str">
        <f t="shared" si="78"/>
        <v>5</v>
      </c>
      <c r="G334" s="2" t="s">
        <v>171</v>
      </c>
      <c r="H334" s="2" t="s">
        <v>10</v>
      </c>
      <c r="I334" s="2" t="s">
        <v>545</v>
      </c>
      <c r="J334" s="2"/>
      <c r="K334" s="2">
        <v>15.26</v>
      </c>
      <c r="L334" s="2">
        <v>136.19999999999999</v>
      </c>
      <c r="M334" s="3">
        <v>129.16</v>
      </c>
      <c r="N334" s="33">
        <f t="shared" si="80"/>
        <v>94.178931701670265</v>
      </c>
      <c r="O334" s="15">
        <v>0.34</v>
      </c>
      <c r="P334" s="15">
        <v>0.15</v>
      </c>
      <c r="Q334" s="59">
        <f t="shared" si="81"/>
        <v>9.2355223880597012E-2</v>
      </c>
      <c r="R334" s="59">
        <f t="shared" si="82"/>
        <v>4.1559850746268658</v>
      </c>
      <c r="S334" s="59">
        <f t="shared" si="83"/>
        <v>4.0744951712028091E-2</v>
      </c>
      <c r="T334" s="59">
        <f t="shared" si="84"/>
        <v>1.833522827041264</v>
      </c>
      <c r="U334" s="59">
        <f t="shared" si="85"/>
        <v>5.9895079016681301</v>
      </c>
      <c r="V334" s="60">
        <v>30</v>
      </c>
      <c r="W334" s="58">
        <f t="shared" si="79"/>
        <v>5.8210682983297346</v>
      </c>
      <c r="X334" s="61">
        <f t="shared" si="86"/>
        <v>0.43090430201931518</v>
      </c>
      <c r="Y334" s="63">
        <f t="shared" si="87"/>
        <v>0.34</v>
      </c>
      <c r="Z334" s="62">
        <f t="shared" si="88"/>
        <v>0.15</v>
      </c>
      <c r="AA334" s="57">
        <f t="shared" si="89"/>
        <v>0.92355223880597015</v>
      </c>
      <c r="AB334" s="58">
        <f t="shared" si="90"/>
        <v>0.40744951712028088</v>
      </c>
    </row>
    <row r="335" spans="1:28" hidden="1" x14ac:dyDescent="0.35">
      <c r="A335" s="1"/>
      <c r="B335" s="16">
        <v>43922</v>
      </c>
      <c r="C335" s="69">
        <v>2019</v>
      </c>
      <c r="D335" s="5" t="str">
        <f t="shared" si="74"/>
        <v>S</v>
      </c>
      <c r="E335" s="5" t="str">
        <f t="shared" si="77"/>
        <v>B</v>
      </c>
      <c r="F335" s="5" t="str">
        <f t="shared" si="78"/>
        <v>9</v>
      </c>
      <c r="G335" s="2" t="s">
        <v>855</v>
      </c>
      <c r="H335" s="2" t="s">
        <v>8</v>
      </c>
      <c r="I335" s="2" t="s">
        <v>546</v>
      </c>
      <c r="J335" s="2"/>
      <c r="K335" s="2">
        <v>15.3</v>
      </c>
      <c r="L335" s="2">
        <v>128.69</v>
      </c>
      <c r="M335" s="3">
        <v>112.63</v>
      </c>
      <c r="N335" s="33">
        <f t="shared" si="80"/>
        <v>85.836493517946906</v>
      </c>
      <c r="O335" s="15">
        <v>1.42</v>
      </c>
      <c r="P335" s="15">
        <v>0.16</v>
      </c>
      <c r="Q335" s="59">
        <f t="shared" si="81"/>
        <v>0.43700780848659204</v>
      </c>
      <c r="R335" s="59">
        <f t="shared" si="82"/>
        <v>19.665351381896642</v>
      </c>
      <c r="S335" s="59">
        <f t="shared" si="83"/>
        <v>4.9240316449193473E-2</v>
      </c>
      <c r="T335" s="59">
        <f t="shared" si="84"/>
        <v>2.2158142402137062</v>
      </c>
      <c r="U335" s="59">
        <f t="shared" si="85"/>
        <v>21.881165622110348</v>
      </c>
      <c r="V335" s="60">
        <v>30</v>
      </c>
      <c r="W335" s="58">
        <f t="shared" si="79"/>
        <v>14.163506482053094</v>
      </c>
      <c r="X335" s="61">
        <f t="shared" si="86"/>
        <v>0.48250282543922735</v>
      </c>
      <c r="Y335" s="63">
        <f t="shared" si="87"/>
        <v>1.42</v>
      </c>
      <c r="Z335" s="62">
        <f t="shared" si="88"/>
        <v>0.16</v>
      </c>
      <c r="AA335" s="57">
        <f t="shared" si="89"/>
        <v>4.37007808486592</v>
      </c>
      <c r="AB335" s="58">
        <f t="shared" si="90"/>
        <v>0.49240316449193472</v>
      </c>
    </row>
    <row r="336" spans="1:28" hidden="1" x14ac:dyDescent="0.35">
      <c r="A336" s="1"/>
      <c r="B336" s="16">
        <v>43922</v>
      </c>
      <c r="C336" s="69">
        <v>2019</v>
      </c>
      <c r="D336" s="5" t="str">
        <f t="shared" si="74"/>
        <v>S</v>
      </c>
      <c r="E336" s="5" t="str">
        <f t="shared" si="77"/>
        <v>A</v>
      </c>
      <c r="F336" s="5" t="str">
        <f t="shared" si="78"/>
        <v>3</v>
      </c>
      <c r="G336" s="2" t="s">
        <v>858</v>
      </c>
      <c r="H336" s="2" t="s">
        <v>8</v>
      </c>
      <c r="I336" s="2" t="s">
        <v>547</v>
      </c>
      <c r="J336" s="2"/>
      <c r="K336" s="2">
        <v>15.52</v>
      </c>
      <c r="L336" s="2">
        <v>123.05</v>
      </c>
      <c r="M336" s="3">
        <v>110.43</v>
      </c>
      <c r="N336" s="33">
        <f t="shared" si="80"/>
        <v>88.263740351529819</v>
      </c>
      <c r="O336" s="15">
        <v>1.4</v>
      </c>
      <c r="P336" s="15">
        <v>0.05</v>
      </c>
      <c r="Q336" s="59">
        <f t="shared" si="81"/>
        <v>0.41515435675903478</v>
      </c>
      <c r="R336" s="59">
        <f t="shared" si="82"/>
        <v>18.681946054156565</v>
      </c>
      <c r="S336" s="59">
        <f t="shared" si="83"/>
        <v>1.4826941312822672E-2</v>
      </c>
      <c r="T336" s="59">
        <f t="shared" si="84"/>
        <v>0.66721235907702026</v>
      </c>
      <c r="U336" s="59">
        <f t="shared" si="85"/>
        <v>19.349158413233585</v>
      </c>
      <c r="V336" s="60">
        <v>30</v>
      </c>
      <c r="W336" s="58">
        <f t="shared" si="79"/>
        <v>11.736259648470181</v>
      </c>
      <c r="X336" s="61">
        <f t="shared" si="86"/>
        <v>0.46648403750921918</v>
      </c>
      <c r="Y336" s="63">
        <f t="shared" si="87"/>
        <v>1.4</v>
      </c>
      <c r="Z336" s="62">
        <f t="shared" si="88"/>
        <v>0.05</v>
      </c>
      <c r="AA336" s="57">
        <f t="shared" si="89"/>
        <v>4.1515435675903483</v>
      </c>
      <c r="AB336" s="58">
        <f t="shared" si="90"/>
        <v>0.14826941312822672</v>
      </c>
    </row>
    <row r="337" spans="1:28" hidden="1" x14ac:dyDescent="0.35">
      <c r="A337" s="1"/>
      <c r="B337" s="16">
        <v>43922</v>
      </c>
      <c r="C337" s="69">
        <v>2019</v>
      </c>
      <c r="D337" s="5" t="str">
        <f t="shared" si="74"/>
        <v>B</v>
      </c>
      <c r="E337" s="5" t="str">
        <f t="shared" si="77"/>
        <v>C</v>
      </c>
      <c r="F337" s="5" t="str">
        <f t="shared" si="78"/>
        <v>4</v>
      </c>
      <c r="G337" s="2" t="s">
        <v>60</v>
      </c>
      <c r="H337" s="2" t="s">
        <v>8</v>
      </c>
      <c r="I337" s="2" t="s">
        <v>548</v>
      </c>
      <c r="J337" s="2"/>
      <c r="K337" s="2">
        <v>15.74</v>
      </c>
      <c r="L337" s="2">
        <v>152.21</v>
      </c>
      <c r="M337" s="3">
        <v>147.63</v>
      </c>
      <c r="N337" s="33">
        <f t="shared" si="80"/>
        <v>96.643951051513156</v>
      </c>
      <c r="O337" s="15">
        <v>0.26</v>
      </c>
      <c r="P337" s="15">
        <v>-0.01</v>
      </c>
      <c r="Q337" s="59">
        <f t="shared" si="81"/>
        <v>6.8160057623777401E-2</v>
      </c>
      <c r="R337" s="59">
        <f t="shared" si="82"/>
        <v>3.0672025930699829</v>
      </c>
      <c r="S337" s="59">
        <f t="shared" si="83"/>
        <v>-2.6215406778375924E-3</v>
      </c>
      <c r="T337" s="59">
        <f t="shared" si="84"/>
        <v>-0.11796933050269166</v>
      </c>
      <c r="U337" s="59">
        <f t="shared" si="85"/>
        <v>2.949233262567291</v>
      </c>
      <c r="V337" s="60">
        <v>30</v>
      </c>
      <c r="W337" s="58">
        <f t="shared" si="79"/>
        <v>3.3560489484868441</v>
      </c>
      <c r="X337" s="61">
        <f t="shared" si="86"/>
        <v>0.41736295397679885</v>
      </c>
      <c r="Y337" s="63">
        <f t="shared" si="87"/>
        <v>0.26</v>
      </c>
      <c r="Z337" s="62">
        <f t="shared" si="88"/>
        <v>-0.01</v>
      </c>
      <c r="AA337" s="57">
        <f t="shared" si="89"/>
        <v>0.68160057623777404</v>
      </c>
      <c r="AB337" s="58">
        <f t="shared" si="90"/>
        <v>-2.6215406778375923E-2</v>
      </c>
    </row>
    <row r="338" spans="1:28" hidden="1" x14ac:dyDescent="0.35">
      <c r="A338" s="1"/>
      <c r="B338" s="16">
        <v>43922</v>
      </c>
      <c r="C338" s="69">
        <v>2019</v>
      </c>
      <c r="D338" s="5" t="str">
        <f t="shared" si="74"/>
        <v>S</v>
      </c>
      <c r="E338" s="5" t="str">
        <f t="shared" si="77"/>
        <v>A</v>
      </c>
      <c r="F338" s="5" t="str">
        <f t="shared" si="78"/>
        <v>7</v>
      </c>
      <c r="G338" s="2" t="s">
        <v>859</v>
      </c>
      <c r="H338" s="2" t="s">
        <v>11</v>
      </c>
      <c r="I338" s="2" t="s">
        <v>549</v>
      </c>
      <c r="J338" s="2"/>
      <c r="K338" s="2">
        <v>15.74</v>
      </c>
      <c r="L338" s="2">
        <v>124.94</v>
      </c>
      <c r="M338" s="3">
        <v>114.55</v>
      </c>
      <c r="N338" s="33">
        <f t="shared" si="80"/>
        <v>90.485347985347985</v>
      </c>
      <c r="O338" s="15">
        <v>7.0000000000000007E-2</v>
      </c>
      <c r="P338" s="15">
        <v>0.04</v>
      </c>
      <c r="Q338" s="59">
        <f t="shared" si="81"/>
        <v>2.0076206861653678E-2</v>
      </c>
      <c r="R338" s="59">
        <f t="shared" si="82"/>
        <v>0.90342930877441552</v>
      </c>
      <c r="S338" s="59">
        <f t="shared" si="83"/>
        <v>1.1472118206659245E-2</v>
      </c>
      <c r="T338" s="59">
        <f t="shared" si="84"/>
        <v>0.51624531929966599</v>
      </c>
      <c r="U338" s="59">
        <f t="shared" si="85"/>
        <v>1.4196746280740815</v>
      </c>
      <c r="V338" s="60">
        <v>30</v>
      </c>
      <c r="W338" s="58">
        <f t="shared" si="79"/>
        <v>9.5146520146520146</v>
      </c>
      <c r="X338" s="61">
        <f t="shared" si="86"/>
        <v>0.4525756502378302</v>
      </c>
      <c r="Y338" s="63">
        <f t="shared" si="87"/>
        <v>7.0000000000000007E-2</v>
      </c>
      <c r="Z338" s="62">
        <f t="shared" si="88"/>
        <v>0.04</v>
      </c>
      <c r="AA338" s="57">
        <f t="shared" si="89"/>
        <v>0.20076206861653678</v>
      </c>
      <c r="AB338" s="58">
        <f t="shared" si="90"/>
        <v>0.11472118206659246</v>
      </c>
    </row>
    <row r="339" spans="1:28" hidden="1" x14ac:dyDescent="0.35">
      <c r="A339" s="1"/>
      <c r="B339" s="16">
        <v>43922</v>
      </c>
      <c r="C339" s="69">
        <v>2019</v>
      </c>
      <c r="D339" s="5" t="str">
        <f t="shared" si="74"/>
        <v>B</v>
      </c>
      <c r="E339" s="5" t="str">
        <f t="shared" si="77"/>
        <v>C</v>
      </c>
      <c r="F339" s="5" t="str">
        <f t="shared" si="78"/>
        <v>1</v>
      </c>
      <c r="G339" s="2" t="s">
        <v>151</v>
      </c>
      <c r="H339" s="2" t="s">
        <v>10</v>
      </c>
      <c r="I339" s="2" t="s">
        <v>550</v>
      </c>
      <c r="J339" s="2"/>
      <c r="K339" s="2">
        <v>15.74</v>
      </c>
      <c r="L339" s="2">
        <v>147.22999999999999</v>
      </c>
      <c r="M339" s="3">
        <v>142.5</v>
      </c>
      <c r="N339" s="33">
        <f t="shared" si="80"/>
        <v>96.402768271351448</v>
      </c>
      <c r="O339" s="15">
        <v>0.15</v>
      </c>
      <c r="P339" s="15">
        <v>0.17</v>
      </c>
      <c r="Q339" s="59">
        <f t="shared" si="81"/>
        <v>3.9459017040075726E-2</v>
      </c>
      <c r="R339" s="59">
        <f t="shared" si="82"/>
        <v>1.7756557668034076</v>
      </c>
      <c r="S339" s="59">
        <f t="shared" si="83"/>
        <v>4.4720219312085828E-2</v>
      </c>
      <c r="T339" s="59">
        <f t="shared" si="84"/>
        <v>2.0124098690438621</v>
      </c>
      <c r="U339" s="59">
        <f t="shared" si="85"/>
        <v>3.7880656358472695</v>
      </c>
      <c r="V339" s="60">
        <v>30</v>
      </c>
      <c r="W339" s="58">
        <f t="shared" si="79"/>
        <v>3.597231728648552</v>
      </c>
      <c r="X339" s="61">
        <f t="shared" si="86"/>
        <v>0.41865730514357835</v>
      </c>
      <c r="Y339" s="63">
        <f t="shared" si="87"/>
        <v>0.15</v>
      </c>
      <c r="Z339" s="62">
        <f t="shared" si="88"/>
        <v>0.17</v>
      </c>
      <c r="AA339" s="57">
        <f t="shared" si="89"/>
        <v>0.39459017040075728</v>
      </c>
      <c r="AB339" s="58">
        <f t="shared" si="90"/>
        <v>0.44720219312085829</v>
      </c>
    </row>
    <row r="340" spans="1:28" hidden="1" x14ac:dyDescent="0.35">
      <c r="A340" s="1"/>
      <c r="B340" s="16">
        <v>43922</v>
      </c>
      <c r="C340" s="69">
        <v>2019</v>
      </c>
      <c r="D340" s="5" t="str">
        <f t="shared" si="74"/>
        <v>S</v>
      </c>
      <c r="E340" s="5" t="str">
        <f t="shared" si="77"/>
        <v>B</v>
      </c>
      <c r="F340" s="5" t="str">
        <f t="shared" si="78"/>
        <v>6</v>
      </c>
      <c r="G340" s="2" t="s">
        <v>860</v>
      </c>
      <c r="H340" s="2" t="s">
        <v>11</v>
      </c>
      <c r="I340" s="2" t="s">
        <v>551</v>
      </c>
      <c r="J340" s="2"/>
      <c r="K340" s="2">
        <v>15.72</v>
      </c>
      <c r="L340" s="2">
        <v>128.87</v>
      </c>
      <c r="M340" s="3">
        <v>118.2</v>
      </c>
      <c r="N340" s="33">
        <f t="shared" si="80"/>
        <v>90.570039770216525</v>
      </c>
      <c r="O340" s="15">
        <v>7.0000000000000007E-2</v>
      </c>
      <c r="P340" s="15">
        <v>0.05</v>
      </c>
      <c r="Q340" s="59">
        <f t="shared" si="81"/>
        <v>2.0050887978142078E-2</v>
      </c>
      <c r="R340" s="59">
        <f t="shared" si="82"/>
        <v>0.90228995901639353</v>
      </c>
      <c r="S340" s="59">
        <f t="shared" si="83"/>
        <v>1.4322062841530056E-2</v>
      </c>
      <c r="T340" s="59">
        <f t="shared" si="84"/>
        <v>0.64449282786885254</v>
      </c>
      <c r="U340" s="59">
        <f t="shared" si="85"/>
        <v>1.5467827868852462</v>
      </c>
      <c r="V340" s="60">
        <v>30</v>
      </c>
      <c r="W340" s="58">
        <f t="shared" si="79"/>
        <v>9.4299602297834753</v>
      </c>
      <c r="X340" s="61">
        <f t="shared" si="86"/>
        <v>0.45205893832943012</v>
      </c>
      <c r="Y340" s="63">
        <f t="shared" si="87"/>
        <v>7.0000000000000007E-2</v>
      </c>
      <c r="Z340" s="62">
        <f t="shared" si="88"/>
        <v>0.05</v>
      </c>
      <c r="AA340" s="57">
        <f t="shared" si="89"/>
        <v>0.20050887978142079</v>
      </c>
      <c r="AB340" s="58">
        <f t="shared" si="90"/>
        <v>0.14322062841530056</v>
      </c>
    </row>
    <row r="341" spans="1:28" hidden="1" x14ac:dyDescent="0.35">
      <c r="A341" s="1"/>
      <c r="B341" s="16">
        <v>43922</v>
      </c>
      <c r="C341" s="69">
        <v>2019</v>
      </c>
      <c r="D341" s="5" t="str">
        <f t="shared" si="74"/>
        <v>S</v>
      </c>
      <c r="E341" s="5" t="str">
        <f t="shared" si="77"/>
        <v>C</v>
      </c>
      <c r="F341" s="5" t="str">
        <f t="shared" si="78"/>
        <v>6</v>
      </c>
      <c r="G341" s="2" t="s">
        <v>861</v>
      </c>
      <c r="H341" s="2" t="s">
        <v>11</v>
      </c>
      <c r="I341" s="2" t="s">
        <v>552</v>
      </c>
      <c r="J341" s="2"/>
      <c r="K341" s="2">
        <v>15.72</v>
      </c>
      <c r="L341" s="2">
        <v>127.04</v>
      </c>
      <c r="M341" s="3">
        <v>114.04</v>
      </c>
      <c r="N341" s="33">
        <f t="shared" si="80"/>
        <v>88.321954725116782</v>
      </c>
      <c r="O341" s="15">
        <v>0.06</v>
      </c>
      <c r="P341" s="15">
        <v>0.05</v>
      </c>
      <c r="Q341" s="59">
        <f t="shared" si="81"/>
        <v>1.7776647681041497E-2</v>
      </c>
      <c r="R341" s="59">
        <f t="shared" si="82"/>
        <v>0.79994914564686737</v>
      </c>
      <c r="S341" s="59">
        <f t="shared" si="83"/>
        <v>1.4813873067534582E-2</v>
      </c>
      <c r="T341" s="59">
        <f t="shared" si="84"/>
        <v>0.66662428803905616</v>
      </c>
      <c r="U341" s="59">
        <f t="shared" si="85"/>
        <v>1.4665734336859235</v>
      </c>
      <c r="V341" s="60">
        <v>30</v>
      </c>
      <c r="W341" s="58">
        <f t="shared" si="79"/>
        <v>11.678045274883218</v>
      </c>
      <c r="X341" s="61">
        <f t="shared" si="86"/>
        <v>0.46611065907241656</v>
      </c>
      <c r="Y341" s="63">
        <f t="shared" si="87"/>
        <v>0.06</v>
      </c>
      <c r="Z341" s="62">
        <f t="shared" si="88"/>
        <v>0.05</v>
      </c>
      <c r="AA341" s="57">
        <f t="shared" si="89"/>
        <v>0.17776647681041496</v>
      </c>
      <c r="AB341" s="58">
        <f t="shared" si="90"/>
        <v>0.14813873067534583</v>
      </c>
    </row>
    <row r="342" spans="1:28" hidden="1" x14ac:dyDescent="0.35">
      <c r="A342" s="1"/>
      <c r="B342" s="16">
        <v>43922</v>
      </c>
      <c r="C342" s="69">
        <v>2019</v>
      </c>
      <c r="D342" s="5" t="str">
        <f t="shared" si="74"/>
        <v>S</v>
      </c>
      <c r="E342" s="5" t="str">
        <f t="shared" si="77"/>
        <v>D</v>
      </c>
      <c r="F342" s="5" t="str">
        <f t="shared" si="78"/>
        <v>1</v>
      </c>
      <c r="G342" s="2" t="s">
        <v>862</v>
      </c>
      <c r="H342" s="2" t="s">
        <v>11</v>
      </c>
      <c r="I342" s="2" t="s">
        <v>553</v>
      </c>
      <c r="J342" s="2"/>
      <c r="K342" s="2">
        <v>15.48</v>
      </c>
      <c r="L342" s="2">
        <v>117.93</v>
      </c>
      <c r="M342" s="3">
        <v>107.38</v>
      </c>
      <c r="N342" s="33">
        <f t="shared" si="80"/>
        <v>89.702293801854552</v>
      </c>
      <c r="O342" s="15">
        <v>0.33</v>
      </c>
      <c r="P342" s="15">
        <v>0.16</v>
      </c>
      <c r="Q342" s="59">
        <f t="shared" si="81"/>
        <v>9.5759249183895542E-2</v>
      </c>
      <c r="R342" s="59">
        <f t="shared" si="82"/>
        <v>4.309166213275299</v>
      </c>
      <c r="S342" s="59">
        <f t="shared" si="83"/>
        <v>4.6428726877040263E-2</v>
      </c>
      <c r="T342" s="59">
        <f t="shared" si="84"/>
        <v>2.0892927094668119</v>
      </c>
      <c r="U342" s="59">
        <f t="shared" si="85"/>
        <v>6.3984589227421109</v>
      </c>
      <c r="V342" s="60">
        <v>30</v>
      </c>
      <c r="W342" s="58">
        <f t="shared" si="79"/>
        <v>10.297706198145448</v>
      </c>
      <c r="X342" s="61">
        <f t="shared" si="86"/>
        <v>0.45739934711643099</v>
      </c>
      <c r="Y342" s="63">
        <f t="shared" si="87"/>
        <v>0.33</v>
      </c>
      <c r="Z342" s="62">
        <f t="shared" si="88"/>
        <v>0.16</v>
      </c>
      <c r="AA342" s="57">
        <f t="shared" si="89"/>
        <v>0.95759249183895545</v>
      </c>
      <c r="AB342" s="58">
        <f t="shared" si="90"/>
        <v>0.46428726877040261</v>
      </c>
    </row>
    <row r="343" spans="1:28" hidden="1" x14ac:dyDescent="0.35">
      <c r="A343" s="1"/>
      <c r="B343" s="16">
        <v>43922</v>
      </c>
      <c r="C343" s="69">
        <v>2019</v>
      </c>
      <c r="D343" s="5" t="str">
        <f t="shared" si="74"/>
        <v>B</v>
      </c>
      <c r="E343" s="5" t="str">
        <f t="shared" si="77"/>
        <v>D</v>
      </c>
      <c r="F343" s="5" t="str">
        <f t="shared" si="78"/>
        <v>2</v>
      </c>
      <c r="G343" s="2" t="s">
        <v>51</v>
      </c>
      <c r="H343" s="2" t="s">
        <v>11</v>
      </c>
      <c r="I343" s="2" t="s">
        <v>554</v>
      </c>
      <c r="J343" s="2"/>
      <c r="K343" s="2">
        <v>15.76</v>
      </c>
      <c r="L343" s="2">
        <v>141.6</v>
      </c>
      <c r="M343" s="3">
        <v>136.93</v>
      </c>
      <c r="N343" s="33">
        <f t="shared" si="80"/>
        <v>96.288938334392896</v>
      </c>
      <c r="O343" s="15">
        <v>0.05</v>
      </c>
      <c r="P343" s="15">
        <v>0.03</v>
      </c>
      <c r="Q343" s="59">
        <f t="shared" si="81"/>
        <v>1.3174465626805312E-2</v>
      </c>
      <c r="R343" s="59">
        <f t="shared" si="82"/>
        <v>0.59285095320623904</v>
      </c>
      <c r="S343" s="59">
        <f t="shared" si="83"/>
        <v>7.904679376083185E-3</v>
      </c>
      <c r="T343" s="59">
        <f t="shared" si="84"/>
        <v>0.35571057192374333</v>
      </c>
      <c r="U343" s="59">
        <f t="shared" si="85"/>
        <v>0.94856152512998237</v>
      </c>
      <c r="V343" s="60">
        <v>30</v>
      </c>
      <c r="W343" s="58">
        <f t="shared" si="79"/>
        <v>3.7110616656071045</v>
      </c>
      <c r="X343" s="61">
        <f t="shared" si="86"/>
        <v>0.41927044648015172</v>
      </c>
      <c r="Y343" s="63">
        <f t="shared" si="87"/>
        <v>0.05</v>
      </c>
      <c r="Z343" s="62">
        <f t="shared" si="88"/>
        <v>0.03</v>
      </c>
      <c r="AA343" s="57">
        <f t="shared" si="89"/>
        <v>0.13174465626805312</v>
      </c>
      <c r="AB343" s="58">
        <f t="shared" si="90"/>
        <v>7.9046793760831846E-2</v>
      </c>
    </row>
    <row r="344" spans="1:28" hidden="1" x14ac:dyDescent="0.35">
      <c r="A344" s="1"/>
      <c r="B344" s="16">
        <v>43922</v>
      </c>
      <c r="C344" s="69">
        <v>2019</v>
      </c>
      <c r="D344" s="5" t="str">
        <f t="shared" si="74"/>
        <v>S</v>
      </c>
      <c r="E344" s="5" t="str">
        <f t="shared" si="77"/>
        <v>C</v>
      </c>
      <c r="F344" s="5" t="str">
        <f t="shared" si="78"/>
        <v>9</v>
      </c>
      <c r="G344" s="2" t="s">
        <v>863</v>
      </c>
      <c r="H344" s="2" t="s">
        <v>10</v>
      </c>
      <c r="I344" s="2" t="s">
        <v>555</v>
      </c>
      <c r="J344" s="2"/>
      <c r="K344" s="2">
        <v>15.38</v>
      </c>
      <c r="L344" s="2">
        <v>122.77</v>
      </c>
      <c r="M344" s="3">
        <v>112.43</v>
      </c>
      <c r="N344" s="33">
        <f t="shared" si="80"/>
        <v>90.371542974206179</v>
      </c>
      <c r="O344" s="15">
        <v>0.18</v>
      </c>
      <c r="P344" s="15">
        <v>0.19</v>
      </c>
      <c r="Q344" s="59">
        <f t="shared" si="81"/>
        <v>5.1712210200927339E-2</v>
      </c>
      <c r="R344" s="59">
        <f t="shared" si="82"/>
        <v>2.3270494590417301</v>
      </c>
      <c r="S344" s="59">
        <f t="shared" si="83"/>
        <v>5.458511076764553E-2</v>
      </c>
      <c r="T344" s="59">
        <f t="shared" si="84"/>
        <v>2.4563299845440487</v>
      </c>
      <c r="U344" s="59">
        <f t="shared" si="85"/>
        <v>4.7833794435857788</v>
      </c>
      <c r="V344" s="60">
        <v>30</v>
      </c>
      <c r="W344" s="58">
        <f t="shared" si="79"/>
        <v>9.6284570257938213</v>
      </c>
      <c r="X344" s="61">
        <f t="shared" si="86"/>
        <v>0.4532715095311694</v>
      </c>
      <c r="Y344" s="63">
        <f t="shared" si="87"/>
        <v>0.18</v>
      </c>
      <c r="Z344" s="62">
        <f t="shared" si="88"/>
        <v>0.19</v>
      </c>
      <c r="AA344" s="57">
        <f t="shared" si="89"/>
        <v>0.51712210200927333</v>
      </c>
      <c r="AB344" s="58">
        <f t="shared" si="90"/>
        <v>0.54585110767645528</v>
      </c>
    </row>
    <row r="345" spans="1:28" hidden="1" x14ac:dyDescent="0.35">
      <c r="A345" s="1"/>
      <c r="B345" s="16">
        <v>43922</v>
      </c>
      <c r="C345" s="69">
        <v>2019</v>
      </c>
      <c r="D345" s="5" t="str">
        <f t="shared" si="74"/>
        <v>B</v>
      </c>
      <c r="E345" s="5" t="str">
        <f t="shared" si="77"/>
        <v>C</v>
      </c>
      <c r="F345" s="5" t="str">
        <f t="shared" si="78"/>
        <v>1</v>
      </c>
      <c r="G345" s="2" t="s">
        <v>151</v>
      </c>
      <c r="H345" s="2" t="s">
        <v>8</v>
      </c>
      <c r="I345" s="2" t="s">
        <v>556</v>
      </c>
      <c r="J345" s="2"/>
      <c r="K345" s="2">
        <v>15.58</v>
      </c>
      <c r="L345" s="2">
        <v>170.56</v>
      </c>
      <c r="M345" s="3">
        <v>166.6</v>
      </c>
      <c r="N345" s="33">
        <f t="shared" si="80"/>
        <v>97.444831591173042</v>
      </c>
      <c r="O345" s="15">
        <v>0.04</v>
      </c>
      <c r="P345" s="15">
        <v>0</v>
      </c>
      <c r="Q345" s="59">
        <f t="shared" si="81"/>
        <v>1.0367103694874853E-2</v>
      </c>
      <c r="R345" s="59">
        <f t="shared" si="82"/>
        <v>0.46651966626936836</v>
      </c>
      <c r="S345" s="59">
        <f t="shared" si="83"/>
        <v>0</v>
      </c>
      <c r="T345" s="59">
        <f t="shared" si="84"/>
        <v>0</v>
      </c>
      <c r="U345" s="59">
        <f t="shared" si="85"/>
        <v>0.46651966626936836</v>
      </c>
      <c r="V345" s="60">
        <v>30</v>
      </c>
      <c r="W345" s="58">
        <f t="shared" si="79"/>
        <v>2.5551684088269582</v>
      </c>
      <c r="X345" s="61">
        <f t="shared" si="86"/>
        <v>0.41311084624553046</v>
      </c>
      <c r="Y345" s="63">
        <f t="shared" si="87"/>
        <v>0.04</v>
      </c>
      <c r="Z345" s="62">
        <f t="shared" si="88"/>
        <v>0</v>
      </c>
      <c r="AA345" s="57">
        <f t="shared" si="89"/>
        <v>0.10367103694874853</v>
      </c>
      <c r="AB345" s="58">
        <f t="shared" si="90"/>
        <v>0</v>
      </c>
    </row>
    <row r="346" spans="1:28" hidden="1" x14ac:dyDescent="0.35">
      <c r="A346" s="1"/>
      <c r="B346" s="16">
        <v>43922</v>
      </c>
      <c r="C346" s="69">
        <v>2019</v>
      </c>
      <c r="D346" s="5" t="str">
        <f t="shared" si="74"/>
        <v>S</v>
      </c>
      <c r="E346" s="5" t="str">
        <f t="shared" si="77"/>
        <v>A</v>
      </c>
      <c r="F346" s="5" t="str">
        <f t="shared" si="78"/>
        <v>4</v>
      </c>
      <c r="G346" s="2" t="s">
        <v>864</v>
      </c>
      <c r="H346" s="2" t="s">
        <v>11</v>
      </c>
      <c r="I346" s="2" t="s">
        <v>557</v>
      </c>
      <c r="J346" s="2"/>
      <c r="K346" s="2">
        <v>15.55</v>
      </c>
      <c r="L346" s="2">
        <v>122.69</v>
      </c>
      <c r="M346" s="3">
        <v>111.03</v>
      </c>
      <c r="N346" s="33">
        <f t="shared" si="80"/>
        <v>89.117043121149905</v>
      </c>
      <c r="O346" s="15">
        <v>0.05</v>
      </c>
      <c r="P346" s="15">
        <v>0.04</v>
      </c>
      <c r="Q346" s="59">
        <f t="shared" si="81"/>
        <v>1.4637096774193547E-2</v>
      </c>
      <c r="R346" s="59">
        <f t="shared" si="82"/>
        <v>0.65866935483870959</v>
      </c>
      <c r="S346" s="59">
        <f t="shared" si="83"/>
        <v>1.1709677419354837E-2</v>
      </c>
      <c r="T346" s="59">
        <f t="shared" si="84"/>
        <v>0.52693548387096767</v>
      </c>
      <c r="U346" s="59">
        <f t="shared" si="85"/>
        <v>1.1856048387096774</v>
      </c>
      <c r="V346" s="60">
        <v>30</v>
      </c>
      <c r="W346" s="58">
        <f t="shared" si="79"/>
        <v>10.882956878850095</v>
      </c>
      <c r="X346" s="61">
        <f t="shared" si="86"/>
        <v>0.46105990783410133</v>
      </c>
      <c r="Y346" s="63">
        <f t="shared" si="87"/>
        <v>0.05</v>
      </c>
      <c r="Z346" s="62">
        <f t="shared" si="88"/>
        <v>0.04</v>
      </c>
      <c r="AA346" s="57">
        <f t="shared" si="89"/>
        <v>0.14637096774193548</v>
      </c>
      <c r="AB346" s="58">
        <f t="shared" si="90"/>
        <v>0.11709677419354837</v>
      </c>
    </row>
    <row r="347" spans="1:28" hidden="1" x14ac:dyDescent="0.35">
      <c r="A347" s="1"/>
      <c r="B347" s="16">
        <v>43922</v>
      </c>
      <c r="C347" s="69">
        <v>2019</v>
      </c>
      <c r="D347" s="5" t="str">
        <f t="shared" si="74"/>
        <v>B</v>
      </c>
      <c r="E347" s="5" t="str">
        <f t="shared" si="77"/>
        <v>D</v>
      </c>
      <c r="F347" s="5" t="str">
        <f t="shared" si="78"/>
        <v>2</v>
      </c>
      <c r="G347" s="2" t="s">
        <v>51</v>
      </c>
      <c r="H347" s="2" t="s">
        <v>12</v>
      </c>
      <c r="I347" s="2" t="s">
        <v>558</v>
      </c>
      <c r="J347" s="2"/>
      <c r="K347" s="2">
        <v>15.49</v>
      </c>
      <c r="L347" s="2">
        <v>160.30000000000001</v>
      </c>
      <c r="M347" s="3">
        <v>155.85</v>
      </c>
      <c r="N347" s="33">
        <f t="shared" si="80"/>
        <v>96.927007803328493</v>
      </c>
      <c r="O347" s="15">
        <v>0.04</v>
      </c>
      <c r="P347" s="15">
        <v>-0.02</v>
      </c>
      <c r="Q347" s="59">
        <f t="shared" si="81"/>
        <v>1.0443858649187805E-2</v>
      </c>
      <c r="R347" s="59">
        <f t="shared" si="82"/>
        <v>0.4699736392134512</v>
      </c>
      <c r="S347" s="59">
        <f t="shared" si="83"/>
        <v>-5.2219293245939023E-3</v>
      </c>
      <c r="T347" s="59">
        <f t="shared" si="84"/>
        <v>-0.2349868196067256</v>
      </c>
      <c r="U347" s="59">
        <f t="shared" si="85"/>
        <v>0.2349868196067256</v>
      </c>
      <c r="V347" s="60">
        <v>30</v>
      </c>
      <c r="W347" s="58">
        <f t="shared" si="79"/>
        <v>3.0729921966715068</v>
      </c>
      <c r="X347" s="61">
        <f t="shared" si="86"/>
        <v>0.4158520946138502</v>
      </c>
      <c r="Y347" s="63">
        <f t="shared" si="87"/>
        <v>0.04</v>
      </c>
      <c r="Z347" s="62">
        <f t="shared" si="88"/>
        <v>-0.02</v>
      </c>
      <c r="AA347" s="57">
        <f t="shared" si="89"/>
        <v>0.10443858649187804</v>
      </c>
      <c r="AB347" s="58">
        <f t="shared" si="90"/>
        <v>-5.2219293245939019E-2</v>
      </c>
    </row>
    <row r="348" spans="1:28" hidden="1" x14ac:dyDescent="0.35">
      <c r="A348" s="1"/>
      <c r="B348" s="16">
        <v>43922</v>
      </c>
      <c r="C348" s="69">
        <v>2019</v>
      </c>
      <c r="D348" s="5" t="str">
        <f t="shared" si="74"/>
        <v>S</v>
      </c>
      <c r="E348" s="5" t="str">
        <f t="shared" si="77"/>
        <v>B</v>
      </c>
      <c r="F348" s="5" t="str">
        <f t="shared" si="78"/>
        <v>6</v>
      </c>
      <c r="G348" s="2" t="s">
        <v>860</v>
      </c>
      <c r="H348" s="2" t="s">
        <v>10</v>
      </c>
      <c r="I348" s="2" t="s">
        <v>559</v>
      </c>
      <c r="J348" s="2"/>
      <c r="K348" s="2">
        <v>15.41</v>
      </c>
      <c r="L348" s="2">
        <v>121.75</v>
      </c>
      <c r="M348" s="3">
        <v>113.41</v>
      </c>
      <c r="N348" s="33">
        <f t="shared" si="80"/>
        <v>92.157231521534698</v>
      </c>
      <c r="O348" s="15">
        <v>0.17</v>
      </c>
      <c r="P348" s="15">
        <v>0.24</v>
      </c>
      <c r="Q348" s="59">
        <f t="shared" si="81"/>
        <v>4.7563571428571434E-2</v>
      </c>
      <c r="R348" s="59">
        <f t="shared" si="82"/>
        <v>2.1403607142857144</v>
      </c>
      <c r="S348" s="59">
        <f t="shared" si="83"/>
        <v>6.7148571428571432E-2</v>
      </c>
      <c r="T348" s="59">
        <f t="shared" si="84"/>
        <v>3.0216857142857143</v>
      </c>
      <c r="U348" s="59">
        <f t="shared" si="85"/>
        <v>5.1620464285714291</v>
      </c>
      <c r="V348" s="60">
        <v>30</v>
      </c>
      <c r="W348" s="58">
        <f t="shared" si="79"/>
        <v>7.8427684784653025</v>
      </c>
      <c r="X348" s="61">
        <f t="shared" si="86"/>
        <v>0.44255102040816324</v>
      </c>
      <c r="Y348" s="63">
        <f t="shared" si="87"/>
        <v>0.17</v>
      </c>
      <c r="Z348" s="62">
        <f t="shared" si="88"/>
        <v>0.24</v>
      </c>
      <c r="AA348" s="57">
        <f t="shared" si="89"/>
        <v>0.47563571428571433</v>
      </c>
      <c r="AB348" s="58">
        <f t="shared" si="90"/>
        <v>0.67148571428571435</v>
      </c>
    </row>
    <row r="349" spans="1:28" hidden="1" x14ac:dyDescent="0.35">
      <c r="A349" s="1"/>
      <c r="B349" s="16">
        <v>43922</v>
      </c>
      <c r="C349" s="69">
        <v>2019</v>
      </c>
      <c r="D349" s="5" t="str">
        <f t="shared" si="74"/>
        <v>S</v>
      </c>
      <c r="E349" s="5" t="str">
        <f t="shared" si="77"/>
        <v>B</v>
      </c>
      <c r="F349" s="5" t="str">
        <f t="shared" si="78"/>
        <v>8</v>
      </c>
      <c r="G349" s="2" t="s">
        <v>856</v>
      </c>
      <c r="H349" s="2" t="s">
        <v>8</v>
      </c>
      <c r="I349" s="2" t="s">
        <v>560</v>
      </c>
      <c r="J349" s="2"/>
      <c r="K349" s="2">
        <v>15.85</v>
      </c>
      <c r="L349" s="2">
        <v>117.48</v>
      </c>
      <c r="M349" s="3">
        <v>102.82</v>
      </c>
      <c r="N349" s="33">
        <f t="shared" si="80"/>
        <v>85.575125455082159</v>
      </c>
      <c r="O349" s="15">
        <v>0.56999999999999995</v>
      </c>
      <c r="P349" s="15">
        <v>0.01</v>
      </c>
      <c r="Q349" s="59">
        <f t="shared" si="81"/>
        <v>0.17612849258364949</v>
      </c>
      <c r="R349" s="59">
        <f t="shared" si="82"/>
        <v>7.9257821662642272</v>
      </c>
      <c r="S349" s="59">
        <f t="shared" si="83"/>
        <v>3.0899735540991144E-3</v>
      </c>
      <c r="T349" s="59">
        <f t="shared" si="84"/>
        <v>0.13904880993446014</v>
      </c>
      <c r="U349" s="59">
        <f t="shared" si="85"/>
        <v>8.0648309761986869</v>
      </c>
      <c r="V349" s="60">
        <v>30</v>
      </c>
      <c r="W349" s="58">
        <f t="shared" si="79"/>
        <v>14.424874544917841</v>
      </c>
      <c r="X349" s="61">
        <f t="shared" si="86"/>
        <v>0.48428193629987354</v>
      </c>
      <c r="Y349" s="63">
        <f t="shared" si="87"/>
        <v>0.56999999999999995</v>
      </c>
      <c r="Z349" s="62">
        <f t="shared" si="88"/>
        <v>0.01</v>
      </c>
      <c r="AA349" s="57">
        <f t="shared" si="89"/>
        <v>1.7612849258364949</v>
      </c>
      <c r="AB349" s="58">
        <f t="shared" si="90"/>
        <v>3.0899735540991145E-2</v>
      </c>
    </row>
    <row r="350" spans="1:28" hidden="1" x14ac:dyDescent="0.35">
      <c r="A350" s="1"/>
      <c r="B350" s="16">
        <v>43922</v>
      </c>
      <c r="C350" s="69">
        <v>2019</v>
      </c>
      <c r="D350" s="5" t="str">
        <f t="shared" si="74"/>
        <v>S</v>
      </c>
      <c r="E350" s="5" t="str">
        <f t="shared" si="77"/>
        <v>A</v>
      </c>
      <c r="F350" s="5" t="str">
        <f t="shared" si="78"/>
        <v>8</v>
      </c>
      <c r="G350" s="2" t="s">
        <v>865</v>
      </c>
      <c r="H350" s="2" t="s">
        <v>11</v>
      </c>
      <c r="I350" s="2" t="s">
        <v>561</v>
      </c>
      <c r="J350" s="2"/>
      <c r="K350" s="2">
        <v>15.77</v>
      </c>
      <c r="L350" s="2">
        <v>127.57</v>
      </c>
      <c r="M350" s="3">
        <v>113.79</v>
      </c>
      <c r="N350" s="33">
        <f t="shared" si="80"/>
        <v>87.674418604651166</v>
      </c>
      <c r="O350" s="15">
        <v>0.04</v>
      </c>
      <c r="P350" s="15">
        <v>0.01</v>
      </c>
      <c r="Q350" s="59">
        <f t="shared" si="81"/>
        <v>1.196816976127321E-2</v>
      </c>
      <c r="R350" s="59">
        <f t="shared" si="82"/>
        <v>0.53856763925729445</v>
      </c>
      <c r="S350" s="59">
        <f t="shared" si="83"/>
        <v>2.9920424403183025E-3</v>
      </c>
      <c r="T350" s="59">
        <f t="shared" si="84"/>
        <v>0.13464190981432361</v>
      </c>
      <c r="U350" s="59">
        <f t="shared" si="85"/>
        <v>0.67320954907161812</v>
      </c>
      <c r="V350" s="60">
        <v>30</v>
      </c>
      <c r="W350" s="58">
        <f t="shared" si="79"/>
        <v>12.325581395348834</v>
      </c>
      <c r="X350" s="61">
        <f t="shared" si="86"/>
        <v>0.47029177718832887</v>
      </c>
      <c r="Y350" s="63">
        <f t="shared" si="87"/>
        <v>0.04</v>
      </c>
      <c r="Z350" s="62">
        <f t="shared" si="88"/>
        <v>0.01</v>
      </c>
      <c r="AA350" s="57">
        <f t="shared" si="89"/>
        <v>0.1196816976127321</v>
      </c>
      <c r="AB350" s="58">
        <f t="shared" si="90"/>
        <v>2.9920424403183026E-2</v>
      </c>
    </row>
    <row r="351" spans="1:28" hidden="1" x14ac:dyDescent="0.35">
      <c r="A351" s="1"/>
      <c r="B351" s="16">
        <v>43922</v>
      </c>
      <c r="C351" s="69">
        <v>2019</v>
      </c>
      <c r="D351" s="5" t="str">
        <f t="shared" si="74"/>
        <v>S</v>
      </c>
      <c r="E351" s="5" t="str">
        <f t="shared" si="77"/>
        <v>A</v>
      </c>
      <c r="F351" s="5" t="str">
        <f t="shared" si="78"/>
        <v>4</v>
      </c>
      <c r="G351" s="2" t="s">
        <v>864</v>
      </c>
      <c r="H351" s="2" t="s">
        <v>8</v>
      </c>
      <c r="I351" s="2" t="s">
        <v>562</v>
      </c>
      <c r="J351" s="2"/>
      <c r="K351" s="2">
        <v>15.77</v>
      </c>
      <c r="L351" s="2">
        <v>125.69</v>
      </c>
      <c r="M351" s="3">
        <v>111.15</v>
      </c>
      <c r="N351" s="33">
        <f t="shared" si="80"/>
        <v>86.772197962154294</v>
      </c>
      <c r="O351" s="15">
        <v>0.11</v>
      </c>
      <c r="P351" s="15">
        <v>0.02</v>
      </c>
      <c r="Q351" s="59">
        <f t="shared" si="81"/>
        <v>3.3369050115328168E-2</v>
      </c>
      <c r="R351" s="59">
        <f t="shared" si="82"/>
        <v>1.5016072551897675</v>
      </c>
      <c r="S351" s="59">
        <f t="shared" si="83"/>
        <v>6.0671000209687569E-3</v>
      </c>
      <c r="T351" s="59">
        <f t="shared" si="84"/>
        <v>0.27301950094359406</v>
      </c>
      <c r="U351" s="59">
        <f t="shared" si="85"/>
        <v>1.7746267561333615</v>
      </c>
      <c r="V351" s="60">
        <v>30</v>
      </c>
      <c r="W351" s="58">
        <f t="shared" si="79"/>
        <v>13.227802037845706</v>
      </c>
      <c r="X351" s="61">
        <f t="shared" si="86"/>
        <v>0.47622143006919693</v>
      </c>
      <c r="Y351" s="63">
        <f t="shared" si="87"/>
        <v>0.11</v>
      </c>
      <c r="Z351" s="62">
        <f t="shared" si="88"/>
        <v>0.02</v>
      </c>
      <c r="AA351" s="57">
        <f t="shared" si="89"/>
        <v>0.33369050115328169</v>
      </c>
      <c r="AB351" s="58">
        <f t="shared" si="90"/>
        <v>6.0671000209687569E-2</v>
      </c>
    </row>
    <row r="352" spans="1:28" hidden="1" x14ac:dyDescent="0.35">
      <c r="A352" s="1"/>
      <c r="B352" s="16">
        <v>43922</v>
      </c>
      <c r="C352" s="69">
        <v>2019</v>
      </c>
      <c r="D352" s="5" t="str">
        <f t="shared" si="74"/>
        <v>S</v>
      </c>
      <c r="E352" s="5" t="str">
        <f t="shared" si="77"/>
        <v>A</v>
      </c>
      <c r="F352" s="5" t="str">
        <f t="shared" si="78"/>
        <v>7</v>
      </c>
      <c r="G352" s="2" t="s">
        <v>859</v>
      </c>
      <c r="H352" s="2" t="s">
        <v>12</v>
      </c>
      <c r="I352" s="2" t="s">
        <v>563</v>
      </c>
      <c r="J352" s="2"/>
      <c r="K352" s="2">
        <v>15.61</v>
      </c>
      <c r="L352" s="2">
        <v>112.71</v>
      </c>
      <c r="M352" s="3">
        <v>100.2</v>
      </c>
      <c r="N352" s="33">
        <f t="shared" si="80"/>
        <v>87.116374871266743</v>
      </c>
      <c r="O352" s="15">
        <v>0.12</v>
      </c>
      <c r="P352" s="15">
        <v>0.02</v>
      </c>
      <c r="Q352" s="59">
        <f t="shared" si="81"/>
        <v>3.6211372502659885E-2</v>
      </c>
      <c r="R352" s="59">
        <f t="shared" si="82"/>
        <v>1.6295117626196949</v>
      </c>
      <c r="S352" s="59">
        <f t="shared" si="83"/>
        <v>6.0352287504433144E-3</v>
      </c>
      <c r="T352" s="59">
        <f t="shared" si="84"/>
        <v>0.27158529376994917</v>
      </c>
      <c r="U352" s="59">
        <f t="shared" si="85"/>
        <v>1.9010970563896441</v>
      </c>
      <c r="V352" s="60">
        <v>30</v>
      </c>
      <c r="W352" s="58">
        <f t="shared" si="79"/>
        <v>12.883625128733257</v>
      </c>
      <c r="X352" s="61">
        <f t="shared" si="86"/>
        <v>0.47394491074595096</v>
      </c>
      <c r="Y352" s="63">
        <f t="shared" si="87"/>
        <v>0.12</v>
      </c>
      <c r="Z352" s="62">
        <f t="shared" si="88"/>
        <v>0.02</v>
      </c>
      <c r="AA352" s="57">
        <f t="shared" si="89"/>
        <v>0.36211372502659883</v>
      </c>
      <c r="AB352" s="58">
        <f t="shared" si="90"/>
        <v>6.0352287504433146E-2</v>
      </c>
    </row>
    <row r="353" spans="1:28" hidden="1" x14ac:dyDescent="0.35">
      <c r="A353" s="1"/>
      <c r="B353" s="16">
        <v>43922</v>
      </c>
      <c r="C353" s="69">
        <v>2019</v>
      </c>
      <c r="D353" s="5" t="str">
        <f t="shared" si="74"/>
        <v>S</v>
      </c>
      <c r="E353" s="5" t="str">
        <f t="shared" si="77"/>
        <v>A</v>
      </c>
      <c r="F353" s="5" t="str">
        <f t="shared" si="78"/>
        <v>7</v>
      </c>
      <c r="G353" s="2" t="s">
        <v>859</v>
      </c>
      <c r="H353" s="2" t="s">
        <v>8</v>
      </c>
      <c r="I353" s="2" t="s">
        <v>564</v>
      </c>
      <c r="J353" s="2"/>
      <c r="K353" s="2">
        <v>15.65</v>
      </c>
      <c r="L353" s="2">
        <v>135.72999999999999</v>
      </c>
      <c r="M353" s="3">
        <v>122.48</v>
      </c>
      <c r="N353" s="33">
        <f t="shared" si="80"/>
        <v>88.965689540306471</v>
      </c>
      <c r="O353" s="15">
        <v>0.28000000000000003</v>
      </c>
      <c r="P353" s="15">
        <v>0.05</v>
      </c>
      <c r="Q353" s="59">
        <f t="shared" si="81"/>
        <v>8.2154825423570166E-2</v>
      </c>
      <c r="R353" s="59">
        <f t="shared" si="82"/>
        <v>3.6969671440606575</v>
      </c>
      <c r="S353" s="59">
        <f t="shared" si="83"/>
        <v>1.4670504539923242E-2</v>
      </c>
      <c r="T353" s="59">
        <f t="shared" si="84"/>
        <v>0.66017270429654595</v>
      </c>
      <c r="U353" s="59">
        <f t="shared" si="85"/>
        <v>4.3571398483572032</v>
      </c>
      <c r="V353" s="60">
        <v>30</v>
      </c>
      <c r="W353" s="58">
        <f t="shared" si="79"/>
        <v>11.034310459693529</v>
      </c>
      <c r="X353" s="61">
        <f t="shared" si="86"/>
        <v>0.46201441542637828</v>
      </c>
      <c r="Y353" s="63">
        <f t="shared" si="87"/>
        <v>0.28000000000000003</v>
      </c>
      <c r="Z353" s="62">
        <f t="shared" si="88"/>
        <v>0.05</v>
      </c>
      <c r="AA353" s="57">
        <f t="shared" si="89"/>
        <v>0.82154825423570166</v>
      </c>
      <c r="AB353" s="58">
        <f t="shared" si="90"/>
        <v>0.14670504539923243</v>
      </c>
    </row>
    <row r="354" spans="1:28" hidden="1" x14ac:dyDescent="0.35">
      <c r="A354" s="1"/>
      <c r="B354" s="16">
        <v>43922</v>
      </c>
      <c r="C354" s="69">
        <v>2019</v>
      </c>
      <c r="D354" s="5" t="str">
        <f t="shared" si="74"/>
        <v>S</v>
      </c>
      <c r="E354" s="5" t="str">
        <f t="shared" si="77"/>
        <v>B</v>
      </c>
      <c r="F354" s="5" t="str">
        <f t="shared" si="78"/>
        <v>1</v>
      </c>
      <c r="G354" s="2" t="s">
        <v>866</v>
      </c>
      <c r="H354" s="2" t="s">
        <v>8</v>
      </c>
      <c r="I354" s="2" t="s">
        <v>565</v>
      </c>
      <c r="J354" s="2"/>
      <c r="K354" s="2">
        <v>15.65</v>
      </c>
      <c r="L354" s="2">
        <v>121.19</v>
      </c>
      <c r="M354" s="3">
        <v>107.01</v>
      </c>
      <c r="N354" s="33">
        <f t="shared" si="80"/>
        <v>86.56433579685428</v>
      </c>
      <c r="O354" s="15">
        <v>0.22</v>
      </c>
      <c r="P354" s="15">
        <v>0.02</v>
      </c>
      <c r="Q354" s="59">
        <f t="shared" si="81"/>
        <v>6.695118213660245E-2</v>
      </c>
      <c r="R354" s="59">
        <f t="shared" si="82"/>
        <v>3.01280319614711</v>
      </c>
      <c r="S354" s="59">
        <f t="shared" si="83"/>
        <v>6.0864711033274963E-3</v>
      </c>
      <c r="T354" s="59">
        <f t="shared" si="84"/>
        <v>0.27389119964973735</v>
      </c>
      <c r="U354" s="59">
        <f t="shared" si="85"/>
        <v>3.2866943957968475</v>
      </c>
      <c r="V354" s="60">
        <v>30</v>
      </c>
      <c r="W354" s="58">
        <f t="shared" si="79"/>
        <v>13.43566420314572</v>
      </c>
      <c r="X354" s="61">
        <f t="shared" si="86"/>
        <v>0.47760507880910685</v>
      </c>
      <c r="Y354" s="63">
        <f t="shared" si="87"/>
        <v>0.22</v>
      </c>
      <c r="Z354" s="62">
        <f t="shared" si="88"/>
        <v>0.02</v>
      </c>
      <c r="AA354" s="57">
        <f t="shared" si="89"/>
        <v>0.6695118213660245</v>
      </c>
      <c r="AB354" s="58">
        <f t="shared" si="90"/>
        <v>6.0864711033274961E-2</v>
      </c>
    </row>
    <row r="355" spans="1:28" hidden="1" x14ac:dyDescent="0.35">
      <c r="A355" s="1"/>
      <c r="B355" s="16">
        <v>43922</v>
      </c>
      <c r="C355" s="69">
        <v>2019</v>
      </c>
      <c r="D355" s="5" t="str">
        <f t="shared" si="74"/>
        <v>S</v>
      </c>
      <c r="E355" s="5" t="str">
        <f t="shared" si="77"/>
        <v>A</v>
      </c>
      <c r="F355" s="5" t="str">
        <f t="shared" si="78"/>
        <v>5</v>
      </c>
      <c r="G355" s="2" t="s">
        <v>867</v>
      </c>
      <c r="H355" s="2" t="s">
        <v>8</v>
      </c>
      <c r="I355" s="2" t="s">
        <v>566</v>
      </c>
      <c r="J355" s="2"/>
      <c r="K355" s="2">
        <v>15.73</v>
      </c>
      <c r="L355" s="2">
        <v>117.55</v>
      </c>
      <c r="M355" s="3">
        <v>106.29</v>
      </c>
      <c r="N355" s="33">
        <f t="shared" si="80"/>
        <v>88.941268905912395</v>
      </c>
      <c r="O355" s="15">
        <v>0.65</v>
      </c>
      <c r="P355" s="15">
        <v>0.26</v>
      </c>
      <c r="Q355" s="59">
        <f t="shared" si="81"/>
        <v>0.19078677120141344</v>
      </c>
      <c r="R355" s="59">
        <f t="shared" si="82"/>
        <v>8.5854047040636043</v>
      </c>
      <c r="S355" s="59">
        <f t="shared" si="83"/>
        <v>7.6314708480565374E-2</v>
      </c>
      <c r="T355" s="59">
        <f t="shared" si="84"/>
        <v>3.434161881625442</v>
      </c>
      <c r="U355" s="59">
        <f t="shared" si="85"/>
        <v>12.019566585689047</v>
      </c>
      <c r="V355" s="60">
        <v>30</v>
      </c>
      <c r="W355" s="58">
        <f t="shared" si="79"/>
        <v>11.058731094087605</v>
      </c>
      <c r="X355" s="61">
        <f t="shared" si="86"/>
        <v>0.46216872791519431</v>
      </c>
      <c r="Y355" s="63">
        <f t="shared" si="87"/>
        <v>0.65</v>
      </c>
      <c r="Z355" s="62">
        <f t="shared" si="88"/>
        <v>0.26</v>
      </c>
      <c r="AA355" s="57">
        <f t="shared" si="89"/>
        <v>1.9078677120141343</v>
      </c>
      <c r="AB355" s="58">
        <f t="shared" si="90"/>
        <v>0.76314708480565374</v>
      </c>
    </row>
    <row r="356" spans="1:28" hidden="1" x14ac:dyDescent="0.35">
      <c r="A356" s="1"/>
      <c r="B356" s="16">
        <v>43922</v>
      </c>
      <c r="C356" s="69">
        <v>2019</v>
      </c>
      <c r="D356" s="5" t="str">
        <f t="shared" si="74"/>
        <v>S</v>
      </c>
      <c r="E356" s="5" t="str">
        <f t="shared" si="77"/>
        <v>C</v>
      </c>
      <c r="F356" s="5" t="str">
        <f t="shared" si="78"/>
        <v>6</v>
      </c>
      <c r="G356" s="2" t="s">
        <v>861</v>
      </c>
      <c r="H356" s="2" t="s">
        <v>8</v>
      </c>
      <c r="I356" s="2" t="s">
        <v>567</v>
      </c>
      <c r="J356" s="2"/>
      <c r="K356" s="2">
        <v>15.83</v>
      </c>
      <c r="L356" s="2">
        <v>130.61000000000001</v>
      </c>
      <c r="M356" s="3">
        <v>112.53</v>
      </c>
      <c r="N356" s="33">
        <f t="shared" si="80"/>
        <v>84.248126851367829</v>
      </c>
      <c r="O356" s="15">
        <v>0.32</v>
      </c>
      <c r="P356" s="15">
        <v>0.01</v>
      </c>
      <c r="Q356" s="59">
        <f t="shared" si="81"/>
        <v>0.10094064115822131</v>
      </c>
      <c r="R356" s="59">
        <f t="shared" si="82"/>
        <v>4.542328852119959</v>
      </c>
      <c r="S356" s="59">
        <f t="shared" si="83"/>
        <v>3.1543950361944159E-3</v>
      </c>
      <c r="T356" s="59">
        <f t="shared" si="84"/>
        <v>0.14194777662874872</v>
      </c>
      <c r="U356" s="59">
        <f t="shared" si="85"/>
        <v>4.6842766287487079</v>
      </c>
      <c r="V356" s="60">
        <v>30</v>
      </c>
      <c r="W356" s="58">
        <f t="shared" si="79"/>
        <v>15.751873148632171</v>
      </c>
      <c r="X356" s="61">
        <f t="shared" si="86"/>
        <v>0.49348500517063082</v>
      </c>
      <c r="Y356" s="63">
        <f t="shared" si="87"/>
        <v>0.32</v>
      </c>
      <c r="Z356" s="62">
        <f t="shared" si="88"/>
        <v>0.01</v>
      </c>
      <c r="AA356" s="57">
        <f t="shared" si="89"/>
        <v>1.009406411582213</v>
      </c>
      <c r="AB356" s="58">
        <f t="shared" si="90"/>
        <v>3.1543950361944156E-2</v>
      </c>
    </row>
    <row r="357" spans="1:28" hidden="1" x14ac:dyDescent="0.35">
      <c r="A357" s="1"/>
      <c r="B357" s="16">
        <v>43922</v>
      </c>
      <c r="C357" s="69">
        <v>2019</v>
      </c>
      <c r="D357" s="5" t="str">
        <f t="shared" si="74"/>
        <v>S</v>
      </c>
      <c r="E357" s="5" t="str">
        <f t="shared" si="77"/>
        <v>C</v>
      </c>
      <c r="F357" s="5" t="str">
        <f t="shared" si="78"/>
        <v>7</v>
      </c>
      <c r="G357" s="2" t="s">
        <v>868</v>
      </c>
      <c r="H357" s="2" t="s">
        <v>8</v>
      </c>
      <c r="I357" s="2" t="s">
        <v>568</v>
      </c>
      <c r="J357" s="2"/>
      <c r="K357" s="2">
        <v>15.32</v>
      </c>
      <c r="L357" s="2">
        <v>126.86</v>
      </c>
      <c r="M357" s="3">
        <v>110.8</v>
      </c>
      <c r="N357" s="33">
        <f t="shared" si="80"/>
        <v>85.601577909270219</v>
      </c>
      <c r="O357" s="15">
        <v>0.51</v>
      </c>
      <c r="P357" s="15">
        <v>0.01</v>
      </c>
      <c r="Q357" s="59">
        <f t="shared" si="81"/>
        <v>0.15752419354838712</v>
      </c>
      <c r="R357" s="59">
        <f t="shared" si="82"/>
        <v>7.0885887096774205</v>
      </c>
      <c r="S357" s="59">
        <f t="shared" si="83"/>
        <v>3.0887096774193552E-3</v>
      </c>
      <c r="T357" s="59">
        <f t="shared" si="84"/>
        <v>0.13899193548387098</v>
      </c>
      <c r="U357" s="59">
        <f t="shared" si="85"/>
        <v>7.2275806451612912</v>
      </c>
      <c r="V357" s="60">
        <v>30</v>
      </c>
      <c r="W357" s="58">
        <f t="shared" si="79"/>
        <v>14.398422090729781</v>
      </c>
      <c r="X357" s="61">
        <f t="shared" si="86"/>
        <v>0.48410138248847923</v>
      </c>
      <c r="Y357" s="63">
        <f t="shared" si="87"/>
        <v>0.51</v>
      </c>
      <c r="Z357" s="62">
        <f t="shared" si="88"/>
        <v>0.01</v>
      </c>
      <c r="AA357" s="57">
        <f t="shared" si="89"/>
        <v>1.5752419354838711</v>
      </c>
      <c r="AB357" s="58">
        <f t="shared" si="90"/>
        <v>3.0887096774193552E-2</v>
      </c>
    </row>
    <row r="358" spans="1:28" hidden="1" x14ac:dyDescent="0.35">
      <c r="A358" s="1"/>
      <c r="B358" s="16">
        <v>43922</v>
      </c>
      <c r="C358" s="69">
        <v>2019</v>
      </c>
      <c r="D358" s="5" t="str">
        <f t="shared" si="74"/>
        <v>S</v>
      </c>
      <c r="E358" s="5" t="str">
        <f t="shared" si="77"/>
        <v>C</v>
      </c>
      <c r="F358" s="5" t="str">
        <f t="shared" si="78"/>
        <v>1</v>
      </c>
      <c r="G358" s="2" t="s">
        <v>869</v>
      </c>
      <c r="H358" s="2" t="s">
        <v>12</v>
      </c>
      <c r="I358" s="2" t="s">
        <v>569</v>
      </c>
      <c r="J358" s="2"/>
      <c r="K358" s="2">
        <v>15.68</v>
      </c>
      <c r="L358" s="2">
        <v>126.26</v>
      </c>
      <c r="M358" s="3">
        <v>110.18</v>
      </c>
      <c r="N358" s="33">
        <f t="shared" si="80"/>
        <v>85.458491589799223</v>
      </c>
      <c r="O358" s="15">
        <v>0.49</v>
      </c>
      <c r="P358" s="15">
        <v>0.03</v>
      </c>
      <c r="Q358" s="59">
        <f t="shared" si="81"/>
        <v>0.15168222222222227</v>
      </c>
      <c r="R358" s="59">
        <f t="shared" si="82"/>
        <v>6.8257000000000021</v>
      </c>
      <c r="S358" s="59">
        <f t="shared" si="83"/>
        <v>9.2866666666666688E-3</v>
      </c>
      <c r="T358" s="59">
        <f t="shared" si="84"/>
        <v>0.4179000000000001</v>
      </c>
      <c r="U358" s="59">
        <f t="shared" si="85"/>
        <v>7.2436000000000025</v>
      </c>
      <c r="V358" s="60">
        <v>30</v>
      </c>
      <c r="W358" s="58">
        <f t="shared" si="79"/>
        <v>14.541508410200777</v>
      </c>
      <c r="X358" s="61">
        <f t="shared" si="86"/>
        <v>0.48507936507936517</v>
      </c>
      <c r="Y358" s="63">
        <f t="shared" si="87"/>
        <v>0.49</v>
      </c>
      <c r="Z358" s="62">
        <f t="shared" si="88"/>
        <v>0.03</v>
      </c>
      <c r="AA358" s="57">
        <f t="shared" si="89"/>
        <v>1.5168222222222227</v>
      </c>
      <c r="AB358" s="58">
        <f t="shared" si="90"/>
        <v>9.2866666666666681E-2</v>
      </c>
    </row>
    <row r="359" spans="1:28" hidden="1" x14ac:dyDescent="0.35">
      <c r="A359" s="1"/>
      <c r="B359" s="16">
        <v>43922</v>
      </c>
      <c r="C359" s="69">
        <v>2019</v>
      </c>
      <c r="D359" s="5" t="str">
        <f t="shared" si="74"/>
        <v>B</v>
      </c>
      <c r="E359" s="5" t="str">
        <f t="shared" si="77"/>
        <v>D</v>
      </c>
      <c r="F359" s="5" t="str">
        <f t="shared" si="78"/>
        <v>6</v>
      </c>
      <c r="G359" s="2" t="s">
        <v>154</v>
      </c>
      <c r="H359" s="2" t="s">
        <v>8</v>
      </c>
      <c r="I359" s="2" t="s">
        <v>570</v>
      </c>
      <c r="J359" s="2"/>
      <c r="K359" s="2">
        <v>15.85</v>
      </c>
      <c r="L359" s="2">
        <v>149.49</v>
      </c>
      <c r="M359" s="3">
        <v>136.53</v>
      </c>
      <c r="N359" s="33">
        <f t="shared" si="80"/>
        <v>90.302304699191851</v>
      </c>
      <c r="O359" s="15">
        <v>0.9</v>
      </c>
      <c r="P359" s="15">
        <v>-0.02</v>
      </c>
      <c r="Q359" s="59">
        <f t="shared" si="81"/>
        <v>0.25882830626450121</v>
      </c>
      <c r="R359" s="59">
        <f t="shared" si="82"/>
        <v>11.647273781902554</v>
      </c>
      <c r="S359" s="59">
        <f t="shared" si="83"/>
        <v>-5.7517401392111383E-3</v>
      </c>
      <c r="T359" s="59">
        <f t="shared" si="84"/>
        <v>-0.25882830626450121</v>
      </c>
      <c r="U359" s="59">
        <f t="shared" si="85"/>
        <v>11.388445475638052</v>
      </c>
      <c r="V359" s="60">
        <v>30</v>
      </c>
      <c r="W359" s="58">
        <f t="shared" si="79"/>
        <v>9.6976953008081495</v>
      </c>
      <c r="X359" s="61">
        <f t="shared" si="86"/>
        <v>0.45369572422936699</v>
      </c>
      <c r="Y359" s="63">
        <f t="shared" si="87"/>
        <v>0.9</v>
      </c>
      <c r="Z359" s="62">
        <f t="shared" si="88"/>
        <v>-0.02</v>
      </c>
      <c r="AA359" s="57">
        <f t="shared" si="89"/>
        <v>2.588283062645012</v>
      </c>
      <c r="AB359" s="58">
        <f t="shared" si="90"/>
        <v>-5.7517401392111381E-2</v>
      </c>
    </row>
    <row r="360" spans="1:28" hidden="1" x14ac:dyDescent="0.35">
      <c r="A360" s="1"/>
      <c r="B360" s="16">
        <v>43922</v>
      </c>
      <c r="C360" s="69">
        <v>2019</v>
      </c>
      <c r="D360" s="5" t="str">
        <f t="shared" si="74"/>
        <v>B</v>
      </c>
      <c r="E360" s="5" t="str">
        <f t="shared" si="77"/>
        <v>A</v>
      </c>
      <c r="F360" s="5" t="str">
        <f t="shared" si="78"/>
        <v>8</v>
      </c>
      <c r="G360" s="2" t="s">
        <v>202</v>
      </c>
      <c r="H360" s="2" t="s">
        <v>8</v>
      </c>
      <c r="I360" s="2" t="s">
        <v>571</v>
      </c>
      <c r="J360" s="2"/>
      <c r="K360" s="2">
        <v>15.75</v>
      </c>
      <c r="L360" s="2">
        <v>146.55000000000001</v>
      </c>
      <c r="M360" s="3">
        <v>138.76</v>
      </c>
      <c r="N360" s="33">
        <f t="shared" si="80"/>
        <v>94.04434250764524</v>
      </c>
      <c r="O360" s="15">
        <v>1.06</v>
      </c>
      <c r="P360" s="15">
        <v>0.03</v>
      </c>
      <c r="Q360" s="59">
        <f t="shared" si="81"/>
        <v>0.28849475652385997</v>
      </c>
      <c r="R360" s="59">
        <f t="shared" si="82"/>
        <v>12.982264043573698</v>
      </c>
      <c r="S360" s="59">
        <f t="shared" si="83"/>
        <v>8.1649459393545263E-3</v>
      </c>
      <c r="T360" s="59">
        <f t="shared" si="84"/>
        <v>0.36742256727095368</v>
      </c>
      <c r="U360" s="59">
        <f t="shared" si="85"/>
        <v>13.349686610844651</v>
      </c>
      <c r="V360" s="60">
        <v>30</v>
      </c>
      <c r="W360" s="58">
        <f t="shared" si="79"/>
        <v>5.9556574923547601</v>
      </c>
      <c r="X360" s="61">
        <f t="shared" si="86"/>
        <v>0.43166409235021547</v>
      </c>
      <c r="Y360" s="63">
        <f t="shared" si="87"/>
        <v>1.06</v>
      </c>
      <c r="Z360" s="62">
        <f t="shared" si="88"/>
        <v>0.03</v>
      </c>
      <c r="AA360" s="57">
        <f t="shared" si="89"/>
        <v>2.8849475652385999</v>
      </c>
      <c r="AB360" s="58">
        <f t="shared" si="90"/>
        <v>8.164945939354526E-2</v>
      </c>
    </row>
    <row r="361" spans="1:28" hidden="1" x14ac:dyDescent="0.35">
      <c r="A361" s="1"/>
      <c r="B361" s="16">
        <v>43922</v>
      </c>
      <c r="C361" s="69">
        <v>2019</v>
      </c>
      <c r="D361" s="5" t="str">
        <f t="shared" si="74"/>
        <v>B</v>
      </c>
      <c r="E361" s="5" t="str">
        <f t="shared" si="77"/>
        <v>B</v>
      </c>
      <c r="F361" s="5" t="str">
        <f t="shared" si="78"/>
        <v>3</v>
      </c>
      <c r="G361" s="2" t="s">
        <v>120</v>
      </c>
      <c r="H361" s="2" t="s">
        <v>10</v>
      </c>
      <c r="I361" s="2" t="s">
        <v>572</v>
      </c>
      <c r="J361" s="2"/>
      <c r="K361" s="2">
        <v>15.35</v>
      </c>
      <c r="L361" s="2">
        <v>141.71</v>
      </c>
      <c r="M361" s="3">
        <v>135.38999999999999</v>
      </c>
      <c r="N361" s="33">
        <f t="shared" si="80"/>
        <v>94.998417220639425</v>
      </c>
      <c r="O361" s="15">
        <v>0.24</v>
      </c>
      <c r="P361" s="15">
        <v>0.15</v>
      </c>
      <c r="Q361" s="59">
        <f t="shared" si="81"/>
        <v>6.4422525824725116E-2</v>
      </c>
      <c r="R361" s="59">
        <f t="shared" si="82"/>
        <v>2.8990136621126301</v>
      </c>
      <c r="S361" s="59">
        <f t="shared" si="83"/>
        <v>4.0264078640453199E-2</v>
      </c>
      <c r="T361" s="59">
        <f t="shared" si="84"/>
        <v>1.811883538820394</v>
      </c>
      <c r="U361" s="59">
        <f t="shared" si="85"/>
        <v>4.7108972009330241</v>
      </c>
      <c r="V361" s="60">
        <v>30</v>
      </c>
      <c r="W361" s="58">
        <f t="shared" si="79"/>
        <v>5.0015827793605752</v>
      </c>
      <c r="X361" s="61">
        <f t="shared" si="86"/>
        <v>0.4263245584805066</v>
      </c>
      <c r="Y361" s="63">
        <f t="shared" si="87"/>
        <v>0.24</v>
      </c>
      <c r="Z361" s="62">
        <f t="shared" si="88"/>
        <v>0.15</v>
      </c>
      <c r="AA361" s="57">
        <f t="shared" si="89"/>
        <v>0.64422525824725119</v>
      </c>
      <c r="AB361" s="58">
        <f t="shared" si="90"/>
        <v>0.40264078640453199</v>
      </c>
    </row>
    <row r="362" spans="1:28" hidden="1" x14ac:dyDescent="0.35">
      <c r="A362" s="1"/>
      <c r="B362" s="16">
        <v>43922</v>
      </c>
      <c r="C362" s="69">
        <v>2019</v>
      </c>
      <c r="D362" s="5" t="str">
        <f t="shared" si="74"/>
        <v>S</v>
      </c>
      <c r="E362" s="5" t="str">
        <f t="shared" si="77"/>
        <v>A</v>
      </c>
      <c r="F362" s="5" t="str">
        <f t="shared" si="78"/>
        <v>4</v>
      </c>
      <c r="G362" s="2" t="s">
        <v>864</v>
      </c>
      <c r="H362" s="2" t="s">
        <v>10</v>
      </c>
      <c r="I362" s="2" t="s">
        <v>573</v>
      </c>
      <c r="J362" s="2"/>
      <c r="K362" s="2">
        <v>15.81</v>
      </c>
      <c r="L362" s="2">
        <v>121.27</v>
      </c>
      <c r="M362" s="3">
        <v>112.66</v>
      </c>
      <c r="N362" s="33">
        <f t="shared" si="80"/>
        <v>91.835767115494022</v>
      </c>
      <c r="O362" s="15">
        <v>0.21</v>
      </c>
      <c r="P362" s="15">
        <v>0.12</v>
      </c>
      <c r="Q362" s="59">
        <f t="shared" si="81"/>
        <v>5.9034176561693331E-2</v>
      </c>
      <c r="R362" s="59">
        <f t="shared" si="82"/>
        <v>2.6565379452762001</v>
      </c>
      <c r="S362" s="59">
        <f t="shared" si="83"/>
        <v>3.3733815178110478E-2</v>
      </c>
      <c r="T362" s="59">
        <f t="shared" si="84"/>
        <v>1.5180216830149715</v>
      </c>
      <c r="U362" s="59">
        <f t="shared" si="85"/>
        <v>4.1745596282911714</v>
      </c>
      <c r="V362" s="60">
        <v>30</v>
      </c>
      <c r="W362" s="58">
        <f t="shared" si="79"/>
        <v>8.1642328845059779</v>
      </c>
      <c r="X362" s="61">
        <f t="shared" si="86"/>
        <v>0.44445018069179143</v>
      </c>
      <c r="Y362" s="63">
        <f t="shared" si="87"/>
        <v>0.21</v>
      </c>
      <c r="Z362" s="62">
        <f t="shared" si="88"/>
        <v>0.12</v>
      </c>
      <c r="AA362" s="57">
        <f t="shared" si="89"/>
        <v>0.5903417656169333</v>
      </c>
      <c r="AB362" s="58">
        <f t="shared" si="90"/>
        <v>0.33733815178110477</v>
      </c>
    </row>
    <row r="363" spans="1:28" hidden="1" x14ac:dyDescent="0.35">
      <c r="A363" s="1"/>
      <c r="B363" s="16">
        <v>43922</v>
      </c>
      <c r="C363" s="69">
        <v>2019</v>
      </c>
      <c r="D363" s="5" t="str">
        <f t="shared" si="74"/>
        <v>B</v>
      </c>
      <c r="E363" s="5" t="str">
        <f t="shared" si="77"/>
        <v>C</v>
      </c>
      <c r="F363" s="5" t="str">
        <f t="shared" si="78"/>
        <v>1</v>
      </c>
      <c r="G363" s="2" t="s">
        <v>151</v>
      </c>
      <c r="H363" s="2" t="s">
        <v>12</v>
      </c>
      <c r="I363" s="2" t="s">
        <v>574</v>
      </c>
      <c r="J363" s="2"/>
      <c r="K363" s="2">
        <v>15.34</v>
      </c>
      <c r="L363" s="2">
        <v>157.49</v>
      </c>
      <c r="M363" s="3">
        <v>154.41999999999999</v>
      </c>
      <c r="N363" s="33">
        <f t="shared" si="80"/>
        <v>97.840309532184293</v>
      </c>
      <c r="O363" s="15">
        <v>0.03</v>
      </c>
      <c r="P363" s="15">
        <v>0</v>
      </c>
      <c r="Q363" s="59">
        <f t="shared" si="81"/>
        <v>7.7317730802415902E-3</v>
      </c>
      <c r="R363" s="59">
        <f t="shared" si="82"/>
        <v>0.34792978861087154</v>
      </c>
      <c r="S363" s="59">
        <f t="shared" si="83"/>
        <v>0</v>
      </c>
      <c r="T363" s="59">
        <f t="shared" si="84"/>
        <v>0</v>
      </c>
      <c r="U363" s="59">
        <f t="shared" si="85"/>
        <v>0.34792978861087154</v>
      </c>
      <c r="V363" s="60">
        <v>30</v>
      </c>
      <c r="W363" s="58">
        <f t="shared" si="79"/>
        <v>2.1596904678157074</v>
      </c>
      <c r="X363" s="61">
        <f t="shared" si="86"/>
        <v>0.41103681334483766</v>
      </c>
      <c r="Y363" s="63">
        <f t="shared" si="87"/>
        <v>0.03</v>
      </c>
      <c r="Z363" s="62">
        <f t="shared" si="88"/>
        <v>0</v>
      </c>
      <c r="AA363" s="57">
        <f t="shared" si="89"/>
        <v>7.7317730802415899E-2</v>
      </c>
      <c r="AB363" s="58">
        <f t="shared" si="90"/>
        <v>0</v>
      </c>
    </row>
    <row r="364" spans="1:28" hidden="1" x14ac:dyDescent="0.35">
      <c r="A364" s="1"/>
      <c r="B364" s="16">
        <v>43922</v>
      </c>
      <c r="C364" s="69">
        <v>2019</v>
      </c>
      <c r="D364" s="5" t="str">
        <f t="shared" si="74"/>
        <v>S</v>
      </c>
      <c r="E364" s="5" t="str">
        <f t="shared" si="77"/>
        <v>D</v>
      </c>
      <c r="F364" s="5" t="str">
        <f t="shared" si="78"/>
        <v>2</v>
      </c>
      <c r="G364" s="2" t="s">
        <v>105</v>
      </c>
      <c r="H364" s="2" t="s">
        <v>12</v>
      </c>
      <c r="I364" s="2" t="s">
        <v>575</v>
      </c>
      <c r="J364" s="2"/>
      <c r="K364" s="2">
        <v>15.62</v>
      </c>
      <c r="L364" s="2">
        <v>116.9</v>
      </c>
      <c r="M364" s="3">
        <v>101.8</v>
      </c>
      <c r="N364" s="33">
        <f t="shared" si="80"/>
        <v>85.090837282780399</v>
      </c>
      <c r="O364" s="15">
        <v>0.66</v>
      </c>
      <c r="P364" s="15">
        <v>0.01</v>
      </c>
      <c r="Q364" s="59">
        <f t="shared" si="81"/>
        <v>0.20547458807147836</v>
      </c>
      <c r="R364" s="59">
        <f t="shared" si="82"/>
        <v>9.2463564632165269</v>
      </c>
      <c r="S364" s="59">
        <f t="shared" si="83"/>
        <v>3.1132513344163384E-3</v>
      </c>
      <c r="T364" s="59">
        <f t="shared" si="84"/>
        <v>0.14009631004873524</v>
      </c>
      <c r="U364" s="59">
        <f t="shared" si="85"/>
        <v>9.3864527732652618</v>
      </c>
      <c r="V364" s="60">
        <v>30</v>
      </c>
      <c r="W364" s="58">
        <f t="shared" si="79"/>
        <v>14.909162717219601</v>
      </c>
      <c r="X364" s="61">
        <f t="shared" si="86"/>
        <v>0.48760733348804841</v>
      </c>
      <c r="Y364" s="63">
        <f t="shared" si="87"/>
        <v>0.66</v>
      </c>
      <c r="Z364" s="62">
        <f t="shared" si="88"/>
        <v>0.01</v>
      </c>
      <c r="AA364" s="57">
        <f t="shared" si="89"/>
        <v>2.0547458807147838</v>
      </c>
      <c r="AB364" s="58">
        <f t="shared" si="90"/>
        <v>3.1132513344163386E-2</v>
      </c>
    </row>
    <row r="365" spans="1:28" hidden="1" x14ac:dyDescent="0.35">
      <c r="A365" s="1"/>
      <c r="B365" s="16">
        <v>43922</v>
      </c>
      <c r="C365" s="69">
        <v>2019</v>
      </c>
      <c r="D365" s="5" t="str">
        <f t="shared" si="74"/>
        <v>S</v>
      </c>
      <c r="E365" s="5" t="str">
        <f t="shared" si="77"/>
        <v>C</v>
      </c>
      <c r="F365" s="5" t="str">
        <f t="shared" si="78"/>
        <v>7</v>
      </c>
      <c r="G365" s="2" t="s">
        <v>868</v>
      </c>
      <c r="H365" s="2" t="s">
        <v>10</v>
      </c>
      <c r="I365" s="2" t="s">
        <v>576</v>
      </c>
      <c r="J365" s="2"/>
      <c r="K365" s="2">
        <v>15.71</v>
      </c>
      <c r="L365" s="2">
        <v>122.27</v>
      </c>
      <c r="M365" s="3">
        <v>113.2</v>
      </c>
      <c r="N365" s="33">
        <f t="shared" si="80"/>
        <v>91.488363363363376</v>
      </c>
      <c r="O365" s="15">
        <v>0.24</v>
      </c>
      <c r="P365" s="15">
        <v>0.31</v>
      </c>
      <c r="Q365" s="59">
        <f t="shared" si="81"/>
        <v>6.7814955380038955E-2</v>
      </c>
      <c r="R365" s="59">
        <f t="shared" si="82"/>
        <v>3.0516729921017531</v>
      </c>
      <c r="S365" s="59">
        <f t="shared" si="83"/>
        <v>8.7594317365883662E-2</v>
      </c>
      <c r="T365" s="59">
        <f t="shared" si="84"/>
        <v>3.9417442814647647</v>
      </c>
      <c r="U365" s="59">
        <f t="shared" si="85"/>
        <v>6.9934172735665179</v>
      </c>
      <c r="V365" s="60">
        <v>30</v>
      </c>
      <c r="W365" s="58">
        <f t="shared" si="79"/>
        <v>8.5116366366366236</v>
      </c>
      <c r="X365" s="61">
        <f t="shared" si="86"/>
        <v>0.44651759154785098</v>
      </c>
      <c r="Y365" s="63">
        <f t="shared" si="87"/>
        <v>0.24</v>
      </c>
      <c r="Z365" s="62">
        <f t="shared" si="88"/>
        <v>0.31</v>
      </c>
      <c r="AA365" s="57">
        <f t="shared" si="89"/>
        <v>0.67814955380038955</v>
      </c>
      <c r="AB365" s="58">
        <f t="shared" si="90"/>
        <v>0.87594317365883656</v>
      </c>
    </row>
    <row r="366" spans="1:28" hidden="1" x14ac:dyDescent="0.35">
      <c r="A366" s="1"/>
      <c r="B366" s="16">
        <v>43922</v>
      </c>
      <c r="C366" s="69">
        <v>2019</v>
      </c>
      <c r="D366" s="5" t="str">
        <f t="shared" si="74"/>
        <v>S</v>
      </c>
      <c r="E366" s="5" t="str">
        <f t="shared" si="77"/>
        <v>D</v>
      </c>
      <c r="F366" s="5" t="str">
        <f t="shared" si="78"/>
        <v>5</v>
      </c>
      <c r="G366" s="2" t="s">
        <v>857</v>
      </c>
      <c r="H366" s="2" t="s">
        <v>11</v>
      </c>
      <c r="I366" s="2" t="s">
        <v>577</v>
      </c>
      <c r="J366" s="2"/>
      <c r="K366" s="2">
        <v>15.38</v>
      </c>
      <c r="L366" s="2">
        <v>136.28</v>
      </c>
      <c r="M366" s="3">
        <v>122.11</v>
      </c>
      <c r="N366" s="33">
        <f t="shared" si="80"/>
        <v>88.27956989247312</v>
      </c>
      <c r="O366" s="15">
        <v>0.12</v>
      </c>
      <c r="P366" s="15">
        <v>0.17</v>
      </c>
      <c r="Q366" s="59">
        <f t="shared" si="81"/>
        <v>3.5576126674786851E-2</v>
      </c>
      <c r="R366" s="59">
        <f t="shared" si="82"/>
        <v>1.6009257003654083</v>
      </c>
      <c r="S366" s="59">
        <f t="shared" si="83"/>
        <v>5.0399512789281377E-2</v>
      </c>
      <c r="T366" s="59">
        <f t="shared" si="84"/>
        <v>2.2679780755176622</v>
      </c>
      <c r="U366" s="59">
        <f t="shared" si="85"/>
        <v>3.8689037758830702</v>
      </c>
      <c r="V366" s="60">
        <v>30</v>
      </c>
      <c r="W366" s="58">
        <f t="shared" si="79"/>
        <v>11.72043010752688</v>
      </c>
      <c r="X366" s="61">
        <f t="shared" si="86"/>
        <v>0.46638246041412912</v>
      </c>
      <c r="Y366" s="63">
        <f t="shared" si="87"/>
        <v>0.12</v>
      </c>
      <c r="Z366" s="62">
        <f t="shared" si="88"/>
        <v>0.17</v>
      </c>
      <c r="AA366" s="57">
        <f t="shared" si="89"/>
        <v>0.35576126674786851</v>
      </c>
      <c r="AB366" s="58">
        <f t="shared" si="90"/>
        <v>0.50399512789281375</v>
      </c>
    </row>
    <row r="367" spans="1:28" hidden="1" x14ac:dyDescent="0.35">
      <c r="A367" s="1"/>
      <c r="B367" s="16">
        <v>43922</v>
      </c>
      <c r="C367" s="69">
        <v>2019</v>
      </c>
      <c r="D367" s="5" t="str">
        <f t="shared" si="74"/>
        <v>B</v>
      </c>
      <c r="E367" s="5" t="str">
        <f t="shared" si="77"/>
        <v>D</v>
      </c>
      <c r="F367" s="5" t="str">
        <f t="shared" si="78"/>
        <v>6</v>
      </c>
      <c r="G367" s="2" t="s">
        <v>154</v>
      </c>
      <c r="H367" s="2" t="s">
        <v>10</v>
      </c>
      <c r="I367" s="2" t="s">
        <v>578</v>
      </c>
      <c r="J367" s="2"/>
      <c r="K367" s="2">
        <v>15.66</v>
      </c>
      <c r="L367" s="2">
        <v>139.52000000000001</v>
      </c>
      <c r="M367" s="3">
        <v>132.63999999999999</v>
      </c>
      <c r="N367" s="33">
        <f t="shared" si="80"/>
        <v>94.445341514613261</v>
      </c>
      <c r="O367" s="15">
        <v>0.28999999999999998</v>
      </c>
      <c r="P367" s="15">
        <v>0.4</v>
      </c>
      <c r="Q367" s="59">
        <f t="shared" si="81"/>
        <v>7.8469567447426905E-2</v>
      </c>
      <c r="R367" s="59">
        <f t="shared" si="82"/>
        <v>3.5311305351342108</v>
      </c>
      <c r="S367" s="59">
        <f t="shared" si="83"/>
        <v>0.10823388613438195</v>
      </c>
      <c r="T367" s="59">
        <f t="shared" si="84"/>
        <v>4.8705248760471882</v>
      </c>
      <c r="U367" s="59">
        <f t="shared" si="85"/>
        <v>8.4016554111813981</v>
      </c>
      <c r="V367" s="60">
        <v>30</v>
      </c>
      <c r="W367" s="58">
        <f t="shared" si="79"/>
        <v>5.5546584853867387</v>
      </c>
      <c r="X367" s="61">
        <f t="shared" si="86"/>
        <v>0.42940673619422132</v>
      </c>
      <c r="Y367" s="63">
        <f t="shared" si="87"/>
        <v>0.28999999999999998</v>
      </c>
      <c r="Z367" s="62">
        <f t="shared" si="88"/>
        <v>0.4</v>
      </c>
      <c r="AA367" s="57">
        <f t="shared" si="89"/>
        <v>0.78469567447426902</v>
      </c>
      <c r="AB367" s="58">
        <f t="shared" si="90"/>
        <v>1.0823388613438194</v>
      </c>
    </row>
    <row r="368" spans="1:28" hidden="1" x14ac:dyDescent="0.35">
      <c r="A368" s="1"/>
      <c r="B368" s="16">
        <v>43922</v>
      </c>
      <c r="C368" s="69">
        <v>2019</v>
      </c>
      <c r="D368" s="5" t="str">
        <f t="shared" si="74"/>
        <v>S</v>
      </c>
      <c r="E368" s="5" t="str">
        <f t="shared" si="77"/>
        <v>A</v>
      </c>
      <c r="F368" s="5" t="str">
        <f t="shared" si="78"/>
        <v>4</v>
      </c>
      <c r="G368" s="2" t="s">
        <v>864</v>
      </c>
      <c r="H368" s="2" t="s">
        <v>12</v>
      </c>
      <c r="I368" s="2" t="s">
        <v>579</v>
      </c>
      <c r="J368" s="2"/>
      <c r="K368" s="2">
        <v>15.46</v>
      </c>
      <c r="L368" s="2">
        <v>121.21</v>
      </c>
      <c r="M368" s="3">
        <v>106.9</v>
      </c>
      <c r="N368" s="33">
        <f t="shared" si="80"/>
        <v>86.468085106382986</v>
      </c>
      <c r="O368" s="15">
        <v>0.04</v>
      </c>
      <c r="P368" s="15">
        <v>0.06</v>
      </c>
      <c r="Q368" s="59">
        <f t="shared" si="81"/>
        <v>1.2190944881889761E-2</v>
      </c>
      <c r="R368" s="59">
        <f t="shared" si="82"/>
        <v>0.5485925196850393</v>
      </c>
      <c r="S368" s="59">
        <f t="shared" si="83"/>
        <v>1.8286417322834644E-2</v>
      </c>
      <c r="T368" s="59">
        <f t="shared" si="84"/>
        <v>0.82288877952755901</v>
      </c>
      <c r="U368" s="59">
        <f t="shared" si="85"/>
        <v>1.3714812992125984</v>
      </c>
      <c r="V368" s="60">
        <v>30</v>
      </c>
      <c r="W368" s="58">
        <f t="shared" si="79"/>
        <v>13.531914893617014</v>
      </c>
      <c r="X368" s="61">
        <f t="shared" si="86"/>
        <v>0.47824803149606299</v>
      </c>
      <c r="Y368" s="63">
        <f t="shared" si="87"/>
        <v>0.04</v>
      </c>
      <c r="Z368" s="62">
        <f t="shared" si="88"/>
        <v>0.06</v>
      </c>
      <c r="AA368" s="57">
        <f t="shared" si="89"/>
        <v>0.12190944881889762</v>
      </c>
      <c r="AB368" s="58">
        <f t="shared" si="90"/>
        <v>0.18286417322834644</v>
      </c>
    </row>
    <row r="369" spans="1:28" hidden="1" x14ac:dyDescent="0.35">
      <c r="A369" s="1"/>
      <c r="B369" s="16">
        <v>43922</v>
      </c>
      <c r="C369" s="69">
        <v>2019</v>
      </c>
      <c r="D369" s="5" t="str">
        <f t="shared" si="74"/>
        <v>S</v>
      </c>
      <c r="E369" s="5" t="str">
        <f t="shared" si="77"/>
        <v>C</v>
      </c>
      <c r="F369" s="5" t="str">
        <f t="shared" si="78"/>
        <v>7</v>
      </c>
      <c r="G369" s="2" t="s">
        <v>868</v>
      </c>
      <c r="H369" s="2" t="s">
        <v>11</v>
      </c>
      <c r="I369" s="2" t="s">
        <v>580</v>
      </c>
      <c r="J369" s="2"/>
      <c r="K369" s="2">
        <v>15.36</v>
      </c>
      <c r="L369" s="2">
        <v>124.43</v>
      </c>
      <c r="M369" s="3">
        <v>113.1</v>
      </c>
      <c r="N369" s="33">
        <f t="shared" si="80"/>
        <v>89.61217566700283</v>
      </c>
      <c r="O369" s="15">
        <v>0.19</v>
      </c>
      <c r="P369" s="15">
        <v>0.28999999999999998</v>
      </c>
      <c r="Q369" s="59">
        <f t="shared" si="81"/>
        <v>5.5208665848168623E-2</v>
      </c>
      <c r="R369" s="59">
        <f t="shared" si="82"/>
        <v>2.4843899631675881</v>
      </c>
      <c r="S369" s="59">
        <f t="shared" si="83"/>
        <v>8.4265858399836316E-2</v>
      </c>
      <c r="T369" s="59">
        <f t="shared" si="84"/>
        <v>3.7919636279926343</v>
      </c>
      <c r="U369" s="59">
        <f t="shared" si="85"/>
        <v>6.2763535911602224</v>
      </c>
      <c r="V369" s="60">
        <v>30</v>
      </c>
      <c r="W369" s="58">
        <f t="shared" si="79"/>
        <v>10.38782433299717</v>
      </c>
      <c r="X369" s="61">
        <f t="shared" si="86"/>
        <v>0.4579598935952528</v>
      </c>
      <c r="Y369" s="63">
        <f t="shared" si="87"/>
        <v>0.19</v>
      </c>
      <c r="Z369" s="62">
        <f t="shared" si="88"/>
        <v>0.28999999999999998</v>
      </c>
      <c r="AA369" s="57">
        <f t="shared" si="89"/>
        <v>0.55208665848168625</v>
      </c>
      <c r="AB369" s="58">
        <f t="shared" si="90"/>
        <v>0.84265858399836313</v>
      </c>
    </row>
    <row r="370" spans="1:28" hidden="1" x14ac:dyDescent="0.35">
      <c r="A370" s="1"/>
      <c r="B370" s="16">
        <v>43922</v>
      </c>
      <c r="C370" s="69">
        <v>2019</v>
      </c>
      <c r="D370" s="5" t="str">
        <f t="shared" si="74"/>
        <v>B</v>
      </c>
      <c r="E370" s="5" t="str">
        <f t="shared" si="77"/>
        <v>B</v>
      </c>
      <c r="F370" s="5" t="str">
        <f t="shared" si="78"/>
        <v>3</v>
      </c>
      <c r="G370" s="2" t="s">
        <v>120</v>
      </c>
      <c r="H370" s="2" t="s">
        <v>12</v>
      </c>
      <c r="I370" s="2" t="s">
        <v>581</v>
      </c>
      <c r="J370" s="2"/>
      <c r="K370" s="2">
        <v>15.31</v>
      </c>
      <c r="L370" s="2">
        <v>148.56</v>
      </c>
      <c r="M370" s="3">
        <v>144.91999999999999</v>
      </c>
      <c r="N370" s="33">
        <f t="shared" si="80"/>
        <v>97.268292682926813</v>
      </c>
      <c r="O370" s="15">
        <v>0.03</v>
      </c>
      <c r="P370" s="15">
        <v>0.03</v>
      </c>
      <c r="Q370" s="59">
        <f t="shared" si="81"/>
        <v>7.7948846539618866E-3</v>
      </c>
      <c r="R370" s="59">
        <f t="shared" si="82"/>
        <v>0.3507698094282849</v>
      </c>
      <c r="S370" s="59">
        <f t="shared" si="83"/>
        <v>7.7948846539618866E-3</v>
      </c>
      <c r="T370" s="59">
        <f t="shared" si="84"/>
        <v>0.3507698094282849</v>
      </c>
      <c r="U370" s="59">
        <f t="shared" si="85"/>
        <v>0.70153961885656979</v>
      </c>
      <c r="V370" s="60">
        <v>30</v>
      </c>
      <c r="W370" s="58">
        <f t="shared" si="79"/>
        <v>2.7317073170731874</v>
      </c>
      <c r="X370" s="61">
        <f t="shared" si="86"/>
        <v>0.41404212637913751</v>
      </c>
      <c r="Y370" s="63">
        <f t="shared" si="87"/>
        <v>0.03</v>
      </c>
      <c r="Z370" s="62">
        <f t="shared" si="88"/>
        <v>0.03</v>
      </c>
      <c r="AA370" s="57">
        <f t="shared" si="89"/>
        <v>7.7948846539618866E-2</v>
      </c>
      <c r="AB370" s="58">
        <f t="shared" si="90"/>
        <v>7.7948846539618866E-2</v>
      </c>
    </row>
    <row r="371" spans="1:28" hidden="1" x14ac:dyDescent="0.35">
      <c r="A371" s="1"/>
      <c r="B371" s="16">
        <v>43922</v>
      </c>
      <c r="C371" s="69">
        <v>2019</v>
      </c>
      <c r="D371" s="5" t="str">
        <f t="shared" si="74"/>
        <v>S</v>
      </c>
      <c r="E371" s="5" t="str">
        <f t="shared" si="77"/>
        <v>D</v>
      </c>
      <c r="F371" s="5" t="str">
        <f t="shared" si="78"/>
        <v>3</v>
      </c>
      <c r="G371" s="2" t="s">
        <v>854</v>
      </c>
      <c r="H371" s="2" t="s">
        <v>8</v>
      </c>
      <c r="I371" s="2" t="s">
        <v>582</v>
      </c>
      <c r="J371" s="2"/>
      <c r="K371" s="2">
        <v>15.72</v>
      </c>
      <c r="L371" s="2">
        <v>128.97</v>
      </c>
      <c r="M371" s="3">
        <v>112.73</v>
      </c>
      <c r="N371" s="33">
        <f t="shared" si="80"/>
        <v>85.66004415011038</v>
      </c>
      <c r="O371" s="15">
        <v>0.25</v>
      </c>
      <c r="P371" s="15">
        <v>0.04</v>
      </c>
      <c r="Q371" s="59">
        <f t="shared" si="81"/>
        <v>7.7147974435625183E-2</v>
      </c>
      <c r="R371" s="59">
        <f t="shared" si="82"/>
        <v>3.4716588496031333</v>
      </c>
      <c r="S371" s="59">
        <f t="shared" si="83"/>
        <v>1.2343675909700031E-2</v>
      </c>
      <c r="T371" s="59">
        <f t="shared" si="84"/>
        <v>0.55546541593650134</v>
      </c>
      <c r="U371" s="59">
        <f t="shared" si="85"/>
        <v>4.0271242655396344</v>
      </c>
      <c r="V371" s="60">
        <v>30</v>
      </c>
      <c r="W371" s="58">
        <f t="shared" si="79"/>
        <v>14.33995584988962</v>
      </c>
      <c r="X371" s="61">
        <f t="shared" si="86"/>
        <v>0.48370271106071538</v>
      </c>
      <c r="Y371" s="63">
        <f t="shared" si="87"/>
        <v>0.25</v>
      </c>
      <c r="Z371" s="62">
        <f t="shared" si="88"/>
        <v>0.04</v>
      </c>
      <c r="AA371" s="57">
        <f t="shared" si="89"/>
        <v>0.77147974435625177</v>
      </c>
      <c r="AB371" s="58">
        <f t="shared" si="90"/>
        <v>0.1234367590970003</v>
      </c>
    </row>
    <row r="372" spans="1:28" hidden="1" x14ac:dyDescent="0.35">
      <c r="A372" s="1"/>
      <c r="B372" s="16">
        <v>43922</v>
      </c>
      <c r="C372" s="69">
        <v>2019</v>
      </c>
      <c r="D372" s="5" t="str">
        <f t="shared" si="74"/>
        <v>S</v>
      </c>
      <c r="E372" s="5" t="str">
        <f t="shared" si="77"/>
        <v>B</v>
      </c>
      <c r="F372" s="5" t="str">
        <f t="shared" si="78"/>
        <v>8</v>
      </c>
      <c r="G372" s="2" t="s">
        <v>856</v>
      </c>
      <c r="H372" s="2" t="s">
        <v>10</v>
      </c>
      <c r="I372" s="2" t="s">
        <v>583</v>
      </c>
      <c r="J372" s="2"/>
      <c r="K372" s="2">
        <v>15.39</v>
      </c>
      <c r="L372" s="2">
        <v>122.55</v>
      </c>
      <c r="M372" s="3">
        <v>113.5</v>
      </c>
      <c r="N372" s="33">
        <f t="shared" si="80"/>
        <v>91.554684583799926</v>
      </c>
      <c r="O372" s="15">
        <v>0.17</v>
      </c>
      <c r="P372" s="15">
        <v>0.23</v>
      </c>
      <c r="Q372" s="59">
        <f t="shared" si="81"/>
        <v>4.7988482315768022E-2</v>
      </c>
      <c r="R372" s="59">
        <f t="shared" si="82"/>
        <v>2.1594817042095609</v>
      </c>
      <c r="S372" s="59">
        <f t="shared" si="83"/>
        <v>6.4925593721333205E-2</v>
      </c>
      <c r="T372" s="59">
        <f t="shared" si="84"/>
        <v>2.9216517174599943</v>
      </c>
      <c r="U372" s="59">
        <f t="shared" si="85"/>
        <v>5.0811334216695556</v>
      </c>
      <c r="V372" s="60">
        <v>30</v>
      </c>
      <c r="W372" s="58">
        <f t="shared" si="79"/>
        <v>8.4453154162000743</v>
      </c>
      <c r="X372" s="61">
        <f t="shared" si="86"/>
        <v>0.44612170013250435</v>
      </c>
      <c r="Y372" s="63">
        <f t="shared" si="87"/>
        <v>0.17</v>
      </c>
      <c r="Z372" s="62">
        <f t="shared" si="88"/>
        <v>0.23</v>
      </c>
      <c r="AA372" s="57">
        <f t="shared" si="89"/>
        <v>0.47988482315768022</v>
      </c>
      <c r="AB372" s="58">
        <f t="shared" si="90"/>
        <v>0.64925593721333208</v>
      </c>
    </row>
    <row r="373" spans="1:28" hidden="1" x14ac:dyDescent="0.35">
      <c r="A373" s="1"/>
      <c r="B373" s="16">
        <v>43922</v>
      </c>
      <c r="C373" s="69">
        <v>2019</v>
      </c>
      <c r="D373" s="5" t="str">
        <f t="shared" si="74"/>
        <v>B</v>
      </c>
      <c r="E373" s="5" t="str">
        <f t="shared" si="77"/>
        <v>D</v>
      </c>
      <c r="F373" s="5" t="str">
        <f t="shared" si="78"/>
        <v>3</v>
      </c>
      <c r="G373" s="2" t="s">
        <v>89</v>
      </c>
      <c r="H373" s="2" t="s">
        <v>10</v>
      </c>
      <c r="I373" s="2" t="s">
        <v>584</v>
      </c>
      <c r="J373" s="2"/>
      <c r="K373" s="2">
        <v>15.7</v>
      </c>
      <c r="L373" s="2">
        <v>133.19999999999999</v>
      </c>
      <c r="M373" s="3">
        <v>126.63</v>
      </c>
      <c r="N373" s="33">
        <f t="shared" si="80"/>
        <v>94.408510638297884</v>
      </c>
      <c r="O373" s="15">
        <v>0.15</v>
      </c>
      <c r="P373" s="15">
        <v>0.12</v>
      </c>
      <c r="Q373" s="59">
        <f t="shared" si="81"/>
        <v>4.0609393311097079E-2</v>
      </c>
      <c r="R373" s="59">
        <f t="shared" si="82"/>
        <v>1.8274226989993685</v>
      </c>
      <c r="S373" s="59">
        <f t="shared" si="83"/>
        <v>3.2487514648877669E-2</v>
      </c>
      <c r="T373" s="59">
        <f t="shared" si="84"/>
        <v>1.4619381591994951</v>
      </c>
      <c r="U373" s="59">
        <f t="shared" si="85"/>
        <v>3.2893608581988634</v>
      </c>
      <c r="V373" s="60">
        <v>30</v>
      </c>
      <c r="W373" s="58">
        <f t="shared" si="79"/>
        <v>5.5914893617021164</v>
      </c>
      <c r="X373" s="61">
        <f t="shared" si="86"/>
        <v>0.42961326962949603</v>
      </c>
      <c r="Y373" s="63">
        <f t="shared" si="87"/>
        <v>0.15</v>
      </c>
      <c r="Z373" s="62">
        <f t="shared" si="88"/>
        <v>0.12</v>
      </c>
      <c r="AA373" s="57">
        <f t="shared" si="89"/>
        <v>0.40609393311097081</v>
      </c>
      <c r="AB373" s="58">
        <f t="shared" si="90"/>
        <v>0.32487514648877669</v>
      </c>
    </row>
    <row r="374" spans="1:28" hidden="1" x14ac:dyDescent="0.35">
      <c r="A374" s="1"/>
      <c r="B374" s="16">
        <v>43922</v>
      </c>
      <c r="C374" s="69">
        <v>2019</v>
      </c>
      <c r="D374" s="5" t="str">
        <f t="shared" si="74"/>
        <v>S</v>
      </c>
      <c r="E374" s="5" t="str">
        <f t="shared" si="77"/>
        <v>B</v>
      </c>
      <c r="F374" s="5" t="str">
        <f t="shared" si="78"/>
        <v>3</v>
      </c>
      <c r="G374" s="2" t="s">
        <v>870</v>
      </c>
      <c r="H374" s="2" t="s">
        <v>10</v>
      </c>
      <c r="I374" s="2" t="s">
        <v>585</v>
      </c>
      <c r="J374" s="2"/>
      <c r="K374" s="2">
        <v>15.46</v>
      </c>
      <c r="L374" s="2">
        <v>123.08</v>
      </c>
      <c r="M374" s="3">
        <v>113.73</v>
      </c>
      <c r="N374" s="33">
        <f t="shared" si="80"/>
        <v>91.312023787400108</v>
      </c>
      <c r="O374" s="15">
        <v>0.17</v>
      </c>
      <c r="P374" s="15">
        <v>0.25</v>
      </c>
      <c r="Q374" s="59">
        <f t="shared" si="81"/>
        <v>4.8161188562124764E-2</v>
      </c>
      <c r="R374" s="59">
        <f t="shared" si="82"/>
        <v>2.1672534852956145</v>
      </c>
      <c r="S374" s="59">
        <f t="shared" si="83"/>
        <v>7.0825277297242292E-2</v>
      </c>
      <c r="T374" s="59">
        <f t="shared" si="84"/>
        <v>3.1871374783759032</v>
      </c>
      <c r="U374" s="59">
        <f t="shared" si="85"/>
        <v>5.3543909636715181</v>
      </c>
      <c r="V374" s="60">
        <v>30</v>
      </c>
      <c r="W374" s="58">
        <f t="shared" si="79"/>
        <v>8.6879762125998923</v>
      </c>
      <c r="X374" s="61">
        <f t="shared" si="86"/>
        <v>0.44757301312709885</v>
      </c>
      <c r="Y374" s="63">
        <f t="shared" si="87"/>
        <v>0.17</v>
      </c>
      <c r="Z374" s="62">
        <f t="shared" si="88"/>
        <v>0.25</v>
      </c>
      <c r="AA374" s="57">
        <f t="shared" si="89"/>
        <v>0.48161188562124763</v>
      </c>
      <c r="AB374" s="58">
        <f t="shared" si="90"/>
        <v>0.70825277297242295</v>
      </c>
    </row>
    <row r="375" spans="1:28" hidden="1" x14ac:dyDescent="0.35">
      <c r="A375" s="1"/>
      <c r="B375" s="16">
        <v>43922</v>
      </c>
      <c r="C375" s="69">
        <v>2019</v>
      </c>
      <c r="D375" s="5" t="str">
        <f t="shared" si="74"/>
        <v>B</v>
      </c>
      <c r="E375" s="5" t="str">
        <f t="shared" si="77"/>
        <v>C</v>
      </c>
      <c r="F375" s="5" t="str">
        <f t="shared" si="78"/>
        <v>2</v>
      </c>
      <c r="G375" s="2" t="s">
        <v>113</v>
      </c>
      <c r="H375" s="2" t="s">
        <v>11</v>
      </c>
      <c r="I375" s="2" t="s">
        <v>586</v>
      </c>
      <c r="J375" s="2"/>
      <c r="K375" s="2">
        <v>15.69</v>
      </c>
      <c r="L375" s="2">
        <v>144.79</v>
      </c>
      <c r="M375" s="3">
        <v>139.55000000000001</v>
      </c>
      <c r="N375" s="33">
        <f>100/(L375-K375)*(M375-K375)</f>
        <v>95.941130906274225</v>
      </c>
      <c r="O375" s="15">
        <v>0.03</v>
      </c>
      <c r="P375" s="15">
        <v>0.02</v>
      </c>
      <c r="Q375" s="59">
        <f t="shared" si="81"/>
        <v>7.9442112062005459E-3</v>
      </c>
      <c r="R375" s="59">
        <f t="shared" si="82"/>
        <v>0.35748950427902454</v>
      </c>
      <c r="S375" s="59">
        <f t="shared" si="83"/>
        <v>5.2961408041336984E-3</v>
      </c>
      <c r="T375" s="59">
        <f t="shared" si="84"/>
        <v>0.23832633618601642</v>
      </c>
      <c r="U375" s="59">
        <f t="shared" si="85"/>
        <v>0.59581584046504099</v>
      </c>
      <c r="V375" s="60">
        <v>30</v>
      </c>
      <c r="W375" s="58">
        <f t="shared" si="79"/>
        <v>4.0588690937257752</v>
      </c>
      <c r="X375" s="61">
        <f t="shared" si="86"/>
        <v>0.42115291458097848</v>
      </c>
      <c r="Y375" s="63">
        <f t="shared" si="87"/>
        <v>0.03</v>
      </c>
      <c r="Z375" s="62">
        <f t="shared" si="88"/>
        <v>0.02</v>
      </c>
      <c r="AA375" s="57">
        <f t="shared" si="89"/>
        <v>7.9442112062005465E-2</v>
      </c>
      <c r="AB375" s="58">
        <f t="shared" si="90"/>
        <v>5.2961408041336984E-2</v>
      </c>
    </row>
    <row r="376" spans="1:28" hidden="1" x14ac:dyDescent="0.35">
      <c r="A376" s="1"/>
      <c r="B376" s="16">
        <v>43922</v>
      </c>
      <c r="C376" s="69">
        <v>2019</v>
      </c>
      <c r="D376" s="5" t="str">
        <f t="shared" si="74"/>
        <v>B</v>
      </c>
      <c r="E376" s="5" t="str">
        <f t="shared" si="77"/>
        <v>B</v>
      </c>
      <c r="F376" s="5" t="str">
        <f t="shared" si="78"/>
        <v>7</v>
      </c>
      <c r="G376" s="2" t="s">
        <v>91</v>
      </c>
      <c r="H376" s="2" t="s">
        <v>8</v>
      </c>
      <c r="I376" s="2" t="s">
        <v>587</v>
      </c>
      <c r="J376" s="2"/>
      <c r="K376" s="2">
        <v>15.3</v>
      </c>
      <c r="L376" s="2">
        <v>133.38999999999999</v>
      </c>
      <c r="M376" s="3">
        <v>129.4</v>
      </c>
      <c r="N376" s="33">
        <f>100/(L376-K376)*(M376-K376)</f>
        <v>96.62122110254893</v>
      </c>
      <c r="O376" s="15">
        <v>0.1</v>
      </c>
      <c r="P376" s="15">
        <v>0.02</v>
      </c>
      <c r="Q376" s="59">
        <f t="shared" si="81"/>
        <v>2.6223926380368093E-2</v>
      </c>
      <c r="R376" s="59">
        <f t="shared" si="82"/>
        <v>1.1800766871165642</v>
      </c>
      <c r="S376" s="59">
        <f t="shared" si="83"/>
        <v>5.244785276073618E-3</v>
      </c>
      <c r="T376" s="59">
        <f t="shared" si="84"/>
        <v>0.23601533742331282</v>
      </c>
      <c r="U376" s="59">
        <f t="shared" si="85"/>
        <v>1.4160920245398771</v>
      </c>
      <c r="V376" s="60">
        <v>30</v>
      </c>
      <c r="W376" s="58">
        <f t="shared" si="79"/>
        <v>3.3787788974510704</v>
      </c>
      <c r="X376" s="61">
        <f t="shared" si="86"/>
        <v>0.41748466257668698</v>
      </c>
      <c r="Y376" s="63">
        <f t="shared" si="87"/>
        <v>0.1</v>
      </c>
      <c r="Z376" s="62">
        <f t="shared" si="88"/>
        <v>0.02</v>
      </c>
      <c r="AA376" s="57">
        <f t="shared" si="89"/>
        <v>0.2622392638036809</v>
      </c>
      <c r="AB376" s="58">
        <f t="shared" si="90"/>
        <v>5.2447852760736179E-2</v>
      </c>
    </row>
    <row r="377" spans="1:28" hidden="1" x14ac:dyDescent="0.35">
      <c r="A377" s="1"/>
      <c r="B377" s="16">
        <v>43922</v>
      </c>
      <c r="C377" s="69">
        <v>2019</v>
      </c>
      <c r="D377" s="5" t="str">
        <f t="shared" si="74"/>
        <v>B</v>
      </c>
      <c r="E377" s="5" t="str">
        <f t="shared" si="77"/>
        <v>C</v>
      </c>
      <c r="F377" s="5" t="str">
        <f t="shared" si="78"/>
        <v>2</v>
      </c>
      <c r="G377" s="2" t="s">
        <v>113</v>
      </c>
      <c r="H377" s="2" t="s">
        <v>12</v>
      </c>
      <c r="I377" s="2" t="s">
        <v>588</v>
      </c>
      <c r="J377" s="2"/>
      <c r="K377" s="2">
        <v>15.71</v>
      </c>
      <c r="L377" s="2">
        <v>172.04</v>
      </c>
      <c r="M377" s="3">
        <v>168.76</v>
      </c>
      <c r="N377" s="33">
        <f t="shared" si="80"/>
        <v>97.901874240388921</v>
      </c>
      <c r="O377" s="15">
        <v>0.04</v>
      </c>
      <c r="P377" s="15">
        <v>0.02</v>
      </c>
      <c r="Q377" s="59">
        <f t="shared" si="81"/>
        <v>1.0300032669062398E-2</v>
      </c>
      <c r="R377" s="59">
        <f t="shared" si="82"/>
        <v>0.4635014701078079</v>
      </c>
      <c r="S377" s="59">
        <f t="shared" si="83"/>
        <v>5.1500163345311991E-3</v>
      </c>
      <c r="T377" s="59">
        <f t="shared" si="84"/>
        <v>0.23175073505390395</v>
      </c>
      <c r="U377" s="59">
        <f t="shared" si="85"/>
        <v>0.69525220516171182</v>
      </c>
      <c r="V377" s="60">
        <v>30</v>
      </c>
      <c r="W377" s="58">
        <f t="shared" si="79"/>
        <v>2.0981257596110794</v>
      </c>
      <c r="X377" s="61">
        <f t="shared" si="86"/>
        <v>0.4107154524665142</v>
      </c>
      <c r="Y377" s="63">
        <f t="shared" si="87"/>
        <v>0.04</v>
      </c>
      <c r="Z377" s="62">
        <f t="shared" si="88"/>
        <v>0.02</v>
      </c>
      <c r="AA377" s="57">
        <f t="shared" si="89"/>
        <v>0.10300032669062398</v>
      </c>
      <c r="AB377" s="58">
        <f t="shared" si="90"/>
        <v>5.1500163345311989E-2</v>
      </c>
    </row>
    <row r="378" spans="1:28" hidden="1" x14ac:dyDescent="0.35">
      <c r="A378" s="1"/>
      <c r="B378" s="16">
        <v>43922</v>
      </c>
      <c r="C378" s="69">
        <v>2019</v>
      </c>
      <c r="D378" s="5" t="str">
        <f t="shared" ref="D378:D441" si="91">LEFT(G378,1)</f>
        <v>S</v>
      </c>
      <c r="E378" s="5" t="str">
        <f t="shared" si="77"/>
        <v>D</v>
      </c>
      <c r="F378" s="5" t="str">
        <f t="shared" si="78"/>
        <v>1</v>
      </c>
      <c r="G378" s="2" t="s">
        <v>862</v>
      </c>
      <c r="H378" s="2" t="s">
        <v>10</v>
      </c>
      <c r="I378" s="2" t="s">
        <v>589</v>
      </c>
      <c r="J378" s="2"/>
      <c r="K378" s="2">
        <v>15.41</v>
      </c>
      <c r="L378" s="2">
        <v>130.86000000000001</v>
      </c>
      <c r="M378" s="3">
        <v>121.01</v>
      </c>
      <c r="N378" s="33">
        <f t="shared" si="80"/>
        <v>91.468168038111727</v>
      </c>
      <c r="O378" s="15">
        <v>0.2</v>
      </c>
      <c r="P378" s="15">
        <v>0.14000000000000001</v>
      </c>
      <c r="Q378" s="59">
        <f t="shared" si="81"/>
        <v>5.6529356060606079E-2</v>
      </c>
      <c r="R378" s="59">
        <f t="shared" si="82"/>
        <v>2.5438210227272737</v>
      </c>
      <c r="S378" s="59">
        <f t="shared" si="83"/>
        <v>3.9570549242424258E-2</v>
      </c>
      <c r="T378" s="59">
        <f t="shared" si="84"/>
        <v>1.7806747159090917</v>
      </c>
      <c r="U378" s="59">
        <f t="shared" si="85"/>
        <v>4.3244957386363652</v>
      </c>
      <c r="V378" s="60">
        <v>30</v>
      </c>
      <c r="W378" s="58">
        <f t="shared" si="79"/>
        <v>8.5318319618882725</v>
      </c>
      <c r="X378" s="61">
        <f t="shared" si="86"/>
        <v>0.44663825757575765</v>
      </c>
      <c r="Y378" s="63">
        <f t="shared" si="87"/>
        <v>0.2</v>
      </c>
      <c r="Z378" s="62">
        <f t="shared" si="88"/>
        <v>0.14000000000000001</v>
      </c>
      <c r="AA378" s="57">
        <f t="shared" si="89"/>
        <v>0.56529356060606073</v>
      </c>
      <c r="AB378" s="58">
        <f t="shared" si="90"/>
        <v>0.39570549242424258</v>
      </c>
    </row>
    <row r="379" spans="1:28" hidden="1" x14ac:dyDescent="0.35">
      <c r="A379" s="1"/>
      <c r="B379" s="16">
        <v>43922</v>
      </c>
      <c r="C379" s="69">
        <v>2019</v>
      </c>
      <c r="D379" s="5" t="str">
        <f t="shared" si="91"/>
        <v>B</v>
      </c>
      <c r="E379" s="5" t="str">
        <f t="shared" si="77"/>
        <v>D</v>
      </c>
      <c r="F379" s="5" t="str">
        <f t="shared" si="78"/>
        <v>6</v>
      </c>
      <c r="G379" s="2" t="s">
        <v>154</v>
      </c>
      <c r="H379" s="2" t="s">
        <v>12</v>
      </c>
      <c r="I379" s="2" t="s">
        <v>590</v>
      </c>
      <c r="J379" s="2"/>
      <c r="K379" s="2">
        <v>15.49</v>
      </c>
      <c r="L379" s="2">
        <v>143.97999999999999</v>
      </c>
      <c r="M379" s="3">
        <v>140.47999999999999</v>
      </c>
      <c r="N379" s="33">
        <f t="shared" si="80"/>
        <v>97.276052611098152</v>
      </c>
      <c r="O379" s="15">
        <v>0.05</v>
      </c>
      <c r="P379" s="15">
        <v>0.03</v>
      </c>
      <c r="Q379" s="59">
        <f t="shared" si="81"/>
        <v>1.2990039203136249E-2</v>
      </c>
      <c r="R379" s="59">
        <f t="shared" si="82"/>
        <v>0.58455176414113119</v>
      </c>
      <c r="S379" s="59">
        <f t="shared" si="83"/>
        <v>7.7940235218817494E-3</v>
      </c>
      <c r="T379" s="59">
        <f t="shared" si="84"/>
        <v>0.35073105848467873</v>
      </c>
      <c r="U379" s="59">
        <f t="shared" si="85"/>
        <v>0.93528282262580986</v>
      </c>
      <c r="V379" s="60">
        <v>30</v>
      </c>
      <c r="W379" s="58">
        <f t="shared" si="79"/>
        <v>2.7239473889018484</v>
      </c>
      <c r="X379" s="61">
        <f t="shared" si="86"/>
        <v>0.41400112008960704</v>
      </c>
      <c r="Y379" s="63">
        <f t="shared" si="87"/>
        <v>0.05</v>
      </c>
      <c r="Z379" s="62">
        <f t="shared" si="88"/>
        <v>0.03</v>
      </c>
      <c r="AA379" s="57">
        <f t="shared" si="89"/>
        <v>0.1299003920313625</v>
      </c>
      <c r="AB379" s="58">
        <f t="shared" si="90"/>
        <v>7.7940235218817489E-2</v>
      </c>
    </row>
    <row r="380" spans="1:28" hidden="1" x14ac:dyDescent="0.35">
      <c r="A380" s="1"/>
      <c r="B380" s="16">
        <v>43922</v>
      </c>
      <c r="C380" s="69">
        <v>2019</v>
      </c>
      <c r="D380" s="5" t="str">
        <f t="shared" si="91"/>
        <v>S</v>
      </c>
      <c r="E380" s="5" t="str">
        <f t="shared" si="77"/>
        <v>A</v>
      </c>
      <c r="F380" s="5" t="str">
        <f t="shared" si="78"/>
        <v>3</v>
      </c>
      <c r="G380" s="2" t="s">
        <v>858</v>
      </c>
      <c r="H380" s="2" t="s">
        <v>10</v>
      </c>
      <c r="I380" s="2" t="s">
        <v>591</v>
      </c>
      <c r="J380" s="2"/>
      <c r="K380" s="2">
        <v>15.32</v>
      </c>
      <c r="L380" s="2">
        <v>115.01</v>
      </c>
      <c r="M380" s="3">
        <v>107.66</v>
      </c>
      <c r="N380" s="33">
        <f t="shared" si="80"/>
        <v>92.627144146855244</v>
      </c>
      <c r="O380" s="15">
        <v>0.25</v>
      </c>
      <c r="P380" s="15">
        <v>0.09</v>
      </c>
      <c r="Q380" s="59">
        <f t="shared" si="81"/>
        <v>6.9464749837556863E-2</v>
      </c>
      <c r="R380" s="59">
        <f t="shared" si="82"/>
        <v>3.1259137426900589</v>
      </c>
      <c r="S380" s="59">
        <f t="shared" si="83"/>
        <v>2.5007309941520471E-2</v>
      </c>
      <c r="T380" s="59">
        <f t="shared" si="84"/>
        <v>1.1253289473684212</v>
      </c>
      <c r="U380" s="59">
        <f t="shared" si="85"/>
        <v>4.2512426900584801</v>
      </c>
      <c r="V380" s="60">
        <v>30</v>
      </c>
      <c r="W380" s="58">
        <f t="shared" si="79"/>
        <v>7.3728558531447561</v>
      </c>
      <c r="X380" s="61">
        <f t="shared" si="86"/>
        <v>0.43979857050032495</v>
      </c>
      <c r="Y380" s="63">
        <f t="shared" si="87"/>
        <v>0.25</v>
      </c>
      <c r="Z380" s="62">
        <f t="shared" si="88"/>
        <v>0.09</v>
      </c>
      <c r="AA380" s="57">
        <f t="shared" si="89"/>
        <v>0.69464749837556861</v>
      </c>
      <c r="AB380" s="58">
        <f t="shared" si="90"/>
        <v>0.25007309941520472</v>
      </c>
    </row>
    <row r="381" spans="1:28" hidden="1" x14ac:dyDescent="0.35">
      <c r="A381" s="1"/>
      <c r="B381" s="16">
        <v>43922</v>
      </c>
      <c r="C381" s="69">
        <v>2019</v>
      </c>
      <c r="D381" s="5" t="str">
        <f t="shared" si="91"/>
        <v>S</v>
      </c>
      <c r="E381" s="5" t="str">
        <f t="shared" si="77"/>
        <v>C</v>
      </c>
      <c r="F381" s="5" t="str">
        <f t="shared" si="78"/>
        <v>3</v>
      </c>
      <c r="G381" s="2" t="s">
        <v>871</v>
      </c>
      <c r="H381" s="2" t="s">
        <v>10</v>
      </c>
      <c r="I381" s="2" t="s">
        <v>592</v>
      </c>
      <c r="J381" s="2"/>
      <c r="K381" s="2">
        <v>15.43</v>
      </c>
      <c r="L381" s="2">
        <v>118.86</v>
      </c>
      <c r="M381" s="3">
        <v>110.08</v>
      </c>
      <c r="N381" s="33">
        <f t="shared" si="80"/>
        <v>91.511166972831873</v>
      </c>
      <c r="O381" s="15">
        <v>0.15</v>
      </c>
      <c r="P381" s="15">
        <v>0.2</v>
      </c>
      <c r="Q381" s="59">
        <f t="shared" si="81"/>
        <v>4.2370047543581618E-2</v>
      </c>
      <c r="R381" s="59">
        <f t="shared" si="82"/>
        <v>1.9066521394611728</v>
      </c>
      <c r="S381" s="59">
        <f t="shared" si="83"/>
        <v>5.6493396724775484E-2</v>
      </c>
      <c r="T381" s="59">
        <f t="shared" si="84"/>
        <v>2.542202852614897</v>
      </c>
      <c r="U381" s="59">
        <f t="shared" si="85"/>
        <v>4.44885499207607</v>
      </c>
      <c r="V381" s="60">
        <v>30</v>
      </c>
      <c r="W381" s="58">
        <f t="shared" si="79"/>
        <v>8.4888330271681269</v>
      </c>
      <c r="X381" s="61">
        <f t="shared" si="86"/>
        <v>0.44638140517696778</v>
      </c>
      <c r="Y381" s="63">
        <f t="shared" si="87"/>
        <v>0.15</v>
      </c>
      <c r="Z381" s="62">
        <f t="shared" si="88"/>
        <v>0.2</v>
      </c>
      <c r="AA381" s="57">
        <f t="shared" si="89"/>
        <v>0.42370047543581618</v>
      </c>
      <c r="AB381" s="58">
        <f t="shared" si="90"/>
        <v>0.5649339672477548</v>
      </c>
    </row>
    <row r="382" spans="1:28" hidden="1" x14ac:dyDescent="0.35">
      <c r="A382" s="1"/>
      <c r="B382" s="16">
        <v>43922</v>
      </c>
      <c r="C382" s="69">
        <v>2019</v>
      </c>
      <c r="D382" s="5" t="str">
        <f t="shared" si="91"/>
        <v>S</v>
      </c>
      <c r="E382" s="5" t="str">
        <f t="shared" si="77"/>
        <v>A</v>
      </c>
      <c r="F382" s="5" t="str">
        <f t="shared" si="78"/>
        <v>9</v>
      </c>
      <c r="G382" s="2" t="s">
        <v>146</v>
      </c>
      <c r="H382" s="2" t="s">
        <v>10</v>
      </c>
      <c r="I382" s="2" t="s">
        <v>593</v>
      </c>
      <c r="J382" s="2"/>
      <c r="K382" s="2">
        <v>15.51</v>
      </c>
      <c r="L382" s="2">
        <v>117.42</v>
      </c>
      <c r="M382" s="3">
        <v>107.71</v>
      </c>
      <c r="N382" s="33">
        <f t="shared" si="80"/>
        <v>90.47198508487881</v>
      </c>
      <c r="O382" s="15">
        <v>0.46</v>
      </c>
      <c r="P382" s="15">
        <v>0.16</v>
      </c>
      <c r="Q382" s="59">
        <f t="shared" si="81"/>
        <v>0.13195563991323209</v>
      </c>
      <c r="R382" s="59">
        <f t="shared" si="82"/>
        <v>5.9380037960954439</v>
      </c>
      <c r="S382" s="59">
        <f t="shared" si="83"/>
        <v>4.5897613882863342E-2</v>
      </c>
      <c r="T382" s="59">
        <f t="shared" si="84"/>
        <v>2.0653926247288505</v>
      </c>
      <c r="U382" s="59">
        <f t="shared" si="85"/>
        <v>8.0033964208242949</v>
      </c>
      <c r="V382" s="60">
        <v>30</v>
      </c>
      <c r="W382" s="58">
        <f t="shared" si="79"/>
        <v>9.5280149151211901</v>
      </c>
      <c r="X382" s="61">
        <f t="shared" si="86"/>
        <v>0.45265726681127977</v>
      </c>
      <c r="Y382" s="63">
        <f t="shared" si="87"/>
        <v>0.46</v>
      </c>
      <c r="Z382" s="62">
        <f t="shared" si="88"/>
        <v>0.16</v>
      </c>
      <c r="AA382" s="57">
        <f t="shared" si="89"/>
        <v>1.3195563991323209</v>
      </c>
      <c r="AB382" s="58">
        <f t="shared" si="90"/>
        <v>0.45897613882863342</v>
      </c>
    </row>
    <row r="383" spans="1:28" hidden="1" x14ac:dyDescent="0.35">
      <c r="A383" s="1"/>
      <c r="B383" s="16">
        <v>43922</v>
      </c>
      <c r="C383" s="69">
        <v>2019</v>
      </c>
      <c r="D383" s="5" t="str">
        <f t="shared" si="91"/>
        <v>S</v>
      </c>
      <c r="E383" s="5" t="str">
        <f t="shared" si="77"/>
        <v>D</v>
      </c>
      <c r="F383" s="5" t="str">
        <f t="shared" si="78"/>
        <v>8</v>
      </c>
      <c r="G383" s="2" t="s">
        <v>872</v>
      </c>
      <c r="H383" s="2" t="s">
        <v>10</v>
      </c>
      <c r="I383" s="2" t="s">
        <v>594</v>
      </c>
      <c r="J383" s="2"/>
      <c r="K383" s="2">
        <v>15.39</v>
      </c>
      <c r="L383" s="2">
        <v>122.52</v>
      </c>
      <c r="M383" s="3">
        <v>113.27</v>
      </c>
      <c r="N383" s="33">
        <f t="shared" si="80"/>
        <v>91.365630542331743</v>
      </c>
      <c r="O383" s="15">
        <v>0.17</v>
      </c>
      <c r="P383" s="15">
        <v>0.17</v>
      </c>
      <c r="Q383" s="59">
        <f t="shared" si="81"/>
        <v>4.8122956681651008E-2</v>
      </c>
      <c r="R383" s="59">
        <f t="shared" si="82"/>
        <v>2.1655330506742954</v>
      </c>
      <c r="S383" s="59">
        <f t="shared" si="83"/>
        <v>4.8122956681651008E-2</v>
      </c>
      <c r="T383" s="59">
        <f t="shared" si="84"/>
        <v>2.1655330506742954</v>
      </c>
      <c r="U383" s="59">
        <f t="shared" si="85"/>
        <v>4.3310661013485907</v>
      </c>
      <c r="V383" s="60">
        <v>30</v>
      </c>
      <c r="W383" s="58">
        <f t="shared" si="79"/>
        <v>8.6343694576682566</v>
      </c>
      <c r="X383" s="61">
        <f t="shared" si="86"/>
        <v>0.44725173682059666</v>
      </c>
      <c r="Y383" s="63">
        <f t="shared" si="87"/>
        <v>0.17</v>
      </c>
      <c r="Z383" s="62">
        <f t="shared" si="88"/>
        <v>0.17</v>
      </c>
      <c r="AA383" s="57">
        <f t="shared" si="89"/>
        <v>0.48122956681651008</v>
      </c>
      <c r="AB383" s="58">
        <f t="shared" si="90"/>
        <v>0.48122956681651008</v>
      </c>
    </row>
    <row r="384" spans="1:28" hidden="1" x14ac:dyDescent="0.35">
      <c r="A384" s="1"/>
      <c r="B384" s="16">
        <v>43922</v>
      </c>
      <c r="C384" s="69">
        <v>2019</v>
      </c>
      <c r="D384" s="5" t="str">
        <f t="shared" si="91"/>
        <v>B</v>
      </c>
      <c r="E384" s="5" t="str">
        <f t="shared" si="77"/>
        <v>D</v>
      </c>
      <c r="F384" s="5" t="str">
        <f t="shared" si="78"/>
        <v>2</v>
      </c>
      <c r="G384" s="2" t="s">
        <v>51</v>
      </c>
      <c r="H384" s="2" t="s">
        <v>8</v>
      </c>
      <c r="I384" s="2" t="s">
        <v>595</v>
      </c>
      <c r="J384" s="2"/>
      <c r="K384" s="2">
        <v>15.42</v>
      </c>
      <c r="L384" s="2">
        <v>159.38</v>
      </c>
      <c r="M384" s="3">
        <v>156.72</v>
      </c>
      <c r="N384" s="33">
        <f t="shared" si="80"/>
        <v>98.152264517921651</v>
      </c>
      <c r="O384" s="15">
        <v>0.02</v>
      </c>
      <c r="P384" s="15">
        <v>0</v>
      </c>
      <c r="Q384" s="59">
        <f t="shared" si="81"/>
        <v>5.1317763623496097E-3</v>
      </c>
      <c r="R384" s="59">
        <f t="shared" si="82"/>
        <v>0.23092993630573244</v>
      </c>
      <c r="S384" s="59">
        <f t="shared" si="83"/>
        <v>0</v>
      </c>
      <c r="T384" s="59">
        <f t="shared" si="84"/>
        <v>0</v>
      </c>
      <c r="U384" s="59">
        <f t="shared" si="85"/>
        <v>0.23092993630573244</v>
      </c>
      <c r="V384" s="60">
        <v>30</v>
      </c>
      <c r="W384" s="58">
        <f t="shared" si="79"/>
        <v>1.8477354820783489</v>
      </c>
      <c r="X384" s="61">
        <f t="shared" si="86"/>
        <v>0.40941259731068647</v>
      </c>
      <c r="Y384" s="63">
        <f t="shared" si="87"/>
        <v>0.02</v>
      </c>
      <c r="Z384" s="62">
        <f t="shared" si="88"/>
        <v>0</v>
      </c>
      <c r="AA384" s="57">
        <f t="shared" si="89"/>
        <v>5.1317763623496097E-2</v>
      </c>
      <c r="AB384" s="58">
        <f t="shared" si="90"/>
        <v>0</v>
      </c>
    </row>
    <row r="385" spans="1:28" hidden="1" x14ac:dyDescent="0.35">
      <c r="A385" s="1"/>
      <c r="B385" s="16">
        <v>43922</v>
      </c>
      <c r="C385" s="69">
        <v>2019</v>
      </c>
      <c r="D385" s="5" t="str">
        <f t="shared" si="91"/>
        <v>S</v>
      </c>
      <c r="E385" s="5" t="str">
        <f t="shared" si="77"/>
        <v>C</v>
      </c>
      <c r="F385" s="5" t="str">
        <f t="shared" si="78"/>
        <v>2</v>
      </c>
      <c r="G385" s="2" t="s">
        <v>873</v>
      </c>
      <c r="H385" s="2" t="s">
        <v>12</v>
      </c>
      <c r="I385" s="2" t="s">
        <v>596</v>
      </c>
      <c r="J385" s="2"/>
      <c r="K385" s="2">
        <v>15.59</v>
      </c>
      <c r="L385" s="2">
        <v>121.01</v>
      </c>
      <c r="M385" s="3">
        <v>107.4</v>
      </c>
      <c r="N385" s="33">
        <f t="shared" si="80"/>
        <v>87.089736292923547</v>
      </c>
      <c r="O385" s="15">
        <v>1.43</v>
      </c>
      <c r="P385" s="15">
        <v>0.01</v>
      </c>
      <c r="Q385" s="59">
        <f t="shared" si="81"/>
        <v>0.43169458664633487</v>
      </c>
      <c r="R385" s="59">
        <f t="shared" si="82"/>
        <v>19.426256399085069</v>
      </c>
      <c r="S385" s="59">
        <f t="shared" si="83"/>
        <v>3.0188432632610833E-3</v>
      </c>
      <c r="T385" s="59">
        <f t="shared" si="84"/>
        <v>0.13584794684674875</v>
      </c>
      <c r="U385" s="59">
        <f t="shared" si="85"/>
        <v>19.562104345931818</v>
      </c>
      <c r="V385" s="60">
        <v>30</v>
      </c>
      <c r="W385" s="58">
        <f t="shared" si="79"/>
        <v>12.910263707076453</v>
      </c>
      <c r="X385" s="61">
        <f t="shared" si="86"/>
        <v>0.47412046618015469</v>
      </c>
      <c r="Y385" s="63">
        <f t="shared" si="87"/>
        <v>1.43</v>
      </c>
      <c r="Z385" s="62">
        <f t="shared" si="88"/>
        <v>0.01</v>
      </c>
      <c r="AA385" s="57">
        <f t="shared" si="89"/>
        <v>4.3169458664633487</v>
      </c>
      <c r="AB385" s="58">
        <f t="shared" si="90"/>
        <v>3.0188432632610833E-2</v>
      </c>
    </row>
    <row r="386" spans="1:28" hidden="1" x14ac:dyDescent="0.35">
      <c r="A386" s="1"/>
      <c r="B386" s="16">
        <v>43922</v>
      </c>
      <c r="C386" s="69">
        <v>2019</v>
      </c>
      <c r="D386" s="5" t="str">
        <f t="shared" si="91"/>
        <v>S</v>
      </c>
      <c r="E386" s="5" t="str">
        <f t="shared" ref="E386:E449" si="92">MID(G386,2,1)</f>
        <v>D</v>
      </c>
      <c r="F386" s="5" t="str">
        <f t="shared" ref="F386:F449" si="93">MID(G386,3,1)</f>
        <v>7</v>
      </c>
      <c r="G386" s="2" t="s">
        <v>874</v>
      </c>
      <c r="H386" s="2" t="s">
        <v>8</v>
      </c>
      <c r="I386" s="2" t="s">
        <v>597</v>
      </c>
      <c r="J386" s="2"/>
      <c r="K386" s="2">
        <v>15.38</v>
      </c>
      <c r="L386" s="2">
        <v>111.86</v>
      </c>
      <c r="M386" s="3">
        <v>97.43</v>
      </c>
      <c r="N386" s="33">
        <f t="shared" si="80"/>
        <v>85.043532338308481</v>
      </c>
      <c r="O386" s="15">
        <v>1.08</v>
      </c>
      <c r="P386" s="15">
        <v>0.12</v>
      </c>
      <c r="Q386" s="59">
        <f t="shared" si="81"/>
        <v>0.33647824497257761</v>
      </c>
      <c r="R386" s="59">
        <f t="shared" si="82"/>
        <v>15.141521023765993</v>
      </c>
      <c r="S386" s="59">
        <f t="shared" si="83"/>
        <v>3.7386471663619726E-2</v>
      </c>
      <c r="T386" s="59">
        <f t="shared" si="84"/>
        <v>1.6823912248628876</v>
      </c>
      <c r="U386" s="59">
        <f t="shared" si="85"/>
        <v>16.823912248628879</v>
      </c>
      <c r="V386" s="60">
        <v>30</v>
      </c>
      <c r="W386" s="58">
        <f t="shared" ref="W386:W449" si="94">100-N386</f>
        <v>14.956467661691519</v>
      </c>
      <c r="X386" s="61">
        <f t="shared" si="86"/>
        <v>0.48793418647166353</v>
      </c>
      <c r="Y386" s="63">
        <f t="shared" si="87"/>
        <v>1.08</v>
      </c>
      <c r="Z386" s="62">
        <f t="shared" si="88"/>
        <v>0.12</v>
      </c>
      <c r="AA386" s="57">
        <f t="shared" si="89"/>
        <v>3.3647824497257761</v>
      </c>
      <c r="AB386" s="58">
        <f t="shared" si="90"/>
        <v>0.37386471663619725</v>
      </c>
    </row>
    <row r="387" spans="1:28" hidden="1" x14ac:dyDescent="0.35">
      <c r="A387" s="1"/>
      <c r="B387" s="16">
        <v>43922</v>
      </c>
      <c r="C387" s="69">
        <v>2019</v>
      </c>
      <c r="D387" s="5" t="str">
        <f t="shared" si="91"/>
        <v>S</v>
      </c>
      <c r="E387" s="5" t="str">
        <f t="shared" si="92"/>
        <v>D</v>
      </c>
      <c r="F387" s="5" t="str">
        <f t="shared" si="93"/>
        <v>8</v>
      </c>
      <c r="G387" s="2" t="s">
        <v>872</v>
      </c>
      <c r="H387" s="2" t="s">
        <v>8</v>
      </c>
      <c r="I387" s="2" t="s">
        <v>598</v>
      </c>
      <c r="J387" s="2"/>
      <c r="K387" s="2">
        <v>15.43</v>
      </c>
      <c r="L387" s="2">
        <v>110.09</v>
      </c>
      <c r="M387" s="3">
        <v>95.5</v>
      </c>
      <c r="N387" s="33">
        <f t="shared" ref="N387:N450" si="95">100/(L387-K387)*(M387-K387)</f>
        <v>84.586942742446652</v>
      </c>
      <c r="O387" s="15">
        <v>0.65</v>
      </c>
      <c r="P387" s="15">
        <v>0.01</v>
      </c>
      <c r="Q387" s="59">
        <f t="shared" ref="Q387:Q450" si="96">Y387*((250+(100*W387/100))/1000)*(100/(100-(100*W387/100)))</f>
        <v>0.20395404021481209</v>
      </c>
      <c r="R387" s="59">
        <f t="shared" ref="R387:R450" si="97">IF(W387="","",Q387*(V387/10*15))</f>
        <v>9.1779318096665445</v>
      </c>
      <c r="S387" s="59">
        <f t="shared" ref="S387:S450" si="98">Z387*((250+(100*W387/100))/1000)*(100/(100-(100*W387/100)))</f>
        <v>3.1377544648432624E-3</v>
      </c>
      <c r="T387" s="59">
        <f t="shared" ref="T387:T450" si="99">IF(W387="","",S387*(V387/10*15))</f>
        <v>0.14119895091794682</v>
      </c>
      <c r="U387" s="59">
        <f t="shared" ref="U387:U450" si="100">IF(Y387="","",R387+T387)</f>
        <v>9.3191307605844909</v>
      </c>
      <c r="V387" s="60">
        <v>30</v>
      </c>
      <c r="W387" s="58">
        <f t="shared" si="94"/>
        <v>15.413057257553348</v>
      </c>
      <c r="X387" s="61">
        <f t="shared" ref="X387:X450" si="101">IF(W387="","",((400+W387)/1000)*(100/(100-W387)))</f>
        <v>0.49110778069189459</v>
      </c>
      <c r="Y387" s="63">
        <f t="shared" ref="Y387:Y450" si="102">O387</f>
        <v>0.65</v>
      </c>
      <c r="Z387" s="62">
        <f t="shared" ref="Z387:Z450" si="103">P387</f>
        <v>0.01</v>
      </c>
      <c r="AA387" s="57">
        <f t="shared" ref="AA387:AA450" si="104">Q387*10</f>
        <v>2.0395404021481207</v>
      </c>
      <c r="AB387" s="58">
        <f t="shared" ref="AB387:AB450" si="105">S387*10</f>
        <v>3.137754464843262E-2</v>
      </c>
    </row>
    <row r="388" spans="1:28" hidden="1" x14ac:dyDescent="0.35">
      <c r="A388" s="1"/>
      <c r="B388" s="16">
        <v>43922</v>
      </c>
      <c r="C388" s="69">
        <v>2019</v>
      </c>
      <c r="D388" s="5" t="str">
        <f t="shared" si="91"/>
        <v>S</v>
      </c>
      <c r="E388" s="5" t="str">
        <f t="shared" si="92"/>
        <v>B</v>
      </c>
      <c r="F388" s="5" t="str">
        <f t="shared" si="93"/>
        <v>6</v>
      </c>
      <c r="G388" s="2" t="s">
        <v>860</v>
      </c>
      <c r="H388" s="2" t="s">
        <v>12</v>
      </c>
      <c r="I388" s="2" t="s">
        <v>599</v>
      </c>
      <c r="J388" s="2"/>
      <c r="K388" s="2">
        <v>15.69</v>
      </c>
      <c r="L388" s="2">
        <v>122.28</v>
      </c>
      <c r="M388" s="3">
        <v>109.03</v>
      </c>
      <c r="N388" s="33">
        <f t="shared" si="95"/>
        <v>87.569190355568068</v>
      </c>
      <c r="O388" s="15">
        <v>0.39</v>
      </c>
      <c r="P388" s="15">
        <v>0.02</v>
      </c>
      <c r="Q388" s="59">
        <f t="shared" si="96"/>
        <v>0.1168767409470752</v>
      </c>
      <c r="R388" s="59">
        <f t="shared" si="97"/>
        <v>5.259453342618384</v>
      </c>
      <c r="S388" s="59">
        <f t="shared" si="98"/>
        <v>5.9936790229269338E-3</v>
      </c>
      <c r="T388" s="59">
        <f t="shared" si="99"/>
        <v>0.26971555603171204</v>
      </c>
      <c r="U388" s="59">
        <f t="shared" si="100"/>
        <v>5.529168898650096</v>
      </c>
      <c r="V388" s="60">
        <v>30</v>
      </c>
      <c r="W388" s="58">
        <f t="shared" si="94"/>
        <v>12.430809644431932</v>
      </c>
      <c r="X388" s="61">
        <f t="shared" si="101"/>
        <v>0.47097707306620945</v>
      </c>
      <c r="Y388" s="63">
        <f t="shared" si="102"/>
        <v>0.39</v>
      </c>
      <c r="Z388" s="62">
        <f t="shared" si="103"/>
        <v>0.02</v>
      </c>
      <c r="AA388" s="57">
        <f t="shared" si="104"/>
        <v>1.1687674094707521</v>
      </c>
      <c r="AB388" s="58">
        <f t="shared" si="105"/>
        <v>5.9936790229269336E-2</v>
      </c>
    </row>
    <row r="389" spans="1:28" hidden="1" x14ac:dyDescent="0.35">
      <c r="A389" s="1"/>
      <c r="B389" s="16">
        <v>43922</v>
      </c>
      <c r="C389" s="69">
        <v>2019</v>
      </c>
      <c r="D389" s="5" t="str">
        <f t="shared" si="91"/>
        <v>S</v>
      </c>
      <c r="E389" s="5" t="str">
        <f t="shared" si="92"/>
        <v>B</v>
      </c>
      <c r="F389" s="5" t="str">
        <f t="shared" si="93"/>
        <v>6</v>
      </c>
      <c r="G389" s="2" t="s">
        <v>860</v>
      </c>
      <c r="H389" s="2" t="s">
        <v>8</v>
      </c>
      <c r="I389" s="2" t="s">
        <v>600</v>
      </c>
      <c r="J389" s="2"/>
      <c r="K389" s="2">
        <v>15.47</v>
      </c>
      <c r="L389" s="2">
        <v>118.2</v>
      </c>
      <c r="M389" s="3">
        <v>106.43</v>
      </c>
      <c r="N389" s="33">
        <f t="shared" si="95"/>
        <v>88.542782050034077</v>
      </c>
      <c r="O389" s="15">
        <v>0.46</v>
      </c>
      <c r="P389" s="15">
        <v>0.01</v>
      </c>
      <c r="Q389" s="59">
        <f t="shared" si="96"/>
        <v>0.1358330035180299</v>
      </c>
      <c r="R389" s="59">
        <f t="shared" si="97"/>
        <v>6.1124851583113458</v>
      </c>
      <c r="S389" s="59">
        <f t="shared" si="98"/>
        <v>2.9528913808267365E-3</v>
      </c>
      <c r="T389" s="59">
        <f t="shared" si="99"/>
        <v>0.13288011213720313</v>
      </c>
      <c r="U389" s="59">
        <f t="shared" si="100"/>
        <v>6.2453652704485485</v>
      </c>
      <c r="V389" s="60">
        <v>30</v>
      </c>
      <c r="W389" s="58">
        <f t="shared" si="94"/>
        <v>11.457217949965923</v>
      </c>
      <c r="X389" s="61">
        <f t="shared" si="101"/>
        <v>0.46469876868953386</v>
      </c>
      <c r="Y389" s="63">
        <f t="shared" si="102"/>
        <v>0.46</v>
      </c>
      <c r="Z389" s="62">
        <f t="shared" si="103"/>
        <v>0.01</v>
      </c>
      <c r="AA389" s="57">
        <f t="shared" si="104"/>
        <v>1.3583300351802992</v>
      </c>
      <c r="AB389" s="58">
        <f t="shared" si="105"/>
        <v>2.9528913808267367E-2</v>
      </c>
    </row>
    <row r="390" spans="1:28" hidden="1" x14ac:dyDescent="0.35">
      <c r="A390" s="1"/>
      <c r="B390" s="16">
        <v>43922</v>
      </c>
      <c r="C390" s="69">
        <v>2019</v>
      </c>
      <c r="D390" s="5" t="str">
        <f t="shared" si="91"/>
        <v>S</v>
      </c>
      <c r="E390" s="5" t="str">
        <f t="shared" si="92"/>
        <v>C</v>
      </c>
      <c r="F390" s="5" t="str">
        <f t="shared" si="93"/>
        <v>3</v>
      </c>
      <c r="G390" s="2" t="s">
        <v>871</v>
      </c>
      <c r="H390" s="2" t="s">
        <v>12</v>
      </c>
      <c r="I390" s="2" t="s">
        <v>601</v>
      </c>
      <c r="J390" s="2"/>
      <c r="K390" s="2">
        <v>15.7</v>
      </c>
      <c r="L390" s="2">
        <v>126.17</v>
      </c>
      <c r="M390" s="3">
        <v>111.16</v>
      </c>
      <c r="N390" s="33">
        <f t="shared" si="95"/>
        <v>86.412600706074045</v>
      </c>
      <c r="O390" s="15">
        <v>0.28000000000000003</v>
      </c>
      <c r="P390" s="15">
        <v>0.02</v>
      </c>
      <c r="Q390" s="59">
        <f t="shared" si="96"/>
        <v>8.5409386130316359E-2</v>
      </c>
      <c r="R390" s="59">
        <f t="shared" si="97"/>
        <v>3.8434223758642361</v>
      </c>
      <c r="S390" s="59">
        <f t="shared" si="98"/>
        <v>6.1006704378797402E-3</v>
      </c>
      <c r="T390" s="59">
        <f t="shared" si="99"/>
        <v>0.27453016970458832</v>
      </c>
      <c r="U390" s="59">
        <f t="shared" si="100"/>
        <v>4.1179525455688246</v>
      </c>
      <c r="V390" s="60">
        <v>30</v>
      </c>
      <c r="W390" s="58">
        <f t="shared" si="94"/>
        <v>13.587399293925955</v>
      </c>
      <c r="X390" s="61">
        <f t="shared" si="101"/>
        <v>0.47861931699141003</v>
      </c>
      <c r="Y390" s="63">
        <f t="shared" si="102"/>
        <v>0.28000000000000003</v>
      </c>
      <c r="Z390" s="62">
        <f t="shared" si="103"/>
        <v>0.02</v>
      </c>
      <c r="AA390" s="57">
        <f t="shared" si="104"/>
        <v>0.85409386130316356</v>
      </c>
      <c r="AB390" s="58">
        <f t="shared" si="105"/>
        <v>6.1006704378797405E-2</v>
      </c>
    </row>
    <row r="391" spans="1:28" hidden="1" x14ac:dyDescent="0.35">
      <c r="A391" s="1"/>
      <c r="B391" s="16">
        <v>43922</v>
      </c>
      <c r="C391" s="69">
        <v>2019</v>
      </c>
      <c r="D391" s="5" t="str">
        <f t="shared" si="91"/>
        <v>S</v>
      </c>
      <c r="E391" s="5" t="str">
        <f t="shared" si="92"/>
        <v>B</v>
      </c>
      <c r="F391" s="5" t="str">
        <f t="shared" si="93"/>
        <v>2</v>
      </c>
      <c r="G391" s="2" t="s">
        <v>851</v>
      </c>
      <c r="H391" s="2" t="s">
        <v>8</v>
      </c>
      <c r="I391" s="2" t="s">
        <v>602</v>
      </c>
      <c r="J391" s="2"/>
      <c r="K391" s="2">
        <v>15.64</v>
      </c>
      <c r="L391" s="2">
        <v>124.95</v>
      </c>
      <c r="M391" s="3">
        <v>109.85</v>
      </c>
      <c r="N391" s="33">
        <f t="shared" si="95"/>
        <v>86.186076296770636</v>
      </c>
      <c r="O391" s="15">
        <v>0.48</v>
      </c>
      <c r="P391" s="15">
        <v>0.04</v>
      </c>
      <c r="Q391" s="59">
        <f t="shared" si="96"/>
        <v>0.14692707780490399</v>
      </c>
      <c r="R391" s="59">
        <f t="shared" si="97"/>
        <v>6.6117185012206798</v>
      </c>
      <c r="S391" s="59">
        <f t="shared" si="98"/>
        <v>1.2243923150408665E-2</v>
      </c>
      <c r="T391" s="59">
        <f t="shared" si="99"/>
        <v>0.55097654176838995</v>
      </c>
      <c r="U391" s="59">
        <f t="shared" si="100"/>
        <v>7.1626950429890694</v>
      </c>
      <c r="V391" s="60">
        <v>30</v>
      </c>
      <c r="W391" s="58">
        <f t="shared" si="94"/>
        <v>13.813923703229364</v>
      </c>
      <c r="X391" s="61">
        <f t="shared" si="101"/>
        <v>0.48014011251459515</v>
      </c>
      <c r="Y391" s="63">
        <f t="shared" si="102"/>
        <v>0.48</v>
      </c>
      <c r="Z391" s="62">
        <f t="shared" si="103"/>
        <v>0.04</v>
      </c>
      <c r="AA391" s="57">
        <f t="shared" si="104"/>
        <v>1.4692707780490399</v>
      </c>
      <c r="AB391" s="58">
        <f t="shared" si="105"/>
        <v>0.12243923150408664</v>
      </c>
    </row>
    <row r="392" spans="1:28" hidden="1" x14ac:dyDescent="0.35">
      <c r="A392" s="1"/>
      <c r="B392" s="16">
        <v>43922</v>
      </c>
      <c r="C392" s="69">
        <v>2019</v>
      </c>
      <c r="D392" s="5" t="str">
        <f t="shared" si="91"/>
        <v>S</v>
      </c>
      <c r="E392" s="5" t="str">
        <f t="shared" si="92"/>
        <v>A</v>
      </c>
      <c r="F392" s="5" t="str">
        <f t="shared" si="93"/>
        <v>6</v>
      </c>
      <c r="G392" s="2" t="s">
        <v>875</v>
      </c>
      <c r="H392" s="2" t="s">
        <v>8</v>
      </c>
      <c r="I392" s="2" t="s">
        <v>603</v>
      </c>
      <c r="J392" s="2"/>
      <c r="K392" s="2">
        <v>15.5</v>
      </c>
      <c r="L392" s="2">
        <v>119.96</v>
      </c>
      <c r="M392" s="3">
        <v>105.96</v>
      </c>
      <c r="N392" s="33">
        <f t="shared" si="95"/>
        <v>86.597740762014169</v>
      </c>
      <c r="O392" s="15">
        <v>0.33</v>
      </c>
      <c r="P392" s="15">
        <v>0.04</v>
      </c>
      <c r="Q392" s="59">
        <f t="shared" si="96"/>
        <v>0.10037530400176872</v>
      </c>
      <c r="R392" s="59">
        <f t="shared" si="97"/>
        <v>4.5168886800795924</v>
      </c>
      <c r="S392" s="59">
        <f t="shared" si="98"/>
        <v>1.2166703515365907E-2</v>
      </c>
      <c r="T392" s="59">
        <f t="shared" si="99"/>
        <v>0.54750165819146579</v>
      </c>
      <c r="U392" s="59">
        <f t="shared" si="100"/>
        <v>5.0643903382710587</v>
      </c>
      <c r="V392" s="60">
        <v>30</v>
      </c>
      <c r="W392" s="58">
        <f t="shared" si="94"/>
        <v>13.402259237985831</v>
      </c>
      <c r="X392" s="61">
        <f t="shared" si="101"/>
        <v>0.47738226840592524</v>
      </c>
      <c r="Y392" s="63">
        <f t="shared" si="102"/>
        <v>0.33</v>
      </c>
      <c r="Z392" s="62">
        <f t="shared" si="103"/>
        <v>0.04</v>
      </c>
      <c r="AA392" s="57">
        <f t="shared" si="104"/>
        <v>1.0037530400176873</v>
      </c>
      <c r="AB392" s="58">
        <f t="shared" si="105"/>
        <v>0.12166703515365906</v>
      </c>
    </row>
    <row r="393" spans="1:28" hidden="1" x14ac:dyDescent="0.35">
      <c r="A393" s="1"/>
      <c r="B393" s="16">
        <v>43922</v>
      </c>
      <c r="C393" s="69">
        <v>2019</v>
      </c>
      <c r="D393" s="5" t="str">
        <f t="shared" si="91"/>
        <v>S</v>
      </c>
      <c r="E393" s="5" t="str">
        <f t="shared" si="92"/>
        <v>C</v>
      </c>
      <c r="F393" s="5" t="str">
        <f t="shared" si="93"/>
        <v>5</v>
      </c>
      <c r="G393" s="2" t="s">
        <v>876</v>
      </c>
      <c r="H393" s="2" t="s">
        <v>12</v>
      </c>
      <c r="I393" s="2" t="s">
        <v>604</v>
      </c>
      <c r="J393" s="2"/>
      <c r="K393" s="2">
        <v>15.41</v>
      </c>
      <c r="L393" s="2">
        <v>115.07</v>
      </c>
      <c r="M393" s="3">
        <v>101.55</v>
      </c>
      <c r="N393" s="33">
        <f t="shared" si="95"/>
        <v>86.433875175597024</v>
      </c>
      <c r="O393" s="15">
        <v>0.19</v>
      </c>
      <c r="P393" s="15">
        <v>0.04</v>
      </c>
      <c r="Q393" s="59">
        <f t="shared" si="96"/>
        <v>5.7937427443696315E-2</v>
      </c>
      <c r="R393" s="59">
        <f t="shared" si="97"/>
        <v>2.6071842349663341</v>
      </c>
      <c r="S393" s="59">
        <f t="shared" si="98"/>
        <v>1.2197353146041329E-2</v>
      </c>
      <c r="T393" s="59">
        <f t="shared" si="99"/>
        <v>0.54888089157185982</v>
      </c>
      <c r="U393" s="59">
        <f t="shared" si="100"/>
        <v>3.156065126538194</v>
      </c>
      <c r="V393" s="60">
        <v>30</v>
      </c>
      <c r="W393" s="58">
        <f t="shared" si="94"/>
        <v>13.566124824402976</v>
      </c>
      <c r="X393" s="61">
        <f t="shared" si="101"/>
        <v>0.47847689807290467</v>
      </c>
      <c r="Y393" s="63">
        <f t="shared" si="102"/>
        <v>0.19</v>
      </c>
      <c r="Z393" s="62">
        <f t="shared" si="103"/>
        <v>0.04</v>
      </c>
      <c r="AA393" s="57">
        <f t="shared" si="104"/>
        <v>0.57937427443696321</v>
      </c>
      <c r="AB393" s="58">
        <f t="shared" si="105"/>
        <v>0.12197353146041329</v>
      </c>
    </row>
    <row r="394" spans="1:28" hidden="1" x14ac:dyDescent="0.35">
      <c r="A394" s="1"/>
      <c r="B394" s="16">
        <v>43922</v>
      </c>
      <c r="C394" s="69">
        <v>2019</v>
      </c>
      <c r="D394" s="5" t="str">
        <f t="shared" si="91"/>
        <v>S</v>
      </c>
      <c r="E394" s="5" t="str">
        <f t="shared" si="92"/>
        <v>A</v>
      </c>
      <c r="F394" s="5" t="str">
        <f t="shared" si="93"/>
        <v>9</v>
      </c>
      <c r="G394" s="2" t="s">
        <v>146</v>
      </c>
      <c r="H394" s="2" t="s">
        <v>11</v>
      </c>
      <c r="I394" s="2" t="s">
        <v>605</v>
      </c>
      <c r="J394" s="2"/>
      <c r="K394" s="2">
        <v>15.77</v>
      </c>
      <c r="L394" s="2">
        <v>121.79</v>
      </c>
      <c r="M394" s="3">
        <v>109.17</v>
      </c>
      <c r="N394" s="33">
        <f t="shared" si="95"/>
        <v>88.096585549896247</v>
      </c>
      <c r="O394" s="15">
        <v>0.15</v>
      </c>
      <c r="P394" s="15">
        <v>0.06</v>
      </c>
      <c r="Q394" s="59">
        <f t="shared" si="96"/>
        <v>4.4593683083511769E-2</v>
      </c>
      <c r="R394" s="59">
        <f t="shared" si="97"/>
        <v>2.0067157387580297</v>
      </c>
      <c r="S394" s="59">
        <f t="shared" si="98"/>
        <v>1.7837473233404708E-2</v>
      </c>
      <c r="T394" s="59">
        <f t="shared" si="99"/>
        <v>0.80268629550321191</v>
      </c>
      <c r="U394" s="59">
        <f t="shared" si="100"/>
        <v>2.8094020342612414</v>
      </c>
      <c r="V394" s="60">
        <v>30</v>
      </c>
      <c r="W394" s="58">
        <f t="shared" si="94"/>
        <v>11.903414450103753</v>
      </c>
      <c r="X394" s="61">
        <f t="shared" si="101"/>
        <v>0.46755888650963595</v>
      </c>
      <c r="Y394" s="63">
        <f t="shared" si="102"/>
        <v>0.15</v>
      </c>
      <c r="Z394" s="62">
        <f t="shared" si="103"/>
        <v>0.06</v>
      </c>
      <c r="AA394" s="57">
        <f t="shared" si="104"/>
        <v>0.4459368308351177</v>
      </c>
      <c r="AB394" s="58">
        <f t="shared" si="105"/>
        <v>0.17837473233404708</v>
      </c>
    </row>
    <row r="395" spans="1:28" hidden="1" x14ac:dyDescent="0.35">
      <c r="A395" s="1"/>
      <c r="B395" s="16">
        <v>43922</v>
      </c>
      <c r="C395" s="69">
        <v>2019</v>
      </c>
      <c r="D395" s="5" t="str">
        <f t="shared" si="91"/>
        <v>S</v>
      </c>
      <c r="E395" s="5" t="str">
        <f t="shared" si="92"/>
        <v>D</v>
      </c>
      <c r="F395" s="5" t="str">
        <f t="shared" si="93"/>
        <v>2</v>
      </c>
      <c r="G395" s="2" t="s">
        <v>105</v>
      </c>
      <c r="H395" s="2" t="s">
        <v>8</v>
      </c>
      <c r="I395" s="2" t="s">
        <v>606</v>
      </c>
      <c r="J395" s="2"/>
      <c r="K395" s="2">
        <v>15.41</v>
      </c>
      <c r="L395" s="2">
        <v>117.41</v>
      </c>
      <c r="M395" s="3">
        <v>102.77</v>
      </c>
      <c r="N395" s="33">
        <f t="shared" si="95"/>
        <v>85.647058823529406</v>
      </c>
      <c r="O395" s="15">
        <v>0.59</v>
      </c>
      <c r="P395" s="15">
        <v>0.08</v>
      </c>
      <c r="Q395" s="59">
        <f t="shared" si="96"/>
        <v>0.18210576923076927</v>
      </c>
      <c r="R395" s="59">
        <f t="shared" si="97"/>
        <v>8.1947596153846174</v>
      </c>
      <c r="S395" s="59">
        <f t="shared" si="98"/>
        <v>2.4692307692307701E-2</v>
      </c>
      <c r="T395" s="59">
        <f t="shared" si="99"/>
        <v>1.1111538461538466</v>
      </c>
      <c r="U395" s="59">
        <f t="shared" si="100"/>
        <v>9.3059134615384647</v>
      </c>
      <c r="V395" s="60">
        <v>30</v>
      </c>
      <c r="W395" s="58">
        <f t="shared" si="94"/>
        <v>14.352941176470594</v>
      </c>
      <c r="X395" s="61">
        <f t="shared" si="101"/>
        <v>0.48379120879120885</v>
      </c>
      <c r="Y395" s="63">
        <f t="shared" si="102"/>
        <v>0.59</v>
      </c>
      <c r="Z395" s="62">
        <f t="shared" si="103"/>
        <v>0.08</v>
      </c>
      <c r="AA395" s="57">
        <f t="shared" si="104"/>
        <v>1.8210576923076927</v>
      </c>
      <c r="AB395" s="58">
        <f t="shared" si="105"/>
        <v>0.24692307692307702</v>
      </c>
    </row>
    <row r="396" spans="1:28" hidden="1" x14ac:dyDescent="0.35">
      <c r="A396" s="1"/>
      <c r="B396" s="16">
        <v>43922</v>
      </c>
      <c r="C396" s="69">
        <v>2019</v>
      </c>
      <c r="D396" s="5" t="str">
        <f t="shared" si="91"/>
        <v>S</v>
      </c>
      <c r="E396" s="5" t="str">
        <f t="shared" si="92"/>
        <v>D</v>
      </c>
      <c r="F396" s="5" t="str">
        <f t="shared" si="93"/>
        <v>4</v>
      </c>
      <c r="G396" s="2" t="s">
        <v>110</v>
      </c>
      <c r="H396" s="2" t="s">
        <v>8</v>
      </c>
      <c r="I396" s="2" t="s">
        <v>607</v>
      </c>
      <c r="J396" s="2"/>
      <c r="K396" s="2">
        <v>15.75</v>
      </c>
      <c r="L396" s="2">
        <v>99.92</v>
      </c>
      <c r="M396" s="3">
        <v>86.55</v>
      </c>
      <c r="N396" s="33">
        <f t="shared" si="95"/>
        <v>84.115480575026723</v>
      </c>
      <c r="O396" s="15">
        <v>0.4</v>
      </c>
      <c r="P396" s="15">
        <v>0.04</v>
      </c>
      <c r="Q396" s="59">
        <f t="shared" si="96"/>
        <v>0.12643785310734465</v>
      </c>
      <c r="R396" s="59">
        <f t="shared" si="97"/>
        <v>5.6897033898305089</v>
      </c>
      <c r="S396" s="59">
        <f t="shared" si="98"/>
        <v>1.2643785310734464E-2</v>
      </c>
      <c r="T396" s="59">
        <f t="shared" si="99"/>
        <v>0.56897033898305083</v>
      </c>
      <c r="U396" s="59">
        <f t="shared" si="100"/>
        <v>6.2586737288135597</v>
      </c>
      <c r="V396" s="60">
        <v>30</v>
      </c>
      <c r="W396" s="58">
        <f t="shared" si="94"/>
        <v>15.884519424973277</v>
      </c>
      <c r="X396" s="61">
        <f t="shared" si="101"/>
        <v>0.49442090395480232</v>
      </c>
      <c r="Y396" s="63">
        <f t="shared" si="102"/>
        <v>0.4</v>
      </c>
      <c r="Z396" s="62">
        <f t="shared" si="103"/>
        <v>0.04</v>
      </c>
      <c r="AA396" s="57">
        <f t="shared" si="104"/>
        <v>1.2643785310734466</v>
      </c>
      <c r="AB396" s="58">
        <f t="shared" si="105"/>
        <v>0.12643785310734462</v>
      </c>
    </row>
    <row r="397" spans="1:28" hidden="1" x14ac:dyDescent="0.35">
      <c r="A397" s="1"/>
      <c r="B397" s="16">
        <v>43922</v>
      </c>
      <c r="C397" s="69">
        <v>2019</v>
      </c>
      <c r="D397" s="5" t="str">
        <f t="shared" si="91"/>
        <v>S</v>
      </c>
      <c r="E397" s="5" t="str">
        <f t="shared" si="92"/>
        <v>C</v>
      </c>
      <c r="F397" s="5" t="str">
        <f t="shared" si="93"/>
        <v>9</v>
      </c>
      <c r="G397" s="2" t="s">
        <v>863</v>
      </c>
      <c r="H397" s="2" t="s">
        <v>12</v>
      </c>
      <c r="I397" s="2" t="s">
        <v>608</v>
      </c>
      <c r="J397" s="2"/>
      <c r="K397" s="2">
        <v>15.76</v>
      </c>
      <c r="L397" s="2">
        <v>119.2</v>
      </c>
      <c r="M397" s="3">
        <v>104.66</v>
      </c>
      <c r="N397" s="33">
        <f t="shared" si="95"/>
        <v>85.943542150038652</v>
      </c>
      <c r="O397" s="15">
        <v>0.09</v>
      </c>
      <c r="P397" s="15">
        <v>0.06</v>
      </c>
      <c r="Q397" s="59">
        <f t="shared" si="96"/>
        <v>2.7651968503937016E-2</v>
      </c>
      <c r="R397" s="59">
        <f t="shared" si="97"/>
        <v>1.2443385826771658</v>
      </c>
      <c r="S397" s="59">
        <f t="shared" si="98"/>
        <v>1.8434645669291341E-2</v>
      </c>
      <c r="T397" s="59">
        <f t="shared" si="99"/>
        <v>0.82955905511811034</v>
      </c>
      <c r="U397" s="59">
        <f t="shared" si="100"/>
        <v>2.0738976377952762</v>
      </c>
      <c r="V397" s="60">
        <v>30</v>
      </c>
      <c r="W397" s="58">
        <f t="shared" si="94"/>
        <v>14.056457849961348</v>
      </c>
      <c r="X397" s="61">
        <f t="shared" si="101"/>
        <v>0.48177727784027014</v>
      </c>
      <c r="Y397" s="63">
        <f t="shared" si="102"/>
        <v>0.09</v>
      </c>
      <c r="Z397" s="62">
        <f t="shared" si="103"/>
        <v>0.06</v>
      </c>
      <c r="AA397" s="57">
        <f t="shared" si="104"/>
        <v>0.27651968503937019</v>
      </c>
      <c r="AB397" s="58">
        <f t="shared" si="105"/>
        <v>0.18434645669291341</v>
      </c>
    </row>
    <row r="398" spans="1:28" hidden="1" x14ac:dyDescent="0.35">
      <c r="A398" s="1"/>
      <c r="B398" s="16">
        <v>43922</v>
      </c>
      <c r="C398" s="69">
        <v>2019</v>
      </c>
      <c r="D398" s="5" t="str">
        <f t="shared" si="91"/>
        <v>S</v>
      </c>
      <c r="E398" s="5" t="str">
        <f t="shared" si="92"/>
        <v>C</v>
      </c>
      <c r="F398" s="5" t="str">
        <f t="shared" si="93"/>
        <v>3</v>
      </c>
      <c r="G398" s="2" t="s">
        <v>871</v>
      </c>
      <c r="H398" s="2" t="s">
        <v>11</v>
      </c>
      <c r="I398" s="2" t="s">
        <v>609</v>
      </c>
      <c r="J398" s="2"/>
      <c r="K398" s="2">
        <v>15.87</v>
      </c>
      <c r="L398" s="2">
        <v>123.79</v>
      </c>
      <c r="M398" s="3">
        <v>111.86</v>
      </c>
      <c r="N398" s="33">
        <f t="shared" si="95"/>
        <v>88.945515196441804</v>
      </c>
      <c r="O398" s="15">
        <v>0.11</v>
      </c>
      <c r="P398" s="15">
        <v>7.0000000000000007E-2</v>
      </c>
      <c r="Q398" s="59">
        <f t="shared" si="96"/>
        <v>3.2284925513074277E-2</v>
      </c>
      <c r="R398" s="59">
        <f t="shared" si="97"/>
        <v>1.4528216480883425</v>
      </c>
      <c r="S398" s="59">
        <f t="shared" si="98"/>
        <v>2.0544952599229088E-2</v>
      </c>
      <c r="T398" s="59">
        <f t="shared" si="99"/>
        <v>0.92452286696530894</v>
      </c>
      <c r="U398" s="59">
        <f t="shared" si="100"/>
        <v>2.3773445150536512</v>
      </c>
      <c r="V398" s="60">
        <v>30</v>
      </c>
      <c r="W398" s="58">
        <f t="shared" si="94"/>
        <v>11.054484803558196</v>
      </c>
      <c r="X398" s="61">
        <f t="shared" si="101"/>
        <v>0.46214188978018539</v>
      </c>
      <c r="Y398" s="63">
        <f t="shared" si="102"/>
        <v>0.11</v>
      </c>
      <c r="Z398" s="62">
        <f t="shared" si="103"/>
        <v>7.0000000000000007E-2</v>
      </c>
      <c r="AA398" s="57">
        <f t="shared" si="104"/>
        <v>0.32284925513074275</v>
      </c>
      <c r="AB398" s="58">
        <f t="shared" si="105"/>
        <v>0.20544952599229088</v>
      </c>
    </row>
    <row r="399" spans="1:28" hidden="1" x14ac:dyDescent="0.35">
      <c r="A399" s="1"/>
      <c r="B399" s="16">
        <v>43922</v>
      </c>
      <c r="C399" s="69">
        <v>2019</v>
      </c>
      <c r="D399" s="5" t="str">
        <f t="shared" si="91"/>
        <v>B</v>
      </c>
      <c r="E399" s="5" t="str">
        <f t="shared" si="92"/>
        <v>A</v>
      </c>
      <c r="F399" s="5" t="str">
        <f t="shared" si="93"/>
        <v>3</v>
      </c>
      <c r="G399" s="2" t="s">
        <v>45</v>
      </c>
      <c r="H399" s="2" t="s">
        <v>8</v>
      </c>
      <c r="I399" s="2" t="s">
        <v>610</v>
      </c>
      <c r="J399" s="2"/>
      <c r="K399" s="2">
        <v>15.74</v>
      </c>
      <c r="L399" s="2">
        <v>141.38999999999999</v>
      </c>
      <c r="M399" s="3">
        <v>132.9</v>
      </c>
      <c r="N399" s="33">
        <f t="shared" si="95"/>
        <v>93.243135694389196</v>
      </c>
      <c r="O399" s="15">
        <v>0.39</v>
      </c>
      <c r="P399" s="15">
        <v>0.03</v>
      </c>
      <c r="Q399" s="59">
        <f t="shared" si="96"/>
        <v>0.107391473199044</v>
      </c>
      <c r="R399" s="59">
        <f t="shared" si="97"/>
        <v>4.8326162939569803</v>
      </c>
      <c r="S399" s="59">
        <f t="shared" si="98"/>
        <v>8.2608825537726152E-3</v>
      </c>
      <c r="T399" s="59">
        <f t="shared" si="99"/>
        <v>0.37173971491976771</v>
      </c>
      <c r="U399" s="59">
        <f t="shared" si="100"/>
        <v>5.204356008876748</v>
      </c>
      <c r="V399" s="60">
        <v>30</v>
      </c>
      <c r="W399" s="58">
        <f t="shared" si="94"/>
        <v>6.7568643056108044</v>
      </c>
      <c r="X399" s="61">
        <f t="shared" si="101"/>
        <v>0.43623250256060075</v>
      </c>
      <c r="Y399" s="63">
        <f t="shared" si="102"/>
        <v>0.39</v>
      </c>
      <c r="Z399" s="62">
        <f t="shared" si="103"/>
        <v>0.03</v>
      </c>
      <c r="AA399" s="57">
        <f t="shared" si="104"/>
        <v>1.0739147319904401</v>
      </c>
      <c r="AB399" s="58">
        <f t="shared" si="105"/>
        <v>8.2608825537726152E-2</v>
      </c>
    </row>
    <row r="400" spans="1:28" hidden="1" x14ac:dyDescent="0.35">
      <c r="A400" s="1"/>
      <c r="B400" s="16">
        <v>43922</v>
      </c>
      <c r="C400" s="69">
        <v>2019</v>
      </c>
      <c r="D400" s="5" t="str">
        <f t="shared" si="91"/>
        <v>S</v>
      </c>
      <c r="E400" s="5" t="str">
        <f t="shared" si="92"/>
        <v>A</v>
      </c>
      <c r="F400" s="5" t="str">
        <f t="shared" si="93"/>
        <v>8</v>
      </c>
      <c r="G400" s="2" t="s">
        <v>865</v>
      </c>
      <c r="H400" s="2" t="s">
        <v>12</v>
      </c>
      <c r="I400" s="2" t="s">
        <v>611</v>
      </c>
      <c r="J400" s="2"/>
      <c r="K400" s="2">
        <v>15.33</v>
      </c>
      <c r="L400" s="2">
        <v>111.15</v>
      </c>
      <c r="M400" s="3">
        <v>98.53</v>
      </c>
      <c r="N400" s="33">
        <f t="shared" si="95"/>
        <v>86.829471926528896</v>
      </c>
      <c r="O400" s="15">
        <v>0.06</v>
      </c>
      <c r="P400" s="15">
        <v>0.04</v>
      </c>
      <c r="Q400" s="59">
        <f t="shared" si="96"/>
        <v>1.8185336538461543E-2</v>
      </c>
      <c r="R400" s="59">
        <f t="shared" si="97"/>
        <v>0.8183401442307694</v>
      </c>
      <c r="S400" s="59">
        <f t="shared" si="98"/>
        <v>1.2123557692307696E-2</v>
      </c>
      <c r="T400" s="59">
        <f t="shared" si="99"/>
        <v>0.54556009615384626</v>
      </c>
      <c r="U400" s="59">
        <f t="shared" si="100"/>
        <v>1.3639002403846157</v>
      </c>
      <c r="V400" s="60">
        <v>30</v>
      </c>
      <c r="W400" s="58">
        <f t="shared" si="94"/>
        <v>13.170528073471104</v>
      </c>
      <c r="X400" s="61">
        <f t="shared" si="101"/>
        <v>0.47584134615384627</v>
      </c>
      <c r="Y400" s="63">
        <f t="shared" si="102"/>
        <v>0.06</v>
      </c>
      <c r="Z400" s="62">
        <f t="shared" si="103"/>
        <v>0.04</v>
      </c>
      <c r="AA400" s="57">
        <f t="shared" si="104"/>
        <v>0.18185336538461544</v>
      </c>
      <c r="AB400" s="58">
        <f t="shared" si="105"/>
        <v>0.12123557692307696</v>
      </c>
    </row>
    <row r="401" spans="1:28" hidden="1" x14ac:dyDescent="0.35">
      <c r="A401" s="1"/>
      <c r="B401" s="16">
        <v>43922</v>
      </c>
      <c r="C401" s="69">
        <v>2019</v>
      </c>
      <c r="D401" s="5" t="str">
        <f t="shared" si="91"/>
        <v>S</v>
      </c>
      <c r="E401" s="5" t="str">
        <f t="shared" si="92"/>
        <v>A</v>
      </c>
      <c r="F401" s="5" t="str">
        <f t="shared" si="93"/>
        <v>5</v>
      </c>
      <c r="G401" s="2" t="s">
        <v>867</v>
      </c>
      <c r="H401" s="2" t="s">
        <v>12</v>
      </c>
      <c r="I401" s="2" t="s">
        <v>612</v>
      </c>
      <c r="J401" s="2"/>
      <c r="K401" s="2">
        <v>15.81</v>
      </c>
      <c r="L401" s="2">
        <v>114.37</v>
      </c>
      <c r="M401" s="3">
        <v>100.57</v>
      </c>
      <c r="N401" s="33">
        <f t="shared" si="95"/>
        <v>85.9983766233766</v>
      </c>
      <c r="O401" s="15">
        <v>1.47</v>
      </c>
      <c r="P401" s="15">
        <v>0.05</v>
      </c>
      <c r="Q401" s="59">
        <f t="shared" si="96"/>
        <v>0.45126710712600299</v>
      </c>
      <c r="R401" s="59">
        <f t="shared" si="97"/>
        <v>20.307019820670135</v>
      </c>
      <c r="S401" s="59">
        <f t="shared" si="98"/>
        <v>1.5349221330816431E-2</v>
      </c>
      <c r="T401" s="59">
        <f t="shared" si="99"/>
        <v>0.69071495988673937</v>
      </c>
      <c r="U401" s="59">
        <f t="shared" si="100"/>
        <v>20.997734780556875</v>
      </c>
      <c r="V401" s="60">
        <v>30</v>
      </c>
      <c r="W401" s="58">
        <f t="shared" si="94"/>
        <v>14.0016233766234</v>
      </c>
      <c r="X401" s="61">
        <f t="shared" si="101"/>
        <v>0.48140632373761222</v>
      </c>
      <c r="Y401" s="63">
        <f t="shared" si="102"/>
        <v>1.47</v>
      </c>
      <c r="Z401" s="62">
        <f t="shared" si="103"/>
        <v>0.05</v>
      </c>
      <c r="AA401" s="57">
        <f t="shared" si="104"/>
        <v>4.51267107126003</v>
      </c>
      <c r="AB401" s="58">
        <f t="shared" si="105"/>
        <v>0.15349221330816432</v>
      </c>
    </row>
    <row r="402" spans="1:28" hidden="1" x14ac:dyDescent="0.35">
      <c r="A402" s="1"/>
      <c r="B402" s="16">
        <v>43922</v>
      </c>
      <c r="C402" s="69">
        <v>2019</v>
      </c>
      <c r="D402" s="5" t="str">
        <f t="shared" si="91"/>
        <v>B</v>
      </c>
      <c r="E402" s="5" t="str">
        <f t="shared" si="92"/>
        <v>A</v>
      </c>
      <c r="F402" s="5" t="str">
        <f t="shared" si="93"/>
        <v>3</v>
      </c>
      <c r="G402" s="2" t="s">
        <v>45</v>
      </c>
      <c r="H402" s="2" t="s">
        <v>12</v>
      </c>
      <c r="I402" s="2" t="s">
        <v>613</v>
      </c>
      <c r="J402" s="2"/>
      <c r="K402" s="2">
        <v>15.77</v>
      </c>
      <c r="L402" s="2">
        <v>148.5</v>
      </c>
      <c r="M402" s="3">
        <v>139.01</v>
      </c>
      <c r="N402" s="33">
        <f t="shared" si="95"/>
        <v>92.850146914789434</v>
      </c>
      <c r="O402" s="15">
        <v>0.22</v>
      </c>
      <c r="P402" s="15">
        <v>0.04</v>
      </c>
      <c r="Q402" s="59">
        <f t="shared" si="96"/>
        <v>6.0929324894514754E-2</v>
      </c>
      <c r="R402" s="59">
        <f t="shared" si="97"/>
        <v>2.7418196202531639</v>
      </c>
      <c r="S402" s="59">
        <f t="shared" si="98"/>
        <v>1.1078059071729955E-2</v>
      </c>
      <c r="T402" s="59">
        <f t="shared" si="99"/>
        <v>0.49851265822784796</v>
      </c>
      <c r="U402" s="59">
        <f t="shared" si="100"/>
        <v>3.240332278481012</v>
      </c>
      <c r="V402" s="60">
        <v>30</v>
      </c>
      <c r="W402" s="58">
        <f t="shared" si="94"/>
        <v>7.149853085210566</v>
      </c>
      <c r="X402" s="61">
        <f t="shared" si="101"/>
        <v>0.43850210970464132</v>
      </c>
      <c r="Y402" s="63">
        <f t="shared" si="102"/>
        <v>0.22</v>
      </c>
      <c r="Z402" s="62">
        <f t="shared" si="103"/>
        <v>0.04</v>
      </c>
      <c r="AA402" s="57">
        <f t="shared" si="104"/>
        <v>0.60929324894514758</v>
      </c>
      <c r="AB402" s="58">
        <f t="shared" si="105"/>
        <v>0.11078059071729955</v>
      </c>
    </row>
    <row r="403" spans="1:28" hidden="1" x14ac:dyDescent="0.35">
      <c r="A403" s="1"/>
      <c r="B403" s="16">
        <v>43922</v>
      </c>
      <c r="C403" s="69">
        <v>2019</v>
      </c>
      <c r="D403" s="5" t="str">
        <f t="shared" si="91"/>
        <v>S</v>
      </c>
      <c r="E403" s="5" t="str">
        <f t="shared" si="92"/>
        <v>D</v>
      </c>
      <c r="F403" s="5" t="str">
        <f t="shared" si="93"/>
        <v>8</v>
      </c>
      <c r="G403" s="2" t="s">
        <v>872</v>
      </c>
      <c r="H403" s="2" t="s">
        <v>12</v>
      </c>
      <c r="I403" s="2" t="s">
        <v>614</v>
      </c>
      <c r="J403" s="2"/>
      <c r="K403" s="2">
        <v>15.75</v>
      </c>
      <c r="L403" s="2">
        <v>122.15</v>
      </c>
      <c r="M403" s="3">
        <v>108.47</v>
      </c>
      <c r="N403" s="33">
        <f t="shared" si="95"/>
        <v>87.142857142857139</v>
      </c>
      <c r="O403" s="15">
        <v>0.74</v>
      </c>
      <c r="P403" s="15">
        <v>0.06</v>
      </c>
      <c r="Q403" s="59">
        <f t="shared" si="96"/>
        <v>0.22321311475409844</v>
      </c>
      <c r="R403" s="59">
        <f t="shared" si="97"/>
        <v>10.04459016393443</v>
      </c>
      <c r="S403" s="59">
        <f t="shared" si="98"/>
        <v>1.8098360655737711E-2</v>
      </c>
      <c r="T403" s="59">
        <f t="shared" si="99"/>
        <v>0.81442622950819699</v>
      </c>
      <c r="U403" s="59">
        <f t="shared" si="100"/>
        <v>10.859016393442626</v>
      </c>
      <c r="V403" s="60">
        <v>30</v>
      </c>
      <c r="W403" s="58">
        <f t="shared" si="94"/>
        <v>12.857142857142861</v>
      </c>
      <c r="X403" s="61">
        <f t="shared" si="101"/>
        <v>0.47377049180327879</v>
      </c>
      <c r="Y403" s="63">
        <f t="shared" si="102"/>
        <v>0.74</v>
      </c>
      <c r="Z403" s="62">
        <f t="shared" si="103"/>
        <v>0.06</v>
      </c>
      <c r="AA403" s="57">
        <f t="shared" si="104"/>
        <v>2.2321311475409846</v>
      </c>
      <c r="AB403" s="58">
        <f t="shared" si="105"/>
        <v>0.18098360655737711</v>
      </c>
    </row>
    <row r="404" spans="1:28" hidden="1" x14ac:dyDescent="0.35">
      <c r="A404" s="1"/>
      <c r="B404" s="16">
        <v>43922</v>
      </c>
      <c r="C404" s="69">
        <v>2019</v>
      </c>
      <c r="D404" s="5" t="str">
        <f t="shared" si="91"/>
        <v>S</v>
      </c>
      <c r="E404" s="5" t="str">
        <f t="shared" si="92"/>
        <v>C</v>
      </c>
      <c r="F404" s="5" t="str">
        <f t="shared" si="93"/>
        <v>7</v>
      </c>
      <c r="G404" s="2" t="s">
        <v>868</v>
      </c>
      <c r="H404" s="2" t="s">
        <v>12</v>
      </c>
      <c r="I404" s="2" t="s">
        <v>615</v>
      </c>
      <c r="J404" s="2"/>
      <c r="K404" s="2">
        <v>15.83</v>
      </c>
      <c r="L404" s="2">
        <v>122.4</v>
      </c>
      <c r="M404" s="3">
        <v>107.71</v>
      </c>
      <c r="N404" s="33">
        <f t="shared" si="95"/>
        <v>86.21563291733132</v>
      </c>
      <c r="O404" s="15">
        <v>0.26</v>
      </c>
      <c r="P404" s="15">
        <v>0.05</v>
      </c>
      <c r="Q404" s="59">
        <f t="shared" si="96"/>
        <v>7.9549303439268623E-2</v>
      </c>
      <c r="R404" s="59">
        <f t="shared" si="97"/>
        <v>3.5797186547670878</v>
      </c>
      <c r="S404" s="59">
        <f t="shared" si="98"/>
        <v>1.5297942969090119E-2</v>
      </c>
      <c r="T404" s="59">
        <f t="shared" si="99"/>
        <v>0.68840743360905532</v>
      </c>
      <c r="U404" s="59">
        <f t="shared" si="100"/>
        <v>4.2681260883761434</v>
      </c>
      <c r="V404" s="60">
        <v>30</v>
      </c>
      <c r="W404" s="58">
        <f t="shared" si="94"/>
        <v>13.78436708266868</v>
      </c>
      <c r="X404" s="61">
        <f t="shared" si="101"/>
        <v>0.47994122768828917</v>
      </c>
      <c r="Y404" s="63">
        <f t="shared" si="102"/>
        <v>0.26</v>
      </c>
      <c r="Z404" s="62">
        <f t="shared" si="103"/>
        <v>0.05</v>
      </c>
      <c r="AA404" s="57">
        <f t="shared" si="104"/>
        <v>0.79549303439268626</v>
      </c>
      <c r="AB404" s="58">
        <f t="shared" si="105"/>
        <v>0.1529794296909012</v>
      </c>
    </row>
    <row r="405" spans="1:28" hidden="1" x14ac:dyDescent="0.35">
      <c r="A405" s="1"/>
      <c r="B405" s="16">
        <v>43922</v>
      </c>
      <c r="C405" s="69">
        <v>2019</v>
      </c>
      <c r="D405" s="5" t="str">
        <f t="shared" si="91"/>
        <v>S</v>
      </c>
      <c r="E405" s="5" t="str">
        <f t="shared" si="92"/>
        <v>B</v>
      </c>
      <c r="F405" s="5" t="str">
        <f t="shared" si="93"/>
        <v>1</v>
      </c>
      <c r="G405" s="2" t="s">
        <v>866</v>
      </c>
      <c r="H405" s="2" t="s">
        <v>12</v>
      </c>
      <c r="I405" s="2" t="s">
        <v>616</v>
      </c>
      <c r="J405" s="2"/>
      <c r="K405" s="2">
        <v>15.67</v>
      </c>
      <c r="L405" s="2">
        <v>118.03</v>
      </c>
      <c r="M405" s="3">
        <v>105.1</v>
      </c>
      <c r="N405" s="33">
        <f t="shared" si="95"/>
        <v>87.368112543962482</v>
      </c>
      <c r="O405" s="15">
        <v>0.13</v>
      </c>
      <c r="P405" s="15">
        <v>7.0000000000000007E-2</v>
      </c>
      <c r="Q405" s="59">
        <f t="shared" si="96"/>
        <v>3.9078497148607852E-2</v>
      </c>
      <c r="R405" s="59">
        <f t="shared" si="97"/>
        <v>1.7585323716873533</v>
      </c>
      <c r="S405" s="59">
        <f t="shared" si="98"/>
        <v>2.1042267695404231E-2</v>
      </c>
      <c r="T405" s="59">
        <f t="shared" si="99"/>
        <v>0.94690204629319041</v>
      </c>
      <c r="U405" s="59">
        <f t="shared" si="100"/>
        <v>2.7054344179805438</v>
      </c>
      <c r="V405" s="60">
        <v>30</v>
      </c>
      <c r="W405" s="58">
        <f t="shared" si="94"/>
        <v>12.631887456037518</v>
      </c>
      <c r="X405" s="61">
        <f t="shared" si="101"/>
        <v>0.47229117745722915</v>
      </c>
      <c r="Y405" s="63">
        <f t="shared" si="102"/>
        <v>0.13</v>
      </c>
      <c r="Z405" s="62">
        <f t="shared" si="103"/>
        <v>7.0000000000000007E-2</v>
      </c>
      <c r="AA405" s="57">
        <f t="shared" si="104"/>
        <v>0.39078497148607849</v>
      </c>
      <c r="AB405" s="58">
        <f t="shared" si="105"/>
        <v>0.21042267695404232</v>
      </c>
    </row>
    <row r="406" spans="1:28" hidden="1" x14ac:dyDescent="0.35">
      <c r="A406" s="1"/>
      <c r="B406" s="16">
        <v>43922</v>
      </c>
      <c r="C406" s="69">
        <v>2019</v>
      </c>
      <c r="D406" s="5" t="str">
        <f t="shared" si="91"/>
        <v>S</v>
      </c>
      <c r="E406" s="5" t="str">
        <f t="shared" si="92"/>
        <v>D</v>
      </c>
      <c r="F406" s="5" t="str">
        <f t="shared" si="93"/>
        <v>7</v>
      </c>
      <c r="G406" s="2" t="s">
        <v>874</v>
      </c>
      <c r="H406" s="2" t="s">
        <v>12</v>
      </c>
      <c r="I406" s="2" t="s">
        <v>617</v>
      </c>
      <c r="J406" s="2"/>
      <c r="K406" s="2">
        <v>15.36</v>
      </c>
      <c r="L406" s="2">
        <v>122.81</v>
      </c>
      <c r="M406" s="3">
        <v>108.52</v>
      </c>
      <c r="N406" s="33">
        <f t="shared" si="95"/>
        <v>86.700791065611909</v>
      </c>
      <c r="O406" s="15">
        <v>0.99</v>
      </c>
      <c r="P406" s="15">
        <v>0.03</v>
      </c>
      <c r="Q406" s="59">
        <f t="shared" si="96"/>
        <v>0.30065033276084163</v>
      </c>
      <c r="R406" s="59">
        <f t="shared" si="97"/>
        <v>13.529264974237874</v>
      </c>
      <c r="S406" s="59">
        <f t="shared" si="98"/>
        <v>9.1106161442679294E-3</v>
      </c>
      <c r="T406" s="59">
        <f t="shared" si="99"/>
        <v>0.40997772649205683</v>
      </c>
      <c r="U406" s="59">
        <f t="shared" si="100"/>
        <v>13.939242700729931</v>
      </c>
      <c r="V406" s="60">
        <v>30</v>
      </c>
      <c r="W406" s="58">
        <f t="shared" si="94"/>
        <v>13.299208934388091</v>
      </c>
      <c r="X406" s="61">
        <f t="shared" si="101"/>
        <v>0.47669600686990132</v>
      </c>
      <c r="Y406" s="63">
        <f t="shared" si="102"/>
        <v>0.99</v>
      </c>
      <c r="Z406" s="62">
        <f t="shared" si="103"/>
        <v>0.03</v>
      </c>
      <c r="AA406" s="57">
        <f t="shared" si="104"/>
        <v>3.0065033276084163</v>
      </c>
      <c r="AB406" s="58">
        <f t="shared" si="105"/>
        <v>9.1106161442679301E-2</v>
      </c>
    </row>
    <row r="407" spans="1:28" hidden="1" x14ac:dyDescent="0.35">
      <c r="A407" s="1"/>
      <c r="B407" s="16">
        <v>43922</v>
      </c>
      <c r="C407" s="69">
        <v>2019</v>
      </c>
      <c r="D407" s="5" t="str">
        <f t="shared" si="91"/>
        <v>S</v>
      </c>
      <c r="E407" s="5" t="str">
        <f t="shared" si="92"/>
        <v>B</v>
      </c>
      <c r="F407" s="5" t="str">
        <f t="shared" si="93"/>
        <v>4</v>
      </c>
      <c r="G407" s="2" t="s">
        <v>107</v>
      </c>
      <c r="H407" s="2" t="s">
        <v>8</v>
      </c>
      <c r="I407" s="2" t="s">
        <v>618</v>
      </c>
      <c r="J407" s="2"/>
      <c r="K407" s="2">
        <v>15.36</v>
      </c>
      <c r="L407" s="2">
        <v>131.38</v>
      </c>
      <c r="M407" s="3">
        <v>115.5</v>
      </c>
      <c r="N407" s="33">
        <f t="shared" si="95"/>
        <v>86.312704706085157</v>
      </c>
      <c r="O407" s="15">
        <v>0.73</v>
      </c>
      <c r="P407" s="15">
        <v>0.04</v>
      </c>
      <c r="Q407" s="59">
        <f t="shared" si="96"/>
        <v>0.22301667665268624</v>
      </c>
      <c r="R407" s="59">
        <f t="shared" si="97"/>
        <v>10.03575044937088</v>
      </c>
      <c r="S407" s="59">
        <f t="shared" si="98"/>
        <v>1.2220091871380069E-2</v>
      </c>
      <c r="T407" s="59">
        <f t="shared" si="99"/>
        <v>0.54990413421210316</v>
      </c>
      <c r="U407" s="59">
        <f t="shared" si="100"/>
        <v>10.585654583582983</v>
      </c>
      <c r="V407" s="60">
        <v>30</v>
      </c>
      <c r="W407" s="58">
        <f t="shared" si="94"/>
        <v>13.687295293914843</v>
      </c>
      <c r="X407" s="61">
        <f t="shared" si="101"/>
        <v>0.479288995406431</v>
      </c>
      <c r="Y407" s="63">
        <f t="shared" si="102"/>
        <v>0.73</v>
      </c>
      <c r="Z407" s="62">
        <f t="shared" si="103"/>
        <v>0.04</v>
      </c>
      <c r="AA407" s="57">
        <f t="shared" si="104"/>
        <v>2.2301667665268625</v>
      </c>
      <c r="AB407" s="58">
        <f t="shared" si="105"/>
        <v>0.12220091871380069</v>
      </c>
    </row>
    <row r="408" spans="1:28" hidden="1" x14ac:dyDescent="0.35">
      <c r="A408" s="1"/>
      <c r="B408" s="16">
        <v>43922</v>
      </c>
      <c r="C408" s="69">
        <v>2019</v>
      </c>
      <c r="D408" s="5" t="str">
        <f t="shared" si="91"/>
        <v>S</v>
      </c>
      <c r="E408" s="5" t="str">
        <f t="shared" si="92"/>
        <v>C</v>
      </c>
      <c r="F408" s="5" t="str">
        <f t="shared" si="93"/>
        <v>5</v>
      </c>
      <c r="G408" s="2" t="s">
        <v>876</v>
      </c>
      <c r="H408" s="2" t="s">
        <v>8</v>
      </c>
      <c r="I408" s="2" t="s">
        <v>619</v>
      </c>
      <c r="J408" s="2"/>
      <c r="K408" s="2">
        <v>15.74</v>
      </c>
      <c r="L408" s="2">
        <v>111.55</v>
      </c>
      <c r="M408" s="3">
        <v>97.63</v>
      </c>
      <c r="N408" s="33">
        <f t="shared" si="95"/>
        <v>85.47124517273771</v>
      </c>
      <c r="O408" s="15">
        <v>0.28000000000000003</v>
      </c>
      <c r="P408" s="15">
        <v>0.01</v>
      </c>
      <c r="Q408" s="59">
        <f t="shared" si="96"/>
        <v>8.6658444254487751E-2</v>
      </c>
      <c r="R408" s="59">
        <f t="shared" si="97"/>
        <v>3.899629991451949</v>
      </c>
      <c r="S408" s="59">
        <f t="shared" si="98"/>
        <v>3.0949444376602766E-3</v>
      </c>
      <c r="T408" s="59">
        <f t="shared" si="99"/>
        <v>0.13927249969471245</v>
      </c>
      <c r="U408" s="59">
        <f t="shared" si="100"/>
        <v>4.0389024911466613</v>
      </c>
      <c r="V408" s="60">
        <v>30</v>
      </c>
      <c r="W408" s="58">
        <f t="shared" si="94"/>
        <v>14.52875482726229</v>
      </c>
      <c r="X408" s="61">
        <f t="shared" si="101"/>
        <v>0.48499206252289656</v>
      </c>
      <c r="Y408" s="63">
        <f t="shared" si="102"/>
        <v>0.28000000000000003</v>
      </c>
      <c r="Z408" s="62">
        <f t="shared" si="103"/>
        <v>0.01</v>
      </c>
      <c r="AA408" s="57">
        <f t="shared" si="104"/>
        <v>0.86658444254487754</v>
      </c>
      <c r="AB408" s="58">
        <f t="shared" si="105"/>
        <v>3.0949444376602766E-2</v>
      </c>
    </row>
    <row r="409" spans="1:28" hidden="1" x14ac:dyDescent="0.35">
      <c r="A409" s="1"/>
      <c r="B409" s="16">
        <v>43983</v>
      </c>
      <c r="C409" s="69">
        <v>2019</v>
      </c>
      <c r="D409" s="5" t="str">
        <f t="shared" si="91"/>
        <v>S</v>
      </c>
      <c r="E409" s="5" t="str">
        <f t="shared" si="92"/>
        <v>C</v>
      </c>
      <c r="F409" s="5" t="str">
        <f t="shared" si="93"/>
        <v>3</v>
      </c>
      <c r="G409" s="2" t="s">
        <v>871</v>
      </c>
      <c r="H409" s="2" t="s">
        <v>10</v>
      </c>
      <c r="I409" s="2" t="s">
        <v>620</v>
      </c>
      <c r="J409" s="2"/>
      <c r="K409" s="2">
        <v>15.75</v>
      </c>
      <c r="L409" s="2">
        <v>114.63</v>
      </c>
      <c r="M409" s="3">
        <v>104.85</v>
      </c>
      <c r="N409" s="33">
        <f t="shared" si="95"/>
        <v>90.109223300970882</v>
      </c>
      <c r="O409" s="15">
        <v>0.19</v>
      </c>
      <c r="P409" s="15">
        <v>0.19</v>
      </c>
      <c r="Q409" s="59">
        <f t="shared" si="96"/>
        <v>5.4799326599326598E-2</v>
      </c>
      <c r="R409" s="59">
        <f t="shared" si="97"/>
        <v>2.4659696969696969</v>
      </c>
      <c r="S409" s="59">
        <f t="shared" si="98"/>
        <v>5.4799326599326598E-2</v>
      </c>
      <c r="T409" s="59">
        <f t="shared" si="99"/>
        <v>2.4659696969696969</v>
      </c>
      <c r="U409" s="59">
        <f t="shared" si="100"/>
        <v>4.9319393939393938</v>
      </c>
      <c r="V409" s="60">
        <v>30</v>
      </c>
      <c r="W409" s="58">
        <f t="shared" si="94"/>
        <v>9.8907766990291179</v>
      </c>
      <c r="X409" s="61">
        <f t="shared" si="101"/>
        <v>0.45488215488215489</v>
      </c>
      <c r="Y409" s="63">
        <f t="shared" si="102"/>
        <v>0.19</v>
      </c>
      <c r="Z409" s="62">
        <f t="shared" si="103"/>
        <v>0.19</v>
      </c>
      <c r="AA409" s="57">
        <f t="shared" si="104"/>
        <v>0.54799326599326603</v>
      </c>
      <c r="AB409" s="58">
        <f t="shared" si="105"/>
        <v>0.54799326599326603</v>
      </c>
    </row>
    <row r="410" spans="1:28" hidden="1" x14ac:dyDescent="0.35">
      <c r="A410" s="1"/>
      <c r="B410" s="16">
        <v>43983</v>
      </c>
      <c r="C410" s="69">
        <v>2019</v>
      </c>
      <c r="D410" s="5" t="str">
        <f t="shared" si="91"/>
        <v>S</v>
      </c>
      <c r="E410" s="5" t="str">
        <f t="shared" si="92"/>
        <v>C</v>
      </c>
      <c r="F410" s="5" t="str">
        <f t="shared" si="93"/>
        <v>2</v>
      </c>
      <c r="G410" s="2" t="s">
        <v>873</v>
      </c>
      <c r="H410" s="2" t="s">
        <v>10</v>
      </c>
      <c r="I410" s="2" t="s">
        <v>621</v>
      </c>
      <c r="J410" s="2"/>
      <c r="K410" s="2">
        <v>15.83</v>
      </c>
      <c r="L410" s="2">
        <v>121.66</v>
      </c>
      <c r="M410" s="3">
        <v>111.58</v>
      </c>
      <c r="N410" s="33">
        <f t="shared" si="95"/>
        <v>90.47529056033261</v>
      </c>
      <c r="O410" s="15">
        <v>0.2</v>
      </c>
      <c r="P410" s="15">
        <v>0.17</v>
      </c>
      <c r="Q410" s="59">
        <f t="shared" si="96"/>
        <v>5.7369190600522195E-2</v>
      </c>
      <c r="R410" s="59">
        <f t="shared" si="97"/>
        <v>2.5816135770234987</v>
      </c>
      <c r="S410" s="59">
        <f t="shared" si="98"/>
        <v>4.8763812010443865E-2</v>
      </c>
      <c r="T410" s="59">
        <f t="shared" si="99"/>
        <v>2.194371540469974</v>
      </c>
      <c r="U410" s="59">
        <f t="shared" si="100"/>
        <v>4.7759851174934731</v>
      </c>
      <c r="V410" s="60">
        <v>30</v>
      </c>
      <c r="W410" s="58">
        <f t="shared" si="94"/>
        <v>9.5247094396673901</v>
      </c>
      <c r="X410" s="61">
        <f t="shared" si="101"/>
        <v>0.4526370757180157</v>
      </c>
      <c r="Y410" s="63">
        <f t="shared" si="102"/>
        <v>0.2</v>
      </c>
      <c r="Z410" s="62">
        <f t="shared" si="103"/>
        <v>0.17</v>
      </c>
      <c r="AA410" s="57">
        <f t="shared" si="104"/>
        <v>0.57369190600522191</v>
      </c>
      <c r="AB410" s="58">
        <f t="shared" si="105"/>
        <v>0.48763812010443863</v>
      </c>
    </row>
    <row r="411" spans="1:28" hidden="1" x14ac:dyDescent="0.35">
      <c r="A411" s="1"/>
      <c r="B411" s="16">
        <v>43922</v>
      </c>
      <c r="C411" s="69">
        <v>2019</v>
      </c>
      <c r="D411" s="5" t="str">
        <f t="shared" si="91"/>
        <v>B</v>
      </c>
      <c r="E411" s="5" t="str">
        <f t="shared" si="92"/>
        <v>C</v>
      </c>
      <c r="F411" s="5" t="str">
        <f t="shared" si="93"/>
        <v>1</v>
      </c>
      <c r="G411" s="2" t="s">
        <v>151</v>
      </c>
      <c r="H411" s="2" t="s">
        <v>11</v>
      </c>
      <c r="I411" s="2" t="s">
        <v>622</v>
      </c>
      <c r="J411" s="2"/>
      <c r="K411" s="2">
        <v>15.73</v>
      </c>
      <c r="L411" s="2">
        <v>144.97</v>
      </c>
      <c r="M411" s="3">
        <v>141</v>
      </c>
      <c r="N411" s="33">
        <f t="shared" si="95"/>
        <v>96.928195605075828</v>
      </c>
      <c r="O411" s="15">
        <v>0.04</v>
      </c>
      <c r="P411" s="15">
        <v>0.02</v>
      </c>
      <c r="Q411" s="59">
        <f t="shared" si="96"/>
        <v>1.0443681647641095E-2</v>
      </c>
      <c r="R411" s="59">
        <f t="shared" si="97"/>
        <v>0.46996567414384927</v>
      </c>
      <c r="S411" s="59">
        <f t="shared" si="98"/>
        <v>5.2218408238205475E-3</v>
      </c>
      <c r="T411" s="59">
        <f t="shared" si="99"/>
        <v>0.23498283707192463</v>
      </c>
      <c r="U411" s="59">
        <f t="shared" si="100"/>
        <v>0.70494851121577384</v>
      </c>
      <c r="V411" s="60">
        <v>30</v>
      </c>
      <c r="W411" s="58">
        <f t="shared" si="94"/>
        <v>3.0718043949241718</v>
      </c>
      <c r="X411" s="61">
        <f t="shared" si="101"/>
        <v>0.41584577313003912</v>
      </c>
      <c r="Y411" s="63">
        <f t="shared" si="102"/>
        <v>0.04</v>
      </c>
      <c r="Z411" s="62">
        <f t="shared" si="103"/>
        <v>0.02</v>
      </c>
      <c r="AA411" s="57">
        <f t="shared" si="104"/>
        <v>0.10443681647641095</v>
      </c>
      <c r="AB411" s="58">
        <f t="shared" si="105"/>
        <v>5.2218408238205477E-2</v>
      </c>
    </row>
    <row r="412" spans="1:28" hidden="1" x14ac:dyDescent="0.35">
      <c r="A412" s="1"/>
      <c r="B412" s="16">
        <v>43922</v>
      </c>
      <c r="C412" s="69">
        <v>2019</v>
      </c>
      <c r="D412" s="5" t="str">
        <f t="shared" si="91"/>
        <v>S</v>
      </c>
      <c r="E412" s="5" t="str">
        <f t="shared" si="92"/>
        <v>C</v>
      </c>
      <c r="F412" s="5" t="str">
        <f t="shared" si="93"/>
        <v>5</v>
      </c>
      <c r="G412" s="2" t="s">
        <v>876</v>
      </c>
      <c r="H412" s="2" t="s">
        <v>10</v>
      </c>
      <c r="I412" s="2" t="s">
        <v>623</v>
      </c>
      <c r="J412" s="2"/>
      <c r="K412" s="2">
        <v>15.65</v>
      </c>
      <c r="L412" s="2">
        <v>116.99</v>
      </c>
      <c r="M412" s="3">
        <v>107.31</v>
      </c>
      <c r="N412" s="33">
        <f t="shared" si="95"/>
        <v>90.447996842313017</v>
      </c>
      <c r="O412" s="15">
        <v>0.42</v>
      </c>
      <c r="P412" s="15">
        <v>0.11</v>
      </c>
      <c r="Q412" s="59">
        <f t="shared" si="96"/>
        <v>0.12052432904211212</v>
      </c>
      <c r="R412" s="59">
        <f t="shared" si="97"/>
        <v>5.4235948068950455</v>
      </c>
      <c r="S412" s="59">
        <f t="shared" si="98"/>
        <v>3.1565895701505552E-2</v>
      </c>
      <c r="T412" s="59">
        <f t="shared" si="99"/>
        <v>1.4204653065677497</v>
      </c>
      <c r="U412" s="59">
        <f t="shared" si="100"/>
        <v>6.8440601134627954</v>
      </c>
      <c r="V412" s="60">
        <v>30</v>
      </c>
      <c r="W412" s="58">
        <f t="shared" si="94"/>
        <v>9.5520031576869826</v>
      </c>
      <c r="X412" s="61">
        <f t="shared" si="101"/>
        <v>0.45280384027929294</v>
      </c>
      <c r="Y412" s="63">
        <f t="shared" si="102"/>
        <v>0.42</v>
      </c>
      <c r="Z412" s="62">
        <f t="shared" si="103"/>
        <v>0.11</v>
      </c>
      <c r="AA412" s="57">
        <f t="shared" si="104"/>
        <v>1.2052432904211212</v>
      </c>
      <c r="AB412" s="58">
        <f t="shared" si="105"/>
        <v>0.31565895701505553</v>
      </c>
    </row>
    <row r="413" spans="1:28" hidden="1" x14ac:dyDescent="0.35">
      <c r="A413" s="1"/>
      <c r="B413" s="16">
        <v>43983</v>
      </c>
      <c r="C413" s="69">
        <v>2019</v>
      </c>
      <c r="D413" s="5" t="str">
        <f t="shared" si="91"/>
        <v>S</v>
      </c>
      <c r="E413" s="5" t="str">
        <f t="shared" si="92"/>
        <v>B</v>
      </c>
      <c r="F413" s="5" t="str">
        <f t="shared" si="93"/>
        <v>3</v>
      </c>
      <c r="G413" s="2" t="s">
        <v>870</v>
      </c>
      <c r="H413" s="2" t="s">
        <v>10</v>
      </c>
      <c r="I413" s="2" t="s">
        <v>624</v>
      </c>
      <c r="J413" s="2"/>
      <c r="K413" s="2">
        <v>15.78</v>
      </c>
      <c r="L413" s="2">
        <v>121.64</v>
      </c>
      <c r="M413" s="3">
        <v>111.53</v>
      </c>
      <c r="N413" s="33">
        <f t="shared" si="95"/>
        <v>90.449650481768373</v>
      </c>
      <c r="O413" s="15">
        <v>0.26</v>
      </c>
      <c r="P413" s="15">
        <v>0.13</v>
      </c>
      <c r="Q413" s="59">
        <f t="shared" si="96"/>
        <v>7.4608459530026122E-2</v>
      </c>
      <c r="R413" s="59">
        <f t="shared" si="97"/>
        <v>3.3573806788511753</v>
      </c>
      <c r="S413" s="59">
        <f t="shared" si="98"/>
        <v>3.7304229765013061E-2</v>
      </c>
      <c r="T413" s="59">
        <f t="shared" si="99"/>
        <v>1.6786903394255877</v>
      </c>
      <c r="U413" s="59">
        <f t="shared" si="100"/>
        <v>5.036071018276763</v>
      </c>
      <c r="V413" s="60">
        <v>30</v>
      </c>
      <c r="W413" s="58">
        <f t="shared" si="94"/>
        <v>9.5503495182316271</v>
      </c>
      <c r="X413" s="61">
        <f t="shared" si="101"/>
        <v>0.45279373368146214</v>
      </c>
      <c r="Y413" s="63">
        <f t="shared" si="102"/>
        <v>0.26</v>
      </c>
      <c r="Z413" s="62">
        <f t="shared" si="103"/>
        <v>0.13</v>
      </c>
      <c r="AA413" s="57">
        <f t="shared" si="104"/>
        <v>0.74608459530026128</v>
      </c>
      <c r="AB413" s="58">
        <f t="shared" si="105"/>
        <v>0.37304229765013064</v>
      </c>
    </row>
    <row r="414" spans="1:28" hidden="1" x14ac:dyDescent="0.35">
      <c r="A414" s="1"/>
      <c r="B414" s="16">
        <v>43983</v>
      </c>
      <c r="C414" s="69">
        <v>2019</v>
      </c>
      <c r="D414" s="5" t="str">
        <f t="shared" si="91"/>
        <v>S</v>
      </c>
      <c r="E414" s="5" t="str">
        <f t="shared" si="92"/>
        <v>B</v>
      </c>
      <c r="F414" s="5" t="str">
        <f t="shared" si="93"/>
        <v>5</v>
      </c>
      <c r="G414" s="2" t="s">
        <v>879</v>
      </c>
      <c r="H414" s="2" t="s">
        <v>10</v>
      </c>
      <c r="I414" s="2" t="s">
        <v>625</v>
      </c>
      <c r="J414" s="2"/>
      <c r="K414" s="2">
        <v>15.75</v>
      </c>
      <c r="L414" s="2">
        <v>122.31</v>
      </c>
      <c r="M414" s="3">
        <v>109.33</v>
      </c>
      <c r="N414" s="33">
        <f t="shared" si="95"/>
        <v>87.819069069069073</v>
      </c>
      <c r="O414" s="15">
        <v>0.16</v>
      </c>
      <c r="P414" s="15">
        <v>0.11</v>
      </c>
      <c r="Q414" s="59">
        <f t="shared" si="96"/>
        <v>4.7767471681983323E-2</v>
      </c>
      <c r="R414" s="59">
        <f t="shared" si="97"/>
        <v>2.1495362256892494</v>
      </c>
      <c r="S414" s="59">
        <f t="shared" si="98"/>
        <v>3.2840136781363535E-2</v>
      </c>
      <c r="T414" s="59">
        <f t="shared" si="99"/>
        <v>1.477806155161359</v>
      </c>
      <c r="U414" s="59">
        <f t="shared" si="100"/>
        <v>3.6273423808506084</v>
      </c>
      <c r="V414" s="60">
        <v>30</v>
      </c>
      <c r="W414" s="58">
        <f t="shared" si="94"/>
        <v>12.180930930930927</v>
      </c>
      <c r="X414" s="61">
        <f t="shared" si="101"/>
        <v>0.46935242573199393</v>
      </c>
      <c r="Y414" s="63">
        <f t="shared" si="102"/>
        <v>0.16</v>
      </c>
      <c r="Z414" s="62">
        <f t="shared" si="103"/>
        <v>0.11</v>
      </c>
      <c r="AA414" s="57">
        <f t="shared" si="104"/>
        <v>0.4776747168198332</v>
      </c>
      <c r="AB414" s="58">
        <f t="shared" si="105"/>
        <v>0.32840136781363538</v>
      </c>
    </row>
    <row r="415" spans="1:28" hidden="1" x14ac:dyDescent="0.35">
      <c r="A415" s="1"/>
      <c r="B415" s="16">
        <v>43983</v>
      </c>
      <c r="C415" s="69">
        <v>2019</v>
      </c>
      <c r="D415" s="5" t="str">
        <f t="shared" si="91"/>
        <v>S</v>
      </c>
      <c r="E415" s="5" t="str">
        <f t="shared" si="92"/>
        <v>C</v>
      </c>
      <c r="F415" s="5" t="str">
        <f t="shared" si="93"/>
        <v>9</v>
      </c>
      <c r="G415" s="2" t="s">
        <v>863</v>
      </c>
      <c r="H415" s="2" t="s">
        <v>10</v>
      </c>
      <c r="I415" s="2" t="s">
        <v>626</v>
      </c>
      <c r="J415" s="2"/>
      <c r="K415" s="2">
        <v>15.76</v>
      </c>
      <c r="L415" s="2">
        <v>106.2</v>
      </c>
      <c r="M415" s="3">
        <v>97.58</v>
      </c>
      <c r="N415" s="33">
        <f t="shared" si="95"/>
        <v>90.46881910658999</v>
      </c>
      <c r="O415" s="15">
        <v>0.08</v>
      </c>
      <c r="P415" s="15">
        <v>0.08</v>
      </c>
      <c r="Q415" s="59">
        <f t="shared" si="96"/>
        <v>2.2949890002444389E-2</v>
      </c>
      <c r="R415" s="59">
        <f t="shared" si="97"/>
        <v>1.0327450501099975</v>
      </c>
      <c r="S415" s="59">
        <f t="shared" si="98"/>
        <v>2.2949890002444389E-2</v>
      </c>
      <c r="T415" s="59">
        <f t="shared" si="99"/>
        <v>1.0327450501099975</v>
      </c>
      <c r="U415" s="59">
        <f t="shared" si="100"/>
        <v>2.065490100219995</v>
      </c>
      <c r="V415" s="60">
        <v>30</v>
      </c>
      <c r="W415" s="58">
        <f t="shared" si="94"/>
        <v>9.53118089341001</v>
      </c>
      <c r="X415" s="61">
        <f t="shared" si="101"/>
        <v>0.45267660718650704</v>
      </c>
      <c r="Y415" s="63">
        <f t="shared" si="102"/>
        <v>0.08</v>
      </c>
      <c r="Z415" s="62">
        <f t="shared" si="103"/>
        <v>0.08</v>
      </c>
      <c r="AA415" s="57">
        <f t="shared" si="104"/>
        <v>0.2294989000244439</v>
      </c>
      <c r="AB415" s="58">
        <f t="shared" si="105"/>
        <v>0.2294989000244439</v>
      </c>
    </row>
    <row r="416" spans="1:28" hidden="1" x14ac:dyDescent="0.35">
      <c r="A416" s="1"/>
      <c r="B416" s="16">
        <v>43983</v>
      </c>
      <c r="C416" s="69">
        <v>2019</v>
      </c>
      <c r="D416" s="5" t="str">
        <f t="shared" si="91"/>
        <v>S</v>
      </c>
      <c r="E416" s="5" t="str">
        <f t="shared" si="92"/>
        <v>C</v>
      </c>
      <c r="F416" s="5" t="str">
        <f t="shared" si="93"/>
        <v>1</v>
      </c>
      <c r="G416" s="2" t="s">
        <v>869</v>
      </c>
      <c r="H416" s="2" t="s">
        <v>10</v>
      </c>
      <c r="I416" s="2" t="s">
        <v>627</v>
      </c>
      <c r="J416" s="2"/>
      <c r="K416" s="2">
        <v>15.63</v>
      </c>
      <c r="L416" s="2">
        <v>111.48</v>
      </c>
      <c r="M416" s="3">
        <v>101.98</v>
      </c>
      <c r="N416" s="33">
        <f t="shared" si="95"/>
        <v>90.088680229525295</v>
      </c>
      <c r="O416" s="15">
        <v>0.13</v>
      </c>
      <c r="P416" s="15">
        <v>0.15</v>
      </c>
      <c r="Q416" s="59">
        <f t="shared" si="96"/>
        <v>3.7505790387956005E-2</v>
      </c>
      <c r="R416" s="59">
        <f t="shared" si="97"/>
        <v>1.6877605674580203</v>
      </c>
      <c r="S416" s="59">
        <f t="shared" si="98"/>
        <v>4.3275911986103074E-2</v>
      </c>
      <c r="T416" s="59">
        <f t="shared" si="99"/>
        <v>1.9474160393746383</v>
      </c>
      <c r="U416" s="59">
        <f t="shared" si="100"/>
        <v>3.6351766068326583</v>
      </c>
      <c r="V416" s="60">
        <v>30</v>
      </c>
      <c r="W416" s="58">
        <f t="shared" si="94"/>
        <v>9.9113197704747051</v>
      </c>
      <c r="X416" s="61">
        <f t="shared" si="101"/>
        <v>0.45500868558193408</v>
      </c>
      <c r="Y416" s="63">
        <f t="shared" si="102"/>
        <v>0.13</v>
      </c>
      <c r="Z416" s="62">
        <f t="shared" si="103"/>
        <v>0.15</v>
      </c>
      <c r="AA416" s="57">
        <f t="shared" si="104"/>
        <v>0.37505790387956006</v>
      </c>
      <c r="AB416" s="58">
        <f t="shared" si="105"/>
        <v>0.43275911986103077</v>
      </c>
    </row>
    <row r="417" spans="1:28" hidden="1" x14ac:dyDescent="0.35">
      <c r="A417" s="1"/>
      <c r="B417" s="16">
        <v>43983</v>
      </c>
      <c r="C417" s="69">
        <v>2019</v>
      </c>
      <c r="D417" s="5" t="str">
        <f t="shared" si="91"/>
        <v>S</v>
      </c>
      <c r="E417" s="5" t="str">
        <f t="shared" si="92"/>
        <v>D</v>
      </c>
      <c r="F417" s="5" t="str">
        <f t="shared" si="93"/>
        <v>1</v>
      </c>
      <c r="G417" s="2" t="s">
        <v>862</v>
      </c>
      <c r="H417" s="2" t="s">
        <v>10</v>
      </c>
      <c r="I417" s="2" t="s">
        <v>628</v>
      </c>
      <c r="J417" s="2"/>
      <c r="K417" s="2">
        <v>15.83</v>
      </c>
      <c r="L417" s="2">
        <v>117.28</v>
      </c>
      <c r="M417" s="3">
        <v>108.12</v>
      </c>
      <c r="N417" s="33">
        <f t="shared" si="95"/>
        <v>90.970921636274028</v>
      </c>
      <c r="O417" s="15">
        <v>0.35</v>
      </c>
      <c r="P417" s="15">
        <v>0.11</v>
      </c>
      <c r="Q417" s="59">
        <f t="shared" si="96"/>
        <v>9.9658413695958376E-2</v>
      </c>
      <c r="R417" s="59">
        <f t="shared" si="97"/>
        <v>4.484628616318127</v>
      </c>
      <c r="S417" s="59">
        <f t="shared" si="98"/>
        <v>3.1321215733015495E-2</v>
      </c>
      <c r="T417" s="59">
        <f t="shared" si="99"/>
        <v>1.4094547079856974</v>
      </c>
      <c r="U417" s="59">
        <f t="shared" si="100"/>
        <v>5.8940833243038249</v>
      </c>
      <c r="V417" s="60">
        <v>30</v>
      </c>
      <c r="W417" s="58">
        <f t="shared" si="94"/>
        <v>9.0290783637259722</v>
      </c>
      <c r="X417" s="61">
        <f t="shared" si="101"/>
        <v>0.44962617835085056</v>
      </c>
      <c r="Y417" s="63">
        <f t="shared" si="102"/>
        <v>0.35</v>
      </c>
      <c r="Z417" s="62">
        <f t="shared" si="103"/>
        <v>0.11</v>
      </c>
      <c r="AA417" s="57">
        <f t="shared" si="104"/>
        <v>0.99658413695958381</v>
      </c>
      <c r="AB417" s="58">
        <f t="shared" si="105"/>
        <v>0.31321215733015495</v>
      </c>
    </row>
    <row r="418" spans="1:28" hidden="1" x14ac:dyDescent="0.35">
      <c r="A418" s="1"/>
      <c r="B418" s="16">
        <v>43983</v>
      </c>
      <c r="C418" s="69">
        <v>2019</v>
      </c>
      <c r="D418" s="5" t="str">
        <f t="shared" si="91"/>
        <v>S</v>
      </c>
      <c r="E418" s="5" t="str">
        <f t="shared" si="92"/>
        <v>C</v>
      </c>
      <c r="F418" s="5" t="str">
        <f t="shared" si="93"/>
        <v>7</v>
      </c>
      <c r="G418" s="2" t="s">
        <v>868</v>
      </c>
      <c r="H418" s="2" t="s">
        <v>10</v>
      </c>
      <c r="I418" s="2" t="s">
        <v>629</v>
      </c>
      <c r="J418" s="2"/>
      <c r="K418" s="2">
        <v>15.85</v>
      </c>
      <c r="L418" s="2">
        <v>117.69</v>
      </c>
      <c r="M418" s="3">
        <v>108.36</v>
      </c>
      <c r="N418" s="33">
        <f t="shared" si="95"/>
        <v>90.838570306362925</v>
      </c>
      <c r="O418" s="15">
        <v>0.15</v>
      </c>
      <c r="P418" s="15">
        <v>0.18</v>
      </c>
      <c r="Q418" s="59">
        <f t="shared" si="96"/>
        <v>4.2794832991027994E-2</v>
      </c>
      <c r="R418" s="59">
        <f t="shared" si="97"/>
        <v>1.9257674845962598</v>
      </c>
      <c r="S418" s="59">
        <f t="shared" si="98"/>
        <v>5.1353799589233591E-2</v>
      </c>
      <c r="T418" s="59">
        <f t="shared" si="99"/>
        <v>2.3109209815155114</v>
      </c>
      <c r="U418" s="59">
        <f t="shared" si="100"/>
        <v>4.2366884661117714</v>
      </c>
      <c r="V418" s="60">
        <v>30</v>
      </c>
      <c r="W418" s="58">
        <f t="shared" si="94"/>
        <v>9.1614296936370749</v>
      </c>
      <c r="X418" s="61">
        <f t="shared" si="101"/>
        <v>0.45042698086693328</v>
      </c>
      <c r="Y418" s="63">
        <f t="shared" si="102"/>
        <v>0.15</v>
      </c>
      <c r="Z418" s="62">
        <f t="shared" si="103"/>
        <v>0.18</v>
      </c>
      <c r="AA418" s="57">
        <f t="shared" si="104"/>
        <v>0.42794832991027992</v>
      </c>
      <c r="AB418" s="58">
        <f t="shared" si="105"/>
        <v>0.51353799589233595</v>
      </c>
    </row>
    <row r="419" spans="1:28" hidden="1" x14ac:dyDescent="0.35">
      <c r="A419" s="1"/>
      <c r="B419" s="16">
        <v>43983</v>
      </c>
      <c r="C419" s="69">
        <v>2019</v>
      </c>
      <c r="D419" s="5" t="str">
        <f t="shared" si="91"/>
        <v>S</v>
      </c>
      <c r="E419" s="5" t="str">
        <f t="shared" si="92"/>
        <v>B</v>
      </c>
      <c r="F419" s="5" t="str">
        <f t="shared" si="93"/>
        <v>9</v>
      </c>
      <c r="G419" s="2" t="s">
        <v>855</v>
      </c>
      <c r="H419" s="2" t="s">
        <v>10</v>
      </c>
      <c r="I419" s="2" t="s">
        <v>630</v>
      </c>
      <c r="J419" s="2"/>
      <c r="K419" s="2">
        <v>15.78</v>
      </c>
      <c r="L419" s="2">
        <v>122.66</v>
      </c>
      <c r="M419" s="3">
        <v>113.1</v>
      </c>
      <c r="N419" s="33">
        <f t="shared" si="95"/>
        <v>91.055389221556879</v>
      </c>
      <c r="O419" s="15">
        <v>0.14000000000000001</v>
      </c>
      <c r="P419" s="15">
        <v>0.15</v>
      </c>
      <c r="Q419" s="59">
        <f t="shared" si="96"/>
        <v>3.9813399095766554E-2</v>
      </c>
      <c r="R419" s="59">
        <f t="shared" si="97"/>
        <v>1.7916029593094949</v>
      </c>
      <c r="S419" s="59">
        <f t="shared" si="98"/>
        <v>4.2657213316892727E-2</v>
      </c>
      <c r="T419" s="59">
        <f t="shared" si="99"/>
        <v>1.9195745992601727</v>
      </c>
      <c r="U419" s="59">
        <f t="shared" si="100"/>
        <v>3.7111775585696676</v>
      </c>
      <c r="V419" s="60">
        <v>30</v>
      </c>
      <c r="W419" s="58">
        <f t="shared" si="94"/>
        <v>8.9446107784431206</v>
      </c>
      <c r="X419" s="61">
        <f t="shared" si="101"/>
        <v>0.44911631730374035</v>
      </c>
      <c r="Y419" s="63">
        <f t="shared" si="102"/>
        <v>0.14000000000000001</v>
      </c>
      <c r="Z419" s="62">
        <f t="shared" si="103"/>
        <v>0.15</v>
      </c>
      <c r="AA419" s="57">
        <f t="shared" si="104"/>
        <v>0.39813399095766555</v>
      </c>
      <c r="AB419" s="58">
        <f t="shared" si="105"/>
        <v>0.42657213316892728</v>
      </c>
    </row>
    <row r="420" spans="1:28" hidden="1" x14ac:dyDescent="0.35">
      <c r="A420" s="1"/>
      <c r="B420" s="16">
        <v>43983</v>
      </c>
      <c r="C420" s="69">
        <v>2019</v>
      </c>
      <c r="D420" s="5" t="str">
        <f t="shared" si="91"/>
        <v>S</v>
      </c>
      <c r="E420" s="5" t="str">
        <f t="shared" si="92"/>
        <v>B</v>
      </c>
      <c r="F420" s="5" t="str">
        <f t="shared" si="93"/>
        <v>7</v>
      </c>
      <c r="G420" s="2" t="s">
        <v>880</v>
      </c>
      <c r="H420" s="2" t="s">
        <v>10</v>
      </c>
      <c r="I420" s="2" t="s">
        <v>631</v>
      </c>
      <c r="J420" s="2"/>
      <c r="K420" s="2">
        <v>15.87</v>
      </c>
      <c r="L420" s="2">
        <v>108.73</v>
      </c>
      <c r="M420" s="3">
        <v>99.83</v>
      </c>
      <c r="N420" s="33">
        <f t="shared" si="95"/>
        <v>90.415679517553301</v>
      </c>
      <c r="O420" s="15">
        <v>0.32</v>
      </c>
      <c r="P420" s="15">
        <v>0.17</v>
      </c>
      <c r="Q420" s="59">
        <f t="shared" si="96"/>
        <v>9.1872320152453543E-2</v>
      </c>
      <c r="R420" s="59">
        <f t="shared" si="97"/>
        <v>4.1342544068604097</v>
      </c>
      <c r="S420" s="59">
        <f t="shared" si="98"/>
        <v>4.8807170080990954E-2</v>
      </c>
      <c r="T420" s="59">
        <f t="shared" si="99"/>
        <v>2.196322653644593</v>
      </c>
      <c r="U420" s="59">
        <f t="shared" si="100"/>
        <v>6.3305770605050027</v>
      </c>
      <c r="V420" s="60">
        <v>30</v>
      </c>
      <c r="W420" s="58">
        <f t="shared" si="94"/>
        <v>9.5843204824466994</v>
      </c>
      <c r="X420" s="61">
        <f t="shared" si="101"/>
        <v>0.4530014292520248</v>
      </c>
      <c r="Y420" s="63">
        <f t="shared" si="102"/>
        <v>0.32</v>
      </c>
      <c r="Z420" s="62">
        <f t="shared" si="103"/>
        <v>0.17</v>
      </c>
      <c r="AA420" s="57">
        <f t="shared" si="104"/>
        <v>0.91872320152453546</v>
      </c>
      <c r="AB420" s="58">
        <f t="shared" si="105"/>
        <v>0.48807170080990953</v>
      </c>
    </row>
    <row r="421" spans="1:28" hidden="1" x14ac:dyDescent="0.35">
      <c r="A421" s="1"/>
      <c r="B421" s="16">
        <v>43922</v>
      </c>
      <c r="C421" s="69">
        <v>2019</v>
      </c>
      <c r="D421" s="5" t="str">
        <f t="shared" si="91"/>
        <v>S</v>
      </c>
      <c r="E421" s="5" t="str">
        <f t="shared" si="92"/>
        <v>C</v>
      </c>
      <c r="F421" s="5" t="str">
        <f t="shared" si="93"/>
        <v>9</v>
      </c>
      <c r="G421" s="2" t="s">
        <v>863</v>
      </c>
      <c r="H421" s="2" t="s">
        <v>11</v>
      </c>
      <c r="I421" s="2" t="s">
        <v>632</v>
      </c>
      <c r="J421" s="2"/>
      <c r="K421" s="2">
        <v>15.55</v>
      </c>
      <c r="L421" s="2">
        <v>122.76</v>
      </c>
      <c r="M421" s="3">
        <v>110.32</v>
      </c>
      <c r="N421" s="33">
        <f t="shared" si="95"/>
        <v>88.39660479432888</v>
      </c>
      <c r="O421" s="15">
        <v>0.11</v>
      </c>
      <c r="P421" s="15">
        <v>0.17</v>
      </c>
      <c r="Q421" s="59">
        <f t="shared" si="96"/>
        <v>3.2553708979634909E-2</v>
      </c>
      <c r="R421" s="59">
        <f t="shared" si="97"/>
        <v>1.4649169040835708</v>
      </c>
      <c r="S421" s="59">
        <f t="shared" si="98"/>
        <v>5.0310277513981226E-2</v>
      </c>
      <c r="T421" s="59">
        <f t="shared" si="99"/>
        <v>2.2639624881291551</v>
      </c>
      <c r="U421" s="59">
        <f t="shared" si="100"/>
        <v>3.7288793922127259</v>
      </c>
      <c r="V421" s="60">
        <v>30</v>
      </c>
      <c r="W421" s="58">
        <f t="shared" si="94"/>
        <v>11.60339520567112</v>
      </c>
      <c r="X421" s="61">
        <f t="shared" si="101"/>
        <v>0.46563258415110276</v>
      </c>
      <c r="Y421" s="63">
        <f t="shared" si="102"/>
        <v>0.11</v>
      </c>
      <c r="Z421" s="62">
        <f t="shared" si="103"/>
        <v>0.17</v>
      </c>
      <c r="AA421" s="57">
        <f t="shared" si="104"/>
        <v>0.3255370897963491</v>
      </c>
      <c r="AB421" s="58">
        <f t="shared" si="105"/>
        <v>0.50310277513981227</v>
      </c>
    </row>
    <row r="422" spans="1:28" hidden="1" x14ac:dyDescent="0.35">
      <c r="A422" s="1"/>
      <c r="B422" s="16">
        <v>43983</v>
      </c>
      <c r="C422" s="69">
        <v>2019</v>
      </c>
      <c r="D422" s="5" t="str">
        <f t="shared" si="91"/>
        <v>S</v>
      </c>
      <c r="E422" s="5" t="str">
        <f t="shared" si="92"/>
        <v>D</v>
      </c>
      <c r="F422" s="5" t="str">
        <f t="shared" si="93"/>
        <v>5</v>
      </c>
      <c r="G422" s="2" t="s">
        <v>857</v>
      </c>
      <c r="H422" s="2" t="s">
        <v>10</v>
      </c>
      <c r="I422" s="2" t="s">
        <v>633</v>
      </c>
      <c r="J422" s="2"/>
      <c r="K422" s="2">
        <v>15.47</v>
      </c>
      <c r="L422" s="2">
        <v>114.28</v>
      </c>
      <c r="M422" s="3">
        <v>104.26</v>
      </c>
      <c r="N422" s="33">
        <f t="shared" si="95"/>
        <v>89.859325979151919</v>
      </c>
      <c r="O422" s="15">
        <v>0.14000000000000001</v>
      </c>
      <c r="P422" s="15">
        <v>0.26</v>
      </c>
      <c r="Q422" s="59">
        <f t="shared" si="96"/>
        <v>4.0529676765401507E-2</v>
      </c>
      <c r="R422" s="59">
        <f t="shared" si="97"/>
        <v>1.8238354544430677</v>
      </c>
      <c r="S422" s="59">
        <f t="shared" si="98"/>
        <v>7.5269399707174223E-2</v>
      </c>
      <c r="T422" s="59">
        <f t="shared" si="99"/>
        <v>3.3871229868228401</v>
      </c>
      <c r="U422" s="59">
        <f t="shared" si="100"/>
        <v>5.210958441265908</v>
      </c>
      <c r="V422" s="60">
        <v>30</v>
      </c>
      <c r="W422" s="58">
        <f t="shared" si="94"/>
        <v>10.140674020848081</v>
      </c>
      <c r="X422" s="61">
        <f t="shared" si="101"/>
        <v>0.45642527311634185</v>
      </c>
      <c r="Y422" s="63">
        <f t="shared" si="102"/>
        <v>0.14000000000000001</v>
      </c>
      <c r="Z422" s="62">
        <f t="shared" si="103"/>
        <v>0.26</v>
      </c>
      <c r="AA422" s="57">
        <f t="shared" si="104"/>
        <v>0.40529676765401507</v>
      </c>
      <c r="AB422" s="58">
        <f t="shared" si="105"/>
        <v>0.75269399707174223</v>
      </c>
    </row>
    <row r="423" spans="1:28" hidden="1" x14ac:dyDescent="0.35">
      <c r="A423" s="1"/>
      <c r="B423" s="16">
        <v>43983</v>
      </c>
      <c r="C423" s="69">
        <v>2019</v>
      </c>
      <c r="D423" s="5" t="str">
        <f t="shared" si="91"/>
        <v>S</v>
      </c>
      <c r="E423" s="5" t="str">
        <f t="shared" si="92"/>
        <v>D</v>
      </c>
      <c r="F423" s="5" t="str">
        <f t="shared" si="93"/>
        <v>2</v>
      </c>
      <c r="G423" s="2" t="s">
        <v>105</v>
      </c>
      <c r="H423" s="2" t="s">
        <v>10</v>
      </c>
      <c r="I423" s="2" t="s">
        <v>634</v>
      </c>
      <c r="J423" s="2"/>
      <c r="K423" s="2">
        <v>15.6</v>
      </c>
      <c r="L423" s="2">
        <v>118.87</v>
      </c>
      <c r="M423" s="3">
        <v>108.82</v>
      </c>
      <c r="N423" s="33">
        <f t="shared" si="95"/>
        <v>90.268228914495978</v>
      </c>
      <c r="O423" s="15">
        <v>0.45</v>
      </c>
      <c r="P423" s="15">
        <v>0.33</v>
      </c>
      <c r="Q423" s="59">
        <f t="shared" si="96"/>
        <v>0.12947999356361298</v>
      </c>
      <c r="R423" s="59">
        <f t="shared" si="97"/>
        <v>5.8265997103625837</v>
      </c>
      <c r="S423" s="59">
        <f t="shared" si="98"/>
        <v>9.4951995279982854E-2</v>
      </c>
      <c r="T423" s="59">
        <f t="shared" si="99"/>
        <v>4.2728397875992288</v>
      </c>
      <c r="U423" s="59">
        <f t="shared" si="100"/>
        <v>10.099439497961813</v>
      </c>
      <c r="V423" s="60">
        <v>30</v>
      </c>
      <c r="W423" s="58">
        <f t="shared" si="94"/>
        <v>9.7317710855040218</v>
      </c>
      <c r="X423" s="61">
        <f t="shared" si="101"/>
        <v>0.45390474147178717</v>
      </c>
      <c r="Y423" s="63">
        <f t="shared" si="102"/>
        <v>0.45</v>
      </c>
      <c r="Z423" s="62">
        <f t="shared" si="103"/>
        <v>0.33</v>
      </c>
      <c r="AA423" s="57">
        <f t="shared" si="104"/>
        <v>1.2947999356361297</v>
      </c>
      <c r="AB423" s="58">
        <f t="shared" si="105"/>
        <v>0.94951995279982859</v>
      </c>
    </row>
    <row r="424" spans="1:28" hidden="1" x14ac:dyDescent="0.35">
      <c r="A424" s="1"/>
      <c r="B424" s="16">
        <v>43983</v>
      </c>
      <c r="C424" s="69">
        <v>2019</v>
      </c>
      <c r="D424" s="5" t="str">
        <f t="shared" si="91"/>
        <v>S</v>
      </c>
      <c r="E424" s="5" t="str">
        <f t="shared" si="92"/>
        <v>D</v>
      </c>
      <c r="F424" s="5" t="str">
        <f t="shared" si="93"/>
        <v>9</v>
      </c>
      <c r="G424" s="2" t="s">
        <v>881</v>
      </c>
      <c r="H424" s="2" t="s">
        <v>10</v>
      </c>
      <c r="I424" s="2" t="s">
        <v>635</v>
      </c>
      <c r="J424" s="2"/>
      <c r="K424" s="2">
        <v>15.44</v>
      </c>
      <c r="L424" s="2">
        <v>123.52</v>
      </c>
      <c r="M424" s="3">
        <v>111.56</v>
      </c>
      <c r="N424" s="33">
        <f t="shared" si="95"/>
        <v>88.934122871946713</v>
      </c>
      <c r="O424" s="15">
        <v>0.27</v>
      </c>
      <c r="P424" s="15">
        <v>0.19</v>
      </c>
      <c r="Q424" s="59">
        <f t="shared" si="96"/>
        <v>7.9258426966292136E-2</v>
      </c>
      <c r="R424" s="59">
        <f t="shared" si="97"/>
        <v>3.5666292134831461</v>
      </c>
      <c r="S424" s="59">
        <f t="shared" si="98"/>
        <v>5.5774448605909271E-2</v>
      </c>
      <c r="T424" s="59">
        <f t="shared" si="99"/>
        <v>2.5098501872659171</v>
      </c>
      <c r="U424" s="59">
        <f t="shared" si="100"/>
        <v>6.0764794007490632</v>
      </c>
      <c r="V424" s="60">
        <v>30</v>
      </c>
      <c r="W424" s="58">
        <f t="shared" si="94"/>
        <v>11.065877128053287</v>
      </c>
      <c r="X424" s="61">
        <f t="shared" si="101"/>
        <v>0.46221389929255091</v>
      </c>
      <c r="Y424" s="63">
        <f t="shared" si="102"/>
        <v>0.27</v>
      </c>
      <c r="Z424" s="62">
        <f t="shared" si="103"/>
        <v>0.19</v>
      </c>
      <c r="AA424" s="57">
        <f t="shared" si="104"/>
        <v>0.79258426966292139</v>
      </c>
      <c r="AB424" s="58">
        <f t="shared" si="105"/>
        <v>0.55774448605909277</v>
      </c>
    </row>
    <row r="425" spans="1:28" hidden="1" x14ac:dyDescent="0.35">
      <c r="A425" s="1"/>
      <c r="B425" s="16">
        <v>43983</v>
      </c>
      <c r="C425" s="69">
        <v>2019</v>
      </c>
      <c r="D425" s="5" t="str">
        <f t="shared" si="91"/>
        <v>S</v>
      </c>
      <c r="E425" s="5" t="str">
        <f t="shared" si="92"/>
        <v>C</v>
      </c>
      <c r="F425" s="5" t="str">
        <f t="shared" si="93"/>
        <v>5</v>
      </c>
      <c r="G425" s="2" t="s">
        <v>876</v>
      </c>
      <c r="H425" s="2" t="s">
        <v>10</v>
      </c>
      <c r="I425" s="2" t="s">
        <v>636</v>
      </c>
      <c r="J425" s="2"/>
      <c r="K425" s="2">
        <v>15.45</v>
      </c>
      <c r="L425" s="2">
        <v>108.78</v>
      </c>
      <c r="M425" s="3">
        <v>99.5</v>
      </c>
      <c r="N425" s="33">
        <f t="shared" si="95"/>
        <v>90.056787742419374</v>
      </c>
      <c r="O425" s="15">
        <v>0.18</v>
      </c>
      <c r="P425" s="15">
        <v>0.13</v>
      </c>
      <c r="Q425" s="59">
        <f t="shared" si="96"/>
        <v>5.1955859607376552E-2</v>
      </c>
      <c r="R425" s="59">
        <f t="shared" si="97"/>
        <v>2.3380136823319448</v>
      </c>
      <c r="S425" s="59">
        <f t="shared" si="98"/>
        <v>3.7523676383105289E-2</v>
      </c>
      <c r="T425" s="59">
        <f t="shared" si="99"/>
        <v>1.6885654372397381</v>
      </c>
      <c r="U425" s="59">
        <f t="shared" si="100"/>
        <v>4.0265791195716831</v>
      </c>
      <c r="V425" s="60">
        <v>30</v>
      </c>
      <c r="W425" s="58">
        <f t="shared" si="94"/>
        <v>9.9432122575806261</v>
      </c>
      <c r="X425" s="61">
        <f t="shared" si="101"/>
        <v>0.45520523497917909</v>
      </c>
      <c r="Y425" s="63">
        <f t="shared" si="102"/>
        <v>0.18</v>
      </c>
      <c r="Z425" s="62">
        <f t="shared" si="103"/>
        <v>0.13</v>
      </c>
      <c r="AA425" s="57">
        <f t="shared" si="104"/>
        <v>0.51955859607376553</v>
      </c>
      <c r="AB425" s="58">
        <f t="shared" si="105"/>
        <v>0.37523676383105287</v>
      </c>
    </row>
    <row r="426" spans="1:28" hidden="1" x14ac:dyDescent="0.35">
      <c r="A426" s="1"/>
      <c r="B426" s="16">
        <v>43983</v>
      </c>
      <c r="C426" s="69">
        <v>2019</v>
      </c>
      <c r="D426" s="5" t="str">
        <f t="shared" si="91"/>
        <v>S</v>
      </c>
      <c r="E426" s="5" t="str">
        <f t="shared" si="92"/>
        <v>B</v>
      </c>
      <c r="F426" s="5" t="str">
        <f t="shared" si="93"/>
        <v>2</v>
      </c>
      <c r="G426" s="2" t="s">
        <v>851</v>
      </c>
      <c r="H426" s="2" t="s">
        <v>10</v>
      </c>
      <c r="I426" s="2" t="s">
        <v>637</v>
      </c>
      <c r="J426" s="2"/>
      <c r="K426" s="2">
        <v>15.48</v>
      </c>
      <c r="L426" s="2">
        <v>118.43</v>
      </c>
      <c r="M426" s="3">
        <v>108.9</v>
      </c>
      <c r="N426" s="33">
        <f t="shared" si="95"/>
        <v>90.743079164643035</v>
      </c>
      <c r="O426" s="15">
        <v>0.34</v>
      </c>
      <c r="P426" s="15">
        <v>0.28000000000000003</v>
      </c>
      <c r="Q426" s="59">
        <f t="shared" si="96"/>
        <v>9.7139477627916943E-2</v>
      </c>
      <c r="R426" s="59">
        <f t="shared" si="97"/>
        <v>4.3712764932562624</v>
      </c>
      <c r="S426" s="59">
        <f t="shared" si="98"/>
        <v>7.9997216870049251E-2</v>
      </c>
      <c r="T426" s="59">
        <f t="shared" si="99"/>
        <v>3.5998747591522164</v>
      </c>
      <c r="U426" s="59">
        <f t="shared" si="100"/>
        <v>7.9711512524084789</v>
      </c>
      <c r="V426" s="60">
        <v>30</v>
      </c>
      <c r="W426" s="58">
        <f t="shared" si="94"/>
        <v>9.256920835356965</v>
      </c>
      <c r="X426" s="61">
        <f t="shared" si="101"/>
        <v>0.45100620852065937</v>
      </c>
      <c r="Y426" s="63">
        <f t="shared" si="102"/>
        <v>0.34</v>
      </c>
      <c r="Z426" s="62">
        <f t="shared" si="103"/>
        <v>0.28000000000000003</v>
      </c>
      <c r="AA426" s="57">
        <f t="shared" si="104"/>
        <v>0.97139477627916948</v>
      </c>
      <c r="AB426" s="58">
        <f t="shared" si="105"/>
        <v>0.79997216870049248</v>
      </c>
    </row>
    <row r="427" spans="1:28" hidden="1" x14ac:dyDescent="0.35">
      <c r="A427" s="1"/>
      <c r="B427" s="16">
        <v>43983</v>
      </c>
      <c r="C427" s="69">
        <v>2019</v>
      </c>
      <c r="D427" s="5" t="str">
        <f t="shared" si="91"/>
        <v>S</v>
      </c>
      <c r="E427" s="5" t="str">
        <f t="shared" si="92"/>
        <v>C</v>
      </c>
      <c r="F427" s="5" t="str">
        <f t="shared" si="93"/>
        <v>6</v>
      </c>
      <c r="G427" s="2" t="s">
        <v>861</v>
      </c>
      <c r="H427" s="2" t="s">
        <v>10</v>
      </c>
      <c r="I427" s="2" t="s">
        <v>638</v>
      </c>
      <c r="J427" s="2"/>
      <c r="K427" s="2">
        <v>15.48</v>
      </c>
      <c r="L427" s="2">
        <v>128.1</v>
      </c>
      <c r="M427" s="3">
        <v>115.95</v>
      </c>
      <c r="N427" s="33">
        <f t="shared" si="95"/>
        <v>89.211507725093242</v>
      </c>
      <c r="O427" s="15">
        <v>0.15</v>
      </c>
      <c r="P427" s="15">
        <v>0.18</v>
      </c>
      <c r="Q427" s="59">
        <f t="shared" si="96"/>
        <v>4.3848910122424596E-2</v>
      </c>
      <c r="R427" s="59">
        <f t="shared" si="97"/>
        <v>1.9732009555091068</v>
      </c>
      <c r="S427" s="59">
        <f t="shared" si="98"/>
        <v>5.2618692146909521E-2</v>
      </c>
      <c r="T427" s="59">
        <f t="shared" si="99"/>
        <v>2.3678411466109286</v>
      </c>
      <c r="U427" s="59">
        <f t="shared" si="100"/>
        <v>4.3410421021200349</v>
      </c>
      <c r="V427" s="60">
        <v>30</v>
      </c>
      <c r="W427" s="58">
        <f t="shared" si="94"/>
        <v>10.788492274906758</v>
      </c>
      <c r="X427" s="61">
        <f t="shared" si="101"/>
        <v>0.46046581068975806</v>
      </c>
      <c r="Y427" s="63">
        <f t="shared" si="102"/>
        <v>0.15</v>
      </c>
      <c r="Z427" s="62">
        <f t="shared" si="103"/>
        <v>0.18</v>
      </c>
      <c r="AA427" s="57">
        <f t="shared" si="104"/>
        <v>0.43848910122424595</v>
      </c>
      <c r="AB427" s="58">
        <f t="shared" si="105"/>
        <v>0.52618692146909518</v>
      </c>
    </row>
    <row r="428" spans="1:28" hidden="1" x14ac:dyDescent="0.35">
      <c r="A428" s="1"/>
      <c r="B428" s="16">
        <v>43983</v>
      </c>
      <c r="C428" s="69">
        <v>2019</v>
      </c>
      <c r="D428" s="5" t="str">
        <f t="shared" si="91"/>
        <v>S</v>
      </c>
      <c r="E428" s="5" t="str">
        <f t="shared" si="92"/>
        <v>D</v>
      </c>
      <c r="F428" s="5" t="str">
        <f t="shared" si="93"/>
        <v>3</v>
      </c>
      <c r="G428" s="2" t="s">
        <v>854</v>
      </c>
      <c r="H428" s="2" t="s">
        <v>10</v>
      </c>
      <c r="I428" s="2" t="s">
        <v>639</v>
      </c>
      <c r="J428" s="2"/>
      <c r="K428" s="2">
        <v>15.46</v>
      </c>
      <c r="L428" s="2">
        <v>98.24</v>
      </c>
      <c r="M428" s="3">
        <v>88.86</v>
      </c>
      <c r="N428" s="33">
        <f t="shared" si="95"/>
        <v>88.668760570186052</v>
      </c>
      <c r="O428" s="15">
        <v>1.44</v>
      </c>
      <c r="P428" s="15">
        <v>0.62</v>
      </c>
      <c r="Q428" s="59">
        <f t="shared" si="96"/>
        <v>0.42440762942779281</v>
      </c>
      <c r="R428" s="59">
        <f t="shared" si="97"/>
        <v>19.098343324250678</v>
      </c>
      <c r="S428" s="59">
        <f t="shared" si="98"/>
        <v>0.18273106267029968</v>
      </c>
      <c r="T428" s="59">
        <f t="shared" si="99"/>
        <v>8.2228978201634852</v>
      </c>
      <c r="U428" s="59">
        <f t="shared" si="100"/>
        <v>27.321241144414163</v>
      </c>
      <c r="V428" s="60">
        <v>30</v>
      </c>
      <c r="W428" s="58">
        <f t="shared" si="94"/>
        <v>11.331239429813948</v>
      </c>
      <c r="X428" s="61">
        <f t="shared" si="101"/>
        <v>0.4638964577656674</v>
      </c>
      <c r="Y428" s="63">
        <f t="shared" si="102"/>
        <v>1.44</v>
      </c>
      <c r="Z428" s="62">
        <f t="shared" si="103"/>
        <v>0.62</v>
      </c>
      <c r="AA428" s="57">
        <f t="shared" si="104"/>
        <v>4.244076294277928</v>
      </c>
      <c r="AB428" s="58">
        <f t="shared" si="105"/>
        <v>1.8273106267029968</v>
      </c>
    </row>
    <row r="429" spans="1:28" hidden="1" x14ac:dyDescent="0.35">
      <c r="A429" s="1"/>
      <c r="B429" s="16">
        <v>43983</v>
      </c>
      <c r="C429" s="69">
        <v>2019</v>
      </c>
      <c r="D429" s="5" t="str">
        <f t="shared" si="91"/>
        <v>S</v>
      </c>
      <c r="E429" s="5" t="str">
        <f t="shared" si="92"/>
        <v>C</v>
      </c>
      <c r="F429" s="5" t="str">
        <f t="shared" si="93"/>
        <v>4</v>
      </c>
      <c r="G429" s="2" t="s">
        <v>882</v>
      </c>
      <c r="H429" s="2" t="s">
        <v>10</v>
      </c>
      <c r="I429" s="2" t="s">
        <v>640</v>
      </c>
      <c r="J429" s="2"/>
      <c r="K429" s="2">
        <v>15.38</v>
      </c>
      <c r="L429" s="2">
        <v>107.93</v>
      </c>
      <c r="M429" s="3">
        <v>98.07</v>
      </c>
      <c r="N429" s="33">
        <f t="shared" si="95"/>
        <v>89.346299297676921</v>
      </c>
      <c r="O429" s="15">
        <v>0.28999999999999998</v>
      </c>
      <c r="P429" s="15">
        <v>0.28999999999999998</v>
      </c>
      <c r="Q429" s="59">
        <f t="shared" si="96"/>
        <v>8.4602914499939535E-2</v>
      </c>
      <c r="R429" s="59">
        <f t="shared" si="97"/>
        <v>3.8071311524972793</v>
      </c>
      <c r="S429" s="59">
        <f t="shared" si="98"/>
        <v>8.4602914499939535E-2</v>
      </c>
      <c r="T429" s="59">
        <f t="shared" si="99"/>
        <v>3.8071311524972793</v>
      </c>
      <c r="U429" s="59">
        <f t="shared" si="100"/>
        <v>7.6142623049945586</v>
      </c>
      <c r="V429" s="60">
        <v>30</v>
      </c>
      <c r="W429" s="58">
        <f t="shared" si="94"/>
        <v>10.653700702323079</v>
      </c>
      <c r="X429" s="61">
        <f t="shared" si="101"/>
        <v>0.45962026847260862</v>
      </c>
      <c r="Y429" s="63">
        <f t="shared" si="102"/>
        <v>0.28999999999999998</v>
      </c>
      <c r="Z429" s="62">
        <f t="shared" si="103"/>
        <v>0.28999999999999998</v>
      </c>
      <c r="AA429" s="57">
        <f t="shared" si="104"/>
        <v>0.8460291449993953</v>
      </c>
      <c r="AB429" s="58">
        <f t="shared" si="105"/>
        <v>0.8460291449993953</v>
      </c>
    </row>
    <row r="430" spans="1:28" hidden="1" x14ac:dyDescent="0.35">
      <c r="A430" s="1"/>
      <c r="B430" s="16">
        <v>43983</v>
      </c>
      <c r="C430" s="69">
        <v>2019</v>
      </c>
      <c r="D430" s="5" t="str">
        <f t="shared" si="91"/>
        <v>S</v>
      </c>
      <c r="E430" s="5" t="str">
        <f t="shared" si="92"/>
        <v>A</v>
      </c>
      <c r="F430" s="5" t="str">
        <f t="shared" si="93"/>
        <v>3</v>
      </c>
      <c r="G430" s="2" t="s">
        <v>858</v>
      </c>
      <c r="H430" s="2" t="s">
        <v>10</v>
      </c>
      <c r="I430" s="2" t="s">
        <v>641</v>
      </c>
      <c r="J430" s="2"/>
      <c r="K430" s="2">
        <v>15.47</v>
      </c>
      <c r="L430" s="2">
        <v>112.85</v>
      </c>
      <c r="M430" s="3">
        <v>104.7</v>
      </c>
      <c r="N430" s="33">
        <f t="shared" si="95"/>
        <v>91.630724994865474</v>
      </c>
      <c r="O430" s="15">
        <v>0.27</v>
      </c>
      <c r="P430" s="15">
        <v>0.1</v>
      </c>
      <c r="Q430" s="59">
        <f t="shared" si="96"/>
        <v>7.6131345959878971E-2</v>
      </c>
      <c r="R430" s="59">
        <f t="shared" si="97"/>
        <v>3.4259105681945536</v>
      </c>
      <c r="S430" s="59">
        <f t="shared" si="98"/>
        <v>2.8196794799955172E-2</v>
      </c>
      <c r="T430" s="59">
        <f t="shared" si="99"/>
        <v>1.2688557659979827</v>
      </c>
      <c r="U430" s="59">
        <f t="shared" si="100"/>
        <v>4.6947663341925363</v>
      </c>
      <c r="V430" s="60">
        <v>30</v>
      </c>
      <c r="W430" s="58">
        <f t="shared" si="94"/>
        <v>8.3692750051345257</v>
      </c>
      <c r="X430" s="61">
        <f t="shared" si="101"/>
        <v>0.44566849714221679</v>
      </c>
      <c r="Y430" s="63">
        <f t="shared" si="102"/>
        <v>0.27</v>
      </c>
      <c r="Z430" s="62">
        <f t="shared" si="103"/>
        <v>0.1</v>
      </c>
      <c r="AA430" s="57">
        <f t="shared" si="104"/>
        <v>0.76131345959878971</v>
      </c>
      <c r="AB430" s="58">
        <f t="shared" si="105"/>
        <v>0.28196794799955172</v>
      </c>
    </row>
    <row r="431" spans="1:28" hidden="1" x14ac:dyDescent="0.35">
      <c r="A431" s="1"/>
      <c r="B431" s="16">
        <v>43983</v>
      </c>
      <c r="C431" s="69">
        <v>2019</v>
      </c>
      <c r="D431" s="5" t="str">
        <f t="shared" si="91"/>
        <v>S</v>
      </c>
      <c r="E431" s="5" t="str">
        <f t="shared" si="92"/>
        <v>B</v>
      </c>
      <c r="F431" s="5" t="str">
        <f t="shared" si="93"/>
        <v>4</v>
      </c>
      <c r="G431" s="2" t="s">
        <v>107</v>
      </c>
      <c r="H431" s="2" t="s">
        <v>10</v>
      </c>
      <c r="I431" s="2" t="s">
        <v>642</v>
      </c>
      <c r="J431" s="2"/>
      <c r="K431" s="2">
        <v>15.44</v>
      </c>
      <c r="L431" s="2">
        <v>121.53</v>
      </c>
      <c r="M431" s="3">
        <v>111.43</v>
      </c>
      <c r="N431" s="33">
        <f t="shared" si="95"/>
        <v>90.479781317749087</v>
      </c>
      <c r="O431" s="15">
        <v>0.28000000000000003</v>
      </c>
      <c r="P431" s="15">
        <v>0.09</v>
      </c>
      <c r="Q431" s="59">
        <f t="shared" si="96"/>
        <v>8.0311490780289596E-2</v>
      </c>
      <c r="R431" s="59">
        <f t="shared" si="97"/>
        <v>3.6140170851130318</v>
      </c>
      <c r="S431" s="59">
        <f t="shared" si="98"/>
        <v>2.5814407750807369E-2</v>
      </c>
      <c r="T431" s="59">
        <f t="shared" si="99"/>
        <v>1.1616483487863316</v>
      </c>
      <c r="U431" s="59">
        <f t="shared" si="100"/>
        <v>4.7756654338993636</v>
      </c>
      <c r="V431" s="60">
        <v>30</v>
      </c>
      <c r="W431" s="58">
        <f t="shared" si="94"/>
        <v>9.5202186822509134</v>
      </c>
      <c r="X431" s="61">
        <f t="shared" si="101"/>
        <v>0.45260964683821225</v>
      </c>
      <c r="Y431" s="63">
        <f t="shared" si="102"/>
        <v>0.28000000000000003</v>
      </c>
      <c r="Z431" s="62">
        <f t="shared" si="103"/>
        <v>0.09</v>
      </c>
      <c r="AA431" s="57">
        <f t="shared" si="104"/>
        <v>0.80311490780289596</v>
      </c>
      <c r="AB431" s="58">
        <f t="shared" si="105"/>
        <v>0.25814407750807367</v>
      </c>
    </row>
    <row r="432" spans="1:28" hidden="1" x14ac:dyDescent="0.35">
      <c r="A432" s="1"/>
      <c r="B432" s="16">
        <v>43983</v>
      </c>
      <c r="C432" s="69">
        <v>2019</v>
      </c>
      <c r="D432" s="5" t="str">
        <f t="shared" si="91"/>
        <v>S</v>
      </c>
      <c r="E432" s="5" t="str">
        <f t="shared" si="92"/>
        <v>D</v>
      </c>
      <c r="F432" s="5" t="str">
        <f t="shared" si="93"/>
        <v>6</v>
      </c>
      <c r="G432" s="2" t="s">
        <v>883</v>
      </c>
      <c r="H432" s="2" t="s">
        <v>10</v>
      </c>
      <c r="I432" s="2" t="s">
        <v>643</v>
      </c>
      <c r="J432" s="2"/>
      <c r="K432" s="2">
        <v>15.75</v>
      </c>
      <c r="L432" s="2">
        <v>119.36</v>
      </c>
      <c r="M432" s="3">
        <v>108.9</v>
      </c>
      <c r="N432" s="33">
        <f t="shared" si="95"/>
        <v>89.904449377473227</v>
      </c>
      <c r="O432" s="15">
        <v>0.37</v>
      </c>
      <c r="P432" s="15">
        <v>0.19</v>
      </c>
      <c r="Q432" s="59">
        <f t="shared" si="96"/>
        <v>0.10704181427804614</v>
      </c>
      <c r="R432" s="59">
        <f t="shared" si="97"/>
        <v>4.816881642512076</v>
      </c>
      <c r="S432" s="59">
        <f t="shared" si="98"/>
        <v>5.4967418142780458E-2</v>
      </c>
      <c r="T432" s="59">
        <f t="shared" si="99"/>
        <v>2.4735338164251206</v>
      </c>
      <c r="U432" s="59">
        <f t="shared" si="100"/>
        <v>7.290415458937197</v>
      </c>
      <c r="V432" s="60">
        <v>30</v>
      </c>
      <c r="W432" s="58">
        <f t="shared" si="94"/>
        <v>10.095550622526773</v>
      </c>
      <c r="X432" s="61">
        <f t="shared" si="101"/>
        <v>0.45614600107353731</v>
      </c>
      <c r="Y432" s="63">
        <f t="shared" si="102"/>
        <v>0.37</v>
      </c>
      <c r="Z432" s="62">
        <f t="shared" si="103"/>
        <v>0.19</v>
      </c>
      <c r="AA432" s="57">
        <f t="shared" si="104"/>
        <v>1.0704181427804613</v>
      </c>
      <c r="AB432" s="58">
        <f t="shared" si="105"/>
        <v>0.54967418142780455</v>
      </c>
    </row>
    <row r="433" spans="1:28" hidden="1" x14ac:dyDescent="0.35">
      <c r="A433" s="1"/>
      <c r="B433" s="16">
        <v>43922</v>
      </c>
      <c r="C433" s="69">
        <v>2019</v>
      </c>
      <c r="D433" s="5" t="str">
        <f t="shared" si="91"/>
        <v>S</v>
      </c>
      <c r="E433" s="5" t="str">
        <f t="shared" si="92"/>
        <v>A</v>
      </c>
      <c r="F433" s="5" t="str">
        <f t="shared" si="93"/>
        <v>8</v>
      </c>
      <c r="G433" s="2" t="s">
        <v>865</v>
      </c>
      <c r="H433" s="2" t="s">
        <v>10</v>
      </c>
      <c r="I433" s="2" t="s">
        <v>644</v>
      </c>
      <c r="J433" s="2"/>
      <c r="K433" s="2">
        <v>15.35</v>
      </c>
      <c r="L433" s="2">
        <v>110.43</v>
      </c>
      <c r="M433" s="3">
        <v>102.26</v>
      </c>
      <c r="N433" s="33">
        <f t="shared" si="95"/>
        <v>91.407236011779545</v>
      </c>
      <c r="O433" s="15">
        <v>0.14000000000000001</v>
      </c>
      <c r="P433" s="15">
        <v>0.13</v>
      </c>
      <c r="Q433" s="59">
        <f t="shared" si="96"/>
        <v>3.9606259348751588E-2</v>
      </c>
      <c r="R433" s="59">
        <f t="shared" si="97"/>
        <v>1.7822816706938214</v>
      </c>
      <c r="S433" s="59">
        <f t="shared" si="98"/>
        <v>3.6777240823840762E-2</v>
      </c>
      <c r="T433" s="59">
        <f t="shared" si="99"/>
        <v>1.6549758370728342</v>
      </c>
      <c r="U433" s="59">
        <f t="shared" si="100"/>
        <v>3.4372575077666556</v>
      </c>
      <c r="V433" s="60">
        <v>30</v>
      </c>
      <c r="W433" s="58">
        <f t="shared" si="94"/>
        <v>8.5927639882204545</v>
      </c>
      <c r="X433" s="61">
        <f t="shared" si="101"/>
        <v>0.44700264641583248</v>
      </c>
      <c r="Y433" s="63">
        <f t="shared" si="102"/>
        <v>0.14000000000000001</v>
      </c>
      <c r="Z433" s="62">
        <f t="shared" si="103"/>
        <v>0.13</v>
      </c>
      <c r="AA433" s="57">
        <f t="shared" si="104"/>
        <v>0.39606259348751588</v>
      </c>
      <c r="AB433" s="58">
        <f t="shared" si="105"/>
        <v>0.36777240823840762</v>
      </c>
    </row>
    <row r="434" spans="1:28" hidden="1" x14ac:dyDescent="0.35">
      <c r="A434" s="1"/>
      <c r="B434" s="16">
        <v>43922</v>
      </c>
      <c r="C434" s="69">
        <v>2019</v>
      </c>
      <c r="D434" s="5" t="str">
        <f t="shared" si="91"/>
        <v>S</v>
      </c>
      <c r="E434" s="5" t="str">
        <f t="shared" si="92"/>
        <v>C</v>
      </c>
      <c r="F434" s="5" t="str">
        <f t="shared" si="93"/>
        <v>2</v>
      </c>
      <c r="G434" s="2" t="s">
        <v>873</v>
      </c>
      <c r="H434" s="2" t="s">
        <v>10</v>
      </c>
      <c r="I434" s="2" t="s">
        <v>645</v>
      </c>
      <c r="J434" s="2"/>
      <c r="K434" s="2">
        <v>15.38</v>
      </c>
      <c r="L434" s="2">
        <v>107.44</v>
      </c>
      <c r="M434" s="3">
        <v>98.93</v>
      </c>
      <c r="N434" s="33">
        <f t="shared" si="95"/>
        <v>90.756028676949825</v>
      </c>
      <c r="O434" s="15">
        <v>0.2</v>
      </c>
      <c r="P434" s="15">
        <v>0.13</v>
      </c>
      <c r="Q434" s="59">
        <f t="shared" si="96"/>
        <v>5.7129862357869536E-2</v>
      </c>
      <c r="R434" s="59">
        <f t="shared" si="97"/>
        <v>2.5708438061041292</v>
      </c>
      <c r="S434" s="59">
        <f t="shared" si="98"/>
        <v>3.7134410532615202E-2</v>
      </c>
      <c r="T434" s="59">
        <f t="shared" si="99"/>
        <v>1.6710484739676841</v>
      </c>
      <c r="U434" s="59">
        <f t="shared" si="100"/>
        <v>4.2418922800718128</v>
      </c>
      <c r="V434" s="60">
        <v>30</v>
      </c>
      <c r="W434" s="58">
        <f t="shared" si="94"/>
        <v>9.2439713230501752</v>
      </c>
      <c r="X434" s="61">
        <f t="shared" si="101"/>
        <v>0.45092758827049673</v>
      </c>
      <c r="Y434" s="63">
        <f t="shared" si="102"/>
        <v>0.2</v>
      </c>
      <c r="Z434" s="62">
        <f t="shared" si="103"/>
        <v>0.13</v>
      </c>
      <c r="AA434" s="57">
        <f t="shared" si="104"/>
        <v>0.57129862357869532</v>
      </c>
      <c r="AB434" s="58">
        <f t="shared" si="105"/>
        <v>0.37134410532615203</v>
      </c>
    </row>
    <row r="435" spans="1:28" hidden="1" x14ac:dyDescent="0.35">
      <c r="A435" s="1"/>
      <c r="B435" s="16">
        <v>43922</v>
      </c>
      <c r="C435" s="69">
        <v>2019</v>
      </c>
      <c r="D435" s="5" t="str">
        <f t="shared" si="91"/>
        <v>S</v>
      </c>
      <c r="E435" s="5" t="str">
        <f t="shared" si="92"/>
        <v>B</v>
      </c>
      <c r="F435" s="5" t="str">
        <f t="shared" si="93"/>
        <v>4</v>
      </c>
      <c r="G435" s="2" t="s">
        <v>107</v>
      </c>
      <c r="H435" s="2" t="s">
        <v>10</v>
      </c>
      <c r="I435" s="2" t="s">
        <v>646</v>
      </c>
      <c r="J435" s="2"/>
      <c r="K435" s="2">
        <v>15.44</v>
      </c>
      <c r="L435" s="2">
        <v>113.12</v>
      </c>
      <c r="M435" s="3">
        <v>104.66</v>
      </c>
      <c r="N435" s="33">
        <f t="shared" si="95"/>
        <v>91.339066339066335</v>
      </c>
      <c r="O435" s="15">
        <v>0.28999999999999998</v>
      </c>
      <c r="P435" s="15">
        <v>0.12</v>
      </c>
      <c r="Q435" s="59">
        <f t="shared" si="96"/>
        <v>8.2124411566913261E-2</v>
      </c>
      <c r="R435" s="59">
        <f t="shared" si="97"/>
        <v>3.6955985205110968</v>
      </c>
      <c r="S435" s="59">
        <f t="shared" si="98"/>
        <v>3.3982515131136523E-2</v>
      </c>
      <c r="T435" s="59">
        <f t="shared" si="99"/>
        <v>1.5292131809011436</v>
      </c>
      <c r="U435" s="59">
        <f t="shared" si="100"/>
        <v>5.2248117014122402</v>
      </c>
      <c r="V435" s="60">
        <v>30</v>
      </c>
      <c r="W435" s="58">
        <f t="shared" si="94"/>
        <v>8.6609336609336651</v>
      </c>
      <c r="X435" s="61">
        <f t="shared" si="101"/>
        <v>0.4474108944182919</v>
      </c>
      <c r="Y435" s="63">
        <f t="shared" si="102"/>
        <v>0.28999999999999998</v>
      </c>
      <c r="Z435" s="62">
        <f t="shared" si="103"/>
        <v>0.12</v>
      </c>
      <c r="AA435" s="57">
        <f t="shared" si="104"/>
        <v>0.82124411566913258</v>
      </c>
      <c r="AB435" s="58">
        <f t="shared" si="105"/>
        <v>0.33982515131136526</v>
      </c>
    </row>
    <row r="436" spans="1:28" hidden="1" x14ac:dyDescent="0.35">
      <c r="A436" s="1"/>
      <c r="B436" s="16">
        <v>43922</v>
      </c>
      <c r="C436" s="69">
        <v>2019</v>
      </c>
      <c r="D436" s="5" t="str">
        <f t="shared" si="91"/>
        <v>S</v>
      </c>
      <c r="E436" s="5" t="str">
        <f t="shared" si="92"/>
        <v>D</v>
      </c>
      <c r="F436" s="5" t="str">
        <f t="shared" si="93"/>
        <v>2</v>
      </c>
      <c r="G436" s="2" t="s">
        <v>105</v>
      </c>
      <c r="H436" s="2" t="s">
        <v>10</v>
      </c>
      <c r="I436" s="2" t="s">
        <v>647</v>
      </c>
      <c r="J436" s="2"/>
      <c r="K436" s="2">
        <v>15.49</v>
      </c>
      <c r="L436" s="2">
        <v>82.73</v>
      </c>
      <c r="M436" s="3">
        <v>77.67</v>
      </c>
      <c r="N436" s="33">
        <f t="shared" si="95"/>
        <v>92.474717430101123</v>
      </c>
      <c r="O436" s="15">
        <v>0.19</v>
      </c>
      <c r="P436" s="15">
        <v>0.25</v>
      </c>
      <c r="Q436" s="59">
        <f t="shared" si="96"/>
        <v>5.2911547121260859E-2</v>
      </c>
      <c r="R436" s="59">
        <f t="shared" si="97"/>
        <v>2.3810196204567387</v>
      </c>
      <c r="S436" s="59">
        <f t="shared" si="98"/>
        <v>6.9620456738501132E-2</v>
      </c>
      <c r="T436" s="59">
        <f t="shared" si="99"/>
        <v>3.1329205532325508</v>
      </c>
      <c r="U436" s="59">
        <f t="shared" si="100"/>
        <v>5.5139401736892895</v>
      </c>
      <c r="V436" s="60">
        <v>30</v>
      </c>
      <c r="W436" s="58">
        <f t="shared" si="94"/>
        <v>7.5252825698988772</v>
      </c>
      <c r="X436" s="61">
        <f t="shared" si="101"/>
        <v>0.44068832422000648</v>
      </c>
      <c r="Y436" s="63">
        <f t="shared" si="102"/>
        <v>0.19</v>
      </c>
      <c r="Z436" s="62">
        <f t="shared" si="103"/>
        <v>0.25</v>
      </c>
      <c r="AA436" s="57">
        <f t="shared" si="104"/>
        <v>0.5291154712126086</v>
      </c>
      <c r="AB436" s="58">
        <f t="shared" si="105"/>
        <v>0.69620456738501135</v>
      </c>
    </row>
    <row r="437" spans="1:28" hidden="1" x14ac:dyDescent="0.35">
      <c r="A437" s="1"/>
      <c r="B437" s="16">
        <v>43922</v>
      </c>
      <c r="C437" s="69">
        <v>2019</v>
      </c>
      <c r="D437" s="5" t="str">
        <f t="shared" si="91"/>
        <v>S</v>
      </c>
      <c r="E437" s="5" t="str">
        <f t="shared" si="92"/>
        <v>A</v>
      </c>
      <c r="F437" s="5" t="str">
        <f t="shared" si="93"/>
        <v>5</v>
      </c>
      <c r="G437" s="2" t="s">
        <v>867</v>
      </c>
      <c r="H437" s="2" t="s">
        <v>10</v>
      </c>
      <c r="I437" s="2" t="s">
        <v>648</v>
      </c>
      <c r="J437" s="2"/>
      <c r="K437" s="2">
        <v>15.48</v>
      </c>
      <c r="L437" s="2">
        <v>119.64</v>
      </c>
      <c r="M437" s="3">
        <v>110.8</v>
      </c>
      <c r="N437" s="33">
        <f t="shared" si="95"/>
        <v>91.513056835637471</v>
      </c>
      <c r="O437" s="15">
        <v>0.28999999999999998</v>
      </c>
      <c r="P437" s="15">
        <v>0.08</v>
      </c>
      <c r="Q437" s="59">
        <f t="shared" si="96"/>
        <v>8.1913134704154414E-2</v>
      </c>
      <c r="R437" s="59">
        <f t="shared" si="97"/>
        <v>3.6860910616869487</v>
      </c>
      <c r="S437" s="59">
        <f t="shared" si="98"/>
        <v>2.2596726814939152E-2</v>
      </c>
      <c r="T437" s="59">
        <f t="shared" si="99"/>
        <v>1.0168527066722619</v>
      </c>
      <c r="U437" s="59">
        <f t="shared" si="100"/>
        <v>4.7029437683592104</v>
      </c>
      <c r="V437" s="60">
        <v>30</v>
      </c>
      <c r="W437" s="58">
        <f t="shared" si="94"/>
        <v>8.486943164362529</v>
      </c>
      <c r="X437" s="61">
        <f t="shared" si="101"/>
        <v>0.44637012169534201</v>
      </c>
      <c r="Y437" s="63">
        <f t="shared" si="102"/>
        <v>0.28999999999999998</v>
      </c>
      <c r="Z437" s="62">
        <f t="shared" si="103"/>
        <v>0.08</v>
      </c>
      <c r="AA437" s="57">
        <f t="shared" si="104"/>
        <v>0.81913134704154411</v>
      </c>
      <c r="AB437" s="58">
        <f t="shared" si="105"/>
        <v>0.22596726814939153</v>
      </c>
    </row>
    <row r="438" spans="1:28" hidden="1" x14ac:dyDescent="0.35">
      <c r="A438" s="1"/>
      <c r="B438" s="16">
        <v>43922</v>
      </c>
      <c r="C438" s="69">
        <v>2019</v>
      </c>
      <c r="D438" s="5" t="str">
        <f t="shared" si="91"/>
        <v>B</v>
      </c>
      <c r="E438" s="5" t="str">
        <f t="shared" si="92"/>
        <v>C</v>
      </c>
      <c r="F438" s="5" t="str">
        <f t="shared" si="93"/>
        <v>2</v>
      </c>
      <c r="G438" s="2" t="s">
        <v>113</v>
      </c>
      <c r="H438" s="2" t="s">
        <v>10</v>
      </c>
      <c r="I438" s="2" t="s">
        <v>649</v>
      </c>
      <c r="J438" s="2"/>
      <c r="K438" s="2">
        <v>15.38</v>
      </c>
      <c r="L438" s="2">
        <v>136.83000000000001</v>
      </c>
      <c r="M438" s="3">
        <v>129.78</v>
      </c>
      <c r="N438" s="33">
        <f t="shared" si="95"/>
        <v>94.195142033758742</v>
      </c>
      <c r="O438" s="15">
        <v>0.18</v>
      </c>
      <c r="P438" s="15">
        <v>0.09</v>
      </c>
      <c r="Q438" s="59">
        <f t="shared" si="96"/>
        <v>4.8882430069930073E-2</v>
      </c>
      <c r="R438" s="59">
        <f t="shared" si="97"/>
        <v>2.1997093531468535</v>
      </c>
      <c r="S438" s="59">
        <f t="shared" si="98"/>
        <v>2.4441215034965037E-2</v>
      </c>
      <c r="T438" s="59">
        <f t="shared" si="99"/>
        <v>1.0998546765734267</v>
      </c>
      <c r="U438" s="59">
        <f t="shared" si="100"/>
        <v>3.2995640297202802</v>
      </c>
      <c r="V438" s="60">
        <v>30</v>
      </c>
      <c r="W438" s="58">
        <f t="shared" si="94"/>
        <v>5.8048579662412578</v>
      </c>
      <c r="X438" s="61">
        <f t="shared" si="101"/>
        <v>0.43081293706293705</v>
      </c>
      <c r="Y438" s="63">
        <f t="shared" si="102"/>
        <v>0.18</v>
      </c>
      <c r="Z438" s="62">
        <f t="shared" si="103"/>
        <v>0.09</v>
      </c>
      <c r="AA438" s="57">
        <f t="shared" si="104"/>
        <v>0.48882430069930072</v>
      </c>
      <c r="AB438" s="58">
        <f t="shared" si="105"/>
        <v>0.24441215034965036</v>
      </c>
    </row>
    <row r="439" spans="1:28" hidden="1" x14ac:dyDescent="0.35">
      <c r="A439" s="1"/>
      <c r="B439" s="16">
        <v>43922</v>
      </c>
      <c r="C439" s="69">
        <v>2019</v>
      </c>
      <c r="D439" s="5" t="str">
        <f t="shared" si="91"/>
        <v>B</v>
      </c>
      <c r="E439" s="5" t="str">
        <f t="shared" si="92"/>
        <v>C</v>
      </c>
      <c r="F439" s="5" t="str">
        <f t="shared" si="93"/>
        <v>4</v>
      </c>
      <c r="G439" s="2" t="s">
        <v>60</v>
      </c>
      <c r="H439" s="2" t="s">
        <v>10</v>
      </c>
      <c r="I439" s="2" t="s">
        <v>650</v>
      </c>
      <c r="J439" s="2"/>
      <c r="K439" s="2">
        <v>15.46</v>
      </c>
      <c r="L439" s="2">
        <v>133.72</v>
      </c>
      <c r="M439" s="3">
        <v>128.25</v>
      </c>
      <c r="N439" s="33">
        <f t="shared" si="95"/>
        <v>95.374598342634869</v>
      </c>
      <c r="O439" s="15">
        <v>0.05</v>
      </c>
      <c r="P439" s="15">
        <v>0.08</v>
      </c>
      <c r="Q439" s="59">
        <f t="shared" si="96"/>
        <v>1.3348701125986347E-2</v>
      </c>
      <c r="R439" s="59">
        <f t="shared" si="97"/>
        <v>0.60069155066938562</v>
      </c>
      <c r="S439" s="59">
        <f t="shared" si="98"/>
        <v>2.1357921801578153E-2</v>
      </c>
      <c r="T439" s="59">
        <f t="shared" si="99"/>
        <v>0.96110648107101693</v>
      </c>
      <c r="U439" s="59">
        <f t="shared" si="100"/>
        <v>1.5617980317404025</v>
      </c>
      <c r="V439" s="60">
        <v>30</v>
      </c>
      <c r="W439" s="58">
        <f t="shared" si="94"/>
        <v>4.6254016573651313</v>
      </c>
      <c r="X439" s="61">
        <f t="shared" si="101"/>
        <v>0.42424860359960992</v>
      </c>
      <c r="Y439" s="63">
        <f t="shared" si="102"/>
        <v>0.05</v>
      </c>
      <c r="Z439" s="62">
        <f t="shared" si="103"/>
        <v>0.08</v>
      </c>
      <c r="AA439" s="57">
        <f t="shared" si="104"/>
        <v>0.13348701125986348</v>
      </c>
      <c r="AB439" s="58">
        <f t="shared" si="105"/>
        <v>0.21357921801578153</v>
      </c>
    </row>
    <row r="440" spans="1:28" hidden="1" x14ac:dyDescent="0.35">
      <c r="A440" s="1"/>
      <c r="B440" s="16">
        <v>43922</v>
      </c>
      <c r="C440" s="69">
        <v>2019</v>
      </c>
      <c r="D440" s="5" t="str">
        <f t="shared" si="91"/>
        <v>S</v>
      </c>
      <c r="E440" s="5" t="str">
        <f t="shared" si="92"/>
        <v>A</v>
      </c>
      <c r="F440" s="5" t="str">
        <f t="shared" si="93"/>
        <v>7</v>
      </c>
      <c r="G440" s="2" t="s">
        <v>859</v>
      </c>
      <c r="H440" s="2" t="s">
        <v>10</v>
      </c>
      <c r="I440" s="2" t="s">
        <v>651</v>
      </c>
      <c r="J440" s="2"/>
      <c r="K440" s="2">
        <v>15.48</v>
      </c>
      <c r="L440" s="2">
        <v>122.65</v>
      </c>
      <c r="M440" s="3">
        <v>114.37</v>
      </c>
      <c r="N440" s="33">
        <f t="shared" si="95"/>
        <v>92.273957264159748</v>
      </c>
      <c r="O440" s="15">
        <v>0.3</v>
      </c>
      <c r="P440" s="15">
        <v>0.25</v>
      </c>
      <c r="Q440" s="59">
        <f t="shared" si="96"/>
        <v>8.3791586611386387E-2</v>
      </c>
      <c r="R440" s="59">
        <f t="shared" si="97"/>
        <v>3.7706213975123872</v>
      </c>
      <c r="S440" s="59">
        <f t="shared" si="98"/>
        <v>6.9826322176155323E-2</v>
      </c>
      <c r="T440" s="59">
        <f t="shared" si="99"/>
        <v>3.1421844979269897</v>
      </c>
      <c r="U440" s="59">
        <f t="shared" si="100"/>
        <v>6.9128058954393765</v>
      </c>
      <c r="V440" s="60">
        <v>30</v>
      </c>
      <c r="W440" s="58">
        <f t="shared" si="94"/>
        <v>7.7260427358402524</v>
      </c>
      <c r="X440" s="61">
        <f t="shared" si="101"/>
        <v>0.441864698149459</v>
      </c>
      <c r="Y440" s="63">
        <f t="shared" si="102"/>
        <v>0.3</v>
      </c>
      <c r="Z440" s="62">
        <f t="shared" si="103"/>
        <v>0.25</v>
      </c>
      <c r="AA440" s="57">
        <f t="shared" si="104"/>
        <v>0.83791586611386393</v>
      </c>
      <c r="AB440" s="58">
        <f t="shared" si="105"/>
        <v>0.6982632217615532</v>
      </c>
    </row>
    <row r="441" spans="1:28" hidden="1" x14ac:dyDescent="0.35">
      <c r="A441" s="1"/>
      <c r="B441" s="16">
        <v>43922</v>
      </c>
      <c r="C441" s="69">
        <v>2019</v>
      </c>
      <c r="D441" s="5" t="str">
        <f t="shared" si="91"/>
        <v>B</v>
      </c>
      <c r="E441" s="5" t="str">
        <f t="shared" si="92"/>
        <v>B</v>
      </c>
      <c r="F441" s="5" t="str">
        <f t="shared" si="93"/>
        <v>6</v>
      </c>
      <c r="G441" s="2" t="s">
        <v>72</v>
      </c>
      <c r="H441" s="2" t="s">
        <v>12</v>
      </c>
      <c r="I441" s="2" t="s">
        <v>652</v>
      </c>
      <c r="J441" s="2"/>
      <c r="K441" s="2">
        <v>15.52</v>
      </c>
      <c r="L441" s="2">
        <v>148.84</v>
      </c>
      <c r="M441" s="3">
        <v>145.16999999999999</v>
      </c>
      <c r="N441" s="33">
        <f t="shared" si="95"/>
        <v>97.247224722472225</v>
      </c>
      <c r="O441" s="15">
        <v>0.04</v>
      </c>
      <c r="P441" s="15">
        <v>0.03</v>
      </c>
      <c r="Q441" s="59">
        <f t="shared" si="96"/>
        <v>1.0396297724643275E-2</v>
      </c>
      <c r="R441" s="59">
        <f t="shared" si="97"/>
        <v>0.46783339760894738</v>
      </c>
      <c r="S441" s="59">
        <f t="shared" si="98"/>
        <v>7.7972232934824552E-3</v>
      </c>
      <c r="T441" s="59">
        <f t="shared" si="99"/>
        <v>0.3508750482067105</v>
      </c>
      <c r="U441" s="59">
        <f t="shared" si="100"/>
        <v>0.81870844581565794</v>
      </c>
      <c r="V441" s="60">
        <v>30</v>
      </c>
      <c r="W441" s="58">
        <f t="shared" si="94"/>
        <v>2.7527752775277747</v>
      </c>
      <c r="X441" s="61">
        <f t="shared" si="101"/>
        <v>0.41415349016583125</v>
      </c>
      <c r="Y441" s="63">
        <f t="shared" si="102"/>
        <v>0.04</v>
      </c>
      <c r="Z441" s="62">
        <f t="shared" si="103"/>
        <v>0.03</v>
      </c>
      <c r="AA441" s="57">
        <f t="shared" si="104"/>
        <v>0.10396297724643275</v>
      </c>
      <c r="AB441" s="58">
        <f t="shared" si="105"/>
        <v>7.7972232934824554E-2</v>
      </c>
    </row>
    <row r="442" spans="1:28" hidden="1" x14ac:dyDescent="0.35">
      <c r="A442" s="1"/>
      <c r="B442" s="16">
        <v>43922</v>
      </c>
      <c r="C442" s="69">
        <v>2019</v>
      </c>
      <c r="D442" s="5" t="str">
        <f t="shared" ref="D442:D505" si="106">LEFT(G442,1)</f>
        <v>S</v>
      </c>
      <c r="E442" s="5" t="str">
        <f t="shared" si="92"/>
        <v>D</v>
      </c>
      <c r="F442" s="5" t="str">
        <f t="shared" si="93"/>
        <v>7</v>
      </c>
      <c r="G442" s="2" t="s">
        <v>874</v>
      </c>
      <c r="H442" s="2" t="s">
        <v>10</v>
      </c>
      <c r="I442" s="2" t="s">
        <v>653</v>
      </c>
      <c r="J442" s="2"/>
      <c r="K442" s="2">
        <v>15.36</v>
      </c>
      <c r="L442" s="2">
        <v>116.93</v>
      </c>
      <c r="M442" s="3">
        <v>107.38</v>
      </c>
      <c r="N442" s="33">
        <f t="shared" si="95"/>
        <v>90.597617406714562</v>
      </c>
      <c r="O442" s="15">
        <v>0.18</v>
      </c>
      <c r="P442" s="15">
        <v>0.24</v>
      </c>
      <c r="Q442" s="59">
        <f t="shared" si="96"/>
        <v>5.1538252553792678E-2</v>
      </c>
      <c r="R442" s="59">
        <f t="shared" si="97"/>
        <v>2.3192213649206703</v>
      </c>
      <c r="S442" s="59">
        <f t="shared" si="98"/>
        <v>6.8717670071723566E-2</v>
      </c>
      <c r="T442" s="59">
        <f t="shared" si="99"/>
        <v>3.0922951532275604</v>
      </c>
      <c r="U442" s="59">
        <f t="shared" si="100"/>
        <v>5.4115165181482308</v>
      </c>
      <c r="V442" s="60">
        <v>30</v>
      </c>
      <c r="W442" s="58">
        <f t="shared" si="94"/>
        <v>9.4023825932854379</v>
      </c>
      <c r="X442" s="61">
        <f t="shared" si="101"/>
        <v>0.45189089328406878</v>
      </c>
      <c r="Y442" s="63">
        <f t="shared" si="102"/>
        <v>0.18</v>
      </c>
      <c r="Z442" s="62">
        <f t="shared" si="103"/>
        <v>0.24</v>
      </c>
      <c r="AA442" s="57">
        <f t="shared" si="104"/>
        <v>0.51538252553792674</v>
      </c>
      <c r="AB442" s="58">
        <f t="shared" si="105"/>
        <v>0.68717670071723569</v>
      </c>
    </row>
    <row r="443" spans="1:28" hidden="1" x14ac:dyDescent="0.35">
      <c r="A443" s="1"/>
      <c r="B443" s="16">
        <v>43922</v>
      </c>
      <c r="C443" s="69">
        <v>2019</v>
      </c>
      <c r="D443" s="5" t="str">
        <f t="shared" si="106"/>
        <v>S</v>
      </c>
      <c r="E443" s="5" t="str">
        <f t="shared" si="92"/>
        <v>B</v>
      </c>
      <c r="F443" s="5" t="str">
        <f t="shared" si="93"/>
        <v>1</v>
      </c>
      <c r="G443" s="2" t="s">
        <v>866</v>
      </c>
      <c r="H443" s="2" t="s">
        <v>10</v>
      </c>
      <c r="I443" s="2" t="s">
        <v>654</v>
      </c>
      <c r="J443" s="2"/>
      <c r="K443" s="2">
        <v>15.52</v>
      </c>
      <c r="L443" s="2">
        <v>123.42</v>
      </c>
      <c r="M443" s="3">
        <v>114.62</v>
      </c>
      <c r="N443" s="33">
        <f t="shared" si="95"/>
        <v>91.84430027803522</v>
      </c>
      <c r="O443" s="15">
        <v>0.18</v>
      </c>
      <c r="P443" s="15">
        <v>0.13</v>
      </c>
      <c r="Q443" s="59">
        <f t="shared" si="96"/>
        <v>5.0594349142280524E-2</v>
      </c>
      <c r="R443" s="59">
        <f t="shared" si="97"/>
        <v>2.2767457114026235</v>
      </c>
      <c r="S443" s="59">
        <f t="shared" si="98"/>
        <v>3.6540363269424822E-2</v>
      </c>
      <c r="T443" s="59">
        <f t="shared" si="99"/>
        <v>1.6443163471241169</v>
      </c>
      <c r="U443" s="59">
        <f t="shared" si="100"/>
        <v>3.9210620585267404</v>
      </c>
      <c r="V443" s="60">
        <v>30</v>
      </c>
      <c r="W443" s="58">
        <f t="shared" si="94"/>
        <v>8.1556997219647798</v>
      </c>
      <c r="X443" s="61">
        <f t="shared" si="101"/>
        <v>0.44439959636730569</v>
      </c>
      <c r="Y443" s="63">
        <f t="shared" si="102"/>
        <v>0.18</v>
      </c>
      <c r="Z443" s="62">
        <f t="shared" si="103"/>
        <v>0.13</v>
      </c>
      <c r="AA443" s="57">
        <f t="shared" si="104"/>
        <v>0.50594349142280526</v>
      </c>
      <c r="AB443" s="58">
        <f t="shared" si="105"/>
        <v>0.36540363269424825</v>
      </c>
    </row>
    <row r="444" spans="1:28" hidden="1" x14ac:dyDescent="0.35">
      <c r="A444" s="1"/>
      <c r="B444" s="16">
        <v>43922</v>
      </c>
      <c r="C444" s="69">
        <v>2019</v>
      </c>
      <c r="D444" s="5" t="str">
        <f t="shared" si="106"/>
        <v>B</v>
      </c>
      <c r="E444" s="5" t="str">
        <f t="shared" si="92"/>
        <v>D</v>
      </c>
      <c r="F444" s="5" t="str">
        <f t="shared" si="93"/>
        <v>6</v>
      </c>
      <c r="G444" s="2" t="s">
        <v>154</v>
      </c>
      <c r="H444" s="2" t="s">
        <v>11</v>
      </c>
      <c r="I444" s="2" t="s">
        <v>655</v>
      </c>
      <c r="J444" s="2"/>
      <c r="K444" s="2">
        <v>15.44</v>
      </c>
      <c r="L444" s="2">
        <v>134.69</v>
      </c>
      <c r="M444" s="3">
        <v>127.73</v>
      </c>
      <c r="N444" s="33">
        <f t="shared" si="95"/>
        <v>94.163522012578611</v>
      </c>
      <c r="O444" s="15">
        <v>0.06</v>
      </c>
      <c r="P444" s="15">
        <v>-0.02</v>
      </c>
      <c r="Q444" s="59">
        <f t="shared" si="96"/>
        <v>1.6301629708789744E-2</v>
      </c>
      <c r="R444" s="59">
        <f t="shared" si="97"/>
        <v>0.7335733368955385</v>
      </c>
      <c r="S444" s="59">
        <f t="shared" si="98"/>
        <v>-5.4338765695965815E-3</v>
      </c>
      <c r="T444" s="59">
        <f t="shared" si="99"/>
        <v>-0.24452444563184617</v>
      </c>
      <c r="U444" s="59">
        <f t="shared" si="100"/>
        <v>0.48904889126369233</v>
      </c>
      <c r="V444" s="60">
        <v>30</v>
      </c>
      <c r="W444" s="58">
        <f t="shared" si="94"/>
        <v>5.8364779874213895</v>
      </c>
      <c r="X444" s="61">
        <f t="shared" si="101"/>
        <v>0.4309911835426129</v>
      </c>
      <c r="Y444" s="63">
        <f t="shared" si="102"/>
        <v>0.06</v>
      </c>
      <c r="Z444" s="62">
        <f t="shared" si="103"/>
        <v>-0.02</v>
      </c>
      <c r="AA444" s="57">
        <f t="shared" si="104"/>
        <v>0.16301629708789744</v>
      </c>
      <c r="AB444" s="58">
        <f t="shared" si="105"/>
        <v>-5.4338765695965817E-2</v>
      </c>
    </row>
    <row r="445" spans="1:28" hidden="1" x14ac:dyDescent="0.35">
      <c r="A445" s="1"/>
      <c r="B445" s="16">
        <v>43922</v>
      </c>
      <c r="C445" s="69">
        <v>2019</v>
      </c>
      <c r="D445" s="5" t="str">
        <f t="shared" si="106"/>
        <v>S</v>
      </c>
      <c r="E445" s="5" t="str">
        <f t="shared" si="92"/>
        <v>D</v>
      </c>
      <c r="F445" s="5" t="str">
        <f t="shared" si="93"/>
        <v>7</v>
      </c>
      <c r="G445" s="2" t="s">
        <v>874</v>
      </c>
      <c r="H445" s="2" t="s">
        <v>11</v>
      </c>
      <c r="I445" s="2" t="s">
        <v>656</v>
      </c>
      <c r="J445" s="2"/>
      <c r="K445" s="2">
        <v>15.45</v>
      </c>
      <c r="L445" s="2">
        <v>120.09</v>
      </c>
      <c r="M445" s="3">
        <v>108.77</v>
      </c>
      <c r="N445" s="33">
        <f t="shared" si="95"/>
        <v>89.181957186544338</v>
      </c>
      <c r="O445" s="15">
        <v>0.22</v>
      </c>
      <c r="P445" s="15">
        <v>0.25</v>
      </c>
      <c r="Q445" s="59">
        <f t="shared" si="96"/>
        <v>6.4340334333476218E-2</v>
      </c>
      <c r="R445" s="59">
        <f t="shared" si="97"/>
        <v>2.8953150450064298</v>
      </c>
      <c r="S445" s="59">
        <f t="shared" si="98"/>
        <v>7.311401628804115E-2</v>
      </c>
      <c r="T445" s="59">
        <f t="shared" si="99"/>
        <v>3.2901307329618517</v>
      </c>
      <c r="U445" s="59">
        <f t="shared" si="100"/>
        <v>6.1854457779682814</v>
      </c>
      <c r="V445" s="60">
        <v>30</v>
      </c>
      <c r="W445" s="58">
        <f t="shared" si="94"/>
        <v>10.818042813455662</v>
      </c>
      <c r="X445" s="61">
        <f t="shared" si="101"/>
        <v>0.46065152164594947</v>
      </c>
      <c r="Y445" s="63">
        <f t="shared" si="102"/>
        <v>0.22</v>
      </c>
      <c r="Z445" s="62">
        <f t="shared" si="103"/>
        <v>0.25</v>
      </c>
      <c r="AA445" s="57">
        <f t="shared" si="104"/>
        <v>0.64340334333476212</v>
      </c>
      <c r="AB445" s="58">
        <f t="shared" si="105"/>
        <v>0.7311401628804115</v>
      </c>
    </row>
    <row r="446" spans="1:28" hidden="1" x14ac:dyDescent="0.35">
      <c r="A446" s="1"/>
      <c r="B446" s="16">
        <v>43922</v>
      </c>
      <c r="C446" s="69">
        <v>2019</v>
      </c>
      <c r="D446" s="5" t="str">
        <f t="shared" si="106"/>
        <v>S</v>
      </c>
      <c r="E446" s="5" t="str">
        <f t="shared" si="92"/>
        <v>C</v>
      </c>
      <c r="F446" s="5" t="str">
        <f t="shared" si="93"/>
        <v>2</v>
      </c>
      <c r="G446" s="2" t="s">
        <v>873</v>
      </c>
      <c r="H446" s="2" t="s">
        <v>11</v>
      </c>
      <c r="I446" s="2" t="s">
        <v>657</v>
      </c>
      <c r="J446" s="2"/>
      <c r="K446" s="2">
        <v>15.36</v>
      </c>
      <c r="L446" s="2">
        <v>121.52</v>
      </c>
      <c r="M446" s="3">
        <v>109.6</v>
      </c>
      <c r="N446" s="33">
        <f t="shared" si="95"/>
        <v>88.77166541070082</v>
      </c>
      <c r="O446" s="15">
        <v>0.67</v>
      </c>
      <c r="P446" s="15">
        <v>0.08</v>
      </c>
      <c r="Q446" s="59">
        <f t="shared" si="96"/>
        <v>0.19716086587436335</v>
      </c>
      <c r="R446" s="59">
        <f t="shared" si="97"/>
        <v>8.8722389643463515</v>
      </c>
      <c r="S446" s="59">
        <f t="shared" si="98"/>
        <v>2.3541595925297115E-2</v>
      </c>
      <c r="T446" s="59">
        <f t="shared" si="99"/>
        <v>1.0593718166383701</v>
      </c>
      <c r="U446" s="59">
        <f t="shared" si="100"/>
        <v>9.9316107809847214</v>
      </c>
      <c r="V446" s="60">
        <v>30</v>
      </c>
      <c r="W446" s="58">
        <f t="shared" si="94"/>
        <v>11.22833458929918</v>
      </c>
      <c r="X446" s="61">
        <f t="shared" si="101"/>
        <v>0.46324278438030558</v>
      </c>
      <c r="Y446" s="63">
        <f t="shared" si="102"/>
        <v>0.67</v>
      </c>
      <c r="Z446" s="62">
        <f t="shared" si="103"/>
        <v>0.08</v>
      </c>
      <c r="AA446" s="57">
        <f t="shared" si="104"/>
        <v>1.9716086587436334</v>
      </c>
      <c r="AB446" s="58">
        <f t="shared" si="105"/>
        <v>0.23541595925297115</v>
      </c>
    </row>
    <row r="447" spans="1:28" hidden="1" x14ac:dyDescent="0.35">
      <c r="A447" s="1"/>
      <c r="B447" s="16">
        <v>43922</v>
      </c>
      <c r="C447" s="69">
        <v>2019</v>
      </c>
      <c r="D447" s="5" t="str">
        <f t="shared" si="106"/>
        <v>S</v>
      </c>
      <c r="E447" s="5" t="str">
        <f t="shared" si="92"/>
        <v>A</v>
      </c>
      <c r="F447" s="5" t="str">
        <f t="shared" si="93"/>
        <v>8</v>
      </c>
      <c r="G447" s="2" t="s">
        <v>865</v>
      </c>
      <c r="H447" s="2" t="s">
        <v>8</v>
      </c>
      <c r="I447" s="2" t="s">
        <v>658</v>
      </c>
      <c r="J447" s="2"/>
      <c r="K447" s="2">
        <v>15.4</v>
      </c>
      <c r="L447" s="2">
        <v>111.46</v>
      </c>
      <c r="M447" s="3">
        <v>100.61</v>
      </c>
      <c r="N447" s="33">
        <f t="shared" si="95"/>
        <v>88.704976056631281</v>
      </c>
      <c r="O447" s="15">
        <v>0.26</v>
      </c>
      <c r="P447" s="15">
        <v>0.05</v>
      </c>
      <c r="Q447" s="59">
        <f t="shared" si="96"/>
        <v>7.658725501701677E-2</v>
      </c>
      <c r="R447" s="59">
        <f t="shared" si="97"/>
        <v>3.4464264757657546</v>
      </c>
      <c r="S447" s="59">
        <f t="shared" si="98"/>
        <v>1.4728318272503227E-2</v>
      </c>
      <c r="T447" s="59">
        <f t="shared" si="99"/>
        <v>0.66277432226264521</v>
      </c>
      <c r="U447" s="59">
        <f t="shared" si="100"/>
        <v>4.1092007980284002</v>
      </c>
      <c r="V447" s="60">
        <v>30</v>
      </c>
      <c r="W447" s="58">
        <f t="shared" si="94"/>
        <v>11.295023943368719</v>
      </c>
      <c r="X447" s="61">
        <f t="shared" si="101"/>
        <v>0.46366623635723503</v>
      </c>
      <c r="Y447" s="63">
        <f t="shared" si="102"/>
        <v>0.26</v>
      </c>
      <c r="Z447" s="62">
        <f t="shared" si="103"/>
        <v>0.05</v>
      </c>
      <c r="AA447" s="57">
        <f t="shared" si="104"/>
        <v>0.76587255017016775</v>
      </c>
      <c r="AB447" s="58">
        <f t="shared" si="105"/>
        <v>0.14728318272503227</v>
      </c>
    </row>
    <row r="448" spans="1:28" hidden="1" x14ac:dyDescent="0.35">
      <c r="A448" s="1"/>
      <c r="B448" s="16">
        <v>43922</v>
      </c>
      <c r="C448" s="69">
        <v>2019</v>
      </c>
      <c r="D448" s="5" t="str">
        <f t="shared" si="106"/>
        <v>S</v>
      </c>
      <c r="E448" s="5" t="str">
        <f t="shared" si="92"/>
        <v>D</v>
      </c>
      <c r="F448" s="5" t="str">
        <f t="shared" si="93"/>
        <v>8</v>
      </c>
      <c r="G448" s="2" t="s">
        <v>872</v>
      </c>
      <c r="H448" s="2" t="s">
        <v>11</v>
      </c>
      <c r="I448" s="2" t="s">
        <v>659</v>
      </c>
      <c r="J448" s="2"/>
      <c r="K448" s="2">
        <v>15.43</v>
      </c>
      <c r="L448" s="2">
        <v>118.46</v>
      </c>
      <c r="M448" s="3">
        <v>107.53</v>
      </c>
      <c r="N448" s="33">
        <f t="shared" si="95"/>
        <v>89.391439386586427</v>
      </c>
      <c r="O448" s="15">
        <v>0.12</v>
      </c>
      <c r="P448" s="15">
        <v>0.15</v>
      </c>
      <c r="Q448" s="59">
        <f t="shared" si="96"/>
        <v>3.4984364820846908E-2</v>
      </c>
      <c r="R448" s="59">
        <f t="shared" si="97"/>
        <v>1.5742964169381108</v>
      </c>
      <c r="S448" s="59">
        <f t="shared" si="98"/>
        <v>4.3730456026058628E-2</v>
      </c>
      <c r="T448" s="59">
        <f t="shared" si="99"/>
        <v>1.9678705211726384</v>
      </c>
      <c r="U448" s="59">
        <f t="shared" si="100"/>
        <v>3.542166938110749</v>
      </c>
      <c r="V448" s="60">
        <v>30</v>
      </c>
      <c r="W448" s="58">
        <f t="shared" si="94"/>
        <v>10.608560613413573</v>
      </c>
      <c r="X448" s="61">
        <f t="shared" si="101"/>
        <v>0.45933767643865364</v>
      </c>
      <c r="Y448" s="63">
        <f t="shared" si="102"/>
        <v>0.12</v>
      </c>
      <c r="Z448" s="62">
        <f t="shared" si="103"/>
        <v>0.15</v>
      </c>
      <c r="AA448" s="57">
        <f t="shared" si="104"/>
        <v>0.34984364820846908</v>
      </c>
      <c r="AB448" s="58">
        <f t="shared" si="105"/>
        <v>0.43730456026058628</v>
      </c>
    </row>
    <row r="449" spans="1:28" hidden="1" x14ac:dyDescent="0.35">
      <c r="A449" s="1"/>
      <c r="B449" s="16">
        <v>43922</v>
      </c>
      <c r="C449" s="69">
        <v>2019</v>
      </c>
      <c r="D449" s="5" t="str">
        <f t="shared" si="106"/>
        <v>S</v>
      </c>
      <c r="E449" s="5" t="str">
        <f t="shared" si="92"/>
        <v>C</v>
      </c>
      <c r="F449" s="5" t="str">
        <f t="shared" si="93"/>
        <v>3</v>
      </c>
      <c r="G449" s="2" t="s">
        <v>871</v>
      </c>
      <c r="H449" s="2" t="s">
        <v>8</v>
      </c>
      <c r="I449" s="2" t="s">
        <v>660</v>
      </c>
      <c r="J449" s="2"/>
      <c r="K449" s="2">
        <v>15.44</v>
      </c>
      <c r="L449" s="2">
        <v>121.94</v>
      </c>
      <c r="M449" s="3">
        <v>105.48</v>
      </c>
      <c r="N449" s="33">
        <f t="shared" si="95"/>
        <v>84.544600938967136</v>
      </c>
      <c r="O449" s="15">
        <v>0.44</v>
      </c>
      <c r="P449" s="15">
        <v>0.02</v>
      </c>
      <c r="Q449" s="59">
        <f t="shared" si="96"/>
        <v>0.13815237672145711</v>
      </c>
      <c r="R449" s="59">
        <f t="shared" si="97"/>
        <v>6.2168569524655704</v>
      </c>
      <c r="S449" s="59">
        <f t="shared" si="98"/>
        <v>6.2796534873389596E-3</v>
      </c>
      <c r="T449" s="59">
        <f t="shared" si="99"/>
        <v>0.28258440693025316</v>
      </c>
      <c r="U449" s="59">
        <f t="shared" si="100"/>
        <v>6.4994413593958233</v>
      </c>
      <c r="V449" s="60">
        <v>30</v>
      </c>
      <c r="W449" s="58">
        <f t="shared" si="94"/>
        <v>15.455399061032864</v>
      </c>
      <c r="X449" s="61">
        <f t="shared" si="101"/>
        <v>0.49140382052421144</v>
      </c>
      <c r="Y449" s="63">
        <f t="shared" si="102"/>
        <v>0.44</v>
      </c>
      <c r="Z449" s="62">
        <f t="shared" si="103"/>
        <v>0.02</v>
      </c>
      <c r="AA449" s="57">
        <f t="shared" si="104"/>
        <v>1.381523767214571</v>
      </c>
      <c r="AB449" s="58">
        <f t="shared" si="105"/>
        <v>6.2796534873389598E-2</v>
      </c>
    </row>
    <row r="450" spans="1:28" hidden="1" x14ac:dyDescent="0.35">
      <c r="A450" s="1"/>
      <c r="B450" s="16">
        <v>43922</v>
      </c>
      <c r="C450" s="69">
        <v>2019</v>
      </c>
      <c r="D450" s="5" t="str">
        <f t="shared" si="106"/>
        <v>S</v>
      </c>
      <c r="E450" s="5" t="str">
        <f t="shared" ref="E450:E513" si="107">MID(G450,2,1)</f>
        <v>A</v>
      </c>
      <c r="F450" s="5" t="str">
        <f t="shared" ref="F450:F513" si="108">MID(G450,3,1)</f>
        <v>5</v>
      </c>
      <c r="G450" s="2" t="s">
        <v>867</v>
      </c>
      <c r="H450" s="2" t="s">
        <v>11</v>
      </c>
      <c r="I450" s="2" t="s">
        <v>661</v>
      </c>
      <c r="J450" s="2"/>
      <c r="K450" s="2">
        <v>15.52</v>
      </c>
      <c r="L450" s="2">
        <v>122.66</v>
      </c>
      <c r="M450" s="3">
        <v>109.65</v>
      </c>
      <c r="N450" s="33">
        <f t="shared" si="95"/>
        <v>87.857009520253882</v>
      </c>
      <c r="O450" s="15">
        <v>0.35</v>
      </c>
      <c r="P450" s="15">
        <v>0.04</v>
      </c>
      <c r="Q450" s="59">
        <f t="shared" si="96"/>
        <v>0.10443110591734832</v>
      </c>
      <c r="R450" s="59">
        <f t="shared" si="97"/>
        <v>4.6993997662806741</v>
      </c>
      <c r="S450" s="59">
        <f t="shared" si="98"/>
        <v>1.1934983533411238E-2</v>
      </c>
      <c r="T450" s="59">
        <f t="shared" si="99"/>
        <v>0.53707425900350569</v>
      </c>
      <c r="U450" s="59">
        <f t="shared" si="100"/>
        <v>5.2364740252841795</v>
      </c>
      <c r="V450" s="60">
        <v>30</v>
      </c>
      <c r="W450" s="58">
        <f t="shared" ref="W450:W455" si="109">100-N450</f>
        <v>12.142990479746118</v>
      </c>
      <c r="X450" s="61">
        <f t="shared" si="101"/>
        <v>0.4691065547646871</v>
      </c>
      <c r="Y450" s="63">
        <f t="shared" si="102"/>
        <v>0.35</v>
      </c>
      <c r="Z450" s="62">
        <f t="shared" si="103"/>
        <v>0.04</v>
      </c>
      <c r="AA450" s="57">
        <f t="shared" si="104"/>
        <v>1.0443110591734832</v>
      </c>
      <c r="AB450" s="58">
        <f t="shared" si="105"/>
        <v>0.11934983533411239</v>
      </c>
    </row>
    <row r="451" spans="1:28" hidden="1" x14ac:dyDescent="0.35">
      <c r="A451" s="1"/>
      <c r="B451" s="16">
        <v>43922</v>
      </c>
      <c r="C451" s="69">
        <v>2019</v>
      </c>
      <c r="D451" s="5" t="str">
        <f t="shared" si="106"/>
        <v>B</v>
      </c>
      <c r="E451" s="5" t="str">
        <f t="shared" si="107"/>
        <v>A</v>
      </c>
      <c r="F451" s="5" t="str">
        <f t="shared" si="108"/>
        <v>6</v>
      </c>
      <c r="G451" s="2" t="s">
        <v>77</v>
      </c>
      <c r="H451" s="2" t="s">
        <v>11</v>
      </c>
      <c r="I451" s="2" t="s">
        <v>662</v>
      </c>
      <c r="J451" s="2"/>
      <c r="K451" s="2">
        <v>15.38</v>
      </c>
      <c r="L451" s="2">
        <v>142.32</v>
      </c>
      <c r="M451" s="3">
        <v>133.02000000000001</v>
      </c>
      <c r="N451" s="33">
        <f t="shared" ref="N451:N511" si="110">100/(L451-K451)*(M451-K451)</f>
        <v>92.673704112178996</v>
      </c>
      <c r="O451" s="15">
        <v>0.08</v>
      </c>
      <c r="P451" s="15">
        <v>0.05</v>
      </c>
      <c r="Q451" s="59">
        <f t="shared" ref="Q451:Q455" si="111">Y451*((250+(100*W451/100))/1000)*(100/(100-(100*W451/100)))</f>
        <v>2.2213532811968716E-2</v>
      </c>
      <c r="R451" s="59">
        <f t="shared" ref="R451:R455" si="112">IF(W451="","",Q451*(V451/10*15))</f>
        <v>0.99960897653859215</v>
      </c>
      <c r="S451" s="59">
        <f t="shared" ref="S451:S455" si="113">Z451*((250+(100*W451/100))/1000)*(100/(100-(100*W451/100)))</f>
        <v>1.3883458007480448E-2</v>
      </c>
      <c r="T451" s="59">
        <f t="shared" ref="T451:T455" si="114">IF(W451="","",S451*(V451/10*15))</f>
        <v>0.62475561033662019</v>
      </c>
      <c r="U451" s="59">
        <f t="shared" ref="U451:U455" si="115">IF(Y451="","",R451+T451)</f>
        <v>1.6243645868752123</v>
      </c>
      <c r="V451" s="60">
        <v>30</v>
      </c>
      <c r="W451" s="58">
        <f t="shared" si="109"/>
        <v>7.3262958878210043</v>
      </c>
      <c r="X451" s="61">
        <f t="shared" ref="X451:X455" si="116">IF(W451="","",((400+W451)/1000)*(100/(100-W451)))</f>
        <v>0.43952737164229844</v>
      </c>
      <c r="Y451" s="63">
        <f t="shared" ref="Y451:Y455" si="117">O451</f>
        <v>0.08</v>
      </c>
      <c r="Z451" s="62">
        <f t="shared" ref="Z451:Z455" si="118">P451</f>
        <v>0.05</v>
      </c>
      <c r="AA451" s="57">
        <f t="shared" ref="AA451:AA455" si="119">Q451*10</f>
        <v>0.22213532811968717</v>
      </c>
      <c r="AB451" s="58">
        <f t="shared" ref="AB451:AB455" si="120">S451*10</f>
        <v>0.13883458007480448</v>
      </c>
    </row>
    <row r="452" spans="1:28" hidden="1" x14ac:dyDescent="0.35">
      <c r="A452" s="1"/>
      <c r="B452" s="16">
        <v>43922</v>
      </c>
      <c r="C452" s="69">
        <v>2019</v>
      </c>
      <c r="D452" s="5" t="str">
        <f t="shared" si="106"/>
        <v>S</v>
      </c>
      <c r="E452" s="5" t="str">
        <f t="shared" si="107"/>
        <v>D</v>
      </c>
      <c r="F452" s="5" t="str">
        <f t="shared" si="108"/>
        <v>1</v>
      </c>
      <c r="G452" s="2" t="s">
        <v>862</v>
      </c>
      <c r="H452" s="2" t="s">
        <v>12</v>
      </c>
      <c r="I452" s="2" t="s">
        <v>663</v>
      </c>
      <c r="J452" s="2"/>
      <c r="K452" s="2">
        <v>15.36</v>
      </c>
      <c r="L452" s="2">
        <v>118.7</v>
      </c>
      <c r="M452" s="3">
        <v>104.13</v>
      </c>
      <c r="N452" s="33">
        <f t="shared" si="110"/>
        <v>85.900909618734261</v>
      </c>
      <c r="O452" s="15">
        <v>1.3</v>
      </c>
      <c r="P452" s="15">
        <v>0.05</v>
      </c>
      <c r="Q452" s="59">
        <f t="shared" si="111"/>
        <v>0.39968007209642908</v>
      </c>
      <c r="R452" s="59">
        <f t="shared" si="112"/>
        <v>17.985603244339309</v>
      </c>
      <c r="S452" s="59">
        <f t="shared" si="113"/>
        <v>1.5372310465247271E-2</v>
      </c>
      <c r="T452" s="59">
        <f t="shared" si="114"/>
        <v>0.69175397093612723</v>
      </c>
      <c r="U452" s="59">
        <f t="shared" si="115"/>
        <v>18.677357215275435</v>
      </c>
      <c r="V452" s="60">
        <v>30</v>
      </c>
      <c r="W452" s="58">
        <f t="shared" si="109"/>
        <v>14.099090381265739</v>
      </c>
      <c r="X452" s="61">
        <f t="shared" si="116"/>
        <v>0.48206601329277921</v>
      </c>
      <c r="Y452" s="63">
        <f t="shared" si="117"/>
        <v>1.3</v>
      </c>
      <c r="Z452" s="62">
        <f t="shared" si="118"/>
        <v>0.05</v>
      </c>
      <c r="AA452" s="57">
        <f t="shared" si="119"/>
        <v>3.9968007209642908</v>
      </c>
      <c r="AB452" s="58">
        <f t="shared" si="120"/>
        <v>0.15372310465247271</v>
      </c>
    </row>
    <row r="453" spans="1:28" hidden="1" x14ac:dyDescent="0.35">
      <c r="A453" s="1"/>
      <c r="B453" s="16">
        <v>43922</v>
      </c>
      <c r="C453" s="69">
        <v>2019</v>
      </c>
      <c r="D453" s="5" t="str">
        <f t="shared" si="106"/>
        <v>S</v>
      </c>
      <c r="E453" s="5" t="str">
        <f t="shared" si="107"/>
        <v>C</v>
      </c>
      <c r="F453" s="5" t="str">
        <f t="shared" si="108"/>
        <v>2</v>
      </c>
      <c r="G453" s="2" t="s">
        <v>873</v>
      </c>
      <c r="H453" s="2" t="s">
        <v>8</v>
      </c>
      <c r="I453" s="2" t="s">
        <v>664</v>
      </c>
      <c r="J453" s="2"/>
      <c r="K453" s="2">
        <v>15.47</v>
      </c>
      <c r="L453" s="2">
        <v>113.97</v>
      </c>
      <c r="M453" s="3">
        <v>99.29</v>
      </c>
      <c r="N453" s="33">
        <f t="shared" si="110"/>
        <v>85.096446700507613</v>
      </c>
      <c r="O453" s="15">
        <v>0.66</v>
      </c>
      <c r="P453" s="15">
        <v>0.02</v>
      </c>
      <c r="Q453" s="59">
        <f t="shared" si="111"/>
        <v>0.20545669291338586</v>
      </c>
      <c r="R453" s="59">
        <f t="shared" si="112"/>
        <v>9.2455511811023641</v>
      </c>
      <c r="S453" s="59">
        <f t="shared" si="113"/>
        <v>6.2259603913147228E-3</v>
      </c>
      <c r="T453" s="59">
        <f t="shared" si="114"/>
        <v>0.28016821760916255</v>
      </c>
      <c r="U453" s="59">
        <f t="shared" si="115"/>
        <v>9.5257193987115265</v>
      </c>
      <c r="V453" s="60">
        <v>30</v>
      </c>
      <c r="W453" s="58">
        <f t="shared" si="109"/>
        <v>14.903553299492387</v>
      </c>
      <c r="X453" s="61">
        <f t="shared" si="116"/>
        <v>0.48756859937962305</v>
      </c>
      <c r="Y453" s="63">
        <f t="shared" si="117"/>
        <v>0.66</v>
      </c>
      <c r="Z453" s="62">
        <f t="shared" si="118"/>
        <v>0.02</v>
      </c>
      <c r="AA453" s="57">
        <f t="shared" si="119"/>
        <v>2.0545669291338586</v>
      </c>
      <c r="AB453" s="58">
        <f t="shared" si="120"/>
        <v>6.2259603913147228E-2</v>
      </c>
    </row>
    <row r="454" spans="1:28" hidden="1" x14ac:dyDescent="0.35">
      <c r="A454" s="1"/>
      <c r="B454" s="16">
        <v>43922</v>
      </c>
      <c r="C454" s="69">
        <v>2019</v>
      </c>
      <c r="D454" s="5" t="str">
        <f t="shared" si="106"/>
        <v>S</v>
      </c>
      <c r="E454" s="5" t="str">
        <f t="shared" si="107"/>
        <v>C</v>
      </c>
      <c r="F454" s="5" t="str">
        <f t="shared" si="108"/>
        <v>1</v>
      </c>
      <c r="G454" s="2" t="s">
        <v>869</v>
      </c>
      <c r="H454" s="2" t="s">
        <v>10</v>
      </c>
      <c r="I454" s="2" t="s">
        <v>665</v>
      </c>
      <c r="J454" s="2"/>
      <c r="K454" s="2">
        <v>15.36</v>
      </c>
      <c r="L454" s="2">
        <v>113.5</v>
      </c>
      <c r="M454" s="3">
        <v>107.3</v>
      </c>
      <c r="N454" s="33">
        <f t="shared" si="110"/>
        <v>93.682494395761154</v>
      </c>
      <c r="O454" s="15">
        <v>0.11</v>
      </c>
      <c r="P454" s="15">
        <v>7.0000000000000007E-2</v>
      </c>
      <c r="Q454" s="59">
        <f t="shared" si="111"/>
        <v>3.0096258429410484E-2</v>
      </c>
      <c r="R454" s="59">
        <f t="shared" si="112"/>
        <v>1.3543316293234717</v>
      </c>
      <c r="S454" s="59">
        <f t="shared" si="113"/>
        <v>1.9152164455079401E-2</v>
      </c>
      <c r="T454" s="59">
        <f t="shared" si="114"/>
        <v>0.861847400478573</v>
      </c>
      <c r="U454" s="59">
        <f t="shared" si="115"/>
        <v>2.2161790298020447</v>
      </c>
      <c r="V454" s="60">
        <v>30</v>
      </c>
      <c r="W454" s="58">
        <f t="shared" si="109"/>
        <v>6.3175056042388462</v>
      </c>
      <c r="X454" s="61">
        <f t="shared" si="116"/>
        <v>0.43371764194039591</v>
      </c>
      <c r="Y454" s="63">
        <f t="shared" si="117"/>
        <v>0.11</v>
      </c>
      <c r="Z454" s="62">
        <f t="shared" si="118"/>
        <v>7.0000000000000007E-2</v>
      </c>
      <c r="AA454" s="57">
        <f t="shared" si="119"/>
        <v>0.30096258429410483</v>
      </c>
      <c r="AB454" s="58">
        <f t="shared" si="120"/>
        <v>0.19152164455079401</v>
      </c>
    </row>
    <row r="455" spans="1:28" hidden="1" x14ac:dyDescent="0.35">
      <c r="A455" s="1"/>
      <c r="B455" s="16">
        <v>43922</v>
      </c>
      <c r="C455" s="69">
        <v>2019</v>
      </c>
      <c r="D455" s="5" t="str">
        <f t="shared" si="106"/>
        <v>S</v>
      </c>
      <c r="E455" s="5" t="str">
        <f t="shared" si="107"/>
        <v>B</v>
      </c>
      <c r="F455" s="5" t="str">
        <f t="shared" si="108"/>
        <v>1</v>
      </c>
      <c r="G455" s="2" t="s">
        <v>866</v>
      </c>
      <c r="H455" s="2" t="s">
        <v>11</v>
      </c>
      <c r="I455" s="2" t="s">
        <v>666</v>
      </c>
      <c r="J455" s="2"/>
      <c r="K455" s="2">
        <v>15.44</v>
      </c>
      <c r="L455" s="2">
        <v>118.43</v>
      </c>
      <c r="M455" s="3">
        <v>107.66</v>
      </c>
      <c r="N455" s="33">
        <f t="shared" si="110"/>
        <v>89.542674046023876</v>
      </c>
      <c r="O455" s="15">
        <v>0.06</v>
      </c>
      <c r="P455" s="15">
        <v>0.09</v>
      </c>
      <c r="Q455" s="59">
        <f t="shared" si="111"/>
        <v>1.7452504879635657E-2</v>
      </c>
      <c r="R455" s="59">
        <f t="shared" si="112"/>
        <v>0.7853627195836046</v>
      </c>
      <c r="S455" s="59">
        <f t="shared" si="113"/>
        <v>2.6178757319453488E-2</v>
      </c>
      <c r="T455" s="59">
        <f t="shared" si="114"/>
        <v>1.178044079375407</v>
      </c>
      <c r="U455" s="59">
        <f t="shared" si="115"/>
        <v>1.9634067989590116</v>
      </c>
      <c r="V455" s="60">
        <v>30</v>
      </c>
      <c r="W455" s="58">
        <f t="shared" si="109"/>
        <v>10.457325953976124</v>
      </c>
      <c r="X455" s="61">
        <f t="shared" si="116"/>
        <v>0.4583929733246585</v>
      </c>
      <c r="Y455" s="63">
        <f t="shared" si="117"/>
        <v>0.06</v>
      </c>
      <c r="Z455" s="62">
        <f t="shared" si="118"/>
        <v>0.09</v>
      </c>
      <c r="AA455" s="57">
        <f t="shared" si="119"/>
        <v>0.17452504879635655</v>
      </c>
      <c r="AB455" s="58">
        <f t="shared" si="120"/>
        <v>0.26178757319453488</v>
      </c>
    </row>
    <row r="456" spans="1:28" hidden="1" x14ac:dyDescent="0.35">
      <c r="A456" s="1"/>
      <c r="B456" s="16">
        <v>43922</v>
      </c>
      <c r="C456" s="69">
        <v>2019</v>
      </c>
      <c r="D456" s="5" t="str">
        <f t="shared" si="106"/>
        <v>S</v>
      </c>
      <c r="E456" s="5" t="str">
        <f t="shared" si="107"/>
        <v>B</v>
      </c>
      <c r="F456" s="5" t="str">
        <f t="shared" si="108"/>
        <v>3</v>
      </c>
      <c r="G456" s="2" t="s">
        <v>870</v>
      </c>
      <c r="H456" s="2" t="s">
        <v>8</v>
      </c>
      <c r="I456" s="2" t="s">
        <v>667</v>
      </c>
      <c r="J456" s="2"/>
      <c r="K456" s="2">
        <v>15.46</v>
      </c>
      <c r="L456" s="2">
        <v>108.32</v>
      </c>
      <c r="M456" s="3">
        <v>93.27</v>
      </c>
      <c r="N456" s="33">
        <f t="shared" si="110"/>
        <v>83.792806375188476</v>
      </c>
      <c r="O456" s="200">
        <v>0.36</v>
      </c>
      <c r="P456" s="200">
        <v>0.17</v>
      </c>
      <c r="Q456" s="59">
        <f t="shared" ref="Q456:Q519" si="121">Y456*((250+(100*W456/100))/1000)*(100/(100-(100*W456/100)))</f>
        <v>0.11437090348284276</v>
      </c>
      <c r="R456" s="59">
        <f t="shared" ref="R456:R519" si="122">IF(W456="","",Q456*(V456/10*15))</f>
        <v>5.146690656727924</v>
      </c>
      <c r="S456" s="59">
        <f t="shared" ref="S456:S519" si="123">Z456*((250+(100*W456/100))/1000)*(100/(100-(100*W456/100)))</f>
        <v>5.4008482200231307E-2</v>
      </c>
      <c r="T456" s="59">
        <f t="shared" ref="T456:T519" si="124">IF(W456="","",S456*(V456/10*15))</f>
        <v>2.4303816990104088</v>
      </c>
      <c r="U456" s="59">
        <f t="shared" ref="U456:U519" si="125">IF(Y456="","",R456+T456)</f>
        <v>7.5770723557383324</v>
      </c>
      <c r="V456" s="60">
        <v>30</v>
      </c>
      <c r="W456" s="58">
        <f t="shared" ref="W456:W519" si="126">100-N456</f>
        <v>16.207193624811524</v>
      </c>
      <c r="X456" s="61">
        <f t="shared" ref="X456:X519" si="127">IF(W456="","",((400+W456)/1000)*(100/(100-W456)))</f>
        <v>0.49670993445572525</v>
      </c>
      <c r="Y456" s="63">
        <f t="shared" ref="Y456:Y519" si="128">O456</f>
        <v>0.36</v>
      </c>
      <c r="Z456" s="62">
        <f t="shared" ref="Z456:Z519" si="129">P456</f>
        <v>0.17</v>
      </c>
      <c r="AA456" s="57">
        <f t="shared" ref="AA456:AA519" si="130">Q456*10</f>
        <v>1.1437090348284276</v>
      </c>
      <c r="AB456" s="58">
        <f t="shared" ref="AB456:AB519" si="131">S456*10</f>
        <v>0.54008482200231311</v>
      </c>
    </row>
    <row r="457" spans="1:28" hidden="1" x14ac:dyDescent="0.35">
      <c r="A457" s="1"/>
      <c r="B457" s="16">
        <v>43922</v>
      </c>
      <c r="C457" s="69">
        <v>2019</v>
      </c>
      <c r="D457" s="5" t="str">
        <f t="shared" si="106"/>
        <v>S</v>
      </c>
      <c r="E457" s="5" t="str">
        <f t="shared" si="107"/>
        <v>D</v>
      </c>
      <c r="F457" s="5" t="str">
        <f t="shared" si="108"/>
        <v>4</v>
      </c>
      <c r="G457" s="2" t="s">
        <v>110</v>
      </c>
      <c r="H457" s="2" t="s">
        <v>10</v>
      </c>
      <c r="I457" s="2" t="s">
        <v>668</v>
      </c>
      <c r="J457" s="2"/>
      <c r="K457" s="2">
        <v>15.46</v>
      </c>
      <c r="L457" s="2">
        <v>115.05</v>
      </c>
      <c r="M457" s="3">
        <v>107.37</v>
      </c>
      <c r="N457" s="33">
        <f t="shared" si="110"/>
        <v>92.288382367707598</v>
      </c>
      <c r="O457" s="200">
        <v>0.22</v>
      </c>
      <c r="P457" s="200">
        <v>0.22</v>
      </c>
      <c r="Q457" s="59">
        <f t="shared" si="121"/>
        <v>6.1434120335110441E-2</v>
      </c>
      <c r="R457" s="59">
        <f t="shared" si="122"/>
        <v>2.7645354150799699</v>
      </c>
      <c r="S457" s="59">
        <f t="shared" si="123"/>
        <v>6.1434120335110441E-2</v>
      </c>
      <c r="T457" s="59">
        <f t="shared" si="124"/>
        <v>2.7645354150799699</v>
      </c>
      <c r="U457" s="59">
        <f t="shared" si="125"/>
        <v>5.5290708301599398</v>
      </c>
      <c r="V457" s="60">
        <v>30</v>
      </c>
      <c r="W457" s="58">
        <f t="shared" si="126"/>
        <v>7.7116176322924019</v>
      </c>
      <c r="X457" s="61">
        <f t="shared" si="127"/>
        <v>0.44178000217604185</v>
      </c>
      <c r="Y457" s="63">
        <f t="shared" si="128"/>
        <v>0.22</v>
      </c>
      <c r="Z457" s="62">
        <f t="shared" si="129"/>
        <v>0.22</v>
      </c>
      <c r="AA457" s="57">
        <f t="shared" si="130"/>
        <v>0.61434120335110443</v>
      </c>
      <c r="AB457" s="58">
        <f t="shared" si="131"/>
        <v>0.61434120335110443</v>
      </c>
    </row>
    <row r="458" spans="1:28" hidden="1" x14ac:dyDescent="0.35">
      <c r="A458" s="1"/>
      <c r="B458" s="16">
        <v>43922</v>
      </c>
      <c r="C458" s="69">
        <v>2019</v>
      </c>
      <c r="D458" s="5" t="str">
        <f t="shared" si="106"/>
        <v>S</v>
      </c>
      <c r="E458" s="5" t="str">
        <f t="shared" si="107"/>
        <v>B</v>
      </c>
      <c r="F458" s="5" t="str">
        <f t="shared" si="108"/>
        <v>9</v>
      </c>
      <c r="G458" s="2" t="s">
        <v>855</v>
      </c>
      <c r="H458" s="2" t="s">
        <v>12</v>
      </c>
      <c r="I458" s="2" t="s">
        <v>669</v>
      </c>
      <c r="J458" s="2"/>
      <c r="K458" s="2">
        <v>15.35</v>
      </c>
      <c r="L458" s="2">
        <v>132</v>
      </c>
      <c r="M458" s="3">
        <v>116.08</v>
      </c>
      <c r="N458" s="33">
        <f t="shared" si="110"/>
        <v>86.352336048006862</v>
      </c>
      <c r="O458" s="200">
        <v>2.4500000000000002</v>
      </c>
      <c r="P458" s="200">
        <v>0.17</v>
      </c>
      <c r="Q458" s="59">
        <f t="shared" si="121"/>
        <v>0.74802466990965955</v>
      </c>
      <c r="R458" s="59">
        <f t="shared" si="122"/>
        <v>33.661110145934678</v>
      </c>
      <c r="S458" s="59">
        <f t="shared" si="123"/>
        <v>5.1903752605976378E-2</v>
      </c>
      <c r="T458" s="59">
        <f t="shared" si="124"/>
        <v>2.3356688672689372</v>
      </c>
      <c r="U458" s="59">
        <f t="shared" si="125"/>
        <v>35.996779013203614</v>
      </c>
      <c r="V458" s="60">
        <v>30</v>
      </c>
      <c r="W458" s="58">
        <f t="shared" si="126"/>
        <v>13.647663951993138</v>
      </c>
      <c r="X458" s="61">
        <f t="shared" si="127"/>
        <v>0.4790231311426586</v>
      </c>
      <c r="Y458" s="63">
        <f t="shared" si="128"/>
        <v>2.4500000000000002</v>
      </c>
      <c r="Z458" s="62">
        <f t="shared" si="129"/>
        <v>0.17</v>
      </c>
      <c r="AA458" s="57">
        <f t="shared" si="130"/>
        <v>7.480246699096595</v>
      </c>
      <c r="AB458" s="58">
        <f t="shared" si="131"/>
        <v>0.51903752605976372</v>
      </c>
    </row>
    <row r="459" spans="1:28" hidden="1" x14ac:dyDescent="0.35">
      <c r="A459" s="1"/>
      <c r="B459" s="16">
        <v>43922</v>
      </c>
      <c r="C459" s="69">
        <v>2019</v>
      </c>
      <c r="D459" s="5" t="str">
        <f t="shared" si="106"/>
        <v>S</v>
      </c>
      <c r="E459" s="5" t="str">
        <f t="shared" si="107"/>
        <v>D</v>
      </c>
      <c r="F459" s="5" t="str">
        <f t="shared" si="108"/>
        <v>1</v>
      </c>
      <c r="G459" s="2" t="s">
        <v>862</v>
      </c>
      <c r="H459" s="2" t="s">
        <v>8</v>
      </c>
      <c r="I459" s="2" t="s">
        <v>670</v>
      </c>
      <c r="J459" s="2"/>
      <c r="K459" s="2">
        <v>15.31</v>
      </c>
      <c r="L459" s="2">
        <v>111.62</v>
      </c>
      <c r="M459" s="3">
        <v>97.02</v>
      </c>
      <c r="N459" s="33">
        <f t="shared" si="110"/>
        <v>84.840618835011938</v>
      </c>
      <c r="O459" s="200">
        <v>0.47</v>
      </c>
      <c r="P459" s="200">
        <v>0.19</v>
      </c>
      <c r="Q459" s="59">
        <f t="shared" si="121"/>
        <v>0.14689297515603963</v>
      </c>
      <c r="R459" s="59">
        <f t="shared" si="122"/>
        <v>6.6101838820217838</v>
      </c>
      <c r="S459" s="59">
        <f t="shared" si="123"/>
        <v>5.9382266552441561E-2</v>
      </c>
      <c r="T459" s="59">
        <f t="shared" si="124"/>
        <v>2.6722019948598703</v>
      </c>
      <c r="U459" s="59">
        <f t="shared" si="125"/>
        <v>9.282385876881655</v>
      </c>
      <c r="V459" s="60">
        <v>30</v>
      </c>
      <c r="W459" s="58">
        <f t="shared" si="126"/>
        <v>15.159381164988062</v>
      </c>
      <c r="X459" s="61">
        <f t="shared" si="127"/>
        <v>0.48934035001835763</v>
      </c>
      <c r="Y459" s="63">
        <f t="shared" si="128"/>
        <v>0.47</v>
      </c>
      <c r="Z459" s="62">
        <f t="shared" si="129"/>
        <v>0.19</v>
      </c>
      <c r="AA459" s="57">
        <f t="shared" si="130"/>
        <v>1.4689297515603963</v>
      </c>
      <c r="AB459" s="58">
        <f t="shared" si="131"/>
        <v>0.59382266552441565</v>
      </c>
    </row>
    <row r="460" spans="1:28" hidden="1" x14ac:dyDescent="0.35">
      <c r="A460" s="1"/>
      <c r="B460" s="16">
        <v>43922</v>
      </c>
      <c r="C460" s="69">
        <v>2019</v>
      </c>
      <c r="D460" s="5" t="str">
        <f t="shared" si="106"/>
        <v>S</v>
      </c>
      <c r="E460" s="5" t="str">
        <f t="shared" si="107"/>
        <v>A</v>
      </c>
      <c r="F460" s="5" t="str">
        <f t="shared" si="108"/>
        <v>6</v>
      </c>
      <c r="G460" s="2" t="s">
        <v>875</v>
      </c>
      <c r="H460" s="2" t="s">
        <v>11</v>
      </c>
      <c r="I460" s="2" t="s">
        <v>671</v>
      </c>
      <c r="J460" s="2"/>
      <c r="K460" s="2">
        <v>15.36</v>
      </c>
      <c r="L460" s="2">
        <v>117.2</v>
      </c>
      <c r="M460" s="3">
        <v>105.83</v>
      </c>
      <c r="N460" s="33">
        <f t="shared" si="110"/>
        <v>88.835428122545167</v>
      </c>
      <c r="O460" s="200">
        <v>0.21</v>
      </c>
      <c r="P460" s="200">
        <v>0.17</v>
      </c>
      <c r="Q460" s="59">
        <f t="shared" si="121"/>
        <v>6.1737260970487449E-2</v>
      </c>
      <c r="R460" s="59">
        <f t="shared" si="122"/>
        <v>2.7781767436719353</v>
      </c>
      <c r="S460" s="59">
        <f t="shared" si="123"/>
        <v>4.9977782690394608E-2</v>
      </c>
      <c r="T460" s="59">
        <f t="shared" si="124"/>
        <v>2.2490002210677575</v>
      </c>
      <c r="U460" s="59">
        <f t="shared" si="125"/>
        <v>5.0271769647396933</v>
      </c>
      <c r="V460" s="60">
        <v>30</v>
      </c>
      <c r="W460" s="58">
        <f t="shared" si="126"/>
        <v>11.164571877454833</v>
      </c>
      <c r="X460" s="61">
        <f t="shared" si="127"/>
        <v>0.46283851000331594</v>
      </c>
      <c r="Y460" s="63">
        <f t="shared" si="128"/>
        <v>0.21</v>
      </c>
      <c r="Z460" s="62">
        <f t="shared" si="129"/>
        <v>0.17</v>
      </c>
      <c r="AA460" s="57">
        <f t="shared" si="130"/>
        <v>0.61737260970487451</v>
      </c>
      <c r="AB460" s="58">
        <f t="shared" si="131"/>
        <v>0.49977782690394607</v>
      </c>
    </row>
    <row r="461" spans="1:28" hidden="1" x14ac:dyDescent="0.35">
      <c r="A461" s="1"/>
      <c r="B461" s="16">
        <v>43922</v>
      </c>
      <c r="C461" s="69">
        <v>2019</v>
      </c>
      <c r="D461" s="5" t="str">
        <f t="shared" si="106"/>
        <v>S</v>
      </c>
      <c r="E461" s="5" t="str">
        <f t="shared" si="107"/>
        <v>C</v>
      </c>
      <c r="F461" s="5" t="str">
        <f t="shared" si="108"/>
        <v>9</v>
      </c>
      <c r="G461" s="2" t="s">
        <v>863</v>
      </c>
      <c r="H461" s="2" t="s">
        <v>8</v>
      </c>
      <c r="I461" s="2" t="s">
        <v>672</v>
      </c>
      <c r="J461" s="2"/>
      <c r="K461" s="2">
        <v>15.39</v>
      </c>
      <c r="L461" s="2">
        <v>115.2</v>
      </c>
      <c r="M461" s="3">
        <v>100.88</v>
      </c>
      <c r="N461" s="33">
        <f t="shared" si="110"/>
        <v>85.652740206392153</v>
      </c>
      <c r="O461" s="200">
        <v>0.2</v>
      </c>
      <c r="P461" s="200">
        <v>0.23</v>
      </c>
      <c r="Q461" s="59">
        <f t="shared" si="121"/>
        <v>6.1725347993917407E-2</v>
      </c>
      <c r="R461" s="59">
        <f t="shared" si="122"/>
        <v>2.7776406597262833</v>
      </c>
      <c r="S461" s="59">
        <f t="shared" si="123"/>
        <v>7.0984150193005024E-2</v>
      </c>
      <c r="T461" s="59">
        <f t="shared" si="124"/>
        <v>3.1942867586852262</v>
      </c>
      <c r="U461" s="59">
        <f t="shared" si="125"/>
        <v>5.971927418411509</v>
      </c>
      <c r="V461" s="60">
        <v>30</v>
      </c>
      <c r="W461" s="58">
        <f t="shared" si="126"/>
        <v>14.347259793607847</v>
      </c>
      <c r="X461" s="61">
        <f t="shared" si="127"/>
        <v>0.48375248567083862</v>
      </c>
      <c r="Y461" s="63">
        <f t="shared" si="128"/>
        <v>0.2</v>
      </c>
      <c r="Z461" s="62">
        <f t="shared" si="129"/>
        <v>0.23</v>
      </c>
      <c r="AA461" s="57">
        <f t="shared" si="130"/>
        <v>0.61725347993917401</v>
      </c>
      <c r="AB461" s="58">
        <f t="shared" si="131"/>
        <v>0.70984150193005024</v>
      </c>
    </row>
    <row r="462" spans="1:28" hidden="1" x14ac:dyDescent="0.35">
      <c r="A462" s="1"/>
      <c r="B462" s="16">
        <v>43922</v>
      </c>
      <c r="C462" s="69">
        <v>2019</v>
      </c>
      <c r="D462" s="5" t="str">
        <f t="shared" si="106"/>
        <v>S</v>
      </c>
      <c r="E462" s="5" t="str">
        <f t="shared" si="107"/>
        <v>B</v>
      </c>
      <c r="F462" s="5" t="str">
        <f t="shared" si="108"/>
        <v>7</v>
      </c>
      <c r="G462" s="2" t="s">
        <v>880</v>
      </c>
      <c r="H462" s="2" t="s">
        <v>11</v>
      </c>
      <c r="I462" s="2" t="s">
        <v>673</v>
      </c>
      <c r="J462" s="2"/>
      <c r="K462" s="2">
        <v>15.44</v>
      </c>
      <c r="L462" s="2">
        <v>134.80000000000001</v>
      </c>
      <c r="M462" s="3">
        <v>121.39</v>
      </c>
      <c r="N462" s="33">
        <f t="shared" si="110"/>
        <v>88.76508042895442</v>
      </c>
      <c r="O462" s="200">
        <v>0.19</v>
      </c>
      <c r="P462" s="200">
        <v>0.32</v>
      </c>
      <c r="Q462" s="59">
        <f t="shared" si="121"/>
        <v>5.5916847569608304E-2</v>
      </c>
      <c r="R462" s="59">
        <f t="shared" si="122"/>
        <v>2.5162581406323739</v>
      </c>
      <c r="S462" s="59">
        <f t="shared" si="123"/>
        <v>9.4175743275129772E-2</v>
      </c>
      <c r="T462" s="59">
        <f t="shared" si="124"/>
        <v>4.2379084473808399</v>
      </c>
      <c r="U462" s="59">
        <f t="shared" si="125"/>
        <v>6.7541665880132138</v>
      </c>
      <c r="V462" s="60">
        <v>30</v>
      </c>
      <c r="W462" s="58">
        <f t="shared" si="126"/>
        <v>11.23491957104558</v>
      </c>
      <c r="X462" s="61">
        <f t="shared" si="127"/>
        <v>0.46328456819254366</v>
      </c>
      <c r="Y462" s="63">
        <f t="shared" si="128"/>
        <v>0.19</v>
      </c>
      <c r="Z462" s="62">
        <f t="shared" si="129"/>
        <v>0.32</v>
      </c>
      <c r="AA462" s="57">
        <f t="shared" si="130"/>
        <v>0.55916847569608308</v>
      </c>
      <c r="AB462" s="58">
        <f t="shared" si="131"/>
        <v>0.94175743275129775</v>
      </c>
    </row>
    <row r="463" spans="1:28" hidden="1" x14ac:dyDescent="0.35">
      <c r="A463" s="1"/>
      <c r="B463" s="16">
        <v>43922</v>
      </c>
      <c r="C463" s="69">
        <v>2019</v>
      </c>
      <c r="D463" s="5" t="str">
        <f t="shared" si="106"/>
        <v>S</v>
      </c>
      <c r="E463" s="5" t="str">
        <f t="shared" si="107"/>
        <v>C</v>
      </c>
      <c r="F463" s="5" t="str">
        <f t="shared" si="108"/>
        <v>4</v>
      </c>
      <c r="G463" s="2" t="s">
        <v>882</v>
      </c>
      <c r="H463" s="2" t="s">
        <v>11</v>
      </c>
      <c r="I463" s="2" t="s">
        <v>674</v>
      </c>
      <c r="J463" s="2"/>
      <c r="K463" s="2">
        <v>15.43</v>
      </c>
      <c r="L463" s="2">
        <v>117.19</v>
      </c>
      <c r="M463" s="3">
        <v>105.12</v>
      </c>
      <c r="N463" s="33">
        <f t="shared" si="110"/>
        <v>88.138757861635227</v>
      </c>
      <c r="O463" s="200">
        <v>0.08</v>
      </c>
      <c r="P463" s="200">
        <v>0.19</v>
      </c>
      <c r="Q463" s="59">
        <f t="shared" si="121"/>
        <v>2.3768090088081169E-2</v>
      </c>
      <c r="R463" s="59">
        <f t="shared" si="122"/>
        <v>1.0695640539636526</v>
      </c>
      <c r="S463" s="59">
        <f t="shared" si="123"/>
        <v>5.6449213959192772E-2</v>
      </c>
      <c r="T463" s="59">
        <f t="shared" si="124"/>
        <v>2.5402146281636746</v>
      </c>
      <c r="U463" s="59">
        <f t="shared" si="125"/>
        <v>3.6097786821273274</v>
      </c>
      <c r="V463" s="60">
        <v>30</v>
      </c>
      <c r="W463" s="58">
        <f t="shared" si="126"/>
        <v>11.861242138364773</v>
      </c>
      <c r="X463" s="61">
        <f t="shared" si="127"/>
        <v>0.46728732300144937</v>
      </c>
      <c r="Y463" s="63">
        <f t="shared" si="128"/>
        <v>0.08</v>
      </c>
      <c r="Z463" s="62">
        <f t="shared" si="129"/>
        <v>0.19</v>
      </c>
      <c r="AA463" s="57">
        <f t="shared" si="130"/>
        <v>0.2376809008808117</v>
      </c>
      <c r="AB463" s="58">
        <f t="shared" si="131"/>
        <v>0.56449213959192768</v>
      </c>
    </row>
    <row r="464" spans="1:28" hidden="1" x14ac:dyDescent="0.35">
      <c r="A464" s="1"/>
      <c r="B464" s="16">
        <v>43922</v>
      </c>
      <c r="C464" s="69">
        <v>2019</v>
      </c>
      <c r="D464" s="5" t="str">
        <f t="shared" si="106"/>
        <v>B</v>
      </c>
      <c r="E464" s="5" t="str">
        <f t="shared" si="107"/>
        <v>C</v>
      </c>
      <c r="F464" s="5" t="str">
        <f t="shared" si="108"/>
        <v>5</v>
      </c>
      <c r="G464" s="2" t="s">
        <v>101</v>
      </c>
      <c r="H464" s="2" t="s">
        <v>8</v>
      </c>
      <c r="I464" s="2" t="s">
        <v>675</v>
      </c>
      <c r="J464" s="2"/>
      <c r="K464" s="2">
        <v>15.34</v>
      </c>
      <c r="L464" s="2">
        <v>142.43</v>
      </c>
      <c r="M464" s="3">
        <v>139.53</v>
      </c>
      <c r="N464" s="33">
        <f t="shared" si="110"/>
        <v>97.718152490361163</v>
      </c>
      <c r="O464" s="200">
        <v>0.08</v>
      </c>
      <c r="P464" s="200">
        <v>0.1</v>
      </c>
      <c r="Q464" s="59">
        <f t="shared" si="121"/>
        <v>2.0653836862871408E-2</v>
      </c>
      <c r="R464" s="59">
        <f t="shared" si="122"/>
        <v>0.92942265882921338</v>
      </c>
      <c r="S464" s="59">
        <f t="shared" si="123"/>
        <v>2.581729607858926E-2</v>
      </c>
      <c r="T464" s="59">
        <f t="shared" si="124"/>
        <v>1.1617783235365167</v>
      </c>
      <c r="U464" s="59">
        <f t="shared" si="125"/>
        <v>2.0912009823657298</v>
      </c>
      <c r="V464" s="60">
        <v>30</v>
      </c>
      <c r="W464" s="58">
        <f t="shared" si="126"/>
        <v>2.2818475096388369</v>
      </c>
      <c r="X464" s="61">
        <f t="shared" si="127"/>
        <v>0.41167565826556085</v>
      </c>
      <c r="Y464" s="63">
        <f t="shared" si="128"/>
        <v>0.08</v>
      </c>
      <c r="Z464" s="62">
        <f t="shared" si="129"/>
        <v>0.1</v>
      </c>
      <c r="AA464" s="57">
        <f t="shared" si="130"/>
        <v>0.20653836862871408</v>
      </c>
      <c r="AB464" s="58">
        <f t="shared" si="131"/>
        <v>0.25817296078589258</v>
      </c>
    </row>
    <row r="465" spans="1:28" hidden="1" x14ac:dyDescent="0.35">
      <c r="A465" s="1"/>
      <c r="B465" s="16">
        <v>43922</v>
      </c>
      <c r="C465" s="69">
        <v>2019</v>
      </c>
      <c r="D465" s="5" t="str">
        <f t="shared" si="106"/>
        <v>S</v>
      </c>
      <c r="E465" s="5" t="str">
        <f t="shared" si="107"/>
        <v>B</v>
      </c>
      <c r="F465" s="5" t="str">
        <f t="shared" si="108"/>
        <v>1</v>
      </c>
      <c r="G465" s="2" t="s">
        <v>866</v>
      </c>
      <c r="H465" s="2" t="s">
        <v>8</v>
      </c>
      <c r="I465" s="2" t="s">
        <v>676</v>
      </c>
      <c r="J465" s="2"/>
      <c r="K465" s="2">
        <v>15.38</v>
      </c>
      <c r="L465" s="2">
        <v>112.12</v>
      </c>
      <c r="M465" s="3">
        <v>98.69</v>
      </c>
      <c r="N465" s="33">
        <f t="shared" si="110"/>
        <v>86.117428157949135</v>
      </c>
      <c r="O465" s="200">
        <v>0.78</v>
      </c>
      <c r="P465" s="200">
        <v>0.17</v>
      </c>
      <c r="Q465" s="59">
        <f t="shared" si="121"/>
        <v>0.23900900252070584</v>
      </c>
      <c r="R465" s="59">
        <f t="shared" si="122"/>
        <v>10.755405113431763</v>
      </c>
      <c r="S465" s="59">
        <f t="shared" si="123"/>
        <v>5.2091705677589743E-2</v>
      </c>
      <c r="T465" s="59">
        <f t="shared" si="124"/>
        <v>2.3441267554915384</v>
      </c>
      <c r="U465" s="59">
        <f t="shared" si="125"/>
        <v>13.099531868923302</v>
      </c>
      <c r="V465" s="60">
        <v>30</v>
      </c>
      <c r="W465" s="58">
        <f t="shared" si="126"/>
        <v>13.882571842050865</v>
      </c>
      <c r="X465" s="61">
        <f t="shared" si="127"/>
        <v>0.48060256871924145</v>
      </c>
      <c r="Y465" s="63">
        <f t="shared" si="128"/>
        <v>0.78</v>
      </c>
      <c r="Z465" s="62">
        <f t="shared" si="129"/>
        <v>0.17</v>
      </c>
      <c r="AA465" s="57">
        <f t="shared" si="130"/>
        <v>2.3900900252070585</v>
      </c>
      <c r="AB465" s="58">
        <f t="shared" si="131"/>
        <v>0.52091705677589739</v>
      </c>
    </row>
    <row r="466" spans="1:28" hidden="1" x14ac:dyDescent="0.35">
      <c r="A466" s="1"/>
      <c r="B466" s="16">
        <v>43983</v>
      </c>
      <c r="C466" s="69">
        <v>2019</v>
      </c>
      <c r="D466" s="5" t="str">
        <f t="shared" si="106"/>
        <v>S</v>
      </c>
      <c r="E466" s="5" t="str">
        <f t="shared" si="107"/>
        <v>D</v>
      </c>
      <c r="F466" s="5" t="str">
        <f t="shared" si="108"/>
        <v>7</v>
      </c>
      <c r="G466" s="2" t="s">
        <v>874</v>
      </c>
      <c r="H466" s="2" t="s">
        <v>10</v>
      </c>
      <c r="I466" s="2" t="s">
        <v>677</v>
      </c>
      <c r="J466" s="2"/>
      <c r="K466" s="2">
        <v>15.46</v>
      </c>
      <c r="L466" s="2">
        <v>120.07</v>
      </c>
      <c r="M466" s="3">
        <v>109.79</v>
      </c>
      <c r="N466" s="33">
        <f t="shared" si="110"/>
        <v>90.173023611509436</v>
      </c>
      <c r="O466" s="200">
        <v>0.18</v>
      </c>
      <c r="P466" s="200">
        <v>0.36</v>
      </c>
      <c r="Q466" s="59">
        <f t="shared" si="121"/>
        <v>5.1865684299798563E-2</v>
      </c>
      <c r="R466" s="59">
        <f t="shared" si="122"/>
        <v>2.3339557934909352</v>
      </c>
      <c r="S466" s="59">
        <f t="shared" si="123"/>
        <v>0.10373136859959713</v>
      </c>
      <c r="T466" s="59">
        <f t="shared" si="124"/>
        <v>4.6679115869818704</v>
      </c>
      <c r="U466" s="59">
        <f t="shared" si="125"/>
        <v>7.001867380472806</v>
      </c>
      <c r="V466" s="60">
        <v>30</v>
      </c>
      <c r="W466" s="58">
        <f t="shared" si="126"/>
        <v>9.8269763884905643</v>
      </c>
      <c r="X466" s="61">
        <f t="shared" si="127"/>
        <v>0.45448955793490925</v>
      </c>
      <c r="Y466" s="63">
        <f t="shared" si="128"/>
        <v>0.18</v>
      </c>
      <c r="Z466" s="62">
        <f t="shared" si="129"/>
        <v>0.36</v>
      </c>
      <c r="AA466" s="57">
        <f t="shared" si="130"/>
        <v>0.51865684299798565</v>
      </c>
      <c r="AB466" s="58">
        <f t="shared" si="131"/>
        <v>1.0373136859959713</v>
      </c>
    </row>
    <row r="467" spans="1:28" hidden="1" x14ac:dyDescent="0.35">
      <c r="A467" s="1"/>
      <c r="B467" s="16">
        <v>43922</v>
      </c>
      <c r="C467" s="69">
        <v>2019</v>
      </c>
      <c r="D467" s="5" t="str">
        <f t="shared" si="106"/>
        <v>S</v>
      </c>
      <c r="E467" s="5" t="str">
        <f t="shared" si="107"/>
        <v>B</v>
      </c>
      <c r="F467" s="5" t="str">
        <f t="shared" si="108"/>
        <v>2</v>
      </c>
      <c r="G467" s="2" t="s">
        <v>851</v>
      </c>
      <c r="H467" s="2" t="s">
        <v>10</v>
      </c>
      <c r="I467" s="2" t="s">
        <v>678</v>
      </c>
      <c r="J467" s="2"/>
      <c r="K467" s="2">
        <v>15.43</v>
      </c>
      <c r="L467" s="2">
        <v>127.03</v>
      </c>
      <c r="M467" s="3">
        <v>117.31</v>
      </c>
      <c r="N467" s="33">
        <f t="shared" si="110"/>
        <v>91.290322580645153</v>
      </c>
      <c r="O467" s="200">
        <v>0.2</v>
      </c>
      <c r="P467" s="200">
        <v>0.31</v>
      </c>
      <c r="Q467" s="59">
        <f t="shared" si="121"/>
        <v>5.6678445229681983E-2</v>
      </c>
      <c r="R467" s="59">
        <f t="shared" si="122"/>
        <v>2.5505300353356892</v>
      </c>
      <c r="S467" s="59">
        <f t="shared" si="123"/>
        <v>8.7851590106007071E-2</v>
      </c>
      <c r="T467" s="59">
        <f t="shared" si="124"/>
        <v>3.9533215547703184</v>
      </c>
      <c r="U467" s="59">
        <f t="shared" si="125"/>
        <v>6.5038515901060077</v>
      </c>
      <c r="V467" s="60">
        <v>30</v>
      </c>
      <c r="W467" s="58">
        <f t="shared" si="126"/>
        <v>8.709677419354847</v>
      </c>
      <c r="X467" s="61">
        <f t="shared" si="127"/>
        <v>0.44770318021201416</v>
      </c>
      <c r="Y467" s="63">
        <f t="shared" si="128"/>
        <v>0.2</v>
      </c>
      <c r="Z467" s="62">
        <f t="shared" si="129"/>
        <v>0.31</v>
      </c>
      <c r="AA467" s="57">
        <f t="shared" si="130"/>
        <v>0.56678445229681984</v>
      </c>
      <c r="AB467" s="58">
        <f t="shared" si="131"/>
        <v>0.87851590106007071</v>
      </c>
    </row>
    <row r="468" spans="1:28" hidden="1" x14ac:dyDescent="0.35">
      <c r="A468" s="1"/>
      <c r="B468" s="16">
        <v>43922</v>
      </c>
      <c r="C468" s="69">
        <v>2019</v>
      </c>
      <c r="D468" s="5" t="str">
        <f t="shared" si="106"/>
        <v>S</v>
      </c>
      <c r="E468" s="5" t="str">
        <f t="shared" si="107"/>
        <v>B</v>
      </c>
      <c r="F468" s="5" t="str">
        <f t="shared" si="108"/>
        <v>3</v>
      </c>
      <c r="G468" s="2" t="s">
        <v>870</v>
      </c>
      <c r="H468" s="2" t="s">
        <v>11</v>
      </c>
      <c r="I468" s="2" t="s">
        <v>679</v>
      </c>
      <c r="J468" s="2"/>
      <c r="K468" s="2">
        <v>15.49</v>
      </c>
      <c r="L468" s="2">
        <v>121.12</v>
      </c>
      <c r="M468" s="3">
        <v>110.72</v>
      </c>
      <c r="N468" s="33">
        <f t="shared" si="110"/>
        <v>90.15431222190665</v>
      </c>
      <c r="O468" s="200">
        <v>0.08</v>
      </c>
      <c r="P468" s="200">
        <v>0.32</v>
      </c>
      <c r="Q468" s="59">
        <f t="shared" si="121"/>
        <v>2.3057859918093043E-2</v>
      </c>
      <c r="R468" s="59">
        <f t="shared" si="122"/>
        <v>1.0376036963141868</v>
      </c>
      <c r="S468" s="59">
        <f t="shared" si="123"/>
        <v>9.223143967237217E-2</v>
      </c>
      <c r="T468" s="59">
        <f t="shared" si="124"/>
        <v>4.1504147852567472</v>
      </c>
      <c r="U468" s="59">
        <f t="shared" si="125"/>
        <v>5.1880184815709338</v>
      </c>
      <c r="V468" s="60">
        <v>30</v>
      </c>
      <c r="W468" s="58">
        <f t="shared" si="126"/>
        <v>9.8456877780933496</v>
      </c>
      <c r="X468" s="61">
        <f t="shared" si="127"/>
        <v>0.45460464139451856</v>
      </c>
      <c r="Y468" s="63">
        <f t="shared" si="128"/>
        <v>0.08</v>
      </c>
      <c r="Z468" s="62">
        <f t="shared" si="129"/>
        <v>0.32</v>
      </c>
      <c r="AA468" s="57">
        <f t="shared" si="130"/>
        <v>0.23057859918093043</v>
      </c>
      <c r="AB468" s="58">
        <f t="shared" si="131"/>
        <v>0.92231439672372173</v>
      </c>
    </row>
    <row r="469" spans="1:28" hidden="1" x14ac:dyDescent="0.35">
      <c r="A469" s="1"/>
      <c r="B469" s="16">
        <v>43922</v>
      </c>
      <c r="C469" s="69">
        <v>2019</v>
      </c>
      <c r="D469" s="5" t="str">
        <f t="shared" si="106"/>
        <v>S</v>
      </c>
      <c r="E469" s="5" t="str">
        <f t="shared" si="107"/>
        <v>B</v>
      </c>
      <c r="F469" s="5" t="str">
        <f t="shared" si="108"/>
        <v>5</v>
      </c>
      <c r="G469" s="2" t="s">
        <v>879</v>
      </c>
      <c r="H469" s="2" t="s">
        <v>12</v>
      </c>
      <c r="I469" s="2" t="s">
        <v>680</v>
      </c>
      <c r="J469" s="2"/>
      <c r="K469" s="2">
        <v>15.42</v>
      </c>
      <c r="L469" s="2">
        <v>125.65</v>
      </c>
      <c r="M469" s="3">
        <v>110.09</v>
      </c>
      <c r="N469" s="33">
        <f t="shared" si="110"/>
        <v>85.884060600562464</v>
      </c>
      <c r="O469" s="200">
        <v>2.59</v>
      </c>
      <c r="P469" s="200">
        <v>0.15</v>
      </c>
      <c r="Q469" s="59">
        <f t="shared" si="121"/>
        <v>0.79649271152424217</v>
      </c>
      <c r="R469" s="59">
        <f t="shared" si="122"/>
        <v>35.842172018590901</v>
      </c>
      <c r="S469" s="59">
        <f t="shared" si="123"/>
        <v>4.6128921516847998E-2</v>
      </c>
      <c r="T469" s="59">
        <f t="shared" si="124"/>
        <v>2.07580146825816</v>
      </c>
      <c r="U469" s="59">
        <f t="shared" si="125"/>
        <v>37.917973486849064</v>
      </c>
      <c r="V469" s="60">
        <v>30</v>
      </c>
      <c r="W469" s="58">
        <f t="shared" si="126"/>
        <v>14.115939399437536</v>
      </c>
      <c r="X469" s="61">
        <f t="shared" si="127"/>
        <v>0.48218020492236185</v>
      </c>
      <c r="Y469" s="63">
        <f t="shared" si="128"/>
        <v>2.59</v>
      </c>
      <c r="Z469" s="62">
        <f t="shared" si="129"/>
        <v>0.15</v>
      </c>
      <c r="AA469" s="57">
        <f t="shared" si="130"/>
        <v>7.9649271152424213</v>
      </c>
      <c r="AB469" s="58">
        <f t="shared" si="131"/>
        <v>0.46128921516847998</v>
      </c>
    </row>
    <row r="470" spans="1:28" hidden="1" x14ac:dyDescent="0.35">
      <c r="A470" s="1"/>
      <c r="B470" s="16">
        <v>43922</v>
      </c>
      <c r="C470" s="69">
        <v>2019</v>
      </c>
      <c r="D470" s="5" t="str">
        <f t="shared" si="106"/>
        <v>B</v>
      </c>
      <c r="E470" s="5" t="str">
        <f t="shared" si="107"/>
        <v>D</v>
      </c>
      <c r="F470" s="5" t="str">
        <f t="shared" si="108"/>
        <v>5</v>
      </c>
      <c r="G470" s="2" t="s">
        <v>115</v>
      </c>
      <c r="H470" s="2" t="s">
        <v>10</v>
      </c>
      <c r="I470" s="2" t="s">
        <v>681</v>
      </c>
      <c r="J470" s="2"/>
      <c r="K470" s="2">
        <v>15.44</v>
      </c>
      <c r="L470" s="2">
        <v>123.18</v>
      </c>
      <c r="M470" s="3">
        <v>117.43</v>
      </c>
      <c r="N470" s="33">
        <f t="shared" si="110"/>
        <v>94.66307777984035</v>
      </c>
      <c r="O470" s="200">
        <v>0.26</v>
      </c>
      <c r="P470" s="200">
        <v>0.28000000000000003</v>
      </c>
      <c r="Q470" s="59">
        <f t="shared" si="121"/>
        <v>7.0130404941660965E-2</v>
      </c>
      <c r="R470" s="59">
        <f t="shared" si="122"/>
        <v>3.1558682223747434</v>
      </c>
      <c r="S470" s="59">
        <f t="shared" si="123"/>
        <v>7.5525051475634888E-2</v>
      </c>
      <c r="T470" s="59">
        <f t="shared" si="124"/>
        <v>3.3986273164035699</v>
      </c>
      <c r="U470" s="59">
        <f t="shared" si="125"/>
        <v>6.5544955387783137</v>
      </c>
      <c r="V470" s="60">
        <v>30</v>
      </c>
      <c r="W470" s="58">
        <f t="shared" si="126"/>
        <v>5.33692222015965</v>
      </c>
      <c r="X470" s="61">
        <f t="shared" si="127"/>
        <v>0.42818903814099429</v>
      </c>
      <c r="Y470" s="63">
        <f t="shared" si="128"/>
        <v>0.26</v>
      </c>
      <c r="Z470" s="62">
        <f t="shared" si="129"/>
        <v>0.28000000000000003</v>
      </c>
      <c r="AA470" s="57">
        <f t="shared" si="130"/>
        <v>0.70130404941660962</v>
      </c>
      <c r="AB470" s="58">
        <f t="shared" si="131"/>
        <v>0.75525051475634886</v>
      </c>
    </row>
    <row r="471" spans="1:28" hidden="1" x14ac:dyDescent="0.35">
      <c r="A471" s="1"/>
      <c r="B471" s="16">
        <v>43922</v>
      </c>
      <c r="C471" s="69">
        <v>2019</v>
      </c>
      <c r="D471" s="5" t="str">
        <f t="shared" si="106"/>
        <v>S</v>
      </c>
      <c r="E471" s="5" t="str">
        <f t="shared" si="107"/>
        <v>B</v>
      </c>
      <c r="F471" s="5" t="str">
        <f t="shared" si="108"/>
        <v>5</v>
      </c>
      <c r="G471" s="2" t="s">
        <v>879</v>
      </c>
      <c r="H471" s="2" t="s">
        <v>10</v>
      </c>
      <c r="I471" s="2" t="s">
        <v>682</v>
      </c>
      <c r="J471" s="2"/>
      <c r="K471" s="2">
        <v>15.36</v>
      </c>
      <c r="L471" s="2">
        <v>106.77</v>
      </c>
      <c r="M471" s="3">
        <v>96.16</v>
      </c>
      <c r="N471" s="33">
        <f t="shared" si="110"/>
        <v>88.392954818947601</v>
      </c>
      <c r="O471" s="200">
        <v>0.32</v>
      </c>
      <c r="P471" s="200">
        <v>0.3</v>
      </c>
      <c r="Q471" s="59">
        <f t="shared" si="121"/>
        <v>9.4706930693069305E-2</v>
      </c>
      <c r="R471" s="59">
        <f t="shared" si="122"/>
        <v>4.2618118811881187</v>
      </c>
      <c r="S471" s="59">
        <f t="shared" si="123"/>
        <v>8.8787747524752464E-2</v>
      </c>
      <c r="T471" s="59">
        <f t="shared" si="124"/>
        <v>3.995448638613861</v>
      </c>
      <c r="U471" s="59">
        <f t="shared" si="125"/>
        <v>8.2572605198019797</v>
      </c>
      <c r="V471" s="60">
        <v>30</v>
      </c>
      <c r="W471" s="58">
        <f t="shared" si="126"/>
        <v>11.607045181052399</v>
      </c>
      <c r="X471" s="61">
        <f t="shared" si="127"/>
        <v>0.4656559405940594</v>
      </c>
      <c r="Y471" s="63">
        <f t="shared" si="128"/>
        <v>0.32</v>
      </c>
      <c r="Z471" s="62">
        <f t="shared" si="129"/>
        <v>0.3</v>
      </c>
      <c r="AA471" s="57">
        <f t="shared" si="130"/>
        <v>0.94706930693069302</v>
      </c>
      <c r="AB471" s="58">
        <f t="shared" si="131"/>
        <v>0.88787747524752469</v>
      </c>
    </row>
    <row r="472" spans="1:28" hidden="1" x14ac:dyDescent="0.35">
      <c r="A472" s="1"/>
      <c r="B472" s="16">
        <v>43983</v>
      </c>
      <c r="C472" s="69">
        <v>2019</v>
      </c>
      <c r="D472" s="5" t="str">
        <f t="shared" si="106"/>
        <v>S</v>
      </c>
      <c r="E472" s="5" t="str">
        <f t="shared" si="107"/>
        <v>D</v>
      </c>
      <c r="F472" s="5" t="str">
        <f t="shared" si="108"/>
        <v>8</v>
      </c>
      <c r="G472" s="2" t="s">
        <v>872</v>
      </c>
      <c r="H472" s="2" t="s">
        <v>10</v>
      </c>
      <c r="I472" s="2" t="s">
        <v>683</v>
      </c>
      <c r="J472" s="2"/>
      <c r="K472" s="2">
        <v>15.45</v>
      </c>
      <c r="L472" s="2">
        <v>121.93</v>
      </c>
      <c r="M472" s="3">
        <v>112.75</v>
      </c>
      <c r="N472" s="33">
        <f t="shared" si="110"/>
        <v>91.378662659654395</v>
      </c>
      <c r="O472" s="200">
        <v>0.23</v>
      </c>
      <c r="P472" s="200">
        <v>0.28999999999999998</v>
      </c>
      <c r="Q472" s="59">
        <f t="shared" si="121"/>
        <v>6.5094964028776972E-2</v>
      </c>
      <c r="R472" s="59">
        <f t="shared" si="122"/>
        <v>2.9292733812949638</v>
      </c>
      <c r="S472" s="59">
        <f t="shared" si="123"/>
        <v>8.207625899280574E-2</v>
      </c>
      <c r="T472" s="59">
        <f t="shared" si="124"/>
        <v>3.6934316546762584</v>
      </c>
      <c r="U472" s="59">
        <f t="shared" si="125"/>
        <v>6.6227050359712223</v>
      </c>
      <c r="V472" s="60">
        <v>30</v>
      </c>
      <c r="W472" s="58">
        <f t="shared" si="126"/>
        <v>8.6213373403456046</v>
      </c>
      <c r="X472" s="61">
        <f t="shared" si="127"/>
        <v>0.44717368961973275</v>
      </c>
      <c r="Y472" s="63">
        <f t="shared" si="128"/>
        <v>0.23</v>
      </c>
      <c r="Z472" s="62">
        <f t="shared" si="129"/>
        <v>0.28999999999999998</v>
      </c>
      <c r="AA472" s="57">
        <f t="shared" si="130"/>
        <v>0.65094964028776969</v>
      </c>
      <c r="AB472" s="58">
        <f t="shared" si="131"/>
        <v>0.8207625899280574</v>
      </c>
    </row>
    <row r="473" spans="1:28" hidden="1" x14ac:dyDescent="0.35">
      <c r="A473" s="1"/>
      <c r="B473" s="16">
        <v>43922</v>
      </c>
      <c r="C473" s="69">
        <v>2019</v>
      </c>
      <c r="D473" s="5" t="str">
        <f t="shared" si="106"/>
        <v>S</v>
      </c>
      <c r="E473" s="5" t="str">
        <f t="shared" si="107"/>
        <v>C</v>
      </c>
      <c r="F473" s="5" t="str">
        <f t="shared" si="108"/>
        <v>4</v>
      </c>
      <c r="G473" s="2" t="s">
        <v>882</v>
      </c>
      <c r="H473" s="2" t="s">
        <v>8</v>
      </c>
      <c r="I473" s="2" t="s">
        <v>684</v>
      </c>
      <c r="J473" s="2"/>
      <c r="K473" s="2">
        <v>15.31</v>
      </c>
      <c r="L473" s="2">
        <v>115.11</v>
      </c>
      <c r="M473" s="3">
        <v>99.85</v>
      </c>
      <c r="N473" s="33">
        <f t="shared" si="110"/>
        <v>84.709418837675358</v>
      </c>
      <c r="O473" s="200">
        <v>0.52</v>
      </c>
      <c r="P473" s="200">
        <v>0.11</v>
      </c>
      <c r="Q473" s="59">
        <f t="shared" si="121"/>
        <v>0.162852140998344</v>
      </c>
      <c r="R473" s="59">
        <f t="shared" si="122"/>
        <v>7.32834634492548</v>
      </c>
      <c r="S473" s="59">
        <f t="shared" si="123"/>
        <v>3.4449491365034307E-2</v>
      </c>
      <c r="T473" s="59">
        <f t="shared" si="124"/>
        <v>1.5502271114265438</v>
      </c>
      <c r="U473" s="59">
        <f t="shared" si="125"/>
        <v>8.878573456352024</v>
      </c>
      <c r="V473" s="60">
        <v>30</v>
      </c>
      <c r="W473" s="58">
        <f t="shared" si="126"/>
        <v>15.290581162324642</v>
      </c>
      <c r="X473" s="61">
        <f t="shared" si="127"/>
        <v>0.49025313461083508</v>
      </c>
      <c r="Y473" s="63">
        <f t="shared" si="128"/>
        <v>0.52</v>
      </c>
      <c r="Z473" s="62">
        <f t="shared" si="129"/>
        <v>0.11</v>
      </c>
      <c r="AA473" s="57">
        <f t="shared" si="130"/>
        <v>1.62852140998344</v>
      </c>
      <c r="AB473" s="58">
        <f t="shared" si="131"/>
        <v>0.34449491365034307</v>
      </c>
    </row>
    <row r="474" spans="1:28" hidden="1" x14ac:dyDescent="0.35">
      <c r="A474" s="1"/>
      <c r="B474" s="16">
        <v>43922</v>
      </c>
      <c r="C474" s="69">
        <v>2019</v>
      </c>
      <c r="D474" s="5" t="str">
        <f t="shared" si="106"/>
        <v>S</v>
      </c>
      <c r="E474" s="5" t="str">
        <f t="shared" si="107"/>
        <v>A</v>
      </c>
      <c r="F474" s="5" t="str">
        <f t="shared" si="108"/>
        <v>1</v>
      </c>
      <c r="G474" s="2" t="s">
        <v>884</v>
      </c>
      <c r="H474" s="2" t="s">
        <v>11</v>
      </c>
      <c r="I474" s="2" t="s">
        <v>685</v>
      </c>
      <c r="J474" s="2"/>
      <c r="K474" s="2">
        <v>15.4</v>
      </c>
      <c r="L474" s="2">
        <v>117.63</v>
      </c>
      <c r="M474" s="3">
        <v>105.95</v>
      </c>
      <c r="N474" s="33">
        <f t="shared" si="110"/>
        <v>88.574782353516582</v>
      </c>
      <c r="O474" s="200">
        <v>0.51</v>
      </c>
      <c r="P474" s="200">
        <v>0.24</v>
      </c>
      <c r="Q474" s="59">
        <f t="shared" si="121"/>
        <v>0.1505246272777471</v>
      </c>
      <c r="R474" s="59">
        <f t="shared" si="122"/>
        <v>6.7736082274986193</v>
      </c>
      <c r="S474" s="59">
        <f t="shared" si="123"/>
        <v>7.0835118718939799E-2</v>
      </c>
      <c r="T474" s="59">
        <f t="shared" si="124"/>
        <v>3.187580342352291</v>
      </c>
      <c r="U474" s="59">
        <f t="shared" si="125"/>
        <v>9.9611885698509113</v>
      </c>
      <c r="V474" s="60">
        <v>30</v>
      </c>
      <c r="W474" s="58">
        <f t="shared" si="126"/>
        <v>11.425217646483418</v>
      </c>
      <c r="X474" s="61">
        <f t="shared" si="127"/>
        <v>0.46449475427940368</v>
      </c>
      <c r="Y474" s="63">
        <f t="shared" si="128"/>
        <v>0.51</v>
      </c>
      <c r="Z474" s="62">
        <f t="shared" si="129"/>
        <v>0.24</v>
      </c>
      <c r="AA474" s="57">
        <f t="shared" si="130"/>
        <v>1.5052462727774709</v>
      </c>
      <c r="AB474" s="58">
        <f t="shared" si="131"/>
        <v>0.70835118718939794</v>
      </c>
    </row>
    <row r="475" spans="1:28" hidden="1" x14ac:dyDescent="0.35">
      <c r="A475" s="1"/>
      <c r="B475" s="16">
        <v>43922</v>
      </c>
      <c r="C475" s="69">
        <v>2019</v>
      </c>
      <c r="D475" s="5" t="str">
        <f t="shared" si="106"/>
        <v>S</v>
      </c>
      <c r="E475" s="5" t="str">
        <f t="shared" si="107"/>
        <v>D</v>
      </c>
      <c r="F475" s="5" t="str">
        <f t="shared" si="108"/>
        <v>9</v>
      </c>
      <c r="G475" s="2" t="s">
        <v>881</v>
      </c>
      <c r="H475" s="2" t="s">
        <v>8</v>
      </c>
      <c r="I475" s="2" t="s">
        <v>686</v>
      </c>
      <c r="J475" s="2"/>
      <c r="K475" s="2">
        <v>15.4</v>
      </c>
      <c r="L475" s="2">
        <v>116.58</v>
      </c>
      <c r="M475" s="3">
        <v>101.75</v>
      </c>
      <c r="N475" s="33">
        <f t="shared" si="110"/>
        <v>85.342953152796994</v>
      </c>
      <c r="O475" s="200">
        <v>0.43</v>
      </c>
      <c r="P475" s="200">
        <v>0.13</v>
      </c>
      <c r="Q475" s="59">
        <f t="shared" si="121"/>
        <v>0.13334730746960047</v>
      </c>
      <c r="R475" s="59">
        <f t="shared" si="122"/>
        <v>6.0006288361320212</v>
      </c>
      <c r="S475" s="59">
        <f t="shared" si="123"/>
        <v>4.0314302258251299E-2</v>
      </c>
      <c r="T475" s="59">
        <f t="shared" si="124"/>
        <v>1.8141436016213084</v>
      </c>
      <c r="U475" s="59">
        <f t="shared" si="125"/>
        <v>7.8147724377533301</v>
      </c>
      <c r="V475" s="60">
        <v>30</v>
      </c>
      <c r="W475" s="58">
        <f t="shared" si="126"/>
        <v>14.657046847203006</v>
      </c>
      <c r="X475" s="61">
        <f t="shared" si="127"/>
        <v>0.48587145338737697</v>
      </c>
      <c r="Y475" s="63">
        <f t="shared" si="128"/>
        <v>0.43</v>
      </c>
      <c r="Z475" s="62">
        <f t="shared" si="129"/>
        <v>0.13</v>
      </c>
      <c r="AA475" s="57">
        <f t="shared" si="130"/>
        <v>1.3334730746960046</v>
      </c>
      <c r="AB475" s="58">
        <f t="shared" si="131"/>
        <v>0.403143022582513</v>
      </c>
    </row>
    <row r="476" spans="1:28" hidden="1" x14ac:dyDescent="0.35">
      <c r="A476" s="1"/>
      <c r="B476" s="16">
        <v>43922</v>
      </c>
      <c r="C476" s="69">
        <v>2019</v>
      </c>
      <c r="D476" s="5" t="str">
        <f t="shared" si="106"/>
        <v>S</v>
      </c>
      <c r="E476" s="5" t="str">
        <f t="shared" si="107"/>
        <v>D</v>
      </c>
      <c r="F476" s="5" t="str">
        <f t="shared" si="108"/>
        <v>9</v>
      </c>
      <c r="G476" s="2" t="s">
        <v>881</v>
      </c>
      <c r="H476" s="2" t="s">
        <v>12</v>
      </c>
      <c r="I476" s="2" t="s">
        <v>687</v>
      </c>
      <c r="J476" s="2"/>
      <c r="K476" s="2">
        <v>15.45</v>
      </c>
      <c r="L476" s="2">
        <v>128</v>
      </c>
      <c r="M476" s="3">
        <v>111.82</v>
      </c>
      <c r="N476" s="33">
        <f t="shared" si="110"/>
        <v>85.624167036872493</v>
      </c>
      <c r="O476" s="200">
        <v>0.38</v>
      </c>
      <c r="P476" s="200">
        <v>0.14000000000000001</v>
      </c>
      <c r="Q476" s="59">
        <f t="shared" si="121"/>
        <v>0.11732997820898623</v>
      </c>
      <c r="R476" s="59">
        <f t="shared" si="122"/>
        <v>5.2798490194043808</v>
      </c>
      <c r="S476" s="59">
        <f t="shared" si="123"/>
        <v>4.3226834076994923E-2</v>
      </c>
      <c r="T476" s="59">
        <f t="shared" si="124"/>
        <v>1.9452075334647716</v>
      </c>
      <c r="U476" s="59">
        <f t="shared" si="125"/>
        <v>7.2250565528691526</v>
      </c>
      <c r="V476" s="60">
        <v>30</v>
      </c>
      <c r="W476" s="58">
        <f t="shared" si="126"/>
        <v>14.375832963127507</v>
      </c>
      <c r="X476" s="61">
        <f t="shared" si="127"/>
        <v>0.48394728649994817</v>
      </c>
      <c r="Y476" s="63">
        <f t="shared" si="128"/>
        <v>0.38</v>
      </c>
      <c r="Z476" s="62">
        <f t="shared" si="129"/>
        <v>0.14000000000000001</v>
      </c>
      <c r="AA476" s="57">
        <f t="shared" si="130"/>
        <v>1.1732997820898623</v>
      </c>
      <c r="AB476" s="58">
        <f t="shared" si="131"/>
        <v>0.43226834076994924</v>
      </c>
    </row>
    <row r="477" spans="1:28" hidden="1" x14ac:dyDescent="0.35">
      <c r="A477" s="1"/>
      <c r="B477" s="16">
        <v>43922</v>
      </c>
      <c r="C477" s="69">
        <v>2019</v>
      </c>
      <c r="D477" s="5" t="str">
        <f t="shared" si="106"/>
        <v>S</v>
      </c>
      <c r="E477" s="5" t="str">
        <f t="shared" si="107"/>
        <v>A</v>
      </c>
      <c r="F477" s="5" t="str">
        <f t="shared" si="108"/>
        <v>2</v>
      </c>
      <c r="G477" s="2" t="s">
        <v>67</v>
      </c>
      <c r="H477" s="2" t="s">
        <v>8</v>
      </c>
      <c r="I477" s="2" t="s">
        <v>688</v>
      </c>
      <c r="J477" s="2"/>
      <c r="K477" s="2">
        <v>15.3</v>
      </c>
      <c r="L477" s="2">
        <v>120.49</v>
      </c>
      <c r="M477" s="3">
        <v>108.07</v>
      </c>
      <c r="N477" s="33">
        <f t="shared" si="110"/>
        <v>88.192793991824317</v>
      </c>
      <c r="O477" s="200">
        <v>0.68</v>
      </c>
      <c r="P477" s="200">
        <v>0.12</v>
      </c>
      <c r="Q477" s="59">
        <f t="shared" si="121"/>
        <v>0.20186331788293632</v>
      </c>
      <c r="R477" s="59">
        <f t="shared" si="122"/>
        <v>9.0838493047321336</v>
      </c>
      <c r="S477" s="59">
        <f t="shared" si="123"/>
        <v>3.5622938449929933E-2</v>
      </c>
      <c r="T477" s="59">
        <f t="shared" si="124"/>
        <v>1.6030322302468469</v>
      </c>
      <c r="U477" s="59">
        <f t="shared" si="125"/>
        <v>10.68688153497898</v>
      </c>
      <c r="V477" s="60">
        <v>30</v>
      </c>
      <c r="W477" s="58">
        <f t="shared" si="126"/>
        <v>11.807206008175683</v>
      </c>
      <c r="X477" s="61">
        <f t="shared" si="127"/>
        <v>0.46693974345154682</v>
      </c>
      <c r="Y477" s="63">
        <f t="shared" si="128"/>
        <v>0.68</v>
      </c>
      <c r="Z477" s="62">
        <f t="shared" si="129"/>
        <v>0.12</v>
      </c>
      <c r="AA477" s="57">
        <f t="shared" si="130"/>
        <v>2.0186331788293632</v>
      </c>
      <c r="AB477" s="58">
        <f t="shared" si="131"/>
        <v>0.35622938449929931</v>
      </c>
    </row>
    <row r="478" spans="1:28" hidden="1" x14ac:dyDescent="0.35">
      <c r="A478" s="1"/>
      <c r="B478" s="16">
        <v>43922</v>
      </c>
      <c r="C478" s="69">
        <v>2019</v>
      </c>
      <c r="D478" s="5" t="str">
        <f t="shared" si="106"/>
        <v>S</v>
      </c>
      <c r="E478" s="5" t="str">
        <f t="shared" si="107"/>
        <v>C</v>
      </c>
      <c r="F478" s="5" t="str">
        <f t="shared" si="108"/>
        <v>5</v>
      </c>
      <c r="G478" s="2" t="s">
        <v>876</v>
      </c>
      <c r="H478" s="2" t="s">
        <v>11</v>
      </c>
      <c r="I478" s="2" t="s">
        <v>689</v>
      </c>
      <c r="J478" s="2"/>
      <c r="K478" s="2">
        <v>15.38</v>
      </c>
      <c r="L478" s="2">
        <v>131.82</v>
      </c>
      <c r="M478" s="3">
        <v>118.61</v>
      </c>
      <c r="N478" s="33">
        <f t="shared" si="110"/>
        <v>88.655101339745798</v>
      </c>
      <c r="O478" s="200">
        <v>0.12</v>
      </c>
      <c r="P478" s="200">
        <v>0.19</v>
      </c>
      <c r="Q478" s="59">
        <f t="shared" si="121"/>
        <v>3.537460040685847E-2</v>
      </c>
      <c r="R478" s="59">
        <f t="shared" si="122"/>
        <v>1.5918570183086311</v>
      </c>
      <c r="S478" s="59">
        <f t="shared" si="123"/>
        <v>5.6009783977525915E-2</v>
      </c>
      <c r="T478" s="59">
        <f t="shared" si="124"/>
        <v>2.5204402789886662</v>
      </c>
      <c r="U478" s="59">
        <f t="shared" si="125"/>
        <v>4.1122972972972978</v>
      </c>
      <c r="V478" s="60">
        <v>30</v>
      </c>
      <c r="W478" s="58">
        <f t="shared" si="126"/>
        <v>11.344898660254202</v>
      </c>
      <c r="X478" s="61">
        <f t="shared" si="127"/>
        <v>0.46398333817688653</v>
      </c>
      <c r="Y478" s="63">
        <f t="shared" si="128"/>
        <v>0.12</v>
      </c>
      <c r="Z478" s="62">
        <f t="shared" si="129"/>
        <v>0.19</v>
      </c>
      <c r="AA478" s="57">
        <f t="shared" si="130"/>
        <v>0.3537460040685847</v>
      </c>
      <c r="AB478" s="58">
        <f t="shared" si="131"/>
        <v>0.56009783977525918</v>
      </c>
    </row>
    <row r="479" spans="1:28" hidden="1" x14ac:dyDescent="0.35">
      <c r="A479" s="1"/>
      <c r="B479" s="16">
        <v>43983</v>
      </c>
      <c r="C479" s="69">
        <v>2019</v>
      </c>
      <c r="D479" s="5" t="str">
        <f t="shared" si="106"/>
        <v>S</v>
      </c>
      <c r="E479" s="5" t="str">
        <f t="shared" si="107"/>
        <v>D</v>
      </c>
      <c r="F479" s="5" t="str">
        <f t="shared" si="108"/>
        <v>4</v>
      </c>
      <c r="G479" s="2" t="s">
        <v>110</v>
      </c>
      <c r="H479" s="2" t="s">
        <v>10</v>
      </c>
      <c r="I479" s="2" t="s">
        <v>690</v>
      </c>
      <c r="J479" s="2"/>
      <c r="K479" s="2">
        <v>15.36</v>
      </c>
      <c r="L479" s="2">
        <v>110.82</v>
      </c>
      <c r="M479" s="3">
        <v>101.53</v>
      </c>
      <c r="N479" s="33">
        <f t="shared" si="110"/>
        <v>90.268175151896088</v>
      </c>
      <c r="O479" s="200">
        <v>0.12</v>
      </c>
      <c r="P479" s="200">
        <v>0.24</v>
      </c>
      <c r="Q479" s="59">
        <f t="shared" si="121"/>
        <v>3.4528025995125902E-2</v>
      </c>
      <c r="R479" s="59">
        <f t="shared" si="122"/>
        <v>1.5537611697806657</v>
      </c>
      <c r="S479" s="59">
        <f t="shared" si="123"/>
        <v>6.9056051990251804E-2</v>
      </c>
      <c r="T479" s="59">
        <f t="shared" si="124"/>
        <v>3.1075223395613314</v>
      </c>
      <c r="U479" s="59">
        <f t="shared" si="125"/>
        <v>4.6612835093419971</v>
      </c>
      <c r="V479" s="60">
        <v>30</v>
      </c>
      <c r="W479" s="58">
        <f t="shared" si="126"/>
        <v>9.731824848103912</v>
      </c>
      <c r="X479" s="61">
        <f t="shared" si="127"/>
        <v>0.45390507137054653</v>
      </c>
      <c r="Y479" s="63">
        <f t="shared" si="128"/>
        <v>0.12</v>
      </c>
      <c r="Z479" s="62">
        <f t="shared" si="129"/>
        <v>0.24</v>
      </c>
      <c r="AA479" s="57">
        <f t="shared" si="130"/>
        <v>0.34528025995125899</v>
      </c>
      <c r="AB479" s="58">
        <f t="shared" si="131"/>
        <v>0.69056051990251799</v>
      </c>
    </row>
    <row r="480" spans="1:28" hidden="1" x14ac:dyDescent="0.35">
      <c r="A480" s="1"/>
      <c r="B480" s="16">
        <v>43922</v>
      </c>
      <c r="C480" s="69">
        <v>2019</v>
      </c>
      <c r="D480" s="5" t="str">
        <f t="shared" si="106"/>
        <v>S</v>
      </c>
      <c r="E480" s="5" t="str">
        <f t="shared" si="107"/>
        <v>C</v>
      </c>
      <c r="F480" s="5" t="str">
        <f t="shared" si="108"/>
        <v>4</v>
      </c>
      <c r="G480" s="2" t="s">
        <v>882</v>
      </c>
      <c r="H480" s="2" t="s">
        <v>10</v>
      </c>
      <c r="I480" s="2" t="s">
        <v>691</v>
      </c>
      <c r="J480" s="2"/>
      <c r="K480" s="2">
        <v>15.38</v>
      </c>
      <c r="L480" s="2">
        <v>107.68</v>
      </c>
      <c r="M480" s="3">
        <v>98.65</v>
      </c>
      <c r="N480" s="33">
        <f t="shared" si="110"/>
        <v>90.216684723726971</v>
      </c>
      <c r="O480" s="200">
        <v>0.27</v>
      </c>
      <c r="P480" s="200">
        <v>0.46</v>
      </c>
      <c r="Q480" s="59">
        <f t="shared" si="121"/>
        <v>7.7747808334334118E-2</v>
      </c>
      <c r="R480" s="59">
        <f t="shared" si="122"/>
        <v>3.4986513750450352</v>
      </c>
      <c r="S480" s="59">
        <f t="shared" si="123"/>
        <v>0.13245922901405069</v>
      </c>
      <c r="T480" s="59">
        <f t="shared" si="124"/>
        <v>5.9606653056322809</v>
      </c>
      <c r="U480" s="59">
        <f t="shared" si="125"/>
        <v>9.4593166806773166</v>
      </c>
      <c r="V480" s="60">
        <v>30</v>
      </c>
      <c r="W480" s="58">
        <f t="shared" si="126"/>
        <v>9.7833152762730293</v>
      </c>
      <c r="X480" s="61">
        <f t="shared" si="127"/>
        <v>0.45422120811816991</v>
      </c>
      <c r="Y480" s="63">
        <f t="shared" si="128"/>
        <v>0.27</v>
      </c>
      <c r="Z480" s="62">
        <f t="shared" si="129"/>
        <v>0.46</v>
      </c>
      <c r="AA480" s="57">
        <f t="shared" si="130"/>
        <v>0.77747808334334123</v>
      </c>
      <c r="AB480" s="58">
        <f t="shared" si="131"/>
        <v>1.3245922901405069</v>
      </c>
    </row>
    <row r="481" spans="1:28" hidden="1" x14ac:dyDescent="0.35">
      <c r="A481" s="1"/>
      <c r="B481" s="16">
        <v>43922</v>
      </c>
      <c r="C481" s="69">
        <v>2019</v>
      </c>
      <c r="D481" s="5" t="str">
        <f t="shared" si="106"/>
        <v>S</v>
      </c>
      <c r="E481" s="5" t="str">
        <f t="shared" si="107"/>
        <v>D</v>
      </c>
      <c r="F481" s="5" t="str">
        <f t="shared" si="108"/>
        <v>6</v>
      </c>
      <c r="G481" s="2" t="s">
        <v>883</v>
      </c>
      <c r="H481" s="2" t="s">
        <v>12</v>
      </c>
      <c r="I481" s="2" t="s">
        <v>692</v>
      </c>
      <c r="J481" s="2"/>
      <c r="K481" s="2">
        <v>15.54</v>
      </c>
      <c r="L481" s="2">
        <v>122.54</v>
      </c>
      <c r="M481" s="3"/>
      <c r="N481" s="33">
        <f t="shared" si="110"/>
        <v>-14.523364485981308</v>
      </c>
      <c r="O481" s="200">
        <v>2.58</v>
      </c>
      <c r="P481" s="200">
        <v>0.16</v>
      </c>
      <c r="Q481" s="59">
        <f t="shared" si="121"/>
        <v>-6.4755675675675697</v>
      </c>
      <c r="R481" s="59">
        <f t="shared" si="122"/>
        <v>-291.40054054054065</v>
      </c>
      <c r="S481" s="59">
        <f t="shared" si="123"/>
        <v>-0.40158558558558566</v>
      </c>
      <c r="T481" s="59">
        <f t="shared" si="124"/>
        <v>-18.071351351351353</v>
      </c>
      <c r="U481" s="59">
        <f t="shared" si="125"/>
        <v>-309.47189189189203</v>
      </c>
      <c r="V481" s="60">
        <v>30</v>
      </c>
      <c r="W481" s="58">
        <f t="shared" si="126"/>
        <v>114.5233644859813</v>
      </c>
      <c r="X481" s="61">
        <f t="shared" si="127"/>
        <v>-3.5427284427284444</v>
      </c>
      <c r="Y481" s="63">
        <f t="shared" si="128"/>
        <v>2.58</v>
      </c>
      <c r="Z481" s="62">
        <f t="shared" si="129"/>
        <v>0.16</v>
      </c>
      <c r="AA481" s="57">
        <f t="shared" si="130"/>
        <v>-64.75567567567569</v>
      </c>
      <c r="AB481" s="58">
        <f t="shared" si="131"/>
        <v>-4.0158558558558566</v>
      </c>
    </row>
    <row r="482" spans="1:28" hidden="1" x14ac:dyDescent="0.35">
      <c r="A482" s="1"/>
      <c r="B482" s="16">
        <v>43922</v>
      </c>
      <c r="C482" s="69">
        <v>2019</v>
      </c>
      <c r="D482" s="5" t="str">
        <f t="shared" si="106"/>
        <v>S</v>
      </c>
      <c r="E482" s="5" t="str">
        <f t="shared" si="107"/>
        <v>C</v>
      </c>
      <c r="F482" s="5" t="str">
        <f t="shared" si="108"/>
        <v>4</v>
      </c>
      <c r="G482" s="2" t="s">
        <v>882</v>
      </c>
      <c r="H482" s="2" t="s">
        <v>12</v>
      </c>
      <c r="I482" s="2" t="s">
        <v>693</v>
      </c>
      <c r="J482" s="2"/>
      <c r="K482" s="2">
        <v>15.37</v>
      </c>
      <c r="L482" s="2">
        <v>123.66</v>
      </c>
      <c r="M482" s="3"/>
      <c r="N482" s="33">
        <f t="shared" si="110"/>
        <v>-14.193369655554529</v>
      </c>
      <c r="O482" s="200">
        <v>0.44</v>
      </c>
      <c r="P482" s="200">
        <v>0.17</v>
      </c>
      <c r="Q482" s="59">
        <f t="shared" si="121"/>
        <v>-1.1290136629798317</v>
      </c>
      <c r="R482" s="59">
        <f t="shared" si="122"/>
        <v>-50.805614834092431</v>
      </c>
      <c r="S482" s="59">
        <f t="shared" si="123"/>
        <v>-0.43620982433311678</v>
      </c>
      <c r="T482" s="59">
        <f t="shared" si="124"/>
        <v>-19.629442094990257</v>
      </c>
      <c r="U482" s="59">
        <f t="shared" si="125"/>
        <v>-70.435056929082691</v>
      </c>
      <c r="V482" s="60">
        <v>30</v>
      </c>
      <c r="W482" s="58">
        <f t="shared" si="126"/>
        <v>114.19336965555453</v>
      </c>
      <c r="X482" s="61">
        <f t="shared" si="127"/>
        <v>-3.6227716330513973</v>
      </c>
      <c r="Y482" s="63">
        <f t="shared" si="128"/>
        <v>0.44</v>
      </c>
      <c r="Z482" s="62">
        <f t="shared" si="129"/>
        <v>0.17</v>
      </c>
      <c r="AA482" s="57">
        <f t="shared" si="130"/>
        <v>-11.290136629798317</v>
      </c>
      <c r="AB482" s="58">
        <f t="shared" si="131"/>
        <v>-4.3620982433311681</v>
      </c>
    </row>
    <row r="483" spans="1:28" hidden="1" x14ac:dyDescent="0.35">
      <c r="A483" s="1"/>
      <c r="B483" s="16">
        <v>43922</v>
      </c>
      <c r="C483" s="69">
        <v>2019</v>
      </c>
      <c r="D483" s="5" t="str">
        <f t="shared" si="106"/>
        <v>S</v>
      </c>
      <c r="E483" s="5" t="str">
        <f t="shared" si="107"/>
        <v>D</v>
      </c>
      <c r="F483" s="5" t="str">
        <f t="shared" si="108"/>
        <v>6</v>
      </c>
      <c r="G483" s="2" t="s">
        <v>883</v>
      </c>
      <c r="H483" s="2" t="s">
        <v>8</v>
      </c>
      <c r="I483" s="2" t="s">
        <v>694</v>
      </c>
      <c r="J483" s="2"/>
      <c r="K483" s="2">
        <v>15.47</v>
      </c>
      <c r="L483" s="2">
        <v>124.53</v>
      </c>
      <c r="M483" s="3"/>
      <c r="N483" s="33">
        <f t="shared" si="110"/>
        <v>-14.184852374839538</v>
      </c>
      <c r="O483" s="200">
        <v>1.5899999999999999</v>
      </c>
      <c r="P483" s="200">
        <v>0.1</v>
      </c>
      <c r="Q483" s="59">
        <f t="shared" si="121"/>
        <v>-4.0821990950226237</v>
      </c>
      <c r="R483" s="59">
        <f t="shared" si="122"/>
        <v>-183.69895927601806</v>
      </c>
      <c r="S483" s="59">
        <f t="shared" si="123"/>
        <v>-0.25674208144796379</v>
      </c>
      <c r="T483" s="59">
        <f t="shared" si="124"/>
        <v>-11.553393665158371</v>
      </c>
      <c r="U483" s="59">
        <f t="shared" si="125"/>
        <v>-195.25235294117644</v>
      </c>
      <c r="V483" s="60">
        <v>30</v>
      </c>
      <c r="W483" s="58">
        <f t="shared" si="126"/>
        <v>114.18485237483954</v>
      </c>
      <c r="X483" s="61">
        <f t="shared" si="127"/>
        <v>-3.6248868778280547</v>
      </c>
      <c r="Y483" s="63">
        <f t="shared" si="128"/>
        <v>1.5899999999999999</v>
      </c>
      <c r="Z483" s="62">
        <f t="shared" si="129"/>
        <v>0.1</v>
      </c>
      <c r="AA483" s="57">
        <f t="shared" si="130"/>
        <v>-40.821990950226237</v>
      </c>
      <c r="AB483" s="58">
        <f t="shared" si="131"/>
        <v>-2.5674208144796378</v>
      </c>
    </row>
    <row r="484" spans="1:28" hidden="1" x14ac:dyDescent="0.35">
      <c r="A484" s="1"/>
      <c r="B484" s="16">
        <v>43922</v>
      </c>
      <c r="C484" s="69">
        <v>2019</v>
      </c>
      <c r="D484" s="5" t="str">
        <f t="shared" si="106"/>
        <v>S</v>
      </c>
      <c r="E484" s="5" t="str">
        <f t="shared" si="107"/>
        <v>D</v>
      </c>
      <c r="F484" s="5" t="str">
        <f t="shared" si="108"/>
        <v>6</v>
      </c>
      <c r="G484" s="2" t="s">
        <v>883</v>
      </c>
      <c r="H484" s="2" t="s">
        <v>10</v>
      </c>
      <c r="I484" s="2" t="s">
        <v>695</v>
      </c>
      <c r="J484" s="2"/>
      <c r="K484" s="2">
        <v>15.42</v>
      </c>
      <c r="L484" s="2">
        <v>119.08</v>
      </c>
      <c r="M484" s="3"/>
      <c r="N484" s="33">
        <f t="shared" si="110"/>
        <v>-14.875554698051323</v>
      </c>
      <c r="O484" s="200">
        <v>0.24</v>
      </c>
      <c r="P484" s="200">
        <v>0.3</v>
      </c>
      <c r="Q484" s="59">
        <f t="shared" si="121"/>
        <v>-0.58868482490272445</v>
      </c>
      <c r="R484" s="59">
        <f t="shared" si="122"/>
        <v>-26.490817120622602</v>
      </c>
      <c r="S484" s="59">
        <f t="shared" si="123"/>
        <v>-0.73585603112840547</v>
      </c>
      <c r="T484" s="59">
        <f t="shared" si="124"/>
        <v>-33.113521400778247</v>
      </c>
      <c r="U484" s="59">
        <f t="shared" si="125"/>
        <v>-59.604338521400848</v>
      </c>
      <c r="V484" s="60">
        <v>30</v>
      </c>
      <c r="W484" s="58">
        <f t="shared" si="126"/>
        <v>114.87555469805132</v>
      </c>
      <c r="X484" s="61">
        <f t="shared" si="127"/>
        <v>-3.4612191958495471</v>
      </c>
      <c r="Y484" s="63">
        <f t="shared" si="128"/>
        <v>0.24</v>
      </c>
      <c r="Z484" s="62">
        <f t="shared" si="129"/>
        <v>0.3</v>
      </c>
      <c r="AA484" s="57">
        <f t="shared" si="130"/>
        <v>-5.8868482490272447</v>
      </c>
      <c r="AB484" s="58">
        <f t="shared" si="131"/>
        <v>-7.3585603112840552</v>
      </c>
    </row>
    <row r="485" spans="1:28" hidden="1" x14ac:dyDescent="0.35">
      <c r="A485" s="1"/>
      <c r="B485" s="16">
        <v>43922</v>
      </c>
      <c r="C485" s="69">
        <v>2019</v>
      </c>
      <c r="D485" s="5" t="str">
        <f t="shared" si="106"/>
        <v>B</v>
      </c>
      <c r="E485" s="5" t="str">
        <f t="shared" si="107"/>
        <v>A</v>
      </c>
      <c r="F485" s="5" t="str">
        <f t="shared" si="108"/>
        <v>1</v>
      </c>
      <c r="G485" s="2" t="s">
        <v>885</v>
      </c>
      <c r="H485" s="2" t="s">
        <v>10</v>
      </c>
      <c r="I485" s="2" t="s">
        <v>696</v>
      </c>
      <c r="J485" s="2"/>
      <c r="K485" s="2">
        <v>15.42</v>
      </c>
      <c r="L485" s="2">
        <v>139.87</v>
      </c>
      <c r="M485" s="3"/>
      <c r="N485" s="33">
        <f t="shared" si="110"/>
        <v>-12.390518280433909</v>
      </c>
      <c r="O485" s="200">
        <v>0.34</v>
      </c>
      <c r="P485" s="200">
        <v>0.39</v>
      </c>
      <c r="Q485" s="59">
        <f t="shared" si="121"/>
        <v>-0.99441180285343622</v>
      </c>
      <c r="R485" s="59">
        <f t="shared" si="122"/>
        <v>-44.748531128404629</v>
      </c>
      <c r="S485" s="59">
        <f t="shared" si="123"/>
        <v>-1.1406488326848239</v>
      </c>
      <c r="T485" s="59">
        <f t="shared" si="124"/>
        <v>-51.329197470817071</v>
      </c>
      <c r="U485" s="59">
        <f t="shared" si="125"/>
        <v>-96.0777285992217</v>
      </c>
      <c r="V485" s="60">
        <v>30</v>
      </c>
      <c r="W485" s="58">
        <f t="shared" si="126"/>
        <v>112.39051828043391</v>
      </c>
      <c r="X485" s="61">
        <f t="shared" si="127"/>
        <v>-4.1353437094682226</v>
      </c>
      <c r="Y485" s="63">
        <f t="shared" si="128"/>
        <v>0.34</v>
      </c>
      <c r="Z485" s="62">
        <f t="shared" si="129"/>
        <v>0.39</v>
      </c>
      <c r="AA485" s="57">
        <f t="shared" si="130"/>
        <v>-9.944118028534362</v>
      </c>
      <c r="AB485" s="58">
        <f t="shared" si="131"/>
        <v>-11.406488326848239</v>
      </c>
    </row>
    <row r="486" spans="1:28" hidden="1" x14ac:dyDescent="0.35">
      <c r="A486" s="1"/>
      <c r="B486" s="16">
        <v>43922</v>
      </c>
      <c r="C486" s="69">
        <v>2019</v>
      </c>
      <c r="D486" s="5" t="str">
        <f t="shared" si="106"/>
        <v>B</v>
      </c>
      <c r="E486" s="5" t="str">
        <f t="shared" si="107"/>
        <v>C</v>
      </c>
      <c r="F486" s="5" t="str">
        <f t="shared" si="108"/>
        <v>5</v>
      </c>
      <c r="G486" s="2" t="s">
        <v>101</v>
      </c>
      <c r="H486" s="2" t="s">
        <v>10</v>
      </c>
      <c r="I486" s="2" t="s">
        <v>697</v>
      </c>
      <c r="J486" s="2"/>
      <c r="K486" s="2">
        <v>15.47</v>
      </c>
      <c r="L486" s="2">
        <v>157.28</v>
      </c>
      <c r="M486" s="3"/>
      <c r="N486" s="33">
        <f t="shared" si="110"/>
        <v>-10.908962696565828</v>
      </c>
      <c r="O486" s="200">
        <v>0.2</v>
      </c>
      <c r="P486" s="200">
        <v>0.24</v>
      </c>
      <c r="Q486" s="59">
        <f t="shared" si="121"/>
        <v>-0.66167420814479572</v>
      </c>
      <c r="R486" s="59">
        <f t="shared" si="122"/>
        <v>-29.775339366515809</v>
      </c>
      <c r="S486" s="59">
        <f t="shared" si="123"/>
        <v>-0.79400904977375497</v>
      </c>
      <c r="T486" s="59">
        <f t="shared" si="124"/>
        <v>-35.730407239818973</v>
      </c>
      <c r="U486" s="59">
        <f t="shared" si="125"/>
        <v>-65.505746606334782</v>
      </c>
      <c r="V486" s="60">
        <v>30</v>
      </c>
      <c r="W486" s="58">
        <f t="shared" si="126"/>
        <v>110.90896269656582</v>
      </c>
      <c r="X486" s="61">
        <f t="shared" si="127"/>
        <v>-4.6833872010342619</v>
      </c>
      <c r="Y486" s="63">
        <f t="shared" si="128"/>
        <v>0.2</v>
      </c>
      <c r="Z486" s="62">
        <f t="shared" si="129"/>
        <v>0.24</v>
      </c>
      <c r="AA486" s="57">
        <f t="shared" si="130"/>
        <v>-6.6167420814479572</v>
      </c>
      <c r="AB486" s="58">
        <f t="shared" si="131"/>
        <v>-7.9400904977375495</v>
      </c>
    </row>
    <row r="487" spans="1:28" hidden="1" x14ac:dyDescent="0.35">
      <c r="A487" s="1"/>
      <c r="B487" s="16">
        <v>43922</v>
      </c>
      <c r="C487" s="69">
        <v>2019</v>
      </c>
      <c r="D487" s="5" t="str">
        <f t="shared" si="106"/>
        <v>S</v>
      </c>
      <c r="E487" s="5" t="str">
        <f t="shared" si="107"/>
        <v>C</v>
      </c>
      <c r="F487" s="5" t="str">
        <f t="shared" si="108"/>
        <v>8</v>
      </c>
      <c r="G487" s="2" t="s">
        <v>148</v>
      </c>
      <c r="H487" s="2" t="s">
        <v>11</v>
      </c>
      <c r="I487" s="2" t="s">
        <v>698</v>
      </c>
      <c r="J487" s="2"/>
      <c r="K487" s="2">
        <v>15.49</v>
      </c>
      <c r="L487" s="2">
        <v>130.49</v>
      </c>
      <c r="M487" s="3"/>
      <c r="N487" s="33">
        <f t="shared" si="110"/>
        <v>-13.469565217391303</v>
      </c>
      <c r="O487" s="200">
        <v>0.24</v>
      </c>
      <c r="P487" s="200">
        <v>0.3</v>
      </c>
      <c r="Q487" s="59">
        <f t="shared" si="121"/>
        <v>-0.64762814719173634</v>
      </c>
      <c r="R487" s="59">
        <f t="shared" si="122"/>
        <v>-29.143266623628136</v>
      </c>
      <c r="S487" s="59">
        <f t="shared" si="123"/>
        <v>-0.8095351839896705</v>
      </c>
      <c r="T487" s="59">
        <f t="shared" si="124"/>
        <v>-36.42908327953517</v>
      </c>
      <c r="U487" s="59">
        <f t="shared" si="125"/>
        <v>-65.572349903163314</v>
      </c>
      <c r="V487" s="60">
        <v>30</v>
      </c>
      <c r="W487" s="58">
        <f t="shared" si="126"/>
        <v>113.46956521739131</v>
      </c>
      <c r="X487" s="61">
        <f t="shared" si="127"/>
        <v>-3.812072304712717</v>
      </c>
      <c r="Y487" s="63">
        <f t="shared" si="128"/>
        <v>0.24</v>
      </c>
      <c r="Z487" s="62">
        <f t="shared" si="129"/>
        <v>0.3</v>
      </c>
      <c r="AA487" s="57">
        <f t="shared" si="130"/>
        <v>-6.4762814719173631</v>
      </c>
      <c r="AB487" s="58">
        <f t="shared" si="131"/>
        <v>-8.0953518398967041</v>
      </c>
    </row>
    <row r="488" spans="1:28" hidden="1" x14ac:dyDescent="0.35">
      <c r="A488" s="1"/>
      <c r="B488" s="16">
        <v>43922</v>
      </c>
      <c r="C488" s="69">
        <v>2019</v>
      </c>
      <c r="D488" s="5" t="str">
        <f t="shared" si="106"/>
        <v>S</v>
      </c>
      <c r="E488" s="5" t="str">
        <f t="shared" si="107"/>
        <v>B</v>
      </c>
      <c r="F488" s="5" t="str">
        <f t="shared" si="108"/>
        <v>5</v>
      </c>
      <c r="G488" s="2" t="s">
        <v>879</v>
      </c>
      <c r="H488" s="2" t="s">
        <v>11</v>
      </c>
      <c r="I488" s="2" t="s">
        <v>699</v>
      </c>
      <c r="J488" s="2"/>
      <c r="K488" s="2">
        <v>16.36</v>
      </c>
      <c r="L488" s="2">
        <v>115.07</v>
      </c>
      <c r="M488" s="3"/>
      <c r="N488" s="33">
        <f t="shared" si="110"/>
        <v>-16.573802046398544</v>
      </c>
      <c r="O488" s="200">
        <v>1.92</v>
      </c>
      <c r="P488" s="200">
        <v>0.15</v>
      </c>
      <c r="Q488" s="59">
        <f t="shared" si="121"/>
        <v>-4.2465916870415645</v>
      </c>
      <c r="R488" s="59">
        <f t="shared" si="122"/>
        <v>-191.09662591687041</v>
      </c>
      <c r="S488" s="59">
        <f t="shared" si="123"/>
        <v>-0.33176497555012224</v>
      </c>
      <c r="T488" s="59">
        <f t="shared" si="124"/>
        <v>-14.9294238997555</v>
      </c>
      <c r="U488" s="59">
        <f t="shared" si="125"/>
        <v>-206.02604981662591</v>
      </c>
      <c r="V488" s="60">
        <v>30</v>
      </c>
      <c r="W488" s="58">
        <f t="shared" si="126"/>
        <v>116.57380204639854</v>
      </c>
      <c r="X488" s="61">
        <f t="shared" si="127"/>
        <v>-3.1168092909535452</v>
      </c>
      <c r="Y488" s="63">
        <f t="shared" si="128"/>
        <v>1.92</v>
      </c>
      <c r="Z488" s="62">
        <f t="shared" si="129"/>
        <v>0.15</v>
      </c>
      <c r="AA488" s="57">
        <f t="shared" si="130"/>
        <v>-42.465916870415647</v>
      </c>
      <c r="AB488" s="58">
        <f t="shared" si="131"/>
        <v>-3.3176497555012223</v>
      </c>
    </row>
    <row r="489" spans="1:28" hidden="1" x14ac:dyDescent="0.35">
      <c r="A489" s="1"/>
      <c r="B489" s="16">
        <v>43922</v>
      </c>
      <c r="C489" s="69">
        <v>2019</v>
      </c>
      <c r="D489" s="5" t="str">
        <f t="shared" si="106"/>
        <v>B</v>
      </c>
      <c r="E489" s="5" t="str">
        <f t="shared" si="107"/>
        <v>A</v>
      </c>
      <c r="F489" s="5" t="str">
        <f t="shared" si="108"/>
        <v>3</v>
      </c>
      <c r="G489" s="2" t="s">
        <v>45</v>
      </c>
      <c r="H489" s="2" t="s">
        <v>11</v>
      </c>
      <c r="I489" s="2" t="s">
        <v>700</v>
      </c>
      <c r="J489" s="2"/>
      <c r="K489" s="2">
        <v>15.5</v>
      </c>
      <c r="L489" s="2">
        <v>135.36000000000001</v>
      </c>
      <c r="M489" s="3"/>
      <c r="N489" s="33">
        <f t="shared" si="110"/>
        <v>-12.931753712664774</v>
      </c>
      <c r="O489" s="200">
        <v>0.05</v>
      </c>
      <c r="P489" s="200">
        <v>0.15</v>
      </c>
      <c r="Q489" s="59">
        <f t="shared" si="121"/>
        <v>-0.14032580645161294</v>
      </c>
      <c r="R489" s="59">
        <f t="shared" si="122"/>
        <v>-6.3146612903225821</v>
      </c>
      <c r="S489" s="59">
        <f t="shared" si="123"/>
        <v>-0.42097741935483884</v>
      </c>
      <c r="T489" s="59">
        <f t="shared" si="124"/>
        <v>-18.943983870967749</v>
      </c>
      <c r="U489" s="59">
        <f t="shared" si="125"/>
        <v>-25.258645161290332</v>
      </c>
      <c r="V489" s="60">
        <v>30</v>
      </c>
      <c r="W489" s="58">
        <f t="shared" si="126"/>
        <v>112.93175371266477</v>
      </c>
      <c r="X489" s="61">
        <f t="shared" si="127"/>
        <v>-3.9664516129032266</v>
      </c>
      <c r="Y489" s="63">
        <f t="shared" si="128"/>
        <v>0.05</v>
      </c>
      <c r="Z489" s="62">
        <f t="shared" si="129"/>
        <v>0.15</v>
      </c>
      <c r="AA489" s="57">
        <f t="shared" si="130"/>
        <v>-1.4032580645161294</v>
      </c>
      <c r="AB489" s="58">
        <f t="shared" si="131"/>
        <v>-4.2097741935483883</v>
      </c>
    </row>
    <row r="490" spans="1:28" hidden="1" x14ac:dyDescent="0.35">
      <c r="A490" s="1"/>
      <c r="B490" s="16">
        <v>43922</v>
      </c>
      <c r="C490" s="69">
        <v>2019</v>
      </c>
      <c r="D490" s="5" t="str">
        <f t="shared" si="106"/>
        <v>B</v>
      </c>
      <c r="E490" s="5" t="str">
        <f t="shared" si="107"/>
        <v>A</v>
      </c>
      <c r="F490" s="5" t="str">
        <f t="shared" si="108"/>
        <v>1</v>
      </c>
      <c r="G490" s="2" t="s">
        <v>885</v>
      </c>
      <c r="H490" s="2" t="s">
        <v>12</v>
      </c>
      <c r="I490" s="2" t="s">
        <v>701</v>
      </c>
      <c r="J490" s="2"/>
      <c r="K490" s="2">
        <v>15.46</v>
      </c>
      <c r="L490" s="2">
        <v>150.41999999999999</v>
      </c>
      <c r="M490" s="3"/>
      <c r="N490" s="33">
        <f t="shared" si="110"/>
        <v>-11.455245998814467</v>
      </c>
      <c r="O490" s="200">
        <v>0.56000000000000005</v>
      </c>
      <c r="P490" s="200">
        <v>0.08</v>
      </c>
      <c r="Q490" s="59">
        <f t="shared" si="121"/>
        <v>-1.7670064683053044</v>
      </c>
      <c r="R490" s="59">
        <f t="shared" si="122"/>
        <v>-79.515291073738695</v>
      </c>
      <c r="S490" s="59">
        <f t="shared" si="123"/>
        <v>-0.25242949547218635</v>
      </c>
      <c r="T490" s="59">
        <f t="shared" si="124"/>
        <v>-11.359327296248386</v>
      </c>
      <c r="U490" s="59">
        <f t="shared" si="125"/>
        <v>-90.874618369987076</v>
      </c>
      <c r="V490" s="60">
        <v>30</v>
      </c>
      <c r="W490" s="58">
        <f t="shared" si="126"/>
        <v>111.45524599881446</v>
      </c>
      <c r="X490" s="61">
        <f t="shared" si="127"/>
        <v>-4.4648124191461838</v>
      </c>
      <c r="Y490" s="63">
        <f t="shared" si="128"/>
        <v>0.56000000000000005</v>
      </c>
      <c r="Z490" s="62">
        <f t="shared" si="129"/>
        <v>0.08</v>
      </c>
      <c r="AA490" s="57">
        <f t="shared" si="130"/>
        <v>-17.670064683053045</v>
      </c>
      <c r="AB490" s="58">
        <f t="shared" si="131"/>
        <v>-2.5242949547218636</v>
      </c>
    </row>
    <row r="491" spans="1:28" hidden="1" x14ac:dyDescent="0.35">
      <c r="A491" s="1"/>
      <c r="B491" s="16">
        <v>43922</v>
      </c>
      <c r="C491" s="69">
        <v>2019</v>
      </c>
      <c r="D491" s="5" t="str">
        <f t="shared" si="106"/>
        <v>B</v>
      </c>
      <c r="E491" s="5" t="str">
        <f t="shared" si="107"/>
        <v>A</v>
      </c>
      <c r="F491" s="5" t="str">
        <f t="shared" si="108"/>
        <v>3</v>
      </c>
      <c r="G491" s="2" t="s">
        <v>45</v>
      </c>
      <c r="H491" s="2" t="s">
        <v>10</v>
      </c>
      <c r="I491" s="2" t="s">
        <v>702</v>
      </c>
      <c r="J491" s="2"/>
      <c r="K491" s="2">
        <v>15.51</v>
      </c>
      <c r="L491" s="2">
        <v>132.69999999999999</v>
      </c>
      <c r="M491" s="3"/>
      <c r="N491" s="33">
        <f t="shared" si="110"/>
        <v>-13.234917655090026</v>
      </c>
      <c r="O491" s="200">
        <v>0.36</v>
      </c>
      <c r="P491" s="200">
        <v>0.33</v>
      </c>
      <c r="Q491" s="59">
        <f t="shared" si="121"/>
        <v>-0.98802707930367484</v>
      </c>
      <c r="R491" s="59">
        <f t="shared" si="122"/>
        <v>-44.461218568665366</v>
      </c>
      <c r="S491" s="59">
        <f t="shared" si="123"/>
        <v>-0.90569148936170185</v>
      </c>
      <c r="T491" s="59">
        <f t="shared" si="124"/>
        <v>-40.75611702127658</v>
      </c>
      <c r="U491" s="59">
        <f t="shared" si="125"/>
        <v>-85.217335589941939</v>
      </c>
      <c r="V491" s="60">
        <v>30</v>
      </c>
      <c r="W491" s="58">
        <f t="shared" si="126"/>
        <v>113.23491765509003</v>
      </c>
      <c r="X491" s="61">
        <f t="shared" si="127"/>
        <v>-3.8778852353320423</v>
      </c>
      <c r="Y491" s="63">
        <f t="shared" si="128"/>
        <v>0.36</v>
      </c>
      <c r="Z491" s="62">
        <f t="shared" si="129"/>
        <v>0.33</v>
      </c>
      <c r="AA491" s="57">
        <f t="shared" si="130"/>
        <v>-9.8802707930367486</v>
      </c>
      <c r="AB491" s="58">
        <f t="shared" si="131"/>
        <v>-9.0569148936170194</v>
      </c>
    </row>
    <row r="492" spans="1:28" hidden="1" x14ac:dyDescent="0.35">
      <c r="A492" s="1"/>
      <c r="B492" s="16">
        <v>43922</v>
      </c>
      <c r="C492" s="69">
        <v>2019</v>
      </c>
      <c r="D492" s="5" t="str">
        <f t="shared" si="106"/>
        <v>B</v>
      </c>
      <c r="E492" s="5" t="str">
        <f t="shared" si="107"/>
        <v>D</v>
      </c>
      <c r="F492" s="5" t="str">
        <f t="shared" si="108"/>
        <v>9</v>
      </c>
      <c r="G492" s="2" t="s">
        <v>886</v>
      </c>
      <c r="H492" s="2" t="s">
        <v>11</v>
      </c>
      <c r="I492" s="2" t="s">
        <v>703</v>
      </c>
      <c r="J492" s="2"/>
      <c r="K492" s="2">
        <v>15.45</v>
      </c>
      <c r="L492" s="2">
        <v>139.13</v>
      </c>
      <c r="M492" s="3">
        <v>133.49</v>
      </c>
      <c r="N492" s="33">
        <f t="shared" si="110"/>
        <v>95.439844760672713</v>
      </c>
      <c r="O492" s="200">
        <v>0.03</v>
      </c>
      <c r="P492" s="200">
        <v>0.13</v>
      </c>
      <c r="Q492" s="59">
        <f t="shared" si="121"/>
        <v>8.0016943409013889E-3</v>
      </c>
      <c r="R492" s="59">
        <f t="shared" si="122"/>
        <v>0.36007624534056248</v>
      </c>
      <c r="S492" s="59">
        <f t="shared" si="123"/>
        <v>3.4674008810572692E-2</v>
      </c>
      <c r="T492" s="59">
        <f t="shared" si="124"/>
        <v>1.5603303964757711</v>
      </c>
      <c r="U492" s="59">
        <f t="shared" si="125"/>
        <v>1.9204066418163337</v>
      </c>
      <c r="V492" s="60">
        <v>30</v>
      </c>
      <c r="W492" s="58">
        <f t="shared" si="126"/>
        <v>4.5601552393272868</v>
      </c>
      <c r="X492" s="61">
        <f t="shared" si="127"/>
        <v>0.42389020670958999</v>
      </c>
      <c r="Y492" s="63">
        <f t="shared" si="128"/>
        <v>0.03</v>
      </c>
      <c r="Z492" s="62">
        <f t="shared" si="129"/>
        <v>0.13</v>
      </c>
      <c r="AA492" s="57">
        <f t="shared" si="130"/>
        <v>8.0016943409013885E-2</v>
      </c>
      <c r="AB492" s="58">
        <f t="shared" si="131"/>
        <v>0.34674008810572693</v>
      </c>
    </row>
    <row r="493" spans="1:28" hidden="1" x14ac:dyDescent="0.35">
      <c r="A493" s="1"/>
      <c r="B493" s="16">
        <v>44055</v>
      </c>
      <c r="C493" s="69">
        <v>2019</v>
      </c>
      <c r="D493" s="5" t="str">
        <f t="shared" si="106"/>
        <v>B</v>
      </c>
      <c r="E493" s="5" t="str">
        <f t="shared" si="107"/>
        <v>C</v>
      </c>
      <c r="F493" s="5" t="str">
        <f t="shared" si="108"/>
        <v>9</v>
      </c>
      <c r="G493" s="2" t="s">
        <v>85</v>
      </c>
      <c r="H493" s="2" t="s">
        <v>10</v>
      </c>
      <c r="I493" s="2" t="s">
        <v>704</v>
      </c>
      <c r="J493" s="2"/>
      <c r="K493" s="2">
        <v>10.89</v>
      </c>
      <c r="L493" s="2">
        <v>88.28</v>
      </c>
      <c r="M493" s="3">
        <v>85.73</v>
      </c>
      <c r="N493" s="33">
        <f t="shared" si="110"/>
        <v>96.705000646078318</v>
      </c>
      <c r="O493" s="200">
        <v>0.18</v>
      </c>
      <c r="P493" s="200">
        <v>0.17</v>
      </c>
      <c r="Q493" s="59">
        <f t="shared" si="121"/>
        <v>4.7146579369321213E-2</v>
      </c>
      <c r="R493" s="59">
        <f t="shared" si="122"/>
        <v>2.1215960716194546</v>
      </c>
      <c r="S493" s="59">
        <f t="shared" si="123"/>
        <v>4.4527324959914481E-2</v>
      </c>
      <c r="T493" s="59">
        <f t="shared" si="124"/>
        <v>2.0037296231961514</v>
      </c>
      <c r="U493" s="59">
        <f t="shared" si="125"/>
        <v>4.1253256948156061</v>
      </c>
      <c r="V493" s="60">
        <v>30</v>
      </c>
      <c r="W493" s="58">
        <f t="shared" si="126"/>
        <v>3.294999353921682</v>
      </c>
      <c r="X493" s="61">
        <f t="shared" si="127"/>
        <v>0.41703634420096203</v>
      </c>
      <c r="Y493" s="63">
        <f t="shared" si="128"/>
        <v>0.18</v>
      </c>
      <c r="Z493" s="62">
        <f t="shared" si="129"/>
        <v>0.17</v>
      </c>
      <c r="AA493" s="57">
        <f t="shared" si="130"/>
        <v>0.47146579369321212</v>
      </c>
      <c r="AB493" s="58">
        <f t="shared" si="131"/>
        <v>0.44527324959914483</v>
      </c>
    </row>
    <row r="494" spans="1:28" hidden="1" x14ac:dyDescent="0.35">
      <c r="A494" s="1"/>
      <c r="B494" s="16">
        <v>44055</v>
      </c>
      <c r="C494" s="69">
        <v>2019</v>
      </c>
      <c r="D494" s="5" t="str">
        <f t="shared" si="106"/>
        <v>B</v>
      </c>
      <c r="E494" s="5" t="str">
        <f t="shared" si="107"/>
        <v>D</v>
      </c>
      <c r="F494" s="5" t="str">
        <f t="shared" si="108"/>
        <v>1</v>
      </c>
      <c r="G494" s="2" t="s">
        <v>131</v>
      </c>
      <c r="H494" s="2" t="s">
        <v>10</v>
      </c>
      <c r="I494" s="2" t="s">
        <v>705</v>
      </c>
      <c r="J494" s="2"/>
      <c r="K494" s="2">
        <v>10.92</v>
      </c>
      <c r="L494" s="2">
        <v>92.59</v>
      </c>
      <c r="M494" s="3">
        <v>89.72</v>
      </c>
      <c r="N494" s="33">
        <f t="shared" si="110"/>
        <v>96.485857720093051</v>
      </c>
      <c r="O494" s="200">
        <v>0.93</v>
      </c>
      <c r="P494" s="200">
        <v>0.22</v>
      </c>
      <c r="Q494" s="59">
        <f t="shared" si="121"/>
        <v>0.24435513959390862</v>
      </c>
      <c r="R494" s="59">
        <f t="shared" si="122"/>
        <v>10.995981281725888</v>
      </c>
      <c r="S494" s="59">
        <f t="shared" si="123"/>
        <v>5.7804441624365481E-2</v>
      </c>
      <c r="T494" s="59">
        <f t="shared" si="124"/>
        <v>2.6011998730964465</v>
      </c>
      <c r="U494" s="59">
        <f t="shared" si="125"/>
        <v>13.597181154822334</v>
      </c>
      <c r="V494" s="60">
        <v>30</v>
      </c>
      <c r="W494" s="58">
        <f t="shared" si="126"/>
        <v>3.5141422799069488</v>
      </c>
      <c r="X494" s="61">
        <f t="shared" si="127"/>
        <v>0.41821065989847717</v>
      </c>
      <c r="Y494" s="63">
        <f t="shared" si="128"/>
        <v>0.93</v>
      </c>
      <c r="Z494" s="62">
        <f t="shared" si="129"/>
        <v>0.22</v>
      </c>
      <c r="AA494" s="57">
        <f t="shared" si="130"/>
        <v>2.4435513959390862</v>
      </c>
      <c r="AB494" s="58">
        <f t="shared" si="131"/>
        <v>0.57804441624365477</v>
      </c>
    </row>
    <row r="495" spans="1:28" hidden="1" x14ac:dyDescent="0.35">
      <c r="A495" s="1"/>
      <c r="B495" s="16">
        <v>44055</v>
      </c>
      <c r="C495" s="69">
        <v>2019</v>
      </c>
      <c r="D495" s="5" t="str">
        <f t="shared" si="106"/>
        <v>B</v>
      </c>
      <c r="E495" s="5" t="str">
        <f t="shared" si="107"/>
        <v>D</v>
      </c>
      <c r="F495" s="5" t="str">
        <f t="shared" si="108"/>
        <v>9</v>
      </c>
      <c r="G495" s="2" t="s">
        <v>886</v>
      </c>
      <c r="H495" s="2" t="s">
        <v>10</v>
      </c>
      <c r="I495" s="2" t="s">
        <v>706</v>
      </c>
      <c r="J495" s="2"/>
      <c r="K495" s="2">
        <v>10.89</v>
      </c>
      <c r="L495" s="2">
        <v>98.74</v>
      </c>
      <c r="M495" s="3">
        <v>95.96</v>
      </c>
      <c r="N495" s="33">
        <f t="shared" si="110"/>
        <v>96.835515082527024</v>
      </c>
      <c r="O495" s="200">
        <v>0.3</v>
      </c>
      <c r="P495" s="200">
        <v>0.19</v>
      </c>
      <c r="Q495" s="59">
        <f t="shared" si="121"/>
        <v>7.8431291877277556E-2</v>
      </c>
      <c r="R495" s="59">
        <f t="shared" si="122"/>
        <v>3.5294081344774901</v>
      </c>
      <c r="S495" s="59">
        <f t="shared" si="123"/>
        <v>4.9673151522275784E-2</v>
      </c>
      <c r="T495" s="59">
        <f t="shared" si="124"/>
        <v>2.2352918185024104</v>
      </c>
      <c r="U495" s="59">
        <f t="shared" si="125"/>
        <v>5.7646999529799006</v>
      </c>
      <c r="V495" s="60">
        <v>30</v>
      </c>
      <c r="W495" s="58">
        <f t="shared" si="126"/>
        <v>3.1644849174729757</v>
      </c>
      <c r="X495" s="61">
        <f t="shared" si="127"/>
        <v>0.41633948512989311</v>
      </c>
      <c r="Y495" s="63">
        <f t="shared" si="128"/>
        <v>0.3</v>
      </c>
      <c r="Z495" s="62">
        <f t="shared" si="129"/>
        <v>0.19</v>
      </c>
      <c r="AA495" s="57">
        <f t="shared" si="130"/>
        <v>0.78431291877277554</v>
      </c>
      <c r="AB495" s="58">
        <f t="shared" si="131"/>
        <v>0.49673151522275782</v>
      </c>
    </row>
    <row r="496" spans="1:28" hidden="1" x14ac:dyDescent="0.35">
      <c r="A496" s="1"/>
      <c r="B496" s="16">
        <v>44055</v>
      </c>
      <c r="C496" s="69">
        <v>2019</v>
      </c>
      <c r="D496" s="5" t="str">
        <f t="shared" si="106"/>
        <v>B</v>
      </c>
      <c r="E496" s="5" t="str">
        <f t="shared" si="107"/>
        <v>C</v>
      </c>
      <c r="F496" s="5" t="str">
        <f t="shared" si="108"/>
        <v>6</v>
      </c>
      <c r="G496" s="2" t="s">
        <v>47</v>
      </c>
      <c r="H496" s="2" t="s">
        <v>10</v>
      </c>
      <c r="I496" s="2" t="s">
        <v>707</v>
      </c>
      <c r="J496" s="2"/>
      <c r="K496" s="2">
        <v>10.88</v>
      </c>
      <c r="L496" s="2">
        <v>97.62</v>
      </c>
      <c r="M496" s="3">
        <v>94.69</v>
      </c>
      <c r="N496" s="33">
        <f t="shared" si="110"/>
        <v>96.622089001614</v>
      </c>
      <c r="O496" s="200">
        <v>0.6</v>
      </c>
      <c r="P496" s="200">
        <v>0.26</v>
      </c>
      <c r="Q496" s="59">
        <f t="shared" si="121"/>
        <v>0.15734160601360225</v>
      </c>
      <c r="R496" s="59">
        <f t="shared" si="122"/>
        <v>7.0803722706121013</v>
      </c>
      <c r="S496" s="59">
        <f t="shared" si="123"/>
        <v>6.8181362605894316E-2</v>
      </c>
      <c r="T496" s="59">
        <f t="shared" si="124"/>
        <v>3.0681613172652442</v>
      </c>
      <c r="U496" s="59">
        <f t="shared" si="125"/>
        <v>10.148533587877345</v>
      </c>
      <c r="V496" s="60">
        <v>30</v>
      </c>
      <c r="W496" s="58">
        <f t="shared" si="126"/>
        <v>3.3779109983859996</v>
      </c>
      <c r="X496" s="61">
        <f t="shared" si="127"/>
        <v>0.41748001431810061</v>
      </c>
      <c r="Y496" s="63">
        <f t="shared" si="128"/>
        <v>0.6</v>
      </c>
      <c r="Z496" s="62">
        <f t="shared" si="129"/>
        <v>0.26</v>
      </c>
      <c r="AA496" s="57">
        <f t="shared" si="130"/>
        <v>1.5734160601360225</v>
      </c>
      <c r="AB496" s="58">
        <f t="shared" si="131"/>
        <v>0.68181362605894313</v>
      </c>
    </row>
    <row r="497" spans="1:28" hidden="1" x14ac:dyDescent="0.35">
      <c r="A497" s="1"/>
      <c r="B497" s="16">
        <v>44055</v>
      </c>
      <c r="C497" s="69">
        <v>2019</v>
      </c>
      <c r="D497" s="5" t="str">
        <f t="shared" si="106"/>
        <v>B</v>
      </c>
      <c r="E497" s="5" t="str">
        <f t="shared" si="107"/>
        <v>D</v>
      </c>
      <c r="F497" s="5" t="str">
        <f t="shared" si="108"/>
        <v>4</v>
      </c>
      <c r="G497" s="2" t="s">
        <v>81</v>
      </c>
      <c r="H497" s="2" t="s">
        <v>10</v>
      </c>
      <c r="I497" s="2" t="s">
        <v>708</v>
      </c>
      <c r="J497" s="2"/>
      <c r="K497" s="2">
        <v>10.89</v>
      </c>
      <c r="L497" s="2">
        <v>102.24</v>
      </c>
      <c r="M497" s="3">
        <v>98.43</v>
      </c>
      <c r="N497" s="33">
        <f t="shared" si="110"/>
        <v>95.829228243021362</v>
      </c>
      <c r="O497" s="200">
        <v>0.28000000000000003</v>
      </c>
      <c r="P497" s="200">
        <v>0.28000000000000003</v>
      </c>
      <c r="Q497" s="59">
        <f t="shared" si="121"/>
        <v>7.4265250171350244E-2</v>
      </c>
      <c r="R497" s="59">
        <f t="shared" si="122"/>
        <v>3.3419362577107612</v>
      </c>
      <c r="S497" s="59">
        <f t="shared" si="123"/>
        <v>7.4265250171350244E-2</v>
      </c>
      <c r="T497" s="59">
        <f t="shared" si="124"/>
        <v>3.3419362577107612</v>
      </c>
      <c r="U497" s="59">
        <f t="shared" si="125"/>
        <v>6.6838725154215224</v>
      </c>
      <c r="V497" s="60">
        <v>30</v>
      </c>
      <c r="W497" s="58">
        <f t="shared" si="126"/>
        <v>4.1707717569786382</v>
      </c>
      <c r="X497" s="61">
        <f t="shared" si="127"/>
        <v>0.42176148046607259</v>
      </c>
      <c r="Y497" s="63">
        <f t="shared" si="128"/>
        <v>0.28000000000000003</v>
      </c>
      <c r="Z497" s="62">
        <f t="shared" si="129"/>
        <v>0.28000000000000003</v>
      </c>
      <c r="AA497" s="57">
        <f t="shared" si="130"/>
        <v>0.74265250171350239</v>
      </c>
      <c r="AB497" s="58">
        <f t="shared" si="131"/>
        <v>0.74265250171350239</v>
      </c>
    </row>
    <row r="498" spans="1:28" hidden="1" x14ac:dyDescent="0.35">
      <c r="A498" s="1"/>
      <c r="B498" s="16">
        <v>44055</v>
      </c>
      <c r="C498" s="69">
        <v>2019</v>
      </c>
      <c r="D498" s="5" t="str">
        <f t="shared" si="106"/>
        <v>B</v>
      </c>
      <c r="E498" s="5" t="str">
        <f t="shared" si="107"/>
        <v>C</v>
      </c>
      <c r="F498" s="5" t="str">
        <f t="shared" si="108"/>
        <v>3</v>
      </c>
      <c r="G498" s="2" t="s">
        <v>95</v>
      </c>
      <c r="H498" s="2" t="s">
        <v>10</v>
      </c>
      <c r="I498" s="2" t="s">
        <v>709</v>
      </c>
      <c r="J498" s="2"/>
      <c r="K498" s="2">
        <v>10.92</v>
      </c>
      <c r="L498" s="2">
        <v>88.77</v>
      </c>
      <c r="M498" s="3">
        <v>85.63</v>
      </c>
      <c r="N498" s="33">
        <f t="shared" si="110"/>
        <v>95.966602440590876</v>
      </c>
      <c r="O498" s="200">
        <v>0.37</v>
      </c>
      <c r="P498" s="200">
        <v>0.22</v>
      </c>
      <c r="Q498" s="59">
        <f t="shared" si="121"/>
        <v>9.7942778744478667E-2</v>
      </c>
      <c r="R498" s="59">
        <f t="shared" si="122"/>
        <v>4.4074250435015401</v>
      </c>
      <c r="S498" s="59">
        <f t="shared" si="123"/>
        <v>5.8236246821041365E-2</v>
      </c>
      <c r="T498" s="59">
        <f t="shared" si="124"/>
        <v>2.6206311069468615</v>
      </c>
      <c r="U498" s="59">
        <f t="shared" si="125"/>
        <v>7.0280561504484016</v>
      </c>
      <c r="V498" s="60">
        <v>30</v>
      </c>
      <c r="W498" s="58">
        <f t="shared" si="126"/>
        <v>4.0333975594091243</v>
      </c>
      <c r="X498" s="61">
        <f t="shared" si="127"/>
        <v>0.42101458974702188</v>
      </c>
      <c r="Y498" s="63">
        <f t="shared" si="128"/>
        <v>0.37</v>
      </c>
      <c r="Z498" s="62">
        <f t="shared" si="129"/>
        <v>0.22</v>
      </c>
      <c r="AA498" s="57">
        <f t="shared" si="130"/>
        <v>0.97942778744478665</v>
      </c>
      <c r="AB498" s="58">
        <f t="shared" si="131"/>
        <v>0.5823624682104136</v>
      </c>
    </row>
    <row r="499" spans="1:28" hidden="1" x14ac:dyDescent="0.35">
      <c r="A499" s="1"/>
      <c r="B499" s="16">
        <v>44055</v>
      </c>
      <c r="C499" s="69">
        <v>2019</v>
      </c>
      <c r="D499" s="5" t="str">
        <f t="shared" si="106"/>
        <v>B</v>
      </c>
      <c r="E499" s="5" t="str">
        <f t="shared" si="107"/>
        <v>D</v>
      </c>
      <c r="F499" s="5" t="str">
        <f t="shared" si="108"/>
        <v>2</v>
      </c>
      <c r="G499" s="2" t="s">
        <v>51</v>
      </c>
      <c r="H499" s="2" t="s">
        <v>10</v>
      </c>
      <c r="I499" s="2" t="s">
        <v>710</v>
      </c>
      <c r="J499" s="2"/>
      <c r="K499" s="2">
        <v>10.97</v>
      </c>
      <c r="L499" s="2">
        <v>100.37</v>
      </c>
      <c r="M499" s="3">
        <v>97.95</v>
      </c>
      <c r="N499" s="33">
        <f t="shared" si="110"/>
        <v>97.293064876957501</v>
      </c>
      <c r="O499" s="200">
        <v>0.31</v>
      </c>
      <c r="P499" s="200">
        <v>0.25</v>
      </c>
      <c r="Q499" s="59">
        <f t="shared" si="121"/>
        <v>8.0518739940216133E-2</v>
      </c>
      <c r="R499" s="59">
        <f t="shared" si="122"/>
        <v>3.6233432973097259</v>
      </c>
      <c r="S499" s="59">
        <f t="shared" si="123"/>
        <v>6.4934467693722686E-2</v>
      </c>
      <c r="T499" s="59">
        <f t="shared" si="124"/>
        <v>2.9220510462175211</v>
      </c>
      <c r="U499" s="59">
        <f t="shared" si="125"/>
        <v>6.5453943435272475</v>
      </c>
      <c r="V499" s="60">
        <v>30</v>
      </c>
      <c r="W499" s="58">
        <f t="shared" si="126"/>
        <v>2.7069351230424985</v>
      </c>
      <c r="X499" s="61">
        <f t="shared" si="127"/>
        <v>0.4139112439641297</v>
      </c>
      <c r="Y499" s="63">
        <f t="shared" si="128"/>
        <v>0.31</v>
      </c>
      <c r="Z499" s="62">
        <f t="shared" si="129"/>
        <v>0.25</v>
      </c>
      <c r="AA499" s="57">
        <f t="shared" si="130"/>
        <v>0.80518739940216133</v>
      </c>
      <c r="AB499" s="58">
        <f t="shared" si="131"/>
        <v>0.64934467693722686</v>
      </c>
    </row>
    <row r="500" spans="1:28" hidden="1" x14ac:dyDescent="0.35">
      <c r="A500" s="1"/>
      <c r="B500" s="16">
        <v>44055</v>
      </c>
      <c r="C500" s="69">
        <v>2019</v>
      </c>
      <c r="D500" s="5" t="str">
        <f t="shared" si="106"/>
        <v>B</v>
      </c>
      <c r="E500" s="5" t="str">
        <f t="shared" si="107"/>
        <v>B</v>
      </c>
      <c r="F500" s="5" t="str">
        <f t="shared" si="108"/>
        <v>8</v>
      </c>
      <c r="G500" s="2" t="s">
        <v>64</v>
      </c>
      <c r="H500" s="2" t="s">
        <v>10</v>
      </c>
      <c r="I500" s="2" t="s">
        <v>711</v>
      </c>
      <c r="J500" s="2"/>
      <c r="K500" s="2">
        <v>10.92</v>
      </c>
      <c r="L500" s="2">
        <v>101.84</v>
      </c>
      <c r="M500" s="3">
        <v>97.1</v>
      </c>
      <c r="N500" s="33">
        <f t="shared" si="110"/>
        <v>94.786625604927394</v>
      </c>
      <c r="O500" s="200">
        <v>0.3</v>
      </c>
      <c r="P500" s="200">
        <v>0.25</v>
      </c>
      <c r="Q500" s="59">
        <f t="shared" si="121"/>
        <v>8.0775121838013456E-2</v>
      </c>
      <c r="R500" s="59">
        <f t="shared" si="122"/>
        <v>3.6348804827106056</v>
      </c>
      <c r="S500" s="59">
        <f t="shared" si="123"/>
        <v>6.7312601531677882E-2</v>
      </c>
      <c r="T500" s="59">
        <f t="shared" si="124"/>
        <v>3.0290670689255048</v>
      </c>
      <c r="U500" s="59">
        <f t="shared" si="125"/>
        <v>6.6639475516361104</v>
      </c>
      <c r="V500" s="60">
        <v>30</v>
      </c>
      <c r="W500" s="58">
        <f t="shared" si="126"/>
        <v>5.2133743950726057</v>
      </c>
      <c r="X500" s="61">
        <f t="shared" si="127"/>
        <v>0.42750058018101655</v>
      </c>
      <c r="Y500" s="63">
        <f t="shared" si="128"/>
        <v>0.3</v>
      </c>
      <c r="Z500" s="62">
        <f t="shared" si="129"/>
        <v>0.25</v>
      </c>
      <c r="AA500" s="57">
        <f t="shared" si="130"/>
        <v>0.80775121838013453</v>
      </c>
      <c r="AB500" s="58">
        <f t="shared" si="131"/>
        <v>0.67312601531677885</v>
      </c>
    </row>
    <row r="501" spans="1:28" hidden="1" x14ac:dyDescent="0.35">
      <c r="A501" s="1"/>
      <c r="B501" s="16">
        <v>44055</v>
      </c>
      <c r="C501" s="69">
        <v>2019</v>
      </c>
      <c r="D501" s="5" t="str">
        <f t="shared" si="106"/>
        <v>B</v>
      </c>
      <c r="E501" s="5" t="str">
        <f t="shared" si="107"/>
        <v>B</v>
      </c>
      <c r="F501" s="5" t="str">
        <f t="shared" si="108"/>
        <v>1</v>
      </c>
      <c r="G501" s="2" t="s">
        <v>97</v>
      </c>
      <c r="H501" s="2" t="s">
        <v>10</v>
      </c>
      <c r="I501" s="2" t="s">
        <v>712</v>
      </c>
      <c r="J501" s="2"/>
      <c r="K501" s="2">
        <v>10.89</v>
      </c>
      <c r="L501" s="2">
        <v>100.54</v>
      </c>
      <c r="M501" s="3">
        <v>97.11</v>
      </c>
      <c r="N501" s="33">
        <f t="shared" si="110"/>
        <v>96.174010039040709</v>
      </c>
      <c r="O501" s="200">
        <v>1.42</v>
      </c>
      <c r="P501" s="200">
        <v>0.33</v>
      </c>
      <c r="Q501" s="59">
        <f t="shared" si="121"/>
        <v>0.37477163071213176</v>
      </c>
      <c r="R501" s="59">
        <f t="shared" si="122"/>
        <v>16.864723382045931</v>
      </c>
      <c r="S501" s="59">
        <f t="shared" si="123"/>
        <v>8.7094815588030616E-2</v>
      </c>
      <c r="T501" s="59">
        <f t="shared" si="124"/>
        <v>3.9192667014613778</v>
      </c>
      <c r="U501" s="59">
        <f t="shared" si="125"/>
        <v>20.783990083507309</v>
      </c>
      <c r="V501" s="60">
        <v>30</v>
      </c>
      <c r="W501" s="58">
        <f t="shared" si="126"/>
        <v>3.8259899609592907</v>
      </c>
      <c r="X501" s="61">
        <f t="shared" si="127"/>
        <v>0.41989097657156116</v>
      </c>
      <c r="Y501" s="63">
        <f t="shared" si="128"/>
        <v>1.42</v>
      </c>
      <c r="Z501" s="62">
        <f t="shared" si="129"/>
        <v>0.33</v>
      </c>
      <c r="AA501" s="57">
        <f t="shared" si="130"/>
        <v>3.7477163071213178</v>
      </c>
      <c r="AB501" s="58">
        <f t="shared" si="131"/>
        <v>0.87094815588030616</v>
      </c>
    </row>
    <row r="502" spans="1:28" hidden="1" x14ac:dyDescent="0.35">
      <c r="A502" s="1"/>
      <c r="B502" s="16">
        <v>44055</v>
      </c>
      <c r="C502" s="69">
        <v>2019</v>
      </c>
      <c r="D502" s="5" t="str">
        <f t="shared" si="106"/>
        <v>B</v>
      </c>
      <c r="E502" s="5" t="str">
        <f t="shared" si="107"/>
        <v>B</v>
      </c>
      <c r="F502" s="5" t="str">
        <f t="shared" si="108"/>
        <v>5</v>
      </c>
      <c r="G502" s="2" t="s">
        <v>171</v>
      </c>
      <c r="H502" s="2" t="s">
        <v>10</v>
      </c>
      <c r="I502" s="2" t="s">
        <v>713</v>
      </c>
      <c r="J502" s="2"/>
      <c r="K502" s="2">
        <v>10.86</v>
      </c>
      <c r="L502" s="2">
        <v>86.62</v>
      </c>
      <c r="M502" s="3">
        <v>82.22</v>
      </c>
      <c r="N502" s="33">
        <f t="shared" si="110"/>
        <v>94.192185850052795</v>
      </c>
      <c r="O502" s="200">
        <v>0.42</v>
      </c>
      <c r="P502" s="200">
        <v>0.27</v>
      </c>
      <c r="Q502" s="59">
        <f t="shared" si="121"/>
        <v>0.11406390134529149</v>
      </c>
      <c r="R502" s="59">
        <f t="shared" si="122"/>
        <v>5.1328755605381167</v>
      </c>
      <c r="S502" s="59">
        <f t="shared" si="123"/>
        <v>7.3326793721973108E-2</v>
      </c>
      <c r="T502" s="59">
        <f t="shared" si="124"/>
        <v>3.29970571748879</v>
      </c>
      <c r="U502" s="59">
        <f t="shared" si="125"/>
        <v>8.4325812780269072</v>
      </c>
      <c r="V502" s="60">
        <v>30</v>
      </c>
      <c r="W502" s="58">
        <f t="shared" si="126"/>
        <v>5.8078141499472054</v>
      </c>
      <c r="X502" s="61">
        <f t="shared" si="127"/>
        <v>0.43082959641255614</v>
      </c>
      <c r="Y502" s="63">
        <f t="shared" si="128"/>
        <v>0.42</v>
      </c>
      <c r="Z502" s="62">
        <f t="shared" si="129"/>
        <v>0.27</v>
      </c>
      <c r="AA502" s="57">
        <f t="shared" si="130"/>
        <v>1.140639013452915</v>
      </c>
      <c r="AB502" s="58">
        <f t="shared" si="131"/>
        <v>0.73326793721973105</v>
      </c>
    </row>
    <row r="503" spans="1:28" hidden="1" x14ac:dyDescent="0.35">
      <c r="A503" s="1"/>
      <c r="B503" s="16">
        <v>44055</v>
      </c>
      <c r="C503" s="69">
        <v>2019</v>
      </c>
      <c r="D503" s="5" t="str">
        <f t="shared" si="106"/>
        <v>B</v>
      </c>
      <c r="E503" s="5" t="str">
        <f t="shared" si="107"/>
        <v>D</v>
      </c>
      <c r="F503" s="5" t="str">
        <f t="shared" si="108"/>
        <v>8</v>
      </c>
      <c r="G503" s="2" t="s">
        <v>83</v>
      </c>
      <c r="H503" s="2" t="s">
        <v>10</v>
      </c>
      <c r="I503" s="2" t="s">
        <v>714</v>
      </c>
      <c r="J503" s="2"/>
      <c r="K503" s="2">
        <v>10.99</v>
      </c>
      <c r="L503" s="2">
        <v>98.75</v>
      </c>
      <c r="M503" s="3">
        <v>95.81</v>
      </c>
      <c r="N503" s="33">
        <f t="shared" si="110"/>
        <v>96.649954421148593</v>
      </c>
      <c r="O503" s="200">
        <v>0.28000000000000003</v>
      </c>
      <c r="P503" s="200">
        <v>0.28000000000000003</v>
      </c>
      <c r="Q503" s="59">
        <f t="shared" si="121"/>
        <v>7.3396840367837765E-2</v>
      </c>
      <c r="R503" s="59">
        <f t="shared" si="122"/>
        <v>3.3028578165526996</v>
      </c>
      <c r="S503" s="59">
        <f t="shared" si="123"/>
        <v>7.3396840367837765E-2</v>
      </c>
      <c r="T503" s="59">
        <f t="shared" si="124"/>
        <v>3.3028578165526996</v>
      </c>
      <c r="U503" s="59">
        <f t="shared" si="125"/>
        <v>6.6057156331053992</v>
      </c>
      <c r="V503" s="60">
        <v>30</v>
      </c>
      <c r="W503" s="58">
        <f t="shared" si="126"/>
        <v>3.3500455788514074</v>
      </c>
      <c r="X503" s="61">
        <f t="shared" si="127"/>
        <v>0.41733081820325391</v>
      </c>
      <c r="Y503" s="63">
        <f t="shared" si="128"/>
        <v>0.28000000000000003</v>
      </c>
      <c r="Z503" s="62">
        <f t="shared" si="129"/>
        <v>0.28000000000000003</v>
      </c>
      <c r="AA503" s="57">
        <f t="shared" si="130"/>
        <v>0.73396840367837768</v>
      </c>
      <c r="AB503" s="58">
        <f t="shared" si="131"/>
        <v>0.73396840367837768</v>
      </c>
    </row>
    <row r="504" spans="1:28" hidden="1" x14ac:dyDescent="0.35">
      <c r="A504" s="1"/>
      <c r="B504" s="16">
        <v>44055</v>
      </c>
      <c r="C504" s="69">
        <v>2019</v>
      </c>
      <c r="D504" s="5" t="str">
        <f t="shared" si="106"/>
        <v>B</v>
      </c>
      <c r="E504" s="5" t="str">
        <f t="shared" si="107"/>
        <v>C</v>
      </c>
      <c r="F504" s="5" t="str">
        <f t="shared" si="108"/>
        <v>2</v>
      </c>
      <c r="G504" s="2" t="s">
        <v>113</v>
      </c>
      <c r="H504" s="2" t="s">
        <v>10</v>
      </c>
      <c r="I504" s="2" t="s">
        <v>715</v>
      </c>
      <c r="J504" s="2"/>
      <c r="K504" s="2">
        <v>10.89</v>
      </c>
      <c r="L504" s="2">
        <v>101.63</v>
      </c>
      <c r="M504" s="3">
        <v>97.81</v>
      </c>
      <c r="N504" s="33">
        <f t="shared" si="110"/>
        <v>95.790169715671155</v>
      </c>
      <c r="O504" s="200">
        <v>0.44</v>
      </c>
      <c r="P504" s="200">
        <v>0.2</v>
      </c>
      <c r="Q504" s="59">
        <f t="shared" si="121"/>
        <v>0.11676806258628623</v>
      </c>
      <c r="R504" s="59">
        <f t="shared" si="122"/>
        <v>5.2545628163828804</v>
      </c>
      <c r="S504" s="59">
        <f t="shared" si="123"/>
        <v>5.3076392084675572E-2</v>
      </c>
      <c r="T504" s="59">
        <f t="shared" si="124"/>
        <v>2.3884376438104007</v>
      </c>
      <c r="U504" s="59">
        <f t="shared" si="125"/>
        <v>7.6430004601932815</v>
      </c>
      <c r="V504" s="60">
        <v>30</v>
      </c>
      <c r="W504" s="58">
        <f t="shared" si="126"/>
        <v>4.2098302843288451</v>
      </c>
      <c r="X504" s="61">
        <f t="shared" si="127"/>
        <v>0.42197422917625405</v>
      </c>
      <c r="Y504" s="63">
        <f t="shared" si="128"/>
        <v>0.44</v>
      </c>
      <c r="Z504" s="62">
        <f t="shared" si="129"/>
        <v>0.2</v>
      </c>
      <c r="AA504" s="57">
        <f t="shared" si="130"/>
        <v>1.1676806258628623</v>
      </c>
      <c r="AB504" s="58">
        <f t="shared" si="131"/>
        <v>0.53076392084675572</v>
      </c>
    </row>
    <row r="505" spans="1:28" hidden="1" x14ac:dyDescent="0.35">
      <c r="A505" s="1"/>
      <c r="B505" s="16">
        <v>43986</v>
      </c>
      <c r="C505" s="69">
        <v>2019</v>
      </c>
      <c r="D505" s="5" t="str">
        <f t="shared" si="106"/>
        <v>B</v>
      </c>
      <c r="E505" s="5" t="str">
        <f t="shared" si="107"/>
        <v>C</v>
      </c>
      <c r="F505" s="5" t="str">
        <f t="shared" si="108"/>
        <v>9</v>
      </c>
      <c r="G505" s="2" t="s">
        <v>85</v>
      </c>
      <c r="H505" s="2" t="s">
        <v>10</v>
      </c>
      <c r="I505" s="2" t="s">
        <v>716</v>
      </c>
      <c r="J505" s="2"/>
      <c r="K505" s="2">
        <v>10.93</v>
      </c>
      <c r="L505" s="2">
        <v>84.86</v>
      </c>
      <c r="M505" s="3">
        <v>82.51</v>
      </c>
      <c r="N505" s="33">
        <f t="shared" si="110"/>
        <v>96.821317462464492</v>
      </c>
      <c r="O505" s="200">
        <v>0.06</v>
      </c>
      <c r="P505" s="200">
        <v>0.15</v>
      </c>
      <c r="Q505" s="59">
        <f t="shared" si="121"/>
        <v>1.56894383906119E-2</v>
      </c>
      <c r="R505" s="59">
        <f t="shared" si="122"/>
        <v>0.70602472757753554</v>
      </c>
      <c r="S505" s="59">
        <f t="shared" si="123"/>
        <v>3.9223595976529753E-2</v>
      </c>
      <c r="T505" s="59">
        <f t="shared" si="124"/>
        <v>1.765061818943839</v>
      </c>
      <c r="U505" s="59">
        <f t="shared" si="125"/>
        <v>2.4710865465213745</v>
      </c>
      <c r="V505" s="60">
        <v>30</v>
      </c>
      <c r="W505" s="58">
        <f t="shared" si="126"/>
        <v>3.1786825375355079</v>
      </c>
      <c r="X505" s="61">
        <f t="shared" si="127"/>
        <v>0.4164151997764739</v>
      </c>
      <c r="Y505" s="63">
        <f t="shared" si="128"/>
        <v>0.06</v>
      </c>
      <c r="Z505" s="62">
        <f t="shared" si="129"/>
        <v>0.15</v>
      </c>
      <c r="AA505" s="57">
        <f t="shared" si="130"/>
        <v>0.15689438390611901</v>
      </c>
      <c r="AB505" s="58">
        <f t="shared" si="131"/>
        <v>0.39223595976529751</v>
      </c>
    </row>
    <row r="506" spans="1:28" hidden="1" x14ac:dyDescent="0.35">
      <c r="A506" s="1"/>
      <c r="B506" s="16">
        <v>43986</v>
      </c>
      <c r="C506" s="69">
        <v>2019</v>
      </c>
      <c r="D506" s="5" t="str">
        <f t="shared" ref="D506:D569" si="132">LEFT(G506,1)</f>
        <v>B</v>
      </c>
      <c r="E506" s="5" t="str">
        <f t="shared" si="107"/>
        <v>A</v>
      </c>
      <c r="F506" s="5" t="str">
        <f t="shared" si="108"/>
        <v>2</v>
      </c>
      <c r="G506" s="2" t="s">
        <v>123</v>
      </c>
      <c r="H506" s="2" t="s">
        <v>10</v>
      </c>
      <c r="I506" s="2" t="s">
        <v>717</v>
      </c>
      <c r="J506" s="2"/>
      <c r="K506" s="2">
        <v>10.92</v>
      </c>
      <c r="L506" s="2">
        <v>81.42</v>
      </c>
      <c r="M506" s="3">
        <v>77.67</v>
      </c>
      <c r="N506" s="33">
        <f t="shared" si="110"/>
        <v>94.680851063829792</v>
      </c>
      <c r="O506" s="200">
        <v>0.31</v>
      </c>
      <c r="P506" s="200">
        <v>0.28000000000000003</v>
      </c>
      <c r="Q506" s="59">
        <f t="shared" si="121"/>
        <v>8.3595505617977531E-2</v>
      </c>
      <c r="R506" s="59">
        <f t="shared" si="122"/>
        <v>3.761797752808989</v>
      </c>
      <c r="S506" s="59">
        <f t="shared" si="123"/>
        <v>7.5505617977528097E-2</v>
      </c>
      <c r="T506" s="59">
        <f t="shared" si="124"/>
        <v>3.3977528089887645</v>
      </c>
      <c r="U506" s="59">
        <f t="shared" si="125"/>
        <v>7.1595505617977535</v>
      </c>
      <c r="V506" s="60">
        <v>30</v>
      </c>
      <c r="W506" s="58">
        <f t="shared" si="126"/>
        <v>5.3191489361702082</v>
      </c>
      <c r="X506" s="61">
        <f t="shared" si="127"/>
        <v>0.42808988764044942</v>
      </c>
      <c r="Y506" s="63">
        <f t="shared" si="128"/>
        <v>0.31</v>
      </c>
      <c r="Z506" s="62">
        <f t="shared" si="129"/>
        <v>0.28000000000000003</v>
      </c>
      <c r="AA506" s="57">
        <f t="shared" si="130"/>
        <v>0.83595505617977528</v>
      </c>
      <c r="AB506" s="58">
        <f t="shared" si="131"/>
        <v>0.75505617977528094</v>
      </c>
    </row>
    <row r="507" spans="1:28" hidden="1" x14ac:dyDescent="0.35">
      <c r="A507" s="1"/>
      <c r="B507" s="16">
        <v>43986</v>
      </c>
      <c r="C507" s="69">
        <v>2019</v>
      </c>
      <c r="D507" s="5" t="str">
        <f t="shared" si="132"/>
        <v>S</v>
      </c>
      <c r="E507" s="5" t="str">
        <f t="shared" si="107"/>
        <v>B</v>
      </c>
      <c r="F507" s="5" t="str">
        <f t="shared" si="108"/>
        <v>1</v>
      </c>
      <c r="G507" s="2" t="s">
        <v>866</v>
      </c>
      <c r="H507" s="2" t="s">
        <v>10</v>
      </c>
      <c r="I507" s="2" t="s">
        <v>718</v>
      </c>
      <c r="J507" s="2"/>
      <c r="K507" s="2">
        <v>10.94</v>
      </c>
      <c r="L507" s="2">
        <v>74.41</v>
      </c>
      <c r="M507" s="3">
        <v>68.5</v>
      </c>
      <c r="N507" s="33">
        <f t="shared" si="110"/>
        <v>90.688514258704899</v>
      </c>
      <c r="O507" s="200">
        <v>0.28000000000000003</v>
      </c>
      <c r="P507" s="200">
        <v>0.23</v>
      </c>
      <c r="Q507" s="59">
        <f t="shared" si="121"/>
        <v>8.0062195969423211E-2</v>
      </c>
      <c r="R507" s="59">
        <f t="shared" si="122"/>
        <v>3.6027988186240445</v>
      </c>
      <c r="S507" s="59">
        <f t="shared" si="123"/>
        <v>6.5765375260597628E-2</v>
      </c>
      <c r="T507" s="59">
        <f t="shared" si="124"/>
        <v>2.9594418867268932</v>
      </c>
      <c r="U507" s="59">
        <f t="shared" si="125"/>
        <v>6.5622407053509377</v>
      </c>
      <c r="V507" s="60">
        <v>30</v>
      </c>
      <c r="W507" s="58">
        <f t="shared" si="126"/>
        <v>9.3114857412951011</v>
      </c>
      <c r="X507" s="61">
        <f t="shared" si="127"/>
        <v>0.45133773453787351</v>
      </c>
      <c r="Y507" s="63">
        <f t="shared" si="128"/>
        <v>0.28000000000000003</v>
      </c>
      <c r="Z507" s="62">
        <f t="shared" si="129"/>
        <v>0.23</v>
      </c>
      <c r="AA507" s="57">
        <f t="shared" si="130"/>
        <v>0.80062195969423211</v>
      </c>
      <c r="AB507" s="58">
        <f t="shared" si="131"/>
        <v>0.65765375260597625</v>
      </c>
    </row>
    <row r="508" spans="1:28" hidden="1" x14ac:dyDescent="0.35">
      <c r="A508" s="1"/>
      <c r="B508" s="16">
        <v>43986</v>
      </c>
      <c r="C508" s="69">
        <v>2019</v>
      </c>
      <c r="D508" s="5" t="str">
        <f t="shared" si="132"/>
        <v>B</v>
      </c>
      <c r="E508" s="5" t="str">
        <f t="shared" si="107"/>
        <v>C</v>
      </c>
      <c r="F508" s="5" t="str">
        <f t="shared" si="108"/>
        <v>3</v>
      </c>
      <c r="G508" s="2" t="s">
        <v>95</v>
      </c>
      <c r="H508" s="2" t="s">
        <v>10</v>
      </c>
      <c r="I508" s="2" t="s">
        <v>719</v>
      </c>
      <c r="J508" s="2"/>
      <c r="K508" s="2">
        <v>10.93</v>
      </c>
      <c r="L508" s="2">
        <v>86.08</v>
      </c>
      <c r="M508" s="3">
        <v>83.16</v>
      </c>
      <c r="N508" s="33">
        <f t="shared" si="110"/>
        <v>96.11443779108447</v>
      </c>
      <c r="O508" s="200">
        <v>0.11</v>
      </c>
      <c r="P508" s="200">
        <v>0.26</v>
      </c>
      <c r="Q508" s="59">
        <f t="shared" si="121"/>
        <v>2.9056417001246025E-2</v>
      </c>
      <c r="R508" s="59">
        <f t="shared" si="122"/>
        <v>1.307538765056071</v>
      </c>
      <c r="S508" s="59">
        <f t="shared" si="123"/>
        <v>6.8678803821126969E-2</v>
      </c>
      <c r="T508" s="59">
        <f t="shared" si="124"/>
        <v>3.0905461719507135</v>
      </c>
      <c r="U508" s="59">
        <f t="shared" si="125"/>
        <v>4.398084937006784</v>
      </c>
      <c r="V508" s="60">
        <v>30</v>
      </c>
      <c r="W508" s="58">
        <f t="shared" si="126"/>
        <v>3.8855622089155304</v>
      </c>
      <c r="X508" s="61">
        <f t="shared" si="127"/>
        <v>0.42021320780839</v>
      </c>
      <c r="Y508" s="63">
        <f t="shared" si="128"/>
        <v>0.11</v>
      </c>
      <c r="Z508" s="62">
        <f t="shared" si="129"/>
        <v>0.26</v>
      </c>
      <c r="AA508" s="57">
        <f t="shared" si="130"/>
        <v>0.29056417001246027</v>
      </c>
      <c r="AB508" s="58">
        <f t="shared" si="131"/>
        <v>0.68678803821126966</v>
      </c>
    </row>
    <row r="509" spans="1:28" hidden="1" x14ac:dyDescent="0.35">
      <c r="A509" s="1"/>
      <c r="B509" s="16">
        <v>43986</v>
      </c>
      <c r="C509" s="69">
        <v>2019</v>
      </c>
      <c r="D509" s="5" t="str">
        <f t="shared" si="132"/>
        <v>B</v>
      </c>
      <c r="E509" s="5" t="str">
        <f t="shared" si="107"/>
        <v>D</v>
      </c>
      <c r="F509" s="5" t="str">
        <f t="shared" si="108"/>
        <v>2</v>
      </c>
      <c r="G509" s="2" t="s">
        <v>51</v>
      </c>
      <c r="H509" s="2" t="s">
        <v>10</v>
      </c>
      <c r="I509" s="2" t="s">
        <v>720</v>
      </c>
      <c r="J509" s="2"/>
      <c r="K509" s="2">
        <v>10.95</v>
      </c>
      <c r="L509" s="2">
        <v>101.33</v>
      </c>
      <c r="M509" s="3">
        <v>98.55</v>
      </c>
      <c r="N509" s="33">
        <f t="shared" si="110"/>
        <v>96.924098251825626</v>
      </c>
      <c r="O509" s="200">
        <v>0.03</v>
      </c>
      <c r="P509" s="200">
        <v>0.28000000000000003</v>
      </c>
      <c r="Q509" s="59">
        <f t="shared" si="121"/>
        <v>7.8332191780821903E-3</v>
      </c>
      <c r="R509" s="59">
        <f t="shared" si="122"/>
        <v>0.35249486301369859</v>
      </c>
      <c r="S509" s="59">
        <f t="shared" si="123"/>
        <v>7.3110045662100456E-2</v>
      </c>
      <c r="T509" s="59">
        <f t="shared" si="124"/>
        <v>3.2899520547945205</v>
      </c>
      <c r="U509" s="59">
        <f t="shared" si="125"/>
        <v>3.6424469178082193</v>
      </c>
      <c r="V509" s="60">
        <v>30</v>
      </c>
      <c r="W509" s="58">
        <f t="shared" si="126"/>
        <v>3.075901748174374</v>
      </c>
      <c r="X509" s="61">
        <f t="shared" si="127"/>
        <v>0.41586757990867579</v>
      </c>
      <c r="Y509" s="63">
        <f t="shared" si="128"/>
        <v>0.03</v>
      </c>
      <c r="Z509" s="62">
        <f t="shared" si="129"/>
        <v>0.28000000000000003</v>
      </c>
      <c r="AA509" s="57">
        <f t="shared" si="130"/>
        <v>7.8332191780821903E-2</v>
      </c>
      <c r="AB509" s="58">
        <f t="shared" si="131"/>
        <v>0.73110045662100454</v>
      </c>
    </row>
    <row r="510" spans="1:28" hidden="1" x14ac:dyDescent="0.35">
      <c r="A510" s="1"/>
      <c r="B510" s="16">
        <v>43986</v>
      </c>
      <c r="C510" s="69">
        <v>2019</v>
      </c>
      <c r="D510" s="5" t="str">
        <f t="shared" si="132"/>
        <v>B</v>
      </c>
      <c r="E510" s="5" t="str">
        <f t="shared" si="107"/>
        <v>A</v>
      </c>
      <c r="F510" s="5" t="str">
        <f t="shared" si="108"/>
        <v>7</v>
      </c>
      <c r="G510" s="2" t="s">
        <v>49</v>
      </c>
      <c r="H510" s="2" t="s">
        <v>10</v>
      </c>
      <c r="I510" s="2" t="s">
        <v>721</v>
      </c>
      <c r="J510" s="2"/>
      <c r="K510" s="2">
        <v>11.02</v>
      </c>
      <c r="L510" s="2">
        <v>87.88</v>
      </c>
      <c r="M510" s="3">
        <v>84.92</v>
      </c>
      <c r="N510" s="33">
        <f t="shared" si="110"/>
        <v>96.148842050481406</v>
      </c>
      <c r="O510" s="200">
        <v>0.19</v>
      </c>
      <c r="P510" s="200">
        <v>0.27</v>
      </c>
      <c r="Q510" s="59">
        <f t="shared" si="121"/>
        <v>5.0163599458728017E-2</v>
      </c>
      <c r="R510" s="59">
        <f t="shared" si="122"/>
        <v>2.2573619756427608</v>
      </c>
      <c r="S510" s="59">
        <f t="shared" si="123"/>
        <v>7.1285115020297704E-2</v>
      </c>
      <c r="T510" s="59">
        <f t="shared" si="124"/>
        <v>3.2078301759133967</v>
      </c>
      <c r="U510" s="59">
        <f t="shared" si="125"/>
        <v>5.4651921515561579</v>
      </c>
      <c r="V510" s="60">
        <v>30</v>
      </c>
      <c r="W510" s="58">
        <f t="shared" si="126"/>
        <v>3.8511579495185941</v>
      </c>
      <c r="X510" s="61">
        <f t="shared" si="127"/>
        <v>0.42002706359945868</v>
      </c>
      <c r="Y510" s="63">
        <f t="shared" si="128"/>
        <v>0.19</v>
      </c>
      <c r="Z510" s="62">
        <f t="shared" si="129"/>
        <v>0.27</v>
      </c>
      <c r="AA510" s="57">
        <f t="shared" si="130"/>
        <v>0.50163599458728014</v>
      </c>
      <c r="AB510" s="58">
        <f t="shared" si="131"/>
        <v>0.71285115020297707</v>
      </c>
    </row>
    <row r="511" spans="1:28" hidden="1" x14ac:dyDescent="0.35">
      <c r="A511" s="1"/>
      <c r="B511" s="16">
        <v>43986</v>
      </c>
      <c r="C511" s="69">
        <v>2019</v>
      </c>
      <c r="D511" s="5" t="str">
        <f t="shared" si="132"/>
        <v>B</v>
      </c>
      <c r="E511" s="5" t="str">
        <f t="shared" si="107"/>
        <v>B</v>
      </c>
      <c r="F511" s="5" t="str">
        <f t="shared" si="108"/>
        <v>3</v>
      </c>
      <c r="G511" s="2" t="s">
        <v>120</v>
      </c>
      <c r="H511" s="2" t="s">
        <v>10</v>
      </c>
      <c r="I511" s="2" t="s">
        <v>722</v>
      </c>
      <c r="J511" s="2"/>
      <c r="K511" s="2">
        <v>10.93</v>
      </c>
      <c r="L511" s="2">
        <v>78.989999999999995</v>
      </c>
      <c r="M511" s="3">
        <v>75.150000000000006</v>
      </c>
      <c r="N511" s="33">
        <f t="shared" si="110"/>
        <v>94.35791948280928</v>
      </c>
      <c r="O511" s="200">
        <v>0.31</v>
      </c>
      <c r="P511" s="200">
        <v>0.28999999999999998</v>
      </c>
      <c r="Q511" s="59">
        <f t="shared" si="121"/>
        <v>8.3987698536281533E-2</v>
      </c>
      <c r="R511" s="59">
        <f t="shared" si="122"/>
        <v>3.779446434132669</v>
      </c>
      <c r="S511" s="59">
        <f t="shared" si="123"/>
        <v>7.8569137340392392E-2</v>
      </c>
      <c r="T511" s="59">
        <f t="shared" si="124"/>
        <v>3.5356111803176575</v>
      </c>
      <c r="U511" s="59">
        <f t="shared" si="125"/>
        <v>7.3150576144503265</v>
      </c>
      <c r="V511" s="60">
        <v>30</v>
      </c>
      <c r="W511" s="58">
        <f t="shared" si="126"/>
        <v>5.6420805171907205</v>
      </c>
      <c r="X511" s="61">
        <f t="shared" si="127"/>
        <v>0.42989722827779503</v>
      </c>
      <c r="Y511" s="63">
        <f t="shared" si="128"/>
        <v>0.31</v>
      </c>
      <c r="Z511" s="62">
        <f t="shared" si="129"/>
        <v>0.28999999999999998</v>
      </c>
      <c r="AA511" s="57">
        <f t="shared" si="130"/>
        <v>0.8398769853628153</v>
      </c>
      <c r="AB511" s="58">
        <f t="shared" si="131"/>
        <v>0.78569137340392392</v>
      </c>
    </row>
    <row r="512" spans="1:28" hidden="1" x14ac:dyDescent="0.35">
      <c r="A512" s="1"/>
      <c r="B512" s="16">
        <v>43986</v>
      </c>
      <c r="C512" s="69">
        <v>2019</v>
      </c>
      <c r="D512" s="5" t="str">
        <f t="shared" si="132"/>
        <v>B</v>
      </c>
      <c r="E512" s="5" t="str">
        <f t="shared" si="107"/>
        <v>C</v>
      </c>
      <c r="F512" s="5" t="str">
        <f t="shared" si="108"/>
        <v>8</v>
      </c>
      <c r="G512" s="2" t="s">
        <v>99</v>
      </c>
      <c r="H512" s="2" t="s">
        <v>10</v>
      </c>
      <c r="I512" s="2" t="s">
        <v>723</v>
      </c>
      <c r="J512" s="2"/>
      <c r="K512" s="2">
        <v>10.89</v>
      </c>
      <c r="L512" s="2">
        <v>100.16</v>
      </c>
      <c r="M512" s="3">
        <v>97.16</v>
      </c>
      <c r="N512" s="33">
        <f t="shared" ref="N512:N575" si="133">100/(L512-K512)*(M512-K512)</f>
        <v>96.639408535902319</v>
      </c>
      <c r="O512" s="200">
        <v>0.15</v>
      </c>
      <c r="P512" s="200">
        <v>0.21</v>
      </c>
      <c r="Q512" s="59">
        <f t="shared" si="121"/>
        <v>3.9325663614234382E-2</v>
      </c>
      <c r="R512" s="59">
        <f t="shared" si="122"/>
        <v>1.7696548626405473</v>
      </c>
      <c r="S512" s="59">
        <f t="shared" si="123"/>
        <v>5.5055929059928135E-2</v>
      </c>
      <c r="T512" s="59">
        <f t="shared" si="124"/>
        <v>2.477516807696766</v>
      </c>
      <c r="U512" s="59">
        <f t="shared" si="125"/>
        <v>4.2471716703373135</v>
      </c>
      <c r="V512" s="60">
        <v>30</v>
      </c>
      <c r="W512" s="58">
        <f t="shared" si="126"/>
        <v>3.3605914640976806</v>
      </c>
      <c r="X512" s="61">
        <f t="shared" si="127"/>
        <v>0.41738727251651797</v>
      </c>
      <c r="Y512" s="63">
        <f t="shared" si="128"/>
        <v>0.15</v>
      </c>
      <c r="Z512" s="62">
        <f t="shared" si="129"/>
        <v>0.21</v>
      </c>
      <c r="AA512" s="57">
        <f t="shared" si="130"/>
        <v>0.39325663614234385</v>
      </c>
      <c r="AB512" s="58">
        <f t="shared" si="131"/>
        <v>0.55055929059928133</v>
      </c>
    </row>
    <row r="513" spans="1:28" hidden="1" x14ac:dyDescent="0.35">
      <c r="A513" s="1"/>
      <c r="B513" s="16">
        <v>43986</v>
      </c>
      <c r="C513" s="69">
        <v>2019</v>
      </c>
      <c r="D513" s="5" t="str">
        <f t="shared" si="132"/>
        <v>B</v>
      </c>
      <c r="E513" s="5" t="str">
        <f t="shared" si="107"/>
        <v>A</v>
      </c>
      <c r="F513" s="5" t="str">
        <f t="shared" si="108"/>
        <v>4</v>
      </c>
      <c r="G513" s="2" t="s">
        <v>62</v>
      </c>
      <c r="H513" s="2" t="s">
        <v>10</v>
      </c>
      <c r="I513" s="2" t="s">
        <v>724</v>
      </c>
      <c r="J513" s="2"/>
      <c r="K513" s="2">
        <v>10.91</v>
      </c>
      <c r="L513" s="2">
        <v>83.92</v>
      </c>
      <c r="M513" s="3">
        <v>80.349999999999994</v>
      </c>
      <c r="N513" s="33">
        <f t="shared" si="133"/>
        <v>95.110258868648117</v>
      </c>
      <c r="O513" s="200">
        <v>0.25</v>
      </c>
      <c r="P513" s="200">
        <v>0.3</v>
      </c>
      <c r="Q513" s="59">
        <f t="shared" si="121"/>
        <v>6.6998487903225809E-2</v>
      </c>
      <c r="R513" s="59">
        <f t="shared" si="122"/>
        <v>3.0149319556451615</v>
      </c>
      <c r="S513" s="59">
        <f t="shared" si="123"/>
        <v>8.0398185483870982E-2</v>
      </c>
      <c r="T513" s="59">
        <f t="shared" si="124"/>
        <v>3.6179183467741942</v>
      </c>
      <c r="U513" s="59">
        <f t="shared" si="125"/>
        <v>6.6328503024193557</v>
      </c>
      <c r="V513" s="60">
        <v>30</v>
      </c>
      <c r="W513" s="58">
        <f t="shared" si="126"/>
        <v>4.889741131351883</v>
      </c>
      <c r="X513" s="61">
        <f t="shared" si="127"/>
        <v>0.42570564516129039</v>
      </c>
      <c r="Y513" s="63">
        <f t="shared" si="128"/>
        <v>0.25</v>
      </c>
      <c r="Z513" s="62">
        <f t="shared" si="129"/>
        <v>0.3</v>
      </c>
      <c r="AA513" s="57">
        <f t="shared" si="130"/>
        <v>0.66998487903225812</v>
      </c>
      <c r="AB513" s="58">
        <f t="shared" si="131"/>
        <v>0.80398185483870988</v>
      </c>
    </row>
    <row r="514" spans="1:28" hidden="1" x14ac:dyDescent="0.35">
      <c r="A514" s="1"/>
      <c r="B514" s="16">
        <v>43986</v>
      </c>
      <c r="C514" s="69">
        <v>2019</v>
      </c>
      <c r="D514" s="5" t="str">
        <f t="shared" si="132"/>
        <v>B</v>
      </c>
      <c r="E514" s="5" t="str">
        <f t="shared" ref="E514:E577" si="134">MID(G514,2,1)</f>
        <v>C</v>
      </c>
      <c r="F514" s="5" t="str">
        <f t="shared" ref="F514:F577" si="135">MID(G514,3,1)</f>
        <v>2</v>
      </c>
      <c r="G514" s="2" t="s">
        <v>113</v>
      </c>
      <c r="H514" s="2" t="s">
        <v>10</v>
      </c>
      <c r="I514" s="2" t="s">
        <v>725</v>
      </c>
      <c r="J514" s="2"/>
      <c r="K514" s="2">
        <v>10.87</v>
      </c>
      <c r="L514" s="2">
        <v>99.32</v>
      </c>
      <c r="M514" s="3">
        <v>95.81</v>
      </c>
      <c r="N514" s="33">
        <f t="shared" si="133"/>
        <v>96.031656302996041</v>
      </c>
      <c r="O514" s="200">
        <v>0.13</v>
      </c>
      <c r="P514" s="200">
        <v>0.28000000000000003</v>
      </c>
      <c r="Q514" s="59">
        <f t="shared" si="121"/>
        <v>3.4380209559689193E-2</v>
      </c>
      <c r="R514" s="59">
        <f t="shared" si="122"/>
        <v>1.5471094301860138</v>
      </c>
      <c r="S514" s="59">
        <f t="shared" si="123"/>
        <v>7.4049682128561334E-2</v>
      </c>
      <c r="T514" s="59">
        <f t="shared" si="124"/>
        <v>3.3322356957852599</v>
      </c>
      <c r="U514" s="59">
        <f t="shared" si="125"/>
        <v>4.8793451259712732</v>
      </c>
      <c r="V514" s="60">
        <v>30</v>
      </c>
      <c r="W514" s="58">
        <f t="shared" si="126"/>
        <v>3.9683436970039594</v>
      </c>
      <c r="X514" s="61">
        <f t="shared" si="127"/>
        <v>0.42066164351306812</v>
      </c>
      <c r="Y514" s="63">
        <f t="shared" si="128"/>
        <v>0.13</v>
      </c>
      <c r="Z514" s="62">
        <f t="shared" si="129"/>
        <v>0.28000000000000003</v>
      </c>
      <c r="AA514" s="57">
        <f t="shared" si="130"/>
        <v>0.3438020955968919</v>
      </c>
      <c r="AB514" s="58">
        <f t="shared" si="131"/>
        <v>0.74049682128561334</v>
      </c>
    </row>
    <row r="515" spans="1:28" hidden="1" x14ac:dyDescent="0.35">
      <c r="A515" s="1"/>
      <c r="B515" s="16">
        <v>43986</v>
      </c>
      <c r="C515" s="69">
        <v>2019</v>
      </c>
      <c r="D515" s="5" t="str">
        <f t="shared" si="132"/>
        <v>B</v>
      </c>
      <c r="E515" s="5" t="str">
        <f t="shared" si="134"/>
        <v>B</v>
      </c>
      <c r="F515" s="5" t="str">
        <f t="shared" si="135"/>
        <v>5</v>
      </c>
      <c r="G515" s="2" t="s">
        <v>171</v>
      </c>
      <c r="H515" s="2" t="s">
        <v>10</v>
      </c>
      <c r="I515" s="2" t="s">
        <v>726</v>
      </c>
      <c r="J515" s="2"/>
      <c r="K515" s="2">
        <v>10.95</v>
      </c>
      <c r="L515" s="2">
        <v>80.900000000000006</v>
      </c>
      <c r="M515" s="3">
        <v>76.849999999999994</v>
      </c>
      <c r="N515" s="33">
        <f t="shared" si="133"/>
        <v>94.210150107219434</v>
      </c>
      <c r="O515" s="200">
        <v>0.2</v>
      </c>
      <c r="P515" s="200">
        <v>0.25</v>
      </c>
      <c r="Q515" s="59">
        <f t="shared" si="121"/>
        <v>5.4301972685887726E-2</v>
      </c>
      <c r="R515" s="59">
        <f t="shared" si="122"/>
        <v>2.4435887708649475</v>
      </c>
      <c r="S515" s="59">
        <f t="shared" si="123"/>
        <v>6.787746585735964E-2</v>
      </c>
      <c r="T515" s="59">
        <f t="shared" si="124"/>
        <v>3.0544859635811838</v>
      </c>
      <c r="U515" s="59">
        <f t="shared" si="125"/>
        <v>5.4980747344461314</v>
      </c>
      <c r="V515" s="60">
        <v>30</v>
      </c>
      <c r="W515" s="58">
        <f t="shared" si="126"/>
        <v>5.7898498927805662</v>
      </c>
      <c r="X515" s="61">
        <f t="shared" si="127"/>
        <v>0.43072837632776939</v>
      </c>
      <c r="Y515" s="63">
        <f t="shared" si="128"/>
        <v>0.2</v>
      </c>
      <c r="Z515" s="62">
        <f t="shared" si="129"/>
        <v>0.25</v>
      </c>
      <c r="AA515" s="57">
        <f t="shared" si="130"/>
        <v>0.54301972685887723</v>
      </c>
      <c r="AB515" s="58">
        <f t="shared" si="131"/>
        <v>0.67877465857359642</v>
      </c>
    </row>
    <row r="516" spans="1:28" hidden="1" x14ac:dyDescent="0.35">
      <c r="A516" s="1"/>
      <c r="B516" s="16">
        <v>43986</v>
      </c>
      <c r="C516" s="69">
        <v>2019</v>
      </c>
      <c r="D516" s="5" t="str">
        <f t="shared" si="132"/>
        <v>B</v>
      </c>
      <c r="E516" s="5" t="str">
        <f t="shared" si="134"/>
        <v>B</v>
      </c>
      <c r="F516" s="5" t="str">
        <f t="shared" si="135"/>
        <v>2</v>
      </c>
      <c r="G516" s="2" t="s">
        <v>118</v>
      </c>
      <c r="H516" s="2" t="s">
        <v>10</v>
      </c>
      <c r="I516" s="2" t="s">
        <v>727</v>
      </c>
      <c r="J516" s="2"/>
      <c r="K516" s="2">
        <v>11.02</v>
      </c>
      <c r="L516" s="2">
        <v>86.89</v>
      </c>
      <c r="M516" s="3">
        <v>83.75</v>
      </c>
      <c r="N516" s="33">
        <f t="shared" si="133"/>
        <v>95.86134176881508</v>
      </c>
      <c r="O516" s="200">
        <v>0.13</v>
      </c>
      <c r="P516" s="200">
        <v>0.2</v>
      </c>
      <c r="Q516" s="59">
        <f t="shared" si="121"/>
        <v>3.446438883541867E-2</v>
      </c>
      <c r="R516" s="59">
        <f t="shared" si="122"/>
        <v>1.5508974975938401</v>
      </c>
      <c r="S516" s="59">
        <f t="shared" si="123"/>
        <v>5.3022136669874875E-2</v>
      </c>
      <c r="T516" s="59">
        <f t="shared" si="124"/>
        <v>2.3859961501443694</v>
      </c>
      <c r="U516" s="59">
        <f t="shared" si="125"/>
        <v>3.9368936477382093</v>
      </c>
      <c r="V516" s="60">
        <v>30</v>
      </c>
      <c r="W516" s="58">
        <f t="shared" si="126"/>
        <v>4.1386582311849196</v>
      </c>
      <c r="X516" s="61">
        <f t="shared" si="127"/>
        <v>0.42158669049910624</v>
      </c>
      <c r="Y516" s="63">
        <f t="shared" si="128"/>
        <v>0.13</v>
      </c>
      <c r="Z516" s="62">
        <f t="shared" si="129"/>
        <v>0.2</v>
      </c>
      <c r="AA516" s="57">
        <f t="shared" si="130"/>
        <v>0.34464388835418669</v>
      </c>
      <c r="AB516" s="58">
        <f t="shared" si="131"/>
        <v>0.53022136669874875</v>
      </c>
    </row>
    <row r="517" spans="1:28" hidden="1" x14ac:dyDescent="0.35">
      <c r="A517" s="1"/>
      <c r="B517" s="16">
        <v>43986</v>
      </c>
      <c r="C517" s="69">
        <v>2019</v>
      </c>
      <c r="D517" s="5" t="str">
        <f t="shared" si="132"/>
        <v>S</v>
      </c>
      <c r="E517" s="5" t="str">
        <f t="shared" si="134"/>
        <v>A</v>
      </c>
      <c r="F517" s="5" t="str">
        <f t="shared" si="135"/>
        <v>5</v>
      </c>
      <c r="G517" s="2" t="s">
        <v>867</v>
      </c>
      <c r="H517" s="2" t="s">
        <v>10</v>
      </c>
      <c r="I517" s="2" t="s">
        <v>728</v>
      </c>
      <c r="J517" s="2"/>
      <c r="K517" s="2">
        <v>10.96</v>
      </c>
      <c r="L517" s="2">
        <v>95.49</v>
      </c>
      <c r="M517" s="3">
        <v>87</v>
      </c>
      <c r="N517" s="33">
        <f t="shared" si="133"/>
        <v>89.956228557908432</v>
      </c>
      <c r="O517" s="200">
        <v>0.22</v>
      </c>
      <c r="P517" s="200">
        <v>0.2</v>
      </c>
      <c r="Q517" s="59">
        <f t="shared" si="121"/>
        <v>6.3597185691741193E-2</v>
      </c>
      <c r="R517" s="59">
        <f t="shared" si="122"/>
        <v>2.8618733561283536</v>
      </c>
      <c r="S517" s="59">
        <f t="shared" si="123"/>
        <v>5.7815623356128359E-2</v>
      </c>
      <c r="T517" s="59">
        <f t="shared" si="124"/>
        <v>2.6017030510257761</v>
      </c>
      <c r="U517" s="59">
        <f t="shared" si="125"/>
        <v>5.4635764071541297</v>
      </c>
      <c r="V517" s="60">
        <v>30</v>
      </c>
      <c r="W517" s="58">
        <f t="shared" si="126"/>
        <v>10.043771442091568</v>
      </c>
      <c r="X517" s="61">
        <f t="shared" si="127"/>
        <v>0.45582588111520256</v>
      </c>
      <c r="Y517" s="63">
        <f t="shared" si="128"/>
        <v>0.22</v>
      </c>
      <c r="Z517" s="62">
        <f t="shared" si="129"/>
        <v>0.2</v>
      </c>
      <c r="AA517" s="57">
        <f t="shared" si="130"/>
        <v>0.63597185691741198</v>
      </c>
      <c r="AB517" s="58">
        <f t="shared" si="131"/>
        <v>0.57815623356128354</v>
      </c>
    </row>
    <row r="518" spans="1:28" hidden="1" x14ac:dyDescent="0.35">
      <c r="A518" s="1"/>
      <c r="B518" s="16">
        <v>43986</v>
      </c>
      <c r="C518" s="69">
        <v>2019</v>
      </c>
      <c r="D518" s="5" t="str">
        <f t="shared" si="132"/>
        <v>B</v>
      </c>
      <c r="E518" s="5" t="str">
        <f t="shared" si="134"/>
        <v>B</v>
      </c>
      <c r="F518" s="5" t="str">
        <f t="shared" si="135"/>
        <v>6</v>
      </c>
      <c r="G518" s="2" t="s">
        <v>72</v>
      </c>
      <c r="H518" s="2" t="s">
        <v>10</v>
      </c>
      <c r="I518" s="2" t="s">
        <v>729</v>
      </c>
      <c r="J518" s="2"/>
      <c r="K518" s="2">
        <v>10.94</v>
      </c>
      <c r="L518" s="2">
        <v>86.44</v>
      </c>
      <c r="M518" s="3">
        <v>83.35</v>
      </c>
      <c r="N518" s="33">
        <f t="shared" si="133"/>
        <v>95.907284768211923</v>
      </c>
      <c r="O518" s="200">
        <v>0.11</v>
      </c>
      <c r="P518" s="200">
        <v>0.4</v>
      </c>
      <c r="Q518" s="59">
        <f t="shared" si="121"/>
        <v>2.9142936058555443E-2</v>
      </c>
      <c r="R518" s="59">
        <f t="shared" si="122"/>
        <v>1.311432122634995</v>
      </c>
      <c r="S518" s="59">
        <f t="shared" si="123"/>
        <v>0.10597431294020161</v>
      </c>
      <c r="T518" s="59">
        <f t="shared" si="124"/>
        <v>4.768844082309073</v>
      </c>
      <c r="U518" s="59">
        <f t="shared" si="125"/>
        <v>6.0802762049440684</v>
      </c>
      <c r="V518" s="60">
        <v>30</v>
      </c>
      <c r="W518" s="58">
        <f t="shared" si="126"/>
        <v>4.0927152317880768</v>
      </c>
      <c r="X518" s="61">
        <f t="shared" si="127"/>
        <v>0.4213368319292915</v>
      </c>
      <c r="Y518" s="63">
        <f t="shared" si="128"/>
        <v>0.11</v>
      </c>
      <c r="Z518" s="62">
        <f t="shared" si="129"/>
        <v>0.4</v>
      </c>
      <c r="AA518" s="57">
        <f t="shared" si="130"/>
        <v>0.29142936058555441</v>
      </c>
      <c r="AB518" s="58">
        <f t="shared" si="131"/>
        <v>1.0597431294020161</v>
      </c>
    </row>
    <row r="519" spans="1:28" hidden="1" x14ac:dyDescent="0.35">
      <c r="A519" s="1"/>
      <c r="B519" s="16">
        <v>43986</v>
      </c>
      <c r="C519" s="69">
        <v>2019</v>
      </c>
      <c r="D519" s="5" t="str">
        <f t="shared" si="132"/>
        <v>B</v>
      </c>
      <c r="E519" s="5" t="str">
        <f t="shared" si="134"/>
        <v>D</v>
      </c>
      <c r="F519" s="5" t="str">
        <f t="shared" si="135"/>
        <v>9</v>
      </c>
      <c r="G519" s="2" t="s">
        <v>886</v>
      </c>
      <c r="H519" s="2" t="s">
        <v>10</v>
      </c>
      <c r="I519" s="2" t="s">
        <v>730</v>
      </c>
      <c r="J519" s="2"/>
      <c r="K519" s="2">
        <v>10.97</v>
      </c>
      <c r="L519" s="2">
        <v>102.21</v>
      </c>
      <c r="M519" s="3">
        <v>98.83</v>
      </c>
      <c r="N519" s="33">
        <f t="shared" si="133"/>
        <v>96.295484436650597</v>
      </c>
      <c r="O519" s="200">
        <v>0.14000000000000001</v>
      </c>
      <c r="P519" s="200">
        <v>0.18</v>
      </c>
      <c r="Q519" s="59">
        <f t="shared" si="121"/>
        <v>3.6885044388800359E-2</v>
      </c>
      <c r="R519" s="59">
        <f t="shared" si="122"/>
        <v>1.6598269974960163</v>
      </c>
      <c r="S519" s="59">
        <f t="shared" si="123"/>
        <v>4.7423628499886177E-2</v>
      </c>
      <c r="T519" s="59">
        <f t="shared" si="124"/>
        <v>2.134063282494878</v>
      </c>
      <c r="U519" s="59">
        <f t="shared" si="125"/>
        <v>3.7938902799908942</v>
      </c>
      <c r="V519" s="60">
        <v>30</v>
      </c>
      <c r="W519" s="58">
        <f t="shared" si="126"/>
        <v>3.7045155633494034</v>
      </c>
      <c r="X519" s="61">
        <f t="shared" si="127"/>
        <v>0.41923514682449348</v>
      </c>
      <c r="Y519" s="63">
        <f t="shared" si="128"/>
        <v>0.14000000000000001</v>
      </c>
      <c r="Z519" s="62">
        <f t="shared" si="129"/>
        <v>0.18</v>
      </c>
      <c r="AA519" s="57">
        <f t="shared" si="130"/>
        <v>0.36885044388800359</v>
      </c>
      <c r="AB519" s="58">
        <f t="shared" si="131"/>
        <v>0.47423628499886178</v>
      </c>
    </row>
    <row r="520" spans="1:28" hidden="1" x14ac:dyDescent="0.35">
      <c r="A520" s="1"/>
      <c r="B520" s="16">
        <v>43986</v>
      </c>
      <c r="C520" s="69">
        <v>2019</v>
      </c>
      <c r="D520" s="5" t="str">
        <f t="shared" si="132"/>
        <v>B</v>
      </c>
      <c r="E520" s="5" t="str">
        <f t="shared" si="134"/>
        <v>D</v>
      </c>
      <c r="F520" s="5" t="str">
        <f t="shared" si="135"/>
        <v>4</v>
      </c>
      <c r="G520" s="2" t="s">
        <v>81</v>
      </c>
      <c r="H520" s="2" t="s">
        <v>10</v>
      </c>
      <c r="I520" s="2" t="s">
        <v>731</v>
      </c>
      <c r="J520" s="2"/>
      <c r="K520" s="2">
        <v>10.96</v>
      </c>
      <c r="L520" s="2">
        <v>91.83</v>
      </c>
      <c r="M520" s="3">
        <v>88.94</v>
      </c>
      <c r="N520" s="33">
        <f t="shared" si="133"/>
        <v>96.426363299122031</v>
      </c>
      <c r="O520" s="200">
        <v>0.06</v>
      </c>
      <c r="P520" s="200">
        <v>0.17</v>
      </c>
      <c r="Q520" s="59">
        <f t="shared" ref="Q520:Q583" si="136">Y520*((250+(100*W520/100))/1000)*(100/(100-(100*W520/100)))</f>
        <v>1.5778276481149014E-2</v>
      </c>
      <c r="R520" s="59">
        <f t="shared" ref="R520:R583" si="137">IF(W520="","",Q520*(V520/10*15))</f>
        <v>0.71002244165170558</v>
      </c>
      <c r="S520" s="59">
        <f t="shared" ref="S520:S583" si="138">Z520*((250+(100*W520/100))/1000)*(100/(100-(100*W520/100)))</f>
        <v>4.470511669658888E-2</v>
      </c>
      <c r="T520" s="59">
        <f t="shared" ref="T520:T583" si="139">IF(W520="","",S520*(V520/10*15))</f>
        <v>2.0117302513464996</v>
      </c>
      <c r="U520" s="59">
        <f t="shared" ref="U520:U583" si="140">IF(Y520="","",R520+T520)</f>
        <v>2.721752692998205</v>
      </c>
      <c r="V520" s="60">
        <v>30</v>
      </c>
      <c r="W520" s="58">
        <f t="shared" ref="W520:W583" si="141">100-N520</f>
        <v>3.5736367008779695</v>
      </c>
      <c r="X520" s="61">
        <f t="shared" ref="X520:X583" si="142">IF(W520="","",((400+W520)/1000)*(100/(100-W520)))</f>
        <v>0.41853039240830991</v>
      </c>
      <c r="Y520" s="63">
        <f t="shared" ref="Y520:Y583" si="143">O520</f>
        <v>0.06</v>
      </c>
      <c r="Z520" s="62">
        <f t="shared" ref="Z520:Z583" si="144">P520</f>
        <v>0.17</v>
      </c>
      <c r="AA520" s="57">
        <f t="shared" ref="AA520:AA583" si="145">Q520*10</f>
        <v>0.15778276481149014</v>
      </c>
      <c r="AB520" s="58">
        <f t="shared" ref="AB520:AB583" si="146">S520*10</f>
        <v>0.44705116696588881</v>
      </c>
    </row>
    <row r="521" spans="1:28" hidden="1" x14ac:dyDescent="0.35">
      <c r="A521" s="1"/>
      <c r="B521" s="16">
        <v>43986</v>
      </c>
      <c r="C521" s="69">
        <v>2019</v>
      </c>
      <c r="D521" s="5" t="str">
        <f t="shared" si="132"/>
        <v>S</v>
      </c>
      <c r="E521" s="5" t="str">
        <f t="shared" si="134"/>
        <v>A</v>
      </c>
      <c r="F521" s="5" t="str">
        <f t="shared" si="135"/>
        <v>4</v>
      </c>
      <c r="G521" s="2" t="s">
        <v>864</v>
      </c>
      <c r="H521" s="2" t="s">
        <v>10</v>
      </c>
      <c r="I521" s="2" t="s">
        <v>732</v>
      </c>
      <c r="J521" s="2"/>
      <c r="K521" s="2">
        <v>10.89</v>
      </c>
      <c r="L521" s="2">
        <v>76.5</v>
      </c>
      <c r="M521" s="3">
        <v>69.81</v>
      </c>
      <c r="N521" s="33">
        <f t="shared" si="133"/>
        <v>89.803383630544118</v>
      </c>
      <c r="O521" s="200">
        <v>0.12</v>
      </c>
      <c r="P521" s="200">
        <v>0.21</v>
      </c>
      <c r="Q521" s="59">
        <f t="shared" si="136"/>
        <v>3.4768839103869659E-2</v>
      </c>
      <c r="R521" s="59">
        <f t="shared" si="137"/>
        <v>1.5645977596741347</v>
      </c>
      <c r="S521" s="59">
        <f t="shared" si="138"/>
        <v>6.0845468431771903E-2</v>
      </c>
      <c r="T521" s="59">
        <f t="shared" si="139"/>
        <v>2.7380460794297354</v>
      </c>
      <c r="U521" s="59">
        <f t="shared" si="140"/>
        <v>4.3026438391038706</v>
      </c>
      <c r="V521" s="60">
        <v>30</v>
      </c>
      <c r="W521" s="58">
        <f t="shared" si="141"/>
        <v>10.196616369455882</v>
      </c>
      <c r="X521" s="61">
        <f t="shared" si="142"/>
        <v>0.45677189409368646</v>
      </c>
      <c r="Y521" s="63">
        <f t="shared" si="143"/>
        <v>0.12</v>
      </c>
      <c r="Z521" s="62">
        <f t="shared" si="144"/>
        <v>0.21</v>
      </c>
      <c r="AA521" s="57">
        <f t="shared" si="145"/>
        <v>0.34768839103869659</v>
      </c>
      <c r="AB521" s="58">
        <f t="shared" si="146"/>
        <v>0.60845468431771899</v>
      </c>
    </row>
    <row r="522" spans="1:28" hidden="1" x14ac:dyDescent="0.35">
      <c r="A522" s="1"/>
      <c r="B522" s="16">
        <v>43986</v>
      </c>
      <c r="C522" s="69">
        <v>2019</v>
      </c>
      <c r="D522" s="5" t="str">
        <f t="shared" si="132"/>
        <v>B</v>
      </c>
      <c r="E522" s="5" t="str">
        <f t="shared" si="134"/>
        <v>C</v>
      </c>
      <c r="F522" s="5" t="str">
        <f t="shared" si="135"/>
        <v>4</v>
      </c>
      <c r="G522" s="2" t="s">
        <v>60</v>
      </c>
      <c r="H522" s="2" t="s">
        <v>10</v>
      </c>
      <c r="I522" s="2" t="s">
        <v>733</v>
      </c>
      <c r="J522" s="2"/>
      <c r="K522" s="2">
        <v>10.9</v>
      </c>
      <c r="L522" s="2">
        <v>82.77</v>
      </c>
      <c r="M522" s="3">
        <v>80.239999999999995</v>
      </c>
      <c r="N522" s="33">
        <f t="shared" si="133"/>
        <v>96.479755113399193</v>
      </c>
      <c r="O522" s="200">
        <v>0.05</v>
      </c>
      <c r="P522" s="200">
        <v>0.2</v>
      </c>
      <c r="Q522" s="59">
        <f t="shared" si="136"/>
        <v>1.3138520334583214E-2</v>
      </c>
      <c r="R522" s="59">
        <f t="shared" si="137"/>
        <v>0.5912334150562446</v>
      </c>
      <c r="S522" s="59">
        <f t="shared" si="138"/>
        <v>5.2554081338332857E-2</v>
      </c>
      <c r="T522" s="59">
        <f t="shared" si="139"/>
        <v>2.3649336602249784</v>
      </c>
      <c r="U522" s="59">
        <f t="shared" si="140"/>
        <v>2.9561670752812228</v>
      </c>
      <c r="V522" s="60">
        <v>30</v>
      </c>
      <c r="W522" s="58">
        <f t="shared" si="141"/>
        <v>3.5202448866008069</v>
      </c>
      <c r="X522" s="61">
        <f t="shared" si="142"/>
        <v>0.418243438130949</v>
      </c>
      <c r="Y522" s="63">
        <f t="shared" si="143"/>
        <v>0.05</v>
      </c>
      <c r="Z522" s="62">
        <f t="shared" si="144"/>
        <v>0.2</v>
      </c>
      <c r="AA522" s="57">
        <f t="shared" si="145"/>
        <v>0.13138520334583215</v>
      </c>
      <c r="AB522" s="58">
        <f t="shared" si="146"/>
        <v>0.52554081338332859</v>
      </c>
    </row>
    <row r="523" spans="1:28" hidden="1" x14ac:dyDescent="0.35">
      <c r="A523" s="1"/>
      <c r="B523" s="16">
        <v>43986</v>
      </c>
      <c r="C523" s="69">
        <v>2019</v>
      </c>
      <c r="D523" s="5" t="str">
        <f t="shared" si="132"/>
        <v>B</v>
      </c>
      <c r="E523" s="5" t="str">
        <f t="shared" si="134"/>
        <v>D</v>
      </c>
      <c r="F523" s="5" t="str">
        <f t="shared" si="135"/>
        <v>3</v>
      </c>
      <c r="G523" s="2" t="s">
        <v>89</v>
      </c>
      <c r="H523" s="2" t="s">
        <v>10</v>
      </c>
      <c r="I523" s="2" t="s">
        <v>734</v>
      </c>
      <c r="J523" s="2"/>
      <c r="K523" s="2">
        <v>10.85</v>
      </c>
      <c r="L523" s="2">
        <v>83.46</v>
      </c>
      <c r="M523" s="3">
        <v>80.97</v>
      </c>
      <c r="N523" s="33">
        <f t="shared" si="133"/>
        <v>96.570720286461935</v>
      </c>
      <c r="O523" s="200">
        <v>0.15</v>
      </c>
      <c r="P523" s="200">
        <v>0.21</v>
      </c>
      <c r="Q523" s="59">
        <f t="shared" si="136"/>
        <v>3.9364304050199646E-2</v>
      </c>
      <c r="R523" s="59">
        <f t="shared" si="137"/>
        <v>1.771393682258984</v>
      </c>
      <c r="S523" s="59">
        <f t="shared" si="138"/>
        <v>5.5110025670279512E-2</v>
      </c>
      <c r="T523" s="59">
        <f t="shared" si="139"/>
        <v>2.4799511551625781</v>
      </c>
      <c r="U523" s="59">
        <f t="shared" si="140"/>
        <v>4.2513448374215619</v>
      </c>
      <c r="V523" s="60">
        <v>30</v>
      </c>
      <c r="W523" s="58">
        <f t="shared" si="141"/>
        <v>3.4292797135380653</v>
      </c>
      <c r="X523" s="61">
        <f t="shared" si="142"/>
        <v>0.4177552766685681</v>
      </c>
      <c r="Y523" s="63">
        <f t="shared" si="143"/>
        <v>0.15</v>
      </c>
      <c r="Z523" s="62">
        <f t="shared" si="144"/>
        <v>0.21</v>
      </c>
      <c r="AA523" s="57">
        <f t="shared" si="145"/>
        <v>0.39364304050199644</v>
      </c>
      <c r="AB523" s="58">
        <f t="shared" si="146"/>
        <v>0.55110025670279517</v>
      </c>
    </row>
    <row r="524" spans="1:28" hidden="1" x14ac:dyDescent="0.35">
      <c r="A524" s="1"/>
      <c r="B524" s="16">
        <v>43986</v>
      </c>
      <c r="C524" s="69">
        <v>2019</v>
      </c>
      <c r="D524" s="5" t="str">
        <f t="shared" si="132"/>
        <v>S</v>
      </c>
      <c r="E524" s="5" t="str">
        <f t="shared" si="134"/>
        <v>A</v>
      </c>
      <c r="F524" s="5" t="str">
        <f t="shared" si="135"/>
        <v>2</v>
      </c>
      <c r="G524" s="2" t="s">
        <v>67</v>
      </c>
      <c r="H524" s="2" t="s">
        <v>10</v>
      </c>
      <c r="I524" s="2" t="s">
        <v>735</v>
      </c>
      <c r="J524" s="2"/>
      <c r="K524" s="2">
        <v>10.92</v>
      </c>
      <c r="L524" s="2">
        <v>72.17</v>
      </c>
      <c r="M524" s="3">
        <v>66.260000000000005</v>
      </c>
      <c r="N524" s="33">
        <f t="shared" si="133"/>
        <v>90.351020408163279</v>
      </c>
      <c r="O524" s="200">
        <v>0.21</v>
      </c>
      <c r="P524" s="200">
        <v>0.3</v>
      </c>
      <c r="Q524" s="59">
        <f t="shared" si="136"/>
        <v>6.0349385616190805E-2</v>
      </c>
      <c r="R524" s="59">
        <f t="shared" si="137"/>
        <v>2.7157223527285863</v>
      </c>
      <c r="S524" s="59">
        <f t="shared" si="138"/>
        <v>8.6213408023129726E-2</v>
      </c>
      <c r="T524" s="59">
        <f t="shared" si="139"/>
        <v>3.8796033610408376</v>
      </c>
      <c r="U524" s="59">
        <f t="shared" si="140"/>
        <v>6.5953257137694239</v>
      </c>
      <c r="V524" s="60">
        <v>30</v>
      </c>
      <c r="W524" s="58">
        <f t="shared" si="141"/>
        <v>9.6489795918367207</v>
      </c>
      <c r="X524" s="61">
        <f t="shared" si="142"/>
        <v>0.45339718106252247</v>
      </c>
      <c r="Y524" s="63">
        <f t="shared" si="143"/>
        <v>0.21</v>
      </c>
      <c r="Z524" s="62">
        <f t="shared" si="144"/>
        <v>0.3</v>
      </c>
      <c r="AA524" s="57">
        <f t="shared" si="145"/>
        <v>0.60349385616190809</v>
      </c>
      <c r="AB524" s="58">
        <f t="shared" si="146"/>
        <v>0.86213408023129723</v>
      </c>
    </row>
    <row r="525" spans="1:28" hidden="1" x14ac:dyDescent="0.35">
      <c r="A525" s="1"/>
      <c r="B525" s="16">
        <v>43986</v>
      </c>
      <c r="C525" s="69">
        <v>2019</v>
      </c>
      <c r="D525" s="5" t="str">
        <f t="shared" si="132"/>
        <v>B</v>
      </c>
      <c r="E525" s="5" t="str">
        <f t="shared" si="134"/>
        <v>D</v>
      </c>
      <c r="F525" s="5" t="str">
        <f t="shared" si="135"/>
        <v>7</v>
      </c>
      <c r="G525" s="2" t="s">
        <v>53</v>
      </c>
      <c r="H525" s="2" t="s">
        <v>10</v>
      </c>
      <c r="I525" s="2" t="s">
        <v>736</v>
      </c>
      <c r="J525" s="2"/>
      <c r="K525" s="2">
        <v>10.92</v>
      </c>
      <c r="L525" s="2">
        <v>110.8</v>
      </c>
      <c r="M525" s="3">
        <v>107.02</v>
      </c>
      <c r="N525" s="33">
        <f t="shared" si="133"/>
        <v>96.215458550260308</v>
      </c>
      <c r="O525" s="200">
        <v>0.2</v>
      </c>
      <c r="P525" s="200">
        <v>0.36</v>
      </c>
      <c r="Q525" s="59">
        <f t="shared" si="136"/>
        <v>5.2753381893860564E-2</v>
      </c>
      <c r="R525" s="59">
        <f t="shared" si="137"/>
        <v>2.3739021852237254</v>
      </c>
      <c r="S525" s="59">
        <f t="shared" si="138"/>
        <v>9.4956087408949008E-2</v>
      </c>
      <c r="T525" s="59">
        <f t="shared" si="139"/>
        <v>4.2730239334027056</v>
      </c>
      <c r="U525" s="59">
        <f t="shared" si="140"/>
        <v>6.646926118626431</v>
      </c>
      <c r="V525" s="60">
        <v>30</v>
      </c>
      <c r="W525" s="58">
        <f t="shared" si="141"/>
        <v>3.7845414497396916</v>
      </c>
      <c r="X525" s="61">
        <f t="shared" si="142"/>
        <v>0.41966701352757546</v>
      </c>
      <c r="Y525" s="63">
        <f t="shared" si="143"/>
        <v>0.2</v>
      </c>
      <c r="Z525" s="62">
        <f t="shared" si="144"/>
        <v>0.36</v>
      </c>
      <c r="AA525" s="57">
        <f t="shared" si="145"/>
        <v>0.52753381893860563</v>
      </c>
      <c r="AB525" s="58">
        <f t="shared" si="146"/>
        <v>0.94956087408949008</v>
      </c>
    </row>
    <row r="526" spans="1:28" hidden="1" x14ac:dyDescent="0.35">
      <c r="A526" s="1"/>
      <c r="B526" s="16">
        <v>43986</v>
      </c>
      <c r="C526" s="69">
        <v>2019</v>
      </c>
      <c r="D526" s="5" t="str">
        <f t="shared" si="132"/>
        <v>S</v>
      </c>
      <c r="E526" s="5" t="str">
        <f t="shared" si="134"/>
        <v>A</v>
      </c>
      <c r="F526" s="5" t="str">
        <f t="shared" si="135"/>
        <v>8</v>
      </c>
      <c r="G526" s="2" t="s">
        <v>865</v>
      </c>
      <c r="H526" s="2" t="s">
        <v>10</v>
      </c>
      <c r="I526" s="2" t="s">
        <v>737</v>
      </c>
      <c r="J526" s="2"/>
      <c r="K526" s="2">
        <v>10.87</v>
      </c>
      <c r="L526" s="2">
        <v>79.48</v>
      </c>
      <c r="M526" s="3">
        <v>73.23</v>
      </c>
      <c r="N526" s="33">
        <f t="shared" si="133"/>
        <v>90.890540737501823</v>
      </c>
      <c r="O526" s="200">
        <v>0.16</v>
      </c>
      <c r="P526" s="200">
        <v>0.23</v>
      </c>
      <c r="Q526" s="59">
        <f t="shared" si="136"/>
        <v>4.5612572161642079E-2</v>
      </c>
      <c r="R526" s="59">
        <f t="shared" si="137"/>
        <v>2.0525657472738934</v>
      </c>
      <c r="S526" s="59">
        <f t="shared" si="138"/>
        <v>6.556807248236049E-2</v>
      </c>
      <c r="T526" s="59">
        <f t="shared" si="139"/>
        <v>2.9505632617062219</v>
      </c>
      <c r="U526" s="59">
        <f t="shared" si="140"/>
        <v>5.0031290089801157</v>
      </c>
      <c r="V526" s="60">
        <v>30</v>
      </c>
      <c r="W526" s="58">
        <f t="shared" si="141"/>
        <v>9.1094592624981772</v>
      </c>
      <c r="X526" s="61">
        <f t="shared" si="142"/>
        <v>0.4501122514432328</v>
      </c>
      <c r="Y526" s="63">
        <f t="shared" si="143"/>
        <v>0.16</v>
      </c>
      <c r="Z526" s="62">
        <f t="shared" si="144"/>
        <v>0.23</v>
      </c>
      <c r="AA526" s="57">
        <f t="shared" si="145"/>
        <v>0.45612572161642079</v>
      </c>
      <c r="AB526" s="58">
        <f t="shared" si="146"/>
        <v>0.65568072482360495</v>
      </c>
    </row>
    <row r="527" spans="1:28" hidden="1" x14ac:dyDescent="0.35">
      <c r="A527" s="1"/>
      <c r="B527" s="16">
        <v>43986</v>
      </c>
      <c r="C527" s="69">
        <v>2019</v>
      </c>
      <c r="D527" s="5" t="str">
        <f t="shared" si="132"/>
        <v>S</v>
      </c>
      <c r="E527" s="5" t="str">
        <f t="shared" si="134"/>
        <v>B</v>
      </c>
      <c r="F527" s="5" t="str">
        <f t="shared" si="135"/>
        <v>6</v>
      </c>
      <c r="G527" s="2" t="s">
        <v>860</v>
      </c>
      <c r="H527" s="2" t="s">
        <v>10</v>
      </c>
      <c r="I527" s="2" t="s">
        <v>738</v>
      </c>
      <c r="J527" s="2"/>
      <c r="K527" s="2">
        <v>10.9</v>
      </c>
      <c r="L527" s="2">
        <v>79.319999999999993</v>
      </c>
      <c r="M527" s="3">
        <v>73.25</v>
      </c>
      <c r="N527" s="33">
        <f t="shared" si="133"/>
        <v>91.128325051154661</v>
      </c>
      <c r="O527" s="200">
        <v>0.23</v>
      </c>
      <c r="P527" s="200">
        <v>0.32</v>
      </c>
      <c r="Q527" s="59">
        <f t="shared" si="136"/>
        <v>6.533696872493984E-2</v>
      </c>
      <c r="R527" s="59">
        <f t="shared" si="137"/>
        <v>2.9401635926222927</v>
      </c>
      <c r="S527" s="59">
        <f t="shared" si="138"/>
        <v>9.0903608660785853E-2</v>
      </c>
      <c r="T527" s="59">
        <f t="shared" si="139"/>
        <v>4.0906623897353631</v>
      </c>
      <c r="U527" s="59">
        <f t="shared" si="140"/>
        <v>7.0308259823576558</v>
      </c>
      <c r="V527" s="60">
        <v>30</v>
      </c>
      <c r="W527" s="58">
        <f t="shared" si="141"/>
        <v>8.8716749488453388</v>
      </c>
      <c r="X527" s="61">
        <f t="shared" si="142"/>
        <v>0.44867682437850831</v>
      </c>
      <c r="Y527" s="63">
        <f t="shared" si="143"/>
        <v>0.23</v>
      </c>
      <c r="Z527" s="62">
        <f t="shared" si="144"/>
        <v>0.32</v>
      </c>
      <c r="AA527" s="57">
        <f t="shared" si="145"/>
        <v>0.65336968724939837</v>
      </c>
      <c r="AB527" s="58">
        <f t="shared" si="146"/>
        <v>0.90903608660785851</v>
      </c>
    </row>
    <row r="528" spans="1:28" hidden="1" x14ac:dyDescent="0.35">
      <c r="A528" s="1"/>
      <c r="B528" s="16">
        <v>43986</v>
      </c>
      <c r="C528" s="69">
        <v>2019</v>
      </c>
      <c r="D528" s="5" t="str">
        <f t="shared" si="132"/>
        <v>B</v>
      </c>
      <c r="E528" s="5" t="str">
        <f t="shared" si="134"/>
        <v>D</v>
      </c>
      <c r="F528" s="5" t="str">
        <f t="shared" si="135"/>
        <v>6</v>
      </c>
      <c r="G528" s="2" t="s">
        <v>154</v>
      </c>
      <c r="H528" s="2" t="s">
        <v>10</v>
      </c>
      <c r="I528" s="2" t="s">
        <v>739</v>
      </c>
      <c r="J528" s="2"/>
      <c r="K528" s="2">
        <v>10.89</v>
      </c>
      <c r="L528" s="2">
        <v>96.93</v>
      </c>
      <c r="M528" s="3">
        <v>94.13</v>
      </c>
      <c r="N528" s="33">
        <f t="shared" si="133"/>
        <v>96.745699674569963</v>
      </c>
      <c r="O528" s="200">
        <v>0.17</v>
      </c>
      <c r="P528" s="200">
        <v>0.37</v>
      </c>
      <c r="Q528" s="59">
        <f t="shared" si="136"/>
        <v>4.4501441614608367E-2</v>
      </c>
      <c r="R528" s="59">
        <f t="shared" si="137"/>
        <v>2.0025648726573766</v>
      </c>
      <c r="S528" s="59">
        <f t="shared" si="138"/>
        <v>9.6856078808265272E-2</v>
      </c>
      <c r="T528" s="59">
        <f t="shared" si="139"/>
        <v>4.358523546371937</v>
      </c>
      <c r="U528" s="59">
        <f t="shared" si="140"/>
        <v>6.3610884190293131</v>
      </c>
      <c r="V528" s="60">
        <v>30</v>
      </c>
      <c r="W528" s="58">
        <f t="shared" si="141"/>
        <v>3.2543003254300373</v>
      </c>
      <c r="X528" s="61">
        <f t="shared" si="142"/>
        <v>0.41681883709754924</v>
      </c>
      <c r="Y528" s="63">
        <f t="shared" si="143"/>
        <v>0.17</v>
      </c>
      <c r="Z528" s="62">
        <f t="shared" si="144"/>
        <v>0.37</v>
      </c>
      <c r="AA528" s="57">
        <f t="shared" si="145"/>
        <v>0.44501441614608367</v>
      </c>
      <c r="AB528" s="58">
        <f t="shared" si="146"/>
        <v>0.96856078808265278</v>
      </c>
    </row>
    <row r="529" spans="1:28" hidden="1" x14ac:dyDescent="0.35">
      <c r="A529" s="1"/>
      <c r="B529" s="16">
        <v>43986</v>
      </c>
      <c r="C529" s="69">
        <v>2019</v>
      </c>
      <c r="D529" s="5" t="str">
        <f t="shared" si="132"/>
        <v>B</v>
      </c>
      <c r="E529" s="5" t="str">
        <f t="shared" si="134"/>
        <v>A</v>
      </c>
      <c r="F529" s="5" t="str">
        <f t="shared" si="135"/>
        <v>6</v>
      </c>
      <c r="G529" s="2" t="s">
        <v>77</v>
      </c>
      <c r="H529" s="2" t="s">
        <v>10</v>
      </c>
      <c r="I529" s="2" t="s">
        <v>740</v>
      </c>
      <c r="J529" s="2"/>
      <c r="K529" s="2">
        <v>10.95</v>
      </c>
      <c r="L529" s="2">
        <v>104.66</v>
      </c>
      <c r="M529" s="3">
        <v>100.77</v>
      </c>
      <c r="N529" s="33">
        <f t="shared" si="133"/>
        <v>95.848895528758945</v>
      </c>
      <c r="O529" s="200">
        <v>0.27</v>
      </c>
      <c r="P529" s="200">
        <v>0.26</v>
      </c>
      <c r="Q529" s="59">
        <f t="shared" si="136"/>
        <v>7.1592685370741482E-2</v>
      </c>
      <c r="R529" s="59">
        <f t="shared" si="137"/>
        <v>3.2216708416833666</v>
      </c>
      <c r="S529" s="59">
        <f t="shared" si="138"/>
        <v>6.8941104431084393E-2</v>
      </c>
      <c r="T529" s="59">
        <f t="shared" si="139"/>
        <v>3.1023496993987978</v>
      </c>
      <c r="U529" s="59">
        <f t="shared" si="140"/>
        <v>6.3240205410821648</v>
      </c>
      <c r="V529" s="60">
        <v>30</v>
      </c>
      <c r="W529" s="58">
        <f t="shared" si="141"/>
        <v>4.1511044712410552</v>
      </c>
      <c r="X529" s="61">
        <f t="shared" si="142"/>
        <v>0.42165441995101316</v>
      </c>
      <c r="Y529" s="63">
        <f t="shared" si="143"/>
        <v>0.27</v>
      </c>
      <c r="Z529" s="62">
        <f t="shared" si="144"/>
        <v>0.26</v>
      </c>
      <c r="AA529" s="57">
        <f t="shared" si="145"/>
        <v>0.71592685370741482</v>
      </c>
      <c r="AB529" s="58">
        <f t="shared" si="146"/>
        <v>0.68941104431084388</v>
      </c>
    </row>
    <row r="530" spans="1:28" hidden="1" x14ac:dyDescent="0.35">
      <c r="A530" s="1"/>
      <c r="B530" s="16">
        <v>43922</v>
      </c>
      <c r="C530" s="69">
        <v>2019</v>
      </c>
      <c r="D530" s="5" t="str">
        <f t="shared" si="132"/>
        <v>B</v>
      </c>
      <c r="E530" s="5" t="str">
        <f t="shared" si="134"/>
        <v>A</v>
      </c>
      <c r="F530" s="5" t="str">
        <f t="shared" si="135"/>
        <v>8</v>
      </c>
      <c r="G530" s="2" t="s">
        <v>202</v>
      </c>
      <c r="H530" s="2" t="s">
        <v>10</v>
      </c>
      <c r="I530" s="2" t="s">
        <v>741</v>
      </c>
      <c r="J530" s="2"/>
      <c r="K530" s="2">
        <v>10.96</v>
      </c>
      <c r="L530" s="2">
        <v>92.02</v>
      </c>
      <c r="M530" s="3">
        <v>87.21</v>
      </c>
      <c r="N530" s="33">
        <f t="shared" si="133"/>
        <v>94.066123858869972</v>
      </c>
      <c r="O530" s="200">
        <v>0.25</v>
      </c>
      <c r="P530" s="200">
        <v>0.31</v>
      </c>
      <c r="Q530" s="59">
        <f t="shared" si="136"/>
        <v>6.8019672131147554E-2</v>
      </c>
      <c r="R530" s="59">
        <f t="shared" si="137"/>
        <v>3.0608852459016398</v>
      </c>
      <c r="S530" s="59">
        <f t="shared" si="138"/>
        <v>8.434439344262297E-2</v>
      </c>
      <c r="T530" s="59">
        <f t="shared" si="139"/>
        <v>3.7954977049180338</v>
      </c>
      <c r="U530" s="59">
        <f t="shared" si="140"/>
        <v>6.8563829508196736</v>
      </c>
      <c r="V530" s="60">
        <v>30</v>
      </c>
      <c r="W530" s="58">
        <f t="shared" si="141"/>
        <v>5.9338761411300283</v>
      </c>
      <c r="X530" s="61">
        <f t="shared" si="142"/>
        <v>0.4315409836065574</v>
      </c>
      <c r="Y530" s="63">
        <f t="shared" si="143"/>
        <v>0.25</v>
      </c>
      <c r="Z530" s="62">
        <f t="shared" si="144"/>
        <v>0.31</v>
      </c>
      <c r="AA530" s="57">
        <f t="shared" si="145"/>
        <v>0.68019672131147557</v>
      </c>
      <c r="AB530" s="58">
        <f t="shared" si="146"/>
        <v>0.84344393442622967</v>
      </c>
    </row>
    <row r="531" spans="1:28" hidden="1" x14ac:dyDescent="0.35">
      <c r="A531" s="1"/>
      <c r="B531" s="16">
        <v>43986</v>
      </c>
      <c r="C531" s="69">
        <v>2019</v>
      </c>
      <c r="D531" s="5" t="str">
        <f t="shared" si="132"/>
        <v>B</v>
      </c>
      <c r="E531" s="5" t="str">
        <f t="shared" si="134"/>
        <v>A</v>
      </c>
      <c r="F531" s="5" t="str">
        <f t="shared" si="135"/>
        <v>5</v>
      </c>
      <c r="G531" s="2" t="s">
        <v>57</v>
      </c>
      <c r="H531" s="2" t="s">
        <v>10</v>
      </c>
      <c r="I531" s="2" t="s">
        <v>742</v>
      </c>
      <c r="J531" s="2"/>
      <c r="K531" s="2">
        <v>10.9</v>
      </c>
      <c r="L531" s="2">
        <v>88.18</v>
      </c>
      <c r="M531" s="3">
        <v>84.03</v>
      </c>
      <c r="N531" s="33">
        <f t="shared" si="133"/>
        <v>94.629917184265011</v>
      </c>
      <c r="O531" s="200">
        <v>0.14000000000000001</v>
      </c>
      <c r="P531" s="200">
        <v>0.2</v>
      </c>
      <c r="Q531" s="59">
        <f t="shared" si="136"/>
        <v>3.7780664569943945E-2</v>
      </c>
      <c r="R531" s="59">
        <f t="shared" si="137"/>
        <v>1.7001299056474775</v>
      </c>
      <c r="S531" s="59">
        <f t="shared" si="138"/>
        <v>5.3972377957062771E-2</v>
      </c>
      <c r="T531" s="59">
        <f t="shared" si="139"/>
        <v>2.4287570080678247</v>
      </c>
      <c r="U531" s="59">
        <f t="shared" si="140"/>
        <v>4.1288869137153021</v>
      </c>
      <c r="V531" s="60">
        <v>30</v>
      </c>
      <c r="W531" s="58">
        <f t="shared" si="141"/>
        <v>5.3700828157349889</v>
      </c>
      <c r="X531" s="61">
        <f t="shared" si="142"/>
        <v>0.42837412826473409</v>
      </c>
      <c r="Y531" s="63">
        <f t="shared" si="143"/>
        <v>0.14000000000000001</v>
      </c>
      <c r="Z531" s="62">
        <f t="shared" si="144"/>
        <v>0.2</v>
      </c>
      <c r="AA531" s="57">
        <f t="shared" si="145"/>
        <v>0.37780664569943945</v>
      </c>
      <c r="AB531" s="58">
        <f t="shared" si="146"/>
        <v>0.53972377957062767</v>
      </c>
    </row>
    <row r="532" spans="1:28" hidden="1" x14ac:dyDescent="0.35">
      <c r="A532" s="1"/>
      <c r="B532" s="16">
        <v>43922</v>
      </c>
      <c r="C532" s="69">
        <v>2019</v>
      </c>
      <c r="D532" s="5" t="str">
        <f t="shared" si="132"/>
        <v>S</v>
      </c>
      <c r="E532" s="5" t="str">
        <f t="shared" si="134"/>
        <v>C</v>
      </c>
      <c r="F532" s="5" t="str">
        <f t="shared" si="135"/>
        <v>6</v>
      </c>
      <c r="G532" s="2" t="s">
        <v>861</v>
      </c>
      <c r="H532" s="2" t="s">
        <v>10</v>
      </c>
      <c r="I532" s="2" t="s">
        <v>743</v>
      </c>
      <c r="J532" s="2"/>
      <c r="K532" s="2">
        <v>10.96</v>
      </c>
      <c r="L532" s="2">
        <v>78.11</v>
      </c>
      <c r="M532" s="3">
        <v>71.459999999999994</v>
      </c>
      <c r="N532" s="33">
        <f t="shared" si="133"/>
        <v>90.096798212956045</v>
      </c>
      <c r="O532" s="200">
        <v>0.18</v>
      </c>
      <c r="P532" s="200">
        <v>0.23</v>
      </c>
      <c r="Q532" s="59">
        <f t="shared" si="136"/>
        <v>5.1924793388429771E-2</v>
      </c>
      <c r="R532" s="59">
        <f t="shared" si="137"/>
        <v>2.3366157024793397</v>
      </c>
      <c r="S532" s="59">
        <f t="shared" si="138"/>
        <v>6.6348347107438033E-2</v>
      </c>
      <c r="T532" s="59">
        <f t="shared" si="139"/>
        <v>2.9856756198347116</v>
      </c>
      <c r="U532" s="59">
        <f t="shared" si="140"/>
        <v>5.3222913223140509</v>
      </c>
      <c r="V532" s="60">
        <v>30</v>
      </c>
      <c r="W532" s="58">
        <f t="shared" si="141"/>
        <v>9.9032017870439546</v>
      </c>
      <c r="X532" s="61">
        <f t="shared" si="142"/>
        <v>0.4549586776859505</v>
      </c>
      <c r="Y532" s="63">
        <f t="shared" si="143"/>
        <v>0.18</v>
      </c>
      <c r="Z532" s="62">
        <f t="shared" si="144"/>
        <v>0.23</v>
      </c>
      <c r="AA532" s="57">
        <f t="shared" si="145"/>
        <v>0.51924793388429769</v>
      </c>
      <c r="AB532" s="58">
        <f t="shared" si="146"/>
        <v>0.66348347107438033</v>
      </c>
    </row>
    <row r="533" spans="1:28" hidden="1" x14ac:dyDescent="0.35">
      <c r="A533" s="1"/>
      <c r="B533" s="16">
        <v>43922</v>
      </c>
      <c r="C533" s="69">
        <v>2019</v>
      </c>
      <c r="D533" s="5" t="str">
        <f t="shared" si="132"/>
        <v>S</v>
      </c>
      <c r="E533" s="5" t="str">
        <f t="shared" si="134"/>
        <v>D</v>
      </c>
      <c r="F533" s="5" t="str">
        <f t="shared" si="135"/>
        <v>3</v>
      </c>
      <c r="G533" s="2" t="s">
        <v>854</v>
      </c>
      <c r="H533" s="2" t="s">
        <v>10</v>
      </c>
      <c r="I533" s="2" t="s">
        <v>744</v>
      </c>
      <c r="J533" s="2"/>
      <c r="K533" s="2">
        <v>10.93</v>
      </c>
      <c r="L533" s="2">
        <v>83.83</v>
      </c>
      <c r="M533" s="3">
        <v>76.12</v>
      </c>
      <c r="N533" s="33">
        <f t="shared" si="133"/>
        <v>89.423868312757193</v>
      </c>
      <c r="O533" s="200">
        <v>0.21</v>
      </c>
      <c r="P533" s="200">
        <v>0.27</v>
      </c>
      <c r="Q533" s="59">
        <f t="shared" si="136"/>
        <v>6.1192820984813621E-2</v>
      </c>
      <c r="R533" s="59">
        <f t="shared" si="137"/>
        <v>2.7536769443166129</v>
      </c>
      <c r="S533" s="59">
        <f t="shared" si="138"/>
        <v>7.8676484123331808E-2</v>
      </c>
      <c r="T533" s="59">
        <f t="shared" si="139"/>
        <v>3.5404417855499313</v>
      </c>
      <c r="U533" s="59">
        <f t="shared" si="140"/>
        <v>6.2941187298665442</v>
      </c>
      <c r="V533" s="60">
        <v>30</v>
      </c>
      <c r="W533" s="58">
        <f t="shared" si="141"/>
        <v>10.576131687242807</v>
      </c>
      <c r="X533" s="61">
        <f t="shared" si="142"/>
        <v>0.45913483663138521</v>
      </c>
      <c r="Y533" s="63">
        <f t="shared" si="143"/>
        <v>0.21</v>
      </c>
      <c r="Z533" s="62">
        <f t="shared" si="144"/>
        <v>0.27</v>
      </c>
      <c r="AA533" s="57">
        <f t="shared" si="145"/>
        <v>0.61192820984813623</v>
      </c>
      <c r="AB533" s="58">
        <f t="shared" si="146"/>
        <v>0.78676484123331814</v>
      </c>
    </row>
    <row r="534" spans="1:28" hidden="1" x14ac:dyDescent="0.35">
      <c r="A534" s="1"/>
      <c r="B534" s="16">
        <v>43922</v>
      </c>
      <c r="C534" s="69">
        <v>2019</v>
      </c>
      <c r="D534" s="5" t="str">
        <f t="shared" si="132"/>
        <v>S</v>
      </c>
      <c r="E534" s="5" t="str">
        <f t="shared" si="134"/>
        <v>A</v>
      </c>
      <c r="F534" s="5" t="str">
        <f t="shared" si="135"/>
        <v>6</v>
      </c>
      <c r="G534" s="2" t="s">
        <v>875</v>
      </c>
      <c r="H534" s="2" t="s">
        <v>10</v>
      </c>
      <c r="I534" s="2" t="s">
        <v>745</v>
      </c>
      <c r="J534" s="2"/>
      <c r="K534" s="2">
        <v>10.88</v>
      </c>
      <c r="L534" s="2">
        <v>82.29</v>
      </c>
      <c r="M534" s="3">
        <v>76.680000000000007</v>
      </c>
      <c r="N534" s="33">
        <f t="shared" si="133"/>
        <v>92.143957428931515</v>
      </c>
      <c r="O534" s="200">
        <v>0.28000000000000003</v>
      </c>
      <c r="P534" s="200">
        <v>0.3</v>
      </c>
      <c r="Q534" s="59">
        <f t="shared" si="136"/>
        <v>7.8355319148936189E-2</v>
      </c>
      <c r="R534" s="59">
        <f t="shared" si="137"/>
        <v>3.5259893617021287</v>
      </c>
      <c r="S534" s="59">
        <f t="shared" si="138"/>
        <v>8.395212765957448E-2</v>
      </c>
      <c r="T534" s="59">
        <f t="shared" si="139"/>
        <v>3.7778457446808518</v>
      </c>
      <c r="U534" s="59">
        <f t="shared" si="140"/>
        <v>7.3038351063829801</v>
      </c>
      <c r="V534" s="60">
        <v>30</v>
      </c>
      <c r="W534" s="58">
        <f t="shared" si="141"/>
        <v>7.8560425710684854</v>
      </c>
      <c r="X534" s="61">
        <f t="shared" si="142"/>
        <v>0.44262917933130708</v>
      </c>
      <c r="Y534" s="63">
        <f t="shared" si="143"/>
        <v>0.28000000000000003</v>
      </c>
      <c r="Z534" s="62">
        <f t="shared" si="144"/>
        <v>0.3</v>
      </c>
      <c r="AA534" s="57">
        <f t="shared" si="145"/>
        <v>0.78355319148936187</v>
      </c>
      <c r="AB534" s="58">
        <f t="shared" si="146"/>
        <v>0.83952127659574483</v>
      </c>
    </row>
    <row r="535" spans="1:28" hidden="1" x14ac:dyDescent="0.35">
      <c r="A535" s="1"/>
      <c r="B535" s="16">
        <v>43922</v>
      </c>
      <c r="C535" s="69">
        <v>2019</v>
      </c>
      <c r="D535" s="5" t="str">
        <f t="shared" si="132"/>
        <v>B</v>
      </c>
      <c r="E535" s="5" t="str">
        <f t="shared" si="134"/>
        <v>C</v>
      </c>
      <c r="F535" s="5" t="str">
        <f t="shared" si="135"/>
        <v>7</v>
      </c>
      <c r="G535" s="2" t="s">
        <v>156</v>
      </c>
      <c r="H535" s="2" t="s">
        <v>12</v>
      </c>
      <c r="I535" s="2" t="s">
        <v>746</v>
      </c>
      <c r="J535" s="2"/>
      <c r="K535" s="2">
        <v>10.87</v>
      </c>
      <c r="L535" s="2">
        <v>101.64</v>
      </c>
      <c r="M535" s="3">
        <v>99.53</v>
      </c>
      <c r="N535" s="33">
        <f t="shared" si="133"/>
        <v>97.675443428445519</v>
      </c>
      <c r="O535" s="200">
        <v>0.03</v>
      </c>
      <c r="P535" s="200">
        <v>0.13</v>
      </c>
      <c r="Q535" s="59">
        <f t="shared" si="136"/>
        <v>7.7498872095646291E-3</v>
      </c>
      <c r="R535" s="59">
        <f t="shared" si="137"/>
        <v>0.34874492443040833</v>
      </c>
      <c r="S535" s="59">
        <f t="shared" si="138"/>
        <v>3.3582844574780064E-2</v>
      </c>
      <c r="T535" s="59">
        <f t="shared" si="139"/>
        <v>1.5112280058651029</v>
      </c>
      <c r="U535" s="59">
        <f t="shared" si="140"/>
        <v>1.8599729302955113</v>
      </c>
      <c r="V535" s="60">
        <v>30</v>
      </c>
      <c r="W535" s="58">
        <f t="shared" si="141"/>
        <v>2.3245565715544814</v>
      </c>
      <c r="X535" s="61">
        <f t="shared" si="142"/>
        <v>0.41189939093164901</v>
      </c>
      <c r="Y535" s="63">
        <f t="shared" si="143"/>
        <v>0.03</v>
      </c>
      <c r="Z535" s="62">
        <f t="shared" si="144"/>
        <v>0.13</v>
      </c>
      <c r="AA535" s="57">
        <f t="shared" si="145"/>
        <v>7.7498872095646293E-2</v>
      </c>
      <c r="AB535" s="58">
        <f t="shared" si="146"/>
        <v>0.33582844574780063</v>
      </c>
    </row>
    <row r="536" spans="1:28" hidden="1" x14ac:dyDescent="0.35">
      <c r="A536" s="1"/>
      <c r="B536" s="16">
        <v>43922</v>
      </c>
      <c r="C536" s="69">
        <v>2019</v>
      </c>
      <c r="D536" s="5" t="str">
        <f t="shared" si="132"/>
        <v>B</v>
      </c>
      <c r="E536" s="5" t="str">
        <f t="shared" si="134"/>
        <v>C</v>
      </c>
      <c r="F536" s="5" t="str">
        <f t="shared" si="135"/>
        <v>7</v>
      </c>
      <c r="G536" s="2" t="s">
        <v>156</v>
      </c>
      <c r="H536" s="2" t="s">
        <v>10</v>
      </c>
      <c r="I536" s="2" t="s">
        <v>747</v>
      </c>
      <c r="J536" s="2"/>
      <c r="K536" s="2">
        <v>10.94</v>
      </c>
      <c r="L536" s="2">
        <v>93.23</v>
      </c>
      <c r="M536" s="3">
        <v>89.52</v>
      </c>
      <c r="N536" s="33">
        <f t="shared" si="133"/>
        <v>95.491554259326762</v>
      </c>
      <c r="O536" s="200">
        <v>0.21</v>
      </c>
      <c r="P536" s="200">
        <v>0.22</v>
      </c>
      <c r="Q536" s="59">
        <f t="shared" si="136"/>
        <v>5.5970157800967167E-2</v>
      </c>
      <c r="R536" s="59">
        <f t="shared" si="137"/>
        <v>2.5186571010435226</v>
      </c>
      <c r="S536" s="59">
        <f t="shared" si="138"/>
        <v>5.8635403410537038E-2</v>
      </c>
      <c r="T536" s="59">
        <f t="shared" si="139"/>
        <v>2.6385931534741669</v>
      </c>
      <c r="U536" s="59">
        <f t="shared" si="140"/>
        <v>5.1572502545176899</v>
      </c>
      <c r="V536" s="60">
        <v>30</v>
      </c>
      <c r="W536" s="58">
        <f t="shared" si="141"/>
        <v>4.5084457406732383</v>
      </c>
      <c r="X536" s="61">
        <f t="shared" si="142"/>
        <v>0.42360651565283786</v>
      </c>
      <c r="Y536" s="63">
        <f t="shared" si="143"/>
        <v>0.21</v>
      </c>
      <c r="Z536" s="62">
        <f t="shared" si="144"/>
        <v>0.22</v>
      </c>
      <c r="AA536" s="57">
        <f t="shared" si="145"/>
        <v>0.55970157800967169</v>
      </c>
      <c r="AB536" s="58">
        <f t="shared" si="146"/>
        <v>0.58635403410537035</v>
      </c>
    </row>
    <row r="537" spans="1:28" hidden="1" x14ac:dyDescent="0.35">
      <c r="A537" s="1"/>
      <c r="B537" s="16">
        <v>43922</v>
      </c>
      <c r="C537" s="69">
        <v>2019</v>
      </c>
      <c r="D537" s="5" t="str">
        <f t="shared" si="132"/>
        <v>B</v>
      </c>
      <c r="E537" s="5" t="str">
        <f t="shared" si="134"/>
        <v>A</v>
      </c>
      <c r="F537" s="5" t="str">
        <f t="shared" si="135"/>
        <v>4</v>
      </c>
      <c r="G537" s="2" t="s">
        <v>62</v>
      </c>
      <c r="H537" s="2" t="s">
        <v>10</v>
      </c>
      <c r="I537" s="2" t="s">
        <v>748</v>
      </c>
      <c r="J537" s="2"/>
      <c r="K537" s="2">
        <v>10.98</v>
      </c>
      <c r="L537" s="2">
        <v>99.28</v>
      </c>
      <c r="M537" s="3">
        <v>92.34</v>
      </c>
      <c r="N537" s="33">
        <f t="shared" si="133"/>
        <v>92.140430351075878</v>
      </c>
      <c r="O537" s="200">
        <v>0.24</v>
      </c>
      <c r="P537" s="200">
        <v>0.38</v>
      </c>
      <c r="Q537" s="59">
        <f t="shared" si="136"/>
        <v>6.716519174041298E-2</v>
      </c>
      <c r="R537" s="59">
        <f t="shared" si="137"/>
        <v>3.0224336283185842</v>
      </c>
      <c r="S537" s="59">
        <f t="shared" si="138"/>
        <v>0.10634488692232055</v>
      </c>
      <c r="T537" s="59">
        <f t="shared" si="139"/>
        <v>4.7855199115044247</v>
      </c>
      <c r="U537" s="59">
        <f t="shared" si="140"/>
        <v>7.8079535398230089</v>
      </c>
      <c r="V537" s="60">
        <v>30</v>
      </c>
      <c r="W537" s="58">
        <f t="shared" si="141"/>
        <v>7.859569648924122</v>
      </c>
      <c r="X537" s="61">
        <f t="shared" si="142"/>
        <v>0.44264995083579156</v>
      </c>
      <c r="Y537" s="63">
        <f t="shared" si="143"/>
        <v>0.24</v>
      </c>
      <c r="Z537" s="62">
        <f t="shared" si="144"/>
        <v>0.38</v>
      </c>
      <c r="AA537" s="57">
        <f t="shared" si="145"/>
        <v>0.67165191740412977</v>
      </c>
      <c r="AB537" s="58">
        <f t="shared" si="146"/>
        <v>1.0634488692232056</v>
      </c>
    </row>
    <row r="538" spans="1:28" hidden="1" x14ac:dyDescent="0.35">
      <c r="A538" s="1"/>
      <c r="B538" s="16">
        <v>43922</v>
      </c>
      <c r="C538" s="69">
        <v>2019</v>
      </c>
      <c r="D538" s="5" t="str">
        <f t="shared" si="132"/>
        <v>S</v>
      </c>
      <c r="E538" s="5" t="str">
        <f t="shared" si="134"/>
        <v>D</v>
      </c>
      <c r="F538" s="5" t="str">
        <f t="shared" si="135"/>
        <v>5</v>
      </c>
      <c r="G538" s="2" t="s">
        <v>857</v>
      </c>
      <c r="H538" s="2" t="s">
        <v>10</v>
      </c>
      <c r="I538" s="2" t="s">
        <v>749</v>
      </c>
      <c r="J538" s="2"/>
      <c r="K538" s="2">
        <v>10.88</v>
      </c>
      <c r="L538" s="2">
        <v>81.42</v>
      </c>
      <c r="M538" s="3">
        <v>74.459999999999994</v>
      </c>
      <c r="N538" s="33">
        <f t="shared" si="133"/>
        <v>90.133257726112816</v>
      </c>
      <c r="O538" s="200">
        <v>0.11</v>
      </c>
      <c r="P538" s="200">
        <v>0.23</v>
      </c>
      <c r="Q538" s="59">
        <f t="shared" si="136"/>
        <v>3.1714532871972338E-2</v>
      </c>
      <c r="R538" s="59">
        <f t="shared" si="137"/>
        <v>1.4271539792387553</v>
      </c>
      <c r="S538" s="59">
        <f t="shared" si="138"/>
        <v>6.631220509594217E-2</v>
      </c>
      <c r="T538" s="59">
        <f t="shared" si="139"/>
        <v>2.9840492293173977</v>
      </c>
      <c r="U538" s="59">
        <f t="shared" si="140"/>
        <v>4.4112032085561532</v>
      </c>
      <c r="V538" s="60">
        <v>30</v>
      </c>
      <c r="W538" s="58">
        <f t="shared" si="141"/>
        <v>9.8667422738871835</v>
      </c>
      <c r="X538" s="61">
        <f t="shared" si="142"/>
        <v>0.45473419314249786</v>
      </c>
      <c r="Y538" s="63">
        <f t="shared" si="143"/>
        <v>0.11</v>
      </c>
      <c r="Z538" s="62">
        <f t="shared" si="144"/>
        <v>0.23</v>
      </c>
      <c r="AA538" s="57">
        <f t="shared" si="145"/>
        <v>0.3171453287197234</v>
      </c>
      <c r="AB538" s="58">
        <f t="shared" si="146"/>
        <v>0.66312205095942167</v>
      </c>
    </row>
    <row r="539" spans="1:28" hidden="1" x14ac:dyDescent="0.35">
      <c r="A539" s="1"/>
      <c r="B539" s="16">
        <v>43922</v>
      </c>
      <c r="C539" s="69">
        <v>2019</v>
      </c>
      <c r="D539" s="5" t="str">
        <f t="shared" si="132"/>
        <v>B</v>
      </c>
      <c r="E539" s="5" t="str">
        <f t="shared" si="134"/>
        <v>C</v>
      </c>
      <c r="F539" s="5" t="str">
        <f t="shared" si="135"/>
        <v>7</v>
      </c>
      <c r="G539" s="2" t="s">
        <v>156</v>
      </c>
      <c r="H539" s="2" t="s">
        <v>8</v>
      </c>
      <c r="I539" s="2" t="s">
        <v>750</v>
      </c>
      <c r="J539" s="2"/>
      <c r="K539" s="2">
        <v>10.9</v>
      </c>
      <c r="L539" s="2">
        <v>105.92</v>
      </c>
      <c r="M539" s="3">
        <v>102.22</v>
      </c>
      <c r="N539" s="33">
        <f t="shared" si="133"/>
        <v>96.106082929909505</v>
      </c>
      <c r="O539" s="200">
        <v>0.02</v>
      </c>
      <c r="P539" s="200">
        <v>0.08</v>
      </c>
      <c r="Q539" s="59">
        <f t="shared" si="136"/>
        <v>5.2836180464301353E-3</v>
      </c>
      <c r="R539" s="59">
        <f t="shared" si="137"/>
        <v>0.2377628120893561</v>
      </c>
      <c r="S539" s="59">
        <f t="shared" si="138"/>
        <v>2.1134472185720541E-2</v>
      </c>
      <c r="T539" s="59">
        <f t="shared" si="139"/>
        <v>0.95105124835742438</v>
      </c>
      <c r="U539" s="59">
        <f t="shared" si="140"/>
        <v>1.1888140604467805</v>
      </c>
      <c r="V539" s="60">
        <v>30</v>
      </c>
      <c r="W539" s="58">
        <f t="shared" si="141"/>
        <v>3.8939170700904953</v>
      </c>
      <c r="X539" s="61">
        <f t="shared" si="142"/>
        <v>0.42025843188786677</v>
      </c>
      <c r="Y539" s="63">
        <f t="shared" si="143"/>
        <v>0.02</v>
      </c>
      <c r="Z539" s="62">
        <f t="shared" si="144"/>
        <v>0.08</v>
      </c>
      <c r="AA539" s="57">
        <f t="shared" si="145"/>
        <v>5.2836180464301351E-2</v>
      </c>
      <c r="AB539" s="58">
        <f t="shared" si="146"/>
        <v>0.2113447218572054</v>
      </c>
    </row>
    <row r="540" spans="1:28" hidden="1" x14ac:dyDescent="0.35">
      <c r="A540" s="1"/>
      <c r="B540" s="16">
        <v>43922</v>
      </c>
      <c r="C540" s="69">
        <v>2019</v>
      </c>
      <c r="D540" s="5" t="str">
        <f t="shared" si="132"/>
        <v>S</v>
      </c>
      <c r="E540" s="5" t="str">
        <f t="shared" si="134"/>
        <v>C</v>
      </c>
      <c r="F540" s="5" t="str">
        <f t="shared" si="135"/>
        <v>1</v>
      </c>
      <c r="G540" s="2" t="s">
        <v>869</v>
      </c>
      <c r="H540" s="2" t="s">
        <v>11</v>
      </c>
      <c r="I540" s="2" t="s">
        <v>751</v>
      </c>
      <c r="J540" s="2"/>
      <c r="K540" s="2">
        <v>10.96</v>
      </c>
      <c r="L540" s="2">
        <v>85.27</v>
      </c>
      <c r="M540" s="3">
        <v>75.849999999999994</v>
      </c>
      <c r="N540" s="33">
        <f t="shared" si="133"/>
        <v>87.32337505046425</v>
      </c>
      <c r="O540" s="200">
        <v>0.09</v>
      </c>
      <c r="P540" s="200">
        <v>0.21</v>
      </c>
      <c r="Q540" s="59">
        <f t="shared" si="136"/>
        <v>2.7072815533980586E-2</v>
      </c>
      <c r="R540" s="59">
        <f t="shared" si="137"/>
        <v>1.2182766990291263</v>
      </c>
      <c r="S540" s="59">
        <f t="shared" si="138"/>
        <v>6.3169902912621367E-2</v>
      </c>
      <c r="T540" s="59">
        <f t="shared" si="139"/>
        <v>2.8426456310679615</v>
      </c>
      <c r="U540" s="59">
        <f t="shared" si="140"/>
        <v>4.060922330097088</v>
      </c>
      <c r="V540" s="60">
        <v>30</v>
      </c>
      <c r="W540" s="58">
        <f t="shared" si="141"/>
        <v>12.67662494953575</v>
      </c>
      <c r="X540" s="61">
        <f t="shared" si="142"/>
        <v>0.47258437355524746</v>
      </c>
      <c r="Y540" s="63">
        <f t="shared" si="143"/>
        <v>0.09</v>
      </c>
      <c r="Z540" s="62">
        <f t="shared" si="144"/>
        <v>0.21</v>
      </c>
      <c r="AA540" s="57">
        <f t="shared" si="145"/>
        <v>0.27072815533980588</v>
      </c>
      <c r="AB540" s="58">
        <f t="shared" si="146"/>
        <v>0.63169902912621367</v>
      </c>
    </row>
    <row r="541" spans="1:28" hidden="1" x14ac:dyDescent="0.35">
      <c r="A541" s="1"/>
      <c r="B541" s="16">
        <v>43986</v>
      </c>
      <c r="C541" s="69">
        <v>2019</v>
      </c>
      <c r="D541" s="5" t="str">
        <f t="shared" si="132"/>
        <v>B</v>
      </c>
      <c r="E541" s="5" t="str">
        <f t="shared" si="134"/>
        <v>B</v>
      </c>
      <c r="F541" s="5" t="str">
        <f t="shared" si="135"/>
        <v>7</v>
      </c>
      <c r="G541" s="2" t="s">
        <v>91</v>
      </c>
      <c r="H541" s="2" t="s">
        <v>10</v>
      </c>
      <c r="I541" s="2" t="s">
        <v>752</v>
      </c>
      <c r="J541" s="2"/>
      <c r="K541" s="2">
        <v>10.91</v>
      </c>
      <c r="L541" s="2">
        <v>102.04</v>
      </c>
      <c r="M541" s="3">
        <v>96.78</v>
      </c>
      <c r="N541" s="33">
        <f t="shared" si="133"/>
        <v>94.228025897070111</v>
      </c>
      <c r="O541" s="200">
        <v>0.19</v>
      </c>
      <c r="P541" s="200">
        <v>0.2</v>
      </c>
      <c r="Q541" s="59">
        <f t="shared" si="136"/>
        <v>5.1573483172237117E-2</v>
      </c>
      <c r="R541" s="59">
        <f t="shared" si="137"/>
        <v>2.3208067427506704</v>
      </c>
      <c r="S541" s="59">
        <f t="shared" si="138"/>
        <v>5.4287877023407489E-2</v>
      </c>
      <c r="T541" s="59">
        <f t="shared" si="139"/>
        <v>2.4429544660533371</v>
      </c>
      <c r="U541" s="59">
        <f t="shared" si="140"/>
        <v>4.7637612088040076</v>
      </c>
      <c r="V541" s="60">
        <v>30</v>
      </c>
      <c r="W541" s="58">
        <f t="shared" si="141"/>
        <v>5.7719741029298888</v>
      </c>
      <c r="X541" s="61">
        <f t="shared" si="142"/>
        <v>0.43062769302433923</v>
      </c>
      <c r="Y541" s="63">
        <f t="shared" si="143"/>
        <v>0.19</v>
      </c>
      <c r="Z541" s="62">
        <f t="shared" si="144"/>
        <v>0.2</v>
      </c>
      <c r="AA541" s="57">
        <f t="shared" si="145"/>
        <v>0.51573483172237111</v>
      </c>
      <c r="AB541" s="58">
        <f t="shared" si="146"/>
        <v>0.54287877023407494</v>
      </c>
    </row>
    <row r="542" spans="1:28" hidden="1" x14ac:dyDescent="0.35">
      <c r="A542" s="1"/>
      <c r="B542" s="16">
        <v>43986</v>
      </c>
      <c r="C542" s="69">
        <v>2019</v>
      </c>
      <c r="D542" s="5" t="str">
        <f t="shared" si="132"/>
        <v>B</v>
      </c>
      <c r="E542" s="5" t="str">
        <f t="shared" si="134"/>
        <v>D</v>
      </c>
      <c r="F542" s="5" t="str">
        <f t="shared" si="135"/>
        <v>1</v>
      </c>
      <c r="G542" s="2" t="s">
        <v>131</v>
      </c>
      <c r="H542" s="2" t="s">
        <v>10</v>
      </c>
      <c r="I542" s="2" t="s">
        <v>753</v>
      </c>
      <c r="J542" s="2"/>
      <c r="K542" s="2">
        <v>10.96</v>
      </c>
      <c r="L542" s="2">
        <v>125.21</v>
      </c>
      <c r="M542" s="3">
        <v>121.25</v>
      </c>
      <c r="N542" s="33">
        <f t="shared" si="133"/>
        <v>96.533916849015313</v>
      </c>
      <c r="O542" s="200">
        <v>0.18</v>
      </c>
      <c r="P542" s="200">
        <v>0.21</v>
      </c>
      <c r="Q542" s="59">
        <f t="shared" si="136"/>
        <v>4.7262036449360771E-2</v>
      </c>
      <c r="R542" s="59">
        <f t="shared" si="137"/>
        <v>2.1267916402212346</v>
      </c>
      <c r="S542" s="59">
        <f t="shared" si="138"/>
        <v>5.5139042524254243E-2</v>
      </c>
      <c r="T542" s="59">
        <f t="shared" si="139"/>
        <v>2.4812569135914408</v>
      </c>
      <c r="U542" s="59">
        <f t="shared" si="140"/>
        <v>4.6080485538126759</v>
      </c>
      <c r="V542" s="60">
        <v>30</v>
      </c>
      <c r="W542" s="58">
        <f t="shared" si="141"/>
        <v>3.4660831509846872</v>
      </c>
      <c r="X542" s="61">
        <f t="shared" si="142"/>
        <v>0.41795267023302207</v>
      </c>
      <c r="Y542" s="63">
        <f t="shared" si="143"/>
        <v>0.18</v>
      </c>
      <c r="Z542" s="62">
        <f t="shared" si="144"/>
        <v>0.21</v>
      </c>
      <c r="AA542" s="57">
        <f t="shared" si="145"/>
        <v>0.47262036449360773</v>
      </c>
      <c r="AB542" s="58">
        <f t="shared" si="146"/>
        <v>0.55139042524254245</v>
      </c>
    </row>
    <row r="543" spans="1:28" hidden="1" x14ac:dyDescent="0.35">
      <c r="A543" s="1"/>
      <c r="B543" s="16">
        <v>43986</v>
      </c>
      <c r="C543" s="69">
        <v>2019</v>
      </c>
      <c r="D543" s="5" t="str">
        <f t="shared" si="132"/>
        <v>B</v>
      </c>
      <c r="E543" s="5" t="str">
        <f t="shared" si="134"/>
        <v>D</v>
      </c>
      <c r="F543" s="5" t="str">
        <f t="shared" si="135"/>
        <v>8</v>
      </c>
      <c r="G543" s="2" t="s">
        <v>83</v>
      </c>
      <c r="H543" s="2" t="s">
        <v>10</v>
      </c>
      <c r="I543" s="2" t="s">
        <v>754</v>
      </c>
      <c r="J543" s="2"/>
      <c r="K543" s="2">
        <v>10.9</v>
      </c>
      <c r="L543" s="2">
        <v>133.33000000000001</v>
      </c>
      <c r="M543" s="3">
        <v>129.78</v>
      </c>
      <c r="N543" s="33">
        <f t="shared" si="133"/>
        <v>97.100383892836703</v>
      </c>
      <c r="O543" s="200">
        <v>0.05</v>
      </c>
      <c r="P543" s="200">
        <v>0.13</v>
      </c>
      <c r="Q543" s="59">
        <f t="shared" si="136"/>
        <v>1.302258580080754E-2</v>
      </c>
      <c r="R543" s="59">
        <f t="shared" si="137"/>
        <v>0.58601636103633925</v>
      </c>
      <c r="S543" s="59">
        <f t="shared" si="138"/>
        <v>3.3858723082099598E-2</v>
      </c>
      <c r="T543" s="59">
        <f t="shared" si="139"/>
        <v>1.5236425386944819</v>
      </c>
      <c r="U543" s="59">
        <f t="shared" si="140"/>
        <v>2.109658899730821</v>
      </c>
      <c r="V543" s="60">
        <v>30</v>
      </c>
      <c r="W543" s="58">
        <f t="shared" si="141"/>
        <v>2.8996161071632969</v>
      </c>
      <c r="X543" s="61">
        <f t="shared" si="142"/>
        <v>0.41493102288021544</v>
      </c>
      <c r="Y543" s="63">
        <f t="shared" si="143"/>
        <v>0.05</v>
      </c>
      <c r="Z543" s="62">
        <f t="shared" si="144"/>
        <v>0.13</v>
      </c>
      <c r="AA543" s="57">
        <f t="shared" si="145"/>
        <v>0.1302258580080754</v>
      </c>
      <c r="AB543" s="58">
        <f t="shared" si="146"/>
        <v>0.33858723082099595</v>
      </c>
    </row>
    <row r="544" spans="1:28" hidden="1" x14ac:dyDescent="0.35">
      <c r="A544" s="1"/>
      <c r="B544" s="16">
        <v>43986</v>
      </c>
      <c r="C544" s="69">
        <v>2019</v>
      </c>
      <c r="D544" s="5" t="str">
        <f t="shared" si="132"/>
        <v>B</v>
      </c>
      <c r="E544" s="5" t="str">
        <f t="shared" si="134"/>
        <v>A</v>
      </c>
      <c r="F544" s="5" t="str">
        <f t="shared" si="135"/>
        <v>9</v>
      </c>
      <c r="G544" s="2" t="s">
        <v>69</v>
      </c>
      <c r="H544" s="2" t="s">
        <v>10</v>
      </c>
      <c r="I544" s="2" t="s">
        <v>755</v>
      </c>
      <c r="J544" s="2"/>
      <c r="K544" s="2">
        <v>10.89</v>
      </c>
      <c r="L544" s="2">
        <v>95.83</v>
      </c>
      <c r="M544" s="3">
        <v>92.09</v>
      </c>
      <c r="N544" s="33">
        <f t="shared" si="133"/>
        <v>95.596891923710857</v>
      </c>
      <c r="O544" s="200">
        <v>0.18</v>
      </c>
      <c r="P544" s="200">
        <v>0.15</v>
      </c>
      <c r="Q544" s="59">
        <f t="shared" si="136"/>
        <v>4.7901724137931027E-2</v>
      </c>
      <c r="R544" s="59">
        <f t="shared" si="137"/>
        <v>2.1555775862068964</v>
      </c>
      <c r="S544" s="59">
        <f t="shared" si="138"/>
        <v>3.9918103448275857E-2</v>
      </c>
      <c r="T544" s="59">
        <f t="shared" si="139"/>
        <v>1.7963146551724136</v>
      </c>
      <c r="U544" s="59">
        <f t="shared" si="140"/>
        <v>3.9518922413793103</v>
      </c>
      <c r="V544" s="60">
        <v>30</v>
      </c>
      <c r="W544" s="58">
        <f t="shared" si="141"/>
        <v>4.4031080762891435</v>
      </c>
      <c r="X544" s="61">
        <f t="shared" si="142"/>
        <v>0.42302955665024633</v>
      </c>
      <c r="Y544" s="63">
        <f t="shared" si="143"/>
        <v>0.18</v>
      </c>
      <c r="Z544" s="62">
        <f t="shared" si="144"/>
        <v>0.15</v>
      </c>
      <c r="AA544" s="57">
        <f t="shared" si="145"/>
        <v>0.47901724137931029</v>
      </c>
      <c r="AB544" s="58">
        <f t="shared" si="146"/>
        <v>0.39918103448275855</v>
      </c>
    </row>
    <row r="545" spans="1:28" hidden="1" x14ac:dyDescent="0.35">
      <c r="A545" s="1"/>
      <c r="B545" s="16">
        <v>43986</v>
      </c>
      <c r="C545" s="69">
        <v>2019</v>
      </c>
      <c r="D545" s="5" t="str">
        <f t="shared" si="132"/>
        <v>S</v>
      </c>
      <c r="E545" s="5" t="str">
        <f t="shared" si="134"/>
        <v>C</v>
      </c>
      <c r="F545" s="5" t="str">
        <f t="shared" si="135"/>
        <v>8</v>
      </c>
      <c r="G545" s="2" t="s">
        <v>148</v>
      </c>
      <c r="H545" s="2" t="s">
        <v>10</v>
      </c>
      <c r="I545" s="2" t="s">
        <v>756</v>
      </c>
      <c r="J545" s="2"/>
      <c r="K545" s="2">
        <v>10.87</v>
      </c>
      <c r="L545" s="2">
        <v>92.47</v>
      </c>
      <c r="M545" s="3">
        <v>84.41</v>
      </c>
      <c r="N545" s="33">
        <f t="shared" si="133"/>
        <v>90.122549019607845</v>
      </c>
      <c r="O545" s="200">
        <v>0.05</v>
      </c>
      <c r="P545" s="200">
        <v>0.2</v>
      </c>
      <c r="Q545" s="59">
        <f t="shared" si="136"/>
        <v>1.4418003807451729E-2</v>
      </c>
      <c r="R545" s="59">
        <f t="shared" si="137"/>
        <v>0.64881017133532781</v>
      </c>
      <c r="S545" s="59">
        <f t="shared" si="138"/>
        <v>5.7672015229806917E-2</v>
      </c>
      <c r="T545" s="59">
        <f t="shared" si="139"/>
        <v>2.5952406853413112</v>
      </c>
      <c r="U545" s="59">
        <f t="shared" si="140"/>
        <v>3.2440508566766391</v>
      </c>
      <c r="V545" s="60">
        <v>30</v>
      </c>
      <c r="W545" s="58">
        <f t="shared" si="141"/>
        <v>9.8774509803921546</v>
      </c>
      <c r="X545" s="61">
        <f t="shared" si="142"/>
        <v>0.45480010878433502</v>
      </c>
      <c r="Y545" s="63">
        <f t="shared" si="143"/>
        <v>0.05</v>
      </c>
      <c r="Z545" s="62">
        <f t="shared" si="144"/>
        <v>0.2</v>
      </c>
      <c r="AA545" s="57">
        <f t="shared" si="145"/>
        <v>0.14418003807451729</v>
      </c>
      <c r="AB545" s="58">
        <f t="shared" si="146"/>
        <v>0.57672015229806917</v>
      </c>
    </row>
    <row r="546" spans="1:28" hidden="1" x14ac:dyDescent="0.35">
      <c r="A546" s="1"/>
      <c r="B546" s="16">
        <v>43986</v>
      </c>
      <c r="C546" s="69">
        <v>2019</v>
      </c>
      <c r="D546" s="5" t="str">
        <f t="shared" si="132"/>
        <v>B</v>
      </c>
      <c r="E546" s="5" t="str">
        <f t="shared" si="134"/>
        <v>A</v>
      </c>
      <c r="F546" s="5" t="str">
        <f t="shared" si="135"/>
        <v>1</v>
      </c>
      <c r="G546" s="2" t="s">
        <v>885</v>
      </c>
      <c r="H546" s="2" t="s">
        <v>10</v>
      </c>
      <c r="I546" s="2" t="s">
        <v>757</v>
      </c>
      <c r="J546" s="2"/>
      <c r="K546" s="2">
        <v>10.95</v>
      </c>
      <c r="L546" s="2">
        <v>110.77</v>
      </c>
      <c r="M546" s="3">
        <v>103.09</v>
      </c>
      <c r="N546" s="33">
        <f t="shared" si="133"/>
        <v>92.306151071929477</v>
      </c>
      <c r="O546" s="200">
        <v>0.64</v>
      </c>
      <c r="P546" s="200">
        <v>0.41</v>
      </c>
      <c r="Q546" s="59">
        <f t="shared" si="136"/>
        <v>0.17867071847189059</v>
      </c>
      <c r="R546" s="59">
        <f t="shared" si="137"/>
        <v>8.0401823312350764</v>
      </c>
      <c r="S546" s="59">
        <f t="shared" si="138"/>
        <v>0.11446092902105488</v>
      </c>
      <c r="T546" s="59">
        <f t="shared" si="139"/>
        <v>5.1507418059474697</v>
      </c>
      <c r="U546" s="59">
        <f t="shared" si="140"/>
        <v>13.190924137182545</v>
      </c>
      <c r="V546" s="60">
        <v>30</v>
      </c>
      <c r="W546" s="58">
        <f t="shared" si="141"/>
        <v>7.6938489280705227</v>
      </c>
      <c r="X546" s="61">
        <f t="shared" si="142"/>
        <v>0.44167571087475577</v>
      </c>
      <c r="Y546" s="63">
        <f t="shared" si="143"/>
        <v>0.64</v>
      </c>
      <c r="Z546" s="62">
        <f t="shared" si="144"/>
        <v>0.41</v>
      </c>
      <c r="AA546" s="57">
        <f t="shared" si="145"/>
        <v>1.7867071847189058</v>
      </c>
      <c r="AB546" s="58">
        <f t="shared" si="146"/>
        <v>1.1446092902105489</v>
      </c>
    </row>
    <row r="547" spans="1:28" hidden="1" x14ac:dyDescent="0.35">
      <c r="A547" s="1"/>
      <c r="B547" s="16">
        <v>43986</v>
      </c>
      <c r="C547" s="69">
        <v>2019</v>
      </c>
      <c r="D547" s="5" t="str">
        <f t="shared" si="132"/>
        <v>B</v>
      </c>
      <c r="E547" s="5" t="str">
        <f t="shared" si="134"/>
        <v>C</v>
      </c>
      <c r="F547" s="5" t="str">
        <f t="shared" si="135"/>
        <v>5</v>
      </c>
      <c r="G547" s="2" t="s">
        <v>101</v>
      </c>
      <c r="H547" s="2" t="s">
        <v>10</v>
      </c>
      <c r="I547" s="2" t="s">
        <v>758</v>
      </c>
      <c r="J547" s="2"/>
      <c r="K547" s="2">
        <v>10.88</v>
      </c>
      <c r="L547" s="2">
        <v>94.91</v>
      </c>
      <c r="M547" s="3">
        <v>91.04</v>
      </c>
      <c r="N547" s="33">
        <f t="shared" si="133"/>
        <v>95.394501963584446</v>
      </c>
      <c r="O547" s="200">
        <v>0.11</v>
      </c>
      <c r="P547" s="200">
        <v>0.21</v>
      </c>
      <c r="Q547" s="59">
        <f t="shared" si="136"/>
        <v>2.9358720059880241E-2</v>
      </c>
      <c r="R547" s="59">
        <f t="shared" si="137"/>
        <v>1.3211424026946108</v>
      </c>
      <c r="S547" s="59">
        <f t="shared" si="138"/>
        <v>5.6048465568862268E-2</v>
      </c>
      <c r="T547" s="59">
        <f t="shared" si="139"/>
        <v>2.522180950598802</v>
      </c>
      <c r="U547" s="59">
        <f t="shared" si="140"/>
        <v>3.843323353293413</v>
      </c>
      <c r="V547" s="60">
        <v>30</v>
      </c>
      <c r="W547" s="58">
        <f t="shared" si="141"/>
        <v>4.605498036415554</v>
      </c>
      <c r="X547" s="61">
        <f t="shared" si="142"/>
        <v>0.42413922155688616</v>
      </c>
      <c r="Y547" s="63">
        <f t="shared" si="143"/>
        <v>0.11</v>
      </c>
      <c r="Z547" s="62">
        <f t="shared" si="144"/>
        <v>0.21</v>
      </c>
      <c r="AA547" s="57">
        <f t="shared" si="145"/>
        <v>0.29358720059880239</v>
      </c>
      <c r="AB547" s="58">
        <f t="shared" si="146"/>
        <v>0.56048465568862271</v>
      </c>
    </row>
    <row r="548" spans="1:28" hidden="1" x14ac:dyDescent="0.35">
      <c r="A548" s="1"/>
      <c r="B548" s="16">
        <v>43986</v>
      </c>
      <c r="C548" s="69">
        <v>2019</v>
      </c>
      <c r="D548" s="5" t="str">
        <f t="shared" si="132"/>
        <v>B</v>
      </c>
      <c r="E548" s="5" t="str">
        <f t="shared" si="134"/>
        <v>C</v>
      </c>
      <c r="F548" s="5" t="str">
        <f t="shared" si="135"/>
        <v>7</v>
      </c>
      <c r="G548" s="2" t="s">
        <v>156</v>
      </c>
      <c r="H548" s="2" t="s">
        <v>10</v>
      </c>
      <c r="I548" s="2" t="s">
        <v>759</v>
      </c>
      <c r="J548" s="2"/>
      <c r="K548" s="2">
        <v>10.9</v>
      </c>
      <c r="L548" s="2">
        <v>86.01</v>
      </c>
      <c r="M548" s="3">
        <v>83.2</v>
      </c>
      <c r="N548" s="33">
        <f t="shared" si="133"/>
        <v>96.258820396751418</v>
      </c>
      <c r="O548" s="200">
        <v>0.12</v>
      </c>
      <c r="P548" s="200">
        <v>0.28999999999999998</v>
      </c>
      <c r="Q548" s="59">
        <f t="shared" si="136"/>
        <v>3.1632365145228221E-2</v>
      </c>
      <c r="R548" s="59">
        <f t="shared" si="137"/>
        <v>1.42345643153527</v>
      </c>
      <c r="S548" s="59">
        <f t="shared" si="138"/>
        <v>7.6444882434301545E-2</v>
      </c>
      <c r="T548" s="59">
        <f t="shared" si="139"/>
        <v>3.4400197095435696</v>
      </c>
      <c r="U548" s="59">
        <f t="shared" si="140"/>
        <v>4.8634761410788396</v>
      </c>
      <c r="V548" s="60">
        <v>30</v>
      </c>
      <c r="W548" s="58">
        <f t="shared" si="141"/>
        <v>3.7411796032485825</v>
      </c>
      <c r="X548" s="61">
        <f t="shared" si="142"/>
        <v>0.41943291839557406</v>
      </c>
      <c r="Y548" s="63">
        <f t="shared" si="143"/>
        <v>0.12</v>
      </c>
      <c r="Z548" s="62">
        <f t="shared" si="144"/>
        <v>0.28999999999999998</v>
      </c>
      <c r="AA548" s="57">
        <f t="shared" si="145"/>
        <v>0.3163236514522822</v>
      </c>
      <c r="AB548" s="58">
        <f t="shared" si="146"/>
        <v>0.76444882434301542</v>
      </c>
    </row>
    <row r="549" spans="1:28" hidden="1" x14ac:dyDescent="0.35">
      <c r="A549" s="1"/>
      <c r="B549" s="16">
        <v>43986</v>
      </c>
      <c r="C549" s="69">
        <v>2019</v>
      </c>
      <c r="D549" s="5" t="str">
        <f t="shared" si="132"/>
        <v>B</v>
      </c>
      <c r="E549" s="5" t="str">
        <f t="shared" si="134"/>
        <v>D</v>
      </c>
      <c r="F549" s="5" t="str">
        <f t="shared" si="135"/>
        <v>5</v>
      </c>
      <c r="G549" s="2" t="s">
        <v>115</v>
      </c>
      <c r="H549" s="2" t="s">
        <v>10</v>
      </c>
      <c r="I549" s="2" t="s">
        <v>760</v>
      </c>
      <c r="J549" s="2"/>
      <c r="K549" s="2">
        <v>11.19</v>
      </c>
      <c r="L549" s="2">
        <v>91.5</v>
      </c>
      <c r="M549" s="3">
        <v>87.53</v>
      </c>
      <c r="N549" s="33">
        <f t="shared" si="133"/>
        <v>95.056655460092159</v>
      </c>
      <c r="O549" s="200">
        <v>0.1</v>
      </c>
      <c r="P549" s="200">
        <v>0.16</v>
      </c>
      <c r="Q549" s="59">
        <f t="shared" si="136"/>
        <v>2.6820146712077542E-2</v>
      </c>
      <c r="R549" s="59">
        <f t="shared" si="137"/>
        <v>1.2069066020434893</v>
      </c>
      <c r="S549" s="59">
        <f t="shared" si="138"/>
        <v>4.2912234739324068E-2</v>
      </c>
      <c r="T549" s="59">
        <f t="shared" si="139"/>
        <v>1.9310505632695831</v>
      </c>
      <c r="U549" s="59">
        <f t="shared" si="140"/>
        <v>3.1379571653130727</v>
      </c>
      <c r="V549" s="60">
        <v>30</v>
      </c>
      <c r="W549" s="58">
        <f t="shared" si="141"/>
        <v>4.9433445399078408</v>
      </c>
      <c r="X549" s="61">
        <f t="shared" si="142"/>
        <v>0.42600209588682203</v>
      </c>
      <c r="Y549" s="63">
        <f t="shared" si="143"/>
        <v>0.1</v>
      </c>
      <c r="Z549" s="62">
        <f t="shared" si="144"/>
        <v>0.16</v>
      </c>
      <c r="AA549" s="57">
        <f t="shared" si="145"/>
        <v>0.26820146712077542</v>
      </c>
      <c r="AB549" s="58">
        <f t="shared" si="146"/>
        <v>0.42912234739324068</v>
      </c>
    </row>
    <row r="550" spans="1:28" hidden="1" x14ac:dyDescent="0.35">
      <c r="A550" s="1"/>
      <c r="B550" s="16">
        <v>43986</v>
      </c>
      <c r="C550" s="69">
        <v>2019</v>
      </c>
      <c r="D550" s="5" t="str">
        <f t="shared" si="132"/>
        <v>S</v>
      </c>
      <c r="E550" s="5" t="str">
        <f t="shared" si="134"/>
        <v>A</v>
      </c>
      <c r="F550" s="5" t="str">
        <f t="shared" si="135"/>
        <v>9</v>
      </c>
      <c r="G550" s="2" t="s">
        <v>146</v>
      </c>
      <c r="H550" s="2" t="s">
        <v>10</v>
      </c>
      <c r="I550" s="2" t="s">
        <v>761</v>
      </c>
      <c r="J550" s="2"/>
      <c r="K550" s="2">
        <v>11.2</v>
      </c>
      <c r="L550" s="2">
        <v>92.2</v>
      </c>
      <c r="M550" s="3">
        <v>83.99</v>
      </c>
      <c r="N550" s="33">
        <f t="shared" si="133"/>
        <v>89.864197530864189</v>
      </c>
      <c r="O550" s="200">
        <v>0.1</v>
      </c>
      <c r="P550" s="200">
        <v>0.14000000000000001</v>
      </c>
      <c r="Q550" s="59">
        <f t="shared" si="136"/>
        <v>2.8947657645280948E-2</v>
      </c>
      <c r="R550" s="59">
        <f t="shared" si="137"/>
        <v>1.3026445940376428</v>
      </c>
      <c r="S550" s="59">
        <f t="shared" si="138"/>
        <v>4.0526720703393332E-2</v>
      </c>
      <c r="T550" s="59">
        <f t="shared" si="139"/>
        <v>1.8237024316527</v>
      </c>
      <c r="U550" s="59">
        <f t="shared" si="140"/>
        <v>3.1263470256903427</v>
      </c>
      <c r="V550" s="60">
        <v>30</v>
      </c>
      <c r="W550" s="58">
        <f t="shared" si="141"/>
        <v>10.135802469135811</v>
      </c>
      <c r="X550" s="61">
        <f t="shared" si="142"/>
        <v>0.45639510921829923</v>
      </c>
      <c r="Y550" s="63">
        <f t="shared" si="143"/>
        <v>0.1</v>
      </c>
      <c r="Z550" s="62">
        <f t="shared" si="144"/>
        <v>0.14000000000000001</v>
      </c>
      <c r="AA550" s="57">
        <f t="shared" si="145"/>
        <v>0.2894765764528095</v>
      </c>
      <c r="AB550" s="58">
        <f t="shared" si="146"/>
        <v>0.40526720703393332</v>
      </c>
    </row>
    <row r="551" spans="1:28" hidden="1" x14ac:dyDescent="0.35">
      <c r="A551" s="1"/>
      <c r="B551" s="16">
        <v>43986</v>
      </c>
      <c r="C551" s="69">
        <v>2019</v>
      </c>
      <c r="D551" s="5" t="str">
        <f t="shared" si="132"/>
        <v>S</v>
      </c>
      <c r="E551" s="5" t="str">
        <f t="shared" si="134"/>
        <v>A</v>
      </c>
      <c r="F551" s="5" t="str">
        <f t="shared" si="135"/>
        <v>1</v>
      </c>
      <c r="G551" s="2" t="s">
        <v>884</v>
      </c>
      <c r="H551" s="2" t="s">
        <v>10</v>
      </c>
      <c r="I551" s="2" t="s">
        <v>762</v>
      </c>
      <c r="J551" s="2"/>
      <c r="K551" s="2">
        <v>11.28</v>
      </c>
      <c r="L551" s="2">
        <v>98.18</v>
      </c>
      <c r="M551" s="3">
        <v>89.33</v>
      </c>
      <c r="N551" s="33">
        <f t="shared" si="133"/>
        <v>89.815880322209438</v>
      </c>
      <c r="O551" s="200">
        <v>5.76</v>
      </c>
      <c r="P551" s="200">
        <v>1.6</v>
      </c>
      <c r="Q551" s="59">
        <f t="shared" si="136"/>
        <v>1.6685919282511212</v>
      </c>
      <c r="R551" s="59">
        <f t="shared" si="137"/>
        <v>75.086636771300462</v>
      </c>
      <c r="S551" s="59">
        <f t="shared" si="138"/>
        <v>0.46349775784753366</v>
      </c>
      <c r="T551" s="59">
        <f t="shared" si="139"/>
        <v>20.857399103139016</v>
      </c>
      <c r="U551" s="59">
        <f t="shared" si="140"/>
        <v>95.944035874439479</v>
      </c>
      <c r="V551" s="60">
        <v>30</v>
      </c>
      <c r="W551" s="58">
        <f t="shared" si="141"/>
        <v>10.184119677790562</v>
      </c>
      <c r="X551" s="61">
        <f t="shared" si="142"/>
        <v>0.45669442664958365</v>
      </c>
      <c r="Y551" s="63">
        <f t="shared" si="143"/>
        <v>5.76</v>
      </c>
      <c r="Z551" s="62">
        <f t="shared" si="144"/>
        <v>1.6</v>
      </c>
      <c r="AA551" s="57">
        <f t="shared" si="145"/>
        <v>16.685919282511211</v>
      </c>
      <c r="AB551" s="58">
        <f t="shared" si="146"/>
        <v>4.6349775784753362</v>
      </c>
    </row>
    <row r="552" spans="1:28" hidden="1" x14ac:dyDescent="0.35">
      <c r="A552" s="1"/>
      <c r="B552" s="16">
        <v>43986</v>
      </c>
      <c r="C552" s="69">
        <v>2019</v>
      </c>
      <c r="D552" s="5" t="str">
        <f t="shared" si="132"/>
        <v>B</v>
      </c>
      <c r="E552" s="5" t="str">
        <f t="shared" si="134"/>
        <v>A</v>
      </c>
      <c r="F552" s="5" t="str">
        <f t="shared" si="135"/>
        <v>6</v>
      </c>
      <c r="G552" s="2" t="s">
        <v>77</v>
      </c>
      <c r="H552" s="2" t="s">
        <v>10</v>
      </c>
      <c r="I552" s="2" t="s">
        <v>763</v>
      </c>
      <c r="J552" s="2"/>
      <c r="K552" s="2">
        <v>11.3</v>
      </c>
      <c r="L552" s="2">
        <v>87.9</v>
      </c>
      <c r="M552" s="3">
        <v>80.03</v>
      </c>
      <c r="N552" s="33">
        <f t="shared" si="133"/>
        <v>89.725848563968668</v>
      </c>
      <c r="O552" s="200">
        <v>0.14000000000000001</v>
      </c>
      <c r="P552" s="200">
        <v>0.19</v>
      </c>
      <c r="Q552" s="59">
        <f t="shared" si="136"/>
        <v>4.0610795867888842E-2</v>
      </c>
      <c r="R552" s="59">
        <f t="shared" si="137"/>
        <v>1.8274858140549979</v>
      </c>
      <c r="S552" s="59">
        <f t="shared" si="138"/>
        <v>5.5114651534991996E-2</v>
      </c>
      <c r="T552" s="59">
        <f t="shared" si="139"/>
        <v>2.4801593190746396</v>
      </c>
      <c r="U552" s="59">
        <f t="shared" si="140"/>
        <v>4.3076451331296379</v>
      </c>
      <c r="V552" s="60">
        <v>30</v>
      </c>
      <c r="W552" s="58">
        <f t="shared" si="141"/>
        <v>10.274151436031332</v>
      </c>
      <c r="X552" s="61">
        <f t="shared" si="142"/>
        <v>0.45725301906009019</v>
      </c>
      <c r="Y552" s="63">
        <f t="shared" si="143"/>
        <v>0.14000000000000001</v>
      </c>
      <c r="Z552" s="62">
        <f t="shared" si="144"/>
        <v>0.19</v>
      </c>
      <c r="AA552" s="57">
        <f t="shared" si="145"/>
        <v>0.40610795867888844</v>
      </c>
      <c r="AB552" s="58">
        <f t="shared" si="146"/>
        <v>0.55114651534991999</v>
      </c>
    </row>
    <row r="553" spans="1:28" hidden="1" x14ac:dyDescent="0.35">
      <c r="A553" s="1"/>
      <c r="B553" s="16">
        <v>43986</v>
      </c>
      <c r="C553" s="69">
        <v>2019</v>
      </c>
      <c r="D553" s="5" t="str">
        <f t="shared" si="132"/>
        <v>S</v>
      </c>
      <c r="E553" s="5" t="str">
        <f t="shared" si="134"/>
        <v>A</v>
      </c>
      <c r="F553" s="5" t="str">
        <f t="shared" si="135"/>
        <v>7</v>
      </c>
      <c r="G553" s="2" t="s">
        <v>859</v>
      </c>
      <c r="H553" s="2" t="s">
        <v>10</v>
      </c>
      <c r="I553" s="2" t="s">
        <v>764</v>
      </c>
      <c r="J553" s="2"/>
      <c r="K553" s="2">
        <v>11.2</v>
      </c>
      <c r="L553" s="2">
        <v>96.14</v>
      </c>
      <c r="M553" s="3">
        <v>87.73</v>
      </c>
      <c r="N553" s="33">
        <f t="shared" si="133"/>
        <v>90.098893336472798</v>
      </c>
      <c r="O553" s="200">
        <v>0.18</v>
      </c>
      <c r="P553" s="200">
        <v>0.25</v>
      </c>
      <c r="Q553" s="59">
        <f t="shared" si="136"/>
        <v>5.1923167385339079E-2</v>
      </c>
      <c r="R553" s="59">
        <f t="shared" si="137"/>
        <v>2.3365425323402587</v>
      </c>
      <c r="S553" s="59">
        <f t="shared" si="138"/>
        <v>7.2115510257415402E-2</v>
      </c>
      <c r="T553" s="59">
        <f t="shared" si="139"/>
        <v>3.2451979615836932</v>
      </c>
      <c r="U553" s="59">
        <f t="shared" si="140"/>
        <v>5.5817404939239523</v>
      </c>
      <c r="V553" s="60">
        <v>30</v>
      </c>
      <c r="W553" s="58">
        <f t="shared" si="141"/>
        <v>9.9011066635272016</v>
      </c>
      <c r="X553" s="61">
        <f t="shared" si="142"/>
        <v>0.4549457728995166</v>
      </c>
      <c r="Y553" s="63">
        <f t="shared" si="143"/>
        <v>0.18</v>
      </c>
      <c r="Z553" s="62">
        <f t="shared" si="144"/>
        <v>0.25</v>
      </c>
      <c r="AA553" s="57">
        <f t="shared" si="145"/>
        <v>0.51923167385339075</v>
      </c>
      <c r="AB553" s="58">
        <f t="shared" si="146"/>
        <v>0.72115510257415405</v>
      </c>
    </row>
    <row r="554" spans="1:28" hidden="1" x14ac:dyDescent="0.35">
      <c r="A554" s="1"/>
      <c r="B554" s="16">
        <v>43986</v>
      </c>
      <c r="C554" s="69">
        <v>2019</v>
      </c>
      <c r="D554" s="5" t="str">
        <f t="shared" si="132"/>
        <v>B</v>
      </c>
      <c r="E554" s="5" t="str">
        <f t="shared" si="134"/>
        <v>B</v>
      </c>
      <c r="F554" s="5" t="str">
        <f t="shared" si="135"/>
        <v>8</v>
      </c>
      <c r="G554" s="2" t="s">
        <v>64</v>
      </c>
      <c r="H554" s="2" t="s">
        <v>10</v>
      </c>
      <c r="I554" s="2" t="s">
        <v>765</v>
      </c>
      <c r="J554" s="2"/>
      <c r="K554" s="2">
        <v>11.28</v>
      </c>
      <c r="L554" s="2">
        <v>113.87</v>
      </c>
      <c r="M554" s="3">
        <v>109.29</v>
      </c>
      <c r="N554" s="33">
        <f t="shared" si="133"/>
        <v>95.535627254118339</v>
      </c>
      <c r="O554" s="200">
        <v>0.16</v>
      </c>
      <c r="P554" s="200">
        <v>0.32</v>
      </c>
      <c r="Q554" s="59">
        <f t="shared" si="136"/>
        <v>4.2616875828997036E-2</v>
      </c>
      <c r="R554" s="59">
        <f t="shared" si="137"/>
        <v>1.9177594123048667</v>
      </c>
      <c r="S554" s="59">
        <f t="shared" si="138"/>
        <v>8.5233751657994072E-2</v>
      </c>
      <c r="T554" s="59">
        <f t="shared" si="139"/>
        <v>3.8355188246097334</v>
      </c>
      <c r="U554" s="59">
        <f t="shared" si="140"/>
        <v>5.7532782369145998</v>
      </c>
      <c r="V554" s="60">
        <v>30</v>
      </c>
      <c r="W554" s="58">
        <f t="shared" si="141"/>
        <v>4.4643727458816613</v>
      </c>
      <c r="X554" s="61">
        <f t="shared" si="142"/>
        <v>0.42336496275890212</v>
      </c>
      <c r="Y554" s="63">
        <f t="shared" si="143"/>
        <v>0.16</v>
      </c>
      <c r="Z554" s="62">
        <f t="shared" si="144"/>
        <v>0.32</v>
      </c>
      <c r="AA554" s="57">
        <f t="shared" si="145"/>
        <v>0.42616875828997036</v>
      </c>
      <c r="AB554" s="58">
        <f t="shared" si="146"/>
        <v>0.85233751657994072</v>
      </c>
    </row>
    <row r="555" spans="1:28" hidden="1" x14ac:dyDescent="0.35">
      <c r="A555" s="1"/>
      <c r="B555" s="16">
        <v>44055</v>
      </c>
      <c r="C555" s="69">
        <v>2019</v>
      </c>
      <c r="D555" s="5" t="str">
        <f t="shared" si="132"/>
        <v>B</v>
      </c>
      <c r="E555" s="5" t="str">
        <f t="shared" si="134"/>
        <v>C</v>
      </c>
      <c r="F555" s="5" t="str">
        <f t="shared" si="135"/>
        <v>1</v>
      </c>
      <c r="G555" s="2" t="s">
        <v>151</v>
      </c>
      <c r="H555" s="2" t="s">
        <v>10</v>
      </c>
      <c r="I555" s="2" t="s">
        <v>766</v>
      </c>
      <c r="J555" s="2"/>
      <c r="K555" s="2">
        <v>10.95</v>
      </c>
      <c r="L555" s="2">
        <v>105.49</v>
      </c>
      <c r="M555" s="3">
        <v>101.13</v>
      </c>
      <c r="N555" s="33">
        <f t="shared" si="133"/>
        <v>95.388195472815738</v>
      </c>
      <c r="O555" s="200">
        <v>2.94</v>
      </c>
      <c r="P555" s="200">
        <v>0.34</v>
      </c>
      <c r="Q555" s="59">
        <f t="shared" si="136"/>
        <v>0.78474983366600126</v>
      </c>
      <c r="R555" s="59">
        <f t="shared" si="137"/>
        <v>35.313742514970059</v>
      </c>
      <c r="S555" s="59">
        <f t="shared" si="138"/>
        <v>9.0753382124639612E-2</v>
      </c>
      <c r="T555" s="59">
        <f t="shared" si="139"/>
        <v>4.0839021956087826</v>
      </c>
      <c r="U555" s="59">
        <f t="shared" si="140"/>
        <v>39.397644710578845</v>
      </c>
      <c r="V555" s="60">
        <v>30</v>
      </c>
      <c r="W555" s="58">
        <f t="shared" si="141"/>
        <v>4.6118045271842618</v>
      </c>
      <c r="X555" s="61">
        <f t="shared" si="142"/>
        <v>0.42417387447327576</v>
      </c>
      <c r="Y555" s="63">
        <f t="shared" si="143"/>
        <v>2.94</v>
      </c>
      <c r="Z555" s="62">
        <f t="shared" si="144"/>
        <v>0.34</v>
      </c>
      <c r="AA555" s="57">
        <f t="shared" si="145"/>
        <v>7.8474983366600126</v>
      </c>
      <c r="AB555" s="58">
        <f t="shared" si="146"/>
        <v>0.90753382124639614</v>
      </c>
    </row>
    <row r="556" spans="1:28" hidden="1" x14ac:dyDescent="0.35">
      <c r="A556" s="1"/>
      <c r="B556" s="16">
        <v>43922</v>
      </c>
      <c r="C556" s="69">
        <v>2019</v>
      </c>
      <c r="D556" s="5" t="str">
        <f t="shared" si="132"/>
        <v>S</v>
      </c>
      <c r="E556" s="5" t="str">
        <f t="shared" si="134"/>
        <v>B</v>
      </c>
      <c r="F556" s="5" t="str">
        <f t="shared" si="135"/>
        <v>1</v>
      </c>
      <c r="G556" s="2" t="s">
        <v>866</v>
      </c>
      <c r="H556" s="2"/>
      <c r="I556" s="2" t="s">
        <v>767</v>
      </c>
      <c r="J556" s="2"/>
      <c r="K556" s="2">
        <v>11.33</v>
      </c>
      <c r="L556" s="2">
        <v>102.86</v>
      </c>
      <c r="M556" s="3">
        <v>96.42</v>
      </c>
      <c r="N556" s="33">
        <f t="shared" si="133"/>
        <v>92.964055500928666</v>
      </c>
      <c r="O556" s="200">
        <v>1.48</v>
      </c>
      <c r="P556" s="200">
        <v>0.16</v>
      </c>
      <c r="Q556" s="59">
        <f t="shared" si="136"/>
        <v>0.40920460688682564</v>
      </c>
      <c r="R556" s="59">
        <f t="shared" si="137"/>
        <v>18.414207309907155</v>
      </c>
      <c r="S556" s="59">
        <f t="shared" si="138"/>
        <v>4.4238335879656823E-2</v>
      </c>
      <c r="T556" s="59">
        <f t="shared" si="139"/>
        <v>1.990725114584557</v>
      </c>
      <c r="U556" s="59">
        <f t="shared" si="140"/>
        <v>20.404932424491712</v>
      </c>
      <c r="V556" s="60">
        <v>30</v>
      </c>
      <c r="W556" s="58">
        <f t="shared" si="141"/>
        <v>7.0359444990713342</v>
      </c>
      <c r="X556" s="61">
        <f t="shared" si="142"/>
        <v>0.43784228463979308</v>
      </c>
      <c r="Y556" s="63">
        <f t="shared" si="143"/>
        <v>1.48</v>
      </c>
      <c r="Z556" s="62">
        <f t="shared" si="144"/>
        <v>0.16</v>
      </c>
      <c r="AA556" s="57">
        <f t="shared" si="145"/>
        <v>4.0920460688682567</v>
      </c>
      <c r="AB556" s="58">
        <f t="shared" si="146"/>
        <v>0.4423833587965682</v>
      </c>
    </row>
    <row r="557" spans="1:28" hidden="1" x14ac:dyDescent="0.35">
      <c r="A557" s="1"/>
      <c r="B557" s="16">
        <v>43986</v>
      </c>
      <c r="C557" s="69">
        <v>2019</v>
      </c>
      <c r="D557" s="5" t="str">
        <f t="shared" si="132"/>
        <v>S</v>
      </c>
      <c r="E557" s="5" t="str">
        <f t="shared" si="134"/>
        <v>B</v>
      </c>
      <c r="F557" s="5" t="str">
        <f t="shared" si="135"/>
        <v>8</v>
      </c>
      <c r="G557" s="2" t="s">
        <v>856</v>
      </c>
      <c r="H557" s="2" t="s">
        <v>10</v>
      </c>
      <c r="I557" s="2" t="s">
        <v>768</v>
      </c>
      <c r="J557" s="2"/>
      <c r="K557" s="2">
        <v>11.24</v>
      </c>
      <c r="L557" s="2">
        <v>94.98</v>
      </c>
      <c r="M557" s="3">
        <v>86.83</v>
      </c>
      <c r="N557" s="33">
        <f t="shared" si="133"/>
        <v>90.267494626224021</v>
      </c>
      <c r="O557" s="200">
        <v>0.14000000000000001</v>
      </c>
      <c r="P557" s="200">
        <v>0.43</v>
      </c>
      <c r="Q557" s="59">
        <f t="shared" si="136"/>
        <v>4.0283106230982947E-2</v>
      </c>
      <c r="R557" s="59">
        <f t="shared" si="137"/>
        <v>1.8127397803942327</v>
      </c>
      <c r="S557" s="59">
        <f t="shared" si="138"/>
        <v>0.12372668342373333</v>
      </c>
      <c r="T557" s="59">
        <f t="shared" si="139"/>
        <v>5.5677007540679995</v>
      </c>
      <c r="U557" s="59">
        <f t="shared" si="140"/>
        <v>7.3804405344622319</v>
      </c>
      <c r="V557" s="60">
        <v>30</v>
      </c>
      <c r="W557" s="58">
        <f t="shared" si="141"/>
        <v>9.7325053737759788</v>
      </c>
      <c r="X557" s="61">
        <f t="shared" si="142"/>
        <v>0.45390924725492804</v>
      </c>
      <c r="Y557" s="63">
        <f t="shared" si="143"/>
        <v>0.14000000000000001</v>
      </c>
      <c r="Z557" s="62">
        <f t="shared" si="144"/>
        <v>0.43</v>
      </c>
      <c r="AA557" s="57">
        <f t="shared" si="145"/>
        <v>0.40283106230982946</v>
      </c>
      <c r="AB557" s="58">
        <f t="shared" si="146"/>
        <v>1.2372668342373334</v>
      </c>
    </row>
    <row r="558" spans="1:28" hidden="1" x14ac:dyDescent="0.35">
      <c r="A558" s="1"/>
      <c r="B558" s="16">
        <v>44055</v>
      </c>
      <c r="C558" s="69">
        <v>2019</v>
      </c>
      <c r="D558" s="5" t="str">
        <f t="shared" si="132"/>
        <v>B</v>
      </c>
      <c r="E558" s="5" t="str">
        <f t="shared" si="134"/>
        <v>C</v>
      </c>
      <c r="F558" s="5" t="str">
        <f t="shared" si="135"/>
        <v>5</v>
      </c>
      <c r="G558" s="2" t="s">
        <v>101</v>
      </c>
      <c r="H558" s="2" t="s">
        <v>10</v>
      </c>
      <c r="I558" s="2" t="s">
        <v>769</v>
      </c>
      <c r="J558" s="2"/>
      <c r="K558" s="2">
        <v>10.98</v>
      </c>
      <c r="L558" s="2">
        <v>105.05</v>
      </c>
      <c r="M558" s="3">
        <v>100.82</v>
      </c>
      <c r="N558" s="33">
        <f t="shared" si="133"/>
        <v>95.50334857021366</v>
      </c>
      <c r="O558" s="200">
        <v>0.23</v>
      </c>
      <c r="P558" s="200">
        <v>0.18</v>
      </c>
      <c r="Q558" s="59">
        <f t="shared" si="136"/>
        <v>6.1290238201246683E-2</v>
      </c>
      <c r="R558" s="59">
        <f t="shared" si="137"/>
        <v>2.7580607190561008</v>
      </c>
      <c r="S558" s="59">
        <f t="shared" si="138"/>
        <v>4.79662733748887E-2</v>
      </c>
      <c r="T558" s="59">
        <f t="shared" si="139"/>
        <v>2.1584823018699915</v>
      </c>
      <c r="U558" s="59">
        <f t="shared" si="140"/>
        <v>4.9165430209260919</v>
      </c>
      <c r="V558" s="60">
        <v>30</v>
      </c>
      <c r="W558" s="58">
        <f t="shared" si="141"/>
        <v>4.4966514297863398</v>
      </c>
      <c r="X558" s="61">
        <f t="shared" si="142"/>
        <v>0.42354185218165635</v>
      </c>
      <c r="Y558" s="63">
        <f t="shared" si="143"/>
        <v>0.23</v>
      </c>
      <c r="Z558" s="62">
        <f t="shared" si="144"/>
        <v>0.18</v>
      </c>
      <c r="AA558" s="57">
        <f t="shared" si="145"/>
        <v>0.61290238201246683</v>
      </c>
      <c r="AB558" s="58">
        <f t="shared" si="146"/>
        <v>0.47966273374888702</v>
      </c>
    </row>
    <row r="559" spans="1:28" hidden="1" x14ac:dyDescent="0.35">
      <c r="A559" s="1"/>
      <c r="B559" s="16">
        <v>43922</v>
      </c>
      <c r="C559" s="69">
        <v>2019</v>
      </c>
      <c r="D559" s="5" t="str">
        <f t="shared" si="132"/>
        <v>B</v>
      </c>
      <c r="E559" s="5" t="str">
        <f t="shared" si="134"/>
        <v>A</v>
      </c>
      <c r="F559" s="5" t="str">
        <f t="shared" si="135"/>
        <v>4</v>
      </c>
      <c r="G559" s="2" t="s">
        <v>62</v>
      </c>
      <c r="H559" s="2" t="s">
        <v>12</v>
      </c>
      <c r="I559" s="2" t="s">
        <v>770</v>
      </c>
      <c r="J559" s="2"/>
      <c r="K559" s="2">
        <v>10.9</v>
      </c>
      <c r="L559" s="2">
        <v>83.27</v>
      </c>
      <c r="M559" s="3">
        <v>77.69</v>
      </c>
      <c r="N559" s="33">
        <f t="shared" si="133"/>
        <v>92.289622771866803</v>
      </c>
      <c r="O559" s="200">
        <v>0.1</v>
      </c>
      <c r="P559" s="200">
        <v>0.26</v>
      </c>
      <c r="Q559" s="59">
        <f t="shared" si="136"/>
        <v>2.7924090432699507E-2</v>
      </c>
      <c r="R559" s="59">
        <f t="shared" si="137"/>
        <v>1.2565840694714778</v>
      </c>
      <c r="S559" s="59">
        <f t="shared" si="138"/>
        <v>7.2602635125018716E-2</v>
      </c>
      <c r="T559" s="59">
        <f t="shared" si="139"/>
        <v>3.267118580625842</v>
      </c>
      <c r="U559" s="59">
        <f t="shared" si="140"/>
        <v>4.5237026500973201</v>
      </c>
      <c r="V559" s="60">
        <v>30</v>
      </c>
      <c r="W559" s="58">
        <f t="shared" si="141"/>
        <v>7.710377228133197</v>
      </c>
      <c r="X559" s="61">
        <f t="shared" si="142"/>
        <v>0.44177272046713573</v>
      </c>
      <c r="Y559" s="63">
        <f t="shared" si="143"/>
        <v>0.1</v>
      </c>
      <c r="Z559" s="62">
        <f t="shared" si="144"/>
        <v>0.26</v>
      </c>
      <c r="AA559" s="57">
        <f t="shared" si="145"/>
        <v>0.27924090432699505</v>
      </c>
      <c r="AB559" s="58">
        <f t="shared" si="146"/>
        <v>0.72602635125018722</v>
      </c>
    </row>
    <row r="560" spans="1:28" hidden="1" x14ac:dyDescent="0.35">
      <c r="A560" s="1"/>
      <c r="B560" s="16">
        <v>44055</v>
      </c>
      <c r="C560" s="69">
        <v>2019</v>
      </c>
      <c r="D560" s="5" t="str">
        <f t="shared" si="132"/>
        <v>B</v>
      </c>
      <c r="E560" s="5" t="str">
        <f t="shared" si="134"/>
        <v>B</v>
      </c>
      <c r="F560" s="5" t="str">
        <f t="shared" si="135"/>
        <v>7</v>
      </c>
      <c r="G560" s="2" t="s">
        <v>91</v>
      </c>
      <c r="H560" s="2" t="s">
        <v>10</v>
      </c>
      <c r="I560" s="2" t="s">
        <v>771</v>
      </c>
      <c r="J560" s="2"/>
      <c r="K560" s="2">
        <v>10.9</v>
      </c>
      <c r="L560" s="2">
        <v>107.54</v>
      </c>
      <c r="M560" s="3">
        <v>104.06</v>
      </c>
      <c r="N560" s="33">
        <f t="shared" si="133"/>
        <v>96.399006622516538</v>
      </c>
      <c r="O560" s="200">
        <v>0.28000000000000003</v>
      </c>
      <c r="P560" s="200">
        <v>0.15</v>
      </c>
      <c r="Q560" s="59">
        <f t="shared" si="136"/>
        <v>7.3660798626019791E-2</v>
      </c>
      <c r="R560" s="59">
        <f t="shared" si="137"/>
        <v>3.3147359381708905</v>
      </c>
      <c r="S560" s="59">
        <f t="shared" si="138"/>
        <v>3.9461142121082024E-2</v>
      </c>
      <c r="T560" s="59">
        <f t="shared" si="139"/>
        <v>1.775751395448691</v>
      </c>
      <c r="U560" s="59">
        <f t="shared" si="140"/>
        <v>5.0904873336195813</v>
      </c>
      <c r="V560" s="60">
        <v>30</v>
      </c>
      <c r="W560" s="58">
        <f t="shared" si="141"/>
        <v>3.6009933774834622</v>
      </c>
      <c r="X560" s="61">
        <f t="shared" si="142"/>
        <v>0.41867754401030494</v>
      </c>
      <c r="Y560" s="63">
        <f t="shared" si="143"/>
        <v>0.28000000000000003</v>
      </c>
      <c r="Z560" s="62">
        <f t="shared" si="144"/>
        <v>0.15</v>
      </c>
      <c r="AA560" s="57">
        <f t="shared" si="145"/>
        <v>0.73660798626019797</v>
      </c>
      <c r="AB560" s="58">
        <f t="shared" si="146"/>
        <v>0.39461142121082027</v>
      </c>
    </row>
    <row r="561" spans="1:28" hidden="1" x14ac:dyDescent="0.35">
      <c r="A561" s="1"/>
      <c r="B561" s="16">
        <v>43922</v>
      </c>
      <c r="C561" s="69">
        <v>2019</v>
      </c>
      <c r="D561" s="5" t="str">
        <f t="shared" si="132"/>
        <v>S</v>
      </c>
      <c r="E561" s="5" t="str">
        <f t="shared" si="134"/>
        <v>D</v>
      </c>
      <c r="F561" s="5" t="str">
        <f t="shared" si="135"/>
        <v>5</v>
      </c>
      <c r="G561" s="2" t="s">
        <v>857</v>
      </c>
      <c r="H561" s="2" t="s">
        <v>12</v>
      </c>
      <c r="I561" s="2" t="s">
        <v>772</v>
      </c>
      <c r="J561" s="2"/>
      <c r="K561" s="2">
        <v>10.99</v>
      </c>
      <c r="L561" s="2">
        <v>95.71</v>
      </c>
      <c r="M561" s="3">
        <v>83.61</v>
      </c>
      <c r="N561" s="33">
        <f t="shared" si="133"/>
        <v>85.717658168083105</v>
      </c>
      <c r="O561" s="200">
        <v>0.68</v>
      </c>
      <c r="P561" s="200">
        <v>0.12</v>
      </c>
      <c r="Q561" s="59">
        <f t="shared" si="136"/>
        <v>0.20965574221977418</v>
      </c>
      <c r="R561" s="59">
        <f t="shared" si="137"/>
        <v>9.4345083998898378</v>
      </c>
      <c r="S561" s="59">
        <f t="shared" si="138"/>
        <v>3.6998072156430729E-2</v>
      </c>
      <c r="T561" s="59">
        <f t="shared" si="139"/>
        <v>1.6649132470393828</v>
      </c>
      <c r="U561" s="59">
        <f t="shared" si="140"/>
        <v>11.099421646929221</v>
      </c>
      <c r="V561" s="60">
        <v>30</v>
      </c>
      <c r="W561" s="58">
        <f t="shared" si="141"/>
        <v>14.282341831916895</v>
      </c>
      <c r="X561" s="61">
        <f t="shared" si="142"/>
        <v>0.4833103828146515</v>
      </c>
      <c r="Y561" s="63">
        <f t="shared" si="143"/>
        <v>0.68</v>
      </c>
      <c r="Z561" s="62">
        <f t="shared" si="144"/>
        <v>0.12</v>
      </c>
      <c r="AA561" s="57">
        <f t="shared" si="145"/>
        <v>2.0965574221977419</v>
      </c>
      <c r="AB561" s="58">
        <f t="shared" si="146"/>
        <v>0.36998072156430728</v>
      </c>
    </row>
    <row r="562" spans="1:28" hidden="1" x14ac:dyDescent="0.35">
      <c r="A562" s="1"/>
      <c r="B562" s="16">
        <v>43922</v>
      </c>
      <c r="C562" s="69">
        <v>2019</v>
      </c>
      <c r="D562" s="5" t="str">
        <f t="shared" si="132"/>
        <v>S</v>
      </c>
      <c r="E562" s="5" t="str">
        <f t="shared" si="134"/>
        <v>B</v>
      </c>
      <c r="F562" s="5" t="str">
        <f t="shared" si="135"/>
        <v>9</v>
      </c>
      <c r="G562" s="2" t="s">
        <v>855</v>
      </c>
      <c r="H562" s="2" t="s">
        <v>11</v>
      </c>
      <c r="I562" s="2" t="s">
        <v>773</v>
      </c>
      <c r="J562" s="2"/>
      <c r="K562" s="2">
        <v>11.23</v>
      </c>
      <c r="L562" s="2">
        <v>95.59</v>
      </c>
      <c r="M562" s="3">
        <v>84.63</v>
      </c>
      <c r="N562" s="33">
        <f t="shared" si="133"/>
        <v>87.008060692271201</v>
      </c>
      <c r="O562" s="200">
        <v>1.1499999999999999</v>
      </c>
      <c r="P562" s="200">
        <v>0.26</v>
      </c>
      <c r="Q562" s="59">
        <f t="shared" si="136"/>
        <v>0.34760081743869214</v>
      </c>
      <c r="R562" s="59">
        <f t="shared" si="137"/>
        <v>15.642036784741146</v>
      </c>
      <c r="S562" s="59">
        <f t="shared" si="138"/>
        <v>7.8588010899182575E-2</v>
      </c>
      <c r="T562" s="59">
        <f t="shared" si="139"/>
        <v>3.5364604904632158</v>
      </c>
      <c r="U562" s="59">
        <f t="shared" si="140"/>
        <v>19.178497275204361</v>
      </c>
      <c r="V562" s="60">
        <v>30</v>
      </c>
      <c r="W562" s="58">
        <f t="shared" si="141"/>
        <v>12.991939307728799</v>
      </c>
      <c r="X562" s="61">
        <f t="shared" si="142"/>
        <v>0.4746594005449592</v>
      </c>
      <c r="Y562" s="63">
        <f t="shared" si="143"/>
        <v>1.1499999999999999</v>
      </c>
      <c r="Z562" s="62">
        <f t="shared" si="144"/>
        <v>0.26</v>
      </c>
      <c r="AA562" s="57">
        <f t="shared" si="145"/>
        <v>3.4760081743869216</v>
      </c>
      <c r="AB562" s="58">
        <f t="shared" si="146"/>
        <v>0.7858801089918257</v>
      </c>
    </row>
    <row r="563" spans="1:28" hidden="1" x14ac:dyDescent="0.35">
      <c r="A563" s="1"/>
      <c r="B563" s="16">
        <v>43922</v>
      </c>
      <c r="C563" s="69">
        <v>2019</v>
      </c>
      <c r="D563" s="5" t="str">
        <f t="shared" si="132"/>
        <v>S</v>
      </c>
      <c r="E563" s="5" t="str">
        <f t="shared" si="134"/>
        <v>B</v>
      </c>
      <c r="F563" s="5" t="str">
        <f t="shared" si="135"/>
        <v>3</v>
      </c>
      <c r="G563" s="2" t="s">
        <v>870</v>
      </c>
      <c r="H563" s="2" t="s">
        <v>12</v>
      </c>
      <c r="I563" s="2" t="s">
        <v>774</v>
      </c>
      <c r="J563" s="2"/>
      <c r="K563" s="2">
        <v>11.26</v>
      </c>
      <c r="L563" s="2">
        <v>86</v>
      </c>
      <c r="M563" s="3">
        <v>75.239999999999995</v>
      </c>
      <c r="N563" s="33">
        <f t="shared" si="133"/>
        <v>85.603425207385598</v>
      </c>
      <c r="O563" s="200">
        <v>0.25</v>
      </c>
      <c r="P563" s="200">
        <v>0.08</v>
      </c>
      <c r="Q563" s="59">
        <f t="shared" si="136"/>
        <v>7.7215536105032831E-2</v>
      </c>
      <c r="R563" s="59">
        <f t="shared" si="137"/>
        <v>3.4746991247264774</v>
      </c>
      <c r="S563" s="59">
        <f t="shared" si="138"/>
        <v>2.4708971553610504E-2</v>
      </c>
      <c r="T563" s="59">
        <f t="shared" si="139"/>
        <v>1.1119037199124726</v>
      </c>
      <c r="U563" s="59">
        <f t="shared" si="140"/>
        <v>4.58660284463895</v>
      </c>
      <c r="V563" s="60">
        <v>30</v>
      </c>
      <c r="W563" s="58">
        <f t="shared" si="141"/>
        <v>14.396574792614402</v>
      </c>
      <c r="X563" s="61">
        <f t="shared" si="142"/>
        <v>0.48408877774304465</v>
      </c>
      <c r="Y563" s="63">
        <f t="shared" si="143"/>
        <v>0.25</v>
      </c>
      <c r="Z563" s="62">
        <f t="shared" si="144"/>
        <v>0.08</v>
      </c>
      <c r="AA563" s="57">
        <f t="shared" si="145"/>
        <v>0.77215536105032834</v>
      </c>
      <c r="AB563" s="58">
        <f t="shared" si="146"/>
        <v>0.24708971553610504</v>
      </c>
    </row>
    <row r="564" spans="1:28" hidden="1" x14ac:dyDescent="0.35">
      <c r="A564" s="1"/>
      <c r="B564" s="16">
        <v>44055</v>
      </c>
      <c r="C564" s="69">
        <v>2019</v>
      </c>
      <c r="D564" s="5" t="str">
        <f t="shared" si="132"/>
        <v>B</v>
      </c>
      <c r="E564" s="5" t="str">
        <f t="shared" si="134"/>
        <v>A</v>
      </c>
      <c r="F564" s="5" t="str">
        <f t="shared" si="135"/>
        <v>9</v>
      </c>
      <c r="G564" s="2" t="s">
        <v>69</v>
      </c>
      <c r="H564" s="2" t="s">
        <v>10</v>
      </c>
      <c r="I564" s="2" t="s">
        <v>775</v>
      </c>
      <c r="J564" s="2"/>
      <c r="K564" s="2">
        <v>11.24</v>
      </c>
      <c r="L564" s="2">
        <v>102.91</v>
      </c>
      <c r="M564" s="3">
        <v>98.85</v>
      </c>
      <c r="N564" s="33">
        <f t="shared" si="133"/>
        <v>95.571070142903892</v>
      </c>
      <c r="O564" s="200">
        <v>0.21</v>
      </c>
      <c r="P564" s="200">
        <v>0.17</v>
      </c>
      <c r="Q564" s="59">
        <f t="shared" si="136"/>
        <v>5.5906118023056721E-2</v>
      </c>
      <c r="R564" s="59">
        <f t="shared" si="137"/>
        <v>2.5157753110375523</v>
      </c>
      <c r="S564" s="59">
        <f t="shared" si="138"/>
        <v>4.5257333637712588E-2</v>
      </c>
      <c r="T564" s="59">
        <f t="shared" si="139"/>
        <v>2.0365800136970664</v>
      </c>
      <c r="U564" s="59">
        <f t="shared" si="140"/>
        <v>4.5523553247346182</v>
      </c>
      <c r="V564" s="60">
        <v>30</v>
      </c>
      <c r="W564" s="58">
        <f t="shared" si="141"/>
        <v>4.428929857096108</v>
      </c>
      <c r="X564" s="61">
        <f t="shared" si="142"/>
        <v>0.42317087090514782</v>
      </c>
      <c r="Y564" s="63">
        <f t="shared" si="143"/>
        <v>0.21</v>
      </c>
      <c r="Z564" s="62">
        <f t="shared" si="144"/>
        <v>0.17</v>
      </c>
      <c r="AA564" s="57">
        <f t="shared" si="145"/>
        <v>0.55906118023056717</v>
      </c>
      <c r="AB564" s="58">
        <f t="shared" si="146"/>
        <v>0.45257333637712588</v>
      </c>
    </row>
    <row r="565" spans="1:28" hidden="1" x14ac:dyDescent="0.35">
      <c r="A565" s="1"/>
      <c r="B565" s="16">
        <v>43986</v>
      </c>
      <c r="C565" s="69">
        <v>2019</v>
      </c>
      <c r="D565" s="5" t="str">
        <f t="shared" si="132"/>
        <v>B</v>
      </c>
      <c r="E565" s="5" t="str">
        <f t="shared" si="134"/>
        <v>B</v>
      </c>
      <c r="F565" s="5" t="str">
        <f t="shared" si="135"/>
        <v>9</v>
      </c>
      <c r="G565" s="2" t="s">
        <v>55</v>
      </c>
      <c r="H565" s="2" t="s">
        <v>10</v>
      </c>
      <c r="I565" s="2" t="s">
        <v>776</v>
      </c>
      <c r="J565" s="2"/>
      <c r="K565" s="2">
        <v>11.18</v>
      </c>
      <c r="L565" s="2">
        <v>99.96</v>
      </c>
      <c r="M565" s="3">
        <v>94.26</v>
      </c>
      <c r="N565" s="33">
        <f t="shared" si="133"/>
        <v>93.579635052939864</v>
      </c>
      <c r="O565" s="200">
        <v>0.21</v>
      </c>
      <c r="P565" s="200">
        <v>0.13</v>
      </c>
      <c r="Q565" s="59">
        <f t="shared" si="136"/>
        <v>5.7542729898892614E-2</v>
      </c>
      <c r="R565" s="59">
        <f t="shared" si="137"/>
        <v>2.5894228454501675</v>
      </c>
      <c r="S565" s="59">
        <f t="shared" si="138"/>
        <v>3.5621689937409717E-2</v>
      </c>
      <c r="T565" s="59">
        <f t="shared" si="139"/>
        <v>1.6029760471834373</v>
      </c>
      <c r="U565" s="59">
        <f t="shared" si="140"/>
        <v>4.1923988926336051</v>
      </c>
      <c r="V565" s="60">
        <v>30</v>
      </c>
      <c r="W565" s="58">
        <f t="shared" si="141"/>
        <v>6.4203649470601363</v>
      </c>
      <c r="X565" s="61">
        <f t="shared" si="142"/>
        <v>0.43430428502648044</v>
      </c>
      <c r="Y565" s="63">
        <f t="shared" si="143"/>
        <v>0.21</v>
      </c>
      <c r="Z565" s="62">
        <f t="shared" si="144"/>
        <v>0.13</v>
      </c>
      <c r="AA565" s="57">
        <f t="shared" si="145"/>
        <v>0.57542729898892619</v>
      </c>
      <c r="AB565" s="58">
        <f t="shared" si="146"/>
        <v>0.35621689937409717</v>
      </c>
    </row>
    <row r="566" spans="1:28" hidden="1" x14ac:dyDescent="0.35">
      <c r="A566" s="1"/>
      <c r="B566" s="16">
        <v>43986</v>
      </c>
      <c r="C566" s="69">
        <v>2019</v>
      </c>
      <c r="D566" s="5" t="str">
        <f t="shared" si="132"/>
        <v>B</v>
      </c>
      <c r="E566" s="5" t="str">
        <f t="shared" si="134"/>
        <v>C</v>
      </c>
      <c r="F566" s="5" t="str">
        <f t="shared" si="135"/>
        <v>1</v>
      </c>
      <c r="G566" s="2" t="s">
        <v>151</v>
      </c>
      <c r="H566" s="2" t="s">
        <v>10</v>
      </c>
      <c r="I566" s="2" t="s">
        <v>777</v>
      </c>
      <c r="J566" s="2"/>
      <c r="K566" s="2">
        <v>10.88</v>
      </c>
      <c r="L566" s="2">
        <v>122.05</v>
      </c>
      <c r="M566" s="3">
        <v>118.4</v>
      </c>
      <c r="N566" s="33">
        <f t="shared" si="133"/>
        <v>96.716740127732308</v>
      </c>
      <c r="O566" s="200">
        <v>0.15</v>
      </c>
      <c r="P566" s="200">
        <v>0.32</v>
      </c>
      <c r="Q566" s="59">
        <f t="shared" si="136"/>
        <v>3.9282226562499988E-2</v>
      </c>
      <c r="R566" s="59">
        <f t="shared" si="137"/>
        <v>1.7677001953124993</v>
      </c>
      <c r="S566" s="59">
        <f t="shared" si="138"/>
        <v>8.3802083333333319E-2</v>
      </c>
      <c r="T566" s="59">
        <f t="shared" si="139"/>
        <v>3.7710937499999995</v>
      </c>
      <c r="U566" s="59">
        <f t="shared" si="140"/>
        <v>5.5387939453124986</v>
      </c>
      <c r="V566" s="60">
        <v>30</v>
      </c>
      <c r="W566" s="58">
        <f t="shared" si="141"/>
        <v>3.283259872267692</v>
      </c>
      <c r="X566" s="61">
        <f t="shared" si="142"/>
        <v>0.41697358630952375</v>
      </c>
      <c r="Y566" s="63">
        <f t="shared" si="143"/>
        <v>0.15</v>
      </c>
      <c r="Z566" s="62">
        <f t="shared" si="144"/>
        <v>0.32</v>
      </c>
      <c r="AA566" s="57">
        <f t="shared" si="145"/>
        <v>0.39282226562499989</v>
      </c>
      <c r="AB566" s="58">
        <f t="shared" si="146"/>
        <v>0.83802083333333321</v>
      </c>
    </row>
    <row r="567" spans="1:28" hidden="1" x14ac:dyDescent="0.35">
      <c r="A567" s="1"/>
      <c r="B567" s="16">
        <v>43986</v>
      </c>
      <c r="C567" s="69">
        <v>2019</v>
      </c>
      <c r="D567" s="5" t="str">
        <f t="shared" si="132"/>
        <v>B</v>
      </c>
      <c r="E567" s="5" t="str">
        <f t="shared" si="134"/>
        <v>C</v>
      </c>
      <c r="F567" s="5" t="str">
        <f t="shared" si="135"/>
        <v>6</v>
      </c>
      <c r="G567" s="2" t="s">
        <v>47</v>
      </c>
      <c r="H567" s="2" t="s">
        <v>10</v>
      </c>
      <c r="I567" s="2" t="s">
        <v>778</v>
      </c>
      <c r="J567" s="2"/>
      <c r="K567" s="2">
        <v>10.88</v>
      </c>
      <c r="L567" s="2">
        <v>115.96</v>
      </c>
      <c r="M567" s="3">
        <v>112.11</v>
      </c>
      <c r="N567" s="33">
        <f t="shared" si="133"/>
        <v>96.336124857251619</v>
      </c>
      <c r="O567" s="200">
        <v>0.13</v>
      </c>
      <c r="P567" s="200">
        <v>0.28999999999999998</v>
      </c>
      <c r="Q567" s="59">
        <f t="shared" si="136"/>
        <v>3.4230465277091775E-2</v>
      </c>
      <c r="R567" s="59">
        <f t="shared" si="137"/>
        <v>1.5403709374691299</v>
      </c>
      <c r="S567" s="59">
        <f t="shared" si="138"/>
        <v>7.6360268695050873E-2</v>
      </c>
      <c r="T567" s="59">
        <f t="shared" si="139"/>
        <v>3.4362120912772891</v>
      </c>
      <c r="U567" s="59">
        <f t="shared" si="140"/>
        <v>4.9765830287464192</v>
      </c>
      <c r="V567" s="60">
        <v>30</v>
      </c>
      <c r="W567" s="58">
        <f t="shared" si="141"/>
        <v>3.6638751427483811</v>
      </c>
      <c r="X567" s="61">
        <f t="shared" si="142"/>
        <v>0.41901610194606342</v>
      </c>
      <c r="Y567" s="63">
        <f t="shared" si="143"/>
        <v>0.13</v>
      </c>
      <c r="Z567" s="62">
        <f t="shared" si="144"/>
        <v>0.28999999999999998</v>
      </c>
      <c r="AA567" s="57">
        <f t="shared" si="145"/>
        <v>0.34230465277091776</v>
      </c>
      <c r="AB567" s="58">
        <f t="shared" si="146"/>
        <v>0.7636026869505087</v>
      </c>
    </row>
    <row r="568" spans="1:28" hidden="1" x14ac:dyDescent="0.35">
      <c r="A568" s="1"/>
      <c r="B568" s="16">
        <v>43986</v>
      </c>
      <c r="C568" s="69">
        <v>2019</v>
      </c>
      <c r="D568" s="5" t="str">
        <f t="shared" si="132"/>
        <v>B</v>
      </c>
      <c r="E568" s="5" t="str">
        <f t="shared" si="134"/>
        <v>B</v>
      </c>
      <c r="F568" s="5" t="str">
        <f t="shared" si="135"/>
        <v>7</v>
      </c>
      <c r="G568" s="2" t="s">
        <v>91</v>
      </c>
      <c r="H568" s="2" t="s">
        <v>10</v>
      </c>
      <c r="I568" s="2" t="s">
        <v>779</v>
      </c>
      <c r="J568" s="2"/>
      <c r="K568" s="2">
        <v>10.99</v>
      </c>
      <c r="L568" s="2">
        <v>90.75</v>
      </c>
      <c r="M568" s="3">
        <v>87</v>
      </c>
      <c r="N568" s="33">
        <f t="shared" si="133"/>
        <v>95.298395185556672</v>
      </c>
      <c r="O568" s="200">
        <v>0.17</v>
      </c>
      <c r="P568" s="200">
        <v>0.8</v>
      </c>
      <c r="Q568" s="59">
        <f t="shared" si="136"/>
        <v>4.5435469017234574E-2</v>
      </c>
      <c r="R568" s="59">
        <f t="shared" si="137"/>
        <v>2.0445961057755557</v>
      </c>
      <c r="S568" s="59">
        <f t="shared" si="138"/>
        <v>0.21381397184580977</v>
      </c>
      <c r="T568" s="59">
        <f t="shared" si="139"/>
        <v>9.6216287330614403</v>
      </c>
      <c r="U568" s="59">
        <f t="shared" si="140"/>
        <v>11.666224838836996</v>
      </c>
      <c r="V568" s="60">
        <v>30</v>
      </c>
      <c r="W568" s="58">
        <f t="shared" si="141"/>
        <v>4.7016048144433285</v>
      </c>
      <c r="X568" s="61">
        <f t="shared" si="142"/>
        <v>0.42466780686751748</v>
      </c>
      <c r="Y568" s="63">
        <f t="shared" si="143"/>
        <v>0.17</v>
      </c>
      <c r="Z568" s="62">
        <f t="shared" si="144"/>
        <v>0.8</v>
      </c>
      <c r="AA568" s="57">
        <f t="shared" si="145"/>
        <v>0.45435469017234575</v>
      </c>
      <c r="AB568" s="58">
        <f t="shared" si="146"/>
        <v>2.1381397184580977</v>
      </c>
    </row>
    <row r="569" spans="1:28" hidden="1" x14ac:dyDescent="0.35">
      <c r="A569" s="1"/>
      <c r="B569" s="16">
        <v>43986</v>
      </c>
      <c r="C569" s="69">
        <v>2019</v>
      </c>
      <c r="D569" s="5" t="str">
        <f t="shared" si="132"/>
        <v>B</v>
      </c>
      <c r="E569" s="5" t="str">
        <f t="shared" si="134"/>
        <v>A</v>
      </c>
      <c r="F569" s="5" t="str">
        <f t="shared" si="135"/>
        <v>8</v>
      </c>
      <c r="G569" s="2" t="s">
        <v>202</v>
      </c>
      <c r="H569" s="2" t="s">
        <v>10</v>
      </c>
      <c r="I569" s="2" t="s">
        <v>780</v>
      </c>
      <c r="J569" s="2"/>
      <c r="K569" s="2">
        <v>10.94</v>
      </c>
      <c r="L569" s="2">
        <v>93.73</v>
      </c>
      <c r="M569" s="3">
        <v>90.47</v>
      </c>
      <c r="N569" s="33">
        <f t="shared" si="133"/>
        <v>96.062326367918828</v>
      </c>
      <c r="O569" s="200">
        <v>0.08</v>
      </c>
      <c r="P569" s="200">
        <v>0.18</v>
      </c>
      <c r="Q569" s="59">
        <f t="shared" si="136"/>
        <v>2.114774299006664E-2</v>
      </c>
      <c r="R569" s="59">
        <f t="shared" si="137"/>
        <v>0.95164843455299886</v>
      </c>
      <c r="S569" s="59">
        <f t="shared" si="138"/>
        <v>4.7582421727649933E-2</v>
      </c>
      <c r="T569" s="59">
        <f t="shared" si="139"/>
        <v>2.1412089777442471</v>
      </c>
      <c r="U569" s="59">
        <f t="shared" si="140"/>
        <v>3.0928574122972461</v>
      </c>
      <c r="V569" s="60">
        <v>30</v>
      </c>
      <c r="W569" s="58">
        <f t="shared" si="141"/>
        <v>3.9376736320811716</v>
      </c>
      <c r="X569" s="61">
        <f t="shared" si="142"/>
        <v>0.42049541053690431</v>
      </c>
      <c r="Y569" s="63">
        <f t="shared" si="143"/>
        <v>0.08</v>
      </c>
      <c r="Z569" s="62">
        <f t="shared" si="144"/>
        <v>0.18</v>
      </c>
      <c r="AA569" s="57">
        <f t="shared" si="145"/>
        <v>0.2114774299006664</v>
      </c>
      <c r="AB569" s="58">
        <f t="shared" si="146"/>
        <v>0.47582421727649932</v>
      </c>
    </row>
    <row r="570" spans="1:28" hidden="1" x14ac:dyDescent="0.35">
      <c r="A570" s="1"/>
      <c r="B570" s="16">
        <v>43922</v>
      </c>
      <c r="C570" s="69">
        <v>2019</v>
      </c>
      <c r="D570" s="5" t="str">
        <f t="shared" ref="D570:D633" si="147">LEFT(G570,1)</f>
        <v>S</v>
      </c>
      <c r="E570" s="5" t="str">
        <f t="shared" si="134"/>
        <v>B</v>
      </c>
      <c r="F570" s="5" t="str">
        <f t="shared" si="135"/>
        <v>2</v>
      </c>
      <c r="G570" s="2" t="s">
        <v>851</v>
      </c>
      <c r="H570" s="2" t="s">
        <v>12</v>
      </c>
      <c r="I570" s="2" t="s">
        <v>781</v>
      </c>
      <c r="J570" s="2"/>
      <c r="K570" s="2">
        <v>11.26</v>
      </c>
      <c r="L570" s="2">
        <v>87.41</v>
      </c>
      <c r="M570" s="3">
        <v>77.23</v>
      </c>
      <c r="N570" s="33">
        <f t="shared" si="133"/>
        <v>86.631648063033495</v>
      </c>
      <c r="O570" s="200">
        <v>0.26</v>
      </c>
      <c r="P570" s="200">
        <v>0.16</v>
      </c>
      <c r="Q570" s="59">
        <f t="shared" si="136"/>
        <v>7.904244353494011E-2</v>
      </c>
      <c r="R570" s="59">
        <f t="shared" si="137"/>
        <v>3.5569099590723048</v>
      </c>
      <c r="S570" s="59">
        <f t="shared" si="138"/>
        <v>4.8641503713809299E-2</v>
      </c>
      <c r="T570" s="59">
        <f t="shared" si="139"/>
        <v>2.1888676671214187</v>
      </c>
      <c r="U570" s="59">
        <f t="shared" si="140"/>
        <v>5.745777626193723</v>
      </c>
      <c r="V570" s="60">
        <v>30</v>
      </c>
      <c r="W570" s="58">
        <f t="shared" si="141"/>
        <v>13.368351936966505</v>
      </c>
      <c r="X570" s="61">
        <f t="shared" si="142"/>
        <v>0.4771562831590116</v>
      </c>
      <c r="Y570" s="63">
        <f t="shared" si="143"/>
        <v>0.26</v>
      </c>
      <c r="Z570" s="62">
        <f t="shared" si="144"/>
        <v>0.16</v>
      </c>
      <c r="AA570" s="57">
        <f t="shared" si="145"/>
        <v>0.7904244353494011</v>
      </c>
      <c r="AB570" s="58">
        <f t="shared" si="146"/>
        <v>0.48641503713809298</v>
      </c>
    </row>
    <row r="571" spans="1:28" hidden="1" x14ac:dyDescent="0.35">
      <c r="A571" s="1"/>
      <c r="B571" s="16">
        <v>44055</v>
      </c>
      <c r="C571" s="69">
        <v>2019</v>
      </c>
      <c r="D571" s="5" t="str">
        <f t="shared" si="147"/>
        <v>B</v>
      </c>
      <c r="E571" s="5" t="str">
        <f t="shared" si="134"/>
        <v>B</v>
      </c>
      <c r="F571" s="5" t="str">
        <f t="shared" si="135"/>
        <v>6</v>
      </c>
      <c r="G571" s="2" t="s">
        <v>72</v>
      </c>
      <c r="H571" s="2" t="s">
        <v>10</v>
      </c>
      <c r="I571" s="2" t="s">
        <v>782</v>
      </c>
      <c r="J571" s="2"/>
      <c r="K571" s="2">
        <v>11</v>
      </c>
      <c r="L571" s="2">
        <v>103.14</v>
      </c>
      <c r="M571" s="3">
        <v>99.65</v>
      </c>
      <c r="N571" s="33">
        <f t="shared" si="133"/>
        <v>96.212285652268278</v>
      </c>
      <c r="O571" s="200">
        <v>0.55000000000000004</v>
      </c>
      <c r="P571" s="200">
        <v>0.26</v>
      </c>
      <c r="Q571" s="59">
        <f t="shared" si="136"/>
        <v>0.1450783981951495</v>
      </c>
      <c r="R571" s="59">
        <f t="shared" si="137"/>
        <v>6.5285279187817276</v>
      </c>
      <c r="S571" s="59">
        <f t="shared" si="138"/>
        <v>6.8582515510434316E-2</v>
      </c>
      <c r="T571" s="59">
        <f t="shared" si="139"/>
        <v>3.0862131979695442</v>
      </c>
      <c r="U571" s="59">
        <f t="shared" si="140"/>
        <v>9.6147411167512722</v>
      </c>
      <c r="V571" s="60">
        <v>30</v>
      </c>
      <c r="W571" s="58">
        <f t="shared" si="141"/>
        <v>3.7877143477317219</v>
      </c>
      <c r="X571" s="61">
        <f t="shared" si="142"/>
        <v>0.41968415115623242</v>
      </c>
      <c r="Y571" s="63">
        <f t="shared" si="143"/>
        <v>0.55000000000000004</v>
      </c>
      <c r="Z571" s="62">
        <f t="shared" si="144"/>
        <v>0.26</v>
      </c>
      <c r="AA571" s="57">
        <f t="shared" si="145"/>
        <v>1.4507839819514952</v>
      </c>
      <c r="AB571" s="58">
        <f t="shared" si="146"/>
        <v>0.68582515510434316</v>
      </c>
    </row>
    <row r="572" spans="1:28" hidden="1" x14ac:dyDescent="0.35">
      <c r="A572" s="1"/>
      <c r="B572" s="16">
        <v>43986</v>
      </c>
      <c r="C572" s="69">
        <v>2019</v>
      </c>
      <c r="D572" s="5" t="str">
        <f t="shared" si="147"/>
        <v>B</v>
      </c>
      <c r="E572" s="5" t="str">
        <f t="shared" si="134"/>
        <v>B</v>
      </c>
      <c r="F572" s="5" t="str">
        <f t="shared" si="135"/>
        <v>1</v>
      </c>
      <c r="G572" s="2" t="s">
        <v>97</v>
      </c>
      <c r="H572" s="2" t="s">
        <v>10</v>
      </c>
      <c r="I572" s="2" t="s">
        <v>783</v>
      </c>
      <c r="J572" s="2"/>
      <c r="K572" s="2">
        <v>10.99</v>
      </c>
      <c r="L572" s="2">
        <v>117.39</v>
      </c>
      <c r="M572" s="3">
        <v>113.08</v>
      </c>
      <c r="N572" s="33">
        <f t="shared" si="133"/>
        <v>95.949248120300751</v>
      </c>
      <c r="O572" s="200">
        <v>0.11</v>
      </c>
      <c r="P572" s="200">
        <v>0.31</v>
      </c>
      <c r="Q572" s="59">
        <f t="shared" si="136"/>
        <v>2.9125379567048686E-2</v>
      </c>
      <c r="R572" s="59">
        <f t="shared" si="137"/>
        <v>1.3106420805171908</v>
      </c>
      <c r="S572" s="59">
        <f t="shared" si="138"/>
        <v>8.2080615143500832E-2</v>
      </c>
      <c r="T572" s="59">
        <f t="shared" si="139"/>
        <v>3.6936276814575373</v>
      </c>
      <c r="U572" s="59">
        <f t="shared" si="140"/>
        <v>5.0042697619747276</v>
      </c>
      <c r="V572" s="60">
        <v>30</v>
      </c>
      <c r="W572" s="58">
        <f t="shared" si="141"/>
        <v>4.0507518796992485</v>
      </c>
      <c r="X572" s="61">
        <f t="shared" si="142"/>
        <v>0.42110882554608681</v>
      </c>
      <c r="Y572" s="63">
        <f t="shared" si="143"/>
        <v>0.11</v>
      </c>
      <c r="Z572" s="62">
        <f t="shared" si="144"/>
        <v>0.31</v>
      </c>
      <c r="AA572" s="57">
        <f t="shared" si="145"/>
        <v>0.29125379567048687</v>
      </c>
      <c r="AB572" s="58">
        <f t="shared" si="146"/>
        <v>0.82080615143500835</v>
      </c>
    </row>
    <row r="573" spans="1:28" hidden="1" x14ac:dyDescent="0.35">
      <c r="A573" s="1"/>
      <c r="B573" s="16">
        <v>44055</v>
      </c>
      <c r="C573" s="69">
        <v>2019</v>
      </c>
      <c r="D573" s="5" t="str">
        <f t="shared" si="147"/>
        <v>B</v>
      </c>
      <c r="E573" s="5" t="str">
        <f t="shared" si="134"/>
        <v>C</v>
      </c>
      <c r="F573" s="5" t="str">
        <f t="shared" si="135"/>
        <v>7</v>
      </c>
      <c r="G573" s="2" t="s">
        <v>156</v>
      </c>
      <c r="H573" s="2" t="s">
        <v>10</v>
      </c>
      <c r="I573" s="2" t="s">
        <v>784</v>
      </c>
      <c r="J573" s="2"/>
      <c r="K573" s="2">
        <v>10.95</v>
      </c>
      <c r="L573" s="2">
        <v>117.84</v>
      </c>
      <c r="M573" s="3">
        <v>113.86</v>
      </c>
      <c r="N573" s="33">
        <f t="shared" si="133"/>
        <v>96.276545981850489</v>
      </c>
      <c r="O573" s="200">
        <v>0.35</v>
      </c>
      <c r="P573" s="200">
        <v>0.18</v>
      </c>
      <c r="Q573" s="59">
        <f t="shared" si="136"/>
        <v>9.2237634826547482E-2</v>
      </c>
      <c r="R573" s="59">
        <f t="shared" si="137"/>
        <v>4.1506935671946366</v>
      </c>
      <c r="S573" s="59">
        <f t="shared" si="138"/>
        <v>4.7436497910795843E-2</v>
      </c>
      <c r="T573" s="59">
        <f t="shared" si="139"/>
        <v>2.1346424059858129</v>
      </c>
      <c r="U573" s="59">
        <f t="shared" si="140"/>
        <v>6.2853359731804499</v>
      </c>
      <c r="V573" s="60">
        <v>30</v>
      </c>
      <c r="W573" s="58">
        <f t="shared" si="141"/>
        <v>3.7234540181495106</v>
      </c>
      <c r="X573" s="61">
        <f t="shared" si="142"/>
        <v>0.41933728500631623</v>
      </c>
      <c r="Y573" s="63">
        <f t="shared" si="143"/>
        <v>0.35</v>
      </c>
      <c r="Z573" s="62">
        <f t="shared" si="144"/>
        <v>0.18</v>
      </c>
      <c r="AA573" s="57">
        <f t="shared" si="145"/>
        <v>0.92237634826547477</v>
      </c>
      <c r="AB573" s="58">
        <f t="shared" si="146"/>
        <v>0.47436497910795844</v>
      </c>
    </row>
    <row r="574" spans="1:28" hidden="1" x14ac:dyDescent="0.35">
      <c r="A574" s="1"/>
      <c r="B574" s="16">
        <v>44055</v>
      </c>
      <c r="C574" s="69">
        <v>2019</v>
      </c>
      <c r="D574" s="5" t="str">
        <f t="shared" si="147"/>
        <v>B</v>
      </c>
      <c r="E574" s="5" t="str">
        <f t="shared" si="134"/>
        <v>D</v>
      </c>
      <c r="F574" s="5" t="str">
        <f t="shared" si="135"/>
        <v>6</v>
      </c>
      <c r="G574" s="2" t="s">
        <v>154</v>
      </c>
      <c r="H574" s="2" t="s">
        <v>10</v>
      </c>
      <c r="I574" s="2" t="s">
        <v>785</v>
      </c>
      <c r="J574" s="2"/>
      <c r="K574" s="2">
        <v>11.2</v>
      </c>
      <c r="L574" s="2">
        <v>112.61</v>
      </c>
      <c r="M574" s="3">
        <v>109.59</v>
      </c>
      <c r="N574" s="33">
        <f t="shared" si="133"/>
        <v>97.021989941820337</v>
      </c>
      <c r="O574" s="200">
        <v>0.66</v>
      </c>
      <c r="P574" s="200">
        <v>0.25</v>
      </c>
      <c r="Q574" s="59">
        <f t="shared" si="136"/>
        <v>0.17209035471084458</v>
      </c>
      <c r="R574" s="59">
        <f t="shared" si="137"/>
        <v>7.7440659619880057</v>
      </c>
      <c r="S574" s="59">
        <f t="shared" si="138"/>
        <v>6.5185740420774463E-2</v>
      </c>
      <c r="T574" s="59">
        <f t="shared" si="139"/>
        <v>2.9333583189348507</v>
      </c>
      <c r="U574" s="59">
        <f t="shared" si="140"/>
        <v>10.677424280922857</v>
      </c>
      <c r="V574" s="60">
        <v>30</v>
      </c>
      <c r="W574" s="58">
        <f t="shared" si="141"/>
        <v>2.9780100581796631</v>
      </c>
      <c r="X574" s="61">
        <f t="shared" si="142"/>
        <v>0.41534708811871124</v>
      </c>
      <c r="Y574" s="63">
        <f t="shared" si="143"/>
        <v>0.66</v>
      </c>
      <c r="Z574" s="62">
        <f t="shared" si="144"/>
        <v>0.25</v>
      </c>
      <c r="AA574" s="57">
        <f t="shared" si="145"/>
        <v>1.7209035471084457</v>
      </c>
      <c r="AB574" s="58">
        <f t="shared" si="146"/>
        <v>0.65185740420774463</v>
      </c>
    </row>
    <row r="575" spans="1:28" hidden="1" x14ac:dyDescent="0.35">
      <c r="A575" s="1"/>
      <c r="B575" s="16">
        <v>43922</v>
      </c>
      <c r="C575" s="69">
        <v>2019</v>
      </c>
      <c r="D575" s="5" t="str">
        <f t="shared" si="147"/>
        <v>B</v>
      </c>
      <c r="E575" s="5" t="str">
        <f t="shared" si="134"/>
        <v>A</v>
      </c>
      <c r="F575" s="5" t="str">
        <f t="shared" si="135"/>
        <v>4</v>
      </c>
      <c r="G575" s="2" t="s">
        <v>62</v>
      </c>
      <c r="H575" s="2" t="s">
        <v>8</v>
      </c>
      <c r="I575" s="2" t="s">
        <v>786</v>
      </c>
      <c r="J575" s="2"/>
      <c r="K575" s="2">
        <v>11.24</v>
      </c>
      <c r="L575" s="2">
        <v>100.85</v>
      </c>
      <c r="M575" s="3">
        <v>93.66</v>
      </c>
      <c r="N575" s="33">
        <f t="shared" si="133"/>
        <v>91.97634192612432</v>
      </c>
      <c r="O575" s="200">
        <v>0.2</v>
      </c>
      <c r="P575" s="200">
        <v>0.17</v>
      </c>
      <c r="Q575" s="59">
        <f t="shared" si="136"/>
        <v>5.6106527541858776E-2</v>
      </c>
      <c r="R575" s="59">
        <f t="shared" si="137"/>
        <v>2.5247937393836448</v>
      </c>
      <c r="S575" s="59">
        <f t="shared" si="138"/>
        <v>4.7690548410579958E-2</v>
      </c>
      <c r="T575" s="59">
        <f t="shared" si="139"/>
        <v>2.146074678476098</v>
      </c>
      <c r="U575" s="59">
        <f t="shared" si="140"/>
        <v>4.6708684178597428</v>
      </c>
      <c r="V575" s="60">
        <v>30</v>
      </c>
      <c r="W575" s="58">
        <f t="shared" si="141"/>
        <v>8.02365807387568</v>
      </c>
      <c r="X575" s="61">
        <f t="shared" si="142"/>
        <v>0.44361805387041975</v>
      </c>
      <c r="Y575" s="63">
        <f t="shared" si="143"/>
        <v>0.2</v>
      </c>
      <c r="Z575" s="62">
        <f t="shared" si="144"/>
        <v>0.17</v>
      </c>
      <c r="AA575" s="57">
        <f t="shared" si="145"/>
        <v>0.56106527541858775</v>
      </c>
      <c r="AB575" s="58">
        <f t="shared" si="146"/>
        <v>0.47690548410579958</v>
      </c>
    </row>
    <row r="576" spans="1:28" hidden="1" x14ac:dyDescent="0.35">
      <c r="A576" s="1"/>
      <c r="B576" s="16">
        <v>44055</v>
      </c>
      <c r="C576" s="69">
        <v>2019</v>
      </c>
      <c r="D576" s="5" t="str">
        <f t="shared" si="147"/>
        <v>B</v>
      </c>
      <c r="E576" s="5" t="str">
        <f t="shared" si="134"/>
        <v>D</v>
      </c>
      <c r="F576" s="5" t="str">
        <f t="shared" si="135"/>
        <v>7</v>
      </c>
      <c r="G576" s="2" t="s">
        <v>53</v>
      </c>
      <c r="H576" s="2" t="s">
        <v>10</v>
      </c>
      <c r="I576" s="2" t="s">
        <v>787</v>
      </c>
      <c r="J576" s="2"/>
      <c r="K576" s="2">
        <v>10.99</v>
      </c>
      <c r="L576" s="2">
        <v>116.86</v>
      </c>
      <c r="M576" s="3">
        <v>113.28</v>
      </c>
      <c r="N576" s="33">
        <f t="shared" ref="N576:N641" si="148">100/(L576-K576)*(M576-K576)</f>
        <v>96.618494379899886</v>
      </c>
      <c r="O576" s="200">
        <v>0.52</v>
      </c>
      <c r="P576" s="200">
        <v>0.18</v>
      </c>
      <c r="Q576" s="59">
        <f t="shared" si="136"/>
        <v>0.13636973311174108</v>
      </c>
      <c r="R576" s="59">
        <f t="shared" si="137"/>
        <v>6.1366379900283485</v>
      </c>
      <c r="S576" s="59">
        <f t="shared" si="138"/>
        <v>4.7204907615602684E-2</v>
      </c>
      <c r="T576" s="59">
        <f t="shared" si="139"/>
        <v>2.1242208427021207</v>
      </c>
      <c r="U576" s="59">
        <f t="shared" si="140"/>
        <v>8.2608588327304702</v>
      </c>
      <c r="V576" s="60">
        <v>30</v>
      </c>
      <c r="W576" s="58">
        <f t="shared" si="141"/>
        <v>3.3815056201001141</v>
      </c>
      <c r="X576" s="61">
        <f t="shared" si="142"/>
        <v>0.41749926679049759</v>
      </c>
      <c r="Y576" s="63">
        <f t="shared" si="143"/>
        <v>0.52</v>
      </c>
      <c r="Z576" s="62">
        <f t="shared" si="144"/>
        <v>0.18</v>
      </c>
      <c r="AA576" s="57">
        <f t="shared" si="145"/>
        <v>1.3636973311174108</v>
      </c>
      <c r="AB576" s="58">
        <f t="shared" si="146"/>
        <v>0.47204907615602687</v>
      </c>
    </row>
    <row r="577" spans="1:28" hidden="1" x14ac:dyDescent="0.35">
      <c r="A577" s="1"/>
      <c r="B577" s="16">
        <v>44055</v>
      </c>
      <c r="C577" s="69">
        <v>2019</v>
      </c>
      <c r="D577" s="5" t="str">
        <f t="shared" si="147"/>
        <v>B</v>
      </c>
      <c r="E577" s="5" t="str">
        <f t="shared" si="134"/>
        <v>C</v>
      </c>
      <c r="F577" s="5" t="str">
        <f t="shared" si="135"/>
        <v>4</v>
      </c>
      <c r="G577" s="2" t="s">
        <v>60</v>
      </c>
      <c r="H577" s="2" t="s">
        <v>10</v>
      </c>
      <c r="I577" s="2" t="s">
        <v>788</v>
      </c>
      <c r="J577" s="2"/>
      <c r="K577" s="2">
        <v>11.23</v>
      </c>
      <c r="L577" s="2">
        <v>108.79</v>
      </c>
      <c r="M577" s="3">
        <v>105.41</v>
      </c>
      <c r="N577" s="33">
        <f t="shared" si="148"/>
        <v>96.535465354653525</v>
      </c>
      <c r="O577" s="200">
        <v>0.18</v>
      </c>
      <c r="P577" s="200">
        <v>0.12</v>
      </c>
      <c r="Q577" s="59">
        <f t="shared" si="136"/>
        <v>4.7260989594393725E-2</v>
      </c>
      <c r="R577" s="59">
        <f t="shared" si="137"/>
        <v>2.1267445317477178</v>
      </c>
      <c r="S577" s="59">
        <f t="shared" si="138"/>
        <v>3.1507326396262483E-2</v>
      </c>
      <c r="T577" s="59">
        <f t="shared" si="139"/>
        <v>1.4178296878318117</v>
      </c>
      <c r="U577" s="59">
        <f t="shared" si="140"/>
        <v>3.5445742195795296</v>
      </c>
      <c r="V577" s="60">
        <v>30</v>
      </c>
      <c r="W577" s="58">
        <f t="shared" si="141"/>
        <v>3.4645346453464754</v>
      </c>
      <c r="X577" s="61">
        <f t="shared" si="142"/>
        <v>0.41794436186026773</v>
      </c>
      <c r="Y577" s="63">
        <f t="shared" si="143"/>
        <v>0.18</v>
      </c>
      <c r="Z577" s="62">
        <f t="shared" si="144"/>
        <v>0.12</v>
      </c>
      <c r="AA577" s="57">
        <f t="shared" si="145"/>
        <v>0.47260989594393726</v>
      </c>
      <c r="AB577" s="58">
        <f t="shared" si="146"/>
        <v>0.31507326396262481</v>
      </c>
    </row>
    <row r="578" spans="1:28" hidden="1" x14ac:dyDescent="0.35">
      <c r="A578" s="1"/>
      <c r="B578" s="16">
        <v>44055</v>
      </c>
      <c r="C578" s="69">
        <v>2019</v>
      </c>
      <c r="D578" s="5" t="str">
        <f t="shared" si="147"/>
        <v>B</v>
      </c>
      <c r="E578" s="5" t="str">
        <f t="shared" ref="E578:E643" si="149">MID(G578,2,1)</f>
        <v>D</v>
      </c>
      <c r="F578" s="5" t="str">
        <f t="shared" ref="F578:F643" si="150">MID(G578,3,1)</f>
        <v>3</v>
      </c>
      <c r="G578" s="2" t="s">
        <v>89</v>
      </c>
      <c r="H578" s="2" t="s">
        <v>10</v>
      </c>
      <c r="I578" s="2" t="s">
        <v>789</v>
      </c>
      <c r="J578" s="2"/>
      <c r="K578" s="2">
        <v>11.19</v>
      </c>
      <c r="L578" s="2">
        <v>115.04</v>
      </c>
      <c r="M578" s="3">
        <v>110.77</v>
      </c>
      <c r="N578" s="33">
        <f t="shared" si="148"/>
        <v>95.888300433317269</v>
      </c>
      <c r="O578" s="200">
        <v>0.24</v>
      </c>
      <c r="P578" s="200">
        <v>0.21</v>
      </c>
      <c r="Q578" s="59">
        <f t="shared" si="136"/>
        <v>6.3601928098011656E-2</v>
      </c>
      <c r="R578" s="59">
        <f t="shared" si="137"/>
        <v>2.8620867644105243</v>
      </c>
      <c r="S578" s="59">
        <f t="shared" si="138"/>
        <v>5.5651687085760203E-2</v>
      </c>
      <c r="T578" s="59">
        <f t="shared" si="139"/>
        <v>2.5043259188592093</v>
      </c>
      <c r="U578" s="59">
        <f t="shared" si="140"/>
        <v>5.3664126832697336</v>
      </c>
      <c r="V578" s="60">
        <v>30</v>
      </c>
      <c r="W578" s="58">
        <f t="shared" si="141"/>
        <v>4.1116995666827307</v>
      </c>
      <c r="X578" s="61">
        <f t="shared" si="142"/>
        <v>0.42144004820245035</v>
      </c>
      <c r="Y578" s="63">
        <f t="shared" si="143"/>
        <v>0.24</v>
      </c>
      <c r="Z578" s="62">
        <f t="shared" si="144"/>
        <v>0.21</v>
      </c>
      <c r="AA578" s="57">
        <f t="shared" si="145"/>
        <v>0.63601928098011662</v>
      </c>
      <c r="AB578" s="58">
        <f t="shared" si="146"/>
        <v>0.55651687085760204</v>
      </c>
    </row>
    <row r="579" spans="1:28" hidden="1" x14ac:dyDescent="0.35">
      <c r="A579" s="1"/>
      <c r="B579" s="16">
        <v>44055</v>
      </c>
      <c r="C579" s="69">
        <v>2019</v>
      </c>
      <c r="D579" s="5" t="str">
        <f t="shared" si="147"/>
        <v>B</v>
      </c>
      <c r="E579" s="5" t="str">
        <f t="shared" si="149"/>
        <v>B</v>
      </c>
      <c r="F579" s="5" t="str">
        <f t="shared" si="150"/>
        <v>4</v>
      </c>
      <c r="G579" s="2" t="s">
        <v>138</v>
      </c>
      <c r="H579" s="2" t="s">
        <v>10</v>
      </c>
      <c r="I579" s="2" t="s">
        <v>790</v>
      </c>
      <c r="J579" s="2"/>
      <c r="K579" s="2">
        <v>11.24</v>
      </c>
      <c r="L579" s="2">
        <v>98.3</v>
      </c>
      <c r="M579" s="3">
        <v>94.28</v>
      </c>
      <c r="N579" s="33">
        <f t="shared" si="148"/>
        <v>95.382494831150936</v>
      </c>
      <c r="O579" s="200">
        <v>0.22</v>
      </c>
      <c r="P579" s="200">
        <v>0.18</v>
      </c>
      <c r="Q579" s="59">
        <f t="shared" si="136"/>
        <v>5.8727601156069363E-2</v>
      </c>
      <c r="R579" s="59">
        <f t="shared" si="137"/>
        <v>2.6427420520231215</v>
      </c>
      <c r="S579" s="59">
        <f t="shared" si="138"/>
        <v>4.804985549132948E-2</v>
      </c>
      <c r="T579" s="59">
        <f t="shared" si="139"/>
        <v>2.1622434971098268</v>
      </c>
      <c r="U579" s="59">
        <f t="shared" si="140"/>
        <v>4.8049855491329483</v>
      </c>
      <c r="V579" s="60">
        <v>30</v>
      </c>
      <c r="W579" s="58">
        <f t="shared" si="141"/>
        <v>4.617505168849064</v>
      </c>
      <c r="X579" s="61">
        <f t="shared" si="142"/>
        <v>0.42420520231213871</v>
      </c>
      <c r="Y579" s="63">
        <f t="shared" si="143"/>
        <v>0.22</v>
      </c>
      <c r="Z579" s="62">
        <f t="shared" si="144"/>
        <v>0.18</v>
      </c>
      <c r="AA579" s="57">
        <f t="shared" si="145"/>
        <v>0.58727601156069364</v>
      </c>
      <c r="AB579" s="58">
        <f t="shared" si="146"/>
        <v>0.4804985549132948</v>
      </c>
    </row>
    <row r="580" spans="1:28" hidden="1" x14ac:dyDescent="0.35">
      <c r="A580" s="1"/>
      <c r="B580" s="16">
        <v>43986</v>
      </c>
      <c r="C580" s="69">
        <v>2019</v>
      </c>
      <c r="D580" s="5" t="str">
        <f t="shared" si="147"/>
        <v>A</v>
      </c>
      <c r="E580" s="5" t="str">
        <f t="shared" si="149"/>
        <v>A</v>
      </c>
      <c r="F580" s="5" t="str">
        <f t="shared" si="150"/>
        <v>3</v>
      </c>
      <c r="G580" s="2" t="s">
        <v>933</v>
      </c>
      <c r="H580" s="2" t="s">
        <v>10</v>
      </c>
      <c r="I580" s="2" t="s">
        <v>791</v>
      </c>
      <c r="J580" s="2"/>
      <c r="K580" s="2">
        <v>10.92</v>
      </c>
      <c r="L580" s="2">
        <v>98.19</v>
      </c>
      <c r="M580" s="3">
        <v>92.36</v>
      </c>
      <c r="N580" s="33">
        <f t="shared" si="148"/>
        <v>93.319582903632394</v>
      </c>
      <c r="O580" s="200">
        <v>0.28999999999999998</v>
      </c>
      <c r="P580" s="200">
        <v>0.28000000000000003</v>
      </c>
      <c r="Q580" s="59">
        <f t="shared" si="136"/>
        <v>7.9766024066797642E-2</v>
      </c>
      <c r="R580" s="59">
        <f t="shared" si="137"/>
        <v>3.5894710830058938</v>
      </c>
      <c r="S580" s="59">
        <f t="shared" si="138"/>
        <v>7.7015471512770148E-2</v>
      </c>
      <c r="T580" s="59">
        <f t="shared" si="139"/>
        <v>3.4656962180746564</v>
      </c>
      <c r="U580" s="59">
        <f t="shared" si="140"/>
        <v>7.0551673010805498</v>
      </c>
      <c r="V580" s="60">
        <v>30</v>
      </c>
      <c r="W580" s="58">
        <f t="shared" si="141"/>
        <v>6.6804170963676057</v>
      </c>
      <c r="X580" s="61">
        <f t="shared" si="142"/>
        <v>0.43579322200392928</v>
      </c>
      <c r="Y580" s="63">
        <f t="shared" si="143"/>
        <v>0.28999999999999998</v>
      </c>
      <c r="Z580" s="62">
        <f t="shared" si="144"/>
        <v>0.28000000000000003</v>
      </c>
      <c r="AA580" s="57">
        <f t="shared" si="145"/>
        <v>0.79766024066797647</v>
      </c>
      <c r="AB580" s="58">
        <f t="shared" si="146"/>
        <v>0.77015471512770151</v>
      </c>
    </row>
    <row r="581" spans="1:28" hidden="1" x14ac:dyDescent="0.35">
      <c r="A581" s="1"/>
      <c r="B581" s="16">
        <v>43922</v>
      </c>
      <c r="C581" s="69">
        <v>2019</v>
      </c>
      <c r="D581" s="5" t="str">
        <f t="shared" si="147"/>
        <v>S</v>
      </c>
      <c r="E581" s="5" t="str">
        <f t="shared" si="149"/>
        <v>A</v>
      </c>
      <c r="F581" s="5" t="str">
        <f t="shared" si="150"/>
        <v>3</v>
      </c>
      <c r="G581" s="2" t="s">
        <v>858</v>
      </c>
      <c r="H581" s="2" t="s">
        <v>12</v>
      </c>
      <c r="I581" s="2" t="s">
        <v>792</v>
      </c>
      <c r="J581" s="2"/>
      <c r="K581" s="2">
        <v>11.22</v>
      </c>
      <c r="L581" s="2">
        <v>86.9</v>
      </c>
      <c r="M581" s="3">
        <v>76.489999999999995</v>
      </c>
      <c r="N581" s="33">
        <f t="shared" si="148"/>
        <v>86.244714587737832</v>
      </c>
      <c r="O581" s="200">
        <v>0.92</v>
      </c>
      <c r="P581" s="200">
        <v>0.17</v>
      </c>
      <c r="Q581" s="59">
        <f t="shared" si="136"/>
        <v>0.28135621265512495</v>
      </c>
      <c r="R581" s="59">
        <f t="shared" si="137"/>
        <v>12.661029569480622</v>
      </c>
      <c r="S581" s="59">
        <f t="shared" si="138"/>
        <v>5.1989734947142652E-2</v>
      </c>
      <c r="T581" s="59">
        <f t="shared" si="139"/>
        <v>2.3395380726214192</v>
      </c>
      <c r="U581" s="59">
        <f t="shared" si="140"/>
        <v>15.000567642102041</v>
      </c>
      <c r="V581" s="60">
        <v>30</v>
      </c>
      <c r="W581" s="58">
        <f t="shared" si="141"/>
        <v>13.755285412262168</v>
      </c>
      <c r="X581" s="61">
        <f t="shared" si="142"/>
        <v>0.47974567182472816</v>
      </c>
      <c r="Y581" s="63">
        <f t="shared" si="143"/>
        <v>0.92</v>
      </c>
      <c r="Z581" s="62">
        <f t="shared" si="144"/>
        <v>0.17</v>
      </c>
      <c r="AA581" s="57">
        <f t="shared" si="145"/>
        <v>2.8135621265512496</v>
      </c>
      <c r="AB581" s="58">
        <f t="shared" si="146"/>
        <v>0.51989734947142652</v>
      </c>
    </row>
    <row r="582" spans="1:28" hidden="1" x14ac:dyDescent="0.35">
      <c r="A582" s="1"/>
      <c r="B582" s="16">
        <v>43922</v>
      </c>
      <c r="C582" s="69">
        <v>2019</v>
      </c>
      <c r="D582" s="5" t="str">
        <f t="shared" si="147"/>
        <v>S</v>
      </c>
      <c r="E582" s="5" t="str">
        <f t="shared" si="149"/>
        <v>A</v>
      </c>
      <c r="F582" s="5" t="str">
        <f t="shared" si="150"/>
        <v>3</v>
      </c>
      <c r="G582" s="2" t="s">
        <v>858</v>
      </c>
      <c r="H582" s="2" t="s">
        <v>11</v>
      </c>
      <c r="I582" s="2" t="s">
        <v>793</v>
      </c>
      <c r="J582" s="2"/>
      <c r="K582" s="2">
        <v>10.88</v>
      </c>
      <c r="L582" s="2">
        <v>94.56</v>
      </c>
      <c r="M582" s="3">
        <v>85.44</v>
      </c>
      <c r="N582" s="33">
        <f t="shared" si="148"/>
        <v>89.101338432122361</v>
      </c>
      <c r="O582" s="200">
        <v>0.19</v>
      </c>
      <c r="P582" s="200">
        <v>0.11</v>
      </c>
      <c r="Q582" s="59">
        <f t="shared" si="136"/>
        <v>5.563412017167383E-2</v>
      </c>
      <c r="R582" s="59">
        <f t="shared" si="137"/>
        <v>2.5035354077253222</v>
      </c>
      <c r="S582" s="59">
        <f t="shared" si="138"/>
        <v>3.2209227467811165E-2</v>
      </c>
      <c r="T582" s="59">
        <f t="shared" si="139"/>
        <v>1.4494152360515025</v>
      </c>
      <c r="U582" s="59">
        <f t="shared" si="140"/>
        <v>3.9529506437768247</v>
      </c>
      <c r="V582" s="60">
        <v>30</v>
      </c>
      <c r="W582" s="58">
        <f t="shared" si="141"/>
        <v>10.898661567877639</v>
      </c>
      <c r="X582" s="61">
        <f t="shared" si="142"/>
        <v>0.46115879828326184</v>
      </c>
      <c r="Y582" s="63">
        <f t="shared" si="143"/>
        <v>0.19</v>
      </c>
      <c r="Z582" s="62">
        <f t="shared" si="144"/>
        <v>0.11</v>
      </c>
      <c r="AA582" s="57">
        <f t="shared" si="145"/>
        <v>0.55634120171673829</v>
      </c>
      <c r="AB582" s="58">
        <f t="shared" si="146"/>
        <v>0.32209227467811163</v>
      </c>
    </row>
    <row r="583" spans="1:28" hidden="1" x14ac:dyDescent="0.35">
      <c r="A583" s="1"/>
      <c r="B583" s="16">
        <v>43922</v>
      </c>
      <c r="C583" s="69">
        <v>2019</v>
      </c>
      <c r="D583" s="5" t="str">
        <f t="shared" si="147"/>
        <v>B</v>
      </c>
      <c r="E583" s="5" t="str">
        <f t="shared" si="149"/>
        <v>A</v>
      </c>
      <c r="F583" s="5" t="str">
        <f t="shared" si="150"/>
        <v>4</v>
      </c>
      <c r="G583" s="2" t="s">
        <v>62</v>
      </c>
      <c r="H583" s="2" t="s">
        <v>11</v>
      </c>
      <c r="I583" s="2" t="s">
        <v>794</v>
      </c>
      <c r="J583" s="2"/>
      <c r="K583" s="2">
        <v>10.98</v>
      </c>
      <c r="L583" s="2">
        <v>91.11</v>
      </c>
      <c r="M583" s="3">
        <v>85.45</v>
      </c>
      <c r="N583" s="33">
        <f t="shared" si="148"/>
        <v>92.9364782228878</v>
      </c>
      <c r="O583" s="200">
        <v>0.03</v>
      </c>
      <c r="P583" s="200">
        <v>0.1</v>
      </c>
      <c r="Q583" s="59">
        <f t="shared" si="136"/>
        <v>8.2980394789848276E-3</v>
      </c>
      <c r="R583" s="59">
        <f t="shared" si="137"/>
        <v>0.37341177655431723</v>
      </c>
      <c r="S583" s="59">
        <f t="shared" si="138"/>
        <v>2.7660131596616091E-2</v>
      </c>
      <c r="T583" s="59">
        <f t="shared" si="139"/>
        <v>1.2447059218477241</v>
      </c>
      <c r="U583" s="59">
        <f t="shared" si="140"/>
        <v>1.6181176984020413</v>
      </c>
      <c r="V583" s="60">
        <v>30</v>
      </c>
      <c r="W583" s="58">
        <f t="shared" si="141"/>
        <v>7.0635217771122001</v>
      </c>
      <c r="X583" s="61">
        <f t="shared" si="142"/>
        <v>0.4380018799516584</v>
      </c>
      <c r="Y583" s="63">
        <f t="shared" si="143"/>
        <v>0.03</v>
      </c>
      <c r="Z583" s="62">
        <f t="shared" si="144"/>
        <v>0.1</v>
      </c>
      <c r="AA583" s="57">
        <f t="shared" si="145"/>
        <v>8.2980394789848283E-2</v>
      </c>
      <c r="AB583" s="58">
        <f t="shared" si="146"/>
        <v>0.27660131596616089</v>
      </c>
    </row>
    <row r="584" spans="1:28" hidden="1" x14ac:dyDescent="0.35">
      <c r="A584" s="1"/>
      <c r="B584" s="16">
        <v>43922</v>
      </c>
      <c r="C584" s="69">
        <v>2019</v>
      </c>
      <c r="D584" s="5" t="str">
        <f t="shared" si="147"/>
        <v>B</v>
      </c>
      <c r="E584" s="5" t="str">
        <f t="shared" si="149"/>
        <v>B</v>
      </c>
      <c r="F584" s="5" t="str">
        <f t="shared" si="150"/>
        <v>5</v>
      </c>
      <c r="G584" s="2" t="s">
        <v>171</v>
      </c>
      <c r="H584" s="2" t="s">
        <v>8</v>
      </c>
      <c r="I584" s="2" t="s">
        <v>795</v>
      </c>
      <c r="J584" s="2"/>
      <c r="K584" s="2">
        <v>10.93</v>
      </c>
      <c r="L584" s="2">
        <v>100.9</v>
      </c>
      <c r="M584" s="3">
        <v>92.91</v>
      </c>
      <c r="N584" s="33">
        <f t="shared" si="148"/>
        <v>91.11926197621429</v>
      </c>
      <c r="O584" s="200">
        <v>0.39</v>
      </c>
      <c r="P584" s="200">
        <v>0.15</v>
      </c>
      <c r="Q584" s="59">
        <f t="shared" ref="Q584:Q647" si="151">Y584*((250+(100*W584/100))/1000)*(100/(100-(100*W584/100)))</f>
        <v>0.11080367162722619</v>
      </c>
      <c r="R584" s="59">
        <f t="shared" ref="R584:R647" si="152">IF(W584="","",Q584*(V584/10*15))</f>
        <v>4.9861652232251785</v>
      </c>
      <c r="S584" s="59">
        <f t="shared" ref="S584:S647" si="153">Z584*((250+(100*W584/100))/1000)*(100/(100-(100*W584/100)))</f>
        <v>4.2616796779702378E-2</v>
      </c>
      <c r="T584" s="59">
        <f t="shared" ref="T584:T647" si="154">IF(W584="","",S584*(V584/10*15))</f>
        <v>1.917755855086607</v>
      </c>
      <c r="U584" s="59">
        <f t="shared" ref="U584:U647" si="155">IF(Y584="","",R584+T584)</f>
        <v>6.9039210783117859</v>
      </c>
      <c r="V584" s="60">
        <v>30</v>
      </c>
      <c r="W584" s="58">
        <f t="shared" ref="W584:W647" si="156">100-N584</f>
        <v>8.8807380237857103</v>
      </c>
      <c r="X584" s="61">
        <f t="shared" ref="X584:X647" si="157">IF(W584="","",((400+W584)/1000)*(100/(100-W584)))</f>
        <v>0.4487313979019274</v>
      </c>
      <c r="Y584" s="63">
        <f t="shared" ref="Y584:Y647" si="158">O584</f>
        <v>0.39</v>
      </c>
      <c r="Z584" s="62">
        <f t="shared" ref="Z584:Z647" si="159">P584</f>
        <v>0.15</v>
      </c>
      <c r="AA584" s="57">
        <f t="shared" ref="AA584:AA647" si="160">Q584*10</f>
        <v>1.108036716272262</v>
      </c>
      <c r="AB584" s="58">
        <f t="shared" ref="AB584:AB647" si="161">S584*10</f>
        <v>0.42616796779702376</v>
      </c>
    </row>
    <row r="585" spans="1:28" hidden="1" x14ac:dyDescent="0.35">
      <c r="A585" s="1"/>
      <c r="B585" s="16">
        <v>43922</v>
      </c>
      <c r="C585" s="69">
        <v>2019</v>
      </c>
      <c r="D585" s="5" t="str">
        <f t="shared" si="147"/>
        <v>S</v>
      </c>
      <c r="E585" s="5" t="str">
        <f t="shared" si="149"/>
        <v>C</v>
      </c>
      <c r="F585" s="5" t="str">
        <f t="shared" si="150"/>
        <v>6</v>
      </c>
      <c r="G585" s="2" t="s">
        <v>861</v>
      </c>
      <c r="H585" s="2" t="s">
        <v>12</v>
      </c>
      <c r="I585" s="2" t="s">
        <v>796</v>
      </c>
      <c r="J585" s="2"/>
      <c r="K585" s="2">
        <v>11.24</v>
      </c>
      <c r="L585" s="2">
        <v>88.19</v>
      </c>
      <c r="M585" s="3">
        <v>77.25</v>
      </c>
      <c r="N585" s="33">
        <f t="shared" si="148"/>
        <v>85.782975958414553</v>
      </c>
      <c r="O585" s="200">
        <v>0.08</v>
      </c>
      <c r="P585" s="200">
        <v>0.06</v>
      </c>
      <c r="Q585" s="59">
        <f t="shared" si="151"/>
        <v>2.4640509013785793E-2</v>
      </c>
      <c r="R585" s="59">
        <f t="shared" si="152"/>
        <v>1.1088229056203607</v>
      </c>
      <c r="S585" s="59">
        <f t="shared" si="153"/>
        <v>1.8480381760339344E-2</v>
      </c>
      <c r="T585" s="59">
        <f t="shared" si="154"/>
        <v>0.83161717921527045</v>
      </c>
      <c r="U585" s="59">
        <f t="shared" si="155"/>
        <v>1.9404400848356311</v>
      </c>
      <c r="V585" s="60">
        <v>30</v>
      </c>
      <c r="W585" s="58">
        <f t="shared" si="156"/>
        <v>14.217024041585447</v>
      </c>
      <c r="X585" s="61">
        <f t="shared" si="157"/>
        <v>0.48286623238903198</v>
      </c>
      <c r="Y585" s="63">
        <f t="shared" si="158"/>
        <v>0.08</v>
      </c>
      <c r="Z585" s="62">
        <f t="shared" si="159"/>
        <v>0.06</v>
      </c>
      <c r="AA585" s="57">
        <f t="shared" si="160"/>
        <v>0.24640509013785794</v>
      </c>
      <c r="AB585" s="58">
        <f t="shared" si="161"/>
        <v>0.18480381760339343</v>
      </c>
    </row>
    <row r="586" spans="1:28" hidden="1" x14ac:dyDescent="0.35">
      <c r="A586" s="1"/>
      <c r="B586" s="16">
        <v>43922</v>
      </c>
      <c r="C586" s="69">
        <v>2019</v>
      </c>
      <c r="D586" s="5" t="str">
        <f t="shared" si="147"/>
        <v>S</v>
      </c>
      <c r="E586" s="5" t="str">
        <f t="shared" si="149"/>
        <v>B</v>
      </c>
      <c r="F586" s="5" t="str">
        <f t="shared" si="150"/>
        <v>8</v>
      </c>
      <c r="G586" s="2" t="s">
        <v>856</v>
      </c>
      <c r="H586" s="2" t="s">
        <v>11</v>
      </c>
      <c r="I586" s="2" t="s">
        <v>797</v>
      </c>
      <c r="J586" s="2"/>
      <c r="K586" s="2">
        <v>11.11</v>
      </c>
      <c r="L586" s="2">
        <v>100.28</v>
      </c>
      <c r="M586" s="3">
        <v>90.18</v>
      </c>
      <c r="N586" s="33">
        <f t="shared" si="148"/>
        <v>88.673320623528099</v>
      </c>
      <c r="O586" s="200">
        <v>0.15</v>
      </c>
      <c r="P586" s="200">
        <v>0.13</v>
      </c>
      <c r="Q586" s="59">
        <f t="shared" si="151"/>
        <v>4.4206083217402298E-2</v>
      </c>
      <c r="R586" s="59">
        <f t="shared" si="152"/>
        <v>1.9892737447831035</v>
      </c>
      <c r="S586" s="59">
        <f t="shared" si="153"/>
        <v>3.831193878841533E-2</v>
      </c>
      <c r="T586" s="59">
        <f t="shared" si="154"/>
        <v>1.7240372454786899</v>
      </c>
      <c r="U586" s="59">
        <f t="shared" si="155"/>
        <v>3.7133109902617933</v>
      </c>
      <c r="V586" s="60">
        <v>30</v>
      </c>
      <c r="W586" s="58">
        <f t="shared" si="156"/>
        <v>11.326679376471901</v>
      </c>
      <c r="X586" s="61">
        <f t="shared" si="157"/>
        <v>0.46386745921335526</v>
      </c>
      <c r="Y586" s="63">
        <f t="shared" si="158"/>
        <v>0.15</v>
      </c>
      <c r="Z586" s="62">
        <f t="shared" si="159"/>
        <v>0.13</v>
      </c>
      <c r="AA586" s="57">
        <f t="shared" si="160"/>
        <v>0.44206083217402298</v>
      </c>
      <c r="AB586" s="58">
        <f t="shared" si="161"/>
        <v>0.38311938788415328</v>
      </c>
    </row>
    <row r="587" spans="1:28" hidden="1" x14ac:dyDescent="0.35">
      <c r="A587" s="1"/>
      <c r="B587" s="16">
        <v>43922</v>
      </c>
      <c r="C587" s="69">
        <v>2019</v>
      </c>
      <c r="D587" s="5" t="str">
        <f t="shared" si="147"/>
        <v>B</v>
      </c>
      <c r="E587" s="5" t="str">
        <f t="shared" si="149"/>
        <v>B</v>
      </c>
      <c r="F587" s="5" t="str">
        <f t="shared" si="150"/>
        <v>7</v>
      </c>
      <c r="G587" s="2" t="s">
        <v>91</v>
      </c>
      <c r="H587" s="2" t="s">
        <v>12</v>
      </c>
      <c r="I587" s="2" t="s">
        <v>798</v>
      </c>
      <c r="J587" s="2"/>
      <c r="K587" s="2">
        <v>10.92</v>
      </c>
      <c r="L587" s="2">
        <v>116.64</v>
      </c>
      <c r="M587" s="3">
        <v>113.23</v>
      </c>
      <c r="N587" s="33">
        <f t="shared" si="148"/>
        <v>96.774498675747253</v>
      </c>
      <c r="O587" s="200">
        <v>0.03</v>
      </c>
      <c r="P587" s="200">
        <v>0.06</v>
      </c>
      <c r="Q587" s="59">
        <f t="shared" si="151"/>
        <v>7.8499657902453331E-3</v>
      </c>
      <c r="R587" s="59">
        <f t="shared" si="152"/>
        <v>0.35324846056103998</v>
      </c>
      <c r="S587" s="59">
        <f t="shared" si="153"/>
        <v>1.5699931580490666E-2</v>
      </c>
      <c r="T587" s="59">
        <f t="shared" si="154"/>
        <v>0.70649692112207996</v>
      </c>
      <c r="U587" s="59">
        <f t="shared" si="155"/>
        <v>1.0597453816831199</v>
      </c>
      <c r="V587" s="60">
        <v>30</v>
      </c>
      <c r="W587" s="58">
        <f t="shared" si="156"/>
        <v>3.2255013242527468</v>
      </c>
      <c r="X587" s="61">
        <f t="shared" si="157"/>
        <v>0.4166650376307301</v>
      </c>
      <c r="Y587" s="63">
        <f t="shared" si="158"/>
        <v>0.03</v>
      </c>
      <c r="Z587" s="62">
        <f t="shared" si="159"/>
        <v>0.06</v>
      </c>
      <c r="AA587" s="57">
        <f t="shared" si="160"/>
        <v>7.8499657902453335E-2</v>
      </c>
      <c r="AB587" s="58">
        <f t="shared" si="161"/>
        <v>0.15699931580490667</v>
      </c>
    </row>
    <row r="588" spans="1:28" hidden="1" x14ac:dyDescent="0.35">
      <c r="A588" s="1"/>
      <c r="B588" s="16">
        <v>43922</v>
      </c>
      <c r="C588" s="69">
        <v>2019</v>
      </c>
      <c r="D588" s="5" t="str">
        <f t="shared" si="147"/>
        <v>B</v>
      </c>
      <c r="E588" s="5" t="str">
        <f t="shared" si="149"/>
        <v>A</v>
      </c>
      <c r="F588" s="5" t="str">
        <f t="shared" si="150"/>
        <v>5</v>
      </c>
      <c r="G588" s="2" t="s">
        <v>57</v>
      </c>
      <c r="H588" s="2" t="s">
        <v>10</v>
      </c>
      <c r="I588" s="2" t="s">
        <v>799</v>
      </c>
      <c r="J588" s="2"/>
      <c r="K588" s="2">
        <v>11.24</v>
      </c>
      <c r="L588" s="2">
        <v>95.86</v>
      </c>
      <c r="M588" s="3">
        <v>90.67</v>
      </c>
      <c r="N588" s="33">
        <f t="shared" si="148"/>
        <v>93.866698180099263</v>
      </c>
      <c r="O588" s="200">
        <v>0.16</v>
      </c>
      <c r="P588" s="200">
        <v>0.18</v>
      </c>
      <c r="Q588" s="59">
        <f t="shared" si="151"/>
        <v>4.3659070880020141E-2</v>
      </c>
      <c r="R588" s="59">
        <f t="shared" si="152"/>
        <v>1.9646581896009063</v>
      </c>
      <c r="S588" s="59">
        <f t="shared" si="153"/>
        <v>4.9116454740022658E-2</v>
      </c>
      <c r="T588" s="59">
        <f t="shared" si="154"/>
        <v>2.2102404633010195</v>
      </c>
      <c r="U588" s="59">
        <f t="shared" si="155"/>
        <v>4.1748986529019261</v>
      </c>
      <c r="V588" s="60">
        <v>30</v>
      </c>
      <c r="W588" s="58">
        <f t="shared" si="156"/>
        <v>6.133301819900737</v>
      </c>
      <c r="X588" s="61">
        <f t="shared" si="157"/>
        <v>0.43267027571446559</v>
      </c>
      <c r="Y588" s="63">
        <f t="shared" si="158"/>
        <v>0.16</v>
      </c>
      <c r="Z588" s="62">
        <f t="shared" si="159"/>
        <v>0.18</v>
      </c>
      <c r="AA588" s="57">
        <f t="shared" si="160"/>
        <v>0.4365907088002014</v>
      </c>
      <c r="AB588" s="58">
        <f t="shared" si="161"/>
        <v>0.49116454740022658</v>
      </c>
    </row>
    <row r="589" spans="1:28" hidden="1" x14ac:dyDescent="0.35">
      <c r="A589" s="1"/>
      <c r="B589" s="16">
        <v>43922</v>
      </c>
      <c r="C589" s="69">
        <v>2019</v>
      </c>
      <c r="D589" s="5" t="str">
        <f t="shared" si="147"/>
        <v>B</v>
      </c>
      <c r="E589" s="5" t="str">
        <f t="shared" si="149"/>
        <v>C</v>
      </c>
      <c r="F589" s="5" t="str">
        <f t="shared" si="150"/>
        <v>3</v>
      </c>
      <c r="G589" s="2" t="s">
        <v>95</v>
      </c>
      <c r="H589" s="2" t="s">
        <v>8</v>
      </c>
      <c r="I589" s="2" t="s">
        <v>800</v>
      </c>
      <c r="J589" s="2"/>
      <c r="K589" s="2">
        <v>10.96</v>
      </c>
      <c r="L589" s="2">
        <v>100.11</v>
      </c>
      <c r="M589" s="3">
        <v>97.88</v>
      </c>
      <c r="N589" s="33">
        <f t="shared" si="148"/>
        <v>97.498597868760498</v>
      </c>
      <c r="O589" s="200">
        <v>0.04</v>
      </c>
      <c r="P589" s="200">
        <v>0.14000000000000001</v>
      </c>
      <c r="Q589" s="59">
        <f t="shared" si="151"/>
        <v>1.0359180855959505E-2</v>
      </c>
      <c r="R589" s="59">
        <f t="shared" si="152"/>
        <v>0.46616313851817776</v>
      </c>
      <c r="S589" s="59">
        <f t="shared" si="153"/>
        <v>3.6257132995858275E-2</v>
      </c>
      <c r="T589" s="59">
        <f t="shared" si="154"/>
        <v>1.6315709848136224</v>
      </c>
      <c r="U589" s="59">
        <f t="shared" si="155"/>
        <v>2.0977341233318003</v>
      </c>
      <c r="V589" s="60">
        <v>30</v>
      </c>
      <c r="W589" s="58">
        <f t="shared" si="156"/>
        <v>2.5014021312395016</v>
      </c>
      <c r="X589" s="61">
        <f t="shared" si="157"/>
        <v>0.41282788771283951</v>
      </c>
      <c r="Y589" s="63">
        <f t="shared" si="158"/>
        <v>0.04</v>
      </c>
      <c r="Z589" s="62">
        <f t="shared" si="159"/>
        <v>0.14000000000000001</v>
      </c>
      <c r="AA589" s="57">
        <f t="shared" si="160"/>
        <v>0.10359180855959506</v>
      </c>
      <c r="AB589" s="58">
        <f t="shared" si="161"/>
        <v>0.36257132995858277</v>
      </c>
    </row>
    <row r="590" spans="1:28" hidden="1" x14ac:dyDescent="0.35">
      <c r="A590" s="1"/>
      <c r="B590" s="16">
        <v>43922</v>
      </c>
      <c r="C590" s="69">
        <v>2019</v>
      </c>
      <c r="D590" s="5" t="str">
        <f t="shared" si="147"/>
        <v>B</v>
      </c>
      <c r="E590" s="5" t="str">
        <f t="shared" si="149"/>
        <v>B</v>
      </c>
      <c r="F590" s="5" t="str">
        <f t="shared" si="150"/>
        <v>4</v>
      </c>
      <c r="G590" s="2" t="s">
        <v>138</v>
      </c>
      <c r="H590" s="2" t="s">
        <v>10</v>
      </c>
      <c r="I590" s="2" t="s">
        <v>801</v>
      </c>
      <c r="J590" s="2"/>
      <c r="K590" s="2">
        <v>11.26</v>
      </c>
      <c r="L590" s="2">
        <v>93.49</v>
      </c>
      <c r="M590" s="3">
        <v>88.05</v>
      </c>
      <c r="N590" s="33">
        <f t="shared" si="148"/>
        <v>93.384409582877296</v>
      </c>
      <c r="O590" s="200">
        <v>0.18</v>
      </c>
      <c r="P590" s="200">
        <v>0.19</v>
      </c>
      <c r="Q590" s="59">
        <f t="shared" si="151"/>
        <v>4.946308113035551E-2</v>
      </c>
      <c r="R590" s="59">
        <f t="shared" si="152"/>
        <v>2.225838650865998</v>
      </c>
      <c r="S590" s="59">
        <f t="shared" si="153"/>
        <v>5.2211030082041927E-2</v>
      </c>
      <c r="T590" s="59">
        <f t="shared" si="154"/>
        <v>2.3494963536918867</v>
      </c>
      <c r="U590" s="59">
        <f t="shared" si="155"/>
        <v>4.5753350045578847</v>
      </c>
      <c r="V590" s="60">
        <v>30</v>
      </c>
      <c r="W590" s="58">
        <f t="shared" si="156"/>
        <v>6.6155904171227036</v>
      </c>
      <c r="X590" s="61">
        <f t="shared" si="157"/>
        <v>0.43542127881234532</v>
      </c>
      <c r="Y590" s="63">
        <f t="shared" si="158"/>
        <v>0.18</v>
      </c>
      <c r="Z590" s="62">
        <f t="shared" si="159"/>
        <v>0.19</v>
      </c>
      <c r="AA590" s="57">
        <f t="shared" si="160"/>
        <v>0.49463081130355513</v>
      </c>
      <c r="AB590" s="58">
        <f t="shared" si="161"/>
        <v>0.52211030082041932</v>
      </c>
    </row>
    <row r="591" spans="1:28" hidden="1" x14ac:dyDescent="0.35">
      <c r="A591" s="1"/>
      <c r="B591" s="16">
        <v>43922</v>
      </c>
      <c r="C591" s="69">
        <v>2019</v>
      </c>
      <c r="D591" s="5" t="str">
        <f t="shared" si="147"/>
        <v>B</v>
      </c>
      <c r="E591" s="5" t="str">
        <f t="shared" si="149"/>
        <v>C</v>
      </c>
      <c r="F591" s="5" t="str">
        <f t="shared" si="150"/>
        <v>8</v>
      </c>
      <c r="G591" s="2" t="s">
        <v>99</v>
      </c>
      <c r="H591" s="2" t="s">
        <v>10</v>
      </c>
      <c r="I591" s="2" t="s">
        <v>802</v>
      </c>
      <c r="J591" s="2"/>
      <c r="K591" s="2">
        <v>11.36</v>
      </c>
      <c r="L591" s="2">
        <v>93.15</v>
      </c>
      <c r="M591" s="3">
        <v>88.78</v>
      </c>
      <c r="N591" s="33">
        <f t="shared" si="148"/>
        <v>94.657048538941183</v>
      </c>
      <c r="O591" s="200">
        <v>0.15</v>
      </c>
      <c r="P591" s="200">
        <v>0.28000000000000003</v>
      </c>
      <c r="Q591" s="59">
        <f t="shared" si="151"/>
        <v>4.0463381555153714E-2</v>
      </c>
      <c r="R591" s="59">
        <f t="shared" si="152"/>
        <v>1.8208521699819171</v>
      </c>
      <c r="S591" s="59">
        <f t="shared" si="153"/>
        <v>7.5531645569620276E-2</v>
      </c>
      <c r="T591" s="59">
        <f t="shared" si="154"/>
        <v>3.3989240506329126</v>
      </c>
      <c r="U591" s="59">
        <f t="shared" si="155"/>
        <v>5.2197762206148299</v>
      </c>
      <c r="V591" s="60">
        <v>30</v>
      </c>
      <c r="W591" s="58">
        <f t="shared" si="156"/>
        <v>5.3429514610588171</v>
      </c>
      <c r="X591" s="61">
        <f t="shared" si="157"/>
        <v>0.42822268147765435</v>
      </c>
      <c r="Y591" s="63">
        <f t="shared" si="158"/>
        <v>0.15</v>
      </c>
      <c r="Z591" s="62">
        <f t="shared" si="159"/>
        <v>0.28000000000000003</v>
      </c>
      <c r="AA591" s="57">
        <f t="shared" si="160"/>
        <v>0.40463381555153716</v>
      </c>
      <c r="AB591" s="58">
        <f t="shared" si="161"/>
        <v>0.75531645569620276</v>
      </c>
    </row>
    <row r="592" spans="1:28" hidden="1" x14ac:dyDescent="0.35">
      <c r="A592" s="1"/>
      <c r="B592" s="16">
        <v>43922</v>
      </c>
      <c r="C592" s="69">
        <v>2019</v>
      </c>
      <c r="D592" s="5" t="str">
        <f t="shared" si="147"/>
        <v>B</v>
      </c>
      <c r="E592" s="5" t="str">
        <f t="shared" si="149"/>
        <v>D</v>
      </c>
      <c r="F592" s="5" t="str">
        <f t="shared" si="150"/>
        <v>9</v>
      </c>
      <c r="G592" s="2" t="s">
        <v>886</v>
      </c>
      <c r="H592" s="2" t="s">
        <v>10</v>
      </c>
      <c r="I592" s="2" t="s">
        <v>803</v>
      </c>
      <c r="J592" s="2"/>
      <c r="K592" s="2">
        <v>11.29</v>
      </c>
      <c r="L592" s="2">
        <v>82.3</v>
      </c>
      <c r="M592" s="3">
        <v>77.88</v>
      </c>
      <c r="N592" s="33">
        <f t="shared" si="148"/>
        <v>93.775524574003668</v>
      </c>
      <c r="O592" s="200">
        <v>0.23</v>
      </c>
      <c r="P592" s="200">
        <v>0.33</v>
      </c>
      <c r="Q592" s="59">
        <f t="shared" si="151"/>
        <v>6.2843294789007367E-2</v>
      </c>
      <c r="R592" s="59">
        <f t="shared" si="152"/>
        <v>2.8279482655053316</v>
      </c>
      <c r="S592" s="59">
        <f t="shared" si="153"/>
        <v>9.016646643640186E-2</v>
      </c>
      <c r="T592" s="59">
        <f t="shared" si="154"/>
        <v>4.057490989638084</v>
      </c>
      <c r="U592" s="59">
        <f t="shared" si="155"/>
        <v>6.8854392551434156</v>
      </c>
      <c r="V592" s="60">
        <v>30</v>
      </c>
      <c r="W592" s="58">
        <f t="shared" si="156"/>
        <v>6.2244754259963315</v>
      </c>
      <c r="X592" s="61">
        <f t="shared" si="157"/>
        <v>0.43318816639134999</v>
      </c>
      <c r="Y592" s="63">
        <f t="shared" si="158"/>
        <v>0.23</v>
      </c>
      <c r="Z592" s="62">
        <f t="shared" si="159"/>
        <v>0.33</v>
      </c>
      <c r="AA592" s="57">
        <f t="shared" si="160"/>
        <v>0.62843294789007365</v>
      </c>
      <c r="AB592" s="58">
        <f t="shared" si="161"/>
        <v>0.9016646643640186</v>
      </c>
    </row>
    <row r="593" spans="1:28" hidden="1" x14ac:dyDescent="0.35">
      <c r="A593" s="1"/>
      <c r="B593" s="16">
        <v>44055</v>
      </c>
      <c r="C593" s="69">
        <v>2019</v>
      </c>
      <c r="D593" s="5" t="str">
        <f t="shared" si="147"/>
        <v>B</v>
      </c>
      <c r="E593" s="5" t="str">
        <f t="shared" si="149"/>
        <v>B</v>
      </c>
      <c r="F593" s="5" t="str">
        <f t="shared" si="150"/>
        <v>9</v>
      </c>
      <c r="G593" s="2" t="s">
        <v>55</v>
      </c>
      <c r="H593" s="2" t="s">
        <v>10</v>
      </c>
      <c r="I593" s="2" t="s">
        <v>804</v>
      </c>
      <c r="J593" s="2"/>
      <c r="K593" s="2">
        <v>11.19</v>
      </c>
      <c r="L593" s="2">
        <v>104.89</v>
      </c>
      <c r="M593" s="3">
        <v>100.42</v>
      </c>
      <c r="N593" s="33">
        <f t="shared" si="148"/>
        <v>95.229455709711843</v>
      </c>
      <c r="O593" s="200">
        <v>0.23</v>
      </c>
      <c r="P593" s="200">
        <v>0.16</v>
      </c>
      <c r="Q593" s="59">
        <f t="shared" si="151"/>
        <v>6.1532668385072292E-2</v>
      </c>
      <c r="R593" s="59">
        <f t="shared" si="152"/>
        <v>2.7689700773282531</v>
      </c>
      <c r="S593" s="59">
        <f t="shared" si="153"/>
        <v>4.2805334528745943E-2</v>
      </c>
      <c r="T593" s="59">
        <f t="shared" si="154"/>
        <v>1.9262400537935676</v>
      </c>
      <c r="U593" s="59">
        <f t="shared" si="155"/>
        <v>4.6952101311218204</v>
      </c>
      <c r="V593" s="60">
        <v>30</v>
      </c>
      <c r="W593" s="58">
        <f t="shared" si="156"/>
        <v>4.7705442902881572</v>
      </c>
      <c r="X593" s="61">
        <f t="shared" si="157"/>
        <v>0.4250476297209459</v>
      </c>
      <c r="Y593" s="63">
        <f t="shared" si="158"/>
        <v>0.23</v>
      </c>
      <c r="Z593" s="62">
        <f t="shared" si="159"/>
        <v>0.16</v>
      </c>
      <c r="AA593" s="57">
        <f t="shared" si="160"/>
        <v>0.61532668385072298</v>
      </c>
      <c r="AB593" s="58">
        <f t="shared" si="161"/>
        <v>0.42805334528745942</v>
      </c>
    </row>
    <row r="594" spans="1:28" hidden="1" x14ac:dyDescent="0.35">
      <c r="A594" s="1"/>
      <c r="B594" s="16">
        <v>43922</v>
      </c>
      <c r="C594" s="69">
        <v>2019</v>
      </c>
      <c r="D594" s="5" t="str">
        <f t="shared" si="147"/>
        <v>B</v>
      </c>
      <c r="E594" s="5" t="str">
        <f t="shared" si="149"/>
        <v>D</v>
      </c>
      <c r="F594" s="5" t="str">
        <f t="shared" si="150"/>
        <v>9</v>
      </c>
      <c r="G594" s="2" t="s">
        <v>886</v>
      </c>
      <c r="H594" s="2" t="s">
        <v>12</v>
      </c>
      <c r="I594" s="2" t="s">
        <v>805</v>
      </c>
      <c r="J594" s="2"/>
      <c r="K594" s="2">
        <v>11.23</v>
      </c>
      <c r="L594" s="2">
        <v>98.64</v>
      </c>
      <c r="M594" s="3">
        <v>96.22</v>
      </c>
      <c r="N594" s="33">
        <f t="shared" si="148"/>
        <v>97.231438050566297</v>
      </c>
      <c r="O594" s="200">
        <v>0.02</v>
      </c>
      <c r="P594" s="200">
        <v>0.1</v>
      </c>
      <c r="Q594" s="59">
        <f t="shared" si="151"/>
        <v>5.1993175667725613E-3</v>
      </c>
      <c r="R594" s="59">
        <f t="shared" si="152"/>
        <v>0.23396929050476525</v>
      </c>
      <c r="S594" s="59">
        <f t="shared" si="153"/>
        <v>2.599658783386281E-2</v>
      </c>
      <c r="T594" s="59">
        <f t="shared" si="154"/>
        <v>1.1698464525238264</v>
      </c>
      <c r="U594" s="59">
        <f t="shared" si="155"/>
        <v>1.4038157430285916</v>
      </c>
      <c r="V594" s="60">
        <v>30</v>
      </c>
      <c r="W594" s="58">
        <f t="shared" si="156"/>
        <v>2.7685619494337033</v>
      </c>
      <c r="X594" s="61">
        <f t="shared" si="157"/>
        <v>0.41423696905518304</v>
      </c>
      <c r="Y594" s="63">
        <f t="shared" si="158"/>
        <v>0.02</v>
      </c>
      <c r="Z594" s="62">
        <f t="shared" si="159"/>
        <v>0.1</v>
      </c>
      <c r="AA594" s="57">
        <f t="shared" si="160"/>
        <v>5.1993175667725613E-2</v>
      </c>
      <c r="AB594" s="58">
        <f t="shared" si="161"/>
        <v>0.25996587833862811</v>
      </c>
    </row>
    <row r="595" spans="1:28" hidden="1" x14ac:dyDescent="0.35">
      <c r="A595" s="1"/>
      <c r="B595" s="16">
        <v>43922</v>
      </c>
      <c r="C595" s="69">
        <v>2019</v>
      </c>
      <c r="D595" s="5" t="str">
        <f t="shared" si="147"/>
        <v>B</v>
      </c>
      <c r="E595" s="5" t="str">
        <f t="shared" si="149"/>
        <v>D</v>
      </c>
      <c r="F595" s="5" t="str">
        <f t="shared" si="150"/>
        <v>4</v>
      </c>
      <c r="G595" s="2" t="s">
        <v>81</v>
      </c>
      <c r="H595" s="2" t="s">
        <v>11</v>
      </c>
      <c r="I595" s="2" t="s">
        <v>806</v>
      </c>
      <c r="J595" s="2"/>
      <c r="K595" s="2">
        <v>11.32</v>
      </c>
      <c r="L595" s="2">
        <v>100</v>
      </c>
      <c r="M595" s="3">
        <v>95.1</v>
      </c>
      <c r="N595" s="33">
        <f t="shared" si="148"/>
        <v>94.474515110509685</v>
      </c>
      <c r="O595" s="200">
        <v>0.04</v>
      </c>
      <c r="P595" s="200">
        <v>0.09</v>
      </c>
      <c r="Q595" s="59">
        <f t="shared" si="151"/>
        <v>1.0818811172117455E-2</v>
      </c>
      <c r="R595" s="59">
        <f t="shared" si="152"/>
        <v>0.48684650274528546</v>
      </c>
      <c r="S595" s="59">
        <f t="shared" si="153"/>
        <v>2.4342325137264271E-2</v>
      </c>
      <c r="T595" s="59">
        <f t="shared" si="154"/>
        <v>1.0954046311768921</v>
      </c>
      <c r="U595" s="59">
        <f t="shared" si="155"/>
        <v>1.5822511339221776</v>
      </c>
      <c r="V595" s="60">
        <v>30</v>
      </c>
      <c r="W595" s="58">
        <f t="shared" si="156"/>
        <v>5.5254848894903148</v>
      </c>
      <c r="X595" s="61">
        <f t="shared" si="157"/>
        <v>0.42924325614705189</v>
      </c>
      <c r="Y595" s="63">
        <f t="shared" si="158"/>
        <v>0.04</v>
      </c>
      <c r="Z595" s="62">
        <f t="shared" si="159"/>
        <v>0.09</v>
      </c>
      <c r="AA595" s="57">
        <f t="shared" si="160"/>
        <v>0.10818811172117455</v>
      </c>
      <c r="AB595" s="58">
        <f t="shared" si="161"/>
        <v>0.2434232513726427</v>
      </c>
    </row>
    <row r="596" spans="1:28" hidden="1" x14ac:dyDescent="0.35">
      <c r="A596" s="1"/>
      <c r="B596" s="16"/>
      <c r="C596" s="69">
        <v>2019</v>
      </c>
      <c r="D596" s="5" t="str">
        <f t="shared" si="147"/>
        <v/>
      </c>
      <c r="E596" s="5" t="str">
        <f t="shared" si="149"/>
        <v/>
      </c>
      <c r="F596" s="5" t="str">
        <f t="shared" si="150"/>
        <v/>
      </c>
      <c r="G596" s="2"/>
      <c r="H596" s="41"/>
      <c r="I596" s="2" t="s">
        <v>807</v>
      </c>
      <c r="J596" s="2"/>
      <c r="K596" s="2">
        <v>11.33</v>
      </c>
      <c r="L596" s="2">
        <v>89.61</v>
      </c>
      <c r="M596" s="3">
        <v>86.25</v>
      </c>
      <c r="N596" s="33">
        <f t="shared" si="148"/>
        <v>95.707715891670915</v>
      </c>
      <c r="O596" s="200">
        <v>0.08</v>
      </c>
      <c r="P596" s="200">
        <v>0.09</v>
      </c>
      <c r="Q596" s="59">
        <f t="shared" si="151"/>
        <v>2.1255739455419122E-2</v>
      </c>
      <c r="R596" s="59">
        <f t="shared" si="152"/>
        <v>0.95650827549386053</v>
      </c>
      <c r="S596" s="59">
        <f t="shared" si="153"/>
        <v>2.3912706887346508E-2</v>
      </c>
      <c r="T596" s="59">
        <f t="shared" si="154"/>
        <v>1.0760718099305928</v>
      </c>
      <c r="U596" s="59">
        <f t="shared" si="155"/>
        <v>2.0325800854244536</v>
      </c>
      <c r="V596" s="60">
        <v>30</v>
      </c>
      <c r="W596" s="58">
        <f t="shared" si="156"/>
        <v>4.2922841083290848</v>
      </c>
      <c r="X596" s="61">
        <f t="shared" si="157"/>
        <v>0.42242391884677</v>
      </c>
      <c r="Y596" s="63">
        <f t="shared" si="158"/>
        <v>0.08</v>
      </c>
      <c r="Z596" s="62">
        <f t="shared" si="159"/>
        <v>0.09</v>
      </c>
      <c r="AA596" s="57">
        <f t="shared" si="160"/>
        <v>0.2125573945541912</v>
      </c>
      <c r="AB596" s="58">
        <f t="shared" si="161"/>
        <v>0.23912706887346508</v>
      </c>
    </row>
    <row r="597" spans="1:28" hidden="1" x14ac:dyDescent="0.35">
      <c r="A597" s="1"/>
      <c r="B597" s="16">
        <v>43922</v>
      </c>
      <c r="C597" s="69">
        <v>2019</v>
      </c>
      <c r="D597" s="5" t="str">
        <f t="shared" si="147"/>
        <v>B</v>
      </c>
      <c r="E597" s="5" t="str">
        <f t="shared" si="149"/>
        <v>C</v>
      </c>
      <c r="F597" s="5" t="str">
        <f t="shared" si="150"/>
        <v>8</v>
      </c>
      <c r="G597" s="2" t="s">
        <v>99</v>
      </c>
      <c r="H597" s="2" t="s">
        <v>8</v>
      </c>
      <c r="I597" s="2" t="s">
        <v>808</v>
      </c>
      <c r="J597" s="2"/>
      <c r="K597" s="2">
        <v>11.22</v>
      </c>
      <c r="L597" s="2">
        <v>87.94</v>
      </c>
      <c r="M597" s="3">
        <v>83.44</v>
      </c>
      <c r="N597" s="33">
        <f t="shared" si="148"/>
        <v>94.134515119916571</v>
      </c>
      <c r="O597" s="200">
        <v>0.25</v>
      </c>
      <c r="P597" s="200">
        <v>0.1</v>
      </c>
      <c r="Q597" s="59">
        <f t="shared" si="151"/>
        <v>6.7952090833564113E-2</v>
      </c>
      <c r="R597" s="59">
        <f t="shared" si="152"/>
        <v>3.0578440875103849</v>
      </c>
      <c r="S597" s="59">
        <f t="shared" si="153"/>
        <v>2.7180836333425648E-2</v>
      </c>
      <c r="T597" s="59">
        <f t="shared" si="154"/>
        <v>1.2231376350041541</v>
      </c>
      <c r="U597" s="59">
        <f t="shared" si="155"/>
        <v>4.2809817225145395</v>
      </c>
      <c r="V597" s="60">
        <v>30</v>
      </c>
      <c r="W597" s="58">
        <f t="shared" si="156"/>
        <v>5.8654848800834287</v>
      </c>
      <c r="X597" s="61">
        <f t="shared" si="157"/>
        <v>0.43115480476322354</v>
      </c>
      <c r="Y597" s="63">
        <f t="shared" si="158"/>
        <v>0.25</v>
      </c>
      <c r="Z597" s="62">
        <f t="shared" si="159"/>
        <v>0.1</v>
      </c>
      <c r="AA597" s="57">
        <f t="shared" si="160"/>
        <v>0.67952090833564116</v>
      </c>
      <c r="AB597" s="58">
        <f t="shared" si="161"/>
        <v>0.27180836333425651</v>
      </c>
    </row>
    <row r="598" spans="1:28" hidden="1" x14ac:dyDescent="0.35">
      <c r="A598" s="1"/>
      <c r="B598" s="16">
        <v>43922</v>
      </c>
      <c r="C598" s="69">
        <v>2019</v>
      </c>
      <c r="D598" s="5" t="str">
        <f t="shared" si="147"/>
        <v>B</v>
      </c>
      <c r="E598" s="5" t="str">
        <f t="shared" si="149"/>
        <v>B</v>
      </c>
      <c r="F598" s="5" t="str">
        <f t="shared" si="150"/>
        <v>1</v>
      </c>
      <c r="G598" s="2" t="s">
        <v>97</v>
      </c>
      <c r="H598" s="2" t="s">
        <v>8</v>
      </c>
      <c r="I598" s="2" t="s">
        <v>809</v>
      </c>
      <c r="J598" s="2"/>
      <c r="K598" s="2">
        <v>11.21</v>
      </c>
      <c r="L598" s="2">
        <v>90.14</v>
      </c>
      <c r="M598" s="3">
        <v>87.5</v>
      </c>
      <c r="N598" s="33">
        <f t="shared" si="148"/>
        <v>96.655264158114761</v>
      </c>
      <c r="O598" s="200">
        <v>0.03</v>
      </c>
      <c r="P598" s="200">
        <v>0.05</v>
      </c>
      <c r="Q598" s="59">
        <f t="shared" si="151"/>
        <v>7.8633503735745201E-3</v>
      </c>
      <c r="R598" s="59">
        <f t="shared" si="152"/>
        <v>0.35385076681085342</v>
      </c>
      <c r="S598" s="59">
        <f t="shared" si="153"/>
        <v>1.3105583955957534E-2</v>
      </c>
      <c r="T598" s="59">
        <f t="shared" si="154"/>
        <v>0.58975127801808902</v>
      </c>
      <c r="U598" s="59">
        <f t="shared" si="155"/>
        <v>0.94360204482894239</v>
      </c>
      <c r="V598" s="60">
        <v>30</v>
      </c>
      <c r="W598" s="58">
        <f t="shared" si="156"/>
        <v>3.3447358418852389</v>
      </c>
      <c r="X598" s="61">
        <f t="shared" si="157"/>
        <v>0.41730239874164393</v>
      </c>
      <c r="Y598" s="63">
        <f t="shared" si="158"/>
        <v>0.03</v>
      </c>
      <c r="Z598" s="62">
        <f t="shared" si="159"/>
        <v>0.05</v>
      </c>
      <c r="AA598" s="57">
        <f t="shared" si="160"/>
        <v>7.8633503735745208E-2</v>
      </c>
      <c r="AB598" s="58">
        <f t="shared" si="161"/>
        <v>0.13105583955957534</v>
      </c>
    </row>
    <row r="599" spans="1:28" hidden="1" x14ac:dyDescent="0.35">
      <c r="A599" s="1"/>
      <c r="B599" s="16">
        <v>43922</v>
      </c>
      <c r="C599" s="69">
        <v>2019</v>
      </c>
      <c r="D599" s="5" t="str">
        <f t="shared" si="147"/>
        <v>B</v>
      </c>
      <c r="E599" s="5" t="str">
        <f t="shared" si="149"/>
        <v>C</v>
      </c>
      <c r="F599" s="5" t="str">
        <f t="shared" si="150"/>
        <v>9</v>
      </c>
      <c r="G599" s="2" t="s">
        <v>85</v>
      </c>
      <c r="H599" s="2" t="s">
        <v>12</v>
      </c>
      <c r="I599" s="2" t="s">
        <v>810</v>
      </c>
      <c r="J599" s="2"/>
      <c r="K599" s="2">
        <v>11.23</v>
      </c>
      <c r="L599" s="2">
        <v>99.49</v>
      </c>
      <c r="M599" s="3">
        <v>96.1</v>
      </c>
      <c r="N599" s="33">
        <f t="shared" si="148"/>
        <v>96.159075458871513</v>
      </c>
      <c r="O599" s="200">
        <v>0.03</v>
      </c>
      <c r="P599" s="200">
        <v>0.11</v>
      </c>
      <c r="Q599" s="59">
        <f t="shared" si="151"/>
        <v>7.9194061505832442E-3</v>
      </c>
      <c r="R599" s="59">
        <f t="shared" si="152"/>
        <v>0.35637327677624597</v>
      </c>
      <c r="S599" s="59">
        <f t="shared" si="153"/>
        <v>2.9037822552138565E-2</v>
      </c>
      <c r="T599" s="59">
        <f t="shared" si="154"/>
        <v>1.3067020148462354</v>
      </c>
      <c r="U599" s="59">
        <f t="shared" si="155"/>
        <v>1.6630752916224814</v>
      </c>
      <c r="V599" s="60">
        <v>30</v>
      </c>
      <c r="W599" s="58">
        <f t="shared" si="156"/>
        <v>3.8409245411284871</v>
      </c>
      <c r="X599" s="61">
        <f t="shared" si="157"/>
        <v>0.41997172145634498</v>
      </c>
      <c r="Y599" s="63">
        <f t="shared" si="158"/>
        <v>0.03</v>
      </c>
      <c r="Z599" s="62">
        <f t="shared" si="159"/>
        <v>0.11</v>
      </c>
      <c r="AA599" s="57">
        <f t="shared" si="160"/>
        <v>7.9194061505832442E-2</v>
      </c>
      <c r="AB599" s="58">
        <f t="shared" si="161"/>
        <v>0.29037822552138565</v>
      </c>
    </row>
    <row r="600" spans="1:28" hidden="1" x14ac:dyDescent="0.35">
      <c r="A600" s="1"/>
      <c r="B600" s="16">
        <v>43922</v>
      </c>
      <c r="C600" s="69">
        <v>2019</v>
      </c>
      <c r="D600" s="5" t="str">
        <f t="shared" si="147"/>
        <v>B</v>
      </c>
      <c r="E600" s="5" t="str">
        <f t="shared" si="149"/>
        <v>D</v>
      </c>
      <c r="F600" s="5" t="str">
        <f t="shared" si="150"/>
        <v>9</v>
      </c>
      <c r="G600" s="2" t="s">
        <v>886</v>
      </c>
      <c r="H600" s="2" t="s">
        <v>8</v>
      </c>
      <c r="I600" s="2" t="s">
        <v>811</v>
      </c>
      <c r="J600" s="2"/>
      <c r="K600" s="2">
        <v>11.21</v>
      </c>
      <c r="L600" s="2">
        <v>97.9</v>
      </c>
      <c r="M600" s="3">
        <v>95.7</v>
      </c>
      <c r="N600" s="33">
        <f t="shared" si="148"/>
        <v>97.462221709539762</v>
      </c>
      <c r="O600" s="200">
        <v>0.03</v>
      </c>
      <c r="P600" s="200">
        <v>0.06</v>
      </c>
      <c r="Q600" s="59">
        <f t="shared" si="151"/>
        <v>7.7734051367025665E-3</v>
      </c>
      <c r="R600" s="59">
        <f t="shared" si="152"/>
        <v>0.34980323115161549</v>
      </c>
      <c r="S600" s="59">
        <f t="shared" si="153"/>
        <v>1.5546810273405133E-2</v>
      </c>
      <c r="T600" s="59">
        <f t="shared" si="154"/>
        <v>0.69960646230323098</v>
      </c>
      <c r="U600" s="59">
        <f t="shared" si="155"/>
        <v>1.0494096934548465</v>
      </c>
      <c r="V600" s="60">
        <v>30</v>
      </c>
      <c r="W600" s="58">
        <f t="shared" si="156"/>
        <v>2.5377782904602384</v>
      </c>
      <c r="X600" s="61">
        <f t="shared" si="157"/>
        <v>0.41301929222393169</v>
      </c>
      <c r="Y600" s="63">
        <f t="shared" si="158"/>
        <v>0.03</v>
      </c>
      <c r="Z600" s="62">
        <f t="shared" si="159"/>
        <v>0.06</v>
      </c>
      <c r="AA600" s="57">
        <f t="shared" si="160"/>
        <v>7.7734051367025658E-2</v>
      </c>
      <c r="AB600" s="58">
        <f t="shared" si="161"/>
        <v>0.15546810273405132</v>
      </c>
    </row>
    <row r="601" spans="1:28" hidden="1" x14ac:dyDescent="0.35">
      <c r="A601" s="1"/>
      <c r="B601" s="16">
        <v>43922</v>
      </c>
      <c r="C601" s="69">
        <v>2019</v>
      </c>
      <c r="D601" s="5" t="str">
        <f t="shared" si="147"/>
        <v>B</v>
      </c>
      <c r="E601" s="5" t="str">
        <f t="shared" si="149"/>
        <v>B</v>
      </c>
      <c r="F601" s="5" t="str">
        <f t="shared" si="150"/>
        <v>8</v>
      </c>
      <c r="G601" s="2" t="s">
        <v>64</v>
      </c>
      <c r="H601" s="2" t="s">
        <v>10</v>
      </c>
      <c r="I601" s="2" t="s">
        <v>812</v>
      </c>
      <c r="J601" s="2">
        <v>120</v>
      </c>
      <c r="K601" s="2">
        <v>11.23</v>
      </c>
      <c r="L601" s="2">
        <v>81.63</v>
      </c>
      <c r="M601" s="3">
        <v>76.61</v>
      </c>
      <c r="N601" s="33">
        <f t="shared" si="148"/>
        <v>92.869318181818187</v>
      </c>
      <c r="O601" s="200">
        <v>0.17</v>
      </c>
      <c r="P601" s="200">
        <v>0.25</v>
      </c>
      <c r="Q601" s="59">
        <f t="shared" si="151"/>
        <v>4.7068522483940049E-2</v>
      </c>
      <c r="R601" s="59">
        <f t="shared" si="152"/>
        <v>2.1180835117773023</v>
      </c>
      <c r="S601" s="59">
        <f t="shared" si="153"/>
        <v>6.9218415417558896E-2</v>
      </c>
      <c r="T601" s="59">
        <f t="shared" si="154"/>
        <v>3.1148286937901504</v>
      </c>
      <c r="U601" s="59">
        <f t="shared" si="155"/>
        <v>5.2329122055674526</v>
      </c>
      <c r="V601" s="60">
        <v>30</v>
      </c>
      <c r="W601" s="58">
        <f t="shared" si="156"/>
        <v>7.130681818181813</v>
      </c>
      <c r="X601" s="61">
        <f t="shared" si="157"/>
        <v>0.43839094524319361</v>
      </c>
      <c r="Y601" s="63">
        <f t="shared" si="158"/>
        <v>0.17</v>
      </c>
      <c r="Z601" s="62">
        <f t="shared" si="159"/>
        <v>0.25</v>
      </c>
      <c r="AA601" s="57">
        <f t="shared" si="160"/>
        <v>0.47068522483940051</v>
      </c>
      <c r="AB601" s="58">
        <f t="shared" si="161"/>
        <v>0.69218415417558898</v>
      </c>
    </row>
    <row r="602" spans="1:28" hidden="1" x14ac:dyDescent="0.35">
      <c r="A602" s="1"/>
      <c r="B602" s="16">
        <v>43922</v>
      </c>
      <c r="C602" s="69">
        <v>2019</v>
      </c>
      <c r="D602" s="5" t="str">
        <f t="shared" si="147"/>
        <v>B</v>
      </c>
      <c r="E602" s="5" t="str">
        <f t="shared" si="149"/>
        <v>C</v>
      </c>
      <c r="F602" s="5" t="str">
        <f t="shared" si="150"/>
        <v>5</v>
      </c>
      <c r="G602" s="2" t="s">
        <v>101</v>
      </c>
      <c r="H602" s="2" t="s">
        <v>11</v>
      </c>
      <c r="I602" s="2" t="s">
        <v>813</v>
      </c>
      <c r="J602" s="2">
        <v>119</v>
      </c>
      <c r="K602" s="2">
        <v>11.36</v>
      </c>
      <c r="L602" s="2">
        <v>96.76</v>
      </c>
      <c r="M602" s="3">
        <v>91.23</v>
      </c>
      <c r="N602" s="33">
        <f t="shared" si="148"/>
        <v>93.524590163934434</v>
      </c>
      <c r="O602" s="200">
        <v>0.02</v>
      </c>
      <c r="P602" s="200">
        <v>0.13</v>
      </c>
      <c r="Q602" s="59">
        <f t="shared" si="151"/>
        <v>5.484662576687116E-3</v>
      </c>
      <c r="R602" s="59">
        <f t="shared" si="152"/>
        <v>0.24680981595092022</v>
      </c>
      <c r="S602" s="59">
        <f t="shared" si="153"/>
        <v>3.5650306748466254E-2</v>
      </c>
      <c r="T602" s="59">
        <f t="shared" si="154"/>
        <v>1.6042638036809813</v>
      </c>
      <c r="U602" s="59">
        <f t="shared" si="155"/>
        <v>1.8510736196319015</v>
      </c>
      <c r="V602" s="60">
        <v>30</v>
      </c>
      <c r="W602" s="58">
        <f t="shared" si="156"/>
        <v>6.4754098360655661</v>
      </c>
      <c r="X602" s="61">
        <f t="shared" si="157"/>
        <v>0.43461875547765111</v>
      </c>
      <c r="Y602" s="63">
        <f t="shared" si="158"/>
        <v>0.02</v>
      </c>
      <c r="Z602" s="62">
        <f t="shared" si="159"/>
        <v>0.13</v>
      </c>
      <c r="AA602" s="57">
        <f t="shared" si="160"/>
        <v>5.484662576687116E-2</v>
      </c>
      <c r="AB602" s="58">
        <f t="shared" si="161"/>
        <v>0.35650306748466254</v>
      </c>
    </row>
    <row r="603" spans="1:28" hidden="1" x14ac:dyDescent="0.35">
      <c r="A603" s="1"/>
      <c r="B603" s="16">
        <v>43922</v>
      </c>
      <c r="C603" s="69">
        <v>2019</v>
      </c>
      <c r="D603" s="5" t="str">
        <f t="shared" si="147"/>
        <v>B</v>
      </c>
      <c r="E603" s="5" t="str">
        <f t="shared" si="149"/>
        <v>C</v>
      </c>
      <c r="F603" s="5" t="str">
        <f t="shared" si="150"/>
        <v>8</v>
      </c>
      <c r="G603" s="2" t="s">
        <v>99</v>
      </c>
      <c r="H603" s="2" t="s">
        <v>12</v>
      </c>
      <c r="I603" s="2" t="s">
        <v>814</v>
      </c>
      <c r="J603" s="2">
        <v>118</v>
      </c>
      <c r="K603" s="2">
        <v>11.27</v>
      </c>
      <c r="L603" s="2">
        <v>91.22</v>
      </c>
      <c r="M603" s="3">
        <v>87.76</v>
      </c>
      <c r="N603" s="33">
        <f t="shared" si="148"/>
        <v>95.672295184490324</v>
      </c>
      <c r="O603" s="200">
        <v>0.11</v>
      </c>
      <c r="P603" s="200">
        <v>0.08</v>
      </c>
      <c r="Q603" s="59">
        <f t="shared" si="151"/>
        <v>2.9241534841155697E-2</v>
      </c>
      <c r="R603" s="59">
        <f t="shared" si="152"/>
        <v>1.3158690678520064</v>
      </c>
      <c r="S603" s="59">
        <f t="shared" si="153"/>
        <v>2.1266570793567783E-2</v>
      </c>
      <c r="T603" s="59">
        <f t="shared" si="154"/>
        <v>0.95699568571055027</v>
      </c>
      <c r="U603" s="59">
        <f t="shared" si="155"/>
        <v>2.2728647535625566</v>
      </c>
      <c r="V603" s="60">
        <v>30</v>
      </c>
      <c r="W603" s="58">
        <f t="shared" si="156"/>
        <v>4.3277048155096765</v>
      </c>
      <c r="X603" s="61">
        <f t="shared" si="157"/>
        <v>0.42261733559942466</v>
      </c>
      <c r="Y603" s="63">
        <f t="shared" si="158"/>
        <v>0.11</v>
      </c>
      <c r="Z603" s="62">
        <f t="shared" si="159"/>
        <v>0.08</v>
      </c>
      <c r="AA603" s="57">
        <f t="shared" si="160"/>
        <v>0.29241534841155697</v>
      </c>
      <c r="AB603" s="58">
        <f t="shared" si="161"/>
        <v>0.21266570793567782</v>
      </c>
    </row>
    <row r="604" spans="1:28" hidden="1" x14ac:dyDescent="0.35">
      <c r="A604" s="1"/>
      <c r="B604" s="16">
        <v>43922</v>
      </c>
      <c r="C604" s="69">
        <v>2019</v>
      </c>
      <c r="D604" s="5" t="str">
        <f t="shared" si="147"/>
        <v>B</v>
      </c>
      <c r="E604" s="5" t="str">
        <f t="shared" si="149"/>
        <v>A</v>
      </c>
      <c r="F604" s="5" t="str">
        <f t="shared" si="150"/>
        <v>7</v>
      </c>
      <c r="G604" s="2" t="s">
        <v>49</v>
      </c>
      <c r="H604" s="2" t="s">
        <v>10</v>
      </c>
      <c r="I604" s="2" t="s">
        <v>815</v>
      </c>
      <c r="J604" s="2">
        <v>117</v>
      </c>
      <c r="K604" s="2">
        <v>11.37</v>
      </c>
      <c r="L604" s="2">
        <v>89.33</v>
      </c>
      <c r="M604" s="3">
        <v>84.4</v>
      </c>
      <c r="N604" s="33">
        <f t="shared" si="148"/>
        <v>93.67624422780915</v>
      </c>
      <c r="O604" s="200">
        <v>0.18</v>
      </c>
      <c r="P604" s="200">
        <v>4.91</v>
      </c>
      <c r="Q604" s="59">
        <f t="shared" si="151"/>
        <v>4.9252909763111037E-2</v>
      </c>
      <c r="R604" s="59">
        <f t="shared" si="152"/>
        <v>2.2163809393399965</v>
      </c>
      <c r="S604" s="59">
        <f t="shared" si="153"/>
        <v>1.3435099274270845</v>
      </c>
      <c r="T604" s="59">
        <f t="shared" si="154"/>
        <v>60.457946734218801</v>
      </c>
      <c r="U604" s="59">
        <f t="shared" si="155"/>
        <v>62.6743276735588</v>
      </c>
      <c r="V604" s="60">
        <v>30</v>
      </c>
      <c r="W604" s="58">
        <f t="shared" si="156"/>
        <v>6.3237557721908502</v>
      </c>
      <c r="X604" s="61">
        <f t="shared" si="157"/>
        <v>0.43375325208818283</v>
      </c>
      <c r="Y604" s="63">
        <f t="shared" si="158"/>
        <v>0.18</v>
      </c>
      <c r="Z604" s="62">
        <f t="shared" si="159"/>
        <v>4.91</v>
      </c>
      <c r="AA604" s="57">
        <f t="shared" si="160"/>
        <v>0.49252909763111036</v>
      </c>
      <c r="AB604" s="58">
        <f t="shared" si="161"/>
        <v>13.435099274270845</v>
      </c>
    </row>
    <row r="605" spans="1:28" hidden="1" x14ac:dyDescent="0.35">
      <c r="A605" s="1"/>
      <c r="B605" s="16">
        <v>43922</v>
      </c>
      <c r="C605" s="69">
        <v>2019</v>
      </c>
      <c r="D605" s="5" t="str">
        <f t="shared" si="147"/>
        <v>B</v>
      </c>
      <c r="E605" s="5" t="str">
        <f t="shared" si="149"/>
        <v>D</v>
      </c>
      <c r="F605" s="5" t="str">
        <f t="shared" si="150"/>
        <v>1</v>
      </c>
      <c r="G605" s="2" t="s">
        <v>131</v>
      </c>
      <c r="H605" s="2" t="s">
        <v>8</v>
      </c>
      <c r="I605" s="2" t="s">
        <v>816</v>
      </c>
      <c r="J605" s="2">
        <v>116</v>
      </c>
      <c r="K605" s="2">
        <v>10.92</v>
      </c>
      <c r="L605" s="2">
        <v>111.48</v>
      </c>
      <c r="M605" s="3">
        <v>109.36</v>
      </c>
      <c r="N605" s="33">
        <f t="shared" si="148"/>
        <v>97.891805887032618</v>
      </c>
      <c r="O605" s="200">
        <v>0.13</v>
      </c>
      <c r="P605" s="200">
        <v>0.15</v>
      </c>
      <c r="Q605" s="59">
        <f t="shared" si="151"/>
        <v>3.3479886225111756E-2</v>
      </c>
      <c r="R605" s="59">
        <f t="shared" si="152"/>
        <v>1.5065948801300291</v>
      </c>
      <c r="S605" s="59">
        <f t="shared" si="153"/>
        <v>3.8630637952052016E-2</v>
      </c>
      <c r="T605" s="59">
        <f t="shared" si="154"/>
        <v>1.7383787078423407</v>
      </c>
      <c r="U605" s="59">
        <f t="shared" si="155"/>
        <v>3.2449735879723698</v>
      </c>
      <c r="V605" s="60">
        <v>30</v>
      </c>
      <c r="W605" s="58">
        <f t="shared" si="156"/>
        <v>2.1081941129673822</v>
      </c>
      <c r="X605" s="61">
        <f t="shared" si="157"/>
        <v>0.41076798049573349</v>
      </c>
      <c r="Y605" s="63">
        <f t="shared" si="158"/>
        <v>0.13</v>
      </c>
      <c r="Z605" s="62">
        <f t="shared" si="159"/>
        <v>0.15</v>
      </c>
      <c r="AA605" s="57">
        <f t="shared" si="160"/>
        <v>0.33479886225111755</v>
      </c>
      <c r="AB605" s="58">
        <f t="shared" si="161"/>
        <v>0.38630637952052016</v>
      </c>
    </row>
    <row r="606" spans="1:28" hidden="1" x14ac:dyDescent="0.35">
      <c r="A606" s="1"/>
      <c r="B606" s="16">
        <v>43922</v>
      </c>
      <c r="C606" s="69">
        <v>2019</v>
      </c>
      <c r="D606" s="5" t="str">
        <f t="shared" si="147"/>
        <v>B</v>
      </c>
      <c r="E606" s="5" t="str">
        <f t="shared" si="149"/>
        <v>D</v>
      </c>
      <c r="F606" s="5" t="str">
        <f t="shared" si="150"/>
        <v>5</v>
      </c>
      <c r="G606" s="2" t="s">
        <v>115</v>
      </c>
      <c r="H606" s="2" t="s">
        <v>12</v>
      </c>
      <c r="I606" s="2" t="s">
        <v>817</v>
      </c>
      <c r="J606" s="2">
        <v>115</v>
      </c>
      <c r="K606" s="2">
        <v>11.23</v>
      </c>
      <c r="L606" s="2">
        <v>91.96</v>
      </c>
      <c r="M606" s="3">
        <v>89.05</v>
      </c>
      <c r="N606" s="33">
        <f t="shared" si="148"/>
        <v>96.395392047565963</v>
      </c>
      <c r="O606" s="200">
        <v>0.02</v>
      </c>
      <c r="P606" s="200">
        <v>0.08</v>
      </c>
      <c r="Q606" s="59">
        <f t="shared" si="151"/>
        <v>5.2617579028527376E-3</v>
      </c>
      <c r="R606" s="59">
        <f t="shared" si="152"/>
        <v>0.2367791056283732</v>
      </c>
      <c r="S606" s="59">
        <f t="shared" si="153"/>
        <v>2.104703161141095E-2</v>
      </c>
      <c r="T606" s="59">
        <f t="shared" si="154"/>
        <v>0.94711642251349282</v>
      </c>
      <c r="U606" s="59">
        <f t="shared" si="155"/>
        <v>1.1838955281418659</v>
      </c>
      <c r="V606" s="60">
        <v>30</v>
      </c>
      <c r="W606" s="58">
        <f t="shared" si="156"/>
        <v>3.6046079524340371</v>
      </c>
      <c r="X606" s="61">
        <f t="shared" si="157"/>
        <v>0.41869699306090974</v>
      </c>
      <c r="Y606" s="63">
        <f t="shared" si="158"/>
        <v>0.02</v>
      </c>
      <c r="Z606" s="62">
        <f t="shared" si="159"/>
        <v>0.08</v>
      </c>
      <c r="AA606" s="57">
        <f t="shared" si="160"/>
        <v>5.2617579028527373E-2</v>
      </c>
      <c r="AB606" s="58">
        <f t="shared" si="161"/>
        <v>0.21047031611410949</v>
      </c>
    </row>
    <row r="607" spans="1:28" hidden="1" x14ac:dyDescent="0.35">
      <c r="A607" s="1"/>
      <c r="B607" s="16">
        <v>43922</v>
      </c>
      <c r="C607" s="69">
        <v>2019</v>
      </c>
      <c r="D607" s="5" t="str">
        <f t="shared" si="147"/>
        <v>B</v>
      </c>
      <c r="E607" s="5" t="str">
        <f t="shared" si="149"/>
        <v>C</v>
      </c>
      <c r="F607" s="5" t="str">
        <f t="shared" si="150"/>
        <v>8</v>
      </c>
      <c r="G607" s="2" t="s">
        <v>99</v>
      </c>
      <c r="H607" s="2" t="s">
        <v>10</v>
      </c>
      <c r="I607" s="2" t="s">
        <v>818</v>
      </c>
      <c r="J607" s="2">
        <v>114</v>
      </c>
      <c r="K607" s="2">
        <v>11.26</v>
      </c>
      <c r="L607" s="2">
        <v>72.03</v>
      </c>
      <c r="M607" s="3">
        <v>66.900000000000006</v>
      </c>
      <c r="N607" s="33">
        <f t="shared" si="148"/>
        <v>91.558334704624002</v>
      </c>
      <c r="O607" s="200">
        <v>0.14000000000000001</v>
      </c>
      <c r="P607" s="200">
        <v>0.33</v>
      </c>
      <c r="Q607" s="59">
        <f t="shared" si="151"/>
        <v>3.9517792954708843E-2</v>
      </c>
      <c r="R607" s="59">
        <f t="shared" si="152"/>
        <v>1.7783006829618979</v>
      </c>
      <c r="S607" s="59">
        <f t="shared" si="153"/>
        <v>9.3149083393242252E-2</v>
      </c>
      <c r="T607" s="59">
        <f t="shared" si="154"/>
        <v>4.1917087526959014</v>
      </c>
      <c r="U607" s="59">
        <f t="shared" si="155"/>
        <v>5.9700094356577988</v>
      </c>
      <c r="V607" s="60">
        <v>30</v>
      </c>
      <c r="W607" s="58">
        <f t="shared" si="156"/>
        <v>8.4416652953759979</v>
      </c>
      <c r="X607" s="61">
        <f t="shared" si="157"/>
        <v>0.44609992810927385</v>
      </c>
      <c r="Y607" s="63">
        <f t="shared" si="158"/>
        <v>0.14000000000000001</v>
      </c>
      <c r="Z607" s="62">
        <f t="shared" si="159"/>
        <v>0.33</v>
      </c>
      <c r="AA607" s="57">
        <f t="shared" si="160"/>
        <v>0.39517792954708841</v>
      </c>
      <c r="AB607" s="58">
        <f t="shared" si="161"/>
        <v>0.93149083393242249</v>
      </c>
    </row>
    <row r="608" spans="1:28" hidden="1" x14ac:dyDescent="0.35">
      <c r="A608" s="1"/>
      <c r="B608" s="16">
        <v>43922</v>
      </c>
      <c r="C608" s="69">
        <v>2019</v>
      </c>
      <c r="D608" s="5" t="str">
        <f t="shared" si="147"/>
        <v>S</v>
      </c>
      <c r="E608" s="5" t="str">
        <f t="shared" si="149"/>
        <v>D</v>
      </c>
      <c r="F608" s="5" t="str">
        <f t="shared" si="150"/>
        <v>6</v>
      </c>
      <c r="G608" s="2" t="s">
        <v>883</v>
      </c>
      <c r="H608" s="2" t="s">
        <v>11</v>
      </c>
      <c r="I608" s="2" t="s">
        <v>819</v>
      </c>
      <c r="J608" s="2">
        <v>113</v>
      </c>
      <c r="K608" s="2">
        <v>11.03</v>
      </c>
      <c r="L608" s="2">
        <v>92.01</v>
      </c>
      <c r="M608" s="3">
        <v>81.319999999999993</v>
      </c>
      <c r="N608" s="33">
        <f t="shared" si="148"/>
        <v>86.7992096814028</v>
      </c>
      <c r="O608" s="200">
        <v>0.47</v>
      </c>
      <c r="P608" s="200">
        <v>0.19</v>
      </c>
      <c r="Q608" s="59">
        <f t="shared" si="151"/>
        <v>0.14251785460236169</v>
      </c>
      <c r="R608" s="59">
        <f t="shared" si="152"/>
        <v>6.4133034571062764</v>
      </c>
      <c r="S608" s="59">
        <f t="shared" si="153"/>
        <v>5.7613600796699409E-2</v>
      </c>
      <c r="T608" s="59">
        <f t="shared" si="154"/>
        <v>2.5926120358514733</v>
      </c>
      <c r="U608" s="59">
        <f t="shared" si="155"/>
        <v>9.0059154929577492</v>
      </c>
      <c r="V608" s="60">
        <v>30</v>
      </c>
      <c r="W608" s="58">
        <f t="shared" si="156"/>
        <v>13.2007903185972</v>
      </c>
      <c r="X608" s="61">
        <f t="shared" si="157"/>
        <v>0.47604211125337903</v>
      </c>
      <c r="Y608" s="63">
        <f t="shared" si="158"/>
        <v>0.47</v>
      </c>
      <c r="Z608" s="62">
        <f t="shared" si="159"/>
        <v>0.19</v>
      </c>
      <c r="AA608" s="57">
        <f t="shared" si="160"/>
        <v>1.4251785460236168</v>
      </c>
      <c r="AB608" s="58">
        <f t="shared" si="161"/>
        <v>0.57613600796699405</v>
      </c>
    </row>
    <row r="609" spans="1:28" hidden="1" x14ac:dyDescent="0.35">
      <c r="A609" s="1"/>
      <c r="B609" s="16">
        <v>43922</v>
      </c>
      <c r="C609" s="69">
        <v>2019</v>
      </c>
      <c r="D609" s="5" t="str">
        <f t="shared" si="147"/>
        <v>S</v>
      </c>
      <c r="E609" s="5" t="str">
        <f t="shared" si="149"/>
        <v>A</v>
      </c>
      <c r="F609" s="5" t="str">
        <f t="shared" si="150"/>
        <v>1</v>
      </c>
      <c r="G609" s="2" t="s">
        <v>884</v>
      </c>
      <c r="H609" s="2" t="s">
        <v>10</v>
      </c>
      <c r="I609" s="2" t="s">
        <v>820</v>
      </c>
      <c r="J609" s="2">
        <v>112</v>
      </c>
      <c r="K609" s="2">
        <v>11.27</v>
      </c>
      <c r="L609" s="2">
        <v>75.790000000000006</v>
      </c>
      <c r="M609" s="3">
        <v>69.3</v>
      </c>
      <c r="N609" s="33">
        <f t="shared" si="148"/>
        <v>89.941103533787953</v>
      </c>
      <c r="O609" s="200">
        <v>0.33</v>
      </c>
      <c r="P609" s="200">
        <v>0.28000000000000003</v>
      </c>
      <c r="Q609" s="59">
        <f t="shared" si="151"/>
        <v>9.5417370325693626E-2</v>
      </c>
      <c r="R609" s="59">
        <f t="shared" si="152"/>
        <v>4.2937816646562128</v>
      </c>
      <c r="S609" s="59">
        <f t="shared" si="153"/>
        <v>8.0960193003618855E-2</v>
      </c>
      <c r="T609" s="59">
        <f t="shared" si="154"/>
        <v>3.6432086851628487</v>
      </c>
      <c r="U609" s="59">
        <f t="shared" si="155"/>
        <v>7.9369903498190615</v>
      </c>
      <c r="V609" s="60">
        <v>30</v>
      </c>
      <c r="W609" s="58">
        <f t="shared" si="156"/>
        <v>10.058896466212047</v>
      </c>
      <c r="X609" s="61">
        <f t="shared" si="157"/>
        <v>0.4559193520592798</v>
      </c>
      <c r="Y609" s="63">
        <f t="shared" si="158"/>
        <v>0.33</v>
      </c>
      <c r="Z609" s="62">
        <f t="shared" si="159"/>
        <v>0.28000000000000003</v>
      </c>
      <c r="AA609" s="57">
        <f t="shared" si="160"/>
        <v>0.95417370325693629</v>
      </c>
      <c r="AB609" s="58">
        <f t="shared" si="161"/>
        <v>0.80960193003618852</v>
      </c>
    </row>
    <row r="610" spans="1:28" hidden="1" x14ac:dyDescent="0.35">
      <c r="A610" s="1"/>
      <c r="B610" s="16">
        <v>43922</v>
      </c>
      <c r="C610" s="69">
        <v>2019</v>
      </c>
      <c r="D610" s="5" t="str">
        <f t="shared" si="147"/>
        <v>S</v>
      </c>
      <c r="E610" s="5" t="str">
        <f t="shared" si="149"/>
        <v>A</v>
      </c>
      <c r="F610" s="5" t="str">
        <f t="shared" si="150"/>
        <v>2</v>
      </c>
      <c r="G610" s="2" t="s">
        <v>67</v>
      </c>
      <c r="H610" s="2" t="s">
        <v>10</v>
      </c>
      <c r="I610" s="2" t="s">
        <v>821</v>
      </c>
      <c r="J610" s="2">
        <v>111</v>
      </c>
      <c r="K610" s="2">
        <v>11.25</v>
      </c>
      <c r="L610" s="2">
        <v>91.39</v>
      </c>
      <c r="M610" s="3">
        <v>84.22</v>
      </c>
      <c r="N610" s="33">
        <f t="shared" si="148"/>
        <v>91.053156975293234</v>
      </c>
      <c r="O610" s="200">
        <v>0.13</v>
      </c>
      <c r="P610" s="200">
        <v>0.23</v>
      </c>
      <c r="Q610" s="59">
        <f t="shared" si="151"/>
        <v>3.6970809921885714E-2</v>
      </c>
      <c r="R610" s="59">
        <f t="shared" si="152"/>
        <v>1.6636864464848571</v>
      </c>
      <c r="S610" s="59">
        <f t="shared" si="153"/>
        <v>6.5409894477182415E-2</v>
      </c>
      <c r="T610" s="59">
        <f t="shared" si="154"/>
        <v>2.9434452514732086</v>
      </c>
      <c r="U610" s="59">
        <f t="shared" si="155"/>
        <v>4.6071316979580654</v>
      </c>
      <c r="V610" s="60">
        <v>30</v>
      </c>
      <c r="W610" s="58">
        <f t="shared" si="156"/>
        <v>8.9468430247067658</v>
      </c>
      <c r="X610" s="61">
        <f t="shared" si="157"/>
        <v>0.44912977936138138</v>
      </c>
      <c r="Y610" s="63">
        <f t="shared" si="158"/>
        <v>0.13</v>
      </c>
      <c r="Z610" s="62">
        <f t="shared" si="159"/>
        <v>0.23</v>
      </c>
      <c r="AA610" s="57">
        <f t="shared" si="160"/>
        <v>0.36970809921885717</v>
      </c>
      <c r="AB610" s="58">
        <f t="shared" si="161"/>
        <v>0.65409894477182418</v>
      </c>
    </row>
    <row r="611" spans="1:28" hidden="1" x14ac:dyDescent="0.35">
      <c r="A611" s="1"/>
      <c r="B611" s="16">
        <v>43922</v>
      </c>
      <c r="C611" s="69">
        <v>2019</v>
      </c>
      <c r="D611" s="5" t="str">
        <f t="shared" si="147"/>
        <v>S</v>
      </c>
      <c r="E611" s="5" t="str">
        <f t="shared" si="149"/>
        <v>D</v>
      </c>
      <c r="F611" s="5" t="str">
        <f t="shared" si="150"/>
        <v>9</v>
      </c>
      <c r="G611" s="2" t="s">
        <v>881</v>
      </c>
      <c r="H611" s="2" t="s">
        <v>10</v>
      </c>
      <c r="I611" s="2" t="s">
        <v>822</v>
      </c>
      <c r="J611" s="2">
        <v>110</v>
      </c>
      <c r="K611" s="2">
        <v>11.31</v>
      </c>
      <c r="L611" s="2">
        <v>77.41</v>
      </c>
      <c r="M611" s="3">
        <v>68.97</v>
      </c>
      <c r="N611" s="33">
        <f t="shared" si="148"/>
        <v>87.231467473524958</v>
      </c>
      <c r="O611" s="200">
        <v>0.23</v>
      </c>
      <c r="P611" s="200">
        <v>0.32</v>
      </c>
      <c r="Q611" s="59">
        <f t="shared" si="151"/>
        <v>6.9283211932015268E-2</v>
      </c>
      <c r="R611" s="59">
        <f t="shared" si="152"/>
        <v>3.1177445369406871</v>
      </c>
      <c r="S611" s="59">
        <f t="shared" si="153"/>
        <v>9.6394033992369066E-2</v>
      </c>
      <c r="T611" s="59">
        <f t="shared" si="154"/>
        <v>4.3377315296566081</v>
      </c>
      <c r="U611" s="59">
        <f t="shared" si="155"/>
        <v>7.4554760665972957</v>
      </c>
      <c r="V611" s="60">
        <v>30</v>
      </c>
      <c r="W611" s="58">
        <f t="shared" si="156"/>
        <v>12.768532526475042</v>
      </c>
      <c r="X611" s="61">
        <f t="shared" si="157"/>
        <v>0.47318765175164768</v>
      </c>
      <c r="Y611" s="63">
        <f t="shared" si="158"/>
        <v>0.23</v>
      </c>
      <c r="Z611" s="62">
        <f t="shared" si="159"/>
        <v>0.32</v>
      </c>
      <c r="AA611" s="57">
        <f t="shared" si="160"/>
        <v>0.69283211932015265</v>
      </c>
      <c r="AB611" s="58">
        <f t="shared" si="161"/>
        <v>0.96394033992369066</v>
      </c>
    </row>
    <row r="612" spans="1:28" hidden="1" x14ac:dyDescent="0.35">
      <c r="A612" s="1"/>
      <c r="B612" s="16">
        <v>43922</v>
      </c>
      <c r="C612" s="69">
        <v>2019</v>
      </c>
      <c r="D612" s="5" t="str">
        <f t="shared" si="147"/>
        <v>S</v>
      </c>
      <c r="E612" s="5" t="str">
        <f t="shared" si="149"/>
        <v>B</v>
      </c>
      <c r="F612" s="5" t="str">
        <f t="shared" si="150"/>
        <v>7</v>
      </c>
      <c r="G612" s="2" t="s">
        <v>880</v>
      </c>
      <c r="H612" s="2" t="s">
        <v>10</v>
      </c>
      <c r="I612" s="2" t="s">
        <v>823</v>
      </c>
      <c r="J612" s="2">
        <v>109</v>
      </c>
      <c r="K612" s="2">
        <v>11.29</v>
      </c>
      <c r="L612" s="2">
        <v>82.84</v>
      </c>
      <c r="M612" s="3">
        <v>74.63</v>
      </c>
      <c r="N612" s="33">
        <f t="shared" si="148"/>
        <v>88.525506638714162</v>
      </c>
      <c r="O612" s="200">
        <v>0.21</v>
      </c>
      <c r="P612" s="200">
        <v>0.43</v>
      </c>
      <c r="Q612" s="59">
        <f t="shared" si="151"/>
        <v>6.2026918219134856E-2</v>
      </c>
      <c r="R612" s="59">
        <f t="shared" si="152"/>
        <v>2.7912113198610684</v>
      </c>
      <c r="S612" s="59">
        <f t="shared" si="153"/>
        <v>0.12700749921060947</v>
      </c>
      <c r="T612" s="59">
        <f t="shared" si="154"/>
        <v>5.7153374644774262</v>
      </c>
      <c r="U612" s="59">
        <f t="shared" si="155"/>
        <v>8.506548784338495</v>
      </c>
      <c r="V612" s="60">
        <v>30</v>
      </c>
      <c r="W612" s="58">
        <f t="shared" si="156"/>
        <v>11.474493361285838</v>
      </c>
      <c r="X612" s="61">
        <f t="shared" si="157"/>
        <v>0.46480896747710782</v>
      </c>
      <c r="Y612" s="63">
        <f t="shared" si="158"/>
        <v>0.21</v>
      </c>
      <c r="Z612" s="62">
        <f t="shared" si="159"/>
        <v>0.43</v>
      </c>
      <c r="AA612" s="57">
        <f t="shared" si="160"/>
        <v>0.62026918219134852</v>
      </c>
      <c r="AB612" s="58">
        <f t="shared" si="161"/>
        <v>1.2700749921060948</v>
      </c>
    </row>
    <row r="613" spans="1:28" hidden="1" x14ac:dyDescent="0.35">
      <c r="A613" s="1"/>
      <c r="B613" s="16">
        <v>43922</v>
      </c>
      <c r="C613" s="69">
        <v>2019</v>
      </c>
      <c r="D613" s="5" t="str">
        <f t="shared" si="147"/>
        <v>S</v>
      </c>
      <c r="E613" s="5" t="str">
        <f t="shared" si="149"/>
        <v>A</v>
      </c>
      <c r="F613" s="5" t="str">
        <f t="shared" si="150"/>
        <v>1</v>
      </c>
      <c r="G613" s="2" t="s">
        <v>884</v>
      </c>
      <c r="H613" s="2" t="s">
        <v>8</v>
      </c>
      <c r="I613" s="2" t="s">
        <v>824</v>
      </c>
      <c r="J613" s="2">
        <v>108</v>
      </c>
      <c r="K613" s="2">
        <v>11.4</v>
      </c>
      <c r="L613" s="2">
        <v>85.08</v>
      </c>
      <c r="M613" s="3">
        <v>74.94</v>
      </c>
      <c r="N613" s="33">
        <f t="shared" si="148"/>
        <v>86.237785016286651</v>
      </c>
      <c r="O613" s="200">
        <v>0.95</v>
      </c>
      <c r="P613" s="200">
        <v>0.1</v>
      </c>
      <c r="Q613" s="59">
        <f t="shared" si="151"/>
        <v>0.29056185080264396</v>
      </c>
      <c r="R613" s="59">
        <f t="shared" si="152"/>
        <v>13.075283286118978</v>
      </c>
      <c r="S613" s="59">
        <f t="shared" si="153"/>
        <v>3.0585457979225687E-2</v>
      </c>
      <c r="T613" s="59">
        <f t="shared" si="154"/>
        <v>1.3763456090651558</v>
      </c>
      <c r="U613" s="59">
        <f t="shared" si="155"/>
        <v>14.451628895184134</v>
      </c>
      <c r="V613" s="60">
        <v>30</v>
      </c>
      <c r="W613" s="58">
        <f t="shared" si="156"/>
        <v>13.762214983713349</v>
      </c>
      <c r="X613" s="61">
        <f t="shared" si="157"/>
        <v>0.47979225684608118</v>
      </c>
      <c r="Y613" s="63">
        <f t="shared" si="158"/>
        <v>0.95</v>
      </c>
      <c r="Z613" s="62">
        <f t="shared" si="159"/>
        <v>0.1</v>
      </c>
      <c r="AA613" s="57">
        <f t="shared" si="160"/>
        <v>2.9056185080264396</v>
      </c>
      <c r="AB613" s="58">
        <f t="shared" si="161"/>
        <v>0.30585457979225689</v>
      </c>
    </row>
    <row r="614" spans="1:28" hidden="1" x14ac:dyDescent="0.35">
      <c r="A614" s="1"/>
      <c r="B614" s="16">
        <v>43922</v>
      </c>
      <c r="C614" s="69">
        <v>2019</v>
      </c>
      <c r="D614" s="5" t="str">
        <f t="shared" si="147"/>
        <v>B</v>
      </c>
      <c r="E614" s="5" t="str">
        <f t="shared" si="149"/>
        <v>B</v>
      </c>
      <c r="F614" s="5" t="str">
        <f t="shared" si="150"/>
        <v>2</v>
      </c>
      <c r="G614" s="2" t="s">
        <v>118</v>
      </c>
      <c r="H614" s="2" t="s">
        <v>8</v>
      </c>
      <c r="I614" s="2" t="s">
        <v>825</v>
      </c>
      <c r="J614" s="2">
        <v>107</v>
      </c>
      <c r="K614" s="2">
        <v>10.94</v>
      </c>
      <c r="L614" s="2">
        <v>89.86</v>
      </c>
      <c r="M614" s="3">
        <v>82.63</v>
      </c>
      <c r="N614" s="33">
        <f t="shared" si="148"/>
        <v>90.838824125696902</v>
      </c>
      <c r="O614" s="200">
        <v>0.53</v>
      </c>
      <c r="P614" s="200">
        <v>0.14000000000000001</v>
      </c>
      <c r="Q614" s="59">
        <f t="shared" si="151"/>
        <v>0.15120783930813231</v>
      </c>
      <c r="R614" s="59">
        <f t="shared" si="152"/>
        <v>6.8043527688659537</v>
      </c>
      <c r="S614" s="59">
        <f t="shared" si="153"/>
        <v>3.9941693402148155E-2</v>
      </c>
      <c r="T614" s="59">
        <f t="shared" si="154"/>
        <v>1.7973762030966669</v>
      </c>
      <c r="U614" s="59">
        <f t="shared" si="155"/>
        <v>8.6017289719626202</v>
      </c>
      <c r="V614" s="60">
        <v>30</v>
      </c>
      <c r="W614" s="58">
        <f t="shared" si="156"/>
        <v>9.1611758743030975</v>
      </c>
      <c r="X614" s="61">
        <f t="shared" si="157"/>
        <v>0.45042544287906272</v>
      </c>
      <c r="Y614" s="63">
        <f t="shared" si="158"/>
        <v>0.53</v>
      </c>
      <c r="Z614" s="62">
        <f t="shared" si="159"/>
        <v>0.14000000000000001</v>
      </c>
      <c r="AA614" s="57">
        <f t="shared" si="160"/>
        <v>1.5120783930813231</v>
      </c>
      <c r="AB614" s="58">
        <f t="shared" si="161"/>
        <v>0.39941693402148154</v>
      </c>
    </row>
    <row r="615" spans="1:28" hidden="1" x14ac:dyDescent="0.35">
      <c r="A615" s="1"/>
      <c r="B615" s="16">
        <v>43922</v>
      </c>
      <c r="C615" s="69">
        <v>2019</v>
      </c>
      <c r="D615" s="5" t="str">
        <f t="shared" si="147"/>
        <v>S</v>
      </c>
      <c r="E615" s="5" t="str">
        <f t="shared" si="149"/>
        <v>B</v>
      </c>
      <c r="F615" s="5" t="str">
        <f t="shared" si="150"/>
        <v>7</v>
      </c>
      <c r="G615" s="2" t="s">
        <v>880</v>
      </c>
      <c r="H615" s="2" t="s">
        <v>8</v>
      </c>
      <c r="I615" s="2" t="s">
        <v>826</v>
      </c>
      <c r="J615" s="2">
        <v>106</v>
      </c>
      <c r="K615" s="2">
        <v>11.38</v>
      </c>
      <c r="L615" s="41">
        <v>80.64</v>
      </c>
      <c r="M615" s="42">
        <v>65.44</v>
      </c>
      <c r="N615" s="33">
        <f t="shared" si="148"/>
        <v>78.053710655500993</v>
      </c>
      <c r="O615" s="200">
        <v>0.51</v>
      </c>
      <c r="P615" s="200">
        <v>0.25</v>
      </c>
      <c r="Q615" s="59">
        <f t="shared" si="151"/>
        <v>0.17768867924528306</v>
      </c>
      <c r="R615" s="59">
        <f t="shared" si="152"/>
        <v>7.9959905660377375</v>
      </c>
      <c r="S615" s="59">
        <f t="shared" si="153"/>
        <v>8.710229374768777E-2</v>
      </c>
      <c r="T615" s="59">
        <f t="shared" si="154"/>
        <v>3.9196032186459497</v>
      </c>
      <c r="U615" s="59">
        <f t="shared" si="155"/>
        <v>11.915593784683686</v>
      </c>
      <c r="V615" s="60">
        <v>30</v>
      </c>
      <c r="W615" s="58">
        <f t="shared" si="156"/>
        <v>21.946289344499007</v>
      </c>
      <c r="X615" s="61">
        <f t="shared" si="157"/>
        <v>0.54058453570107301</v>
      </c>
      <c r="Y615" s="63">
        <f t="shared" si="158"/>
        <v>0.51</v>
      </c>
      <c r="Z615" s="62">
        <f t="shared" si="159"/>
        <v>0.25</v>
      </c>
      <c r="AA615" s="57">
        <f t="shared" si="160"/>
        <v>1.7768867924528307</v>
      </c>
      <c r="AB615" s="58">
        <f t="shared" si="161"/>
        <v>0.87102293747687765</v>
      </c>
    </row>
    <row r="616" spans="1:28" hidden="1" x14ac:dyDescent="0.35">
      <c r="A616" s="1" t="s">
        <v>934</v>
      </c>
      <c r="B616" s="16">
        <v>43922</v>
      </c>
      <c r="C616" s="69">
        <v>2019</v>
      </c>
      <c r="D616" s="5" t="str">
        <f t="shared" si="147"/>
        <v>B</v>
      </c>
      <c r="E616" s="5" t="str">
        <f t="shared" si="149"/>
        <v>B</v>
      </c>
      <c r="F616" s="5" t="str">
        <f t="shared" si="150"/>
        <v>4</v>
      </c>
      <c r="G616" s="2" t="s">
        <v>138</v>
      </c>
      <c r="H616" s="41"/>
      <c r="I616" s="2" t="s">
        <v>827</v>
      </c>
      <c r="J616" s="2">
        <v>105</v>
      </c>
      <c r="K616" s="2">
        <v>11.3</v>
      </c>
      <c r="L616" s="2">
        <v>89.13</v>
      </c>
      <c r="M616" s="3">
        <v>78.69</v>
      </c>
      <c r="N616" s="33">
        <f t="shared" si="148"/>
        <v>86.586149299755888</v>
      </c>
      <c r="O616" s="200">
        <v>1.21</v>
      </c>
      <c r="P616" s="200">
        <v>0.14000000000000001</v>
      </c>
      <c r="Q616" s="59">
        <f t="shared" si="151"/>
        <v>0.36810825048226725</v>
      </c>
      <c r="R616" s="59">
        <f t="shared" si="152"/>
        <v>16.564871271702025</v>
      </c>
      <c r="S616" s="59">
        <f t="shared" si="153"/>
        <v>4.2591037245882167E-2</v>
      </c>
      <c r="T616" s="59">
        <f t="shared" si="154"/>
        <v>1.9165966760646975</v>
      </c>
      <c r="U616" s="59">
        <f t="shared" si="155"/>
        <v>18.481467947766721</v>
      </c>
      <c r="V616" s="60">
        <v>30</v>
      </c>
      <c r="W616" s="58">
        <f t="shared" si="156"/>
        <v>13.413850700244112</v>
      </c>
      <c r="X616" s="61">
        <f t="shared" si="157"/>
        <v>0.47745956373349152</v>
      </c>
      <c r="Y616" s="63">
        <f t="shared" si="158"/>
        <v>1.21</v>
      </c>
      <c r="Z616" s="62">
        <f t="shared" si="159"/>
        <v>0.14000000000000001</v>
      </c>
      <c r="AA616" s="57">
        <f t="shared" si="160"/>
        <v>3.6810825048226725</v>
      </c>
      <c r="AB616" s="58">
        <f t="shared" si="161"/>
        <v>0.42591037245882168</v>
      </c>
    </row>
    <row r="617" spans="1:28" hidden="1" x14ac:dyDescent="0.35">
      <c r="A617" s="1"/>
      <c r="B617" s="16">
        <v>43922</v>
      </c>
      <c r="C617" s="69">
        <v>2019</v>
      </c>
      <c r="D617" s="5" t="str">
        <f t="shared" si="147"/>
        <v>B</v>
      </c>
      <c r="E617" s="5" t="str">
        <f t="shared" si="149"/>
        <v>D</v>
      </c>
      <c r="F617" s="5" t="str">
        <f t="shared" si="150"/>
        <v>3</v>
      </c>
      <c r="G617" s="2" t="s">
        <v>89</v>
      </c>
      <c r="H617" s="2" t="s">
        <v>8</v>
      </c>
      <c r="I617" s="2" t="s">
        <v>828</v>
      </c>
      <c r="J617" s="2">
        <v>104</v>
      </c>
      <c r="K617" s="2">
        <v>10.91</v>
      </c>
      <c r="L617" s="2">
        <v>117.26</v>
      </c>
      <c r="M617" s="3">
        <v>112.37</v>
      </c>
      <c r="N617" s="33">
        <f t="shared" si="148"/>
        <v>95.401974612129749</v>
      </c>
      <c r="O617" s="200">
        <v>0.02</v>
      </c>
      <c r="P617" s="200">
        <v>0.06</v>
      </c>
      <c r="Q617" s="59">
        <f t="shared" si="151"/>
        <v>5.3373743347131884E-3</v>
      </c>
      <c r="R617" s="59">
        <f t="shared" si="152"/>
        <v>0.24018184506209347</v>
      </c>
      <c r="S617" s="59">
        <f t="shared" si="153"/>
        <v>1.6012123004139563E-2</v>
      </c>
      <c r="T617" s="59">
        <f t="shared" si="154"/>
        <v>0.72054553518628039</v>
      </c>
      <c r="U617" s="59">
        <f t="shared" si="155"/>
        <v>0.9607273802483739</v>
      </c>
      <c r="V617" s="60">
        <v>30</v>
      </c>
      <c r="W617" s="58">
        <f t="shared" si="156"/>
        <v>4.5980253878702513</v>
      </c>
      <c r="X617" s="61">
        <f t="shared" si="157"/>
        <v>0.42409816676522771</v>
      </c>
      <c r="Y617" s="63">
        <f t="shared" si="158"/>
        <v>0.02</v>
      </c>
      <c r="Z617" s="62">
        <f t="shared" si="159"/>
        <v>0.06</v>
      </c>
      <c r="AA617" s="57">
        <f t="shared" si="160"/>
        <v>5.337374334713188E-2</v>
      </c>
      <c r="AB617" s="58">
        <f t="shared" si="161"/>
        <v>0.16012123004139564</v>
      </c>
    </row>
    <row r="618" spans="1:28" hidden="1" x14ac:dyDescent="0.35">
      <c r="A618" s="1"/>
      <c r="B618" s="16">
        <v>43922</v>
      </c>
      <c r="C618" s="69">
        <v>2019</v>
      </c>
      <c r="D618" s="5" t="str">
        <f t="shared" si="147"/>
        <v>S</v>
      </c>
      <c r="E618" s="5" t="str">
        <f t="shared" si="149"/>
        <v>C</v>
      </c>
      <c r="F618" s="5" t="str">
        <f t="shared" si="150"/>
        <v>8</v>
      </c>
      <c r="G618" s="2" t="s">
        <v>148</v>
      </c>
      <c r="H618" s="2" t="s">
        <v>12</v>
      </c>
      <c r="I618" s="2" t="s">
        <v>829</v>
      </c>
      <c r="J618" s="2">
        <v>103</v>
      </c>
      <c r="K618" s="2">
        <v>11.33</v>
      </c>
      <c r="L618" s="2">
        <v>83.66</v>
      </c>
      <c r="M618" s="3">
        <v>72.81</v>
      </c>
      <c r="N618" s="33">
        <f t="shared" si="148"/>
        <v>84.999308723904335</v>
      </c>
      <c r="O618" s="200">
        <v>0.73</v>
      </c>
      <c r="P618" s="200">
        <v>7.0000000000000007E-2</v>
      </c>
      <c r="Q618" s="59">
        <f t="shared" si="151"/>
        <v>0.22759067989590109</v>
      </c>
      <c r="R618" s="59">
        <f t="shared" si="152"/>
        <v>10.241580595315549</v>
      </c>
      <c r="S618" s="59">
        <f t="shared" si="153"/>
        <v>2.1823763825634356E-2</v>
      </c>
      <c r="T618" s="59">
        <f t="shared" si="154"/>
        <v>0.98206937215354595</v>
      </c>
      <c r="U618" s="59">
        <f t="shared" si="155"/>
        <v>11.223649967469095</v>
      </c>
      <c r="V618" s="60">
        <v>30</v>
      </c>
      <c r="W618" s="58">
        <f t="shared" si="156"/>
        <v>15.000691276095665</v>
      </c>
      <c r="X618" s="61">
        <f t="shared" si="157"/>
        <v>0.48824007807417047</v>
      </c>
      <c r="Y618" s="63">
        <f t="shared" si="158"/>
        <v>0.73</v>
      </c>
      <c r="Z618" s="62">
        <f t="shared" si="159"/>
        <v>7.0000000000000007E-2</v>
      </c>
      <c r="AA618" s="57">
        <f t="shared" si="160"/>
        <v>2.2759067989590109</v>
      </c>
      <c r="AB618" s="58">
        <f t="shared" si="161"/>
        <v>0.21823763825634357</v>
      </c>
    </row>
    <row r="619" spans="1:28" hidden="1" x14ac:dyDescent="0.35">
      <c r="A619" s="1"/>
      <c r="B619" s="16">
        <v>43922</v>
      </c>
      <c r="C619" s="69">
        <v>2019</v>
      </c>
      <c r="D619" s="5" t="str">
        <f t="shared" si="147"/>
        <v/>
      </c>
      <c r="E619" s="5" t="str">
        <f t="shared" si="149"/>
        <v/>
      </c>
      <c r="F619" s="5" t="str">
        <f t="shared" si="150"/>
        <v/>
      </c>
      <c r="G619" s="2"/>
      <c r="H619" s="2"/>
      <c r="I619" s="2" t="s">
        <v>830</v>
      </c>
      <c r="J619" s="5"/>
      <c r="K619" s="5"/>
      <c r="L619" s="5"/>
      <c r="M619" s="5"/>
      <c r="N619" s="33" t="e">
        <f t="shared" si="148"/>
        <v>#DIV/0!</v>
      </c>
      <c r="O619" s="263" t="s">
        <v>2266</v>
      </c>
      <c r="P619" s="263"/>
      <c r="Q619" s="59" t="e">
        <f t="shared" si="151"/>
        <v>#VALUE!</v>
      </c>
      <c r="R619" s="59" t="e">
        <f t="shared" si="152"/>
        <v>#DIV/0!</v>
      </c>
      <c r="S619" s="59" t="e">
        <f t="shared" si="153"/>
        <v>#DIV/0!</v>
      </c>
      <c r="T619" s="59" t="e">
        <f t="shared" si="154"/>
        <v>#DIV/0!</v>
      </c>
      <c r="U619" s="59" t="e">
        <f t="shared" si="155"/>
        <v>#DIV/0!</v>
      </c>
      <c r="V619" s="60">
        <v>30</v>
      </c>
      <c r="W619" s="58" t="e">
        <f t="shared" si="156"/>
        <v>#DIV/0!</v>
      </c>
      <c r="X619" s="61" t="e">
        <f t="shared" si="157"/>
        <v>#DIV/0!</v>
      </c>
      <c r="Y619" s="63" t="str">
        <f t="shared" si="158"/>
        <v>keine Probe</v>
      </c>
      <c r="Z619" s="62">
        <f t="shared" si="159"/>
        <v>0</v>
      </c>
      <c r="AA619" s="57" t="e">
        <f t="shared" si="160"/>
        <v>#VALUE!</v>
      </c>
      <c r="AB619" s="58" t="e">
        <f t="shared" si="161"/>
        <v>#DIV/0!</v>
      </c>
    </row>
    <row r="620" spans="1:28" hidden="1" x14ac:dyDescent="0.35">
      <c r="A620" s="1"/>
      <c r="B620" s="16">
        <v>43922</v>
      </c>
      <c r="C620" s="69">
        <v>2019</v>
      </c>
      <c r="D620" s="5" t="str">
        <f t="shared" si="147"/>
        <v>S</v>
      </c>
      <c r="E620" s="5" t="str">
        <f t="shared" si="149"/>
        <v>B</v>
      </c>
      <c r="F620" s="5" t="str">
        <f t="shared" si="150"/>
        <v>5</v>
      </c>
      <c r="G620" s="2" t="s">
        <v>879</v>
      </c>
      <c r="H620" s="2" t="s">
        <v>8</v>
      </c>
      <c r="I620" s="2" t="s">
        <v>831</v>
      </c>
      <c r="J620" s="2">
        <v>102</v>
      </c>
      <c r="K620" s="2">
        <v>11.38</v>
      </c>
      <c r="L620" s="2">
        <v>80.569999999999993</v>
      </c>
      <c r="M620" s="3">
        <v>70.069999999999993</v>
      </c>
      <c r="N620" s="33">
        <f t="shared" si="148"/>
        <v>84.824396589102463</v>
      </c>
      <c r="O620" s="200">
        <v>1.1400000000000001</v>
      </c>
      <c r="P620" s="200">
        <v>0.09</v>
      </c>
      <c r="Q620" s="59">
        <f t="shared" si="151"/>
        <v>0.3563835406372467</v>
      </c>
      <c r="R620" s="59">
        <f t="shared" si="152"/>
        <v>16.0372593286761</v>
      </c>
      <c r="S620" s="59">
        <f t="shared" si="153"/>
        <v>2.8135542681887896E-2</v>
      </c>
      <c r="T620" s="59">
        <f t="shared" si="154"/>
        <v>1.2660994206849554</v>
      </c>
      <c r="U620" s="59">
        <f t="shared" si="155"/>
        <v>17.303358749361056</v>
      </c>
      <c r="V620" s="60">
        <v>30</v>
      </c>
      <c r="W620" s="58">
        <f t="shared" si="156"/>
        <v>15.175603410897537</v>
      </c>
      <c r="X620" s="61">
        <f t="shared" si="157"/>
        <v>0.48945305844266496</v>
      </c>
      <c r="Y620" s="63">
        <f t="shared" si="158"/>
        <v>1.1400000000000001</v>
      </c>
      <c r="Z620" s="62">
        <f t="shared" si="159"/>
        <v>0.09</v>
      </c>
      <c r="AA620" s="57">
        <f t="shared" si="160"/>
        <v>3.5638354063724669</v>
      </c>
      <c r="AB620" s="58">
        <f t="shared" si="161"/>
        <v>0.28135542681887898</v>
      </c>
    </row>
    <row r="621" spans="1:28" hidden="1" x14ac:dyDescent="0.35">
      <c r="A621" s="1"/>
      <c r="B621" s="16">
        <v>43922</v>
      </c>
      <c r="C621" s="69">
        <v>2019</v>
      </c>
      <c r="D621" s="5" t="str">
        <f t="shared" si="147"/>
        <v>S</v>
      </c>
      <c r="E621" s="5" t="str">
        <f t="shared" si="149"/>
        <v>A</v>
      </c>
      <c r="F621" s="5" t="str">
        <f t="shared" si="150"/>
        <v>1</v>
      </c>
      <c r="G621" s="2" t="s">
        <v>884</v>
      </c>
      <c r="H621" s="2" t="s">
        <v>12</v>
      </c>
      <c r="I621" s="2" t="s">
        <v>832</v>
      </c>
      <c r="J621" s="2">
        <v>101</v>
      </c>
      <c r="K621" s="2">
        <v>11.31</v>
      </c>
      <c r="L621" s="2">
        <v>89.61</v>
      </c>
      <c r="M621" s="3">
        <v>78.44</v>
      </c>
      <c r="N621" s="33">
        <f t="shared" si="148"/>
        <v>85.734355044699868</v>
      </c>
      <c r="O621" s="200">
        <v>1.94</v>
      </c>
      <c r="P621" s="200">
        <v>0.09</v>
      </c>
      <c r="Q621" s="59">
        <f t="shared" si="151"/>
        <v>0.59798123044838358</v>
      </c>
      <c r="R621" s="59">
        <f t="shared" si="152"/>
        <v>26.90915537017726</v>
      </c>
      <c r="S621" s="59">
        <f t="shared" si="153"/>
        <v>2.7741397288842541E-2</v>
      </c>
      <c r="T621" s="59">
        <f t="shared" si="154"/>
        <v>1.2483628779979143</v>
      </c>
      <c r="U621" s="59">
        <f t="shared" si="155"/>
        <v>28.157518248175172</v>
      </c>
      <c r="V621" s="60">
        <v>30</v>
      </c>
      <c r="W621" s="58">
        <f t="shared" si="156"/>
        <v>14.265644955300132</v>
      </c>
      <c r="X621" s="61">
        <f t="shared" si="157"/>
        <v>0.48319678236258007</v>
      </c>
      <c r="Y621" s="63">
        <f t="shared" si="158"/>
        <v>1.94</v>
      </c>
      <c r="Z621" s="62">
        <f t="shared" si="159"/>
        <v>0.09</v>
      </c>
      <c r="AA621" s="57">
        <f t="shared" si="160"/>
        <v>5.9798123044838363</v>
      </c>
      <c r="AB621" s="58">
        <f t="shared" si="161"/>
        <v>0.2774139728884254</v>
      </c>
    </row>
    <row r="622" spans="1:28" hidden="1" x14ac:dyDescent="0.35">
      <c r="A622" s="1"/>
      <c r="B622" s="16">
        <v>43922</v>
      </c>
      <c r="C622" s="69">
        <v>2019</v>
      </c>
      <c r="D622" s="5" t="str">
        <f t="shared" si="147"/>
        <v>S</v>
      </c>
      <c r="E622" s="5" t="str">
        <f t="shared" si="149"/>
        <v>B</v>
      </c>
      <c r="F622" s="5" t="str">
        <f t="shared" si="150"/>
        <v>2</v>
      </c>
      <c r="G622" s="2" t="s">
        <v>851</v>
      </c>
      <c r="H622" s="2" t="s">
        <v>11</v>
      </c>
      <c r="I622" s="2" t="s">
        <v>833</v>
      </c>
      <c r="J622" s="35">
        <v>91</v>
      </c>
      <c r="K622" s="5">
        <v>10.91</v>
      </c>
      <c r="L622" s="2">
        <v>92.93</v>
      </c>
      <c r="M622" s="36">
        <v>83.14</v>
      </c>
      <c r="N622" s="33">
        <f t="shared" si="148"/>
        <v>88.063886856864173</v>
      </c>
      <c r="O622" s="200">
        <v>0.16</v>
      </c>
      <c r="P622" s="200">
        <v>0.15</v>
      </c>
      <c r="Q622" s="59">
        <f t="shared" si="151"/>
        <v>4.7590197978679222E-2</v>
      </c>
      <c r="R622" s="59">
        <f t="shared" si="152"/>
        <v>2.1415589090405649</v>
      </c>
      <c r="S622" s="59">
        <f t="shared" si="153"/>
        <v>4.4615810605011769E-2</v>
      </c>
      <c r="T622" s="59">
        <f t="shared" si="154"/>
        <v>2.0077114772255298</v>
      </c>
      <c r="U622" s="59">
        <f t="shared" si="155"/>
        <v>4.1492703862660942</v>
      </c>
      <c r="V622" s="60">
        <v>30</v>
      </c>
      <c r="W622" s="58">
        <f t="shared" si="156"/>
        <v>11.936113143135827</v>
      </c>
      <c r="X622" s="61">
        <f t="shared" si="157"/>
        <v>0.46776962480963585</v>
      </c>
      <c r="Y622" s="63">
        <f t="shared" si="158"/>
        <v>0.16</v>
      </c>
      <c r="Z622" s="62">
        <f t="shared" si="159"/>
        <v>0.15</v>
      </c>
      <c r="AA622" s="57">
        <f t="shared" si="160"/>
        <v>0.47590197978679222</v>
      </c>
      <c r="AB622" s="58">
        <f t="shared" si="161"/>
        <v>0.44615810605011769</v>
      </c>
    </row>
    <row r="623" spans="1:28" hidden="1" x14ac:dyDescent="0.35">
      <c r="A623" s="1"/>
      <c r="B623" s="16">
        <v>43922</v>
      </c>
      <c r="C623" s="69">
        <v>2019</v>
      </c>
      <c r="D623" s="5" t="str">
        <f t="shared" si="147"/>
        <v>S</v>
      </c>
      <c r="E623" s="5" t="str">
        <f t="shared" si="149"/>
        <v>B</v>
      </c>
      <c r="F623" s="5" t="str">
        <f t="shared" si="150"/>
        <v>7</v>
      </c>
      <c r="G623" s="2" t="s">
        <v>880</v>
      </c>
      <c r="H623" s="2" t="s">
        <v>12</v>
      </c>
      <c r="I623" s="2" t="s">
        <v>834</v>
      </c>
      <c r="J623" s="37">
        <v>92</v>
      </c>
      <c r="K623" s="38">
        <v>10.91</v>
      </c>
      <c r="L623" s="39">
        <v>92.02</v>
      </c>
      <c r="M623" s="40">
        <v>81.040000000000006</v>
      </c>
      <c r="N623" s="33">
        <f t="shared" si="148"/>
        <v>86.462828257921359</v>
      </c>
      <c r="O623" s="200">
        <v>0.55000000000000004</v>
      </c>
      <c r="P623" s="200">
        <v>0.04</v>
      </c>
      <c r="Q623" s="59">
        <f t="shared" si="151"/>
        <v>0.16763902752031937</v>
      </c>
      <c r="R623" s="59">
        <f t="shared" si="152"/>
        <v>7.5437562384143719</v>
      </c>
      <c r="S623" s="59">
        <f t="shared" si="153"/>
        <v>1.2191929274205045E-2</v>
      </c>
      <c r="T623" s="59">
        <f t="shared" si="154"/>
        <v>0.54863681733922698</v>
      </c>
      <c r="U623" s="59">
        <f t="shared" si="155"/>
        <v>8.0923930557535986</v>
      </c>
      <c r="V623" s="60">
        <v>30</v>
      </c>
      <c r="W623" s="58">
        <f t="shared" si="156"/>
        <v>13.537171742078641</v>
      </c>
      <c r="X623" s="61">
        <f t="shared" si="157"/>
        <v>0.47828318836446587</v>
      </c>
      <c r="Y623" s="63">
        <f t="shared" si="158"/>
        <v>0.55000000000000004</v>
      </c>
      <c r="Z623" s="62">
        <f t="shared" si="159"/>
        <v>0.04</v>
      </c>
      <c r="AA623" s="57">
        <f t="shared" si="160"/>
        <v>1.6763902752031936</v>
      </c>
      <c r="AB623" s="58">
        <f t="shared" si="161"/>
        <v>0.12191929274205045</v>
      </c>
    </row>
    <row r="624" spans="1:28" hidden="1" x14ac:dyDescent="0.35">
      <c r="A624" s="1"/>
      <c r="B624" s="16">
        <v>43922</v>
      </c>
      <c r="C624" s="69">
        <v>2019</v>
      </c>
      <c r="D624" s="5" t="str">
        <f t="shared" si="147"/>
        <v>S</v>
      </c>
      <c r="E624" s="5" t="str">
        <f t="shared" si="149"/>
        <v>D</v>
      </c>
      <c r="F624" s="5" t="str">
        <f t="shared" si="150"/>
        <v>9</v>
      </c>
      <c r="G624" s="2" t="s">
        <v>881</v>
      </c>
      <c r="H624" s="2" t="s">
        <v>11</v>
      </c>
      <c r="I624" s="2" t="s">
        <v>835</v>
      </c>
      <c r="J624" s="37">
        <v>93</v>
      </c>
      <c r="K624" s="38">
        <v>11.21</v>
      </c>
      <c r="L624" s="39">
        <v>94.88</v>
      </c>
      <c r="M624" s="40">
        <v>84.03</v>
      </c>
      <c r="N624" s="33">
        <f t="shared" si="148"/>
        <v>87.032389147842721</v>
      </c>
      <c r="O624" s="200">
        <v>0.13</v>
      </c>
      <c r="P624" s="200">
        <v>0.17</v>
      </c>
      <c r="Q624" s="59">
        <f t="shared" si="151"/>
        <v>3.9279387530898109E-2</v>
      </c>
      <c r="R624" s="59">
        <f t="shared" si="152"/>
        <v>1.7675724388904148</v>
      </c>
      <c r="S624" s="59">
        <f t="shared" si="153"/>
        <v>5.1365352925020605E-2</v>
      </c>
      <c r="T624" s="59">
        <f t="shared" si="154"/>
        <v>2.3114408816259271</v>
      </c>
      <c r="U624" s="59">
        <f t="shared" si="155"/>
        <v>4.0790133205163421</v>
      </c>
      <c r="V624" s="60">
        <v>30</v>
      </c>
      <c r="W624" s="58">
        <f t="shared" si="156"/>
        <v>12.967610852157279</v>
      </c>
      <c r="X624" s="61">
        <f t="shared" si="157"/>
        <v>0.47449876407580333</v>
      </c>
      <c r="Y624" s="63">
        <f t="shared" si="158"/>
        <v>0.13</v>
      </c>
      <c r="Z624" s="62">
        <f t="shared" si="159"/>
        <v>0.17</v>
      </c>
      <c r="AA624" s="57">
        <f t="shared" si="160"/>
        <v>0.39279387530898108</v>
      </c>
      <c r="AB624" s="58">
        <f t="shared" si="161"/>
        <v>0.51365352925020602</v>
      </c>
    </row>
    <row r="625" spans="1:28" hidden="1" x14ac:dyDescent="0.35">
      <c r="A625" s="1"/>
      <c r="B625" s="16">
        <v>43922</v>
      </c>
      <c r="C625" s="69">
        <v>2019</v>
      </c>
      <c r="D625" s="5" t="str">
        <f t="shared" si="147"/>
        <v>B</v>
      </c>
      <c r="E625" s="5" t="str">
        <f t="shared" si="149"/>
        <v>D</v>
      </c>
      <c r="F625" s="5" t="str">
        <f t="shared" si="150"/>
        <v>7</v>
      </c>
      <c r="G625" s="2" t="s">
        <v>53</v>
      </c>
      <c r="H625" s="2" t="s">
        <v>11</v>
      </c>
      <c r="I625" s="2" t="s">
        <v>836</v>
      </c>
      <c r="J625" s="37">
        <v>94</v>
      </c>
      <c r="K625" s="38">
        <v>10.97</v>
      </c>
      <c r="L625" s="39">
        <v>103.7</v>
      </c>
      <c r="M625" s="40">
        <v>97.79</v>
      </c>
      <c r="N625" s="33">
        <f t="shared" si="148"/>
        <v>93.626658039469433</v>
      </c>
      <c r="O625" s="200">
        <v>0.16</v>
      </c>
      <c r="P625" s="200">
        <v>0.13</v>
      </c>
      <c r="Q625" s="59">
        <f t="shared" si="151"/>
        <v>4.3812024879060121E-2</v>
      </c>
      <c r="R625" s="59">
        <f t="shared" si="152"/>
        <v>1.9715411195577055</v>
      </c>
      <c r="S625" s="59">
        <f t="shared" si="153"/>
        <v>3.5597270214236351E-2</v>
      </c>
      <c r="T625" s="59">
        <f t="shared" si="154"/>
        <v>1.6018771596406358</v>
      </c>
      <c r="U625" s="59">
        <f t="shared" si="155"/>
        <v>3.5734182791983411</v>
      </c>
      <c r="V625" s="60">
        <v>30</v>
      </c>
      <c r="W625" s="58">
        <f t="shared" si="156"/>
        <v>6.373341960530567</v>
      </c>
      <c r="X625" s="61">
        <f t="shared" si="157"/>
        <v>0.43403593642017968</v>
      </c>
      <c r="Y625" s="63">
        <f t="shared" si="158"/>
        <v>0.16</v>
      </c>
      <c r="Z625" s="62">
        <f t="shared" si="159"/>
        <v>0.13</v>
      </c>
      <c r="AA625" s="57">
        <f t="shared" si="160"/>
        <v>0.43812024879060119</v>
      </c>
      <c r="AB625" s="58">
        <f t="shared" si="161"/>
        <v>0.35597270214236354</v>
      </c>
    </row>
    <row r="626" spans="1:28" hidden="1" x14ac:dyDescent="0.35">
      <c r="A626" s="1" t="s">
        <v>935</v>
      </c>
      <c r="B626" s="16">
        <v>43922</v>
      </c>
      <c r="C626" s="69">
        <v>2019</v>
      </c>
      <c r="D626" s="5" t="str">
        <f t="shared" si="147"/>
        <v>B</v>
      </c>
      <c r="E626" s="5" t="str">
        <f t="shared" si="149"/>
        <v>B</v>
      </c>
      <c r="F626" s="5" t="str">
        <f t="shared" si="150"/>
        <v>4</v>
      </c>
      <c r="G626" s="2" t="s">
        <v>138</v>
      </c>
      <c r="H626" s="41"/>
      <c r="I626" s="2" t="s">
        <v>837</v>
      </c>
      <c r="J626" s="37">
        <v>95</v>
      </c>
      <c r="K626" s="38">
        <v>10.95</v>
      </c>
      <c r="L626" s="39">
        <v>99.5</v>
      </c>
      <c r="M626" s="40">
        <v>94.25</v>
      </c>
      <c r="N626" s="33">
        <f t="shared" si="148"/>
        <v>94.071146245059282</v>
      </c>
      <c r="O626" s="200">
        <v>0.18</v>
      </c>
      <c r="P626" s="200">
        <v>0.28000000000000003</v>
      </c>
      <c r="Q626" s="59">
        <f t="shared" si="151"/>
        <v>4.897058823529412E-2</v>
      </c>
      <c r="R626" s="59">
        <f t="shared" si="152"/>
        <v>2.2036764705882352</v>
      </c>
      <c r="S626" s="59">
        <f t="shared" si="153"/>
        <v>7.6176470588235304E-2</v>
      </c>
      <c r="T626" s="59">
        <f t="shared" si="154"/>
        <v>3.4279411764705885</v>
      </c>
      <c r="U626" s="59">
        <f t="shared" si="155"/>
        <v>5.6316176470588237</v>
      </c>
      <c r="V626" s="60">
        <v>30</v>
      </c>
      <c r="W626" s="58">
        <f t="shared" si="156"/>
        <v>5.9288537549407181</v>
      </c>
      <c r="X626" s="61">
        <f t="shared" si="157"/>
        <v>0.43151260504201683</v>
      </c>
      <c r="Y626" s="63">
        <f t="shared" si="158"/>
        <v>0.18</v>
      </c>
      <c r="Z626" s="62">
        <f t="shared" si="159"/>
        <v>0.28000000000000003</v>
      </c>
      <c r="AA626" s="57">
        <f t="shared" si="160"/>
        <v>0.48970588235294121</v>
      </c>
      <c r="AB626" s="58">
        <f t="shared" si="161"/>
        <v>0.76176470588235301</v>
      </c>
    </row>
    <row r="627" spans="1:28" hidden="1" x14ac:dyDescent="0.35">
      <c r="A627" s="1"/>
      <c r="B627" s="16">
        <v>43922</v>
      </c>
      <c r="C627" s="69">
        <v>2019</v>
      </c>
      <c r="D627" s="5" t="str">
        <f t="shared" si="147"/>
        <v>B</v>
      </c>
      <c r="E627" s="5" t="str">
        <f t="shared" si="149"/>
        <v>D</v>
      </c>
      <c r="F627" s="5" t="str">
        <f t="shared" si="150"/>
        <v>5</v>
      </c>
      <c r="G627" s="2" t="s">
        <v>115</v>
      </c>
      <c r="H627" s="2" t="s">
        <v>8</v>
      </c>
      <c r="I627" s="2" t="s">
        <v>838</v>
      </c>
      <c r="J627" s="37">
        <v>86</v>
      </c>
      <c r="K627" s="40">
        <v>11.41</v>
      </c>
      <c r="L627" s="39">
        <v>100.38</v>
      </c>
      <c r="M627" s="40">
        <v>96.78</v>
      </c>
      <c r="N627" s="33">
        <f t="shared" si="148"/>
        <v>95.953692255816577</v>
      </c>
      <c r="O627" s="200">
        <v>0.06</v>
      </c>
      <c r="P627" s="200">
        <v>0.06</v>
      </c>
      <c r="Q627" s="59">
        <f t="shared" si="151"/>
        <v>1.5885556987232045E-2</v>
      </c>
      <c r="R627" s="59">
        <f t="shared" si="152"/>
        <v>0.71485006442544197</v>
      </c>
      <c r="S627" s="59">
        <f t="shared" si="153"/>
        <v>1.5885556987232045E-2</v>
      </c>
      <c r="T627" s="59">
        <f t="shared" si="154"/>
        <v>0.71485006442544197</v>
      </c>
      <c r="U627" s="59">
        <f t="shared" si="155"/>
        <v>1.4297001288508839</v>
      </c>
      <c r="V627" s="60">
        <v>30</v>
      </c>
      <c r="W627" s="58">
        <f t="shared" si="156"/>
        <v>4.046307744183423</v>
      </c>
      <c r="X627" s="61">
        <f t="shared" si="157"/>
        <v>0.42108469017219163</v>
      </c>
      <c r="Y627" s="63">
        <f t="shared" si="158"/>
        <v>0.06</v>
      </c>
      <c r="Z627" s="62">
        <f t="shared" si="159"/>
        <v>0.06</v>
      </c>
      <c r="AA627" s="57">
        <f t="shared" si="160"/>
        <v>0.15885556987232044</v>
      </c>
      <c r="AB627" s="58">
        <f t="shared" si="161"/>
        <v>0.15885556987232044</v>
      </c>
    </row>
    <row r="628" spans="1:28" hidden="1" x14ac:dyDescent="0.35">
      <c r="A628" s="1"/>
      <c r="B628" s="16">
        <v>43922</v>
      </c>
      <c r="C628" s="69">
        <v>2019</v>
      </c>
      <c r="D628" s="5" t="str">
        <f t="shared" si="147"/>
        <v>S</v>
      </c>
      <c r="E628" s="5" t="str">
        <f t="shared" si="149"/>
        <v>B</v>
      </c>
      <c r="F628" s="5" t="str">
        <f t="shared" si="150"/>
        <v>4</v>
      </c>
      <c r="G628" s="2" t="s">
        <v>107</v>
      </c>
      <c r="H628" s="2" t="s">
        <v>12</v>
      </c>
      <c r="I628" s="2" t="s">
        <v>839</v>
      </c>
      <c r="J628" s="37">
        <v>85</v>
      </c>
      <c r="K628" s="40">
        <v>10.9</v>
      </c>
      <c r="L628" s="39">
        <v>84.76</v>
      </c>
      <c r="M628" s="40">
        <v>74.19</v>
      </c>
      <c r="N628" s="33">
        <f t="shared" si="148"/>
        <v>85.689141619279724</v>
      </c>
      <c r="O628" s="200">
        <v>0.45</v>
      </c>
      <c r="P628" s="200">
        <v>0.1</v>
      </c>
      <c r="Q628" s="59">
        <f t="shared" si="151"/>
        <v>0.13880391847053244</v>
      </c>
      <c r="R628" s="59">
        <f t="shared" si="152"/>
        <v>6.2461763311739604</v>
      </c>
      <c r="S628" s="59">
        <f t="shared" si="153"/>
        <v>3.084531521567388E-2</v>
      </c>
      <c r="T628" s="59">
        <f t="shared" si="154"/>
        <v>1.3880391847053246</v>
      </c>
      <c r="U628" s="59">
        <f t="shared" si="155"/>
        <v>7.6342155158792853</v>
      </c>
      <c r="V628" s="60">
        <v>30</v>
      </c>
      <c r="W628" s="58">
        <f t="shared" si="156"/>
        <v>14.310858380720276</v>
      </c>
      <c r="X628" s="61">
        <f t="shared" si="157"/>
        <v>0.48350450308105541</v>
      </c>
      <c r="Y628" s="63">
        <f t="shared" si="158"/>
        <v>0.45</v>
      </c>
      <c r="Z628" s="62">
        <f t="shared" si="159"/>
        <v>0.1</v>
      </c>
      <c r="AA628" s="57">
        <f t="shared" si="160"/>
        <v>1.3880391847053244</v>
      </c>
      <c r="AB628" s="58">
        <f t="shared" si="161"/>
        <v>0.3084531521567388</v>
      </c>
    </row>
    <row r="629" spans="1:28" hidden="1" x14ac:dyDescent="0.35">
      <c r="A629" s="1"/>
      <c r="B629" s="16">
        <v>43922</v>
      </c>
      <c r="C629" s="69">
        <v>2019</v>
      </c>
      <c r="D629" s="5" t="str">
        <f t="shared" si="147"/>
        <v>S</v>
      </c>
      <c r="E629" s="5" t="str">
        <f t="shared" si="149"/>
        <v>A</v>
      </c>
      <c r="F629" s="5" t="str">
        <f t="shared" si="150"/>
        <v>9</v>
      </c>
      <c r="G629" s="2" t="s">
        <v>146</v>
      </c>
      <c r="H629" s="2" t="s">
        <v>12</v>
      </c>
      <c r="I629" s="2" t="s">
        <v>840</v>
      </c>
      <c r="J629" s="37">
        <v>84</v>
      </c>
      <c r="K629" s="40">
        <v>10.95</v>
      </c>
      <c r="L629" s="39">
        <v>81.88</v>
      </c>
      <c r="M629" s="40">
        <v>71.3</v>
      </c>
      <c r="N629" s="33">
        <f t="shared" si="148"/>
        <v>85.083885520936136</v>
      </c>
      <c r="O629" s="200">
        <v>0.38</v>
      </c>
      <c r="P629" s="200">
        <v>0.05</v>
      </c>
      <c r="Q629" s="59">
        <f t="shared" si="151"/>
        <v>0.11831632145816075</v>
      </c>
      <c r="R629" s="59">
        <f t="shared" si="152"/>
        <v>5.3242344656172333</v>
      </c>
      <c r="S629" s="59">
        <f t="shared" si="153"/>
        <v>1.5567937033968519E-2</v>
      </c>
      <c r="T629" s="59">
        <f t="shared" si="154"/>
        <v>0.70055716652858335</v>
      </c>
      <c r="U629" s="59">
        <f t="shared" si="155"/>
        <v>6.024791632145817</v>
      </c>
      <c r="V629" s="60">
        <v>30</v>
      </c>
      <c r="W629" s="58">
        <f t="shared" si="156"/>
        <v>14.916114479063864</v>
      </c>
      <c r="X629" s="61">
        <f t="shared" si="157"/>
        <v>0.48765534382767195</v>
      </c>
      <c r="Y629" s="63">
        <f t="shared" si="158"/>
        <v>0.38</v>
      </c>
      <c r="Z629" s="62">
        <f t="shared" si="159"/>
        <v>0.05</v>
      </c>
      <c r="AA629" s="57">
        <f t="shared" si="160"/>
        <v>1.1831632145816076</v>
      </c>
      <c r="AB629" s="58">
        <f t="shared" si="161"/>
        <v>0.15567937033968521</v>
      </c>
    </row>
    <row r="630" spans="1:28" hidden="1" x14ac:dyDescent="0.35">
      <c r="A630" s="1"/>
      <c r="B630" s="16">
        <v>43922</v>
      </c>
      <c r="C630" s="69">
        <v>2019</v>
      </c>
      <c r="D630" s="5" t="str">
        <f t="shared" si="147"/>
        <v>B</v>
      </c>
      <c r="E630" s="5" t="str">
        <f t="shared" si="149"/>
        <v>B</v>
      </c>
      <c r="F630" s="5" t="str">
        <f t="shared" si="150"/>
        <v>8</v>
      </c>
      <c r="G630" s="2" t="s">
        <v>64</v>
      </c>
      <c r="H630" s="2" t="s">
        <v>12</v>
      </c>
      <c r="I630" s="2" t="s">
        <v>841</v>
      </c>
      <c r="J630" s="37">
        <v>83</v>
      </c>
      <c r="K630" s="40">
        <v>10.94</v>
      </c>
      <c r="L630" s="39">
        <v>114.65</v>
      </c>
      <c r="M630" s="40">
        <v>108.63</v>
      </c>
      <c r="N630" s="33">
        <f t="shared" si="148"/>
        <v>94.195352425031331</v>
      </c>
      <c r="O630" s="200">
        <v>0.16</v>
      </c>
      <c r="P630" s="200">
        <v>0.06</v>
      </c>
      <c r="Q630" s="59">
        <f t="shared" si="151"/>
        <v>4.3450916163373945E-2</v>
      </c>
      <c r="R630" s="59">
        <f t="shared" si="152"/>
        <v>1.9552912273518275</v>
      </c>
      <c r="S630" s="59">
        <f t="shared" si="153"/>
        <v>1.6294093561265228E-2</v>
      </c>
      <c r="T630" s="59">
        <f t="shared" si="154"/>
        <v>0.73323421025693525</v>
      </c>
      <c r="U630" s="59">
        <f t="shared" si="155"/>
        <v>2.6885254376087628</v>
      </c>
      <c r="V630" s="60">
        <v>30</v>
      </c>
      <c r="W630" s="58">
        <f t="shared" si="156"/>
        <v>5.8046475749686692</v>
      </c>
      <c r="X630" s="61">
        <f t="shared" si="157"/>
        <v>0.43081175145869582</v>
      </c>
      <c r="Y630" s="63">
        <f t="shared" si="158"/>
        <v>0.16</v>
      </c>
      <c r="Z630" s="62">
        <f t="shared" si="159"/>
        <v>0.06</v>
      </c>
      <c r="AA630" s="57">
        <f t="shared" si="160"/>
        <v>0.43450916163373943</v>
      </c>
      <c r="AB630" s="58">
        <f t="shared" si="161"/>
        <v>0.16294093561265227</v>
      </c>
    </row>
    <row r="631" spans="1:28" hidden="1" x14ac:dyDescent="0.35">
      <c r="A631" s="1"/>
      <c r="B631" s="16">
        <v>43922</v>
      </c>
      <c r="C631" s="69">
        <v>2019</v>
      </c>
      <c r="D631" s="5" t="str">
        <f t="shared" si="147"/>
        <v>B</v>
      </c>
      <c r="E631" s="5" t="str">
        <f t="shared" si="149"/>
        <v>A</v>
      </c>
      <c r="F631" s="5" t="str">
        <f t="shared" si="150"/>
        <v>2</v>
      </c>
      <c r="G631" s="2" t="s">
        <v>123</v>
      </c>
      <c r="H631" s="2" t="s">
        <v>8</v>
      </c>
      <c r="I631" s="2" t="s">
        <v>842</v>
      </c>
      <c r="J631" s="37">
        <v>82</v>
      </c>
      <c r="K631" s="40">
        <v>11.28</v>
      </c>
      <c r="L631" s="39">
        <v>97.79</v>
      </c>
      <c r="M631" s="40">
        <v>90.9</v>
      </c>
      <c r="N631" s="33">
        <f t="shared" si="148"/>
        <v>92.035602820483177</v>
      </c>
      <c r="O631" s="200">
        <v>0.66</v>
      </c>
      <c r="P631" s="200">
        <v>0.06</v>
      </c>
      <c r="Q631" s="59">
        <f t="shared" si="151"/>
        <v>0.18498982667671438</v>
      </c>
      <c r="R631" s="59">
        <f t="shared" si="152"/>
        <v>8.3245422004521465</v>
      </c>
      <c r="S631" s="59">
        <f t="shared" si="153"/>
        <v>1.6817256970610397E-2</v>
      </c>
      <c r="T631" s="59">
        <f t="shared" si="154"/>
        <v>0.75677656367746782</v>
      </c>
      <c r="U631" s="59">
        <f t="shared" si="155"/>
        <v>9.0813187641296143</v>
      </c>
      <c r="V631" s="60">
        <v>30</v>
      </c>
      <c r="W631" s="58">
        <f t="shared" si="156"/>
        <v>7.9643971795168227</v>
      </c>
      <c r="X631" s="61">
        <f t="shared" si="157"/>
        <v>0.44326802310977143</v>
      </c>
      <c r="Y631" s="63">
        <f t="shared" si="158"/>
        <v>0.66</v>
      </c>
      <c r="Z631" s="62">
        <f t="shared" si="159"/>
        <v>0.06</v>
      </c>
      <c r="AA631" s="57">
        <f t="shared" si="160"/>
        <v>1.8498982667671438</v>
      </c>
      <c r="AB631" s="58">
        <f t="shared" si="161"/>
        <v>0.16817256970610397</v>
      </c>
    </row>
    <row r="632" spans="1:28" hidden="1" x14ac:dyDescent="0.35">
      <c r="A632" s="1"/>
      <c r="B632" s="16">
        <v>43922</v>
      </c>
      <c r="C632" s="69">
        <v>2019</v>
      </c>
      <c r="D632" s="5" t="str">
        <f t="shared" si="147"/>
        <v>B</v>
      </c>
      <c r="E632" s="5" t="str">
        <f t="shared" si="149"/>
        <v>A</v>
      </c>
      <c r="F632" s="5" t="str">
        <f t="shared" si="150"/>
        <v>1</v>
      </c>
      <c r="G632" s="2" t="s">
        <v>885</v>
      </c>
      <c r="H632" s="2" t="s">
        <v>11</v>
      </c>
      <c r="I632" s="2" t="s">
        <v>843</v>
      </c>
      <c r="J632" s="37">
        <v>81</v>
      </c>
      <c r="K632" s="40">
        <v>11.32</v>
      </c>
      <c r="L632" s="39">
        <v>107.75</v>
      </c>
      <c r="M632" s="40">
        <v>101.11</v>
      </c>
      <c r="N632" s="33">
        <f t="shared" si="148"/>
        <v>93.114176086280196</v>
      </c>
      <c r="O632" s="200">
        <v>0.22</v>
      </c>
      <c r="P632" s="200">
        <v>0.09</v>
      </c>
      <c r="Q632" s="59">
        <f t="shared" si="151"/>
        <v>6.0694175297917374E-2</v>
      </c>
      <c r="R632" s="59">
        <f t="shared" si="152"/>
        <v>2.731237888406282</v>
      </c>
      <c r="S632" s="59">
        <f t="shared" si="153"/>
        <v>2.4829435349148016E-2</v>
      </c>
      <c r="T632" s="59">
        <f t="shared" si="154"/>
        <v>1.1173245907116607</v>
      </c>
      <c r="U632" s="59">
        <f t="shared" si="155"/>
        <v>3.8485624791179429</v>
      </c>
      <c r="V632" s="60">
        <v>30</v>
      </c>
      <c r="W632" s="58">
        <f t="shared" si="156"/>
        <v>6.8858239137198041</v>
      </c>
      <c r="X632" s="61">
        <f t="shared" si="157"/>
        <v>0.4369751642721908</v>
      </c>
      <c r="Y632" s="63">
        <f t="shared" si="158"/>
        <v>0.22</v>
      </c>
      <c r="Z632" s="62">
        <f t="shared" si="159"/>
        <v>0.09</v>
      </c>
      <c r="AA632" s="57">
        <f t="shared" si="160"/>
        <v>0.60694175297917374</v>
      </c>
      <c r="AB632" s="58">
        <f t="shared" si="161"/>
        <v>0.24829435349148016</v>
      </c>
    </row>
    <row r="633" spans="1:28" hidden="1" x14ac:dyDescent="0.35">
      <c r="A633" s="1"/>
      <c r="B633" s="16">
        <v>43922</v>
      </c>
      <c r="C633" s="69">
        <v>2019</v>
      </c>
      <c r="D633" s="5" t="str">
        <f t="shared" si="147"/>
        <v>B</v>
      </c>
      <c r="E633" s="5" t="str">
        <f t="shared" si="149"/>
        <v>A</v>
      </c>
      <c r="F633" s="5" t="str">
        <f t="shared" si="150"/>
        <v>2</v>
      </c>
      <c r="G633" s="2" t="s">
        <v>123</v>
      </c>
      <c r="H633" s="2" t="s">
        <v>12</v>
      </c>
      <c r="I633" s="2" t="s">
        <v>844</v>
      </c>
      <c r="J633" s="37">
        <v>100</v>
      </c>
      <c r="K633" s="38">
        <v>11.36</v>
      </c>
      <c r="L633" s="39">
        <v>98.78</v>
      </c>
      <c r="M633" s="40">
        <v>92.38</v>
      </c>
      <c r="N633" s="33">
        <f t="shared" si="148"/>
        <v>92.679020819034534</v>
      </c>
      <c r="O633" s="200">
        <v>0.32</v>
      </c>
      <c r="P633" s="200">
        <v>0.14000000000000001</v>
      </c>
      <c r="Q633" s="59">
        <f t="shared" si="151"/>
        <v>8.8847198222661086E-2</v>
      </c>
      <c r="R633" s="59">
        <f t="shared" si="152"/>
        <v>3.9981239200197489</v>
      </c>
      <c r="S633" s="59">
        <f t="shared" si="153"/>
        <v>3.8870649222414233E-2</v>
      </c>
      <c r="T633" s="59">
        <f t="shared" si="154"/>
        <v>1.7491792150086405</v>
      </c>
      <c r="U633" s="59">
        <f t="shared" si="155"/>
        <v>5.747303135028389</v>
      </c>
      <c r="V633" s="60">
        <v>30</v>
      </c>
      <c r="W633" s="58">
        <f t="shared" si="156"/>
        <v>7.3209791809654661</v>
      </c>
      <c r="X633" s="61">
        <f t="shared" si="157"/>
        <v>0.43949642063687988</v>
      </c>
      <c r="Y633" s="63">
        <f t="shared" si="158"/>
        <v>0.32</v>
      </c>
      <c r="Z633" s="62">
        <f t="shared" si="159"/>
        <v>0.14000000000000001</v>
      </c>
      <c r="AA633" s="57">
        <f t="shared" si="160"/>
        <v>0.88847198222661083</v>
      </c>
      <c r="AB633" s="58">
        <f t="shared" si="161"/>
        <v>0.38870649222414233</v>
      </c>
    </row>
    <row r="634" spans="1:28" hidden="1" x14ac:dyDescent="0.35">
      <c r="A634" s="1"/>
      <c r="B634" s="16">
        <v>43922</v>
      </c>
      <c r="C634" s="69">
        <v>2019</v>
      </c>
      <c r="D634" s="5" t="str">
        <f t="shared" ref="D634:D699" si="162">LEFT(G634,1)</f>
        <v>S</v>
      </c>
      <c r="E634" s="5" t="str">
        <f t="shared" si="149"/>
        <v>A</v>
      </c>
      <c r="F634" s="5" t="str">
        <f t="shared" si="150"/>
        <v>6</v>
      </c>
      <c r="G634" s="2" t="s">
        <v>875</v>
      </c>
      <c r="H634" s="2" t="s">
        <v>12</v>
      </c>
      <c r="I634" s="2" t="s">
        <v>845</v>
      </c>
      <c r="J634" s="37">
        <v>99</v>
      </c>
      <c r="K634" s="38">
        <v>11.35</v>
      </c>
      <c r="L634" s="39">
        <v>98.34</v>
      </c>
      <c r="M634" s="40">
        <v>85.6</v>
      </c>
      <c r="N634" s="33">
        <f t="shared" si="148"/>
        <v>85.354638464191268</v>
      </c>
      <c r="O634" s="200">
        <v>0.46</v>
      </c>
      <c r="P634" s="200">
        <v>0.28999999999999998</v>
      </c>
      <c r="Q634" s="59">
        <f t="shared" si="151"/>
        <v>0.14262478114478117</v>
      </c>
      <c r="R634" s="59">
        <f t="shared" si="152"/>
        <v>6.4181151515151527</v>
      </c>
      <c r="S634" s="59">
        <f t="shared" si="153"/>
        <v>8.9915622895622882E-2</v>
      </c>
      <c r="T634" s="59">
        <f t="shared" si="154"/>
        <v>4.0462030303030296</v>
      </c>
      <c r="U634" s="59">
        <f t="shared" si="155"/>
        <v>10.464318181818182</v>
      </c>
      <c r="V634" s="60">
        <v>30</v>
      </c>
      <c r="W634" s="58">
        <f t="shared" si="156"/>
        <v>14.645361535808732</v>
      </c>
      <c r="X634" s="61">
        <f t="shared" si="157"/>
        <v>0.48579124579124588</v>
      </c>
      <c r="Y634" s="63">
        <f t="shared" si="158"/>
        <v>0.46</v>
      </c>
      <c r="Z634" s="62">
        <f t="shared" si="159"/>
        <v>0.28999999999999998</v>
      </c>
      <c r="AA634" s="57">
        <f t="shared" si="160"/>
        <v>1.4262478114478117</v>
      </c>
      <c r="AB634" s="58">
        <f t="shared" si="161"/>
        <v>0.89915622895622882</v>
      </c>
    </row>
    <row r="635" spans="1:28" hidden="1" x14ac:dyDescent="0.35">
      <c r="A635" s="1"/>
      <c r="B635" s="16">
        <v>43922</v>
      </c>
      <c r="C635" s="69">
        <v>2019</v>
      </c>
      <c r="D635" s="5" t="str">
        <f t="shared" si="162"/>
        <v>B</v>
      </c>
      <c r="E635" s="5" t="str">
        <f t="shared" si="149"/>
        <v>D</v>
      </c>
      <c r="F635" s="5" t="str">
        <f t="shared" si="150"/>
        <v>7</v>
      </c>
      <c r="G635" s="2" t="s">
        <v>53</v>
      </c>
      <c r="H635" s="2" t="s">
        <v>12</v>
      </c>
      <c r="I635" s="2" t="s">
        <v>846</v>
      </c>
      <c r="J635" s="37">
        <v>98</v>
      </c>
      <c r="K635" s="38">
        <v>10.92</v>
      </c>
      <c r="L635" s="39">
        <v>102.53</v>
      </c>
      <c r="M635" s="40">
        <v>98.39</v>
      </c>
      <c r="N635" s="33">
        <f t="shared" si="148"/>
        <v>95.480842702761706</v>
      </c>
      <c r="O635" s="200">
        <v>0.1</v>
      </c>
      <c r="P635" s="200">
        <v>0.12</v>
      </c>
      <c r="Q635" s="59">
        <f t="shared" si="151"/>
        <v>2.6656567966159825E-2</v>
      </c>
      <c r="R635" s="59">
        <f t="shared" si="152"/>
        <v>1.1995455584771921</v>
      </c>
      <c r="S635" s="59">
        <f t="shared" si="153"/>
        <v>3.1987881559391786E-2</v>
      </c>
      <c r="T635" s="59">
        <f t="shared" si="154"/>
        <v>1.4394546701726303</v>
      </c>
      <c r="U635" s="59">
        <f t="shared" si="155"/>
        <v>2.6390002286498224</v>
      </c>
      <c r="V635" s="60">
        <v>30</v>
      </c>
      <c r="W635" s="58">
        <f t="shared" si="156"/>
        <v>4.5191572972382943</v>
      </c>
      <c r="X635" s="61">
        <f t="shared" si="157"/>
        <v>0.42366525665942611</v>
      </c>
      <c r="Y635" s="63">
        <f t="shared" si="158"/>
        <v>0.1</v>
      </c>
      <c r="Z635" s="62">
        <f t="shared" si="159"/>
        <v>0.12</v>
      </c>
      <c r="AA635" s="57">
        <f t="shared" si="160"/>
        <v>0.26656567966159828</v>
      </c>
      <c r="AB635" s="58">
        <f t="shared" si="161"/>
        <v>0.31987881559391784</v>
      </c>
    </row>
    <row r="636" spans="1:28" hidden="1" x14ac:dyDescent="0.35">
      <c r="A636" s="1"/>
      <c r="B636" s="16">
        <v>43922</v>
      </c>
      <c r="C636" s="69">
        <v>2019</v>
      </c>
      <c r="D636" s="5" t="str">
        <f t="shared" si="162"/>
        <v>B</v>
      </c>
      <c r="E636" s="5" t="str">
        <f t="shared" si="149"/>
        <v>A</v>
      </c>
      <c r="F636" s="5" t="str">
        <f t="shared" si="150"/>
        <v>9</v>
      </c>
      <c r="G636" s="2" t="s">
        <v>69</v>
      </c>
      <c r="H636" s="2" t="s">
        <v>11</v>
      </c>
      <c r="I636" s="2" t="s">
        <v>847</v>
      </c>
      <c r="J636" s="37">
        <v>97</v>
      </c>
      <c r="K636" s="38">
        <v>11.38</v>
      </c>
      <c r="L636" s="39">
        <v>87.33</v>
      </c>
      <c r="M636" s="40">
        <v>81.28</v>
      </c>
      <c r="N636" s="33">
        <f t="shared" si="148"/>
        <v>92.034233048057928</v>
      </c>
      <c r="O636" s="200">
        <v>0.14000000000000001</v>
      </c>
      <c r="P636" s="200">
        <v>0.16</v>
      </c>
      <c r="Q636" s="59">
        <f t="shared" si="151"/>
        <v>3.9241058655221768E-2</v>
      </c>
      <c r="R636" s="59">
        <f t="shared" si="152"/>
        <v>1.7658476394849796</v>
      </c>
      <c r="S636" s="59">
        <f t="shared" si="153"/>
        <v>4.4846924177396295E-2</v>
      </c>
      <c r="T636" s="59">
        <f t="shared" si="154"/>
        <v>2.0181115879828333</v>
      </c>
      <c r="U636" s="59">
        <f t="shared" si="155"/>
        <v>3.7839592274678129</v>
      </c>
      <c r="V636" s="60">
        <v>30</v>
      </c>
      <c r="W636" s="58">
        <f t="shared" si="156"/>
        <v>7.9657669519420722</v>
      </c>
      <c r="X636" s="61">
        <f t="shared" si="157"/>
        <v>0.4432761087267526</v>
      </c>
      <c r="Y636" s="63">
        <f t="shared" si="158"/>
        <v>0.14000000000000001</v>
      </c>
      <c r="Z636" s="62">
        <f t="shared" si="159"/>
        <v>0.16</v>
      </c>
      <c r="AA636" s="57">
        <f t="shared" si="160"/>
        <v>0.39241058655221767</v>
      </c>
      <c r="AB636" s="58">
        <f t="shared" si="161"/>
        <v>0.44846924177396297</v>
      </c>
    </row>
    <row r="637" spans="1:28" hidden="1" x14ac:dyDescent="0.35">
      <c r="A637" s="1"/>
      <c r="B637" s="16">
        <v>43922</v>
      </c>
      <c r="C637" s="69">
        <v>2019</v>
      </c>
      <c r="D637" s="5" t="str">
        <f t="shared" si="162"/>
        <v>B</v>
      </c>
      <c r="E637" s="5" t="str">
        <f t="shared" si="149"/>
        <v>A</v>
      </c>
      <c r="F637" s="5" t="str">
        <f t="shared" si="150"/>
        <v>1</v>
      </c>
      <c r="G637" s="2" t="s">
        <v>885</v>
      </c>
      <c r="H637" s="2" t="s">
        <v>8</v>
      </c>
      <c r="I637" s="2" t="s">
        <v>848</v>
      </c>
      <c r="J637" s="37">
        <v>96</v>
      </c>
      <c r="K637" s="38">
        <v>10.88</v>
      </c>
      <c r="L637" s="39">
        <v>96.16</v>
      </c>
      <c r="M637" s="40">
        <v>89.85</v>
      </c>
      <c r="N637" s="33">
        <f t="shared" si="148"/>
        <v>92.600844277673545</v>
      </c>
      <c r="O637" s="200">
        <v>0.71</v>
      </c>
      <c r="P637" s="200">
        <v>0.21</v>
      </c>
      <c r="Q637" s="59">
        <f t="shared" si="151"/>
        <v>0.19735608458908446</v>
      </c>
      <c r="R637" s="59">
        <f t="shared" si="152"/>
        <v>8.8810238065088001</v>
      </c>
      <c r="S637" s="59">
        <f t="shared" si="153"/>
        <v>5.8372926427757377E-2</v>
      </c>
      <c r="T637" s="59">
        <f t="shared" si="154"/>
        <v>2.6267816892490821</v>
      </c>
      <c r="U637" s="59">
        <f t="shared" si="155"/>
        <v>11.507805495757882</v>
      </c>
      <c r="V637" s="60">
        <v>30</v>
      </c>
      <c r="W637" s="58">
        <f t="shared" si="156"/>
        <v>7.399155722326455</v>
      </c>
      <c r="X637" s="61">
        <f t="shared" si="157"/>
        <v>0.43995188046093453</v>
      </c>
      <c r="Y637" s="63">
        <f t="shared" si="158"/>
        <v>0.71</v>
      </c>
      <c r="Z637" s="62">
        <f t="shared" si="159"/>
        <v>0.21</v>
      </c>
      <c r="AA637" s="57">
        <f t="shared" si="160"/>
        <v>1.9735608458908447</v>
      </c>
      <c r="AB637" s="58">
        <f t="shared" si="161"/>
        <v>0.58372926427757377</v>
      </c>
    </row>
    <row r="638" spans="1:28" hidden="1" x14ac:dyDescent="0.35">
      <c r="A638" s="1"/>
      <c r="B638" s="17">
        <v>44055</v>
      </c>
      <c r="C638" s="69">
        <v>2019</v>
      </c>
      <c r="D638" s="5" t="str">
        <f t="shared" si="162"/>
        <v>B</v>
      </c>
      <c r="E638" s="5" t="str">
        <f t="shared" si="149"/>
        <v>A</v>
      </c>
      <c r="F638" s="5" t="str">
        <f t="shared" si="150"/>
        <v>8</v>
      </c>
      <c r="G638" s="18" t="s">
        <v>202</v>
      </c>
      <c r="H638" s="19" t="s">
        <v>10</v>
      </c>
      <c r="I638" s="18" t="s">
        <v>43</v>
      </c>
      <c r="J638" s="19">
        <v>70</v>
      </c>
      <c r="K638" s="26">
        <v>11.13</v>
      </c>
      <c r="L638" s="27">
        <v>105.88</v>
      </c>
      <c r="M638" s="26">
        <v>102.27</v>
      </c>
      <c r="N638" s="33">
        <f t="shared" si="148"/>
        <v>96.189973614775724</v>
      </c>
      <c r="O638" s="200">
        <v>0.03</v>
      </c>
      <c r="P638" s="200">
        <v>0.06</v>
      </c>
      <c r="Q638" s="59">
        <f t="shared" si="151"/>
        <v>7.9158986175115204E-3</v>
      </c>
      <c r="R638" s="59">
        <f t="shared" si="152"/>
        <v>0.3562154377880184</v>
      </c>
      <c r="S638" s="59">
        <f t="shared" si="153"/>
        <v>1.5831797235023041E-2</v>
      </c>
      <c r="T638" s="59">
        <f t="shared" si="154"/>
        <v>0.71243087557603679</v>
      </c>
      <c r="U638" s="59">
        <f t="shared" si="155"/>
        <v>1.0686463133640551</v>
      </c>
      <c r="V638" s="60">
        <v>30</v>
      </c>
      <c r="W638" s="58">
        <f t="shared" si="156"/>
        <v>3.8100263852242762</v>
      </c>
      <c r="X638" s="61">
        <f t="shared" si="157"/>
        <v>0.41980469607197723</v>
      </c>
      <c r="Y638" s="63">
        <f t="shared" si="158"/>
        <v>0.03</v>
      </c>
      <c r="Z638" s="62">
        <f t="shared" si="159"/>
        <v>0.06</v>
      </c>
      <c r="AA638" s="57">
        <f t="shared" si="160"/>
        <v>7.9158986175115201E-2</v>
      </c>
      <c r="AB638" s="58">
        <f t="shared" si="161"/>
        <v>0.1583179723502304</v>
      </c>
    </row>
    <row r="639" spans="1:28" s="198" customFormat="1" hidden="1" x14ac:dyDescent="0.35">
      <c r="A639" s="1"/>
      <c r="B639" s="17"/>
      <c r="C639" s="69"/>
      <c r="D639" s="199"/>
      <c r="E639" s="199"/>
      <c r="F639" s="199"/>
      <c r="G639" s="18"/>
      <c r="H639" s="19"/>
      <c r="I639" s="18" t="s">
        <v>2273</v>
      </c>
      <c r="J639" s="19"/>
      <c r="K639" s="26"/>
      <c r="L639" s="27"/>
      <c r="M639" s="26"/>
      <c r="N639" s="33"/>
      <c r="O639" s="200">
        <v>0.44</v>
      </c>
      <c r="P639" s="200">
        <v>0.2</v>
      </c>
      <c r="Q639" s="59" t="e">
        <f t="shared" si="151"/>
        <v>#DIV/0!</v>
      </c>
      <c r="R639" s="59" t="e">
        <f t="shared" si="152"/>
        <v>#DIV/0!</v>
      </c>
      <c r="S639" s="59" t="e">
        <f t="shared" si="153"/>
        <v>#DIV/0!</v>
      </c>
      <c r="T639" s="59" t="e">
        <f t="shared" si="154"/>
        <v>#DIV/0!</v>
      </c>
      <c r="U639" s="59" t="e">
        <f t="shared" si="155"/>
        <v>#DIV/0!</v>
      </c>
      <c r="V639" s="60">
        <v>30</v>
      </c>
      <c r="W639" s="58">
        <f t="shared" si="156"/>
        <v>100</v>
      </c>
      <c r="X639" s="61" t="e">
        <f t="shared" si="157"/>
        <v>#DIV/0!</v>
      </c>
      <c r="Y639" s="63">
        <f t="shared" si="158"/>
        <v>0.44</v>
      </c>
      <c r="Z639" s="62">
        <f t="shared" si="159"/>
        <v>0.2</v>
      </c>
      <c r="AA639" s="57" t="e">
        <f t="shared" si="160"/>
        <v>#DIV/0!</v>
      </c>
      <c r="AB639" s="58" t="e">
        <f t="shared" si="161"/>
        <v>#DIV/0!</v>
      </c>
    </row>
    <row r="640" spans="1:28" s="198" customFormat="1" hidden="1" x14ac:dyDescent="0.35">
      <c r="A640" s="1"/>
      <c r="B640" s="17"/>
      <c r="C640" s="69"/>
      <c r="D640" s="199"/>
      <c r="E640" s="199"/>
      <c r="F640" s="199"/>
      <c r="G640" s="18"/>
      <c r="H640" s="19"/>
      <c r="I640" s="18" t="s">
        <v>2274</v>
      </c>
      <c r="J640" s="19"/>
      <c r="K640" s="26"/>
      <c r="L640" s="27"/>
      <c r="M640" s="26"/>
      <c r="N640" s="33"/>
      <c r="O640" s="200">
        <v>0.06</v>
      </c>
      <c r="P640" s="200">
        <v>0.1</v>
      </c>
      <c r="Q640" s="59" t="e">
        <f t="shared" si="151"/>
        <v>#DIV/0!</v>
      </c>
      <c r="R640" s="59" t="e">
        <f t="shared" si="152"/>
        <v>#DIV/0!</v>
      </c>
      <c r="S640" s="59" t="e">
        <f t="shared" si="153"/>
        <v>#DIV/0!</v>
      </c>
      <c r="T640" s="59" t="e">
        <f t="shared" si="154"/>
        <v>#DIV/0!</v>
      </c>
      <c r="U640" s="59" t="e">
        <f t="shared" si="155"/>
        <v>#DIV/0!</v>
      </c>
      <c r="V640" s="60">
        <v>30</v>
      </c>
      <c r="W640" s="58">
        <f t="shared" si="156"/>
        <v>100</v>
      </c>
      <c r="X640" s="61" t="e">
        <f t="shared" si="157"/>
        <v>#DIV/0!</v>
      </c>
      <c r="Y640" s="63">
        <f t="shared" si="158"/>
        <v>0.06</v>
      </c>
      <c r="Z640" s="62">
        <f t="shared" si="159"/>
        <v>0.1</v>
      </c>
      <c r="AA640" s="57" t="e">
        <f t="shared" si="160"/>
        <v>#DIV/0!</v>
      </c>
      <c r="AB640" s="58" t="e">
        <f t="shared" si="161"/>
        <v>#DIV/0!</v>
      </c>
    </row>
    <row r="641" spans="1:28" hidden="1" x14ac:dyDescent="0.35">
      <c r="A641" s="1"/>
      <c r="B641" s="17">
        <v>43922</v>
      </c>
      <c r="C641" s="69">
        <v>2019</v>
      </c>
      <c r="D641" s="5" t="str">
        <f t="shared" si="162"/>
        <v>B</v>
      </c>
      <c r="E641" s="5" t="str">
        <f t="shared" si="149"/>
        <v>C</v>
      </c>
      <c r="F641" s="5" t="str">
        <f t="shared" si="150"/>
        <v>6</v>
      </c>
      <c r="G641" s="18" t="s">
        <v>47</v>
      </c>
      <c r="H641" s="19" t="s">
        <v>11</v>
      </c>
      <c r="I641" s="18" t="s">
        <v>44</v>
      </c>
      <c r="J641" s="19">
        <v>69</v>
      </c>
      <c r="K641" s="26">
        <v>11.18</v>
      </c>
      <c r="L641" s="27">
        <v>94.2</v>
      </c>
      <c r="M641" s="26">
        <v>90.3</v>
      </c>
      <c r="N641" s="33">
        <f t="shared" si="148"/>
        <v>95.30233678631653</v>
      </c>
      <c r="O641" s="200">
        <v>0.06</v>
      </c>
      <c r="P641" s="200">
        <v>0.09</v>
      </c>
      <c r="Q641" s="59">
        <f t="shared" si="151"/>
        <v>1.6035136501516688E-2</v>
      </c>
      <c r="R641" s="59">
        <f t="shared" si="152"/>
        <v>0.7215811425682509</v>
      </c>
      <c r="S641" s="59">
        <f t="shared" si="153"/>
        <v>2.4052704752275032E-2</v>
      </c>
      <c r="T641" s="59">
        <f t="shared" si="154"/>
        <v>1.0823717138523765</v>
      </c>
      <c r="U641" s="59">
        <f t="shared" si="155"/>
        <v>1.8039528564206275</v>
      </c>
      <c r="V641" s="60">
        <v>30</v>
      </c>
      <c r="W641" s="58">
        <f t="shared" si="156"/>
        <v>4.6976632136834695</v>
      </c>
      <c r="X641" s="61">
        <f t="shared" si="157"/>
        <v>0.42464610717896878</v>
      </c>
      <c r="Y641" s="63">
        <f t="shared" si="158"/>
        <v>0.06</v>
      </c>
      <c r="Z641" s="62">
        <f t="shared" si="159"/>
        <v>0.09</v>
      </c>
      <c r="AA641" s="57">
        <f t="shared" si="160"/>
        <v>0.16035136501516689</v>
      </c>
      <c r="AB641" s="58">
        <f t="shared" si="161"/>
        <v>0.24052704752275031</v>
      </c>
    </row>
    <row r="642" spans="1:28" hidden="1" x14ac:dyDescent="0.35">
      <c r="A642" s="1"/>
      <c r="B642" s="17">
        <v>44055</v>
      </c>
      <c r="C642" s="69">
        <v>2019</v>
      </c>
      <c r="D642" s="5" t="str">
        <f t="shared" si="162"/>
        <v>B</v>
      </c>
      <c r="E642" s="5" t="str">
        <f t="shared" si="149"/>
        <v>A</v>
      </c>
      <c r="F642" s="5" t="str">
        <f t="shared" si="150"/>
        <v>3</v>
      </c>
      <c r="G642" s="18" t="s">
        <v>45</v>
      </c>
      <c r="H642" s="19" t="s">
        <v>10</v>
      </c>
      <c r="I642" s="18" t="s">
        <v>46</v>
      </c>
      <c r="J642" s="19">
        <v>68</v>
      </c>
      <c r="K642" s="26">
        <v>10.93</v>
      </c>
      <c r="L642" s="27">
        <v>81.96</v>
      </c>
      <c r="M642" s="26">
        <v>78.36</v>
      </c>
      <c r="N642" s="33">
        <f t="shared" ref="N642:N705" si="163">100/(L642-K642)*(M642-K642)</f>
        <v>94.931718991975231</v>
      </c>
      <c r="O642" s="200">
        <v>0.03</v>
      </c>
      <c r="P642" s="200">
        <v>0.12</v>
      </c>
      <c r="Q642" s="59">
        <f t="shared" si="151"/>
        <v>8.0605813436155985E-3</v>
      </c>
      <c r="R642" s="59">
        <f t="shared" si="152"/>
        <v>0.36272616046270195</v>
      </c>
      <c r="S642" s="59">
        <f t="shared" si="153"/>
        <v>3.2242325374462394E-2</v>
      </c>
      <c r="T642" s="59">
        <f t="shared" si="154"/>
        <v>1.4509046418508078</v>
      </c>
      <c r="U642" s="59">
        <f t="shared" si="155"/>
        <v>1.8136308023135097</v>
      </c>
      <c r="V642" s="60">
        <v>30</v>
      </c>
      <c r="W642" s="58">
        <f t="shared" si="156"/>
        <v>5.0682810080247691</v>
      </c>
      <c r="X642" s="61">
        <f t="shared" si="157"/>
        <v>0.42669434969598097</v>
      </c>
      <c r="Y642" s="63">
        <f t="shared" si="158"/>
        <v>0.03</v>
      </c>
      <c r="Z642" s="62">
        <f t="shared" si="159"/>
        <v>0.12</v>
      </c>
      <c r="AA642" s="57">
        <f t="shared" si="160"/>
        <v>8.0605813436155985E-2</v>
      </c>
      <c r="AB642" s="58">
        <f t="shared" si="161"/>
        <v>0.32242325374462394</v>
      </c>
    </row>
    <row r="643" spans="1:28" hidden="1" x14ac:dyDescent="0.35">
      <c r="A643" s="1"/>
      <c r="B643" s="17">
        <v>43922</v>
      </c>
      <c r="C643" s="69">
        <v>2019</v>
      </c>
      <c r="D643" s="5" t="str">
        <f t="shared" si="162"/>
        <v>B</v>
      </c>
      <c r="E643" s="5" t="str">
        <f t="shared" si="149"/>
        <v>C</v>
      </c>
      <c r="F643" s="5" t="str">
        <f t="shared" si="150"/>
        <v>6</v>
      </c>
      <c r="G643" s="18" t="s">
        <v>47</v>
      </c>
      <c r="H643" s="19" t="s">
        <v>10</v>
      </c>
      <c r="I643" s="18" t="s">
        <v>48</v>
      </c>
      <c r="J643" s="19">
        <v>67</v>
      </c>
      <c r="K643" s="26">
        <v>11.13</v>
      </c>
      <c r="L643" s="27">
        <v>101.97</v>
      </c>
      <c r="M643" s="26">
        <v>97.06</v>
      </c>
      <c r="N643" s="33">
        <f t="shared" si="163"/>
        <v>94.594892118009696</v>
      </c>
      <c r="O643" s="200">
        <v>0.15</v>
      </c>
      <c r="P643" s="200">
        <v>0.28999999999999998</v>
      </c>
      <c r="Q643" s="59">
        <f t="shared" si="151"/>
        <v>4.0499825439311063E-2</v>
      </c>
      <c r="R643" s="59">
        <f t="shared" si="152"/>
        <v>1.8224921447689979</v>
      </c>
      <c r="S643" s="59">
        <f t="shared" si="153"/>
        <v>7.82996625160014E-2</v>
      </c>
      <c r="T643" s="59">
        <f t="shared" si="154"/>
        <v>3.5234848132200631</v>
      </c>
      <c r="U643" s="59">
        <f t="shared" si="155"/>
        <v>5.3459769579890608</v>
      </c>
      <c r="V643" s="60">
        <v>30</v>
      </c>
      <c r="W643" s="58">
        <f t="shared" si="156"/>
        <v>5.405107881990304</v>
      </c>
      <c r="X643" s="61">
        <f t="shared" si="157"/>
        <v>0.42856976608867681</v>
      </c>
      <c r="Y643" s="63">
        <f t="shared" si="158"/>
        <v>0.15</v>
      </c>
      <c r="Z643" s="62">
        <f t="shared" si="159"/>
        <v>0.28999999999999998</v>
      </c>
      <c r="AA643" s="57">
        <f t="shared" si="160"/>
        <v>0.40499825439311066</v>
      </c>
      <c r="AB643" s="58">
        <f t="shared" si="161"/>
        <v>0.782996625160014</v>
      </c>
    </row>
    <row r="644" spans="1:28" hidden="1" x14ac:dyDescent="0.35">
      <c r="A644" s="1"/>
      <c r="B644" s="20">
        <v>44055</v>
      </c>
      <c r="C644" s="69">
        <v>2019</v>
      </c>
      <c r="D644" s="5" t="str">
        <f t="shared" si="162"/>
        <v>B</v>
      </c>
      <c r="E644" s="5" t="str">
        <f t="shared" ref="E644:E707" si="164">MID(G644,2,1)</f>
        <v>A</v>
      </c>
      <c r="F644" s="5" t="str">
        <f t="shared" ref="F644:F707" si="165">MID(G644,3,1)</f>
        <v>7</v>
      </c>
      <c r="G644" s="21" t="s">
        <v>49</v>
      </c>
      <c r="H644" s="22" t="s">
        <v>10</v>
      </c>
      <c r="I644" s="21" t="s">
        <v>50</v>
      </c>
      <c r="J644" s="22">
        <v>66</v>
      </c>
      <c r="K644" s="28">
        <v>10.9</v>
      </c>
      <c r="L644" s="29">
        <v>105.8</v>
      </c>
      <c r="M644" s="28">
        <v>101.96</v>
      </c>
      <c r="N644" s="33">
        <f t="shared" si="163"/>
        <v>95.953635405690193</v>
      </c>
      <c r="O644" s="200">
        <v>0.19</v>
      </c>
      <c r="P644" s="200">
        <v>0.21</v>
      </c>
      <c r="Q644" s="59">
        <f t="shared" si="151"/>
        <v>5.0304304853942459E-2</v>
      </c>
      <c r="R644" s="59">
        <f t="shared" si="152"/>
        <v>2.2636937184274109</v>
      </c>
      <c r="S644" s="59">
        <f t="shared" si="153"/>
        <v>5.5599494838567978E-2</v>
      </c>
      <c r="T644" s="59">
        <f t="shared" si="154"/>
        <v>2.5019772677355592</v>
      </c>
      <c r="U644" s="59">
        <f t="shared" si="155"/>
        <v>4.76567098616297</v>
      </c>
      <c r="V644" s="60">
        <v>30</v>
      </c>
      <c r="W644" s="58">
        <f t="shared" si="156"/>
        <v>4.0463645943098072</v>
      </c>
      <c r="X644" s="61">
        <f t="shared" si="157"/>
        <v>0.42108499890182305</v>
      </c>
      <c r="Y644" s="63">
        <f t="shared" si="158"/>
        <v>0.19</v>
      </c>
      <c r="Z644" s="62">
        <f t="shared" si="159"/>
        <v>0.21</v>
      </c>
      <c r="AA644" s="57">
        <f t="shared" si="160"/>
        <v>0.50304304853942461</v>
      </c>
      <c r="AB644" s="58">
        <f t="shared" si="161"/>
        <v>0.55599494838567975</v>
      </c>
    </row>
    <row r="645" spans="1:28" hidden="1" x14ac:dyDescent="0.35">
      <c r="A645" s="1"/>
      <c r="B645" s="17">
        <v>43922</v>
      </c>
      <c r="C645" s="69">
        <v>2019</v>
      </c>
      <c r="D645" s="5" t="str">
        <f t="shared" si="162"/>
        <v>B</v>
      </c>
      <c r="E645" s="5" t="str">
        <f t="shared" si="164"/>
        <v>D</v>
      </c>
      <c r="F645" s="5" t="str">
        <f t="shared" si="165"/>
        <v>2</v>
      </c>
      <c r="G645" s="24" t="s">
        <v>51</v>
      </c>
      <c r="H645" s="23" t="s">
        <v>10</v>
      </c>
      <c r="I645" s="24" t="s">
        <v>52</v>
      </c>
      <c r="J645" s="23">
        <v>65</v>
      </c>
      <c r="K645" s="30">
        <v>11.1</v>
      </c>
      <c r="L645" s="31">
        <v>97.03</v>
      </c>
      <c r="M645" s="30">
        <v>93.1</v>
      </c>
      <c r="N645" s="33">
        <f t="shared" si="163"/>
        <v>95.426509949959254</v>
      </c>
      <c r="O645" s="200">
        <v>0.06</v>
      </c>
      <c r="P645" s="200">
        <v>0.21</v>
      </c>
      <c r="Q645" s="59">
        <f t="shared" si="151"/>
        <v>1.6006463414634145E-2</v>
      </c>
      <c r="R645" s="59">
        <f t="shared" si="152"/>
        <v>0.72029085365853651</v>
      </c>
      <c r="S645" s="59">
        <f t="shared" si="153"/>
        <v>5.6022621951219514E-2</v>
      </c>
      <c r="T645" s="59">
        <f t="shared" si="154"/>
        <v>2.521017987804878</v>
      </c>
      <c r="U645" s="59">
        <f t="shared" si="155"/>
        <v>3.2413088414634146</v>
      </c>
      <c r="V645" s="60">
        <v>30</v>
      </c>
      <c r="W645" s="58">
        <f t="shared" si="156"/>
        <v>4.5734900500407463</v>
      </c>
      <c r="X645" s="61">
        <f t="shared" si="157"/>
        <v>0.42396341463414638</v>
      </c>
      <c r="Y645" s="63">
        <f t="shared" si="158"/>
        <v>0.06</v>
      </c>
      <c r="Z645" s="62">
        <f t="shared" si="159"/>
        <v>0.21</v>
      </c>
      <c r="AA645" s="57">
        <f t="shared" si="160"/>
        <v>0.16006463414634145</v>
      </c>
      <c r="AB645" s="58">
        <f t="shared" si="161"/>
        <v>0.5602262195121952</v>
      </c>
    </row>
    <row r="646" spans="1:28" hidden="1" x14ac:dyDescent="0.35">
      <c r="A646" s="1"/>
      <c r="B646" s="17">
        <v>43922</v>
      </c>
      <c r="C646" s="69">
        <v>2019</v>
      </c>
      <c r="D646" s="5" t="str">
        <f t="shared" si="162"/>
        <v>B</v>
      </c>
      <c r="E646" s="5" t="str">
        <f t="shared" si="164"/>
        <v>D</v>
      </c>
      <c r="F646" s="5" t="str">
        <f t="shared" si="165"/>
        <v>7</v>
      </c>
      <c r="G646" s="18" t="s">
        <v>53</v>
      </c>
      <c r="H646" s="19" t="s">
        <v>10</v>
      </c>
      <c r="I646" s="18" t="s">
        <v>54</v>
      </c>
      <c r="J646" s="19">
        <v>71</v>
      </c>
      <c r="K646" s="26">
        <v>10.9</v>
      </c>
      <c r="L646" s="27">
        <v>82.34</v>
      </c>
      <c r="M646" s="26">
        <v>78.41</v>
      </c>
      <c r="N646" s="33">
        <f t="shared" si="163"/>
        <v>94.498880179171323</v>
      </c>
      <c r="O646" s="200">
        <v>0.21</v>
      </c>
      <c r="P646" s="200">
        <v>0.23</v>
      </c>
      <c r="Q646" s="59">
        <f t="shared" si="151"/>
        <v>5.6778699451933048E-2</v>
      </c>
      <c r="R646" s="59">
        <f t="shared" si="152"/>
        <v>2.5550414753369872</v>
      </c>
      <c r="S646" s="59">
        <f t="shared" si="153"/>
        <v>6.2186194637831441E-2</v>
      </c>
      <c r="T646" s="59">
        <f t="shared" si="154"/>
        <v>2.7983787587024147</v>
      </c>
      <c r="U646" s="59">
        <f t="shared" si="155"/>
        <v>5.3534202340394019</v>
      </c>
      <c r="V646" s="60">
        <v>30</v>
      </c>
      <c r="W646" s="58">
        <f t="shared" si="156"/>
        <v>5.5011198208286771</v>
      </c>
      <c r="X646" s="61">
        <f t="shared" si="157"/>
        <v>0.42910679899274179</v>
      </c>
      <c r="Y646" s="63">
        <f t="shared" si="158"/>
        <v>0.21</v>
      </c>
      <c r="Z646" s="62">
        <f t="shared" si="159"/>
        <v>0.23</v>
      </c>
      <c r="AA646" s="57">
        <f t="shared" si="160"/>
        <v>0.56778699451933046</v>
      </c>
      <c r="AB646" s="58">
        <f t="shared" si="161"/>
        <v>0.62186194637831438</v>
      </c>
    </row>
    <row r="647" spans="1:28" hidden="1" x14ac:dyDescent="0.35">
      <c r="A647" s="1"/>
      <c r="B647" s="17">
        <v>43922</v>
      </c>
      <c r="C647" s="69">
        <v>2019</v>
      </c>
      <c r="D647" s="5" t="str">
        <f t="shared" si="162"/>
        <v>B</v>
      </c>
      <c r="E647" s="5" t="str">
        <f t="shared" si="164"/>
        <v>B</v>
      </c>
      <c r="F647" s="5" t="str">
        <f t="shared" si="165"/>
        <v>9</v>
      </c>
      <c r="G647" s="18" t="s">
        <v>55</v>
      </c>
      <c r="H647" s="19" t="s">
        <v>12</v>
      </c>
      <c r="I647" s="18" t="s">
        <v>56</v>
      </c>
      <c r="J647" s="19">
        <v>72</v>
      </c>
      <c r="K647" s="26">
        <v>10.88</v>
      </c>
      <c r="L647" s="27">
        <v>87.76</v>
      </c>
      <c r="M647" s="26">
        <v>84.15</v>
      </c>
      <c r="N647" s="33">
        <f t="shared" si="163"/>
        <v>95.304370447450566</v>
      </c>
      <c r="O647" s="200">
        <v>0.24</v>
      </c>
      <c r="P647" s="200">
        <v>0.17</v>
      </c>
      <c r="Q647" s="59">
        <f t="shared" si="151"/>
        <v>6.4138665210863921E-2</v>
      </c>
      <c r="R647" s="59">
        <f t="shared" si="152"/>
        <v>2.8862399344888763</v>
      </c>
      <c r="S647" s="59">
        <f t="shared" si="153"/>
        <v>4.5431554524361949E-2</v>
      </c>
      <c r="T647" s="59">
        <f t="shared" si="154"/>
        <v>2.0444199535962877</v>
      </c>
      <c r="U647" s="59">
        <f t="shared" si="155"/>
        <v>4.930659888085164</v>
      </c>
      <c r="V647" s="60">
        <v>30</v>
      </c>
      <c r="W647" s="58">
        <f t="shared" si="156"/>
        <v>4.695629552549434</v>
      </c>
      <c r="X647" s="61">
        <f t="shared" si="157"/>
        <v>0.42463491196942815</v>
      </c>
      <c r="Y647" s="63">
        <f t="shared" si="158"/>
        <v>0.24</v>
      </c>
      <c r="Z647" s="62">
        <f t="shared" si="159"/>
        <v>0.17</v>
      </c>
      <c r="AA647" s="57">
        <f t="shared" si="160"/>
        <v>0.64138665210863921</v>
      </c>
      <c r="AB647" s="58">
        <f t="shared" si="161"/>
        <v>0.4543155452436195</v>
      </c>
    </row>
    <row r="648" spans="1:28" hidden="1" x14ac:dyDescent="0.35">
      <c r="A648" s="1"/>
      <c r="B648" s="17">
        <v>43922</v>
      </c>
      <c r="C648" s="69">
        <v>2019</v>
      </c>
      <c r="D648" s="5" t="str">
        <f t="shared" si="162"/>
        <v>B</v>
      </c>
      <c r="E648" s="5" t="str">
        <f t="shared" si="164"/>
        <v>A</v>
      </c>
      <c r="F648" s="5" t="str">
        <f t="shared" si="165"/>
        <v>5</v>
      </c>
      <c r="G648" s="18" t="s">
        <v>57</v>
      </c>
      <c r="H648" s="19" t="s">
        <v>11</v>
      </c>
      <c r="I648" s="18" t="s">
        <v>58</v>
      </c>
      <c r="J648" s="19">
        <v>64</v>
      </c>
      <c r="K648" s="26">
        <v>10.91</v>
      </c>
      <c r="L648" s="27">
        <v>83.32</v>
      </c>
      <c r="M648" s="26">
        <v>76.88</v>
      </c>
      <c r="N648" s="33">
        <f t="shared" si="163"/>
        <v>91.10620080099433</v>
      </c>
      <c r="O648" s="200">
        <v>0.12</v>
      </c>
      <c r="P648" s="200">
        <v>0.35</v>
      </c>
      <c r="Q648" s="59">
        <f t="shared" ref="Q648:Q711" si="166">Y648*((250+(100*W648/100))/1000)*(100/(100-(100*W648/100)))</f>
        <v>3.4100045475216008E-2</v>
      </c>
      <c r="R648" s="59">
        <f t="shared" ref="R648:R711" si="167">IF(W648="","",Q648*(V648/10*15))</f>
        <v>1.5345020463847203</v>
      </c>
      <c r="S648" s="59">
        <f t="shared" ref="S648:S711" si="168">Z648*((250+(100*W648/100))/1000)*(100/(100-(100*W648/100)))</f>
        <v>9.9458465969380017E-2</v>
      </c>
      <c r="T648" s="59">
        <f t="shared" ref="T648:T711" si="169">IF(W648="","",S648*(V648/10*15))</f>
        <v>4.4756309686221005</v>
      </c>
      <c r="U648" s="59">
        <f t="shared" ref="U648:U711" si="170">IF(Y648="","",R648+T648)</f>
        <v>6.0101330150068204</v>
      </c>
      <c r="V648" s="60">
        <v>30</v>
      </c>
      <c r="W648" s="58">
        <f t="shared" ref="W648:W711" si="171">100-N648</f>
        <v>8.8937991990056702</v>
      </c>
      <c r="X648" s="61">
        <f t="shared" ref="X648:X711" si="172">IF(W648="","",((400+W648)/1000)*(100/(100-W648)))</f>
        <v>0.44881006518114297</v>
      </c>
      <c r="Y648" s="63">
        <f t="shared" ref="Y648:Y711" si="173">O648</f>
        <v>0.12</v>
      </c>
      <c r="Z648" s="62">
        <f t="shared" ref="Z648:Z711" si="174">P648</f>
        <v>0.35</v>
      </c>
      <c r="AA648" s="57">
        <f t="shared" ref="AA648:AA711" si="175">Q648*10</f>
        <v>0.34100045475216006</v>
      </c>
      <c r="AB648" s="58">
        <f t="shared" ref="AB648:AB711" si="176">S648*10</f>
        <v>0.99458465969380017</v>
      </c>
    </row>
    <row r="649" spans="1:28" hidden="1" x14ac:dyDescent="0.35">
      <c r="A649" s="1"/>
      <c r="B649" s="20">
        <v>44055</v>
      </c>
      <c r="C649" s="69">
        <v>2019</v>
      </c>
      <c r="D649" s="5" t="str">
        <f t="shared" si="162"/>
        <v>B</v>
      </c>
      <c r="E649" s="5" t="str">
        <f t="shared" si="164"/>
        <v>A</v>
      </c>
      <c r="F649" s="5" t="str">
        <f t="shared" si="165"/>
        <v>5</v>
      </c>
      <c r="G649" s="21" t="s">
        <v>57</v>
      </c>
      <c r="H649" s="22" t="s">
        <v>10</v>
      </c>
      <c r="I649" s="21" t="s">
        <v>59</v>
      </c>
      <c r="J649" s="22">
        <v>63</v>
      </c>
      <c r="K649" s="28">
        <v>10.92</v>
      </c>
      <c r="L649" s="29">
        <v>91.84</v>
      </c>
      <c r="M649" s="28">
        <v>87.84</v>
      </c>
      <c r="N649" s="33">
        <f t="shared" si="163"/>
        <v>95.056846267918928</v>
      </c>
      <c r="O649" s="200">
        <v>0.03</v>
      </c>
      <c r="P649" s="200">
        <v>0.14000000000000001</v>
      </c>
      <c r="Q649" s="59">
        <f t="shared" si="166"/>
        <v>8.046021840873635E-3</v>
      </c>
      <c r="R649" s="59">
        <f t="shared" si="167"/>
        <v>0.3620709828393136</v>
      </c>
      <c r="S649" s="59">
        <f t="shared" si="168"/>
        <v>3.7548101924076968E-2</v>
      </c>
      <c r="T649" s="59">
        <f t="shared" si="169"/>
        <v>1.6896645865834636</v>
      </c>
      <c r="U649" s="59">
        <f t="shared" si="170"/>
        <v>2.0517355694227772</v>
      </c>
      <c r="V649" s="60">
        <v>30</v>
      </c>
      <c r="W649" s="58">
        <f t="shared" si="171"/>
        <v>4.9431537320810719</v>
      </c>
      <c r="X649" s="61">
        <f t="shared" si="172"/>
        <v>0.42600104004160172</v>
      </c>
      <c r="Y649" s="63">
        <f t="shared" si="173"/>
        <v>0.03</v>
      </c>
      <c r="Z649" s="62">
        <f t="shared" si="174"/>
        <v>0.14000000000000001</v>
      </c>
      <c r="AA649" s="57">
        <f t="shared" si="175"/>
        <v>8.046021840873635E-2</v>
      </c>
      <c r="AB649" s="58">
        <f t="shared" si="176"/>
        <v>0.37548101924076971</v>
      </c>
    </row>
    <row r="650" spans="1:28" hidden="1" x14ac:dyDescent="0.35">
      <c r="A650" s="1"/>
      <c r="B650" s="17">
        <v>43922</v>
      </c>
      <c r="C650" s="69">
        <v>2019</v>
      </c>
      <c r="D650" s="5" t="str">
        <f t="shared" si="162"/>
        <v>B</v>
      </c>
      <c r="E650" s="5" t="str">
        <f t="shared" si="164"/>
        <v>C</v>
      </c>
      <c r="F650" s="5" t="str">
        <f t="shared" si="165"/>
        <v>4</v>
      </c>
      <c r="G650" s="24" t="s">
        <v>60</v>
      </c>
      <c r="H650" s="23" t="s">
        <v>11</v>
      </c>
      <c r="I650" s="24" t="s">
        <v>61</v>
      </c>
      <c r="J650" s="23">
        <v>62</v>
      </c>
      <c r="K650" s="30">
        <v>10.92</v>
      </c>
      <c r="L650" s="31">
        <v>93.44</v>
      </c>
      <c r="M650" s="30">
        <v>88.04</v>
      </c>
      <c r="N650" s="33">
        <f t="shared" si="163"/>
        <v>93.456131846825031</v>
      </c>
      <c r="O650" s="200">
        <v>0.03</v>
      </c>
      <c r="P650" s="200">
        <v>0.09</v>
      </c>
      <c r="Q650" s="59">
        <f t="shared" si="166"/>
        <v>8.2352178423236496E-3</v>
      </c>
      <c r="R650" s="59">
        <f t="shared" si="167"/>
        <v>0.37058480290456425</v>
      </c>
      <c r="S650" s="59">
        <f t="shared" si="168"/>
        <v>2.4705653526970947E-2</v>
      </c>
      <c r="T650" s="59">
        <f t="shared" si="169"/>
        <v>1.1117544087136926</v>
      </c>
      <c r="U650" s="59">
        <f t="shared" si="170"/>
        <v>1.4823392116182568</v>
      </c>
      <c r="V650" s="60">
        <v>30</v>
      </c>
      <c r="W650" s="58">
        <f t="shared" si="171"/>
        <v>6.5438681531749694</v>
      </c>
      <c r="X650" s="61">
        <f t="shared" si="172"/>
        <v>0.43501037344398324</v>
      </c>
      <c r="Y650" s="63">
        <f t="shared" si="173"/>
        <v>0.03</v>
      </c>
      <c r="Z650" s="62">
        <f t="shared" si="174"/>
        <v>0.09</v>
      </c>
      <c r="AA650" s="57">
        <f t="shared" si="175"/>
        <v>8.23521784232365E-2</v>
      </c>
      <c r="AB650" s="58">
        <f t="shared" si="176"/>
        <v>0.24705653526970947</v>
      </c>
    </row>
    <row r="651" spans="1:28" hidden="1" x14ac:dyDescent="0.35">
      <c r="A651" s="1"/>
      <c r="B651" s="17">
        <v>44055</v>
      </c>
      <c r="C651" s="69">
        <v>2019</v>
      </c>
      <c r="D651" s="5" t="str">
        <f t="shared" si="162"/>
        <v>B</v>
      </c>
      <c r="E651" s="5" t="str">
        <f t="shared" si="164"/>
        <v>A</v>
      </c>
      <c r="F651" s="5" t="str">
        <f t="shared" si="165"/>
        <v>4</v>
      </c>
      <c r="G651" s="18" t="s">
        <v>62</v>
      </c>
      <c r="H651" s="19" t="s">
        <v>10</v>
      </c>
      <c r="I651" s="18" t="s">
        <v>63</v>
      </c>
      <c r="J651" s="19">
        <v>61</v>
      </c>
      <c r="K651" s="26">
        <v>10.89</v>
      </c>
      <c r="L651" s="27">
        <v>88.19</v>
      </c>
      <c r="M651" s="26">
        <v>84.17</v>
      </c>
      <c r="N651" s="33">
        <f t="shared" si="163"/>
        <v>94.799482535575692</v>
      </c>
      <c r="O651" s="200">
        <v>0.04</v>
      </c>
      <c r="P651" s="200">
        <v>7.0000000000000007E-2</v>
      </c>
      <c r="Q651" s="59">
        <f t="shared" si="166"/>
        <v>1.076801310043668E-2</v>
      </c>
      <c r="R651" s="59">
        <f t="shared" si="167"/>
        <v>0.48456058951965059</v>
      </c>
      <c r="S651" s="59">
        <f t="shared" si="168"/>
        <v>1.8844022925764189E-2</v>
      </c>
      <c r="T651" s="59">
        <f t="shared" si="169"/>
        <v>0.84798103165938854</v>
      </c>
      <c r="U651" s="59">
        <f t="shared" si="170"/>
        <v>1.3325416211790391</v>
      </c>
      <c r="V651" s="60">
        <v>30</v>
      </c>
      <c r="W651" s="58">
        <f t="shared" si="171"/>
        <v>5.2005174644243084</v>
      </c>
      <c r="X651" s="61">
        <f t="shared" si="172"/>
        <v>0.42742903930131004</v>
      </c>
      <c r="Y651" s="63">
        <f t="shared" si="173"/>
        <v>0.04</v>
      </c>
      <c r="Z651" s="62">
        <f t="shared" si="174"/>
        <v>7.0000000000000007E-2</v>
      </c>
      <c r="AA651" s="57">
        <f t="shared" si="175"/>
        <v>0.1076801310043668</v>
      </c>
      <c r="AB651" s="58">
        <f t="shared" si="176"/>
        <v>0.18844022925764189</v>
      </c>
    </row>
    <row r="652" spans="1:28" hidden="1" x14ac:dyDescent="0.35">
      <c r="A652" s="1"/>
      <c r="B652" s="17">
        <v>43922</v>
      </c>
      <c r="C652" s="69">
        <v>2019</v>
      </c>
      <c r="D652" s="5" t="str">
        <f t="shared" si="162"/>
        <v>B</v>
      </c>
      <c r="E652" s="5" t="str">
        <f t="shared" si="164"/>
        <v>B</v>
      </c>
      <c r="F652" s="5" t="str">
        <f t="shared" si="165"/>
        <v>8</v>
      </c>
      <c r="G652" s="18" t="s">
        <v>64</v>
      </c>
      <c r="H652" s="19" t="s">
        <v>11</v>
      </c>
      <c r="I652" s="18" t="s">
        <v>65</v>
      </c>
      <c r="J652" s="19">
        <v>73</v>
      </c>
      <c r="K652" s="26">
        <v>10.92</v>
      </c>
      <c r="L652" s="27">
        <v>99</v>
      </c>
      <c r="M652" s="26">
        <v>93.74</v>
      </c>
      <c r="N652" s="33">
        <f t="shared" si="163"/>
        <v>94.028156221616712</v>
      </c>
      <c r="O652" s="200">
        <v>0.04</v>
      </c>
      <c r="P652" s="200">
        <v>0.12</v>
      </c>
      <c r="Q652" s="59">
        <f t="shared" si="166"/>
        <v>1.0889157208403768E-2</v>
      </c>
      <c r="R652" s="59">
        <f t="shared" si="167"/>
        <v>0.49001207437816957</v>
      </c>
      <c r="S652" s="59">
        <f t="shared" si="168"/>
        <v>3.2667471625211303E-2</v>
      </c>
      <c r="T652" s="59">
        <f t="shared" si="169"/>
        <v>1.4700362231345085</v>
      </c>
      <c r="U652" s="59">
        <f t="shared" si="170"/>
        <v>1.9600482975126781</v>
      </c>
      <c r="V652" s="60">
        <v>30</v>
      </c>
      <c r="W652" s="58">
        <f t="shared" si="171"/>
        <v>5.9718437783832883</v>
      </c>
      <c r="X652" s="61">
        <f t="shared" si="172"/>
        <v>0.43175561458584888</v>
      </c>
      <c r="Y652" s="63">
        <f t="shared" si="173"/>
        <v>0.04</v>
      </c>
      <c r="Z652" s="62">
        <f t="shared" si="174"/>
        <v>0.12</v>
      </c>
      <c r="AA652" s="57">
        <f t="shared" si="175"/>
        <v>0.10889157208403769</v>
      </c>
      <c r="AB652" s="58">
        <f t="shared" si="176"/>
        <v>0.32667471625211303</v>
      </c>
    </row>
    <row r="653" spans="1:28" hidden="1" x14ac:dyDescent="0.35">
      <c r="A653" s="1"/>
      <c r="B653" s="17">
        <v>43922</v>
      </c>
      <c r="C653" s="69">
        <v>2019</v>
      </c>
      <c r="D653" s="5" t="str">
        <f t="shared" si="162"/>
        <v>B</v>
      </c>
      <c r="E653" s="5" t="str">
        <f t="shared" si="164"/>
        <v>A</v>
      </c>
      <c r="F653" s="5" t="str">
        <f t="shared" si="165"/>
        <v>5</v>
      </c>
      <c r="G653" s="18" t="s">
        <v>57</v>
      </c>
      <c r="H653" s="19" t="s">
        <v>12</v>
      </c>
      <c r="I653" s="18" t="s">
        <v>66</v>
      </c>
      <c r="J653" s="19">
        <v>74</v>
      </c>
      <c r="K653" s="26">
        <v>11.01</v>
      </c>
      <c r="L653" s="27">
        <v>94.55</v>
      </c>
      <c r="M653" s="26">
        <v>88.15</v>
      </c>
      <c r="N653" s="33">
        <f t="shared" si="163"/>
        <v>92.338999281781199</v>
      </c>
      <c r="O653" s="200">
        <v>0.09</v>
      </c>
      <c r="P653" s="200">
        <v>0.05</v>
      </c>
      <c r="Q653" s="59">
        <f t="shared" si="166"/>
        <v>2.511343012704173E-2</v>
      </c>
      <c r="R653" s="59">
        <f t="shared" si="167"/>
        <v>1.130104355716878</v>
      </c>
      <c r="S653" s="59">
        <f t="shared" si="168"/>
        <v>1.3951905626134298E-2</v>
      </c>
      <c r="T653" s="59">
        <f t="shared" si="169"/>
        <v>0.62783575317604345</v>
      </c>
      <c r="U653" s="59">
        <f t="shared" si="170"/>
        <v>1.7579401088929214</v>
      </c>
      <c r="V653" s="60">
        <v>30</v>
      </c>
      <c r="W653" s="58">
        <f t="shared" si="171"/>
        <v>7.6610007182188014</v>
      </c>
      <c r="X653" s="61">
        <f t="shared" si="172"/>
        <v>0.44148301788955135</v>
      </c>
      <c r="Y653" s="63">
        <f t="shared" si="173"/>
        <v>0.09</v>
      </c>
      <c r="Z653" s="62">
        <f t="shared" si="174"/>
        <v>0.05</v>
      </c>
      <c r="AA653" s="57">
        <f t="shared" si="175"/>
        <v>0.2511343012704173</v>
      </c>
      <c r="AB653" s="58">
        <f t="shared" si="176"/>
        <v>0.13951905626134298</v>
      </c>
    </row>
    <row r="654" spans="1:28" hidden="1" x14ac:dyDescent="0.35">
      <c r="A654" s="1"/>
      <c r="B654" s="17">
        <v>43922</v>
      </c>
      <c r="C654" s="69">
        <v>2019</v>
      </c>
      <c r="D654" s="5" t="str">
        <f t="shared" si="162"/>
        <v>S</v>
      </c>
      <c r="E654" s="5" t="str">
        <f t="shared" si="164"/>
        <v>A</v>
      </c>
      <c r="F654" s="5" t="str">
        <f t="shared" si="165"/>
        <v>2</v>
      </c>
      <c r="G654" s="21" t="s">
        <v>67</v>
      </c>
      <c r="H654" s="22" t="s">
        <v>11</v>
      </c>
      <c r="I654" s="21" t="s">
        <v>68</v>
      </c>
      <c r="J654" s="22">
        <v>75</v>
      </c>
      <c r="K654" s="28">
        <v>11</v>
      </c>
      <c r="L654" s="29">
        <v>87.38</v>
      </c>
      <c r="M654" s="28">
        <v>77.83</v>
      </c>
      <c r="N654" s="33">
        <f t="shared" si="163"/>
        <v>87.496726891856511</v>
      </c>
      <c r="O654" s="200">
        <v>0.42</v>
      </c>
      <c r="P654" s="200">
        <v>0.11</v>
      </c>
      <c r="Q654" s="59">
        <f t="shared" si="166"/>
        <v>0.12600628460272328</v>
      </c>
      <c r="R654" s="59">
        <f t="shared" si="167"/>
        <v>5.6702828071225477</v>
      </c>
      <c r="S654" s="59">
        <f t="shared" si="168"/>
        <v>3.3001645967379915E-2</v>
      </c>
      <c r="T654" s="59">
        <f t="shared" si="169"/>
        <v>1.4850740685320962</v>
      </c>
      <c r="U654" s="59">
        <f t="shared" si="170"/>
        <v>7.1553568756546442</v>
      </c>
      <c r="V654" s="60">
        <v>30</v>
      </c>
      <c r="W654" s="58">
        <f t="shared" si="171"/>
        <v>12.503273108143489</v>
      </c>
      <c r="X654" s="61">
        <f t="shared" si="172"/>
        <v>0.47144994762831061</v>
      </c>
      <c r="Y654" s="63">
        <f t="shared" si="173"/>
        <v>0.42</v>
      </c>
      <c r="Z654" s="62">
        <f t="shared" si="174"/>
        <v>0.11</v>
      </c>
      <c r="AA654" s="57">
        <f t="shared" si="175"/>
        <v>1.2600628460272327</v>
      </c>
      <c r="AB654" s="58">
        <f t="shared" si="176"/>
        <v>0.33001645967379917</v>
      </c>
    </row>
    <row r="655" spans="1:28" hidden="1" x14ac:dyDescent="0.35">
      <c r="A655" s="1"/>
      <c r="B655" s="17">
        <v>43922</v>
      </c>
      <c r="C655" s="69">
        <v>2019</v>
      </c>
      <c r="D655" s="5" t="str">
        <f t="shared" si="162"/>
        <v>B</v>
      </c>
      <c r="E655" s="5" t="str">
        <f t="shared" si="164"/>
        <v>A</v>
      </c>
      <c r="F655" s="5" t="str">
        <f t="shared" si="165"/>
        <v>9</v>
      </c>
      <c r="G655" s="24" t="s">
        <v>69</v>
      </c>
      <c r="H655" s="23" t="s">
        <v>8</v>
      </c>
      <c r="I655" s="24" t="s">
        <v>70</v>
      </c>
      <c r="J655" s="23">
        <v>76</v>
      </c>
      <c r="K655" s="30">
        <v>10.89</v>
      </c>
      <c r="L655" s="31">
        <v>90.94</v>
      </c>
      <c r="M655" s="30">
        <v>83.54</v>
      </c>
      <c r="N655" s="33">
        <f t="shared" si="163"/>
        <v>90.755777638975644</v>
      </c>
      <c r="O655" s="200">
        <v>0.56000000000000005</v>
      </c>
      <c r="P655" s="200">
        <v>0.16</v>
      </c>
      <c r="Q655" s="59">
        <f t="shared" si="166"/>
        <v>0.15996421197522367</v>
      </c>
      <c r="R655" s="59">
        <f t="shared" si="167"/>
        <v>7.1983895388850652</v>
      </c>
      <c r="S655" s="59">
        <f t="shared" si="168"/>
        <v>4.570406056434962E-2</v>
      </c>
      <c r="T655" s="59">
        <f t="shared" si="169"/>
        <v>2.0566827253957327</v>
      </c>
      <c r="U655" s="59">
        <f t="shared" si="170"/>
        <v>9.2550722642807983</v>
      </c>
      <c r="V655" s="60">
        <v>30</v>
      </c>
      <c r="W655" s="58">
        <f t="shared" si="171"/>
        <v>9.2442223610243559</v>
      </c>
      <c r="X655" s="61">
        <f t="shared" si="172"/>
        <v>0.45092911218169307</v>
      </c>
      <c r="Y655" s="63">
        <f t="shared" si="173"/>
        <v>0.56000000000000005</v>
      </c>
      <c r="Z655" s="62">
        <f t="shared" si="174"/>
        <v>0.16</v>
      </c>
      <c r="AA655" s="57">
        <f t="shared" si="175"/>
        <v>1.5996421197522368</v>
      </c>
      <c r="AB655" s="58">
        <f t="shared" si="176"/>
        <v>0.45704060564349619</v>
      </c>
    </row>
    <row r="656" spans="1:28" hidden="1" x14ac:dyDescent="0.35">
      <c r="A656" s="1"/>
      <c r="B656" s="17">
        <v>43922</v>
      </c>
      <c r="C656" s="69">
        <v>2019</v>
      </c>
      <c r="D656" s="5" t="str">
        <f t="shared" si="162"/>
        <v>B</v>
      </c>
      <c r="E656" s="5" t="str">
        <f t="shared" si="164"/>
        <v>A</v>
      </c>
      <c r="F656" s="5" t="str">
        <f t="shared" si="165"/>
        <v>5</v>
      </c>
      <c r="G656" s="18" t="s">
        <v>57</v>
      </c>
      <c r="H656" s="19" t="s">
        <v>8</v>
      </c>
      <c r="I656" s="18" t="s">
        <v>71</v>
      </c>
      <c r="J656" s="19">
        <v>77</v>
      </c>
      <c r="K656" s="26">
        <v>11.01</v>
      </c>
      <c r="L656" s="27">
        <v>90.26</v>
      </c>
      <c r="M656" s="26">
        <v>84.02</v>
      </c>
      <c r="N656" s="33">
        <f t="shared" si="163"/>
        <v>92.126182965299662</v>
      </c>
      <c r="O656" s="200">
        <v>0.41</v>
      </c>
      <c r="P656" s="200">
        <v>0.08</v>
      </c>
      <c r="Q656" s="59">
        <f t="shared" si="166"/>
        <v>0.11476462128475554</v>
      </c>
      <c r="R656" s="59">
        <f t="shared" si="167"/>
        <v>5.1644079578139994</v>
      </c>
      <c r="S656" s="59">
        <f t="shared" si="168"/>
        <v>2.2393096836049863E-2</v>
      </c>
      <c r="T656" s="59">
        <f t="shared" si="169"/>
        <v>1.0076893576222439</v>
      </c>
      <c r="U656" s="59">
        <f t="shared" si="170"/>
        <v>6.1720973154362433</v>
      </c>
      <c r="V656" s="60">
        <v>30</v>
      </c>
      <c r="W656" s="58">
        <f t="shared" si="171"/>
        <v>7.8738170347003376</v>
      </c>
      <c r="X656" s="61">
        <f t="shared" si="172"/>
        <v>0.44273387207231901</v>
      </c>
      <c r="Y656" s="63">
        <f t="shared" si="173"/>
        <v>0.41</v>
      </c>
      <c r="Z656" s="62">
        <f t="shared" si="174"/>
        <v>0.08</v>
      </c>
      <c r="AA656" s="57">
        <f t="shared" si="175"/>
        <v>1.1476462128475553</v>
      </c>
      <c r="AB656" s="58">
        <f t="shared" si="176"/>
        <v>0.22393096836049864</v>
      </c>
    </row>
    <row r="657" spans="1:28" hidden="1" x14ac:dyDescent="0.35">
      <c r="A657" s="1"/>
      <c r="B657" s="17">
        <v>43922</v>
      </c>
      <c r="C657" s="69">
        <v>2019</v>
      </c>
      <c r="D657" s="5" t="str">
        <f t="shared" si="162"/>
        <v>B</v>
      </c>
      <c r="E657" s="5" t="str">
        <f t="shared" si="164"/>
        <v>B</v>
      </c>
      <c r="F657" s="5" t="str">
        <f t="shared" si="165"/>
        <v>6</v>
      </c>
      <c r="G657" s="18" t="s">
        <v>72</v>
      </c>
      <c r="H657" s="19" t="s">
        <v>8</v>
      </c>
      <c r="I657" s="18" t="s">
        <v>73</v>
      </c>
      <c r="J657" s="19">
        <v>87</v>
      </c>
      <c r="K657" s="26">
        <v>11.1</v>
      </c>
      <c r="L657" s="27">
        <v>98.67</v>
      </c>
      <c r="M657" s="26">
        <v>95.33</v>
      </c>
      <c r="N657" s="33">
        <f t="shared" si="163"/>
        <v>96.185908416124249</v>
      </c>
      <c r="O657" s="200">
        <v>0.25</v>
      </c>
      <c r="P657" s="200">
        <v>0.04</v>
      </c>
      <c r="Q657" s="59">
        <f t="shared" si="166"/>
        <v>6.596966638964738E-2</v>
      </c>
      <c r="R657" s="59">
        <f t="shared" si="167"/>
        <v>2.968634987534132</v>
      </c>
      <c r="S657" s="59">
        <f t="shared" si="168"/>
        <v>1.0555146622343583E-2</v>
      </c>
      <c r="T657" s="59">
        <f t="shared" si="169"/>
        <v>0.47498159800546119</v>
      </c>
      <c r="U657" s="59">
        <f t="shared" si="170"/>
        <v>3.4436165855395933</v>
      </c>
      <c r="V657" s="60">
        <v>30</v>
      </c>
      <c r="W657" s="58">
        <f t="shared" si="171"/>
        <v>3.8140915838757508</v>
      </c>
      <c r="X657" s="61">
        <f t="shared" si="172"/>
        <v>0.41982666508369937</v>
      </c>
      <c r="Y657" s="63">
        <f t="shared" si="173"/>
        <v>0.25</v>
      </c>
      <c r="Z657" s="62">
        <f t="shared" si="174"/>
        <v>0.04</v>
      </c>
      <c r="AA657" s="57">
        <f t="shared" si="175"/>
        <v>0.65969666389647386</v>
      </c>
      <c r="AB657" s="58">
        <f t="shared" si="176"/>
        <v>0.10555146622343582</v>
      </c>
    </row>
    <row r="658" spans="1:28" hidden="1" x14ac:dyDescent="0.35">
      <c r="A658" s="1"/>
      <c r="B658" s="17">
        <v>43922</v>
      </c>
      <c r="C658" s="69">
        <v>2019</v>
      </c>
      <c r="D658" s="5" t="str">
        <f t="shared" si="162"/>
        <v>B</v>
      </c>
      <c r="E658" s="5" t="str">
        <f t="shared" si="164"/>
        <v>A</v>
      </c>
      <c r="F658" s="5" t="str">
        <f t="shared" si="165"/>
        <v>9</v>
      </c>
      <c r="G658" s="18" t="s">
        <v>69</v>
      </c>
      <c r="H658" s="19" t="s">
        <v>12</v>
      </c>
      <c r="I658" s="18" t="s">
        <v>74</v>
      </c>
      <c r="J658" s="19">
        <v>78</v>
      </c>
      <c r="K658" s="26">
        <v>11</v>
      </c>
      <c r="L658" s="27">
        <v>93.58</v>
      </c>
      <c r="M658" s="26">
        <v>86.53</v>
      </c>
      <c r="N658" s="33">
        <f t="shared" si="163"/>
        <v>91.462823928311948</v>
      </c>
      <c r="O658" s="200">
        <v>0.27</v>
      </c>
      <c r="P658" s="200">
        <v>0.13</v>
      </c>
      <c r="Q658" s="59">
        <f t="shared" si="166"/>
        <v>7.6320667284522706E-2</v>
      </c>
      <c r="R658" s="59">
        <f t="shared" si="167"/>
        <v>3.4344300278035216</v>
      </c>
      <c r="S658" s="59">
        <f t="shared" si="168"/>
        <v>3.6746987951807232E-2</v>
      </c>
      <c r="T658" s="59">
        <f t="shared" si="169"/>
        <v>1.6536144578313254</v>
      </c>
      <c r="U658" s="59">
        <f t="shared" si="170"/>
        <v>5.088044485634847</v>
      </c>
      <c r="V658" s="60">
        <v>30</v>
      </c>
      <c r="W658" s="58">
        <f t="shared" si="171"/>
        <v>8.5371760716880516</v>
      </c>
      <c r="X658" s="61">
        <f t="shared" si="172"/>
        <v>0.44667019727260687</v>
      </c>
      <c r="Y658" s="63">
        <f t="shared" si="173"/>
        <v>0.27</v>
      </c>
      <c r="Z658" s="62">
        <f t="shared" si="174"/>
        <v>0.13</v>
      </c>
      <c r="AA658" s="57">
        <f t="shared" si="175"/>
        <v>0.76320667284522703</v>
      </c>
      <c r="AB658" s="58">
        <f t="shared" si="176"/>
        <v>0.36746987951807231</v>
      </c>
    </row>
    <row r="659" spans="1:28" hidden="1" x14ac:dyDescent="0.35">
      <c r="A659" s="1"/>
      <c r="B659" s="17">
        <v>43922</v>
      </c>
      <c r="C659" s="69">
        <v>2019</v>
      </c>
      <c r="D659" s="5" t="str">
        <f t="shared" si="162"/>
        <v>B</v>
      </c>
      <c r="E659" s="5" t="str">
        <f t="shared" si="164"/>
        <v>B</v>
      </c>
      <c r="F659" s="5" t="str">
        <f t="shared" si="165"/>
        <v>6</v>
      </c>
      <c r="G659" s="21" t="s">
        <v>72</v>
      </c>
      <c r="H659" s="22" t="s">
        <v>10</v>
      </c>
      <c r="I659" s="21" t="s">
        <v>75</v>
      </c>
      <c r="J659" s="22">
        <v>88</v>
      </c>
      <c r="K659" s="28">
        <v>11.15</v>
      </c>
      <c r="L659" s="29">
        <v>96.71</v>
      </c>
      <c r="M659" s="28">
        <v>92.79</v>
      </c>
      <c r="N659" s="33">
        <f t="shared" si="163"/>
        <v>95.418419822346905</v>
      </c>
      <c r="O659" s="200">
        <v>0.42</v>
      </c>
      <c r="P659" s="200">
        <v>0.05</v>
      </c>
      <c r="Q659" s="59">
        <f t="shared" si="166"/>
        <v>0.11205830475257222</v>
      </c>
      <c r="R659" s="59">
        <f t="shared" si="167"/>
        <v>5.0426237138657504</v>
      </c>
      <c r="S659" s="59">
        <f t="shared" si="168"/>
        <v>1.3340274375306219E-2</v>
      </c>
      <c r="T659" s="59">
        <f t="shared" si="169"/>
        <v>0.60031234688877988</v>
      </c>
      <c r="U659" s="59">
        <f t="shared" si="170"/>
        <v>5.64293606075453</v>
      </c>
      <c r="V659" s="60">
        <v>30</v>
      </c>
      <c r="W659" s="58">
        <f t="shared" si="171"/>
        <v>4.5815801776530947</v>
      </c>
      <c r="X659" s="61">
        <f t="shared" si="172"/>
        <v>0.4240078392944634</v>
      </c>
      <c r="Y659" s="63">
        <f t="shared" si="173"/>
        <v>0.42</v>
      </c>
      <c r="Z659" s="62">
        <f t="shared" si="174"/>
        <v>0.05</v>
      </c>
      <c r="AA659" s="57">
        <f t="shared" si="175"/>
        <v>1.1205830475257224</v>
      </c>
      <c r="AB659" s="58">
        <f t="shared" si="176"/>
        <v>0.13340274375306219</v>
      </c>
    </row>
    <row r="660" spans="1:28" hidden="1" x14ac:dyDescent="0.35">
      <c r="A660" s="1"/>
      <c r="B660" s="17">
        <v>43922</v>
      </c>
      <c r="C660" s="69">
        <v>2019</v>
      </c>
      <c r="D660" s="5" t="str">
        <f t="shared" si="162"/>
        <v>B</v>
      </c>
      <c r="E660" s="5" t="str">
        <f t="shared" si="164"/>
        <v>B</v>
      </c>
      <c r="F660" s="5" t="str">
        <f t="shared" si="165"/>
        <v>8</v>
      </c>
      <c r="G660" s="24" t="s">
        <v>64</v>
      </c>
      <c r="H660" s="23" t="s">
        <v>8</v>
      </c>
      <c r="I660" s="24" t="s">
        <v>76</v>
      </c>
      <c r="J660" s="23">
        <v>89</v>
      </c>
      <c r="K660" s="30">
        <v>10.92</v>
      </c>
      <c r="L660" s="31">
        <v>101.8</v>
      </c>
      <c r="M660" s="30">
        <v>96.65</v>
      </c>
      <c r="N660" s="33">
        <f t="shared" si="163"/>
        <v>94.333186619718333</v>
      </c>
      <c r="O660" s="200">
        <v>0.39</v>
      </c>
      <c r="P660" s="200">
        <v>0.03</v>
      </c>
      <c r="Q660" s="59">
        <f t="shared" si="166"/>
        <v>0.1056998716901901</v>
      </c>
      <c r="R660" s="59">
        <f t="shared" si="167"/>
        <v>4.7564942260585541</v>
      </c>
      <c r="S660" s="59">
        <f t="shared" si="168"/>
        <v>8.1307593607838537E-3</v>
      </c>
      <c r="T660" s="59">
        <f t="shared" si="169"/>
        <v>0.36588417123527339</v>
      </c>
      <c r="U660" s="59">
        <f t="shared" si="170"/>
        <v>5.1223783972938275</v>
      </c>
      <c r="V660" s="60">
        <v>30</v>
      </c>
      <c r="W660" s="58">
        <f t="shared" si="171"/>
        <v>5.6668133802816669</v>
      </c>
      <c r="X660" s="61">
        <f t="shared" si="172"/>
        <v>0.43003616003732631</v>
      </c>
      <c r="Y660" s="63">
        <f t="shared" si="173"/>
        <v>0.39</v>
      </c>
      <c r="Z660" s="62">
        <f t="shared" si="174"/>
        <v>0.03</v>
      </c>
      <c r="AA660" s="57">
        <f t="shared" si="175"/>
        <v>1.0569987169019011</v>
      </c>
      <c r="AB660" s="58">
        <f t="shared" si="176"/>
        <v>8.1307593607838541E-2</v>
      </c>
    </row>
    <row r="661" spans="1:28" hidden="1" x14ac:dyDescent="0.35">
      <c r="A661" s="1"/>
      <c r="B661" s="17">
        <v>44055</v>
      </c>
      <c r="C661" s="69">
        <v>2019</v>
      </c>
      <c r="D661" s="5" t="str">
        <f t="shared" si="162"/>
        <v>B</v>
      </c>
      <c r="E661" s="5" t="str">
        <f t="shared" si="164"/>
        <v>A</v>
      </c>
      <c r="F661" s="5" t="str">
        <f t="shared" si="165"/>
        <v>6</v>
      </c>
      <c r="G661" s="18" t="s">
        <v>77</v>
      </c>
      <c r="H661" s="19" t="s">
        <v>10</v>
      </c>
      <c r="I661" s="18" t="s">
        <v>78</v>
      </c>
      <c r="J661" s="19">
        <v>79</v>
      </c>
      <c r="K661" s="26">
        <v>10.92</v>
      </c>
      <c r="L661" s="27">
        <v>98.42</v>
      </c>
      <c r="M661" s="26">
        <v>94.54</v>
      </c>
      <c r="N661" s="33">
        <f t="shared" si="163"/>
        <v>95.565714285714279</v>
      </c>
      <c r="O661" s="200">
        <v>0.44</v>
      </c>
      <c r="P661" s="200">
        <v>0.27</v>
      </c>
      <c r="Q661" s="59">
        <f t="shared" si="166"/>
        <v>0.11714565893326957</v>
      </c>
      <c r="R661" s="59">
        <f t="shared" si="167"/>
        <v>5.271554651997131</v>
      </c>
      <c r="S661" s="59">
        <f t="shared" si="168"/>
        <v>7.188483616359724E-2</v>
      </c>
      <c r="T661" s="59">
        <f t="shared" si="169"/>
        <v>3.2348176273618758</v>
      </c>
      <c r="U661" s="59">
        <f t="shared" si="170"/>
        <v>8.506372279359006</v>
      </c>
      <c r="V661" s="60">
        <v>30</v>
      </c>
      <c r="W661" s="58">
        <f t="shared" si="171"/>
        <v>4.4342857142857213</v>
      </c>
      <c r="X661" s="61">
        <f t="shared" si="172"/>
        <v>0.42320019134178427</v>
      </c>
      <c r="Y661" s="63">
        <f t="shared" si="173"/>
        <v>0.44</v>
      </c>
      <c r="Z661" s="62">
        <f t="shared" si="174"/>
        <v>0.27</v>
      </c>
      <c r="AA661" s="57">
        <f t="shared" si="175"/>
        <v>1.1714565893326958</v>
      </c>
      <c r="AB661" s="58">
        <f t="shared" si="176"/>
        <v>0.71884836163597243</v>
      </c>
    </row>
    <row r="662" spans="1:28" hidden="1" x14ac:dyDescent="0.35">
      <c r="A662" s="1"/>
      <c r="B662" s="17">
        <v>43922</v>
      </c>
      <c r="C662" s="69">
        <v>2019</v>
      </c>
      <c r="D662" s="5" t="str">
        <f t="shared" si="162"/>
        <v>B</v>
      </c>
      <c r="E662" s="5" t="str">
        <f t="shared" si="164"/>
        <v>D</v>
      </c>
      <c r="F662" s="5" t="str">
        <f t="shared" si="165"/>
        <v>7</v>
      </c>
      <c r="G662" s="18" t="s">
        <v>53</v>
      </c>
      <c r="H662" s="19" t="s">
        <v>8</v>
      </c>
      <c r="I662" s="18" t="s">
        <v>79</v>
      </c>
      <c r="J662" s="19">
        <v>90</v>
      </c>
      <c r="K662" s="26">
        <v>10.93</v>
      </c>
      <c r="L662" s="27">
        <v>109.25</v>
      </c>
      <c r="M662" s="26">
        <v>107.06</v>
      </c>
      <c r="N662" s="33">
        <f t="shared" si="163"/>
        <v>97.772579332790897</v>
      </c>
      <c r="O662" s="200">
        <v>0.13</v>
      </c>
      <c r="P662" s="200">
        <v>0.04</v>
      </c>
      <c r="Q662" s="59">
        <f t="shared" si="166"/>
        <v>3.3536565068136889E-2</v>
      </c>
      <c r="R662" s="59">
        <f t="shared" si="167"/>
        <v>1.50914542806616</v>
      </c>
      <c r="S662" s="59">
        <f t="shared" si="168"/>
        <v>1.0318943097888274E-2</v>
      </c>
      <c r="T662" s="59">
        <f t="shared" si="169"/>
        <v>0.46435243940497234</v>
      </c>
      <c r="U662" s="59">
        <f t="shared" si="170"/>
        <v>1.9734978674711323</v>
      </c>
      <c r="V662" s="60">
        <v>30</v>
      </c>
      <c r="W662" s="58">
        <f t="shared" si="171"/>
        <v>2.2274206672091026</v>
      </c>
      <c r="X662" s="61">
        <f t="shared" si="172"/>
        <v>0.41139082492458123</v>
      </c>
      <c r="Y662" s="63">
        <f t="shared" si="173"/>
        <v>0.13</v>
      </c>
      <c r="Z662" s="62">
        <f t="shared" si="174"/>
        <v>0.04</v>
      </c>
      <c r="AA662" s="57">
        <f t="shared" si="175"/>
        <v>0.33536565068136892</v>
      </c>
      <c r="AB662" s="58">
        <f t="shared" si="176"/>
        <v>0.10318943097888275</v>
      </c>
    </row>
    <row r="663" spans="1:28" hidden="1" x14ac:dyDescent="0.35">
      <c r="A663" s="1"/>
      <c r="B663" s="17">
        <v>43922</v>
      </c>
      <c r="C663" s="69">
        <v>2019</v>
      </c>
      <c r="D663" s="5" t="str">
        <f t="shared" si="162"/>
        <v>B</v>
      </c>
      <c r="E663" s="5" t="str">
        <f t="shared" si="164"/>
        <v>C</v>
      </c>
      <c r="F663" s="5" t="str">
        <f t="shared" si="165"/>
        <v>6</v>
      </c>
      <c r="G663" s="18" t="s">
        <v>47</v>
      </c>
      <c r="H663" s="19" t="s">
        <v>12</v>
      </c>
      <c r="I663" s="18" t="s">
        <v>80</v>
      </c>
      <c r="J663" s="19">
        <v>80</v>
      </c>
      <c r="K663" s="26">
        <v>10.89</v>
      </c>
      <c r="L663" s="27">
        <v>97.86</v>
      </c>
      <c r="M663" s="26">
        <v>94.41</v>
      </c>
      <c r="N663" s="33">
        <f t="shared" si="163"/>
        <v>96.033114867195579</v>
      </c>
      <c r="O663" s="200">
        <v>0.08</v>
      </c>
      <c r="P663" s="200">
        <v>0.05</v>
      </c>
      <c r="Q663" s="59">
        <f t="shared" si="166"/>
        <v>2.1156609195402302E-2</v>
      </c>
      <c r="R663" s="59">
        <f t="shared" si="167"/>
        <v>0.95204741379310354</v>
      </c>
      <c r="S663" s="59">
        <f t="shared" si="168"/>
        <v>1.322288074712644E-2</v>
      </c>
      <c r="T663" s="59">
        <f t="shared" si="169"/>
        <v>0.59502963362068984</v>
      </c>
      <c r="U663" s="59">
        <f t="shared" si="170"/>
        <v>1.5470770474137934</v>
      </c>
      <c r="V663" s="60">
        <v>30</v>
      </c>
      <c r="W663" s="58">
        <f t="shared" si="171"/>
        <v>3.9668851328044212</v>
      </c>
      <c r="X663" s="61">
        <f t="shared" si="172"/>
        <v>0.420653735632184</v>
      </c>
      <c r="Y663" s="63">
        <f t="shared" si="173"/>
        <v>0.08</v>
      </c>
      <c r="Z663" s="62">
        <f t="shared" si="174"/>
        <v>0.05</v>
      </c>
      <c r="AA663" s="57">
        <f t="shared" si="175"/>
        <v>0.21156609195402301</v>
      </c>
      <c r="AB663" s="58">
        <f t="shared" si="176"/>
        <v>0.13222880747126439</v>
      </c>
    </row>
    <row r="664" spans="1:28" hidden="1" x14ac:dyDescent="0.35">
      <c r="A664" s="1"/>
      <c r="B664" s="17">
        <v>43922</v>
      </c>
      <c r="C664" s="69">
        <v>2019</v>
      </c>
      <c r="D664" s="5" t="str">
        <f t="shared" si="162"/>
        <v>B</v>
      </c>
      <c r="E664" s="5" t="str">
        <f t="shared" si="164"/>
        <v>D</v>
      </c>
      <c r="F664" s="5" t="str">
        <f t="shared" si="165"/>
        <v>4</v>
      </c>
      <c r="G664" s="21" t="s">
        <v>81</v>
      </c>
      <c r="H664" s="22" t="s">
        <v>8</v>
      </c>
      <c r="I664" s="21" t="s">
        <v>82</v>
      </c>
      <c r="J664" s="22">
        <v>1</v>
      </c>
      <c r="K664" s="28">
        <v>11.17</v>
      </c>
      <c r="L664" s="29">
        <v>112.71</v>
      </c>
      <c r="M664" s="28">
        <v>110.59</v>
      </c>
      <c r="N664" s="33">
        <f t="shared" si="163"/>
        <v>97.912152846169008</v>
      </c>
      <c r="O664" s="200">
        <v>0.03</v>
      </c>
      <c r="P664" s="200">
        <v>0.04</v>
      </c>
      <c r="Q664" s="59">
        <f t="shared" si="166"/>
        <v>7.7238986119493045E-3</v>
      </c>
      <c r="R664" s="59">
        <f t="shared" si="167"/>
        <v>0.34757543753771869</v>
      </c>
      <c r="S664" s="59">
        <f t="shared" si="168"/>
        <v>1.0298531482599073E-2</v>
      </c>
      <c r="T664" s="59">
        <f t="shared" si="169"/>
        <v>0.46343391671695827</v>
      </c>
      <c r="U664" s="59">
        <f t="shared" si="170"/>
        <v>0.81100935425467702</v>
      </c>
      <c r="V664" s="60">
        <v>30</v>
      </c>
      <c r="W664" s="58">
        <f t="shared" si="171"/>
        <v>2.0878471538309924</v>
      </c>
      <c r="X664" s="61">
        <f t="shared" si="172"/>
        <v>0.41066183866425265</v>
      </c>
      <c r="Y664" s="63">
        <f t="shared" si="173"/>
        <v>0.03</v>
      </c>
      <c r="Z664" s="62">
        <f t="shared" si="174"/>
        <v>0.04</v>
      </c>
      <c r="AA664" s="57">
        <f t="shared" si="175"/>
        <v>7.723898611949305E-2</v>
      </c>
      <c r="AB664" s="58">
        <f t="shared" si="176"/>
        <v>0.10298531482599073</v>
      </c>
    </row>
    <row r="665" spans="1:28" hidden="1" x14ac:dyDescent="0.35">
      <c r="A665" s="1"/>
      <c r="B665" s="17">
        <v>43922</v>
      </c>
      <c r="C665" s="69">
        <v>2019</v>
      </c>
      <c r="D665" s="5" t="str">
        <f t="shared" si="162"/>
        <v>B</v>
      </c>
      <c r="E665" s="5" t="str">
        <f t="shared" si="164"/>
        <v>D</v>
      </c>
      <c r="F665" s="5" t="str">
        <f t="shared" si="165"/>
        <v>8</v>
      </c>
      <c r="G665" s="24" t="s">
        <v>83</v>
      </c>
      <c r="H665" s="23" t="s">
        <v>10</v>
      </c>
      <c r="I665" s="24" t="s">
        <v>84</v>
      </c>
      <c r="J665" s="23">
        <v>2</v>
      </c>
      <c r="K665" s="30">
        <v>11.17</v>
      </c>
      <c r="L665" s="31">
        <v>93.22</v>
      </c>
      <c r="M665" s="30">
        <v>88.95</v>
      </c>
      <c r="N665" s="33">
        <f t="shared" si="163"/>
        <v>94.795856185252887</v>
      </c>
      <c r="O665" s="200">
        <v>0.1</v>
      </c>
      <c r="P665" s="200">
        <v>0.27</v>
      </c>
      <c r="Q665" s="59">
        <f t="shared" si="166"/>
        <v>2.6921445101568527E-2</v>
      </c>
      <c r="R665" s="59">
        <f t="shared" si="167"/>
        <v>1.2114650295705838</v>
      </c>
      <c r="S665" s="59">
        <f t="shared" si="168"/>
        <v>7.2687901774235023E-2</v>
      </c>
      <c r="T665" s="59">
        <f t="shared" si="169"/>
        <v>3.2709555798405758</v>
      </c>
      <c r="U665" s="59">
        <f t="shared" si="170"/>
        <v>4.4824206094111592</v>
      </c>
      <c r="V665" s="60">
        <v>30</v>
      </c>
      <c r="W665" s="58">
        <f t="shared" si="171"/>
        <v>5.2041438147471126</v>
      </c>
      <c r="X665" s="61">
        <f t="shared" si="172"/>
        <v>0.42744921573669326</v>
      </c>
      <c r="Y665" s="63">
        <f t="shared" si="173"/>
        <v>0.1</v>
      </c>
      <c r="Z665" s="62">
        <f t="shared" si="174"/>
        <v>0.27</v>
      </c>
      <c r="AA665" s="57">
        <f t="shared" si="175"/>
        <v>0.26921445101568525</v>
      </c>
      <c r="AB665" s="58">
        <f t="shared" si="176"/>
        <v>0.7268790177423502</v>
      </c>
    </row>
    <row r="666" spans="1:28" hidden="1" x14ac:dyDescent="0.35">
      <c r="A666" s="1"/>
      <c r="B666" s="17">
        <v>43922</v>
      </c>
      <c r="C666" s="69">
        <v>2019</v>
      </c>
      <c r="D666" s="5" t="str">
        <f t="shared" si="162"/>
        <v>B</v>
      </c>
      <c r="E666" s="5" t="str">
        <f t="shared" si="164"/>
        <v>C</v>
      </c>
      <c r="F666" s="5" t="str">
        <f t="shared" si="165"/>
        <v>9</v>
      </c>
      <c r="G666" s="18" t="s">
        <v>85</v>
      </c>
      <c r="H666" s="19" t="s">
        <v>11</v>
      </c>
      <c r="I666" s="18" t="s">
        <v>86</v>
      </c>
      <c r="J666" s="19">
        <v>3</v>
      </c>
      <c r="K666" s="26">
        <v>11.18</v>
      </c>
      <c r="L666" s="27">
        <v>94.29</v>
      </c>
      <c r="M666" s="26">
        <v>90.6</v>
      </c>
      <c r="N666" s="33">
        <f t="shared" si="163"/>
        <v>95.560101070869891</v>
      </c>
      <c r="O666" s="200">
        <v>0.03</v>
      </c>
      <c r="P666" s="200">
        <v>0.06</v>
      </c>
      <c r="Q666" s="59">
        <f t="shared" si="166"/>
        <v>7.9878494082095217E-3</v>
      </c>
      <c r="R666" s="59">
        <f t="shared" si="167"/>
        <v>0.35945322336942848</v>
      </c>
      <c r="S666" s="59">
        <f t="shared" si="168"/>
        <v>1.5975698816419043E-2</v>
      </c>
      <c r="T666" s="59">
        <f t="shared" si="169"/>
        <v>0.71890644673885695</v>
      </c>
      <c r="U666" s="59">
        <f t="shared" si="170"/>
        <v>1.0783596701082854</v>
      </c>
      <c r="V666" s="60">
        <v>30</v>
      </c>
      <c r="W666" s="58">
        <f t="shared" si="171"/>
        <v>4.4398989291301092</v>
      </c>
      <c r="X666" s="61">
        <f t="shared" si="172"/>
        <v>0.42323092420045344</v>
      </c>
      <c r="Y666" s="63">
        <f t="shared" si="173"/>
        <v>0.03</v>
      </c>
      <c r="Z666" s="62">
        <f t="shared" si="174"/>
        <v>0.06</v>
      </c>
      <c r="AA666" s="57">
        <f t="shared" si="175"/>
        <v>7.9878494082095214E-2</v>
      </c>
      <c r="AB666" s="58">
        <f t="shared" si="176"/>
        <v>0.15975698816419043</v>
      </c>
    </row>
    <row r="667" spans="1:28" hidden="1" x14ac:dyDescent="0.35">
      <c r="A667" s="1"/>
      <c r="B667" s="17">
        <v>43922</v>
      </c>
      <c r="C667" s="69">
        <v>2019</v>
      </c>
      <c r="D667" s="5" t="str">
        <f t="shared" si="162"/>
        <v>B</v>
      </c>
      <c r="E667" s="5" t="str">
        <f t="shared" si="164"/>
        <v>A</v>
      </c>
      <c r="F667" s="5" t="str">
        <f t="shared" si="165"/>
        <v>6</v>
      </c>
      <c r="G667" s="18" t="s">
        <v>77</v>
      </c>
      <c r="H667" s="19" t="s">
        <v>8</v>
      </c>
      <c r="I667" s="18" t="s">
        <v>87</v>
      </c>
      <c r="J667" s="19">
        <v>4</v>
      </c>
      <c r="K667" s="26">
        <v>11.23</v>
      </c>
      <c r="L667" s="27">
        <v>91.6</v>
      </c>
      <c r="M667" s="26">
        <v>86.32</v>
      </c>
      <c r="N667" s="33">
        <f t="shared" si="163"/>
        <v>93.430384471817845</v>
      </c>
      <c r="O667" s="200">
        <v>0.35</v>
      </c>
      <c r="P667" s="200">
        <v>0.04</v>
      </c>
      <c r="Q667" s="59">
        <f t="shared" si="166"/>
        <v>9.6113663603675598E-2</v>
      </c>
      <c r="R667" s="59">
        <f t="shared" si="167"/>
        <v>4.3251148621654023</v>
      </c>
      <c r="S667" s="59">
        <f t="shared" si="168"/>
        <v>1.0984418697562925E-2</v>
      </c>
      <c r="T667" s="59">
        <f t="shared" si="169"/>
        <v>0.49429884139033164</v>
      </c>
      <c r="U667" s="59">
        <f t="shared" si="170"/>
        <v>4.8194137035557336</v>
      </c>
      <c r="V667" s="60">
        <v>30</v>
      </c>
      <c r="W667" s="58">
        <f t="shared" si="171"/>
        <v>6.5696155281821547</v>
      </c>
      <c r="X667" s="61">
        <f t="shared" si="172"/>
        <v>0.43515781062724734</v>
      </c>
      <c r="Y667" s="63">
        <f t="shared" si="173"/>
        <v>0.35</v>
      </c>
      <c r="Z667" s="62">
        <f t="shared" si="174"/>
        <v>0.04</v>
      </c>
      <c r="AA667" s="57">
        <f t="shared" si="175"/>
        <v>0.96113663603675592</v>
      </c>
      <c r="AB667" s="58">
        <f t="shared" si="176"/>
        <v>0.10984418697562925</v>
      </c>
    </row>
    <row r="668" spans="1:28" hidden="1" x14ac:dyDescent="0.35">
      <c r="A668" s="1"/>
      <c r="B668" s="17">
        <v>43922</v>
      </c>
      <c r="C668" s="69">
        <v>2019</v>
      </c>
      <c r="D668" s="5" t="str">
        <f t="shared" si="162"/>
        <v>B</v>
      </c>
      <c r="E668" s="5" t="str">
        <f t="shared" si="164"/>
        <v>D</v>
      </c>
      <c r="F668" s="5" t="str">
        <f t="shared" si="165"/>
        <v>4</v>
      </c>
      <c r="G668" s="18" t="s">
        <v>81</v>
      </c>
      <c r="H668" s="19" t="s">
        <v>12</v>
      </c>
      <c r="I668" s="18" t="s">
        <v>88</v>
      </c>
      <c r="J668" s="19">
        <v>5</v>
      </c>
      <c r="K668" s="26">
        <v>11.17</v>
      </c>
      <c r="L668" s="27">
        <v>92.87</v>
      </c>
      <c r="M668" s="26">
        <v>90.22</v>
      </c>
      <c r="N668" s="33">
        <f t="shared" si="163"/>
        <v>96.756425948592408</v>
      </c>
      <c r="O668" s="200">
        <v>0.03</v>
      </c>
      <c r="P668" s="200">
        <v>0.04</v>
      </c>
      <c r="Q668" s="59">
        <f t="shared" si="166"/>
        <v>7.8519924098671718E-3</v>
      </c>
      <c r="R668" s="59">
        <f t="shared" si="167"/>
        <v>0.35333965844402271</v>
      </c>
      <c r="S668" s="59">
        <f t="shared" si="168"/>
        <v>1.046932321315623E-2</v>
      </c>
      <c r="T668" s="59">
        <f t="shared" si="169"/>
        <v>0.47111954459203031</v>
      </c>
      <c r="U668" s="59">
        <f t="shared" si="170"/>
        <v>0.82445920303605302</v>
      </c>
      <c r="V668" s="60">
        <v>30</v>
      </c>
      <c r="W668" s="58">
        <f t="shared" si="171"/>
        <v>3.2435740514075917</v>
      </c>
      <c r="X668" s="61">
        <f t="shared" si="172"/>
        <v>0.41676154332700815</v>
      </c>
      <c r="Y668" s="63">
        <f t="shared" si="173"/>
        <v>0.03</v>
      </c>
      <c r="Z668" s="62">
        <f t="shared" si="174"/>
        <v>0.04</v>
      </c>
      <c r="AA668" s="57">
        <f t="shared" si="175"/>
        <v>7.8519924098671715E-2</v>
      </c>
      <c r="AB668" s="58">
        <f t="shared" si="176"/>
        <v>0.1046932321315623</v>
      </c>
    </row>
    <row r="669" spans="1:28" hidden="1" x14ac:dyDescent="0.35">
      <c r="A669" s="1"/>
      <c r="B669" s="17">
        <v>43922</v>
      </c>
      <c r="C669" s="69">
        <v>2019</v>
      </c>
      <c r="D669" s="5" t="str">
        <f t="shared" si="162"/>
        <v>B</v>
      </c>
      <c r="E669" s="5" t="str">
        <f t="shared" si="164"/>
        <v>D</v>
      </c>
      <c r="F669" s="5" t="str">
        <f t="shared" si="165"/>
        <v>3</v>
      </c>
      <c r="G669" s="21" t="s">
        <v>89</v>
      </c>
      <c r="H669" s="22" t="s">
        <v>12</v>
      </c>
      <c r="I669" s="21" t="s">
        <v>90</v>
      </c>
      <c r="J669" s="22">
        <v>6</v>
      </c>
      <c r="K669" s="28">
        <v>11.21</v>
      </c>
      <c r="L669" s="29">
        <v>92.65</v>
      </c>
      <c r="M669" s="28">
        <v>88.82</v>
      </c>
      <c r="N669" s="33">
        <f t="shared" si="163"/>
        <v>95.297151277013739</v>
      </c>
      <c r="O669" s="200">
        <v>0.02</v>
      </c>
      <c r="P669" s="200">
        <v>0.02</v>
      </c>
      <c r="Q669" s="59">
        <f t="shared" si="166"/>
        <v>5.3454451745909033E-3</v>
      </c>
      <c r="R669" s="59">
        <f t="shared" si="167"/>
        <v>0.24054503285659065</v>
      </c>
      <c r="S669" s="59">
        <f t="shared" si="168"/>
        <v>5.3454451745909033E-3</v>
      </c>
      <c r="T669" s="59">
        <f t="shared" si="169"/>
        <v>0.24054503285659065</v>
      </c>
      <c r="U669" s="59">
        <f t="shared" si="170"/>
        <v>0.4810900657131813</v>
      </c>
      <c r="V669" s="60">
        <v>30</v>
      </c>
      <c r="W669" s="58">
        <f t="shared" si="171"/>
        <v>4.7028487229862606</v>
      </c>
      <c r="X669" s="61">
        <f t="shared" si="172"/>
        <v>0.42467465532792165</v>
      </c>
      <c r="Y669" s="63">
        <f t="shared" si="173"/>
        <v>0.02</v>
      </c>
      <c r="Z669" s="62">
        <f t="shared" si="174"/>
        <v>0.02</v>
      </c>
      <c r="AA669" s="57">
        <f t="shared" si="175"/>
        <v>5.3454451745909029E-2</v>
      </c>
      <c r="AB669" s="58">
        <f t="shared" si="176"/>
        <v>5.3454451745909029E-2</v>
      </c>
    </row>
    <row r="670" spans="1:28" hidden="1" x14ac:dyDescent="0.35">
      <c r="A670" s="1"/>
      <c r="B670" s="17">
        <v>43922</v>
      </c>
      <c r="C670" s="69">
        <v>2019</v>
      </c>
      <c r="D670" s="5" t="str">
        <f t="shared" si="162"/>
        <v>B</v>
      </c>
      <c r="E670" s="5" t="str">
        <f t="shared" si="164"/>
        <v>B</v>
      </c>
      <c r="F670" s="5" t="str">
        <f t="shared" si="165"/>
        <v>7</v>
      </c>
      <c r="G670" s="24" t="s">
        <v>91</v>
      </c>
      <c r="H670" s="23" t="s">
        <v>11</v>
      </c>
      <c r="I670" s="24" t="s">
        <v>92</v>
      </c>
      <c r="J670" s="23">
        <v>7</v>
      </c>
      <c r="K670" s="30">
        <v>10.86</v>
      </c>
      <c r="L670" s="31">
        <v>86.74</v>
      </c>
      <c r="M670" s="30">
        <v>83.28</v>
      </c>
      <c r="N670" s="33">
        <f t="shared" si="163"/>
        <v>95.440168687401155</v>
      </c>
      <c r="O670" s="200">
        <v>0.02</v>
      </c>
      <c r="P670" s="200">
        <v>0.06</v>
      </c>
      <c r="Q670" s="59">
        <f t="shared" si="166"/>
        <v>5.3344380005523346E-3</v>
      </c>
      <c r="R670" s="59">
        <f t="shared" si="167"/>
        <v>0.24004971002485506</v>
      </c>
      <c r="S670" s="59">
        <f t="shared" si="168"/>
        <v>1.6003314001657002E-2</v>
      </c>
      <c r="T670" s="59">
        <f t="shared" si="169"/>
        <v>0.72014913007456505</v>
      </c>
      <c r="U670" s="59">
        <f t="shared" si="170"/>
        <v>0.96019884009942014</v>
      </c>
      <c r="V670" s="60">
        <v>30</v>
      </c>
      <c r="W670" s="58">
        <f t="shared" si="171"/>
        <v>4.5598313125988454</v>
      </c>
      <c r="X670" s="61">
        <f t="shared" si="172"/>
        <v>0.423888428610881</v>
      </c>
      <c r="Y670" s="63">
        <f t="shared" si="173"/>
        <v>0.02</v>
      </c>
      <c r="Z670" s="62">
        <f t="shared" si="174"/>
        <v>0.06</v>
      </c>
      <c r="AA670" s="57">
        <f t="shared" si="175"/>
        <v>5.3344380005523342E-2</v>
      </c>
      <c r="AB670" s="58">
        <f t="shared" si="176"/>
        <v>0.16003314001657001</v>
      </c>
    </row>
    <row r="671" spans="1:28" hidden="1" x14ac:dyDescent="0.35">
      <c r="A671" s="1"/>
      <c r="B671" s="17">
        <v>43922</v>
      </c>
      <c r="C671" s="69">
        <v>2019</v>
      </c>
      <c r="D671" s="5" t="str">
        <f t="shared" si="162"/>
        <v>B</v>
      </c>
      <c r="E671" s="5" t="str">
        <f t="shared" si="164"/>
        <v>B</v>
      </c>
      <c r="F671" s="5" t="str">
        <f t="shared" si="165"/>
        <v>9</v>
      </c>
      <c r="G671" s="18" t="s">
        <v>55</v>
      </c>
      <c r="H671" s="19" t="s">
        <v>11</v>
      </c>
      <c r="I671" s="18" t="s">
        <v>93</v>
      </c>
      <c r="J671" s="19">
        <v>8</v>
      </c>
      <c r="K671" s="26">
        <v>10.86</v>
      </c>
      <c r="L671" s="27">
        <v>93.73</v>
      </c>
      <c r="M671" s="26">
        <v>87.63</v>
      </c>
      <c r="N671" s="33">
        <f t="shared" si="163"/>
        <v>92.639073247254728</v>
      </c>
      <c r="O671" s="200">
        <v>0.04</v>
      </c>
      <c r="P671" s="200">
        <v>0.06</v>
      </c>
      <c r="Q671" s="59">
        <f t="shared" si="166"/>
        <v>1.111241370326951E-2</v>
      </c>
      <c r="R671" s="59">
        <f t="shared" si="167"/>
        <v>0.50005861664712792</v>
      </c>
      <c r="S671" s="59">
        <f t="shared" si="168"/>
        <v>1.6668620554904263E-2</v>
      </c>
      <c r="T671" s="59">
        <f t="shared" si="169"/>
        <v>0.75008792497069188</v>
      </c>
      <c r="U671" s="59">
        <f t="shared" si="170"/>
        <v>1.2501465416178199</v>
      </c>
      <c r="V671" s="60">
        <v>30</v>
      </c>
      <c r="W671" s="58">
        <f t="shared" si="171"/>
        <v>7.3609267527452715</v>
      </c>
      <c r="X671" s="61">
        <f t="shared" si="172"/>
        <v>0.43972906083105384</v>
      </c>
      <c r="Y671" s="63">
        <f t="shared" si="173"/>
        <v>0.04</v>
      </c>
      <c r="Z671" s="62">
        <f t="shared" si="174"/>
        <v>0.06</v>
      </c>
      <c r="AA671" s="57">
        <f t="shared" si="175"/>
        <v>0.11112413703269511</v>
      </c>
      <c r="AB671" s="58">
        <f t="shared" si="176"/>
        <v>0.16668620554904262</v>
      </c>
    </row>
    <row r="672" spans="1:28" hidden="1" x14ac:dyDescent="0.35">
      <c r="A672" s="1"/>
      <c r="B672" s="17">
        <v>43922</v>
      </c>
      <c r="C672" s="69">
        <v>2019</v>
      </c>
      <c r="D672" s="5" t="str">
        <f t="shared" si="162"/>
        <v>B</v>
      </c>
      <c r="E672" s="5" t="str">
        <f t="shared" si="164"/>
        <v>B</v>
      </c>
      <c r="F672" s="5" t="str">
        <f t="shared" si="165"/>
        <v>7</v>
      </c>
      <c r="G672" s="18" t="s">
        <v>91</v>
      </c>
      <c r="H672" s="19" t="s">
        <v>10</v>
      </c>
      <c r="I672" s="18" t="s">
        <v>94</v>
      </c>
      <c r="J672" s="19">
        <v>9</v>
      </c>
      <c r="K672" s="26">
        <v>10.9</v>
      </c>
      <c r="L672" s="27">
        <v>93.37</v>
      </c>
      <c r="M672" s="26">
        <v>88.83</v>
      </c>
      <c r="N672" s="33">
        <f t="shared" si="163"/>
        <v>94.494967867103185</v>
      </c>
      <c r="O672" s="200">
        <v>0.12</v>
      </c>
      <c r="P672" s="200">
        <v>0.36</v>
      </c>
      <c r="Q672" s="59">
        <f t="shared" si="166"/>
        <v>3.244681124085718E-2</v>
      </c>
      <c r="R672" s="59">
        <f t="shared" si="167"/>
        <v>1.4601065058385732</v>
      </c>
      <c r="S672" s="59">
        <f t="shared" si="168"/>
        <v>9.7340433722571548E-2</v>
      </c>
      <c r="T672" s="59">
        <f t="shared" si="169"/>
        <v>4.3803195175157192</v>
      </c>
      <c r="U672" s="59">
        <f t="shared" si="170"/>
        <v>5.8404260233542926</v>
      </c>
      <c r="V672" s="60">
        <v>30</v>
      </c>
      <c r="W672" s="58">
        <f t="shared" si="171"/>
        <v>5.5050321328968153</v>
      </c>
      <c r="X672" s="61">
        <f t="shared" si="172"/>
        <v>0.42912870524829977</v>
      </c>
      <c r="Y672" s="63">
        <f t="shared" si="173"/>
        <v>0.12</v>
      </c>
      <c r="Z672" s="62">
        <f t="shared" si="174"/>
        <v>0.36</v>
      </c>
      <c r="AA672" s="57">
        <f t="shared" si="175"/>
        <v>0.32446811240857182</v>
      </c>
      <c r="AB672" s="58">
        <f t="shared" si="176"/>
        <v>0.97340433722571551</v>
      </c>
    </row>
    <row r="673" spans="1:28" hidden="1" x14ac:dyDescent="0.35">
      <c r="A673" s="1"/>
      <c r="B673" s="17">
        <v>43922</v>
      </c>
      <c r="C673" s="69">
        <v>2019</v>
      </c>
      <c r="D673" s="5" t="str">
        <f t="shared" si="162"/>
        <v>B</v>
      </c>
      <c r="E673" s="5" t="str">
        <f t="shared" si="164"/>
        <v>C</v>
      </c>
      <c r="F673" s="5" t="str">
        <f t="shared" si="165"/>
        <v>3</v>
      </c>
      <c r="G673" s="18" t="s">
        <v>95</v>
      </c>
      <c r="H673" s="19" t="s">
        <v>12</v>
      </c>
      <c r="I673" s="18" t="s">
        <v>96</v>
      </c>
      <c r="J673" s="19">
        <v>10</v>
      </c>
      <c r="K673" s="26">
        <v>11.2</v>
      </c>
      <c r="L673" s="27">
        <v>91.56</v>
      </c>
      <c r="M673" s="26">
        <v>89.91</v>
      </c>
      <c r="N673" s="33">
        <f t="shared" si="163"/>
        <v>97.94673967147834</v>
      </c>
      <c r="O673" s="200">
        <v>0</v>
      </c>
      <c r="P673" s="200">
        <v>0.03</v>
      </c>
      <c r="Q673" s="59">
        <f t="shared" si="166"/>
        <v>0</v>
      </c>
      <c r="R673" s="59">
        <f t="shared" si="167"/>
        <v>0</v>
      </c>
      <c r="S673" s="59">
        <f t="shared" si="168"/>
        <v>7.7201118028204802E-3</v>
      </c>
      <c r="T673" s="59">
        <f t="shared" si="169"/>
        <v>0.34740503112692162</v>
      </c>
      <c r="U673" s="59">
        <f t="shared" si="170"/>
        <v>0.34740503112692162</v>
      </c>
      <c r="V673" s="60">
        <v>30</v>
      </c>
      <c r="W673" s="58">
        <f t="shared" si="171"/>
        <v>2.0532603285216595</v>
      </c>
      <c r="X673" s="61">
        <f t="shared" si="172"/>
        <v>0.4104815144200229</v>
      </c>
      <c r="Y673" s="63">
        <f t="shared" si="173"/>
        <v>0</v>
      </c>
      <c r="Z673" s="62">
        <f t="shared" si="174"/>
        <v>0.03</v>
      </c>
      <c r="AA673" s="57">
        <f t="shared" si="175"/>
        <v>0</v>
      </c>
      <c r="AB673" s="58">
        <f t="shared" si="176"/>
        <v>7.7201118028204799E-2</v>
      </c>
    </row>
    <row r="674" spans="1:28" hidden="1" x14ac:dyDescent="0.35">
      <c r="A674" s="1"/>
      <c r="B674" s="17">
        <v>43922</v>
      </c>
      <c r="C674" s="69">
        <v>2019</v>
      </c>
      <c r="D674" s="5" t="str">
        <f t="shared" si="162"/>
        <v>B</v>
      </c>
      <c r="E674" s="5" t="str">
        <f t="shared" si="164"/>
        <v>B</v>
      </c>
      <c r="F674" s="5" t="str">
        <f t="shared" si="165"/>
        <v>1</v>
      </c>
      <c r="G674" s="21" t="s">
        <v>97</v>
      </c>
      <c r="H674" s="22" t="s">
        <v>12</v>
      </c>
      <c r="I674" s="21" t="s">
        <v>98</v>
      </c>
      <c r="J674" s="22">
        <v>11</v>
      </c>
      <c r="K674" s="28">
        <v>11.2</v>
      </c>
      <c r="L674" s="29">
        <v>96.87</v>
      </c>
      <c r="M674" s="28">
        <v>93.5</v>
      </c>
      <c r="N674" s="33">
        <f t="shared" si="163"/>
        <v>96.0663009221431</v>
      </c>
      <c r="O674" s="200">
        <v>0.03</v>
      </c>
      <c r="P674" s="200">
        <v>0.03</v>
      </c>
      <c r="Q674" s="59">
        <f t="shared" si="166"/>
        <v>7.929951397326853E-3</v>
      </c>
      <c r="R674" s="59">
        <f t="shared" si="167"/>
        <v>0.3568478128797084</v>
      </c>
      <c r="S674" s="59">
        <f t="shared" si="168"/>
        <v>7.929951397326853E-3</v>
      </c>
      <c r="T674" s="59">
        <f t="shared" si="169"/>
        <v>0.3568478128797084</v>
      </c>
      <c r="U674" s="59">
        <f t="shared" si="170"/>
        <v>0.71369562575941681</v>
      </c>
      <c r="V674" s="60">
        <v>30</v>
      </c>
      <c r="W674" s="58">
        <f t="shared" si="171"/>
        <v>3.9336990778569003</v>
      </c>
      <c r="X674" s="61">
        <f t="shared" si="172"/>
        <v>0.42047387606318348</v>
      </c>
      <c r="Y674" s="63">
        <f t="shared" si="173"/>
        <v>0.03</v>
      </c>
      <c r="Z674" s="62">
        <f t="shared" si="174"/>
        <v>0.03</v>
      </c>
      <c r="AA674" s="57">
        <f t="shared" si="175"/>
        <v>7.9299513973268537E-2</v>
      </c>
      <c r="AB674" s="58">
        <f t="shared" si="176"/>
        <v>7.9299513973268537E-2</v>
      </c>
    </row>
    <row r="675" spans="1:28" hidden="1" x14ac:dyDescent="0.35">
      <c r="A675" s="1"/>
      <c r="B675" s="17">
        <v>43922</v>
      </c>
      <c r="C675" s="69">
        <v>2019</v>
      </c>
      <c r="D675" s="5" t="str">
        <f t="shared" si="162"/>
        <v>B</v>
      </c>
      <c r="E675" s="5" t="str">
        <f t="shared" si="164"/>
        <v>C</v>
      </c>
      <c r="F675" s="5" t="str">
        <f t="shared" si="165"/>
        <v>8</v>
      </c>
      <c r="G675" s="24" t="s">
        <v>99</v>
      </c>
      <c r="H675" s="23" t="s">
        <v>11</v>
      </c>
      <c r="I675" s="24" t="s">
        <v>100</v>
      </c>
      <c r="J675" s="23">
        <v>12</v>
      </c>
      <c r="K675" s="30">
        <v>11.09</v>
      </c>
      <c r="L675" s="31">
        <v>99.5</v>
      </c>
      <c r="M675" s="30">
        <v>96.03</v>
      </c>
      <c r="N675" s="33">
        <f t="shared" si="163"/>
        <v>96.075104626173513</v>
      </c>
      <c r="O675" s="200">
        <v>0.02</v>
      </c>
      <c r="P675" s="200">
        <v>7.0000000000000007E-2</v>
      </c>
      <c r="Q675" s="59">
        <f t="shared" si="166"/>
        <v>5.2859665646338592E-3</v>
      </c>
      <c r="R675" s="59">
        <f t="shared" si="167"/>
        <v>0.23786849540852367</v>
      </c>
      <c r="S675" s="59">
        <f t="shared" si="168"/>
        <v>1.8500882976218509E-2</v>
      </c>
      <c r="T675" s="59">
        <f t="shared" si="169"/>
        <v>0.83253973392983294</v>
      </c>
      <c r="U675" s="59">
        <f t="shared" si="170"/>
        <v>1.0704082293383566</v>
      </c>
      <c r="V675" s="60">
        <v>30</v>
      </c>
      <c r="W675" s="58">
        <f t="shared" si="171"/>
        <v>3.9248953738264873</v>
      </c>
      <c r="X675" s="61">
        <f t="shared" si="172"/>
        <v>0.4204261831881328</v>
      </c>
      <c r="Y675" s="63">
        <f t="shared" si="173"/>
        <v>0.02</v>
      </c>
      <c r="Z675" s="62">
        <f t="shared" si="174"/>
        <v>7.0000000000000007E-2</v>
      </c>
      <c r="AA675" s="57">
        <f t="shared" si="175"/>
        <v>5.2859665646338594E-2</v>
      </c>
      <c r="AB675" s="58">
        <f t="shared" si="176"/>
        <v>0.18500882976218508</v>
      </c>
    </row>
    <row r="676" spans="1:28" hidden="1" x14ac:dyDescent="0.35">
      <c r="A676" s="1"/>
      <c r="B676" s="17">
        <v>43922</v>
      </c>
      <c r="C676" s="69">
        <v>2019</v>
      </c>
      <c r="D676" s="5" t="str">
        <f t="shared" si="162"/>
        <v>B</v>
      </c>
      <c r="E676" s="5" t="str">
        <f t="shared" si="164"/>
        <v>C</v>
      </c>
      <c r="F676" s="5" t="str">
        <f t="shared" si="165"/>
        <v>5</v>
      </c>
      <c r="G676" s="18" t="s">
        <v>101</v>
      </c>
      <c r="H676" s="19" t="s">
        <v>12</v>
      </c>
      <c r="I676" s="18" t="s">
        <v>102</v>
      </c>
      <c r="J676" s="19">
        <v>13</v>
      </c>
      <c r="K676" s="26">
        <v>11.19</v>
      </c>
      <c r="L676" s="27">
        <v>88.18</v>
      </c>
      <c r="M676" s="26">
        <v>84.52</v>
      </c>
      <c r="N676" s="33">
        <f t="shared" si="163"/>
        <v>95.246135861800227</v>
      </c>
      <c r="O676" s="200">
        <v>0.21</v>
      </c>
      <c r="P676" s="200">
        <v>0.15</v>
      </c>
      <c r="Q676" s="59">
        <f t="shared" si="166"/>
        <v>5.6168484931133238E-2</v>
      </c>
      <c r="R676" s="59">
        <f t="shared" si="167"/>
        <v>2.5275818219009958</v>
      </c>
      <c r="S676" s="59">
        <f t="shared" si="168"/>
        <v>4.0120346379380882E-2</v>
      </c>
      <c r="T676" s="59">
        <f t="shared" si="169"/>
        <v>1.8054155870721398</v>
      </c>
      <c r="U676" s="59">
        <f t="shared" si="170"/>
        <v>4.3329974089731351</v>
      </c>
      <c r="V676" s="60">
        <v>30</v>
      </c>
      <c r="W676" s="58">
        <f t="shared" si="171"/>
        <v>4.7538641381997735</v>
      </c>
      <c r="X676" s="61">
        <f t="shared" si="172"/>
        <v>0.42495567980362747</v>
      </c>
      <c r="Y676" s="63">
        <f t="shared" si="173"/>
        <v>0.21</v>
      </c>
      <c r="Z676" s="62">
        <f t="shared" si="174"/>
        <v>0.15</v>
      </c>
      <c r="AA676" s="57">
        <f t="shared" si="175"/>
        <v>0.56168484931133233</v>
      </c>
      <c r="AB676" s="58">
        <f t="shared" si="176"/>
        <v>0.40120346379380883</v>
      </c>
    </row>
    <row r="677" spans="1:28" hidden="1" x14ac:dyDescent="0.35">
      <c r="A677" s="1"/>
      <c r="B677" s="17">
        <v>43922</v>
      </c>
      <c r="C677" s="69">
        <v>2019</v>
      </c>
      <c r="D677" s="5" t="str">
        <f t="shared" si="162"/>
        <v>B</v>
      </c>
      <c r="E677" s="5" t="str">
        <f t="shared" si="164"/>
        <v>D</v>
      </c>
      <c r="F677" s="5" t="str">
        <f t="shared" si="165"/>
        <v>3</v>
      </c>
      <c r="G677" s="18" t="s">
        <v>89</v>
      </c>
      <c r="H677" s="19" t="s">
        <v>11</v>
      </c>
      <c r="I677" s="18" t="s">
        <v>103</v>
      </c>
      <c r="J677" s="19">
        <v>14</v>
      </c>
      <c r="K677" s="26">
        <v>11.14</v>
      </c>
      <c r="L677" s="27">
        <v>85.85</v>
      </c>
      <c r="M677" s="26">
        <v>81.8</v>
      </c>
      <c r="N677" s="33">
        <f t="shared" si="163"/>
        <v>94.579038950609032</v>
      </c>
      <c r="O677" s="200">
        <v>0.01</v>
      </c>
      <c r="P677" s="200">
        <v>0.01</v>
      </c>
      <c r="Q677" s="59">
        <f t="shared" si="166"/>
        <v>2.700608547976224E-3</v>
      </c>
      <c r="R677" s="59">
        <f t="shared" si="167"/>
        <v>0.12152738465893008</v>
      </c>
      <c r="S677" s="59">
        <f t="shared" si="168"/>
        <v>2.700608547976224E-3</v>
      </c>
      <c r="T677" s="59">
        <f t="shared" si="169"/>
        <v>0.12152738465893008</v>
      </c>
      <c r="U677" s="59">
        <f t="shared" si="170"/>
        <v>0.24305476931786016</v>
      </c>
      <c r="V677" s="60">
        <v>30</v>
      </c>
      <c r="W677" s="58">
        <f t="shared" si="171"/>
        <v>5.4209610493909679</v>
      </c>
      <c r="X677" s="61">
        <f t="shared" si="172"/>
        <v>0.4286583639966034</v>
      </c>
      <c r="Y677" s="63">
        <f t="shared" si="173"/>
        <v>0.01</v>
      </c>
      <c r="Z677" s="62">
        <f t="shared" si="174"/>
        <v>0.01</v>
      </c>
      <c r="AA677" s="57">
        <f t="shared" si="175"/>
        <v>2.7006085479762239E-2</v>
      </c>
      <c r="AB677" s="58">
        <f t="shared" si="176"/>
        <v>2.7006085479762239E-2</v>
      </c>
    </row>
    <row r="678" spans="1:28" hidden="1" x14ac:dyDescent="0.35">
      <c r="A678" s="1"/>
      <c r="B678" s="17">
        <v>43922</v>
      </c>
      <c r="C678" s="69">
        <v>2019</v>
      </c>
      <c r="D678" s="5" t="str">
        <f t="shared" si="162"/>
        <v>B</v>
      </c>
      <c r="E678" s="5" t="str">
        <f t="shared" si="164"/>
        <v>C</v>
      </c>
      <c r="F678" s="5" t="str">
        <f t="shared" si="165"/>
        <v>3</v>
      </c>
      <c r="G678" s="18" t="s">
        <v>95</v>
      </c>
      <c r="H678" s="19" t="s">
        <v>11</v>
      </c>
      <c r="I678" s="18" t="s">
        <v>104</v>
      </c>
      <c r="J678" s="19">
        <v>15</v>
      </c>
      <c r="K678" s="26">
        <v>11.18</v>
      </c>
      <c r="L678" s="27">
        <v>105.33</v>
      </c>
      <c r="M678" s="26">
        <v>100.9</v>
      </c>
      <c r="N678" s="33">
        <f t="shared" si="163"/>
        <v>95.294742432288899</v>
      </c>
      <c r="O678" s="200">
        <v>0.11</v>
      </c>
      <c r="P678" s="200">
        <v>0.27</v>
      </c>
      <c r="Q678" s="59">
        <f t="shared" si="166"/>
        <v>2.9400969683459659E-2</v>
      </c>
      <c r="R678" s="59">
        <f t="shared" si="167"/>
        <v>1.3230436357556847</v>
      </c>
      <c r="S678" s="59">
        <f t="shared" si="168"/>
        <v>7.2166016495764609E-2</v>
      </c>
      <c r="T678" s="59">
        <f t="shared" si="169"/>
        <v>3.2474707423094076</v>
      </c>
      <c r="U678" s="59">
        <f t="shared" si="170"/>
        <v>4.5705143780650923</v>
      </c>
      <c r="V678" s="60">
        <v>30</v>
      </c>
      <c r="W678" s="58">
        <f t="shared" si="171"/>
        <v>4.7052575677111008</v>
      </c>
      <c r="X678" s="61">
        <f t="shared" si="172"/>
        <v>0.4246879179670085</v>
      </c>
      <c r="Y678" s="63">
        <f t="shared" si="173"/>
        <v>0.11</v>
      </c>
      <c r="Z678" s="62">
        <f t="shared" si="174"/>
        <v>0.27</v>
      </c>
      <c r="AA678" s="57">
        <f t="shared" si="175"/>
        <v>0.2940096968345966</v>
      </c>
      <c r="AB678" s="58">
        <f t="shared" si="176"/>
        <v>0.72166016495764607</v>
      </c>
    </row>
    <row r="679" spans="1:28" hidden="1" x14ac:dyDescent="0.35">
      <c r="A679" s="1"/>
      <c r="B679" s="17">
        <v>43922</v>
      </c>
      <c r="C679" s="69">
        <v>2019</v>
      </c>
      <c r="D679" s="5" t="str">
        <f t="shared" si="162"/>
        <v>S</v>
      </c>
      <c r="E679" s="5" t="str">
        <f t="shared" si="164"/>
        <v>D</v>
      </c>
      <c r="F679" s="5" t="str">
        <f t="shared" si="165"/>
        <v>2</v>
      </c>
      <c r="G679" s="21" t="s">
        <v>105</v>
      </c>
      <c r="H679" s="22" t="s">
        <v>11</v>
      </c>
      <c r="I679" s="21" t="s">
        <v>106</v>
      </c>
      <c r="J679" s="22">
        <v>16</v>
      </c>
      <c r="K679" s="28">
        <v>11.19</v>
      </c>
      <c r="L679" s="29">
        <v>80.72</v>
      </c>
      <c r="M679" s="28">
        <v>73.180000000000007</v>
      </c>
      <c r="N679" s="33">
        <f t="shared" si="163"/>
        <v>89.155760103552439</v>
      </c>
      <c r="O679" s="200">
        <v>0.14000000000000001</v>
      </c>
      <c r="P679" s="200">
        <v>0.16</v>
      </c>
      <c r="Q679" s="59">
        <f t="shared" si="166"/>
        <v>4.0959993547346342E-2</v>
      </c>
      <c r="R679" s="59">
        <f t="shared" si="167"/>
        <v>1.8431997096305854</v>
      </c>
      <c r="S679" s="59">
        <f t="shared" si="168"/>
        <v>4.6811421196967233E-2</v>
      </c>
      <c r="T679" s="59">
        <f t="shared" si="169"/>
        <v>2.1065139538635256</v>
      </c>
      <c r="U679" s="59">
        <f t="shared" si="170"/>
        <v>3.9497136634941112</v>
      </c>
      <c r="V679" s="60">
        <v>30</v>
      </c>
      <c r="W679" s="58">
        <f t="shared" si="171"/>
        <v>10.844239896447561</v>
      </c>
      <c r="X679" s="61">
        <f t="shared" si="172"/>
        <v>0.46081626068720749</v>
      </c>
      <c r="Y679" s="63">
        <f t="shared" si="173"/>
        <v>0.14000000000000001</v>
      </c>
      <c r="Z679" s="62">
        <f t="shared" si="174"/>
        <v>0.16</v>
      </c>
      <c r="AA679" s="57">
        <f t="shared" si="175"/>
        <v>0.40959993547346341</v>
      </c>
      <c r="AB679" s="58">
        <f t="shared" si="176"/>
        <v>0.46811421196967234</v>
      </c>
    </row>
    <row r="680" spans="1:28" hidden="1" x14ac:dyDescent="0.35">
      <c r="A680" s="1"/>
      <c r="B680" s="17">
        <v>43922</v>
      </c>
      <c r="C680" s="69">
        <v>2019</v>
      </c>
      <c r="D680" s="5" t="str">
        <f t="shared" si="162"/>
        <v>S</v>
      </c>
      <c r="E680" s="5" t="str">
        <f t="shared" si="164"/>
        <v>B</v>
      </c>
      <c r="F680" s="5" t="str">
        <f t="shared" si="165"/>
        <v>4</v>
      </c>
      <c r="G680" s="24" t="s">
        <v>107</v>
      </c>
      <c r="H680" s="23" t="s">
        <v>11</v>
      </c>
      <c r="I680" s="24" t="s">
        <v>108</v>
      </c>
      <c r="J680" s="23">
        <v>17</v>
      </c>
      <c r="K680" s="30">
        <v>10.88</v>
      </c>
      <c r="L680" s="31">
        <v>88.6</v>
      </c>
      <c r="M680" s="30">
        <v>79.81</v>
      </c>
      <c r="N680" s="33">
        <f t="shared" si="163"/>
        <v>88.69016984045291</v>
      </c>
      <c r="O680" s="200">
        <v>0.44</v>
      </c>
      <c r="P680" s="200">
        <v>0.18</v>
      </c>
      <c r="Q680" s="59">
        <f t="shared" si="166"/>
        <v>0.12963818366458726</v>
      </c>
      <c r="R680" s="59">
        <f t="shared" si="167"/>
        <v>5.8337182649064268</v>
      </c>
      <c r="S680" s="59">
        <f t="shared" si="168"/>
        <v>5.3033802408240245E-2</v>
      </c>
      <c r="T680" s="59">
        <f t="shared" si="169"/>
        <v>2.3865211083708111</v>
      </c>
      <c r="U680" s="59">
        <f t="shared" si="170"/>
        <v>8.2202393732772379</v>
      </c>
      <c r="V680" s="60">
        <v>30</v>
      </c>
      <c r="W680" s="58">
        <f t="shared" si="171"/>
        <v>11.30983015954709</v>
      </c>
      <c r="X680" s="61">
        <f t="shared" si="172"/>
        <v>0.46376033657333532</v>
      </c>
      <c r="Y680" s="63">
        <f t="shared" si="173"/>
        <v>0.44</v>
      </c>
      <c r="Z680" s="62">
        <f t="shared" si="174"/>
        <v>0.18</v>
      </c>
      <c r="AA680" s="57">
        <f t="shared" si="175"/>
        <v>1.2963818366458726</v>
      </c>
      <c r="AB680" s="58">
        <f t="shared" si="176"/>
        <v>0.53033802408240249</v>
      </c>
    </row>
    <row r="681" spans="1:28" hidden="1" x14ac:dyDescent="0.35">
      <c r="A681" s="1"/>
      <c r="B681" s="17">
        <v>43922</v>
      </c>
      <c r="C681" s="69">
        <v>2019</v>
      </c>
      <c r="D681" s="5" t="str">
        <f t="shared" si="162"/>
        <v>B</v>
      </c>
      <c r="E681" s="5" t="str">
        <f t="shared" si="164"/>
        <v>A</v>
      </c>
      <c r="F681" s="5" t="str">
        <f t="shared" si="165"/>
        <v>7</v>
      </c>
      <c r="G681" s="18" t="s">
        <v>49</v>
      </c>
      <c r="H681" s="19" t="s">
        <v>8</v>
      </c>
      <c r="I681" s="18" t="s">
        <v>109</v>
      </c>
      <c r="J681" s="19">
        <v>18</v>
      </c>
      <c r="K681" s="26">
        <v>11.08</v>
      </c>
      <c r="L681" s="27">
        <v>101.07</v>
      </c>
      <c r="M681" s="26">
        <v>96.09</v>
      </c>
      <c r="N681" s="33">
        <f t="shared" si="163"/>
        <v>94.466051783531512</v>
      </c>
      <c r="O681" s="200">
        <v>0.12</v>
      </c>
      <c r="P681" s="200">
        <v>0.05</v>
      </c>
      <c r="Q681" s="59">
        <f t="shared" si="166"/>
        <v>3.2460416421597457E-2</v>
      </c>
      <c r="R681" s="59">
        <f t="shared" si="167"/>
        <v>1.4607187389718856</v>
      </c>
      <c r="S681" s="59">
        <f t="shared" si="168"/>
        <v>1.3525173508998943E-2</v>
      </c>
      <c r="T681" s="59">
        <f t="shared" si="169"/>
        <v>0.60863280790495244</v>
      </c>
      <c r="U681" s="59">
        <f t="shared" si="170"/>
        <v>2.0693515468768382</v>
      </c>
      <c r="V681" s="60">
        <v>30</v>
      </c>
      <c r="W681" s="58">
        <f t="shared" si="171"/>
        <v>5.5339482164684881</v>
      </c>
      <c r="X681" s="61">
        <f t="shared" si="172"/>
        <v>0.42929067168568402</v>
      </c>
      <c r="Y681" s="63">
        <f t="shared" si="173"/>
        <v>0.12</v>
      </c>
      <c r="Z681" s="62">
        <f t="shared" si="174"/>
        <v>0.05</v>
      </c>
      <c r="AA681" s="57">
        <f t="shared" si="175"/>
        <v>0.3246041642159746</v>
      </c>
      <c r="AB681" s="58">
        <f t="shared" si="176"/>
        <v>0.13525173508998944</v>
      </c>
    </row>
    <row r="682" spans="1:28" hidden="1" x14ac:dyDescent="0.35">
      <c r="A682" s="1"/>
      <c r="B682" s="17">
        <v>43922</v>
      </c>
      <c r="C682" s="69">
        <v>2019</v>
      </c>
      <c r="D682" s="5" t="str">
        <f t="shared" si="162"/>
        <v>S</v>
      </c>
      <c r="E682" s="5" t="str">
        <f t="shared" si="164"/>
        <v>D</v>
      </c>
      <c r="F682" s="5" t="str">
        <f t="shared" si="165"/>
        <v>4</v>
      </c>
      <c r="G682" s="18" t="s">
        <v>110</v>
      </c>
      <c r="H682" s="19" t="s">
        <v>12</v>
      </c>
      <c r="I682" s="18" t="s">
        <v>111</v>
      </c>
      <c r="J682" s="19">
        <v>19</v>
      </c>
      <c r="K682" s="26">
        <v>11.15</v>
      </c>
      <c r="L682" s="27">
        <v>79.72</v>
      </c>
      <c r="M682" s="26">
        <v>70.790000000000006</v>
      </c>
      <c r="N682" s="33">
        <f t="shared" si="163"/>
        <v>86.976812016917037</v>
      </c>
      <c r="O682" s="200">
        <v>0.56999999999999995</v>
      </c>
      <c r="P682" s="200">
        <v>0.26</v>
      </c>
      <c r="Q682" s="59">
        <f t="shared" si="166"/>
        <v>0.17237147887323936</v>
      </c>
      <c r="R682" s="59">
        <f t="shared" si="167"/>
        <v>7.7567165492957715</v>
      </c>
      <c r="S682" s="59">
        <f t="shared" si="168"/>
        <v>7.8625586854460069E-2</v>
      </c>
      <c r="T682" s="59">
        <f t="shared" si="169"/>
        <v>3.5381514084507031</v>
      </c>
      <c r="U682" s="59">
        <f t="shared" si="170"/>
        <v>11.294867957746474</v>
      </c>
      <c r="V682" s="60">
        <v>30</v>
      </c>
      <c r="W682" s="58">
        <f t="shared" si="171"/>
        <v>13.023187983082963</v>
      </c>
      <c r="X682" s="61">
        <f t="shared" si="172"/>
        <v>0.47486586183769275</v>
      </c>
      <c r="Y682" s="63">
        <f t="shared" si="173"/>
        <v>0.56999999999999995</v>
      </c>
      <c r="Z682" s="62">
        <f t="shared" si="174"/>
        <v>0.26</v>
      </c>
      <c r="AA682" s="57">
        <f t="shared" si="175"/>
        <v>1.7237147887323936</v>
      </c>
      <c r="AB682" s="58">
        <f t="shared" si="176"/>
        <v>0.78625586854460072</v>
      </c>
    </row>
    <row r="683" spans="1:28" hidden="1" x14ac:dyDescent="0.35">
      <c r="A683" s="1"/>
      <c r="B683" s="17">
        <v>43922</v>
      </c>
      <c r="C683" s="69">
        <v>2019</v>
      </c>
      <c r="D683" s="5" t="str">
        <f t="shared" si="162"/>
        <v>B</v>
      </c>
      <c r="E683" s="5" t="str">
        <f t="shared" si="164"/>
        <v>A</v>
      </c>
      <c r="F683" s="5" t="str">
        <f t="shared" si="165"/>
        <v>6</v>
      </c>
      <c r="G683" s="18" t="s">
        <v>77</v>
      </c>
      <c r="H683" s="19" t="s">
        <v>12</v>
      </c>
      <c r="I683" s="18" t="s">
        <v>112</v>
      </c>
      <c r="J683" s="19">
        <v>20</v>
      </c>
      <c r="K683" s="26">
        <v>11.11</v>
      </c>
      <c r="L683" s="27">
        <v>87.25</v>
      </c>
      <c r="M683" s="26">
        <v>82.45</v>
      </c>
      <c r="N683" s="33">
        <f t="shared" si="163"/>
        <v>93.695823483057538</v>
      </c>
      <c r="O683" s="200">
        <v>0.17</v>
      </c>
      <c r="P683" s="200">
        <v>0.09</v>
      </c>
      <c r="Q683" s="59">
        <f t="shared" si="166"/>
        <v>4.6503364171572741E-2</v>
      </c>
      <c r="R683" s="59">
        <f t="shared" si="167"/>
        <v>2.0926513877207733</v>
      </c>
      <c r="S683" s="59">
        <f t="shared" si="168"/>
        <v>2.4619428090832625E-2</v>
      </c>
      <c r="T683" s="59">
        <f t="shared" si="169"/>
        <v>1.1078742640874681</v>
      </c>
      <c r="U683" s="59">
        <f t="shared" si="170"/>
        <v>3.2005256518082414</v>
      </c>
      <c r="V683" s="60">
        <v>30</v>
      </c>
      <c r="W683" s="58">
        <f t="shared" si="171"/>
        <v>6.3041765169424622</v>
      </c>
      <c r="X683" s="61">
        <f t="shared" si="172"/>
        <v>0.43364171572750204</v>
      </c>
      <c r="Y683" s="63">
        <f t="shared" si="173"/>
        <v>0.17</v>
      </c>
      <c r="Z683" s="62">
        <f t="shared" si="174"/>
        <v>0.09</v>
      </c>
      <c r="AA683" s="57">
        <f t="shared" si="175"/>
        <v>0.46503364171572742</v>
      </c>
      <c r="AB683" s="58">
        <f t="shared" si="176"/>
        <v>0.24619428090832624</v>
      </c>
    </row>
    <row r="684" spans="1:28" hidden="1" x14ac:dyDescent="0.35">
      <c r="A684" s="1"/>
      <c r="B684" s="17">
        <v>43922</v>
      </c>
      <c r="C684" s="69">
        <v>2019</v>
      </c>
      <c r="D684" s="5" t="str">
        <f t="shared" si="162"/>
        <v>B</v>
      </c>
      <c r="E684" s="5" t="str">
        <f t="shared" si="164"/>
        <v>C</v>
      </c>
      <c r="F684" s="5" t="str">
        <f t="shared" si="165"/>
        <v>2</v>
      </c>
      <c r="G684" s="21" t="s">
        <v>113</v>
      </c>
      <c r="H684" s="22" t="s">
        <v>8</v>
      </c>
      <c r="I684" s="21" t="s">
        <v>114</v>
      </c>
      <c r="J684" s="22">
        <v>21</v>
      </c>
      <c r="K684" s="28">
        <v>10.89</v>
      </c>
      <c r="L684" s="29">
        <v>52.6</v>
      </c>
      <c r="M684" s="28">
        <v>51.05</v>
      </c>
      <c r="N684" s="33">
        <f t="shared" si="163"/>
        <v>96.283864780628136</v>
      </c>
      <c r="O684" s="200">
        <v>7.0000000000000007E-2</v>
      </c>
      <c r="P684" s="200">
        <v>0.04</v>
      </c>
      <c r="Q684" s="59">
        <f t="shared" si="166"/>
        <v>1.8445592629482074E-2</v>
      </c>
      <c r="R684" s="59">
        <f t="shared" si="167"/>
        <v>0.8300516683266933</v>
      </c>
      <c r="S684" s="59">
        <f t="shared" si="168"/>
        <v>1.0540338645418328E-2</v>
      </c>
      <c r="T684" s="59">
        <f t="shared" si="169"/>
        <v>0.47431523904382478</v>
      </c>
      <c r="U684" s="59">
        <f t="shared" si="170"/>
        <v>1.3043669073705182</v>
      </c>
      <c r="V684" s="60">
        <v>30</v>
      </c>
      <c r="W684" s="58">
        <f t="shared" si="171"/>
        <v>3.7161352193718642</v>
      </c>
      <c r="X684" s="61">
        <f t="shared" si="172"/>
        <v>0.41929780876494022</v>
      </c>
      <c r="Y684" s="63">
        <f t="shared" si="173"/>
        <v>7.0000000000000007E-2</v>
      </c>
      <c r="Z684" s="62">
        <f t="shared" si="174"/>
        <v>0.04</v>
      </c>
      <c r="AA684" s="57">
        <f t="shared" si="175"/>
        <v>0.18445592629482074</v>
      </c>
      <c r="AB684" s="58">
        <f t="shared" si="176"/>
        <v>0.10540338645418328</v>
      </c>
    </row>
    <row r="685" spans="1:28" hidden="1" x14ac:dyDescent="0.35">
      <c r="A685" s="1"/>
      <c r="B685" s="17">
        <v>43922</v>
      </c>
      <c r="C685" s="69">
        <v>2019</v>
      </c>
      <c r="D685" s="5" t="str">
        <f t="shared" si="162"/>
        <v>B</v>
      </c>
      <c r="E685" s="5" t="str">
        <f t="shared" si="164"/>
        <v>D</v>
      </c>
      <c r="F685" s="5" t="str">
        <f t="shared" si="165"/>
        <v>5</v>
      </c>
      <c r="G685" s="24" t="s">
        <v>115</v>
      </c>
      <c r="H685" s="23" t="s">
        <v>11</v>
      </c>
      <c r="I685" s="24" t="s">
        <v>116</v>
      </c>
      <c r="J685" s="23">
        <v>22</v>
      </c>
      <c r="K685" s="30">
        <v>11</v>
      </c>
      <c r="L685" s="31">
        <v>97.5</v>
      </c>
      <c r="M685" s="30">
        <v>93.1</v>
      </c>
      <c r="N685" s="33">
        <f t="shared" si="163"/>
        <v>94.913294797687868</v>
      </c>
      <c r="O685" s="263" t="s">
        <v>2266</v>
      </c>
      <c r="P685" s="263"/>
      <c r="Q685" s="59" t="e">
        <f t="shared" si="166"/>
        <v>#VALUE!</v>
      </c>
      <c r="R685" s="59" t="e">
        <f t="shared" si="167"/>
        <v>#VALUE!</v>
      </c>
      <c r="S685" s="59">
        <f t="shared" si="168"/>
        <v>0</v>
      </c>
      <c r="T685" s="59">
        <f t="shared" si="169"/>
        <v>0</v>
      </c>
      <c r="U685" s="59" t="e">
        <f t="shared" si="170"/>
        <v>#VALUE!</v>
      </c>
      <c r="V685" s="60">
        <v>30</v>
      </c>
      <c r="W685" s="58">
        <f t="shared" si="171"/>
        <v>5.0867052023121317</v>
      </c>
      <c r="X685" s="61">
        <f t="shared" si="172"/>
        <v>0.42679658952496957</v>
      </c>
      <c r="Y685" s="63" t="str">
        <f t="shared" si="173"/>
        <v>keine Probe</v>
      </c>
      <c r="Z685" s="62">
        <f t="shared" si="174"/>
        <v>0</v>
      </c>
      <c r="AA685" s="57" t="e">
        <f t="shared" si="175"/>
        <v>#VALUE!</v>
      </c>
      <c r="AB685" s="58">
        <f t="shared" si="176"/>
        <v>0</v>
      </c>
    </row>
    <row r="686" spans="1:28" hidden="1" x14ac:dyDescent="0.35">
      <c r="A686" s="1"/>
      <c r="B686" s="17">
        <v>43922</v>
      </c>
      <c r="C686" s="69">
        <v>2019</v>
      </c>
      <c r="D686" s="5" t="str">
        <f t="shared" si="162"/>
        <v>B</v>
      </c>
      <c r="E686" s="5" t="str">
        <f t="shared" si="164"/>
        <v>D</v>
      </c>
      <c r="F686" s="5" t="str">
        <f t="shared" si="165"/>
        <v>8</v>
      </c>
      <c r="G686" s="18" t="s">
        <v>83</v>
      </c>
      <c r="H686" s="19" t="s">
        <v>8</v>
      </c>
      <c r="I686" s="18" t="s">
        <v>117</v>
      </c>
      <c r="J686" s="19">
        <v>23</v>
      </c>
      <c r="K686" s="26">
        <v>10.87</v>
      </c>
      <c r="L686" s="27">
        <v>92.45</v>
      </c>
      <c r="M686" s="26">
        <v>88.62</v>
      </c>
      <c r="N686" s="33">
        <f t="shared" si="163"/>
        <v>95.305221868104923</v>
      </c>
      <c r="O686" s="263" t="s">
        <v>2266</v>
      </c>
      <c r="P686" s="263"/>
      <c r="Q686" s="59" t="e">
        <f t="shared" si="166"/>
        <v>#VALUE!</v>
      </c>
      <c r="R686" s="59" t="e">
        <f t="shared" si="167"/>
        <v>#VALUE!</v>
      </c>
      <c r="S686" s="59">
        <f t="shared" si="168"/>
        <v>0</v>
      </c>
      <c r="T686" s="59">
        <f t="shared" si="169"/>
        <v>0</v>
      </c>
      <c r="U686" s="59" t="e">
        <f t="shared" si="170"/>
        <v>#VALUE!</v>
      </c>
      <c r="V686" s="60">
        <v>30</v>
      </c>
      <c r="W686" s="58">
        <f t="shared" si="171"/>
        <v>4.6947781318950774</v>
      </c>
      <c r="X686" s="61">
        <f t="shared" si="172"/>
        <v>0.42463022508038595</v>
      </c>
      <c r="Y686" s="63" t="str">
        <f t="shared" si="173"/>
        <v>keine Probe</v>
      </c>
      <c r="Z686" s="62">
        <f t="shared" si="174"/>
        <v>0</v>
      </c>
      <c r="AA686" s="57" t="e">
        <f t="shared" si="175"/>
        <v>#VALUE!</v>
      </c>
      <c r="AB686" s="58">
        <f t="shared" si="176"/>
        <v>0</v>
      </c>
    </row>
    <row r="687" spans="1:28" hidden="1" x14ac:dyDescent="0.35">
      <c r="A687" s="1"/>
      <c r="B687" s="17">
        <v>43922</v>
      </c>
      <c r="C687" s="69">
        <v>2019</v>
      </c>
      <c r="D687" s="5" t="str">
        <f t="shared" si="162"/>
        <v>B</v>
      </c>
      <c r="E687" s="5" t="str">
        <f t="shared" si="164"/>
        <v>B</v>
      </c>
      <c r="F687" s="5" t="str">
        <f t="shared" si="165"/>
        <v>2</v>
      </c>
      <c r="G687" s="18" t="s">
        <v>118</v>
      </c>
      <c r="H687" s="19" t="s">
        <v>12</v>
      </c>
      <c r="I687" s="18" t="s">
        <v>119</v>
      </c>
      <c r="J687" s="19">
        <v>24</v>
      </c>
      <c r="K687" s="26">
        <v>11.01</v>
      </c>
      <c r="L687" s="27">
        <v>93.75</v>
      </c>
      <c r="M687" s="26">
        <v>89.36</v>
      </c>
      <c r="N687" s="33">
        <f t="shared" si="163"/>
        <v>94.694222866811685</v>
      </c>
      <c r="O687" s="200">
        <v>0.1</v>
      </c>
      <c r="P687" s="200">
        <v>0.03</v>
      </c>
      <c r="Q687" s="59">
        <f t="shared" si="166"/>
        <v>2.6961072112316537E-2</v>
      </c>
      <c r="R687" s="59">
        <f t="shared" si="167"/>
        <v>1.2132482450542441</v>
      </c>
      <c r="S687" s="59">
        <f t="shared" si="168"/>
        <v>8.0883216336949601E-3</v>
      </c>
      <c r="T687" s="59">
        <f t="shared" si="169"/>
        <v>0.36397447351627321</v>
      </c>
      <c r="U687" s="59">
        <f t="shared" si="170"/>
        <v>1.5772227185705172</v>
      </c>
      <c r="V687" s="60">
        <v>30</v>
      </c>
      <c r="W687" s="58">
        <f t="shared" si="171"/>
        <v>5.3057771331883146</v>
      </c>
      <c r="X687" s="61">
        <f t="shared" si="172"/>
        <v>0.42801531589023623</v>
      </c>
      <c r="Y687" s="63">
        <f t="shared" si="173"/>
        <v>0.1</v>
      </c>
      <c r="Z687" s="62">
        <f t="shared" si="174"/>
        <v>0.03</v>
      </c>
      <c r="AA687" s="57">
        <f t="shared" si="175"/>
        <v>0.26961072112316536</v>
      </c>
      <c r="AB687" s="58">
        <f t="shared" si="176"/>
        <v>8.0883216336949601E-2</v>
      </c>
    </row>
    <row r="688" spans="1:28" hidden="1" x14ac:dyDescent="0.35">
      <c r="B688" s="17">
        <v>43922</v>
      </c>
      <c r="C688" s="69">
        <v>2019</v>
      </c>
      <c r="D688" s="5" t="str">
        <f t="shared" si="162"/>
        <v>B</v>
      </c>
      <c r="E688" s="5" t="str">
        <f t="shared" si="164"/>
        <v>B</v>
      </c>
      <c r="F688" s="5" t="str">
        <f t="shared" si="165"/>
        <v>3</v>
      </c>
      <c r="G688" s="18" t="s">
        <v>120</v>
      </c>
      <c r="H688" s="19" t="s">
        <v>10</v>
      </c>
      <c r="I688" s="18" t="s">
        <v>121</v>
      </c>
      <c r="J688" s="19">
        <v>25</v>
      </c>
      <c r="K688" s="26">
        <v>10.95</v>
      </c>
      <c r="L688" s="27">
        <v>96.95</v>
      </c>
      <c r="M688" s="26">
        <v>92.97</v>
      </c>
      <c r="N688" s="33">
        <f t="shared" si="163"/>
        <v>95.372093023255815</v>
      </c>
      <c r="O688" s="200">
        <v>0.57999999999999996</v>
      </c>
      <c r="P688" s="200">
        <v>0.39</v>
      </c>
      <c r="Q688" s="59">
        <f t="shared" si="166"/>
        <v>0.15485052426237503</v>
      </c>
      <c r="R688" s="59">
        <f t="shared" si="167"/>
        <v>6.9682735918068763</v>
      </c>
      <c r="S688" s="59">
        <f t="shared" si="168"/>
        <v>0.10412362838332115</v>
      </c>
      <c r="T688" s="59">
        <f t="shared" si="169"/>
        <v>4.685563277249452</v>
      </c>
      <c r="U688" s="59">
        <f t="shared" si="170"/>
        <v>11.653836869056327</v>
      </c>
      <c r="V688" s="60">
        <v>30</v>
      </c>
      <c r="W688" s="58">
        <f t="shared" si="171"/>
        <v>4.6279069767441854</v>
      </c>
      <c r="X688" s="61">
        <f t="shared" si="172"/>
        <v>0.42426237503048031</v>
      </c>
      <c r="Y688" s="63">
        <f t="shared" si="173"/>
        <v>0.57999999999999996</v>
      </c>
      <c r="Z688" s="62">
        <f t="shared" si="174"/>
        <v>0.39</v>
      </c>
      <c r="AA688" s="57">
        <f t="shared" si="175"/>
        <v>1.5485052426237502</v>
      </c>
      <c r="AB688" s="58">
        <f t="shared" si="176"/>
        <v>1.0412362838332114</v>
      </c>
    </row>
    <row r="689" spans="2:28" hidden="1" x14ac:dyDescent="0.35">
      <c r="B689" s="17">
        <v>43922</v>
      </c>
      <c r="C689" s="69">
        <v>2019</v>
      </c>
      <c r="D689" s="5" t="str">
        <f t="shared" si="162"/>
        <v>B</v>
      </c>
      <c r="E689" s="5" t="str">
        <f t="shared" si="164"/>
        <v>B</v>
      </c>
      <c r="F689" s="5" t="str">
        <f t="shared" si="165"/>
        <v>6</v>
      </c>
      <c r="G689" s="21" t="s">
        <v>72</v>
      </c>
      <c r="H689" s="22" t="s">
        <v>11</v>
      </c>
      <c r="I689" s="21" t="s">
        <v>122</v>
      </c>
      <c r="J689" s="22">
        <v>26</v>
      </c>
      <c r="K689" s="28">
        <v>10.91</v>
      </c>
      <c r="L689" s="29">
        <v>93.82</v>
      </c>
      <c r="M689" s="28">
        <v>89.54</v>
      </c>
      <c r="N689" s="33">
        <f t="shared" si="163"/>
        <v>94.837775901580045</v>
      </c>
      <c r="O689" s="200">
        <v>0.05</v>
      </c>
      <c r="P689" s="200">
        <v>0.17</v>
      </c>
      <c r="Q689" s="59">
        <f t="shared" si="166"/>
        <v>1.3452562635126538E-2</v>
      </c>
      <c r="R689" s="59">
        <f t="shared" si="167"/>
        <v>0.6053653185806942</v>
      </c>
      <c r="S689" s="59">
        <f t="shared" si="168"/>
        <v>4.5738712959430231E-2</v>
      </c>
      <c r="T689" s="59">
        <f t="shared" si="169"/>
        <v>2.0582420831743602</v>
      </c>
      <c r="U689" s="59">
        <f t="shared" si="170"/>
        <v>2.6636074017550544</v>
      </c>
      <c r="V689" s="60">
        <v>30</v>
      </c>
      <c r="W689" s="58">
        <f t="shared" si="171"/>
        <v>5.162224098419955</v>
      </c>
      <c r="X689" s="61">
        <f t="shared" si="172"/>
        <v>0.42721607528932976</v>
      </c>
      <c r="Y689" s="63">
        <f t="shared" si="173"/>
        <v>0.05</v>
      </c>
      <c r="Z689" s="62">
        <f t="shared" si="174"/>
        <v>0.17</v>
      </c>
      <c r="AA689" s="57">
        <f t="shared" si="175"/>
        <v>0.13452562635126539</v>
      </c>
      <c r="AB689" s="58">
        <f t="shared" si="176"/>
        <v>0.45738712959430228</v>
      </c>
    </row>
    <row r="690" spans="2:28" hidden="1" x14ac:dyDescent="0.35">
      <c r="B690" s="17">
        <v>43922</v>
      </c>
      <c r="C690" s="69">
        <v>2019</v>
      </c>
      <c r="D690" s="5" t="str">
        <f t="shared" si="162"/>
        <v>B</v>
      </c>
      <c r="E690" s="5" t="str">
        <f t="shared" si="164"/>
        <v>A</v>
      </c>
      <c r="F690" s="5" t="str">
        <f t="shared" si="165"/>
        <v>2</v>
      </c>
      <c r="G690" s="24" t="s">
        <v>123</v>
      </c>
      <c r="H690" s="23" t="s">
        <v>10</v>
      </c>
      <c r="I690" s="24" t="s">
        <v>124</v>
      </c>
      <c r="J690" s="23">
        <v>27</v>
      </c>
      <c r="K690" s="30">
        <v>10.85</v>
      </c>
      <c r="L690" s="31">
        <v>91.54</v>
      </c>
      <c r="M690" s="30">
        <v>86.86</v>
      </c>
      <c r="N690" s="33">
        <f>100/(L690-K690)*(M690-K690)</f>
        <v>94.200024786218847</v>
      </c>
      <c r="O690" s="200">
        <v>0.23</v>
      </c>
      <c r="P690" s="200">
        <v>0.36</v>
      </c>
      <c r="Q690" s="59">
        <f t="shared" si="166"/>
        <v>6.2456453098276569E-2</v>
      </c>
      <c r="R690" s="59">
        <f t="shared" si="167"/>
        <v>2.8105403894224454</v>
      </c>
      <c r="S690" s="59">
        <f t="shared" si="168"/>
        <v>9.7757926588606797E-2</v>
      </c>
      <c r="T690" s="59">
        <f t="shared" si="169"/>
        <v>4.3991066964873058</v>
      </c>
      <c r="U690" s="59">
        <f t="shared" si="170"/>
        <v>7.2096470859097508</v>
      </c>
      <c r="V690" s="60">
        <v>30</v>
      </c>
      <c r="W690" s="58">
        <f t="shared" si="171"/>
        <v>5.7999752137811527</v>
      </c>
      <c r="X690" s="61">
        <f t="shared" si="172"/>
        <v>0.43078542297066191</v>
      </c>
      <c r="Y690" s="63">
        <f t="shared" si="173"/>
        <v>0.23</v>
      </c>
      <c r="Z690" s="62">
        <f t="shared" si="174"/>
        <v>0.36</v>
      </c>
      <c r="AA690" s="57">
        <f t="shared" si="175"/>
        <v>0.62456453098276565</v>
      </c>
      <c r="AB690" s="58">
        <f t="shared" si="176"/>
        <v>0.97757926588606803</v>
      </c>
    </row>
    <row r="691" spans="2:28" hidden="1" x14ac:dyDescent="0.35">
      <c r="B691" s="17">
        <v>43922</v>
      </c>
      <c r="C691" s="69">
        <v>2019</v>
      </c>
      <c r="D691" s="5" t="str">
        <f t="shared" si="162"/>
        <v>B</v>
      </c>
      <c r="E691" s="5" t="str">
        <f t="shared" si="164"/>
        <v>B</v>
      </c>
      <c r="F691" s="5" t="str">
        <f t="shared" si="165"/>
        <v>2</v>
      </c>
      <c r="G691" s="18" t="s">
        <v>118</v>
      </c>
      <c r="H691" s="19" t="s">
        <v>11</v>
      </c>
      <c r="I691" s="18" t="s">
        <v>125</v>
      </c>
      <c r="J691" s="19">
        <v>28</v>
      </c>
      <c r="K691" s="26">
        <v>10.87</v>
      </c>
      <c r="L691" s="27">
        <v>85.96</v>
      </c>
      <c r="M691" s="26">
        <v>81.11</v>
      </c>
      <c r="N691" s="33">
        <f t="shared" si="163"/>
        <v>93.541084032494339</v>
      </c>
      <c r="O691" s="200">
        <v>0.03</v>
      </c>
      <c r="P691" s="200">
        <v>0.12</v>
      </c>
      <c r="Q691" s="59">
        <f t="shared" si="166"/>
        <v>8.2250142369020528E-3</v>
      </c>
      <c r="R691" s="59">
        <f t="shared" si="167"/>
        <v>0.37012564066059239</v>
      </c>
      <c r="S691" s="59">
        <f t="shared" si="168"/>
        <v>3.2900056947608211E-2</v>
      </c>
      <c r="T691" s="59">
        <f t="shared" si="169"/>
        <v>1.4805025626423696</v>
      </c>
      <c r="U691" s="59">
        <f t="shared" si="170"/>
        <v>1.850628203302962</v>
      </c>
      <c r="V691" s="60">
        <v>30</v>
      </c>
      <c r="W691" s="58">
        <f t="shared" si="171"/>
        <v>6.4589159675056607</v>
      </c>
      <c r="X691" s="61">
        <f t="shared" si="172"/>
        <v>0.43452448747152622</v>
      </c>
      <c r="Y691" s="63">
        <f t="shared" si="173"/>
        <v>0.03</v>
      </c>
      <c r="Z691" s="62">
        <f t="shared" si="174"/>
        <v>0.12</v>
      </c>
      <c r="AA691" s="57">
        <f t="shared" si="175"/>
        <v>8.2250142369020535E-2</v>
      </c>
      <c r="AB691" s="58">
        <f t="shared" si="176"/>
        <v>0.32900056947608214</v>
      </c>
    </row>
    <row r="692" spans="2:28" hidden="1" x14ac:dyDescent="0.35">
      <c r="B692" s="17">
        <v>43922</v>
      </c>
      <c r="C692" s="69">
        <v>2019</v>
      </c>
      <c r="D692" s="5" t="str">
        <f t="shared" si="162"/>
        <v>B</v>
      </c>
      <c r="E692" s="5" t="str">
        <f t="shared" si="164"/>
        <v>C</v>
      </c>
      <c r="F692" s="5" t="str">
        <f t="shared" si="165"/>
        <v>4</v>
      </c>
      <c r="G692" s="18" t="s">
        <v>60</v>
      </c>
      <c r="H692" s="19" t="s">
        <v>12</v>
      </c>
      <c r="I692" s="18" t="s">
        <v>126</v>
      </c>
      <c r="J692" s="19">
        <v>29</v>
      </c>
      <c r="K692" s="26">
        <v>10.87</v>
      </c>
      <c r="L692" s="27">
        <v>105.67</v>
      </c>
      <c r="M692" s="26">
        <v>102.39</v>
      </c>
      <c r="N692" s="33">
        <f>100/(L692-K692)*(M692-K692)</f>
        <v>96.540084388185647</v>
      </c>
      <c r="O692" s="200">
        <v>0.08</v>
      </c>
      <c r="P692" s="200">
        <v>0.12</v>
      </c>
      <c r="Q692" s="59">
        <f t="shared" si="166"/>
        <v>2.1003496503496505E-2</v>
      </c>
      <c r="R692" s="59">
        <f t="shared" si="167"/>
        <v>0.94515734265734275</v>
      </c>
      <c r="S692" s="59">
        <f t="shared" si="168"/>
        <v>3.1505244755244757E-2</v>
      </c>
      <c r="T692" s="59">
        <f t="shared" si="169"/>
        <v>1.417736013986014</v>
      </c>
      <c r="U692" s="59">
        <f t="shared" si="170"/>
        <v>2.3628933566433568</v>
      </c>
      <c r="V692" s="60">
        <v>30</v>
      </c>
      <c r="W692" s="58">
        <f t="shared" si="171"/>
        <v>3.4599156118143526</v>
      </c>
      <c r="X692" s="61">
        <f t="shared" si="172"/>
        <v>0.41791958041958044</v>
      </c>
      <c r="Y692" s="63">
        <f t="shared" si="173"/>
        <v>0.08</v>
      </c>
      <c r="Z692" s="62">
        <f t="shared" si="174"/>
        <v>0.12</v>
      </c>
      <c r="AA692" s="57">
        <f t="shared" si="175"/>
        <v>0.21003496503496505</v>
      </c>
      <c r="AB692" s="58">
        <f t="shared" si="176"/>
        <v>0.31505244755244755</v>
      </c>
    </row>
    <row r="693" spans="2:28" hidden="1" x14ac:dyDescent="0.35">
      <c r="B693" s="17">
        <v>43922</v>
      </c>
      <c r="C693" s="69">
        <v>2019</v>
      </c>
      <c r="D693" s="5" t="str">
        <f t="shared" si="162"/>
        <v>B</v>
      </c>
      <c r="E693" s="5" t="str">
        <f t="shared" si="164"/>
        <v>C</v>
      </c>
      <c r="F693" s="5" t="str">
        <f t="shared" si="165"/>
        <v>9</v>
      </c>
      <c r="G693" s="18" t="s">
        <v>85</v>
      </c>
      <c r="H693" s="19" t="s">
        <v>8</v>
      </c>
      <c r="I693" s="18" t="s">
        <v>127</v>
      </c>
      <c r="J693" s="19">
        <v>30</v>
      </c>
      <c r="K693" s="26">
        <v>10.89</v>
      </c>
      <c r="L693" s="27">
        <v>89</v>
      </c>
      <c r="M693" s="26">
        <v>86.09</v>
      </c>
      <c r="N693" s="33">
        <f t="shared" si="163"/>
        <v>96.274484701062605</v>
      </c>
      <c r="O693" s="200">
        <v>0.03</v>
      </c>
      <c r="P693" s="200">
        <v>0.1</v>
      </c>
      <c r="Q693" s="59">
        <f t="shared" si="166"/>
        <v>7.9063164893617022E-3</v>
      </c>
      <c r="R693" s="59">
        <f t="shared" si="167"/>
        <v>0.35578424202127662</v>
      </c>
      <c r="S693" s="59">
        <f t="shared" si="168"/>
        <v>2.6354388297872341E-2</v>
      </c>
      <c r="T693" s="59">
        <f t="shared" si="169"/>
        <v>1.1859474734042554</v>
      </c>
      <c r="U693" s="59">
        <f t="shared" si="170"/>
        <v>1.5417317154255321</v>
      </c>
      <c r="V693" s="60">
        <v>30</v>
      </c>
      <c r="W693" s="58">
        <f t="shared" si="171"/>
        <v>3.7255152989373954</v>
      </c>
      <c r="X693" s="61">
        <f t="shared" si="172"/>
        <v>0.41934840425531916</v>
      </c>
      <c r="Y693" s="63">
        <f t="shared" si="173"/>
        <v>0.03</v>
      </c>
      <c r="Z693" s="62">
        <f t="shared" si="174"/>
        <v>0.1</v>
      </c>
      <c r="AA693" s="57">
        <f t="shared" si="175"/>
        <v>7.9063164893617019E-2</v>
      </c>
      <c r="AB693" s="58">
        <f t="shared" si="176"/>
        <v>0.26354388297872339</v>
      </c>
    </row>
    <row r="694" spans="2:28" hidden="1" x14ac:dyDescent="0.35">
      <c r="B694" s="17">
        <v>43922</v>
      </c>
      <c r="C694" s="69">
        <v>2019</v>
      </c>
      <c r="D694" s="5" t="str">
        <f t="shared" si="162"/>
        <v>B</v>
      </c>
      <c r="E694" s="5" t="str">
        <f t="shared" si="164"/>
        <v>A</v>
      </c>
      <c r="F694" s="5" t="str">
        <f t="shared" si="165"/>
        <v>9</v>
      </c>
      <c r="G694" s="21" t="s">
        <v>69</v>
      </c>
      <c r="H694" s="22" t="s">
        <v>10</v>
      </c>
      <c r="I694" s="21" t="s">
        <v>128</v>
      </c>
      <c r="J694" s="22">
        <v>31</v>
      </c>
      <c r="K694" s="28">
        <v>10.91</v>
      </c>
      <c r="L694" s="29">
        <v>87.77</v>
      </c>
      <c r="M694" s="28">
        <v>81.709999999999994</v>
      </c>
      <c r="N694" s="33">
        <f t="shared" si="163"/>
        <v>92.11553473848555</v>
      </c>
      <c r="O694" s="200">
        <v>0.42</v>
      </c>
      <c r="P694" s="200">
        <v>0.28999999999999998</v>
      </c>
      <c r="Q694" s="59">
        <f t="shared" si="166"/>
        <v>0.11758220338983051</v>
      </c>
      <c r="R694" s="59">
        <f t="shared" si="167"/>
        <v>5.2911991525423732</v>
      </c>
      <c r="S694" s="59">
        <f t="shared" si="168"/>
        <v>8.1187711864406778E-2</v>
      </c>
      <c r="T694" s="59">
        <f t="shared" si="169"/>
        <v>3.6534470338983049</v>
      </c>
      <c r="U694" s="59">
        <f t="shared" si="170"/>
        <v>8.9446461864406785</v>
      </c>
      <c r="V694" s="60">
        <v>30</v>
      </c>
      <c r="W694" s="58">
        <f t="shared" si="171"/>
        <v>7.8844652615144497</v>
      </c>
      <c r="X694" s="61">
        <f t="shared" si="172"/>
        <v>0.44279661016949157</v>
      </c>
      <c r="Y694" s="63">
        <f t="shared" si="173"/>
        <v>0.42</v>
      </c>
      <c r="Z694" s="62">
        <f t="shared" si="174"/>
        <v>0.28999999999999998</v>
      </c>
      <c r="AA694" s="57">
        <f t="shared" si="175"/>
        <v>1.1758220338983052</v>
      </c>
      <c r="AB694" s="58">
        <f t="shared" si="176"/>
        <v>0.81187711864406775</v>
      </c>
    </row>
    <row r="695" spans="2:28" hidden="1" x14ac:dyDescent="0.35">
      <c r="B695" s="17">
        <v>43922</v>
      </c>
      <c r="C695" s="69">
        <v>2019</v>
      </c>
      <c r="D695" s="5" t="str">
        <f t="shared" si="162"/>
        <v>B</v>
      </c>
      <c r="E695" s="5" t="str">
        <f t="shared" si="164"/>
        <v>B</v>
      </c>
      <c r="F695" s="5" t="str">
        <f t="shared" si="165"/>
        <v>9</v>
      </c>
      <c r="G695" s="24" t="s">
        <v>55</v>
      </c>
      <c r="H695" s="23" t="s">
        <v>10</v>
      </c>
      <c r="I695" s="24" t="s">
        <v>129</v>
      </c>
      <c r="J695" s="23">
        <v>32</v>
      </c>
      <c r="K695" s="30">
        <v>10.93</v>
      </c>
      <c r="L695" s="31">
        <v>89.07</v>
      </c>
      <c r="M695" s="30">
        <v>84.41</v>
      </c>
      <c r="N695" s="33">
        <f t="shared" si="163"/>
        <v>94.036345021755835</v>
      </c>
      <c r="O695" s="200">
        <v>0.21</v>
      </c>
      <c r="P695" s="200">
        <v>0.17</v>
      </c>
      <c r="Q695" s="59">
        <f t="shared" si="166"/>
        <v>5.716126837234619E-2</v>
      </c>
      <c r="R695" s="59">
        <f t="shared" si="167"/>
        <v>2.5722570767555784</v>
      </c>
      <c r="S695" s="59">
        <f t="shared" si="168"/>
        <v>4.6273407729994546E-2</v>
      </c>
      <c r="T695" s="59">
        <f t="shared" si="169"/>
        <v>2.0823033478497548</v>
      </c>
      <c r="U695" s="59">
        <f t="shared" si="170"/>
        <v>4.6545604246053331</v>
      </c>
      <c r="V695" s="60">
        <v>30</v>
      </c>
      <c r="W695" s="58">
        <f t="shared" si="171"/>
        <v>5.9636549782441648</v>
      </c>
      <c r="X695" s="61">
        <f t="shared" si="172"/>
        <v>0.43170930865541635</v>
      </c>
      <c r="Y695" s="63">
        <f t="shared" si="173"/>
        <v>0.21</v>
      </c>
      <c r="Z695" s="62">
        <f t="shared" si="174"/>
        <v>0.17</v>
      </c>
      <c r="AA695" s="57">
        <f t="shared" si="175"/>
        <v>0.57161268372346186</v>
      </c>
      <c r="AB695" s="58">
        <f t="shared" si="176"/>
        <v>0.46273407729994548</v>
      </c>
    </row>
    <row r="696" spans="2:28" hidden="1" x14ac:dyDescent="0.35">
      <c r="B696" s="17">
        <v>43922</v>
      </c>
      <c r="C696" s="69">
        <v>2019</v>
      </c>
      <c r="D696" s="5" t="str">
        <f t="shared" si="162"/>
        <v>B</v>
      </c>
      <c r="E696" s="5" t="str">
        <f t="shared" si="164"/>
        <v>B</v>
      </c>
      <c r="F696" s="5" t="str">
        <f t="shared" si="165"/>
        <v>1</v>
      </c>
      <c r="G696" s="18" t="s">
        <v>97</v>
      </c>
      <c r="H696" s="19" t="s">
        <v>11</v>
      </c>
      <c r="I696" s="18" t="s">
        <v>130</v>
      </c>
      <c r="J696" s="19">
        <v>33</v>
      </c>
      <c r="K696" s="26">
        <v>10.98</v>
      </c>
      <c r="L696" s="27">
        <v>104.09</v>
      </c>
      <c r="M696" s="26">
        <v>100.73</v>
      </c>
      <c r="N696" s="33">
        <f t="shared" si="163"/>
        <v>96.391365052088929</v>
      </c>
      <c r="O696" s="200">
        <v>0.06</v>
      </c>
      <c r="P696" s="200">
        <v>0.23</v>
      </c>
      <c r="Q696" s="59">
        <f t="shared" si="166"/>
        <v>1.5786183844011141E-2</v>
      </c>
      <c r="R696" s="59">
        <f t="shared" si="167"/>
        <v>0.71037827298050138</v>
      </c>
      <c r="S696" s="59">
        <f t="shared" si="168"/>
        <v>6.0513704735376053E-2</v>
      </c>
      <c r="T696" s="59">
        <f t="shared" si="169"/>
        <v>2.7231167130919225</v>
      </c>
      <c r="U696" s="59">
        <f t="shared" si="170"/>
        <v>3.4334949860724238</v>
      </c>
      <c r="V696" s="60">
        <v>30</v>
      </c>
      <c r="W696" s="58">
        <f t="shared" si="171"/>
        <v>3.6086349479110709</v>
      </c>
      <c r="X696" s="61">
        <f t="shared" si="172"/>
        <v>0.4187186629526462</v>
      </c>
      <c r="Y696" s="63">
        <f t="shared" si="173"/>
        <v>0.06</v>
      </c>
      <c r="Z696" s="62">
        <f t="shared" si="174"/>
        <v>0.23</v>
      </c>
      <c r="AA696" s="57">
        <f t="shared" si="175"/>
        <v>0.15786183844011142</v>
      </c>
      <c r="AB696" s="58">
        <f t="shared" si="176"/>
        <v>0.6051370473537605</v>
      </c>
    </row>
    <row r="697" spans="2:28" hidden="1" x14ac:dyDescent="0.35">
      <c r="B697" s="17">
        <v>43922</v>
      </c>
      <c r="C697" s="69">
        <v>2019</v>
      </c>
      <c r="D697" s="5" t="str">
        <f t="shared" si="162"/>
        <v>B</v>
      </c>
      <c r="E697" s="5" t="str">
        <f t="shared" si="164"/>
        <v>D</v>
      </c>
      <c r="F697" s="5" t="str">
        <f t="shared" si="165"/>
        <v>1</v>
      </c>
      <c r="G697" s="18" t="s">
        <v>131</v>
      </c>
      <c r="H697" s="19" t="s">
        <v>11</v>
      </c>
      <c r="I697" s="18" t="s">
        <v>132</v>
      </c>
      <c r="J697" s="19">
        <v>34</v>
      </c>
      <c r="K697" s="26">
        <v>10.95</v>
      </c>
      <c r="L697" s="27">
        <v>89.72</v>
      </c>
      <c r="M697" s="26">
        <v>85.96</v>
      </c>
      <c r="N697" s="33">
        <f t="shared" si="163"/>
        <v>95.226609115145351</v>
      </c>
      <c r="O697" s="200">
        <v>0.14000000000000001</v>
      </c>
      <c r="P697" s="200">
        <v>0.09</v>
      </c>
      <c r="Q697" s="59">
        <f t="shared" si="166"/>
        <v>3.7456205839221442E-2</v>
      </c>
      <c r="R697" s="59">
        <f t="shared" si="167"/>
        <v>1.685529262764965</v>
      </c>
      <c r="S697" s="59">
        <f t="shared" si="168"/>
        <v>2.4078989468070924E-2</v>
      </c>
      <c r="T697" s="59">
        <f t="shared" si="169"/>
        <v>1.0835545260631916</v>
      </c>
      <c r="U697" s="59">
        <f t="shared" si="170"/>
        <v>2.7690837888281568</v>
      </c>
      <c r="V697" s="60">
        <v>30</v>
      </c>
      <c r="W697" s="58">
        <f t="shared" si="171"/>
        <v>4.7733908848546491</v>
      </c>
      <c r="X697" s="61">
        <f t="shared" si="172"/>
        <v>0.42506332489001469</v>
      </c>
      <c r="Y697" s="63">
        <f t="shared" si="173"/>
        <v>0.14000000000000001</v>
      </c>
      <c r="Z697" s="62">
        <f t="shared" si="174"/>
        <v>0.09</v>
      </c>
      <c r="AA697" s="57">
        <f t="shared" si="175"/>
        <v>0.3745620583922144</v>
      </c>
      <c r="AB697" s="58">
        <f t="shared" si="176"/>
        <v>0.24078989468070924</v>
      </c>
    </row>
    <row r="698" spans="2:28" hidden="1" x14ac:dyDescent="0.35">
      <c r="B698" s="17">
        <v>43922</v>
      </c>
      <c r="C698" s="69">
        <v>2019</v>
      </c>
      <c r="D698" s="5" t="str">
        <f t="shared" si="162"/>
        <v>B</v>
      </c>
      <c r="E698" s="5" t="str">
        <f t="shared" si="164"/>
        <v>C</v>
      </c>
      <c r="F698" s="5" t="str">
        <f t="shared" si="165"/>
        <v>3</v>
      </c>
      <c r="G698" s="18" t="s">
        <v>95</v>
      </c>
      <c r="H698" s="19" t="s">
        <v>10</v>
      </c>
      <c r="I698" s="18" t="s">
        <v>133</v>
      </c>
      <c r="J698" s="19">
        <v>35</v>
      </c>
      <c r="K698" s="26">
        <v>11.02</v>
      </c>
      <c r="L698" s="27">
        <v>101.13</v>
      </c>
      <c r="M698" s="26">
        <v>96.75</v>
      </c>
      <c r="N698" s="33">
        <f t="shared" si="163"/>
        <v>95.139274220397297</v>
      </c>
      <c r="O698" s="200">
        <v>0.13</v>
      </c>
      <c r="P698" s="200">
        <v>0.22</v>
      </c>
      <c r="Q698" s="59">
        <f t="shared" si="166"/>
        <v>3.4824623818966526E-2</v>
      </c>
      <c r="R698" s="59">
        <f t="shared" si="167"/>
        <v>1.5671080718534935</v>
      </c>
      <c r="S698" s="59">
        <f t="shared" si="168"/>
        <v>5.893397877055874E-2</v>
      </c>
      <c r="T698" s="59">
        <f t="shared" si="169"/>
        <v>2.6520290446751433</v>
      </c>
      <c r="U698" s="59">
        <f t="shared" si="170"/>
        <v>4.2191371165286373</v>
      </c>
      <c r="V698" s="60">
        <v>30</v>
      </c>
      <c r="W698" s="58">
        <f t="shared" si="171"/>
        <v>4.8607257796027028</v>
      </c>
      <c r="X698" s="61">
        <f t="shared" si="172"/>
        <v>0.42554531669193979</v>
      </c>
      <c r="Y698" s="63">
        <f t="shared" si="173"/>
        <v>0.13</v>
      </c>
      <c r="Z698" s="62">
        <f t="shared" si="174"/>
        <v>0.22</v>
      </c>
      <c r="AA698" s="57">
        <f t="shared" si="175"/>
        <v>0.34824623818966527</v>
      </c>
      <c r="AB698" s="58">
        <f t="shared" si="176"/>
        <v>0.58933978770558737</v>
      </c>
    </row>
    <row r="699" spans="2:28" hidden="1" x14ac:dyDescent="0.35">
      <c r="B699" s="17">
        <v>43922</v>
      </c>
      <c r="C699" s="69">
        <v>2019</v>
      </c>
      <c r="D699" s="5" t="str">
        <f t="shared" si="162"/>
        <v>B</v>
      </c>
      <c r="E699" s="5" t="str">
        <f t="shared" si="164"/>
        <v>B</v>
      </c>
      <c r="F699" s="5" t="str">
        <f t="shared" si="165"/>
        <v>9</v>
      </c>
      <c r="G699" s="21" t="s">
        <v>55</v>
      </c>
      <c r="H699" s="22" t="s">
        <v>8</v>
      </c>
      <c r="I699" s="21" t="s">
        <v>134</v>
      </c>
      <c r="J699" s="22">
        <v>36</v>
      </c>
      <c r="K699" s="28">
        <v>10.91</v>
      </c>
      <c r="L699" s="29">
        <v>79.349999999999994</v>
      </c>
      <c r="M699" s="28">
        <v>76.03</v>
      </c>
      <c r="N699" s="33">
        <f t="shared" si="163"/>
        <v>95.149035651665699</v>
      </c>
      <c r="O699" s="200">
        <v>0.03</v>
      </c>
      <c r="P699" s="200">
        <v>0.14000000000000001</v>
      </c>
      <c r="Q699" s="59">
        <f t="shared" si="166"/>
        <v>8.0353194103194078E-3</v>
      </c>
      <c r="R699" s="59">
        <f t="shared" si="167"/>
        <v>0.36158937346437336</v>
      </c>
      <c r="S699" s="59">
        <f t="shared" si="168"/>
        <v>3.7498157248157242E-2</v>
      </c>
      <c r="T699" s="59">
        <f t="shared" si="169"/>
        <v>1.6874170761670759</v>
      </c>
      <c r="U699" s="59">
        <f t="shared" si="170"/>
        <v>2.0490064496314493</v>
      </c>
      <c r="V699" s="60">
        <v>30</v>
      </c>
      <c r="W699" s="58">
        <f t="shared" si="171"/>
        <v>4.8509643483343012</v>
      </c>
      <c r="X699" s="61">
        <f t="shared" si="172"/>
        <v>0.42549140049140038</v>
      </c>
      <c r="Y699" s="63">
        <f t="shared" si="173"/>
        <v>0.03</v>
      </c>
      <c r="Z699" s="62">
        <f t="shared" si="174"/>
        <v>0.14000000000000001</v>
      </c>
      <c r="AA699" s="57">
        <f t="shared" si="175"/>
        <v>8.0353194103194081E-2</v>
      </c>
      <c r="AB699" s="58">
        <f t="shared" si="176"/>
        <v>0.37498157248157243</v>
      </c>
    </row>
    <row r="700" spans="2:28" hidden="1" x14ac:dyDescent="0.35">
      <c r="B700" s="17">
        <v>43922</v>
      </c>
      <c r="C700" s="69">
        <v>2019</v>
      </c>
      <c r="D700" s="5" t="str">
        <f t="shared" ref="D700:D758" si="177">LEFT(G700,1)</f>
        <v>B</v>
      </c>
      <c r="E700" s="5" t="str">
        <f t="shared" si="164"/>
        <v>A</v>
      </c>
      <c r="F700" s="5" t="str">
        <f t="shared" si="165"/>
        <v>2</v>
      </c>
      <c r="G700" s="24" t="s">
        <v>123</v>
      </c>
      <c r="H700" s="23" t="s">
        <v>11</v>
      </c>
      <c r="I700" s="24" t="s">
        <v>135</v>
      </c>
      <c r="J700" s="23">
        <v>37</v>
      </c>
      <c r="K700" s="30">
        <v>11.07</v>
      </c>
      <c r="L700" s="31">
        <v>101.14</v>
      </c>
      <c r="M700" s="30">
        <v>94.97</v>
      </c>
      <c r="N700" s="33">
        <f t="shared" si="163"/>
        <v>93.149772399245052</v>
      </c>
      <c r="O700" s="200">
        <v>0.15</v>
      </c>
      <c r="P700" s="200">
        <v>0.17</v>
      </c>
      <c r="Q700" s="59">
        <f t="shared" si="166"/>
        <v>4.1360846245530374E-2</v>
      </c>
      <c r="R700" s="59">
        <f t="shared" si="167"/>
        <v>1.8612380810488669</v>
      </c>
      <c r="S700" s="59">
        <f t="shared" si="168"/>
        <v>4.6875625744934438E-2</v>
      </c>
      <c r="T700" s="59">
        <f t="shared" si="169"/>
        <v>2.1094031585220496</v>
      </c>
      <c r="U700" s="59">
        <f t="shared" si="170"/>
        <v>3.9706412395709165</v>
      </c>
      <c r="V700" s="60">
        <v>30</v>
      </c>
      <c r="W700" s="58">
        <f t="shared" si="171"/>
        <v>6.8502276007549483</v>
      </c>
      <c r="X700" s="61">
        <f t="shared" si="172"/>
        <v>0.43676996424314646</v>
      </c>
      <c r="Y700" s="63">
        <f t="shared" si="173"/>
        <v>0.15</v>
      </c>
      <c r="Z700" s="62">
        <f t="shared" si="174"/>
        <v>0.17</v>
      </c>
      <c r="AA700" s="57">
        <f t="shared" si="175"/>
        <v>0.41360846245530375</v>
      </c>
      <c r="AB700" s="58">
        <f t="shared" si="176"/>
        <v>0.46875625744934435</v>
      </c>
    </row>
    <row r="701" spans="2:28" hidden="1" x14ac:dyDescent="0.35">
      <c r="B701" s="17">
        <v>43922</v>
      </c>
      <c r="C701" s="69">
        <v>2019</v>
      </c>
      <c r="D701" s="5" t="str">
        <f t="shared" si="177"/>
        <v>B</v>
      </c>
      <c r="E701" s="5" t="str">
        <f t="shared" si="164"/>
        <v>D</v>
      </c>
      <c r="F701" s="5" t="str">
        <f t="shared" si="165"/>
        <v>1</v>
      </c>
      <c r="G701" s="18" t="s">
        <v>131</v>
      </c>
      <c r="H701" s="19" t="s">
        <v>10</v>
      </c>
      <c r="I701" s="18" t="s">
        <v>136</v>
      </c>
      <c r="J701" s="19">
        <v>38</v>
      </c>
      <c r="K701" s="26">
        <v>10.94</v>
      </c>
      <c r="L701" s="27">
        <v>87.23</v>
      </c>
      <c r="M701" s="26" t="s">
        <v>954</v>
      </c>
      <c r="N701" s="34">
        <f t="shared" si="163"/>
        <v>93.970376196093838</v>
      </c>
      <c r="O701" s="200">
        <v>0.22</v>
      </c>
      <c r="P701" s="200">
        <v>0.28000000000000003</v>
      </c>
      <c r="Q701" s="59">
        <f t="shared" si="166"/>
        <v>5.9940716975868336E-2</v>
      </c>
      <c r="R701" s="59">
        <f t="shared" si="167"/>
        <v>2.6973322639140749</v>
      </c>
      <c r="S701" s="59">
        <f t="shared" si="168"/>
        <v>7.628818524201425E-2</v>
      </c>
      <c r="T701" s="59">
        <f t="shared" si="169"/>
        <v>3.4329683358906413</v>
      </c>
      <c r="U701" s="59">
        <f t="shared" si="170"/>
        <v>6.1303005998047162</v>
      </c>
      <c r="V701" s="60">
        <v>30</v>
      </c>
      <c r="W701" s="58">
        <f t="shared" si="171"/>
        <v>6.029623803906162</v>
      </c>
      <c r="X701" s="61">
        <f t="shared" si="172"/>
        <v>0.43208257776537878</v>
      </c>
      <c r="Y701" s="63">
        <f t="shared" si="173"/>
        <v>0.22</v>
      </c>
      <c r="Z701" s="62">
        <f t="shared" si="174"/>
        <v>0.28000000000000003</v>
      </c>
      <c r="AA701" s="57">
        <f t="shared" si="175"/>
        <v>0.59940716975868336</v>
      </c>
      <c r="AB701" s="58">
        <f t="shared" si="176"/>
        <v>0.7628818524201425</v>
      </c>
    </row>
    <row r="702" spans="2:28" hidden="1" x14ac:dyDescent="0.35">
      <c r="B702" s="17">
        <v>43922</v>
      </c>
      <c r="C702" s="69">
        <v>2019</v>
      </c>
      <c r="D702" s="5" t="str">
        <f t="shared" si="177"/>
        <v>B</v>
      </c>
      <c r="E702" s="5" t="str">
        <f t="shared" si="164"/>
        <v>A</v>
      </c>
      <c r="F702" s="5" t="str">
        <f t="shared" si="165"/>
        <v>6</v>
      </c>
      <c r="G702" s="18" t="s">
        <v>77</v>
      </c>
      <c r="H702" s="19" t="s">
        <v>10</v>
      </c>
      <c r="I702" s="18" t="s">
        <v>137</v>
      </c>
      <c r="J702" s="19">
        <v>39</v>
      </c>
      <c r="K702" s="26">
        <v>10.86</v>
      </c>
      <c r="L702" s="27">
        <v>96.31</v>
      </c>
      <c r="M702" s="26">
        <v>91.1</v>
      </c>
      <c r="N702" s="33">
        <f t="shared" si="163"/>
        <v>93.902867173785836</v>
      </c>
      <c r="O702" s="200">
        <v>0.19</v>
      </c>
      <c r="P702" s="200">
        <v>0.3</v>
      </c>
      <c r="Q702" s="59">
        <f t="shared" si="166"/>
        <v>5.1817858923230327E-2</v>
      </c>
      <c r="R702" s="59">
        <f t="shared" si="167"/>
        <v>2.3318036515453646</v>
      </c>
      <c r="S702" s="59">
        <f t="shared" si="168"/>
        <v>8.1817671984047866E-2</v>
      </c>
      <c r="T702" s="59">
        <f t="shared" si="169"/>
        <v>3.6817952392821538</v>
      </c>
      <c r="U702" s="59">
        <f t="shared" si="170"/>
        <v>6.0135988908275184</v>
      </c>
      <c r="V702" s="60">
        <v>30</v>
      </c>
      <c r="W702" s="58">
        <f t="shared" si="171"/>
        <v>6.097132826214164</v>
      </c>
      <c r="X702" s="61">
        <f t="shared" si="172"/>
        <v>0.43246510468594224</v>
      </c>
      <c r="Y702" s="63">
        <f t="shared" si="173"/>
        <v>0.19</v>
      </c>
      <c r="Z702" s="62">
        <f t="shared" si="174"/>
        <v>0.3</v>
      </c>
      <c r="AA702" s="57">
        <f t="shared" si="175"/>
        <v>0.51817858923230331</v>
      </c>
      <c r="AB702" s="58">
        <f t="shared" si="176"/>
        <v>0.81817671984047868</v>
      </c>
    </row>
    <row r="703" spans="2:28" hidden="1" x14ac:dyDescent="0.35">
      <c r="B703" s="17">
        <v>43922</v>
      </c>
      <c r="C703" s="69">
        <v>2019</v>
      </c>
      <c r="D703" s="5" t="str">
        <f t="shared" si="177"/>
        <v>B</v>
      </c>
      <c r="E703" s="5" t="str">
        <f t="shared" si="164"/>
        <v>B</v>
      </c>
      <c r="F703" s="5" t="str">
        <f t="shared" si="165"/>
        <v>4</v>
      </c>
      <c r="G703" s="18" t="s">
        <v>138</v>
      </c>
      <c r="H703" s="19" t="s">
        <v>8</v>
      </c>
      <c r="I703" s="18" t="s">
        <v>139</v>
      </c>
      <c r="J703" s="19">
        <v>40</v>
      </c>
      <c r="K703" s="26">
        <v>10.96</v>
      </c>
      <c r="L703" s="27">
        <v>95.21</v>
      </c>
      <c r="M703" s="26">
        <v>90.35</v>
      </c>
      <c r="N703" s="33">
        <f t="shared" si="163"/>
        <v>94.231454005934694</v>
      </c>
      <c r="O703" s="200">
        <v>0.43</v>
      </c>
      <c r="P703" s="200">
        <v>0.11</v>
      </c>
      <c r="Q703" s="59">
        <f t="shared" si="166"/>
        <v>0.1167131250787253</v>
      </c>
      <c r="R703" s="59">
        <f t="shared" si="167"/>
        <v>5.2520906285426383</v>
      </c>
      <c r="S703" s="59">
        <f t="shared" si="168"/>
        <v>2.985684595037159E-2</v>
      </c>
      <c r="T703" s="59">
        <f t="shared" si="169"/>
        <v>1.3435580677667216</v>
      </c>
      <c r="U703" s="59">
        <f t="shared" si="170"/>
        <v>6.5956486963093601</v>
      </c>
      <c r="V703" s="60">
        <v>30</v>
      </c>
      <c r="W703" s="58">
        <f t="shared" si="171"/>
        <v>5.7685459940653061</v>
      </c>
      <c r="X703" s="61">
        <f t="shared" si="172"/>
        <v>0.43060838896586484</v>
      </c>
      <c r="Y703" s="63">
        <f t="shared" si="173"/>
        <v>0.43</v>
      </c>
      <c r="Z703" s="62">
        <f t="shared" si="174"/>
        <v>0.11</v>
      </c>
      <c r="AA703" s="57">
        <f t="shared" si="175"/>
        <v>1.1671312507872531</v>
      </c>
      <c r="AB703" s="58">
        <f t="shared" si="176"/>
        <v>0.29856845950371591</v>
      </c>
    </row>
    <row r="704" spans="2:28" hidden="1" x14ac:dyDescent="0.35">
      <c r="B704" s="17">
        <v>43922</v>
      </c>
      <c r="C704" s="69">
        <v>2019</v>
      </c>
      <c r="D704" s="5" t="str">
        <f t="shared" si="177"/>
        <v>B</v>
      </c>
      <c r="E704" s="5" t="str">
        <f t="shared" si="164"/>
        <v>D</v>
      </c>
      <c r="F704" s="5" t="str">
        <f t="shared" si="165"/>
        <v>8</v>
      </c>
      <c r="G704" s="21" t="s">
        <v>83</v>
      </c>
      <c r="H704" s="22" t="s">
        <v>12</v>
      </c>
      <c r="I704" s="21" t="s">
        <v>140</v>
      </c>
      <c r="J704" s="22">
        <v>41</v>
      </c>
      <c r="K704" s="28">
        <v>10.9</v>
      </c>
      <c r="L704" s="29">
        <v>88.87</v>
      </c>
      <c r="M704" s="28">
        <v>85.43</v>
      </c>
      <c r="N704" s="33">
        <f t="shared" si="163"/>
        <v>95.588046684622284</v>
      </c>
      <c r="O704" s="200">
        <v>0.04</v>
      </c>
      <c r="P704" s="200">
        <v>0.05</v>
      </c>
      <c r="Q704" s="59">
        <f t="shared" si="166"/>
        <v>1.0646182745203276E-2</v>
      </c>
      <c r="R704" s="59">
        <f t="shared" si="167"/>
        <v>0.47907822353414742</v>
      </c>
      <c r="S704" s="59">
        <f t="shared" si="168"/>
        <v>1.3307728431504096E-2</v>
      </c>
      <c r="T704" s="59">
        <f t="shared" si="169"/>
        <v>0.5988477794176843</v>
      </c>
      <c r="U704" s="59">
        <f t="shared" si="170"/>
        <v>1.0779260029518318</v>
      </c>
      <c r="V704" s="60">
        <v>30</v>
      </c>
      <c r="W704" s="58">
        <f t="shared" si="171"/>
        <v>4.4119533153777155</v>
      </c>
      <c r="X704" s="61">
        <f t="shared" si="172"/>
        <v>0.42307795518583124</v>
      </c>
      <c r="Y704" s="63">
        <f t="shared" si="173"/>
        <v>0.04</v>
      </c>
      <c r="Z704" s="62">
        <f t="shared" si="174"/>
        <v>0.05</v>
      </c>
      <c r="AA704" s="57">
        <f t="shared" si="175"/>
        <v>0.10646182745203277</v>
      </c>
      <c r="AB704" s="58">
        <f t="shared" si="176"/>
        <v>0.13307728431504096</v>
      </c>
    </row>
    <row r="705" spans="2:28" hidden="1" x14ac:dyDescent="0.35">
      <c r="B705" s="17">
        <v>43922</v>
      </c>
      <c r="C705" s="69">
        <v>2019</v>
      </c>
      <c r="D705" s="5" t="str">
        <f t="shared" si="177"/>
        <v>B</v>
      </c>
      <c r="E705" s="5" t="str">
        <f t="shared" si="164"/>
        <v>B</v>
      </c>
      <c r="F705" s="5" t="str">
        <f t="shared" si="165"/>
        <v>2</v>
      </c>
      <c r="G705" s="24" t="s">
        <v>118</v>
      </c>
      <c r="H705" s="23" t="s">
        <v>10</v>
      </c>
      <c r="I705" s="24" t="s">
        <v>141</v>
      </c>
      <c r="J705" s="23">
        <v>42</v>
      </c>
      <c r="K705" s="30">
        <v>11.14</v>
      </c>
      <c r="L705" s="31">
        <v>100.62</v>
      </c>
      <c r="M705" s="30">
        <v>96.02</v>
      </c>
      <c r="N705" s="33">
        <f t="shared" si="163"/>
        <v>94.859186410371024</v>
      </c>
      <c r="O705" s="200">
        <v>0.1</v>
      </c>
      <c r="P705" s="200">
        <v>0.17</v>
      </c>
      <c r="Q705" s="59">
        <f t="shared" si="166"/>
        <v>2.6896795475966073E-2</v>
      </c>
      <c r="R705" s="59">
        <f t="shared" si="167"/>
        <v>1.2103557964184732</v>
      </c>
      <c r="S705" s="59">
        <f t="shared" si="168"/>
        <v>4.5724552309142324E-2</v>
      </c>
      <c r="T705" s="59">
        <f t="shared" si="169"/>
        <v>2.0576048539114047</v>
      </c>
      <c r="U705" s="59">
        <f t="shared" si="170"/>
        <v>3.2679606503298779</v>
      </c>
      <c r="V705" s="60">
        <v>30</v>
      </c>
      <c r="W705" s="58">
        <f t="shared" si="171"/>
        <v>5.1408135896289764</v>
      </c>
      <c r="X705" s="61">
        <f t="shared" si="172"/>
        <v>0.42709707822808674</v>
      </c>
      <c r="Y705" s="63">
        <f t="shared" si="173"/>
        <v>0.1</v>
      </c>
      <c r="Z705" s="62">
        <f t="shared" si="174"/>
        <v>0.17</v>
      </c>
      <c r="AA705" s="57">
        <f t="shared" si="175"/>
        <v>0.26896795475966073</v>
      </c>
      <c r="AB705" s="58">
        <f t="shared" si="176"/>
        <v>0.45724552309142324</v>
      </c>
    </row>
    <row r="706" spans="2:28" hidden="1" x14ac:dyDescent="0.35">
      <c r="B706" s="17">
        <v>43922</v>
      </c>
      <c r="C706" s="69">
        <v>2019</v>
      </c>
      <c r="D706" s="5" t="str">
        <f t="shared" si="177"/>
        <v>B</v>
      </c>
      <c r="E706" s="5" t="str">
        <f t="shared" si="164"/>
        <v>D</v>
      </c>
      <c r="F706" s="5" t="str">
        <f t="shared" si="165"/>
        <v>8</v>
      </c>
      <c r="G706" s="18" t="s">
        <v>83</v>
      </c>
      <c r="H706" s="19" t="s">
        <v>11</v>
      </c>
      <c r="I706" s="18" t="s">
        <v>142</v>
      </c>
      <c r="J706" s="19">
        <v>43</v>
      </c>
      <c r="K706" s="26">
        <v>11.14</v>
      </c>
      <c r="L706" s="27">
        <v>93.18</v>
      </c>
      <c r="M706" s="26">
        <v>88.56</v>
      </c>
      <c r="N706" s="33">
        <f t="shared" ref="N706:N759" si="178">100/(L706-K706)*(M706-K706)</f>
        <v>94.368600682593851</v>
      </c>
      <c r="O706" s="200">
        <v>0.02</v>
      </c>
      <c r="P706" s="200">
        <v>0.06</v>
      </c>
      <c r="Q706" s="59">
        <f t="shared" si="166"/>
        <v>5.4177215189873422E-3</v>
      </c>
      <c r="R706" s="59">
        <f t="shared" si="167"/>
        <v>0.24379746835443039</v>
      </c>
      <c r="S706" s="59">
        <f t="shared" si="168"/>
        <v>1.6253164556962026E-2</v>
      </c>
      <c r="T706" s="59">
        <f t="shared" si="169"/>
        <v>0.73139240506329117</v>
      </c>
      <c r="U706" s="59">
        <f t="shared" si="170"/>
        <v>0.97518987341772156</v>
      </c>
      <c r="V706" s="60">
        <v>30</v>
      </c>
      <c r="W706" s="58">
        <f t="shared" si="171"/>
        <v>5.6313993174061494</v>
      </c>
      <c r="X706" s="61">
        <f t="shared" si="172"/>
        <v>0.42983725135623874</v>
      </c>
      <c r="Y706" s="63">
        <f t="shared" si="173"/>
        <v>0.02</v>
      </c>
      <c r="Z706" s="62">
        <f t="shared" si="174"/>
        <v>0.06</v>
      </c>
      <c r="AA706" s="57">
        <f t="shared" si="175"/>
        <v>5.4177215189873423E-2</v>
      </c>
      <c r="AB706" s="58">
        <f t="shared" si="176"/>
        <v>0.16253164556962024</v>
      </c>
    </row>
    <row r="707" spans="2:28" hidden="1" x14ac:dyDescent="0.35">
      <c r="B707" s="17">
        <v>43922</v>
      </c>
      <c r="C707" s="69">
        <v>2019</v>
      </c>
      <c r="D707" s="5" t="str">
        <f t="shared" si="177"/>
        <v>B</v>
      </c>
      <c r="E707" s="5" t="str">
        <f t="shared" si="164"/>
        <v>A</v>
      </c>
      <c r="F707" s="5" t="str">
        <f t="shared" si="165"/>
        <v>7</v>
      </c>
      <c r="G707" s="18" t="s">
        <v>49</v>
      </c>
      <c r="H707" s="19" t="s">
        <v>11</v>
      </c>
      <c r="I707" s="18" t="s">
        <v>143</v>
      </c>
      <c r="J707" s="19">
        <v>44</v>
      </c>
      <c r="K707" s="26">
        <v>11.17</v>
      </c>
      <c r="L707" s="27">
        <v>94.62</v>
      </c>
      <c r="M707" s="26">
        <v>90.24</v>
      </c>
      <c r="N707" s="33">
        <f t="shared" si="178"/>
        <v>94.751348112642304</v>
      </c>
      <c r="O707" s="200">
        <v>0.03</v>
      </c>
      <c r="P707" s="200">
        <v>0.1</v>
      </c>
      <c r="Q707" s="59">
        <f t="shared" si="166"/>
        <v>8.0816365245984581E-3</v>
      </c>
      <c r="R707" s="59">
        <f t="shared" si="167"/>
        <v>0.36367364360693061</v>
      </c>
      <c r="S707" s="59">
        <f t="shared" si="168"/>
        <v>2.6938788415328194E-2</v>
      </c>
      <c r="T707" s="59">
        <f t="shared" si="169"/>
        <v>1.2122454786897687</v>
      </c>
      <c r="U707" s="59">
        <f t="shared" si="170"/>
        <v>1.5759191222966993</v>
      </c>
      <c r="V707" s="60">
        <v>30</v>
      </c>
      <c r="W707" s="58">
        <f t="shared" si="171"/>
        <v>5.2486518873576955</v>
      </c>
      <c r="X707" s="61">
        <f t="shared" si="172"/>
        <v>0.42769697736183132</v>
      </c>
      <c r="Y707" s="63">
        <f t="shared" si="173"/>
        <v>0.03</v>
      </c>
      <c r="Z707" s="62">
        <f t="shared" si="174"/>
        <v>0.1</v>
      </c>
      <c r="AA707" s="57">
        <f t="shared" si="175"/>
        <v>8.0816365245984581E-2</v>
      </c>
      <c r="AB707" s="58">
        <f t="shared" si="176"/>
        <v>0.26938788415328196</v>
      </c>
    </row>
    <row r="708" spans="2:28" hidden="1" x14ac:dyDescent="0.35">
      <c r="B708" s="17">
        <v>43922</v>
      </c>
      <c r="C708" s="69">
        <v>2019</v>
      </c>
      <c r="D708" s="5" t="str">
        <f t="shared" si="177"/>
        <v>B</v>
      </c>
      <c r="E708" s="5" t="str">
        <f t="shared" ref="E708:E758" si="179">MID(G708,2,1)</f>
        <v>A</v>
      </c>
      <c r="F708" s="5" t="str">
        <f t="shared" ref="F708:F758" si="180">MID(G708,3,1)</f>
        <v>7</v>
      </c>
      <c r="G708" s="18" t="s">
        <v>49</v>
      </c>
      <c r="H708" s="19" t="s">
        <v>12</v>
      </c>
      <c r="I708" s="18" t="s">
        <v>144</v>
      </c>
      <c r="J708" s="19">
        <v>45</v>
      </c>
      <c r="K708" s="26">
        <v>11.24</v>
      </c>
      <c r="L708" s="27">
        <v>93.58</v>
      </c>
      <c r="M708" s="26">
        <v>90.32</v>
      </c>
      <c r="N708" s="33">
        <f t="shared" si="178"/>
        <v>96.04080641243624</v>
      </c>
      <c r="O708" s="200">
        <v>0.04</v>
      </c>
      <c r="P708" s="200">
        <v>0.06</v>
      </c>
      <c r="Q708" s="59">
        <f t="shared" si="166"/>
        <v>1.057713707637835E-2</v>
      </c>
      <c r="R708" s="59">
        <f t="shared" si="167"/>
        <v>0.47597116843702575</v>
      </c>
      <c r="S708" s="59">
        <f t="shared" si="168"/>
        <v>1.5865705614567523E-2</v>
      </c>
      <c r="T708" s="59">
        <f t="shared" si="169"/>
        <v>0.71395675265553848</v>
      </c>
      <c r="U708" s="59">
        <f t="shared" si="170"/>
        <v>1.1899279210925642</v>
      </c>
      <c r="V708" s="60">
        <v>30</v>
      </c>
      <c r="W708" s="58">
        <f t="shared" si="171"/>
        <v>3.9591935875637603</v>
      </c>
      <c r="X708" s="61">
        <f t="shared" si="172"/>
        <v>0.42061203844208389</v>
      </c>
      <c r="Y708" s="63">
        <f t="shared" si="173"/>
        <v>0.04</v>
      </c>
      <c r="Z708" s="62">
        <f t="shared" si="174"/>
        <v>0.06</v>
      </c>
      <c r="AA708" s="57">
        <f t="shared" si="175"/>
        <v>0.1057713707637835</v>
      </c>
      <c r="AB708" s="58">
        <f t="shared" si="176"/>
        <v>0.15865705614567521</v>
      </c>
    </row>
    <row r="709" spans="2:28" hidden="1" x14ac:dyDescent="0.35">
      <c r="B709" s="17">
        <v>43922</v>
      </c>
      <c r="C709" s="69">
        <v>2019</v>
      </c>
      <c r="D709" s="5" t="str">
        <f t="shared" si="177"/>
        <v>B</v>
      </c>
      <c r="E709" s="5" t="str">
        <f t="shared" si="179"/>
        <v>C</v>
      </c>
      <c r="F709" s="5" t="str">
        <f t="shared" si="180"/>
        <v>6</v>
      </c>
      <c r="G709" s="21" t="s">
        <v>47</v>
      </c>
      <c r="H709" s="22" t="s">
        <v>8</v>
      </c>
      <c r="I709" s="21" t="s">
        <v>145</v>
      </c>
      <c r="J709" s="22">
        <v>46</v>
      </c>
      <c r="K709" s="28">
        <v>11.17</v>
      </c>
      <c r="L709" s="29">
        <v>95.19</v>
      </c>
      <c r="M709" s="28">
        <v>90.11</v>
      </c>
      <c r="N709" s="33">
        <f t="shared" si="178"/>
        <v>93.953820518924061</v>
      </c>
      <c r="O709" s="200">
        <v>0.46</v>
      </c>
      <c r="P709" s="200">
        <v>0.09</v>
      </c>
      <c r="Q709" s="59">
        <f t="shared" si="166"/>
        <v>0.12536078033949835</v>
      </c>
      <c r="R709" s="59">
        <f t="shared" si="167"/>
        <v>5.6412351152774258</v>
      </c>
      <c r="S709" s="59">
        <f t="shared" si="168"/>
        <v>2.4527109196858372E-2</v>
      </c>
      <c r="T709" s="59">
        <f t="shared" si="169"/>
        <v>1.1037199138586267</v>
      </c>
      <c r="U709" s="59">
        <f t="shared" si="170"/>
        <v>6.7449550291360527</v>
      </c>
      <c r="V709" s="60">
        <v>30</v>
      </c>
      <c r="W709" s="58">
        <f t="shared" si="171"/>
        <v>6.0461794810759386</v>
      </c>
      <c r="X709" s="61">
        <f t="shared" si="172"/>
        <v>0.43217633645806947</v>
      </c>
      <c r="Y709" s="63">
        <f t="shared" si="173"/>
        <v>0.46</v>
      </c>
      <c r="Z709" s="62">
        <f t="shared" si="174"/>
        <v>0.09</v>
      </c>
      <c r="AA709" s="57">
        <f t="shared" si="175"/>
        <v>1.2536078033949836</v>
      </c>
      <c r="AB709" s="58">
        <f t="shared" si="176"/>
        <v>0.24527109196858371</v>
      </c>
    </row>
    <row r="710" spans="2:28" hidden="1" x14ac:dyDescent="0.35">
      <c r="B710" s="17">
        <v>43922</v>
      </c>
      <c r="C710" s="69">
        <v>2019</v>
      </c>
      <c r="D710" s="5" t="str">
        <f t="shared" si="177"/>
        <v>S</v>
      </c>
      <c r="E710" s="5" t="str">
        <f t="shared" si="179"/>
        <v>A</v>
      </c>
      <c r="F710" s="5" t="str">
        <f t="shared" si="180"/>
        <v>9</v>
      </c>
      <c r="G710" s="24" t="s">
        <v>146</v>
      </c>
      <c r="H710" s="23" t="s">
        <v>8</v>
      </c>
      <c r="I710" s="24" t="s">
        <v>147</v>
      </c>
      <c r="J710" s="23">
        <v>47</v>
      </c>
      <c r="K710" s="30">
        <v>10.92</v>
      </c>
      <c r="L710" s="31">
        <v>81.38</v>
      </c>
      <c r="M710" s="30">
        <v>72.02</v>
      </c>
      <c r="N710" s="33">
        <f t="shared" si="178"/>
        <v>86.715867158671585</v>
      </c>
      <c r="O710" s="200">
        <v>0.4</v>
      </c>
      <c r="P710" s="200">
        <v>0.08</v>
      </c>
      <c r="Q710" s="59">
        <f t="shared" si="166"/>
        <v>0.1214468085106383</v>
      </c>
      <c r="R710" s="59">
        <f t="shared" si="167"/>
        <v>5.4651063829787239</v>
      </c>
      <c r="S710" s="59">
        <f t="shared" si="168"/>
        <v>2.4289361702127657E-2</v>
      </c>
      <c r="T710" s="59">
        <f t="shared" si="169"/>
        <v>1.0930212765957446</v>
      </c>
      <c r="U710" s="59">
        <f t="shared" si="170"/>
        <v>6.5581276595744686</v>
      </c>
      <c r="V710" s="60">
        <v>30</v>
      </c>
      <c r="W710" s="58">
        <f t="shared" si="171"/>
        <v>13.284132841328415</v>
      </c>
      <c r="X710" s="61">
        <f t="shared" si="172"/>
        <v>0.47659574468085109</v>
      </c>
      <c r="Y710" s="63">
        <f t="shared" si="173"/>
        <v>0.4</v>
      </c>
      <c r="Z710" s="62">
        <f t="shared" si="174"/>
        <v>0.08</v>
      </c>
      <c r="AA710" s="57">
        <f t="shared" si="175"/>
        <v>1.2144680851063829</v>
      </c>
      <c r="AB710" s="58">
        <f t="shared" si="176"/>
        <v>0.24289361702127657</v>
      </c>
    </row>
    <row r="711" spans="2:28" hidden="1" x14ac:dyDescent="0.35">
      <c r="B711" s="17">
        <v>43922</v>
      </c>
      <c r="C711" s="69">
        <v>2019</v>
      </c>
      <c r="D711" s="5" t="str">
        <f t="shared" si="177"/>
        <v>S</v>
      </c>
      <c r="E711" s="5" t="str">
        <f t="shared" si="179"/>
        <v>C</v>
      </c>
      <c r="F711" s="5" t="str">
        <f t="shared" si="180"/>
        <v>8</v>
      </c>
      <c r="G711" s="18" t="s">
        <v>148</v>
      </c>
      <c r="H711" s="19" t="s">
        <v>8</v>
      </c>
      <c r="I711" s="18" t="s">
        <v>149</v>
      </c>
      <c r="J711" s="19">
        <v>48</v>
      </c>
      <c r="K711" s="26">
        <v>11.32</v>
      </c>
      <c r="L711" s="27">
        <v>76.819999999999993</v>
      </c>
      <c r="M711" s="26">
        <v>66.63</v>
      </c>
      <c r="N711" s="33">
        <f t="shared" si="178"/>
        <v>84.44274809160305</v>
      </c>
      <c r="O711" s="200">
        <v>0.61</v>
      </c>
      <c r="P711" s="200">
        <v>0.1</v>
      </c>
      <c r="Q711" s="59">
        <f t="shared" si="166"/>
        <v>0.19183402639667332</v>
      </c>
      <c r="R711" s="59">
        <f t="shared" si="167"/>
        <v>8.632531187850299</v>
      </c>
      <c r="S711" s="59">
        <f t="shared" si="168"/>
        <v>3.1448201048634973E-2</v>
      </c>
      <c r="T711" s="59">
        <f t="shared" si="169"/>
        <v>1.4151690471885738</v>
      </c>
      <c r="U711" s="59">
        <f t="shared" si="170"/>
        <v>10.047700235038873</v>
      </c>
      <c r="V711" s="60">
        <v>30</v>
      </c>
      <c r="W711" s="58">
        <f t="shared" si="171"/>
        <v>15.55725190839695</v>
      </c>
      <c r="X711" s="61">
        <f t="shared" si="172"/>
        <v>0.49211715783764237</v>
      </c>
      <c r="Y711" s="63">
        <f t="shared" si="173"/>
        <v>0.61</v>
      </c>
      <c r="Z711" s="62">
        <f t="shared" si="174"/>
        <v>0.1</v>
      </c>
      <c r="AA711" s="57">
        <f t="shared" si="175"/>
        <v>1.9183402639667333</v>
      </c>
      <c r="AB711" s="58">
        <f t="shared" si="176"/>
        <v>0.31448201048634972</v>
      </c>
    </row>
    <row r="712" spans="2:28" hidden="1" x14ac:dyDescent="0.35">
      <c r="B712" s="17">
        <v>44124</v>
      </c>
      <c r="C712" s="69">
        <v>2019</v>
      </c>
      <c r="D712" s="5" t="str">
        <f t="shared" si="177"/>
        <v>B</v>
      </c>
      <c r="E712" s="5" t="str">
        <f t="shared" si="179"/>
        <v>C</v>
      </c>
      <c r="F712" s="5" t="str">
        <f t="shared" si="180"/>
        <v>2</v>
      </c>
      <c r="G712" s="18" t="s">
        <v>113</v>
      </c>
      <c r="H712" s="19" t="s">
        <v>8</v>
      </c>
      <c r="I712" s="18" t="s">
        <v>150</v>
      </c>
      <c r="J712" s="19">
        <v>130</v>
      </c>
      <c r="K712" s="26">
        <v>10.83</v>
      </c>
      <c r="L712" s="27">
        <v>101.86</v>
      </c>
      <c r="M712" s="26">
        <v>98.38</v>
      </c>
      <c r="N712" s="33">
        <f t="shared" si="178"/>
        <v>96.177084477644726</v>
      </c>
      <c r="O712" s="200">
        <v>0.05</v>
      </c>
      <c r="P712" s="200">
        <v>0.11</v>
      </c>
      <c r="Q712" s="59">
        <f t="shared" ref="Q712:Q775" si="181">Y712*((250+(100*W712/100))/1000)*(100/(100-(100*W712/100)))</f>
        <v>1.3195602512849805E-2</v>
      </c>
      <c r="R712" s="59">
        <f t="shared" ref="R712:R775" si="182">IF(W712="","",Q712*(V712/10*15))</f>
        <v>0.59380211307824127</v>
      </c>
      <c r="S712" s="59">
        <f t="shared" ref="S712:S775" si="183">Z712*((250+(100*W712/100))/1000)*(100/(100-(100*W712/100)))</f>
        <v>2.903032552826957E-2</v>
      </c>
      <c r="T712" s="59">
        <f t="shared" ref="T712:T775" si="184">IF(W712="","",S712*(V712/10*15))</f>
        <v>1.3063646487721305</v>
      </c>
      <c r="U712" s="59">
        <f t="shared" ref="U712:U775" si="185">IF(Y712="","",R712+T712)</f>
        <v>1.9001667618503717</v>
      </c>
      <c r="V712" s="60">
        <v>30</v>
      </c>
      <c r="W712" s="58">
        <f t="shared" ref="W712:W775" si="186">100-N712</f>
        <v>3.8229155223552738</v>
      </c>
      <c r="X712" s="61">
        <f t="shared" ref="X712:X775" si="187">IF(W712="","",((400+W712)/1000)*(100/(100-W712)))</f>
        <v>0.41987435750999436</v>
      </c>
      <c r="Y712" s="63">
        <f t="shared" ref="Y712:Y775" si="188">O712</f>
        <v>0.05</v>
      </c>
      <c r="Z712" s="62">
        <f t="shared" ref="Z712:Z775" si="189">P712</f>
        <v>0.11</v>
      </c>
      <c r="AA712" s="57">
        <f t="shared" ref="AA712:AA775" si="190">Q712*10</f>
        <v>0.13195602512849805</v>
      </c>
      <c r="AB712" s="58">
        <f t="shared" ref="AB712:AB775" si="191">S712*10</f>
        <v>0.29030325528269568</v>
      </c>
    </row>
    <row r="713" spans="2:28" hidden="1" x14ac:dyDescent="0.35">
      <c r="B713" s="17">
        <v>44124</v>
      </c>
      <c r="C713" s="69">
        <v>2019</v>
      </c>
      <c r="D713" s="5" t="str">
        <f t="shared" si="177"/>
        <v>B</v>
      </c>
      <c r="E713" s="5" t="str">
        <f t="shared" si="179"/>
        <v>C</v>
      </c>
      <c r="F713" s="5" t="str">
        <f t="shared" si="180"/>
        <v>1</v>
      </c>
      <c r="G713" s="18" t="s">
        <v>151</v>
      </c>
      <c r="H713" s="19" t="s">
        <v>10</v>
      </c>
      <c r="I713" s="18" t="s">
        <v>152</v>
      </c>
      <c r="J713" s="19">
        <v>129</v>
      </c>
      <c r="K713" s="26">
        <v>10.73</v>
      </c>
      <c r="L713" s="27">
        <v>93.95</v>
      </c>
      <c r="M713" s="26">
        <v>84.63</v>
      </c>
      <c r="N713" s="33">
        <f>100/(L713-K713)*(M713-K713)</f>
        <v>88.800769045902413</v>
      </c>
      <c r="O713" s="200">
        <v>0.46</v>
      </c>
      <c r="P713" s="200">
        <v>0.39</v>
      </c>
      <c r="Q713" s="59">
        <f t="shared" si="181"/>
        <v>0.13530473612990532</v>
      </c>
      <c r="R713" s="59">
        <f t="shared" si="182"/>
        <v>6.0887131258457394</v>
      </c>
      <c r="S713" s="59">
        <f t="shared" si="183"/>
        <v>0.11471488497970232</v>
      </c>
      <c r="T713" s="59">
        <f t="shared" si="184"/>
        <v>5.1621698240866047</v>
      </c>
      <c r="U713" s="59">
        <f t="shared" si="185"/>
        <v>11.250882949932343</v>
      </c>
      <c r="V713" s="60">
        <v>30</v>
      </c>
      <c r="W713" s="58">
        <f t="shared" si="186"/>
        <v>11.199230954097587</v>
      </c>
      <c r="X713" s="61">
        <f t="shared" si="187"/>
        <v>0.46305818673883631</v>
      </c>
      <c r="Y713" s="63">
        <f t="shared" si="188"/>
        <v>0.46</v>
      </c>
      <c r="Z713" s="62">
        <f t="shared" si="189"/>
        <v>0.39</v>
      </c>
      <c r="AA713" s="57">
        <f t="shared" si="190"/>
        <v>1.3530473612990532</v>
      </c>
      <c r="AB713" s="58">
        <f t="shared" si="191"/>
        <v>1.1471488497970233</v>
      </c>
    </row>
    <row r="714" spans="2:28" hidden="1" x14ac:dyDescent="0.35">
      <c r="B714" s="20">
        <v>44124</v>
      </c>
      <c r="C714" s="69">
        <v>2019</v>
      </c>
      <c r="D714" s="5" t="str">
        <f t="shared" si="177"/>
        <v>B</v>
      </c>
      <c r="E714" s="5" t="str">
        <f t="shared" si="179"/>
        <v>B</v>
      </c>
      <c r="F714" s="5" t="str">
        <f t="shared" si="180"/>
        <v>3</v>
      </c>
      <c r="G714" s="21" t="s">
        <v>120</v>
      </c>
      <c r="H714" s="22" t="s">
        <v>12</v>
      </c>
      <c r="I714" s="21" t="s">
        <v>153</v>
      </c>
      <c r="J714" s="22">
        <v>128</v>
      </c>
      <c r="K714" s="28">
        <v>10.86</v>
      </c>
      <c r="L714" s="29">
        <v>109.61</v>
      </c>
      <c r="M714" s="26">
        <v>104.57</v>
      </c>
      <c r="N714" s="33">
        <f t="shared" si="178"/>
        <v>94.896202531645571</v>
      </c>
      <c r="O714" s="200">
        <v>0.05</v>
      </c>
      <c r="P714" s="200">
        <v>7.0000000000000007E-2</v>
      </c>
      <c r="Q714" s="59">
        <f t="shared" si="181"/>
        <v>1.344120157934052E-2</v>
      </c>
      <c r="R714" s="59">
        <f t="shared" si="182"/>
        <v>0.60485407107032341</v>
      </c>
      <c r="S714" s="59">
        <f t="shared" si="183"/>
        <v>1.8817682211076731E-2</v>
      </c>
      <c r="T714" s="59">
        <f t="shared" si="184"/>
        <v>0.8467956994984529</v>
      </c>
      <c r="U714" s="59">
        <f t="shared" si="185"/>
        <v>1.4516497705687763</v>
      </c>
      <c r="V714" s="60">
        <v>30</v>
      </c>
      <c r="W714" s="58">
        <f t="shared" si="186"/>
        <v>5.1037974683544292</v>
      </c>
      <c r="X714" s="61">
        <f t="shared" si="187"/>
        <v>0.42689147369544339</v>
      </c>
      <c r="Y714" s="63">
        <f t="shared" si="188"/>
        <v>0.05</v>
      </c>
      <c r="Z714" s="62">
        <f t="shared" si="189"/>
        <v>7.0000000000000007E-2</v>
      </c>
      <c r="AA714" s="57">
        <f t="shared" si="190"/>
        <v>0.1344120157934052</v>
      </c>
      <c r="AB714" s="58">
        <f t="shared" si="191"/>
        <v>0.18817682211076731</v>
      </c>
    </row>
    <row r="715" spans="2:28" hidden="1" x14ac:dyDescent="0.35">
      <c r="B715" s="25">
        <v>44124</v>
      </c>
      <c r="C715" s="69">
        <v>2019</v>
      </c>
      <c r="D715" s="5" t="str">
        <f t="shared" si="177"/>
        <v>B</v>
      </c>
      <c r="E715" s="5" t="str">
        <f t="shared" si="179"/>
        <v>D</v>
      </c>
      <c r="F715" s="5" t="str">
        <f t="shared" si="180"/>
        <v>6</v>
      </c>
      <c r="G715" s="24" t="s">
        <v>154</v>
      </c>
      <c r="H715" s="23" t="s">
        <v>12</v>
      </c>
      <c r="I715" s="24" t="s">
        <v>155</v>
      </c>
      <c r="J715" s="23">
        <v>127</v>
      </c>
      <c r="K715" s="30">
        <v>10.99</v>
      </c>
      <c r="L715" s="31">
        <v>87.39</v>
      </c>
      <c r="M715" s="26">
        <v>84.22</v>
      </c>
      <c r="N715" s="33">
        <f t="shared" si="178"/>
        <v>95.850785340314133</v>
      </c>
      <c r="O715" s="200">
        <v>7.0000000000000007E-2</v>
      </c>
      <c r="P715" s="200">
        <v>0.06</v>
      </c>
      <c r="Q715" s="59">
        <f t="shared" si="181"/>
        <v>1.8560562610951799E-2</v>
      </c>
      <c r="R715" s="59">
        <f t="shared" si="182"/>
        <v>0.83522531749283091</v>
      </c>
      <c r="S715" s="59">
        <f t="shared" si="183"/>
        <v>1.5909053666530112E-2</v>
      </c>
      <c r="T715" s="59">
        <f t="shared" si="184"/>
        <v>0.71590741499385502</v>
      </c>
      <c r="U715" s="59">
        <f t="shared" si="185"/>
        <v>1.5511327324866859</v>
      </c>
      <c r="V715" s="60">
        <v>30</v>
      </c>
      <c r="W715" s="58">
        <f t="shared" si="186"/>
        <v>4.1492146596858674</v>
      </c>
      <c r="X715" s="61">
        <f t="shared" si="187"/>
        <v>0.42164413491738356</v>
      </c>
      <c r="Y715" s="63">
        <f t="shared" si="188"/>
        <v>7.0000000000000007E-2</v>
      </c>
      <c r="Z715" s="62">
        <f t="shared" si="189"/>
        <v>0.06</v>
      </c>
      <c r="AA715" s="57">
        <f t="shared" si="190"/>
        <v>0.18560562610951797</v>
      </c>
      <c r="AB715" s="58">
        <f t="shared" si="191"/>
        <v>0.15909053666530112</v>
      </c>
    </row>
    <row r="716" spans="2:28" hidden="1" x14ac:dyDescent="0.35">
      <c r="B716" s="17">
        <v>44124</v>
      </c>
      <c r="C716" s="69">
        <v>2019</v>
      </c>
      <c r="D716" s="5" t="str">
        <f t="shared" si="177"/>
        <v>B</v>
      </c>
      <c r="E716" s="5" t="str">
        <f t="shared" si="179"/>
        <v>C</v>
      </c>
      <c r="F716" s="5" t="str">
        <f t="shared" si="180"/>
        <v>7</v>
      </c>
      <c r="G716" s="18" t="s">
        <v>156</v>
      </c>
      <c r="H716" s="19" t="s">
        <v>8</v>
      </c>
      <c r="I716" s="18" t="s">
        <v>157</v>
      </c>
      <c r="J716" s="19">
        <v>126</v>
      </c>
      <c r="K716" s="26">
        <v>10.91</v>
      </c>
      <c r="L716" s="27">
        <v>88.55</v>
      </c>
      <c r="M716" s="26">
        <v>85.23</v>
      </c>
      <c r="N716" s="33">
        <f t="shared" si="178"/>
        <v>95.723853683668224</v>
      </c>
      <c r="O716" s="200">
        <v>0.05</v>
      </c>
      <c r="P716" s="200">
        <v>0.06</v>
      </c>
      <c r="Q716" s="59">
        <f t="shared" si="181"/>
        <v>1.3281754574811623E-2</v>
      </c>
      <c r="R716" s="59">
        <f t="shared" si="182"/>
        <v>0.59767895586652309</v>
      </c>
      <c r="S716" s="59">
        <f t="shared" si="183"/>
        <v>1.5938105489773948E-2</v>
      </c>
      <c r="T716" s="59">
        <f t="shared" si="184"/>
        <v>0.71721474703982768</v>
      </c>
      <c r="U716" s="59">
        <f t="shared" si="185"/>
        <v>1.3148937029063508</v>
      </c>
      <c r="V716" s="60">
        <v>30</v>
      </c>
      <c r="W716" s="58">
        <f t="shared" si="186"/>
        <v>4.2761463163317757</v>
      </c>
      <c r="X716" s="61">
        <f t="shared" si="187"/>
        <v>0.42233584499461785</v>
      </c>
      <c r="Y716" s="63">
        <f t="shared" si="188"/>
        <v>0.05</v>
      </c>
      <c r="Z716" s="62">
        <f t="shared" si="189"/>
        <v>0.06</v>
      </c>
      <c r="AA716" s="57">
        <f t="shared" si="190"/>
        <v>0.13281754574811624</v>
      </c>
      <c r="AB716" s="58">
        <f t="shared" si="191"/>
        <v>0.15938105489773949</v>
      </c>
    </row>
    <row r="717" spans="2:28" hidden="1" x14ac:dyDescent="0.35">
      <c r="B717" s="17">
        <v>43922</v>
      </c>
      <c r="C717" s="69">
        <v>2019</v>
      </c>
      <c r="D717" s="5" t="str">
        <f t="shared" si="177"/>
        <v>B</v>
      </c>
      <c r="E717" s="5" t="str">
        <f t="shared" si="179"/>
        <v>D</v>
      </c>
      <c r="F717" s="5" t="str">
        <f t="shared" si="180"/>
        <v>1</v>
      </c>
      <c r="G717" s="18" t="s">
        <v>131</v>
      </c>
      <c r="H717" s="19" t="s">
        <v>12</v>
      </c>
      <c r="I717" s="18" t="s">
        <v>158</v>
      </c>
      <c r="J717" s="19">
        <v>125</v>
      </c>
      <c r="K717" s="26">
        <v>10.9</v>
      </c>
      <c r="L717" s="27">
        <v>100.05</v>
      </c>
      <c r="M717" s="26">
        <v>96.81</v>
      </c>
      <c r="N717" s="33">
        <f t="shared" si="178"/>
        <v>96.365675827257434</v>
      </c>
      <c r="O717" s="200">
        <v>0.11</v>
      </c>
      <c r="P717" s="200">
        <v>0.05</v>
      </c>
      <c r="Q717" s="59">
        <f t="shared" si="181"/>
        <v>2.8951984635083226E-2</v>
      </c>
      <c r="R717" s="59">
        <f t="shared" si="182"/>
        <v>1.3028393085787451</v>
      </c>
      <c r="S717" s="59">
        <f t="shared" si="183"/>
        <v>1.3159993015946923E-2</v>
      </c>
      <c r="T717" s="59">
        <f t="shared" si="184"/>
        <v>0.5921996857176115</v>
      </c>
      <c r="U717" s="59">
        <f t="shared" si="185"/>
        <v>1.8950389942963566</v>
      </c>
      <c r="V717" s="60">
        <v>30</v>
      </c>
      <c r="W717" s="58">
        <f t="shared" si="186"/>
        <v>3.6343241727425664</v>
      </c>
      <c r="X717" s="61">
        <f t="shared" si="187"/>
        <v>0.41885694331276924</v>
      </c>
      <c r="Y717" s="63">
        <f t="shared" si="188"/>
        <v>0.11</v>
      </c>
      <c r="Z717" s="62">
        <f t="shared" si="189"/>
        <v>0.05</v>
      </c>
      <c r="AA717" s="57">
        <f t="shared" si="190"/>
        <v>0.28951984635083228</v>
      </c>
      <c r="AB717" s="58">
        <f t="shared" si="191"/>
        <v>0.13159993015946922</v>
      </c>
    </row>
    <row r="718" spans="2:28" hidden="1" x14ac:dyDescent="0.35">
      <c r="B718" s="17">
        <v>43922</v>
      </c>
      <c r="C718" s="69">
        <v>2019</v>
      </c>
      <c r="D718" s="5" t="str">
        <f t="shared" si="177"/>
        <v>B</v>
      </c>
      <c r="E718" s="5" t="str">
        <f t="shared" si="179"/>
        <v>C</v>
      </c>
      <c r="F718" s="5" t="str">
        <f t="shared" si="180"/>
        <v>9</v>
      </c>
      <c r="G718" s="18" t="s">
        <v>85</v>
      </c>
      <c r="H718" s="19" t="s">
        <v>10</v>
      </c>
      <c r="I718" s="18" t="s">
        <v>159</v>
      </c>
      <c r="J718" s="19">
        <v>124</v>
      </c>
      <c r="K718" s="26">
        <v>10.95</v>
      </c>
      <c r="L718" s="27">
        <v>99.92</v>
      </c>
      <c r="M718" s="26">
        <v>95.44</v>
      </c>
      <c r="N718" s="33">
        <f t="shared" si="178"/>
        <v>94.964594807238385</v>
      </c>
      <c r="O718" s="200">
        <v>0.08</v>
      </c>
      <c r="P718" s="200">
        <v>1.42</v>
      </c>
      <c r="Q718" s="59">
        <f t="shared" si="181"/>
        <v>2.1484672742336376E-2</v>
      </c>
      <c r="R718" s="59">
        <f t="shared" si="182"/>
        <v>0.96681027340513692</v>
      </c>
      <c r="S718" s="59">
        <f t="shared" si="183"/>
        <v>0.38135294117647067</v>
      </c>
      <c r="T718" s="59">
        <f t="shared" si="184"/>
        <v>17.160882352941179</v>
      </c>
      <c r="U718" s="59">
        <f t="shared" si="185"/>
        <v>18.127692626346317</v>
      </c>
      <c r="V718" s="60">
        <v>30</v>
      </c>
      <c r="W718" s="58">
        <f t="shared" si="186"/>
        <v>5.0354051927616155</v>
      </c>
      <c r="X718" s="61">
        <f t="shared" si="187"/>
        <v>0.42651201325600674</v>
      </c>
      <c r="Y718" s="63">
        <f t="shared" si="188"/>
        <v>0.08</v>
      </c>
      <c r="Z718" s="62">
        <f t="shared" si="189"/>
        <v>1.42</v>
      </c>
      <c r="AA718" s="57">
        <f t="shared" si="190"/>
        <v>0.21484672742336375</v>
      </c>
      <c r="AB718" s="58">
        <f t="shared" si="191"/>
        <v>3.8135294117647067</v>
      </c>
    </row>
    <row r="719" spans="2:28" hidden="1" x14ac:dyDescent="0.35">
      <c r="B719" s="17">
        <v>43922</v>
      </c>
      <c r="C719" s="69">
        <v>2019</v>
      </c>
      <c r="D719" s="5" t="str">
        <f t="shared" si="177"/>
        <v>B</v>
      </c>
      <c r="E719" s="5" t="str">
        <f t="shared" si="179"/>
        <v>B</v>
      </c>
      <c r="F719" s="5" t="str">
        <f t="shared" si="180"/>
        <v>1</v>
      </c>
      <c r="G719" s="21" t="s">
        <v>97</v>
      </c>
      <c r="H719" s="22" t="s">
        <v>10</v>
      </c>
      <c r="I719" s="21" t="s">
        <v>160</v>
      </c>
      <c r="J719" s="22">
        <v>123</v>
      </c>
      <c r="K719" s="28">
        <v>10.9</v>
      </c>
      <c r="L719" s="29">
        <v>105.26</v>
      </c>
      <c r="M719" s="26">
        <v>101.5</v>
      </c>
      <c r="N719" s="33">
        <f t="shared" si="178"/>
        <v>96.015260703688</v>
      </c>
      <c r="O719" s="200">
        <v>0.03</v>
      </c>
      <c r="P719" s="200">
        <v>0.25</v>
      </c>
      <c r="Q719" s="59">
        <f t="shared" si="181"/>
        <v>7.9357615894039731E-3</v>
      </c>
      <c r="R719" s="59">
        <f t="shared" si="182"/>
        <v>0.35710927152317878</v>
      </c>
      <c r="S719" s="59">
        <f t="shared" si="183"/>
        <v>6.6131346578366446E-2</v>
      </c>
      <c r="T719" s="59">
        <f t="shared" si="184"/>
        <v>2.9759105960264902</v>
      </c>
      <c r="U719" s="59">
        <f t="shared" si="185"/>
        <v>3.3330198675496692</v>
      </c>
      <c r="V719" s="60">
        <v>30</v>
      </c>
      <c r="W719" s="58">
        <f t="shared" si="186"/>
        <v>3.9847392963120001</v>
      </c>
      <c r="X719" s="61">
        <f t="shared" si="187"/>
        <v>0.42075055187637977</v>
      </c>
      <c r="Y719" s="63">
        <f t="shared" si="188"/>
        <v>0.03</v>
      </c>
      <c r="Z719" s="62">
        <f t="shared" si="189"/>
        <v>0.25</v>
      </c>
      <c r="AA719" s="57">
        <f t="shared" si="190"/>
        <v>7.9357615894039724E-2</v>
      </c>
      <c r="AB719" s="58">
        <f t="shared" si="191"/>
        <v>0.66131346578366446</v>
      </c>
    </row>
    <row r="720" spans="2:28" hidden="1" x14ac:dyDescent="0.35">
      <c r="B720" s="17">
        <v>43922</v>
      </c>
      <c r="C720" s="69">
        <v>2019</v>
      </c>
      <c r="D720" s="5" t="str">
        <f t="shared" si="177"/>
        <v>B</v>
      </c>
      <c r="E720" s="5" t="str">
        <f t="shared" si="179"/>
        <v>D</v>
      </c>
      <c r="F720" s="5" t="str">
        <f t="shared" si="180"/>
        <v>4</v>
      </c>
      <c r="G720" s="24" t="s">
        <v>81</v>
      </c>
      <c r="H720" s="23" t="s">
        <v>10</v>
      </c>
      <c r="I720" s="24" t="s">
        <v>161</v>
      </c>
      <c r="J720" s="23">
        <v>122</v>
      </c>
      <c r="K720" s="30">
        <v>10.91</v>
      </c>
      <c r="L720" s="31">
        <v>97.33</v>
      </c>
      <c r="M720" s="26">
        <v>92.81</v>
      </c>
      <c r="N720" s="33">
        <f t="shared" si="178"/>
        <v>94.76972922934506</v>
      </c>
      <c r="O720" s="200">
        <v>0.05</v>
      </c>
      <c r="P720" s="200">
        <v>0.14000000000000001</v>
      </c>
      <c r="Q720" s="59">
        <f t="shared" si="181"/>
        <v>1.3465811965811968E-2</v>
      </c>
      <c r="R720" s="59">
        <f t="shared" si="182"/>
        <v>0.60596153846153855</v>
      </c>
      <c r="S720" s="59">
        <f t="shared" si="183"/>
        <v>3.7704273504273515E-2</v>
      </c>
      <c r="T720" s="59">
        <f t="shared" si="184"/>
        <v>1.6966923076923082</v>
      </c>
      <c r="U720" s="59">
        <f t="shared" si="185"/>
        <v>2.3026538461538468</v>
      </c>
      <c r="V720" s="60">
        <v>30</v>
      </c>
      <c r="W720" s="58">
        <f t="shared" si="186"/>
        <v>5.2302707706549398</v>
      </c>
      <c r="X720" s="61">
        <f t="shared" si="187"/>
        <v>0.42759462759462757</v>
      </c>
      <c r="Y720" s="63">
        <f t="shared" si="188"/>
        <v>0.05</v>
      </c>
      <c r="Z720" s="62">
        <f t="shared" si="189"/>
        <v>0.14000000000000001</v>
      </c>
      <c r="AA720" s="57">
        <f t="shared" si="190"/>
        <v>0.13465811965811969</v>
      </c>
      <c r="AB720" s="58">
        <f t="shared" si="191"/>
        <v>0.37704273504273517</v>
      </c>
    </row>
    <row r="721" spans="2:28" hidden="1" x14ac:dyDescent="0.35">
      <c r="B721" s="17">
        <v>44124</v>
      </c>
      <c r="C721" s="69">
        <v>2019</v>
      </c>
      <c r="D721" s="5" t="str">
        <f t="shared" si="177"/>
        <v>B</v>
      </c>
      <c r="E721" s="5" t="str">
        <f t="shared" si="179"/>
        <v>C</v>
      </c>
      <c r="F721" s="5" t="str">
        <f t="shared" si="180"/>
        <v>4</v>
      </c>
      <c r="G721" s="18" t="s">
        <v>60</v>
      </c>
      <c r="H721" s="19" t="s">
        <v>12</v>
      </c>
      <c r="I721" s="18" t="s">
        <v>162</v>
      </c>
      <c r="J721" s="19">
        <v>121</v>
      </c>
      <c r="K721" s="26">
        <v>10.99</v>
      </c>
      <c r="L721" s="27">
        <v>99.92</v>
      </c>
      <c r="M721" s="26">
        <v>94.63</v>
      </c>
      <c r="N721" s="33">
        <f t="shared" si="178"/>
        <v>94.051501180703909</v>
      </c>
      <c r="O721" s="200">
        <v>0.03</v>
      </c>
      <c r="P721" s="200">
        <v>0.03</v>
      </c>
      <c r="Q721" s="59">
        <f t="shared" si="181"/>
        <v>8.164096126255382E-3</v>
      </c>
      <c r="R721" s="59">
        <f t="shared" si="182"/>
        <v>0.36738432568149221</v>
      </c>
      <c r="S721" s="59">
        <f t="shared" si="183"/>
        <v>8.164096126255382E-3</v>
      </c>
      <c r="T721" s="59">
        <f t="shared" si="184"/>
        <v>0.36738432568149221</v>
      </c>
      <c r="U721" s="59">
        <f t="shared" si="185"/>
        <v>0.73476865136298442</v>
      </c>
      <c r="V721" s="60">
        <v>30</v>
      </c>
      <c r="W721" s="58">
        <f t="shared" si="186"/>
        <v>5.9484988192960913</v>
      </c>
      <c r="X721" s="61">
        <f t="shared" si="187"/>
        <v>0.43162362505978014</v>
      </c>
      <c r="Y721" s="63">
        <f t="shared" si="188"/>
        <v>0.03</v>
      </c>
      <c r="Z721" s="62">
        <f t="shared" si="189"/>
        <v>0.03</v>
      </c>
      <c r="AA721" s="57">
        <f t="shared" si="190"/>
        <v>8.1640961262553824E-2</v>
      </c>
      <c r="AB721" s="58">
        <f t="shared" si="191"/>
        <v>8.1640961262553824E-2</v>
      </c>
    </row>
    <row r="722" spans="2:28" hidden="1" x14ac:dyDescent="0.35">
      <c r="B722" s="17">
        <v>44124</v>
      </c>
      <c r="C722" s="69">
        <v>2019</v>
      </c>
      <c r="D722" s="5" t="str">
        <f t="shared" si="177"/>
        <v>B</v>
      </c>
      <c r="E722" s="5" t="str">
        <f t="shared" si="179"/>
        <v>D</v>
      </c>
      <c r="F722" s="5" t="str">
        <f t="shared" si="180"/>
        <v>6</v>
      </c>
      <c r="G722" s="18" t="s">
        <v>154</v>
      </c>
      <c r="H722" s="19" t="s">
        <v>8</v>
      </c>
      <c r="I722" s="18" t="s">
        <v>163</v>
      </c>
      <c r="J722" s="19">
        <v>131</v>
      </c>
      <c r="K722" s="26">
        <v>10.9</v>
      </c>
      <c r="L722" s="27">
        <v>97.58</v>
      </c>
      <c r="M722" s="26">
        <v>94.09</v>
      </c>
      <c r="N722" s="33">
        <f t="shared" si="178"/>
        <v>95.973696354407025</v>
      </c>
      <c r="O722" s="200">
        <v>0.26</v>
      </c>
      <c r="P722" s="200">
        <v>0.05</v>
      </c>
      <c r="Q722" s="59">
        <f t="shared" si="181"/>
        <v>6.8817646351724951E-2</v>
      </c>
      <c r="R722" s="59">
        <f t="shared" si="182"/>
        <v>3.0967940858276228</v>
      </c>
      <c r="S722" s="59">
        <f t="shared" si="183"/>
        <v>1.3234162759947106E-2</v>
      </c>
      <c r="T722" s="59">
        <f t="shared" si="184"/>
        <v>0.59553732419761973</v>
      </c>
      <c r="U722" s="59">
        <f t="shared" si="185"/>
        <v>3.6923314100252425</v>
      </c>
      <c r="V722" s="60">
        <v>30</v>
      </c>
      <c r="W722" s="58">
        <f t="shared" si="186"/>
        <v>4.026303645592975</v>
      </c>
      <c r="X722" s="61">
        <f t="shared" si="187"/>
        <v>0.4209760788556316</v>
      </c>
      <c r="Y722" s="63">
        <f t="shared" si="188"/>
        <v>0.26</v>
      </c>
      <c r="Z722" s="62">
        <f t="shared" si="189"/>
        <v>0.05</v>
      </c>
      <c r="AA722" s="57">
        <f t="shared" si="190"/>
        <v>0.68817646351724948</v>
      </c>
      <c r="AB722" s="58">
        <f t="shared" si="191"/>
        <v>0.13234162759947105</v>
      </c>
    </row>
    <row r="723" spans="2:28" hidden="1" x14ac:dyDescent="0.35">
      <c r="B723" s="17">
        <v>44124</v>
      </c>
      <c r="C723" s="69">
        <v>2019</v>
      </c>
      <c r="D723" s="5" t="str">
        <f t="shared" si="177"/>
        <v>B</v>
      </c>
      <c r="E723" s="5" t="str">
        <f t="shared" si="179"/>
        <v>C</v>
      </c>
      <c r="F723" s="5" t="str">
        <f t="shared" si="180"/>
        <v>7</v>
      </c>
      <c r="G723" s="18" t="s">
        <v>156</v>
      </c>
      <c r="H723" s="19" t="s">
        <v>11</v>
      </c>
      <c r="I723" s="18" t="s">
        <v>164</v>
      </c>
      <c r="J723" s="19">
        <v>132</v>
      </c>
      <c r="K723" s="26">
        <v>10.9</v>
      </c>
      <c r="L723" s="27">
        <v>93.85</v>
      </c>
      <c r="M723" s="26">
        <v>87.92</v>
      </c>
      <c r="N723" s="33">
        <f t="shared" si="178"/>
        <v>92.851115129596153</v>
      </c>
      <c r="O723" s="200">
        <v>0.06</v>
      </c>
      <c r="P723" s="200">
        <v>0.04</v>
      </c>
      <c r="Q723" s="59">
        <f t="shared" si="181"/>
        <v>1.6616852765515448E-2</v>
      </c>
      <c r="R723" s="59">
        <f t="shared" si="182"/>
        <v>0.74775837444819515</v>
      </c>
      <c r="S723" s="59">
        <f t="shared" si="183"/>
        <v>1.1077901843676964E-2</v>
      </c>
      <c r="T723" s="59">
        <f t="shared" si="184"/>
        <v>0.49850558296546338</v>
      </c>
      <c r="U723" s="59">
        <f t="shared" si="185"/>
        <v>1.2462639574136585</v>
      </c>
      <c r="V723" s="60">
        <v>30</v>
      </c>
      <c r="W723" s="58">
        <f t="shared" si="186"/>
        <v>7.1488848704038475</v>
      </c>
      <c r="X723" s="61">
        <f t="shared" si="187"/>
        <v>0.43849649441703453</v>
      </c>
      <c r="Y723" s="63">
        <f t="shared" si="188"/>
        <v>0.06</v>
      </c>
      <c r="Z723" s="62">
        <f t="shared" si="189"/>
        <v>0.04</v>
      </c>
      <c r="AA723" s="57">
        <f t="shared" si="190"/>
        <v>0.16616852765515447</v>
      </c>
      <c r="AB723" s="58">
        <f t="shared" si="191"/>
        <v>0.11077901843676964</v>
      </c>
    </row>
    <row r="724" spans="2:28" hidden="1" x14ac:dyDescent="0.35">
      <c r="B724" s="20">
        <v>44124</v>
      </c>
      <c r="C724" s="69">
        <v>2019</v>
      </c>
      <c r="D724" s="5" t="str">
        <f t="shared" si="177"/>
        <v>B</v>
      </c>
      <c r="E724" s="5" t="str">
        <f t="shared" si="179"/>
        <v>A</v>
      </c>
      <c r="F724" s="5" t="str">
        <f t="shared" si="180"/>
        <v>6</v>
      </c>
      <c r="G724" s="21" t="s">
        <v>77</v>
      </c>
      <c r="H724" s="22" t="s">
        <v>8</v>
      </c>
      <c r="I724" s="21" t="s">
        <v>165</v>
      </c>
      <c r="J724" s="22">
        <v>133</v>
      </c>
      <c r="K724" s="28">
        <v>11</v>
      </c>
      <c r="L724" s="29">
        <v>87.1</v>
      </c>
      <c r="M724" s="26">
        <v>80.459999999999994</v>
      </c>
      <c r="N724" s="33">
        <f t="shared" si="178"/>
        <v>91.274638633377123</v>
      </c>
      <c r="O724" s="200">
        <v>0.68</v>
      </c>
      <c r="P724" s="200">
        <v>0.15</v>
      </c>
      <c r="Q724" s="59">
        <f t="shared" si="181"/>
        <v>0.1927515116613879</v>
      </c>
      <c r="R724" s="59">
        <f t="shared" si="182"/>
        <v>8.6738180247624559</v>
      </c>
      <c r="S724" s="59">
        <f t="shared" si="183"/>
        <v>4.2518715807659091E-2</v>
      </c>
      <c r="T724" s="59">
        <f t="shared" si="184"/>
        <v>1.9133422113446592</v>
      </c>
      <c r="U724" s="59">
        <f t="shared" si="185"/>
        <v>10.587160236107115</v>
      </c>
      <c r="V724" s="60">
        <v>30</v>
      </c>
      <c r="W724" s="58">
        <f t="shared" si="186"/>
        <v>8.7253613666228773</v>
      </c>
      <c r="X724" s="61">
        <f t="shared" si="187"/>
        <v>0.44779729340627705</v>
      </c>
      <c r="Y724" s="63">
        <f t="shared" si="188"/>
        <v>0.68</v>
      </c>
      <c r="Z724" s="62">
        <f t="shared" si="189"/>
        <v>0.15</v>
      </c>
      <c r="AA724" s="57">
        <f t="shared" si="190"/>
        <v>1.9275151166138791</v>
      </c>
      <c r="AB724" s="58">
        <f t="shared" si="191"/>
        <v>0.42518715807659091</v>
      </c>
    </row>
    <row r="725" spans="2:28" hidden="1" x14ac:dyDescent="0.35">
      <c r="B725" s="25">
        <v>44124</v>
      </c>
      <c r="C725" s="69">
        <v>2019</v>
      </c>
      <c r="D725" s="5" t="str">
        <f t="shared" si="177"/>
        <v>B</v>
      </c>
      <c r="E725" s="5" t="str">
        <f t="shared" si="179"/>
        <v>A</v>
      </c>
      <c r="F725" s="5" t="str">
        <f t="shared" si="180"/>
        <v>6</v>
      </c>
      <c r="G725" s="24" t="s">
        <v>77</v>
      </c>
      <c r="H725" s="23" t="s">
        <v>12</v>
      </c>
      <c r="I725" s="24" t="s">
        <v>166</v>
      </c>
      <c r="J725" s="23">
        <v>134</v>
      </c>
      <c r="K725" s="30">
        <v>10.94</v>
      </c>
      <c r="L725" s="31">
        <v>94.93</v>
      </c>
      <c r="M725" s="26">
        <v>88.94</v>
      </c>
      <c r="N725" s="33">
        <f t="shared" si="178"/>
        <v>92.868198595070822</v>
      </c>
      <c r="O725" s="200">
        <v>0.12</v>
      </c>
      <c r="P725" s="200">
        <v>0.1</v>
      </c>
      <c r="Q725" s="59">
        <f t="shared" si="181"/>
        <v>3.3225384615384629E-2</v>
      </c>
      <c r="R725" s="59">
        <f t="shared" si="182"/>
        <v>1.4951423076923083</v>
      </c>
      <c r="S725" s="59">
        <f t="shared" si="183"/>
        <v>2.7687820512820528E-2</v>
      </c>
      <c r="T725" s="59">
        <f t="shared" si="184"/>
        <v>1.2459519230769238</v>
      </c>
      <c r="U725" s="59">
        <f t="shared" si="185"/>
        <v>2.7410942307692321</v>
      </c>
      <c r="V725" s="60">
        <v>30</v>
      </c>
      <c r="W725" s="58">
        <f t="shared" si="186"/>
        <v>7.1318014049291776</v>
      </c>
      <c r="X725" s="61">
        <f t="shared" si="187"/>
        <v>0.43839743589743607</v>
      </c>
      <c r="Y725" s="63">
        <f t="shared" si="188"/>
        <v>0.12</v>
      </c>
      <c r="Z725" s="62">
        <f t="shared" si="189"/>
        <v>0.1</v>
      </c>
      <c r="AA725" s="57">
        <f t="shared" si="190"/>
        <v>0.33225384615384629</v>
      </c>
      <c r="AB725" s="58">
        <f t="shared" si="191"/>
        <v>0.27687820512820527</v>
      </c>
    </row>
    <row r="726" spans="2:28" hidden="1" x14ac:dyDescent="0.35">
      <c r="B726" s="17">
        <v>44124</v>
      </c>
      <c r="C726" s="69">
        <v>2019</v>
      </c>
      <c r="D726" s="5" t="str">
        <f t="shared" si="177"/>
        <v>B</v>
      </c>
      <c r="E726" s="5" t="str">
        <f t="shared" si="179"/>
        <v>A</v>
      </c>
      <c r="F726" s="5" t="str">
        <f t="shared" si="180"/>
        <v>4</v>
      </c>
      <c r="G726" s="18" t="s">
        <v>62</v>
      </c>
      <c r="H726" s="19" t="s">
        <v>11</v>
      </c>
      <c r="I726" s="18" t="s">
        <v>167</v>
      </c>
      <c r="J726" s="19">
        <v>135</v>
      </c>
      <c r="K726" s="32">
        <v>10.98</v>
      </c>
      <c r="L726" s="27">
        <v>84.02</v>
      </c>
      <c r="M726" s="26">
        <v>77.59</v>
      </c>
      <c r="N726" s="33">
        <f>100/(L726-K726)*(M726-K726)</f>
        <v>91.196604600219061</v>
      </c>
      <c r="O726" s="200">
        <v>0.12</v>
      </c>
      <c r="P726" s="200">
        <v>0.19</v>
      </c>
      <c r="Q726" s="59">
        <f t="shared" si="181"/>
        <v>3.4054346194265117E-2</v>
      </c>
      <c r="R726" s="59">
        <f t="shared" si="182"/>
        <v>1.5324455787419302</v>
      </c>
      <c r="S726" s="59">
        <f t="shared" si="183"/>
        <v>5.3919381474253111E-2</v>
      </c>
      <c r="T726" s="59">
        <f t="shared" si="184"/>
        <v>2.4263721663413902</v>
      </c>
      <c r="U726" s="59">
        <f t="shared" si="185"/>
        <v>3.9588177450833202</v>
      </c>
      <c r="V726" s="60">
        <v>30</v>
      </c>
      <c r="W726" s="58">
        <f t="shared" si="186"/>
        <v>8.8033953997809391</v>
      </c>
      <c r="X726" s="61">
        <f t="shared" si="187"/>
        <v>0.4482660261222039</v>
      </c>
      <c r="Y726" s="63">
        <f t="shared" si="188"/>
        <v>0.12</v>
      </c>
      <c r="Z726" s="62">
        <f t="shared" si="189"/>
        <v>0.19</v>
      </c>
      <c r="AA726" s="57">
        <f t="shared" si="190"/>
        <v>0.34054346194265117</v>
      </c>
      <c r="AB726" s="58">
        <f t="shared" si="191"/>
        <v>0.53919381474253114</v>
      </c>
    </row>
    <row r="727" spans="2:28" hidden="1" x14ac:dyDescent="0.35">
      <c r="B727" s="17">
        <v>44124</v>
      </c>
      <c r="C727" s="69">
        <v>2019</v>
      </c>
      <c r="D727" s="5" t="str">
        <f t="shared" si="177"/>
        <v>B</v>
      </c>
      <c r="E727" s="5" t="str">
        <f t="shared" si="179"/>
        <v>B</v>
      </c>
      <c r="F727" s="5" t="str">
        <f t="shared" si="180"/>
        <v>4</v>
      </c>
      <c r="G727" s="18" t="s">
        <v>138</v>
      </c>
      <c r="H727" s="19" t="s">
        <v>8</v>
      </c>
      <c r="I727" s="18" t="s">
        <v>168</v>
      </c>
      <c r="J727" s="19">
        <v>136</v>
      </c>
      <c r="K727" s="32">
        <v>10.94</v>
      </c>
      <c r="L727" s="27" t="s">
        <v>955</v>
      </c>
      <c r="M727" s="26">
        <v>76.39</v>
      </c>
      <c r="N727" s="33">
        <f>100/(L727-K727)*(M727-K727)</f>
        <v>92.561165323150888</v>
      </c>
      <c r="O727" s="200">
        <v>0.4</v>
      </c>
      <c r="P727" s="200">
        <v>0.09</v>
      </c>
      <c r="Q727" s="59">
        <f t="shared" si="181"/>
        <v>0.11125133689839575</v>
      </c>
      <c r="R727" s="59">
        <f t="shared" si="182"/>
        <v>5.0063101604278089</v>
      </c>
      <c r="S727" s="59">
        <f t="shared" si="183"/>
        <v>2.5031550802139042E-2</v>
      </c>
      <c r="T727" s="59">
        <f t="shared" si="184"/>
        <v>1.1264197860962568</v>
      </c>
      <c r="U727" s="59">
        <f t="shared" si="185"/>
        <v>6.1327299465240657</v>
      </c>
      <c r="V727" s="60">
        <v>30</v>
      </c>
      <c r="W727" s="58">
        <f t="shared" si="186"/>
        <v>7.4388346768491118</v>
      </c>
      <c r="X727" s="61">
        <f t="shared" si="187"/>
        <v>0.44018334606569903</v>
      </c>
      <c r="Y727" s="63">
        <f t="shared" si="188"/>
        <v>0.4</v>
      </c>
      <c r="Z727" s="62">
        <f t="shared" si="189"/>
        <v>0.09</v>
      </c>
      <c r="AA727" s="57">
        <f t="shared" si="190"/>
        <v>1.1125133689839575</v>
      </c>
      <c r="AB727" s="58">
        <f t="shared" si="191"/>
        <v>0.25031550802139041</v>
      </c>
    </row>
    <row r="728" spans="2:28" hidden="1" x14ac:dyDescent="0.35">
      <c r="B728" s="17">
        <v>44124</v>
      </c>
      <c r="C728" s="69">
        <v>2019</v>
      </c>
      <c r="D728" s="5" t="str">
        <f t="shared" si="177"/>
        <v>B</v>
      </c>
      <c r="E728" s="5" t="str">
        <f t="shared" si="179"/>
        <v>D</v>
      </c>
      <c r="F728" s="5" t="str">
        <f t="shared" si="180"/>
        <v>3</v>
      </c>
      <c r="G728" s="18" t="s">
        <v>89</v>
      </c>
      <c r="H728" s="19" t="s">
        <v>10</v>
      </c>
      <c r="I728" s="18" t="s">
        <v>169</v>
      </c>
      <c r="J728" s="19">
        <v>137</v>
      </c>
      <c r="K728" s="32">
        <v>10.94</v>
      </c>
      <c r="L728" s="27" t="s">
        <v>956</v>
      </c>
      <c r="M728" s="26">
        <v>73.569999999999993</v>
      </c>
      <c r="N728" s="33">
        <f>100/(L728-K728)*(M728-K728)</f>
        <v>89.70209109137781</v>
      </c>
      <c r="O728" s="200">
        <v>0.28999999999999998</v>
      </c>
      <c r="P728" s="200">
        <v>0.33</v>
      </c>
      <c r="Q728" s="59">
        <f t="shared" si="181"/>
        <v>8.4152323167810947E-2</v>
      </c>
      <c r="R728" s="59">
        <f t="shared" si="182"/>
        <v>3.7868545425514926</v>
      </c>
      <c r="S728" s="59">
        <f t="shared" si="183"/>
        <v>9.5759540156474532E-2</v>
      </c>
      <c r="T728" s="59">
        <f t="shared" si="184"/>
        <v>4.3091793070413535</v>
      </c>
      <c r="U728" s="59">
        <f t="shared" si="185"/>
        <v>8.0960338495928461</v>
      </c>
      <c r="V728" s="60">
        <v>30</v>
      </c>
      <c r="W728" s="58">
        <f t="shared" si="186"/>
        <v>10.29790890862219</v>
      </c>
      <c r="X728" s="61">
        <f t="shared" si="187"/>
        <v>0.45740060673798505</v>
      </c>
      <c r="Y728" s="63">
        <f t="shared" si="188"/>
        <v>0.28999999999999998</v>
      </c>
      <c r="Z728" s="62">
        <f t="shared" si="189"/>
        <v>0.33</v>
      </c>
      <c r="AA728" s="57">
        <f t="shared" si="190"/>
        <v>0.8415232316781095</v>
      </c>
      <c r="AB728" s="58">
        <f t="shared" si="191"/>
        <v>0.95759540156474532</v>
      </c>
    </row>
    <row r="729" spans="2:28" hidden="1" x14ac:dyDescent="0.35">
      <c r="B729" s="20">
        <v>44124</v>
      </c>
      <c r="C729" s="69">
        <v>2019</v>
      </c>
      <c r="D729" s="5" t="str">
        <f t="shared" si="177"/>
        <v>B</v>
      </c>
      <c r="E729" s="5" t="str">
        <f t="shared" si="179"/>
        <v>A</v>
      </c>
      <c r="F729" s="5" t="str">
        <f t="shared" si="180"/>
        <v>4</v>
      </c>
      <c r="G729" s="21" t="s">
        <v>62</v>
      </c>
      <c r="H729" s="22" t="s">
        <v>8</v>
      </c>
      <c r="I729" s="21" t="s">
        <v>170</v>
      </c>
      <c r="J729" s="22">
        <v>138</v>
      </c>
      <c r="K729" s="32">
        <v>11.01</v>
      </c>
      <c r="L729" s="27" t="s">
        <v>957</v>
      </c>
      <c r="M729" s="26">
        <v>76.489999999999995</v>
      </c>
      <c r="N729" s="33">
        <f t="shared" ref="N729:N731" si="192">100/(L729-K729)*(M729-K729)</f>
        <v>91.772950245269783</v>
      </c>
      <c r="O729" s="200">
        <v>0.68</v>
      </c>
      <c r="P729" s="200">
        <v>0.12</v>
      </c>
      <c r="Q729" s="59">
        <f t="shared" si="181"/>
        <v>0.19133567501527188</v>
      </c>
      <c r="R729" s="59">
        <f t="shared" si="182"/>
        <v>8.610105375687235</v>
      </c>
      <c r="S729" s="59">
        <f t="shared" si="183"/>
        <v>3.3765119120342094E-2</v>
      </c>
      <c r="T729" s="59">
        <f t="shared" si="184"/>
        <v>1.5194303604153943</v>
      </c>
      <c r="U729" s="59">
        <f t="shared" si="185"/>
        <v>10.129535736102628</v>
      </c>
      <c r="V729" s="60">
        <v>30</v>
      </c>
      <c r="W729" s="58">
        <f t="shared" si="186"/>
        <v>8.227049754730217</v>
      </c>
      <c r="X729" s="61">
        <f t="shared" si="187"/>
        <v>0.44482284667073924</v>
      </c>
      <c r="Y729" s="63">
        <f t="shared" si="188"/>
        <v>0.68</v>
      </c>
      <c r="Z729" s="62">
        <f t="shared" si="189"/>
        <v>0.12</v>
      </c>
      <c r="AA729" s="57">
        <f t="shared" si="190"/>
        <v>1.9133567501527189</v>
      </c>
      <c r="AB729" s="58">
        <f t="shared" si="191"/>
        <v>0.33765119120342091</v>
      </c>
    </row>
    <row r="730" spans="2:28" hidden="1" x14ac:dyDescent="0.35">
      <c r="B730" s="25">
        <v>44124</v>
      </c>
      <c r="C730" s="69">
        <v>2019</v>
      </c>
      <c r="D730" s="5" t="str">
        <f t="shared" si="177"/>
        <v>B</v>
      </c>
      <c r="E730" s="5" t="str">
        <f t="shared" si="179"/>
        <v>B</v>
      </c>
      <c r="F730" s="5" t="str">
        <f t="shared" si="180"/>
        <v>5</v>
      </c>
      <c r="G730" s="24" t="s">
        <v>171</v>
      </c>
      <c r="H730" s="23" t="s">
        <v>11</v>
      </c>
      <c r="I730" s="24" t="s">
        <v>172</v>
      </c>
      <c r="J730" s="23">
        <v>139</v>
      </c>
      <c r="K730" s="32">
        <v>11</v>
      </c>
      <c r="L730" s="27" t="s">
        <v>958</v>
      </c>
      <c r="M730" s="26">
        <v>76</v>
      </c>
      <c r="N730" s="33">
        <f t="shared" si="192"/>
        <v>90.441074161680802</v>
      </c>
      <c r="O730" s="200">
        <v>0.17</v>
      </c>
      <c r="P730" s="200">
        <v>0.2</v>
      </c>
      <c r="Q730" s="59">
        <f t="shared" si="181"/>
        <v>4.8788692307692318E-2</v>
      </c>
      <c r="R730" s="59">
        <f t="shared" si="182"/>
        <v>2.1954911538461541</v>
      </c>
      <c r="S730" s="59">
        <f t="shared" si="183"/>
        <v>5.7398461538461551E-2</v>
      </c>
      <c r="T730" s="59">
        <f t="shared" si="184"/>
        <v>2.5829307692307699</v>
      </c>
      <c r="U730" s="59">
        <f t="shared" si="185"/>
        <v>4.778421923076924</v>
      </c>
      <c r="V730" s="60">
        <v>30</v>
      </c>
      <c r="W730" s="58">
        <f t="shared" si="186"/>
        <v>9.5589258383191975</v>
      </c>
      <c r="X730" s="61">
        <f t="shared" si="187"/>
        <v>0.45284615384615384</v>
      </c>
      <c r="Y730" s="63">
        <f t="shared" si="188"/>
        <v>0.17</v>
      </c>
      <c r="Z730" s="62">
        <f t="shared" si="189"/>
        <v>0.2</v>
      </c>
      <c r="AA730" s="57">
        <f t="shared" si="190"/>
        <v>0.48788692307692316</v>
      </c>
      <c r="AB730" s="58">
        <f t="shared" si="191"/>
        <v>0.57398461538461554</v>
      </c>
    </row>
    <row r="731" spans="2:28" hidden="1" x14ac:dyDescent="0.35">
      <c r="B731" s="17">
        <v>44124</v>
      </c>
      <c r="C731" s="69">
        <v>2019</v>
      </c>
      <c r="D731" s="5" t="str">
        <f t="shared" si="177"/>
        <v>B</v>
      </c>
      <c r="E731" s="5" t="str">
        <f t="shared" si="179"/>
        <v>C</v>
      </c>
      <c r="F731" s="5" t="str">
        <f t="shared" si="180"/>
        <v>7</v>
      </c>
      <c r="G731" s="18" t="s">
        <v>156</v>
      </c>
      <c r="H731" s="19" t="s">
        <v>10</v>
      </c>
      <c r="I731" s="18" t="s">
        <v>173</v>
      </c>
      <c r="J731" s="19">
        <v>140</v>
      </c>
      <c r="K731" s="32">
        <v>10.82</v>
      </c>
      <c r="L731" s="27" t="s">
        <v>959</v>
      </c>
      <c r="M731" s="26">
        <v>71.66</v>
      </c>
      <c r="N731" s="33">
        <f t="shared" si="192"/>
        <v>88.097306689834923</v>
      </c>
      <c r="O731" s="200">
        <v>0.46</v>
      </c>
      <c r="P731" s="200">
        <v>0.37</v>
      </c>
      <c r="Q731" s="59">
        <f t="shared" si="181"/>
        <v>0.13675246548323475</v>
      </c>
      <c r="R731" s="59">
        <f t="shared" si="182"/>
        <v>6.1538609467455636</v>
      </c>
      <c r="S731" s="59">
        <f t="shared" si="183"/>
        <v>0.10999654832347142</v>
      </c>
      <c r="T731" s="59">
        <f t="shared" si="184"/>
        <v>4.9498446745562141</v>
      </c>
      <c r="U731" s="59">
        <f t="shared" si="185"/>
        <v>11.103705621301778</v>
      </c>
      <c r="V731" s="60">
        <v>30</v>
      </c>
      <c r="W731" s="58">
        <f t="shared" si="186"/>
        <v>11.902693310165077</v>
      </c>
      <c r="X731" s="61">
        <f t="shared" si="187"/>
        <v>0.4675542406311638</v>
      </c>
      <c r="Y731" s="63">
        <f t="shared" si="188"/>
        <v>0.46</v>
      </c>
      <c r="Z731" s="62">
        <f t="shared" si="189"/>
        <v>0.37</v>
      </c>
      <c r="AA731" s="57">
        <f t="shared" si="190"/>
        <v>1.3675246548323474</v>
      </c>
      <c r="AB731" s="58">
        <f t="shared" si="191"/>
        <v>1.0999654832347141</v>
      </c>
    </row>
    <row r="732" spans="2:28" hidden="1" x14ac:dyDescent="0.35">
      <c r="B732" s="17">
        <v>44124</v>
      </c>
      <c r="C732" s="69">
        <v>2019</v>
      </c>
      <c r="D732" s="5" t="str">
        <f t="shared" si="177"/>
        <v>B</v>
      </c>
      <c r="E732" s="5" t="str">
        <f t="shared" si="179"/>
        <v>B</v>
      </c>
      <c r="F732" s="5" t="str">
        <f t="shared" si="180"/>
        <v>5</v>
      </c>
      <c r="G732" s="18" t="s">
        <v>171</v>
      </c>
      <c r="H732" s="19" t="s">
        <v>10</v>
      </c>
      <c r="I732" s="18" t="s">
        <v>174</v>
      </c>
      <c r="J732" s="19">
        <v>141</v>
      </c>
      <c r="K732" s="32">
        <v>10.9</v>
      </c>
      <c r="L732" s="27" t="s">
        <v>960</v>
      </c>
      <c r="M732" s="26">
        <v>69.430000000000007</v>
      </c>
      <c r="N732" s="33">
        <f t="shared" si="178"/>
        <v>88.897326852976946</v>
      </c>
      <c r="O732" s="200">
        <v>0.49</v>
      </c>
      <c r="P732" s="200">
        <v>0.39</v>
      </c>
      <c r="Q732" s="59">
        <f t="shared" si="181"/>
        <v>0.14391918674184173</v>
      </c>
      <c r="R732" s="59">
        <f t="shared" si="182"/>
        <v>6.4763634033828783</v>
      </c>
      <c r="S732" s="59">
        <f t="shared" si="183"/>
        <v>0.11454792414146588</v>
      </c>
      <c r="T732" s="59">
        <f t="shared" si="184"/>
        <v>5.1546565863659648</v>
      </c>
      <c r="U732" s="59">
        <f t="shared" si="185"/>
        <v>11.631019989748843</v>
      </c>
      <c r="V732" s="60">
        <v>30</v>
      </c>
      <c r="W732" s="58">
        <f t="shared" si="186"/>
        <v>11.102673147023054</v>
      </c>
      <c r="X732" s="61">
        <f t="shared" si="187"/>
        <v>0.46244660857679804</v>
      </c>
      <c r="Y732" s="63">
        <f t="shared" si="188"/>
        <v>0.49</v>
      </c>
      <c r="Z732" s="62">
        <f t="shared" si="189"/>
        <v>0.39</v>
      </c>
      <c r="AA732" s="57">
        <f t="shared" si="190"/>
        <v>1.4391918674184172</v>
      </c>
      <c r="AB732" s="58">
        <f t="shared" si="191"/>
        <v>1.1454792414146588</v>
      </c>
    </row>
    <row r="733" spans="2:28" hidden="1" x14ac:dyDescent="0.35">
      <c r="B733" s="17">
        <v>44124</v>
      </c>
      <c r="C733" s="69">
        <v>2019</v>
      </c>
      <c r="D733" s="5" t="str">
        <f t="shared" si="177"/>
        <v>B</v>
      </c>
      <c r="E733" s="5" t="str">
        <f t="shared" si="179"/>
        <v>A</v>
      </c>
      <c r="F733" s="5" t="str">
        <f t="shared" si="180"/>
        <v>4</v>
      </c>
      <c r="G733" s="18" t="s">
        <v>62</v>
      </c>
      <c r="H733" s="19" t="s">
        <v>10</v>
      </c>
      <c r="I733" s="18" t="s">
        <v>175</v>
      </c>
      <c r="J733" s="19">
        <v>142</v>
      </c>
      <c r="K733" s="32">
        <v>10.93</v>
      </c>
      <c r="L733" s="27" t="s">
        <v>961</v>
      </c>
      <c r="M733" s="26">
        <v>69.02</v>
      </c>
      <c r="N733" s="33">
        <f t="shared" si="178"/>
        <v>87.683018867924531</v>
      </c>
      <c r="O733" s="200">
        <v>0.61</v>
      </c>
      <c r="P733" s="200">
        <v>0.72</v>
      </c>
      <c r="Q733" s="59">
        <f t="shared" si="181"/>
        <v>0.18249070407987603</v>
      </c>
      <c r="R733" s="59">
        <f t="shared" si="182"/>
        <v>8.2120816835944215</v>
      </c>
      <c r="S733" s="59">
        <f t="shared" si="183"/>
        <v>0.21539886383198481</v>
      </c>
      <c r="T733" s="59">
        <f t="shared" si="184"/>
        <v>9.6929488724393167</v>
      </c>
      <c r="U733" s="59">
        <f t="shared" si="185"/>
        <v>17.905030556033736</v>
      </c>
      <c r="V733" s="60">
        <v>30</v>
      </c>
      <c r="W733" s="58">
        <f t="shared" si="186"/>
        <v>12.316981132075469</v>
      </c>
      <c r="X733" s="61">
        <f t="shared" si="187"/>
        <v>0.4702358409364778</v>
      </c>
      <c r="Y733" s="63">
        <f t="shared" si="188"/>
        <v>0.61</v>
      </c>
      <c r="Z733" s="62">
        <f t="shared" si="189"/>
        <v>0.72</v>
      </c>
      <c r="AA733" s="57">
        <f t="shared" si="190"/>
        <v>1.8249070407987602</v>
      </c>
      <c r="AB733" s="58">
        <f t="shared" si="191"/>
        <v>2.1539886383198481</v>
      </c>
    </row>
    <row r="734" spans="2:28" hidden="1" x14ac:dyDescent="0.35">
      <c r="B734" s="20">
        <v>44124</v>
      </c>
      <c r="C734" s="69">
        <v>2019</v>
      </c>
      <c r="D734" s="5" t="str">
        <f t="shared" si="177"/>
        <v>B</v>
      </c>
      <c r="E734" s="5" t="str">
        <f t="shared" si="179"/>
        <v>C</v>
      </c>
      <c r="F734" s="5" t="str">
        <f t="shared" si="180"/>
        <v>7</v>
      </c>
      <c r="G734" s="21" t="s">
        <v>156</v>
      </c>
      <c r="H734" s="22" t="s">
        <v>12</v>
      </c>
      <c r="I734" s="21" t="s">
        <v>176</v>
      </c>
      <c r="J734" s="22">
        <v>143</v>
      </c>
      <c r="K734" s="32">
        <v>10.9</v>
      </c>
      <c r="L734" s="27" t="s">
        <v>962</v>
      </c>
      <c r="M734" s="26">
        <v>93.22</v>
      </c>
      <c r="N734" s="33">
        <f t="shared" si="178"/>
        <v>96.179460217315096</v>
      </c>
      <c r="O734" s="200">
        <v>0.06</v>
      </c>
      <c r="P734" s="200">
        <v>0.09</v>
      </c>
      <c r="Q734" s="59">
        <f t="shared" si="181"/>
        <v>1.583418367346939E-2</v>
      </c>
      <c r="R734" s="59">
        <f t="shared" si="182"/>
        <v>0.71253826530612252</v>
      </c>
      <c r="S734" s="59">
        <f t="shared" si="183"/>
        <v>2.3751275510204083E-2</v>
      </c>
      <c r="T734" s="59">
        <f t="shared" si="184"/>
        <v>1.0688073979591837</v>
      </c>
      <c r="U734" s="59">
        <f t="shared" si="185"/>
        <v>1.7813456632653062</v>
      </c>
      <c r="V734" s="60">
        <v>30</v>
      </c>
      <c r="W734" s="58">
        <f t="shared" si="186"/>
        <v>3.8205397826849037</v>
      </c>
      <c r="X734" s="61">
        <f t="shared" si="187"/>
        <v>0.4198615160349855</v>
      </c>
      <c r="Y734" s="63">
        <f t="shared" si="188"/>
        <v>0.06</v>
      </c>
      <c r="Z734" s="62">
        <f t="shared" si="189"/>
        <v>0.09</v>
      </c>
      <c r="AA734" s="57">
        <f t="shared" si="190"/>
        <v>0.1583418367346939</v>
      </c>
      <c r="AB734" s="58">
        <f t="shared" si="191"/>
        <v>0.23751275510204084</v>
      </c>
    </row>
    <row r="735" spans="2:28" hidden="1" x14ac:dyDescent="0.35">
      <c r="B735" s="25">
        <v>44124</v>
      </c>
      <c r="C735" s="69">
        <v>2019</v>
      </c>
      <c r="D735" s="5" t="str">
        <f t="shared" si="177"/>
        <v>B</v>
      </c>
      <c r="E735" s="5" t="str">
        <f t="shared" si="179"/>
        <v>D</v>
      </c>
      <c r="F735" s="5" t="str">
        <f t="shared" si="180"/>
        <v>2</v>
      </c>
      <c r="G735" s="24" t="s">
        <v>51</v>
      </c>
      <c r="H735" s="23" t="s">
        <v>10</v>
      </c>
      <c r="I735" s="24" t="s">
        <v>177</v>
      </c>
      <c r="J735" s="23">
        <v>144</v>
      </c>
      <c r="K735" s="32">
        <v>10.86</v>
      </c>
      <c r="L735" s="27" t="s">
        <v>963</v>
      </c>
      <c r="M735" s="26">
        <v>76.88</v>
      </c>
      <c r="N735" s="33">
        <f t="shared" si="178"/>
        <v>90.475537892284507</v>
      </c>
      <c r="O735" s="200">
        <v>0.18</v>
      </c>
      <c r="P735" s="200">
        <v>0.36</v>
      </c>
      <c r="Q735" s="59">
        <f t="shared" si="181"/>
        <v>5.1632081187518934E-2</v>
      </c>
      <c r="R735" s="59">
        <f t="shared" si="182"/>
        <v>2.323443653438352</v>
      </c>
      <c r="S735" s="59">
        <f t="shared" si="183"/>
        <v>0.10326416237503787</v>
      </c>
      <c r="T735" s="59">
        <f t="shared" si="184"/>
        <v>4.646887306876704</v>
      </c>
      <c r="U735" s="59">
        <f t="shared" si="185"/>
        <v>6.9703309603150565</v>
      </c>
      <c r="V735" s="60">
        <v>30</v>
      </c>
      <c r="W735" s="58">
        <f t="shared" si="186"/>
        <v>9.5244621077154932</v>
      </c>
      <c r="X735" s="61">
        <f t="shared" si="187"/>
        <v>0.45263556498030899</v>
      </c>
      <c r="Y735" s="63">
        <f t="shared" si="188"/>
        <v>0.18</v>
      </c>
      <c r="Z735" s="62">
        <f t="shared" si="189"/>
        <v>0.36</v>
      </c>
      <c r="AA735" s="57">
        <f t="shared" si="190"/>
        <v>0.5163208118751893</v>
      </c>
      <c r="AB735" s="58">
        <f t="shared" si="191"/>
        <v>1.0326416237503786</v>
      </c>
    </row>
    <row r="736" spans="2:28" hidden="1" x14ac:dyDescent="0.35">
      <c r="B736" s="17">
        <v>44124</v>
      </c>
      <c r="C736" s="69">
        <v>2019</v>
      </c>
      <c r="D736" s="5" t="str">
        <f t="shared" si="177"/>
        <v>B</v>
      </c>
      <c r="E736" s="5" t="str">
        <f t="shared" si="179"/>
        <v>B</v>
      </c>
      <c r="F736" s="5" t="str">
        <f t="shared" si="180"/>
        <v>3</v>
      </c>
      <c r="G736" s="18" t="s">
        <v>120</v>
      </c>
      <c r="H736" s="19" t="s">
        <v>8</v>
      </c>
      <c r="I736" s="18" t="s">
        <v>178</v>
      </c>
      <c r="J736" s="19">
        <v>145</v>
      </c>
      <c r="K736" s="32">
        <v>10.91</v>
      </c>
      <c r="L736" s="27" t="s">
        <v>964</v>
      </c>
      <c r="M736" s="26">
        <v>81.239999999999995</v>
      </c>
      <c r="N736" s="33">
        <f t="shared" si="178"/>
        <v>95.169147496617043</v>
      </c>
      <c r="O736" s="200">
        <v>0.16</v>
      </c>
      <c r="P736" s="200">
        <v>0.09</v>
      </c>
      <c r="Q736" s="59">
        <f t="shared" si="181"/>
        <v>4.2842599175316382E-2</v>
      </c>
      <c r="R736" s="59">
        <f t="shared" si="182"/>
        <v>1.9279169628892372</v>
      </c>
      <c r="S736" s="59">
        <f t="shared" si="183"/>
        <v>2.4098962036115463E-2</v>
      </c>
      <c r="T736" s="59">
        <f t="shared" si="184"/>
        <v>1.0844532916251959</v>
      </c>
      <c r="U736" s="59">
        <f t="shared" si="185"/>
        <v>3.0123702545144333</v>
      </c>
      <c r="V736" s="60">
        <v>30</v>
      </c>
      <c r="W736" s="58">
        <f t="shared" si="186"/>
        <v>4.8308525033829568</v>
      </c>
      <c r="X736" s="61">
        <f t="shared" si="187"/>
        <v>0.42538034977961048</v>
      </c>
      <c r="Y736" s="63">
        <f t="shared" si="188"/>
        <v>0.16</v>
      </c>
      <c r="Z736" s="62">
        <f t="shared" si="189"/>
        <v>0.09</v>
      </c>
      <c r="AA736" s="57">
        <f t="shared" si="190"/>
        <v>0.42842599175316382</v>
      </c>
      <c r="AB736" s="58">
        <f t="shared" si="191"/>
        <v>0.24098962036115462</v>
      </c>
    </row>
    <row r="737" spans="2:28" hidden="1" x14ac:dyDescent="0.35">
      <c r="B737" s="17">
        <v>44124</v>
      </c>
      <c r="C737" s="69">
        <v>2019</v>
      </c>
      <c r="D737" s="5" t="str">
        <f t="shared" si="177"/>
        <v>B</v>
      </c>
      <c r="E737" s="5" t="str">
        <f t="shared" si="179"/>
        <v>D</v>
      </c>
      <c r="F737" s="5" t="str">
        <f t="shared" si="180"/>
        <v>6</v>
      </c>
      <c r="G737" s="18" t="s">
        <v>154</v>
      </c>
      <c r="H737" s="19" t="s">
        <v>11</v>
      </c>
      <c r="I737" s="18" t="s">
        <v>179</v>
      </c>
      <c r="J737" s="19">
        <v>146</v>
      </c>
      <c r="K737" s="32">
        <v>10.93</v>
      </c>
      <c r="L737" s="27" t="s">
        <v>965</v>
      </c>
      <c r="M737" s="26">
        <v>80.17</v>
      </c>
      <c r="N737" s="33">
        <f t="shared" si="178"/>
        <v>92.752846617548556</v>
      </c>
      <c r="O737" s="200">
        <v>0.02</v>
      </c>
      <c r="P737" s="200">
        <v>0.05</v>
      </c>
      <c r="Q737" s="59">
        <f t="shared" si="181"/>
        <v>5.5469381860196419E-3</v>
      </c>
      <c r="R737" s="59">
        <f t="shared" si="182"/>
        <v>0.24961221837088388</v>
      </c>
      <c r="S737" s="59">
        <f t="shared" si="183"/>
        <v>1.3867345465049103E-2</v>
      </c>
      <c r="T737" s="59">
        <f t="shared" si="184"/>
        <v>0.62403054592720963</v>
      </c>
      <c r="U737" s="59">
        <f t="shared" si="185"/>
        <v>0.87364276429809351</v>
      </c>
      <c r="V737" s="60">
        <v>30</v>
      </c>
      <c r="W737" s="58">
        <f t="shared" si="186"/>
        <v>7.2471533824514438</v>
      </c>
      <c r="X737" s="61">
        <f t="shared" si="187"/>
        <v>0.43906701328711722</v>
      </c>
      <c r="Y737" s="63">
        <f t="shared" si="188"/>
        <v>0.02</v>
      </c>
      <c r="Z737" s="62">
        <f t="shared" si="189"/>
        <v>0.05</v>
      </c>
      <c r="AA737" s="57">
        <f t="shared" si="190"/>
        <v>5.5469381860196419E-2</v>
      </c>
      <c r="AB737" s="58">
        <f t="shared" si="191"/>
        <v>0.13867345465049102</v>
      </c>
    </row>
    <row r="738" spans="2:28" hidden="1" x14ac:dyDescent="0.35">
      <c r="B738" s="17">
        <v>44124</v>
      </c>
      <c r="C738" s="69">
        <v>2019</v>
      </c>
      <c r="D738" s="5" t="str">
        <f t="shared" si="177"/>
        <v>B</v>
      </c>
      <c r="E738" s="5" t="str">
        <f t="shared" si="179"/>
        <v>D</v>
      </c>
      <c r="F738" s="5" t="str">
        <f t="shared" si="180"/>
        <v>2</v>
      </c>
      <c r="G738" s="18" t="s">
        <v>51</v>
      </c>
      <c r="H738" s="19" t="s">
        <v>11</v>
      </c>
      <c r="I738" s="18" t="s">
        <v>180</v>
      </c>
      <c r="J738" s="19">
        <v>147</v>
      </c>
      <c r="K738" s="32">
        <v>10.91</v>
      </c>
      <c r="L738" s="27" t="s">
        <v>966</v>
      </c>
      <c r="M738" s="26">
        <v>74.12</v>
      </c>
      <c r="N738" s="33">
        <f t="shared" si="178"/>
        <v>92.588252526732091</v>
      </c>
      <c r="O738" s="200">
        <v>0.04</v>
      </c>
      <c r="P738" s="200">
        <v>0.12</v>
      </c>
      <c r="Q738" s="59">
        <f t="shared" si="181"/>
        <v>1.1120708748615725E-2</v>
      </c>
      <c r="R738" s="59">
        <f t="shared" si="182"/>
        <v>0.50043189368770757</v>
      </c>
      <c r="S738" s="59">
        <f t="shared" si="183"/>
        <v>3.3362126245847175E-2</v>
      </c>
      <c r="T738" s="59">
        <f t="shared" si="184"/>
        <v>1.5012956810631228</v>
      </c>
      <c r="U738" s="59">
        <f t="shared" si="185"/>
        <v>2.0017275747508303</v>
      </c>
      <c r="V738" s="60">
        <v>30</v>
      </c>
      <c r="W738" s="58">
        <f t="shared" si="186"/>
        <v>7.4117474732679085</v>
      </c>
      <c r="X738" s="61">
        <f t="shared" si="187"/>
        <v>0.44002531245056165</v>
      </c>
      <c r="Y738" s="63">
        <f t="shared" si="188"/>
        <v>0.04</v>
      </c>
      <c r="Z738" s="62">
        <f t="shared" si="189"/>
        <v>0.12</v>
      </c>
      <c r="AA738" s="57">
        <f t="shared" si="190"/>
        <v>0.11120708748615725</v>
      </c>
      <c r="AB738" s="58">
        <f t="shared" si="191"/>
        <v>0.33362126245847173</v>
      </c>
    </row>
    <row r="739" spans="2:28" hidden="1" x14ac:dyDescent="0.35">
      <c r="B739" s="20">
        <v>44124</v>
      </c>
      <c r="C739" s="69">
        <v>2019</v>
      </c>
      <c r="D739" s="5" t="str">
        <f t="shared" si="177"/>
        <v>B</v>
      </c>
      <c r="E739" s="5" t="str">
        <f t="shared" si="179"/>
        <v>A</v>
      </c>
      <c r="F739" s="5" t="str">
        <f t="shared" si="180"/>
        <v>6</v>
      </c>
      <c r="G739" s="21" t="s">
        <v>77</v>
      </c>
      <c r="H739" s="22" t="s">
        <v>11</v>
      </c>
      <c r="I739" s="21" t="s">
        <v>181</v>
      </c>
      <c r="J739" s="22">
        <v>148</v>
      </c>
      <c r="K739" s="32">
        <v>10.91</v>
      </c>
      <c r="L739" s="27" t="s">
        <v>967</v>
      </c>
      <c r="M739" s="26">
        <v>82.63</v>
      </c>
      <c r="N739" s="33">
        <f t="shared" si="178"/>
        <v>91.4562611578679</v>
      </c>
      <c r="O739" s="200">
        <v>0.09</v>
      </c>
      <c r="P739" s="200">
        <v>0.19</v>
      </c>
      <c r="Q739" s="59">
        <f t="shared" si="181"/>
        <v>2.5442693809258225E-2</v>
      </c>
      <c r="R739" s="59">
        <f t="shared" si="182"/>
        <v>1.1449212214166202</v>
      </c>
      <c r="S739" s="59">
        <f t="shared" si="183"/>
        <v>5.3712353597322918E-2</v>
      </c>
      <c r="T739" s="59">
        <f t="shared" si="184"/>
        <v>2.4170559118795314</v>
      </c>
      <c r="U739" s="59">
        <f t="shared" si="185"/>
        <v>3.5619771332961516</v>
      </c>
      <c r="V739" s="60">
        <v>30</v>
      </c>
      <c r="W739" s="58">
        <f t="shared" si="186"/>
        <v>8.5437388421321003</v>
      </c>
      <c r="X739" s="61">
        <f t="shared" si="187"/>
        <v>0.44670942554378129</v>
      </c>
      <c r="Y739" s="63">
        <f t="shared" si="188"/>
        <v>0.09</v>
      </c>
      <c r="Z739" s="62">
        <f t="shared" si="189"/>
        <v>0.19</v>
      </c>
      <c r="AA739" s="57">
        <f t="shared" si="190"/>
        <v>0.25442693809258227</v>
      </c>
      <c r="AB739" s="58">
        <f t="shared" si="191"/>
        <v>0.53712353597322915</v>
      </c>
    </row>
    <row r="740" spans="2:28" hidden="1" x14ac:dyDescent="0.35">
      <c r="B740" s="25">
        <v>44124</v>
      </c>
      <c r="C740" s="69">
        <v>2019</v>
      </c>
      <c r="D740" s="5" t="str">
        <f t="shared" si="177"/>
        <v>B</v>
      </c>
      <c r="E740" s="5" t="str">
        <f t="shared" si="179"/>
        <v>D</v>
      </c>
      <c r="F740" s="5" t="str">
        <f t="shared" si="180"/>
        <v>1</v>
      </c>
      <c r="G740" s="24" t="s">
        <v>131</v>
      </c>
      <c r="H740" s="23" t="s">
        <v>12</v>
      </c>
      <c r="I740" s="24" t="s">
        <v>182</v>
      </c>
      <c r="J740" s="23">
        <v>149</v>
      </c>
      <c r="K740" s="32">
        <v>10.93</v>
      </c>
      <c r="L740" s="27" t="s">
        <v>968</v>
      </c>
      <c r="M740" s="26">
        <v>103.93</v>
      </c>
      <c r="N740" s="33">
        <f t="shared" si="178"/>
        <v>96.533111895370553</v>
      </c>
      <c r="O740" s="200">
        <v>0.02</v>
      </c>
      <c r="P740" s="200">
        <v>0.08</v>
      </c>
      <c r="Q740" s="59">
        <f t="shared" si="181"/>
        <v>5.2513978494623673E-3</v>
      </c>
      <c r="R740" s="59">
        <f t="shared" si="182"/>
        <v>0.23631290322580653</v>
      </c>
      <c r="S740" s="59">
        <f t="shared" si="183"/>
        <v>2.1005591397849469E-2</v>
      </c>
      <c r="T740" s="59">
        <f t="shared" si="184"/>
        <v>0.94525161290322612</v>
      </c>
      <c r="U740" s="59">
        <f t="shared" si="185"/>
        <v>1.1815645161290327</v>
      </c>
      <c r="V740" s="60">
        <v>30</v>
      </c>
      <c r="W740" s="58">
        <f t="shared" si="186"/>
        <v>3.4668881046294473</v>
      </c>
      <c r="X740" s="61">
        <f t="shared" si="187"/>
        <v>0.41795698924731189</v>
      </c>
      <c r="Y740" s="63">
        <f t="shared" si="188"/>
        <v>0.02</v>
      </c>
      <c r="Z740" s="62">
        <f t="shared" si="189"/>
        <v>0.08</v>
      </c>
      <c r="AA740" s="57">
        <f t="shared" si="190"/>
        <v>5.2513978494623671E-2</v>
      </c>
      <c r="AB740" s="58">
        <f t="shared" si="191"/>
        <v>0.21005591397849468</v>
      </c>
    </row>
    <row r="741" spans="2:28" hidden="1" x14ac:dyDescent="0.35">
      <c r="B741" s="17">
        <v>44124</v>
      </c>
      <c r="C741" s="69">
        <v>2019</v>
      </c>
      <c r="D741" s="5" t="str">
        <f t="shared" si="177"/>
        <v>B</v>
      </c>
      <c r="E741" s="5" t="str">
        <f t="shared" si="179"/>
        <v>C</v>
      </c>
      <c r="F741" s="5" t="str">
        <f t="shared" si="180"/>
        <v>2</v>
      </c>
      <c r="G741" s="18" t="s">
        <v>113</v>
      </c>
      <c r="H741" s="19" t="s">
        <v>11</v>
      </c>
      <c r="I741" s="18" t="s">
        <v>183</v>
      </c>
      <c r="J741" s="19">
        <v>150</v>
      </c>
      <c r="K741" s="32">
        <v>10.91</v>
      </c>
      <c r="L741" s="27" t="s">
        <v>969</v>
      </c>
      <c r="M741" s="26">
        <v>75.94</v>
      </c>
      <c r="N741" s="33">
        <f t="shared" si="178"/>
        <v>91.078431372549019</v>
      </c>
      <c r="O741" s="200">
        <v>0.03</v>
      </c>
      <c r="P741" s="200">
        <v>0.03</v>
      </c>
      <c r="Q741" s="59">
        <f t="shared" si="181"/>
        <v>8.5285252960172232E-3</v>
      </c>
      <c r="R741" s="59">
        <f t="shared" si="182"/>
        <v>0.38378363832077506</v>
      </c>
      <c r="S741" s="59">
        <f t="shared" si="183"/>
        <v>8.5285252960172232E-3</v>
      </c>
      <c r="T741" s="59">
        <f t="shared" si="184"/>
        <v>0.38378363832077506</v>
      </c>
      <c r="U741" s="59">
        <f t="shared" si="185"/>
        <v>0.76756727664155011</v>
      </c>
      <c r="V741" s="60">
        <v>30</v>
      </c>
      <c r="W741" s="58">
        <f t="shared" si="186"/>
        <v>8.9215686274509807</v>
      </c>
      <c r="X741" s="61">
        <f t="shared" si="187"/>
        <v>0.44897739504843925</v>
      </c>
      <c r="Y741" s="63">
        <f t="shared" si="188"/>
        <v>0.03</v>
      </c>
      <c r="Z741" s="62">
        <f t="shared" si="189"/>
        <v>0.03</v>
      </c>
      <c r="AA741" s="57">
        <f t="shared" si="190"/>
        <v>8.5285252960172225E-2</v>
      </c>
      <c r="AB741" s="58">
        <f t="shared" si="191"/>
        <v>8.5285252960172225E-2</v>
      </c>
    </row>
    <row r="742" spans="2:28" hidden="1" x14ac:dyDescent="0.35">
      <c r="B742" s="17">
        <v>44124</v>
      </c>
      <c r="C742" s="69">
        <v>2019</v>
      </c>
      <c r="D742" s="5" t="str">
        <f t="shared" si="177"/>
        <v>B</v>
      </c>
      <c r="E742" s="5" t="str">
        <f t="shared" si="179"/>
        <v>D</v>
      </c>
      <c r="F742" s="5" t="str">
        <f t="shared" si="180"/>
        <v>1</v>
      </c>
      <c r="G742" s="18" t="s">
        <v>131</v>
      </c>
      <c r="H742" s="19" t="s">
        <v>11</v>
      </c>
      <c r="I742" s="18" t="s">
        <v>184</v>
      </c>
      <c r="J742" s="19">
        <v>151</v>
      </c>
      <c r="K742" s="32">
        <v>10.94</v>
      </c>
      <c r="L742" s="27" t="s">
        <v>970</v>
      </c>
      <c r="M742" s="26">
        <v>75.55</v>
      </c>
      <c r="N742" s="33">
        <f t="shared" si="178"/>
        <v>91.347377350487761</v>
      </c>
      <c r="O742" s="200">
        <v>0.13</v>
      </c>
      <c r="P742" s="200">
        <v>0.05</v>
      </c>
      <c r="Q742" s="59">
        <f t="shared" si="181"/>
        <v>3.6809859154929583E-2</v>
      </c>
      <c r="R742" s="59">
        <f t="shared" si="182"/>
        <v>1.6564436619718312</v>
      </c>
      <c r="S742" s="59">
        <f t="shared" si="183"/>
        <v>1.4157638136511379E-2</v>
      </c>
      <c r="T742" s="59">
        <f t="shared" si="184"/>
        <v>0.63709371614301202</v>
      </c>
      <c r="U742" s="59">
        <f t="shared" si="185"/>
        <v>2.2935373781148432</v>
      </c>
      <c r="V742" s="60">
        <v>30</v>
      </c>
      <c r="W742" s="58">
        <f t="shared" si="186"/>
        <v>8.6526226495122387</v>
      </c>
      <c r="X742" s="61">
        <f t="shared" si="187"/>
        <v>0.44736108961461085</v>
      </c>
      <c r="Y742" s="63">
        <f t="shared" si="188"/>
        <v>0.13</v>
      </c>
      <c r="Z742" s="62">
        <f t="shared" si="189"/>
        <v>0.05</v>
      </c>
      <c r="AA742" s="57">
        <f t="shared" si="190"/>
        <v>0.36809859154929581</v>
      </c>
      <c r="AB742" s="58">
        <f t="shared" si="191"/>
        <v>0.1415763813651138</v>
      </c>
    </row>
    <row r="743" spans="2:28" hidden="1" x14ac:dyDescent="0.35">
      <c r="B743" s="17">
        <v>44124</v>
      </c>
      <c r="C743" s="69">
        <v>2019</v>
      </c>
      <c r="D743" s="5" t="str">
        <f t="shared" si="177"/>
        <v>B</v>
      </c>
      <c r="E743" s="5" t="str">
        <f t="shared" si="179"/>
        <v>D</v>
      </c>
      <c r="F743" s="5" t="str">
        <f t="shared" si="180"/>
        <v>1</v>
      </c>
      <c r="G743" s="18" t="s">
        <v>131</v>
      </c>
      <c r="H743" s="19" t="s">
        <v>8</v>
      </c>
      <c r="I743" s="18" t="s">
        <v>185</v>
      </c>
      <c r="J743" s="19">
        <v>152</v>
      </c>
      <c r="K743" s="32">
        <v>10.94</v>
      </c>
      <c r="L743" s="27" t="s">
        <v>971</v>
      </c>
      <c r="M743" s="26">
        <v>80.39</v>
      </c>
      <c r="N743" s="33">
        <f t="shared" si="178"/>
        <v>96.686621188918295</v>
      </c>
      <c r="O743" s="200">
        <v>7.0000000000000007E-2</v>
      </c>
      <c r="P743" s="200">
        <v>0.02</v>
      </c>
      <c r="Q743" s="59">
        <f t="shared" si="181"/>
        <v>1.8339596832253419E-2</v>
      </c>
      <c r="R743" s="59">
        <f t="shared" si="182"/>
        <v>0.82528185745140381</v>
      </c>
      <c r="S743" s="59">
        <f t="shared" si="183"/>
        <v>5.2398848092152618E-3</v>
      </c>
      <c r="T743" s="59">
        <f t="shared" si="184"/>
        <v>0.23579481641468678</v>
      </c>
      <c r="U743" s="59">
        <f t="shared" si="185"/>
        <v>1.0610766738660906</v>
      </c>
      <c r="V743" s="60">
        <v>30</v>
      </c>
      <c r="W743" s="58">
        <f t="shared" si="186"/>
        <v>3.3133788110817051</v>
      </c>
      <c r="X743" s="61">
        <f t="shared" si="187"/>
        <v>0.41713462922966155</v>
      </c>
      <c r="Y743" s="63">
        <f t="shared" si="188"/>
        <v>7.0000000000000007E-2</v>
      </c>
      <c r="Z743" s="62">
        <f t="shared" si="189"/>
        <v>0.02</v>
      </c>
      <c r="AA743" s="57">
        <f t="shared" si="190"/>
        <v>0.18339596832253419</v>
      </c>
      <c r="AB743" s="58">
        <f t="shared" si="191"/>
        <v>5.2398848092152617E-2</v>
      </c>
    </row>
    <row r="744" spans="2:28" hidden="1" x14ac:dyDescent="0.35">
      <c r="B744" s="20">
        <v>44124</v>
      </c>
      <c r="C744" s="69">
        <v>2019</v>
      </c>
      <c r="D744" s="5" t="str">
        <f t="shared" si="177"/>
        <v>B</v>
      </c>
      <c r="E744" s="5" t="str">
        <f t="shared" si="179"/>
        <v>D</v>
      </c>
      <c r="F744" s="5" t="str">
        <f t="shared" si="180"/>
        <v>2</v>
      </c>
      <c r="G744" s="21" t="s">
        <v>51</v>
      </c>
      <c r="H744" s="22" t="s">
        <v>8</v>
      </c>
      <c r="I744" s="21" t="s">
        <v>186</v>
      </c>
      <c r="J744" s="22">
        <v>153</v>
      </c>
      <c r="K744" s="32">
        <v>10.98</v>
      </c>
      <c r="L744" s="27" t="s">
        <v>972</v>
      </c>
      <c r="M744" s="26">
        <v>89.44</v>
      </c>
      <c r="N744" s="33">
        <f t="shared" si="178"/>
        <v>95.99902116725805</v>
      </c>
      <c r="O744" s="200">
        <v>0.14000000000000001</v>
      </c>
      <c r="P744" s="200">
        <v>7.0000000000000007E-2</v>
      </c>
      <c r="Q744" s="59">
        <f t="shared" si="181"/>
        <v>3.7042187101707882E-2</v>
      </c>
      <c r="R744" s="59">
        <f t="shared" si="182"/>
        <v>1.6668984195768548</v>
      </c>
      <c r="S744" s="59">
        <f t="shared" si="183"/>
        <v>1.8521093550853941E-2</v>
      </c>
      <c r="T744" s="59">
        <f t="shared" si="184"/>
        <v>0.8334492097884274</v>
      </c>
      <c r="U744" s="59">
        <f t="shared" si="185"/>
        <v>2.5003476293652822</v>
      </c>
      <c r="V744" s="60">
        <v>30</v>
      </c>
      <c r="W744" s="58">
        <f t="shared" si="186"/>
        <v>4.00097883274195</v>
      </c>
      <c r="X744" s="61">
        <f t="shared" si="187"/>
        <v>0.42083864389497833</v>
      </c>
      <c r="Y744" s="63">
        <f t="shared" si="188"/>
        <v>0.14000000000000001</v>
      </c>
      <c r="Z744" s="62">
        <f t="shared" si="189"/>
        <v>7.0000000000000007E-2</v>
      </c>
      <c r="AA744" s="57">
        <f t="shared" si="190"/>
        <v>0.3704218710170788</v>
      </c>
      <c r="AB744" s="58">
        <f t="shared" si="191"/>
        <v>0.1852109355085394</v>
      </c>
    </row>
    <row r="745" spans="2:28" hidden="1" x14ac:dyDescent="0.35">
      <c r="B745" s="25">
        <v>44124</v>
      </c>
      <c r="C745" s="69">
        <v>2019</v>
      </c>
      <c r="D745" s="5" t="str">
        <f t="shared" si="177"/>
        <v>B</v>
      </c>
      <c r="E745" s="5" t="str">
        <f t="shared" si="179"/>
        <v>B</v>
      </c>
      <c r="F745" s="5" t="str">
        <f t="shared" si="180"/>
        <v>9</v>
      </c>
      <c r="G745" s="24" t="s">
        <v>55</v>
      </c>
      <c r="H745" s="23" t="s">
        <v>12</v>
      </c>
      <c r="I745" s="24" t="s">
        <v>187</v>
      </c>
      <c r="J745" s="23">
        <v>154</v>
      </c>
      <c r="K745" s="32">
        <v>10.91</v>
      </c>
      <c r="L745" s="27" t="s">
        <v>973</v>
      </c>
      <c r="M745" s="26">
        <v>87.8</v>
      </c>
      <c r="N745" s="33">
        <f t="shared" si="178"/>
        <v>93.986065273193987</v>
      </c>
      <c r="O745" s="200">
        <v>0.01</v>
      </c>
      <c r="P745" s="200">
        <v>0.05</v>
      </c>
      <c r="Q745" s="59">
        <f t="shared" si="181"/>
        <v>2.7239563012095205E-3</v>
      </c>
      <c r="R745" s="59">
        <f t="shared" si="182"/>
        <v>0.12257803355442842</v>
      </c>
      <c r="S745" s="59">
        <f t="shared" si="183"/>
        <v>1.3619781506047602E-2</v>
      </c>
      <c r="T745" s="59">
        <f t="shared" si="184"/>
        <v>0.61289016777214211</v>
      </c>
      <c r="U745" s="59">
        <f t="shared" si="185"/>
        <v>0.73546820132657054</v>
      </c>
      <c r="V745" s="60">
        <v>30</v>
      </c>
      <c r="W745" s="58">
        <f t="shared" si="186"/>
        <v>6.0139347268060135</v>
      </c>
      <c r="X745" s="61">
        <f t="shared" si="187"/>
        <v>0.43199375731564571</v>
      </c>
      <c r="Y745" s="63">
        <f t="shared" si="188"/>
        <v>0.01</v>
      </c>
      <c r="Z745" s="62">
        <f t="shared" si="189"/>
        <v>0.05</v>
      </c>
      <c r="AA745" s="57">
        <f t="shared" si="190"/>
        <v>2.7239563012095205E-2</v>
      </c>
      <c r="AB745" s="58">
        <f t="shared" si="191"/>
        <v>0.13619781506047601</v>
      </c>
    </row>
    <row r="746" spans="2:28" hidden="1" x14ac:dyDescent="0.35">
      <c r="B746" s="17">
        <v>44124</v>
      </c>
      <c r="C746" s="69">
        <v>2019</v>
      </c>
      <c r="D746" s="5" t="str">
        <f t="shared" si="177"/>
        <v>B</v>
      </c>
      <c r="E746" s="5" t="str">
        <f t="shared" si="179"/>
        <v>C</v>
      </c>
      <c r="F746" s="5" t="str">
        <f t="shared" si="180"/>
        <v>2</v>
      </c>
      <c r="G746" s="18" t="s">
        <v>113</v>
      </c>
      <c r="H746" s="19" t="s">
        <v>12</v>
      </c>
      <c r="I746" s="18" t="s">
        <v>188</v>
      </c>
      <c r="J746" s="19">
        <v>155</v>
      </c>
      <c r="K746" s="32">
        <v>11</v>
      </c>
      <c r="L746" s="27" t="s">
        <v>974</v>
      </c>
      <c r="M746" s="26">
        <v>93.57</v>
      </c>
      <c r="N746" s="33">
        <f t="shared" si="178"/>
        <v>95.181556195965413</v>
      </c>
      <c r="O746" s="200">
        <v>0.01</v>
      </c>
      <c r="P746" s="200">
        <v>0.04</v>
      </c>
      <c r="Q746" s="59">
        <f t="shared" si="181"/>
        <v>2.6771829962456096E-3</v>
      </c>
      <c r="R746" s="59">
        <f t="shared" si="182"/>
        <v>0.12047323483105243</v>
      </c>
      <c r="S746" s="59">
        <f t="shared" si="183"/>
        <v>1.0708731984982438E-2</v>
      </c>
      <c r="T746" s="59">
        <f t="shared" si="184"/>
        <v>0.48189293932420973</v>
      </c>
      <c r="U746" s="59">
        <f t="shared" si="185"/>
        <v>0.60236617415526217</v>
      </c>
      <c r="V746" s="60">
        <v>30</v>
      </c>
      <c r="W746" s="58">
        <f t="shared" si="186"/>
        <v>4.8184438040345867</v>
      </c>
      <c r="X746" s="61">
        <f t="shared" si="187"/>
        <v>0.42531185660651571</v>
      </c>
      <c r="Y746" s="63">
        <f t="shared" si="188"/>
        <v>0.01</v>
      </c>
      <c r="Z746" s="62">
        <f t="shared" si="189"/>
        <v>0.04</v>
      </c>
      <c r="AA746" s="57">
        <f t="shared" si="190"/>
        <v>2.6771829962456098E-2</v>
      </c>
      <c r="AB746" s="58">
        <f t="shared" si="191"/>
        <v>0.10708731984982439</v>
      </c>
    </row>
    <row r="747" spans="2:28" hidden="1" x14ac:dyDescent="0.35">
      <c r="B747" s="17">
        <v>44124</v>
      </c>
      <c r="C747" s="69">
        <v>2019</v>
      </c>
      <c r="D747" s="5" t="str">
        <f t="shared" si="177"/>
        <v>B</v>
      </c>
      <c r="E747" s="5" t="str">
        <f t="shared" si="179"/>
        <v>B</v>
      </c>
      <c r="F747" s="5" t="str">
        <f t="shared" si="180"/>
        <v>9</v>
      </c>
      <c r="G747" s="18" t="s">
        <v>55</v>
      </c>
      <c r="H747" s="19" t="s">
        <v>8</v>
      </c>
      <c r="I747" s="18" t="s">
        <v>189</v>
      </c>
      <c r="J747" s="19">
        <v>156</v>
      </c>
      <c r="K747" s="32">
        <v>10.95</v>
      </c>
      <c r="L747" s="27" t="s">
        <v>975</v>
      </c>
      <c r="M747" s="26">
        <v>83.97</v>
      </c>
      <c r="N747" s="33">
        <f t="shared" si="178"/>
        <v>96.294342608466309</v>
      </c>
      <c r="O747" s="200">
        <v>0.15</v>
      </c>
      <c r="P747" s="200">
        <v>0.03</v>
      </c>
      <c r="Q747" s="59">
        <f t="shared" si="181"/>
        <v>3.952033689400164E-2</v>
      </c>
      <c r="R747" s="59">
        <f t="shared" si="182"/>
        <v>1.7784151602300737</v>
      </c>
      <c r="S747" s="59">
        <f t="shared" si="183"/>
        <v>7.9040673788003269E-3</v>
      </c>
      <c r="T747" s="59">
        <f t="shared" si="184"/>
        <v>0.3556830320460147</v>
      </c>
      <c r="U747" s="59">
        <f t="shared" si="185"/>
        <v>2.1340981922760882</v>
      </c>
      <c r="V747" s="60">
        <v>30</v>
      </c>
      <c r="W747" s="58">
        <f t="shared" si="186"/>
        <v>3.7056573915336912</v>
      </c>
      <c r="X747" s="61">
        <f t="shared" si="187"/>
        <v>0.4192413037523966</v>
      </c>
      <c r="Y747" s="63">
        <f t="shared" si="188"/>
        <v>0.15</v>
      </c>
      <c r="Z747" s="62">
        <f t="shared" si="189"/>
        <v>0.03</v>
      </c>
      <c r="AA747" s="57">
        <f t="shared" si="190"/>
        <v>0.3952033689400164</v>
      </c>
      <c r="AB747" s="58">
        <f t="shared" si="191"/>
        <v>7.9040673788003266E-2</v>
      </c>
    </row>
    <row r="748" spans="2:28" hidden="1" x14ac:dyDescent="0.35">
      <c r="B748" s="17">
        <v>44124</v>
      </c>
      <c r="C748" s="69">
        <v>2019</v>
      </c>
      <c r="D748" s="5" t="str">
        <f t="shared" si="177"/>
        <v>B</v>
      </c>
      <c r="E748" s="5" t="str">
        <f t="shared" si="179"/>
        <v>A</v>
      </c>
      <c r="F748" s="5" t="str">
        <f t="shared" si="180"/>
        <v>3</v>
      </c>
      <c r="G748" s="18" t="s">
        <v>45</v>
      </c>
      <c r="H748" s="19" t="s">
        <v>8</v>
      </c>
      <c r="I748" s="18" t="s">
        <v>190</v>
      </c>
      <c r="J748" s="19">
        <v>157</v>
      </c>
      <c r="K748" s="32">
        <v>10.92</v>
      </c>
      <c r="L748" s="27" t="s">
        <v>976</v>
      </c>
      <c r="M748" s="26">
        <v>81.900000000000006</v>
      </c>
      <c r="N748" s="33">
        <f t="shared" si="178"/>
        <v>92.506190538251019</v>
      </c>
      <c r="O748" s="200">
        <v>0.44</v>
      </c>
      <c r="P748" s="200">
        <v>0.16</v>
      </c>
      <c r="Q748" s="59">
        <f t="shared" si="181"/>
        <v>0.12247534516765285</v>
      </c>
      <c r="R748" s="59">
        <f t="shared" si="182"/>
        <v>5.5113905325443779</v>
      </c>
      <c r="S748" s="59">
        <f t="shared" si="183"/>
        <v>4.4536489151873762E-2</v>
      </c>
      <c r="T748" s="59">
        <f t="shared" si="184"/>
        <v>2.0041420118343192</v>
      </c>
      <c r="U748" s="59">
        <f t="shared" si="185"/>
        <v>7.5155325443786971</v>
      </c>
      <c r="V748" s="60">
        <v>30</v>
      </c>
      <c r="W748" s="58">
        <f t="shared" si="186"/>
        <v>7.493809461748981</v>
      </c>
      <c r="X748" s="61">
        <f t="shared" si="187"/>
        <v>0.44050436742744431</v>
      </c>
      <c r="Y748" s="63">
        <f t="shared" si="188"/>
        <v>0.44</v>
      </c>
      <c r="Z748" s="62">
        <f t="shared" si="189"/>
        <v>0.16</v>
      </c>
      <c r="AA748" s="57">
        <f t="shared" si="190"/>
        <v>1.2247534516765284</v>
      </c>
      <c r="AB748" s="58">
        <f t="shared" si="191"/>
        <v>0.44536489151873759</v>
      </c>
    </row>
    <row r="749" spans="2:28" hidden="1" x14ac:dyDescent="0.35">
      <c r="B749" s="20">
        <v>44124</v>
      </c>
      <c r="C749" s="69">
        <v>2019</v>
      </c>
      <c r="D749" s="5" t="str">
        <f t="shared" si="177"/>
        <v>B</v>
      </c>
      <c r="E749" s="5" t="str">
        <f t="shared" si="179"/>
        <v>B</v>
      </c>
      <c r="F749" s="5" t="str">
        <f t="shared" si="180"/>
        <v>4</v>
      </c>
      <c r="G749" s="21" t="s">
        <v>138</v>
      </c>
      <c r="H749" s="22" t="s">
        <v>12</v>
      </c>
      <c r="I749" s="21" t="s">
        <v>191</v>
      </c>
      <c r="J749" s="22">
        <v>158</v>
      </c>
      <c r="K749" s="32">
        <v>10.87</v>
      </c>
      <c r="L749" s="27" t="s">
        <v>977</v>
      </c>
      <c r="M749" s="26">
        <v>81.599999999999994</v>
      </c>
      <c r="N749" s="33">
        <f t="shared" si="178"/>
        <v>92.833705210657556</v>
      </c>
      <c r="O749" s="200">
        <v>0.17</v>
      </c>
      <c r="P749" s="200">
        <v>0.09</v>
      </c>
      <c r="Q749" s="59">
        <f t="shared" si="181"/>
        <v>4.7093100523116084E-2</v>
      </c>
      <c r="R749" s="59">
        <f t="shared" si="182"/>
        <v>2.1191895235402236</v>
      </c>
      <c r="S749" s="59">
        <f t="shared" si="183"/>
        <v>2.4931641453414394E-2</v>
      </c>
      <c r="T749" s="59">
        <f t="shared" si="184"/>
        <v>1.1219238654036476</v>
      </c>
      <c r="U749" s="59">
        <f t="shared" si="185"/>
        <v>3.2411133889438712</v>
      </c>
      <c r="V749" s="60">
        <v>30</v>
      </c>
      <c r="W749" s="58">
        <f t="shared" si="186"/>
        <v>7.1662947893424445</v>
      </c>
      <c r="X749" s="61">
        <f t="shared" si="187"/>
        <v>0.43859748338753007</v>
      </c>
      <c r="Y749" s="63">
        <f t="shared" si="188"/>
        <v>0.17</v>
      </c>
      <c r="Z749" s="62">
        <f t="shared" si="189"/>
        <v>0.09</v>
      </c>
      <c r="AA749" s="57">
        <f t="shared" si="190"/>
        <v>0.47093100523116083</v>
      </c>
      <c r="AB749" s="58">
        <f t="shared" si="191"/>
        <v>0.24931641453414394</v>
      </c>
    </row>
    <row r="750" spans="2:28" hidden="1" x14ac:dyDescent="0.35">
      <c r="B750" s="25">
        <v>44124</v>
      </c>
      <c r="C750" s="69">
        <v>2019</v>
      </c>
      <c r="D750" s="5" t="str">
        <f t="shared" si="177"/>
        <v>B</v>
      </c>
      <c r="E750" s="5" t="str">
        <f t="shared" si="179"/>
        <v>A</v>
      </c>
      <c r="F750" s="5" t="str">
        <f t="shared" si="180"/>
        <v>5</v>
      </c>
      <c r="G750" s="24" t="s">
        <v>57</v>
      </c>
      <c r="H750" s="23"/>
      <c r="I750" s="24" t="s">
        <v>192</v>
      </c>
      <c r="J750" s="23">
        <v>159</v>
      </c>
      <c r="K750" s="32">
        <v>10.9</v>
      </c>
      <c r="L750" s="27" t="s">
        <v>978</v>
      </c>
      <c r="M750" s="26">
        <v>86.31</v>
      </c>
      <c r="N750" s="33">
        <f t="shared" si="178"/>
        <v>92.06446099377365</v>
      </c>
      <c r="O750" s="200">
        <v>0.11</v>
      </c>
      <c r="P750" s="200">
        <v>0.15</v>
      </c>
      <c r="Q750" s="59">
        <f t="shared" si="181"/>
        <v>3.0818525394510014E-2</v>
      </c>
      <c r="R750" s="59">
        <f t="shared" si="182"/>
        <v>1.3868336427529506</v>
      </c>
      <c r="S750" s="59">
        <f t="shared" si="183"/>
        <v>4.2025261901604563E-2</v>
      </c>
      <c r="T750" s="59">
        <f t="shared" si="184"/>
        <v>1.8911367855722054</v>
      </c>
      <c r="U750" s="59">
        <f t="shared" si="185"/>
        <v>3.2779704283251561</v>
      </c>
      <c r="V750" s="60">
        <v>30</v>
      </c>
      <c r="W750" s="58">
        <f t="shared" si="186"/>
        <v>7.9355390062263496</v>
      </c>
      <c r="X750" s="61">
        <f t="shared" si="187"/>
        <v>0.44309773239623396</v>
      </c>
      <c r="Y750" s="63">
        <f t="shared" si="188"/>
        <v>0.11</v>
      </c>
      <c r="Z750" s="62">
        <f t="shared" si="189"/>
        <v>0.15</v>
      </c>
      <c r="AA750" s="57">
        <f t="shared" si="190"/>
        <v>0.30818525394510016</v>
      </c>
      <c r="AB750" s="58">
        <f t="shared" si="191"/>
        <v>0.4202526190160456</v>
      </c>
    </row>
    <row r="751" spans="2:28" hidden="1" x14ac:dyDescent="0.35">
      <c r="B751" s="17">
        <v>44124</v>
      </c>
      <c r="C751" s="69">
        <v>2019</v>
      </c>
      <c r="D751" s="5" t="str">
        <f t="shared" si="177"/>
        <v>B</v>
      </c>
      <c r="E751" s="5" t="str">
        <f t="shared" si="179"/>
        <v>D</v>
      </c>
      <c r="F751" s="5" t="str">
        <f t="shared" si="180"/>
        <v>4</v>
      </c>
      <c r="G751" s="18" t="s">
        <v>81</v>
      </c>
      <c r="H751" s="19" t="s">
        <v>8</v>
      </c>
      <c r="I751" s="18" t="s">
        <v>193</v>
      </c>
      <c r="J751" s="19">
        <v>160</v>
      </c>
      <c r="K751" s="32">
        <v>10.93</v>
      </c>
      <c r="L751" s="27" t="s">
        <v>979</v>
      </c>
      <c r="M751" s="26">
        <v>85.9</v>
      </c>
      <c r="N751" s="33">
        <f t="shared" si="178"/>
        <v>96.785437645236243</v>
      </c>
      <c r="O751" s="200">
        <v>0.02</v>
      </c>
      <c r="P751" s="200">
        <v>0.04</v>
      </c>
      <c r="Q751" s="59">
        <f t="shared" si="181"/>
        <v>5.2324929971988808E-3</v>
      </c>
      <c r="R751" s="59">
        <f t="shared" si="182"/>
        <v>0.23546218487394963</v>
      </c>
      <c r="S751" s="59">
        <f t="shared" si="183"/>
        <v>1.0464985994397762E-2</v>
      </c>
      <c r="T751" s="59">
        <f t="shared" si="184"/>
        <v>0.47092436974789925</v>
      </c>
      <c r="U751" s="59">
        <f t="shared" si="185"/>
        <v>0.70638655462184885</v>
      </c>
      <c r="V751" s="60">
        <v>30</v>
      </c>
      <c r="W751" s="58">
        <f t="shared" si="186"/>
        <v>3.214562354763757</v>
      </c>
      <c r="X751" s="61">
        <f t="shared" si="187"/>
        <v>0.41660664265706293</v>
      </c>
      <c r="Y751" s="63">
        <f t="shared" si="188"/>
        <v>0.02</v>
      </c>
      <c r="Z751" s="62">
        <f t="shared" si="189"/>
        <v>0.04</v>
      </c>
      <c r="AA751" s="57">
        <f t="shared" si="190"/>
        <v>5.2324929971988808E-2</v>
      </c>
      <c r="AB751" s="58">
        <f t="shared" si="191"/>
        <v>0.10464985994397762</v>
      </c>
    </row>
    <row r="752" spans="2:28" hidden="1" x14ac:dyDescent="0.35">
      <c r="B752" s="17">
        <v>44124</v>
      </c>
      <c r="C752" s="69">
        <v>2019</v>
      </c>
      <c r="D752" s="5" t="str">
        <f t="shared" si="177"/>
        <v>B</v>
      </c>
      <c r="E752" s="5" t="str">
        <f t="shared" si="179"/>
        <v>B</v>
      </c>
      <c r="F752" s="5" t="str">
        <f t="shared" si="180"/>
        <v>6</v>
      </c>
      <c r="G752" s="18" t="s">
        <v>72</v>
      </c>
      <c r="H752" s="19" t="s">
        <v>12</v>
      </c>
      <c r="I752" s="18" t="s">
        <v>194</v>
      </c>
      <c r="J752" s="19">
        <v>161</v>
      </c>
      <c r="K752" s="32">
        <v>10.9</v>
      </c>
      <c r="L752" s="27" t="s">
        <v>980</v>
      </c>
      <c r="M752" s="26">
        <v>94.28</v>
      </c>
      <c r="N752" s="33">
        <f t="shared" si="178"/>
        <v>92.572443654935057</v>
      </c>
      <c r="O752" s="200">
        <v>0.01</v>
      </c>
      <c r="P752" s="200">
        <v>7.0000000000000007E-2</v>
      </c>
      <c r="Q752" s="59">
        <f t="shared" si="181"/>
        <v>2.7808227392660109E-3</v>
      </c>
      <c r="R752" s="59">
        <f t="shared" si="182"/>
        <v>0.12513702326697049</v>
      </c>
      <c r="S752" s="59">
        <f t="shared" si="183"/>
        <v>1.9465759174862079E-2</v>
      </c>
      <c r="T752" s="59">
        <f t="shared" si="184"/>
        <v>0.87595916286879349</v>
      </c>
      <c r="U752" s="59">
        <f t="shared" si="185"/>
        <v>1.0010961861357639</v>
      </c>
      <c r="V752" s="60">
        <v>30</v>
      </c>
      <c r="W752" s="58">
        <f t="shared" si="186"/>
        <v>7.4275563450649429</v>
      </c>
      <c r="X752" s="61">
        <f t="shared" si="187"/>
        <v>0.44011753418085869</v>
      </c>
      <c r="Y752" s="63">
        <f t="shared" si="188"/>
        <v>0.01</v>
      </c>
      <c r="Z752" s="62">
        <f t="shared" si="189"/>
        <v>7.0000000000000007E-2</v>
      </c>
      <c r="AA752" s="57">
        <f t="shared" si="190"/>
        <v>2.7808227392660111E-2</v>
      </c>
      <c r="AB752" s="58">
        <f t="shared" si="191"/>
        <v>0.1946575917486208</v>
      </c>
    </row>
    <row r="753" spans="2:28" hidden="1" x14ac:dyDescent="0.35">
      <c r="B753" s="17">
        <v>44124</v>
      </c>
      <c r="C753" s="69">
        <v>2019</v>
      </c>
      <c r="D753" s="5" t="str">
        <f t="shared" si="177"/>
        <v>B</v>
      </c>
      <c r="E753" s="5" t="str">
        <f t="shared" si="179"/>
        <v>B</v>
      </c>
      <c r="F753" s="5" t="str">
        <f t="shared" si="180"/>
        <v>7</v>
      </c>
      <c r="G753" s="18" t="s">
        <v>91</v>
      </c>
      <c r="H753" s="19" t="s">
        <v>10</v>
      </c>
      <c r="I753" s="18" t="s">
        <v>195</v>
      </c>
      <c r="J753" s="19">
        <v>162</v>
      </c>
      <c r="K753" s="32">
        <v>11.01</v>
      </c>
      <c r="L753" s="27" t="s">
        <v>981</v>
      </c>
      <c r="M753" s="26">
        <v>69.91</v>
      </c>
      <c r="N753" s="33">
        <f t="shared" si="178"/>
        <v>88.266147160197818</v>
      </c>
      <c r="O753" s="200">
        <v>0.35</v>
      </c>
      <c r="P753" s="200">
        <v>0.28999999999999998</v>
      </c>
      <c r="Q753" s="59">
        <f t="shared" si="181"/>
        <v>0.10378480475382001</v>
      </c>
      <c r="R753" s="59">
        <f t="shared" si="182"/>
        <v>4.6703162139219003</v>
      </c>
      <c r="S753" s="59">
        <f t="shared" si="183"/>
        <v>8.5993123938879437E-2</v>
      </c>
      <c r="T753" s="59">
        <f t="shared" si="184"/>
        <v>3.8696905772495747</v>
      </c>
      <c r="U753" s="59">
        <f t="shared" si="185"/>
        <v>8.540006791171475</v>
      </c>
      <c r="V753" s="60">
        <v>30</v>
      </c>
      <c r="W753" s="58">
        <f t="shared" si="186"/>
        <v>11.733852839802182</v>
      </c>
      <c r="X753" s="61">
        <f t="shared" si="187"/>
        <v>0.46646859083191849</v>
      </c>
      <c r="Y753" s="63">
        <f t="shared" si="188"/>
        <v>0.35</v>
      </c>
      <c r="Z753" s="62">
        <f t="shared" si="189"/>
        <v>0.28999999999999998</v>
      </c>
      <c r="AA753" s="57">
        <f t="shared" si="190"/>
        <v>1.0378480475382001</v>
      </c>
      <c r="AB753" s="58">
        <f t="shared" si="191"/>
        <v>0.85993123938879434</v>
      </c>
    </row>
    <row r="754" spans="2:28" hidden="1" x14ac:dyDescent="0.35">
      <c r="B754" s="20">
        <v>44124</v>
      </c>
      <c r="C754" s="69">
        <v>2019</v>
      </c>
      <c r="D754" s="5" t="str">
        <f t="shared" si="177"/>
        <v>B</v>
      </c>
      <c r="E754" s="5" t="str">
        <f t="shared" si="179"/>
        <v>A</v>
      </c>
      <c r="F754" s="5" t="str">
        <f t="shared" si="180"/>
        <v>5</v>
      </c>
      <c r="G754" s="21" t="s">
        <v>57</v>
      </c>
      <c r="H754" s="22" t="s">
        <v>8</v>
      </c>
      <c r="I754" s="21" t="s">
        <v>196</v>
      </c>
      <c r="J754" s="22">
        <v>163</v>
      </c>
      <c r="K754" s="32">
        <v>10.89</v>
      </c>
      <c r="L754" s="27" t="s">
        <v>982</v>
      </c>
      <c r="M754" s="26">
        <v>93.98</v>
      </c>
      <c r="N754" s="33">
        <f t="shared" si="178"/>
        <v>95.232091690544408</v>
      </c>
      <c r="O754" s="200">
        <v>0.16</v>
      </c>
      <c r="P754" s="200">
        <v>0.08</v>
      </c>
      <c r="Q754" s="59">
        <f t="shared" si="181"/>
        <v>4.2803706823925869E-2</v>
      </c>
      <c r="R754" s="59">
        <f t="shared" si="182"/>
        <v>1.926166807076664</v>
      </c>
      <c r="S754" s="59">
        <f t="shared" si="183"/>
        <v>2.1401853411962934E-2</v>
      </c>
      <c r="T754" s="59">
        <f t="shared" si="184"/>
        <v>0.96308340353833199</v>
      </c>
      <c r="U754" s="59">
        <f t="shared" si="185"/>
        <v>2.8892502106149962</v>
      </c>
      <c r="V754" s="60">
        <v>30</v>
      </c>
      <c r="W754" s="58">
        <f t="shared" si="186"/>
        <v>4.7679083094555921</v>
      </c>
      <c r="X754" s="61">
        <f t="shared" si="187"/>
        <v>0.42503309664219519</v>
      </c>
      <c r="Y754" s="63">
        <f t="shared" si="188"/>
        <v>0.16</v>
      </c>
      <c r="Z754" s="62">
        <f t="shared" si="189"/>
        <v>0.08</v>
      </c>
      <c r="AA754" s="57">
        <f t="shared" si="190"/>
        <v>0.42803706823925869</v>
      </c>
      <c r="AB754" s="58">
        <f t="shared" si="191"/>
        <v>0.21401853411962934</v>
      </c>
    </row>
    <row r="755" spans="2:28" hidden="1" x14ac:dyDescent="0.35">
      <c r="B755" s="25">
        <v>44124</v>
      </c>
      <c r="C755" s="69">
        <v>2019</v>
      </c>
      <c r="D755" s="5" t="str">
        <f t="shared" si="177"/>
        <v>B</v>
      </c>
      <c r="E755" s="5" t="str">
        <f t="shared" si="179"/>
        <v>A</v>
      </c>
      <c r="F755" s="5" t="str">
        <f t="shared" si="180"/>
        <v>3</v>
      </c>
      <c r="G755" s="24" t="s">
        <v>45</v>
      </c>
      <c r="H755" s="23" t="s">
        <v>11</v>
      </c>
      <c r="I755" s="24" t="s">
        <v>197</v>
      </c>
      <c r="J755" s="23">
        <v>164</v>
      </c>
      <c r="K755" s="32">
        <v>10.93</v>
      </c>
      <c r="L755" s="27" t="s">
        <v>983</v>
      </c>
      <c r="M755" s="26">
        <v>80.63</v>
      </c>
      <c r="N755" s="33">
        <f t="shared" si="178"/>
        <v>91.087297438578133</v>
      </c>
      <c r="O755" s="200">
        <v>0.06</v>
      </c>
      <c r="P755" s="200">
        <v>0.1</v>
      </c>
      <c r="Q755" s="59">
        <f t="shared" si="181"/>
        <v>1.7054806312769014E-2</v>
      </c>
      <c r="R755" s="59">
        <f t="shared" si="182"/>
        <v>0.7674662840746056</v>
      </c>
      <c r="S755" s="59">
        <f t="shared" si="183"/>
        <v>2.8424677187948357E-2</v>
      </c>
      <c r="T755" s="59">
        <f t="shared" si="184"/>
        <v>1.2791104734576761</v>
      </c>
      <c r="U755" s="59">
        <f t="shared" si="185"/>
        <v>2.0465767575322817</v>
      </c>
      <c r="V755" s="60">
        <v>30</v>
      </c>
      <c r="W755" s="58">
        <f t="shared" si="186"/>
        <v>8.9127025614218667</v>
      </c>
      <c r="X755" s="61">
        <f t="shared" si="187"/>
        <v>0.44892395982783362</v>
      </c>
      <c r="Y755" s="63">
        <f t="shared" si="188"/>
        <v>0.06</v>
      </c>
      <c r="Z755" s="62">
        <f t="shared" si="189"/>
        <v>0.1</v>
      </c>
      <c r="AA755" s="57">
        <f t="shared" si="190"/>
        <v>0.17054806312769014</v>
      </c>
      <c r="AB755" s="58">
        <f t="shared" si="191"/>
        <v>0.28424677187948355</v>
      </c>
    </row>
    <row r="756" spans="2:28" hidden="1" x14ac:dyDescent="0.35">
      <c r="B756" s="17">
        <v>44124</v>
      </c>
      <c r="C756" s="69">
        <v>2019</v>
      </c>
      <c r="D756" s="5" t="str">
        <f t="shared" si="177"/>
        <v>B</v>
      </c>
      <c r="E756" s="5" t="str">
        <f t="shared" si="179"/>
        <v>B</v>
      </c>
      <c r="F756" s="5" t="str">
        <f t="shared" si="180"/>
        <v>4</v>
      </c>
      <c r="G756" s="18" t="s">
        <v>138</v>
      </c>
      <c r="H756" s="19" t="s">
        <v>11</v>
      </c>
      <c r="I756" s="18" t="s">
        <v>198</v>
      </c>
      <c r="J756" s="19">
        <v>165</v>
      </c>
      <c r="K756" s="32">
        <v>10.9</v>
      </c>
      <c r="L756" s="27" t="s">
        <v>984</v>
      </c>
      <c r="M756" s="26">
        <v>70.69</v>
      </c>
      <c r="N756" s="33">
        <f t="shared" si="178"/>
        <v>89.720888355342126</v>
      </c>
      <c r="O756" s="200">
        <v>0.05</v>
      </c>
      <c r="P756" s="200">
        <v>7.0000000000000007E-2</v>
      </c>
      <c r="Q756" s="59">
        <f t="shared" si="181"/>
        <v>1.450493393544071E-2</v>
      </c>
      <c r="R756" s="59">
        <f t="shared" si="182"/>
        <v>0.65272202709483196</v>
      </c>
      <c r="S756" s="59">
        <f t="shared" si="183"/>
        <v>2.0306907509616997E-2</v>
      </c>
      <c r="T756" s="59">
        <f t="shared" si="184"/>
        <v>0.91381083793276485</v>
      </c>
      <c r="U756" s="59">
        <f t="shared" si="185"/>
        <v>1.5665328650275967</v>
      </c>
      <c r="V756" s="60">
        <v>30</v>
      </c>
      <c r="W756" s="58">
        <f t="shared" si="186"/>
        <v>10.279111644657874</v>
      </c>
      <c r="X756" s="61">
        <f t="shared" si="187"/>
        <v>0.45728382672687745</v>
      </c>
      <c r="Y756" s="63">
        <f t="shared" si="188"/>
        <v>0.05</v>
      </c>
      <c r="Z756" s="62">
        <f t="shared" si="189"/>
        <v>7.0000000000000007E-2</v>
      </c>
      <c r="AA756" s="57">
        <f t="shared" si="190"/>
        <v>0.14504933935440711</v>
      </c>
      <c r="AB756" s="58">
        <f t="shared" si="191"/>
        <v>0.20306907509616998</v>
      </c>
    </row>
    <row r="757" spans="2:28" hidden="1" x14ac:dyDescent="0.35">
      <c r="B757" s="17">
        <v>44124</v>
      </c>
      <c r="C757" s="69">
        <v>2019</v>
      </c>
      <c r="D757" s="5" t="str">
        <f t="shared" si="177"/>
        <v>B</v>
      </c>
      <c r="E757" s="5" t="str">
        <f t="shared" si="179"/>
        <v>C</v>
      </c>
      <c r="F757" s="5" t="str">
        <f t="shared" si="180"/>
        <v>3</v>
      </c>
      <c r="G757" s="18" t="s">
        <v>95</v>
      </c>
      <c r="H757" s="19" t="s">
        <v>11</v>
      </c>
      <c r="I757" s="18" t="s">
        <v>199</v>
      </c>
      <c r="J757" s="19">
        <v>166</v>
      </c>
      <c r="K757" s="32">
        <v>10.93</v>
      </c>
      <c r="L757" s="27" t="s">
        <v>985</v>
      </c>
      <c r="M757" s="26">
        <v>74.56</v>
      </c>
      <c r="N757" s="33">
        <f t="shared" si="178"/>
        <v>91.356783919597987</v>
      </c>
      <c r="O757" s="200">
        <v>0.04</v>
      </c>
      <c r="P757" s="200">
        <v>0.11</v>
      </c>
      <c r="Q757" s="59">
        <f t="shared" si="181"/>
        <v>1.1324532453245323E-2</v>
      </c>
      <c r="R757" s="59">
        <f t="shared" si="182"/>
        <v>0.5096039603960395</v>
      </c>
      <c r="S757" s="59">
        <f t="shared" si="183"/>
        <v>3.1142464246424636E-2</v>
      </c>
      <c r="T757" s="59">
        <f t="shared" si="184"/>
        <v>1.4014108910891085</v>
      </c>
      <c r="U757" s="59">
        <f t="shared" si="185"/>
        <v>1.9110148514851479</v>
      </c>
      <c r="V757" s="60">
        <v>30</v>
      </c>
      <c r="W757" s="58">
        <f t="shared" si="186"/>
        <v>8.6432160804020128</v>
      </c>
      <c r="X757" s="61">
        <f t="shared" si="187"/>
        <v>0.44730473047304725</v>
      </c>
      <c r="Y757" s="63">
        <f t="shared" si="188"/>
        <v>0.04</v>
      </c>
      <c r="Z757" s="62">
        <f t="shared" si="189"/>
        <v>0.11</v>
      </c>
      <c r="AA757" s="57">
        <f t="shared" si="190"/>
        <v>0.11324532453245323</v>
      </c>
      <c r="AB757" s="58">
        <f t="shared" si="191"/>
        <v>0.31142464246424634</v>
      </c>
    </row>
    <row r="758" spans="2:28" hidden="1" x14ac:dyDescent="0.35">
      <c r="B758" s="17">
        <v>44124</v>
      </c>
      <c r="C758" s="69">
        <v>2019</v>
      </c>
      <c r="D758" s="5" t="str">
        <f t="shared" si="177"/>
        <v>B</v>
      </c>
      <c r="E758" s="5" t="str">
        <f t="shared" si="179"/>
        <v>A</v>
      </c>
      <c r="F758" s="5" t="str">
        <f t="shared" si="180"/>
        <v>5</v>
      </c>
      <c r="G758" s="18" t="s">
        <v>57</v>
      </c>
      <c r="H758" s="19" t="s">
        <v>11</v>
      </c>
      <c r="I758" s="18" t="s">
        <v>200</v>
      </c>
      <c r="J758" s="19">
        <v>167</v>
      </c>
      <c r="K758" s="32">
        <v>10.91</v>
      </c>
      <c r="L758" s="27" t="s">
        <v>986</v>
      </c>
      <c r="M758" s="26">
        <v>77.569999999999993</v>
      </c>
      <c r="N758" s="33">
        <f t="shared" si="178"/>
        <v>92.18641958235375</v>
      </c>
      <c r="O758" s="200">
        <v>0.05</v>
      </c>
      <c r="P758" s="200">
        <v>0.1</v>
      </c>
      <c r="Q758" s="59">
        <f t="shared" si="181"/>
        <v>1.3983273327332733E-2</v>
      </c>
      <c r="R758" s="59">
        <f t="shared" si="182"/>
        <v>0.62924729972997295</v>
      </c>
      <c r="S758" s="59">
        <f t="shared" si="183"/>
        <v>2.7966546654665466E-2</v>
      </c>
      <c r="T758" s="59">
        <f t="shared" si="184"/>
        <v>1.2584945994599459</v>
      </c>
      <c r="U758" s="59">
        <f t="shared" si="185"/>
        <v>1.8877418991899189</v>
      </c>
      <c r="V758" s="60">
        <v>30</v>
      </c>
      <c r="W758" s="58">
        <f t="shared" si="186"/>
        <v>7.81358041764625</v>
      </c>
      <c r="X758" s="61">
        <f t="shared" si="187"/>
        <v>0.44237923792379236</v>
      </c>
      <c r="Y758" s="63">
        <f t="shared" si="188"/>
        <v>0.05</v>
      </c>
      <c r="Z758" s="62">
        <f t="shared" si="189"/>
        <v>0.1</v>
      </c>
      <c r="AA758" s="57">
        <f t="shared" si="190"/>
        <v>0.13983273327332732</v>
      </c>
      <c r="AB758" s="58">
        <f t="shared" si="191"/>
        <v>0.27966546654665464</v>
      </c>
    </row>
    <row r="759" spans="2:28" hidden="1" x14ac:dyDescent="0.35">
      <c r="B759" s="20">
        <v>44124</v>
      </c>
      <c r="C759" s="69">
        <v>2019</v>
      </c>
      <c r="D759" s="5" t="str">
        <f t="shared" ref="D759" si="193">LEFT(G759,1)</f>
        <v>B</v>
      </c>
      <c r="E759" s="5" t="str">
        <f>MID(G759,2,1)</f>
        <v>D</v>
      </c>
      <c r="F759" s="5" t="str">
        <f>MID(G759,3,1)</f>
        <v>4</v>
      </c>
      <c r="G759" s="21" t="s">
        <v>81</v>
      </c>
      <c r="H759" s="22" t="s">
        <v>10</v>
      </c>
      <c r="I759" s="21" t="s">
        <v>201</v>
      </c>
      <c r="J759" s="22">
        <v>168</v>
      </c>
      <c r="K759" s="32">
        <v>10.95</v>
      </c>
      <c r="L759" s="27" t="s">
        <v>987</v>
      </c>
      <c r="M759" s="26">
        <v>78.11</v>
      </c>
      <c r="N759" s="33">
        <f t="shared" si="178"/>
        <v>89.01259111994699</v>
      </c>
      <c r="O759" s="200">
        <v>0.21</v>
      </c>
      <c r="P759" s="200">
        <v>0.22</v>
      </c>
      <c r="Q759" s="59">
        <f t="shared" si="181"/>
        <v>6.1572587849910654E-2</v>
      </c>
      <c r="R759" s="59">
        <f t="shared" si="182"/>
        <v>2.7707664532459795</v>
      </c>
      <c r="S759" s="59">
        <f t="shared" si="183"/>
        <v>6.4504615842763541E-2</v>
      </c>
      <c r="T759" s="59">
        <f t="shared" si="184"/>
        <v>2.9027077129243595</v>
      </c>
      <c r="U759" s="59">
        <f t="shared" si="185"/>
        <v>5.6734741661703385</v>
      </c>
      <c r="V759" s="60">
        <v>30</v>
      </c>
      <c r="W759" s="58">
        <f t="shared" si="186"/>
        <v>10.98740888005301</v>
      </c>
      <c r="X759" s="61">
        <f t="shared" si="187"/>
        <v>0.46171828469326981</v>
      </c>
      <c r="Y759" s="63">
        <f t="shared" si="188"/>
        <v>0.21</v>
      </c>
      <c r="Z759" s="62">
        <f t="shared" si="189"/>
        <v>0.22</v>
      </c>
      <c r="AA759" s="57">
        <f t="shared" si="190"/>
        <v>0.61572587849910654</v>
      </c>
      <c r="AB759" s="58">
        <f t="shared" si="191"/>
        <v>0.64504615842763546</v>
      </c>
    </row>
    <row r="760" spans="2:28" hidden="1" x14ac:dyDescent="0.35">
      <c r="B760" s="186">
        <v>44154</v>
      </c>
      <c r="C760" s="69">
        <v>2019</v>
      </c>
      <c r="D760" s="4" t="s">
        <v>932</v>
      </c>
      <c r="E760" s="4" t="s">
        <v>15</v>
      </c>
      <c r="F760" s="4">
        <v>7</v>
      </c>
      <c r="G760" s="4" t="s">
        <v>952</v>
      </c>
      <c r="H760" t="s">
        <v>10</v>
      </c>
      <c r="I760">
        <v>759</v>
      </c>
      <c r="J760">
        <v>201</v>
      </c>
      <c r="K760">
        <v>10.88</v>
      </c>
      <c r="L760">
        <v>78.39</v>
      </c>
      <c r="M760">
        <v>66.95</v>
      </c>
      <c r="N760">
        <v>83.054362316693826</v>
      </c>
      <c r="O760" s="196">
        <v>0.5</v>
      </c>
      <c r="P760" s="196">
        <v>0.2</v>
      </c>
      <c r="Q760" s="59">
        <f t="shared" si="181"/>
        <v>0.16070536828963794</v>
      </c>
      <c r="R760" s="59">
        <f t="shared" si="182"/>
        <v>7.2317415730337071</v>
      </c>
      <c r="S760" s="59">
        <f t="shared" si="183"/>
        <v>6.4282147315855187E-2</v>
      </c>
      <c r="T760" s="59">
        <f t="shared" si="184"/>
        <v>2.8926966292134835</v>
      </c>
      <c r="U760" s="59">
        <f t="shared" si="185"/>
        <v>10.124438202247191</v>
      </c>
      <c r="V760" s="60">
        <v>30</v>
      </c>
      <c r="W760" s="58">
        <f t="shared" si="186"/>
        <v>16.945637683306174</v>
      </c>
      <c r="X760" s="61">
        <f t="shared" si="187"/>
        <v>0.5020153379703941</v>
      </c>
      <c r="Y760" s="63">
        <f t="shared" si="188"/>
        <v>0.5</v>
      </c>
      <c r="Z760" s="62">
        <f t="shared" si="189"/>
        <v>0.2</v>
      </c>
      <c r="AA760" s="57">
        <f t="shared" si="190"/>
        <v>1.6070536828963795</v>
      </c>
      <c r="AB760" s="58">
        <f t="shared" si="191"/>
        <v>0.64282147315855187</v>
      </c>
    </row>
    <row r="761" spans="2:28" hidden="1" x14ac:dyDescent="0.35">
      <c r="B761" s="186">
        <v>44154</v>
      </c>
      <c r="C761" s="69">
        <v>2019</v>
      </c>
      <c r="D761" s="4" t="s">
        <v>932</v>
      </c>
      <c r="E761" s="4" t="s">
        <v>16</v>
      </c>
      <c r="F761" s="4">
        <v>7</v>
      </c>
      <c r="G761" s="4" t="s">
        <v>952</v>
      </c>
      <c r="H761" t="s">
        <v>10</v>
      </c>
      <c r="I761">
        <v>760</v>
      </c>
      <c r="J761">
        <v>200</v>
      </c>
      <c r="K761">
        <v>10.9</v>
      </c>
      <c r="L761">
        <v>79.08</v>
      </c>
      <c r="M761">
        <v>67.61</v>
      </c>
      <c r="N761">
        <v>83.176884716925798</v>
      </c>
      <c r="O761" s="196">
        <v>0.69</v>
      </c>
      <c r="P761" s="196">
        <v>0.28000000000000003</v>
      </c>
      <c r="Q761" s="59">
        <f t="shared" si="181"/>
        <v>0.22134508904955028</v>
      </c>
      <c r="R761" s="59">
        <f t="shared" si="182"/>
        <v>9.9605290072297628</v>
      </c>
      <c r="S761" s="59">
        <f t="shared" si="183"/>
        <v>8.9821195556339259E-2</v>
      </c>
      <c r="T761" s="59">
        <f t="shared" si="184"/>
        <v>4.0419538000352668</v>
      </c>
      <c r="U761" s="59">
        <f t="shared" si="185"/>
        <v>14.002482807265029</v>
      </c>
      <c r="V761" s="60">
        <v>30</v>
      </c>
      <c r="W761" s="58">
        <f t="shared" si="186"/>
        <v>16.823115283074202</v>
      </c>
      <c r="X761" s="61">
        <f t="shared" si="187"/>
        <v>0.50112854875683288</v>
      </c>
      <c r="Y761" s="63">
        <f t="shared" si="188"/>
        <v>0.69</v>
      </c>
      <c r="Z761" s="62">
        <f t="shared" si="189"/>
        <v>0.28000000000000003</v>
      </c>
      <c r="AA761" s="57">
        <f t="shared" si="190"/>
        <v>2.2134508904955026</v>
      </c>
      <c r="AB761" s="58">
        <f t="shared" si="191"/>
        <v>0.89821195556339262</v>
      </c>
    </row>
    <row r="762" spans="2:28" hidden="1" x14ac:dyDescent="0.35">
      <c r="B762" s="186">
        <v>44154</v>
      </c>
      <c r="C762" s="69">
        <v>2019</v>
      </c>
      <c r="D762" s="4" t="s">
        <v>932</v>
      </c>
      <c r="E762" s="4" t="s">
        <v>16</v>
      </c>
      <c r="F762" s="4">
        <v>5</v>
      </c>
      <c r="G762" s="4" t="s">
        <v>952</v>
      </c>
      <c r="H762" t="s">
        <v>10</v>
      </c>
      <c r="I762">
        <v>761</v>
      </c>
      <c r="J762">
        <v>199</v>
      </c>
      <c r="K762">
        <v>10.92</v>
      </c>
      <c r="L762">
        <v>72.540000000000006</v>
      </c>
      <c r="M762">
        <v>61.61</v>
      </c>
      <c r="N762">
        <v>82.26225251541706</v>
      </c>
      <c r="O762" s="196">
        <v>0.79</v>
      </c>
      <c r="P762" s="196">
        <v>0.17</v>
      </c>
      <c r="Q762" s="59">
        <f t="shared" si="181"/>
        <v>0.25712014203985012</v>
      </c>
      <c r="R762" s="59">
        <f t="shared" si="182"/>
        <v>11.570406391793256</v>
      </c>
      <c r="S762" s="59">
        <f t="shared" si="183"/>
        <v>5.5329650818701927E-2</v>
      </c>
      <c r="T762" s="59">
        <f t="shared" si="184"/>
        <v>2.4898342868415866</v>
      </c>
      <c r="U762" s="59">
        <f t="shared" si="185"/>
        <v>14.060240678634843</v>
      </c>
      <c r="V762" s="60">
        <v>30</v>
      </c>
      <c r="W762" s="58">
        <f t="shared" si="186"/>
        <v>17.73774748458294</v>
      </c>
      <c r="X762" s="61">
        <f t="shared" si="187"/>
        <v>0.50781219175379766</v>
      </c>
      <c r="Y762" s="63">
        <f t="shared" si="188"/>
        <v>0.79</v>
      </c>
      <c r="Z762" s="62">
        <f t="shared" si="189"/>
        <v>0.17</v>
      </c>
      <c r="AA762" s="57">
        <f t="shared" si="190"/>
        <v>2.5712014203985012</v>
      </c>
      <c r="AB762" s="58">
        <f t="shared" si="191"/>
        <v>0.55329650818701925</v>
      </c>
    </row>
    <row r="763" spans="2:28" hidden="1" x14ac:dyDescent="0.35">
      <c r="B763" s="186">
        <v>44154</v>
      </c>
      <c r="C763" s="69">
        <v>2019</v>
      </c>
      <c r="D763" s="4" t="s">
        <v>932</v>
      </c>
      <c r="E763" s="4" t="s">
        <v>13</v>
      </c>
      <c r="F763" s="4">
        <v>9</v>
      </c>
      <c r="G763" s="4" t="s">
        <v>952</v>
      </c>
      <c r="H763" t="s">
        <v>10</v>
      </c>
      <c r="I763">
        <v>762</v>
      </c>
      <c r="J763">
        <v>198</v>
      </c>
      <c r="K763">
        <v>10.99</v>
      </c>
      <c r="L763">
        <v>85.14</v>
      </c>
      <c r="M763">
        <v>72.760000000000005</v>
      </c>
      <c r="N763">
        <v>83.304113283884021</v>
      </c>
      <c r="O763" s="196">
        <v>0.25</v>
      </c>
      <c r="P763" s="196">
        <v>0.18</v>
      </c>
      <c r="Q763" s="59">
        <f t="shared" si="181"/>
        <v>8.0036830176461071E-2</v>
      </c>
      <c r="R763" s="59">
        <f t="shared" si="182"/>
        <v>3.601657357940748</v>
      </c>
      <c r="S763" s="59">
        <f t="shared" si="183"/>
        <v>5.7626517727051969E-2</v>
      </c>
      <c r="T763" s="59">
        <f t="shared" si="184"/>
        <v>2.5931932977173386</v>
      </c>
      <c r="U763" s="59">
        <f t="shared" si="185"/>
        <v>6.1948506556580867</v>
      </c>
      <c r="V763" s="60">
        <v>30</v>
      </c>
      <c r="W763" s="58">
        <f t="shared" si="186"/>
        <v>16.695886716115979</v>
      </c>
      <c r="X763" s="61">
        <f t="shared" si="187"/>
        <v>0.50021045815120613</v>
      </c>
      <c r="Y763" s="63">
        <f t="shared" si="188"/>
        <v>0.25</v>
      </c>
      <c r="Z763" s="62">
        <f t="shared" si="189"/>
        <v>0.18</v>
      </c>
      <c r="AA763" s="57">
        <f t="shared" si="190"/>
        <v>0.80036830176461071</v>
      </c>
      <c r="AB763" s="58">
        <f t="shared" si="191"/>
        <v>0.57626517727051974</v>
      </c>
    </row>
    <row r="764" spans="2:28" hidden="1" x14ac:dyDescent="0.35">
      <c r="B764" s="186">
        <v>44154</v>
      </c>
      <c r="C764" s="69">
        <v>2019</v>
      </c>
      <c r="D764" s="4" t="s">
        <v>932</v>
      </c>
      <c r="E764" s="4" t="s">
        <v>14</v>
      </c>
      <c r="F764" s="4">
        <v>5</v>
      </c>
      <c r="G764" s="4" t="s">
        <v>952</v>
      </c>
      <c r="H764" t="s">
        <v>10</v>
      </c>
      <c r="I764">
        <v>763</v>
      </c>
      <c r="J764">
        <v>197</v>
      </c>
      <c r="K764">
        <v>10.94</v>
      </c>
      <c r="L764">
        <v>81.56</v>
      </c>
      <c r="M764">
        <v>69.739999999999995</v>
      </c>
      <c r="N764">
        <v>83.262531860662691</v>
      </c>
      <c r="O764" s="196">
        <v>0.27</v>
      </c>
      <c r="P764" s="196">
        <v>0.12</v>
      </c>
      <c r="Q764" s="59">
        <f t="shared" si="181"/>
        <v>8.6496428571428571E-2</v>
      </c>
      <c r="R764" s="59">
        <f t="shared" si="182"/>
        <v>3.8923392857142858</v>
      </c>
      <c r="S764" s="59">
        <f t="shared" si="183"/>
        <v>3.8442857142857147E-2</v>
      </c>
      <c r="T764" s="59">
        <f t="shared" si="184"/>
        <v>1.7299285714285717</v>
      </c>
      <c r="U764" s="59">
        <f t="shared" si="185"/>
        <v>5.622267857142857</v>
      </c>
      <c r="V764" s="60">
        <v>30</v>
      </c>
      <c r="W764" s="58">
        <f t="shared" si="186"/>
        <v>16.737468139337309</v>
      </c>
      <c r="X764" s="61">
        <f t="shared" si="187"/>
        <v>0.50051020408163271</v>
      </c>
      <c r="Y764" s="63">
        <f t="shared" si="188"/>
        <v>0.27</v>
      </c>
      <c r="Z764" s="62">
        <f t="shared" si="189"/>
        <v>0.12</v>
      </c>
      <c r="AA764" s="57">
        <f t="shared" si="190"/>
        <v>0.86496428571428574</v>
      </c>
      <c r="AB764" s="58">
        <f t="shared" si="191"/>
        <v>0.38442857142857145</v>
      </c>
    </row>
    <row r="765" spans="2:28" hidden="1" x14ac:dyDescent="0.35">
      <c r="B765" s="186">
        <v>44154</v>
      </c>
      <c r="C765" s="69">
        <v>2019</v>
      </c>
      <c r="D765" s="4" t="s">
        <v>932</v>
      </c>
      <c r="E765" s="4" t="s">
        <v>14</v>
      </c>
      <c r="F765" s="4">
        <v>9</v>
      </c>
      <c r="G765" s="4" t="s">
        <v>952</v>
      </c>
      <c r="H765" t="s">
        <v>10</v>
      </c>
      <c r="I765">
        <v>764</v>
      </c>
      <c r="J765">
        <v>196</v>
      </c>
      <c r="K765">
        <v>10.95</v>
      </c>
      <c r="L765">
        <v>52.67</v>
      </c>
      <c r="M765">
        <v>45.94</v>
      </c>
      <c r="N765">
        <v>83.868648130393098</v>
      </c>
      <c r="O765" s="196">
        <v>0.43</v>
      </c>
      <c r="P765" s="196">
        <v>0.16</v>
      </c>
      <c r="Q765" s="59">
        <f t="shared" si="181"/>
        <v>0.13644727064875675</v>
      </c>
      <c r="R765" s="59">
        <f t="shared" si="182"/>
        <v>6.1401271791940539</v>
      </c>
      <c r="S765" s="59">
        <f t="shared" si="183"/>
        <v>5.077107745070019E-2</v>
      </c>
      <c r="T765" s="59">
        <f t="shared" si="184"/>
        <v>2.2846984852815084</v>
      </c>
      <c r="U765" s="59">
        <f t="shared" si="185"/>
        <v>8.4248256644755628</v>
      </c>
      <c r="V765" s="60">
        <v>30</v>
      </c>
      <c r="W765" s="58">
        <f t="shared" si="186"/>
        <v>16.131351869606902</v>
      </c>
      <c r="X765" s="61">
        <f t="shared" si="187"/>
        <v>0.49617033438125174</v>
      </c>
      <c r="Y765" s="63">
        <f t="shared" si="188"/>
        <v>0.43</v>
      </c>
      <c r="Z765" s="62">
        <f t="shared" si="189"/>
        <v>0.16</v>
      </c>
      <c r="AA765" s="57">
        <f t="shared" si="190"/>
        <v>1.3644727064875675</v>
      </c>
      <c r="AB765" s="58">
        <f t="shared" si="191"/>
        <v>0.50771077450700186</v>
      </c>
    </row>
    <row r="766" spans="2:28" hidden="1" x14ac:dyDescent="0.35">
      <c r="B766" s="186">
        <v>44154</v>
      </c>
      <c r="C766" s="69">
        <v>2019</v>
      </c>
      <c r="D766" s="4" t="s">
        <v>932</v>
      </c>
      <c r="E766" s="4" t="s">
        <v>15</v>
      </c>
      <c r="F766" s="4">
        <v>1</v>
      </c>
      <c r="G766" s="4" t="s">
        <v>952</v>
      </c>
      <c r="H766" t="s">
        <v>10</v>
      </c>
      <c r="I766">
        <v>765</v>
      </c>
      <c r="J766">
        <v>195</v>
      </c>
      <c r="K766">
        <v>10.92</v>
      </c>
      <c r="L766">
        <v>81.16</v>
      </c>
      <c r="M766">
        <v>69.3</v>
      </c>
      <c r="N766">
        <v>83.115034168564918</v>
      </c>
      <c r="O766" s="196">
        <v>1.1100000000000001</v>
      </c>
      <c r="P766" s="196">
        <v>0.39</v>
      </c>
      <c r="Q766" s="59">
        <f t="shared" si="181"/>
        <v>0.35642446043165471</v>
      </c>
      <c r="R766" s="59">
        <f t="shared" si="182"/>
        <v>16.039100719424461</v>
      </c>
      <c r="S766" s="59">
        <f t="shared" si="183"/>
        <v>0.12523021582733812</v>
      </c>
      <c r="T766" s="59">
        <f t="shared" si="184"/>
        <v>5.6353597122302155</v>
      </c>
      <c r="U766" s="59">
        <f t="shared" si="185"/>
        <v>21.674460431654676</v>
      </c>
      <c r="V766" s="60">
        <v>30</v>
      </c>
      <c r="W766" s="58">
        <f t="shared" si="186"/>
        <v>16.884965831435082</v>
      </c>
      <c r="X766" s="61">
        <f t="shared" si="187"/>
        <v>0.50157588215142179</v>
      </c>
      <c r="Y766" s="63">
        <f t="shared" si="188"/>
        <v>1.1100000000000001</v>
      </c>
      <c r="Z766" s="62">
        <f t="shared" si="189"/>
        <v>0.39</v>
      </c>
      <c r="AA766" s="57">
        <f t="shared" si="190"/>
        <v>3.564244604316547</v>
      </c>
      <c r="AB766" s="58">
        <f t="shared" si="191"/>
        <v>1.2523021582733813</v>
      </c>
    </row>
    <row r="767" spans="2:28" hidden="1" x14ac:dyDescent="0.35">
      <c r="B767" s="186">
        <v>44154</v>
      </c>
      <c r="C767" s="69">
        <v>2019</v>
      </c>
      <c r="D767" s="4" t="s">
        <v>932</v>
      </c>
      <c r="E767" s="4" t="s">
        <v>13</v>
      </c>
      <c r="F767" s="4">
        <v>7</v>
      </c>
      <c r="G767" s="4" t="s">
        <v>952</v>
      </c>
      <c r="H767" t="s">
        <v>10</v>
      </c>
      <c r="I767">
        <v>766</v>
      </c>
      <c r="J767">
        <v>194</v>
      </c>
      <c r="K767">
        <v>10.93</v>
      </c>
      <c r="L767">
        <v>89.3</v>
      </c>
      <c r="M767">
        <v>75.92</v>
      </c>
      <c r="N767">
        <v>82.927140487431416</v>
      </c>
      <c r="O767" s="196">
        <v>0.91</v>
      </c>
      <c r="P767" s="196">
        <v>0.31</v>
      </c>
      <c r="Q767" s="59">
        <f t="shared" si="181"/>
        <v>0.29307208801354057</v>
      </c>
      <c r="R767" s="59">
        <f t="shared" si="182"/>
        <v>13.188243960609325</v>
      </c>
      <c r="S767" s="59">
        <f t="shared" si="183"/>
        <v>9.9837744268348988E-2</v>
      </c>
      <c r="T767" s="59">
        <f t="shared" si="184"/>
        <v>4.4926984920757045</v>
      </c>
      <c r="U767" s="59">
        <f t="shared" si="185"/>
        <v>17.680942452685031</v>
      </c>
      <c r="V767" s="60">
        <v>30</v>
      </c>
      <c r="W767" s="58">
        <f t="shared" si="186"/>
        <v>17.072859512568584</v>
      </c>
      <c r="X767" s="61">
        <f t="shared" si="187"/>
        <v>0.50293891367902754</v>
      </c>
      <c r="Y767" s="63">
        <f t="shared" si="188"/>
        <v>0.91</v>
      </c>
      <c r="Z767" s="62">
        <f t="shared" si="189"/>
        <v>0.31</v>
      </c>
      <c r="AA767" s="57">
        <f t="shared" si="190"/>
        <v>2.9307208801354054</v>
      </c>
      <c r="AB767" s="58">
        <f t="shared" si="191"/>
        <v>0.99837744268348994</v>
      </c>
    </row>
    <row r="768" spans="2:28" hidden="1" x14ac:dyDescent="0.35">
      <c r="B768" s="186">
        <v>44154</v>
      </c>
      <c r="C768" s="69">
        <v>2019</v>
      </c>
      <c r="D768" s="4" t="s">
        <v>932</v>
      </c>
      <c r="E768" s="4" t="s">
        <v>15</v>
      </c>
      <c r="F768" s="4">
        <v>3</v>
      </c>
      <c r="G768" s="4" t="s">
        <v>952</v>
      </c>
      <c r="H768" t="s">
        <v>10</v>
      </c>
      <c r="I768">
        <v>767</v>
      </c>
      <c r="J768">
        <v>193</v>
      </c>
      <c r="K768">
        <v>10.92</v>
      </c>
      <c r="L768">
        <v>82.39</v>
      </c>
      <c r="M768">
        <v>70.48</v>
      </c>
      <c r="N768">
        <v>83.335665314117804</v>
      </c>
      <c r="O768" s="196">
        <v>1.1599999999999999</v>
      </c>
      <c r="P768" s="196">
        <v>0.15</v>
      </c>
      <c r="Q768" s="59">
        <f t="shared" si="181"/>
        <v>0.37118636668905303</v>
      </c>
      <c r="R768" s="59">
        <f t="shared" si="182"/>
        <v>16.703386501007387</v>
      </c>
      <c r="S768" s="59">
        <f t="shared" si="183"/>
        <v>4.7998237071860309E-2</v>
      </c>
      <c r="T768" s="59">
        <f t="shared" si="184"/>
        <v>2.1599206682337138</v>
      </c>
      <c r="U768" s="59">
        <f t="shared" si="185"/>
        <v>18.8633071692411</v>
      </c>
      <c r="V768" s="60">
        <v>30</v>
      </c>
      <c r="W768" s="58">
        <f t="shared" si="186"/>
        <v>16.664334685882196</v>
      </c>
      <c r="X768" s="61">
        <f t="shared" si="187"/>
        <v>0.49998321020819342</v>
      </c>
      <c r="Y768" s="63">
        <f t="shared" si="188"/>
        <v>1.1599999999999999</v>
      </c>
      <c r="Z768" s="62">
        <f t="shared" si="189"/>
        <v>0.15</v>
      </c>
      <c r="AA768" s="57">
        <f t="shared" si="190"/>
        <v>3.7118636668905305</v>
      </c>
      <c r="AB768" s="58">
        <f t="shared" si="191"/>
        <v>0.47998237071860306</v>
      </c>
    </row>
    <row r="769" spans="2:28" hidden="1" x14ac:dyDescent="0.35">
      <c r="B769" s="186">
        <v>44154</v>
      </c>
      <c r="C769" s="69">
        <v>2019</v>
      </c>
      <c r="D769" s="4" t="s">
        <v>932</v>
      </c>
      <c r="E769" s="4" t="s">
        <v>16</v>
      </c>
      <c r="F769" s="4">
        <v>9</v>
      </c>
      <c r="G769" s="4" t="s">
        <v>952</v>
      </c>
      <c r="H769" t="s">
        <v>10</v>
      </c>
      <c r="I769">
        <v>768</v>
      </c>
      <c r="J769">
        <v>192</v>
      </c>
      <c r="K769">
        <v>10.92</v>
      </c>
      <c r="L769">
        <v>80.260000000000005</v>
      </c>
      <c r="M769">
        <v>68.16</v>
      </c>
      <c r="N769">
        <v>82.549754831266213</v>
      </c>
      <c r="O769" s="196">
        <v>0.31</v>
      </c>
      <c r="P769" s="196">
        <v>0.16</v>
      </c>
      <c r="Q769" s="59">
        <f t="shared" si="181"/>
        <v>0.10043588399720477</v>
      </c>
      <c r="R769" s="59">
        <f t="shared" si="182"/>
        <v>4.5196147798742148</v>
      </c>
      <c r="S769" s="59">
        <f t="shared" si="183"/>
        <v>5.183787561146052E-2</v>
      </c>
      <c r="T769" s="59">
        <f t="shared" si="184"/>
        <v>2.3327044025157235</v>
      </c>
      <c r="U769" s="59">
        <f t="shared" si="185"/>
        <v>6.8523191823899383</v>
      </c>
      <c r="V769" s="60">
        <v>30</v>
      </c>
      <c r="W769" s="58">
        <f t="shared" si="186"/>
        <v>17.450245168733787</v>
      </c>
      <c r="X769" s="61">
        <f t="shared" si="187"/>
        <v>0.50569531795946887</v>
      </c>
      <c r="Y769" s="63">
        <f t="shared" si="188"/>
        <v>0.31</v>
      </c>
      <c r="Z769" s="62">
        <f t="shared" si="189"/>
        <v>0.16</v>
      </c>
      <c r="AA769" s="57">
        <f t="shared" si="190"/>
        <v>1.0043588399720478</v>
      </c>
      <c r="AB769" s="58">
        <f t="shared" si="191"/>
        <v>0.51837875611460515</v>
      </c>
    </row>
    <row r="770" spans="2:28" hidden="1" x14ac:dyDescent="0.35">
      <c r="B770" s="186">
        <v>44154</v>
      </c>
      <c r="C770" s="69">
        <v>2019</v>
      </c>
      <c r="D770" s="4" t="s">
        <v>932</v>
      </c>
      <c r="E770" s="4" t="s">
        <v>14</v>
      </c>
      <c r="F770" s="4">
        <v>3</v>
      </c>
      <c r="G770" s="4" t="s">
        <v>952</v>
      </c>
      <c r="H770" t="s">
        <v>10</v>
      </c>
      <c r="I770">
        <v>769</v>
      </c>
      <c r="J770">
        <v>191</v>
      </c>
      <c r="K770">
        <v>10.98</v>
      </c>
      <c r="L770">
        <v>81.47</v>
      </c>
      <c r="M770">
        <v>69.819999999999993</v>
      </c>
      <c r="N770">
        <v>83.472833025961123</v>
      </c>
      <c r="O770" s="196">
        <v>1.19</v>
      </c>
      <c r="P770" s="196">
        <v>0.22</v>
      </c>
      <c r="Q770" s="59">
        <f t="shared" si="181"/>
        <v>0.37996473487423521</v>
      </c>
      <c r="R770" s="59">
        <f t="shared" si="182"/>
        <v>17.098413069340584</v>
      </c>
      <c r="S770" s="59">
        <f t="shared" si="183"/>
        <v>7.0245581237253565E-2</v>
      </c>
      <c r="T770" s="59">
        <f t="shared" si="184"/>
        <v>3.1610511556764105</v>
      </c>
      <c r="U770" s="59">
        <f t="shared" si="185"/>
        <v>20.259464225016995</v>
      </c>
      <c r="V770" s="60">
        <v>30</v>
      </c>
      <c r="W770" s="58">
        <f t="shared" si="186"/>
        <v>16.527166974038877</v>
      </c>
      <c r="X770" s="61">
        <f t="shared" si="187"/>
        <v>0.49899728076138683</v>
      </c>
      <c r="Y770" s="63">
        <f t="shared" si="188"/>
        <v>1.19</v>
      </c>
      <c r="Z770" s="62">
        <f t="shared" si="189"/>
        <v>0.22</v>
      </c>
      <c r="AA770" s="57">
        <f t="shared" si="190"/>
        <v>3.7996473487423521</v>
      </c>
      <c r="AB770" s="58">
        <f t="shared" si="191"/>
        <v>0.70245581237253563</v>
      </c>
    </row>
    <row r="771" spans="2:28" hidden="1" x14ac:dyDescent="0.35">
      <c r="B771" s="186">
        <v>44154</v>
      </c>
      <c r="C771" s="69">
        <v>2019</v>
      </c>
      <c r="D771" s="4" t="s">
        <v>932</v>
      </c>
      <c r="E771" s="4" t="s">
        <v>16</v>
      </c>
      <c r="F771" s="4">
        <v>1</v>
      </c>
      <c r="G771" s="4" t="s">
        <v>952</v>
      </c>
      <c r="H771" t="s">
        <v>10</v>
      </c>
      <c r="I771">
        <v>770</v>
      </c>
      <c r="J771">
        <v>190</v>
      </c>
      <c r="K771">
        <v>10.89</v>
      </c>
      <c r="L771">
        <v>88.48</v>
      </c>
      <c r="M771">
        <v>75.59</v>
      </c>
      <c r="N771">
        <v>83.387034411650973</v>
      </c>
      <c r="O771" s="196">
        <v>1.79</v>
      </c>
      <c r="P771" s="196">
        <v>0.28000000000000003</v>
      </c>
      <c r="Q771" s="59">
        <f t="shared" si="181"/>
        <v>0.57231584234930455</v>
      </c>
      <c r="R771" s="59">
        <f t="shared" si="182"/>
        <v>25.754212905718706</v>
      </c>
      <c r="S771" s="59">
        <f t="shared" si="183"/>
        <v>8.9524265842349335E-2</v>
      </c>
      <c r="T771" s="59">
        <f t="shared" si="184"/>
        <v>4.0285919629057201</v>
      </c>
      <c r="U771" s="59">
        <f t="shared" si="185"/>
        <v>29.782804868624424</v>
      </c>
      <c r="V771" s="60">
        <v>30</v>
      </c>
      <c r="W771" s="58">
        <f t="shared" si="186"/>
        <v>16.612965588349027</v>
      </c>
      <c r="X771" s="61">
        <f t="shared" si="187"/>
        <v>0.49961360123647613</v>
      </c>
      <c r="Y771" s="63">
        <f t="shared" si="188"/>
        <v>1.79</v>
      </c>
      <c r="Z771" s="62">
        <f t="shared" si="189"/>
        <v>0.28000000000000003</v>
      </c>
      <c r="AA771" s="57">
        <f t="shared" si="190"/>
        <v>5.7231584234930457</v>
      </c>
      <c r="AB771" s="58">
        <f t="shared" si="191"/>
        <v>0.89524265842349338</v>
      </c>
    </row>
    <row r="772" spans="2:28" hidden="1" x14ac:dyDescent="0.35">
      <c r="B772" s="186">
        <v>44154</v>
      </c>
      <c r="C772" s="69">
        <v>2019</v>
      </c>
      <c r="D772" s="4" t="s">
        <v>932</v>
      </c>
      <c r="E772" s="4" t="s">
        <v>15</v>
      </c>
      <c r="F772" s="4">
        <v>5</v>
      </c>
      <c r="G772" s="4" t="s">
        <v>952</v>
      </c>
      <c r="H772" t="s">
        <v>10</v>
      </c>
      <c r="I772">
        <v>771</v>
      </c>
      <c r="J772">
        <v>189</v>
      </c>
      <c r="K772">
        <v>10.91</v>
      </c>
      <c r="L772">
        <v>89.62</v>
      </c>
      <c r="M772">
        <v>76.58</v>
      </c>
      <c r="N772">
        <v>83.432854783382027</v>
      </c>
      <c r="O772" s="196">
        <v>0.6</v>
      </c>
      <c r="P772" s="196">
        <v>0.22</v>
      </c>
      <c r="Q772" s="59">
        <f t="shared" si="181"/>
        <v>0.19169940612151667</v>
      </c>
      <c r="R772" s="59">
        <f t="shared" si="182"/>
        <v>8.6264732754682498</v>
      </c>
      <c r="S772" s="59">
        <f t="shared" si="183"/>
        <v>7.028978224455612E-2</v>
      </c>
      <c r="T772" s="59">
        <f t="shared" si="184"/>
        <v>3.1630402010050256</v>
      </c>
      <c r="U772" s="59">
        <f t="shared" si="185"/>
        <v>11.789513476473275</v>
      </c>
      <c r="V772" s="60">
        <v>30</v>
      </c>
      <c r="W772" s="58">
        <f t="shared" si="186"/>
        <v>16.567145216617973</v>
      </c>
      <c r="X772" s="61">
        <f t="shared" si="187"/>
        <v>0.49928430028932547</v>
      </c>
      <c r="Y772" s="63">
        <f t="shared" si="188"/>
        <v>0.6</v>
      </c>
      <c r="Z772" s="62">
        <f t="shared" si="189"/>
        <v>0.22</v>
      </c>
      <c r="AA772" s="57">
        <f t="shared" si="190"/>
        <v>1.9169940612151668</v>
      </c>
      <c r="AB772" s="58">
        <f t="shared" si="191"/>
        <v>0.7028978224455612</v>
      </c>
    </row>
    <row r="773" spans="2:28" hidden="1" x14ac:dyDescent="0.35">
      <c r="B773" s="186">
        <v>44154</v>
      </c>
      <c r="C773" s="69">
        <v>2019</v>
      </c>
      <c r="D773" s="4" t="s">
        <v>932</v>
      </c>
      <c r="E773" s="4" t="s">
        <v>13</v>
      </c>
      <c r="F773" s="4">
        <v>3</v>
      </c>
      <c r="G773" s="4" t="s">
        <v>952</v>
      </c>
      <c r="H773" t="s">
        <v>10</v>
      </c>
      <c r="I773">
        <v>772</v>
      </c>
      <c r="J773">
        <v>188</v>
      </c>
      <c r="K773">
        <v>10.91</v>
      </c>
      <c r="L773">
        <v>84.89</v>
      </c>
      <c r="M773">
        <v>72.459999999999994</v>
      </c>
      <c r="N773">
        <v>83.198161665314942</v>
      </c>
      <c r="O773" s="196">
        <v>0.56999999999999995</v>
      </c>
      <c r="P773" s="196">
        <v>0.15</v>
      </c>
      <c r="Q773" s="59">
        <f t="shared" si="181"/>
        <v>0.1827889520714866</v>
      </c>
      <c r="R773" s="59">
        <f t="shared" si="182"/>
        <v>8.2255028432168977</v>
      </c>
      <c r="S773" s="59">
        <f t="shared" si="183"/>
        <v>4.8102355808285951E-2</v>
      </c>
      <c r="T773" s="59">
        <f t="shared" si="184"/>
        <v>2.164606011372868</v>
      </c>
      <c r="U773" s="59">
        <f t="shared" si="185"/>
        <v>10.390108854589766</v>
      </c>
      <c r="V773" s="60">
        <v>30</v>
      </c>
      <c r="W773" s="58">
        <f t="shared" si="186"/>
        <v>16.801838334685058</v>
      </c>
      <c r="X773" s="61">
        <f t="shared" si="187"/>
        <v>0.50097481722177095</v>
      </c>
      <c r="Y773" s="63">
        <f t="shared" si="188"/>
        <v>0.56999999999999995</v>
      </c>
      <c r="Z773" s="62">
        <f t="shared" si="189"/>
        <v>0.15</v>
      </c>
      <c r="AA773" s="57">
        <f t="shared" si="190"/>
        <v>1.827889520714866</v>
      </c>
      <c r="AB773" s="58">
        <f t="shared" si="191"/>
        <v>0.48102355808285951</v>
      </c>
    </row>
    <row r="774" spans="2:28" hidden="1" x14ac:dyDescent="0.35">
      <c r="B774" s="186">
        <v>44154</v>
      </c>
      <c r="C774" s="69">
        <v>2019</v>
      </c>
      <c r="D774" s="4" t="s">
        <v>932</v>
      </c>
      <c r="E774" s="4" t="s">
        <v>14</v>
      </c>
      <c r="F774" s="4">
        <v>7</v>
      </c>
      <c r="G774" s="4" t="s">
        <v>952</v>
      </c>
      <c r="H774" t="s">
        <v>10</v>
      </c>
      <c r="I774">
        <v>773</v>
      </c>
      <c r="J774">
        <v>187</v>
      </c>
      <c r="K774">
        <v>10.95</v>
      </c>
      <c r="L774">
        <v>79.349999999999994</v>
      </c>
      <c r="M774">
        <v>67.78</v>
      </c>
      <c r="N774">
        <v>83.084795321637444</v>
      </c>
      <c r="O774" s="196">
        <v>0.62</v>
      </c>
      <c r="P774" s="196">
        <v>0.18</v>
      </c>
      <c r="Q774" s="59">
        <f t="shared" si="181"/>
        <v>0.19917895477740621</v>
      </c>
      <c r="R774" s="59">
        <f t="shared" si="182"/>
        <v>8.9630529649832802</v>
      </c>
      <c r="S774" s="59">
        <f t="shared" si="183"/>
        <v>5.782614816118245E-2</v>
      </c>
      <c r="T774" s="59">
        <f t="shared" si="184"/>
        <v>2.6021766672532101</v>
      </c>
      <c r="U774" s="59">
        <f t="shared" si="185"/>
        <v>11.565229632236491</v>
      </c>
      <c r="V774" s="60">
        <v>30</v>
      </c>
      <c r="W774" s="58">
        <f t="shared" si="186"/>
        <v>16.915204678362556</v>
      </c>
      <c r="X774" s="61">
        <f t="shared" si="187"/>
        <v>0.50179482667605124</v>
      </c>
      <c r="Y774" s="63">
        <f t="shared" si="188"/>
        <v>0.62</v>
      </c>
      <c r="Z774" s="62">
        <f t="shared" si="189"/>
        <v>0.18</v>
      </c>
      <c r="AA774" s="57">
        <f t="shared" si="190"/>
        <v>1.9917895477740621</v>
      </c>
      <c r="AB774" s="58">
        <f t="shared" si="191"/>
        <v>0.57826148161182456</v>
      </c>
    </row>
    <row r="775" spans="2:28" hidden="1" x14ac:dyDescent="0.35">
      <c r="B775" s="186">
        <v>44154</v>
      </c>
      <c r="C775" s="69">
        <v>2019</v>
      </c>
      <c r="D775" s="4" t="s">
        <v>932</v>
      </c>
      <c r="E775" s="4" t="s">
        <v>16</v>
      </c>
      <c r="F775" s="4">
        <v>3</v>
      </c>
      <c r="G775" s="4" t="s">
        <v>952</v>
      </c>
      <c r="H775" t="s">
        <v>10</v>
      </c>
      <c r="I775">
        <v>774</v>
      </c>
      <c r="J775">
        <v>186</v>
      </c>
      <c r="K775">
        <v>10.92</v>
      </c>
      <c r="L775">
        <v>75.17</v>
      </c>
      <c r="M775">
        <v>63.84</v>
      </c>
      <c r="N775">
        <v>82.365758754863819</v>
      </c>
      <c r="O775" s="196">
        <v>0.95</v>
      </c>
      <c r="P775" s="196">
        <v>0.21</v>
      </c>
      <c r="Q775" s="59">
        <f t="shared" si="181"/>
        <v>0.30868716931216933</v>
      </c>
      <c r="R775" s="59">
        <f t="shared" si="182"/>
        <v>13.89092261904762</v>
      </c>
      <c r="S775" s="59">
        <f t="shared" si="183"/>
        <v>6.8236111111111108E-2</v>
      </c>
      <c r="T775" s="59">
        <f t="shared" si="184"/>
        <v>3.0706249999999997</v>
      </c>
      <c r="U775" s="59">
        <f t="shared" si="185"/>
        <v>16.961547619047622</v>
      </c>
      <c r="V775" s="60">
        <v>30</v>
      </c>
      <c r="W775" s="58">
        <f t="shared" si="186"/>
        <v>17.634241245136181</v>
      </c>
      <c r="X775" s="61">
        <f t="shared" si="187"/>
        <v>0.5070483749055178</v>
      </c>
      <c r="Y775" s="63">
        <f t="shared" si="188"/>
        <v>0.95</v>
      </c>
      <c r="Z775" s="62">
        <f t="shared" si="189"/>
        <v>0.21</v>
      </c>
      <c r="AA775" s="57">
        <f t="shared" si="190"/>
        <v>3.0868716931216933</v>
      </c>
      <c r="AB775" s="58">
        <f t="shared" si="191"/>
        <v>0.68236111111111108</v>
      </c>
    </row>
    <row r="776" spans="2:28" hidden="1" x14ac:dyDescent="0.35">
      <c r="B776" s="186">
        <v>44154</v>
      </c>
      <c r="C776" s="69">
        <v>2019</v>
      </c>
      <c r="D776" s="4" t="s">
        <v>932</v>
      </c>
      <c r="E776" s="4" t="s">
        <v>13</v>
      </c>
      <c r="F776" s="4">
        <v>5</v>
      </c>
      <c r="G776" s="4" t="s">
        <v>952</v>
      </c>
      <c r="H776" t="s">
        <v>10</v>
      </c>
      <c r="I776">
        <v>775</v>
      </c>
      <c r="J776">
        <v>185</v>
      </c>
      <c r="K776">
        <v>10.93</v>
      </c>
      <c r="L776">
        <v>80.239999999999995</v>
      </c>
      <c r="M776">
        <v>68.75</v>
      </c>
      <c r="N776">
        <v>83.422305583609869</v>
      </c>
      <c r="O776" s="196">
        <v>1.56</v>
      </c>
      <c r="P776" s="196">
        <v>0.15</v>
      </c>
      <c r="Q776" s="59">
        <f t="shared" ref="Q776:Q839" si="194">Y776*((250+(100*W776/100))/1000)*(100/(100-(100*W776/100)))</f>
        <v>0.49850121065375314</v>
      </c>
      <c r="R776" s="59">
        <f t="shared" ref="R776:R839" si="195">IF(W776="","",Q776*(V776/10*15))</f>
        <v>22.43255447941889</v>
      </c>
      <c r="S776" s="59">
        <f t="shared" ref="S776:S839" si="196">Z776*((250+(100*W776/100))/1000)*(100/(100-(100*W776/100)))</f>
        <v>4.793280871670702E-2</v>
      </c>
      <c r="T776" s="59">
        <f t="shared" ref="T776:T839" si="197">IF(W776="","",S776*(V776/10*15))</f>
        <v>2.1569763922518161</v>
      </c>
      <c r="U776" s="59">
        <f t="shared" ref="U776:U839" si="198">IF(Y776="","",R776+T776)</f>
        <v>24.589530871670707</v>
      </c>
      <c r="V776" s="60">
        <v>30</v>
      </c>
      <c r="W776" s="58">
        <f t="shared" ref="W776:W839" si="199">100-N776</f>
        <v>16.577694416390131</v>
      </c>
      <c r="X776" s="61">
        <f t="shared" ref="X776:X839" si="200">IF(W776="","",((400+W776)/1000)*(100/(100-W776)))</f>
        <v>0.49936008301625734</v>
      </c>
      <c r="Y776" s="63">
        <f t="shared" ref="Y776:Y839" si="201">O776</f>
        <v>1.56</v>
      </c>
      <c r="Z776" s="62">
        <f t="shared" ref="Z776:Z839" si="202">P776</f>
        <v>0.15</v>
      </c>
      <c r="AA776" s="57">
        <f t="shared" ref="AA776:AA839" si="203">Q776*10</f>
        <v>4.985012106537531</v>
      </c>
      <c r="AB776" s="58">
        <f t="shared" ref="AB776:AB839" si="204">S776*10</f>
        <v>0.4793280871670702</v>
      </c>
    </row>
    <row r="777" spans="2:28" hidden="1" x14ac:dyDescent="0.35">
      <c r="B777" s="186">
        <v>44154</v>
      </c>
      <c r="C777" s="69">
        <v>2019</v>
      </c>
      <c r="D777" s="4" t="s">
        <v>932</v>
      </c>
      <c r="E777" s="4" t="s">
        <v>13</v>
      </c>
      <c r="F777" s="4">
        <v>1</v>
      </c>
      <c r="G777" s="4" t="s">
        <v>952</v>
      </c>
      <c r="H777" t="s">
        <v>10</v>
      </c>
      <c r="I777">
        <v>776</v>
      </c>
      <c r="J777">
        <v>184</v>
      </c>
      <c r="K777">
        <v>10.89</v>
      </c>
      <c r="L777">
        <v>67.239999999999995</v>
      </c>
      <c r="M777">
        <v>57.66</v>
      </c>
      <c r="N777">
        <v>82.99911268855368</v>
      </c>
      <c r="O777" s="196">
        <v>1.55</v>
      </c>
      <c r="P777" s="196">
        <v>0.32</v>
      </c>
      <c r="Q777" s="59">
        <f t="shared" si="194"/>
        <v>0.49862144537096442</v>
      </c>
      <c r="R777" s="59">
        <f t="shared" si="195"/>
        <v>22.437965041693399</v>
      </c>
      <c r="S777" s="59">
        <f t="shared" si="196"/>
        <v>0.10294120162497329</v>
      </c>
      <c r="T777" s="59">
        <f t="shared" si="197"/>
        <v>4.632354073123798</v>
      </c>
      <c r="U777" s="59">
        <f t="shared" si="198"/>
        <v>27.070319114817195</v>
      </c>
      <c r="V777" s="60">
        <v>30</v>
      </c>
      <c r="W777" s="58">
        <f t="shared" si="199"/>
        <v>17.00088731144632</v>
      </c>
      <c r="X777" s="61">
        <f t="shared" si="200"/>
        <v>0.50241607868291649</v>
      </c>
      <c r="Y777" s="63">
        <f t="shared" si="201"/>
        <v>1.55</v>
      </c>
      <c r="Z777" s="62">
        <f t="shared" si="202"/>
        <v>0.32</v>
      </c>
      <c r="AA777" s="57">
        <f t="shared" si="203"/>
        <v>4.9862144537096444</v>
      </c>
      <c r="AB777" s="58">
        <f t="shared" si="204"/>
        <v>1.0294120162497329</v>
      </c>
    </row>
    <row r="778" spans="2:28" hidden="1" x14ac:dyDescent="0.35">
      <c r="B778" s="186">
        <v>44154</v>
      </c>
      <c r="C778" s="69">
        <v>2019</v>
      </c>
      <c r="D778" s="4" t="s">
        <v>932</v>
      </c>
      <c r="E778" s="4" t="s">
        <v>15</v>
      </c>
      <c r="F778" s="4">
        <v>9</v>
      </c>
      <c r="G778" s="4" t="s">
        <v>952</v>
      </c>
      <c r="H778" t="s">
        <v>10</v>
      </c>
      <c r="I778">
        <v>777</v>
      </c>
      <c r="J778">
        <v>183</v>
      </c>
      <c r="K778">
        <v>10.91</v>
      </c>
      <c r="L778">
        <v>87.35</v>
      </c>
      <c r="M778">
        <v>74.94</v>
      </c>
      <c r="N778">
        <v>83.7650444793302</v>
      </c>
      <c r="O778" s="196">
        <v>0.3</v>
      </c>
      <c r="P778" s="196">
        <v>0.19</v>
      </c>
      <c r="Q778" s="59">
        <f t="shared" si="194"/>
        <v>9.5350616898328897E-2</v>
      </c>
      <c r="R778" s="59">
        <f t="shared" si="195"/>
        <v>4.2907777604248007</v>
      </c>
      <c r="S778" s="59">
        <f t="shared" si="196"/>
        <v>6.0388724035608313E-2</v>
      </c>
      <c r="T778" s="59">
        <f t="shared" si="197"/>
        <v>2.7174925816023743</v>
      </c>
      <c r="U778" s="59">
        <f t="shared" si="198"/>
        <v>7.008270342027175</v>
      </c>
      <c r="V778" s="60">
        <v>30</v>
      </c>
      <c r="W778" s="58">
        <f t="shared" si="199"/>
        <v>16.2349555206698</v>
      </c>
      <c r="X778" s="61">
        <f t="shared" si="200"/>
        <v>0.4969076995158519</v>
      </c>
      <c r="Y778" s="63">
        <f t="shared" si="201"/>
        <v>0.3</v>
      </c>
      <c r="Z778" s="62">
        <f t="shared" si="202"/>
        <v>0.19</v>
      </c>
      <c r="AA778" s="57">
        <f t="shared" si="203"/>
        <v>0.95350616898328899</v>
      </c>
      <c r="AB778" s="58">
        <f t="shared" si="204"/>
        <v>0.6038872403560831</v>
      </c>
    </row>
    <row r="779" spans="2:28" hidden="1" x14ac:dyDescent="0.35">
      <c r="B779" s="186">
        <v>44154</v>
      </c>
      <c r="C779" s="69">
        <v>2019</v>
      </c>
      <c r="D779" s="4" t="s">
        <v>932</v>
      </c>
      <c r="E779" s="4" t="s">
        <v>14</v>
      </c>
      <c r="F779" s="4">
        <v>1</v>
      </c>
      <c r="G779" s="4" t="s">
        <v>952</v>
      </c>
      <c r="H779" t="s">
        <v>10</v>
      </c>
      <c r="I779">
        <v>778</v>
      </c>
      <c r="J779">
        <v>182</v>
      </c>
      <c r="K779">
        <v>10.96</v>
      </c>
      <c r="L779">
        <v>89.6</v>
      </c>
      <c r="M779">
        <v>76.599999999999994</v>
      </c>
      <c r="N779">
        <v>83.468972533062058</v>
      </c>
      <c r="O779" s="196">
        <v>1.08</v>
      </c>
      <c r="P779" s="196">
        <v>0.39</v>
      </c>
      <c r="Q779" s="59">
        <f t="shared" si="194"/>
        <v>0.34486288848263247</v>
      </c>
      <c r="R779" s="59">
        <f t="shared" si="195"/>
        <v>15.518829981718461</v>
      </c>
      <c r="S779" s="59">
        <f t="shared" si="196"/>
        <v>0.12453382084095062</v>
      </c>
      <c r="T779" s="59">
        <f t="shared" si="197"/>
        <v>5.604021937842778</v>
      </c>
      <c r="U779" s="59">
        <f t="shared" si="198"/>
        <v>21.122851919561239</v>
      </c>
      <c r="V779" s="60">
        <v>30</v>
      </c>
      <c r="W779" s="58">
        <f t="shared" si="199"/>
        <v>16.531027466937942</v>
      </c>
      <c r="X779" s="61">
        <f t="shared" si="200"/>
        <v>0.49902498476538687</v>
      </c>
      <c r="Y779" s="63">
        <f t="shared" si="201"/>
        <v>1.08</v>
      </c>
      <c r="Z779" s="62">
        <f t="shared" si="202"/>
        <v>0.39</v>
      </c>
      <c r="AA779" s="57">
        <f t="shared" si="203"/>
        <v>3.4486288848263245</v>
      </c>
      <c r="AB779" s="58">
        <f t="shared" si="204"/>
        <v>1.2453382084095062</v>
      </c>
    </row>
    <row r="780" spans="2:28" hidden="1" x14ac:dyDescent="0.35">
      <c r="B780" s="186">
        <v>44148</v>
      </c>
      <c r="C780" s="69">
        <v>2019</v>
      </c>
      <c r="D780" s="4" t="s">
        <v>932</v>
      </c>
      <c r="E780" s="4" t="s">
        <v>16</v>
      </c>
      <c r="F780" s="4">
        <v>9</v>
      </c>
      <c r="G780" s="4" t="s">
        <v>952</v>
      </c>
      <c r="H780" t="s">
        <v>10</v>
      </c>
      <c r="I780">
        <v>779</v>
      </c>
      <c r="J780">
        <v>111</v>
      </c>
      <c r="K780">
        <v>11.2</v>
      </c>
      <c r="L780">
        <v>95.8</v>
      </c>
      <c r="M780">
        <v>81.48</v>
      </c>
      <c r="N780">
        <v>83.073286052009465</v>
      </c>
      <c r="O780" s="196">
        <v>0.24</v>
      </c>
      <c r="P780" s="196">
        <v>0.17</v>
      </c>
      <c r="Q780" s="59">
        <f t="shared" si="194"/>
        <v>7.7115537848605586E-2</v>
      </c>
      <c r="R780" s="59">
        <f t="shared" si="195"/>
        <v>3.4701992031872515</v>
      </c>
      <c r="S780" s="59">
        <f t="shared" si="196"/>
        <v>5.4623505976095624E-2</v>
      </c>
      <c r="T780" s="59">
        <f t="shared" si="197"/>
        <v>2.4580577689243031</v>
      </c>
      <c r="U780" s="59">
        <f t="shared" si="198"/>
        <v>5.928256972111555</v>
      </c>
      <c r="V780" s="60">
        <v>30</v>
      </c>
      <c r="W780" s="58">
        <f t="shared" si="199"/>
        <v>16.926713947990535</v>
      </c>
      <c r="X780" s="61">
        <f t="shared" si="200"/>
        <v>0.50187820147979512</v>
      </c>
      <c r="Y780" s="63">
        <f t="shared" si="201"/>
        <v>0.24</v>
      </c>
      <c r="Z780" s="62">
        <f t="shared" si="202"/>
        <v>0.17</v>
      </c>
      <c r="AA780" s="57">
        <f t="shared" si="203"/>
        <v>0.77115537848605586</v>
      </c>
      <c r="AB780" s="58">
        <f t="shared" si="204"/>
        <v>0.54623505976095621</v>
      </c>
    </row>
    <row r="781" spans="2:28" hidden="1" x14ac:dyDescent="0.35">
      <c r="B781" s="186">
        <v>44148</v>
      </c>
      <c r="C781" s="69">
        <v>2019</v>
      </c>
      <c r="D781" s="4" t="s">
        <v>2270</v>
      </c>
      <c r="E781" s="4" t="s">
        <v>16</v>
      </c>
      <c r="F781" s="4">
        <v>1</v>
      </c>
      <c r="G781" s="4" t="s">
        <v>952</v>
      </c>
      <c r="H781" t="s">
        <v>10</v>
      </c>
      <c r="I781">
        <v>780</v>
      </c>
      <c r="J781">
        <v>112</v>
      </c>
      <c r="K781">
        <v>11.26</v>
      </c>
      <c r="L781">
        <v>90.52</v>
      </c>
      <c r="M781">
        <v>78.09</v>
      </c>
      <c r="N781">
        <v>84.317436285642202</v>
      </c>
      <c r="O781" s="196">
        <v>1.99</v>
      </c>
      <c r="P781" s="196">
        <v>0.3</v>
      </c>
      <c r="Q781" s="59">
        <f t="shared" si="194"/>
        <v>0.62704503965285041</v>
      </c>
      <c r="R781" s="59">
        <f t="shared" si="195"/>
        <v>28.21702678437827</v>
      </c>
      <c r="S781" s="59">
        <f t="shared" si="196"/>
        <v>9.4529402962741274E-2</v>
      </c>
      <c r="T781" s="59">
        <f t="shared" si="197"/>
        <v>4.2538231333233574</v>
      </c>
      <c r="U781" s="59">
        <f t="shared" si="198"/>
        <v>32.470849917701628</v>
      </c>
      <c r="V781" s="60">
        <v>30</v>
      </c>
      <c r="W781" s="58">
        <f t="shared" si="199"/>
        <v>15.682563714357798</v>
      </c>
      <c r="X781" s="61">
        <f t="shared" si="200"/>
        <v>0.49299715696543467</v>
      </c>
      <c r="Y781" s="63">
        <f t="shared" si="201"/>
        <v>1.99</v>
      </c>
      <c r="Z781" s="62">
        <f t="shared" si="202"/>
        <v>0.3</v>
      </c>
      <c r="AA781" s="57">
        <f t="shared" si="203"/>
        <v>6.2704503965285046</v>
      </c>
      <c r="AB781" s="58">
        <f t="shared" si="204"/>
        <v>0.94529402962741271</v>
      </c>
    </row>
    <row r="782" spans="2:28" hidden="1" x14ac:dyDescent="0.35">
      <c r="B782" s="186">
        <v>44148</v>
      </c>
      <c r="C782" s="69">
        <v>2019</v>
      </c>
      <c r="D782" s="4" t="s">
        <v>932</v>
      </c>
      <c r="E782" s="4" t="s">
        <v>14</v>
      </c>
      <c r="F782" s="4">
        <v>5</v>
      </c>
      <c r="G782" s="4" t="s">
        <v>952</v>
      </c>
      <c r="H782" t="s">
        <v>10</v>
      </c>
      <c r="I782">
        <v>781</v>
      </c>
      <c r="J782">
        <v>113</v>
      </c>
      <c r="K782">
        <v>11.01</v>
      </c>
      <c r="L782">
        <v>63.71</v>
      </c>
      <c r="M782">
        <v>55.19</v>
      </c>
      <c r="N782">
        <v>83.833017077798857</v>
      </c>
      <c r="O782" s="196">
        <v>0.32</v>
      </c>
      <c r="P782" s="196">
        <v>0.28999999999999998</v>
      </c>
      <c r="Q782" s="59">
        <f t="shared" si="194"/>
        <v>0.10159891353553645</v>
      </c>
      <c r="R782" s="59">
        <f t="shared" si="195"/>
        <v>4.5719511090991398</v>
      </c>
      <c r="S782" s="59">
        <f t="shared" si="196"/>
        <v>9.2074015391579889E-2</v>
      </c>
      <c r="T782" s="59">
        <f t="shared" si="197"/>
        <v>4.1433306926210953</v>
      </c>
      <c r="U782" s="59">
        <f t="shared" si="198"/>
        <v>8.7152818017202343</v>
      </c>
      <c r="V782" s="60">
        <v>30</v>
      </c>
      <c r="W782" s="58">
        <f t="shared" si="199"/>
        <v>16.166982922201143</v>
      </c>
      <c r="X782" s="61">
        <f t="shared" si="200"/>
        <v>0.4964237211407877</v>
      </c>
      <c r="Y782" s="63">
        <f t="shared" si="201"/>
        <v>0.32</v>
      </c>
      <c r="Z782" s="62">
        <f t="shared" si="202"/>
        <v>0.28999999999999998</v>
      </c>
      <c r="AA782" s="57">
        <f t="shared" si="203"/>
        <v>1.0159891353553645</v>
      </c>
      <c r="AB782" s="58">
        <f t="shared" si="204"/>
        <v>0.92074015391579889</v>
      </c>
    </row>
    <row r="783" spans="2:28" hidden="1" x14ac:dyDescent="0.35">
      <c r="B783" s="186">
        <v>44148</v>
      </c>
      <c r="C783" s="69">
        <v>2019</v>
      </c>
      <c r="D783" s="4" t="s">
        <v>932</v>
      </c>
      <c r="E783" s="4" t="s">
        <v>15</v>
      </c>
      <c r="F783" s="4">
        <v>1</v>
      </c>
      <c r="G783" s="4" t="s">
        <v>952</v>
      </c>
      <c r="H783" t="s">
        <v>10</v>
      </c>
      <c r="I783">
        <v>782</v>
      </c>
      <c r="J783">
        <v>114</v>
      </c>
      <c r="K783">
        <v>11.25</v>
      </c>
      <c r="L783">
        <v>87.48</v>
      </c>
      <c r="M783">
        <v>75.459999999999994</v>
      </c>
      <c r="N783">
        <v>84.231929686475141</v>
      </c>
      <c r="O783" s="196">
        <v>0.98</v>
      </c>
      <c r="P783" s="196">
        <v>0.23</v>
      </c>
      <c r="Q783" s="59">
        <f t="shared" si="194"/>
        <v>0.30920900171312876</v>
      </c>
      <c r="R783" s="59">
        <f t="shared" si="195"/>
        <v>13.914405077090795</v>
      </c>
      <c r="S783" s="59">
        <f t="shared" si="196"/>
        <v>7.2569459585734311E-2</v>
      </c>
      <c r="T783" s="59">
        <f t="shared" si="197"/>
        <v>3.2656256813580442</v>
      </c>
      <c r="U783" s="59">
        <f t="shared" si="198"/>
        <v>17.18003075844884</v>
      </c>
      <c r="V783" s="60">
        <v>30</v>
      </c>
      <c r="W783" s="58">
        <f t="shared" si="199"/>
        <v>15.768070313524859</v>
      </c>
      <c r="X783" s="61">
        <f t="shared" si="200"/>
        <v>0.49359912786170379</v>
      </c>
      <c r="Y783" s="63">
        <f t="shared" si="201"/>
        <v>0.98</v>
      </c>
      <c r="Z783" s="62">
        <f t="shared" si="202"/>
        <v>0.23</v>
      </c>
      <c r="AA783" s="57">
        <f t="shared" si="203"/>
        <v>3.0920900171312877</v>
      </c>
      <c r="AB783" s="58">
        <f t="shared" si="204"/>
        <v>0.72569459585734308</v>
      </c>
    </row>
    <row r="784" spans="2:28" hidden="1" x14ac:dyDescent="0.35">
      <c r="B784" s="186">
        <v>44148</v>
      </c>
      <c r="C784" s="69">
        <v>2019</v>
      </c>
      <c r="D784" s="4" t="s">
        <v>932</v>
      </c>
      <c r="E784" s="4" t="s">
        <v>13</v>
      </c>
      <c r="F784" s="4">
        <v>9</v>
      </c>
      <c r="G784" s="4" t="s">
        <v>952</v>
      </c>
      <c r="H784" t="s">
        <v>10</v>
      </c>
      <c r="I784">
        <v>783</v>
      </c>
      <c r="J784">
        <v>115</v>
      </c>
      <c r="K784">
        <v>11.26</v>
      </c>
      <c r="L784">
        <v>86.46</v>
      </c>
      <c r="M784">
        <v>74.45</v>
      </c>
      <c r="N784">
        <v>84.029255319148959</v>
      </c>
      <c r="O784" s="196">
        <v>0.47</v>
      </c>
      <c r="P784" s="196">
        <v>0.17</v>
      </c>
      <c r="Q784" s="59">
        <f t="shared" si="194"/>
        <v>0.14876515271403701</v>
      </c>
      <c r="R784" s="59">
        <f t="shared" si="195"/>
        <v>6.6944318721316654</v>
      </c>
      <c r="S784" s="59">
        <f t="shared" si="196"/>
        <v>5.3808672258268714E-2</v>
      </c>
      <c r="T784" s="59">
        <f t="shared" si="197"/>
        <v>2.4213902516220922</v>
      </c>
      <c r="U784" s="59">
        <f t="shared" si="198"/>
        <v>9.1158221237537571</v>
      </c>
      <c r="V784" s="60">
        <v>30</v>
      </c>
      <c r="W784" s="58">
        <f t="shared" si="199"/>
        <v>15.970744680851041</v>
      </c>
      <c r="X784" s="61">
        <f t="shared" si="200"/>
        <v>0.49503085931318236</v>
      </c>
      <c r="Y784" s="63">
        <f t="shared" si="201"/>
        <v>0.47</v>
      </c>
      <c r="Z784" s="62">
        <f t="shared" si="202"/>
        <v>0.17</v>
      </c>
      <c r="AA784" s="57">
        <f t="shared" si="203"/>
        <v>1.4876515271403701</v>
      </c>
      <c r="AB784" s="58">
        <f t="shared" si="204"/>
        <v>0.53808672258268708</v>
      </c>
    </row>
    <row r="785" spans="2:28" hidden="1" x14ac:dyDescent="0.35">
      <c r="B785" s="186">
        <v>44148</v>
      </c>
      <c r="C785" s="69">
        <v>2019</v>
      </c>
      <c r="D785" s="4" t="s">
        <v>932</v>
      </c>
      <c r="E785" s="4" t="s">
        <v>13</v>
      </c>
      <c r="F785" s="4">
        <v>3</v>
      </c>
      <c r="G785" s="4" t="s">
        <v>952</v>
      </c>
      <c r="H785" t="s">
        <v>10</v>
      </c>
      <c r="I785">
        <v>784</v>
      </c>
      <c r="J785" t="s">
        <v>2271</v>
      </c>
      <c r="K785">
        <v>10.85</v>
      </c>
      <c r="L785">
        <v>90.23</v>
      </c>
      <c r="M785">
        <v>77.13</v>
      </c>
      <c r="N785">
        <v>83.497102544721585</v>
      </c>
      <c r="O785" s="196">
        <v>0.56999999999999995</v>
      </c>
      <c r="P785" s="196">
        <v>0.19</v>
      </c>
      <c r="Q785" s="59">
        <f t="shared" si="194"/>
        <v>0.18193044659022328</v>
      </c>
      <c r="R785" s="59">
        <f t="shared" si="195"/>
        <v>8.1868700965600478</v>
      </c>
      <c r="S785" s="59">
        <f t="shared" si="196"/>
        <v>6.0643482196741108E-2</v>
      </c>
      <c r="T785" s="59">
        <f t="shared" si="197"/>
        <v>2.72895669885335</v>
      </c>
      <c r="U785" s="59">
        <f t="shared" si="198"/>
        <v>10.915826795413398</v>
      </c>
      <c r="V785" s="60">
        <v>30</v>
      </c>
      <c r="W785" s="58">
        <f t="shared" si="199"/>
        <v>16.502897455278415</v>
      </c>
      <c r="X785" s="61">
        <f t="shared" si="200"/>
        <v>0.49882317441158724</v>
      </c>
      <c r="Y785" s="63">
        <f t="shared" si="201"/>
        <v>0.56999999999999995</v>
      </c>
      <c r="Z785" s="62">
        <f t="shared" si="202"/>
        <v>0.19</v>
      </c>
      <c r="AA785" s="57">
        <f t="shared" si="203"/>
        <v>1.8193044659022328</v>
      </c>
      <c r="AB785" s="58">
        <f t="shared" si="204"/>
        <v>0.60643482196741105</v>
      </c>
    </row>
    <row r="786" spans="2:28" hidden="1" x14ac:dyDescent="0.35">
      <c r="B786" s="186">
        <v>44148</v>
      </c>
      <c r="C786" s="69">
        <v>2019</v>
      </c>
      <c r="D786" s="4" t="s">
        <v>932</v>
      </c>
      <c r="E786" s="4" t="s">
        <v>16</v>
      </c>
      <c r="F786" s="4">
        <v>7</v>
      </c>
      <c r="G786" s="4" t="s">
        <v>952</v>
      </c>
      <c r="H786" t="s">
        <v>10</v>
      </c>
      <c r="I786">
        <v>785</v>
      </c>
      <c r="J786">
        <v>117</v>
      </c>
      <c r="K786">
        <v>11.27</v>
      </c>
      <c r="L786">
        <v>87.72</v>
      </c>
      <c r="M786">
        <v>75.3</v>
      </c>
      <c r="N786">
        <v>83.754087638979726</v>
      </c>
      <c r="O786" s="196">
        <v>0.68</v>
      </c>
      <c r="P786" s="196">
        <v>0.24</v>
      </c>
      <c r="Q786" s="59">
        <f t="shared" si="194"/>
        <v>0.21616523504607213</v>
      </c>
      <c r="R786" s="59">
        <f t="shared" si="195"/>
        <v>9.7274355770732459</v>
      </c>
      <c r="S786" s="59">
        <f t="shared" si="196"/>
        <v>7.6293612369201916E-2</v>
      </c>
      <c r="T786" s="59">
        <f t="shared" si="197"/>
        <v>3.4332125566140861</v>
      </c>
      <c r="U786" s="59">
        <f t="shared" si="198"/>
        <v>13.160648133687332</v>
      </c>
      <c r="V786" s="60">
        <v>30</v>
      </c>
      <c r="W786" s="58">
        <f t="shared" si="199"/>
        <v>16.245912361020274</v>
      </c>
      <c r="X786" s="61">
        <f t="shared" si="200"/>
        <v>0.49698578791191622</v>
      </c>
      <c r="Y786" s="63">
        <f t="shared" si="201"/>
        <v>0.68</v>
      </c>
      <c r="Z786" s="62">
        <f t="shared" si="202"/>
        <v>0.24</v>
      </c>
      <c r="AA786" s="57">
        <f t="shared" si="203"/>
        <v>2.1616523504607215</v>
      </c>
      <c r="AB786" s="58">
        <f t="shared" si="204"/>
        <v>0.76293612369201913</v>
      </c>
    </row>
    <row r="787" spans="2:28" hidden="1" x14ac:dyDescent="0.35">
      <c r="B787" s="186">
        <v>44148</v>
      </c>
      <c r="C787" s="69">
        <v>2019</v>
      </c>
      <c r="D787" s="4" t="s">
        <v>932</v>
      </c>
      <c r="E787" s="4" t="s">
        <v>16</v>
      </c>
      <c r="F787" s="4">
        <v>3</v>
      </c>
      <c r="G787" s="4" t="s">
        <v>952</v>
      </c>
      <c r="H787" t="s">
        <v>10</v>
      </c>
      <c r="I787">
        <v>786</v>
      </c>
      <c r="J787">
        <v>118</v>
      </c>
      <c r="K787">
        <v>11.33</v>
      </c>
      <c r="L787">
        <v>89.03</v>
      </c>
      <c r="M787">
        <v>75.650000000000006</v>
      </c>
      <c r="N787">
        <v>82.779922779922785</v>
      </c>
      <c r="O787" s="196">
        <v>0.81</v>
      </c>
      <c r="P787" s="196">
        <v>0.21</v>
      </c>
      <c r="Q787" s="59">
        <f t="shared" si="194"/>
        <v>0.26147434701492533</v>
      </c>
      <c r="R787" s="59">
        <f t="shared" si="195"/>
        <v>11.766345615671639</v>
      </c>
      <c r="S787" s="59">
        <f t="shared" si="196"/>
        <v>6.7789645522388045E-2</v>
      </c>
      <c r="T787" s="59">
        <f t="shared" si="197"/>
        <v>3.0505340485074619</v>
      </c>
      <c r="U787" s="59">
        <f t="shared" si="198"/>
        <v>14.816879664179101</v>
      </c>
      <c r="V787" s="60">
        <v>30</v>
      </c>
      <c r="W787" s="58">
        <f t="shared" si="199"/>
        <v>17.220077220077215</v>
      </c>
      <c r="X787" s="61">
        <f t="shared" si="200"/>
        <v>0.50401119402985073</v>
      </c>
      <c r="Y787" s="63">
        <f t="shared" si="201"/>
        <v>0.81</v>
      </c>
      <c r="Z787" s="62">
        <f t="shared" si="202"/>
        <v>0.21</v>
      </c>
      <c r="AA787" s="57">
        <f t="shared" si="203"/>
        <v>2.6147434701492536</v>
      </c>
      <c r="AB787" s="58">
        <f t="shared" si="204"/>
        <v>0.67789645522388042</v>
      </c>
    </row>
    <row r="788" spans="2:28" hidden="1" x14ac:dyDescent="0.35">
      <c r="B788" s="186">
        <v>44148</v>
      </c>
      <c r="C788" s="69">
        <v>2019</v>
      </c>
      <c r="D788" s="4" t="s">
        <v>932</v>
      </c>
      <c r="E788" s="4" t="s">
        <v>13</v>
      </c>
      <c r="F788" s="4">
        <v>7</v>
      </c>
      <c r="G788" s="4" t="s">
        <v>952</v>
      </c>
      <c r="H788" t="s">
        <v>10</v>
      </c>
      <c r="I788">
        <v>787</v>
      </c>
      <c r="J788">
        <v>119</v>
      </c>
      <c r="K788">
        <v>11.3</v>
      </c>
      <c r="L788">
        <v>94.99</v>
      </c>
      <c r="M788">
        <v>81.540000000000006</v>
      </c>
      <c r="N788">
        <v>83.928784801051521</v>
      </c>
      <c r="O788" s="196">
        <v>0.61</v>
      </c>
      <c r="P788" s="196">
        <v>0.15</v>
      </c>
      <c r="Q788" s="59">
        <f t="shared" si="194"/>
        <v>0.19338233200455576</v>
      </c>
      <c r="R788" s="59">
        <f t="shared" si="195"/>
        <v>8.702204940205009</v>
      </c>
      <c r="S788" s="59">
        <f t="shared" si="196"/>
        <v>4.755303246013666E-2</v>
      </c>
      <c r="T788" s="59">
        <f t="shared" si="197"/>
        <v>2.1398864607061499</v>
      </c>
      <c r="U788" s="59">
        <f t="shared" si="198"/>
        <v>10.842091400911158</v>
      </c>
      <c r="V788" s="60">
        <v>30</v>
      </c>
      <c r="W788" s="58">
        <f t="shared" si="199"/>
        <v>16.071215198948479</v>
      </c>
      <c r="X788" s="61">
        <f t="shared" si="200"/>
        <v>0.49574316628701587</v>
      </c>
      <c r="Y788" s="63">
        <f t="shared" si="201"/>
        <v>0.61</v>
      </c>
      <c r="Z788" s="62">
        <f t="shared" si="202"/>
        <v>0.15</v>
      </c>
      <c r="AA788" s="57">
        <f t="shared" si="203"/>
        <v>1.9338233200455577</v>
      </c>
      <c r="AB788" s="58">
        <f t="shared" si="204"/>
        <v>0.47553032460136657</v>
      </c>
    </row>
    <row r="789" spans="2:28" hidden="1" x14ac:dyDescent="0.35">
      <c r="B789" s="186">
        <v>44148</v>
      </c>
      <c r="C789" s="69">
        <v>2019</v>
      </c>
      <c r="D789" s="4" t="s">
        <v>932</v>
      </c>
      <c r="E789" s="4" t="s">
        <v>14</v>
      </c>
      <c r="F789" s="4">
        <v>7</v>
      </c>
      <c r="G789" s="4" t="s">
        <v>952</v>
      </c>
      <c r="H789" t="s">
        <v>10</v>
      </c>
      <c r="I789">
        <v>788</v>
      </c>
      <c r="J789">
        <v>120</v>
      </c>
      <c r="K789">
        <v>11.21</v>
      </c>
      <c r="L789">
        <v>91.77</v>
      </c>
      <c r="M789">
        <v>78.349999999999994</v>
      </c>
      <c r="N789">
        <v>83.341608738828185</v>
      </c>
      <c r="O789" s="196">
        <v>0.51</v>
      </c>
      <c r="P789" s="196">
        <v>0.19</v>
      </c>
      <c r="Q789" s="59">
        <f t="shared" si="194"/>
        <v>0.16317873100983021</v>
      </c>
      <c r="R789" s="59">
        <f t="shared" si="195"/>
        <v>7.3430428954423599</v>
      </c>
      <c r="S789" s="59">
        <f t="shared" si="196"/>
        <v>6.0792076258564205E-2</v>
      </c>
      <c r="T789" s="59">
        <f t="shared" si="197"/>
        <v>2.7356434316353893</v>
      </c>
      <c r="U789" s="59">
        <f t="shared" si="198"/>
        <v>10.078686327077749</v>
      </c>
      <c r="V789" s="60">
        <v>30</v>
      </c>
      <c r="W789" s="58">
        <f t="shared" si="199"/>
        <v>16.658391261171815</v>
      </c>
      <c r="X789" s="61">
        <f t="shared" si="200"/>
        <v>0.49994042299672337</v>
      </c>
      <c r="Y789" s="63">
        <f t="shared" si="201"/>
        <v>0.51</v>
      </c>
      <c r="Z789" s="62">
        <f t="shared" si="202"/>
        <v>0.19</v>
      </c>
      <c r="AA789" s="57">
        <f t="shared" si="203"/>
        <v>1.6317873100983022</v>
      </c>
      <c r="AB789" s="58">
        <f t="shared" si="204"/>
        <v>0.60792076258564209</v>
      </c>
    </row>
    <row r="790" spans="2:28" hidden="1" x14ac:dyDescent="0.35">
      <c r="B790" s="186">
        <v>44148</v>
      </c>
      <c r="C790" s="69">
        <v>2019</v>
      </c>
      <c r="D790" s="4" t="s">
        <v>932</v>
      </c>
      <c r="E790" s="4" t="s">
        <v>15</v>
      </c>
      <c r="F790" s="4">
        <v>8</v>
      </c>
      <c r="G790" s="4" t="s">
        <v>952</v>
      </c>
      <c r="H790" t="s">
        <v>10</v>
      </c>
      <c r="I790">
        <v>789</v>
      </c>
      <c r="J790">
        <v>101</v>
      </c>
      <c r="K790">
        <v>11</v>
      </c>
      <c r="L790">
        <v>90.24</v>
      </c>
      <c r="M790">
        <v>77.540000000000006</v>
      </c>
      <c r="N790">
        <v>83.972741039878855</v>
      </c>
      <c r="O790" s="196">
        <v>0.92</v>
      </c>
      <c r="P790" s="196">
        <v>0.19</v>
      </c>
      <c r="Q790" s="59">
        <f t="shared" si="194"/>
        <v>0.29145776976254884</v>
      </c>
      <c r="R790" s="59">
        <f t="shared" si="195"/>
        <v>13.115599639314697</v>
      </c>
      <c r="S790" s="59">
        <f t="shared" si="196"/>
        <v>6.0192365494439432E-2</v>
      </c>
      <c r="T790" s="59">
        <f t="shared" si="197"/>
        <v>2.7086564472497745</v>
      </c>
      <c r="U790" s="59">
        <f t="shared" si="198"/>
        <v>15.824256086564471</v>
      </c>
      <c r="V790" s="60">
        <v>30</v>
      </c>
      <c r="W790" s="58">
        <f t="shared" si="199"/>
        <v>16.027258960121145</v>
      </c>
      <c r="X790" s="61">
        <f t="shared" si="200"/>
        <v>0.49543131950706337</v>
      </c>
      <c r="Y790" s="63">
        <f t="shared" si="201"/>
        <v>0.92</v>
      </c>
      <c r="Z790" s="62">
        <f t="shared" si="202"/>
        <v>0.19</v>
      </c>
      <c r="AA790" s="57">
        <f t="shared" si="203"/>
        <v>2.9145776976254885</v>
      </c>
      <c r="AB790" s="58">
        <f t="shared" si="204"/>
        <v>0.60192365494439426</v>
      </c>
    </row>
    <row r="791" spans="2:28" hidden="1" x14ac:dyDescent="0.35">
      <c r="B791" s="186">
        <v>44148</v>
      </c>
      <c r="C791" s="69">
        <v>2019</v>
      </c>
      <c r="D791" s="4" t="s">
        <v>932</v>
      </c>
      <c r="E791" s="4" t="s">
        <v>14</v>
      </c>
      <c r="F791" s="4">
        <v>3</v>
      </c>
      <c r="G791" s="4" t="s">
        <v>952</v>
      </c>
      <c r="H791" t="s">
        <v>10</v>
      </c>
      <c r="I791">
        <v>790</v>
      </c>
      <c r="J791">
        <v>91</v>
      </c>
      <c r="K791">
        <v>10.9</v>
      </c>
      <c r="L791">
        <v>95.73</v>
      </c>
      <c r="M791">
        <v>81.83</v>
      </c>
      <c r="N791">
        <v>83.614287398326056</v>
      </c>
      <c r="O791" s="196">
        <v>1.1000000000000001</v>
      </c>
      <c r="P791" s="196">
        <v>0.28000000000000003</v>
      </c>
      <c r="Q791" s="59">
        <f t="shared" si="194"/>
        <v>0.35044762441844085</v>
      </c>
      <c r="R791" s="59">
        <f t="shared" si="195"/>
        <v>15.770143098829838</v>
      </c>
      <c r="S791" s="59">
        <f t="shared" si="196"/>
        <v>8.9204849851966764E-2</v>
      </c>
      <c r="T791" s="59">
        <f t="shared" si="197"/>
        <v>4.0142182433385045</v>
      </c>
      <c r="U791" s="59">
        <f t="shared" si="198"/>
        <v>19.784361342168342</v>
      </c>
      <c r="V791" s="60">
        <v>30</v>
      </c>
      <c r="W791" s="58">
        <f t="shared" si="199"/>
        <v>16.385712601673944</v>
      </c>
      <c r="X791" s="61">
        <f t="shared" si="200"/>
        <v>0.49798392781615686</v>
      </c>
      <c r="Y791" s="63">
        <f t="shared" si="201"/>
        <v>1.1000000000000001</v>
      </c>
      <c r="Z791" s="62">
        <f t="shared" si="202"/>
        <v>0.28000000000000003</v>
      </c>
      <c r="AA791" s="57">
        <f t="shared" si="203"/>
        <v>3.5044762441844086</v>
      </c>
      <c r="AB791" s="58">
        <f t="shared" si="204"/>
        <v>0.89204849851966761</v>
      </c>
    </row>
    <row r="792" spans="2:28" hidden="1" x14ac:dyDescent="0.35">
      <c r="B792" s="186">
        <v>44148</v>
      </c>
      <c r="C792" s="69">
        <v>2019</v>
      </c>
      <c r="D792" s="4" t="s">
        <v>932</v>
      </c>
      <c r="E792" s="4" t="s">
        <v>13</v>
      </c>
      <c r="F792" s="4">
        <v>5</v>
      </c>
      <c r="G792" s="4" t="s">
        <v>952</v>
      </c>
      <c r="H792" t="s">
        <v>10</v>
      </c>
      <c r="I792">
        <v>791</v>
      </c>
      <c r="J792">
        <v>102</v>
      </c>
      <c r="K792">
        <v>11.27</v>
      </c>
      <c r="L792">
        <v>91.68</v>
      </c>
      <c r="M792">
        <v>78.489999999999995</v>
      </c>
      <c r="N792">
        <v>83.596567591095621</v>
      </c>
      <c r="O792" s="196">
        <v>0.93</v>
      </c>
      <c r="P792" s="196">
        <v>0.18</v>
      </c>
      <c r="Q792" s="59">
        <f t="shared" si="194"/>
        <v>0.29637005355548951</v>
      </c>
      <c r="R792" s="59">
        <f t="shared" si="195"/>
        <v>13.336652409997027</v>
      </c>
      <c r="S792" s="59">
        <f t="shared" si="196"/>
        <v>5.7361945849449585E-2</v>
      </c>
      <c r="T792" s="59">
        <f t="shared" si="197"/>
        <v>2.5812875632252315</v>
      </c>
      <c r="U792" s="59">
        <f t="shared" si="198"/>
        <v>15.917939973222259</v>
      </c>
      <c r="V792" s="60">
        <v>30</v>
      </c>
      <c r="W792" s="58">
        <f t="shared" si="199"/>
        <v>16.403432408904379</v>
      </c>
      <c r="X792" s="61">
        <f t="shared" si="200"/>
        <v>0.49811068134483794</v>
      </c>
      <c r="Y792" s="63">
        <f t="shared" si="201"/>
        <v>0.93</v>
      </c>
      <c r="Z792" s="62">
        <f t="shared" si="202"/>
        <v>0.18</v>
      </c>
      <c r="AA792" s="57">
        <f t="shared" si="203"/>
        <v>2.9637005355548949</v>
      </c>
      <c r="AB792" s="58">
        <f t="shared" si="204"/>
        <v>0.5736194584944958</v>
      </c>
    </row>
    <row r="793" spans="2:28" hidden="1" x14ac:dyDescent="0.35">
      <c r="B793" s="186">
        <v>44148</v>
      </c>
      <c r="C793" s="69">
        <v>2019</v>
      </c>
      <c r="D793" s="4" t="s">
        <v>932</v>
      </c>
      <c r="E793" s="4" t="s">
        <v>15</v>
      </c>
      <c r="F793" s="4">
        <v>7</v>
      </c>
      <c r="G793" s="4" t="s">
        <v>952</v>
      </c>
      <c r="H793" t="s">
        <v>10</v>
      </c>
      <c r="I793">
        <v>792</v>
      </c>
      <c r="J793">
        <v>103</v>
      </c>
      <c r="K793">
        <v>11.34</v>
      </c>
      <c r="L793">
        <v>88.39</v>
      </c>
      <c r="M793">
        <v>75.95</v>
      </c>
      <c r="N793">
        <v>83.85463984425698</v>
      </c>
      <c r="O793" s="196">
        <v>0.69</v>
      </c>
      <c r="P793" s="196">
        <v>0.24</v>
      </c>
      <c r="Q793" s="59">
        <f t="shared" si="194"/>
        <v>0.21899837486457197</v>
      </c>
      <c r="R793" s="59">
        <f t="shared" si="195"/>
        <v>9.8549268689057392</v>
      </c>
      <c r="S793" s="59">
        <f t="shared" si="196"/>
        <v>7.6173347778981548E-2</v>
      </c>
      <c r="T793" s="59">
        <f t="shared" si="197"/>
        <v>3.4278006500541696</v>
      </c>
      <c r="U793" s="59">
        <f t="shared" si="198"/>
        <v>13.282727518959909</v>
      </c>
      <c r="V793" s="60">
        <v>30</v>
      </c>
      <c r="W793" s="58">
        <f t="shared" si="199"/>
        <v>16.14536015574302</v>
      </c>
      <c r="X793" s="61">
        <f t="shared" si="200"/>
        <v>0.49626992725584268</v>
      </c>
      <c r="Y793" s="63">
        <f t="shared" si="201"/>
        <v>0.69</v>
      </c>
      <c r="Z793" s="62">
        <f t="shared" si="202"/>
        <v>0.24</v>
      </c>
      <c r="AA793" s="57">
        <f t="shared" si="203"/>
        <v>2.1899837486457194</v>
      </c>
      <c r="AB793" s="58">
        <f t="shared" si="204"/>
        <v>0.76173347778981548</v>
      </c>
    </row>
    <row r="794" spans="2:28" hidden="1" x14ac:dyDescent="0.35">
      <c r="B794" s="186">
        <v>44148</v>
      </c>
      <c r="C794" s="69">
        <v>2019</v>
      </c>
      <c r="D794" s="4" t="s">
        <v>932</v>
      </c>
      <c r="E794" s="4" t="s">
        <v>13</v>
      </c>
      <c r="F794" s="4">
        <v>1</v>
      </c>
      <c r="G794" s="4" t="s">
        <v>952</v>
      </c>
      <c r="H794" t="s">
        <v>10</v>
      </c>
      <c r="I794">
        <v>793</v>
      </c>
      <c r="J794">
        <v>104</v>
      </c>
      <c r="K794">
        <v>10.9</v>
      </c>
      <c r="L794">
        <v>92.16</v>
      </c>
      <c r="M794">
        <v>78.98</v>
      </c>
      <c r="N794">
        <v>83.780457789810498</v>
      </c>
      <c r="O794" s="196">
        <v>1.1200000000000001</v>
      </c>
      <c r="P794" s="196">
        <v>0.24</v>
      </c>
      <c r="Q794" s="59">
        <f t="shared" si="194"/>
        <v>0.35588954171562859</v>
      </c>
      <c r="R794" s="59">
        <f t="shared" si="195"/>
        <v>16.015029377203287</v>
      </c>
      <c r="S794" s="59">
        <f t="shared" si="196"/>
        <v>7.6262044653348973E-2</v>
      </c>
      <c r="T794" s="59">
        <f t="shared" si="197"/>
        <v>3.4317920094007039</v>
      </c>
      <c r="U794" s="59">
        <f t="shared" si="198"/>
        <v>19.446821386603993</v>
      </c>
      <c r="V794" s="60">
        <v>30</v>
      </c>
      <c r="W794" s="58">
        <f t="shared" si="199"/>
        <v>16.219542210189502</v>
      </c>
      <c r="X794" s="61">
        <f t="shared" si="200"/>
        <v>0.49679788484136295</v>
      </c>
      <c r="Y794" s="63">
        <f t="shared" si="201"/>
        <v>1.1200000000000001</v>
      </c>
      <c r="Z794" s="62">
        <f t="shared" si="202"/>
        <v>0.24</v>
      </c>
      <c r="AA794" s="57">
        <f t="shared" si="203"/>
        <v>3.5588954171562861</v>
      </c>
      <c r="AB794" s="58">
        <f t="shared" si="204"/>
        <v>0.7626204465334897</v>
      </c>
    </row>
    <row r="795" spans="2:28" hidden="1" x14ac:dyDescent="0.35">
      <c r="B795" s="186">
        <v>44148</v>
      </c>
      <c r="C795" s="69">
        <v>2019</v>
      </c>
      <c r="D795" s="4" t="s">
        <v>932</v>
      </c>
      <c r="E795" s="4" t="s">
        <v>15</v>
      </c>
      <c r="F795" s="4">
        <v>5</v>
      </c>
      <c r="G795" s="4" t="s">
        <v>952</v>
      </c>
      <c r="H795" t="s">
        <v>10</v>
      </c>
      <c r="I795">
        <v>794</v>
      </c>
      <c r="J795">
        <v>105</v>
      </c>
      <c r="K795">
        <v>11.28</v>
      </c>
      <c r="L795">
        <v>94.72</v>
      </c>
      <c r="M795">
        <v>81.41</v>
      </c>
      <c r="N795">
        <v>84.048418024928097</v>
      </c>
      <c r="O795" s="196">
        <v>0.54</v>
      </c>
      <c r="P795" s="196">
        <v>0.18</v>
      </c>
      <c r="Q795" s="59">
        <f t="shared" si="194"/>
        <v>0.17087038357336376</v>
      </c>
      <c r="R795" s="59">
        <f t="shared" si="195"/>
        <v>7.6891672608013693</v>
      </c>
      <c r="S795" s="59">
        <f t="shared" si="196"/>
        <v>5.6956794524454589E-2</v>
      </c>
      <c r="T795" s="59">
        <f t="shared" si="197"/>
        <v>2.5630557536004566</v>
      </c>
      <c r="U795" s="59">
        <f t="shared" si="198"/>
        <v>10.252223014401826</v>
      </c>
      <c r="V795" s="60">
        <v>30</v>
      </c>
      <c r="W795" s="58">
        <f t="shared" si="199"/>
        <v>15.951581975071903</v>
      </c>
      <c r="X795" s="61">
        <f t="shared" si="200"/>
        <v>0.49489519463852849</v>
      </c>
      <c r="Y795" s="63">
        <f t="shared" si="201"/>
        <v>0.54</v>
      </c>
      <c r="Z795" s="62">
        <f t="shared" si="202"/>
        <v>0.18</v>
      </c>
      <c r="AA795" s="57">
        <f t="shared" si="203"/>
        <v>1.7087038357336377</v>
      </c>
      <c r="AB795" s="58">
        <f t="shared" si="204"/>
        <v>0.5695679452445459</v>
      </c>
    </row>
    <row r="796" spans="2:28" hidden="1" x14ac:dyDescent="0.35">
      <c r="B796" s="186">
        <v>44148</v>
      </c>
      <c r="C796" s="69">
        <v>2019</v>
      </c>
      <c r="D796" s="4" t="s">
        <v>932</v>
      </c>
      <c r="E796" s="4" t="s">
        <v>14</v>
      </c>
      <c r="F796" s="4">
        <v>9</v>
      </c>
      <c r="G796" s="4" t="s">
        <v>952</v>
      </c>
      <c r="H796" t="s">
        <v>10</v>
      </c>
      <c r="I796">
        <v>795</v>
      </c>
      <c r="J796">
        <v>106</v>
      </c>
      <c r="K796">
        <v>11.3</v>
      </c>
      <c r="L796">
        <v>91.61</v>
      </c>
      <c r="M796">
        <v>78.209999999999994</v>
      </c>
      <c r="N796">
        <v>83.314655709127138</v>
      </c>
      <c r="O796" s="196">
        <v>0.56000000000000005</v>
      </c>
      <c r="P796" s="196">
        <v>0.24</v>
      </c>
      <c r="Q796" s="59">
        <f t="shared" si="194"/>
        <v>0.17925272754446273</v>
      </c>
      <c r="R796" s="59">
        <f t="shared" si="195"/>
        <v>8.0663727395008227</v>
      </c>
      <c r="S796" s="59">
        <f t="shared" si="196"/>
        <v>7.6822597519055444E-2</v>
      </c>
      <c r="T796" s="59">
        <f t="shared" si="197"/>
        <v>3.457016888357495</v>
      </c>
      <c r="U796" s="59">
        <f t="shared" si="198"/>
        <v>11.523389627858318</v>
      </c>
      <c r="V796" s="60">
        <v>30</v>
      </c>
      <c r="W796" s="58">
        <f t="shared" si="199"/>
        <v>16.685344290872862</v>
      </c>
      <c r="X796" s="61">
        <f t="shared" si="200"/>
        <v>0.50013450904199674</v>
      </c>
      <c r="Y796" s="63">
        <f t="shared" si="201"/>
        <v>0.56000000000000005</v>
      </c>
      <c r="Z796" s="62">
        <f t="shared" si="202"/>
        <v>0.24</v>
      </c>
      <c r="AA796" s="57">
        <f t="shared" si="203"/>
        <v>1.7925272754446273</v>
      </c>
      <c r="AB796" s="58">
        <f t="shared" si="204"/>
        <v>0.76822597519055447</v>
      </c>
    </row>
    <row r="797" spans="2:28" hidden="1" x14ac:dyDescent="0.35">
      <c r="B797" s="186">
        <v>44148</v>
      </c>
      <c r="C797" s="69">
        <v>2019</v>
      </c>
      <c r="D797" s="4" t="s">
        <v>932</v>
      </c>
      <c r="E797" s="4" t="s">
        <v>15</v>
      </c>
      <c r="F797" s="4">
        <v>9</v>
      </c>
      <c r="G797" s="4" t="s">
        <v>952</v>
      </c>
      <c r="H797" t="s">
        <v>10</v>
      </c>
      <c r="I797">
        <v>796</v>
      </c>
      <c r="J797">
        <v>107</v>
      </c>
      <c r="K797">
        <v>10.9</v>
      </c>
      <c r="L797">
        <v>90.98</v>
      </c>
      <c r="M797">
        <v>78.08</v>
      </c>
      <c r="N797">
        <v>83.891108891108885</v>
      </c>
      <c r="O797" s="196">
        <v>0.31</v>
      </c>
      <c r="P797" s="196">
        <v>0.17</v>
      </c>
      <c r="Q797" s="59">
        <f t="shared" si="194"/>
        <v>9.8334325692170294E-2</v>
      </c>
      <c r="R797" s="59">
        <f t="shared" si="195"/>
        <v>4.4250446561476631</v>
      </c>
      <c r="S797" s="59">
        <f t="shared" si="196"/>
        <v>5.392527537957726E-2</v>
      </c>
      <c r="T797" s="59">
        <f t="shared" si="197"/>
        <v>2.4266373920809765</v>
      </c>
      <c r="U797" s="59">
        <f t="shared" si="198"/>
        <v>6.8516820482286391</v>
      </c>
      <c r="V797" s="60">
        <v>30</v>
      </c>
      <c r="W797" s="58">
        <f t="shared" si="199"/>
        <v>16.108891108891115</v>
      </c>
      <c r="X797" s="61">
        <f t="shared" si="200"/>
        <v>0.49601071747543918</v>
      </c>
      <c r="Y797" s="63">
        <f t="shared" si="201"/>
        <v>0.31</v>
      </c>
      <c r="Z797" s="62">
        <f t="shared" si="202"/>
        <v>0.17</v>
      </c>
      <c r="AA797" s="57">
        <f t="shared" si="203"/>
        <v>0.98334325692170288</v>
      </c>
      <c r="AB797" s="58">
        <f t="shared" si="204"/>
        <v>0.53925275379577264</v>
      </c>
    </row>
    <row r="798" spans="2:28" hidden="1" x14ac:dyDescent="0.35">
      <c r="B798" s="186">
        <v>44148</v>
      </c>
      <c r="C798" s="69">
        <v>2019</v>
      </c>
      <c r="D798" s="4" t="s">
        <v>932</v>
      </c>
      <c r="E798" s="4" t="s">
        <v>14</v>
      </c>
      <c r="F798" s="4">
        <v>1</v>
      </c>
      <c r="G798" s="4" t="s">
        <v>952</v>
      </c>
      <c r="H798" t="s">
        <v>10</v>
      </c>
      <c r="I798">
        <v>797</v>
      </c>
      <c r="J798">
        <v>108</v>
      </c>
      <c r="K798">
        <v>11.22</v>
      </c>
      <c r="L798">
        <v>89.67</v>
      </c>
      <c r="M798">
        <v>76.989999999999995</v>
      </c>
      <c r="N798">
        <v>83.836838750796687</v>
      </c>
      <c r="O798" s="196">
        <v>1.03</v>
      </c>
      <c r="P798" s="196">
        <v>0.3</v>
      </c>
      <c r="Q798" s="59">
        <f t="shared" si="194"/>
        <v>0.32700190056256651</v>
      </c>
      <c r="R798" s="59">
        <f t="shared" si="195"/>
        <v>14.715085525315493</v>
      </c>
      <c r="S798" s="59">
        <f t="shared" si="196"/>
        <v>9.5243272008514512E-2</v>
      </c>
      <c r="T798" s="59">
        <f t="shared" si="197"/>
        <v>4.2859472403831527</v>
      </c>
      <c r="U798" s="59">
        <f t="shared" si="198"/>
        <v>19.001032765698646</v>
      </c>
      <c r="V798" s="60">
        <v>30</v>
      </c>
      <c r="W798" s="58">
        <f t="shared" si="199"/>
        <v>16.163161249203313</v>
      </c>
      <c r="X798" s="61">
        <f t="shared" si="200"/>
        <v>0.49639653337387868</v>
      </c>
      <c r="Y798" s="63">
        <f t="shared" si="201"/>
        <v>1.03</v>
      </c>
      <c r="Z798" s="62">
        <f t="shared" si="202"/>
        <v>0.3</v>
      </c>
      <c r="AA798" s="57">
        <f t="shared" si="203"/>
        <v>3.2700190056256648</v>
      </c>
      <c r="AB798" s="58">
        <f t="shared" si="204"/>
        <v>0.95243272008514512</v>
      </c>
    </row>
    <row r="799" spans="2:28" hidden="1" x14ac:dyDescent="0.35">
      <c r="B799" s="186">
        <v>44148</v>
      </c>
      <c r="C799" s="69">
        <v>2019</v>
      </c>
      <c r="D799" s="4" t="s">
        <v>932</v>
      </c>
      <c r="E799" s="4" t="s">
        <v>16</v>
      </c>
      <c r="F799" s="4">
        <v>5</v>
      </c>
      <c r="G799" s="4" t="s">
        <v>952</v>
      </c>
      <c r="H799" t="s">
        <v>10</v>
      </c>
      <c r="I799">
        <v>798</v>
      </c>
      <c r="J799">
        <v>109</v>
      </c>
      <c r="K799">
        <v>11.27</v>
      </c>
      <c r="L799">
        <v>89.64</v>
      </c>
      <c r="M799">
        <v>76.010000000000005</v>
      </c>
      <c r="N799">
        <v>82.608140870230955</v>
      </c>
      <c r="O799" s="196">
        <v>0.62</v>
      </c>
      <c r="P799" s="196">
        <v>0.22</v>
      </c>
      <c r="Q799" s="59">
        <f t="shared" si="194"/>
        <v>0.20068597466790242</v>
      </c>
      <c r="R799" s="59">
        <f t="shared" si="195"/>
        <v>9.0308688600556088</v>
      </c>
      <c r="S799" s="59">
        <f t="shared" si="196"/>
        <v>7.1211152301513744E-2</v>
      </c>
      <c r="T799" s="59">
        <f t="shared" si="197"/>
        <v>3.2045018535681185</v>
      </c>
      <c r="U799" s="59">
        <f t="shared" si="198"/>
        <v>12.235370713623727</v>
      </c>
      <c r="V799" s="60">
        <v>30</v>
      </c>
      <c r="W799" s="58">
        <f t="shared" si="199"/>
        <v>17.391859129769045</v>
      </c>
      <c r="X799" s="61">
        <f t="shared" si="200"/>
        <v>0.50526722273710234</v>
      </c>
      <c r="Y799" s="63">
        <f t="shared" si="201"/>
        <v>0.62</v>
      </c>
      <c r="Z799" s="62">
        <f t="shared" si="202"/>
        <v>0.22</v>
      </c>
      <c r="AA799" s="57">
        <f t="shared" si="203"/>
        <v>2.0068597466790243</v>
      </c>
      <c r="AB799" s="58">
        <f t="shared" si="204"/>
        <v>0.71211152301513747</v>
      </c>
    </row>
    <row r="800" spans="2:28" hidden="1" x14ac:dyDescent="0.35">
      <c r="B800" s="186">
        <v>44146</v>
      </c>
      <c r="C800" s="69">
        <v>2019</v>
      </c>
      <c r="D800" s="4" t="s">
        <v>14</v>
      </c>
      <c r="E800" s="4" t="s">
        <v>16</v>
      </c>
      <c r="F800" s="4">
        <v>9</v>
      </c>
      <c r="G800" s="4" t="s">
        <v>2272</v>
      </c>
      <c r="H800" t="s">
        <v>10</v>
      </c>
      <c r="I800">
        <v>799</v>
      </c>
      <c r="J800">
        <v>110</v>
      </c>
      <c r="K800">
        <v>11.29</v>
      </c>
      <c r="L800">
        <v>89.94</v>
      </c>
      <c r="M800">
        <v>81.430000000000007</v>
      </c>
      <c r="N800">
        <v>89.179910998092822</v>
      </c>
      <c r="O800" s="196">
        <v>0.5</v>
      </c>
      <c r="P800" s="196">
        <v>0.15</v>
      </c>
      <c r="Q800" s="59">
        <f t="shared" si="194"/>
        <v>0.14623253493013971</v>
      </c>
      <c r="R800" s="59">
        <f t="shared" si="195"/>
        <v>6.5804640718562872</v>
      </c>
      <c r="S800" s="59">
        <f t="shared" si="196"/>
        <v>4.3869760479041911E-2</v>
      </c>
      <c r="T800" s="59">
        <f t="shared" si="197"/>
        <v>1.974139221556886</v>
      </c>
      <c r="U800" s="59">
        <f t="shared" si="198"/>
        <v>8.554603293413173</v>
      </c>
      <c r="V800" s="60">
        <v>30</v>
      </c>
      <c r="W800" s="58">
        <f t="shared" si="199"/>
        <v>10.820089001907178</v>
      </c>
      <c r="X800" s="61">
        <f t="shared" si="200"/>
        <v>0.46066438551468486</v>
      </c>
      <c r="Y800" s="63">
        <f t="shared" si="201"/>
        <v>0.5</v>
      </c>
      <c r="Z800" s="62">
        <f t="shared" si="202"/>
        <v>0.15</v>
      </c>
      <c r="AA800" s="57">
        <f t="shared" si="203"/>
        <v>1.462325349301397</v>
      </c>
      <c r="AB800" s="58">
        <f t="shared" si="204"/>
        <v>0.43869760479041908</v>
      </c>
    </row>
    <row r="801" spans="2:28" hidden="1" x14ac:dyDescent="0.35">
      <c r="B801" s="186">
        <v>44146</v>
      </c>
      <c r="C801" s="69">
        <v>2019</v>
      </c>
      <c r="D801" s="4" t="s">
        <v>14</v>
      </c>
      <c r="E801" s="4" t="s">
        <v>16</v>
      </c>
      <c r="F801" s="4">
        <v>9</v>
      </c>
      <c r="G801" s="4" t="s">
        <v>2272</v>
      </c>
      <c r="H801" t="s">
        <v>8</v>
      </c>
      <c r="I801">
        <v>800</v>
      </c>
      <c r="J801">
        <v>93</v>
      </c>
      <c r="K801">
        <v>11.17</v>
      </c>
      <c r="L801">
        <v>98.25</v>
      </c>
      <c r="M801">
        <v>92.85</v>
      </c>
      <c r="N801">
        <v>93.798805695911796</v>
      </c>
      <c r="O801" s="196">
        <v>0.67</v>
      </c>
      <c r="P801" s="196">
        <v>0.06</v>
      </c>
      <c r="Q801" s="59">
        <f t="shared" si="194"/>
        <v>0.18300318315377082</v>
      </c>
      <c r="R801" s="59">
        <f t="shared" si="195"/>
        <v>8.2351432419196868</v>
      </c>
      <c r="S801" s="59">
        <f t="shared" si="196"/>
        <v>1.6388344760039177E-2</v>
      </c>
      <c r="T801" s="59">
        <f t="shared" si="197"/>
        <v>0.73747551420176294</v>
      </c>
      <c r="U801" s="59">
        <f t="shared" si="198"/>
        <v>8.9726187561214505</v>
      </c>
      <c r="V801" s="60">
        <v>30</v>
      </c>
      <c r="W801" s="58">
        <f t="shared" si="199"/>
        <v>6.2011943040882045</v>
      </c>
      <c r="X801" s="61">
        <f t="shared" si="200"/>
        <v>0.43305582761998046</v>
      </c>
      <c r="Y801" s="63">
        <f t="shared" si="201"/>
        <v>0.67</v>
      </c>
      <c r="Z801" s="62">
        <f t="shared" si="202"/>
        <v>0.06</v>
      </c>
      <c r="AA801" s="57">
        <f t="shared" si="203"/>
        <v>1.8300318315377082</v>
      </c>
      <c r="AB801" s="58">
        <f t="shared" si="204"/>
        <v>0.16388344760039175</v>
      </c>
    </row>
    <row r="802" spans="2:28" hidden="1" x14ac:dyDescent="0.35">
      <c r="B802" s="186">
        <v>44146</v>
      </c>
      <c r="C802" s="69">
        <v>2019</v>
      </c>
      <c r="D802" s="4" t="s">
        <v>14</v>
      </c>
      <c r="E802" s="4" t="s">
        <v>16</v>
      </c>
      <c r="F802" s="4">
        <v>6</v>
      </c>
      <c r="G802" s="4" t="s">
        <v>2272</v>
      </c>
      <c r="H802" t="s">
        <v>11</v>
      </c>
      <c r="I802">
        <v>801</v>
      </c>
      <c r="J802">
        <v>92</v>
      </c>
      <c r="K802">
        <v>10.89</v>
      </c>
      <c r="L802">
        <v>108.55</v>
      </c>
      <c r="M802">
        <v>98.95</v>
      </c>
      <c r="N802">
        <v>90.169977472865043</v>
      </c>
      <c r="O802" s="196">
        <v>0.37</v>
      </c>
      <c r="P802" s="196">
        <v>0.14000000000000001</v>
      </c>
      <c r="Q802" s="59">
        <f t="shared" si="194"/>
        <v>0.10661764705882351</v>
      </c>
      <c r="R802" s="59">
        <f t="shared" si="195"/>
        <v>4.797794117647058</v>
      </c>
      <c r="S802" s="59">
        <f t="shared" si="196"/>
        <v>4.0341812400635925E-2</v>
      </c>
      <c r="T802" s="59">
        <f t="shared" si="197"/>
        <v>1.8153815580286166</v>
      </c>
      <c r="U802" s="59">
        <f t="shared" si="198"/>
        <v>6.6131756756756745</v>
      </c>
      <c r="V802" s="60">
        <v>30</v>
      </c>
      <c r="W802" s="58">
        <f t="shared" si="199"/>
        <v>9.8300225271349575</v>
      </c>
      <c r="X802" s="61">
        <f t="shared" si="200"/>
        <v>0.45450828980240737</v>
      </c>
      <c r="Y802" s="63">
        <f t="shared" si="201"/>
        <v>0.37</v>
      </c>
      <c r="Z802" s="62">
        <f t="shared" si="202"/>
        <v>0.14000000000000001</v>
      </c>
      <c r="AA802" s="57">
        <f t="shared" si="203"/>
        <v>1.0661764705882351</v>
      </c>
      <c r="AB802" s="58">
        <f t="shared" si="204"/>
        <v>0.40341812400635924</v>
      </c>
    </row>
    <row r="803" spans="2:28" hidden="1" x14ac:dyDescent="0.35">
      <c r="B803" s="186">
        <v>44146</v>
      </c>
      <c r="C803" s="69">
        <v>2019</v>
      </c>
      <c r="D803" s="4" t="s">
        <v>14</v>
      </c>
      <c r="E803" s="4" t="s">
        <v>15</v>
      </c>
      <c r="F803" s="4">
        <v>5</v>
      </c>
      <c r="G803" s="4" t="s">
        <v>2272</v>
      </c>
      <c r="H803" t="s">
        <v>11</v>
      </c>
      <c r="I803">
        <v>802</v>
      </c>
      <c r="J803">
        <v>94</v>
      </c>
      <c r="K803">
        <v>10.93</v>
      </c>
      <c r="L803">
        <v>97.72</v>
      </c>
      <c r="M803">
        <v>89.93</v>
      </c>
      <c r="N803">
        <v>91.024311556630948</v>
      </c>
      <c r="O803" s="196">
        <v>0.24</v>
      </c>
      <c r="P803" s="196">
        <v>0.18</v>
      </c>
      <c r="Q803" s="59">
        <f t="shared" si="194"/>
        <v>6.8283037974683547E-2</v>
      </c>
      <c r="R803" s="59">
        <f t="shared" si="195"/>
        <v>3.0727367088607598</v>
      </c>
      <c r="S803" s="59">
        <f t="shared" si="196"/>
        <v>5.121227848101266E-2</v>
      </c>
      <c r="T803" s="59">
        <f t="shared" si="197"/>
        <v>2.3045525316455695</v>
      </c>
      <c r="U803" s="59">
        <f t="shared" si="198"/>
        <v>5.3772892405063288</v>
      </c>
      <c r="V803" s="60">
        <v>30</v>
      </c>
      <c r="W803" s="58">
        <f t="shared" si="199"/>
        <v>8.9756884433690516</v>
      </c>
      <c r="X803" s="61">
        <f t="shared" si="200"/>
        <v>0.44930379746835447</v>
      </c>
      <c r="Y803" s="63">
        <f t="shared" si="201"/>
        <v>0.24</v>
      </c>
      <c r="Z803" s="62">
        <f t="shared" si="202"/>
        <v>0.18</v>
      </c>
      <c r="AA803" s="57">
        <f t="shared" si="203"/>
        <v>0.68283037974683547</v>
      </c>
      <c r="AB803" s="58">
        <f t="shared" si="204"/>
        <v>0.51212278481012663</v>
      </c>
    </row>
    <row r="804" spans="2:28" hidden="1" x14ac:dyDescent="0.35">
      <c r="B804" s="186">
        <v>44146</v>
      </c>
      <c r="C804" s="69">
        <v>2019</v>
      </c>
      <c r="D804" s="4" t="s">
        <v>14</v>
      </c>
      <c r="E804" s="4" t="s">
        <v>14</v>
      </c>
      <c r="F804" s="4">
        <v>8</v>
      </c>
      <c r="G804" s="4" t="s">
        <v>2272</v>
      </c>
      <c r="H804" t="s">
        <v>8</v>
      </c>
      <c r="I804">
        <v>803</v>
      </c>
      <c r="J804">
        <v>95</v>
      </c>
      <c r="K804">
        <v>10.91</v>
      </c>
      <c r="L804">
        <v>107.95</v>
      </c>
      <c r="M804">
        <v>104.1</v>
      </c>
      <c r="N804">
        <v>96.032563891178896</v>
      </c>
      <c r="O804" s="196">
        <v>0.56000000000000005</v>
      </c>
      <c r="P804" s="196">
        <v>0.06</v>
      </c>
      <c r="Q804" s="59">
        <f t="shared" si="194"/>
        <v>0.14809743534714026</v>
      </c>
      <c r="R804" s="59">
        <f t="shared" si="195"/>
        <v>6.6643845906213119</v>
      </c>
      <c r="S804" s="59">
        <f t="shared" si="196"/>
        <v>1.5867582358622168E-2</v>
      </c>
      <c r="T804" s="59">
        <f t="shared" si="197"/>
        <v>0.7140412061379976</v>
      </c>
      <c r="U804" s="59">
        <f t="shared" si="198"/>
        <v>7.3784257967593092</v>
      </c>
      <c r="V804" s="60">
        <v>30</v>
      </c>
      <c r="W804" s="58">
        <f t="shared" si="199"/>
        <v>3.9674361088211043</v>
      </c>
      <c r="X804" s="61">
        <f t="shared" si="200"/>
        <v>0.42065672282433741</v>
      </c>
      <c r="Y804" s="63">
        <f t="shared" si="201"/>
        <v>0.56000000000000005</v>
      </c>
      <c r="Z804" s="62">
        <f t="shared" si="202"/>
        <v>0.06</v>
      </c>
      <c r="AA804" s="57">
        <f t="shared" si="203"/>
        <v>1.4809743534714026</v>
      </c>
      <c r="AB804" s="58">
        <f t="shared" si="204"/>
        <v>0.15867582358622168</v>
      </c>
    </row>
    <row r="805" spans="2:28" hidden="1" x14ac:dyDescent="0.35">
      <c r="B805" s="186">
        <v>44146</v>
      </c>
      <c r="C805" s="69">
        <v>2019</v>
      </c>
      <c r="D805" s="4" t="s">
        <v>14</v>
      </c>
      <c r="E805" s="4" t="s">
        <v>15</v>
      </c>
      <c r="F805" s="4">
        <v>2</v>
      </c>
      <c r="G805" s="4" t="s">
        <v>2272</v>
      </c>
      <c r="H805" t="s">
        <v>11</v>
      </c>
      <c r="I805">
        <v>804</v>
      </c>
      <c r="J805">
        <v>96</v>
      </c>
      <c r="K805">
        <v>10.9</v>
      </c>
      <c r="L805">
        <v>102.58</v>
      </c>
      <c r="M805">
        <v>94.44</v>
      </c>
      <c r="N805">
        <v>91.121291448516573</v>
      </c>
      <c r="O805" s="196">
        <v>0.38</v>
      </c>
      <c r="P805" s="196">
        <v>7.0000000000000007E-2</v>
      </c>
      <c r="Q805" s="59">
        <f t="shared" si="194"/>
        <v>0.10795930093368447</v>
      </c>
      <c r="R805" s="59">
        <f t="shared" si="195"/>
        <v>4.8581685420158012</v>
      </c>
      <c r="S805" s="59">
        <f t="shared" si="196"/>
        <v>1.988723964567872E-2</v>
      </c>
      <c r="T805" s="59">
        <f t="shared" si="197"/>
        <v>0.89492578405554235</v>
      </c>
      <c r="U805" s="59">
        <f t="shared" si="198"/>
        <v>5.7530943260713432</v>
      </c>
      <c r="V805" s="60">
        <v>30</v>
      </c>
      <c r="W805" s="58">
        <f t="shared" si="199"/>
        <v>8.8787085514834274</v>
      </c>
      <c r="X805" s="61">
        <f t="shared" si="200"/>
        <v>0.44871917644242287</v>
      </c>
      <c r="Y805" s="63">
        <f t="shared" si="201"/>
        <v>0.38</v>
      </c>
      <c r="Z805" s="62">
        <f t="shared" si="202"/>
        <v>7.0000000000000007E-2</v>
      </c>
      <c r="AA805" s="57">
        <f t="shared" si="203"/>
        <v>1.0795930093368447</v>
      </c>
      <c r="AB805" s="58">
        <f t="shared" si="204"/>
        <v>0.1988723964567872</v>
      </c>
    </row>
    <row r="806" spans="2:28" hidden="1" x14ac:dyDescent="0.35">
      <c r="B806" s="186">
        <v>44146</v>
      </c>
      <c r="C806" s="69">
        <v>2019</v>
      </c>
      <c r="D806" s="4" t="s">
        <v>14</v>
      </c>
      <c r="E806" s="4" t="s">
        <v>13</v>
      </c>
      <c r="F806" s="4">
        <v>2</v>
      </c>
      <c r="G806" s="4" t="s">
        <v>2272</v>
      </c>
      <c r="H806" t="s">
        <v>8</v>
      </c>
      <c r="I806">
        <v>805</v>
      </c>
      <c r="J806">
        <v>97</v>
      </c>
      <c r="K806">
        <v>11.31</v>
      </c>
      <c r="L806">
        <v>105.98</v>
      </c>
      <c r="M806">
        <v>99.11</v>
      </c>
      <c r="N806">
        <v>92.743213267138472</v>
      </c>
      <c r="O806" s="196">
        <v>0.79</v>
      </c>
      <c r="P806" s="196">
        <v>0.08</v>
      </c>
      <c r="Q806" s="59">
        <f t="shared" si="194"/>
        <v>0.21913502277904334</v>
      </c>
      <c r="R806" s="59">
        <f t="shared" si="195"/>
        <v>9.8610760250569509</v>
      </c>
      <c r="S806" s="59">
        <f t="shared" si="196"/>
        <v>2.2190888382687932E-2</v>
      </c>
      <c r="T806" s="59">
        <f t="shared" si="197"/>
        <v>0.99858997722095699</v>
      </c>
      <c r="U806" s="59">
        <f t="shared" si="198"/>
        <v>10.859666002277908</v>
      </c>
      <c r="V806" s="60">
        <v>30</v>
      </c>
      <c r="W806" s="58">
        <f t="shared" si="199"/>
        <v>7.2567867328615279</v>
      </c>
      <c r="X806" s="61">
        <f t="shared" si="200"/>
        <v>0.43912300683371308</v>
      </c>
      <c r="Y806" s="63">
        <f t="shared" si="201"/>
        <v>0.79</v>
      </c>
      <c r="Z806" s="62">
        <f t="shared" si="202"/>
        <v>0.08</v>
      </c>
      <c r="AA806" s="57">
        <f t="shared" si="203"/>
        <v>2.1913502277904335</v>
      </c>
      <c r="AB806" s="58">
        <f t="shared" si="204"/>
        <v>0.22190888382687932</v>
      </c>
    </row>
    <row r="807" spans="2:28" hidden="1" x14ac:dyDescent="0.35">
      <c r="B807" s="186">
        <v>44146</v>
      </c>
      <c r="C807" s="69">
        <v>2019</v>
      </c>
      <c r="D807" s="4" t="s">
        <v>14</v>
      </c>
      <c r="E807" s="4" t="s">
        <v>13</v>
      </c>
      <c r="F807" s="4">
        <v>1</v>
      </c>
      <c r="G807" s="4" t="s">
        <v>2272</v>
      </c>
      <c r="H807" t="s">
        <v>10</v>
      </c>
      <c r="I807">
        <v>806</v>
      </c>
      <c r="J807">
        <v>98</v>
      </c>
      <c r="K807">
        <v>10.88</v>
      </c>
      <c r="L807">
        <v>94.75</v>
      </c>
      <c r="M807">
        <v>84.78</v>
      </c>
      <c r="N807">
        <v>88.112555144867059</v>
      </c>
      <c r="O807" s="196">
        <v>0.75</v>
      </c>
      <c r="P807" s="196">
        <v>0.53</v>
      </c>
      <c r="Q807" s="59">
        <f t="shared" si="194"/>
        <v>0.22291441136671172</v>
      </c>
      <c r="R807" s="59">
        <f t="shared" si="195"/>
        <v>10.031148511502028</v>
      </c>
      <c r="S807" s="59">
        <f t="shared" si="196"/>
        <v>0.15752618403247629</v>
      </c>
      <c r="T807" s="59">
        <f t="shared" si="197"/>
        <v>7.0886782814614326</v>
      </c>
      <c r="U807" s="59">
        <f t="shared" si="198"/>
        <v>17.119826792963462</v>
      </c>
      <c r="V807" s="60">
        <v>30</v>
      </c>
      <c r="W807" s="58">
        <f t="shared" si="199"/>
        <v>11.887444855132941</v>
      </c>
      <c r="X807" s="61">
        <f t="shared" si="200"/>
        <v>0.46745602165087946</v>
      </c>
      <c r="Y807" s="63">
        <f t="shared" si="201"/>
        <v>0.75</v>
      </c>
      <c r="Z807" s="62">
        <f t="shared" si="202"/>
        <v>0.53</v>
      </c>
      <c r="AA807" s="57">
        <f t="shared" si="203"/>
        <v>2.2291441136671173</v>
      </c>
      <c r="AB807" s="58">
        <f t="shared" si="204"/>
        <v>1.5752618403247629</v>
      </c>
    </row>
    <row r="808" spans="2:28" hidden="1" x14ac:dyDescent="0.35">
      <c r="B808" s="186">
        <v>44146</v>
      </c>
      <c r="C808" s="69">
        <v>2019</v>
      </c>
      <c r="D808" s="4" t="s">
        <v>14</v>
      </c>
      <c r="E808" s="4" t="s">
        <v>16</v>
      </c>
      <c r="F808" s="4">
        <v>3</v>
      </c>
      <c r="G808" s="4" t="s">
        <v>2272</v>
      </c>
      <c r="H808" t="s">
        <v>10</v>
      </c>
      <c r="I808">
        <v>807</v>
      </c>
      <c r="J808">
        <v>99</v>
      </c>
      <c r="K808">
        <v>11.35</v>
      </c>
      <c r="L808">
        <v>94.13</v>
      </c>
      <c r="M808">
        <v>85.44</v>
      </c>
      <c r="N808">
        <v>89.502295240396236</v>
      </c>
      <c r="O808" s="196">
        <v>0.4</v>
      </c>
      <c r="P808" s="196">
        <v>0.13</v>
      </c>
      <c r="Q808" s="59">
        <f t="shared" si="194"/>
        <v>0.11642056957754082</v>
      </c>
      <c r="R808" s="59">
        <f t="shared" si="195"/>
        <v>5.2389256309893373</v>
      </c>
      <c r="S808" s="59">
        <f t="shared" si="196"/>
        <v>3.7836685112700767E-2</v>
      </c>
      <c r="T808" s="59">
        <f t="shared" si="197"/>
        <v>1.7026508300715346</v>
      </c>
      <c r="U808" s="59">
        <f t="shared" si="198"/>
        <v>6.9415764610608717</v>
      </c>
      <c r="V808" s="60">
        <v>30</v>
      </c>
      <c r="W808" s="58">
        <f t="shared" si="199"/>
        <v>10.497704759603764</v>
      </c>
      <c r="X808" s="61">
        <f t="shared" si="200"/>
        <v>0.45864489134836006</v>
      </c>
      <c r="Y808" s="63">
        <f t="shared" si="201"/>
        <v>0.4</v>
      </c>
      <c r="Z808" s="62">
        <f t="shared" si="202"/>
        <v>0.13</v>
      </c>
      <c r="AA808" s="57">
        <f t="shared" si="203"/>
        <v>1.1642056957754083</v>
      </c>
      <c r="AB808" s="58">
        <f t="shared" si="204"/>
        <v>0.37836685112700769</v>
      </c>
    </row>
    <row r="809" spans="2:28" hidden="1" x14ac:dyDescent="0.35">
      <c r="B809" s="186">
        <v>44146</v>
      </c>
      <c r="C809" s="69">
        <v>2019</v>
      </c>
      <c r="D809" s="4" t="s">
        <v>14</v>
      </c>
      <c r="E809" s="4" t="s">
        <v>13</v>
      </c>
      <c r="F809" s="4">
        <v>2</v>
      </c>
      <c r="G809" s="4" t="s">
        <v>2272</v>
      </c>
      <c r="H809" t="s">
        <v>11</v>
      </c>
      <c r="I809">
        <v>808</v>
      </c>
      <c r="J809">
        <v>100</v>
      </c>
      <c r="K809">
        <v>11.2</v>
      </c>
      <c r="L809">
        <v>110.68</v>
      </c>
      <c r="M809">
        <v>102.97</v>
      </c>
      <c r="N809">
        <v>92.249698431845587</v>
      </c>
      <c r="O809" s="196">
        <v>0.23</v>
      </c>
      <c r="P809" s="196">
        <v>0.09</v>
      </c>
      <c r="Q809" s="59">
        <f t="shared" si="194"/>
        <v>6.4263157894736855E-2</v>
      </c>
      <c r="R809" s="59">
        <f t="shared" si="195"/>
        <v>2.8918421052631587</v>
      </c>
      <c r="S809" s="59">
        <f t="shared" si="196"/>
        <v>2.5146453089244857E-2</v>
      </c>
      <c r="T809" s="59">
        <f t="shared" si="197"/>
        <v>1.1315903890160186</v>
      </c>
      <c r="U809" s="59">
        <f t="shared" si="198"/>
        <v>4.0234324942791773</v>
      </c>
      <c r="V809" s="60">
        <v>30</v>
      </c>
      <c r="W809" s="58">
        <f t="shared" si="199"/>
        <v>7.7503015681544127</v>
      </c>
      <c r="X809" s="61">
        <f t="shared" si="200"/>
        <v>0.44200719189277549</v>
      </c>
      <c r="Y809" s="63">
        <f t="shared" si="201"/>
        <v>0.23</v>
      </c>
      <c r="Z809" s="62">
        <f t="shared" si="202"/>
        <v>0.09</v>
      </c>
      <c r="AA809" s="57">
        <f t="shared" si="203"/>
        <v>0.64263157894736855</v>
      </c>
      <c r="AB809" s="58">
        <f t="shared" si="204"/>
        <v>0.25146453089244858</v>
      </c>
    </row>
    <row r="810" spans="2:28" hidden="1" x14ac:dyDescent="0.35">
      <c r="B810" s="186">
        <v>44146</v>
      </c>
      <c r="C810" s="69">
        <v>2019</v>
      </c>
      <c r="D810" s="4" t="s">
        <v>14</v>
      </c>
      <c r="E810" s="4" t="s">
        <v>13</v>
      </c>
      <c r="F810" s="4">
        <v>2</v>
      </c>
      <c r="G810" s="4" t="s">
        <v>2272</v>
      </c>
      <c r="H810" t="s">
        <v>12</v>
      </c>
      <c r="I810">
        <v>809</v>
      </c>
      <c r="J810">
        <v>81</v>
      </c>
      <c r="K810">
        <v>10.89</v>
      </c>
      <c r="L810">
        <v>112.29</v>
      </c>
      <c r="M810">
        <v>106.15</v>
      </c>
      <c r="N810">
        <v>93.944773175542409</v>
      </c>
      <c r="O810" s="196">
        <v>0.44</v>
      </c>
      <c r="P810" s="196">
        <v>0.03</v>
      </c>
      <c r="Q810" s="59">
        <f t="shared" si="194"/>
        <v>0.11992609699769052</v>
      </c>
      <c r="R810" s="59">
        <f t="shared" si="195"/>
        <v>5.3966743648960733</v>
      </c>
      <c r="S810" s="59">
        <f t="shared" si="196"/>
        <v>8.1767793407516252E-3</v>
      </c>
      <c r="T810" s="59">
        <f t="shared" si="197"/>
        <v>0.36795507033382313</v>
      </c>
      <c r="U810" s="59">
        <f t="shared" si="198"/>
        <v>5.7646294352298968</v>
      </c>
      <c r="V810" s="60">
        <v>30</v>
      </c>
      <c r="W810" s="58">
        <f t="shared" si="199"/>
        <v>6.0552268244575913</v>
      </c>
      <c r="X810" s="61">
        <f t="shared" si="200"/>
        <v>0.43222758765483937</v>
      </c>
      <c r="Y810" s="63">
        <f t="shared" si="201"/>
        <v>0.44</v>
      </c>
      <c r="Z810" s="62">
        <f t="shared" si="202"/>
        <v>0.03</v>
      </c>
      <c r="AA810" s="57">
        <f t="shared" si="203"/>
        <v>1.1992609699769052</v>
      </c>
      <c r="AB810" s="58">
        <f t="shared" si="204"/>
        <v>8.1767793407516248E-2</v>
      </c>
    </row>
    <row r="811" spans="2:28" hidden="1" x14ac:dyDescent="0.35">
      <c r="B811" s="186">
        <v>44146</v>
      </c>
      <c r="C811" s="69">
        <v>2019</v>
      </c>
      <c r="D811" s="4" t="s">
        <v>14</v>
      </c>
      <c r="E811" s="4" t="s">
        <v>13</v>
      </c>
      <c r="F811" s="4">
        <v>1</v>
      </c>
      <c r="G811" s="4" t="s">
        <v>2272</v>
      </c>
      <c r="H811" t="s">
        <v>8</v>
      </c>
      <c r="I811">
        <v>810</v>
      </c>
      <c r="J811">
        <v>82</v>
      </c>
      <c r="K811">
        <v>11.23</v>
      </c>
      <c r="L811">
        <v>80.349999999999994</v>
      </c>
      <c r="M811">
        <v>76.069999999999993</v>
      </c>
      <c r="N811">
        <v>93.807870370370367</v>
      </c>
      <c r="O811" s="196">
        <v>0.81</v>
      </c>
      <c r="P811" s="196">
        <v>0.03</v>
      </c>
      <c r="Q811" s="59">
        <f t="shared" si="194"/>
        <v>0.22121344848858729</v>
      </c>
      <c r="R811" s="59">
        <f t="shared" si="195"/>
        <v>9.9546051819864285</v>
      </c>
      <c r="S811" s="59">
        <f t="shared" si="196"/>
        <v>8.1930906847624916E-3</v>
      </c>
      <c r="T811" s="59">
        <f t="shared" si="197"/>
        <v>0.36868908081431212</v>
      </c>
      <c r="U811" s="59">
        <f t="shared" si="198"/>
        <v>10.32329426280074</v>
      </c>
      <c r="V811" s="60">
        <v>30</v>
      </c>
      <c r="W811" s="58">
        <f t="shared" si="199"/>
        <v>6.1921296296296333</v>
      </c>
      <c r="X811" s="61">
        <f t="shared" si="200"/>
        <v>0.43300431832202346</v>
      </c>
      <c r="Y811" s="63">
        <f t="shared" si="201"/>
        <v>0.81</v>
      </c>
      <c r="Z811" s="62">
        <f t="shared" si="202"/>
        <v>0.03</v>
      </c>
      <c r="AA811" s="57">
        <f t="shared" si="203"/>
        <v>2.2121344848858731</v>
      </c>
      <c r="AB811" s="58">
        <f t="shared" si="204"/>
        <v>8.1930906847624912E-2</v>
      </c>
    </row>
    <row r="812" spans="2:28" hidden="1" x14ac:dyDescent="0.35">
      <c r="B812" s="186">
        <v>44146</v>
      </c>
      <c r="C812" s="69">
        <v>2019</v>
      </c>
      <c r="D812" s="4" t="s">
        <v>14</v>
      </c>
      <c r="E812" s="4" t="s">
        <v>13</v>
      </c>
      <c r="F812" s="4">
        <v>3</v>
      </c>
      <c r="G812" s="4" t="s">
        <v>2272</v>
      </c>
      <c r="H812" t="s">
        <v>8</v>
      </c>
      <c r="I812">
        <v>811</v>
      </c>
      <c r="J812">
        <v>83</v>
      </c>
      <c r="K812">
        <v>10.87</v>
      </c>
      <c r="L812">
        <v>86.54</v>
      </c>
      <c r="M812">
        <v>82.62</v>
      </c>
      <c r="N812">
        <v>94.819611470860309</v>
      </c>
      <c r="O812" s="196">
        <v>0.99</v>
      </c>
      <c r="P812" s="196">
        <v>0.01</v>
      </c>
      <c r="Q812" s="59">
        <f t="shared" si="194"/>
        <v>0.26643073170731707</v>
      </c>
      <c r="R812" s="59">
        <f t="shared" si="195"/>
        <v>11.989382926829268</v>
      </c>
      <c r="S812" s="59">
        <f t="shared" si="196"/>
        <v>2.6912195121951222E-3</v>
      </c>
      <c r="T812" s="59">
        <f t="shared" si="197"/>
        <v>0.12110487804878049</v>
      </c>
      <c r="U812" s="59">
        <f t="shared" si="198"/>
        <v>12.11048780487805</v>
      </c>
      <c r="V812" s="60">
        <v>30</v>
      </c>
      <c r="W812" s="58">
        <f t="shared" si="199"/>
        <v>5.1803885291396909</v>
      </c>
      <c r="X812" s="61">
        <f t="shared" si="200"/>
        <v>0.4273170731707317</v>
      </c>
      <c r="Y812" s="63">
        <f t="shared" si="201"/>
        <v>0.99</v>
      </c>
      <c r="Z812" s="62">
        <f t="shared" si="202"/>
        <v>0.01</v>
      </c>
      <c r="AA812" s="57">
        <f t="shared" si="203"/>
        <v>2.6643073170731708</v>
      </c>
      <c r="AB812" s="58">
        <f t="shared" si="204"/>
        <v>2.691219512195122E-2</v>
      </c>
    </row>
    <row r="813" spans="2:28" hidden="1" x14ac:dyDescent="0.35">
      <c r="B813" s="186">
        <v>44146</v>
      </c>
      <c r="C813" s="69">
        <v>2019</v>
      </c>
      <c r="D813" s="4" t="s">
        <v>14</v>
      </c>
      <c r="E813" s="4" t="s">
        <v>16</v>
      </c>
      <c r="F813" s="4">
        <v>3</v>
      </c>
      <c r="G813" s="4" t="s">
        <v>2272</v>
      </c>
      <c r="H813" t="s">
        <v>8</v>
      </c>
      <c r="I813">
        <v>812</v>
      </c>
      <c r="J813">
        <v>84</v>
      </c>
      <c r="K813">
        <v>10.89</v>
      </c>
      <c r="L813">
        <v>96.35</v>
      </c>
      <c r="M813">
        <v>93.32</v>
      </c>
      <c r="N813">
        <v>96.454481628832198</v>
      </c>
      <c r="O813" s="196">
        <v>0.31</v>
      </c>
      <c r="P813" s="196">
        <v>0.01</v>
      </c>
      <c r="Q813" s="59">
        <f t="shared" si="194"/>
        <v>8.1488293097173356E-2</v>
      </c>
      <c r="R813" s="59">
        <f t="shared" si="195"/>
        <v>3.666973189372801</v>
      </c>
      <c r="S813" s="59">
        <f t="shared" si="196"/>
        <v>2.6286546160378507E-3</v>
      </c>
      <c r="T813" s="59">
        <f t="shared" si="197"/>
        <v>0.11828945772170328</v>
      </c>
      <c r="U813" s="59">
        <f t="shared" si="198"/>
        <v>3.7852626470945041</v>
      </c>
      <c r="V813" s="60">
        <v>30</v>
      </c>
      <c r="W813" s="58">
        <f t="shared" si="199"/>
        <v>3.5455183711678018</v>
      </c>
      <c r="X813" s="61">
        <f t="shared" si="200"/>
        <v>0.41837923086255013</v>
      </c>
      <c r="Y813" s="63">
        <f t="shared" si="201"/>
        <v>0.31</v>
      </c>
      <c r="Z813" s="62">
        <f t="shared" si="202"/>
        <v>0.01</v>
      </c>
      <c r="AA813" s="57">
        <f t="shared" si="203"/>
        <v>0.81488293097173359</v>
      </c>
      <c r="AB813" s="58">
        <f t="shared" si="204"/>
        <v>2.6286546160378507E-2</v>
      </c>
    </row>
    <row r="814" spans="2:28" hidden="1" x14ac:dyDescent="0.35">
      <c r="B814" s="186">
        <v>44146</v>
      </c>
      <c r="C814" s="69">
        <v>2019</v>
      </c>
      <c r="D814" s="4" t="s">
        <v>14</v>
      </c>
      <c r="E814" s="4" t="s">
        <v>13</v>
      </c>
      <c r="F814" s="4">
        <v>3</v>
      </c>
      <c r="G814" s="4" t="s">
        <v>2272</v>
      </c>
      <c r="H814" t="s">
        <v>12</v>
      </c>
      <c r="I814">
        <v>813</v>
      </c>
      <c r="J814">
        <v>85</v>
      </c>
      <c r="K814">
        <v>10.9</v>
      </c>
      <c r="L814">
        <v>103.43</v>
      </c>
      <c r="M814">
        <v>96.34</v>
      </c>
      <c r="N814">
        <v>92.337620231276333</v>
      </c>
      <c r="O814" s="196">
        <v>0.75</v>
      </c>
      <c r="P814" s="196">
        <v>0.01</v>
      </c>
      <c r="Q814" s="59">
        <f t="shared" si="194"/>
        <v>0.20928283005617984</v>
      </c>
      <c r="R814" s="59">
        <f t="shared" si="195"/>
        <v>9.4177273525280931</v>
      </c>
      <c r="S814" s="59">
        <f t="shared" si="196"/>
        <v>2.7904377340823979E-3</v>
      </c>
      <c r="T814" s="59">
        <f t="shared" si="197"/>
        <v>0.1255696980337079</v>
      </c>
      <c r="U814" s="59">
        <f t="shared" si="198"/>
        <v>9.5432970505618009</v>
      </c>
      <c r="V814" s="60">
        <v>30</v>
      </c>
      <c r="W814" s="58">
        <f t="shared" si="199"/>
        <v>7.6623797687236674</v>
      </c>
      <c r="X814" s="61">
        <f t="shared" si="200"/>
        <v>0.44149110486891391</v>
      </c>
      <c r="Y814" s="63">
        <f t="shared" si="201"/>
        <v>0.75</v>
      </c>
      <c r="Z814" s="62">
        <f t="shared" si="202"/>
        <v>0.01</v>
      </c>
      <c r="AA814" s="57">
        <f t="shared" si="203"/>
        <v>2.0928283005617985</v>
      </c>
      <c r="AB814" s="58">
        <f t="shared" si="204"/>
        <v>2.7904377340823981E-2</v>
      </c>
    </row>
    <row r="815" spans="2:28" hidden="1" x14ac:dyDescent="0.35">
      <c r="B815" s="186">
        <v>44146</v>
      </c>
      <c r="C815" s="69">
        <v>2019</v>
      </c>
      <c r="D815" s="4" t="s">
        <v>14</v>
      </c>
      <c r="E815" s="4" t="s">
        <v>15</v>
      </c>
      <c r="F815" s="4">
        <v>2</v>
      </c>
      <c r="G815" s="4" t="s">
        <v>2272</v>
      </c>
      <c r="H815" t="s">
        <v>8</v>
      </c>
      <c r="I815">
        <v>814</v>
      </c>
      <c r="J815">
        <v>86</v>
      </c>
      <c r="K815">
        <v>11.34</v>
      </c>
      <c r="L815">
        <v>101.96</v>
      </c>
      <c r="M815">
        <v>94.91</v>
      </c>
      <c r="N815">
        <v>92.220260428161552</v>
      </c>
      <c r="O815" s="196">
        <v>1.29</v>
      </c>
      <c r="P815" s="196">
        <v>0.02</v>
      </c>
      <c r="Q815" s="59">
        <f t="shared" si="194"/>
        <v>0.36058872801244457</v>
      </c>
      <c r="R815" s="59">
        <f t="shared" si="195"/>
        <v>16.226492760560006</v>
      </c>
      <c r="S815" s="59">
        <f t="shared" si="196"/>
        <v>5.5905229149216225E-3</v>
      </c>
      <c r="T815" s="59">
        <f t="shared" si="197"/>
        <v>0.25157353117147302</v>
      </c>
      <c r="U815" s="59">
        <f t="shared" si="198"/>
        <v>16.47806629173148</v>
      </c>
      <c r="V815" s="60">
        <v>30</v>
      </c>
      <c r="W815" s="58">
        <f t="shared" si="199"/>
        <v>7.7797395718384479</v>
      </c>
      <c r="X815" s="61">
        <f t="shared" si="200"/>
        <v>0.44218020820868731</v>
      </c>
      <c r="Y815" s="63">
        <f t="shared" si="201"/>
        <v>1.29</v>
      </c>
      <c r="Z815" s="62">
        <f t="shared" si="202"/>
        <v>0.02</v>
      </c>
      <c r="AA815" s="57">
        <f t="shared" si="203"/>
        <v>3.6058872801244455</v>
      </c>
      <c r="AB815" s="58">
        <f t="shared" si="204"/>
        <v>5.5905229149216223E-2</v>
      </c>
    </row>
    <row r="816" spans="2:28" hidden="1" x14ac:dyDescent="0.35">
      <c r="B816" s="186">
        <v>44146</v>
      </c>
      <c r="C816" s="69">
        <v>2019</v>
      </c>
      <c r="D816" s="4" t="s">
        <v>14</v>
      </c>
      <c r="E816" s="4" t="s">
        <v>13</v>
      </c>
      <c r="F816" s="4">
        <v>1</v>
      </c>
      <c r="G816" s="4" t="s">
        <v>2272</v>
      </c>
      <c r="H816" t="s">
        <v>12</v>
      </c>
      <c r="I816">
        <v>815</v>
      </c>
      <c r="J816">
        <v>87</v>
      </c>
      <c r="K816">
        <v>10.99</v>
      </c>
      <c r="L816">
        <v>101.41</v>
      </c>
      <c r="M816">
        <v>93.94</v>
      </c>
      <c r="N816">
        <v>91.738553417385546</v>
      </c>
      <c r="O816" s="196">
        <v>0.73</v>
      </c>
      <c r="P816" s="196">
        <v>0.05</v>
      </c>
      <c r="Q816" s="59">
        <f t="shared" si="194"/>
        <v>0.20550886075949362</v>
      </c>
      <c r="R816" s="59">
        <f t="shared" si="195"/>
        <v>9.2478987341772125</v>
      </c>
      <c r="S816" s="59">
        <f t="shared" si="196"/>
        <v>1.4075949367088605E-2</v>
      </c>
      <c r="T816" s="59">
        <f t="shared" si="197"/>
        <v>0.63341772151898723</v>
      </c>
      <c r="U816" s="59">
        <f t="shared" si="198"/>
        <v>9.881316455696199</v>
      </c>
      <c r="V816" s="60">
        <v>30</v>
      </c>
      <c r="W816" s="58">
        <f t="shared" si="199"/>
        <v>8.2614465826144539</v>
      </c>
      <c r="X816" s="61">
        <f t="shared" si="200"/>
        <v>0.44502712477396006</v>
      </c>
      <c r="Y816" s="63">
        <f t="shared" si="201"/>
        <v>0.73</v>
      </c>
      <c r="Z816" s="62">
        <f t="shared" si="202"/>
        <v>0.05</v>
      </c>
      <c r="AA816" s="57">
        <f t="shared" si="203"/>
        <v>2.0550886075949362</v>
      </c>
      <c r="AB816" s="58">
        <f t="shared" si="204"/>
        <v>0.14075949367088605</v>
      </c>
    </row>
    <row r="817" spans="2:28" hidden="1" x14ac:dyDescent="0.35">
      <c r="B817" s="186">
        <v>44146</v>
      </c>
      <c r="C817" s="69">
        <v>2019</v>
      </c>
      <c r="D817" s="4" t="s">
        <v>14</v>
      </c>
      <c r="E817" s="4" t="s">
        <v>16</v>
      </c>
      <c r="F817" s="4">
        <v>9</v>
      </c>
      <c r="G817" s="4" t="s">
        <v>2272</v>
      </c>
      <c r="H817" t="s">
        <v>11</v>
      </c>
      <c r="I817">
        <v>816</v>
      </c>
      <c r="J817">
        <v>88</v>
      </c>
      <c r="K817">
        <v>11.08</v>
      </c>
      <c r="L817">
        <v>95.94</v>
      </c>
      <c r="M817">
        <v>89.09</v>
      </c>
      <c r="N817">
        <v>91.927881216120667</v>
      </c>
      <c r="O817" s="196">
        <v>0.1</v>
      </c>
      <c r="P817" s="196">
        <v>0.04</v>
      </c>
      <c r="Q817" s="59">
        <f t="shared" si="194"/>
        <v>2.8073323932829124E-2</v>
      </c>
      <c r="R817" s="59">
        <f t="shared" si="195"/>
        <v>1.2632995769773105</v>
      </c>
      <c r="S817" s="59">
        <f t="shared" si="196"/>
        <v>1.1229329573131651E-2</v>
      </c>
      <c r="T817" s="59">
        <f t="shared" si="197"/>
        <v>0.50531983079092435</v>
      </c>
      <c r="U817" s="59">
        <f t="shared" si="198"/>
        <v>1.7686194077682349</v>
      </c>
      <c r="V817" s="60">
        <v>30</v>
      </c>
      <c r="W817" s="58">
        <f t="shared" si="199"/>
        <v>8.0721187838793327</v>
      </c>
      <c r="X817" s="61">
        <f t="shared" si="200"/>
        <v>0.44390462761184468</v>
      </c>
      <c r="Y817" s="63">
        <f t="shared" si="201"/>
        <v>0.1</v>
      </c>
      <c r="Z817" s="62">
        <f t="shared" si="202"/>
        <v>0.04</v>
      </c>
      <c r="AA817" s="57">
        <f t="shared" si="203"/>
        <v>0.28073323932829125</v>
      </c>
      <c r="AB817" s="58">
        <f t="shared" si="204"/>
        <v>0.11229329573131651</v>
      </c>
    </row>
    <row r="818" spans="2:28" hidden="1" x14ac:dyDescent="0.35">
      <c r="B818" s="186">
        <v>44146</v>
      </c>
      <c r="C818" s="69">
        <v>2019</v>
      </c>
      <c r="D818" s="4" t="s">
        <v>14</v>
      </c>
      <c r="E818" s="4" t="s">
        <v>16</v>
      </c>
      <c r="F818" s="4">
        <v>8</v>
      </c>
      <c r="G818" s="4" t="s">
        <v>2272</v>
      </c>
      <c r="H818" t="s">
        <v>8</v>
      </c>
      <c r="I818">
        <v>817</v>
      </c>
      <c r="J818">
        <v>89</v>
      </c>
      <c r="K818">
        <v>10.87</v>
      </c>
      <c r="L818">
        <v>99.07</v>
      </c>
      <c r="M818">
        <v>93.92</v>
      </c>
      <c r="N818">
        <v>94.160997732426324</v>
      </c>
      <c r="O818" s="196">
        <v>0.54</v>
      </c>
      <c r="P818" s="196">
        <v>0.03</v>
      </c>
      <c r="Q818" s="59">
        <f t="shared" si="194"/>
        <v>0.14672004816375672</v>
      </c>
      <c r="R818" s="59">
        <f t="shared" si="195"/>
        <v>6.6024021673690525</v>
      </c>
      <c r="S818" s="59">
        <f t="shared" si="196"/>
        <v>8.1511137868753736E-3</v>
      </c>
      <c r="T818" s="59">
        <f t="shared" si="197"/>
        <v>0.36680012040939181</v>
      </c>
      <c r="U818" s="59">
        <f t="shared" si="198"/>
        <v>6.9692022877784439</v>
      </c>
      <c r="V818" s="60">
        <v>30</v>
      </c>
      <c r="W818" s="58">
        <f t="shared" si="199"/>
        <v>5.8390022675736759</v>
      </c>
      <c r="X818" s="61">
        <f t="shared" si="200"/>
        <v>0.43100541842263684</v>
      </c>
      <c r="Y818" s="63">
        <f t="shared" si="201"/>
        <v>0.54</v>
      </c>
      <c r="Z818" s="62">
        <f t="shared" si="202"/>
        <v>0.03</v>
      </c>
      <c r="AA818" s="57">
        <f t="shared" si="203"/>
        <v>1.4672004816375672</v>
      </c>
      <c r="AB818" s="58">
        <f t="shared" si="204"/>
        <v>8.1511137868753733E-2</v>
      </c>
    </row>
    <row r="819" spans="2:28" hidden="1" x14ac:dyDescent="0.35">
      <c r="B819" s="186">
        <v>44146</v>
      </c>
      <c r="C819" s="69">
        <v>2019</v>
      </c>
      <c r="D819" s="4" t="s">
        <v>14</v>
      </c>
      <c r="E819" s="4" t="s">
        <v>16</v>
      </c>
      <c r="F819" s="4">
        <v>3</v>
      </c>
      <c r="G819" s="4" t="s">
        <v>2272</v>
      </c>
      <c r="H819" t="s">
        <v>12</v>
      </c>
      <c r="I819">
        <v>818</v>
      </c>
      <c r="J819">
        <v>90</v>
      </c>
      <c r="K819">
        <v>10.94</v>
      </c>
      <c r="L819">
        <v>99.28</v>
      </c>
      <c r="M819">
        <v>93.96</v>
      </c>
      <c r="N819">
        <v>93.977812995245642</v>
      </c>
      <c r="O819" s="196">
        <v>0.16</v>
      </c>
      <c r="P819" s="196">
        <v>0.02</v>
      </c>
      <c r="Q819" s="59">
        <f t="shared" si="194"/>
        <v>4.3588532883642499E-2</v>
      </c>
      <c r="R819" s="59">
        <f t="shared" si="195"/>
        <v>1.9614839797639125</v>
      </c>
      <c r="S819" s="59">
        <f t="shared" si="196"/>
        <v>5.4485666104553123E-3</v>
      </c>
      <c r="T819" s="59">
        <f t="shared" si="197"/>
        <v>0.24518549747048907</v>
      </c>
      <c r="U819" s="59">
        <f t="shared" si="198"/>
        <v>2.2066694772344015</v>
      </c>
      <c r="V819" s="60">
        <v>30</v>
      </c>
      <c r="W819" s="58">
        <f t="shared" si="199"/>
        <v>6.0221870047543575</v>
      </c>
      <c r="X819" s="61">
        <f t="shared" si="200"/>
        <v>0.43204047217537939</v>
      </c>
      <c r="Y819" s="63">
        <f t="shared" si="201"/>
        <v>0.16</v>
      </c>
      <c r="Z819" s="62">
        <f t="shared" si="202"/>
        <v>0.02</v>
      </c>
      <c r="AA819" s="57">
        <f t="shared" si="203"/>
        <v>0.435885328836425</v>
      </c>
      <c r="AB819" s="58">
        <f t="shared" si="204"/>
        <v>5.4485666104553125E-2</v>
      </c>
    </row>
    <row r="820" spans="2:28" hidden="1" x14ac:dyDescent="0.35">
      <c r="B820" s="186">
        <v>44146</v>
      </c>
      <c r="C820" s="69">
        <v>2019</v>
      </c>
      <c r="D820" s="4" t="s">
        <v>14</v>
      </c>
      <c r="E820" s="4" t="s">
        <v>14</v>
      </c>
      <c r="F820" s="4">
        <v>5</v>
      </c>
      <c r="G820" s="4" t="s">
        <v>2272</v>
      </c>
      <c r="H820" t="s">
        <v>8</v>
      </c>
      <c r="I820">
        <v>819</v>
      </c>
      <c r="J820">
        <v>71</v>
      </c>
      <c r="K820">
        <v>10.9</v>
      </c>
      <c r="L820">
        <v>108.8</v>
      </c>
      <c r="M820">
        <v>98.79</v>
      </c>
      <c r="N820">
        <v>89.775280898876417</v>
      </c>
      <c r="O820" s="196">
        <v>1.01</v>
      </c>
      <c r="P820" s="196">
        <v>7.0000000000000007E-2</v>
      </c>
      <c r="Q820" s="59">
        <f t="shared" si="194"/>
        <v>0.29276095118898626</v>
      </c>
      <c r="R820" s="59">
        <f t="shared" si="195"/>
        <v>13.174242803504383</v>
      </c>
      <c r="S820" s="59">
        <f t="shared" si="196"/>
        <v>2.0290362953692114E-2</v>
      </c>
      <c r="T820" s="59">
        <f t="shared" si="197"/>
        <v>0.91306633291614514</v>
      </c>
      <c r="U820" s="59">
        <f t="shared" si="198"/>
        <v>14.087309136420528</v>
      </c>
      <c r="V820" s="60">
        <v>30</v>
      </c>
      <c r="W820" s="58">
        <f t="shared" si="199"/>
        <v>10.224719101123583</v>
      </c>
      <c r="X820" s="61">
        <f t="shared" si="200"/>
        <v>0.45694618272841042</v>
      </c>
      <c r="Y820" s="63">
        <f t="shared" si="201"/>
        <v>1.01</v>
      </c>
      <c r="Z820" s="62">
        <f t="shared" si="202"/>
        <v>7.0000000000000007E-2</v>
      </c>
      <c r="AA820" s="57">
        <f t="shared" si="203"/>
        <v>2.9276095118898624</v>
      </c>
      <c r="AB820" s="58">
        <f t="shared" si="204"/>
        <v>0.20290362953692115</v>
      </c>
    </row>
    <row r="821" spans="2:28" hidden="1" x14ac:dyDescent="0.35">
      <c r="B821" s="186">
        <v>44146</v>
      </c>
      <c r="C821" s="69">
        <v>2019</v>
      </c>
      <c r="D821" s="4" t="s">
        <v>14</v>
      </c>
      <c r="E821" s="4" t="s">
        <v>14</v>
      </c>
      <c r="F821" s="4">
        <v>8</v>
      </c>
      <c r="G821" s="4" t="s">
        <v>2272</v>
      </c>
      <c r="H821" t="s">
        <v>10</v>
      </c>
      <c r="I821">
        <v>820</v>
      </c>
      <c r="J821">
        <v>72</v>
      </c>
      <c r="K821">
        <v>10.89</v>
      </c>
      <c r="L821">
        <v>89.44</v>
      </c>
      <c r="M821">
        <v>80.62</v>
      </c>
      <c r="N821">
        <v>88.771483131763219</v>
      </c>
      <c r="O821" s="196">
        <v>0.64</v>
      </c>
      <c r="P821" s="196">
        <v>0.28999999999999998</v>
      </c>
      <c r="Q821" s="59">
        <f t="shared" si="194"/>
        <v>0.18833328552990103</v>
      </c>
      <c r="R821" s="59">
        <f t="shared" si="195"/>
        <v>8.4749978488455469</v>
      </c>
      <c r="S821" s="59">
        <f t="shared" si="196"/>
        <v>8.5338520005736399E-2</v>
      </c>
      <c r="T821" s="59">
        <f t="shared" si="197"/>
        <v>3.8402334002581378</v>
      </c>
      <c r="U821" s="59">
        <f t="shared" si="198"/>
        <v>12.315231249103684</v>
      </c>
      <c r="V821" s="60">
        <v>30</v>
      </c>
      <c r="W821" s="58">
        <f t="shared" si="199"/>
        <v>11.228516868236781</v>
      </c>
      <c r="X821" s="61">
        <f t="shared" si="200"/>
        <v>0.46324394091495769</v>
      </c>
      <c r="Y821" s="63">
        <f t="shared" si="201"/>
        <v>0.64</v>
      </c>
      <c r="Z821" s="62">
        <f t="shared" si="202"/>
        <v>0.28999999999999998</v>
      </c>
      <c r="AA821" s="57">
        <f t="shared" si="203"/>
        <v>1.8833328552990103</v>
      </c>
      <c r="AB821" s="58">
        <f t="shared" si="204"/>
        <v>0.85338520005736396</v>
      </c>
    </row>
    <row r="822" spans="2:28" hidden="1" x14ac:dyDescent="0.35">
      <c r="B822" s="186">
        <v>44146</v>
      </c>
      <c r="C822" s="69">
        <v>2019</v>
      </c>
      <c r="D822" s="4" t="s">
        <v>14</v>
      </c>
      <c r="E822" s="4" t="s">
        <v>15</v>
      </c>
      <c r="F822" s="4">
        <v>5</v>
      </c>
      <c r="G822" s="4" t="s">
        <v>2272</v>
      </c>
      <c r="H822" t="s">
        <v>12</v>
      </c>
      <c r="I822">
        <v>821</v>
      </c>
      <c r="J822">
        <v>74</v>
      </c>
      <c r="K822">
        <v>11.02</v>
      </c>
      <c r="L822">
        <v>100.74</v>
      </c>
      <c r="M822">
        <v>94.71</v>
      </c>
      <c r="N822">
        <v>93.279090503789561</v>
      </c>
      <c r="O822" s="196">
        <v>0.48</v>
      </c>
      <c r="P822" s="196">
        <v>0.05</v>
      </c>
      <c r="Q822" s="59">
        <f t="shared" si="194"/>
        <v>0.13210467200382361</v>
      </c>
      <c r="R822" s="59">
        <f t="shared" si="195"/>
        <v>5.9447102401720624</v>
      </c>
      <c r="S822" s="59">
        <f t="shared" si="196"/>
        <v>1.3760903333731629E-2</v>
      </c>
      <c r="T822" s="59">
        <f t="shared" si="197"/>
        <v>0.61924065001792328</v>
      </c>
      <c r="U822" s="59">
        <f t="shared" si="198"/>
        <v>6.5639508901899859</v>
      </c>
      <c r="V822" s="60">
        <v>30</v>
      </c>
      <c r="W822" s="58">
        <f t="shared" si="199"/>
        <v>6.7209094962104388</v>
      </c>
      <c r="X822" s="61">
        <f t="shared" si="200"/>
        <v>0.43602580953518938</v>
      </c>
      <c r="Y822" s="63">
        <f t="shared" si="201"/>
        <v>0.48</v>
      </c>
      <c r="Z822" s="62">
        <f t="shared" si="202"/>
        <v>0.05</v>
      </c>
      <c r="AA822" s="57">
        <f t="shared" si="203"/>
        <v>1.3210467200382361</v>
      </c>
      <c r="AB822" s="58">
        <f t="shared" si="204"/>
        <v>0.13760903333731628</v>
      </c>
    </row>
    <row r="823" spans="2:28" hidden="1" x14ac:dyDescent="0.35">
      <c r="B823" s="186">
        <v>44146</v>
      </c>
      <c r="C823" s="69">
        <v>2019</v>
      </c>
      <c r="D823" s="4" t="s">
        <v>14</v>
      </c>
      <c r="E823" s="4" t="s">
        <v>15</v>
      </c>
      <c r="F823" s="4">
        <v>9</v>
      </c>
      <c r="G823" s="4" t="s">
        <v>2272</v>
      </c>
      <c r="H823" t="s">
        <v>8</v>
      </c>
      <c r="I823">
        <v>822</v>
      </c>
      <c r="J823">
        <v>73</v>
      </c>
      <c r="K823">
        <v>11.2</v>
      </c>
      <c r="L823">
        <v>106.98</v>
      </c>
      <c r="M823">
        <v>101.94</v>
      </c>
      <c r="N823">
        <v>94.737941115055335</v>
      </c>
      <c r="O823" s="196">
        <v>0.77</v>
      </c>
      <c r="P823" s="196">
        <v>0.06</v>
      </c>
      <c r="Q823" s="59">
        <f t="shared" si="194"/>
        <v>0.20746892219528326</v>
      </c>
      <c r="R823" s="59">
        <f t="shared" si="195"/>
        <v>9.3361014987877464</v>
      </c>
      <c r="S823" s="59">
        <f t="shared" si="196"/>
        <v>1.6166409521710383E-2</v>
      </c>
      <c r="T823" s="59">
        <f t="shared" si="197"/>
        <v>0.72748842847696726</v>
      </c>
      <c r="U823" s="59">
        <f t="shared" si="198"/>
        <v>10.063589927264713</v>
      </c>
      <c r="V823" s="60">
        <v>30</v>
      </c>
      <c r="W823" s="58">
        <f t="shared" si="199"/>
        <v>5.2620588849446648</v>
      </c>
      <c r="X823" s="61">
        <f t="shared" si="200"/>
        <v>0.42777165527881861</v>
      </c>
      <c r="Y823" s="63">
        <f t="shared" si="201"/>
        <v>0.77</v>
      </c>
      <c r="Z823" s="62">
        <f t="shared" si="202"/>
        <v>0.06</v>
      </c>
      <c r="AA823" s="57">
        <f t="shared" si="203"/>
        <v>2.0746892219528328</v>
      </c>
      <c r="AB823" s="58">
        <f t="shared" si="204"/>
        <v>0.16166409521710384</v>
      </c>
    </row>
    <row r="824" spans="2:28" hidden="1" x14ac:dyDescent="0.35">
      <c r="B824" s="186">
        <v>44146</v>
      </c>
      <c r="C824" s="69">
        <v>2019</v>
      </c>
      <c r="D824" s="4" t="s">
        <v>14</v>
      </c>
      <c r="E824" s="4" t="s">
        <v>16</v>
      </c>
      <c r="F824" s="4">
        <v>9</v>
      </c>
      <c r="G824" s="4" t="s">
        <v>2272</v>
      </c>
      <c r="H824" t="s">
        <v>12</v>
      </c>
      <c r="I824">
        <v>823</v>
      </c>
      <c r="J824">
        <v>75</v>
      </c>
      <c r="K824">
        <v>10.99</v>
      </c>
      <c r="L824">
        <v>108.69</v>
      </c>
      <c r="M824">
        <v>100.3</v>
      </c>
      <c r="N824">
        <v>91.412487205731836</v>
      </c>
      <c r="O824" s="196">
        <v>0.65</v>
      </c>
      <c r="P824" s="196">
        <v>0.04</v>
      </c>
      <c r="Q824" s="59">
        <f t="shared" si="194"/>
        <v>0.18387190684133919</v>
      </c>
      <c r="R824" s="59">
        <f t="shared" si="195"/>
        <v>8.2742358078602631</v>
      </c>
      <c r="S824" s="59">
        <f t="shared" si="196"/>
        <v>1.1315194267159333E-2</v>
      </c>
      <c r="T824" s="59">
        <f t="shared" si="197"/>
        <v>0.50918374202216998</v>
      </c>
      <c r="U824" s="59">
        <f t="shared" si="198"/>
        <v>8.7834195498824332</v>
      </c>
      <c r="V824" s="60">
        <v>30</v>
      </c>
      <c r="W824" s="58">
        <f t="shared" si="199"/>
        <v>8.5875127942681644</v>
      </c>
      <c r="X824" s="61">
        <f t="shared" si="200"/>
        <v>0.44697122382711901</v>
      </c>
      <c r="Y824" s="63">
        <f t="shared" si="201"/>
        <v>0.65</v>
      </c>
      <c r="Z824" s="62">
        <f t="shared" si="202"/>
        <v>0.04</v>
      </c>
      <c r="AA824" s="57">
        <f t="shared" si="203"/>
        <v>1.8387190684133921</v>
      </c>
      <c r="AB824" s="58">
        <f t="shared" si="204"/>
        <v>0.11315194267159334</v>
      </c>
    </row>
    <row r="825" spans="2:28" hidden="1" x14ac:dyDescent="0.35">
      <c r="B825" s="186">
        <v>44146</v>
      </c>
      <c r="C825" s="69">
        <v>2019</v>
      </c>
      <c r="D825" s="4" t="s">
        <v>14</v>
      </c>
      <c r="E825" s="4" t="s">
        <v>13</v>
      </c>
      <c r="F825" s="4">
        <v>3</v>
      </c>
      <c r="G825" s="4" t="s">
        <v>2272</v>
      </c>
      <c r="H825" t="s">
        <v>11</v>
      </c>
      <c r="I825">
        <v>824</v>
      </c>
      <c r="J825">
        <v>76</v>
      </c>
      <c r="K825">
        <v>10.89</v>
      </c>
      <c r="L825">
        <v>105.44</v>
      </c>
      <c r="M825">
        <v>97.15</v>
      </c>
      <c r="N825">
        <v>91.232152300370174</v>
      </c>
      <c r="O825" s="196">
        <v>0.16</v>
      </c>
      <c r="P825" s="196">
        <v>7.0000000000000007E-2</v>
      </c>
      <c r="Q825" s="59">
        <f t="shared" si="194"/>
        <v>4.5381868768838408E-2</v>
      </c>
      <c r="R825" s="59">
        <f t="shared" si="195"/>
        <v>2.0421840945977285</v>
      </c>
      <c r="S825" s="59">
        <f t="shared" si="196"/>
        <v>1.9854567586366802E-2</v>
      </c>
      <c r="T825" s="59">
        <f t="shared" si="197"/>
        <v>0.89345554138650607</v>
      </c>
      <c r="U825" s="59">
        <f t="shared" si="198"/>
        <v>2.9356396359842347</v>
      </c>
      <c r="V825" s="60">
        <v>30</v>
      </c>
      <c r="W825" s="58">
        <f t="shared" si="199"/>
        <v>8.7678476996298258</v>
      </c>
      <c r="X825" s="61">
        <f t="shared" si="200"/>
        <v>0.44805239972177141</v>
      </c>
      <c r="Y825" s="63">
        <f t="shared" si="201"/>
        <v>0.16</v>
      </c>
      <c r="Z825" s="62">
        <f t="shared" si="202"/>
        <v>7.0000000000000007E-2</v>
      </c>
      <c r="AA825" s="57">
        <f t="shared" si="203"/>
        <v>0.45381868768838407</v>
      </c>
      <c r="AB825" s="58">
        <f t="shared" si="204"/>
        <v>0.19854567586366803</v>
      </c>
    </row>
    <row r="826" spans="2:28" hidden="1" x14ac:dyDescent="0.35">
      <c r="B826" s="186">
        <v>44146</v>
      </c>
      <c r="C826" s="69">
        <v>2019</v>
      </c>
      <c r="D826" s="4" t="s">
        <v>14</v>
      </c>
      <c r="E826" s="4" t="s">
        <v>14</v>
      </c>
      <c r="F826" s="4">
        <v>6</v>
      </c>
      <c r="G826" s="4" t="s">
        <v>2272</v>
      </c>
      <c r="H826" t="s">
        <v>10</v>
      </c>
      <c r="I826">
        <v>825</v>
      </c>
      <c r="J826">
        <v>77</v>
      </c>
      <c r="K826">
        <v>11.01</v>
      </c>
      <c r="L826">
        <v>91.54</v>
      </c>
      <c r="M826">
        <v>81.98</v>
      </c>
      <c r="N826">
        <v>88.128647708928355</v>
      </c>
      <c r="O826" s="196">
        <v>0.69</v>
      </c>
      <c r="P826" s="196">
        <v>0.26</v>
      </c>
      <c r="Q826" s="59">
        <f t="shared" si="194"/>
        <v>0.20503121037057906</v>
      </c>
      <c r="R826" s="59">
        <f t="shared" si="195"/>
        <v>9.2264044666760583</v>
      </c>
      <c r="S826" s="59">
        <f t="shared" si="196"/>
        <v>7.7258137241087779E-2</v>
      </c>
      <c r="T826" s="59">
        <f t="shared" si="197"/>
        <v>3.47661617584895</v>
      </c>
      <c r="U826" s="59">
        <f t="shared" si="198"/>
        <v>12.703020642525008</v>
      </c>
      <c r="V826" s="60">
        <v>30</v>
      </c>
      <c r="W826" s="58">
        <f t="shared" si="199"/>
        <v>11.871352291071645</v>
      </c>
      <c r="X826" s="61">
        <f t="shared" si="200"/>
        <v>0.46735240242355919</v>
      </c>
      <c r="Y826" s="63">
        <f t="shared" si="201"/>
        <v>0.69</v>
      </c>
      <c r="Z826" s="62">
        <f t="shared" si="202"/>
        <v>0.26</v>
      </c>
      <c r="AA826" s="57">
        <f t="shared" si="203"/>
        <v>2.0503121037057905</v>
      </c>
      <c r="AB826" s="58">
        <f t="shared" si="204"/>
        <v>0.77258137241087776</v>
      </c>
    </row>
    <row r="827" spans="2:28" hidden="1" x14ac:dyDescent="0.35">
      <c r="B827" s="186">
        <v>44146</v>
      </c>
      <c r="C827" s="69">
        <v>2019</v>
      </c>
      <c r="D827" s="4" t="s">
        <v>14</v>
      </c>
      <c r="E827" s="4" t="s">
        <v>14</v>
      </c>
      <c r="F827" s="4">
        <v>5</v>
      </c>
      <c r="G827" s="4" t="s">
        <v>2272</v>
      </c>
      <c r="H827" t="s">
        <v>10</v>
      </c>
      <c r="I827">
        <v>826</v>
      </c>
      <c r="J827">
        <v>78</v>
      </c>
      <c r="K827">
        <v>11</v>
      </c>
      <c r="L827">
        <v>88.52</v>
      </c>
      <c r="M827">
        <v>79.010000000000005</v>
      </c>
      <c r="N827">
        <v>87.732198142414873</v>
      </c>
      <c r="O827" s="196">
        <v>0.55000000000000004</v>
      </c>
      <c r="P827" s="196">
        <v>0.22</v>
      </c>
      <c r="Q827" s="59">
        <f t="shared" si="194"/>
        <v>0.16441773268636964</v>
      </c>
      <c r="R827" s="59">
        <f t="shared" si="195"/>
        <v>7.3987979708866334</v>
      </c>
      <c r="S827" s="59">
        <f t="shared" si="196"/>
        <v>6.5767093074547853E-2</v>
      </c>
      <c r="T827" s="59">
        <f t="shared" si="197"/>
        <v>2.9595191883546534</v>
      </c>
      <c r="U827" s="59">
        <f t="shared" si="198"/>
        <v>10.358317159241286</v>
      </c>
      <c r="V827" s="60">
        <v>30</v>
      </c>
      <c r="W827" s="58">
        <f t="shared" si="199"/>
        <v>12.267801857585127</v>
      </c>
      <c r="X827" s="61">
        <f t="shared" si="200"/>
        <v>0.46991618879576524</v>
      </c>
      <c r="Y827" s="63">
        <f t="shared" si="201"/>
        <v>0.55000000000000004</v>
      </c>
      <c r="Z827" s="62">
        <f t="shared" si="202"/>
        <v>0.22</v>
      </c>
      <c r="AA827" s="57">
        <f t="shared" si="203"/>
        <v>1.6441773268636963</v>
      </c>
      <c r="AB827" s="58">
        <f t="shared" si="204"/>
        <v>0.65767093074547855</v>
      </c>
    </row>
    <row r="828" spans="2:28" hidden="1" x14ac:dyDescent="0.35">
      <c r="B828" s="186">
        <v>44146</v>
      </c>
      <c r="C828" s="69">
        <v>2019</v>
      </c>
      <c r="D828" s="4" t="s">
        <v>14</v>
      </c>
      <c r="E828" s="4" t="s">
        <v>15</v>
      </c>
      <c r="F828" s="4">
        <v>2</v>
      </c>
      <c r="G828" s="4" t="s">
        <v>2272</v>
      </c>
      <c r="H828" t="s">
        <v>10</v>
      </c>
      <c r="I828">
        <v>827</v>
      </c>
      <c r="J828">
        <v>79</v>
      </c>
      <c r="K828">
        <v>10.93</v>
      </c>
      <c r="L828">
        <v>95.71</v>
      </c>
      <c r="M828">
        <v>86.65</v>
      </c>
      <c r="N828">
        <v>89.313517338995041</v>
      </c>
      <c r="O828" s="196">
        <v>0.42</v>
      </c>
      <c r="P828" s="196">
        <v>0.19</v>
      </c>
      <c r="Q828" s="59">
        <f t="shared" si="194"/>
        <v>0.12258874801901745</v>
      </c>
      <c r="R828" s="59">
        <f t="shared" si="195"/>
        <v>5.5164936608557857</v>
      </c>
      <c r="S828" s="59">
        <f t="shared" si="196"/>
        <v>5.545681458003171E-2</v>
      </c>
      <c r="T828" s="59">
        <f t="shared" si="197"/>
        <v>2.4955566561014271</v>
      </c>
      <c r="U828" s="59">
        <f t="shared" si="198"/>
        <v>8.0120503169572128</v>
      </c>
      <c r="V828" s="60">
        <v>30</v>
      </c>
      <c r="W828" s="58">
        <f t="shared" si="199"/>
        <v>10.686482661004959</v>
      </c>
      <c r="X828" s="61">
        <f t="shared" si="200"/>
        <v>0.45982567353407294</v>
      </c>
      <c r="Y828" s="63">
        <f t="shared" si="201"/>
        <v>0.42</v>
      </c>
      <c r="Z828" s="62">
        <f t="shared" si="202"/>
        <v>0.19</v>
      </c>
      <c r="AA828" s="57">
        <f t="shared" si="203"/>
        <v>1.2258874801901745</v>
      </c>
      <c r="AB828" s="58">
        <f t="shared" si="204"/>
        <v>0.5545681458003171</v>
      </c>
    </row>
    <row r="829" spans="2:28" hidden="1" x14ac:dyDescent="0.35">
      <c r="B829" s="186">
        <v>44146</v>
      </c>
      <c r="C829" s="69">
        <v>2019</v>
      </c>
      <c r="D829" s="4" t="s">
        <v>14</v>
      </c>
      <c r="E829" s="4" t="s">
        <v>13</v>
      </c>
      <c r="F829" s="4">
        <v>1</v>
      </c>
      <c r="G829" s="4" t="s">
        <v>2272</v>
      </c>
      <c r="H829" t="s">
        <v>11</v>
      </c>
      <c r="I829">
        <v>828</v>
      </c>
      <c r="J829">
        <v>80</v>
      </c>
      <c r="K829">
        <v>10.89</v>
      </c>
      <c r="L829">
        <v>110.46</v>
      </c>
      <c r="M829">
        <v>101.64</v>
      </c>
      <c r="N829">
        <v>91.141910213919857</v>
      </c>
      <c r="O829" s="196">
        <v>0.24</v>
      </c>
      <c r="P829" s="196">
        <v>0.11</v>
      </c>
      <c r="Q829" s="59">
        <f t="shared" si="194"/>
        <v>6.8163966942148754E-2</v>
      </c>
      <c r="R829" s="59">
        <f t="shared" si="195"/>
        <v>3.0673785123966941</v>
      </c>
      <c r="S829" s="59">
        <f t="shared" si="196"/>
        <v>3.1241818181818183E-2</v>
      </c>
      <c r="T829" s="59">
        <f t="shared" si="197"/>
        <v>1.4058818181818182</v>
      </c>
      <c r="U829" s="59">
        <f t="shared" si="198"/>
        <v>4.4732603305785119</v>
      </c>
      <c r="V829" s="60">
        <v>30</v>
      </c>
      <c r="W829" s="58">
        <f t="shared" si="199"/>
        <v>8.8580897860801429</v>
      </c>
      <c r="X829" s="61">
        <f t="shared" si="200"/>
        <v>0.44859504132231404</v>
      </c>
      <c r="Y829" s="63">
        <f t="shared" si="201"/>
        <v>0.24</v>
      </c>
      <c r="Z829" s="62">
        <f t="shared" si="202"/>
        <v>0.11</v>
      </c>
      <c r="AA829" s="57">
        <f t="shared" si="203"/>
        <v>0.68163966942148757</v>
      </c>
      <c r="AB829" s="58">
        <f t="shared" si="204"/>
        <v>0.31241818181818182</v>
      </c>
    </row>
    <row r="830" spans="2:28" hidden="1" x14ac:dyDescent="0.35">
      <c r="B830" s="186">
        <v>44146</v>
      </c>
      <c r="C830" s="69">
        <v>2019</v>
      </c>
      <c r="D830" s="4" t="s">
        <v>14</v>
      </c>
      <c r="E830" s="4" t="s">
        <v>14</v>
      </c>
      <c r="F830" s="4">
        <v>8</v>
      </c>
      <c r="G830" s="4" t="s">
        <v>2272</v>
      </c>
      <c r="H830" t="s">
        <v>11</v>
      </c>
      <c r="I830">
        <v>829</v>
      </c>
      <c r="J830">
        <v>61</v>
      </c>
      <c r="K830">
        <v>10.89</v>
      </c>
      <c r="L830">
        <v>106.49</v>
      </c>
      <c r="M830">
        <v>99.06</v>
      </c>
      <c r="N830">
        <v>92.228033472803347</v>
      </c>
      <c r="O830" s="196">
        <v>0.36</v>
      </c>
      <c r="P830" s="196">
        <v>0.15</v>
      </c>
      <c r="Q830" s="59">
        <f t="shared" si="194"/>
        <v>0.10061789724396053</v>
      </c>
      <c r="R830" s="59">
        <f t="shared" si="195"/>
        <v>4.5278053759782235</v>
      </c>
      <c r="S830" s="59">
        <f t="shared" si="196"/>
        <v>4.1924123851650223E-2</v>
      </c>
      <c r="T830" s="59">
        <f t="shared" si="197"/>
        <v>1.88658557332426</v>
      </c>
      <c r="U830" s="59">
        <f t="shared" si="198"/>
        <v>6.4143909493024838</v>
      </c>
      <c r="V830" s="60">
        <v>30</v>
      </c>
      <c r="W830" s="58">
        <f t="shared" si="199"/>
        <v>7.7719665271966534</v>
      </c>
      <c r="X830" s="61">
        <f t="shared" si="200"/>
        <v>0.44213451287285932</v>
      </c>
      <c r="Y830" s="63">
        <f t="shared" si="201"/>
        <v>0.36</v>
      </c>
      <c r="Z830" s="62">
        <f t="shared" si="202"/>
        <v>0.15</v>
      </c>
      <c r="AA830" s="57">
        <f t="shared" si="203"/>
        <v>1.0061789724396053</v>
      </c>
      <c r="AB830" s="58">
        <f t="shared" si="204"/>
        <v>0.41924123851650225</v>
      </c>
    </row>
    <row r="831" spans="2:28" hidden="1" x14ac:dyDescent="0.35">
      <c r="B831" s="186">
        <v>44146</v>
      </c>
      <c r="C831" s="69">
        <v>2019</v>
      </c>
      <c r="D831" s="4" t="s">
        <v>14</v>
      </c>
      <c r="E831" s="4" t="s">
        <v>15</v>
      </c>
      <c r="F831" s="4">
        <v>5</v>
      </c>
      <c r="G831" s="4" t="s">
        <v>2272</v>
      </c>
      <c r="H831" t="s">
        <v>8</v>
      </c>
      <c r="I831">
        <v>830</v>
      </c>
      <c r="J831">
        <v>63</v>
      </c>
      <c r="K831">
        <v>10.93</v>
      </c>
      <c r="L831">
        <v>93.06</v>
      </c>
      <c r="M831">
        <v>88.28</v>
      </c>
      <c r="N831">
        <v>94.179958602216004</v>
      </c>
      <c r="O831" s="196">
        <v>0.61</v>
      </c>
      <c r="P831" s="196">
        <v>0.06</v>
      </c>
      <c r="Q831" s="59">
        <f t="shared" si="194"/>
        <v>0.16569366515837103</v>
      </c>
      <c r="R831" s="59">
        <f t="shared" si="195"/>
        <v>7.4562149321266959</v>
      </c>
      <c r="S831" s="59">
        <f t="shared" si="196"/>
        <v>1.6297737556561085E-2</v>
      </c>
      <c r="T831" s="59">
        <f t="shared" si="197"/>
        <v>0.73339819004524887</v>
      </c>
      <c r="U831" s="59">
        <f t="shared" si="198"/>
        <v>8.189613122171945</v>
      </c>
      <c r="V831" s="60">
        <v>30</v>
      </c>
      <c r="W831" s="58">
        <f t="shared" si="199"/>
        <v>5.8200413977839958</v>
      </c>
      <c r="X831" s="61">
        <f t="shared" si="200"/>
        <v>0.4308985132514544</v>
      </c>
      <c r="Y831" s="63">
        <f t="shared" si="201"/>
        <v>0.61</v>
      </c>
      <c r="Z831" s="62">
        <f t="shared" si="202"/>
        <v>0.06</v>
      </c>
      <c r="AA831" s="57">
        <f t="shared" si="203"/>
        <v>1.6569366515837103</v>
      </c>
      <c r="AB831" s="58">
        <f t="shared" si="204"/>
        <v>0.16297737556561084</v>
      </c>
    </row>
    <row r="832" spans="2:28" hidden="1" x14ac:dyDescent="0.35">
      <c r="B832" s="186">
        <v>44146</v>
      </c>
      <c r="C832" s="69">
        <v>2019</v>
      </c>
      <c r="D832" s="4" t="s">
        <v>14</v>
      </c>
      <c r="E832" s="4" t="s">
        <v>13</v>
      </c>
      <c r="F832" s="4">
        <v>3</v>
      </c>
      <c r="G832" s="4" t="s">
        <v>2272</v>
      </c>
      <c r="H832" t="s">
        <v>10</v>
      </c>
      <c r="I832">
        <v>831</v>
      </c>
      <c r="J832">
        <v>62</v>
      </c>
      <c r="K832">
        <v>10.9</v>
      </c>
      <c r="L832">
        <v>91.13</v>
      </c>
      <c r="M832">
        <v>82.11</v>
      </c>
      <c r="N832">
        <v>88.757322697245428</v>
      </c>
      <c r="O832" s="196">
        <v>0.51</v>
      </c>
      <c r="P832" s="196">
        <v>0.27</v>
      </c>
      <c r="Q832" s="59">
        <f t="shared" si="194"/>
        <v>0.15011016711136074</v>
      </c>
      <c r="R832" s="59">
        <f t="shared" si="195"/>
        <v>6.7549575200112333</v>
      </c>
      <c r="S832" s="59">
        <f t="shared" si="196"/>
        <v>7.9470088470720388E-2</v>
      </c>
      <c r="T832" s="59">
        <f t="shared" si="197"/>
        <v>3.5761539811824172</v>
      </c>
      <c r="U832" s="59">
        <f t="shared" si="198"/>
        <v>10.33111150119365</v>
      </c>
      <c r="V832" s="60">
        <v>30</v>
      </c>
      <c r="W832" s="58">
        <f t="shared" si="199"/>
        <v>11.242677302754572</v>
      </c>
      <c r="X832" s="61">
        <f t="shared" si="200"/>
        <v>0.46333380143238301</v>
      </c>
      <c r="Y832" s="63">
        <f t="shared" si="201"/>
        <v>0.51</v>
      </c>
      <c r="Z832" s="62">
        <f t="shared" si="202"/>
        <v>0.27</v>
      </c>
      <c r="AA832" s="57">
        <f t="shared" si="203"/>
        <v>1.5011016711136074</v>
      </c>
      <c r="AB832" s="58">
        <f t="shared" si="204"/>
        <v>0.7947008847072039</v>
      </c>
    </row>
    <row r="833" spans="2:28" hidden="1" x14ac:dyDescent="0.35">
      <c r="B833" s="186">
        <v>44146</v>
      </c>
      <c r="C833" s="69">
        <v>2019</v>
      </c>
      <c r="D833" s="4" t="s">
        <v>14</v>
      </c>
      <c r="E833" s="4" t="s">
        <v>15</v>
      </c>
      <c r="F833" s="4">
        <v>2</v>
      </c>
      <c r="G833" s="4" t="s">
        <v>2272</v>
      </c>
      <c r="H833" t="s">
        <v>12</v>
      </c>
      <c r="I833">
        <v>832</v>
      </c>
      <c r="J833">
        <v>64</v>
      </c>
      <c r="K833">
        <v>10.91</v>
      </c>
      <c r="L833">
        <v>104.81</v>
      </c>
      <c r="M833">
        <v>96.36</v>
      </c>
      <c r="N833">
        <v>91.001064962726304</v>
      </c>
      <c r="O833" s="196">
        <v>1.02</v>
      </c>
      <c r="P833" s="196">
        <v>0.12</v>
      </c>
      <c r="Q833" s="59">
        <f t="shared" si="194"/>
        <v>0.29030310122878877</v>
      </c>
      <c r="R833" s="59">
        <f t="shared" si="195"/>
        <v>13.063639555295495</v>
      </c>
      <c r="S833" s="59">
        <f t="shared" si="196"/>
        <v>3.4153306026916318E-2</v>
      </c>
      <c r="T833" s="59">
        <f t="shared" si="197"/>
        <v>1.5368987712112343</v>
      </c>
      <c r="U833" s="59">
        <f t="shared" si="198"/>
        <v>14.600538326506729</v>
      </c>
      <c r="V833" s="60">
        <v>30</v>
      </c>
      <c r="W833" s="58">
        <f t="shared" si="199"/>
        <v>8.9989350372736965</v>
      </c>
      <c r="X833" s="61">
        <f t="shared" si="200"/>
        <v>0.44944411936805151</v>
      </c>
      <c r="Y833" s="63">
        <f t="shared" si="201"/>
        <v>1.02</v>
      </c>
      <c r="Z833" s="62">
        <f t="shared" si="202"/>
        <v>0.12</v>
      </c>
      <c r="AA833" s="57">
        <f t="shared" si="203"/>
        <v>2.9030310122878875</v>
      </c>
      <c r="AB833" s="58">
        <f t="shared" si="204"/>
        <v>0.34153306026916319</v>
      </c>
    </row>
    <row r="834" spans="2:28" hidden="1" x14ac:dyDescent="0.35">
      <c r="B834" s="186">
        <v>44146</v>
      </c>
      <c r="C834" s="69">
        <v>2019</v>
      </c>
      <c r="D834" s="4" t="s">
        <v>14</v>
      </c>
      <c r="E834" s="4" t="s">
        <v>16</v>
      </c>
      <c r="F834" s="4">
        <v>8</v>
      </c>
      <c r="G834" s="4" t="s">
        <v>2272</v>
      </c>
      <c r="H834" t="s">
        <v>12</v>
      </c>
      <c r="I834">
        <v>833</v>
      </c>
      <c r="J834">
        <v>65</v>
      </c>
      <c r="K834">
        <v>11.01</v>
      </c>
      <c r="L834">
        <v>112.28</v>
      </c>
      <c r="M834">
        <v>104.04</v>
      </c>
      <c r="N834">
        <v>91.863335637404958</v>
      </c>
      <c r="O834" s="196">
        <v>0.28000000000000003</v>
      </c>
      <c r="P834" s="196">
        <v>0.06</v>
      </c>
      <c r="Q834" s="59">
        <f t="shared" si="194"/>
        <v>7.8680210684725374E-2</v>
      </c>
      <c r="R834" s="59">
        <f t="shared" si="195"/>
        <v>3.540609480812642</v>
      </c>
      <c r="S834" s="59">
        <f t="shared" si="196"/>
        <v>1.6860045146726864E-2</v>
      </c>
      <c r="T834" s="59">
        <f t="shared" si="197"/>
        <v>0.75870203160270888</v>
      </c>
      <c r="U834" s="59">
        <f t="shared" si="198"/>
        <v>4.2993115124153505</v>
      </c>
      <c r="V834" s="60">
        <v>30</v>
      </c>
      <c r="W834" s="58">
        <f t="shared" si="199"/>
        <v>8.1366643625950417</v>
      </c>
      <c r="X834" s="61">
        <f t="shared" si="200"/>
        <v>0.44428678920778242</v>
      </c>
      <c r="Y834" s="63">
        <f t="shared" si="201"/>
        <v>0.28000000000000003</v>
      </c>
      <c r="Z834" s="62">
        <f t="shared" si="202"/>
        <v>0.06</v>
      </c>
      <c r="AA834" s="57">
        <f t="shared" si="203"/>
        <v>0.78680210684725371</v>
      </c>
      <c r="AB834" s="58">
        <f t="shared" si="204"/>
        <v>0.16860045146726865</v>
      </c>
    </row>
    <row r="835" spans="2:28" hidden="1" x14ac:dyDescent="0.35">
      <c r="B835" s="186">
        <v>44146</v>
      </c>
      <c r="C835" s="69">
        <v>2019</v>
      </c>
      <c r="D835" s="4" t="s">
        <v>14</v>
      </c>
      <c r="E835" s="4" t="s">
        <v>14</v>
      </c>
      <c r="F835" s="4">
        <v>6</v>
      </c>
      <c r="G835" s="4" t="s">
        <v>2272</v>
      </c>
      <c r="H835" t="s">
        <v>12</v>
      </c>
      <c r="I835">
        <v>834</v>
      </c>
      <c r="J835">
        <v>66</v>
      </c>
      <c r="K835">
        <v>10.92</v>
      </c>
      <c r="L835">
        <v>105.53</v>
      </c>
      <c r="M835">
        <v>96.95</v>
      </c>
      <c r="N835">
        <v>90.931191206003604</v>
      </c>
      <c r="O835" s="196">
        <v>0.66</v>
      </c>
      <c r="P835" s="196">
        <v>0.04</v>
      </c>
      <c r="Q835" s="59">
        <f t="shared" si="194"/>
        <v>0.18803824247355566</v>
      </c>
      <c r="R835" s="59">
        <f t="shared" si="195"/>
        <v>8.4617209113100049</v>
      </c>
      <c r="S835" s="59">
        <f t="shared" si="196"/>
        <v>1.1396257119609435E-2</v>
      </c>
      <c r="T835" s="59">
        <f t="shared" si="197"/>
        <v>0.51283157038242455</v>
      </c>
      <c r="U835" s="59">
        <f t="shared" si="198"/>
        <v>8.9745524816924291</v>
      </c>
      <c r="V835" s="60">
        <v>30</v>
      </c>
      <c r="W835" s="58">
        <f t="shared" si="199"/>
        <v>9.0688087939963964</v>
      </c>
      <c r="X835" s="61">
        <f t="shared" si="200"/>
        <v>0.44986632570033697</v>
      </c>
      <c r="Y835" s="63">
        <f t="shared" si="201"/>
        <v>0.66</v>
      </c>
      <c r="Z835" s="62">
        <f t="shared" si="202"/>
        <v>0.04</v>
      </c>
      <c r="AA835" s="57">
        <f t="shared" si="203"/>
        <v>1.8803824247355565</v>
      </c>
      <c r="AB835" s="58">
        <f t="shared" si="204"/>
        <v>0.11396257119609435</v>
      </c>
    </row>
    <row r="836" spans="2:28" hidden="1" x14ac:dyDescent="0.35">
      <c r="B836" s="186">
        <v>44146</v>
      </c>
      <c r="C836" s="69">
        <v>2019</v>
      </c>
      <c r="D836" s="4" t="s">
        <v>14</v>
      </c>
      <c r="E836" s="4" t="s">
        <v>15</v>
      </c>
      <c r="F836" s="4">
        <v>9</v>
      </c>
      <c r="G836" s="4" t="s">
        <v>2272</v>
      </c>
      <c r="H836" t="s">
        <v>11</v>
      </c>
      <c r="I836">
        <v>835</v>
      </c>
      <c r="J836">
        <v>67</v>
      </c>
      <c r="K836">
        <v>11</v>
      </c>
      <c r="L836">
        <v>113.09</v>
      </c>
      <c r="M836">
        <v>104.27</v>
      </c>
      <c r="N836">
        <v>91.360564208051713</v>
      </c>
      <c r="O836" s="196">
        <v>0.27</v>
      </c>
      <c r="P836" s="196">
        <v>0.08</v>
      </c>
      <c r="Q836" s="59">
        <f t="shared" si="194"/>
        <v>7.6436313927307833E-2</v>
      </c>
      <c r="R836" s="59">
        <f t="shared" si="195"/>
        <v>3.4396341267288526</v>
      </c>
      <c r="S836" s="59">
        <f t="shared" si="196"/>
        <v>2.2647796719202321E-2</v>
      </c>
      <c r="T836" s="59">
        <f t="shared" si="197"/>
        <v>1.0191508523641044</v>
      </c>
      <c r="U836" s="59">
        <f t="shared" si="198"/>
        <v>4.4587849790929575</v>
      </c>
      <c r="V836" s="60">
        <v>30</v>
      </c>
      <c r="W836" s="58">
        <f t="shared" si="199"/>
        <v>8.6394357919482871</v>
      </c>
      <c r="X836" s="61">
        <f t="shared" si="200"/>
        <v>0.44728208427146993</v>
      </c>
      <c r="Y836" s="63">
        <f t="shared" si="201"/>
        <v>0.27</v>
      </c>
      <c r="Z836" s="62">
        <f t="shared" si="202"/>
        <v>0.08</v>
      </c>
      <c r="AA836" s="57">
        <f t="shared" si="203"/>
        <v>0.76436313927307831</v>
      </c>
      <c r="AB836" s="58">
        <f t="shared" si="204"/>
        <v>0.22647796719202321</v>
      </c>
    </row>
    <row r="837" spans="2:28" hidden="1" x14ac:dyDescent="0.35">
      <c r="B837" s="186">
        <v>44146</v>
      </c>
      <c r="C837" s="69">
        <v>2019</v>
      </c>
      <c r="D837" s="4" t="s">
        <v>14</v>
      </c>
      <c r="E837" s="4" t="s">
        <v>14</v>
      </c>
      <c r="F837" s="4">
        <v>6</v>
      </c>
      <c r="G837" s="4" t="s">
        <v>2272</v>
      </c>
      <c r="H837" t="s">
        <v>8</v>
      </c>
      <c r="I837">
        <v>836</v>
      </c>
      <c r="J837">
        <v>68</v>
      </c>
      <c r="K837">
        <v>10.91</v>
      </c>
      <c r="L837">
        <v>119.11</v>
      </c>
      <c r="M837">
        <v>111.33</v>
      </c>
      <c r="N837">
        <v>92.809611829944544</v>
      </c>
      <c r="O837" s="196">
        <v>0.96</v>
      </c>
      <c r="P837" s="196">
        <v>0.12</v>
      </c>
      <c r="Q837" s="59">
        <f t="shared" si="194"/>
        <v>0.26603146783509257</v>
      </c>
      <c r="R837" s="59">
        <f t="shared" si="195"/>
        <v>11.971416052579166</v>
      </c>
      <c r="S837" s="59">
        <f t="shared" si="196"/>
        <v>3.3253933479386572E-2</v>
      </c>
      <c r="T837" s="59">
        <f t="shared" si="197"/>
        <v>1.4964270065723957</v>
      </c>
      <c r="U837" s="59">
        <f t="shared" si="198"/>
        <v>13.467843059151562</v>
      </c>
      <c r="V837" s="60">
        <v>30</v>
      </c>
      <c r="W837" s="58">
        <f t="shared" si="199"/>
        <v>7.1903881700554564</v>
      </c>
      <c r="X837" s="61">
        <f t="shared" si="200"/>
        <v>0.43873730332603067</v>
      </c>
      <c r="Y837" s="63">
        <f t="shared" si="201"/>
        <v>0.96</v>
      </c>
      <c r="Z837" s="62">
        <f t="shared" si="202"/>
        <v>0.12</v>
      </c>
      <c r="AA837" s="57">
        <f t="shared" si="203"/>
        <v>2.6603146783509257</v>
      </c>
      <c r="AB837" s="58">
        <f t="shared" si="204"/>
        <v>0.33253933479386572</v>
      </c>
    </row>
    <row r="838" spans="2:28" hidden="1" x14ac:dyDescent="0.35">
      <c r="B838" s="186">
        <v>44146</v>
      </c>
      <c r="C838" s="69">
        <v>2019</v>
      </c>
      <c r="D838" s="4" t="s">
        <v>14</v>
      </c>
      <c r="E838" s="4" t="s">
        <v>15</v>
      </c>
      <c r="F838" s="4">
        <v>5</v>
      </c>
      <c r="G838" s="4" t="s">
        <v>2272</v>
      </c>
      <c r="H838" t="s">
        <v>10</v>
      </c>
      <c r="I838">
        <v>837</v>
      </c>
      <c r="J838">
        <v>69</v>
      </c>
      <c r="K838">
        <v>10.94</v>
      </c>
      <c r="L838">
        <v>88.64</v>
      </c>
      <c r="M838">
        <v>79.95</v>
      </c>
      <c r="N838">
        <v>88.815958815958822</v>
      </c>
      <c r="O838" s="196">
        <v>0.66</v>
      </c>
      <c r="P838" s="196">
        <v>0.16</v>
      </c>
      <c r="Q838" s="59">
        <f t="shared" si="194"/>
        <v>0.19408839298652372</v>
      </c>
      <c r="R838" s="59">
        <f t="shared" si="195"/>
        <v>8.733977684393567</v>
      </c>
      <c r="S838" s="59">
        <f t="shared" si="196"/>
        <v>4.7051731633096658E-2</v>
      </c>
      <c r="T838" s="59">
        <f t="shared" si="197"/>
        <v>2.1173279234893494</v>
      </c>
      <c r="U838" s="59">
        <f t="shared" si="198"/>
        <v>10.851305607882917</v>
      </c>
      <c r="V838" s="60">
        <v>30</v>
      </c>
      <c r="W838" s="58">
        <f t="shared" si="199"/>
        <v>11.184041184041178</v>
      </c>
      <c r="X838" s="61">
        <f t="shared" si="200"/>
        <v>0.46296188958122003</v>
      </c>
      <c r="Y838" s="63">
        <f t="shared" si="201"/>
        <v>0.66</v>
      </c>
      <c r="Z838" s="62">
        <f t="shared" si="202"/>
        <v>0.16</v>
      </c>
      <c r="AA838" s="57">
        <f t="shared" si="203"/>
        <v>1.9408839298652372</v>
      </c>
      <c r="AB838" s="58">
        <f t="shared" si="204"/>
        <v>0.47051731633096661</v>
      </c>
    </row>
    <row r="839" spans="2:28" hidden="1" x14ac:dyDescent="0.35">
      <c r="B839" s="186">
        <v>44146</v>
      </c>
      <c r="C839" s="69">
        <v>2019</v>
      </c>
      <c r="D839" s="4" t="s">
        <v>14</v>
      </c>
      <c r="E839" s="4" t="s">
        <v>16</v>
      </c>
      <c r="F839" s="4">
        <v>3</v>
      </c>
      <c r="G839" s="4" t="s">
        <v>2272</v>
      </c>
      <c r="H839" t="s">
        <v>11</v>
      </c>
      <c r="I839">
        <v>838</v>
      </c>
      <c r="J839">
        <v>70</v>
      </c>
      <c r="K839">
        <v>10.91</v>
      </c>
      <c r="L839">
        <v>103.4</v>
      </c>
      <c r="M839">
        <v>95.44</v>
      </c>
      <c r="N839">
        <v>91.39366417991134</v>
      </c>
      <c r="O839" s="196">
        <v>0.23</v>
      </c>
      <c r="P839" s="196">
        <v>0.05</v>
      </c>
      <c r="Q839" s="59">
        <f t="shared" si="194"/>
        <v>6.5080503963090022E-2</v>
      </c>
      <c r="R839" s="59">
        <f t="shared" si="195"/>
        <v>2.928622678339051</v>
      </c>
      <c r="S839" s="59">
        <f t="shared" si="196"/>
        <v>1.4147935644150005E-2</v>
      </c>
      <c r="T839" s="59">
        <f t="shared" si="197"/>
        <v>0.63665710398675024</v>
      </c>
      <c r="U839" s="59">
        <f t="shared" si="198"/>
        <v>3.5652797823258013</v>
      </c>
      <c r="V839" s="60">
        <v>30</v>
      </c>
      <c r="W839" s="58">
        <f t="shared" si="199"/>
        <v>8.6063358200886597</v>
      </c>
      <c r="X839" s="61">
        <f t="shared" si="200"/>
        <v>0.44708387554714302</v>
      </c>
      <c r="Y839" s="63">
        <f t="shared" si="201"/>
        <v>0.23</v>
      </c>
      <c r="Z839" s="62">
        <f t="shared" si="202"/>
        <v>0.05</v>
      </c>
      <c r="AA839" s="57">
        <f t="shared" si="203"/>
        <v>0.6508050396309002</v>
      </c>
      <c r="AB839" s="58">
        <f t="shared" si="204"/>
        <v>0.14147935644150006</v>
      </c>
    </row>
    <row r="840" spans="2:28" hidden="1" x14ac:dyDescent="0.35">
      <c r="B840" s="186">
        <v>44146</v>
      </c>
      <c r="C840" s="69">
        <v>2019</v>
      </c>
      <c r="D840" s="4" t="s">
        <v>14</v>
      </c>
      <c r="E840" s="4" t="s">
        <v>14</v>
      </c>
      <c r="F840" s="4">
        <v>5</v>
      </c>
      <c r="G840" s="4" t="s">
        <v>2272</v>
      </c>
      <c r="H840" t="s">
        <v>11</v>
      </c>
      <c r="I840">
        <v>839</v>
      </c>
      <c r="J840">
        <v>121</v>
      </c>
      <c r="K840">
        <v>10.98</v>
      </c>
      <c r="L840">
        <v>122.46</v>
      </c>
      <c r="M840">
        <v>112.32</v>
      </c>
      <c r="N840">
        <v>90.904198062432727</v>
      </c>
      <c r="O840" s="196">
        <v>0.27</v>
      </c>
      <c r="P840" s="196">
        <v>0.05</v>
      </c>
      <c r="Q840" s="59">
        <f t="shared" ref="Q840:Q903" si="205">Y840*((250+(100*W840/100))/1000)*(100/(100-(100*W840/100)))</f>
        <v>7.6955595026642967E-2</v>
      </c>
      <c r="R840" s="59">
        <f t="shared" ref="R840:R903" si="206">IF(W840="","",Q840*(V840/10*15))</f>
        <v>3.4630017761989333</v>
      </c>
      <c r="S840" s="59">
        <f t="shared" ref="S840:S903" si="207">Z840*((250+(100*W840/100))/1000)*(100/(100-(100*W840/100)))</f>
        <v>1.4251036116044995E-2</v>
      </c>
      <c r="T840" s="59">
        <f t="shared" ref="T840:T903" si="208">IF(W840="","",S840*(V840/10*15))</f>
        <v>0.6412966252220248</v>
      </c>
      <c r="U840" s="59">
        <f t="shared" ref="U840:U903" si="209">IF(Y840="","",R840+T840)</f>
        <v>4.1042984014209578</v>
      </c>
      <c r="V840" s="60">
        <v>30</v>
      </c>
      <c r="W840" s="58">
        <f t="shared" ref="W840:W903" si="210">100-N840</f>
        <v>9.0958019375672734</v>
      </c>
      <c r="X840" s="61">
        <f t="shared" ref="X840:X903" si="211">IF(W840="","",((400+W840)/1000)*(100/(100-W840)))</f>
        <v>0.45002960331557129</v>
      </c>
      <c r="Y840" s="63">
        <f t="shared" ref="Y840:Y903" si="212">O840</f>
        <v>0.27</v>
      </c>
      <c r="Z840" s="62">
        <f t="shared" ref="Z840:Z903" si="213">P840</f>
        <v>0.05</v>
      </c>
      <c r="AA840" s="57">
        <f t="shared" ref="AA840:AA903" si="214">Q840*10</f>
        <v>0.76955595026642964</v>
      </c>
      <c r="AB840" s="58">
        <f t="shared" ref="AB840:AB903" si="215">S840*10</f>
        <v>0.14251036116044996</v>
      </c>
    </row>
    <row r="841" spans="2:28" hidden="1" x14ac:dyDescent="0.35">
      <c r="B841" s="186">
        <v>44146</v>
      </c>
      <c r="C841" s="69">
        <v>2019</v>
      </c>
      <c r="D841" s="4" t="s">
        <v>14</v>
      </c>
      <c r="E841" s="4" t="s">
        <v>16</v>
      </c>
      <c r="F841" s="4">
        <v>8</v>
      </c>
      <c r="G841" s="4" t="s">
        <v>2272</v>
      </c>
      <c r="H841" t="s">
        <v>10</v>
      </c>
      <c r="I841">
        <v>840</v>
      </c>
      <c r="J841">
        <v>122</v>
      </c>
      <c r="K841">
        <v>10.9</v>
      </c>
      <c r="L841">
        <v>97.91</v>
      </c>
      <c r="M841">
        <v>89.03</v>
      </c>
      <c r="N841">
        <v>89.79427651994024</v>
      </c>
      <c r="O841" s="196">
        <v>0.55000000000000004</v>
      </c>
      <c r="P841" s="196">
        <v>0.13</v>
      </c>
      <c r="Q841" s="59">
        <f t="shared" si="205"/>
        <v>0.15937891974913604</v>
      </c>
      <c r="R841" s="59">
        <f t="shared" si="206"/>
        <v>7.1720513887111217</v>
      </c>
      <c r="S841" s="59">
        <f t="shared" si="207"/>
        <v>3.7671381031613972E-2</v>
      </c>
      <c r="T841" s="59">
        <f t="shared" si="208"/>
        <v>1.6952121464226289</v>
      </c>
      <c r="U841" s="59">
        <f t="shared" si="209"/>
        <v>8.8672635351337501</v>
      </c>
      <c r="V841" s="60">
        <v>30</v>
      </c>
      <c r="W841" s="58">
        <f t="shared" si="210"/>
        <v>10.20572348005976</v>
      </c>
      <c r="X841" s="61">
        <f t="shared" si="211"/>
        <v>0.45682836298476887</v>
      </c>
      <c r="Y841" s="63">
        <f t="shared" si="212"/>
        <v>0.55000000000000004</v>
      </c>
      <c r="Z841" s="62">
        <f t="shared" si="213"/>
        <v>0.13</v>
      </c>
      <c r="AA841" s="57">
        <f t="shared" si="214"/>
        <v>1.5937891974913603</v>
      </c>
      <c r="AB841" s="58">
        <f t="shared" si="215"/>
        <v>0.37671381031613971</v>
      </c>
    </row>
    <row r="842" spans="2:28" hidden="1" x14ac:dyDescent="0.35">
      <c r="B842" s="186">
        <v>44146</v>
      </c>
      <c r="C842" s="69">
        <v>2019</v>
      </c>
      <c r="D842" s="4" t="s">
        <v>14</v>
      </c>
      <c r="E842" s="4" t="s">
        <v>14</v>
      </c>
      <c r="F842" s="4">
        <v>8</v>
      </c>
      <c r="G842" s="4" t="s">
        <v>2272</v>
      </c>
      <c r="H842" t="s">
        <v>12</v>
      </c>
      <c r="I842">
        <v>841</v>
      </c>
      <c r="J842">
        <v>123</v>
      </c>
      <c r="K842">
        <v>10.87</v>
      </c>
      <c r="L842">
        <v>103.24</v>
      </c>
      <c r="M842">
        <v>98.55</v>
      </c>
      <c r="N842">
        <v>94.922593915773533</v>
      </c>
      <c r="O842" s="196">
        <v>0.42</v>
      </c>
      <c r="P842" s="196">
        <v>0.11</v>
      </c>
      <c r="Q842" s="59">
        <f t="shared" si="205"/>
        <v>0.11286302463503646</v>
      </c>
      <c r="R842" s="59">
        <f t="shared" si="206"/>
        <v>5.0788361085766409</v>
      </c>
      <c r="S842" s="59">
        <f t="shared" si="207"/>
        <v>2.9559363594890503E-2</v>
      </c>
      <c r="T842" s="59">
        <f t="shared" si="208"/>
        <v>1.3301713617700726</v>
      </c>
      <c r="U842" s="59">
        <f t="shared" si="209"/>
        <v>6.4090074703467135</v>
      </c>
      <c r="V842" s="60">
        <v>30</v>
      </c>
      <c r="W842" s="58">
        <f t="shared" si="210"/>
        <v>5.0774060842264674</v>
      </c>
      <c r="X842" s="61">
        <f t="shared" si="211"/>
        <v>0.42674498175182474</v>
      </c>
      <c r="Y842" s="63">
        <f t="shared" si="212"/>
        <v>0.42</v>
      </c>
      <c r="Z842" s="62">
        <f t="shared" si="213"/>
        <v>0.11</v>
      </c>
      <c r="AA842" s="57">
        <f t="shared" si="214"/>
        <v>1.1286302463503646</v>
      </c>
      <c r="AB842" s="58">
        <f t="shared" si="215"/>
        <v>0.29559363594890503</v>
      </c>
    </row>
    <row r="843" spans="2:28" hidden="1" x14ac:dyDescent="0.35">
      <c r="B843" s="186">
        <v>44146</v>
      </c>
      <c r="C843" s="69">
        <v>2019</v>
      </c>
      <c r="D843" s="4" t="s">
        <v>14</v>
      </c>
      <c r="E843" s="4" t="s">
        <v>15</v>
      </c>
      <c r="F843" s="4">
        <v>9</v>
      </c>
      <c r="G843" s="4" t="s">
        <v>2272</v>
      </c>
      <c r="H843" t="s">
        <v>12</v>
      </c>
      <c r="I843">
        <v>842</v>
      </c>
      <c r="J843">
        <v>124</v>
      </c>
      <c r="K843">
        <v>10.95</v>
      </c>
      <c r="L843">
        <v>102.87</v>
      </c>
      <c r="M843">
        <v>94.59</v>
      </c>
      <c r="N843">
        <v>90.992167101827675</v>
      </c>
      <c r="O843" s="196">
        <v>0.86</v>
      </c>
      <c r="P843" s="196">
        <v>0.09</v>
      </c>
      <c r="Q843" s="59">
        <f t="shared" si="205"/>
        <v>0.24479770444763274</v>
      </c>
      <c r="R843" s="59">
        <f t="shared" si="206"/>
        <v>11.015896700143474</v>
      </c>
      <c r="S843" s="59">
        <f t="shared" si="207"/>
        <v>2.5618364418938305E-2</v>
      </c>
      <c r="T843" s="59">
        <f t="shared" si="208"/>
        <v>1.1528263988522238</v>
      </c>
      <c r="U843" s="59">
        <f t="shared" si="209"/>
        <v>12.168723098995697</v>
      </c>
      <c r="V843" s="60">
        <v>30</v>
      </c>
      <c r="W843" s="58">
        <f t="shared" si="210"/>
        <v>9.0078328981723246</v>
      </c>
      <c r="X843" s="61">
        <f t="shared" si="211"/>
        <v>0.44949784791965564</v>
      </c>
      <c r="Y843" s="63">
        <f t="shared" si="212"/>
        <v>0.86</v>
      </c>
      <c r="Z843" s="62">
        <f t="shared" si="213"/>
        <v>0.09</v>
      </c>
      <c r="AA843" s="57">
        <f t="shared" si="214"/>
        <v>2.4479770444763274</v>
      </c>
      <c r="AB843" s="58">
        <f t="shared" si="215"/>
        <v>0.25618364418938305</v>
      </c>
    </row>
    <row r="844" spans="2:28" hidden="1" x14ac:dyDescent="0.35">
      <c r="B844" s="186">
        <v>44146</v>
      </c>
      <c r="C844" s="69">
        <v>2019</v>
      </c>
      <c r="D844" s="4" t="s">
        <v>14</v>
      </c>
      <c r="E844" s="4" t="s">
        <v>16</v>
      </c>
      <c r="F844" s="4">
        <v>8</v>
      </c>
      <c r="G844" s="4" t="s">
        <v>2272</v>
      </c>
      <c r="H844" t="s">
        <v>11</v>
      </c>
      <c r="I844">
        <v>843</v>
      </c>
      <c r="J844">
        <v>125</v>
      </c>
      <c r="K844">
        <v>10.91</v>
      </c>
      <c r="L844">
        <v>102.35</v>
      </c>
      <c r="M844">
        <v>94.43</v>
      </c>
      <c r="N844">
        <v>91.338582677165363</v>
      </c>
      <c r="O844" s="196">
        <v>0.12</v>
      </c>
      <c r="P844" s="196">
        <v>0.06</v>
      </c>
      <c r="Q844" s="59">
        <f t="shared" si="205"/>
        <v>3.398275862068964E-2</v>
      </c>
      <c r="R844" s="59">
        <f t="shared" si="206"/>
        <v>1.5292241379310338</v>
      </c>
      <c r="S844" s="59">
        <f t="shared" si="207"/>
        <v>1.699137931034482E-2</v>
      </c>
      <c r="T844" s="59">
        <f t="shared" si="208"/>
        <v>0.76461206896551692</v>
      </c>
      <c r="U844" s="59">
        <f t="shared" si="209"/>
        <v>2.2938362068965508</v>
      </c>
      <c r="V844" s="60">
        <v>30</v>
      </c>
      <c r="W844" s="58">
        <f t="shared" si="210"/>
        <v>8.6614173228346374</v>
      </c>
      <c r="X844" s="61">
        <f t="shared" si="211"/>
        <v>0.44741379310344814</v>
      </c>
      <c r="Y844" s="63">
        <f t="shared" si="212"/>
        <v>0.12</v>
      </c>
      <c r="Z844" s="62">
        <f t="shared" si="213"/>
        <v>0.06</v>
      </c>
      <c r="AA844" s="57">
        <f t="shared" si="214"/>
        <v>0.3398275862068964</v>
      </c>
      <c r="AB844" s="58">
        <f t="shared" si="215"/>
        <v>0.1699137931034482</v>
      </c>
    </row>
    <row r="845" spans="2:28" hidden="1" x14ac:dyDescent="0.35">
      <c r="B845" s="186">
        <v>44124</v>
      </c>
      <c r="C845" s="69">
        <v>2019</v>
      </c>
      <c r="D845" s="4" t="s">
        <v>14</v>
      </c>
      <c r="E845" s="4" t="s">
        <v>15</v>
      </c>
      <c r="F845" s="4">
        <v>3</v>
      </c>
      <c r="G845" s="4"/>
      <c r="H845" t="s">
        <v>10</v>
      </c>
      <c r="I845">
        <v>844</v>
      </c>
      <c r="J845">
        <v>126</v>
      </c>
      <c r="K845">
        <v>10.94</v>
      </c>
      <c r="L845">
        <v>86.54</v>
      </c>
      <c r="M845">
        <v>78.02</v>
      </c>
      <c r="N845">
        <v>88.73015873015872</v>
      </c>
      <c r="O845" s="196">
        <v>0.25</v>
      </c>
      <c r="P845" s="196">
        <v>0.3</v>
      </c>
      <c r="Q845" s="59">
        <f t="shared" si="205"/>
        <v>7.3613595706618962E-2</v>
      </c>
      <c r="R845" s="59">
        <f t="shared" si="206"/>
        <v>3.3126118067978534</v>
      </c>
      <c r="S845" s="59">
        <f t="shared" si="207"/>
        <v>8.8336314847942743E-2</v>
      </c>
      <c r="T845" s="59">
        <f t="shared" si="208"/>
        <v>3.9751341681574233</v>
      </c>
      <c r="U845" s="59">
        <f t="shared" si="209"/>
        <v>7.2877459749552767</v>
      </c>
      <c r="V845" s="60">
        <v>30</v>
      </c>
      <c r="W845" s="58">
        <f t="shared" si="210"/>
        <v>11.26984126984128</v>
      </c>
      <c r="X845" s="61">
        <f t="shared" si="211"/>
        <v>0.46350626118067983</v>
      </c>
      <c r="Y845" s="63">
        <f t="shared" si="212"/>
        <v>0.25</v>
      </c>
      <c r="Z845" s="62">
        <f t="shared" si="213"/>
        <v>0.3</v>
      </c>
      <c r="AA845" s="57">
        <f t="shared" si="214"/>
        <v>0.73613595706618962</v>
      </c>
      <c r="AB845" s="58">
        <f t="shared" si="215"/>
        <v>0.88336314847942743</v>
      </c>
    </row>
    <row r="846" spans="2:28" hidden="1" x14ac:dyDescent="0.35">
      <c r="B846" s="186">
        <v>44146</v>
      </c>
      <c r="C846" s="69">
        <v>2019</v>
      </c>
      <c r="D846" s="4" t="s">
        <v>14</v>
      </c>
      <c r="E846" s="4" t="s">
        <v>14</v>
      </c>
      <c r="F846" s="4">
        <v>5</v>
      </c>
      <c r="G846" s="4" t="s">
        <v>2272</v>
      </c>
      <c r="H846" t="s">
        <v>12</v>
      </c>
      <c r="I846">
        <v>845</v>
      </c>
      <c r="J846">
        <v>127</v>
      </c>
      <c r="K846">
        <v>11.01</v>
      </c>
      <c r="L846">
        <v>108.1</v>
      </c>
      <c r="M846">
        <v>98.33</v>
      </c>
      <c r="N846">
        <v>89.937171696364203</v>
      </c>
      <c r="O846" s="196">
        <v>0.75</v>
      </c>
      <c r="P846" s="196">
        <v>0.18</v>
      </c>
      <c r="Q846" s="59">
        <f t="shared" si="205"/>
        <v>0.21687041914796149</v>
      </c>
      <c r="R846" s="59">
        <f t="shared" si="206"/>
        <v>9.7591688616582672</v>
      </c>
      <c r="S846" s="59">
        <f t="shared" si="207"/>
        <v>5.2048900595510761E-2</v>
      </c>
      <c r="T846" s="59">
        <f t="shared" si="208"/>
        <v>2.3422005267979844</v>
      </c>
      <c r="U846" s="59">
        <f t="shared" si="209"/>
        <v>12.101369388456252</v>
      </c>
      <c r="V846" s="60">
        <v>30</v>
      </c>
      <c r="W846" s="58">
        <f t="shared" si="210"/>
        <v>10.062828303635797</v>
      </c>
      <c r="X846" s="61">
        <f t="shared" si="211"/>
        <v>0.45594365551992661</v>
      </c>
      <c r="Y846" s="63">
        <f t="shared" si="212"/>
        <v>0.75</v>
      </c>
      <c r="Z846" s="62">
        <f t="shared" si="213"/>
        <v>0.18</v>
      </c>
      <c r="AA846" s="57">
        <f t="shared" si="214"/>
        <v>2.1687041914796148</v>
      </c>
      <c r="AB846" s="58">
        <f t="shared" si="215"/>
        <v>0.52048900595510761</v>
      </c>
    </row>
    <row r="847" spans="2:28" hidden="1" x14ac:dyDescent="0.35">
      <c r="B847" s="186">
        <v>44124</v>
      </c>
      <c r="C847" s="69">
        <v>2019</v>
      </c>
      <c r="D847" s="4" t="s">
        <v>14</v>
      </c>
      <c r="E847" s="4" t="s">
        <v>16</v>
      </c>
      <c r="F847" s="4">
        <v>6</v>
      </c>
      <c r="G847" s="4"/>
      <c r="H847" t="s">
        <v>10</v>
      </c>
      <c r="I847">
        <v>846</v>
      </c>
      <c r="J847">
        <v>128</v>
      </c>
      <c r="K847">
        <v>10.88</v>
      </c>
      <c r="L847">
        <v>101.6</v>
      </c>
      <c r="M847">
        <v>92.43</v>
      </c>
      <c r="N847">
        <v>89.891975308642003</v>
      </c>
      <c r="O847" s="196">
        <v>0.31</v>
      </c>
      <c r="P847" s="196">
        <v>0.35</v>
      </c>
      <c r="Q847" s="59">
        <f t="shared" si="205"/>
        <v>8.9700429184549305E-2</v>
      </c>
      <c r="R847" s="59">
        <f t="shared" si="206"/>
        <v>4.0365193133047184</v>
      </c>
      <c r="S847" s="59">
        <f t="shared" si="207"/>
        <v>0.10127467811158791</v>
      </c>
      <c r="T847" s="59">
        <f t="shared" si="208"/>
        <v>4.5573605150214558</v>
      </c>
      <c r="U847" s="59">
        <f t="shared" si="209"/>
        <v>8.5938798283261733</v>
      </c>
      <c r="V847" s="60">
        <v>30</v>
      </c>
      <c r="W847" s="58">
        <f t="shared" si="210"/>
        <v>10.108024691357997</v>
      </c>
      <c r="X847" s="61">
        <f t="shared" si="211"/>
        <v>0.45622317596566503</v>
      </c>
      <c r="Y847" s="63">
        <f t="shared" si="212"/>
        <v>0.31</v>
      </c>
      <c r="Z847" s="62">
        <f t="shared" si="213"/>
        <v>0.35</v>
      </c>
      <c r="AA847" s="57">
        <f t="shared" si="214"/>
        <v>0.89700429184549302</v>
      </c>
      <c r="AB847" s="58">
        <f t="shared" si="215"/>
        <v>1.012746781115879</v>
      </c>
    </row>
    <row r="848" spans="2:28" hidden="1" x14ac:dyDescent="0.35">
      <c r="B848" s="186">
        <v>44124</v>
      </c>
      <c r="C848" s="69">
        <v>2019</v>
      </c>
      <c r="D848" s="4" t="s">
        <v>14</v>
      </c>
      <c r="E848" s="4" t="s">
        <v>13</v>
      </c>
      <c r="F848" s="4">
        <v>7</v>
      </c>
      <c r="G848" s="4"/>
      <c r="H848" t="s">
        <v>8</v>
      </c>
      <c r="I848">
        <v>847</v>
      </c>
      <c r="J848">
        <v>129</v>
      </c>
      <c r="K848">
        <v>10.91</v>
      </c>
      <c r="L848">
        <v>97.9</v>
      </c>
      <c r="M848">
        <v>90.7</v>
      </c>
      <c r="N848">
        <v>91.723186573169329</v>
      </c>
      <c r="O848" s="196">
        <v>0.52</v>
      </c>
      <c r="P848" s="196">
        <v>0.15</v>
      </c>
      <c r="Q848" s="59">
        <f t="shared" si="205"/>
        <v>0.14642311066549693</v>
      </c>
      <c r="R848" s="59">
        <f t="shared" si="206"/>
        <v>6.589039979947362</v>
      </c>
      <c r="S848" s="59">
        <f t="shared" si="207"/>
        <v>4.2237435768893349E-2</v>
      </c>
      <c r="T848" s="59">
        <f t="shared" si="208"/>
        <v>1.9006846096002006</v>
      </c>
      <c r="U848" s="59">
        <f t="shared" si="209"/>
        <v>8.4897245895475635</v>
      </c>
      <c r="V848" s="60">
        <v>30</v>
      </c>
      <c r="W848" s="58">
        <f t="shared" si="210"/>
        <v>8.276813426830671</v>
      </c>
      <c r="X848" s="61">
        <f t="shared" si="211"/>
        <v>0.4451184358942224</v>
      </c>
      <c r="Y848" s="63">
        <f t="shared" si="212"/>
        <v>0.52</v>
      </c>
      <c r="Z848" s="62">
        <f t="shared" si="213"/>
        <v>0.15</v>
      </c>
      <c r="AA848" s="57">
        <f t="shared" si="214"/>
        <v>1.4642311066549694</v>
      </c>
      <c r="AB848" s="58">
        <f t="shared" si="215"/>
        <v>0.4223743576889335</v>
      </c>
    </row>
    <row r="849" spans="2:28" hidden="1" x14ac:dyDescent="0.35">
      <c r="B849" s="186">
        <v>44124</v>
      </c>
      <c r="C849" s="69">
        <v>2019</v>
      </c>
      <c r="D849" s="4" t="s">
        <v>14</v>
      </c>
      <c r="E849" s="4" t="s">
        <v>15</v>
      </c>
      <c r="F849" s="4">
        <v>9</v>
      </c>
      <c r="G849" s="4"/>
      <c r="H849" t="s">
        <v>8</v>
      </c>
      <c r="I849">
        <v>848</v>
      </c>
      <c r="J849">
        <v>130</v>
      </c>
      <c r="K849">
        <v>10.91</v>
      </c>
      <c r="L849">
        <v>24.72</v>
      </c>
      <c r="M849">
        <v>24.31</v>
      </c>
      <c r="N849">
        <v>97.031136857349736</v>
      </c>
      <c r="O849" s="196">
        <v>0.06</v>
      </c>
      <c r="P849" s="196">
        <v>0.08</v>
      </c>
      <c r="Q849" s="59">
        <f t="shared" si="205"/>
        <v>1.5642537313432837E-2</v>
      </c>
      <c r="R849" s="59">
        <f t="shared" si="206"/>
        <v>0.70391417910447762</v>
      </c>
      <c r="S849" s="59">
        <f t="shared" si="207"/>
        <v>2.085671641791045E-2</v>
      </c>
      <c r="T849" s="59">
        <f t="shared" si="208"/>
        <v>0.93855223880597027</v>
      </c>
      <c r="U849" s="59">
        <f t="shared" si="209"/>
        <v>1.6424664179104478</v>
      </c>
      <c r="V849" s="60">
        <v>30</v>
      </c>
      <c r="W849" s="58">
        <f t="shared" si="210"/>
        <v>2.9688631426502639</v>
      </c>
      <c r="X849" s="61">
        <f t="shared" si="211"/>
        <v>0.41529850746268659</v>
      </c>
      <c r="Y849" s="63">
        <f t="shared" si="212"/>
        <v>0.06</v>
      </c>
      <c r="Z849" s="62">
        <f t="shared" si="213"/>
        <v>0.08</v>
      </c>
      <c r="AA849" s="57">
        <f t="shared" si="214"/>
        <v>0.15642537313432836</v>
      </c>
      <c r="AB849" s="58">
        <f t="shared" si="215"/>
        <v>0.20856716417910451</v>
      </c>
    </row>
    <row r="850" spans="2:28" hidden="1" x14ac:dyDescent="0.35">
      <c r="B850" s="186">
        <v>44124</v>
      </c>
      <c r="C850" s="69">
        <v>2019</v>
      </c>
      <c r="D850" s="4" t="s">
        <v>14</v>
      </c>
      <c r="E850" s="4" t="s">
        <v>15</v>
      </c>
      <c r="F850" s="4">
        <v>9</v>
      </c>
      <c r="G850" s="4"/>
      <c r="H850" t="s">
        <v>12</v>
      </c>
      <c r="I850">
        <v>849</v>
      </c>
      <c r="J850">
        <v>131</v>
      </c>
      <c r="K850">
        <v>10.89</v>
      </c>
      <c r="L850">
        <v>67.7</v>
      </c>
      <c r="M850">
        <v>64.680000000000007</v>
      </c>
      <c r="N850">
        <v>94.684034500968139</v>
      </c>
      <c r="O850" s="196">
        <v>0.04</v>
      </c>
      <c r="P850" s="196">
        <v>0.1</v>
      </c>
      <c r="Q850" s="59">
        <f t="shared" si="205"/>
        <v>1.0786019706265105E-2</v>
      </c>
      <c r="R850" s="59">
        <f t="shared" si="206"/>
        <v>0.48537088678192969</v>
      </c>
      <c r="S850" s="59">
        <f t="shared" si="207"/>
        <v>2.6965049265662761E-2</v>
      </c>
      <c r="T850" s="59">
        <f t="shared" si="208"/>
        <v>1.2134272169548241</v>
      </c>
      <c r="U850" s="59">
        <f t="shared" si="209"/>
        <v>1.6987981037367539</v>
      </c>
      <c r="V850" s="60">
        <v>30</v>
      </c>
      <c r="W850" s="58">
        <f t="shared" si="210"/>
        <v>5.3159654990318614</v>
      </c>
      <c r="X850" s="61">
        <f t="shared" si="211"/>
        <v>0.4280721323666109</v>
      </c>
      <c r="Y850" s="63">
        <f t="shared" si="212"/>
        <v>0.04</v>
      </c>
      <c r="Z850" s="62">
        <f t="shared" si="213"/>
        <v>0.1</v>
      </c>
      <c r="AA850" s="57">
        <f t="shared" si="214"/>
        <v>0.10786019706265104</v>
      </c>
      <c r="AB850" s="58">
        <f t="shared" si="215"/>
        <v>0.26965049265662761</v>
      </c>
    </row>
    <row r="851" spans="2:28" hidden="1" x14ac:dyDescent="0.35">
      <c r="B851" s="186">
        <v>44124</v>
      </c>
      <c r="C851" s="69">
        <v>2019</v>
      </c>
      <c r="D851" s="4" t="s">
        <v>14</v>
      </c>
      <c r="E851" s="4" t="s">
        <v>16</v>
      </c>
      <c r="F851" s="4">
        <v>2</v>
      </c>
      <c r="G851" s="4"/>
      <c r="H851" t="s">
        <v>12</v>
      </c>
      <c r="I851">
        <v>850</v>
      </c>
      <c r="J851">
        <v>132</v>
      </c>
      <c r="K851">
        <v>10.91</v>
      </c>
      <c r="L851">
        <v>102.65</v>
      </c>
      <c r="M851">
        <v>96.84</v>
      </c>
      <c r="N851">
        <v>93.666884674078915</v>
      </c>
      <c r="O851" s="196">
        <v>0.12</v>
      </c>
      <c r="P851" s="196">
        <v>0.15</v>
      </c>
      <c r="Q851" s="59">
        <f t="shared" si="205"/>
        <v>3.2839753287559635E-2</v>
      </c>
      <c r="R851" s="59">
        <f t="shared" si="206"/>
        <v>1.4777888979401836</v>
      </c>
      <c r="S851" s="59">
        <f t="shared" si="207"/>
        <v>4.1049691609449546E-2</v>
      </c>
      <c r="T851" s="59">
        <f t="shared" si="208"/>
        <v>1.8472361224252296</v>
      </c>
      <c r="U851" s="59">
        <f t="shared" si="209"/>
        <v>3.3250250203654135</v>
      </c>
      <c r="V851" s="60">
        <v>30</v>
      </c>
      <c r="W851" s="58">
        <f t="shared" si="210"/>
        <v>6.3331153259210851</v>
      </c>
      <c r="X851" s="61">
        <f t="shared" si="211"/>
        <v>0.43380658675666239</v>
      </c>
      <c r="Y851" s="63">
        <f t="shared" si="212"/>
        <v>0.12</v>
      </c>
      <c r="Z851" s="62">
        <f t="shared" si="213"/>
        <v>0.15</v>
      </c>
      <c r="AA851" s="57">
        <f t="shared" si="214"/>
        <v>0.32839753287559637</v>
      </c>
      <c r="AB851" s="58">
        <f t="shared" si="215"/>
        <v>0.41049691609449546</v>
      </c>
    </row>
    <row r="852" spans="2:28" hidden="1" x14ac:dyDescent="0.35">
      <c r="B852" s="186">
        <v>44124</v>
      </c>
      <c r="C852" s="69">
        <v>2019</v>
      </c>
      <c r="D852" s="4" t="s">
        <v>14</v>
      </c>
      <c r="E852" s="4" t="s">
        <v>15</v>
      </c>
      <c r="F852" s="4">
        <v>9</v>
      </c>
      <c r="G852" s="4"/>
      <c r="H852" t="s">
        <v>10</v>
      </c>
      <c r="I852">
        <v>851</v>
      </c>
      <c r="J852">
        <v>133</v>
      </c>
      <c r="K852">
        <v>10.99</v>
      </c>
      <c r="L852">
        <v>84.42</v>
      </c>
      <c r="M852">
        <v>76.17</v>
      </c>
      <c r="N852">
        <v>88.764810023151298</v>
      </c>
      <c r="O852" s="196">
        <v>0.14000000000000001</v>
      </c>
      <c r="P852" s="196">
        <v>0.21</v>
      </c>
      <c r="Q852" s="59">
        <f t="shared" si="205"/>
        <v>4.1202055845351346E-2</v>
      </c>
      <c r="R852" s="59">
        <f t="shared" si="206"/>
        <v>1.8540925130408106</v>
      </c>
      <c r="S852" s="59">
        <f t="shared" si="207"/>
        <v>6.1803083768027005E-2</v>
      </c>
      <c r="T852" s="59">
        <f t="shared" si="208"/>
        <v>2.7811387695612151</v>
      </c>
      <c r="U852" s="59">
        <f t="shared" si="209"/>
        <v>4.6352312826020254</v>
      </c>
      <c r="V852" s="60">
        <v>30</v>
      </c>
      <c r="W852" s="58">
        <f t="shared" si="210"/>
        <v>11.235189976848702</v>
      </c>
      <c r="X852" s="61">
        <f t="shared" si="211"/>
        <v>0.46328628413623818</v>
      </c>
      <c r="Y852" s="63">
        <f t="shared" si="212"/>
        <v>0.14000000000000001</v>
      </c>
      <c r="Z852" s="62">
        <f t="shared" si="213"/>
        <v>0.21</v>
      </c>
      <c r="AA852" s="57">
        <f t="shared" si="214"/>
        <v>0.41202055845351349</v>
      </c>
      <c r="AB852" s="58">
        <f t="shared" si="215"/>
        <v>0.61803083768027001</v>
      </c>
    </row>
    <row r="853" spans="2:28" hidden="1" x14ac:dyDescent="0.35">
      <c r="B853" s="186">
        <v>44124</v>
      </c>
      <c r="C853" s="69">
        <v>2019</v>
      </c>
      <c r="D853" s="4" t="s">
        <v>14</v>
      </c>
      <c r="E853" s="4" t="s">
        <v>15</v>
      </c>
      <c r="F853" s="4">
        <v>1</v>
      </c>
      <c r="G853" s="4"/>
      <c r="H853" t="s">
        <v>11</v>
      </c>
      <c r="I853">
        <v>852</v>
      </c>
      <c r="J853">
        <v>134</v>
      </c>
      <c r="K853">
        <v>10.91</v>
      </c>
      <c r="L853">
        <v>68.73</v>
      </c>
      <c r="M853">
        <v>63.66</v>
      </c>
      <c r="N853">
        <v>91.231407817364214</v>
      </c>
      <c r="O853" s="196">
        <v>0.19</v>
      </c>
      <c r="P853" s="196">
        <v>0.17</v>
      </c>
      <c r="Q853" s="59">
        <f t="shared" si="205"/>
        <v>5.389156398104266E-2</v>
      </c>
      <c r="R853" s="59">
        <f t="shared" si="206"/>
        <v>2.4251203791469198</v>
      </c>
      <c r="S853" s="59">
        <f t="shared" si="207"/>
        <v>4.8218767772511856E-2</v>
      </c>
      <c r="T853" s="59">
        <f t="shared" si="208"/>
        <v>2.1698445497630336</v>
      </c>
      <c r="U853" s="59">
        <f t="shared" si="209"/>
        <v>4.5949649289099534</v>
      </c>
      <c r="V853" s="60">
        <v>30</v>
      </c>
      <c r="W853" s="58">
        <f t="shared" si="210"/>
        <v>8.7685921826357855</v>
      </c>
      <c r="X853" s="61">
        <f t="shared" si="211"/>
        <v>0.44805687203791478</v>
      </c>
      <c r="Y853" s="63">
        <f t="shared" si="212"/>
        <v>0.19</v>
      </c>
      <c r="Z853" s="62">
        <f t="shared" si="213"/>
        <v>0.17</v>
      </c>
      <c r="AA853" s="57">
        <f t="shared" si="214"/>
        <v>0.53891563981042656</v>
      </c>
      <c r="AB853" s="58">
        <f t="shared" si="215"/>
        <v>0.48218767772511856</v>
      </c>
    </row>
    <row r="854" spans="2:28" hidden="1" x14ac:dyDescent="0.35">
      <c r="B854" s="186">
        <v>44124</v>
      </c>
      <c r="C854" s="69">
        <v>2019</v>
      </c>
      <c r="D854" s="4" t="s">
        <v>14</v>
      </c>
      <c r="E854" s="4" t="s">
        <v>13</v>
      </c>
      <c r="F854" s="4">
        <v>9</v>
      </c>
      <c r="G854" s="4"/>
      <c r="H854" t="s">
        <v>11</v>
      </c>
      <c r="I854">
        <v>853</v>
      </c>
      <c r="J854">
        <v>135</v>
      </c>
      <c r="K854">
        <v>10.98</v>
      </c>
      <c r="L854">
        <v>104.71</v>
      </c>
      <c r="M854">
        <v>95.37</v>
      </c>
      <c r="N854">
        <v>90.035207510935678</v>
      </c>
      <c r="O854" s="196">
        <v>0.11</v>
      </c>
      <c r="P854" s="196">
        <v>0.16</v>
      </c>
      <c r="Q854" s="59">
        <f t="shared" si="205"/>
        <v>3.1761049887427416E-2</v>
      </c>
      <c r="R854" s="59">
        <f t="shared" si="206"/>
        <v>1.4292472449342337</v>
      </c>
      <c r="S854" s="59">
        <f t="shared" si="207"/>
        <v>4.6197890745348968E-2</v>
      </c>
      <c r="T854" s="59">
        <f t="shared" si="208"/>
        <v>2.0789050835407035</v>
      </c>
      <c r="U854" s="59">
        <f t="shared" si="209"/>
        <v>3.508152328474937</v>
      </c>
      <c r="V854" s="60">
        <v>30</v>
      </c>
      <c r="W854" s="58">
        <f t="shared" si="210"/>
        <v>9.9647924890643225</v>
      </c>
      <c r="X854" s="61">
        <f t="shared" si="211"/>
        <v>0.45533831022633003</v>
      </c>
      <c r="Y854" s="63">
        <f t="shared" si="212"/>
        <v>0.11</v>
      </c>
      <c r="Z854" s="62">
        <f t="shared" si="213"/>
        <v>0.16</v>
      </c>
      <c r="AA854" s="57">
        <f t="shared" si="214"/>
        <v>0.31761049887427417</v>
      </c>
      <c r="AB854" s="58">
        <f t="shared" si="215"/>
        <v>0.46197890745348968</v>
      </c>
    </row>
    <row r="855" spans="2:28" hidden="1" x14ac:dyDescent="0.35">
      <c r="B855" s="186">
        <v>44124</v>
      </c>
      <c r="C855" s="69">
        <v>2019</v>
      </c>
      <c r="D855" s="4" t="s">
        <v>14</v>
      </c>
      <c r="E855" s="4" t="s">
        <v>13</v>
      </c>
      <c r="F855" s="4">
        <v>9</v>
      </c>
      <c r="G855" s="4"/>
      <c r="H855" t="s">
        <v>8</v>
      </c>
      <c r="I855">
        <v>854</v>
      </c>
      <c r="J855">
        <v>136</v>
      </c>
      <c r="K855">
        <v>10.93</v>
      </c>
      <c r="L855">
        <v>110.05</v>
      </c>
      <c r="M855">
        <v>99.33</v>
      </c>
      <c r="N855">
        <v>89.184826472962058</v>
      </c>
      <c r="O855" s="196">
        <v>0.7</v>
      </c>
      <c r="P855" s="196">
        <v>0.12</v>
      </c>
      <c r="Q855" s="59">
        <f t="shared" si="205"/>
        <v>0.20471040723981898</v>
      </c>
      <c r="R855" s="59">
        <f t="shared" si="206"/>
        <v>9.2119683257918545</v>
      </c>
      <c r="S855" s="59">
        <f t="shared" si="207"/>
        <v>3.5093212669683259E-2</v>
      </c>
      <c r="T855" s="59">
        <f t="shared" si="208"/>
        <v>1.5791945701357466</v>
      </c>
      <c r="U855" s="59">
        <f t="shared" si="209"/>
        <v>10.7911628959276</v>
      </c>
      <c r="V855" s="60">
        <v>30</v>
      </c>
      <c r="W855" s="58">
        <f t="shared" si="210"/>
        <v>10.815173527037942</v>
      </c>
      <c r="X855" s="61">
        <f t="shared" si="211"/>
        <v>0.46063348416289596</v>
      </c>
      <c r="Y855" s="63">
        <f t="shared" si="212"/>
        <v>0.7</v>
      </c>
      <c r="Z855" s="62">
        <f t="shared" si="213"/>
        <v>0.12</v>
      </c>
      <c r="AA855" s="57">
        <f t="shared" si="214"/>
        <v>2.0471040723981897</v>
      </c>
      <c r="AB855" s="58">
        <f t="shared" si="215"/>
        <v>0.3509321266968326</v>
      </c>
    </row>
    <row r="856" spans="2:28" hidden="1" x14ac:dyDescent="0.35">
      <c r="B856" s="186">
        <v>44124</v>
      </c>
      <c r="C856" s="69">
        <v>2019</v>
      </c>
      <c r="D856" s="4" t="s">
        <v>14</v>
      </c>
      <c r="E856" s="4" t="s">
        <v>15</v>
      </c>
      <c r="F856" s="4">
        <v>9</v>
      </c>
      <c r="G856" s="4"/>
      <c r="H856" t="s">
        <v>11</v>
      </c>
      <c r="I856">
        <v>855</v>
      </c>
      <c r="J856">
        <v>137</v>
      </c>
      <c r="K856">
        <v>10.95</v>
      </c>
      <c r="L856">
        <v>111.81</v>
      </c>
      <c r="M856">
        <v>102.53</v>
      </c>
      <c r="N856">
        <v>90.79912750347016</v>
      </c>
      <c r="O856" s="196">
        <v>0.06</v>
      </c>
      <c r="P856" s="196">
        <v>0.08</v>
      </c>
      <c r="Q856" s="59">
        <f t="shared" si="205"/>
        <v>1.7127975540511028E-2</v>
      </c>
      <c r="R856" s="59">
        <f t="shared" si="206"/>
        <v>0.77075889932299624</v>
      </c>
      <c r="S856" s="59">
        <f t="shared" si="207"/>
        <v>2.2837300720681374E-2</v>
      </c>
      <c r="T856" s="59">
        <f t="shared" si="208"/>
        <v>1.0276785324306619</v>
      </c>
      <c r="U856" s="59">
        <f t="shared" si="209"/>
        <v>1.798437431753658</v>
      </c>
      <c r="V856" s="60">
        <v>30</v>
      </c>
      <c r="W856" s="58">
        <f t="shared" si="210"/>
        <v>9.2008724965298399</v>
      </c>
      <c r="X856" s="61">
        <f t="shared" si="211"/>
        <v>0.45066608429788163</v>
      </c>
      <c r="Y856" s="63">
        <f t="shared" si="212"/>
        <v>0.06</v>
      </c>
      <c r="Z856" s="62">
        <f t="shared" si="213"/>
        <v>0.08</v>
      </c>
      <c r="AA856" s="57">
        <f t="shared" si="214"/>
        <v>0.17127975540511028</v>
      </c>
      <c r="AB856" s="58">
        <f t="shared" si="215"/>
        <v>0.22837300720681375</v>
      </c>
    </row>
    <row r="857" spans="2:28" hidden="1" x14ac:dyDescent="0.35">
      <c r="B857" s="186">
        <v>44124</v>
      </c>
      <c r="C857" s="69">
        <v>2019</v>
      </c>
      <c r="D857" s="4" t="s">
        <v>14</v>
      </c>
      <c r="E857" s="4" t="s">
        <v>15</v>
      </c>
      <c r="F857" s="4">
        <v>3</v>
      </c>
      <c r="G857" s="4"/>
      <c r="H857" t="s">
        <v>12</v>
      </c>
      <c r="I857">
        <v>856</v>
      </c>
      <c r="J857">
        <v>138</v>
      </c>
      <c r="K857">
        <v>11.03</v>
      </c>
      <c r="L857">
        <v>108.03</v>
      </c>
      <c r="M857">
        <v>104.42</v>
      </c>
      <c r="N857">
        <v>96.278350515463913</v>
      </c>
      <c r="O857" s="196">
        <v>0.05</v>
      </c>
      <c r="P857" s="196">
        <v>0.04</v>
      </c>
      <c r="Q857" s="59">
        <f t="shared" si="205"/>
        <v>1.3176464289538498E-2</v>
      </c>
      <c r="R857" s="59">
        <f t="shared" si="206"/>
        <v>0.59294089302923236</v>
      </c>
      <c r="S857" s="59">
        <f t="shared" si="207"/>
        <v>1.0541171431630799E-2</v>
      </c>
      <c r="T857" s="59">
        <f t="shared" si="208"/>
        <v>0.47435271442338595</v>
      </c>
      <c r="U857" s="59">
        <f t="shared" si="209"/>
        <v>1.0672936074526183</v>
      </c>
      <c r="V857" s="60">
        <v>30</v>
      </c>
      <c r="W857" s="58">
        <f t="shared" si="210"/>
        <v>3.721649484536087</v>
      </c>
      <c r="X857" s="61">
        <f t="shared" si="211"/>
        <v>0.41932755112967135</v>
      </c>
      <c r="Y857" s="63">
        <f t="shared" si="212"/>
        <v>0.05</v>
      </c>
      <c r="Z857" s="62">
        <f t="shared" si="213"/>
        <v>0.04</v>
      </c>
      <c r="AA857" s="57">
        <f t="shared" si="214"/>
        <v>0.13176464289538498</v>
      </c>
      <c r="AB857" s="58">
        <f t="shared" si="215"/>
        <v>0.105411714316308</v>
      </c>
    </row>
    <row r="858" spans="2:28" hidden="1" x14ac:dyDescent="0.35">
      <c r="B858" s="186">
        <v>44146</v>
      </c>
      <c r="C858" s="69">
        <v>2019</v>
      </c>
      <c r="D858" s="4" t="s">
        <v>14</v>
      </c>
      <c r="E858" s="4" t="s">
        <v>15</v>
      </c>
      <c r="F858" s="4">
        <v>9</v>
      </c>
      <c r="G858" s="4" t="s">
        <v>2272</v>
      </c>
      <c r="H858" t="s">
        <v>10</v>
      </c>
      <c r="I858">
        <v>857</v>
      </c>
      <c r="J858">
        <v>139</v>
      </c>
      <c r="K858">
        <v>11.03</v>
      </c>
      <c r="L858">
        <v>81.5</v>
      </c>
      <c r="M858">
        <v>73.39</v>
      </c>
      <c r="N858">
        <v>88.491556690790404</v>
      </c>
      <c r="O858" s="196">
        <v>0.56000000000000005</v>
      </c>
      <c r="P858" s="196">
        <v>0.23</v>
      </c>
      <c r="Q858" s="59">
        <f t="shared" si="205"/>
        <v>0.16549005772931369</v>
      </c>
      <c r="R858" s="59">
        <f t="shared" si="206"/>
        <v>7.4470525978191162</v>
      </c>
      <c r="S858" s="59">
        <f t="shared" si="207"/>
        <v>6.7969130853110987E-2</v>
      </c>
      <c r="T858" s="59">
        <f t="shared" si="208"/>
        <v>3.0586108883899943</v>
      </c>
      <c r="U858" s="59">
        <f t="shared" si="209"/>
        <v>10.505663486209111</v>
      </c>
      <c r="V858" s="60">
        <v>30</v>
      </c>
      <c r="W858" s="58">
        <f t="shared" si="210"/>
        <v>11.508443309209596</v>
      </c>
      <c r="X858" s="61">
        <f t="shared" si="211"/>
        <v>0.46502565747273894</v>
      </c>
      <c r="Y858" s="63">
        <f t="shared" si="212"/>
        <v>0.56000000000000005</v>
      </c>
      <c r="Z858" s="62">
        <f t="shared" si="213"/>
        <v>0.23</v>
      </c>
      <c r="AA858" s="57">
        <f t="shared" si="214"/>
        <v>1.6549005772931369</v>
      </c>
      <c r="AB858" s="58">
        <f t="shared" si="215"/>
        <v>0.67969130853110982</v>
      </c>
    </row>
    <row r="859" spans="2:28" hidden="1" x14ac:dyDescent="0.35">
      <c r="B859" s="186">
        <v>44146</v>
      </c>
      <c r="C859" s="69">
        <v>2019</v>
      </c>
      <c r="D859" s="4" t="s">
        <v>14</v>
      </c>
      <c r="E859" s="4" t="s">
        <v>13</v>
      </c>
      <c r="F859" s="4">
        <v>2</v>
      </c>
      <c r="G859" s="4" t="s">
        <v>2272</v>
      </c>
      <c r="H859" t="s">
        <v>10</v>
      </c>
      <c r="I859">
        <v>858</v>
      </c>
      <c r="J859">
        <v>140</v>
      </c>
      <c r="K859">
        <v>10.92</v>
      </c>
      <c r="L859">
        <v>93.32</v>
      </c>
      <c r="M859">
        <v>83.53</v>
      </c>
      <c r="N859">
        <v>88.118932038834956</v>
      </c>
      <c r="O859" s="196">
        <v>0.64</v>
      </c>
      <c r="P859" s="196">
        <v>0.33</v>
      </c>
      <c r="Q859" s="59">
        <f t="shared" si="205"/>
        <v>0.19020190056466052</v>
      </c>
      <c r="R859" s="59">
        <f t="shared" si="206"/>
        <v>8.5590855254097242</v>
      </c>
      <c r="S859" s="59">
        <f t="shared" si="207"/>
        <v>9.807285497865309E-2</v>
      </c>
      <c r="T859" s="59">
        <f t="shared" si="208"/>
        <v>4.4132784740393891</v>
      </c>
      <c r="U859" s="59">
        <f t="shared" si="209"/>
        <v>12.972363999449113</v>
      </c>
      <c r="V859" s="60">
        <v>30</v>
      </c>
      <c r="W859" s="58">
        <f t="shared" si="210"/>
        <v>11.881067961165044</v>
      </c>
      <c r="X859" s="61">
        <f t="shared" si="211"/>
        <v>0.46741495661754584</v>
      </c>
      <c r="Y859" s="63">
        <f t="shared" si="212"/>
        <v>0.64</v>
      </c>
      <c r="Z859" s="62">
        <f t="shared" si="213"/>
        <v>0.33</v>
      </c>
      <c r="AA859" s="57">
        <f t="shared" si="214"/>
        <v>1.9020190056466051</v>
      </c>
      <c r="AB859" s="58">
        <f t="shared" si="215"/>
        <v>0.9807285497865309</v>
      </c>
    </row>
    <row r="860" spans="2:28" hidden="1" x14ac:dyDescent="0.35">
      <c r="B860" s="186">
        <v>44124</v>
      </c>
      <c r="C860" s="69">
        <v>2019</v>
      </c>
      <c r="D860" s="4" t="s">
        <v>14</v>
      </c>
      <c r="E860" s="4" t="s">
        <v>15</v>
      </c>
      <c r="F860" s="4">
        <v>1</v>
      </c>
      <c r="G860" s="4"/>
      <c r="H860" t="s">
        <v>8</v>
      </c>
      <c r="I860">
        <v>859</v>
      </c>
      <c r="J860">
        <v>141</v>
      </c>
      <c r="K860">
        <v>10.93</v>
      </c>
      <c r="L860">
        <v>103.17</v>
      </c>
      <c r="M860">
        <v>99.9</v>
      </c>
      <c r="N860">
        <v>96.454900260190797</v>
      </c>
      <c r="O860" s="196">
        <v>0.16</v>
      </c>
      <c r="P860" s="196">
        <v>0.08</v>
      </c>
      <c r="Q860" s="59">
        <f t="shared" si="205"/>
        <v>4.2058221872541317E-2</v>
      </c>
      <c r="R860" s="59">
        <f t="shared" si="206"/>
        <v>1.8926199842643592</v>
      </c>
      <c r="S860" s="59">
        <f t="shared" si="207"/>
        <v>2.1029110936270658E-2</v>
      </c>
      <c r="T860" s="59">
        <f t="shared" si="208"/>
        <v>0.94630999213217959</v>
      </c>
      <c r="U860" s="59">
        <f t="shared" si="209"/>
        <v>2.838929976396539</v>
      </c>
      <c r="V860" s="60">
        <v>30</v>
      </c>
      <c r="W860" s="58">
        <f t="shared" si="210"/>
        <v>3.5450997398092028</v>
      </c>
      <c r="X860" s="61">
        <f t="shared" si="211"/>
        <v>0.41837698100483306</v>
      </c>
      <c r="Y860" s="63">
        <f t="shared" si="212"/>
        <v>0.16</v>
      </c>
      <c r="Z860" s="62">
        <f t="shared" si="213"/>
        <v>0.08</v>
      </c>
      <c r="AA860" s="57">
        <f t="shared" si="214"/>
        <v>0.42058221872541318</v>
      </c>
      <c r="AB860" s="58">
        <f t="shared" si="215"/>
        <v>0.21029110936270659</v>
      </c>
    </row>
    <row r="861" spans="2:28" hidden="1" x14ac:dyDescent="0.35">
      <c r="B861" s="186">
        <v>44124</v>
      </c>
      <c r="C861" s="69">
        <v>2019</v>
      </c>
      <c r="D861" s="4" t="s">
        <v>14</v>
      </c>
      <c r="E861" s="4" t="s">
        <v>14</v>
      </c>
      <c r="F861" s="4">
        <v>3</v>
      </c>
      <c r="G861" s="4"/>
      <c r="H861" t="s">
        <v>11</v>
      </c>
      <c r="I861">
        <v>860</v>
      </c>
      <c r="J861">
        <v>142</v>
      </c>
      <c r="K861">
        <v>10.96</v>
      </c>
      <c r="L861">
        <v>93.63</v>
      </c>
      <c r="M861">
        <v>86.66</v>
      </c>
      <c r="N861">
        <v>91.568888351276158</v>
      </c>
      <c r="O861" s="196">
        <v>0.08</v>
      </c>
      <c r="P861" s="196">
        <v>0.12</v>
      </c>
      <c r="Q861" s="59">
        <f t="shared" si="205"/>
        <v>2.2578071334214002E-2</v>
      </c>
      <c r="R861" s="59">
        <f t="shared" si="206"/>
        <v>1.0160132100396302</v>
      </c>
      <c r="S861" s="59">
        <f t="shared" si="207"/>
        <v>3.3867107001321006E-2</v>
      </c>
      <c r="T861" s="59">
        <f t="shared" si="208"/>
        <v>1.5240198150594453</v>
      </c>
      <c r="U861" s="59">
        <f t="shared" si="209"/>
        <v>2.5400330250990755</v>
      </c>
      <c r="V861" s="60">
        <v>30</v>
      </c>
      <c r="W861" s="58">
        <f t="shared" si="210"/>
        <v>8.4311116487238422</v>
      </c>
      <c r="X861" s="61">
        <f t="shared" si="211"/>
        <v>0.44603698811096437</v>
      </c>
      <c r="Y861" s="63">
        <f t="shared" si="212"/>
        <v>0.08</v>
      </c>
      <c r="Z861" s="62">
        <f t="shared" si="213"/>
        <v>0.12</v>
      </c>
      <c r="AA861" s="57">
        <f t="shared" si="214"/>
        <v>0.22578071334214</v>
      </c>
      <c r="AB861" s="58">
        <f t="shared" si="215"/>
        <v>0.33867107001321006</v>
      </c>
    </row>
    <row r="862" spans="2:28" hidden="1" x14ac:dyDescent="0.35">
      <c r="B862" s="186">
        <v>44124</v>
      </c>
      <c r="C862" s="69">
        <v>2019</v>
      </c>
      <c r="D862" s="4" t="s">
        <v>14</v>
      </c>
      <c r="E862" s="4" t="s">
        <v>15</v>
      </c>
      <c r="F862" s="4">
        <v>1</v>
      </c>
      <c r="G862" s="4"/>
      <c r="H862" t="s">
        <v>12</v>
      </c>
      <c r="I862">
        <v>861</v>
      </c>
      <c r="J862">
        <v>143</v>
      </c>
      <c r="K862">
        <v>10.93</v>
      </c>
      <c r="L862">
        <v>100.05</v>
      </c>
      <c r="M862">
        <v>96.53</v>
      </c>
      <c r="N862">
        <v>96.050269299820471</v>
      </c>
      <c r="O862" s="196">
        <v>0.12</v>
      </c>
      <c r="P862" s="196">
        <v>0.15</v>
      </c>
      <c r="Q862" s="59">
        <f t="shared" si="205"/>
        <v>3.1727102803738319E-2</v>
      </c>
      <c r="R862" s="59">
        <f t="shared" si="206"/>
        <v>1.4277196261682243</v>
      </c>
      <c r="S862" s="59">
        <f t="shared" si="207"/>
        <v>3.9658878504672902E-2</v>
      </c>
      <c r="T862" s="59">
        <f t="shared" si="208"/>
        <v>1.7846495327102807</v>
      </c>
      <c r="U862" s="59">
        <f t="shared" si="209"/>
        <v>3.2123691588785048</v>
      </c>
      <c r="V862" s="60">
        <v>30</v>
      </c>
      <c r="W862" s="58">
        <f t="shared" si="210"/>
        <v>3.9497307001795292</v>
      </c>
      <c r="X862" s="61">
        <f t="shared" si="211"/>
        <v>0.42056074766355139</v>
      </c>
      <c r="Y862" s="63">
        <f t="shared" si="212"/>
        <v>0.12</v>
      </c>
      <c r="Z862" s="62">
        <f t="shared" si="213"/>
        <v>0.15</v>
      </c>
      <c r="AA862" s="57">
        <f t="shared" si="214"/>
        <v>0.31727102803738316</v>
      </c>
      <c r="AB862" s="58">
        <f t="shared" si="215"/>
        <v>0.39658878504672901</v>
      </c>
    </row>
    <row r="863" spans="2:28" hidden="1" x14ac:dyDescent="0.35">
      <c r="B863" s="186">
        <v>44124</v>
      </c>
      <c r="C863" s="69">
        <v>2019</v>
      </c>
      <c r="D863" s="4" t="s">
        <v>14</v>
      </c>
      <c r="E863" s="4" t="s">
        <v>13</v>
      </c>
      <c r="F863" s="4">
        <v>9</v>
      </c>
      <c r="G863" s="4"/>
      <c r="H863" t="s">
        <v>12</v>
      </c>
      <c r="I863">
        <v>862</v>
      </c>
      <c r="J863">
        <v>144</v>
      </c>
      <c r="K863">
        <v>10.96</v>
      </c>
      <c r="L863">
        <v>108.33</v>
      </c>
      <c r="M863">
        <v>100.29</v>
      </c>
      <c r="N863">
        <v>91.742836602649689</v>
      </c>
      <c r="O863" s="196">
        <v>0.38</v>
      </c>
      <c r="P863" s="196">
        <v>7.0000000000000007E-2</v>
      </c>
      <c r="Q863" s="59">
        <f t="shared" si="205"/>
        <v>0.1069704466584574</v>
      </c>
      <c r="R863" s="59">
        <f t="shared" si="206"/>
        <v>4.813670099630583</v>
      </c>
      <c r="S863" s="59">
        <f t="shared" si="207"/>
        <v>1.9705082279189521E-2</v>
      </c>
      <c r="T863" s="59">
        <f t="shared" si="208"/>
        <v>0.88672870256352843</v>
      </c>
      <c r="U863" s="59">
        <f t="shared" si="209"/>
        <v>5.7003988021941119</v>
      </c>
      <c r="V863" s="60">
        <v>30</v>
      </c>
      <c r="W863" s="58">
        <f t="shared" si="210"/>
        <v>8.2571633973503111</v>
      </c>
      <c r="X863" s="61">
        <f t="shared" si="211"/>
        <v>0.44500167916713301</v>
      </c>
      <c r="Y863" s="63">
        <f t="shared" si="212"/>
        <v>0.38</v>
      </c>
      <c r="Z863" s="62">
        <f t="shared" si="213"/>
        <v>7.0000000000000007E-2</v>
      </c>
      <c r="AA863" s="57">
        <f t="shared" si="214"/>
        <v>1.0697044665845739</v>
      </c>
      <c r="AB863" s="58">
        <f t="shared" si="215"/>
        <v>0.1970508227918952</v>
      </c>
    </row>
    <row r="864" spans="2:28" hidden="1" x14ac:dyDescent="0.35">
      <c r="B864" s="186">
        <v>44124</v>
      </c>
      <c r="C864" s="69">
        <v>2019</v>
      </c>
      <c r="D864" s="4" t="s">
        <v>14</v>
      </c>
      <c r="E864" s="4" t="s">
        <v>13</v>
      </c>
      <c r="F864" s="4">
        <v>8</v>
      </c>
      <c r="G864" s="4"/>
      <c r="H864" t="s">
        <v>8</v>
      </c>
      <c r="I864">
        <v>863</v>
      </c>
      <c r="J864">
        <v>145</v>
      </c>
      <c r="K864">
        <v>10.92</v>
      </c>
      <c r="L864">
        <v>89.7</v>
      </c>
      <c r="M864">
        <v>81.89</v>
      </c>
      <c r="N864">
        <v>90.086316323940096</v>
      </c>
      <c r="O864" s="196">
        <v>0.96</v>
      </c>
      <c r="P864" s="196">
        <v>0.11</v>
      </c>
      <c r="Q864" s="59">
        <f t="shared" si="205"/>
        <v>0.27697562350288851</v>
      </c>
      <c r="R864" s="59">
        <f t="shared" si="206"/>
        <v>12.463903057629983</v>
      </c>
      <c r="S864" s="59">
        <f t="shared" si="207"/>
        <v>3.1736790193039308E-2</v>
      </c>
      <c r="T864" s="59">
        <f t="shared" si="208"/>
        <v>1.4281555586867689</v>
      </c>
      <c r="U864" s="59">
        <f t="shared" si="209"/>
        <v>13.892058616316751</v>
      </c>
      <c r="V864" s="60">
        <v>30</v>
      </c>
      <c r="W864" s="58">
        <f t="shared" si="210"/>
        <v>9.9136836760599039</v>
      </c>
      <c r="X864" s="61">
        <f t="shared" si="211"/>
        <v>0.45502324926025073</v>
      </c>
      <c r="Y864" s="63">
        <f t="shared" si="212"/>
        <v>0.96</v>
      </c>
      <c r="Z864" s="62">
        <f t="shared" si="213"/>
        <v>0.11</v>
      </c>
      <c r="AA864" s="57">
        <f t="shared" si="214"/>
        <v>2.7697562350288853</v>
      </c>
      <c r="AB864" s="58">
        <f t="shared" si="215"/>
        <v>0.3173679019303931</v>
      </c>
    </row>
    <row r="865" spans="2:28" hidden="1" x14ac:dyDescent="0.35">
      <c r="B865" s="186">
        <v>44124</v>
      </c>
      <c r="C865" s="69">
        <v>2019</v>
      </c>
      <c r="D865" s="4" t="s">
        <v>14</v>
      </c>
      <c r="E865" s="4" t="s">
        <v>14</v>
      </c>
      <c r="F865" s="4">
        <v>7</v>
      </c>
      <c r="G865" s="4"/>
      <c r="H865" t="s">
        <v>11</v>
      </c>
      <c r="I865">
        <v>864</v>
      </c>
      <c r="J865">
        <v>146</v>
      </c>
      <c r="K865">
        <v>10.96</v>
      </c>
      <c r="L865">
        <v>98.9</v>
      </c>
      <c r="M865">
        <v>90.1</v>
      </c>
      <c r="N865">
        <v>89.993177166249694</v>
      </c>
      <c r="O865" s="196">
        <v>0.17</v>
      </c>
      <c r="P865" s="196">
        <v>0.12</v>
      </c>
      <c r="Q865" s="59">
        <f t="shared" si="205"/>
        <v>4.9116123325751854E-2</v>
      </c>
      <c r="R865" s="59">
        <f t="shared" si="206"/>
        <v>2.2102255496588334</v>
      </c>
      <c r="S865" s="59">
        <f t="shared" si="207"/>
        <v>3.467020470053072E-2</v>
      </c>
      <c r="T865" s="59">
        <f t="shared" si="208"/>
        <v>1.5601592115238825</v>
      </c>
      <c r="U865" s="59">
        <f t="shared" si="209"/>
        <v>3.7703847611827159</v>
      </c>
      <c r="V865" s="60">
        <v>30</v>
      </c>
      <c r="W865" s="58">
        <f t="shared" si="210"/>
        <v>10.006822833750306</v>
      </c>
      <c r="X865" s="61">
        <f t="shared" si="211"/>
        <v>0.45559767500631809</v>
      </c>
      <c r="Y865" s="63">
        <f t="shared" si="212"/>
        <v>0.17</v>
      </c>
      <c r="Z865" s="62">
        <f t="shared" si="213"/>
        <v>0.12</v>
      </c>
      <c r="AA865" s="57">
        <f t="shared" si="214"/>
        <v>0.49116123325751854</v>
      </c>
      <c r="AB865" s="58">
        <f t="shared" si="215"/>
        <v>0.34670204700530721</v>
      </c>
    </row>
    <row r="866" spans="2:28" hidden="1" x14ac:dyDescent="0.35">
      <c r="B866" s="186">
        <v>44124</v>
      </c>
      <c r="C866" s="69">
        <v>2019</v>
      </c>
      <c r="D866" s="4" t="s">
        <v>14</v>
      </c>
      <c r="E866" s="4" t="s">
        <v>14</v>
      </c>
      <c r="F866" s="4">
        <v>7</v>
      </c>
      <c r="G866" s="4"/>
      <c r="H866" t="s">
        <v>8</v>
      </c>
      <c r="I866">
        <v>865</v>
      </c>
      <c r="J866">
        <v>147</v>
      </c>
      <c r="K866">
        <v>10.97</v>
      </c>
      <c r="L866">
        <v>107.61</v>
      </c>
      <c r="M866">
        <v>103.57</v>
      </c>
      <c r="N866">
        <v>95.819536423841043</v>
      </c>
      <c r="O866" s="196">
        <v>0.08</v>
      </c>
      <c r="P866" s="196">
        <v>0.09</v>
      </c>
      <c r="Q866" s="59">
        <f t="shared" si="205"/>
        <v>2.1221598272138237E-2</v>
      </c>
      <c r="R866" s="59">
        <f t="shared" si="206"/>
        <v>0.95497192224622063</v>
      </c>
      <c r="S866" s="59">
        <f t="shared" si="207"/>
        <v>2.3874298056155513E-2</v>
      </c>
      <c r="T866" s="59">
        <f t="shared" si="208"/>
        <v>1.0743434125269982</v>
      </c>
      <c r="U866" s="59">
        <f t="shared" si="209"/>
        <v>2.0293153347732189</v>
      </c>
      <c r="V866" s="60">
        <v>30</v>
      </c>
      <c r="W866" s="58">
        <f t="shared" si="210"/>
        <v>4.1804635761589566</v>
      </c>
      <c r="X866" s="61">
        <f t="shared" si="211"/>
        <v>0.42181425485961127</v>
      </c>
      <c r="Y866" s="63">
        <f t="shared" si="212"/>
        <v>0.08</v>
      </c>
      <c r="Z866" s="62">
        <f t="shared" si="213"/>
        <v>0.09</v>
      </c>
      <c r="AA866" s="57">
        <f t="shared" si="214"/>
        <v>0.21221598272138237</v>
      </c>
      <c r="AB866" s="58">
        <f t="shared" si="215"/>
        <v>0.23874298056155513</v>
      </c>
    </row>
    <row r="867" spans="2:28" hidden="1" x14ac:dyDescent="0.35">
      <c r="B867" s="186">
        <v>44124</v>
      </c>
      <c r="C867" s="69">
        <v>2019</v>
      </c>
      <c r="D867" s="4" t="s">
        <v>14</v>
      </c>
      <c r="E867" s="4" t="s">
        <v>14</v>
      </c>
      <c r="F867" s="4">
        <v>1</v>
      </c>
      <c r="G867" s="4"/>
      <c r="H867" t="s">
        <v>8</v>
      </c>
      <c r="I867">
        <v>866</v>
      </c>
      <c r="J867">
        <v>148</v>
      </c>
      <c r="K867">
        <v>10.94</v>
      </c>
      <c r="L867">
        <v>102.46</v>
      </c>
      <c r="M867">
        <v>97.11</v>
      </c>
      <c r="N867">
        <v>94.154283216783227</v>
      </c>
      <c r="O867" s="196">
        <v>0.3</v>
      </c>
      <c r="P867" s="196">
        <v>0.08</v>
      </c>
      <c r="Q867" s="59">
        <f t="shared" si="205"/>
        <v>8.1519090170593E-2</v>
      </c>
      <c r="R867" s="59">
        <f t="shared" si="206"/>
        <v>3.6683590576766849</v>
      </c>
      <c r="S867" s="59">
        <f t="shared" si="207"/>
        <v>2.1738424045491471E-2</v>
      </c>
      <c r="T867" s="59">
        <f t="shared" si="208"/>
        <v>0.97822908204711623</v>
      </c>
      <c r="U867" s="59">
        <f t="shared" si="209"/>
        <v>4.6465881397238009</v>
      </c>
      <c r="V867" s="60">
        <v>30</v>
      </c>
      <c r="W867" s="58">
        <f t="shared" si="210"/>
        <v>5.8457167832167727</v>
      </c>
      <c r="X867" s="61">
        <f t="shared" si="211"/>
        <v>0.43104328652663332</v>
      </c>
      <c r="Y867" s="63">
        <f t="shared" si="212"/>
        <v>0.3</v>
      </c>
      <c r="Z867" s="62">
        <f t="shared" si="213"/>
        <v>0.08</v>
      </c>
      <c r="AA867" s="57">
        <f t="shared" si="214"/>
        <v>0.81519090170593</v>
      </c>
      <c r="AB867" s="58">
        <f t="shared" si="215"/>
        <v>0.21738424045491472</v>
      </c>
    </row>
    <row r="868" spans="2:28" hidden="1" x14ac:dyDescent="0.35">
      <c r="B868" s="186">
        <v>44124</v>
      </c>
      <c r="C868" s="69">
        <v>2019</v>
      </c>
      <c r="D868" s="4" t="s">
        <v>14</v>
      </c>
      <c r="E868" s="4" t="s">
        <v>13</v>
      </c>
      <c r="F868" s="4">
        <v>7</v>
      </c>
      <c r="G868" s="4"/>
      <c r="H868" t="s">
        <v>12</v>
      </c>
      <c r="I868">
        <v>867</v>
      </c>
      <c r="J868">
        <v>149</v>
      </c>
      <c r="K868">
        <v>10.96</v>
      </c>
      <c r="L868">
        <v>98.57</v>
      </c>
      <c r="M868">
        <v>90.88</v>
      </c>
      <c r="N868">
        <v>91.222463189133663</v>
      </c>
      <c r="O868" s="196">
        <v>0.25</v>
      </c>
      <c r="P868" s="196">
        <v>0.11</v>
      </c>
      <c r="Q868" s="59">
        <f t="shared" si="205"/>
        <v>7.0919356856856838E-2</v>
      </c>
      <c r="R868" s="59">
        <f t="shared" si="206"/>
        <v>3.1913710585585577</v>
      </c>
      <c r="S868" s="59">
        <f t="shared" si="207"/>
        <v>3.1204517017017014E-2</v>
      </c>
      <c r="T868" s="59">
        <f t="shared" si="208"/>
        <v>1.4042032657657657</v>
      </c>
      <c r="U868" s="59">
        <f t="shared" si="209"/>
        <v>4.595574324324323</v>
      </c>
      <c r="V868" s="60">
        <v>30</v>
      </c>
      <c r="W868" s="58">
        <f t="shared" si="210"/>
        <v>8.7775368108663372</v>
      </c>
      <c r="X868" s="61">
        <f t="shared" si="211"/>
        <v>0.44811061061061058</v>
      </c>
      <c r="Y868" s="63">
        <f t="shared" si="212"/>
        <v>0.25</v>
      </c>
      <c r="Z868" s="62">
        <f t="shared" si="213"/>
        <v>0.11</v>
      </c>
      <c r="AA868" s="57">
        <f t="shared" si="214"/>
        <v>0.70919356856856841</v>
      </c>
      <c r="AB868" s="58">
        <f t="shared" si="215"/>
        <v>0.31204517017017014</v>
      </c>
    </row>
    <row r="869" spans="2:28" hidden="1" x14ac:dyDescent="0.35">
      <c r="B869" s="186">
        <v>44124</v>
      </c>
      <c r="C869" s="69">
        <v>2019</v>
      </c>
      <c r="D869" s="4" t="s">
        <v>14</v>
      </c>
      <c r="E869" s="4" t="s">
        <v>13</v>
      </c>
      <c r="F869" s="4">
        <v>7</v>
      </c>
      <c r="G869" s="4"/>
      <c r="H869" t="s">
        <v>11</v>
      </c>
      <c r="I869">
        <v>868</v>
      </c>
      <c r="J869">
        <v>150</v>
      </c>
      <c r="K869">
        <v>10.96</v>
      </c>
      <c r="L869">
        <v>92.22</v>
      </c>
      <c r="M869">
        <v>84.67</v>
      </c>
      <c r="N869">
        <v>90.708835835589483</v>
      </c>
      <c r="O869" s="196">
        <v>0.12</v>
      </c>
      <c r="P869" s="196">
        <v>0.13</v>
      </c>
      <c r="Q869" s="59">
        <f t="shared" si="205"/>
        <v>3.4301994301994293E-2</v>
      </c>
      <c r="R869" s="59">
        <f t="shared" si="206"/>
        <v>1.5435897435897432</v>
      </c>
      <c r="S869" s="59">
        <f t="shared" si="207"/>
        <v>3.7160493827160489E-2</v>
      </c>
      <c r="T869" s="59">
        <f t="shared" si="208"/>
        <v>1.6722222222222221</v>
      </c>
      <c r="U869" s="59">
        <f t="shared" si="209"/>
        <v>3.215811965811965</v>
      </c>
      <c r="V869" s="60">
        <v>30</v>
      </c>
      <c r="W869" s="58">
        <f t="shared" si="210"/>
        <v>9.2911641644105174</v>
      </c>
      <c r="X869" s="61">
        <f t="shared" si="211"/>
        <v>0.45121421788088445</v>
      </c>
      <c r="Y869" s="63">
        <f t="shared" si="212"/>
        <v>0.12</v>
      </c>
      <c r="Z869" s="62">
        <f t="shared" si="213"/>
        <v>0.13</v>
      </c>
      <c r="AA869" s="57">
        <f t="shared" si="214"/>
        <v>0.34301994301994293</v>
      </c>
      <c r="AB869" s="58">
        <f t="shared" si="215"/>
        <v>0.3716049382716049</v>
      </c>
    </row>
    <row r="870" spans="2:28" hidden="1" x14ac:dyDescent="0.35">
      <c r="B870" s="186">
        <v>44124</v>
      </c>
      <c r="C870" s="69">
        <v>2019</v>
      </c>
      <c r="D870" s="4" t="s">
        <v>14</v>
      </c>
      <c r="E870" s="4" t="s">
        <v>15</v>
      </c>
      <c r="F870" s="4">
        <v>3</v>
      </c>
      <c r="G870" s="4"/>
      <c r="H870" t="s">
        <v>8</v>
      </c>
      <c r="I870">
        <v>869</v>
      </c>
      <c r="J870">
        <v>151</v>
      </c>
      <c r="K870">
        <v>10.96</v>
      </c>
      <c r="L870">
        <v>76.989999999999995</v>
      </c>
      <c r="M870">
        <v>75.09</v>
      </c>
      <c r="N870">
        <v>97.122520066636369</v>
      </c>
      <c r="O870" s="263" t="s">
        <v>2266</v>
      </c>
      <c r="P870" s="263"/>
      <c r="Q870" s="59" t="e">
        <f t="shared" si="205"/>
        <v>#VALUE!</v>
      </c>
      <c r="R870" s="59" t="e">
        <f t="shared" si="206"/>
        <v>#VALUE!</v>
      </c>
      <c r="S870" s="59">
        <f t="shared" si="207"/>
        <v>0</v>
      </c>
      <c r="T870" s="59">
        <f t="shared" si="208"/>
        <v>0</v>
      </c>
      <c r="U870" s="59" t="e">
        <f t="shared" si="209"/>
        <v>#VALUE!</v>
      </c>
      <c r="V870" s="60">
        <v>30</v>
      </c>
      <c r="W870" s="58">
        <f t="shared" si="210"/>
        <v>2.8774799333636309</v>
      </c>
      <c r="X870" s="61">
        <f t="shared" si="211"/>
        <v>0.4148136597536255</v>
      </c>
      <c r="Y870" s="63" t="str">
        <f t="shared" si="212"/>
        <v>keine Probe</v>
      </c>
      <c r="Z870" s="62">
        <f t="shared" si="213"/>
        <v>0</v>
      </c>
      <c r="AA870" s="57" t="e">
        <f t="shared" si="214"/>
        <v>#VALUE!</v>
      </c>
      <c r="AB870" s="58">
        <f t="shared" si="215"/>
        <v>0</v>
      </c>
    </row>
    <row r="871" spans="2:28" hidden="1" x14ac:dyDescent="0.35">
      <c r="B871" s="186">
        <v>44124</v>
      </c>
      <c r="C871" s="69">
        <v>2019</v>
      </c>
      <c r="D871" s="4" t="s">
        <v>14</v>
      </c>
      <c r="E871" s="4" t="s">
        <v>14</v>
      </c>
      <c r="F871" s="4">
        <v>1</v>
      </c>
      <c r="G871" s="4"/>
      <c r="H871" t="s">
        <v>12</v>
      </c>
      <c r="I871">
        <v>870</v>
      </c>
      <c r="J871">
        <v>152</v>
      </c>
      <c r="K871">
        <v>10.94</v>
      </c>
      <c r="L871">
        <v>103.26</v>
      </c>
      <c r="M871">
        <v>98.01</v>
      </c>
      <c r="N871">
        <v>94.313258232235711</v>
      </c>
      <c r="O871" s="196">
        <v>0.09</v>
      </c>
      <c r="P871" s="196">
        <v>7.0000000000000007E-2</v>
      </c>
      <c r="Q871" s="59">
        <f t="shared" si="205"/>
        <v>2.4399333869300561E-2</v>
      </c>
      <c r="R871" s="59">
        <f t="shared" si="206"/>
        <v>1.0979700241185253</v>
      </c>
      <c r="S871" s="59">
        <f t="shared" si="207"/>
        <v>1.8977259676122661E-2</v>
      </c>
      <c r="T871" s="59">
        <f t="shared" si="208"/>
        <v>0.85397668542551974</v>
      </c>
      <c r="U871" s="59">
        <f t="shared" si="209"/>
        <v>1.951946709544045</v>
      </c>
      <c r="V871" s="60">
        <v>30</v>
      </c>
      <c r="W871" s="58">
        <f t="shared" si="210"/>
        <v>5.6867417677642891</v>
      </c>
      <c r="X871" s="61">
        <f t="shared" si="211"/>
        <v>0.43014815665556444</v>
      </c>
      <c r="Y871" s="63">
        <f t="shared" si="212"/>
        <v>0.09</v>
      </c>
      <c r="Z871" s="62">
        <f t="shared" si="213"/>
        <v>7.0000000000000007E-2</v>
      </c>
      <c r="AA871" s="57">
        <f t="shared" si="214"/>
        <v>0.2439933386930056</v>
      </c>
      <c r="AB871" s="58">
        <f t="shared" si="215"/>
        <v>0.1897725967612266</v>
      </c>
    </row>
    <row r="872" spans="2:28" hidden="1" x14ac:dyDescent="0.35">
      <c r="B872" s="186">
        <v>44124</v>
      </c>
      <c r="C872" s="69">
        <v>2019</v>
      </c>
      <c r="D872" s="4" t="s">
        <v>14</v>
      </c>
      <c r="E872" s="4" t="s">
        <v>14</v>
      </c>
      <c r="F872" s="4">
        <v>1</v>
      </c>
      <c r="G872" s="4"/>
      <c r="H872" t="s">
        <v>10</v>
      </c>
      <c r="I872">
        <v>871</v>
      </c>
      <c r="J872">
        <v>153</v>
      </c>
      <c r="K872">
        <v>10.98</v>
      </c>
      <c r="L872">
        <v>97.97</v>
      </c>
      <c r="M872">
        <v>88.29</v>
      </c>
      <c r="N872">
        <v>88.872284170594327</v>
      </c>
      <c r="O872" s="196">
        <v>0.43</v>
      </c>
      <c r="P872" s="196">
        <v>0.34</v>
      </c>
      <c r="Q872" s="59">
        <f t="shared" si="205"/>
        <v>0.12634413400595004</v>
      </c>
      <c r="R872" s="59">
        <f t="shared" si="206"/>
        <v>5.6854860302677519</v>
      </c>
      <c r="S872" s="59">
        <f t="shared" si="207"/>
        <v>9.9900012934937277E-2</v>
      </c>
      <c r="T872" s="59">
        <f t="shared" si="208"/>
        <v>4.4955005820721778</v>
      </c>
      <c r="U872" s="59">
        <f t="shared" si="209"/>
        <v>10.180986612339929</v>
      </c>
      <c r="V872" s="60">
        <v>30</v>
      </c>
      <c r="W872" s="58">
        <f t="shared" si="210"/>
        <v>11.127715829405673</v>
      </c>
      <c r="X872" s="61">
        <f t="shared" si="211"/>
        <v>0.46260509636528263</v>
      </c>
      <c r="Y872" s="63">
        <f t="shared" si="212"/>
        <v>0.43</v>
      </c>
      <c r="Z872" s="62">
        <f t="shared" si="213"/>
        <v>0.34</v>
      </c>
      <c r="AA872" s="57">
        <f t="shared" si="214"/>
        <v>1.2634413400595004</v>
      </c>
      <c r="AB872" s="58">
        <f t="shared" si="215"/>
        <v>0.99900012934937277</v>
      </c>
    </row>
    <row r="873" spans="2:28" hidden="1" x14ac:dyDescent="0.35">
      <c r="B873" s="186">
        <v>44124</v>
      </c>
      <c r="C873" s="69">
        <v>2019</v>
      </c>
      <c r="D873" s="4" t="s">
        <v>14</v>
      </c>
      <c r="E873" s="4" t="s">
        <v>13</v>
      </c>
      <c r="F873" s="4">
        <v>4</v>
      </c>
      <c r="G873" s="4"/>
      <c r="H873" t="s">
        <v>12</v>
      </c>
      <c r="I873">
        <v>872</v>
      </c>
      <c r="J873">
        <v>154</v>
      </c>
      <c r="K873">
        <v>10.91</v>
      </c>
      <c r="L873">
        <v>107.45</v>
      </c>
      <c r="M873">
        <v>100.56</v>
      </c>
      <c r="N873">
        <v>92.863061943235962</v>
      </c>
      <c r="O873" s="196">
        <v>0.21</v>
      </c>
      <c r="P873" s="196">
        <v>0.1</v>
      </c>
      <c r="Q873" s="59">
        <f t="shared" si="205"/>
        <v>5.814880089235918E-2</v>
      </c>
      <c r="R873" s="59">
        <f t="shared" si="206"/>
        <v>2.616696040156163</v>
      </c>
      <c r="S873" s="59">
        <f t="shared" si="207"/>
        <v>2.7689905186837709E-2</v>
      </c>
      <c r="T873" s="59">
        <f t="shared" si="208"/>
        <v>1.2460457334076969</v>
      </c>
      <c r="U873" s="59">
        <f t="shared" si="209"/>
        <v>3.8627417735638598</v>
      </c>
      <c r="V873" s="60">
        <v>30</v>
      </c>
      <c r="W873" s="58">
        <f t="shared" si="210"/>
        <v>7.1369380567640377</v>
      </c>
      <c r="X873" s="61">
        <f t="shared" si="211"/>
        <v>0.43842721695482434</v>
      </c>
      <c r="Y873" s="63">
        <f t="shared" si="212"/>
        <v>0.21</v>
      </c>
      <c r="Z873" s="62">
        <f t="shared" si="213"/>
        <v>0.1</v>
      </c>
      <c r="AA873" s="57">
        <f t="shared" si="214"/>
        <v>0.58148800892359176</v>
      </c>
      <c r="AB873" s="58">
        <f t="shared" si="215"/>
        <v>0.2768990518683771</v>
      </c>
    </row>
    <row r="874" spans="2:28" hidden="1" x14ac:dyDescent="0.35">
      <c r="B874" s="186">
        <v>44124</v>
      </c>
      <c r="C874" s="69">
        <v>2019</v>
      </c>
      <c r="D874" s="4" t="s">
        <v>14</v>
      </c>
      <c r="E874" s="4" t="s">
        <v>13</v>
      </c>
      <c r="F874" s="4">
        <v>8</v>
      </c>
      <c r="G874" s="4"/>
      <c r="H874" t="s">
        <v>11</v>
      </c>
      <c r="I874">
        <v>873</v>
      </c>
      <c r="J874">
        <v>155</v>
      </c>
      <c r="K874">
        <v>10.99</v>
      </c>
      <c r="L874">
        <v>104.4</v>
      </c>
      <c r="M874">
        <v>95.92</v>
      </c>
      <c r="N874">
        <v>90.92174285408413</v>
      </c>
      <c r="O874" s="196">
        <v>0.15</v>
      </c>
      <c r="P874" s="196">
        <v>0.1</v>
      </c>
      <c r="Q874" s="59">
        <f t="shared" si="205"/>
        <v>4.2741963970328513E-2</v>
      </c>
      <c r="R874" s="59">
        <f t="shared" si="206"/>
        <v>1.9233883786647832</v>
      </c>
      <c r="S874" s="59">
        <f t="shared" si="207"/>
        <v>2.8494642646885678E-2</v>
      </c>
      <c r="T874" s="59">
        <f t="shared" si="208"/>
        <v>1.2822589191098555</v>
      </c>
      <c r="U874" s="59">
        <f t="shared" si="209"/>
        <v>3.2056472977746386</v>
      </c>
      <c r="V874" s="60">
        <v>30</v>
      </c>
      <c r="W874" s="58">
        <f t="shared" si="210"/>
        <v>9.0782571459158703</v>
      </c>
      <c r="X874" s="61">
        <f t="shared" si="211"/>
        <v>0.44992346638408109</v>
      </c>
      <c r="Y874" s="63">
        <f t="shared" si="212"/>
        <v>0.15</v>
      </c>
      <c r="Z874" s="62">
        <f t="shared" si="213"/>
        <v>0.1</v>
      </c>
      <c r="AA874" s="57">
        <f t="shared" si="214"/>
        <v>0.42741963970328511</v>
      </c>
      <c r="AB874" s="58">
        <f t="shared" si="215"/>
        <v>0.28494642646885676</v>
      </c>
    </row>
    <row r="875" spans="2:28" hidden="1" x14ac:dyDescent="0.35">
      <c r="B875" s="186">
        <v>44124</v>
      </c>
      <c r="C875" s="69">
        <v>2019</v>
      </c>
      <c r="D875" s="4" t="s">
        <v>14</v>
      </c>
      <c r="E875" s="4" t="s">
        <v>14</v>
      </c>
      <c r="F875" s="4">
        <v>9</v>
      </c>
      <c r="G875" s="4"/>
      <c r="H875" t="s">
        <v>11</v>
      </c>
      <c r="I875">
        <v>874</v>
      </c>
      <c r="J875">
        <v>156</v>
      </c>
      <c r="K875">
        <v>10.94</v>
      </c>
      <c r="L875">
        <v>96.22</v>
      </c>
      <c r="M875">
        <v>87.9</v>
      </c>
      <c r="N875">
        <v>90.243902439024396</v>
      </c>
      <c r="O875" s="196">
        <v>0.04</v>
      </c>
      <c r="P875" s="196">
        <v>0.08</v>
      </c>
      <c r="Q875" s="59">
        <f t="shared" si="205"/>
        <v>1.1513513513513514E-2</v>
      </c>
      <c r="R875" s="59">
        <f t="shared" si="206"/>
        <v>0.51810810810810815</v>
      </c>
      <c r="S875" s="59">
        <f t="shared" si="207"/>
        <v>2.3027027027027028E-2</v>
      </c>
      <c r="T875" s="59">
        <f t="shared" si="208"/>
        <v>1.0362162162162163</v>
      </c>
      <c r="U875" s="59">
        <f t="shared" si="209"/>
        <v>1.5543243243243245</v>
      </c>
      <c r="V875" s="60">
        <v>30</v>
      </c>
      <c r="W875" s="58">
        <f t="shared" si="210"/>
        <v>9.7560975609756042</v>
      </c>
      <c r="X875" s="61">
        <f t="shared" si="211"/>
        <v>0.45405405405405402</v>
      </c>
      <c r="Y875" s="63">
        <f t="shared" si="212"/>
        <v>0.04</v>
      </c>
      <c r="Z875" s="62">
        <f t="shared" si="213"/>
        <v>0.08</v>
      </c>
      <c r="AA875" s="57">
        <f t="shared" si="214"/>
        <v>0.11513513513513514</v>
      </c>
      <c r="AB875" s="58">
        <f t="shared" si="215"/>
        <v>0.23027027027027028</v>
      </c>
    </row>
    <row r="876" spans="2:28" hidden="1" x14ac:dyDescent="0.35">
      <c r="B876" s="186">
        <v>44124</v>
      </c>
      <c r="C876" s="69">
        <v>2019</v>
      </c>
      <c r="D876" s="4" t="s">
        <v>14</v>
      </c>
      <c r="E876" s="4" t="s">
        <v>13</v>
      </c>
      <c r="F876" s="4">
        <v>5</v>
      </c>
      <c r="G876" s="4"/>
      <c r="H876" t="s">
        <v>10</v>
      </c>
      <c r="I876">
        <v>875</v>
      </c>
      <c r="J876">
        <v>157</v>
      </c>
      <c r="K876">
        <v>10.91</v>
      </c>
      <c r="L876">
        <v>87.75</v>
      </c>
      <c r="M876">
        <v>79</v>
      </c>
      <c r="N876">
        <v>88.612701717855288</v>
      </c>
      <c r="O876" s="196">
        <v>0.4</v>
      </c>
      <c r="P876" s="196">
        <v>0.38</v>
      </c>
      <c r="Q876" s="59">
        <f t="shared" si="205"/>
        <v>0.11799089440446466</v>
      </c>
      <c r="R876" s="59">
        <f t="shared" si="206"/>
        <v>5.3095902482009096</v>
      </c>
      <c r="S876" s="59">
        <f t="shared" si="207"/>
        <v>0.11209134968424143</v>
      </c>
      <c r="T876" s="59">
        <f t="shared" si="208"/>
        <v>5.0441107357908646</v>
      </c>
      <c r="U876" s="59">
        <f t="shared" si="209"/>
        <v>10.353700983991775</v>
      </c>
      <c r="V876" s="60">
        <v>30</v>
      </c>
      <c r="W876" s="58">
        <f t="shared" si="210"/>
        <v>11.387298282144712</v>
      </c>
      <c r="X876" s="61">
        <f t="shared" si="211"/>
        <v>0.46425319430165957</v>
      </c>
      <c r="Y876" s="63">
        <f t="shared" si="212"/>
        <v>0.4</v>
      </c>
      <c r="Z876" s="62">
        <f t="shared" si="213"/>
        <v>0.38</v>
      </c>
      <c r="AA876" s="57">
        <f t="shared" si="214"/>
        <v>1.1799089440446466</v>
      </c>
      <c r="AB876" s="58">
        <f t="shared" si="215"/>
        <v>1.1209134968424144</v>
      </c>
    </row>
    <row r="877" spans="2:28" hidden="1" x14ac:dyDescent="0.35">
      <c r="B877" s="186">
        <v>44124</v>
      </c>
      <c r="C877" s="69">
        <v>2019</v>
      </c>
      <c r="D877" s="4" t="s">
        <v>14</v>
      </c>
      <c r="E877" s="4" t="s">
        <v>14</v>
      </c>
      <c r="F877" s="4">
        <v>7</v>
      </c>
      <c r="G877" s="4"/>
      <c r="H877" t="s">
        <v>12</v>
      </c>
      <c r="I877">
        <v>876</v>
      </c>
      <c r="J877">
        <v>158</v>
      </c>
      <c r="K877">
        <v>10.88</v>
      </c>
      <c r="L877">
        <v>119.81</v>
      </c>
      <c r="M877">
        <v>114.77</v>
      </c>
      <c r="N877">
        <v>95.3731754337648</v>
      </c>
      <c r="O877" s="196">
        <v>0.02</v>
      </c>
      <c r="P877" s="196">
        <v>0.06</v>
      </c>
      <c r="Q877" s="59">
        <f t="shared" si="205"/>
        <v>5.3395899509096163E-3</v>
      </c>
      <c r="R877" s="59">
        <f t="shared" si="206"/>
        <v>0.24028154779093272</v>
      </c>
      <c r="S877" s="59">
        <f t="shared" si="207"/>
        <v>1.6018769852728848E-2</v>
      </c>
      <c r="T877" s="59">
        <f t="shared" si="208"/>
        <v>0.72084464337279819</v>
      </c>
      <c r="U877" s="59">
        <f t="shared" si="209"/>
        <v>0.96112619116373088</v>
      </c>
      <c r="V877" s="60">
        <v>30</v>
      </c>
      <c r="W877" s="58">
        <f t="shared" si="210"/>
        <v>4.6268245662352001</v>
      </c>
      <c r="X877" s="61">
        <f t="shared" si="211"/>
        <v>0.42425642506497263</v>
      </c>
      <c r="Y877" s="63">
        <f t="shared" si="212"/>
        <v>0.02</v>
      </c>
      <c r="Z877" s="62">
        <f t="shared" si="213"/>
        <v>0.06</v>
      </c>
      <c r="AA877" s="57">
        <f t="shared" si="214"/>
        <v>5.3395899509096165E-2</v>
      </c>
      <c r="AB877" s="58">
        <f t="shared" si="215"/>
        <v>0.16018769852728848</v>
      </c>
    </row>
    <row r="878" spans="2:28" hidden="1" x14ac:dyDescent="0.35">
      <c r="B878" s="186">
        <v>44124</v>
      </c>
      <c r="C878" s="69">
        <v>2019</v>
      </c>
      <c r="D878" s="4" t="s">
        <v>14</v>
      </c>
      <c r="E878" s="4" t="s">
        <v>16</v>
      </c>
      <c r="F878" s="4">
        <v>4</v>
      </c>
      <c r="G878" s="4"/>
      <c r="H878" t="s">
        <v>12</v>
      </c>
      <c r="I878">
        <v>877</v>
      </c>
      <c r="J878">
        <v>159</v>
      </c>
      <c r="K878">
        <v>10.89</v>
      </c>
      <c r="L878">
        <v>104.26</v>
      </c>
      <c r="M878">
        <v>100.74</v>
      </c>
      <c r="N878">
        <v>96.23005247938309</v>
      </c>
      <c r="O878" s="196">
        <v>0.02</v>
      </c>
      <c r="P878" s="196">
        <v>0.06</v>
      </c>
      <c r="Q878" s="59">
        <f t="shared" si="205"/>
        <v>5.2742348358375086E-3</v>
      </c>
      <c r="R878" s="59">
        <f t="shared" si="206"/>
        <v>0.23734056761268787</v>
      </c>
      <c r="S878" s="59">
        <f t="shared" si="207"/>
        <v>1.5822704507512525E-2</v>
      </c>
      <c r="T878" s="59">
        <f t="shared" si="208"/>
        <v>0.71202170283806365</v>
      </c>
      <c r="U878" s="59">
        <f t="shared" si="209"/>
        <v>0.9493622704507515</v>
      </c>
      <c r="V878" s="60">
        <v>30</v>
      </c>
      <c r="W878" s="58">
        <f t="shared" si="210"/>
        <v>3.7699475206169097</v>
      </c>
      <c r="X878" s="61">
        <f t="shared" si="211"/>
        <v>0.41958820255982204</v>
      </c>
      <c r="Y878" s="63">
        <f t="shared" si="212"/>
        <v>0.02</v>
      </c>
      <c r="Z878" s="62">
        <f t="shared" si="213"/>
        <v>0.06</v>
      </c>
      <c r="AA878" s="57">
        <f t="shared" si="214"/>
        <v>5.2742348358375088E-2</v>
      </c>
      <c r="AB878" s="58">
        <f t="shared" si="215"/>
        <v>0.15822704507512525</v>
      </c>
    </row>
    <row r="879" spans="2:28" hidden="1" x14ac:dyDescent="0.35">
      <c r="B879" s="186">
        <v>44124</v>
      </c>
      <c r="C879" s="69">
        <v>2019</v>
      </c>
      <c r="D879" s="4" t="s">
        <v>14</v>
      </c>
      <c r="E879" s="4" t="s">
        <v>13</v>
      </c>
      <c r="F879" s="4">
        <v>7</v>
      </c>
      <c r="G879" s="4"/>
      <c r="H879" t="s">
        <v>10</v>
      </c>
      <c r="I879">
        <v>878</v>
      </c>
      <c r="J879">
        <v>160</v>
      </c>
      <c r="K879">
        <v>10.94</v>
      </c>
      <c r="L879">
        <v>84.75</v>
      </c>
      <c r="M879">
        <v>76.06</v>
      </c>
      <c r="N879">
        <v>88.22652757078987</v>
      </c>
      <c r="O879" s="196">
        <v>0.28999999999999998</v>
      </c>
      <c r="P879" s="196">
        <v>0.38</v>
      </c>
      <c r="Q879" s="59">
        <f t="shared" si="205"/>
        <v>8.6044763513513492E-2</v>
      </c>
      <c r="R879" s="59">
        <f t="shared" si="206"/>
        <v>3.8720143581081072</v>
      </c>
      <c r="S879" s="59">
        <f t="shared" si="207"/>
        <v>0.1127483108108108</v>
      </c>
      <c r="T879" s="59">
        <f t="shared" si="208"/>
        <v>5.0736739864864857</v>
      </c>
      <c r="U879" s="59">
        <f t="shared" si="209"/>
        <v>8.9456883445945934</v>
      </c>
      <c r="V879" s="60">
        <v>30</v>
      </c>
      <c r="W879" s="58">
        <f t="shared" si="210"/>
        <v>11.77347242921013</v>
      </c>
      <c r="X879" s="61">
        <f t="shared" si="211"/>
        <v>0.46672297297297294</v>
      </c>
      <c r="Y879" s="63">
        <f t="shared" si="212"/>
        <v>0.28999999999999998</v>
      </c>
      <c r="Z879" s="62">
        <f t="shared" si="213"/>
        <v>0.38</v>
      </c>
      <c r="AA879" s="57">
        <f t="shared" si="214"/>
        <v>0.86044763513513489</v>
      </c>
      <c r="AB879" s="58">
        <f t="shared" si="215"/>
        <v>1.127483108108108</v>
      </c>
    </row>
    <row r="880" spans="2:28" hidden="1" x14ac:dyDescent="0.35">
      <c r="B880" s="186">
        <v>44124</v>
      </c>
      <c r="C880" s="69">
        <v>2019</v>
      </c>
      <c r="D880" s="4" t="s">
        <v>14</v>
      </c>
      <c r="E880" s="4" t="s">
        <v>14</v>
      </c>
      <c r="F880" s="4">
        <v>1</v>
      </c>
      <c r="G880" s="4"/>
      <c r="H880" t="s">
        <v>11</v>
      </c>
      <c r="I880">
        <v>879</v>
      </c>
      <c r="J880">
        <v>161</v>
      </c>
      <c r="K880">
        <v>10.9</v>
      </c>
      <c r="L880">
        <v>101.22</v>
      </c>
      <c r="M880">
        <v>92.68</v>
      </c>
      <c r="N880">
        <v>90.544729849424272</v>
      </c>
      <c r="O880" s="196">
        <v>0.17</v>
      </c>
      <c r="P880" s="196">
        <v>0.1</v>
      </c>
      <c r="Q880" s="59">
        <f t="shared" si="205"/>
        <v>4.8713377353876257E-2</v>
      </c>
      <c r="R880" s="59">
        <f t="shared" si="206"/>
        <v>2.1921019809244315</v>
      </c>
      <c r="S880" s="59">
        <f t="shared" si="207"/>
        <v>2.8654927855221331E-2</v>
      </c>
      <c r="T880" s="59">
        <f t="shared" si="208"/>
        <v>1.28947175348496</v>
      </c>
      <c r="U880" s="59">
        <f t="shared" si="209"/>
        <v>3.4815737344093916</v>
      </c>
      <c r="V880" s="60">
        <v>30</v>
      </c>
      <c r="W880" s="58">
        <f t="shared" si="210"/>
        <v>9.4552701505757284</v>
      </c>
      <c r="X880" s="61">
        <f t="shared" si="211"/>
        <v>0.45221325507459043</v>
      </c>
      <c r="Y880" s="63">
        <f t="shared" si="212"/>
        <v>0.17</v>
      </c>
      <c r="Z880" s="62">
        <f t="shared" si="213"/>
        <v>0.1</v>
      </c>
      <c r="AA880" s="57">
        <f t="shared" si="214"/>
        <v>0.48713377353876258</v>
      </c>
      <c r="AB880" s="58">
        <f t="shared" si="215"/>
        <v>0.28654927855221329</v>
      </c>
    </row>
    <row r="881" spans="2:28" hidden="1" x14ac:dyDescent="0.35">
      <c r="B881" s="186">
        <v>44124</v>
      </c>
      <c r="C881" s="69">
        <v>2019</v>
      </c>
      <c r="D881" s="4" t="s">
        <v>14</v>
      </c>
      <c r="E881" s="4" t="s">
        <v>15</v>
      </c>
      <c r="F881" s="4">
        <v>2</v>
      </c>
      <c r="G881" s="4"/>
      <c r="H881" t="s">
        <v>10</v>
      </c>
      <c r="I881">
        <v>880</v>
      </c>
      <c r="J881">
        <v>301</v>
      </c>
      <c r="K881">
        <v>11.17</v>
      </c>
      <c r="L881">
        <v>88.46</v>
      </c>
      <c r="M881">
        <v>80.040000000000006</v>
      </c>
      <c r="N881">
        <v>89.105964549100804</v>
      </c>
      <c r="O881" s="196">
        <v>0.26</v>
      </c>
      <c r="P881" s="196">
        <v>0.28000000000000003</v>
      </c>
      <c r="Q881" s="59">
        <f t="shared" si="205"/>
        <v>7.6125598954552037E-2</v>
      </c>
      <c r="R881" s="59">
        <f t="shared" si="206"/>
        <v>3.4256519529548415</v>
      </c>
      <c r="S881" s="59">
        <f t="shared" si="207"/>
        <v>8.1981414258748359E-2</v>
      </c>
      <c r="T881" s="59">
        <f t="shared" si="208"/>
        <v>3.6891636416436762</v>
      </c>
      <c r="U881" s="59">
        <f t="shared" si="209"/>
        <v>7.1148155945985181</v>
      </c>
      <c r="V881" s="60">
        <v>30</v>
      </c>
      <c r="W881" s="58">
        <f t="shared" si="210"/>
        <v>10.894035450899196</v>
      </c>
      <c r="X881" s="61">
        <f t="shared" si="211"/>
        <v>0.46112966458545079</v>
      </c>
      <c r="Y881" s="63">
        <f t="shared" si="212"/>
        <v>0.26</v>
      </c>
      <c r="Z881" s="62">
        <f t="shared" si="213"/>
        <v>0.28000000000000003</v>
      </c>
      <c r="AA881" s="57">
        <f t="shared" si="214"/>
        <v>0.76125598954552043</v>
      </c>
      <c r="AB881" s="58">
        <f t="shared" si="215"/>
        <v>0.81981414258748364</v>
      </c>
    </row>
    <row r="882" spans="2:28" hidden="1" x14ac:dyDescent="0.35">
      <c r="B882" s="186">
        <v>44124</v>
      </c>
      <c r="C882" s="69">
        <v>2019</v>
      </c>
      <c r="D882" s="4" t="s">
        <v>14</v>
      </c>
      <c r="E882" s="4" t="s">
        <v>16</v>
      </c>
      <c r="F882" s="4">
        <v>8</v>
      </c>
      <c r="G882" s="4"/>
      <c r="H882" t="s">
        <v>10</v>
      </c>
      <c r="I882">
        <v>881</v>
      </c>
      <c r="J882">
        <v>302</v>
      </c>
      <c r="K882">
        <v>11.3</v>
      </c>
      <c r="L882">
        <v>93.83</v>
      </c>
      <c r="M882">
        <v>85.81</v>
      </c>
      <c r="N882">
        <v>90.282321580031507</v>
      </c>
      <c r="O882" s="196">
        <v>0.1</v>
      </c>
      <c r="P882" s="196">
        <v>0.24</v>
      </c>
      <c r="Q882" s="59">
        <f t="shared" si="205"/>
        <v>2.876727955979063E-2</v>
      </c>
      <c r="R882" s="59">
        <f t="shared" si="206"/>
        <v>1.2945275801905785</v>
      </c>
      <c r="S882" s="59">
        <f t="shared" si="207"/>
        <v>6.904147094349751E-2</v>
      </c>
      <c r="T882" s="59">
        <f t="shared" si="208"/>
        <v>3.1068661924573879</v>
      </c>
      <c r="U882" s="59">
        <f t="shared" si="209"/>
        <v>4.4013937726479666</v>
      </c>
      <c r="V882" s="60">
        <v>30</v>
      </c>
      <c r="W882" s="58">
        <f t="shared" si="210"/>
        <v>9.7176784199684931</v>
      </c>
      <c r="X882" s="61">
        <f t="shared" si="211"/>
        <v>0.45381827942558045</v>
      </c>
      <c r="Y882" s="63">
        <f t="shared" si="212"/>
        <v>0.1</v>
      </c>
      <c r="Z882" s="62">
        <f t="shared" si="213"/>
        <v>0.24</v>
      </c>
      <c r="AA882" s="57">
        <f t="shared" si="214"/>
        <v>0.28767279559790632</v>
      </c>
      <c r="AB882" s="58">
        <f t="shared" si="215"/>
        <v>0.69041470943497507</v>
      </c>
    </row>
    <row r="883" spans="2:28" hidden="1" x14ac:dyDescent="0.35">
      <c r="B883" s="186">
        <v>44124</v>
      </c>
      <c r="C883" s="69">
        <v>2019</v>
      </c>
      <c r="D883" s="4" t="s">
        <v>14</v>
      </c>
      <c r="E883" s="4" t="s">
        <v>14</v>
      </c>
      <c r="F883" s="4">
        <v>6</v>
      </c>
      <c r="G883" s="4"/>
      <c r="H883" t="s">
        <v>11</v>
      </c>
      <c r="I883">
        <v>882</v>
      </c>
      <c r="J883">
        <v>303</v>
      </c>
      <c r="K883">
        <v>11.26</v>
      </c>
      <c r="L883">
        <v>95.44</v>
      </c>
      <c r="M883">
        <v>86.88</v>
      </c>
      <c r="N883">
        <v>89.831313851271076</v>
      </c>
      <c r="O883" s="196">
        <v>0.11</v>
      </c>
      <c r="P883" s="196">
        <v>0.19</v>
      </c>
      <c r="Q883" s="59">
        <f t="shared" si="205"/>
        <v>3.1858106321079084E-2</v>
      </c>
      <c r="R883" s="59">
        <f t="shared" si="206"/>
        <v>1.4336147844485587</v>
      </c>
      <c r="S883" s="59">
        <f t="shared" si="207"/>
        <v>5.5027638190954783E-2</v>
      </c>
      <c r="T883" s="59">
        <f t="shared" si="208"/>
        <v>2.4762437185929653</v>
      </c>
      <c r="U883" s="59">
        <f t="shared" si="209"/>
        <v>3.9098585030415238</v>
      </c>
      <c r="V883" s="60">
        <v>30</v>
      </c>
      <c r="W883" s="58">
        <f t="shared" si="210"/>
        <v>10.168686148728924</v>
      </c>
      <c r="X883" s="61">
        <f t="shared" si="211"/>
        <v>0.45659878339063747</v>
      </c>
      <c r="Y883" s="63">
        <f t="shared" si="212"/>
        <v>0.11</v>
      </c>
      <c r="Z883" s="62">
        <f t="shared" si="213"/>
        <v>0.19</v>
      </c>
      <c r="AA883" s="57">
        <f t="shared" si="214"/>
        <v>0.31858106321079083</v>
      </c>
      <c r="AB883" s="58">
        <f t="shared" si="215"/>
        <v>0.55027638190954786</v>
      </c>
    </row>
    <row r="884" spans="2:28" hidden="1" x14ac:dyDescent="0.35">
      <c r="B884" s="186">
        <v>44124</v>
      </c>
      <c r="C884" s="69">
        <v>2019</v>
      </c>
      <c r="D884" s="4" t="s">
        <v>14</v>
      </c>
      <c r="E884" s="4" t="s">
        <v>16</v>
      </c>
      <c r="F884" s="4">
        <v>8</v>
      </c>
      <c r="G884" s="4"/>
      <c r="H884" t="s">
        <v>11</v>
      </c>
      <c r="I884">
        <v>883</v>
      </c>
      <c r="J884">
        <v>304</v>
      </c>
      <c r="K884">
        <v>11.26</v>
      </c>
      <c r="L884">
        <v>102.33</v>
      </c>
      <c r="M884">
        <v>96.19</v>
      </c>
      <c r="N884">
        <v>93.257933457779728</v>
      </c>
      <c r="O884" s="196">
        <v>0.04</v>
      </c>
      <c r="P884" s="196">
        <v>7.0000000000000007E-2</v>
      </c>
      <c r="Q884" s="59">
        <f t="shared" si="205"/>
        <v>1.1012127634522551E-2</v>
      </c>
      <c r="R884" s="59">
        <f t="shared" si="206"/>
        <v>0.49554574355351477</v>
      </c>
      <c r="S884" s="59">
        <f t="shared" si="207"/>
        <v>1.9271223360414463E-2</v>
      </c>
      <c r="T884" s="59">
        <f t="shared" si="208"/>
        <v>0.86720505121865077</v>
      </c>
      <c r="U884" s="59">
        <f t="shared" si="209"/>
        <v>1.3627507947721655</v>
      </c>
      <c r="V884" s="60">
        <v>30</v>
      </c>
      <c r="W884" s="58">
        <f t="shared" si="210"/>
        <v>6.7420665422202717</v>
      </c>
      <c r="X884" s="61">
        <f t="shared" si="211"/>
        <v>0.43614741551866243</v>
      </c>
      <c r="Y884" s="63">
        <f t="shared" si="212"/>
        <v>0.04</v>
      </c>
      <c r="Z884" s="62">
        <f t="shared" si="213"/>
        <v>7.0000000000000007E-2</v>
      </c>
      <c r="AA884" s="57">
        <f t="shared" si="214"/>
        <v>0.11012127634522551</v>
      </c>
      <c r="AB884" s="58">
        <f t="shared" si="215"/>
        <v>0.19271223360414463</v>
      </c>
    </row>
    <row r="885" spans="2:28" hidden="1" x14ac:dyDescent="0.35">
      <c r="B885" s="186">
        <v>44124</v>
      </c>
      <c r="C885" s="69">
        <v>2019</v>
      </c>
      <c r="D885" s="4" t="s">
        <v>14</v>
      </c>
      <c r="E885" s="4" t="s">
        <v>14</v>
      </c>
      <c r="F885" s="4">
        <v>6</v>
      </c>
      <c r="G885" s="4"/>
      <c r="H885" t="s">
        <v>10</v>
      </c>
      <c r="I885">
        <v>884</v>
      </c>
      <c r="J885">
        <v>305</v>
      </c>
      <c r="K885">
        <v>11.24</v>
      </c>
      <c r="L885">
        <v>90.68</v>
      </c>
      <c r="M885">
        <v>82.73</v>
      </c>
      <c r="N885">
        <v>89.992447129909365</v>
      </c>
      <c r="O885" s="196">
        <v>0.12</v>
      </c>
      <c r="P885" s="196">
        <v>0.3</v>
      </c>
      <c r="Q885" s="59">
        <f t="shared" si="205"/>
        <v>3.4670583298363401E-2</v>
      </c>
      <c r="R885" s="59">
        <f t="shared" si="206"/>
        <v>1.5601762484263531</v>
      </c>
      <c r="S885" s="59">
        <f t="shared" si="207"/>
        <v>8.6676458245908514E-2</v>
      </c>
      <c r="T885" s="59">
        <f t="shared" si="208"/>
        <v>3.9004406210658833</v>
      </c>
      <c r="U885" s="59">
        <f t="shared" si="209"/>
        <v>5.4606168694922363</v>
      </c>
      <c r="V885" s="60">
        <v>30</v>
      </c>
      <c r="W885" s="58">
        <f t="shared" si="210"/>
        <v>10.007552870090635</v>
      </c>
      <c r="X885" s="61">
        <f t="shared" si="211"/>
        <v>0.45560218212337389</v>
      </c>
      <c r="Y885" s="63">
        <f t="shared" si="212"/>
        <v>0.12</v>
      </c>
      <c r="Z885" s="62">
        <f t="shared" si="213"/>
        <v>0.3</v>
      </c>
      <c r="AA885" s="57">
        <f t="shared" si="214"/>
        <v>0.346705832983634</v>
      </c>
      <c r="AB885" s="58">
        <f t="shared" si="215"/>
        <v>0.86676458245908516</v>
      </c>
    </row>
    <row r="886" spans="2:28" hidden="1" x14ac:dyDescent="0.35">
      <c r="B886" s="186">
        <v>44124</v>
      </c>
      <c r="C886" s="69">
        <v>2019</v>
      </c>
      <c r="D886" s="4" t="s">
        <v>14</v>
      </c>
      <c r="E886" s="4" t="s">
        <v>15</v>
      </c>
      <c r="F886" s="4">
        <v>4</v>
      </c>
      <c r="G886" s="4"/>
      <c r="H886" t="s">
        <v>10</v>
      </c>
      <c r="I886">
        <v>885</v>
      </c>
      <c r="J886">
        <v>306</v>
      </c>
      <c r="K886">
        <v>11.14</v>
      </c>
      <c r="L886">
        <v>100.04</v>
      </c>
      <c r="M886">
        <v>91.5</v>
      </c>
      <c r="N886">
        <v>90.393700787401571</v>
      </c>
      <c r="O886" s="196">
        <v>0.1</v>
      </c>
      <c r="P886" s="196">
        <v>0.19</v>
      </c>
      <c r="Q886" s="59">
        <f t="shared" si="205"/>
        <v>2.8719512195121956E-2</v>
      </c>
      <c r="R886" s="59">
        <f t="shared" si="206"/>
        <v>1.2923780487804881</v>
      </c>
      <c r="S886" s="59">
        <f t="shared" si="207"/>
        <v>5.4567073170731714E-2</v>
      </c>
      <c r="T886" s="59">
        <f t="shared" si="208"/>
        <v>2.4555182926829273</v>
      </c>
      <c r="U886" s="59">
        <f t="shared" si="209"/>
        <v>3.7478963414634157</v>
      </c>
      <c r="V886" s="60">
        <v>30</v>
      </c>
      <c r="W886" s="58">
        <f t="shared" si="210"/>
        <v>9.6062992125984294</v>
      </c>
      <c r="X886" s="61">
        <f t="shared" si="211"/>
        <v>0.45313588850174219</v>
      </c>
      <c r="Y886" s="63">
        <f t="shared" si="212"/>
        <v>0.1</v>
      </c>
      <c r="Z886" s="62">
        <f t="shared" si="213"/>
        <v>0.19</v>
      </c>
      <c r="AA886" s="57">
        <f t="shared" si="214"/>
        <v>0.28719512195121955</v>
      </c>
      <c r="AB886" s="58">
        <f t="shared" si="215"/>
        <v>0.54567073170731717</v>
      </c>
    </row>
    <row r="887" spans="2:28" hidden="1" x14ac:dyDescent="0.35">
      <c r="B887" s="186">
        <v>44124</v>
      </c>
      <c r="C887" s="69">
        <v>2019</v>
      </c>
      <c r="D887" s="4" t="s">
        <v>14</v>
      </c>
      <c r="E887" s="4" t="s">
        <v>16</v>
      </c>
      <c r="F887" s="4">
        <v>5</v>
      </c>
      <c r="G887" s="4"/>
      <c r="H887" t="s">
        <v>10</v>
      </c>
      <c r="I887">
        <v>886</v>
      </c>
      <c r="J887">
        <v>307</v>
      </c>
      <c r="K887">
        <v>10.9</v>
      </c>
      <c r="L887">
        <v>82.76</v>
      </c>
      <c r="M887">
        <v>74.98</v>
      </c>
      <c r="N887">
        <v>89.173392708043409</v>
      </c>
      <c r="O887" s="196">
        <v>0.35</v>
      </c>
      <c r="P887" s="196">
        <v>0.32</v>
      </c>
      <c r="Q887" s="59">
        <f t="shared" si="205"/>
        <v>0.1023728152309613</v>
      </c>
      <c r="R887" s="59">
        <f t="shared" si="206"/>
        <v>4.6067766853932586</v>
      </c>
      <c r="S887" s="59">
        <f t="shared" si="207"/>
        <v>9.3598002496878899E-2</v>
      </c>
      <c r="T887" s="59">
        <f t="shared" si="208"/>
        <v>4.2119101123595506</v>
      </c>
      <c r="U887" s="59">
        <f t="shared" si="209"/>
        <v>8.8186867977528092</v>
      </c>
      <c r="V887" s="60">
        <v>30</v>
      </c>
      <c r="W887" s="58">
        <f t="shared" si="210"/>
        <v>10.826607291956591</v>
      </c>
      <c r="X887" s="61">
        <f t="shared" si="211"/>
        <v>0.46070536828963798</v>
      </c>
      <c r="Y887" s="63">
        <f t="shared" si="212"/>
        <v>0.35</v>
      </c>
      <c r="Z887" s="62">
        <f t="shared" si="213"/>
        <v>0.32</v>
      </c>
      <c r="AA887" s="57">
        <f t="shared" si="214"/>
        <v>1.0237281523096129</v>
      </c>
      <c r="AB887" s="58">
        <f t="shared" si="215"/>
        <v>0.93598002496878896</v>
      </c>
    </row>
    <row r="888" spans="2:28" hidden="1" x14ac:dyDescent="0.35">
      <c r="B888" s="186">
        <v>44124</v>
      </c>
      <c r="C888" s="69">
        <v>2019</v>
      </c>
      <c r="D888" s="4" t="s">
        <v>14</v>
      </c>
      <c r="E888" s="4" t="s">
        <v>14</v>
      </c>
      <c r="F888" s="4">
        <v>2</v>
      </c>
      <c r="G888" s="4"/>
      <c r="H888" t="s">
        <v>10</v>
      </c>
      <c r="I888">
        <v>887</v>
      </c>
      <c r="J888">
        <v>308</v>
      </c>
      <c r="K888">
        <v>10.9</v>
      </c>
      <c r="L888">
        <v>84.83</v>
      </c>
      <c r="M888">
        <v>76.25</v>
      </c>
      <c r="N888">
        <v>88.394427160827803</v>
      </c>
      <c r="O888" s="196">
        <v>0.18</v>
      </c>
      <c r="P888" s="196">
        <v>0.39</v>
      </c>
      <c r="Q888" s="59">
        <f t="shared" si="205"/>
        <v>5.3271461361897476E-2</v>
      </c>
      <c r="R888" s="59">
        <f t="shared" si="206"/>
        <v>2.3972157612853864</v>
      </c>
      <c r="S888" s="59">
        <f t="shared" si="207"/>
        <v>0.11542149961744454</v>
      </c>
      <c r="T888" s="59">
        <f t="shared" si="208"/>
        <v>5.1939674827850038</v>
      </c>
      <c r="U888" s="59">
        <f t="shared" si="209"/>
        <v>7.5911832440703897</v>
      </c>
      <c r="V888" s="60">
        <v>30</v>
      </c>
      <c r="W888" s="58">
        <f t="shared" si="210"/>
        <v>11.605572839172197</v>
      </c>
      <c r="X888" s="61">
        <f t="shared" si="211"/>
        <v>0.46564651874521806</v>
      </c>
      <c r="Y888" s="63">
        <f t="shared" si="212"/>
        <v>0.18</v>
      </c>
      <c r="Z888" s="62">
        <f t="shared" si="213"/>
        <v>0.39</v>
      </c>
      <c r="AA888" s="57">
        <f t="shared" si="214"/>
        <v>0.53271461361897476</v>
      </c>
      <c r="AB888" s="58">
        <f t="shared" si="215"/>
        <v>1.1542149961744455</v>
      </c>
    </row>
    <row r="889" spans="2:28" hidden="1" x14ac:dyDescent="0.35">
      <c r="B889" s="186">
        <v>44124</v>
      </c>
      <c r="C889" s="69">
        <v>2019</v>
      </c>
      <c r="D889" s="4" t="s">
        <v>14</v>
      </c>
      <c r="E889" s="4" t="s">
        <v>13</v>
      </c>
      <c r="F889" s="4">
        <v>9</v>
      </c>
      <c r="G889" s="4"/>
      <c r="H889" t="s">
        <v>10</v>
      </c>
      <c r="I889">
        <v>888</v>
      </c>
      <c r="J889">
        <v>309</v>
      </c>
      <c r="K889">
        <v>10.94</v>
      </c>
      <c r="L889">
        <v>88.35</v>
      </c>
      <c r="M889">
        <v>78.47</v>
      </c>
      <c r="N889">
        <v>87.236791112259397</v>
      </c>
      <c r="O889" s="196">
        <v>0.28000000000000003</v>
      </c>
      <c r="P889" s="196">
        <v>0.2</v>
      </c>
      <c r="Q889" s="59">
        <f t="shared" si="205"/>
        <v>8.4337923885680441E-2</v>
      </c>
      <c r="R889" s="59">
        <f t="shared" si="206"/>
        <v>3.7952065748556199</v>
      </c>
      <c r="S889" s="59">
        <f t="shared" si="207"/>
        <v>6.0241374204057459E-2</v>
      </c>
      <c r="T889" s="59">
        <f t="shared" si="208"/>
        <v>2.7108618391825856</v>
      </c>
      <c r="U889" s="59">
        <f t="shared" si="209"/>
        <v>6.5060684140382055</v>
      </c>
      <c r="V889" s="60">
        <v>30</v>
      </c>
      <c r="W889" s="58">
        <f t="shared" si="210"/>
        <v>12.763208887740603</v>
      </c>
      <c r="X889" s="61">
        <f t="shared" si="211"/>
        <v>0.47315267288612467</v>
      </c>
      <c r="Y889" s="63">
        <f t="shared" si="212"/>
        <v>0.28000000000000003</v>
      </c>
      <c r="Z889" s="62">
        <f t="shared" si="213"/>
        <v>0.2</v>
      </c>
      <c r="AA889" s="57">
        <f t="shared" si="214"/>
        <v>0.84337923885680444</v>
      </c>
      <c r="AB889" s="58">
        <f t="shared" si="215"/>
        <v>0.60241374204057463</v>
      </c>
    </row>
    <row r="890" spans="2:28" hidden="1" x14ac:dyDescent="0.35">
      <c r="B890" s="186">
        <v>44124</v>
      </c>
      <c r="C890" s="69">
        <v>2019</v>
      </c>
      <c r="D890" s="4" t="s">
        <v>14</v>
      </c>
      <c r="E890" s="4" t="s">
        <v>16</v>
      </c>
      <c r="F890" s="4">
        <v>1</v>
      </c>
      <c r="G890" s="4"/>
      <c r="H890" t="s">
        <v>10</v>
      </c>
      <c r="I890">
        <v>889</v>
      </c>
      <c r="J890">
        <v>311</v>
      </c>
      <c r="K890">
        <v>10.94</v>
      </c>
      <c r="L890">
        <v>89.54</v>
      </c>
      <c r="M890">
        <v>81.239999999999995</v>
      </c>
      <c r="N890">
        <v>89.440203562340955</v>
      </c>
      <c r="O890" s="196">
        <v>0.55000000000000004</v>
      </c>
      <c r="P890" s="196">
        <v>0.28000000000000003</v>
      </c>
      <c r="Q890" s="59">
        <f t="shared" si="205"/>
        <v>0.16022759601706973</v>
      </c>
      <c r="R890" s="59">
        <f t="shared" si="206"/>
        <v>7.2102418207681378</v>
      </c>
      <c r="S890" s="59">
        <f t="shared" si="207"/>
        <v>8.1570412517780952E-2</v>
      </c>
      <c r="T890" s="59">
        <f t="shared" si="208"/>
        <v>3.670668563300143</v>
      </c>
      <c r="U890" s="59">
        <f t="shared" si="209"/>
        <v>10.880910384068281</v>
      </c>
      <c r="V890" s="60">
        <v>30</v>
      </c>
      <c r="W890" s="58">
        <f t="shared" si="210"/>
        <v>10.559796437659045</v>
      </c>
      <c r="X890" s="61">
        <f t="shared" si="211"/>
        <v>0.45903271692745384</v>
      </c>
      <c r="Y890" s="63">
        <f t="shared" si="212"/>
        <v>0.55000000000000004</v>
      </c>
      <c r="Z890" s="62">
        <f t="shared" si="213"/>
        <v>0.28000000000000003</v>
      </c>
      <c r="AA890" s="57">
        <f t="shared" si="214"/>
        <v>1.6022759601706973</v>
      </c>
      <c r="AB890" s="58">
        <f t="shared" si="215"/>
        <v>0.81570412517780955</v>
      </c>
    </row>
    <row r="891" spans="2:28" hidden="1" x14ac:dyDescent="0.35">
      <c r="B891" s="186">
        <v>44124</v>
      </c>
      <c r="C891" s="69">
        <v>2019</v>
      </c>
      <c r="D891" s="4" t="s">
        <v>14</v>
      </c>
      <c r="E891" s="4" t="s">
        <v>14</v>
      </c>
      <c r="F891" s="4">
        <v>9</v>
      </c>
      <c r="G891" s="4"/>
      <c r="H891" t="s">
        <v>10</v>
      </c>
      <c r="I891">
        <v>890</v>
      </c>
      <c r="J891">
        <v>312</v>
      </c>
      <c r="K891">
        <v>11.34</v>
      </c>
      <c r="L891">
        <v>97.1</v>
      </c>
      <c r="M891">
        <v>87.34</v>
      </c>
      <c r="N891">
        <v>88.619402985074629</v>
      </c>
      <c r="O891" s="196">
        <v>0.37</v>
      </c>
      <c r="P891" s="196">
        <v>0.22</v>
      </c>
      <c r="Q891" s="59">
        <f t="shared" si="205"/>
        <v>0.10913052631578946</v>
      </c>
      <c r="R891" s="59">
        <f t="shared" si="206"/>
        <v>4.9108736842105252</v>
      </c>
      <c r="S891" s="59">
        <f t="shared" si="207"/>
        <v>6.4888421052631567E-2</v>
      </c>
      <c r="T891" s="59">
        <f t="shared" si="208"/>
        <v>2.9199789473684206</v>
      </c>
      <c r="U891" s="59">
        <f t="shared" si="209"/>
        <v>7.8308526315789457</v>
      </c>
      <c r="V891" s="60">
        <v>30</v>
      </c>
      <c r="W891" s="58">
        <f t="shared" si="210"/>
        <v>11.380597014925371</v>
      </c>
      <c r="X891" s="61">
        <f t="shared" si="211"/>
        <v>0.46421052631578946</v>
      </c>
      <c r="Y891" s="63">
        <f t="shared" si="212"/>
        <v>0.37</v>
      </c>
      <c r="Z891" s="62">
        <f t="shared" si="213"/>
        <v>0.22</v>
      </c>
      <c r="AA891" s="57">
        <f t="shared" si="214"/>
        <v>1.0913052631578946</v>
      </c>
      <c r="AB891" s="58">
        <f t="shared" si="215"/>
        <v>0.64888421052631573</v>
      </c>
    </row>
    <row r="892" spans="2:28" hidden="1" x14ac:dyDescent="0.35">
      <c r="B892" s="186">
        <v>44124</v>
      </c>
      <c r="C892" s="69">
        <v>2019</v>
      </c>
      <c r="D892" s="4" t="s">
        <v>14</v>
      </c>
      <c r="E892" s="4" t="s">
        <v>14</v>
      </c>
      <c r="F892" s="4">
        <v>3</v>
      </c>
      <c r="G892" s="4"/>
      <c r="H892" t="s">
        <v>10</v>
      </c>
      <c r="I892">
        <v>891</v>
      </c>
      <c r="J892">
        <v>310</v>
      </c>
      <c r="K892">
        <v>11.24</v>
      </c>
      <c r="L892">
        <v>100.85</v>
      </c>
      <c r="M892">
        <v>90.92</v>
      </c>
      <c r="N892">
        <v>88.918647472380329</v>
      </c>
      <c r="O892" s="196">
        <v>0.32</v>
      </c>
      <c r="P892" s="196">
        <v>0.33</v>
      </c>
      <c r="Q892" s="59">
        <f t="shared" si="205"/>
        <v>9.395783132530118E-2</v>
      </c>
      <c r="R892" s="59">
        <f t="shared" si="206"/>
        <v>4.2281024096385531</v>
      </c>
      <c r="S892" s="59">
        <f t="shared" si="207"/>
        <v>9.6894013554216854E-2</v>
      </c>
      <c r="T892" s="59">
        <f t="shared" si="208"/>
        <v>4.3602306099397588</v>
      </c>
      <c r="U892" s="59">
        <f t="shared" si="209"/>
        <v>8.588333019578311</v>
      </c>
      <c r="V892" s="60">
        <v>30</v>
      </c>
      <c r="W892" s="58">
        <f t="shared" si="210"/>
        <v>11.081352527619671</v>
      </c>
      <c r="X892" s="61">
        <f t="shared" si="211"/>
        <v>0.46231174698795174</v>
      </c>
      <c r="Y892" s="63">
        <f t="shared" si="212"/>
        <v>0.32</v>
      </c>
      <c r="Z892" s="62">
        <f t="shared" si="213"/>
        <v>0.33</v>
      </c>
      <c r="AA892" s="57">
        <f t="shared" si="214"/>
        <v>0.93957831325301178</v>
      </c>
      <c r="AB892" s="58">
        <f t="shared" si="215"/>
        <v>0.96894013554216851</v>
      </c>
    </row>
    <row r="893" spans="2:28" hidden="1" x14ac:dyDescent="0.35">
      <c r="B893" s="186">
        <v>44124</v>
      </c>
      <c r="C893" s="69">
        <v>2019</v>
      </c>
      <c r="D893" s="4" t="s">
        <v>14</v>
      </c>
      <c r="E893" s="4" t="s">
        <v>13</v>
      </c>
      <c r="F893" s="4">
        <v>6</v>
      </c>
      <c r="G893" s="4"/>
      <c r="H893" t="s">
        <v>10</v>
      </c>
      <c r="I893">
        <v>892</v>
      </c>
      <c r="J893">
        <v>313</v>
      </c>
      <c r="K893">
        <v>10.95</v>
      </c>
      <c r="L893">
        <v>98.25</v>
      </c>
      <c r="M893">
        <v>87.66</v>
      </c>
      <c r="N893">
        <v>87.869415807560131</v>
      </c>
      <c r="O893" s="196">
        <v>0.45</v>
      </c>
      <c r="P893" s="196">
        <v>0.64</v>
      </c>
      <c r="Q893" s="59">
        <f t="shared" si="205"/>
        <v>0.13424325381306218</v>
      </c>
      <c r="R893" s="59">
        <f t="shared" si="206"/>
        <v>6.0409464215877984</v>
      </c>
      <c r="S893" s="59">
        <f t="shared" si="207"/>
        <v>0.1909237387563551</v>
      </c>
      <c r="T893" s="59">
        <f t="shared" si="208"/>
        <v>8.5915682440359795</v>
      </c>
      <c r="U893" s="59">
        <f t="shared" si="209"/>
        <v>14.632514665623777</v>
      </c>
      <c r="V893" s="60">
        <v>30</v>
      </c>
      <c r="W893" s="58">
        <f t="shared" si="210"/>
        <v>12.130584192439869</v>
      </c>
      <c r="X893" s="61">
        <f t="shared" si="211"/>
        <v>0.4690262025811498</v>
      </c>
      <c r="Y893" s="63">
        <f t="shared" si="212"/>
        <v>0.45</v>
      </c>
      <c r="Z893" s="62">
        <f t="shared" si="213"/>
        <v>0.64</v>
      </c>
      <c r="AA893" s="57">
        <f t="shared" si="214"/>
        <v>1.3424325381306219</v>
      </c>
      <c r="AB893" s="58">
        <f t="shared" si="215"/>
        <v>1.9092373875635511</v>
      </c>
    </row>
    <row r="894" spans="2:28" hidden="1" x14ac:dyDescent="0.35">
      <c r="B894" s="186">
        <v>44124</v>
      </c>
      <c r="C894" s="69">
        <v>2019</v>
      </c>
      <c r="D894" s="4" t="s">
        <v>14</v>
      </c>
      <c r="E894" s="4" t="s">
        <v>13</v>
      </c>
      <c r="F894" s="4">
        <v>8</v>
      </c>
      <c r="G894" s="4"/>
      <c r="H894" t="s">
        <v>10</v>
      </c>
      <c r="I894">
        <v>893</v>
      </c>
      <c r="J894">
        <v>314</v>
      </c>
      <c r="K894">
        <v>11.35</v>
      </c>
      <c r="L894">
        <v>94.1</v>
      </c>
      <c r="M894">
        <v>84.94</v>
      </c>
      <c r="N894">
        <v>88.930513595166161</v>
      </c>
      <c r="O894" s="196">
        <v>0.2</v>
      </c>
      <c r="P894" s="196">
        <v>0.2</v>
      </c>
      <c r="Q894" s="59">
        <f t="shared" si="205"/>
        <v>5.8713140372333189E-2</v>
      </c>
      <c r="R894" s="59">
        <f t="shared" si="206"/>
        <v>2.6420913167549935</v>
      </c>
      <c r="S894" s="59">
        <f t="shared" si="207"/>
        <v>5.8713140372333189E-2</v>
      </c>
      <c r="T894" s="59">
        <f t="shared" si="208"/>
        <v>2.6420913167549935</v>
      </c>
      <c r="U894" s="59">
        <f t="shared" si="209"/>
        <v>5.2841826335099871</v>
      </c>
      <c r="V894" s="60">
        <v>30</v>
      </c>
      <c r="W894" s="58">
        <f t="shared" si="210"/>
        <v>11.069486404833839</v>
      </c>
      <c r="X894" s="61">
        <f t="shared" si="211"/>
        <v>0.4622367169452371</v>
      </c>
      <c r="Y894" s="63">
        <f t="shared" si="212"/>
        <v>0.2</v>
      </c>
      <c r="Z894" s="62">
        <f t="shared" si="213"/>
        <v>0.2</v>
      </c>
      <c r="AA894" s="57">
        <f t="shared" si="214"/>
        <v>0.58713140372333195</v>
      </c>
      <c r="AB894" s="58">
        <f t="shared" si="215"/>
        <v>0.58713140372333195</v>
      </c>
    </row>
    <row r="895" spans="2:28" hidden="1" x14ac:dyDescent="0.35">
      <c r="B895" s="186">
        <v>44124</v>
      </c>
      <c r="C895" s="69">
        <v>2019</v>
      </c>
      <c r="D895" s="4" t="s">
        <v>14</v>
      </c>
      <c r="E895" s="4" t="s">
        <v>13</v>
      </c>
      <c r="F895" s="4">
        <v>2</v>
      </c>
      <c r="G895" s="4"/>
      <c r="H895" t="s">
        <v>11</v>
      </c>
      <c r="I895">
        <v>894</v>
      </c>
      <c r="J895">
        <v>315</v>
      </c>
      <c r="K895">
        <v>10.91</v>
      </c>
      <c r="L895">
        <v>98.32</v>
      </c>
      <c r="M895">
        <v>89.79</v>
      </c>
      <c r="N895">
        <v>90.241391145177914</v>
      </c>
      <c r="O895" s="196">
        <v>0.25</v>
      </c>
      <c r="P895" s="196">
        <v>0.17</v>
      </c>
      <c r="Q895" s="59">
        <f t="shared" si="205"/>
        <v>7.1962157707910743E-2</v>
      </c>
      <c r="R895" s="59">
        <f t="shared" si="206"/>
        <v>3.2382970968559834</v>
      </c>
      <c r="S895" s="59">
        <f t="shared" si="207"/>
        <v>4.8934267241379302E-2</v>
      </c>
      <c r="T895" s="59">
        <f t="shared" si="208"/>
        <v>2.2020420258620685</v>
      </c>
      <c r="U895" s="59">
        <f t="shared" si="209"/>
        <v>5.4403391227180524</v>
      </c>
      <c r="V895" s="60">
        <v>30</v>
      </c>
      <c r="W895" s="58">
        <f t="shared" si="210"/>
        <v>9.7586088548220857</v>
      </c>
      <c r="X895" s="61">
        <f t="shared" si="211"/>
        <v>0.45406947261663277</v>
      </c>
      <c r="Y895" s="63">
        <f t="shared" si="212"/>
        <v>0.25</v>
      </c>
      <c r="Z895" s="62">
        <f t="shared" si="213"/>
        <v>0.17</v>
      </c>
      <c r="AA895" s="57">
        <f t="shared" si="214"/>
        <v>0.71962157707910746</v>
      </c>
      <c r="AB895" s="58">
        <f t="shared" si="215"/>
        <v>0.48934267241379303</v>
      </c>
    </row>
    <row r="896" spans="2:28" hidden="1" x14ac:dyDescent="0.35">
      <c r="B896" s="186">
        <v>44124</v>
      </c>
      <c r="C896" s="69">
        <v>2019</v>
      </c>
      <c r="D896" s="4" t="s">
        <v>14</v>
      </c>
      <c r="E896" s="4" t="s">
        <v>16</v>
      </c>
      <c r="F896" s="4">
        <v>9</v>
      </c>
      <c r="G896" s="4"/>
      <c r="H896" t="s">
        <v>12</v>
      </c>
      <c r="I896">
        <v>895</v>
      </c>
      <c r="J896">
        <v>316</v>
      </c>
      <c r="K896">
        <v>11.29</v>
      </c>
      <c r="L896">
        <v>99.57</v>
      </c>
      <c r="M896">
        <v>94.67</v>
      </c>
      <c r="N896">
        <v>94.449478930675127</v>
      </c>
      <c r="O896" s="196">
        <v>0.03</v>
      </c>
      <c r="P896" s="196">
        <v>0.02</v>
      </c>
      <c r="Q896" s="59">
        <f t="shared" si="205"/>
        <v>8.1170544495082746E-3</v>
      </c>
      <c r="R896" s="59">
        <f t="shared" si="206"/>
        <v>0.36526745022787238</v>
      </c>
      <c r="S896" s="59">
        <f t="shared" si="207"/>
        <v>5.4113696330055161E-3</v>
      </c>
      <c r="T896" s="59">
        <f t="shared" si="208"/>
        <v>0.24351163348524824</v>
      </c>
      <c r="U896" s="59">
        <f t="shared" si="209"/>
        <v>0.60877908371312062</v>
      </c>
      <c r="V896" s="60">
        <v>30</v>
      </c>
      <c r="W896" s="58">
        <f t="shared" si="210"/>
        <v>5.5505210693248728</v>
      </c>
      <c r="X896" s="61">
        <f t="shared" si="211"/>
        <v>0.42938354521467981</v>
      </c>
      <c r="Y896" s="63">
        <f t="shared" si="212"/>
        <v>0.03</v>
      </c>
      <c r="Z896" s="62">
        <f t="shared" si="213"/>
        <v>0.02</v>
      </c>
      <c r="AA896" s="57">
        <f t="shared" si="214"/>
        <v>8.117054449508275E-2</v>
      </c>
      <c r="AB896" s="58">
        <f t="shared" si="215"/>
        <v>5.411369633005516E-2</v>
      </c>
    </row>
    <row r="897" spans="2:28" hidden="1" x14ac:dyDescent="0.35">
      <c r="B897" s="186">
        <v>44124</v>
      </c>
      <c r="C897" s="69">
        <v>2019</v>
      </c>
      <c r="D897" s="4" t="s">
        <v>14</v>
      </c>
      <c r="E897" s="4" t="s">
        <v>15</v>
      </c>
      <c r="F897" s="4">
        <v>8</v>
      </c>
      <c r="G897" s="4"/>
      <c r="H897" t="s">
        <v>8</v>
      </c>
      <c r="I897">
        <v>896</v>
      </c>
      <c r="J897">
        <v>317</v>
      </c>
      <c r="K897">
        <v>10.92</v>
      </c>
      <c r="L897">
        <v>109.14</v>
      </c>
      <c r="M897">
        <v>105.4</v>
      </c>
      <c r="N897">
        <v>96.192221543473849</v>
      </c>
      <c r="O897" s="196">
        <v>0.06</v>
      </c>
      <c r="P897" s="196">
        <v>0.02</v>
      </c>
      <c r="Q897" s="59">
        <f t="shared" si="205"/>
        <v>1.5831287044877219E-2</v>
      </c>
      <c r="R897" s="59">
        <f t="shared" si="206"/>
        <v>0.71240791701947492</v>
      </c>
      <c r="S897" s="59">
        <f t="shared" si="207"/>
        <v>5.2770956816257401E-3</v>
      </c>
      <c r="T897" s="59">
        <f t="shared" si="208"/>
        <v>0.2374693056731583</v>
      </c>
      <c r="U897" s="59">
        <f t="shared" si="209"/>
        <v>0.94987722269263319</v>
      </c>
      <c r="V897" s="60">
        <v>30</v>
      </c>
      <c r="W897" s="58">
        <f t="shared" si="210"/>
        <v>3.807778456526151</v>
      </c>
      <c r="X897" s="61">
        <f t="shared" si="211"/>
        <v>0.41979254868755289</v>
      </c>
      <c r="Y897" s="63">
        <f t="shared" si="212"/>
        <v>0.06</v>
      </c>
      <c r="Z897" s="62">
        <f t="shared" si="213"/>
        <v>0.02</v>
      </c>
      <c r="AA897" s="57">
        <f t="shared" si="214"/>
        <v>0.15831287044877218</v>
      </c>
      <c r="AB897" s="58">
        <f t="shared" si="215"/>
        <v>5.2770956816257403E-2</v>
      </c>
    </row>
    <row r="898" spans="2:28" hidden="1" x14ac:dyDescent="0.35">
      <c r="B898" s="186">
        <v>44124</v>
      </c>
      <c r="C898" s="69">
        <v>2019</v>
      </c>
      <c r="D898" s="4" t="s">
        <v>14</v>
      </c>
      <c r="E898" s="4" t="s">
        <v>14</v>
      </c>
      <c r="F898" s="4">
        <v>8</v>
      </c>
      <c r="G898" s="4"/>
      <c r="H898" t="s">
        <v>10</v>
      </c>
      <c r="I898">
        <v>897</v>
      </c>
      <c r="J898">
        <v>318</v>
      </c>
      <c r="K898">
        <v>11.24</v>
      </c>
      <c r="L898">
        <v>83.8</v>
      </c>
      <c r="M898">
        <v>75.150000000000006</v>
      </c>
      <c r="N898">
        <v>88.078831312017641</v>
      </c>
      <c r="O898" s="196">
        <v>0.32</v>
      </c>
      <c r="P898" s="196">
        <v>0.3</v>
      </c>
      <c r="Q898" s="59">
        <f t="shared" si="205"/>
        <v>9.5158817086527916E-2</v>
      </c>
      <c r="R898" s="59">
        <f t="shared" si="206"/>
        <v>4.2821467688937567</v>
      </c>
      <c r="S898" s="59">
        <f t="shared" si="207"/>
        <v>8.9211391018619912E-2</v>
      </c>
      <c r="T898" s="59">
        <f t="shared" si="208"/>
        <v>4.0145125958378962</v>
      </c>
      <c r="U898" s="59">
        <f t="shared" si="209"/>
        <v>8.2966593647316529</v>
      </c>
      <c r="V898" s="60">
        <v>30</v>
      </c>
      <c r="W898" s="58">
        <f t="shared" si="210"/>
        <v>11.921168687982359</v>
      </c>
      <c r="X898" s="61">
        <f t="shared" si="211"/>
        <v>0.46767329056485679</v>
      </c>
      <c r="Y898" s="63">
        <f t="shared" si="212"/>
        <v>0.32</v>
      </c>
      <c r="Z898" s="62">
        <f t="shared" si="213"/>
        <v>0.3</v>
      </c>
      <c r="AA898" s="57">
        <f t="shared" si="214"/>
        <v>0.95158817086527914</v>
      </c>
      <c r="AB898" s="58">
        <f t="shared" si="215"/>
        <v>0.89211391018619912</v>
      </c>
    </row>
    <row r="899" spans="2:28" hidden="1" x14ac:dyDescent="0.35">
      <c r="B899" s="186">
        <v>44124</v>
      </c>
      <c r="C899" s="69">
        <v>2019</v>
      </c>
      <c r="D899" s="4" t="s">
        <v>14</v>
      </c>
      <c r="E899" s="4" t="s">
        <v>16</v>
      </c>
      <c r="F899" s="4">
        <v>5</v>
      </c>
      <c r="G899" s="4"/>
      <c r="H899" t="s">
        <v>12</v>
      </c>
      <c r="I899">
        <v>898</v>
      </c>
      <c r="J899">
        <v>319</v>
      </c>
      <c r="K899">
        <v>11.31</v>
      </c>
      <c r="L899">
        <v>96.61</v>
      </c>
      <c r="M899">
        <v>88.9</v>
      </c>
      <c r="N899">
        <v>90.961313012895673</v>
      </c>
      <c r="O899" s="196">
        <v>0.15</v>
      </c>
      <c r="P899" s="196">
        <v>0.06</v>
      </c>
      <c r="Q899" s="59">
        <f t="shared" si="205"/>
        <v>4.2716844954246672E-2</v>
      </c>
      <c r="R899" s="59">
        <f t="shared" si="206"/>
        <v>1.9222580229411002</v>
      </c>
      <c r="S899" s="59">
        <f t="shared" si="207"/>
        <v>1.7086737981698668E-2</v>
      </c>
      <c r="T899" s="59">
        <f t="shared" si="208"/>
        <v>0.76890320917644006</v>
      </c>
      <c r="U899" s="59">
        <f t="shared" si="209"/>
        <v>2.6911612321175404</v>
      </c>
      <c r="V899" s="60">
        <v>30</v>
      </c>
      <c r="W899" s="58">
        <f t="shared" si="210"/>
        <v>9.0386869871043274</v>
      </c>
      <c r="X899" s="61">
        <f t="shared" si="211"/>
        <v>0.44968423765949217</v>
      </c>
      <c r="Y899" s="63">
        <f t="shared" si="212"/>
        <v>0.15</v>
      </c>
      <c r="Z899" s="62">
        <f t="shared" si="213"/>
        <v>0.06</v>
      </c>
      <c r="AA899" s="57">
        <f t="shared" si="214"/>
        <v>0.42716844954246669</v>
      </c>
      <c r="AB899" s="58">
        <f t="shared" si="215"/>
        <v>0.17086737981698669</v>
      </c>
    </row>
    <row r="900" spans="2:28" hidden="1" x14ac:dyDescent="0.35">
      <c r="B900" s="186">
        <v>44124</v>
      </c>
      <c r="C900" s="69">
        <v>2019</v>
      </c>
      <c r="D900" s="4" t="s">
        <v>14</v>
      </c>
      <c r="E900" s="4" t="s">
        <v>16</v>
      </c>
      <c r="F900" s="4">
        <v>8</v>
      </c>
      <c r="G900" s="4"/>
      <c r="H900" t="s">
        <v>8</v>
      </c>
      <c r="I900">
        <v>899</v>
      </c>
      <c r="J900">
        <v>320</v>
      </c>
      <c r="K900">
        <v>11.28</v>
      </c>
      <c r="L900">
        <v>99.96</v>
      </c>
      <c r="M900">
        <v>96.96</v>
      </c>
      <c r="N900">
        <v>96.617050067658994</v>
      </c>
      <c r="O900" s="196">
        <v>0.03</v>
      </c>
      <c r="P900" s="196">
        <v>0.02</v>
      </c>
      <c r="Q900" s="59">
        <f t="shared" si="205"/>
        <v>7.8676470588235296E-3</v>
      </c>
      <c r="R900" s="59">
        <f t="shared" si="206"/>
        <v>0.35404411764705884</v>
      </c>
      <c r="S900" s="59">
        <f t="shared" si="207"/>
        <v>5.2450980392156864E-3</v>
      </c>
      <c r="T900" s="59">
        <f t="shared" si="208"/>
        <v>0.23602941176470588</v>
      </c>
      <c r="U900" s="59">
        <f t="shared" si="209"/>
        <v>0.59007352941176472</v>
      </c>
      <c r="V900" s="60">
        <v>30</v>
      </c>
      <c r="W900" s="58">
        <f t="shared" si="210"/>
        <v>3.3829499323410062</v>
      </c>
      <c r="X900" s="61">
        <f t="shared" si="211"/>
        <v>0.41750700280112052</v>
      </c>
      <c r="Y900" s="63">
        <f t="shared" si="212"/>
        <v>0.03</v>
      </c>
      <c r="Z900" s="62">
        <f t="shared" si="213"/>
        <v>0.02</v>
      </c>
      <c r="AA900" s="57">
        <f t="shared" si="214"/>
        <v>7.8676470588235292E-2</v>
      </c>
      <c r="AB900" s="58">
        <f t="shared" si="215"/>
        <v>5.2450980392156864E-2</v>
      </c>
    </row>
    <row r="901" spans="2:28" hidden="1" x14ac:dyDescent="0.35">
      <c r="B901" s="186">
        <v>44124</v>
      </c>
      <c r="C901" s="69">
        <v>2019</v>
      </c>
      <c r="D901" s="4" t="s">
        <v>14</v>
      </c>
      <c r="E901" s="4" t="s">
        <v>14</v>
      </c>
      <c r="F901" s="4">
        <v>8</v>
      </c>
      <c r="G901" s="4"/>
      <c r="H901" t="s">
        <v>8</v>
      </c>
      <c r="I901">
        <v>900</v>
      </c>
      <c r="J901">
        <v>321</v>
      </c>
      <c r="K901">
        <v>11.38</v>
      </c>
      <c r="L901">
        <v>105.19</v>
      </c>
      <c r="M901">
        <v>98.5</v>
      </c>
      <c r="N901">
        <v>92.868564118963874</v>
      </c>
      <c r="O901" s="196">
        <v>0.17</v>
      </c>
      <c r="P901" s="196">
        <v>7.0000000000000007E-2</v>
      </c>
      <c r="Q901" s="59">
        <f t="shared" si="205"/>
        <v>4.7069042699724506E-2</v>
      </c>
      <c r="R901" s="59">
        <f t="shared" si="206"/>
        <v>2.1181069214876027</v>
      </c>
      <c r="S901" s="59">
        <f t="shared" si="207"/>
        <v>1.9381370523415972E-2</v>
      </c>
      <c r="T901" s="59">
        <f t="shared" si="208"/>
        <v>0.87216167355371876</v>
      </c>
      <c r="U901" s="59">
        <f t="shared" si="209"/>
        <v>2.9902685950413215</v>
      </c>
      <c r="V901" s="60">
        <v>30</v>
      </c>
      <c r="W901" s="58">
        <f t="shared" si="210"/>
        <v>7.1314358810361256</v>
      </c>
      <c r="X901" s="61">
        <f t="shared" si="211"/>
        <v>0.43839531680440763</v>
      </c>
      <c r="Y901" s="63">
        <f t="shared" si="212"/>
        <v>0.17</v>
      </c>
      <c r="Z901" s="62">
        <f t="shared" si="213"/>
        <v>7.0000000000000007E-2</v>
      </c>
      <c r="AA901" s="57">
        <f t="shared" si="214"/>
        <v>0.47069042699724506</v>
      </c>
      <c r="AB901" s="58">
        <f t="shared" si="215"/>
        <v>0.19381370523415972</v>
      </c>
    </row>
    <row r="902" spans="2:28" hidden="1" x14ac:dyDescent="0.35">
      <c r="B902" s="186">
        <v>44124</v>
      </c>
      <c r="C902" s="69">
        <v>2019</v>
      </c>
      <c r="D902" s="4" t="s">
        <v>14</v>
      </c>
      <c r="E902" s="4" t="s">
        <v>14</v>
      </c>
      <c r="F902" s="4">
        <v>2</v>
      </c>
      <c r="G902" s="4"/>
      <c r="H902" t="s">
        <v>12</v>
      </c>
      <c r="I902">
        <v>901</v>
      </c>
      <c r="J902">
        <v>322</v>
      </c>
      <c r="K902">
        <v>11.24</v>
      </c>
      <c r="L902">
        <v>113.68</v>
      </c>
      <c r="M902">
        <v>107.27</v>
      </c>
      <c r="N902">
        <v>93.742678641155791</v>
      </c>
      <c r="O902" s="196">
        <v>7.0000000000000007E-2</v>
      </c>
      <c r="P902" s="196">
        <v>7.0000000000000007E-2</v>
      </c>
      <c r="Q902" s="59">
        <f t="shared" si="205"/>
        <v>1.9135374362178492E-2</v>
      </c>
      <c r="R902" s="59">
        <f t="shared" si="206"/>
        <v>0.86109184629803215</v>
      </c>
      <c r="S902" s="59">
        <f t="shared" si="207"/>
        <v>1.9135374362178492E-2</v>
      </c>
      <c r="T902" s="59">
        <f t="shared" si="208"/>
        <v>0.86109184629803215</v>
      </c>
      <c r="U902" s="59">
        <f t="shared" si="209"/>
        <v>1.7221836925960643</v>
      </c>
      <c r="V902" s="60">
        <v>30</v>
      </c>
      <c r="W902" s="58">
        <f t="shared" si="210"/>
        <v>6.2573213588442087</v>
      </c>
      <c r="X902" s="61">
        <f t="shared" si="211"/>
        <v>0.43337498698323446</v>
      </c>
      <c r="Y902" s="63">
        <f t="shared" si="212"/>
        <v>7.0000000000000007E-2</v>
      </c>
      <c r="Z902" s="62">
        <f t="shared" si="213"/>
        <v>7.0000000000000007E-2</v>
      </c>
      <c r="AA902" s="57">
        <f t="shared" si="214"/>
        <v>0.19135374362178492</v>
      </c>
      <c r="AB902" s="58">
        <f t="shared" si="215"/>
        <v>0.19135374362178492</v>
      </c>
    </row>
    <row r="903" spans="2:28" hidden="1" x14ac:dyDescent="0.35">
      <c r="B903" s="186">
        <v>44124</v>
      </c>
      <c r="C903" s="69">
        <v>2019</v>
      </c>
      <c r="D903" s="4" t="s">
        <v>14</v>
      </c>
      <c r="E903" s="4" t="s">
        <v>15</v>
      </c>
      <c r="F903" s="4">
        <v>4</v>
      </c>
      <c r="G903" s="4"/>
      <c r="H903" t="s">
        <v>11</v>
      </c>
      <c r="I903">
        <v>902</v>
      </c>
      <c r="J903">
        <v>323</v>
      </c>
      <c r="K903">
        <v>11.29</v>
      </c>
      <c r="L903">
        <v>88.52</v>
      </c>
      <c r="M903">
        <v>81.819999999999993</v>
      </c>
      <c r="N903">
        <v>91.324614786999874</v>
      </c>
      <c r="O903" s="196">
        <v>0.05</v>
      </c>
      <c r="P903" s="196">
        <v>0.09</v>
      </c>
      <c r="Q903" s="59">
        <f t="shared" si="205"/>
        <v>1.4162413157521623E-2</v>
      </c>
      <c r="R903" s="59">
        <f t="shared" si="206"/>
        <v>0.63730859208847301</v>
      </c>
      <c r="S903" s="59">
        <f t="shared" si="207"/>
        <v>2.5492343683538921E-2</v>
      </c>
      <c r="T903" s="59">
        <f t="shared" si="208"/>
        <v>1.1471554657592513</v>
      </c>
      <c r="U903" s="59">
        <f t="shared" si="209"/>
        <v>1.7844640578477242</v>
      </c>
      <c r="V903" s="60">
        <v>30</v>
      </c>
      <c r="W903" s="58">
        <f t="shared" si="210"/>
        <v>8.6753852130001263</v>
      </c>
      <c r="X903" s="61">
        <f t="shared" si="211"/>
        <v>0.44749751878633204</v>
      </c>
      <c r="Y903" s="63">
        <f t="shared" si="212"/>
        <v>0.05</v>
      </c>
      <c r="Z903" s="62">
        <f t="shared" si="213"/>
        <v>0.09</v>
      </c>
      <c r="AA903" s="57">
        <f t="shared" si="214"/>
        <v>0.14162413157521622</v>
      </c>
      <c r="AB903" s="58">
        <f t="shared" si="215"/>
        <v>0.25492343683538921</v>
      </c>
    </row>
    <row r="904" spans="2:28" hidden="1" x14ac:dyDescent="0.35">
      <c r="B904" s="186">
        <v>44124</v>
      </c>
      <c r="C904" s="69">
        <v>2019</v>
      </c>
      <c r="D904" s="4" t="s">
        <v>14</v>
      </c>
      <c r="E904" s="4" t="s">
        <v>16</v>
      </c>
      <c r="F904" s="4">
        <v>5</v>
      </c>
      <c r="G904" s="4"/>
      <c r="H904" t="s">
        <v>8</v>
      </c>
      <c r="I904">
        <v>903</v>
      </c>
      <c r="J904">
        <v>324</v>
      </c>
      <c r="K904">
        <v>11.33</v>
      </c>
      <c r="L904">
        <v>113.31</v>
      </c>
      <c r="M904">
        <v>106.66</v>
      </c>
      <c r="N904">
        <v>93.479113551676804</v>
      </c>
      <c r="O904" s="196">
        <v>0.32</v>
      </c>
      <c r="P904" s="196">
        <v>7.0000000000000007E-2</v>
      </c>
      <c r="Q904" s="59">
        <f t="shared" ref="Q904:Q917" si="216">Y904*((250+(100*W904/100))/1000)*(100/(100-(100*W904/100)))</f>
        <v>8.7812860589531097E-2</v>
      </c>
      <c r="R904" s="59">
        <f t="shared" ref="R904:R917" si="217">IF(W904="","",Q904*(V904/10*15))</f>
        <v>3.9515787265288993</v>
      </c>
      <c r="S904" s="59">
        <f t="shared" ref="S904:S917" si="218">Z904*((250+(100*W904/100))/1000)*(100/(100-(100*W904/100)))</f>
        <v>1.9209063253959931E-2</v>
      </c>
      <c r="T904" s="59">
        <f t="shared" ref="T904:T917" si="219">IF(W904="","",S904*(V904/10*15))</f>
        <v>0.8644078464281969</v>
      </c>
      <c r="U904" s="59">
        <f t="shared" ref="U904:U917" si="220">IF(Y904="","",R904+T904)</f>
        <v>4.8159865729570965</v>
      </c>
      <c r="V904" s="60">
        <v>30</v>
      </c>
      <c r="W904" s="58">
        <f t="shared" ref="W904:W917" si="221">100-N904</f>
        <v>6.5208864483231963</v>
      </c>
      <c r="X904" s="61">
        <f t="shared" ref="X904:X917" si="222">IF(W904="","",((400+W904)/1000)*(100/(100-W904)))</f>
        <v>0.43487884191754955</v>
      </c>
      <c r="Y904" s="63">
        <f t="shared" ref="Y904:Y917" si="223">O904</f>
        <v>0.32</v>
      </c>
      <c r="Z904" s="62">
        <f t="shared" ref="Z904:Z917" si="224">P904</f>
        <v>7.0000000000000007E-2</v>
      </c>
      <c r="AA904" s="57">
        <f t="shared" ref="AA904:AA917" si="225">Q904*10</f>
        <v>0.87812860589531094</v>
      </c>
      <c r="AB904" s="58">
        <f t="shared" ref="AB904:AB917" si="226">S904*10</f>
        <v>0.19209063253959932</v>
      </c>
    </row>
    <row r="905" spans="2:28" hidden="1" x14ac:dyDescent="0.35">
      <c r="B905" s="186">
        <v>44124</v>
      </c>
      <c r="C905" s="69">
        <v>2019</v>
      </c>
      <c r="D905" s="4" t="s">
        <v>14</v>
      </c>
      <c r="E905" s="4" t="s">
        <v>15</v>
      </c>
      <c r="F905" s="4">
        <v>8</v>
      </c>
      <c r="G905" s="4"/>
      <c r="H905" t="s">
        <v>12</v>
      </c>
      <c r="I905">
        <v>904</v>
      </c>
      <c r="J905">
        <v>325</v>
      </c>
      <c r="K905">
        <v>10.87</v>
      </c>
      <c r="L905">
        <v>118.19</v>
      </c>
      <c r="M905">
        <v>112.69</v>
      </c>
      <c r="N905">
        <v>94.875139768915389</v>
      </c>
      <c r="O905" s="196">
        <v>0.03</v>
      </c>
      <c r="P905" s="196">
        <v>0.05</v>
      </c>
      <c r="Q905" s="59">
        <f t="shared" si="216"/>
        <v>8.0671773718326446E-3</v>
      </c>
      <c r="R905" s="59">
        <f t="shared" si="217"/>
        <v>0.363022981732469</v>
      </c>
      <c r="S905" s="59">
        <f t="shared" si="218"/>
        <v>1.3445295619721076E-2</v>
      </c>
      <c r="T905" s="59">
        <f t="shared" si="219"/>
        <v>0.60503830288744842</v>
      </c>
      <c r="U905" s="59">
        <f t="shared" si="220"/>
        <v>0.96806128461991747</v>
      </c>
      <c r="V905" s="60">
        <v>30</v>
      </c>
      <c r="W905" s="58">
        <f t="shared" si="221"/>
        <v>5.124860231084611</v>
      </c>
      <c r="X905" s="61">
        <f t="shared" si="222"/>
        <v>0.42700844627774498</v>
      </c>
      <c r="Y905" s="63">
        <f t="shared" si="223"/>
        <v>0.03</v>
      </c>
      <c r="Z905" s="62">
        <f t="shared" si="224"/>
        <v>0.05</v>
      </c>
      <c r="AA905" s="57">
        <f t="shared" si="225"/>
        <v>8.0671773718326442E-2</v>
      </c>
      <c r="AB905" s="58">
        <f t="shared" si="226"/>
        <v>0.13445295619721076</v>
      </c>
    </row>
    <row r="906" spans="2:28" hidden="1" x14ac:dyDescent="0.35">
      <c r="B906" s="186">
        <v>44124</v>
      </c>
      <c r="C906" s="69">
        <v>2019</v>
      </c>
      <c r="D906" s="4" t="s">
        <v>14</v>
      </c>
      <c r="E906" s="4" t="s">
        <v>14</v>
      </c>
      <c r="F906" s="4">
        <v>2</v>
      </c>
      <c r="G906" s="4"/>
      <c r="H906" t="s">
        <v>11</v>
      </c>
      <c r="I906">
        <v>905</v>
      </c>
      <c r="J906">
        <v>326</v>
      </c>
      <c r="K906">
        <v>11.31</v>
      </c>
      <c r="L906">
        <v>98.87</v>
      </c>
      <c r="M906">
        <v>90.27</v>
      </c>
      <c r="N906">
        <v>90.178163544997716</v>
      </c>
      <c r="O906" s="197">
        <v>0.06</v>
      </c>
      <c r="P906" s="197">
        <v>0.14000000000000001</v>
      </c>
      <c r="Q906" s="59">
        <f t="shared" si="216"/>
        <v>1.7287234042553192E-2</v>
      </c>
      <c r="R906" s="59">
        <f t="shared" si="217"/>
        <v>0.77792553191489366</v>
      </c>
      <c r="S906" s="59">
        <f t="shared" si="218"/>
        <v>4.0336879432624116E-2</v>
      </c>
      <c r="T906" s="59">
        <f t="shared" si="219"/>
        <v>1.8151595744680853</v>
      </c>
      <c r="U906" s="59">
        <f t="shared" si="220"/>
        <v>2.5930851063829792</v>
      </c>
      <c r="V906" s="60">
        <v>30</v>
      </c>
      <c r="W906" s="58">
        <f t="shared" si="221"/>
        <v>9.8218364550022841</v>
      </c>
      <c r="X906" s="61">
        <f t="shared" si="222"/>
        <v>0.45445795339412365</v>
      </c>
      <c r="Y906" s="63">
        <f t="shared" si="223"/>
        <v>0.06</v>
      </c>
      <c r="Z906" s="62">
        <f t="shared" si="224"/>
        <v>0.14000000000000001</v>
      </c>
      <c r="AA906" s="57">
        <f t="shared" si="225"/>
        <v>0.17287234042553193</v>
      </c>
      <c r="AB906" s="58">
        <f t="shared" si="226"/>
        <v>0.40336879432624118</v>
      </c>
    </row>
    <row r="907" spans="2:28" hidden="1" x14ac:dyDescent="0.35">
      <c r="B907" s="186">
        <v>44124</v>
      </c>
      <c r="C907" s="69">
        <v>2019</v>
      </c>
      <c r="D907" s="4" t="s">
        <v>14</v>
      </c>
      <c r="E907" s="4" t="s">
        <v>16</v>
      </c>
      <c r="F907" s="4">
        <v>8</v>
      </c>
      <c r="G907" s="4"/>
      <c r="H907" t="s">
        <v>12</v>
      </c>
      <c r="I907">
        <v>906</v>
      </c>
      <c r="J907">
        <v>327</v>
      </c>
      <c r="K907">
        <v>11.3</v>
      </c>
      <c r="L907">
        <v>110.96</v>
      </c>
      <c r="M907">
        <v>106.58</v>
      </c>
      <c r="N907">
        <v>95.605057194461168</v>
      </c>
      <c r="O907" s="196">
        <v>0.02</v>
      </c>
      <c r="P907" s="196">
        <v>0.05</v>
      </c>
      <c r="Q907" s="59">
        <f t="shared" si="216"/>
        <v>5.3217884130982379E-3</v>
      </c>
      <c r="R907" s="59">
        <f t="shared" si="217"/>
        <v>0.2394804785894207</v>
      </c>
      <c r="S907" s="59">
        <f t="shared" si="218"/>
        <v>1.3304471032745596E-2</v>
      </c>
      <c r="T907" s="59">
        <f t="shared" si="219"/>
        <v>0.5987011964735518</v>
      </c>
      <c r="U907" s="59">
        <f t="shared" si="220"/>
        <v>0.83818167506297248</v>
      </c>
      <c r="V907" s="60">
        <v>30</v>
      </c>
      <c r="W907" s="58">
        <f t="shared" si="221"/>
        <v>4.3949428055388324</v>
      </c>
      <c r="X907" s="61">
        <f t="shared" si="222"/>
        <v>0.4229848866498741</v>
      </c>
      <c r="Y907" s="63">
        <f t="shared" si="223"/>
        <v>0.02</v>
      </c>
      <c r="Z907" s="62">
        <f t="shared" si="224"/>
        <v>0.05</v>
      </c>
      <c r="AA907" s="57">
        <f t="shared" si="225"/>
        <v>5.3217884130982378E-2</v>
      </c>
      <c r="AB907" s="58">
        <f t="shared" si="226"/>
        <v>0.13304471032745596</v>
      </c>
    </row>
    <row r="908" spans="2:28" hidden="1" x14ac:dyDescent="0.35">
      <c r="B908" s="186">
        <v>44124</v>
      </c>
      <c r="C908" s="69">
        <v>2019</v>
      </c>
      <c r="D908" s="4" t="s">
        <v>14</v>
      </c>
      <c r="E908" s="4" t="s">
        <v>16</v>
      </c>
      <c r="F908" s="4">
        <v>4</v>
      </c>
      <c r="G908" s="4"/>
      <c r="H908" t="s">
        <v>11</v>
      </c>
      <c r="I908">
        <v>907</v>
      </c>
      <c r="J908">
        <v>328</v>
      </c>
      <c r="K908">
        <v>11.32</v>
      </c>
      <c r="L908">
        <v>104.46</v>
      </c>
      <c r="M908">
        <v>97.15</v>
      </c>
      <c r="N908">
        <v>92.151599742323413</v>
      </c>
      <c r="O908" s="196">
        <v>0.04</v>
      </c>
      <c r="P908" s="196">
        <v>0.05</v>
      </c>
      <c r="Q908" s="59">
        <f t="shared" si="216"/>
        <v>1.1192356984737266E-2</v>
      </c>
      <c r="R908" s="59">
        <f t="shared" si="217"/>
        <v>0.503656064313177</v>
      </c>
      <c r="S908" s="59">
        <f t="shared" si="218"/>
        <v>1.3990446230921584E-2</v>
      </c>
      <c r="T908" s="59">
        <f t="shared" si="219"/>
        <v>0.62957008039147133</v>
      </c>
      <c r="U908" s="59">
        <f t="shared" si="220"/>
        <v>1.1332261447046483</v>
      </c>
      <c r="V908" s="60">
        <v>30</v>
      </c>
      <c r="W908" s="58">
        <f t="shared" si="221"/>
        <v>7.8484002576765874</v>
      </c>
      <c r="X908" s="61">
        <f t="shared" si="222"/>
        <v>0.44258417802633099</v>
      </c>
      <c r="Y908" s="63">
        <f t="shared" si="223"/>
        <v>0.04</v>
      </c>
      <c r="Z908" s="62">
        <f t="shared" si="224"/>
        <v>0.05</v>
      </c>
      <c r="AA908" s="57">
        <f t="shared" si="225"/>
        <v>0.11192356984737266</v>
      </c>
      <c r="AB908" s="58">
        <f t="shared" si="226"/>
        <v>0.13990446230921583</v>
      </c>
    </row>
    <row r="909" spans="2:28" hidden="1" x14ac:dyDescent="0.35">
      <c r="B909" s="186">
        <v>44124</v>
      </c>
      <c r="C909" s="69">
        <v>2019</v>
      </c>
      <c r="D909" s="4" t="s">
        <v>14</v>
      </c>
      <c r="E909" s="4" t="s">
        <v>15</v>
      </c>
      <c r="F909" s="4">
        <v>8</v>
      </c>
      <c r="G909" s="4"/>
      <c r="H909" t="s">
        <v>10</v>
      </c>
      <c r="I909">
        <v>908</v>
      </c>
      <c r="J909">
        <v>329</v>
      </c>
      <c r="K909">
        <v>11.32</v>
      </c>
      <c r="L909">
        <v>96.51</v>
      </c>
      <c r="M909">
        <v>87.4</v>
      </c>
      <c r="N909">
        <v>89.306256602887686</v>
      </c>
      <c r="O909" s="196">
        <v>0.24</v>
      </c>
      <c r="P909" s="196">
        <v>0.2</v>
      </c>
      <c r="Q909" s="59">
        <f t="shared" si="216"/>
        <v>7.0058359621451086E-2</v>
      </c>
      <c r="R909" s="59">
        <f t="shared" si="217"/>
        <v>3.1526261829652991</v>
      </c>
      <c r="S909" s="59">
        <f t="shared" si="218"/>
        <v>5.8381966351209243E-2</v>
      </c>
      <c r="T909" s="59">
        <f t="shared" si="219"/>
        <v>2.6271884858044161</v>
      </c>
      <c r="U909" s="59">
        <f t="shared" si="220"/>
        <v>5.7798146687697152</v>
      </c>
      <c r="V909" s="60">
        <v>30</v>
      </c>
      <c r="W909" s="58">
        <f t="shared" si="221"/>
        <v>10.693743397112314</v>
      </c>
      <c r="X909" s="61">
        <f t="shared" si="222"/>
        <v>0.45987118822292311</v>
      </c>
      <c r="Y909" s="63">
        <f t="shared" si="223"/>
        <v>0.24</v>
      </c>
      <c r="Z909" s="62">
        <f t="shared" si="224"/>
        <v>0.2</v>
      </c>
      <c r="AA909" s="57">
        <f t="shared" si="225"/>
        <v>0.70058359621451083</v>
      </c>
      <c r="AB909" s="58">
        <f t="shared" si="226"/>
        <v>0.58381966351209247</v>
      </c>
    </row>
    <row r="910" spans="2:28" hidden="1" x14ac:dyDescent="0.35">
      <c r="B910" s="186">
        <v>44124</v>
      </c>
      <c r="C910" s="69">
        <v>2019</v>
      </c>
      <c r="D910" s="4" t="s">
        <v>14</v>
      </c>
      <c r="E910" s="4" t="s">
        <v>13</v>
      </c>
      <c r="F910" s="4">
        <v>1</v>
      </c>
      <c r="G910" s="4"/>
      <c r="H910" t="s">
        <v>11</v>
      </c>
      <c r="I910">
        <v>909</v>
      </c>
      <c r="J910">
        <v>330</v>
      </c>
      <c r="K910">
        <v>10.94</v>
      </c>
      <c r="L910">
        <v>111.87</v>
      </c>
      <c r="M910">
        <v>102.39</v>
      </c>
      <c r="N910">
        <v>90.607351629842455</v>
      </c>
      <c r="O910" s="196">
        <v>0.71</v>
      </c>
      <c r="P910" s="196">
        <v>0.1</v>
      </c>
      <c r="Q910" s="59">
        <f t="shared" si="216"/>
        <v>0.20326030617823948</v>
      </c>
      <c r="R910" s="59">
        <f t="shared" si="217"/>
        <v>9.1467137780207768</v>
      </c>
      <c r="S910" s="59">
        <f t="shared" si="218"/>
        <v>2.8628212137780207E-2</v>
      </c>
      <c r="T910" s="59">
        <f t="shared" si="219"/>
        <v>1.2882695462001093</v>
      </c>
      <c r="U910" s="59">
        <f t="shared" si="220"/>
        <v>10.434983324220886</v>
      </c>
      <c r="V910" s="60">
        <v>30</v>
      </c>
      <c r="W910" s="58">
        <f t="shared" si="221"/>
        <v>9.3926483701575449</v>
      </c>
      <c r="X910" s="61">
        <f t="shared" si="222"/>
        <v>0.45183160196828875</v>
      </c>
      <c r="Y910" s="63">
        <f t="shared" si="223"/>
        <v>0.71</v>
      </c>
      <c r="Z910" s="62">
        <f t="shared" si="224"/>
        <v>0.1</v>
      </c>
      <c r="AA910" s="57">
        <f t="shared" si="225"/>
        <v>2.0326030617823947</v>
      </c>
      <c r="AB910" s="58">
        <f t="shared" si="226"/>
        <v>0.28628212137780207</v>
      </c>
    </row>
    <row r="911" spans="2:28" hidden="1" x14ac:dyDescent="0.35">
      <c r="B911" s="186">
        <v>44124</v>
      </c>
      <c r="C911" s="69">
        <v>2019</v>
      </c>
      <c r="D911" s="4" t="s">
        <v>14</v>
      </c>
      <c r="E911" s="4" t="s">
        <v>16</v>
      </c>
      <c r="F911" s="4">
        <v>5</v>
      </c>
      <c r="G911" s="4"/>
      <c r="H911" t="s">
        <v>11</v>
      </c>
      <c r="I911">
        <v>910</v>
      </c>
      <c r="J911">
        <v>331</v>
      </c>
      <c r="K911">
        <v>11.25</v>
      </c>
      <c r="L911">
        <v>94.75</v>
      </c>
      <c r="M911">
        <v>86.89</v>
      </c>
      <c r="N911">
        <v>90.586826347305376</v>
      </c>
      <c r="O911" s="196">
        <v>0.13</v>
      </c>
      <c r="P911" s="196">
        <v>0.16</v>
      </c>
      <c r="Q911" s="59">
        <f t="shared" si="216"/>
        <v>3.7228053939714442E-2</v>
      </c>
      <c r="R911" s="59">
        <f t="shared" si="217"/>
        <v>1.6752624272871499</v>
      </c>
      <c r="S911" s="59">
        <f t="shared" si="218"/>
        <v>4.5819143310417774E-2</v>
      </c>
      <c r="T911" s="59">
        <f t="shared" si="219"/>
        <v>2.0618614489687999</v>
      </c>
      <c r="U911" s="59">
        <f t="shared" si="220"/>
        <v>3.73712387625595</v>
      </c>
      <c r="V911" s="60">
        <v>30</v>
      </c>
      <c r="W911" s="58">
        <f t="shared" si="221"/>
        <v>9.4131736526946241</v>
      </c>
      <c r="X911" s="61">
        <f t="shared" si="222"/>
        <v>0.45195663670015873</v>
      </c>
      <c r="Y911" s="63">
        <f t="shared" si="223"/>
        <v>0.13</v>
      </c>
      <c r="Z911" s="62">
        <f t="shared" si="224"/>
        <v>0.16</v>
      </c>
      <c r="AA911" s="57">
        <f t="shared" si="225"/>
        <v>0.37228053939714445</v>
      </c>
      <c r="AB911" s="58">
        <f t="shared" si="226"/>
        <v>0.45819143310417776</v>
      </c>
    </row>
    <row r="912" spans="2:28" hidden="1" x14ac:dyDescent="0.35">
      <c r="B912" s="186">
        <v>44124</v>
      </c>
      <c r="C912" s="69">
        <v>2019</v>
      </c>
      <c r="D912" s="4" t="s">
        <v>14</v>
      </c>
      <c r="E912" s="4" t="s">
        <v>14</v>
      </c>
      <c r="F912" s="4">
        <v>2</v>
      </c>
      <c r="G912" s="4"/>
      <c r="H912" t="s">
        <v>8</v>
      </c>
      <c r="I912">
        <v>911</v>
      </c>
      <c r="J912">
        <v>332</v>
      </c>
      <c r="K912">
        <v>11.28</v>
      </c>
      <c r="L912">
        <v>103.92</v>
      </c>
      <c r="M912">
        <v>96.25</v>
      </c>
      <c r="N912">
        <v>91.720639032815185</v>
      </c>
      <c r="O912" s="196">
        <v>0.36</v>
      </c>
      <c r="P912" s="196">
        <v>7.0000000000000007E-2</v>
      </c>
      <c r="Q912" s="59">
        <f t="shared" si="216"/>
        <v>0.10137366129222079</v>
      </c>
      <c r="R912" s="59">
        <f t="shared" si="217"/>
        <v>4.5618147581499358</v>
      </c>
      <c r="S912" s="59">
        <f t="shared" si="218"/>
        <v>1.9711545251265158E-2</v>
      </c>
      <c r="T912" s="59">
        <f t="shared" si="219"/>
        <v>0.88701953630693209</v>
      </c>
      <c r="U912" s="59">
        <f t="shared" si="220"/>
        <v>5.4488342944568675</v>
      </c>
      <c r="V912" s="60">
        <v>30</v>
      </c>
      <c r="W912" s="58">
        <f t="shared" si="221"/>
        <v>8.2793609671848145</v>
      </c>
      <c r="X912" s="61">
        <f t="shared" si="222"/>
        <v>0.44513357655643176</v>
      </c>
      <c r="Y912" s="63">
        <f t="shared" si="223"/>
        <v>0.36</v>
      </c>
      <c r="Z912" s="62">
        <f t="shared" si="224"/>
        <v>7.0000000000000007E-2</v>
      </c>
      <c r="AA912" s="57">
        <f t="shared" si="225"/>
        <v>1.0137366129222078</v>
      </c>
      <c r="AB912" s="58">
        <f t="shared" si="226"/>
        <v>0.19711545251265158</v>
      </c>
    </row>
    <row r="913" spans="2:28" hidden="1" x14ac:dyDescent="0.35">
      <c r="B913" s="186">
        <v>44124</v>
      </c>
      <c r="C913" s="69">
        <v>2019</v>
      </c>
      <c r="D913" s="4" t="s">
        <v>14</v>
      </c>
      <c r="E913" s="4" t="s">
        <v>15</v>
      </c>
      <c r="F913" s="4">
        <v>4</v>
      </c>
      <c r="G913" s="4"/>
      <c r="H913" t="s">
        <v>8</v>
      </c>
      <c r="I913">
        <v>912</v>
      </c>
      <c r="J913">
        <v>333</v>
      </c>
      <c r="K913">
        <v>11.29</v>
      </c>
      <c r="L913">
        <v>113.72</v>
      </c>
      <c r="M913">
        <v>108.59</v>
      </c>
      <c r="N913">
        <v>94.991701649907256</v>
      </c>
      <c r="O913" s="196">
        <v>0.04</v>
      </c>
      <c r="P913" s="196">
        <v>0.04</v>
      </c>
      <c r="Q913" s="59">
        <f t="shared" si="216"/>
        <v>1.0738129496402878E-2</v>
      </c>
      <c r="R913" s="59">
        <f t="shared" si="217"/>
        <v>0.48321582733812951</v>
      </c>
      <c r="S913" s="59">
        <f t="shared" si="218"/>
        <v>1.0738129496402878E-2</v>
      </c>
      <c r="T913" s="59">
        <f t="shared" si="219"/>
        <v>0.48321582733812951</v>
      </c>
      <c r="U913" s="59">
        <f t="shared" si="220"/>
        <v>0.96643165467625902</v>
      </c>
      <c r="V913" s="60">
        <v>30</v>
      </c>
      <c r="W913" s="58">
        <f t="shared" si="221"/>
        <v>5.008298350092744</v>
      </c>
      <c r="X913" s="61">
        <f t="shared" si="222"/>
        <v>0.42636176772867412</v>
      </c>
      <c r="Y913" s="63">
        <f t="shared" si="223"/>
        <v>0.04</v>
      </c>
      <c r="Z913" s="62">
        <f t="shared" si="224"/>
        <v>0.04</v>
      </c>
      <c r="AA913" s="57">
        <f t="shared" si="225"/>
        <v>0.10738129496402878</v>
      </c>
      <c r="AB913" s="58">
        <f t="shared" si="226"/>
        <v>0.10738129496402878</v>
      </c>
    </row>
    <row r="914" spans="2:28" hidden="1" x14ac:dyDescent="0.35">
      <c r="B914" s="186">
        <v>44124</v>
      </c>
      <c r="C914" s="69">
        <v>2019</v>
      </c>
      <c r="D914" s="4" t="s">
        <v>14</v>
      </c>
      <c r="E914" s="4" t="s">
        <v>14</v>
      </c>
      <c r="F914" s="4">
        <v>6</v>
      </c>
      <c r="G914" s="4"/>
      <c r="H914" t="s">
        <v>8</v>
      </c>
      <c r="I914">
        <v>913</v>
      </c>
      <c r="J914">
        <v>334</v>
      </c>
      <c r="K914">
        <v>11.31</v>
      </c>
      <c r="L914">
        <v>127.93</v>
      </c>
      <c r="M914">
        <v>120.74</v>
      </c>
      <c r="N914">
        <v>93.83467672783398</v>
      </c>
      <c r="O914" s="196">
        <v>0.21</v>
      </c>
      <c r="P914" s="196">
        <v>0.04</v>
      </c>
      <c r="Q914" s="59">
        <f t="shared" si="216"/>
        <v>5.7329251576350188E-2</v>
      </c>
      <c r="R914" s="59">
        <f t="shared" si="217"/>
        <v>2.5798163209357585</v>
      </c>
      <c r="S914" s="59">
        <f t="shared" si="218"/>
        <v>1.0919857443114321E-2</v>
      </c>
      <c r="T914" s="59">
        <f t="shared" si="219"/>
        <v>0.49139358494014446</v>
      </c>
      <c r="U914" s="59">
        <f t="shared" si="220"/>
        <v>3.0712099058759028</v>
      </c>
      <c r="V914" s="60">
        <v>30</v>
      </c>
      <c r="W914" s="58">
        <f t="shared" si="221"/>
        <v>6.1653232721660203</v>
      </c>
      <c r="X914" s="61">
        <f t="shared" si="222"/>
        <v>0.43285205153979717</v>
      </c>
      <c r="Y914" s="63">
        <f t="shared" si="223"/>
        <v>0.21</v>
      </c>
      <c r="Z914" s="62">
        <f t="shared" si="224"/>
        <v>0.04</v>
      </c>
      <c r="AA914" s="57">
        <f t="shared" si="225"/>
        <v>0.57329251576350182</v>
      </c>
      <c r="AB914" s="58">
        <f t="shared" si="226"/>
        <v>0.10919857443114321</v>
      </c>
    </row>
    <row r="915" spans="2:28" hidden="1" x14ac:dyDescent="0.35">
      <c r="B915" s="186">
        <v>44124</v>
      </c>
      <c r="C915" s="69">
        <v>2019</v>
      </c>
      <c r="D915" s="4" t="s">
        <v>14</v>
      </c>
      <c r="E915" s="4" t="s">
        <v>13</v>
      </c>
      <c r="F915" s="4">
        <v>1</v>
      </c>
      <c r="G915" s="4"/>
      <c r="H915" t="s">
        <v>8</v>
      </c>
      <c r="I915">
        <v>914</v>
      </c>
      <c r="J915">
        <v>335</v>
      </c>
      <c r="K915">
        <v>11.32</v>
      </c>
      <c r="L915">
        <v>116.58</v>
      </c>
      <c r="M915">
        <v>107.78</v>
      </c>
      <c r="N915">
        <v>91.63974919247579</v>
      </c>
      <c r="O915" s="196">
        <v>1.51</v>
      </c>
      <c r="P915" s="196">
        <v>0.05</v>
      </c>
      <c r="Q915" s="59">
        <f t="shared" si="216"/>
        <v>0.42571480406386064</v>
      </c>
      <c r="R915" s="59">
        <f t="shared" si="217"/>
        <v>19.157166182873731</v>
      </c>
      <c r="S915" s="59">
        <f t="shared" si="218"/>
        <v>1.4096516690856313E-2</v>
      </c>
      <c r="T915" s="59">
        <f t="shared" si="219"/>
        <v>0.63434325108853407</v>
      </c>
      <c r="U915" s="59">
        <f t="shared" si="220"/>
        <v>19.791509433962265</v>
      </c>
      <c r="V915" s="60">
        <v>30</v>
      </c>
      <c r="W915" s="58">
        <f t="shared" si="221"/>
        <v>8.3602508075242099</v>
      </c>
      <c r="X915" s="61">
        <f t="shared" si="222"/>
        <v>0.44561476259589455</v>
      </c>
      <c r="Y915" s="63">
        <f t="shared" si="223"/>
        <v>1.51</v>
      </c>
      <c r="Z915" s="62">
        <f t="shared" si="224"/>
        <v>0.05</v>
      </c>
      <c r="AA915" s="57">
        <f t="shared" si="225"/>
        <v>4.2571480406386062</v>
      </c>
      <c r="AB915" s="58">
        <f t="shared" si="226"/>
        <v>0.14096516690856314</v>
      </c>
    </row>
    <row r="916" spans="2:28" hidden="1" x14ac:dyDescent="0.35">
      <c r="B916" s="186">
        <v>44124</v>
      </c>
      <c r="C916" s="69">
        <v>2019</v>
      </c>
      <c r="D916" s="4" t="s">
        <v>14</v>
      </c>
      <c r="E916" s="4" t="s">
        <v>13</v>
      </c>
      <c r="F916" s="4">
        <v>8</v>
      </c>
      <c r="G916" s="4"/>
      <c r="H916" t="s">
        <v>12</v>
      </c>
      <c r="I916">
        <v>915</v>
      </c>
      <c r="J916">
        <v>336</v>
      </c>
      <c r="K916">
        <v>11.3</v>
      </c>
      <c r="L916">
        <v>115.1</v>
      </c>
      <c r="M916">
        <v>107.63</v>
      </c>
      <c r="N916">
        <v>92.803468208092482</v>
      </c>
      <c r="O916" s="196">
        <v>0.3</v>
      </c>
      <c r="P916" s="196">
        <v>0.09</v>
      </c>
      <c r="Q916" s="59">
        <f t="shared" si="216"/>
        <v>8.3142323263780765E-2</v>
      </c>
      <c r="R916" s="59">
        <f t="shared" si="217"/>
        <v>3.7414045468701342</v>
      </c>
      <c r="S916" s="59">
        <f t="shared" si="218"/>
        <v>2.4942696979134229E-2</v>
      </c>
      <c r="T916" s="59">
        <f t="shared" si="219"/>
        <v>1.1224213640610403</v>
      </c>
      <c r="U916" s="59">
        <f t="shared" si="220"/>
        <v>4.8638259109311743</v>
      </c>
      <c r="V916" s="60">
        <v>30</v>
      </c>
      <c r="W916" s="58">
        <f t="shared" si="221"/>
        <v>7.1965317919075176</v>
      </c>
      <c r="X916" s="61">
        <f t="shared" si="222"/>
        <v>0.4387729679227656</v>
      </c>
      <c r="Y916" s="63">
        <f t="shared" si="223"/>
        <v>0.3</v>
      </c>
      <c r="Z916" s="62">
        <f t="shared" si="224"/>
        <v>0.09</v>
      </c>
      <c r="AA916" s="57">
        <f t="shared" si="225"/>
        <v>0.83142323263780771</v>
      </c>
      <c r="AB916" s="58">
        <f t="shared" si="226"/>
        <v>0.2494269697913423</v>
      </c>
    </row>
    <row r="917" spans="2:28" hidden="1" x14ac:dyDescent="0.35">
      <c r="B917" s="186">
        <v>44124</v>
      </c>
      <c r="C917" s="69">
        <v>2019</v>
      </c>
      <c r="D917" s="4" t="s">
        <v>14</v>
      </c>
      <c r="E917" s="4" t="s">
        <v>15</v>
      </c>
      <c r="F917" s="4">
        <v>8</v>
      </c>
      <c r="G917" s="4"/>
      <c r="H917" t="s">
        <v>11</v>
      </c>
      <c r="I917">
        <v>916</v>
      </c>
      <c r="J917">
        <v>337</v>
      </c>
      <c r="K917">
        <v>11.25</v>
      </c>
      <c r="L917">
        <v>106.08</v>
      </c>
      <c r="M917">
        <v>99.07</v>
      </c>
      <c r="N917">
        <v>92.607824528102924</v>
      </c>
      <c r="O917" s="196">
        <v>0.06</v>
      </c>
      <c r="P917" s="196">
        <v>0.19</v>
      </c>
      <c r="Q917" s="59">
        <f t="shared" si="216"/>
        <v>1.6676269642450468E-2</v>
      </c>
      <c r="R917" s="59">
        <f t="shared" si="217"/>
        <v>0.75043213391027108</v>
      </c>
      <c r="S917" s="59">
        <f t="shared" si="218"/>
        <v>5.2808187201093149E-2</v>
      </c>
      <c r="T917" s="59">
        <f t="shared" si="219"/>
        <v>2.3763684240491916</v>
      </c>
      <c r="U917" s="59">
        <f t="shared" si="220"/>
        <v>3.1268005579594629</v>
      </c>
      <c r="V917" s="60">
        <v>30</v>
      </c>
      <c r="W917" s="58">
        <f t="shared" si="221"/>
        <v>7.392175471897076</v>
      </c>
      <c r="X917" s="61">
        <f t="shared" si="222"/>
        <v>0.43991118196310641</v>
      </c>
      <c r="Y917" s="63">
        <f t="shared" si="223"/>
        <v>0.06</v>
      </c>
      <c r="Z917" s="62">
        <f t="shared" si="224"/>
        <v>0.19</v>
      </c>
      <c r="AA917" s="57">
        <f t="shared" si="225"/>
        <v>0.1667626964245047</v>
      </c>
      <c r="AB917" s="58">
        <f t="shared" si="226"/>
        <v>0.52808187201093149</v>
      </c>
    </row>
    <row r="918" spans="2:28" hidden="1" x14ac:dyDescent="0.35">
      <c r="B918" s="186">
        <v>44044</v>
      </c>
      <c r="D918" s="200" t="s">
        <v>932</v>
      </c>
      <c r="E918" s="200" t="s">
        <v>16</v>
      </c>
      <c r="F918" s="200"/>
      <c r="H918" t="s">
        <v>8</v>
      </c>
      <c r="I918">
        <v>918</v>
      </c>
      <c r="J918">
        <v>130</v>
      </c>
      <c r="K918">
        <v>10.91</v>
      </c>
      <c r="L918">
        <v>81.239999999999995</v>
      </c>
      <c r="M918">
        <v>72.78</v>
      </c>
      <c r="N918">
        <v>87.970993885966166</v>
      </c>
      <c r="O918" s="194">
        <v>0.21</v>
      </c>
      <c r="P918" s="194">
        <v>0</v>
      </c>
      <c r="Q918" s="59">
        <f t="shared" ref="Q918:Q981" si="227">Y918*((250+(100*W918/100))/1000)*(100/(100-(100*W918/100)))</f>
        <v>6.2550266688217226E-2</v>
      </c>
      <c r="R918" s="59">
        <f t="shared" ref="R918:R981" si="228">IF(W918="","",Q918*(V918/10*15))</f>
        <v>2.8147620009697754</v>
      </c>
      <c r="S918" s="59">
        <f t="shared" ref="S918:S981" si="229">Z918*((250+(100*W918/100))/1000)*(100/(100-(100*W918/100)))</f>
        <v>0</v>
      </c>
      <c r="T918" s="59">
        <f t="shared" ref="T918:T981" si="230">IF(W918="","",S918*(V918/10*15))</f>
        <v>0</v>
      </c>
      <c r="U918" s="59">
        <f t="shared" ref="U918:U981" si="231">IF(Y918="","",R918+T918)</f>
        <v>2.8147620009697754</v>
      </c>
      <c r="V918" s="60">
        <v>30</v>
      </c>
      <c r="W918" s="58">
        <f t="shared" ref="W918:W981" si="232">100-N918</f>
        <v>12.029006114033834</v>
      </c>
      <c r="X918" s="61">
        <f t="shared" ref="X918:X981" si="233">IF(W918="","",((400+W918)/1000)*(100/(100-W918)))</f>
        <v>0.46836916114433491</v>
      </c>
      <c r="Y918" s="63">
        <f t="shared" ref="Y918:Y981" si="234">O918</f>
        <v>0.21</v>
      </c>
      <c r="Z918" s="62">
        <f t="shared" ref="Z918:Z981" si="235">P918</f>
        <v>0</v>
      </c>
      <c r="AA918" s="57">
        <f t="shared" ref="AA918:AA981" si="236">Q918*10</f>
        <v>0.62550266688217226</v>
      </c>
      <c r="AB918" s="58">
        <f t="shared" ref="AB918:AB981" si="237">S918*10</f>
        <v>0</v>
      </c>
    </row>
    <row r="919" spans="2:28" hidden="1" x14ac:dyDescent="0.35">
      <c r="B919" s="186">
        <v>44044</v>
      </c>
      <c r="D919" s="200" t="s">
        <v>932</v>
      </c>
      <c r="E919" s="200" t="s">
        <v>15</v>
      </c>
      <c r="F919" s="200"/>
      <c r="H919" t="s">
        <v>12</v>
      </c>
      <c r="I919">
        <v>919</v>
      </c>
      <c r="J919">
        <v>129</v>
      </c>
      <c r="K919">
        <v>10.92</v>
      </c>
      <c r="L919">
        <v>82.85</v>
      </c>
      <c r="M919">
        <v>73.44</v>
      </c>
      <c r="N919">
        <v>86.917836785763939</v>
      </c>
      <c r="O919" s="194">
        <v>0.27</v>
      </c>
      <c r="P919" s="194">
        <v>-0.03</v>
      </c>
      <c r="Q919" s="59">
        <f t="shared" si="227"/>
        <v>8.1723368522072945E-2</v>
      </c>
      <c r="R919" s="59">
        <f t="shared" si="228"/>
        <v>3.6775515834932824</v>
      </c>
      <c r="S919" s="59">
        <f t="shared" si="229"/>
        <v>-9.0803742802303272E-3</v>
      </c>
      <c r="T919" s="59">
        <f t="shared" si="230"/>
        <v>-0.40861684261036474</v>
      </c>
      <c r="U919" s="59">
        <f t="shared" si="231"/>
        <v>3.2689347408829175</v>
      </c>
      <c r="V919" s="60">
        <v>30</v>
      </c>
      <c r="W919" s="58">
        <f t="shared" si="232"/>
        <v>13.082163214236061</v>
      </c>
      <c r="X919" s="61">
        <f t="shared" si="233"/>
        <v>0.47525591810620604</v>
      </c>
      <c r="Y919" s="63">
        <f t="shared" si="234"/>
        <v>0.27</v>
      </c>
      <c r="Z919" s="62">
        <f t="shared" si="235"/>
        <v>-0.03</v>
      </c>
      <c r="AA919" s="57">
        <f t="shared" si="236"/>
        <v>0.81723368522072948</v>
      </c>
      <c r="AB919" s="58">
        <f t="shared" si="237"/>
        <v>-9.0803742802303272E-2</v>
      </c>
    </row>
    <row r="920" spans="2:28" hidden="1" x14ac:dyDescent="0.35">
      <c r="B920" s="186">
        <v>44044</v>
      </c>
      <c r="D920" s="200" t="s">
        <v>932</v>
      </c>
      <c r="E920" s="200" t="s">
        <v>14</v>
      </c>
      <c r="F920" s="200"/>
      <c r="H920" t="s">
        <v>8</v>
      </c>
      <c r="I920">
        <v>920</v>
      </c>
      <c r="J920">
        <v>128</v>
      </c>
      <c r="K920">
        <v>10.99</v>
      </c>
      <c r="L920">
        <v>82.1</v>
      </c>
      <c r="M920">
        <v>72.900000000000006</v>
      </c>
      <c r="N920">
        <v>87.062297848403887</v>
      </c>
      <c r="O920" s="194">
        <v>0.27</v>
      </c>
      <c r="P920" s="194">
        <v>-0.01</v>
      </c>
      <c r="Q920" s="59">
        <f t="shared" si="227"/>
        <v>8.1542965595218869E-2</v>
      </c>
      <c r="R920" s="59">
        <f t="shared" si="228"/>
        <v>3.6694334517848493</v>
      </c>
      <c r="S920" s="59">
        <f t="shared" si="229"/>
        <v>-3.0201098368599581E-3</v>
      </c>
      <c r="T920" s="59">
        <f t="shared" si="230"/>
        <v>-0.13590494265869812</v>
      </c>
      <c r="U920" s="59">
        <f t="shared" si="231"/>
        <v>3.533528509126151</v>
      </c>
      <c r="V920" s="60">
        <v>30</v>
      </c>
      <c r="W920" s="58">
        <f t="shared" si="232"/>
        <v>12.937702151596113</v>
      </c>
      <c r="X920" s="61">
        <f t="shared" si="233"/>
        <v>0.47430140526570824</v>
      </c>
      <c r="Y920" s="63">
        <f t="shared" si="234"/>
        <v>0.27</v>
      </c>
      <c r="Z920" s="62">
        <f t="shared" si="235"/>
        <v>-0.01</v>
      </c>
      <c r="AA920" s="57">
        <f t="shared" si="236"/>
        <v>0.81542965595218875</v>
      </c>
      <c r="AB920" s="58">
        <f t="shared" si="237"/>
        <v>-3.0201098368599581E-2</v>
      </c>
    </row>
    <row r="921" spans="2:28" hidden="1" x14ac:dyDescent="0.35">
      <c r="B921" s="186">
        <v>44044</v>
      </c>
      <c r="D921" s="200" t="s">
        <v>14</v>
      </c>
      <c r="E921" s="200" t="s">
        <v>14</v>
      </c>
      <c r="F921" s="200"/>
      <c r="H921" t="s">
        <v>11</v>
      </c>
      <c r="I921">
        <v>921</v>
      </c>
      <c r="J921">
        <v>127</v>
      </c>
      <c r="K921">
        <v>10.99</v>
      </c>
      <c r="L921">
        <v>90.02</v>
      </c>
      <c r="M921">
        <v>83.14</v>
      </c>
      <c r="N921">
        <v>91.294445147412389</v>
      </c>
      <c r="O921" s="194">
        <v>0.17</v>
      </c>
      <c r="P921" s="194">
        <v>-0.01</v>
      </c>
      <c r="Q921" s="59">
        <f t="shared" si="227"/>
        <v>4.8173735273735266E-2</v>
      </c>
      <c r="R921" s="59">
        <f t="shared" si="228"/>
        <v>2.167818087318087</v>
      </c>
      <c r="S921" s="59">
        <f t="shared" si="229"/>
        <v>-2.8337491337491337E-3</v>
      </c>
      <c r="T921" s="59">
        <f t="shared" si="230"/>
        <v>-0.12751871101871101</v>
      </c>
      <c r="U921" s="59">
        <f t="shared" si="231"/>
        <v>2.0402993762993762</v>
      </c>
      <c r="V921" s="60">
        <v>30</v>
      </c>
      <c r="W921" s="58">
        <f t="shared" si="232"/>
        <v>8.7055548525876105</v>
      </c>
      <c r="X921" s="61">
        <f t="shared" si="233"/>
        <v>0.44767844767844767</v>
      </c>
      <c r="Y921" s="63">
        <f t="shared" si="234"/>
        <v>0.17</v>
      </c>
      <c r="Z921" s="62">
        <f t="shared" si="235"/>
        <v>-0.01</v>
      </c>
      <c r="AA921" s="57">
        <f t="shared" si="236"/>
        <v>0.48173735273735263</v>
      </c>
      <c r="AB921" s="58">
        <f t="shared" si="237"/>
        <v>-2.8337491337491336E-2</v>
      </c>
    </row>
    <row r="922" spans="2:28" hidden="1" x14ac:dyDescent="0.35">
      <c r="B922" s="186">
        <v>44044</v>
      </c>
      <c r="D922" s="200" t="s">
        <v>932</v>
      </c>
      <c r="E922" s="200" t="s">
        <v>16</v>
      </c>
      <c r="F922" s="200"/>
      <c r="H922" t="s">
        <v>12</v>
      </c>
      <c r="I922">
        <v>922</v>
      </c>
      <c r="J922">
        <v>126</v>
      </c>
      <c r="K922">
        <v>10.92</v>
      </c>
      <c r="L922">
        <v>84.33</v>
      </c>
      <c r="M922">
        <v>76.38</v>
      </c>
      <c r="N922">
        <v>89.170412750306497</v>
      </c>
      <c r="O922" s="194">
        <v>0.17</v>
      </c>
      <c r="P922" s="194">
        <v>0</v>
      </c>
      <c r="Q922" s="59">
        <f t="shared" si="227"/>
        <v>4.9726168652612292E-2</v>
      </c>
      <c r="R922" s="59">
        <f t="shared" si="228"/>
        <v>2.2376775893675531</v>
      </c>
      <c r="S922" s="59">
        <f t="shared" si="229"/>
        <v>0</v>
      </c>
      <c r="T922" s="59">
        <f t="shared" si="230"/>
        <v>0</v>
      </c>
      <c r="U922" s="59">
        <f t="shared" si="231"/>
        <v>2.2376775893675531</v>
      </c>
      <c r="V922" s="60">
        <v>30</v>
      </c>
      <c r="W922" s="58">
        <f t="shared" si="232"/>
        <v>10.829587249693503</v>
      </c>
      <c r="X922" s="61">
        <f t="shared" si="233"/>
        <v>0.46072410632447303</v>
      </c>
      <c r="Y922" s="63">
        <f t="shared" si="234"/>
        <v>0.17</v>
      </c>
      <c r="Z922" s="62">
        <f t="shared" si="235"/>
        <v>0</v>
      </c>
      <c r="AA922" s="57">
        <f t="shared" si="236"/>
        <v>0.4972616865261229</v>
      </c>
      <c r="AB922" s="58">
        <f t="shared" si="237"/>
        <v>0</v>
      </c>
    </row>
    <row r="923" spans="2:28" hidden="1" x14ac:dyDescent="0.35">
      <c r="B923" s="186">
        <v>44044</v>
      </c>
      <c r="D923" s="200" t="s">
        <v>932</v>
      </c>
      <c r="E923" s="200" t="s">
        <v>15</v>
      </c>
      <c r="F923" s="200"/>
      <c r="H923" t="s">
        <v>10</v>
      </c>
      <c r="I923">
        <v>923</v>
      </c>
      <c r="J923">
        <v>125</v>
      </c>
      <c r="K923">
        <v>10.89</v>
      </c>
      <c r="L923">
        <v>74.02</v>
      </c>
      <c r="M923">
        <v>67.33</v>
      </c>
      <c r="N923">
        <v>89.402819578647239</v>
      </c>
      <c r="O923" s="194">
        <v>2.64</v>
      </c>
      <c r="P923" s="194">
        <v>0.03</v>
      </c>
      <c r="Q923" s="59">
        <f t="shared" si="227"/>
        <v>0.76952445074415299</v>
      </c>
      <c r="R923" s="59">
        <f t="shared" si="228"/>
        <v>34.628600283486882</v>
      </c>
      <c r="S923" s="59">
        <f t="shared" si="229"/>
        <v>8.7445960311835561E-3</v>
      </c>
      <c r="T923" s="59">
        <f t="shared" si="230"/>
        <v>0.39350682140326004</v>
      </c>
      <c r="U923" s="59">
        <f t="shared" si="231"/>
        <v>35.022107104890139</v>
      </c>
      <c r="V923" s="60">
        <v>30</v>
      </c>
      <c r="W923" s="58">
        <f t="shared" si="232"/>
        <v>10.597180421352761</v>
      </c>
      <c r="X923" s="61">
        <f t="shared" si="233"/>
        <v>0.45926647767540746</v>
      </c>
      <c r="Y923" s="63">
        <f t="shared" si="234"/>
        <v>2.64</v>
      </c>
      <c r="Z923" s="62">
        <f t="shared" si="235"/>
        <v>0.03</v>
      </c>
      <c r="AA923" s="57">
        <f t="shared" si="236"/>
        <v>7.6952445074415294</v>
      </c>
      <c r="AB923" s="58">
        <f t="shared" si="237"/>
        <v>8.7445960311835561E-2</v>
      </c>
    </row>
    <row r="924" spans="2:28" hidden="1" x14ac:dyDescent="0.35">
      <c r="B924" s="186">
        <v>44044</v>
      </c>
      <c r="D924" s="200" t="s">
        <v>932</v>
      </c>
      <c r="E924" s="200" t="s">
        <v>16</v>
      </c>
      <c r="F924" s="200"/>
      <c r="H924" t="s">
        <v>10</v>
      </c>
      <c r="I924">
        <v>924</v>
      </c>
      <c r="J924">
        <v>124</v>
      </c>
      <c r="K924">
        <v>10.92</v>
      </c>
      <c r="L924">
        <v>74.11</v>
      </c>
      <c r="M924">
        <v>67.84</v>
      </c>
      <c r="N924">
        <v>90.077543915176449</v>
      </c>
      <c r="O924" s="194">
        <v>2.56</v>
      </c>
      <c r="P924" s="194">
        <v>0.01</v>
      </c>
      <c r="Q924" s="59">
        <f t="shared" si="227"/>
        <v>0.73869852424455396</v>
      </c>
      <c r="R924" s="59">
        <f t="shared" si="228"/>
        <v>33.241433591004927</v>
      </c>
      <c r="S924" s="59">
        <f t="shared" si="229"/>
        <v>2.8855411103302889E-3</v>
      </c>
      <c r="T924" s="59">
        <f t="shared" si="230"/>
        <v>0.129849349964863</v>
      </c>
      <c r="U924" s="59">
        <f t="shared" si="231"/>
        <v>33.371282940969792</v>
      </c>
      <c r="V924" s="60">
        <v>30</v>
      </c>
      <c r="W924" s="58">
        <f t="shared" si="232"/>
        <v>9.9224560848235512</v>
      </c>
      <c r="X924" s="61">
        <f t="shared" si="233"/>
        <v>0.45507730147575554</v>
      </c>
      <c r="Y924" s="63">
        <f t="shared" si="234"/>
        <v>2.56</v>
      </c>
      <c r="Z924" s="62">
        <f t="shared" si="235"/>
        <v>0.01</v>
      </c>
      <c r="AA924" s="57">
        <f t="shared" si="236"/>
        <v>7.3869852424455393</v>
      </c>
      <c r="AB924" s="58">
        <f t="shared" si="237"/>
        <v>2.8855411103302888E-2</v>
      </c>
    </row>
    <row r="925" spans="2:28" hidden="1" x14ac:dyDescent="0.35">
      <c r="B925" s="186">
        <v>44044</v>
      </c>
      <c r="D925" s="200" t="s">
        <v>932</v>
      </c>
      <c r="E925" s="200" t="s">
        <v>14</v>
      </c>
      <c r="F925" s="200"/>
      <c r="H925" t="s">
        <v>12</v>
      </c>
      <c r="I925">
        <v>925</v>
      </c>
      <c r="J925">
        <v>123</v>
      </c>
      <c r="K925">
        <v>10.88</v>
      </c>
      <c r="L925">
        <v>83.37</v>
      </c>
      <c r="M925">
        <v>75.73</v>
      </c>
      <c r="N925">
        <v>89.460615257276856</v>
      </c>
      <c r="O925">
        <v>0.22</v>
      </c>
      <c r="P925">
        <v>0</v>
      </c>
      <c r="Q925" s="59">
        <f t="shared" si="227"/>
        <v>6.4071395528141867E-2</v>
      </c>
      <c r="R925" s="59">
        <f t="shared" si="228"/>
        <v>2.883212798766384</v>
      </c>
      <c r="S925" s="59">
        <f t="shared" si="229"/>
        <v>0</v>
      </c>
      <c r="T925" s="59">
        <f t="shared" si="230"/>
        <v>0</v>
      </c>
      <c r="U925" s="59">
        <f t="shared" si="231"/>
        <v>2.883212798766384</v>
      </c>
      <c r="V925" s="60">
        <v>30</v>
      </c>
      <c r="W925" s="58">
        <f t="shared" si="232"/>
        <v>10.539384742723144</v>
      </c>
      <c r="X925" s="61">
        <f t="shared" si="233"/>
        <v>0.45890516576715501</v>
      </c>
      <c r="Y925" s="63">
        <f t="shared" si="234"/>
        <v>0.22</v>
      </c>
      <c r="Z925" s="62">
        <f t="shared" si="235"/>
        <v>0</v>
      </c>
      <c r="AA925" s="57">
        <f t="shared" si="236"/>
        <v>0.64071395528141872</v>
      </c>
      <c r="AB925" s="58">
        <f t="shared" si="237"/>
        <v>0</v>
      </c>
    </row>
    <row r="926" spans="2:28" hidden="1" x14ac:dyDescent="0.35">
      <c r="B926" s="186">
        <v>44044</v>
      </c>
      <c r="D926" s="200" t="s">
        <v>932</v>
      </c>
      <c r="E926" s="200" t="s">
        <v>15</v>
      </c>
      <c r="F926" s="200"/>
      <c r="H926" t="s">
        <v>8</v>
      </c>
      <c r="I926">
        <v>926</v>
      </c>
      <c r="J926">
        <v>122</v>
      </c>
      <c r="K926">
        <v>10.89</v>
      </c>
      <c r="L926">
        <v>80.650000000000006</v>
      </c>
      <c r="M926">
        <v>72.739999999999995</v>
      </c>
      <c r="N926">
        <v>88.661123853210981</v>
      </c>
      <c r="O926">
        <v>0.11</v>
      </c>
      <c r="P926">
        <v>-0.01</v>
      </c>
      <c r="Q926" s="59">
        <f t="shared" si="227"/>
        <v>3.242376717865806E-2</v>
      </c>
      <c r="R926" s="59">
        <f t="shared" si="228"/>
        <v>1.4590695230396127</v>
      </c>
      <c r="S926" s="59">
        <f t="shared" si="229"/>
        <v>-2.947615198059824E-3</v>
      </c>
      <c r="T926" s="59">
        <f t="shared" si="230"/>
        <v>-0.13264268391269207</v>
      </c>
      <c r="U926" s="59">
        <f t="shared" si="231"/>
        <v>1.3264268391269205</v>
      </c>
      <c r="V926" s="60">
        <v>30</v>
      </c>
      <c r="W926" s="58">
        <f t="shared" si="232"/>
        <v>11.338876146789019</v>
      </c>
      <c r="X926" s="61">
        <f t="shared" si="233"/>
        <v>0.46394502829426049</v>
      </c>
      <c r="Y926" s="63">
        <f t="shared" si="234"/>
        <v>0.11</v>
      </c>
      <c r="Z926" s="62">
        <f t="shared" si="235"/>
        <v>-0.01</v>
      </c>
      <c r="AA926" s="57">
        <f t="shared" si="236"/>
        <v>0.32423767178658058</v>
      </c>
      <c r="AB926" s="58">
        <f t="shared" si="237"/>
        <v>-2.9476151980598241E-2</v>
      </c>
    </row>
    <row r="927" spans="2:28" hidden="1" x14ac:dyDescent="0.35">
      <c r="B927" s="186">
        <v>44044</v>
      </c>
      <c r="D927" s="200" t="s">
        <v>932</v>
      </c>
      <c r="E927" s="200" t="s">
        <v>15</v>
      </c>
      <c r="F927" s="200"/>
      <c r="H927" t="s">
        <v>11</v>
      </c>
      <c r="I927">
        <v>927</v>
      </c>
      <c r="J927">
        <v>121</v>
      </c>
      <c r="K927">
        <v>10.97</v>
      </c>
      <c r="L927">
        <v>77.48</v>
      </c>
      <c r="M927">
        <v>71.41</v>
      </c>
      <c r="N927">
        <v>90.873552849195605</v>
      </c>
      <c r="O927">
        <v>0.19</v>
      </c>
      <c r="P927">
        <v>0</v>
      </c>
      <c r="Q927" s="59">
        <f t="shared" si="227"/>
        <v>5.417860688285904E-2</v>
      </c>
      <c r="R927" s="59">
        <f t="shared" si="228"/>
        <v>2.438037309728657</v>
      </c>
      <c r="S927" s="59">
        <f t="shared" si="229"/>
        <v>0</v>
      </c>
      <c r="T927" s="59">
        <f t="shared" si="230"/>
        <v>0</v>
      </c>
      <c r="U927" s="59">
        <f t="shared" si="231"/>
        <v>2.438037309728657</v>
      </c>
      <c r="V927" s="60">
        <v>30</v>
      </c>
      <c r="W927" s="58">
        <f t="shared" si="232"/>
        <v>9.1264471508043954</v>
      </c>
      <c r="X927" s="61">
        <f t="shared" si="233"/>
        <v>0.45021508934480475</v>
      </c>
      <c r="Y927" s="63">
        <f t="shared" si="234"/>
        <v>0.19</v>
      </c>
      <c r="Z927" s="62">
        <f t="shared" si="235"/>
        <v>0</v>
      </c>
      <c r="AA927" s="57">
        <f t="shared" si="236"/>
        <v>0.54178606882859037</v>
      </c>
      <c r="AB927" s="58">
        <f t="shared" si="237"/>
        <v>0</v>
      </c>
    </row>
    <row r="928" spans="2:28" hidden="1" x14ac:dyDescent="0.35">
      <c r="B928" s="186">
        <v>44044</v>
      </c>
      <c r="D928" s="200" t="s">
        <v>14</v>
      </c>
      <c r="E928" s="200" t="s">
        <v>15</v>
      </c>
      <c r="F928" s="200"/>
      <c r="H928" t="s">
        <v>11</v>
      </c>
      <c r="I928">
        <v>928</v>
      </c>
      <c r="J928">
        <v>131</v>
      </c>
      <c r="K928">
        <v>10.9</v>
      </c>
      <c r="L928">
        <v>93.79</v>
      </c>
      <c r="M928">
        <v>88.68</v>
      </c>
      <c r="N928">
        <v>93.835203281457353</v>
      </c>
      <c r="O928">
        <v>0.52</v>
      </c>
      <c r="P928">
        <v>-0.02</v>
      </c>
      <c r="Q928" s="59">
        <f t="shared" si="227"/>
        <v>0.14195705836976091</v>
      </c>
      <c r="R928" s="59">
        <f t="shared" si="228"/>
        <v>6.3880676266392413</v>
      </c>
      <c r="S928" s="59">
        <f t="shared" si="229"/>
        <v>-5.4598868603754191E-3</v>
      </c>
      <c r="T928" s="59">
        <f t="shared" si="230"/>
        <v>-0.24569490871689387</v>
      </c>
      <c r="U928" s="59">
        <f t="shared" si="231"/>
        <v>6.1423727179223473</v>
      </c>
      <c r="V928" s="60">
        <v>30</v>
      </c>
      <c r="W928" s="58">
        <f t="shared" si="232"/>
        <v>6.1647967185426467</v>
      </c>
      <c r="X928" s="61">
        <f t="shared" si="233"/>
        <v>0.43284906145538704</v>
      </c>
      <c r="Y928" s="63">
        <f t="shared" si="234"/>
        <v>0.52</v>
      </c>
      <c r="Z928" s="62">
        <f t="shared" si="235"/>
        <v>-0.02</v>
      </c>
      <c r="AA928" s="57">
        <f t="shared" si="236"/>
        <v>1.4195705836976091</v>
      </c>
      <c r="AB928" s="58">
        <f t="shared" si="237"/>
        <v>-5.4598868603754194E-2</v>
      </c>
    </row>
    <row r="929" spans="2:28" hidden="1" x14ac:dyDescent="0.35">
      <c r="B929" s="186">
        <v>44044</v>
      </c>
      <c r="D929" s="200" t="s">
        <v>932</v>
      </c>
      <c r="E929" s="200" t="s">
        <v>16</v>
      </c>
      <c r="F929" s="200"/>
      <c r="H929" t="s">
        <v>11</v>
      </c>
      <c r="I929">
        <v>929</v>
      </c>
      <c r="J929">
        <v>132</v>
      </c>
      <c r="K929">
        <v>10.88</v>
      </c>
      <c r="L929">
        <v>90.51</v>
      </c>
      <c r="M929">
        <v>83.3</v>
      </c>
      <c r="N929">
        <v>90.945623508727863</v>
      </c>
      <c r="O929">
        <v>0.21</v>
      </c>
      <c r="P929">
        <v>-0.02</v>
      </c>
      <c r="Q929" s="59">
        <f t="shared" si="227"/>
        <v>5.9817522783761401E-2</v>
      </c>
      <c r="R929" s="59">
        <f t="shared" si="228"/>
        <v>2.691788525269263</v>
      </c>
      <c r="S929" s="59">
        <f t="shared" si="229"/>
        <v>-5.6969069317868003E-3</v>
      </c>
      <c r="T929" s="59">
        <f t="shared" si="230"/>
        <v>-0.256360811930406</v>
      </c>
      <c r="U929" s="59">
        <f t="shared" si="231"/>
        <v>2.4354277133388571</v>
      </c>
      <c r="V929" s="60">
        <v>30</v>
      </c>
      <c r="W929" s="58">
        <f t="shared" si="232"/>
        <v>9.0543764912721372</v>
      </c>
      <c r="X929" s="61">
        <f t="shared" si="233"/>
        <v>0.44977906655619998</v>
      </c>
      <c r="Y929" s="63">
        <f t="shared" si="234"/>
        <v>0.21</v>
      </c>
      <c r="Z929" s="62">
        <f t="shared" si="235"/>
        <v>-0.02</v>
      </c>
      <c r="AA929" s="57">
        <f t="shared" si="236"/>
        <v>0.59817522783761401</v>
      </c>
      <c r="AB929" s="58">
        <f t="shared" si="237"/>
        <v>-5.6969069317868007E-2</v>
      </c>
    </row>
    <row r="930" spans="2:28" hidden="1" x14ac:dyDescent="0.35">
      <c r="B930" s="186">
        <v>44044</v>
      </c>
      <c r="D930" s="200" t="s">
        <v>932</v>
      </c>
      <c r="E930" s="200" t="s">
        <v>14</v>
      </c>
      <c r="F930" s="200"/>
      <c r="H930" t="s">
        <v>10</v>
      </c>
      <c r="I930">
        <v>930</v>
      </c>
      <c r="J930">
        <v>133</v>
      </c>
      <c r="K930">
        <v>10.99</v>
      </c>
      <c r="L930">
        <v>86.91</v>
      </c>
      <c r="M930">
        <v>78.91</v>
      </c>
      <c r="N930">
        <v>89.46259220231822</v>
      </c>
      <c r="O930">
        <v>2.4500000000000002</v>
      </c>
      <c r="P930">
        <v>0.02</v>
      </c>
      <c r="Q930" s="59">
        <f t="shared" si="227"/>
        <v>0.71350117785630185</v>
      </c>
      <c r="R930" s="59">
        <f t="shared" si="228"/>
        <v>32.107553003533582</v>
      </c>
      <c r="S930" s="59">
        <f t="shared" si="229"/>
        <v>5.8244994110718514E-3</v>
      </c>
      <c r="T930" s="59">
        <f t="shared" si="230"/>
        <v>0.26210247349823329</v>
      </c>
      <c r="U930" s="59">
        <f t="shared" si="231"/>
        <v>32.369655477031813</v>
      </c>
      <c r="V930" s="60">
        <v>30</v>
      </c>
      <c r="W930" s="58">
        <f t="shared" si="232"/>
        <v>10.53740779768178</v>
      </c>
      <c r="X930" s="61">
        <f t="shared" si="233"/>
        <v>0.45889281507656071</v>
      </c>
      <c r="Y930" s="63">
        <f t="shared" si="234"/>
        <v>2.4500000000000002</v>
      </c>
      <c r="Z930" s="62">
        <f t="shared" si="235"/>
        <v>0.02</v>
      </c>
      <c r="AA930" s="57">
        <f t="shared" si="236"/>
        <v>7.1350117785630189</v>
      </c>
      <c r="AB930" s="58">
        <f t="shared" si="237"/>
        <v>5.8244994110718512E-2</v>
      </c>
    </row>
    <row r="931" spans="2:28" hidden="1" x14ac:dyDescent="0.35">
      <c r="B931" s="186">
        <v>44044</v>
      </c>
      <c r="D931" s="200" t="s">
        <v>932</v>
      </c>
      <c r="E931" s="200" t="s">
        <v>13</v>
      </c>
      <c r="F931" s="200"/>
      <c r="H931" t="s">
        <v>8</v>
      </c>
      <c r="I931">
        <v>931</v>
      </c>
      <c r="J931">
        <v>134</v>
      </c>
      <c r="K931">
        <v>10.94</v>
      </c>
      <c r="L931">
        <v>79.16</v>
      </c>
      <c r="M931">
        <v>70.959999999999994</v>
      </c>
      <c r="N931">
        <v>87.980064497214897</v>
      </c>
      <c r="O931">
        <v>1.01</v>
      </c>
      <c r="P931">
        <v>-0.04</v>
      </c>
      <c r="Q931" s="59">
        <f t="shared" si="227"/>
        <v>0.30079556814395197</v>
      </c>
      <c r="R931" s="59">
        <f t="shared" si="228"/>
        <v>13.535800566477839</v>
      </c>
      <c r="S931" s="59">
        <f t="shared" si="229"/>
        <v>-1.1912695768077306E-2</v>
      </c>
      <c r="T931" s="59">
        <f t="shared" si="230"/>
        <v>-0.53607130956347882</v>
      </c>
      <c r="U931" s="59">
        <f t="shared" si="231"/>
        <v>12.99972925691436</v>
      </c>
      <c r="V931" s="60">
        <v>30</v>
      </c>
      <c r="W931" s="58">
        <f t="shared" si="232"/>
        <v>12.019935502785103</v>
      </c>
      <c r="X931" s="61">
        <f t="shared" si="233"/>
        <v>0.46831056314561809</v>
      </c>
      <c r="Y931" s="63">
        <f t="shared" si="234"/>
        <v>1.01</v>
      </c>
      <c r="Z931" s="62">
        <f t="shared" si="235"/>
        <v>-0.04</v>
      </c>
      <c r="AA931" s="57">
        <f t="shared" si="236"/>
        <v>3.0079556814395199</v>
      </c>
      <c r="AB931" s="58">
        <f t="shared" si="237"/>
        <v>-0.11912695768077305</v>
      </c>
    </row>
    <row r="932" spans="2:28" hidden="1" x14ac:dyDescent="0.35">
      <c r="B932" s="186">
        <v>44044</v>
      </c>
      <c r="D932" s="200" t="s">
        <v>932</v>
      </c>
      <c r="E932" s="200" t="s">
        <v>13</v>
      </c>
      <c r="F932" s="200"/>
      <c r="H932" t="s">
        <v>11</v>
      </c>
      <c r="I932">
        <v>932</v>
      </c>
      <c r="J932">
        <v>135</v>
      </c>
      <c r="K932">
        <v>10.99</v>
      </c>
      <c r="L932">
        <v>81.41</v>
      </c>
      <c r="M932">
        <v>74.91</v>
      </c>
      <c r="N932">
        <v>90.769667708037474</v>
      </c>
      <c r="O932">
        <v>0.45</v>
      </c>
      <c r="P932">
        <v>-0.03</v>
      </c>
      <c r="Q932" s="59">
        <f t="shared" si="227"/>
        <v>0.12851611389236553</v>
      </c>
      <c r="R932" s="59">
        <f t="shared" si="228"/>
        <v>5.7832251251564486</v>
      </c>
      <c r="S932" s="59">
        <f t="shared" si="229"/>
        <v>-8.5677409261577017E-3</v>
      </c>
      <c r="T932" s="59">
        <f t="shared" si="230"/>
        <v>-0.38554834167709656</v>
      </c>
      <c r="U932" s="59">
        <f t="shared" si="231"/>
        <v>5.3976767834793522</v>
      </c>
      <c r="V932" s="60">
        <v>30</v>
      </c>
      <c r="W932" s="58">
        <f t="shared" si="232"/>
        <v>9.2303322919625259</v>
      </c>
      <c r="X932" s="61">
        <f t="shared" si="233"/>
        <v>0.45084480600750954</v>
      </c>
      <c r="Y932" s="63">
        <f t="shared" si="234"/>
        <v>0.45</v>
      </c>
      <c r="Z932" s="62">
        <f t="shared" si="235"/>
        <v>-0.03</v>
      </c>
      <c r="AA932" s="57">
        <f t="shared" si="236"/>
        <v>1.2851611389236552</v>
      </c>
      <c r="AB932" s="58">
        <f t="shared" si="237"/>
        <v>-8.567740926157702E-2</v>
      </c>
    </row>
    <row r="933" spans="2:28" hidden="1" x14ac:dyDescent="0.35">
      <c r="B933" s="186">
        <v>44044</v>
      </c>
      <c r="D933" s="200" t="s">
        <v>14</v>
      </c>
      <c r="E933" s="200" t="s">
        <v>16</v>
      </c>
      <c r="F933" s="200"/>
      <c r="H933" t="s">
        <v>12</v>
      </c>
      <c r="I933">
        <v>933</v>
      </c>
      <c r="J933">
        <v>136</v>
      </c>
      <c r="K933">
        <v>10.93</v>
      </c>
      <c r="L933">
        <v>107.84</v>
      </c>
      <c r="M933">
        <v>104.25</v>
      </c>
      <c r="N933">
        <v>96.295531936848619</v>
      </c>
      <c r="O933">
        <v>0.46</v>
      </c>
      <c r="P933">
        <v>-0.02</v>
      </c>
      <c r="Q933" s="59">
        <f t="shared" si="227"/>
        <v>0.12119363480497215</v>
      </c>
      <c r="R933" s="59">
        <f t="shared" si="228"/>
        <v>5.4537135662237466</v>
      </c>
      <c r="S933" s="59">
        <f t="shared" si="229"/>
        <v>-5.2692884697813974E-3</v>
      </c>
      <c r="T933" s="59">
        <f t="shared" si="230"/>
        <v>-0.23711798114016289</v>
      </c>
      <c r="U933" s="59">
        <f t="shared" si="231"/>
        <v>5.2165955850835841</v>
      </c>
      <c r="V933" s="60">
        <v>30</v>
      </c>
      <c r="W933" s="58">
        <f t="shared" si="232"/>
        <v>3.7044680631513813</v>
      </c>
      <c r="X933" s="61">
        <f t="shared" si="233"/>
        <v>0.4192348906986712</v>
      </c>
      <c r="Y933" s="63">
        <f t="shared" si="234"/>
        <v>0.46</v>
      </c>
      <c r="Z933" s="62">
        <f t="shared" si="235"/>
        <v>-0.02</v>
      </c>
      <c r="AA933" s="57">
        <f t="shared" si="236"/>
        <v>1.2119363480497216</v>
      </c>
      <c r="AB933" s="58">
        <f t="shared" si="237"/>
        <v>-5.2692884697813976E-2</v>
      </c>
    </row>
    <row r="934" spans="2:28" hidden="1" x14ac:dyDescent="0.35">
      <c r="B934" s="186">
        <v>44044</v>
      </c>
      <c r="D934" s="200" t="s">
        <v>14</v>
      </c>
      <c r="E934" s="200" t="s">
        <v>14</v>
      </c>
      <c r="F934" s="200"/>
      <c r="H934" t="s">
        <v>10</v>
      </c>
      <c r="I934">
        <v>934</v>
      </c>
      <c r="J934">
        <v>137</v>
      </c>
      <c r="K934">
        <v>10.94</v>
      </c>
      <c r="L934">
        <v>86.88</v>
      </c>
      <c r="M934">
        <v>81.040000000000006</v>
      </c>
      <c r="N934">
        <v>92.309718198577841</v>
      </c>
      <c r="O934">
        <v>2.75</v>
      </c>
      <c r="P934">
        <v>0.04</v>
      </c>
      <c r="Q934" s="59">
        <f t="shared" si="227"/>
        <v>0.76768544935805971</v>
      </c>
      <c r="R934" s="59">
        <f t="shared" si="228"/>
        <v>34.545845221112685</v>
      </c>
      <c r="S934" s="59">
        <f t="shared" si="229"/>
        <v>1.1166333808844506E-2</v>
      </c>
      <c r="T934" s="59">
        <f t="shared" si="230"/>
        <v>0.50248502139800277</v>
      </c>
      <c r="U934" s="59">
        <f t="shared" si="231"/>
        <v>35.048330242510687</v>
      </c>
      <c r="V934" s="60">
        <v>30</v>
      </c>
      <c r="W934" s="58">
        <f t="shared" si="232"/>
        <v>7.6902818014221594</v>
      </c>
      <c r="X934" s="61">
        <f t="shared" si="233"/>
        <v>0.4416547788873037</v>
      </c>
      <c r="Y934" s="63">
        <f t="shared" si="234"/>
        <v>2.75</v>
      </c>
      <c r="Z934" s="62">
        <f t="shared" si="235"/>
        <v>0.04</v>
      </c>
      <c r="AA934" s="57">
        <f t="shared" si="236"/>
        <v>7.6768544935805973</v>
      </c>
      <c r="AB934" s="58">
        <f t="shared" si="237"/>
        <v>0.11166333808844506</v>
      </c>
    </row>
    <row r="935" spans="2:28" hidden="1" x14ac:dyDescent="0.35">
      <c r="B935" s="186">
        <v>44044</v>
      </c>
      <c r="D935" s="200" t="s">
        <v>14</v>
      </c>
      <c r="E935" s="200" t="s">
        <v>13</v>
      </c>
      <c r="F935" s="200"/>
      <c r="H935" t="s">
        <v>12</v>
      </c>
      <c r="I935">
        <v>935</v>
      </c>
      <c r="J935">
        <v>138</v>
      </c>
      <c r="K935">
        <v>11</v>
      </c>
      <c r="L935">
        <v>112.55</v>
      </c>
      <c r="M935">
        <v>110.81</v>
      </c>
      <c r="N935">
        <v>98.286558345642547</v>
      </c>
      <c r="O935">
        <v>0.06</v>
      </c>
      <c r="P935">
        <v>-0.02</v>
      </c>
      <c r="Q935" s="59">
        <f t="shared" si="227"/>
        <v>1.5366095581605049E-2</v>
      </c>
      <c r="R935" s="59">
        <f t="shared" si="228"/>
        <v>0.69147430117222719</v>
      </c>
      <c r="S935" s="59">
        <f t="shared" si="229"/>
        <v>-5.1220318605350156E-3</v>
      </c>
      <c r="T935" s="59">
        <f t="shared" si="230"/>
        <v>-0.23049143372407571</v>
      </c>
      <c r="U935" s="59">
        <f t="shared" si="231"/>
        <v>0.46098286744815148</v>
      </c>
      <c r="V935" s="60">
        <v>30</v>
      </c>
      <c r="W935" s="58">
        <f t="shared" si="232"/>
        <v>1.7134416543574531</v>
      </c>
      <c r="X935" s="61">
        <f t="shared" si="233"/>
        <v>0.40871656146678692</v>
      </c>
      <c r="Y935" s="63">
        <f t="shared" si="234"/>
        <v>0.06</v>
      </c>
      <c r="Z935" s="62">
        <f t="shared" si="235"/>
        <v>-0.02</v>
      </c>
      <c r="AA935" s="57">
        <f t="shared" si="236"/>
        <v>0.15366095581605049</v>
      </c>
      <c r="AB935" s="58">
        <f t="shared" si="237"/>
        <v>-5.122031860535016E-2</v>
      </c>
    </row>
    <row r="936" spans="2:28" hidden="1" x14ac:dyDescent="0.35">
      <c r="B936" s="186">
        <v>44044</v>
      </c>
      <c r="D936" s="200" t="s">
        <v>14</v>
      </c>
      <c r="E936" s="200" t="s">
        <v>13</v>
      </c>
      <c r="F936" s="200"/>
      <c r="H936" t="s">
        <v>11</v>
      </c>
      <c r="I936">
        <v>936</v>
      </c>
      <c r="J936">
        <v>139</v>
      </c>
      <c r="K936">
        <v>11</v>
      </c>
      <c r="L936">
        <v>110.44</v>
      </c>
      <c r="M936">
        <v>107.03</v>
      </c>
      <c r="N936">
        <v>96.570796460176993</v>
      </c>
      <c r="O936">
        <v>0.53</v>
      </c>
      <c r="P936">
        <v>-0.01</v>
      </c>
      <c r="Q936" s="59">
        <f t="shared" si="227"/>
        <v>0.13908705612829322</v>
      </c>
      <c r="R936" s="59">
        <f t="shared" si="228"/>
        <v>6.258917525773195</v>
      </c>
      <c r="S936" s="59">
        <f t="shared" si="229"/>
        <v>-2.6242840778923247E-3</v>
      </c>
      <c r="T936" s="59">
        <f t="shared" si="230"/>
        <v>-0.11809278350515461</v>
      </c>
      <c r="U936" s="59">
        <f t="shared" si="231"/>
        <v>6.1408247422680402</v>
      </c>
      <c r="V936" s="60">
        <v>30</v>
      </c>
      <c r="W936" s="58">
        <f t="shared" si="232"/>
        <v>3.429203539823007</v>
      </c>
      <c r="X936" s="61">
        <f t="shared" si="233"/>
        <v>0.41775486827033209</v>
      </c>
      <c r="Y936" s="63">
        <f t="shared" si="234"/>
        <v>0.53</v>
      </c>
      <c r="Z936" s="62">
        <f t="shared" si="235"/>
        <v>-0.01</v>
      </c>
      <c r="AA936" s="57">
        <f t="shared" si="236"/>
        <v>1.3908705612829322</v>
      </c>
      <c r="AB936" s="58">
        <f t="shared" si="237"/>
        <v>-2.6242840778923249E-2</v>
      </c>
    </row>
    <row r="937" spans="2:28" hidden="1" x14ac:dyDescent="0.35">
      <c r="B937" s="186">
        <v>44044</v>
      </c>
      <c r="D937" s="200" t="s">
        <v>14</v>
      </c>
      <c r="E937" s="200" t="s">
        <v>14</v>
      </c>
      <c r="F937" s="200"/>
      <c r="H937" t="s">
        <v>12</v>
      </c>
      <c r="I937">
        <v>937</v>
      </c>
      <c r="J937">
        <v>140</v>
      </c>
      <c r="K937">
        <v>10.88</v>
      </c>
      <c r="L937">
        <v>108.35</v>
      </c>
      <c r="M937">
        <v>105.89</v>
      </c>
      <c r="N937">
        <v>97.476146506617425</v>
      </c>
      <c r="O937">
        <v>0.14000000000000001</v>
      </c>
      <c r="P937">
        <v>-0.02</v>
      </c>
      <c r="Q937" s="59">
        <f t="shared" si="227"/>
        <v>3.6268708556994003E-2</v>
      </c>
      <c r="R937" s="59">
        <f t="shared" si="228"/>
        <v>1.6320918850647301</v>
      </c>
      <c r="S937" s="59">
        <f t="shared" si="229"/>
        <v>-5.1812440795705721E-3</v>
      </c>
      <c r="T937" s="59">
        <f t="shared" si="230"/>
        <v>-0.23315598358067574</v>
      </c>
      <c r="U937" s="59">
        <f t="shared" si="231"/>
        <v>1.3989359014840543</v>
      </c>
      <c r="V937" s="60">
        <v>30</v>
      </c>
      <c r="W937" s="58">
        <f t="shared" si="232"/>
        <v>2.5238534933825747</v>
      </c>
      <c r="X937" s="61">
        <f t="shared" si="233"/>
        <v>0.41294600568361228</v>
      </c>
      <c r="Y937" s="63">
        <f t="shared" si="234"/>
        <v>0.14000000000000001</v>
      </c>
      <c r="Z937" s="62">
        <f t="shared" si="235"/>
        <v>-0.02</v>
      </c>
      <c r="AA937" s="57">
        <f t="shared" si="236"/>
        <v>0.36268708556994</v>
      </c>
      <c r="AB937" s="58">
        <f t="shared" si="237"/>
        <v>-5.1812440795705725E-2</v>
      </c>
    </row>
    <row r="938" spans="2:28" hidden="1" x14ac:dyDescent="0.35">
      <c r="B938" s="186">
        <v>44044</v>
      </c>
      <c r="D938" s="200" t="s">
        <v>932</v>
      </c>
      <c r="E938" s="200" t="s">
        <v>13</v>
      </c>
      <c r="F938" s="200"/>
      <c r="H938" t="s">
        <v>12</v>
      </c>
      <c r="I938">
        <v>938</v>
      </c>
      <c r="J938">
        <v>141</v>
      </c>
      <c r="K938">
        <v>10.89</v>
      </c>
      <c r="L938">
        <v>71.69</v>
      </c>
      <c r="M938">
        <v>65.510000000000005</v>
      </c>
      <c r="N938">
        <v>89.835526315789494</v>
      </c>
      <c r="O938">
        <v>0.73</v>
      </c>
      <c r="P938">
        <v>-0.04</v>
      </c>
      <c r="Q938" s="59">
        <f t="shared" si="227"/>
        <v>0.21140864152325151</v>
      </c>
      <c r="R938" s="59">
        <f t="shared" si="228"/>
        <v>9.5133888685463184</v>
      </c>
      <c r="S938" s="59">
        <f t="shared" si="229"/>
        <v>-1.1584035151958987E-2</v>
      </c>
      <c r="T938" s="59">
        <f t="shared" si="230"/>
        <v>-0.52128158183815443</v>
      </c>
      <c r="U938" s="59">
        <f t="shared" si="231"/>
        <v>8.9921072867081637</v>
      </c>
      <c r="V938" s="60">
        <v>30</v>
      </c>
      <c r="W938" s="58">
        <f t="shared" si="232"/>
        <v>10.164473684210506</v>
      </c>
      <c r="X938" s="61">
        <f t="shared" si="233"/>
        <v>0.45657268399853518</v>
      </c>
      <c r="Y938" s="63">
        <f t="shared" si="234"/>
        <v>0.73</v>
      </c>
      <c r="Z938" s="62">
        <f t="shared" si="235"/>
        <v>-0.04</v>
      </c>
      <c r="AA938" s="57">
        <f t="shared" si="236"/>
        <v>2.1140864152325149</v>
      </c>
      <c r="AB938" s="58">
        <f t="shared" si="237"/>
        <v>-0.11584035151958987</v>
      </c>
    </row>
    <row r="939" spans="2:28" hidden="1" x14ac:dyDescent="0.35">
      <c r="B939" s="186">
        <v>44044</v>
      </c>
      <c r="D939" s="200" t="s">
        <v>14</v>
      </c>
      <c r="E939" s="200" t="s">
        <v>15</v>
      </c>
      <c r="F939" s="200"/>
      <c r="H939" t="s">
        <v>12</v>
      </c>
      <c r="I939">
        <v>939</v>
      </c>
      <c r="J939">
        <v>142</v>
      </c>
      <c r="K939">
        <v>10.92</v>
      </c>
      <c r="L939">
        <v>90.5</v>
      </c>
      <c r="M939">
        <v>87.65</v>
      </c>
      <c r="N939">
        <v>96.418698165368184</v>
      </c>
      <c r="O939">
        <v>0.35</v>
      </c>
      <c r="P939">
        <v>-0.03</v>
      </c>
      <c r="Q939" s="59">
        <f t="shared" si="227"/>
        <v>9.2050045614492357E-2</v>
      </c>
      <c r="R939" s="59">
        <f t="shared" si="228"/>
        <v>4.1422520526521565</v>
      </c>
      <c r="S939" s="59">
        <f t="shared" si="229"/>
        <v>-7.890003909813632E-3</v>
      </c>
      <c r="T939" s="59">
        <f t="shared" si="230"/>
        <v>-0.35505017594161342</v>
      </c>
      <c r="U939" s="59">
        <f t="shared" si="231"/>
        <v>3.7872018767105429</v>
      </c>
      <c r="V939" s="60">
        <v>30</v>
      </c>
      <c r="W939" s="58">
        <f t="shared" si="232"/>
        <v>3.581301834631816</v>
      </c>
      <c r="X939" s="61">
        <f t="shared" si="233"/>
        <v>0.41857161475303012</v>
      </c>
      <c r="Y939" s="63">
        <f t="shared" si="234"/>
        <v>0.35</v>
      </c>
      <c r="Z939" s="62">
        <f t="shared" si="235"/>
        <v>-0.03</v>
      </c>
      <c r="AA939" s="57">
        <f t="shared" si="236"/>
        <v>0.9205004561449236</v>
      </c>
      <c r="AB939" s="58">
        <f t="shared" si="237"/>
        <v>-7.8900039098136324E-2</v>
      </c>
    </row>
    <row r="940" spans="2:28" hidden="1" x14ac:dyDescent="0.35">
      <c r="B940" s="186">
        <v>44044</v>
      </c>
      <c r="D940" s="200" t="s">
        <v>932</v>
      </c>
      <c r="E940" s="200" t="s">
        <v>13</v>
      </c>
      <c r="F940" s="200"/>
      <c r="H940" t="s">
        <v>10</v>
      </c>
      <c r="I940">
        <v>940</v>
      </c>
      <c r="J940">
        <v>143</v>
      </c>
      <c r="K940">
        <v>10.89</v>
      </c>
      <c r="L940">
        <v>81.790000000000006</v>
      </c>
      <c r="M940">
        <v>74.81</v>
      </c>
      <c r="N940">
        <v>90.155148095909723</v>
      </c>
      <c r="O940">
        <v>2.98</v>
      </c>
      <c r="P940">
        <v>0.01</v>
      </c>
      <c r="Q940" s="59">
        <f t="shared" si="227"/>
        <v>0.85889455569461826</v>
      </c>
      <c r="R940" s="59">
        <f t="shared" si="228"/>
        <v>38.650255006257822</v>
      </c>
      <c r="S940" s="59">
        <f t="shared" si="229"/>
        <v>2.8821964956195242E-3</v>
      </c>
      <c r="T940" s="59">
        <f t="shared" si="230"/>
        <v>0.12969884230287859</v>
      </c>
      <c r="U940" s="59">
        <f t="shared" si="231"/>
        <v>38.779953848560702</v>
      </c>
      <c r="V940" s="60">
        <v>30</v>
      </c>
      <c r="W940" s="58">
        <f t="shared" si="232"/>
        <v>9.8448519040902767</v>
      </c>
      <c r="X940" s="61">
        <f t="shared" si="233"/>
        <v>0.45459949937421779</v>
      </c>
      <c r="Y940" s="63">
        <f t="shared" si="234"/>
        <v>2.98</v>
      </c>
      <c r="Z940" s="62">
        <f t="shared" si="235"/>
        <v>0.01</v>
      </c>
      <c r="AA940" s="57">
        <f t="shared" si="236"/>
        <v>8.5889455569461823</v>
      </c>
      <c r="AB940" s="58">
        <f t="shared" si="237"/>
        <v>2.8821964956195243E-2</v>
      </c>
    </row>
    <row r="941" spans="2:28" hidden="1" x14ac:dyDescent="0.35">
      <c r="B941" s="186">
        <v>44044</v>
      </c>
      <c r="D941" s="200" t="s">
        <v>14</v>
      </c>
      <c r="E941" s="200" t="s">
        <v>16</v>
      </c>
      <c r="F941" s="200"/>
      <c r="H941" t="s">
        <v>10</v>
      </c>
      <c r="I941">
        <v>941</v>
      </c>
      <c r="J941">
        <v>144</v>
      </c>
      <c r="K941">
        <v>10.92</v>
      </c>
      <c r="L941">
        <v>77.12</v>
      </c>
      <c r="M941">
        <v>72.569999999999993</v>
      </c>
      <c r="N941">
        <v>93.126888217522634</v>
      </c>
      <c r="O941">
        <v>2.4300000000000002</v>
      </c>
      <c r="P941">
        <v>0.14000000000000001</v>
      </c>
      <c r="Q941" s="59">
        <f t="shared" si="227"/>
        <v>0.67027007299270114</v>
      </c>
      <c r="R941" s="59">
        <f t="shared" si="228"/>
        <v>30.16215328467155</v>
      </c>
      <c r="S941" s="59">
        <f t="shared" si="229"/>
        <v>3.8616382806163856E-2</v>
      </c>
      <c r="T941" s="59">
        <f t="shared" si="230"/>
        <v>1.7377372262773736</v>
      </c>
      <c r="U941" s="59">
        <f t="shared" si="231"/>
        <v>31.899890510948925</v>
      </c>
      <c r="V941" s="60">
        <v>30</v>
      </c>
      <c r="W941" s="58">
        <f t="shared" si="232"/>
        <v>6.8731117824773662</v>
      </c>
      <c r="X941" s="61">
        <f t="shared" si="233"/>
        <v>0.43690186536901887</v>
      </c>
      <c r="Y941" s="63">
        <f t="shared" si="234"/>
        <v>2.4300000000000002</v>
      </c>
      <c r="Z941" s="62">
        <f t="shared" si="235"/>
        <v>0.14000000000000001</v>
      </c>
      <c r="AA941" s="57">
        <f t="shared" si="236"/>
        <v>6.7027007299270114</v>
      </c>
      <c r="AB941" s="58">
        <f t="shared" si="237"/>
        <v>0.38616382806163857</v>
      </c>
    </row>
    <row r="942" spans="2:28" hidden="1" x14ac:dyDescent="0.35">
      <c r="B942" s="186">
        <v>44044</v>
      </c>
      <c r="D942" s="200" t="s">
        <v>14</v>
      </c>
      <c r="E942" s="200" t="s">
        <v>13</v>
      </c>
      <c r="F942" s="200"/>
      <c r="H942" t="s">
        <v>10</v>
      </c>
      <c r="I942">
        <v>942</v>
      </c>
      <c r="J942">
        <v>145</v>
      </c>
      <c r="K942">
        <v>10.9</v>
      </c>
      <c r="L942">
        <v>82.32</v>
      </c>
      <c r="M942">
        <v>77.319999999999993</v>
      </c>
      <c r="N942">
        <v>92.999159899187902</v>
      </c>
      <c r="O942">
        <v>4.3499999999999996</v>
      </c>
      <c r="P942">
        <v>0.35</v>
      </c>
      <c r="Q942" s="59">
        <f t="shared" si="227"/>
        <v>1.2021115627822943</v>
      </c>
      <c r="R942" s="59">
        <f t="shared" si="228"/>
        <v>54.095020325203244</v>
      </c>
      <c r="S942" s="59">
        <f t="shared" si="229"/>
        <v>9.67216199939777E-2</v>
      </c>
      <c r="T942" s="59">
        <f t="shared" si="230"/>
        <v>4.3524728997289968</v>
      </c>
      <c r="U942" s="59">
        <f t="shared" si="231"/>
        <v>58.447493224932238</v>
      </c>
      <c r="V942" s="60">
        <v>30</v>
      </c>
      <c r="W942" s="58">
        <f t="shared" si="232"/>
        <v>7.0008401008120984</v>
      </c>
      <c r="X942" s="61">
        <f t="shared" si="233"/>
        <v>0.43763926528154168</v>
      </c>
      <c r="Y942" s="63">
        <f t="shared" si="234"/>
        <v>4.3499999999999996</v>
      </c>
      <c r="Z942" s="62">
        <f t="shared" si="235"/>
        <v>0.35</v>
      </c>
      <c r="AA942" s="57">
        <f t="shared" si="236"/>
        <v>12.021115627822942</v>
      </c>
      <c r="AB942" s="58">
        <f t="shared" si="237"/>
        <v>0.96721619993977703</v>
      </c>
    </row>
    <row r="943" spans="2:28" hidden="1" x14ac:dyDescent="0.35">
      <c r="B943" s="186">
        <v>44044</v>
      </c>
      <c r="D943" s="200" t="s">
        <v>14</v>
      </c>
      <c r="E943" s="200" t="s">
        <v>15</v>
      </c>
      <c r="F943" s="200"/>
      <c r="H943" t="s">
        <v>10</v>
      </c>
      <c r="I943">
        <v>943</v>
      </c>
      <c r="J943">
        <v>146</v>
      </c>
      <c r="K943">
        <v>10.92</v>
      </c>
      <c r="L943">
        <v>85.5</v>
      </c>
      <c r="M943">
        <v>79.81</v>
      </c>
      <c r="N943">
        <v>92.370608742290159</v>
      </c>
      <c r="O943">
        <v>1.9100000000000001</v>
      </c>
      <c r="P943">
        <v>0.1</v>
      </c>
      <c r="Q943" s="59">
        <f t="shared" si="227"/>
        <v>0.53271505298301636</v>
      </c>
      <c r="R943" s="59">
        <f t="shared" si="228"/>
        <v>23.972177384235735</v>
      </c>
      <c r="S943" s="59">
        <f t="shared" si="229"/>
        <v>2.7890840470314995E-2</v>
      </c>
      <c r="T943" s="59">
        <f t="shared" si="230"/>
        <v>1.2550878211641747</v>
      </c>
      <c r="U943" s="59">
        <f t="shared" si="231"/>
        <v>25.22726520539991</v>
      </c>
      <c r="V943" s="60">
        <v>30</v>
      </c>
      <c r="W943" s="58">
        <f t="shared" si="232"/>
        <v>7.6293912577098411</v>
      </c>
      <c r="X943" s="61">
        <f t="shared" si="233"/>
        <v>0.44129772100449988</v>
      </c>
      <c r="Y943" s="63">
        <f t="shared" si="234"/>
        <v>1.9100000000000001</v>
      </c>
      <c r="Z943" s="62">
        <f t="shared" si="235"/>
        <v>0.1</v>
      </c>
      <c r="AA943" s="57">
        <f t="shared" si="236"/>
        <v>5.3271505298301634</v>
      </c>
      <c r="AB943" s="58">
        <f t="shared" si="237"/>
        <v>0.27890840470314993</v>
      </c>
    </row>
    <row r="944" spans="2:28" hidden="1" x14ac:dyDescent="0.35">
      <c r="B944" s="186">
        <v>44044</v>
      </c>
      <c r="D944" s="200" t="s">
        <v>14</v>
      </c>
      <c r="E944" s="200" t="s">
        <v>14</v>
      </c>
      <c r="F944" s="200"/>
      <c r="H944" t="s">
        <v>11</v>
      </c>
      <c r="I944">
        <v>944</v>
      </c>
      <c r="J944">
        <v>147</v>
      </c>
      <c r="K944">
        <v>10.92</v>
      </c>
      <c r="L944">
        <v>97.24</v>
      </c>
      <c r="M944">
        <v>93.33</v>
      </c>
      <c r="N944">
        <v>95.470342910101948</v>
      </c>
      <c r="O944">
        <v>0.43</v>
      </c>
      <c r="P944">
        <v>0.05</v>
      </c>
      <c r="Q944" s="59">
        <f t="shared" si="227"/>
        <v>0.11464057759980584</v>
      </c>
      <c r="R944" s="59">
        <f t="shared" si="228"/>
        <v>5.1588259919912627</v>
      </c>
      <c r="S944" s="59">
        <f t="shared" si="229"/>
        <v>1.3330299720907657E-2</v>
      </c>
      <c r="T944" s="59">
        <f t="shared" si="230"/>
        <v>0.59986348744084461</v>
      </c>
      <c r="U944" s="59">
        <f t="shared" si="231"/>
        <v>5.7586894794321069</v>
      </c>
      <c r="V944" s="60">
        <v>30</v>
      </c>
      <c r="W944" s="58">
        <f t="shared" si="232"/>
        <v>4.5296570898980519</v>
      </c>
      <c r="X944" s="61">
        <f t="shared" si="233"/>
        <v>0.42372284916879016</v>
      </c>
      <c r="Y944" s="63">
        <f t="shared" si="234"/>
        <v>0.43</v>
      </c>
      <c r="Z944" s="62">
        <f t="shared" si="235"/>
        <v>0.05</v>
      </c>
      <c r="AA944" s="57">
        <f t="shared" si="236"/>
        <v>1.1464057759980584</v>
      </c>
      <c r="AB944" s="58">
        <f t="shared" si="237"/>
        <v>0.13330299720907657</v>
      </c>
    </row>
    <row r="945" spans="2:28" hidden="1" x14ac:dyDescent="0.35">
      <c r="B945" s="186">
        <v>44044</v>
      </c>
      <c r="D945" s="200" t="s">
        <v>14</v>
      </c>
      <c r="E945" s="200" t="s">
        <v>16</v>
      </c>
      <c r="F945" s="200"/>
      <c r="H945" t="s">
        <v>11</v>
      </c>
      <c r="I945">
        <v>945</v>
      </c>
      <c r="J945">
        <v>148</v>
      </c>
      <c r="K945">
        <v>10.91</v>
      </c>
      <c r="L945">
        <v>100.11</v>
      </c>
      <c r="M945">
        <v>95.72</v>
      </c>
      <c r="N945">
        <v>95.078475336322867</v>
      </c>
      <c r="O945">
        <v>0.46</v>
      </c>
      <c r="P945">
        <v>0.03</v>
      </c>
      <c r="Q945" s="59">
        <f t="shared" si="227"/>
        <v>0.12333380497582833</v>
      </c>
      <c r="R945" s="59">
        <f t="shared" si="228"/>
        <v>5.5500212239122746</v>
      </c>
      <c r="S945" s="59">
        <f t="shared" si="229"/>
        <v>8.043509020162716E-3</v>
      </c>
      <c r="T945" s="59">
        <f t="shared" si="230"/>
        <v>0.36195790590732224</v>
      </c>
      <c r="U945" s="59">
        <f t="shared" si="231"/>
        <v>5.9119791298195965</v>
      </c>
      <c r="V945" s="60">
        <v>30</v>
      </c>
      <c r="W945" s="58">
        <f t="shared" si="232"/>
        <v>4.9215246636771326</v>
      </c>
      <c r="X945" s="61">
        <f t="shared" si="233"/>
        <v>0.42588138191251035</v>
      </c>
      <c r="Y945" s="63">
        <f t="shared" si="234"/>
        <v>0.46</v>
      </c>
      <c r="Z945" s="62">
        <f t="shared" si="235"/>
        <v>0.03</v>
      </c>
      <c r="AA945" s="57">
        <f t="shared" si="236"/>
        <v>1.2333380497582833</v>
      </c>
      <c r="AB945" s="58">
        <f t="shared" si="237"/>
        <v>8.043509020162716E-2</v>
      </c>
    </row>
    <row r="946" spans="2:28" hidden="1" x14ac:dyDescent="0.35">
      <c r="B946" s="186">
        <v>44044</v>
      </c>
      <c r="D946" s="200" t="s">
        <v>14</v>
      </c>
      <c r="E946" s="200" t="s">
        <v>14</v>
      </c>
      <c r="F946" s="200"/>
      <c r="H946" t="s">
        <v>8</v>
      </c>
      <c r="I946">
        <v>946</v>
      </c>
      <c r="J946">
        <v>149</v>
      </c>
      <c r="K946">
        <v>10.91</v>
      </c>
      <c r="L946">
        <v>83.27</v>
      </c>
      <c r="M946">
        <v>81.52</v>
      </c>
      <c r="N946">
        <v>97.581536760641228</v>
      </c>
      <c r="O946">
        <v>0.18</v>
      </c>
      <c r="P946">
        <v>0.01</v>
      </c>
      <c r="Q946" s="59">
        <f t="shared" si="227"/>
        <v>4.6561393570315829E-2</v>
      </c>
      <c r="R946" s="59">
        <f t="shared" si="228"/>
        <v>2.0952627106642123</v>
      </c>
      <c r="S946" s="59">
        <f t="shared" si="229"/>
        <v>2.5867440872397686E-3</v>
      </c>
      <c r="T946" s="59">
        <f t="shared" si="230"/>
        <v>0.11640348392578959</v>
      </c>
      <c r="U946" s="59">
        <f t="shared" si="231"/>
        <v>2.211666194590002</v>
      </c>
      <c r="V946" s="60">
        <v>30</v>
      </c>
      <c r="W946" s="58">
        <f t="shared" si="232"/>
        <v>2.4184632393587719</v>
      </c>
      <c r="X946" s="61">
        <f t="shared" si="233"/>
        <v>0.41239201246282403</v>
      </c>
      <c r="Y946" s="63">
        <f t="shared" si="234"/>
        <v>0.18</v>
      </c>
      <c r="Z946" s="62">
        <f t="shared" si="235"/>
        <v>0.01</v>
      </c>
      <c r="AA946" s="57">
        <f t="shared" si="236"/>
        <v>0.46561393570315829</v>
      </c>
      <c r="AB946" s="58">
        <f t="shared" si="237"/>
        <v>2.5867440872397687E-2</v>
      </c>
    </row>
    <row r="947" spans="2:28" hidden="1" x14ac:dyDescent="0.35">
      <c r="B947" s="186">
        <v>44044</v>
      </c>
      <c r="D947" s="200" t="s">
        <v>14</v>
      </c>
      <c r="E947" s="200" t="s">
        <v>13</v>
      </c>
      <c r="F947" s="200"/>
      <c r="H947" t="s">
        <v>8</v>
      </c>
      <c r="I947">
        <v>947</v>
      </c>
      <c r="J947">
        <v>150</v>
      </c>
      <c r="K947">
        <v>10.93</v>
      </c>
      <c r="L947">
        <v>64.5</v>
      </c>
      <c r="M947">
        <v>63.77</v>
      </c>
      <c r="N947">
        <v>98.637296994586521</v>
      </c>
      <c r="O947">
        <v>0.11</v>
      </c>
      <c r="P947">
        <v>0.06</v>
      </c>
      <c r="Q947" s="59">
        <f t="shared" si="227"/>
        <v>2.8031888720666163E-2</v>
      </c>
      <c r="R947" s="59">
        <f t="shared" si="228"/>
        <v>1.2614349924299773</v>
      </c>
      <c r="S947" s="59">
        <f t="shared" si="229"/>
        <v>1.5290121120363362E-2</v>
      </c>
      <c r="T947" s="59">
        <f t="shared" si="230"/>
        <v>0.6880554504163513</v>
      </c>
      <c r="U947" s="59">
        <f t="shared" si="231"/>
        <v>1.9494904428463284</v>
      </c>
      <c r="V947" s="60">
        <v>30</v>
      </c>
      <c r="W947" s="58">
        <f t="shared" si="232"/>
        <v>1.3627030054134792</v>
      </c>
      <c r="X947" s="61">
        <f t="shared" si="233"/>
        <v>0.40690764572293725</v>
      </c>
      <c r="Y947" s="63">
        <f t="shared" si="234"/>
        <v>0.11</v>
      </c>
      <c r="Z947" s="62">
        <f t="shared" si="235"/>
        <v>0.06</v>
      </c>
      <c r="AA947" s="57">
        <f t="shared" si="236"/>
        <v>0.28031888720666165</v>
      </c>
      <c r="AB947" s="58">
        <f t="shared" si="237"/>
        <v>0.15290121120363362</v>
      </c>
    </row>
    <row r="948" spans="2:28" hidden="1" x14ac:dyDescent="0.35">
      <c r="B948" s="186">
        <v>44044</v>
      </c>
      <c r="D948" s="200" t="s">
        <v>14</v>
      </c>
      <c r="E948" s="200" t="s">
        <v>15</v>
      </c>
      <c r="F948" s="200"/>
      <c r="H948" t="s">
        <v>8</v>
      </c>
      <c r="I948">
        <v>948</v>
      </c>
      <c r="J948">
        <v>151</v>
      </c>
      <c r="K948">
        <v>10.94</v>
      </c>
      <c r="L948">
        <v>87.66</v>
      </c>
      <c r="M948">
        <v>83.68</v>
      </c>
      <c r="N948">
        <v>94.812304483837337</v>
      </c>
      <c r="O948">
        <v>0.56999999999999995</v>
      </c>
      <c r="P948">
        <v>0</v>
      </c>
      <c r="Q948" s="59">
        <f t="shared" si="227"/>
        <v>0.15341572724773161</v>
      </c>
      <c r="R948" s="59">
        <f t="shared" si="228"/>
        <v>6.9037077261479229</v>
      </c>
      <c r="S948" s="59">
        <f t="shared" si="229"/>
        <v>0</v>
      </c>
      <c r="T948" s="59">
        <f t="shared" si="230"/>
        <v>0</v>
      </c>
      <c r="U948" s="59">
        <f t="shared" si="231"/>
        <v>6.9037077261479229</v>
      </c>
      <c r="V948" s="60">
        <v>30</v>
      </c>
      <c r="W948" s="58">
        <f t="shared" si="232"/>
        <v>5.1876955161626626</v>
      </c>
      <c r="X948" s="61">
        <f t="shared" si="233"/>
        <v>0.42735771240032988</v>
      </c>
      <c r="Y948" s="63">
        <f t="shared" si="234"/>
        <v>0.56999999999999995</v>
      </c>
      <c r="Z948" s="62">
        <f t="shared" si="235"/>
        <v>0</v>
      </c>
      <c r="AA948" s="57">
        <f t="shared" si="236"/>
        <v>1.5341572724773163</v>
      </c>
      <c r="AB948" s="58">
        <f t="shared" si="237"/>
        <v>0</v>
      </c>
    </row>
    <row r="949" spans="2:28" hidden="1" x14ac:dyDescent="0.35">
      <c r="B949" s="186">
        <v>44044</v>
      </c>
      <c r="D949" s="200" t="s">
        <v>14</v>
      </c>
      <c r="E949" s="200" t="s">
        <v>16</v>
      </c>
      <c r="F949" s="200"/>
      <c r="H949" t="s">
        <v>8</v>
      </c>
      <c r="I949">
        <v>949</v>
      </c>
      <c r="J949">
        <v>152</v>
      </c>
      <c r="K949">
        <v>10.94</v>
      </c>
      <c r="L949">
        <v>71.88</v>
      </c>
      <c r="M949">
        <v>69.510000000000005</v>
      </c>
      <c r="N949">
        <v>96.110928782408948</v>
      </c>
      <c r="O949">
        <v>0.66</v>
      </c>
      <c r="P949">
        <v>-0.01</v>
      </c>
      <c r="Q949" s="59">
        <f t="shared" si="227"/>
        <v>0.17434727676284781</v>
      </c>
      <c r="R949" s="59">
        <f t="shared" si="228"/>
        <v>7.8456274543281515</v>
      </c>
      <c r="S949" s="59">
        <f t="shared" si="229"/>
        <v>-2.6416254054976939E-3</v>
      </c>
      <c r="T949" s="59">
        <f t="shared" si="230"/>
        <v>-0.11887314324739623</v>
      </c>
      <c r="U949" s="59">
        <f t="shared" si="231"/>
        <v>7.7267543110807555</v>
      </c>
      <c r="V949" s="60">
        <v>30</v>
      </c>
      <c r="W949" s="58">
        <f t="shared" si="232"/>
        <v>3.8890712175910522</v>
      </c>
      <c r="X949" s="61">
        <f t="shared" si="233"/>
        <v>0.42023220078538487</v>
      </c>
      <c r="Y949" s="63">
        <f t="shared" si="234"/>
        <v>0.66</v>
      </c>
      <c r="Z949" s="62">
        <f t="shared" si="235"/>
        <v>-0.01</v>
      </c>
      <c r="AA949" s="57">
        <f t="shared" si="236"/>
        <v>1.743472767628478</v>
      </c>
      <c r="AB949" s="58">
        <f t="shared" si="237"/>
        <v>-2.641625405497694E-2</v>
      </c>
    </row>
    <row r="950" spans="2:28" hidden="1" x14ac:dyDescent="0.35">
      <c r="B950" s="186">
        <v>44055</v>
      </c>
      <c r="D950" s="200" t="s">
        <v>932</v>
      </c>
      <c r="E950" s="200" t="s">
        <v>14</v>
      </c>
      <c r="F950" s="200">
        <v>2</v>
      </c>
      <c r="H950" t="s">
        <v>10</v>
      </c>
      <c r="I950">
        <v>950</v>
      </c>
      <c r="J950">
        <v>153</v>
      </c>
      <c r="K950">
        <v>10.98</v>
      </c>
      <c r="L950">
        <v>81.77</v>
      </c>
      <c r="M950">
        <v>76.89</v>
      </c>
      <c r="N950">
        <v>93.106370956349778</v>
      </c>
      <c r="O950">
        <v>0.64</v>
      </c>
      <c r="P950">
        <v>-0.01</v>
      </c>
      <c r="Q950" s="59">
        <f t="shared" si="227"/>
        <v>0.17658504020634194</v>
      </c>
      <c r="R950" s="59">
        <f t="shared" si="228"/>
        <v>7.9463268092853871</v>
      </c>
      <c r="S950" s="59">
        <f t="shared" si="229"/>
        <v>-2.7591412532240928E-3</v>
      </c>
      <c r="T950" s="59">
        <f t="shared" si="230"/>
        <v>-0.12416135639508417</v>
      </c>
      <c r="U950" s="59">
        <f t="shared" si="231"/>
        <v>7.8221654528903031</v>
      </c>
      <c r="V950" s="60">
        <v>30</v>
      </c>
      <c r="W950" s="58">
        <f t="shared" si="232"/>
        <v>6.8936290436502219</v>
      </c>
      <c r="X950" s="61">
        <f t="shared" si="233"/>
        <v>0.43702017903201329</v>
      </c>
      <c r="Y950" s="63">
        <f t="shared" si="234"/>
        <v>0.64</v>
      </c>
      <c r="Z950" s="62">
        <f t="shared" si="235"/>
        <v>-0.01</v>
      </c>
      <c r="AA950" s="57">
        <f t="shared" si="236"/>
        <v>1.7658504020634194</v>
      </c>
      <c r="AB950" s="58">
        <f t="shared" si="237"/>
        <v>-2.7591412532240928E-2</v>
      </c>
    </row>
    <row r="951" spans="2:28" hidden="1" x14ac:dyDescent="0.35">
      <c r="B951" s="186">
        <v>44124</v>
      </c>
      <c r="D951" s="200" t="s">
        <v>14</v>
      </c>
      <c r="E951" s="200" t="s">
        <v>13</v>
      </c>
      <c r="F951" s="200">
        <v>1</v>
      </c>
      <c r="H951" t="s">
        <v>10</v>
      </c>
      <c r="I951">
        <v>951</v>
      </c>
      <c r="J951">
        <v>154</v>
      </c>
      <c r="K951">
        <v>10.91</v>
      </c>
      <c r="L951">
        <v>93.99</v>
      </c>
      <c r="M951">
        <v>89.63</v>
      </c>
      <c r="N951">
        <v>94.752046220510351</v>
      </c>
      <c r="O951">
        <v>1.34</v>
      </c>
      <c r="P951">
        <v>0.38</v>
      </c>
      <c r="Q951" s="59">
        <f t="shared" si="227"/>
        <v>0.36097611788617889</v>
      </c>
      <c r="R951" s="59">
        <f t="shared" si="228"/>
        <v>16.243925304878051</v>
      </c>
      <c r="S951" s="59">
        <f t="shared" si="229"/>
        <v>0.1023663617886179</v>
      </c>
      <c r="T951" s="59">
        <f t="shared" si="230"/>
        <v>4.6064862804878057</v>
      </c>
      <c r="U951" s="59">
        <f t="shared" si="231"/>
        <v>20.850411585365855</v>
      </c>
      <c r="V951" s="60">
        <v>30</v>
      </c>
      <c r="W951" s="58">
        <f t="shared" si="232"/>
        <v>5.2479537794896487</v>
      </c>
      <c r="X951" s="61">
        <f t="shared" si="233"/>
        <v>0.42769308943089429</v>
      </c>
      <c r="Y951" s="63">
        <f t="shared" si="234"/>
        <v>1.34</v>
      </c>
      <c r="Z951" s="62">
        <f t="shared" si="235"/>
        <v>0.38</v>
      </c>
      <c r="AA951" s="57">
        <f t="shared" si="236"/>
        <v>3.6097611788617892</v>
      </c>
      <c r="AB951" s="58">
        <f t="shared" si="237"/>
        <v>1.0236636178861789</v>
      </c>
    </row>
    <row r="952" spans="2:28" hidden="1" x14ac:dyDescent="0.35">
      <c r="B952" s="186">
        <v>44055</v>
      </c>
      <c r="D952" s="200" t="s">
        <v>932</v>
      </c>
      <c r="E952" s="200" t="s">
        <v>13</v>
      </c>
      <c r="F952" s="200">
        <v>7</v>
      </c>
      <c r="H952" t="s">
        <v>10</v>
      </c>
      <c r="I952">
        <v>952</v>
      </c>
      <c r="J952">
        <v>155</v>
      </c>
      <c r="K952">
        <v>10.98</v>
      </c>
      <c r="L952">
        <v>79.61</v>
      </c>
      <c r="M952">
        <v>74.53</v>
      </c>
      <c r="N952">
        <v>92.597989217543358</v>
      </c>
      <c r="O952">
        <v>0.35</v>
      </c>
      <c r="P952">
        <v>0.01</v>
      </c>
      <c r="Q952" s="59">
        <f t="shared" si="227"/>
        <v>9.7292289535798548E-2</v>
      </c>
      <c r="R952" s="59">
        <f t="shared" si="228"/>
        <v>4.3781530291109343</v>
      </c>
      <c r="S952" s="59">
        <f t="shared" si="229"/>
        <v>2.7797797010228162E-3</v>
      </c>
      <c r="T952" s="59">
        <f t="shared" si="230"/>
        <v>0.12509008654602674</v>
      </c>
      <c r="U952" s="59">
        <f t="shared" si="231"/>
        <v>4.5032431156569608</v>
      </c>
      <c r="V952" s="60">
        <v>30</v>
      </c>
      <c r="W952" s="58">
        <f t="shared" si="232"/>
        <v>7.4020107824566423</v>
      </c>
      <c r="X952" s="61">
        <f t="shared" si="233"/>
        <v>0.43996852871754516</v>
      </c>
      <c r="Y952" s="63">
        <f t="shared" si="234"/>
        <v>0.35</v>
      </c>
      <c r="Z952" s="62">
        <f t="shared" si="235"/>
        <v>0.01</v>
      </c>
      <c r="AA952" s="57">
        <f t="shared" si="236"/>
        <v>0.97292289535798548</v>
      </c>
      <c r="AB952" s="58">
        <f t="shared" si="237"/>
        <v>2.7797797010228161E-2</v>
      </c>
    </row>
    <row r="953" spans="2:28" hidden="1" x14ac:dyDescent="0.35">
      <c r="B953" s="186">
        <v>44124</v>
      </c>
      <c r="D953" s="200" t="s">
        <v>14</v>
      </c>
      <c r="E953" s="200" t="s">
        <v>16</v>
      </c>
      <c r="F953" s="200">
        <v>7</v>
      </c>
      <c r="H953" t="s">
        <v>10</v>
      </c>
      <c r="I953">
        <v>953</v>
      </c>
      <c r="J953">
        <v>156</v>
      </c>
      <c r="K953">
        <v>10.93</v>
      </c>
      <c r="L953">
        <v>87.29</v>
      </c>
      <c r="M953">
        <v>78.900000000000006</v>
      </c>
      <c r="N953">
        <v>89.012572027239372</v>
      </c>
      <c r="O953">
        <v>0.41</v>
      </c>
      <c r="P953">
        <v>0.23</v>
      </c>
      <c r="Q953" s="59">
        <f t="shared" si="227"/>
        <v>0.12021318228630283</v>
      </c>
      <c r="R953" s="59">
        <f t="shared" si="228"/>
        <v>5.4095932028836273</v>
      </c>
      <c r="S953" s="59">
        <f t="shared" si="229"/>
        <v>6.7436663233779642E-2</v>
      </c>
      <c r="T953" s="59">
        <f t="shared" si="230"/>
        <v>3.0346498455200841</v>
      </c>
      <c r="U953" s="59">
        <f t="shared" si="231"/>
        <v>8.4442430484037114</v>
      </c>
      <c r="V953" s="60">
        <v>30</v>
      </c>
      <c r="W953" s="58">
        <f t="shared" si="232"/>
        <v>10.987427972760628</v>
      </c>
      <c r="X953" s="61">
        <f t="shared" si="233"/>
        <v>0.46171840517875551</v>
      </c>
      <c r="Y953" s="63">
        <f t="shared" si="234"/>
        <v>0.41</v>
      </c>
      <c r="Z953" s="62">
        <f t="shared" si="235"/>
        <v>0.23</v>
      </c>
      <c r="AA953" s="57">
        <f t="shared" si="236"/>
        <v>1.2021318228630282</v>
      </c>
      <c r="AB953" s="58">
        <f t="shared" si="237"/>
        <v>0.67436663233779637</v>
      </c>
    </row>
    <row r="954" spans="2:28" hidden="1" x14ac:dyDescent="0.35">
      <c r="B954" s="186">
        <v>44124</v>
      </c>
      <c r="D954" s="200" t="s">
        <v>14</v>
      </c>
      <c r="E954" s="200" t="s">
        <v>13</v>
      </c>
      <c r="F954" s="200">
        <v>2</v>
      </c>
      <c r="H954" t="s">
        <v>10</v>
      </c>
      <c r="I954">
        <v>954</v>
      </c>
      <c r="J954">
        <v>157</v>
      </c>
      <c r="K954">
        <v>10.93</v>
      </c>
      <c r="L954">
        <v>82.85</v>
      </c>
      <c r="M954">
        <v>75.06</v>
      </c>
      <c r="N954">
        <v>89.16852057842047</v>
      </c>
      <c r="O954">
        <v>0.43</v>
      </c>
      <c r="P954">
        <v>0.44</v>
      </c>
      <c r="Q954" s="59">
        <f t="shared" si="227"/>
        <v>0.12578153750194915</v>
      </c>
      <c r="R954" s="59">
        <f t="shared" si="228"/>
        <v>5.6601691875877114</v>
      </c>
      <c r="S954" s="59">
        <f t="shared" si="229"/>
        <v>0.12870668953687819</v>
      </c>
      <c r="T954" s="59">
        <f t="shared" si="230"/>
        <v>5.7918010291595188</v>
      </c>
      <c r="U954" s="59">
        <f t="shared" si="231"/>
        <v>11.451970216747231</v>
      </c>
      <c r="V954" s="60">
        <v>30</v>
      </c>
      <c r="W954" s="58">
        <f t="shared" si="232"/>
        <v>10.83147942157953</v>
      </c>
      <c r="X954" s="61">
        <f t="shared" si="233"/>
        <v>0.46073600498986428</v>
      </c>
      <c r="Y954" s="63">
        <f t="shared" si="234"/>
        <v>0.43</v>
      </c>
      <c r="Z954" s="62">
        <f t="shared" si="235"/>
        <v>0.44</v>
      </c>
      <c r="AA954" s="57">
        <f t="shared" si="236"/>
        <v>1.2578153750194914</v>
      </c>
      <c r="AB954" s="58">
        <f t="shared" si="237"/>
        <v>1.287066895368782</v>
      </c>
    </row>
    <row r="955" spans="2:28" hidden="1" x14ac:dyDescent="0.35">
      <c r="B955" s="186">
        <v>44055</v>
      </c>
      <c r="D955" s="200" t="s">
        <v>932</v>
      </c>
      <c r="E955" s="200" t="s">
        <v>13</v>
      </c>
      <c r="F955" s="200">
        <v>5</v>
      </c>
      <c r="H955" t="s">
        <v>10</v>
      </c>
      <c r="I955">
        <v>955</v>
      </c>
      <c r="J955">
        <v>158</v>
      </c>
      <c r="K955">
        <v>10.88</v>
      </c>
      <c r="L955">
        <v>87.59</v>
      </c>
      <c r="M955">
        <v>81.430000000000007</v>
      </c>
      <c r="N955">
        <v>91.96975622474254</v>
      </c>
      <c r="O955">
        <v>0.28999999999999998</v>
      </c>
      <c r="P955">
        <v>0.02</v>
      </c>
      <c r="Q955" s="59">
        <f t="shared" si="227"/>
        <v>8.1362367115520903E-2</v>
      </c>
      <c r="R955" s="59">
        <f t="shared" si="228"/>
        <v>3.6613065201984405</v>
      </c>
      <c r="S955" s="59">
        <f t="shared" si="229"/>
        <v>5.6111977321048898E-3</v>
      </c>
      <c r="T955" s="59">
        <f t="shared" si="230"/>
        <v>0.25250389794472006</v>
      </c>
      <c r="U955" s="59">
        <f t="shared" si="231"/>
        <v>3.9138104181431608</v>
      </c>
      <c r="V955" s="60">
        <v>30</v>
      </c>
      <c r="W955" s="58">
        <f t="shared" si="232"/>
        <v>8.0302437752574605</v>
      </c>
      <c r="X955" s="61">
        <f t="shared" si="233"/>
        <v>0.44365698086463501</v>
      </c>
      <c r="Y955" s="63">
        <f t="shared" si="234"/>
        <v>0.28999999999999998</v>
      </c>
      <c r="Z955" s="62">
        <f t="shared" si="235"/>
        <v>0.02</v>
      </c>
      <c r="AA955" s="57">
        <f t="shared" si="236"/>
        <v>0.81362367115520906</v>
      </c>
      <c r="AB955" s="58">
        <f t="shared" si="237"/>
        <v>5.6111977321048896E-2</v>
      </c>
    </row>
    <row r="956" spans="2:28" hidden="1" x14ac:dyDescent="0.35">
      <c r="B956" s="186">
        <v>44124</v>
      </c>
      <c r="D956" s="200" t="s">
        <v>14</v>
      </c>
      <c r="E956" s="200" t="s">
        <v>16</v>
      </c>
      <c r="F956" s="200">
        <v>9</v>
      </c>
      <c r="H956" t="s">
        <v>8</v>
      </c>
      <c r="I956">
        <v>956</v>
      </c>
      <c r="J956">
        <v>159</v>
      </c>
      <c r="K956">
        <v>10.87</v>
      </c>
      <c r="L956">
        <v>100.94</v>
      </c>
      <c r="M956">
        <v>96.98</v>
      </c>
      <c r="N956">
        <v>95.603419562562465</v>
      </c>
      <c r="O956">
        <v>0.1</v>
      </c>
      <c r="P956">
        <v>0.04</v>
      </c>
      <c r="Q956" s="59">
        <f t="shared" si="227"/>
        <v>2.6609569155731035E-2</v>
      </c>
      <c r="R956" s="59">
        <f t="shared" si="228"/>
        <v>1.1974306120078966</v>
      </c>
      <c r="S956" s="59">
        <f t="shared" si="229"/>
        <v>1.0643827662292415E-2</v>
      </c>
      <c r="T956" s="59">
        <f t="shared" si="230"/>
        <v>0.4789722448031587</v>
      </c>
      <c r="U956" s="59">
        <f t="shared" si="231"/>
        <v>1.6764028568110554</v>
      </c>
      <c r="V956" s="60">
        <v>30</v>
      </c>
      <c r="W956" s="58">
        <f t="shared" si="232"/>
        <v>4.3965804374375352</v>
      </c>
      <c r="X956" s="61">
        <f t="shared" si="233"/>
        <v>0.42299384508187199</v>
      </c>
      <c r="Y956" s="63">
        <f t="shared" si="234"/>
        <v>0.1</v>
      </c>
      <c r="Z956" s="62">
        <f t="shared" si="235"/>
        <v>0.04</v>
      </c>
      <c r="AA956" s="57">
        <f t="shared" si="236"/>
        <v>0.26609569155731033</v>
      </c>
      <c r="AB956" s="58">
        <f t="shared" si="237"/>
        <v>0.10643827662292416</v>
      </c>
    </row>
    <row r="957" spans="2:28" hidden="1" x14ac:dyDescent="0.35">
      <c r="B957" s="186">
        <v>44124</v>
      </c>
      <c r="D957" s="200" t="s">
        <v>14</v>
      </c>
      <c r="E957" s="200" t="s">
        <v>15</v>
      </c>
      <c r="F957" s="200">
        <v>5</v>
      </c>
      <c r="H957" t="s">
        <v>12</v>
      </c>
      <c r="I957">
        <v>957</v>
      </c>
      <c r="J957">
        <v>160</v>
      </c>
      <c r="K957">
        <v>10.94</v>
      </c>
      <c r="L957">
        <v>100.64</v>
      </c>
      <c r="M957">
        <v>95.74</v>
      </c>
      <c r="N957">
        <v>94.537346711259758</v>
      </c>
      <c r="O957">
        <v>0.05</v>
      </c>
      <c r="P957">
        <v>0.02</v>
      </c>
      <c r="Q957" s="59">
        <f t="shared" si="227"/>
        <v>1.3511202830188678E-2</v>
      </c>
      <c r="R957" s="59">
        <f t="shared" si="228"/>
        <v>0.60800412735849052</v>
      </c>
      <c r="S957" s="59">
        <f t="shared" si="229"/>
        <v>5.4044811320754713E-3</v>
      </c>
      <c r="T957" s="59">
        <f t="shared" si="230"/>
        <v>0.24320165094339621</v>
      </c>
      <c r="U957" s="59">
        <f t="shared" si="231"/>
        <v>0.85120577830188671</v>
      </c>
      <c r="V957" s="60">
        <v>30</v>
      </c>
      <c r="W957" s="58">
        <f t="shared" si="232"/>
        <v>5.4626532887402419</v>
      </c>
      <c r="X957" s="61">
        <f t="shared" si="233"/>
        <v>0.4288915094339622</v>
      </c>
      <c r="Y957" s="63">
        <f t="shared" si="234"/>
        <v>0.05</v>
      </c>
      <c r="Z957" s="62">
        <f t="shared" si="235"/>
        <v>0.02</v>
      </c>
      <c r="AA957" s="57">
        <f t="shared" si="236"/>
        <v>0.13511202830188679</v>
      </c>
      <c r="AB957" s="58">
        <f t="shared" si="237"/>
        <v>5.4044811320754713E-2</v>
      </c>
    </row>
    <row r="958" spans="2:28" hidden="1" x14ac:dyDescent="0.35">
      <c r="B958" s="186">
        <v>44124</v>
      </c>
      <c r="D958" s="200" t="s">
        <v>14</v>
      </c>
      <c r="E958" s="200" t="s">
        <v>15</v>
      </c>
      <c r="F958" s="200">
        <v>6</v>
      </c>
      <c r="H958" t="s">
        <v>12</v>
      </c>
      <c r="I958">
        <v>958</v>
      </c>
      <c r="J958">
        <v>161</v>
      </c>
      <c r="K958">
        <v>10.9</v>
      </c>
      <c r="L958">
        <v>96.81</v>
      </c>
      <c r="M958">
        <v>91.18</v>
      </c>
      <c r="N958">
        <v>93.446630194389471</v>
      </c>
      <c r="O958">
        <v>0.25</v>
      </c>
      <c r="P958">
        <v>0.04</v>
      </c>
      <c r="Q958" s="59">
        <f t="shared" si="227"/>
        <v>6.8636335326357767E-2</v>
      </c>
      <c r="R958" s="59">
        <f t="shared" si="228"/>
        <v>3.0886350896860995</v>
      </c>
      <c r="S958" s="59">
        <f t="shared" si="229"/>
        <v>1.0981813652217242E-2</v>
      </c>
      <c r="T958" s="59">
        <f t="shared" si="230"/>
        <v>0.49418161434977587</v>
      </c>
      <c r="U958" s="59">
        <f t="shared" si="231"/>
        <v>3.5828167040358752</v>
      </c>
      <c r="V958" s="60">
        <v>30</v>
      </c>
      <c r="W958" s="58">
        <f t="shared" si="232"/>
        <v>6.5533698056105294</v>
      </c>
      <c r="X958" s="61">
        <f t="shared" si="233"/>
        <v>0.43506477329347287</v>
      </c>
      <c r="Y958" s="63">
        <f t="shared" si="234"/>
        <v>0.25</v>
      </c>
      <c r="Z958" s="62">
        <f t="shared" si="235"/>
        <v>0.04</v>
      </c>
      <c r="AA958" s="57">
        <f t="shared" si="236"/>
        <v>0.68636335326357767</v>
      </c>
      <c r="AB958" s="58">
        <f t="shared" si="237"/>
        <v>0.10981813652217243</v>
      </c>
    </row>
    <row r="959" spans="2:28" hidden="1" x14ac:dyDescent="0.35">
      <c r="B959" s="186">
        <v>44055</v>
      </c>
      <c r="D959" s="200" t="s">
        <v>932</v>
      </c>
      <c r="E959" s="200" t="s">
        <v>16</v>
      </c>
      <c r="F959" s="200">
        <v>2</v>
      </c>
      <c r="H959" t="s">
        <v>10</v>
      </c>
      <c r="I959">
        <v>959</v>
      </c>
      <c r="J959">
        <v>162</v>
      </c>
      <c r="K959">
        <v>11</v>
      </c>
      <c r="L959">
        <v>83.29</v>
      </c>
      <c r="M959">
        <v>77.91</v>
      </c>
      <c r="N959">
        <v>92.557753492875904</v>
      </c>
      <c r="O959">
        <v>1.07</v>
      </c>
      <c r="P959">
        <v>0.13</v>
      </c>
      <c r="Q959" s="59">
        <f t="shared" si="227"/>
        <v>0.2976122403228218</v>
      </c>
      <c r="R959" s="59">
        <f t="shared" si="228"/>
        <v>13.392550814526981</v>
      </c>
      <c r="S959" s="59">
        <f t="shared" si="229"/>
        <v>3.6158496487819471E-2</v>
      </c>
      <c r="T959" s="59">
        <f t="shared" si="230"/>
        <v>1.6271323419518762</v>
      </c>
      <c r="U959" s="59">
        <f t="shared" si="231"/>
        <v>15.019683156478857</v>
      </c>
      <c r="V959" s="60">
        <v>30</v>
      </c>
      <c r="W959" s="58">
        <f t="shared" si="232"/>
        <v>7.4422465071240964</v>
      </c>
      <c r="X959" s="61">
        <f t="shared" si="233"/>
        <v>0.44020325810790623</v>
      </c>
      <c r="Y959" s="63">
        <f t="shared" si="234"/>
        <v>1.07</v>
      </c>
      <c r="Z959" s="62">
        <f t="shared" si="235"/>
        <v>0.13</v>
      </c>
      <c r="AA959" s="57">
        <f t="shared" si="236"/>
        <v>2.9761224032282181</v>
      </c>
      <c r="AB959" s="58">
        <f t="shared" si="237"/>
        <v>0.36158496487819469</v>
      </c>
    </row>
    <row r="960" spans="2:28" hidden="1" x14ac:dyDescent="0.35">
      <c r="B960" s="186">
        <v>44124</v>
      </c>
      <c r="D960" s="200" t="s">
        <v>14</v>
      </c>
      <c r="E960" s="200" t="s">
        <v>15</v>
      </c>
      <c r="F960" s="200">
        <v>5</v>
      </c>
      <c r="H960" t="s">
        <v>10</v>
      </c>
      <c r="I960">
        <v>960</v>
      </c>
      <c r="J960">
        <v>163</v>
      </c>
      <c r="K960">
        <v>10.89</v>
      </c>
      <c r="L960">
        <v>76.39</v>
      </c>
      <c r="M960">
        <v>69.06</v>
      </c>
      <c r="N960">
        <v>88.809160305343525</v>
      </c>
      <c r="O960">
        <v>0.25</v>
      </c>
      <c r="P960">
        <v>0.25</v>
      </c>
      <c r="Q960" s="59">
        <f t="shared" si="227"/>
        <v>7.3525872442839924E-2</v>
      </c>
      <c r="R960" s="59">
        <f t="shared" si="228"/>
        <v>3.3086642599277964</v>
      </c>
      <c r="S960" s="59">
        <f t="shared" si="229"/>
        <v>7.3525872442839924E-2</v>
      </c>
      <c r="T960" s="59">
        <f t="shared" si="230"/>
        <v>3.3086642599277964</v>
      </c>
      <c r="U960" s="59">
        <f t="shared" si="231"/>
        <v>6.6173285198555929</v>
      </c>
      <c r="V960" s="60">
        <v>30</v>
      </c>
      <c r="W960" s="58">
        <f t="shared" si="232"/>
        <v>11.190839694656475</v>
      </c>
      <c r="X960" s="61">
        <f t="shared" si="233"/>
        <v>0.46300498538765678</v>
      </c>
      <c r="Y960" s="63">
        <f t="shared" si="234"/>
        <v>0.25</v>
      </c>
      <c r="Z960" s="62">
        <f t="shared" si="235"/>
        <v>0.25</v>
      </c>
      <c r="AA960" s="57">
        <f t="shared" si="236"/>
        <v>0.73525872442839924</v>
      </c>
      <c r="AB960" s="58">
        <f t="shared" si="237"/>
        <v>0.73525872442839924</v>
      </c>
    </row>
    <row r="961" spans="2:28" hidden="1" x14ac:dyDescent="0.35">
      <c r="B961" s="186">
        <v>44124</v>
      </c>
      <c r="D961" s="200" t="s">
        <v>14</v>
      </c>
      <c r="E961" s="200" t="s">
        <v>15</v>
      </c>
      <c r="F961" s="200">
        <v>6</v>
      </c>
      <c r="H961" t="s">
        <v>8</v>
      </c>
      <c r="I961">
        <v>961</v>
      </c>
      <c r="J961">
        <v>164</v>
      </c>
      <c r="K961">
        <v>10.92</v>
      </c>
      <c r="L961">
        <v>96.4</v>
      </c>
      <c r="M961">
        <v>90.01</v>
      </c>
      <c r="N961">
        <v>92.524567150210572</v>
      </c>
      <c r="O961">
        <v>0.51</v>
      </c>
      <c r="P961">
        <v>0.05</v>
      </c>
      <c r="Q961" s="59">
        <f t="shared" si="227"/>
        <v>0.14192173473258315</v>
      </c>
      <c r="R961" s="59">
        <f t="shared" si="228"/>
        <v>6.3864780629662423</v>
      </c>
      <c r="S961" s="59">
        <f t="shared" si="229"/>
        <v>1.3913895562017956E-2</v>
      </c>
      <c r="T961" s="59">
        <f t="shared" si="230"/>
        <v>0.62612530029080804</v>
      </c>
      <c r="U961" s="59">
        <f t="shared" si="231"/>
        <v>7.0126033632570506</v>
      </c>
      <c r="V961" s="60">
        <v>30</v>
      </c>
      <c r="W961" s="58">
        <f t="shared" si="232"/>
        <v>7.4754328497894278</v>
      </c>
      <c r="X961" s="61">
        <f t="shared" si="233"/>
        <v>0.4403970160576558</v>
      </c>
      <c r="Y961" s="63">
        <f t="shared" si="234"/>
        <v>0.51</v>
      </c>
      <c r="Z961" s="62">
        <f t="shared" si="235"/>
        <v>0.05</v>
      </c>
      <c r="AA961" s="57">
        <f t="shared" si="236"/>
        <v>1.4192173473258316</v>
      </c>
      <c r="AB961" s="58">
        <f t="shared" si="237"/>
        <v>0.13913895562017956</v>
      </c>
    </row>
    <row r="962" spans="2:28" hidden="1" x14ac:dyDescent="0.35">
      <c r="B962" s="186">
        <v>44124</v>
      </c>
      <c r="D962" s="200" t="s">
        <v>14</v>
      </c>
      <c r="E962" s="200" t="s">
        <v>16</v>
      </c>
      <c r="F962" s="200">
        <v>7</v>
      </c>
      <c r="H962" t="s">
        <v>12</v>
      </c>
      <c r="I962">
        <v>962</v>
      </c>
      <c r="J962">
        <v>165</v>
      </c>
      <c r="K962">
        <v>10.89</v>
      </c>
      <c r="L962">
        <v>94.38</v>
      </c>
      <c r="M962">
        <v>89.32</v>
      </c>
      <c r="N962">
        <v>93.939393939393923</v>
      </c>
      <c r="O962">
        <v>0.11</v>
      </c>
      <c r="P962">
        <v>0.02</v>
      </c>
      <c r="Q962" s="59">
        <f t="shared" si="227"/>
        <v>2.9983870967741938E-2</v>
      </c>
      <c r="R962" s="59">
        <f t="shared" si="228"/>
        <v>1.3492741935483872</v>
      </c>
      <c r="S962" s="59">
        <f t="shared" si="229"/>
        <v>5.4516129032258073E-3</v>
      </c>
      <c r="T962" s="59">
        <f t="shared" si="230"/>
        <v>0.24532258064516133</v>
      </c>
      <c r="U962" s="59">
        <f t="shared" si="231"/>
        <v>1.5945967741935485</v>
      </c>
      <c r="V962" s="60">
        <v>30</v>
      </c>
      <c r="W962" s="58">
        <f t="shared" si="232"/>
        <v>6.0606060606060765</v>
      </c>
      <c r="X962" s="61">
        <f t="shared" si="233"/>
        <v>0.43225806451612908</v>
      </c>
      <c r="Y962" s="63">
        <f t="shared" si="234"/>
        <v>0.11</v>
      </c>
      <c r="Z962" s="62">
        <f t="shared" si="235"/>
        <v>0.02</v>
      </c>
      <c r="AA962" s="57">
        <f t="shared" si="236"/>
        <v>0.29983870967741938</v>
      </c>
      <c r="AB962" s="58">
        <f t="shared" si="237"/>
        <v>5.4516129032258075E-2</v>
      </c>
    </row>
    <row r="963" spans="2:28" hidden="1" x14ac:dyDescent="0.35">
      <c r="B963" s="186">
        <v>44055</v>
      </c>
      <c r="D963" s="200" t="s">
        <v>932</v>
      </c>
      <c r="E963" s="200" t="s">
        <v>13</v>
      </c>
      <c r="F963" s="200">
        <v>4</v>
      </c>
      <c r="H963" t="s">
        <v>10</v>
      </c>
      <c r="I963">
        <v>963</v>
      </c>
      <c r="J963">
        <v>166</v>
      </c>
      <c r="K963">
        <v>10.93</v>
      </c>
      <c r="L963">
        <v>93.16</v>
      </c>
      <c r="M963">
        <v>87.06</v>
      </c>
      <c r="N963">
        <v>92.581782804329336</v>
      </c>
      <c r="O963">
        <v>7.0000000000000007E-2</v>
      </c>
      <c r="P963">
        <v>-0.01</v>
      </c>
      <c r="Q963" s="59">
        <f t="shared" si="227"/>
        <v>1.9463089452252721E-2</v>
      </c>
      <c r="R963" s="59">
        <f t="shared" si="228"/>
        <v>0.87583902535137248</v>
      </c>
      <c r="S963" s="59">
        <f t="shared" si="229"/>
        <v>-2.7804413503218174E-3</v>
      </c>
      <c r="T963" s="59">
        <f t="shared" si="230"/>
        <v>-0.12511986076448178</v>
      </c>
      <c r="U963" s="59">
        <f t="shared" si="231"/>
        <v>0.7507191645868907</v>
      </c>
      <c r="V963" s="60">
        <v>30</v>
      </c>
      <c r="W963" s="58">
        <f t="shared" si="232"/>
        <v>7.418217195670664</v>
      </c>
      <c r="X963" s="61">
        <f t="shared" si="233"/>
        <v>0.4400630500459739</v>
      </c>
      <c r="Y963" s="63">
        <f t="shared" si="234"/>
        <v>7.0000000000000007E-2</v>
      </c>
      <c r="Z963" s="62">
        <f t="shared" si="235"/>
        <v>-0.01</v>
      </c>
      <c r="AA963" s="57">
        <f t="shared" si="236"/>
        <v>0.19463089452252721</v>
      </c>
      <c r="AB963" s="58">
        <f t="shared" si="237"/>
        <v>-2.7804413503218176E-2</v>
      </c>
    </row>
    <row r="964" spans="2:28" hidden="1" x14ac:dyDescent="0.35">
      <c r="B964" s="186">
        <v>44124</v>
      </c>
      <c r="D964" s="200" t="s">
        <v>14</v>
      </c>
      <c r="E964" s="200" t="s">
        <v>14</v>
      </c>
      <c r="F964" s="200">
        <v>8</v>
      </c>
      <c r="H964" t="s">
        <v>12</v>
      </c>
      <c r="I964">
        <v>964</v>
      </c>
      <c r="J964">
        <v>167</v>
      </c>
      <c r="K964">
        <v>10.92</v>
      </c>
      <c r="L964">
        <v>91.26</v>
      </c>
      <c r="M964">
        <v>84.91</v>
      </c>
      <c r="N964">
        <v>92.09609161065471</v>
      </c>
      <c r="O964" t="s">
        <v>2266</v>
      </c>
      <c r="Q964" s="59" t="e">
        <f t="shared" si="227"/>
        <v>#VALUE!</v>
      </c>
      <c r="R964" s="59" t="e">
        <f t="shared" si="228"/>
        <v>#VALUE!</v>
      </c>
      <c r="S964" s="59">
        <f t="shared" si="229"/>
        <v>0</v>
      </c>
      <c r="T964" s="59">
        <f t="shared" si="230"/>
        <v>0</v>
      </c>
      <c r="U964" s="59" t="e">
        <f t="shared" si="231"/>
        <v>#VALUE!</v>
      </c>
      <c r="V964" s="60">
        <v>30</v>
      </c>
      <c r="W964" s="58">
        <f t="shared" si="232"/>
        <v>7.9039083893452897</v>
      </c>
      <c r="X964" s="61">
        <f t="shared" si="233"/>
        <v>0.44291120421678609</v>
      </c>
      <c r="Y964" s="63" t="str">
        <f t="shared" si="234"/>
        <v>keine Probe</v>
      </c>
      <c r="Z964" s="62">
        <f t="shared" si="235"/>
        <v>0</v>
      </c>
      <c r="AA964" s="57" t="e">
        <f t="shared" si="236"/>
        <v>#VALUE!</v>
      </c>
      <c r="AB964" s="58">
        <f t="shared" si="237"/>
        <v>0</v>
      </c>
    </row>
    <row r="965" spans="2:28" hidden="1" x14ac:dyDescent="0.35">
      <c r="B965" s="186">
        <v>44124</v>
      </c>
      <c r="D965" s="200" t="s">
        <v>14</v>
      </c>
      <c r="E965" s="200" t="s">
        <v>16</v>
      </c>
      <c r="F965" s="200">
        <v>9</v>
      </c>
      <c r="H965" t="s">
        <v>10</v>
      </c>
      <c r="I965">
        <v>965</v>
      </c>
      <c r="J965">
        <v>168</v>
      </c>
      <c r="K965">
        <v>10.94</v>
      </c>
      <c r="L965">
        <v>82.09</v>
      </c>
      <c r="M965">
        <v>74.569999999999993</v>
      </c>
      <c r="N965">
        <v>89.430780042164415</v>
      </c>
      <c r="O965">
        <v>0.34</v>
      </c>
      <c r="P965">
        <v>0.03</v>
      </c>
      <c r="Q965" s="59">
        <f t="shared" si="227"/>
        <v>9.9063806380638095E-2</v>
      </c>
      <c r="R965" s="59">
        <f t="shared" si="228"/>
        <v>4.4578712871287145</v>
      </c>
      <c r="S965" s="59">
        <f t="shared" si="229"/>
        <v>8.7409240924092423E-3</v>
      </c>
      <c r="T965" s="59">
        <f t="shared" si="230"/>
        <v>0.39334158415841591</v>
      </c>
      <c r="U965" s="59">
        <f t="shared" si="231"/>
        <v>4.8512128712871307</v>
      </c>
      <c r="V965" s="60">
        <v>30</v>
      </c>
      <c r="W965" s="58">
        <f t="shared" si="232"/>
        <v>10.569219957835585</v>
      </c>
      <c r="X965" s="61">
        <f t="shared" si="233"/>
        <v>0.45909162344805926</v>
      </c>
      <c r="Y965" s="63">
        <f t="shared" si="234"/>
        <v>0.34</v>
      </c>
      <c r="Z965" s="62">
        <f t="shared" si="235"/>
        <v>0.03</v>
      </c>
      <c r="AA965" s="57">
        <f t="shared" si="236"/>
        <v>0.99063806380638098</v>
      </c>
      <c r="AB965" s="58">
        <f t="shared" si="237"/>
        <v>8.7409240924092427E-2</v>
      </c>
    </row>
    <row r="966" spans="2:28" hidden="1" x14ac:dyDescent="0.35">
      <c r="B966" s="186">
        <v>44055</v>
      </c>
      <c r="D966" s="200" t="s">
        <v>932</v>
      </c>
      <c r="E966" s="200" t="s">
        <v>16</v>
      </c>
      <c r="F966" s="200">
        <v>1</v>
      </c>
      <c r="H966" t="s">
        <v>10</v>
      </c>
      <c r="I966">
        <v>966</v>
      </c>
      <c r="J966">
        <v>169</v>
      </c>
      <c r="K966">
        <v>10.91</v>
      </c>
      <c r="L966">
        <v>92.94</v>
      </c>
      <c r="M966">
        <v>87.21</v>
      </c>
      <c r="N966">
        <v>93.014750700963049</v>
      </c>
      <c r="O966">
        <v>1.38</v>
      </c>
      <c r="P966">
        <v>0.09</v>
      </c>
      <c r="Q966" s="59">
        <f t="shared" si="227"/>
        <v>0.38127247706422018</v>
      </c>
      <c r="R966" s="59">
        <f t="shared" si="228"/>
        <v>17.15726146788991</v>
      </c>
      <c r="S966" s="59">
        <f t="shared" si="229"/>
        <v>2.4865596330275231E-2</v>
      </c>
      <c r="T966" s="59">
        <f t="shared" si="230"/>
        <v>1.1189518348623855</v>
      </c>
      <c r="U966" s="59">
        <f t="shared" si="231"/>
        <v>18.276213302752296</v>
      </c>
      <c r="V966" s="60">
        <v>30</v>
      </c>
      <c r="W966" s="58">
        <f t="shared" si="232"/>
        <v>6.9852492990369512</v>
      </c>
      <c r="X966" s="61">
        <f t="shared" si="233"/>
        <v>0.43754914809960682</v>
      </c>
      <c r="Y966" s="63">
        <f t="shared" si="234"/>
        <v>1.38</v>
      </c>
      <c r="Z966" s="62">
        <f t="shared" si="235"/>
        <v>0.09</v>
      </c>
      <c r="AA966" s="57">
        <f t="shared" si="236"/>
        <v>3.8127247706422018</v>
      </c>
      <c r="AB966" s="58">
        <f t="shared" si="237"/>
        <v>0.2486559633027523</v>
      </c>
    </row>
    <row r="967" spans="2:28" hidden="1" x14ac:dyDescent="0.35">
      <c r="B967" s="186">
        <v>44124</v>
      </c>
      <c r="D967" s="200" t="s">
        <v>14</v>
      </c>
      <c r="E967" s="200" t="s">
        <v>13</v>
      </c>
      <c r="F967" s="200">
        <v>3</v>
      </c>
      <c r="H967" t="s">
        <v>10</v>
      </c>
      <c r="I967">
        <v>967</v>
      </c>
      <c r="J967">
        <v>170</v>
      </c>
      <c r="K967">
        <v>10.95</v>
      </c>
      <c r="L967">
        <v>79.739999999999995</v>
      </c>
      <c r="M967">
        <v>71.2</v>
      </c>
      <c r="N967">
        <v>87.585404855356899</v>
      </c>
      <c r="O967">
        <v>0.43</v>
      </c>
      <c r="P967">
        <v>0.41</v>
      </c>
      <c r="Q967" s="59">
        <f t="shared" si="227"/>
        <v>0.12883228215767631</v>
      </c>
      <c r="R967" s="59">
        <f t="shared" si="228"/>
        <v>5.7974526970954336</v>
      </c>
      <c r="S967" s="59">
        <f t="shared" si="229"/>
        <v>0.12284008298755184</v>
      </c>
      <c r="T967" s="59">
        <f t="shared" si="230"/>
        <v>5.527803734439833</v>
      </c>
      <c r="U967" s="59">
        <f t="shared" si="231"/>
        <v>11.325256431535266</v>
      </c>
      <c r="V967" s="60">
        <v>30</v>
      </c>
      <c r="W967" s="58">
        <f t="shared" si="232"/>
        <v>12.414595144643101</v>
      </c>
      <c r="X967" s="61">
        <f t="shared" si="233"/>
        <v>0.47087136929460571</v>
      </c>
      <c r="Y967" s="63">
        <f t="shared" si="234"/>
        <v>0.43</v>
      </c>
      <c r="Z967" s="62">
        <f t="shared" si="235"/>
        <v>0.41</v>
      </c>
      <c r="AA967" s="57">
        <f t="shared" si="236"/>
        <v>1.288322821576763</v>
      </c>
      <c r="AB967" s="58">
        <f t="shared" si="237"/>
        <v>1.2284008298755182</v>
      </c>
    </row>
    <row r="968" spans="2:28" hidden="1" x14ac:dyDescent="0.35">
      <c r="B968" s="186">
        <v>44055</v>
      </c>
      <c r="D968" s="200" t="s">
        <v>932</v>
      </c>
      <c r="E968" s="200" t="s">
        <v>16</v>
      </c>
      <c r="F968" s="200">
        <v>4</v>
      </c>
      <c r="H968" t="s">
        <v>10</v>
      </c>
      <c r="I968">
        <v>968</v>
      </c>
      <c r="J968">
        <v>171</v>
      </c>
      <c r="K968">
        <v>10.82</v>
      </c>
      <c r="L968">
        <v>85.89</v>
      </c>
      <c r="M968">
        <v>79.97</v>
      </c>
      <c r="N968">
        <v>92.114026908219017</v>
      </c>
      <c r="O968">
        <v>0.2</v>
      </c>
      <c r="P968">
        <v>0.12</v>
      </c>
      <c r="Q968" s="59">
        <f t="shared" si="227"/>
        <v>5.5992769342010112E-2</v>
      </c>
      <c r="R968" s="59">
        <f t="shared" si="228"/>
        <v>2.5196746203904552</v>
      </c>
      <c r="S968" s="59">
        <f t="shared" si="229"/>
        <v>3.3595661605206065E-2</v>
      </c>
      <c r="T968" s="59">
        <f t="shared" si="230"/>
        <v>1.5118047722342729</v>
      </c>
      <c r="U968" s="59">
        <f t="shared" si="231"/>
        <v>4.0314793926247283</v>
      </c>
      <c r="V968" s="60">
        <v>30</v>
      </c>
      <c r="W968" s="58">
        <f t="shared" si="232"/>
        <v>7.8859730917809827</v>
      </c>
      <c r="X968" s="61">
        <f t="shared" si="233"/>
        <v>0.44280549530007218</v>
      </c>
      <c r="Y968" s="63">
        <f t="shared" si="234"/>
        <v>0.2</v>
      </c>
      <c r="Z968" s="62">
        <f t="shared" si="235"/>
        <v>0.12</v>
      </c>
      <c r="AA968" s="57">
        <f t="shared" si="236"/>
        <v>0.55992769342010118</v>
      </c>
      <c r="AB968" s="58">
        <f t="shared" si="237"/>
        <v>0.33595661605206062</v>
      </c>
    </row>
    <row r="969" spans="2:28" hidden="1" x14ac:dyDescent="0.35">
      <c r="B969" s="186">
        <v>44124</v>
      </c>
      <c r="D969" s="200" t="s">
        <v>14</v>
      </c>
      <c r="E969" s="200" t="s">
        <v>13</v>
      </c>
      <c r="F969" s="200">
        <v>1</v>
      </c>
      <c r="H969" t="s">
        <v>10</v>
      </c>
      <c r="I969">
        <v>969</v>
      </c>
      <c r="J969">
        <v>172</v>
      </c>
      <c r="K969">
        <v>10.89</v>
      </c>
      <c r="L969">
        <v>94.75</v>
      </c>
      <c r="M969">
        <v>85.48</v>
      </c>
      <c r="N969">
        <v>88.945862151204381</v>
      </c>
      <c r="O969">
        <v>0.75</v>
      </c>
      <c r="P969">
        <v>0.38</v>
      </c>
      <c r="Q969" s="59">
        <f t="shared" si="227"/>
        <v>0.22012334093041966</v>
      </c>
      <c r="R969" s="59">
        <f t="shared" si="228"/>
        <v>9.9055503418688851</v>
      </c>
      <c r="S969" s="59">
        <f t="shared" si="229"/>
        <v>0.11152915940474596</v>
      </c>
      <c r="T969" s="59">
        <f t="shared" si="230"/>
        <v>5.0188121732135684</v>
      </c>
      <c r="U969" s="59">
        <f t="shared" si="231"/>
        <v>14.924362515082453</v>
      </c>
      <c r="V969" s="60">
        <v>30</v>
      </c>
      <c r="W969" s="58">
        <f t="shared" si="232"/>
        <v>11.054137848795619</v>
      </c>
      <c r="X969" s="61">
        <f t="shared" si="233"/>
        <v>0.4621396970103232</v>
      </c>
      <c r="Y969" s="63">
        <f t="shared" si="234"/>
        <v>0.75</v>
      </c>
      <c r="Z969" s="62">
        <f t="shared" si="235"/>
        <v>0.38</v>
      </c>
      <c r="AA969" s="57">
        <f t="shared" si="236"/>
        <v>2.2012334093041965</v>
      </c>
      <c r="AB969" s="58">
        <f t="shared" si="237"/>
        <v>1.1152915940474597</v>
      </c>
    </row>
    <row r="970" spans="2:28" hidden="1" x14ac:dyDescent="0.35">
      <c r="B970" s="186">
        <v>44055</v>
      </c>
      <c r="D970" s="200" t="s">
        <v>14</v>
      </c>
      <c r="E970" s="200" t="s">
        <v>16</v>
      </c>
      <c r="F970" s="200">
        <v>5</v>
      </c>
      <c r="H970" t="s">
        <v>10</v>
      </c>
      <c r="I970">
        <v>970</v>
      </c>
      <c r="J970">
        <v>173</v>
      </c>
      <c r="K970">
        <v>10.98</v>
      </c>
      <c r="L970">
        <v>83.87</v>
      </c>
      <c r="M970">
        <v>80.400000000000006</v>
      </c>
      <c r="N970">
        <v>95.239401838386613</v>
      </c>
      <c r="O970">
        <v>0.21</v>
      </c>
      <c r="P970">
        <v>0.03</v>
      </c>
      <c r="Q970" s="59">
        <f t="shared" si="227"/>
        <v>5.6173941227312015E-2</v>
      </c>
      <c r="R970" s="59">
        <f t="shared" si="228"/>
        <v>2.5278273552290407</v>
      </c>
      <c r="S970" s="59">
        <f t="shared" si="229"/>
        <v>8.024848746758859E-3</v>
      </c>
      <c r="T970" s="59">
        <f t="shared" si="230"/>
        <v>0.36111819360414865</v>
      </c>
      <c r="U970" s="59">
        <f t="shared" si="231"/>
        <v>2.8889455488331892</v>
      </c>
      <c r="V970" s="60">
        <v>30</v>
      </c>
      <c r="W970" s="58">
        <f t="shared" si="232"/>
        <v>4.7605981616133874</v>
      </c>
      <c r="X970" s="61">
        <f t="shared" si="233"/>
        <v>0.42499279746470764</v>
      </c>
      <c r="Y970" s="63">
        <f t="shared" si="234"/>
        <v>0.21</v>
      </c>
      <c r="Z970" s="62">
        <f t="shared" si="235"/>
        <v>0.03</v>
      </c>
      <c r="AA970" s="57">
        <f t="shared" si="236"/>
        <v>0.56173941227312019</v>
      </c>
      <c r="AB970" s="58">
        <f t="shared" si="237"/>
        <v>8.0248487467588586E-2</v>
      </c>
    </row>
    <row r="971" spans="2:28" hidden="1" x14ac:dyDescent="0.35">
      <c r="B971" s="186">
        <v>44124</v>
      </c>
      <c r="D971" s="200" t="s">
        <v>14</v>
      </c>
      <c r="E971" s="200" t="s">
        <v>15</v>
      </c>
      <c r="F971" s="200">
        <v>6</v>
      </c>
      <c r="H971" t="s">
        <v>10</v>
      </c>
      <c r="I971">
        <v>971</v>
      </c>
      <c r="J971">
        <v>174</v>
      </c>
      <c r="K971">
        <v>10.87</v>
      </c>
      <c r="L971">
        <v>85.56</v>
      </c>
      <c r="M971">
        <v>77.16</v>
      </c>
      <c r="N971">
        <v>88.75351452671039</v>
      </c>
      <c r="O971">
        <v>0.32</v>
      </c>
      <c r="P971">
        <v>0.02</v>
      </c>
      <c r="Q971" s="59">
        <f t="shared" si="227"/>
        <v>9.4192185850052818E-2</v>
      </c>
      <c r="R971" s="59">
        <f t="shared" si="228"/>
        <v>4.238648363252377</v>
      </c>
      <c r="S971" s="59">
        <f t="shared" si="229"/>
        <v>5.8870116156283011E-3</v>
      </c>
      <c r="T971" s="59">
        <f t="shared" si="230"/>
        <v>0.26491552270327356</v>
      </c>
      <c r="U971" s="59">
        <f t="shared" si="231"/>
        <v>4.5035638859556508</v>
      </c>
      <c r="V971" s="60">
        <v>30</v>
      </c>
      <c r="W971" s="58">
        <f t="shared" si="232"/>
        <v>11.24648547328961</v>
      </c>
      <c r="X971" s="61">
        <f t="shared" si="233"/>
        <v>0.46335797254487865</v>
      </c>
      <c r="Y971" s="63">
        <f t="shared" si="234"/>
        <v>0.32</v>
      </c>
      <c r="Z971" s="62">
        <f t="shared" si="235"/>
        <v>0.02</v>
      </c>
      <c r="AA971" s="57">
        <f t="shared" si="236"/>
        <v>0.94192185850052823</v>
      </c>
      <c r="AB971" s="58">
        <f t="shared" si="237"/>
        <v>5.8870116156283014E-2</v>
      </c>
    </row>
    <row r="972" spans="2:28" hidden="1" x14ac:dyDescent="0.35">
      <c r="B972" s="186">
        <v>44055</v>
      </c>
      <c r="D972" s="200" t="s">
        <v>932</v>
      </c>
      <c r="E972" s="200" t="s">
        <v>15</v>
      </c>
      <c r="F972" s="200">
        <v>3</v>
      </c>
      <c r="H972" t="s">
        <v>10</v>
      </c>
      <c r="I972">
        <v>972</v>
      </c>
      <c r="J972">
        <v>175</v>
      </c>
      <c r="K972">
        <v>10.95</v>
      </c>
      <c r="L972">
        <v>83.91</v>
      </c>
      <c r="M972">
        <v>78.78</v>
      </c>
      <c r="N972">
        <v>92.96875</v>
      </c>
      <c r="O972">
        <v>0.22</v>
      </c>
      <c r="P972">
        <v>0.15</v>
      </c>
      <c r="Q972" s="59">
        <f t="shared" si="227"/>
        <v>6.08235294117647E-2</v>
      </c>
      <c r="R972" s="59">
        <f t="shared" si="228"/>
        <v>2.7370588235294115</v>
      </c>
      <c r="S972" s="59">
        <f t="shared" si="229"/>
        <v>4.1470588235294113E-2</v>
      </c>
      <c r="T972" s="59">
        <f t="shared" si="230"/>
        <v>1.8661764705882351</v>
      </c>
      <c r="U972" s="59">
        <f t="shared" si="231"/>
        <v>4.6032352941176464</v>
      </c>
      <c r="V972" s="60">
        <v>30</v>
      </c>
      <c r="W972" s="58">
        <f t="shared" si="232"/>
        <v>7.03125</v>
      </c>
      <c r="X972" s="61">
        <f t="shared" si="233"/>
        <v>0.43781512605042017</v>
      </c>
      <c r="Y972" s="63">
        <f t="shared" si="234"/>
        <v>0.22</v>
      </c>
      <c r="Z972" s="62">
        <f t="shared" si="235"/>
        <v>0.15</v>
      </c>
      <c r="AA972" s="57">
        <f t="shared" si="236"/>
        <v>0.60823529411764699</v>
      </c>
      <c r="AB972" s="58">
        <f t="shared" si="237"/>
        <v>0.41470588235294115</v>
      </c>
    </row>
    <row r="973" spans="2:28" hidden="1" x14ac:dyDescent="0.35">
      <c r="B973" s="186">
        <v>44055</v>
      </c>
      <c r="D973" s="200" t="s">
        <v>932</v>
      </c>
      <c r="E973" s="200" t="s">
        <v>14</v>
      </c>
      <c r="F973" s="200">
        <v>6</v>
      </c>
      <c r="H973" t="s">
        <v>10</v>
      </c>
      <c r="I973">
        <v>973</v>
      </c>
      <c r="J973">
        <v>176</v>
      </c>
      <c r="K973">
        <v>10.9</v>
      </c>
      <c r="L973">
        <v>85</v>
      </c>
      <c r="M973">
        <v>79.459999999999994</v>
      </c>
      <c r="N973">
        <v>92.523616734143033</v>
      </c>
      <c r="O973">
        <v>0.82</v>
      </c>
      <c r="P973">
        <v>0.04</v>
      </c>
      <c r="Q973" s="59">
        <f t="shared" si="227"/>
        <v>0.2281910735122521</v>
      </c>
      <c r="R973" s="59">
        <f t="shared" si="228"/>
        <v>10.268598308051345</v>
      </c>
      <c r="S973" s="59">
        <f t="shared" si="229"/>
        <v>1.1131271878646445E-2</v>
      </c>
      <c r="T973" s="59">
        <f t="shared" si="230"/>
        <v>0.50090723453909003</v>
      </c>
      <c r="U973" s="59">
        <f t="shared" si="231"/>
        <v>10.769505542590435</v>
      </c>
      <c r="V973" s="60">
        <v>30</v>
      </c>
      <c r="W973" s="58">
        <f t="shared" si="232"/>
        <v>7.4763832658569669</v>
      </c>
      <c r="X973" s="61">
        <f t="shared" si="233"/>
        <v>0.44040256709451581</v>
      </c>
      <c r="Y973" s="63">
        <f t="shared" si="234"/>
        <v>0.82</v>
      </c>
      <c r="Z973" s="62">
        <f t="shared" si="235"/>
        <v>0.04</v>
      </c>
      <c r="AA973" s="57">
        <f t="shared" si="236"/>
        <v>2.281910735122521</v>
      </c>
      <c r="AB973" s="58">
        <f t="shared" si="237"/>
        <v>0.11131271878646445</v>
      </c>
    </row>
    <row r="974" spans="2:28" hidden="1" x14ac:dyDescent="0.35">
      <c r="B974" s="186">
        <v>44124</v>
      </c>
      <c r="D974" s="200" t="s">
        <v>14</v>
      </c>
      <c r="E974" s="200" t="s">
        <v>14</v>
      </c>
      <c r="F974" s="200">
        <v>8</v>
      </c>
      <c r="H974" t="s">
        <v>11</v>
      </c>
      <c r="I974">
        <v>974</v>
      </c>
      <c r="J974">
        <v>177</v>
      </c>
      <c r="K974">
        <v>10.88</v>
      </c>
      <c r="L974">
        <v>88.85</v>
      </c>
      <c r="M974">
        <v>80.22</v>
      </c>
      <c r="N974">
        <v>88.931640374503019</v>
      </c>
      <c r="O974">
        <v>0.27</v>
      </c>
      <c r="P974">
        <v>0.2</v>
      </c>
      <c r="Q974" s="59">
        <f t="shared" si="227"/>
        <v>7.9261393135275457E-2</v>
      </c>
      <c r="R974" s="59">
        <f t="shared" si="228"/>
        <v>3.5667626910873955</v>
      </c>
      <c r="S974" s="59">
        <f t="shared" si="229"/>
        <v>5.8712143063167001E-2</v>
      </c>
      <c r="T974" s="59">
        <f t="shared" si="230"/>
        <v>2.6420464378425152</v>
      </c>
      <c r="U974" s="59">
        <f t="shared" si="231"/>
        <v>6.2088091289299108</v>
      </c>
      <c r="V974" s="60">
        <v>30</v>
      </c>
      <c r="W974" s="58">
        <f t="shared" si="232"/>
        <v>11.068359625496981</v>
      </c>
      <c r="X974" s="61">
        <f t="shared" si="233"/>
        <v>0.46222959330833574</v>
      </c>
      <c r="Y974" s="63">
        <f t="shared" si="234"/>
        <v>0.27</v>
      </c>
      <c r="Z974" s="62">
        <f t="shared" si="235"/>
        <v>0.2</v>
      </c>
      <c r="AA974" s="57">
        <f t="shared" si="236"/>
        <v>0.7926139313527546</v>
      </c>
      <c r="AB974" s="58">
        <f t="shared" si="237"/>
        <v>0.58712143063166999</v>
      </c>
    </row>
    <row r="975" spans="2:28" hidden="1" x14ac:dyDescent="0.35">
      <c r="B975" s="186">
        <v>44124</v>
      </c>
      <c r="D975" s="200" t="s">
        <v>14</v>
      </c>
      <c r="E975" s="200" t="s">
        <v>16</v>
      </c>
      <c r="F975" s="200">
        <v>7</v>
      </c>
      <c r="H975" t="s">
        <v>8</v>
      </c>
      <c r="I975">
        <v>975</v>
      </c>
      <c r="J975">
        <v>178</v>
      </c>
      <c r="K975">
        <v>10.89</v>
      </c>
      <c r="L975">
        <v>84.13</v>
      </c>
      <c r="M975">
        <v>81.290000000000006</v>
      </c>
      <c r="N975">
        <v>96.122337520480627</v>
      </c>
      <c r="O975">
        <v>0.26</v>
      </c>
      <c r="P975">
        <v>0.05</v>
      </c>
      <c r="Q975" s="59">
        <f t="shared" si="227"/>
        <v>6.8671022727272699E-2</v>
      </c>
      <c r="R975" s="59">
        <f t="shared" si="228"/>
        <v>3.0901960227272713</v>
      </c>
      <c r="S975" s="59">
        <f t="shared" si="229"/>
        <v>1.3205965909090905E-2</v>
      </c>
      <c r="T975" s="59">
        <f t="shared" si="230"/>
        <v>0.59426846590909077</v>
      </c>
      <c r="U975" s="59">
        <f t="shared" si="231"/>
        <v>3.6844644886363622</v>
      </c>
      <c r="V975" s="60">
        <v>30</v>
      </c>
      <c r="W975" s="58">
        <f t="shared" si="232"/>
        <v>3.8776624795193726</v>
      </c>
      <c r="X975" s="61">
        <f t="shared" si="233"/>
        <v>0.42017045454545437</v>
      </c>
      <c r="Y975" s="63">
        <f t="shared" si="234"/>
        <v>0.26</v>
      </c>
      <c r="Z975" s="62">
        <f t="shared" si="235"/>
        <v>0.05</v>
      </c>
      <c r="AA975" s="57">
        <f t="shared" si="236"/>
        <v>0.68671022727272701</v>
      </c>
      <c r="AB975" s="58">
        <f t="shared" si="237"/>
        <v>0.13205965909090905</v>
      </c>
    </row>
    <row r="976" spans="2:28" hidden="1" x14ac:dyDescent="0.35">
      <c r="B976" s="186">
        <v>44124</v>
      </c>
      <c r="D976" s="200" t="s">
        <v>14</v>
      </c>
      <c r="E976" s="200" t="s">
        <v>14</v>
      </c>
      <c r="F976" s="200">
        <v>5</v>
      </c>
      <c r="H976" t="s">
        <v>12</v>
      </c>
      <c r="I976">
        <v>976</v>
      </c>
      <c r="J976">
        <v>179</v>
      </c>
      <c r="K976">
        <v>10.88</v>
      </c>
      <c r="L976">
        <v>95.43</v>
      </c>
      <c r="M976">
        <v>89.54</v>
      </c>
      <c r="N976">
        <v>93.033707865168537</v>
      </c>
      <c r="O976">
        <v>0.05</v>
      </c>
      <c r="P976">
        <v>0.02</v>
      </c>
      <c r="Q976" s="59">
        <f t="shared" si="227"/>
        <v>1.3810386473429954E-2</v>
      </c>
      <c r="R976" s="59">
        <f t="shared" si="228"/>
        <v>0.62146739130434792</v>
      </c>
      <c r="S976" s="59">
        <f t="shared" si="229"/>
        <v>5.5241545893719816E-3</v>
      </c>
      <c r="T976" s="59">
        <f t="shared" si="230"/>
        <v>0.24858695652173918</v>
      </c>
      <c r="U976" s="59">
        <f t="shared" si="231"/>
        <v>0.87005434782608715</v>
      </c>
      <c r="V976" s="60">
        <v>30</v>
      </c>
      <c r="W976" s="58">
        <f t="shared" si="232"/>
        <v>6.9662921348314626</v>
      </c>
      <c r="X976" s="61">
        <f t="shared" si="233"/>
        <v>0.43743961352657013</v>
      </c>
      <c r="Y976" s="63">
        <f t="shared" si="234"/>
        <v>0.05</v>
      </c>
      <c r="Z976" s="62">
        <f t="shared" si="235"/>
        <v>0.02</v>
      </c>
      <c r="AA976" s="57">
        <f t="shared" si="236"/>
        <v>0.13810386473429953</v>
      </c>
      <c r="AB976" s="58">
        <f t="shared" si="237"/>
        <v>5.5241545893719816E-2</v>
      </c>
    </row>
    <row r="977" spans="2:28" hidden="1" x14ac:dyDescent="0.35">
      <c r="B977" s="186">
        <v>44124</v>
      </c>
      <c r="D977" s="200" t="s">
        <v>14</v>
      </c>
      <c r="E977" s="200" t="s">
        <v>16</v>
      </c>
      <c r="F977" s="200">
        <v>9</v>
      </c>
      <c r="H977" t="s">
        <v>11</v>
      </c>
      <c r="I977">
        <v>977</v>
      </c>
      <c r="J977">
        <v>180</v>
      </c>
      <c r="K977">
        <v>10.87</v>
      </c>
      <c r="L977">
        <v>79.37</v>
      </c>
      <c r="M977">
        <v>73.7</v>
      </c>
      <c r="N977">
        <v>91.72262773722629</v>
      </c>
      <c r="O977">
        <v>0.04</v>
      </c>
      <c r="P977">
        <v>0.02</v>
      </c>
      <c r="Q977" s="59">
        <f t="shared" si="227"/>
        <v>1.1263409199427022E-2</v>
      </c>
      <c r="R977" s="59">
        <f t="shared" si="228"/>
        <v>0.50685341397421602</v>
      </c>
      <c r="S977" s="59">
        <f t="shared" si="229"/>
        <v>5.631704599713511E-3</v>
      </c>
      <c r="T977" s="59">
        <f t="shared" si="230"/>
        <v>0.25342670698710801</v>
      </c>
      <c r="U977" s="59">
        <f t="shared" si="231"/>
        <v>0.76028012096132402</v>
      </c>
      <c r="V977" s="60">
        <v>30</v>
      </c>
      <c r="W977" s="58">
        <f t="shared" si="232"/>
        <v>8.2773722627737101</v>
      </c>
      <c r="X977" s="61">
        <f t="shared" si="233"/>
        <v>0.44512175712239366</v>
      </c>
      <c r="Y977" s="63">
        <f t="shared" si="234"/>
        <v>0.04</v>
      </c>
      <c r="Z977" s="62">
        <f t="shared" si="235"/>
        <v>0.02</v>
      </c>
      <c r="AA977" s="57">
        <f t="shared" si="236"/>
        <v>0.11263409199427021</v>
      </c>
      <c r="AB977" s="58">
        <f t="shared" si="237"/>
        <v>5.6317045997135107E-2</v>
      </c>
    </row>
    <row r="978" spans="2:28" hidden="1" x14ac:dyDescent="0.35">
      <c r="B978" s="186">
        <v>44124</v>
      </c>
      <c r="D978" s="200" t="s">
        <v>14</v>
      </c>
      <c r="E978" s="200" t="s">
        <v>14</v>
      </c>
      <c r="F978" s="200">
        <v>4</v>
      </c>
      <c r="H978" t="s">
        <v>10</v>
      </c>
      <c r="I978">
        <v>978</v>
      </c>
      <c r="J978">
        <v>367</v>
      </c>
      <c r="K978">
        <v>11.28</v>
      </c>
      <c r="L978">
        <v>89.61</v>
      </c>
      <c r="M978">
        <v>80.25</v>
      </c>
      <c r="N978">
        <v>88.050555342780541</v>
      </c>
      <c r="O978">
        <v>0.53</v>
      </c>
      <c r="P978">
        <v>0.34</v>
      </c>
      <c r="Q978" s="59">
        <f t="shared" si="227"/>
        <v>0.15767442366246195</v>
      </c>
      <c r="R978" s="59">
        <f t="shared" si="228"/>
        <v>7.0953490648107875</v>
      </c>
      <c r="S978" s="59">
        <f t="shared" si="229"/>
        <v>0.10114963027403222</v>
      </c>
      <c r="T978" s="59">
        <f t="shared" si="230"/>
        <v>4.5517333623314498</v>
      </c>
      <c r="U978" s="59">
        <f t="shared" si="231"/>
        <v>11.647082427142237</v>
      </c>
      <c r="V978" s="60">
        <v>30</v>
      </c>
      <c r="W978" s="58">
        <f t="shared" si="232"/>
        <v>11.949444657219459</v>
      </c>
      <c r="X978" s="61">
        <f t="shared" si="233"/>
        <v>0.46785558938668992</v>
      </c>
      <c r="Y978" s="63">
        <f t="shared" si="234"/>
        <v>0.53</v>
      </c>
      <c r="Z978" s="62">
        <f t="shared" si="235"/>
        <v>0.34</v>
      </c>
      <c r="AA978" s="57">
        <f t="shared" si="236"/>
        <v>1.5767442366246196</v>
      </c>
      <c r="AB978" s="58">
        <f t="shared" si="237"/>
        <v>1.0114963027403221</v>
      </c>
    </row>
    <row r="979" spans="2:28" hidden="1" x14ac:dyDescent="0.35">
      <c r="B979" s="186">
        <v>44124</v>
      </c>
      <c r="D979" s="200" t="s">
        <v>14</v>
      </c>
      <c r="E979" s="200" t="s">
        <v>15</v>
      </c>
      <c r="F979" s="200">
        <v>5</v>
      </c>
      <c r="H979" t="s">
        <v>8</v>
      </c>
      <c r="I979">
        <v>979</v>
      </c>
      <c r="J979">
        <v>369</v>
      </c>
      <c r="K979">
        <v>11.27</v>
      </c>
      <c r="L979">
        <v>95.57</v>
      </c>
      <c r="M979">
        <v>91.08</v>
      </c>
      <c r="N979">
        <v>94.673784104389085</v>
      </c>
      <c r="O979">
        <v>0.12</v>
      </c>
      <c r="P979">
        <v>0.04</v>
      </c>
      <c r="Q979" s="59">
        <f t="shared" si="227"/>
        <v>3.2362861796767325E-2</v>
      </c>
      <c r="R979" s="59">
        <f t="shared" si="228"/>
        <v>1.4563287808545295</v>
      </c>
      <c r="S979" s="59">
        <f t="shared" si="229"/>
        <v>1.0787620598922442E-2</v>
      </c>
      <c r="T979" s="59">
        <f t="shared" si="230"/>
        <v>0.48544292695150992</v>
      </c>
      <c r="U979" s="59">
        <f t="shared" si="231"/>
        <v>1.9417717078060395</v>
      </c>
      <c r="V979" s="60">
        <v>30</v>
      </c>
      <c r="W979" s="58">
        <f t="shared" si="232"/>
        <v>5.3262158956109147</v>
      </c>
      <c r="X979" s="61">
        <f t="shared" si="233"/>
        <v>0.42812930710437286</v>
      </c>
      <c r="Y979" s="63">
        <f t="shared" si="234"/>
        <v>0.12</v>
      </c>
      <c r="Z979" s="62">
        <f t="shared" si="235"/>
        <v>0.04</v>
      </c>
      <c r="AA979" s="57">
        <f t="shared" si="236"/>
        <v>0.32362861796767328</v>
      </c>
      <c r="AB979" s="58">
        <f t="shared" si="237"/>
        <v>0.10787620598922443</v>
      </c>
    </row>
    <row r="980" spans="2:28" hidden="1" x14ac:dyDescent="0.35">
      <c r="B980" s="186">
        <v>44055</v>
      </c>
      <c r="D980" s="200" t="s">
        <v>14</v>
      </c>
      <c r="E980" s="200" t="s">
        <v>13</v>
      </c>
      <c r="F980" s="200">
        <v>1</v>
      </c>
      <c r="H980" t="s">
        <v>12</v>
      </c>
      <c r="I980">
        <v>980</v>
      </c>
      <c r="J980">
        <v>409</v>
      </c>
      <c r="K980">
        <v>10.91</v>
      </c>
      <c r="L980">
        <v>84.41</v>
      </c>
      <c r="M980">
        <v>78.83</v>
      </c>
      <c r="N980">
        <v>92.408163265306115</v>
      </c>
      <c r="O980">
        <v>1.08</v>
      </c>
      <c r="P980">
        <v>0.09</v>
      </c>
      <c r="Q980" s="59">
        <f t="shared" si="227"/>
        <v>0.30105477031802125</v>
      </c>
      <c r="R980" s="59">
        <f t="shared" si="228"/>
        <v>13.547464664310956</v>
      </c>
      <c r="S980" s="59">
        <f t="shared" si="229"/>
        <v>2.5087897526501771E-2</v>
      </c>
      <c r="T980" s="59">
        <f t="shared" si="230"/>
        <v>1.1289553886925796</v>
      </c>
      <c r="U980" s="59">
        <f t="shared" si="231"/>
        <v>14.676420053003536</v>
      </c>
      <c r="V980" s="60">
        <v>30</v>
      </c>
      <c r="W980" s="58">
        <f t="shared" si="232"/>
        <v>7.5918367346938851</v>
      </c>
      <c r="X980" s="61">
        <f t="shared" si="233"/>
        <v>0.4410777385159011</v>
      </c>
      <c r="Y980" s="63">
        <f t="shared" si="234"/>
        <v>1.08</v>
      </c>
      <c r="Z980" s="62">
        <f t="shared" si="235"/>
        <v>0.09</v>
      </c>
      <c r="AA980" s="57">
        <f t="shared" si="236"/>
        <v>3.0105477031802126</v>
      </c>
      <c r="AB980" s="58">
        <f t="shared" si="237"/>
        <v>0.25087897526501768</v>
      </c>
    </row>
    <row r="981" spans="2:28" hidden="1" x14ac:dyDescent="0.35">
      <c r="B981" s="186">
        <v>44124</v>
      </c>
      <c r="D981" s="200" t="s">
        <v>14</v>
      </c>
      <c r="E981" s="200" t="s">
        <v>15</v>
      </c>
      <c r="F981" s="200">
        <v>6</v>
      </c>
      <c r="H981" t="s">
        <v>11</v>
      </c>
      <c r="I981">
        <v>981</v>
      </c>
      <c r="J981">
        <v>405</v>
      </c>
      <c r="K981">
        <v>11.28</v>
      </c>
      <c r="L981">
        <v>89.9</v>
      </c>
      <c r="M981">
        <v>83.56</v>
      </c>
      <c r="N981">
        <v>91.935894174510295</v>
      </c>
      <c r="O981">
        <v>0.17</v>
      </c>
      <c r="P981">
        <v>0.02</v>
      </c>
      <c r="Q981" s="59">
        <f t="shared" si="227"/>
        <v>4.7719009407858344E-2</v>
      </c>
      <c r="R981" s="59">
        <f t="shared" si="228"/>
        <v>2.1473554233536256</v>
      </c>
      <c r="S981" s="59">
        <f t="shared" si="229"/>
        <v>5.6140011068068632E-3</v>
      </c>
      <c r="T981" s="59">
        <f t="shared" si="230"/>
        <v>0.25263004980630882</v>
      </c>
      <c r="U981" s="59">
        <f t="shared" si="231"/>
        <v>2.3999854731599344</v>
      </c>
      <c r="V981" s="60">
        <v>30</v>
      </c>
      <c r="W981" s="58">
        <f t="shared" si="232"/>
        <v>8.0641058254897047</v>
      </c>
      <c r="X981" s="61">
        <f t="shared" si="233"/>
        <v>0.44385722191477595</v>
      </c>
      <c r="Y981" s="63">
        <f t="shared" si="234"/>
        <v>0.17</v>
      </c>
      <c r="Z981" s="62">
        <f t="shared" si="235"/>
        <v>0.02</v>
      </c>
      <c r="AA981" s="57">
        <f t="shared" si="236"/>
        <v>0.47719009407858343</v>
      </c>
      <c r="AB981" s="58">
        <f t="shared" si="237"/>
        <v>5.6140011068068631E-2</v>
      </c>
    </row>
    <row r="982" spans="2:28" hidden="1" x14ac:dyDescent="0.35">
      <c r="B982" s="186">
        <v>44055</v>
      </c>
      <c r="D982" s="200" t="s">
        <v>932</v>
      </c>
      <c r="E982" s="200" t="s">
        <v>15</v>
      </c>
      <c r="F982" s="200">
        <v>7</v>
      </c>
      <c r="H982" t="s">
        <v>10</v>
      </c>
      <c r="I982">
        <v>982</v>
      </c>
      <c r="J982">
        <v>111</v>
      </c>
      <c r="K982">
        <v>11.19</v>
      </c>
      <c r="L982">
        <v>96.19</v>
      </c>
      <c r="M982">
        <v>90.59</v>
      </c>
      <c r="N982">
        <v>93.411764705882362</v>
      </c>
      <c r="O982">
        <v>0.38</v>
      </c>
      <c r="P982">
        <v>0.16</v>
      </c>
      <c r="Q982" s="59">
        <f t="shared" ref="Q982:Q1045" si="238">Y982*((250+(100*W982/100))/1000)*(100/(100-(100*W982/100)))</f>
        <v>0.10438035264483626</v>
      </c>
      <c r="R982" s="59">
        <f t="shared" ref="R982:R1045" si="239">IF(W982="","",Q982*(V982/10*15))</f>
        <v>4.6971158690176322</v>
      </c>
      <c r="S982" s="59">
        <f t="shared" ref="S982:S1045" si="240">Z982*((250+(100*W982/100))/1000)*(100/(100-(100*W982/100)))</f>
        <v>4.3949622166246843E-2</v>
      </c>
      <c r="T982" s="59">
        <f t="shared" ref="T982:T1045" si="241">IF(W982="","",S982*(V982/10*15))</f>
        <v>1.977732997481108</v>
      </c>
      <c r="U982" s="59">
        <f t="shared" ref="U982:U1045" si="242">IF(Y982="","",R982+T982)</f>
        <v>6.6748488664987402</v>
      </c>
      <c r="V982" s="60">
        <v>30</v>
      </c>
      <c r="W982" s="58">
        <f t="shared" ref="W982:W1045" si="243">100-N982</f>
        <v>6.5882352941176379</v>
      </c>
      <c r="X982" s="61">
        <f t="shared" ref="X982:X1045" si="244">IF(W982="","",((400+W982)/1000)*(100/(100-W982)))</f>
        <v>0.43526448362720399</v>
      </c>
      <c r="Y982" s="63">
        <f t="shared" ref="Y982:Y1045" si="245">O982</f>
        <v>0.38</v>
      </c>
      <c r="Z982" s="62">
        <f t="shared" ref="Z982:Z1045" si="246">P982</f>
        <v>0.16</v>
      </c>
      <c r="AA982" s="57">
        <f t="shared" ref="AA982:AA1045" si="247">Q982*10</f>
        <v>1.0438035264483627</v>
      </c>
      <c r="AB982" s="58">
        <f t="shared" ref="AB982:AB1045" si="248">S982*10</f>
        <v>0.43949622166246843</v>
      </c>
    </row>
    <row r="983" spans="2:28" hidden="1" x14ac:dyDescent="0.35">
      <c r="B983" s="186">
        <v>44055</v>
      </c>
      <c r="D983" s="200" t="s">
        <v>14</v>
      </c>
      <c r="E983" s="200" t="s">
        <v>13</v>
      </c>
      <c r="F983" s="200">
        <v>2</v>
      </c>
      <c r="H983" t="s">
        <v>10</v>
      </c>
      <c r="I983">
        <v>983</v>
      </c>
      <c r="J983">
        <v>112</v>
      </c>
      <c r="K983">
        <v>11.27</v>
      </c>
      <c r="L983">
        <v>94.91</v>
      </c>
      <c r="M983">
        <v>90.96</v>
      </c>
      <c r="N983">
        <v>95.277379244380668</v>
      </c>
      <c r="O983">
        <v>0.18</v>
      </c>
      <c r="P983">
        <v>0.27</v>
      </c>
      <c r="Q983" s="59">
        <f t="shared" si="238"/>
        <v>4.8122725561551019E-2</v>
      </c>
      <c r="R983" s="59">
        <f t="shared" si="239"/>
        <v>2.165522650269796</v>
      </c>
      <c r="S983" s="59">
        <f t="shared" si="240"/>
        <v>7.2184088342326536E-2</v>
      </c>
      <c r="T983" s="59">
        <f t="shared" si="241"/>
        <v>3.2482839754046942</v>
      </c>
      <c r="U983" s="59">
        <f t="shared" si="242"/>
        <v>5.4138066256744901</v>
      </c>
      <c r="V983" s="60">
        <v>30</v>
      </c>
      <c r="W983" s="58">
        <f t="shared" si="243"/>
        <v>4.7226207556193316</v>
      </c>
      <c r="X983" s="61">
        <f t="shared" si="244"/>
        <v>0.42478353620278581</v>
      </c>
      <c r="Y983" s="63">
        <f t="shared" si="245"/>
        <v>0.18</v>
      </c>
      <c r="Z983" s="62">
        <f t="shared" si="246"/>
        <v>0.27</v>
      </c>
      <c r="AA983" s="57">
        <f t="shared" si="247"/>
        <v>0.48122725561551016</v>
      </c>
      <c r="AB983" s="58">
        <f t="shared" si="248"/>
        <v>0.72184088342326536</v>
      </c>
    </row>
    <row r="984" spans="2:28" hidden="1" x14ac:dyDescent="0.35">
      <c r="B984" s="186">
        <v>44055</v>
      </c>
      <c r="D984" s="200" t="s">
        <v>932</v>
      </c>
      <c r="E984" s="200" t="s">
        <v>13</v>
      </c>
      <c r="F984" s="200">
        <v>9</v>
      </c>
      <c r="H984" t="s">
        <v>10</v>
      </c>
      <c r="I984">
        <v>984</v>
      </c>
      <c r="J984">
        <v>113</v>
      </c>
      <c r="K984">
        <v>11</v>
      </c>
      <c r="L984">
        <v>94.2</v>
      </c>
      <c r="M984">
        <v>88.6</v>
      </c>
      <c r="N984">
        <v>93.269230769230759</v>
      </c>
      <c r="O984">
        <v>0.14000000000000001</v>
      </c>
      <c r="P984">
        <v>0.11</v>
      </c>
      <c r="Q984" s="59">
        <f t="shared" si="238"/>
        <v>3.853608247422681E-2</v>
      </c>
      <c r="R984" s="59">
        <f t="shared" si="239"/>
        <v>1.7341237113402064</v>
      </c>
      <c r="S984" s="59">
        <f t="shared" si="240"/>
        <v>3.0278350515463917E-2</v>
      </c>
      <c r="T984" s="59">
        <f t="shared" si="241"/>
        <v>1.3625257731958762</v>
      </c>
      <c r="U984" s="59">
        <f t="shared" si="242"/>
        <v>3.0966494845360826</v>
      </c>
      <c r="V984" s="60">
        <v>30</v>
      </c>
      <c r="W984" s="58">
        <f t="shared" si="243"/>
        <v>6.7307692307692406</v>
      </c>
      <c r="X984" s="61">
        <f t="shared" si="244"/>
        <v>0.43608247422680418</v>
      </c>
      <c r="Y984" s="63">
        <f t="shared" si="245"/>
        <v>0.14000000000000001</v>
      </c>
      <c r="Z984" s="62">
        <f t="shared" si="246"/>
        <v>0.11</v>
      </c>
      <c r="AA984" s="57">
        <f t="shared" si="247"/>
        <v>0.38536082474226807</v>
      </c>
      <c r="AB984" s="58">
        <f t="shared" si="248"/>
        <v>0.30278350515463914</v>
      </c>
    </row>
    <row r="985" spans="2:28" hidden="1" x14ac:dyDescent="0.35">
      <c r="B985" s="186">
        <v>44055</v>
      </c>
      <c r="D985" s="200" t="s">
        <v>932</v>
      </c>
      <c r="E985" s="200" t="s">
        <v>13</v>
      </c>
      <c r="F985" s="200">
        <v>8</v>
      </c>
      <c r="H985" t="s">
        <v>10</v>
      </c>
      <c r="I985">
        <v>985</v>
      </c>
      <c r="J985">
        <v>114</v>
      </c>
      <c r="K985">
        <v>11.24</v>
      </c>
      <c r="L985">
        <v>98.59</v>
      </c>
      <c r="M985">
        <v>92.93</v>
      </c>
      <c r="N985">
        <v>93.520320549513457</v>
      </c>
      <c r="O985">
        <v>0.19</v>
      </c>
      <c r="P985">
        <v>0.12</v>
      </c>
      <c r="Q985" s="59">
        <f t="shared" si="238"/>
        <v>5.2107540702656371E-2</v>
      </c>
      <c r="R985" s="59">
        <f t="shared" si="239"/>
        <v>2.3448393316195366</v>
      </c>
      <c r="S985" s="59">
        <f t="shared" si="240"/>
        <v>3.2910025706940869E-2</v>
      </c>
      <c r="T985" s="59">
        <f t="shared" si="241"/>
        <v>1.480951156812339</v>
      </c>
      <c r="U985" s="59">
        <f t="shared" si="242"/>
        <v>3.8257904884318759</v>
      </c>
      <c r="V985" s="60">
        <v>30</v>
      </c>
      <c r="W985" s="58">
        <f t="shared" si="243"/>
        <v>6.4796794504865431</v>
      </c>
      <c r="X985" s="61">
        <f t="shared" si="244"/>
        <v>0.4346431631778675</v>
      </c>
      <c r="Y985" s="63">
        <f t="shared" si="245"/>
        <v>0.19</v>
      </c>
      <c r="Z985" s="62">
        <f t="shared" si="246"/>
        <v>0.12</v>
      </c>
      <c r="AA985" s="57">
        <f t="shared" si="247"/>
        <v>0.52107540702656374</v>
      </c>
      <c r="AB985" s="58">
        <f t="shared" si="248"/>
        <v>0.32910025706940871</v>
      </c>
    </row>
    <row r="986" spans="2:28" hidden="1" x14ac:dyDescent="0.35">
      <c r="B986" s="186">
        <v>44055</v>
      </c>
      <c r="D986" s="200" t="s">
        <v>14</v>
      </c>
      <c r="E986" s="200" t="s">
        <v>14</v>
      </c>
      <c r="F986" s="200">
        <v>2</v>
      </c>
      <c r="H986" t="s">
        <v>10</v>
      </c>
      <c r="I986">
        <v>986</v>
      </c>
      <c r="J986">
        <v>115</v>
      </c>
      <c r="K986">
        <v>11.22</v>
      </c>
      <c r="L986">
        <v>109.92</v>
      </c>
      <c r="M986">
        <v>106.04</v>
      </c>
      <c r="N986">
        <v>96.068895643363746</v>
      </c>
      <c r="O986">
        <v>0.17</v>
      </c>
      <c r="P986">
        <v>0.15</v>
      </c>
      <c r="Q986" s="59">
        <f t="shared" si="238"/>
        <v>4.4934718413836727E-2</v>
      </c>
      <c r="R986" s="59">
        <f t="shared" si="239"/>
        <v>2.0220623286226527</v>
      </c>
      <c r="S986" s="59">
        <f t="shared" si="240"/>
        <v>3.9648280953385344E-2</v>
      </c>
      <c r="T986" s="59">
        <f t="shared" si="241"/>
        <v>1.7841726429023406</v>
      </c>
      <c r="U986" s="59">
        <f t="shared" si="242"/>
        <v>3.8062349715249932</v>
      </c>
      <c r="V986" s="60">
        <v>30</v>
      </c>
      <c r="W986" s="58">
        <f t="shared" si="243"/>
        <v>3.9311043566362542</v>
      </c>
      <c r="X986" s="61">
        <f t="shared" si="244"/>
        <v>0.42045981860366999</v>
      </c>
      <c r="Y986" s="63">
        <f t="shared" si="245"/>
        <v>0.17</v>
      </c>
      <c r="Z986" s="62">
        <f t="shared" si="246"/>
        <v>0.15</v>
      </c>
      <c r="AA986" s="57">
        <f t="shared" si="247"/>
        <v>0.44934718413836727</v>
      </c>
      <c r="AB986" s="58">
        <f t="shared" si="248"/>
        <v>0.39648280953385345</v>
      </c>
    </row>
    <row r="987" spans="2:28" hidden="1" x14ac:dyDescent="0.35">
      <c r="B987" s="186">
        <v>44055</v>
      </c>
      <c r="D987" s="200" t="s">
        <v>14</v>
      </c>
      <c r="E987" s="200" t="s">
        <v>15</v>
      </c>
      <c r="F987" s="200">
        <v>8</v>
      </c>
      <c r="H987" t="s">
        <v>10</v>
      </c>
      <c r="I987">
        <v>987</v>
      </c>
      <c r="J987">
        <v>116</v>
      </c>
      <c r="K987">
        <v>10.85</v>
      </c>
      <c r="L987">
        <v>107.68</v>
      </c>
      <c r="M987">
        <v>103.36</v>
      </c>
      <c r="N987">
        <v>95.53857275637715</v>
      </c>
      <c r="O987">
        <v>2.35</v>
      </c>
      <c r="P987">
        <v>3.01</v>
      </c>
      <c r="Q987" s="59">
        <f t="shared" si="238"/>
        <v>0.62590882066803599</v>
      </c>
      <c r="R987" s="59">
        <f t="shared" si="239"/>
        <v>28.165896930061621</v>
      </c>
      <c r="S987" s="59">
        <f t="shared" si="240"/>
        <v>0.80169597881310128</v>
      </c>
      <c r="T987" s="59">
        <f t="shared" si="241"/>
        <v>36.07631904658956</v>
      </c>
      <c r="U987" s="59">
        <f t="shared" si="242"/>
        <v>64.242215976651181</v>
      </c>
      <c r="V987" s="60">
        <v>30</v>
      </c>
      <c r="W987" s="58">
        <f t="shared" si="243"/>
        <v>4.4614272436228504</v>
      </c>
      <c r="X987" s="61">
        <f t="shared" si="244"/>
        <v>0.42334882715382122</v>
      </c>
      <c r="Y987" s="63">
        <f t="shared" si="245"/>
        <v>2.35</v>
      </c>
      <c r="Z987" s="62">
        <f t="shared" si="246"/>
        <v>3.01</v>
      </c>
      <c r="AA987" s="57">
        <f t="shared" si="247"/>
        <v>6.2590882066803601</v>
      </c>
      <c r="AB987" s="58">
        <f t="shared" si="248"/>
        <v>8.0169597881310128</v>
      </c>
    </row>
    <row r="988" spans="2:28" hidden="1" x14ac:dyDescent="0.35">
      <c r="B988" s="186">
        <v>44055</v>
      </c>
      <c r="D988" s="200" t="s">
        <v>932</v>
      </c>
      <c r="E988" s="200" t="s">
        <v>16</v>
      </c>
      <c r="F988" s="200">
        <v>7</v>
      </c>
      <c r="H988" t="s">
        <v>10</v>
      </c>
      <c r="I988">
        <v>988</v>
      </c>
      <c r="J988">
        <v>117</v>
      </c>
      <c r="K988">
        <v>11.28</v>
      </c>
      <c r="L988">
        <v>89.27</v>
      </c>
      <c r="M988">
        <v>83.38</v>
      </c>
      <c r="N988">
        <v>92.447749711501473</v>
      </c>
      <c r="O988">
        <v>0.45</v>
      </c>
      <c r="P988">
        <v>0.26</v>
      </c>
      <c r="Q988" s="59">
        <f t="shared" si="238"/>
        <v>0.12536650485436893</v>
      </c>
      <c r="R988" s="59">
        <f t="shared" si="239"/>
        <v>5.6414927184466013</v>
      </c>
      <c r="S988" s="59">
        <f t="shared" si="240"/>
        <v>7.243398058252426E-2</v>
      </c>
      <c r="T988" s="59">
        <f t="shared" si="241"/>
        <v>3.2595291262135917</v>
      </c>
      <c r="U988" s="59">
        <f t="shared" si="242"/>
        <v>8.9010218446601925</v>
      </c>
      <c r="V988" s="60">
        <v>30</v>
      </c>
      <c r="W988" s="58">
        <f t="shared" si="243"/>
        <v>7.5522502884985272</v>
      </c>
      <c r="X988" s="61">
        <f t="shared" si="244"/>
        <v>0.44084604715672676</v>
      </c>
      <c r="Y988" s="63">
        <f t="shared" si="245"/>
        <v>0.45</v>
      </c>
      <c r="Z988" s="62">
        <f t="shared" si="246"/>
        <v>0.26</v>
      </c>
      <c r="AA988" s="57">
        <f t="shared" si="247"/>
        <v>1.2536650485436893</v>
      </c>
      <c r="AB988" s="58">
        <f t="shared" si="248"/>
        <v>0.7243398058252426</v>
      </c>
    </row>
    <row r="989" spans="2:28" hidden="1" x14ac:dyDescent="0.35">
      <c r="B989" s="186">
        <v>44055</v>
      </c>
      <c r="D989" s="200" t="s">
        <v>932</v>
      </c>
      <c r="E989" s="200" t="s">
        <v>15</v>
      </c>
      <c r="F989" s="200">
        <v>5</v>
      </c>
      <c r="H989" t="s">
        <v>10</v>
      </c>
      <c r="I989">
        <v>989</v>
      </c>
      <c r="J989">
        <v>118</v>
      </c>
      <c r="K989">
        <v>11.32</v>
      </c>
      <c r="L989">
        <v>85</v>
      </c>
      <c r="M989">
        <v>78.150000000000006</v>
      </c>
      <c r="N989">
        <v>90.703040173724219</v>
      </c>
      <c r="O989">
        <v>0.23</v>
      </c>
      <c r="P989">
        <v>0.14000000000000001</v>
      </c>
      <c r="Q989" s="59">
        <f t="shared" si="238"/>
        <v>6.575115965883585E-2</v>
      </c>
      <c r="R989" s="59">
        <f t="shared" si="239"/>
        <v>2.9588021846476131</v>
      </c>
      <c r="S989" s="59">
        <f t="shared" si="240"/>
        <v>4.0022445009726168E-2</v>
      </c>
      <c r="T989" s="59">
        <f t="shared" si="241"/>
        <v>1.8010100254376775</v>
      </c>
      <c r="U989" s="59">
        <f t="shared" si="242"/>
        <v>4.7598122100852907</v>
      </c>
      <c r="V989" s="60">
        <v>30</v>
      </c>
      <c r="W989" s="58">
        <f t="shared" si="243"/>
        <v>9.2969598262757813</v>
      </c>
      <c r="X989" s="61">
        <f t="shared" si="244"/>
        <v>0.45124943887475688</v>
      </c>
      <c r="Y989" s="63">
        <f t="shared" si="245"/>
        <v>0.23</v>
      </c>
      <c r="Z989" s="62">
        <f t="shared" si="246"/>
        <v>0.14000000000000001</v>
      </c>
      <c r="AA989" s="57">
        <f t="shared" si="247"/>
        <v>0.65751159658835845</v>
      </c>
      <c r="AB989" s="58">
        <f t="shared" si="248"/>
        <v>0.40022445009726171</v>
      </c>
    </row>
    <row r="990" spans="2:28" hidden="1" x14ac:dyDescent="0.35">
      <c r="B990" s="186">
        <v>44055</v>
      </c>
      <c r="D990" s="200" t="s">
        <v>932</v>
      </c>
      <c r="E990" s="200" t="s">
        <v>14</v>
      </c>
      <c r="F990" s="200">
        <v>4</v>
      </c>
      <c r="H990" t="s">
        <v>10</v>
      </c>
      <c r="I990">
        <v>990</v>
      </c>
      <c r="J990">
        <v>119</v>
      </c>
      <c r="K990">
        <v>11.29</v>
      </c>
      <c r="L990">
        <v>86.82</v>
      </c>
      <c r="M990">
        <v>81.67</v>
      </c>
      <c r="N990">
        <v>93.181517277902813</v>
      </c>
      <c r="O990">
        <v>0.76</v>
      </c>
      <c r="P990">
        <v>0.6</v>
      </c>
      <c r="Q990" s="59">
        <f t="shared" si="238"/>
        <v>0.20946433645922141</v>
      </c>
      <c r="R990" s="59">
        <f t="shared" si="239"/>
        <v>9.4258951406649629</v>
      </c>
      <c r="S990" s="59">
        <f t="shared" si="240"/>
        <v>0.16536658141517477</v>
      </c>
      <c r="T990" s="59">
        <f t="shared" si="241"/>
        <v>7.4414961636828645</v>
      </c>
      <c r="U990" s="59">
        <f t="shared" si="242"/>
        <v>16.867391304347827</v>
      </c>
      <c r="V990" s="60">
        <v>30</v>
      </c>
      <c r="W990" s="58">
        <f t="shared" si="243"/>
        <v>6.8184827220971869</v>
      </c>
      <c r="X990" s="61">
        <f t="shared" si="244"/>
        <v>0.43658709860755907</v>
      </c>
      <c r="Y990" s="63">
        <f t="shared" si="245"/>
        <v>0.76</v>
      </c>
      <c r="Z990" s="62">
        <f t="shared" si="246"/>
        <v>0.6</v>
      </c>
      <c r="AA990" s="57">
        <f t="shared" si="247"/>
        <v>2.0946433645922142</v>
      </c>
      <c r="AB990" s="58">
        <f t="shared" si="248"/>
        <v>1.6536658141517477</v>
      </c>
    </row>
    <row r="991" spans="2:28" hidden="1" x14ac:dyDescent="0.35">
      <c r="B991" s="186">
        <v>44055</v>
      </c>
      <c r="D991" s="200" t="s">
        <v>932</v>
      </c>
      <c r="E991" s="200" t="s">
        <v>15</v>
      </c>
      <c r="F991" s="200">
        <v>2</v>
      </c>
      <c r="H991" t="s">
        <v>10</v>
      </c>
      <c r="I991">
        <v>991</v>
      </c>
      <c r="J991">
        <v>120</v>
      </c>
      <c r="K991">
        <v>11.21</v>
      </c>
      <c r="L991">
        <v>86.79</v>
      </c>
      <c r="M991">
        <v>81.5</v>
      </c>
      <c r="N991">
        <v>93.000793860809708</v>
      </c>
      <c r="O991">
        <v>0.61</v>
      </c>
      <c r="P991">
        <v>0.16</v>
      </c>
      <c r="Q991" s="59">
        <f t="shared" si="238"/>
        <v>0.16856793284962304</v>
      </c>
      <c r="R991" s="59">
        <f t="shared" si="239"/>
        <v>7.5855569782330372</v>
      </c>
      <c r="S991" s="59">
        <f t="shared" si="240"/>
        <v>4.4214539763835554E-2</v>
      </c>
      <c r="T991" s="59">
        <f t="shared" si="241"/>
        <v>1.9896542893725999</v>
      </c>
      <c r="U991" s="59">
        <f t="shared" si="242"/>
        <v>9.5752112676056367</v>
      </c>
      <c r="V991" s="60">
        <v>30</v>
      </c>
      <c r="W991" s="58">
        <f t="shared" si="243"/>
        <v>6.9992061391902922</v>
      </c>
      <c r="X991" s="61">
        <f t="shared" si="244"/>
        <v>0.43762981931996031</v>
      </c>
      <c r="Y991" s="63">
        <f t="shared" si="245"/>
        <v>0.61</v>
      </c>
      <c r="Z991" s="62">
        <f t="shared" si="246"/>
        <v>0.16</v>
      </c>
      <c r="AA991" s="57">
        <f t="shared" si="247"/>
        <v>1.6856793284962304</v>
      </c>
      <c r="AB991" s="58">
        <f t="shared" si="248"/>
        <v>0.44214539763835553</v>
      </c>
    </row>
    <row r="992" spans="2:28" hidden="1" x14ac:dyDescent="0.35">
      <c r="B992" s="186">
        <v>44055</v>
      </c>
      <c r="D992" s="200" t="s">
        <v>932</v>
      </c>
      <c r="E992" s="200" t="s">
        <v>15</v>
      </c>
      <c r="F992" s="200">
        <v>1</v>
      </c>
      <c r="H992" t="s">
        <v>10</v>
      </c>
      <c r="I992">
        <v>992</v>
      </c>
      <c r="J992">
        <v>110</v>
      </c>
      <c r="K992">
        <v>11.31</v>
      </c>
      <c r="L992">
        <v>85.43</v>
      </c>
      <c r="M992">
        <v>80.08</v>
      </c>
      <c r="N992">
        <v>92.781975175391253</v>
      </c>
      <c r="O992">
        <v>0.16</v>
      </c>
      <c r="P992">
        <v>0.2</v>
      </c>
      <c r="Q992" s="59">
        <f t="shared" si="238"/>
        <v>4.4356550821579181E-2</v>
      </c>
      <c r="R992" s="59">
        <f t="shared" si="239"/>
        <v>1.9960447869710631</v>
      </c>
      <c r="S992" s="59">
        <f t="shared" si="240"/>
        <v>5.5445688526973985E-2</v>
      </c>
      <c r="T992" s="59">
        <f t="shared" si="241"/>
        <v>2.4950559837138293</v>
      </c>
      <c r="U992" s="59">
        <f t="shared" si="242"/>
        <v>4.4911007706848922</v>
      </c>
      <c r="V992" s="60">
        <v>30</v>
      </c>
      <c r="W992" s="58">
        <f t="shared" si="243"/>
        <v>7.2180248246087473</v>
      </c>
      <c r="X992" s="61">
        <f t="shared" si="244"/>
        <v>0.4388977751926712</v>
      </c>
      <c r="Y992" s="63">
        <f t="shared" si="245"/>
        <v>0.16</v>
      </c>
      <c r="Z992" s="62">
        <f t="shared" si="246"/>
        <v>0.2</v>
      </c>
      <c r="AA992" s="57">
        <f t="shared" si="247"/>
        <v>0.44356550821579183</v>
      </c>
      <c r="AB992" s="58">
        <f t="shared" si="248"/>
        <v>0.5544568852697398</v>
      </c>
    </row>
    <row r="993" spans="2:28" hidden="1" x14ac:dyDescent="0.35">
      <c r="B993" s="186">
        <v>44055</v>
      </c>
      <c r="D993" s="200" t="s">
        <v>932</v>
      </c>
      <c r="E993" s="200" t="s">
        <v>16</v>
      </c>
      <c r="F993" s="200">
        <v>8</v>
      </c>
      <c r="H993" t="s">
        <v>10</v>
      </c>
      <c r="I993">
        <v>993</v>
      </c>
      <c r="J993">
        <v>109</v>
      </c>
      <c r="K993">
        <v>11.29</v>
      </c>
      <c r="L993">
        <v>84.33</v>
      </c>
      <c r="M993">
        <v>79.069999999999993</v>
      </c>
      <c r="N993">
        <v>92.798466593647319</v>
      </c>
      <c r="O993">
        <v>0.13</v>
      </c>
      <c r="P993">
        <v>0.14000000000000001</v>
      </c>
      <c r="Q993" s="59">
        <f t="shared" si="238"/>
        <v>3.6030982590734721E-2</v>
      </c>
      <c r="R993" s="59">
        <f t="shared" si="239"/>
        <v>1.6213942165830624</v>
      </c>
      <c r="S993" s="59">
        <f t="shared" si="240"/>
        <v>3.8802596636175857E-2</v>
      </c>
      <c r="T993" s="59">
        <f t="shared" si="241"/>
        <v>1.7461168486279135</v>
      </c>
      <c r="U993" s="59">
        <f t="shared" si="242"/>
        <v>3.3675110652109757</v>
      </c>
      <c r="V993" s="60">
        <v>30</v>
      </c>
      <c r="W993" s="58">
        <f t="shared" si="243"/>
        <v>7.2015334063526808</v>
      </c>
      <c r="X993" s="61">
        <f t="shared" si="244"/>
        <v>0.4388020064915904</v>
      </c>
      <c r="Y993" s="63">
        <f t="shared" si="245"/>
        <v>0.13</v>
      </c>
      <c r="Z993" s="62">
        <f t="shared" si="246"/>
        <v>0.14000000000000001</v>
      </c>
      <c r="AA993" s="57">
        <f t="shared" si="247"/>
        <v>0.36030982590734723</v>
      </c>
      <c r="AB993" s="58">
        <f t="shared" si="248"/>
        <v>0.38802596636175857</v>
      </c>
    </row>
    <row r="994" spans="2:28" hidden="1" x14ac:dyDescent="0.35">
      <c r="B994" s="186">
        <v>44055</v>
      </c>
      <c r="D994" s="200" t="s">
        <v>932</v>
      </c>
      <c r="E994" s="200" t="s">
        <v>14</v>
      </c>
      <c r="F994" s="200">
        <v>1</v>
      </c>
      <c r="H994" t="s">
        <v>10</v>
      </c>
      <c r="I994">
        <v>994</v>
      </c>
      <c r="J994">
        <v>108</v>
      </c>
      <c r="K994">
        <v>11.4</v>
      </c>
      <c r="L994">
        <v>87.13</v>
      </c>
      <c r="M994">
        <v>81.55</v>
      </c>
      <c r="N994">
        <v>92.631717945332099</v>
      </c>
      <c r="O994">
        <v>0.99</v>
      </c>
      <c r="P994">
        <v>0.12</v>
      </c>
      <c r="Q994" s="59">
        <f t="shared" si="238"/>
        <v>0.27506193870277978</v>
      </c>
      <c r="R994" s="59">
        <f t="shared" si="239"/>
        <v>12.377787241625091</v>
      </c>
      <c r="S994" s="59">
        <f t="shared" si="240"/>
        <v>3.33408410548824E-2</v>
      </c>
      <c r="T994" s="59">
        <f t="shared" si="241"/>
        <v>1.500337847469708</v>
      </c>
      <c r="U994" s="59">
        <f t="shared" si="242"/>
        <v>13.8781250890948</v>
      </c>
      <c r="V994" s="60">
        <v>30</v>
      </c>
      <c r="W994" s="58">
        <f t="shared" si="243"/>
        <v>7.3682820546679011</v>
      </c>
      <c r="X994" s="61">
        <f t="shared" si="244"/>
        <v>0.43977191732002852</v>
      </c>
      <c r="Y994" s="63">
        <f t="shared" si="245"/>
        <v>0.99</v>
      </c>
      <c r="Z994" s="62">
        <f t="shared" si="246"/>
        <v>0.12</v>
      </c>
      <c r="AA994" s="57">
        <f t="shared" si="247"/>
        <v>2.7506193870277977</v>
      </c>
      <c r="AB994" s="58">
        <f t="shared" si="248"/>
        <v>0.33340841054882397</v>
      </c>
    </row>
    <row r="995" spans="2:28" hidden="1" x14ac:dyDescent="0.35">
      <c r="B995" s="186">
        <v>44055</v>
      </c>
      <c r="D995" s="200" t="s">
        <v>932</v>
      </c>
      <c r="E995" s="200" t="s">
        <v>14</v>
      </c>
      <c r="F995" s="200">
        <v>3</v>
      </c>
      <c r="H995" t="s">
        <v>10</v>
      </c>
      <c r="I995">
        <v>995</v>
      </c>
      <c r="J995">
        <v>107</v>
      </c>
      <c r="K995">
        <v>10.92</v>
      </c>
      <c r="L995">
        <v>87.98</v>
      </c>
      <c r="M995">
        <v>82.25</v>
      </c>
      <c r="N995">
        <v>92.564235660524261</v>
      </c>
      <c r="O995">
        <v>0.23</v>
      </c>
      <c r="P995">
        <v>0.16</v>
      </c>
      <c r="Q995" s="59">
        <f t="shared" si="238"/>
        <v>6.3966633954857702E-2</v>
      </c>
      <c r="R995" s="59">
        <f t="shared" si="239"/>
        <v>2.8784985279685964</v>
      </c>
      <c r="S995" s="59">
        <f t="shared" si="240"/>
        <v>4.4498527968596664E-2</v>
      </c>
      <c r="T995" s="59">
        <f t="shared" si="241"/>
        <v>2.0024337585868497</v>
      </c>
      <c r="U995" s="59">
        <f t="shared" si="242"/>
        <v>4.8809322865554456</v>
      </c>
      <c r="V995" s="60">
        <v>30</v>
      </c>
      <c r="W995" s="58">
        <f t="shared" si="243"/>
        <v>7.4357643394757389</v>
      </c>
      <c r="X995" s="61">
        <f t="shared" si="244"/>
        <v>0.4401654282910416</v>
      </c>
      <c r="Y995" s="63">
        <f t="shared" si="245"/>
        <v>0.23</v>
      </c>
      <c r="Z995" s="62">
        <f t="shared" si="246"/>
        <v>0.16</v>
      </c>
      <c r="AA995" s="57">
        <f t="shared" si="247"/>
        <v>0.63966633954857699</v>
      </c>
      <c r="AB995" s="58">
        <f t="shared" si="248"/>
        <v>0.44498527968596663</v>
      </c>
    </row>
    <row r="996" spans="2:28" hidden="1" x14ac:dyDescent="0.35">
      <c r="B996" s="186">
        <v>44055</v>
      </c>
      <c r="D996" s="200" t="s">
        <v>932</v>
      </c>
      <c r="E996" s="200" t="s">
        <v>13</v>
      </c>
      <c r="F996" s="200">
        <v>6</v>
      </c>
      <c r="H996" t="s">
        <v>10</v>
      </c>
      <c r="I996">
        <v>996</v>
      </c>
      <c r="J996">
        <v>106</v>
      </c>
      <c r="K996">
        <v>11.33</v>
      </c>
      <c r="L996">
        <v>90.4</v>
      </c>
      <c r="M996">
        <v>84.7</v>
      </c>
      <c r="N996">
        <v>92.791197672948016</v>
      </c>
      <c r="O996">
        <v>0.49</v>
      </c>
      <c r="P996">
        <v>0.12</v>
      </c>
      <c r="Q996" s="59">
        <f t="shared" si="238"/>
        <v>0.13582356548998231</v>
      </c>
      <c r="R996" s="59">
        <f t="shared" si="239"/>
        <v>6.1120604470492044</v>
      </c>
      <c r="S996" s="59">
        <f t="shared" si="240"/>
        <v>3.3262913997546689E-2</v>
      </c>
      <c r="T996" s="59">
        <f t="shared" si="241"/>
        <v>1.4968311298896011</v>
      </c>
      <c r="U996" s="59">
        <f t="shared" si="242"/>
        <v>7.6088915769388059</v>
      </c>
      <c r="V996" s="60">
        <v>30</v>
      </c>
      <c r="W996" s="58">
        <f t="shared" si="243"/>
        <v>7.2088023270519841</v>
      </c>
      <c r="X996" s="61">
        <f t="shared" si="244"/>
        <v>0.43884421425650821</v>
      </c>
      <c r="Y996" s="63">
        <f t="shared" si="245"/>
        <v>0.49</v>
      </c>
      <c r="Z996" s="62">
        <f t="shared" si="246"/>
        <v>0.12</v>
      </c>
      <c r="AA996" s="57">
        <f t="shared" si="247"/>
        <v>1.3582356548998231</v>
      </c>
      <c r="AB996" s="58">
        <f t="shared" si="248"/>
        <v>0.33262913997546689</v>
      </c>
    </row>
    <row r="997" spans="2:28" hidden="1" x14ac:dyDescent="0.35">
      <c r="B997" s="186">
        <v>44055</v>
      </c>
      <c r="D997" s="200" t="s">
        <v>932</v>
      </c>
      <c r="E997" s="200" t="s">
        <v>15</v>
      </c>
      <c r="F997" s="200">
        <v>9</v>
      </c>
      <c r="H997" t="s">
        <v>10</v>
      </c>
      <c r="I997">
        <v>997</v>
      </c>
      <c r="J997">
        <v>105</v>
      </c>
      <c r="K997">
        <v>11.29</v>
      </c>
      <c r="L997">
        <v>88.28</v>
      </c>
      <c r="M997">
        <v>81.459999999999994</v>
      </c>
      <c r="N997">
        <v>91.141706715157795</v>
      </c>
      <c r="O997">
        <v>0.13</v>
      </c>
      <c r="P997">
        <v>0.09</v>
      </c>
      <c r="Q997" s="59">
        <f t="shared" si="238"/>
        <v>3.6922260225167466E-2</v>
      </c>
      <c r="R997" s="59">
        <f t="shared" si="239"/>
        <v>1.661501710132536</v>
      </c>
      <c r="S997" s="59">
        <f t="shared" si="240"/>
        <v>2.5561564771269779E-2</v>
      </c>
      <c r="T997" s="59">
        <f t="shared" si="241"/>
        <v>1.1502704147071401</v>
      </c>
      <c r="U997" s="59">
        <f t="shared" si="242"/>
        <v>2.8117721248396759</v>
      </c>
      <c r="V997" s="60">
        <v>30</v>
      </c>
      <c r="W997" s="58">
        <f t="shared" si="243"/>
        <v>8.8582932848422047</v>
      </c>
      <c r="X997" s="61">
        <f t="shared" si="244"/>
        <v>0.44859626621063137</v>
      </c>
      <c r="Y997" s="63">
        <f t="shared" si="245"/>
        <v>0.13</v>
      </c>
      <c r="Z997" s="62">
        <f t="shared" si="246"/>
        <v>0.09</v>
      </c>
      <c r="AA997" s="57">
        <f t="shared" si="247"/>
        <v>0.36922260225167469</v>
      </c>
      <c r="AB997" s="58">
        <f t="shared" si="248"/>
        <v>0.25561564771269779</v>
      </c>
    </row>
    <row r="998" spans="2:28" hidden="1" x14ac:dyDescent="0.35">
      <c r="B998" s="186">
        <v>44055</v>
      </c>
      <c r="D998" s="200" t="s">
        <v>932</v>
      </c>
      <c r="E998" s="200" t="s">
        <v>13</v>
      </c>
      <c r="F998" s="200">
        <v>3</v>
      </c>
      <c r="H998" t="s">
        <v>10</v>
      </c>
      <c r="I998">
        <v>998</v>
      </c>
      <c r="J998">
        <v>104</v>
      </c>
      <c r="K998">
        <v>10.9</v>
      </c>
      <c r="L998">
        <v>86.56</v>
      </c>
      <c r="M998">
        <v>81.69</v>
      </c>
      <c r="N998">
        <v>93.563309542690973</v>
      </c>
      <c r="O998">
        <v>0.48</v>
      </c>
      <c r="P998">
        <v>0.11</v>
      </c>
      <c r="Q998" s="59">
        <f t="shared" si="238"/>
        <v>0.13155756462777229</v>
      </c>
      <c r="R998" s="59">
        <f t="shared" si="239"/>
        <v>5.9200904082497532</v>
      </c>
      <c r="S998" s="59">
        <f t="shared" si="240"/>
        <v>3.0148608560531153E-2</v>
      </c>
      <c r="T998" s="59">
        <f t="shared" si="241"/>
        <v>1.3566873852239019</v>
      </c>
      <c r="U998" s="59">
        <f t="shared" si="242"/>
        <v>7.2767777934736548</v>
      </c>
      <c r="V998" s="60">
        <v>30</v>
      </c>
      <c r="W998" s="58">
        <f t="shared" si="243"/>
        <v>6.4366904573090267</v>
      </c>
      <c r="X998" s="61">
        <f t="shared" si="244"/>
        <v>0.4343975137731319</v>
      </c>
      <c r="Y998" s="63">
        <f t="shared" si="245"/>
        <v>0.48</v>
      </c>
      <c r="Z998" s="62">
        <f t="shared" si="246"/>
        <v>0.11</v>
      </c>
      <c r="AA998" s="57">
        <f t="shared" si="247"/>
        <v>1.3155756462777228</v>
      </c>
      <c r="AB998" s="58">
        <f t="shared" si="248"/>
        <v>0.30148608560531154</v>
      </c>
    </row>
    <row r="999" spans="2:28" hidden="1" x14ac:dyDescent="0.35">
      <c r="B999" s="186">
        <v>44055</v>
      </c>
      <c r="D999" s="200" t="s">
        <v>932</v>
      </c>
      <c r="E999" s="200" t="s">
        <v>14</v>
      </c>
      <c r="F999" s="200">
        <v>8</v>
      </c>
      <c r="H999" t="s">
        <v>10</v>
      </c>
      <c r="I999">
        <v>999</v>
      </c>
      <c r="J999">
        <v>103</v>
      </c>
      <c r="K999">
        <v>11.34</v>
      </c>
      <c r="L999">
        <v>84.81</v>
      </c>
      <c r="M999">
        <v>78.209999999999994</v>
      </c>
      <c r="N999">
        <v>91.016741527153926</v>
      </c>
      <c r="O999">
        <v>0.8</v>
      </c>
      <c r="P999">
        <v>0.13</v>
      </c>
      <c r="Q999" s="59">
        <f t="shared" si="238"/>
        <v>0.22763571108120234</v>
      </c>
      <c r="R999" s="59">
        <f t="shared" si="239"/>
        <v>10.243606998654105</v>
      </c>
      <c r="S999" s="59">
        <f t="shared" si="240"/>
        <v>3.6990803050695381E-2</v>
      </c>
      <c r="T999" s="59">
        <f t="shared" si="241"/>
        <v>1.6645861372812922</v>
      </c>
      <c r="U999" s="59">
        <f t="shared" si="242"/>
        <v>11.908193135935397</v>
      </c>
      <c r="V999" s="60">
        <v>30</v>
      </c>
      <c r="W999" s="58">
        <f t="shared" si="243"/>
        <v>8.9832584728460745</v>
      </c>
      <c r="X999" s="61">
        <f t="shared" si="244"/>
        <v>0.44934948407357561</v>
      </c>
      <c r="Y999" s="63">
        <f t="shared" si="245"/>
        <v>0.8</v>
      </c>
      <c r="Z999" s="62">
        <f t="shared" si="246"/>
        <v>0.13</v>
      </c>
      <c r="AA999" s="57">
        <f t="shared" si="247"/>
        <v>2.2763571108120235</v>
      </c>
      <c r="AB999" s="58">
        <f t="shared" si="248"/>
        <v>0.36990803050695381</v>
      </c>
    </row>
    <row r="1000" spans="2:28" x14ac:dyDescent="0.35">
      <c r="B1000" s="186">
        <v>44124</v>
      </c>
      <c r="D1000" s="200" t="s">
        <v>932</v>
      </c>
      <c r="E1000" s="200" t="s">
        <v>14</v>
      </c>
      <c r="F1000" s="200">
        <v>7</v>
      </c>
      <c r="H1000" t="s">
        <v>12</v>
      </c>
      <c r="I1000">
        <v>1000</v>
      </c>
      <c r="J1000">
        <v>102</v>
      </c>
      <c r="K1000">
        <v>11.3</v>
      </c>
      <c r="L1000">
        <v>87.95</v>
      </c>
      <c r="M1000">
        <v>79.36</v>
      </c>
      <c r="N1000">
        <v>88.793215916503584</v>
      </c>
      <c r="O1000">
        <v>0.26</v>
      </c>
      <c r="P1000">
        <v>0.02</v>
      </c>
      <c r="Q1000" s="59">
        <f t="shared" si="238"/>
        <v>7.6485307081986489E-2</v>
      </c>
      <c r="R1000" s="59">
        <f t="shared" si="239"/>
        <v>3.441838818689392</v>
      </c>
      <c r="S1000" s="59">
        <f t="shared" si="240"/>
        <v>5.8834851601528067E-3</v>
      </c>
      <c r="T1000" s="59">
        <f t="shared" si="241"/>
        <v>0.26475683220687629</v>
      </c>
      <c r="U1000" s="59">
        <f t="shared" si="242"/>
        <v>3.7065956508962685</v>
      </c>
      <c r="V1000" s="60">
        <v>30</v>
      </c>
      <c r="W1000" s="58">
        <f t="shared" si="243"/>
        <v>11.206784083496416</v>
      </c>
      <c r="X1000" s="61">
        <f t="shared" si="244"/>
        <v>0.46310608286805766</v>
      </c>
      <c r="Y1000" s="63">
        <f t="shared" si="245"/>
        <v>0.26</v>
      </c>
      <c r="Z1000" s="62">
        <f t="shared" si="246"/>
        <v>0.02</v>
      </c>
      <c r="AA1000" s="57">
        <f t="shared" si="247"/>
        <v>0.76485307081986487</v>
      </c>
      <c r="AB1000" s="58">
        <f t="shared" si="248"/>
        <v>5.8834851601528071E-2</v>
      </c>
    </row>
    <row r="1001" spans="2:28" hidden="1" x14ac:dyDescent="0.35">
      <c r="B1001" s="186">
        <v>44055</v>
      </c>
      <c r="D1001" s="200" t="s">
        <v>932</v>
      </c>
      <c r="E1001" s="200" t="s">
        <v>15</v>
      </c>
      <c r="F1001" s="200">
        <v>4</v>
      </c>
      <c r="H1001" t="s">
        <v>10</v>
      </c>
      <c r="I1001">
        <v>1001</v>
      </c>
      <c r="J1001">
        <v>101</v>
      </c>
      <c r="K1001">
        <v>11.02</v>
      </c>
      <c r="L1001">
        <v>90.27</v>
      </c>
      <c r="M1001">
        <v>83.77</v>
      </c>
      <c r="N1001">
        <v>91.798107255520506</v>
      </c>
      <c r="O1001">
        <v>0.22</v>
      </c>
      <c r="P1001">
        <v>0.18</v>
      </c>
      <c r="Q1001" s="59">
        <f t="shared" si="238"/>
        <v>6.1879725085910636E-2</v>
      </c>
      <c r="R1001" s="59">
        <f t="shared" si="239"/>
        <v>2.7845876288659785</v>
      </c>
      <c r="S1001" s="59">
        <f t="shared" si="240"/>
        <v>5.0628865979381432E-2</v>
      </c>
      <c r="T1001" s="59">
        <f t="shared" si="241"/>
        <v>2.2782989690721642</v>
      </c>
      <c r="U1001" s="59">
        <f t="shared" si="242"/>
        <v>5.0628865979381423</v>
      </c>
      <c r="V1001" s="60">
        <v>30</v>
      </c>
      <c r="W1001" s="58">
        <f t="shared" si="243"/>
        <v>8.201892744479494</v>
      </c>
      <c r="X1001" s="61">
        <f t="shared" si="244"/>
        <v>0.44467353951890032</v>
      </c>
      <c r="Y1001" s="63">
        <f t="shared" si="245"/>
        <v>0.22</v>
      </c>
      <c r="Z1001" s="62">
        <f t="shared" si="246"/>
        <v>0.18</v>
      </c>
      <c r="AA1001" s="57">
        <f t="shared" si="247"/>
        <v>0.61879725085910642</v>
      </c>
      <c r="AB1001" s="58">
        <f t="shared" si="248"/>
        <v>0.50628865979381432</v>
      </c>
    </row>
    <row r="1002" spans="2:28" x14ac:dyDescent="0.35">
      <c r="B1002" s="186">
        <v>44124</v>
      </c>
      <c r="D1002" s="200" t="s">
        <v>932</v>
      </c>
      <c r="E1002" s="200" t="s">
        <v>13</v>
      </c>
      <c r="F1002" s="200">
        <v>7</v>
      </c>
      <c r="H1002" t="s">
        <v>12</v>
      </c>
      <c r="I1002">
        <v>1002</v>
      </c>
      <c r="J1002">
        <v>100</v>
      </c>
      <c r="K1002">
        <v>11.45</v>
      </c>
      <c r="L1002">
        <v>90.86</v>
      </c>
      <c r="M1002">
        <v>82.28</v>
      </c>
      <c r="N1002">
        <v>89.195315451454476</v>
      </c>
      <c r="O1002">
        <v>0.06</v>
      </c>
      <c r="P1002">
        <v>0.04</v>
      </c>
      <c r="Q1002" s="59">
        <f t="shared" si="238"/>
        <v>1.7543837357052096E-2</v>
      </c>
      <c r="R1002" s="59">
        <f t="shared" si="239"/>
        <v>0.78947268106734436</v>
      </c>
      <c r="S1002" s="59">
        <f t="shared" si="240"/>
        <v>1.1695891571368066E-2</v>
      </c>
      <c r="T1002" s="59">
        <f t="shared" si="241"/>
        <v>0.52631512071156294</v>
      </c>
      <c r="U1002" s="59">
        <f t="shared" si="242"/>
        <v>1.3157878017789073</v>
      </c>
      <c r="V1002" s="60">
        <v>30</v>
      </c>
      <c r="W1002" s="58">
        <f t="shared" si="243"/>
        <v>10.804684548545524</v>
      </c>
      <c r="X1002" s="61">
        <f t="shared" si="244"/>
        <v>0.46056755612028799</v>
      </c>
      <c r="Y1002" s="63">
        <f t="shared" si="245"/>
        <v>0.06</v>
      </c>
      <c r="Z1002" s="62">
        <f t="shared" si="246"/>
        <v>0.04</v>
      </c>
      <c r="AA1002" s="57">
        <f t="shared" si="247"/>
        <v>0.17543837357052094</v>
      </c>
      <c r="AB1002" s="58">
        <f t="shared" si="248"/>
        <v>0.11695891571368065</v>
      </c>
    </row>
    <row r="1003" spans="2:28" hidden="1" x14ac:dyDescent="0.35">
      <c r="B1003" s="186">
        <v>44055</v>
      </c>
      <c r="D1003" s="200" t="s">
        <v>932</v>
      </c>
      <c r="E1003" s="200" t="s">
        <v>16</v>
      </c>
      <c r="F1003" s="200">
        <v>9</v>
      </c>
      <c r="H1003" t="s">
        <v>10</v>
      </c>
      <c r="I1003">
        <v>1003</v>
      </c>
      <c r="J1003">
        <v>99</v>
      </c>
      <c r="K1003">
        <v>11.34</v>
      </c>
      <c r="L1003">
        <v>80.569999999999993</v>
      </c>
      <c r="M1003">
        <v>74.41</v>
      </c>
      <c r="N1003">
        <v>91.102123356926199</v>
      </c>
      <c r="O1003">
        <v>0.15</v>
      </c>
      <c r="P1003">
        <v>0.12</v>
      </c>
      <c r="Q1003" s="59">
        <f t="shared" si="238"/>
        <v>4.2627635960044381E-2</v>
      </c>
      <c r="R1003" s="59">
        <f t="shared" si="239"/>
        <v>1.9182436182019971</v>
      </c>
      <c r="S1003" s="59">
        <f t="shared" si="240"/>
        <v>3.4102108768035509E-2</v>
      </c>
      <c r="T1003" s="59">
        <f t="shared" si="241"/>
        <v>1.5345948945615979</v>
      </c>
      <c r="U1003" s="59">
        <f t="shared" si="242"/>
        <v>3.452838512763595</v>
      </c>
      <c r="V1003" s="60">
        <v>30</v>
      </c>
      <c r="W1003" s="58">
        <f t="shared" si="243"/>
        <v>8.8978766430738006</v>
      </c>
      <c r="X1003" s="61">
        <f t="shared" si="244"/>
        <v>0.44883462819089892</v>
      </c>
      <c r="Y1003" s="63">
        <f t="shared" si="245"/>
        <v>0.15</v>
      </c>
      <c r="Z1003" s="62">
        <f t="shared" si="246"/>
        <v>0.12</v>
      </c>
      <c r="AA1003" s="57">
        <f t="shared" si="247"/>
        <v>0.4262763596004438</v>
      </c>
      <c r="AB1003" s="58">
        <f t="shared" si="248"/>
        <v>0.34102108768035511</v>
      </c>
    </row>
    <row r="1004" spans="2:28" hidden="1" x14ac:dyDescent="0.35">
      <c r="B1004" s="186">
        <v>44055</v>
      </c>
      <c r="D1004" s="200" t="s">
        <v>932</v>
      </c>
      <c r="E1004" s="200" t="s">
        <v>16</v>
      </c>
      <c r="F1004" s="200">
        <v>5</v>
      </c>
      <c r="H1004" t="s">
        <v>10</v>
      </c>
      <c r="I1004">
        <v>1004</v>
      </c>
      <c r="J1004">
        <v>98</v>
      </c>
      <c r="K1004">
        <v>10.89</v>
      </c>
      <c r="L1004">
        <v>82.83</v>
      </c>
      <c r="M1004">
        <v>76.86</v>
      </c>
      <c r="N1004">
        <v>91.70141784820683</v>
      </c>
      <c r="O1004">
        <v>0.33</v>
      </c>
      <c r="P1004">
        <v>0.39</v>
      </c>
      <c r="Q1004" s="59">
        <f t="shared" si="238"/>
        <v>9.2952251023192378E-2</v>
      </c>
      <c r="R1004" s="59">
        <f t="shared" si="239"/>
        <v>4.1828512960436566</v>
      </c>
      <c r="S1004" s="59">
        <f t="shared" si="240"/>
        <v>0.10985266030013645</v>
      </c>
      <c r="T1004" s="59">
        <f t="shared" si="241"/>
        <v>4.9433697135061401</v>
      </c>
      <c r="U1004" s="59">
        <f t="shared" si="242"/>
        <v>9.1262210095497966</v>
      </c>
      <c r="V1004" s="60">
        <v>30</v>
      </c>
      <c r="W1004" s="58">
        <f t="shared" si="243"/>
        <v>8.2985821517931697</v>
      </c>
      <c r="X1004" s="61">
        <f t="shared" si="244"/>
        <v>0.44524783992723971</v>
      </c>
      <c r="Y1004" s="63">
        <f t="shared" si="245"/>
        <v>0.33</v>
      </c>
      <c r="Z1004" s="62">
        <f t="shared" si="246"/>
        <v>0.39</v>
      </c>
      <c r="AA1004" s="57">
        <f t="shared" si="247"/>
        <v>0.92952251023192378</v>
      </c>
      <c r="AB1004" s="58">
        <f t="shared" si="248"/>
        <v>1.0985266030013645</v>
      </c>
    </row>
    <row r="1005" spans="2:28" hidden="1" x14ac:dyDescent="0.35">
      <c r="B1005" s="186">
        <v>44055</v>
      </c>
      <c r="D1005" s="200" t="s">
        <v>932</v>
      </c>
      <c r="E1005" s="200" t="s">
        <v>15</v>
      </c>
      <c r="F1005" s="200">
        <v>6</v>
      </c>
      <c r="H1005" t="s">
        <v>10</v>
      </c>
      <c r="I1005">
        <v>1005</v>
      </c>
      <c r="J1005">
        <v>97</v>
      </c>
      <c r="K1005">
        <v>11.31</v>
      </c>
      <c r="L1005">
        <v>85.11</v>
      </c>
      <c r="M1005">
        <v>79.11</v>
      </c>
      <c r="N1005">
        <v>91.869918699186996</v>
      </c>
      <c r="O1005">
        <v>0.27</v>
      </c>
      <c r="P1005">
        <v>0.18</v>
      </c>
      <c r="Q1005" s="59">
        <f t="shared" si="238"/>
        <v>7.5862831858407087E-2</v>
      </c>
      <c r="R1005" s="59">
        <f t="shared" si="239"/>
        <v>3.413827433628319</v>
      </c>
      <c r="S1005" s="59">
        <f t="shared" si="240"/>
        <v>5.0575221238938046E-2</v>
      </c>
      <c r="T1005" s="59">
        <f t="shared" si="241"/>
        <v>2.2758849557522121</v>
      </c>
      <c r="U1005" s="59">
        <f t="shared" si="242"/>
        <v>5.6897123893805315</v>
      </c>
      <c r="V1005" s="60">
        <v>30</v>
      </c>
      <c r="W1005" s="58">
        <f t="shared" si="243"/>
        <v>8.1300813008130035</v>
      </c>
      <c r="X1005" s="61">
        <f t="shared" si="244"/>
        <v>0.44424778761061945</v>
      </c>
      <c r="Y1005" s="63">
        <f t="shared" si="245"/>
        <v>0.27</v>
      </c>
      <c r="Z1005" s="62">
        <f t="shared" si="246"/>
        <v>0.18</v>
      </c>
      <c r="AA1005" s="57">
        <f t="shared" si="247"/>
        <v>0.75862831858407087</v>
      </c>
      <c r="AB1005" s="58">
        <f t="shared" si="248"/>
        <v>0.50575221238938051</v>
      </c>
    </row>
    <row r="1006" spans="2:28" hidden="1" x14ac:dyDescent="0.35">
      <c r="B1006" s="186">
        <v>44055</v>
      </c>
      <c r="D1006" s="200" t="s">
        <v>932</v>
      </c>
      <c r="E1006" s="200" t="s">
        <v>13</v>
      </c>
      <c r="F1006" s="200">
        <v>2</v>
      </c>
      <c r="H1006" t="s">
        <v>10</v>
      </c>
      <c r="I1006">
        <v>1006</v>
      </c>
      <c r="J1006">
        <v>96</v>
      </c>
      <c r="K1006">
        <v>10.91</v>
      </c>
      <c r="L1006">
        <v>82.29</v>
      </c>
      <c r="M1006">
        <v>77.2</v>
      </c>
      <c r="N1006">
        <v>92.869151022695419</v>
      </c>
      <c r="O1006">
        <v>0.33</v>
      </c>
      <c r="P1006">
        <v>0.24</v>
      </c>
      <c r="Q1006" s="59">
        <f t="shared" si="238"/>
        <v>9.1368532206969402E-2</v>
      </c>
      <c r="R1006" s="59">
        <f t="shared" si="239"/>
        <v>4.1115839493136228</v>
      </c>
      <c r="S1006" s="59">
        <f t="shared" si="240"/>
        <v>6.6449841605068657E-2</v>
      </c>
      <c r="T1006" s="59">
        <f t="shared" si="241"/>
        <v>2.9902428722280896</v>
      </c>
      <c r="U1006" s="59">
        <f t="shared" si="242"/>
        <v>7.101826821541712</v>
      </c>
      <c r="V1006" s="60">
        <v>30</v>
      </c>
      <c r="W1006" s="58">
        <f t="shared" si="243"/>
        <v>7.1308489773045807</v>
      </c>
      <c r="X1006" s="61">
        <f t="shared" si="244"/>
        <v>0.43839191431588487</v>
      </c>
      <c r="Y1006" s="63">
        <f t="shared" si="245"/>
        <v>0.33</v>
      </c>
      <c r="Z1006" s="62">
        <f t="shared" si="246"/>
        <v>0.24</v>
      </c>
      <c r="AA1006" s="57">
        <f t="shared" si="247"/>
        <v>0.91368532206969399</v>
      </c>
      <c r="AB1006" s="58">
        <f t="shared" si="248"/>
        <v>0.6644984160506866</v>
      </c>
    </row>
    <row r="1007" spans="2:28" hidden="1" x14ac:dyDescent="0.35">
      <c r="B1007" s="186">
        <v>44055</v>
      </c>
      <c r="D1007" s="200" t="s">
        <v>932</v>
      </c>
      <c r="E1007" s="200" t="s">
        <v>14</v>
      </c>
      <c r="F1007" s="200">
        <v>9</v>
      </c>
      <c r="H1007" t="s">
        <v>10</v>
      </c>
      <c r="I1007">
        <v>1007</v>
      </c>
      <c r="J1007">
        <v>95</v>
      </c>
      <c r="K1007">
        <v>10.92</v>
      </c>
      <c r="L1007">
        <v>79.97</v>
      </c>
      <c r="M1007">
        <v>75.06</v>
      </c>
      <c r="N1007">
        <v>92.889210716871844</v>
      </c>
      <c r="O1007">
        <v>0.12</v>
      </c>
      <c r="P1007">
        <v>0.11</v>
      </c>
      <c r="Q1007" s="59">
        <f t="shared" si="238"/>
        <v>3.3215154349859673E-2</v>
      </c>
      <c r="R1007" s="59">
        <f t="shared" si="239"/>
        <v>1.4946819457436853</v>
      </c>
      <c r="S1007" s="59">
        <f t="shared" si="240"/>
        <v>3.0447224820704701E-2</v>
      </c>
      <c r="T1007" s="59">
        <f t="shared" si="241"/>
        <v>1.3701251169317115</v>
      </c>
      <c r="U1007" s="59">
        <f t="shared" si="242"/>
        <v>2.8648070626753968</v>
      </c>
      <c r="V1007" s="60">
        <v>30</v>
      </c>
      <c r="W1007" s="58">
        <f t="shared" si="243"/>
        <v>7.1107892831281561</v>
      </c>
      <c r="X1007" s="61">
        <f t="shared" si="244"/>
        <v>0.43827564702213906</v>
      </c>
      <c r="Y1007" s="63">
        <f t="shared" si="245"/>
        <v>0.12</v>
      </c>
      <c r="Z1007" s="62">
        <f t="shared" si="246"/>
        <v>0.11</v>
      </c>
      <c r="AA1007" s="57">
        <f t="shared" si="247"/>
        <v>0.33215154349859671</v>
      </c>
      <c r="AB1007" s="58">
        <f t="shared" si="248"/>
        <v>0.30447224820704699</v>
      </c>
    </row>
    <row r="1008" spans="2:28" hidden="1" x14ac:dyDescent="0.35">
      <c r="B1008" s="186">
        <v>44124</v>
      </c>
      <c r="D1008" s="200" t="s">
        <v>14</v>
      </c>
      <c r="E1008" s="200" t="s">
        <v>16</v>
      </c>
      <c r="F1008" s="200">
        <v>7</v>
      </c>
      <c r="H1008" t="s">
        <v>11</v>
      </c>
      <c r="I1008">
        <v>1008</v>
      </c>
      <c r="J1008">
        <v>94</v>
      </c>
      <c r="K1008">
        <v>10.93</v>
      </c>
      <c r="L1008">
        <v>82.17</v>
      </c>
      <c r="M1008">
        <v>75.64</v>
      </c>
      <c r="N1008">
        <v>90.833801235261078</v>
      </c>
      <c r="O1008">
        <v>0.2</v>
      </c>
      <c r="P1008">
        <v>0.22</v>
      </c>
      <c r="Q1008" s="59">
        <f t="shared" si="238"/>
        <v>5.7063823211250204E-2</v>
      </c>
      <c r="R1008" s="59">
        <f t="shared" si="239"/>
        <v>2.5678720445062591</v>
      </c>
      <c r="S1008" s="59">
        <f t="shared" si="240"/>
        <v>6.2770205532375223E-2</v>
      </c>
      <c r="T1008" s="59">
        <f t="shared" si="241"/>
        <v>2.8246592489568849</v>
      </c>
      <c r="U1008" s="59">
        <f t="shared" si="242"/>
        <v>5.3925312934631435</v>
      </c>
      <c r="V1008" s="60">
        <v>30</v>
      </c>
      <c r="W1008" s="58">
        <f t="shared" si="243"/>
        <v>9.1661987647389225</v>
      </c>
      <c r="X1008" s="61">
        <f t="shared" si="244"/>
        <v>0.45045588008035858</v>
      </c>
      <c r="Y1008" s="63">
        <f t="shared" si="245"/>
        <v>0.2</v>
      </c>
      <c r="Z1008" s="62">
        <f t="shared" si="246"/>
        <v>0.22</v>
      </c>
      <c r="AA1008" s="57">
        <f t="shared" si="247"/>
        <v>0.57063823211250209</v>
      </c>
      <c r="AB1008" s="58">
        <f t="shared" si="248"/>
        <v>0.62770205532375223</v>
      </c>
    </row>
    <row r="1009" spans="2:28" hidden="1" x14ac:dyDescent="0.35">
      <c r="B1009" s="186">
        <v>44055</v>
      </c>
      <c r="D1009" s="200" t="s">
        <v>932</v>
      </c>
      <c r="E1009" s="200" t="s">
        <v>16</v>
      </c>
      <c r="F1009" s="200">
        <v>3</v>
      </c>
      <c r="H1009" t="s">
        <v>10</v>
      </c>
      <c r="I1009">
        <v>1009</v>
      </c>
      <c r="J1009">
        <v>93</v>
      </c>
      <c r="K1009">
        <v>11.18</v>
      </c>
      <c r="L1009">
        <v>91.5</v>
      </c>
      <c r="M1009">
        <v>84.42</v>
      </c>
      <c r="N1009">
        <v>91.185258964143443</v>
      </c>
      <c r="O1009">
        <v>3.3</v>
      </c>
      <c r="P1009">
        <v>0.41</v>
      </c>
      <c r="Q1009" s="59">
        <f t="shared" si="238"/>
        <v>0.93665210267613297</v>
      </c>
      <c r="R1009" s="59">
        <f t="shared" si="239"/>
        <v>42.149344620425985</v>
      </c>
      <c r="S1009" s="59">
        <f t="shared" si="240"/>
        <v>0.11637192790824682</v>
      </c>
      <c r="T1009" s="59">
        <f t="shared" si="241"/>
        <v>5.2367367558711075</v>
      </c>
      <c r="U1009" s="59">
        <f t="shared" si="242"/>
        <v>47.386081376297092</v>
      </c>
      <c r="V1009" s="60">
        <v>30</v>
      </c>
      <c r="W1009" s="58">
        <f t="shared" si="243"/>
        <v>8.8147410358565566</v>
      </c>
      <c r="X1009" s="61">
        <f t="shared" si="244"/>
        <v>0.44833424358274154</v>
      </c>
      <c r="Y1009" s="63">
        <f t="shared" si="245"/>
        <v>3.3</v>
      </c>
      <c r="Z1009" s="62">
        <f t="shared" si="246"/>
        <v>0.41</v>
      </c>
      <c r="AA1009" s="57">
        <f t="shared" si="247"/>
        <v>9.3665210267613297</v>
      </c>
      <c r="AB1009" s="58">
        <f t="shared" si="248"/>
        <v>1.1637192790824682</v>
      </c>
    </row>
    <row r="1010" spans="2:28" hidden="1" x14ac:dyDescent="0.35">
      <c r="B1010" s="186">
        <v>44055</v>
      </c>
      <c r="D1010" s="200" t="s">
        <v>932</v>
      </c>
      <c r="E1010" s="200" t="s">
        <v>16</v>
      </c>
      <c r="F1010" s="200">
        <v>6</v>
      </c>
      <c r="H1010" t="s">
        <v>10</v>
      </c>
      <c r="I1010">
        <v>1010</v>
      </c>
      <c r="J1010">
        <v>92</v>
      </c>
      <c r="K1010">
        <v>10.91</v>
      </c>
      <c r="L1010">
        <v>87.74</v>
      </c>
      <c r="M1010">
        <v>80.7</v>
      </c>
      <c r="N1010">
        <v>90.836912664323847</v>
      </c>
      <c r="O1010">
        <v>0.85</v>
      </c>
      <c r="P1010">
        <v>2.15</v>
      </c>
      <c r="Q1010" s="59">
        <f t="shared" si="238"/>
        <v>0.24251003009027078</v>
      </c>
      <c r="R1010" s="59">
        <f t="shared" si="239"/>
        <v>10.912951354062185</v>
      </c>
      <c r="S1010" s="59">
        <f t="shared" si="240"/>
        <v>0.61340772316950842</v>
      </c>
      <c r="T1010" s="59">
        <f t="shared" si="241"/>
        <v>27.60334754262788</v>
      </c>
      <c r="U1010" s="59">
        <f t="shared" si="242"/>
        <v>38.516298896690067</v>
      </c>
      <c r="V1010" s="60">
        <v>30</v>
      </c>
      <c r="W1010" s="58">
        <f t="shared" si="243"/>
        <v>9.1630873356761526</v>
      </c>
      <c r="X1010" s="61">
        <f t="shared" si="244"/>
        <v>0.45043702536179958</v>
      </c>
      <c r="Y1010" s="63">
        <f t="shared" si="245"/>
        <v>0.85</v>
      </c>
      <c r="Z1010" s="62">
        <f t="shared" si="246"/>
        <v>2.15</v>
      </c>
      <c r="AA1010" s="57">
        <f t="shared" si="247"/>
        <v>2.4251003009027077</v>
      </c>
      <c r="AB1010" s="58">
        <f t="shared" si="248"/>
        <v>6.134077231695084</v>
      </c>
    </row>
    <row r="1011" spans="2:28" hidden="1" x14ac:dyDescent="0.35">
      <c r="B1011" s="186">
        <v>44055</v>
      </c>
      <c r="D1011" s="200" t="s">
        <v>932</v>
      </c>
      <c r="E1011" s="200" t="s">
        <v>13</v>
      </c>
      <c r="F1011" s="200">
        <v>1</v>
      </c>
      <c r="H1011" t="s">
        <v>10</v>
      </c>
      <c r="I1011">
        <v>1011</v>
      </c>
      <c r="J1011">
        <v>91</v>
      </c>
      <c r="K1011">
        <v>10.91</v>
      </c>
      <c r="L1011">
        <v>91.31</v>
      </c>
      <c r="M1011">
        <v>84.46</v>
      </c>
      <c r="N1011">
        <v>91.480099502487548</v>
      </c>
      <c r="O1011">
        <v>16.64</v>
      </c>
      <c r="P1011">
        <v>0.16</v>
      </c>
      <c r="Q1011" s="59">
        <f t="shared" si="238"/>
        <v>4.7024119646499001</v>
      </c>
      <c r="R1011" s="59">
        <f t="shared" si="239"/>
        <v>211.60853840924551</v>
      </c>
      <c r="S1011" s="59">
        <f t="shared" si="240"/>
        <v>4.5215499660095193E-2</v>
      </c>
      <c r="T1011" s="59">
        <f t="shared" si="241"/>
        <v>2.0346974847042838</v>
      </c>
      <c r="U1011" s="59">
        <f t="shared" si="242"/>
        <v>213.64323589394979</v>
      </c>
      <c r="V1011" s="60">
        <v>30</v>
      </c>
      <c r="W1011" s="58">
        <f t="shared" si="243"/>
        <v>8.5199004975124524</v>
      </c>
      <c r="X1011" s="61">
        <f t="shared" si="244"/>
        <v>0.44656696125084983</v>
      </c>
      <c r="Y1011" s="63">
        <f t="shared" si="245"/>
        <v>16.64</v>
      </c>
      <c r="Z1011" s="62">
        <f t="shared" si="246"/>
        <v>0.16</v>
      </c>
      <c r="AA1011" s="57">
        <f t="shared" si="247"/>
        <v>47.024119646499003</v>
      </c>
      <c r="AB1011" s="58">
        <f t="shared" si="248"/>
        <v>0.45215499660095193</v>
      </c>
    </row>
    <row r="1012" spans="2:28" hidden="1" x14ac:dyDescent="0.35">
      <c r="B1012" s="186">
        <v>44055</v>
      </c>
      <c r="D1012" s="200" t="s">
        <v>932</v>
      </c>
      <c r="E1012" s="200" t="s">
        <v>14</v>
      </c>
      <c r="F1012" s="200">
        <v>5</v>
      </c>
      <c r="H1012" t="s">
        <v>10</v>
      </c>
      <c r="I1012">
        <v>1012</v>
      </c>
      <c r="J1012">
        <v>90</v>
      </c>
      <c r="K1012">
        <v>10.94</v>
      </c>
      <c r="L1012">
        <v>83.68</v>
      </c>
      <c r="M1012">
        <v>76.73</v>
      </c>
      <c r="N1012">
        <v>90.445422051141051</v>
      </c>
      <c r="O1012">
        <v>0.18</v>
      </c>
      <c r="P1012">
        <v>0.14000000000000001</v>
      </c>
      <c r="Q1012" s="59">
        <f t="shared" si="238"/>
        <v>5.1655266757865928E-2</v>
      </c>
      <c r="R1012" s="59">
        <f t="shared" si="239"/>
        <v>2.3244870041039669</v>
      </c>
      <c r="S1012" s="59">
        <f t="shared" si="240"/>
        <v>4.0176318589451282E-2</v>
      </c>
      <c r="T1012" s="59">
        <f t="shared" si="241"/>
        <v>1.8079343365253078</v>
      </c>
      <c r="U1012" s="59">
        <f t="shared" si="242"/>
        <v>4.1324213406292749</v>
      </c>
      <c r="V1012" s="60">
        <v>30</v>
      </c>
      <c r="W1012" s="58">
        <f t="shared" si="243"/>
        <v>9.5545779488589488</v>
      </c>
      <c r="X1012" s="61">
        <f t="shared" si="244"/>
        <v>0.45281957744338036</v>
      </c>
      <c r="Y1012" s="63">
        <f t="shared" si="245"/>
        <v>0.18</v>
      </c>
      <c r="Z1012" s="62">
        <f t="shared" si="246"/>
        <v>0.14000000000000001</v>
      </c>
      <c r="AA1012" s="57">
        <f t="shared" si="247"/>
        <v>0.51655266757865925</v>
      </c>
      <c r="AB1012" s="58">
        <f t="shared" si="248"/>
        <v>0.40176318589451282</v>
      </c>
    </row>
    <row r="1013" spans="2:28" x14ac:dyDescent="0.35">
      <c r="B1013" s="186">
        <v>44124</v>
      </c>
      <c r="D1013" s="200" t="s">
        <v>932</v>
      </c>
      <c r="E1013" s="200" t="s">
        <v>13</v>
      </c>
      <c r="F1013" s="200">
        <v>7</v>
      </c>
      <c r="H1013" t="s">
        <v>8</v>
      </c>
      <c r="I1013">
        <v>1013</v>
      </c>
      <c r="J1013">
        <v>89</v>
      </c>
      <c r="K1013">
        <v>10.79</v>
      </c>
      <c r="L1013">
        <v>97.78</v>
      </c>
      <c r="M1013">
        <v>90.7</v>
      </c>
      <c r="N1013">
        <v>91.861133463616483</v>
      </c>
      <c r="O1013">
        <v>0.09</v>
      </c>
      <c r="P1013">
        <v>0.03</v>
      </c>
      <c r="Q1013" s="59">
        <f t="shared" si="238"/>
        <v>2.5290889750969849E-2</v>
      </c>
      <c r="R1013" s="59">
        <f t="shared" si="239"/>
        <v>1.1380900387936432</v>
      </c>
      <c r="S1013" s="59">
        <f t="shared" si="240"/>
        <v>8.4302965836566164E-3</v>
      </c>
      <c r="T1013" s="59">
        <f t="shared" si="241"/>
        <v>0.37936334626454776</v>
      </c>
      <c r="U1013" s="59">
        <f t="shared" si="242"/>
        <v>1.5174533850581911</v>
      </c>
      <c r="V1013" s="60">
        <v>30</v>
      </c>
      <c r="W1013" s="58">
        <f t="shared" si="243"/>
        <v>8.1388665363835173</v>
      </c>
      <c r="X1013" s="61">
        <f t="shared" si="244"/>
        <v>0.44429983731698169</v>
      </c>
      <c r="Y1013" s="63">
        <f t="shared" si="245"/>
        <v>0.09</v>
      </c>
      <c r="Z1013" s="62">
        <f t="shared" si="246"/>
        <v>0.03</v>
      </c>
      <c r="AA1013" s="57">
        <f t="shared" si="247"/>
        <v>0.25290889750969847</v>
      </c>
      <c r="AB1013" s="58">
        <f t="shared" si="248"/>
        <v>8.4302965836566157E-2</v>
      </c>
    </row>
    <row r="1014" spans="2:28" hidden="1" x14ac:dyDescent="0.35">
      <c r="B1014" s="186">
        <v>44124</v>
      </c>
      <c r="D1014" s="200" t="s">
        <v>14</v>
      </c>
      <c r="E1014" s="200" t="s">
        <v>13</v>
      </c>
      <c r="F1014" s="200">
        <v>2</v>
      </c>
      <c r="H1014" t="s">
        <v>12</v>
      </c>
      <c r="I1014">
        <v>1014</v>
      </c>
      <c r="J1014">
        <v>88</v>
      </c>
      <c r="K1014">
        <v>10.99</v>
      </c>
      <c r="L1014">
        <v>99.45</v>
      </c>
      <c r="M1014">
        <v>92.4</v>
      </c>
      <c r="N1014">
        <v>92.030296179063996</v>
      </c>
      <c r="O1014">
        <v>0.09</v>
      </c>
      <c r="P1014">
        <v>0.03</v>
      </c>
      <c r="Q1014" s="59">
        <f t="shared" si="238"/>
        <v>2.5227858985382625E-2</v>
      </c>
      <c r="R1014" s="59">
        <f t="shared" si="239"/>
        <v>1.135253654342218</v>
      </c>
      <c r="S1014" s="59">
        <f t="shared" si="240"/>
        <v>8.4092863284608733E-3</v>
      </c>
      <c r="T1014" s="59">
        <f t="shared" si="241"/>
        <v>0.37841788478073929</v>
      </c>
      <c r="U1014" s="59">
        <f t="shared" si="242"/>
        <v>1.5136715391229574</v>
      </c>
      <c r="V1014" s="60">
        <v>30</v>
      </c>
      <c r="W1014" s="58">
        <f t="shared" si="243"/>
        <v>7.9697038209360045</v>
      </c>
      <c r="X1014" s="61">
        <f t="shared" si="244"/>
        <v>0.44329934897432743</v>
      </c>
      <c r="Y1014" s="63">
        <f t="shared" si="245"/>
        <v>0.09</v>
      </c>
      <c r="Z1014" s="62">
        <f t="shared" si="246"/>
        <v>0.03</v>
      </c>
      <c r="AA1014" s="57">
        <f t="shared" si="247"/>
        <v>0.25227858985382623</v>
      </c>
      <c r="AB1014" s="58">
        <f t="shared" si="248"/>
        <v>8.4092863284608729E-2</v>
      </c>
    </row>
    <row r="1015" spans="2:28" hidden="1" x14ac:dyDescent="0.35">
      <c r="B1015" s="186">
        <v>44124</v>
      </c>
      <c r="D1015" s="200" t="s">
        <v>14</v>
      </c>
      <c r="E1015" s="200" t="s">
        <v>14</v>
      </c>
      <c r="F1015" s="200">
        <v>5</v>
      </c>
      <c r="H1015" t="s">
        <v>8</v>
      </c>
      <c r="I1015">
        <v>1015</v>
      </c>
      <c r="J1015">
        <v>87</v>
      </c>
      <c r="K1015">
        <v>10.91</v>
      </c>
      <c r="L1015">
        <v>92.35</v>
      </c>
      <c r="M1015">
        <v>86.6</v>
      </c>
      <c r="N1015">
        <v>92.939587426326128</v>
      </c>
      <c r="O1015">
        <v>0.37</v>
      </c>
      <c r="P1015">
        <v>0.02</v>
      </c>
      <c r="Q1015" s="59">
        <f t="shared" si="238"/>
        <v>0.10233782534020347</v>
      </c>
      <c r="R1015" s="59">
        <f t="shared" si="239"/>
        <v>4.6052021403091565</v>
      </c>
      <c r="S1015" s="59">
        <f t="shared" si="240"/>
        <v>5.5317743427137009E-3</v>
      </c>
      <c r="T1015" s="59">
        <f t="shared" si="241"/>
        <v>0.24892984542211655</v>
      </c>
      <c r="U1015" s="59">
        <f t="shared" si="242"/>
        <v>4.8541319857312732</v>
      </c>
      <c r="V1015" s="60">
        <v>30</v>
      </c>
      <c r="W1015" s="58">
        <f t="shared" si="243"/>
        <v>7.0604125736738723</v>
      </c>
      <c r="X1015" s="61">
        <f t="shared" si="244"/>
        <v>0.4379838816224072</v>
      </c>
      <c r="Y1015" s="63">
        <f t="shared" si="245"/>
        <v>0.37</v>
      </c>
      <c r="Z1015" s="62">
        <f t="shared" si="246"/>
        <v>0.02</v>
      </c>
      <c r="AA1015" s="57">
        <f t="shared" si="247"/>
        <v>1.0233782534020346</v>
      </c>
      <c r="AB1015" s="58">
        <f t="shared" si="248"/>
        <v>5.5317743427137009E-2</v>
      </c>
    </row>
    <row r="1016" spans="2:28" hidden="1" x14ac:dyDescent="0.35">
      <c r="B1016" s="186">
        <v>44124</v>
      </c>
      <c r="D1016" s="200" t="s">
        <v>14</v>
      </c>
      <c r="E1016" s="200" t="s">
        <v>13</v>
      </c>
      <c r="F1016" s="200">
        <v>2</v>
      </c>
      <c r="H1016" t="s">
        <v>8</v>
      </c>
      <c r="I1016">
        <v>1016</v>
      </c>
      <c r="J1016">
        <v>86</v>
      </c>
      <c r="K1016">
        <v>11.38</v>
      </c>
      <c r="L1016">
        <v>91.8</v>
      </c>
      <c r="M1016">
        <v>85.83</v>
      </c>
      <c r="N1016">
        <v>92.57647351405123</v>
      </c>
      <c r="O1016">
        <v>0.27</v>
      </c>
      <c r="P1016">
        <v>0.05</v>
      </c>
      <c r="Q1016" s="59">
        <f t="shared" si="238"/>
        <v>7.5077770315648093E-2</v>
      </c>
      <c r="R1016" s="59">
        <f t="shared" si="239"/>
        <v>3.3784996642041643</v>
      </c>
      <c r="S1016" s="59">
        <f t="shared" si="240"/>
        <v>1.390329079919409E-2</v>
      </c>
      <c r="T1016" s="59">
        <f t="shared" si="241"/>
        <v>0.625648085963734</v>
      </c>
      <c r="U1016" s="59">
        <f t="shared" si="242"/>
        <v>4.0041477501678981</v>
      </c>
      <c r="V1016" s="60">
        <v>30</v>
      </c>
      <c r="W1016" s="58">
        <f t="shared" si="243"/>
        <v>7.42352648594877</v>
      </c>
      <c r="X1016" s="61">
        <f t="shared" si="244"/>
        <v>0.44009402283411686</v>
      </c>
      <c r="Y1016" s="63">
        <f t="shared" si="245"/>
        <v>0.27</v>
      </c>
      <c r="Z1016" s="62">
        <f t="shared" si="246"/>
        <v>0.05</v>
      </c>
      <c r="AA1016" s="57">
        <f t="shared" si="247"/>
        <v>0.75077770315648096</v>
      </c>
      <c r="AB1016" s="58">
        <f t="shared" si="248"/>
        <v>0.1390329079919409</v>
      </c>
    </row>
    <row r="1017" spans="2:28" hidden="1" x14ac:dyDescent="0.35">
      <c r="B1017" s="186">
        <v>44124</v>
      </c>
      <c r="D1017" s="200" t="s">
        <v>14</v>
      </c>
      <c r="E1017" s="200" t="s">
        <v>16</v>
      </c>
      <c r="F1017" s="200">
        <v>3</v>
      </c>
      <c r="H1017" t="s">
        <v>11</v>
      </c>
      <c r="I1017">
        <v>1017</v>
      </c>
      <c r="J1017">
        <v>85</v>
      </c>
      <c r="K1017">
        <v>10.88</v>
      </c>
      <c r="L1017">
        <v>93.97</v>
      </c>
      <c r="M1017">
        <v>87.23</v>
      </c>
      <c r="N1017">
        <v>91.888313876519447</v>
      </c>
      <c r="O1017">
        <v>0.05</v>
      </c>
      <c r="P1017">
        <v>0.06</v>
      </c>
      <c r="Q1017" s="59">
        <f t="shared" si="238"/>
        <v>1.4044859201047805E-2</v>
      </c>
      <c r="R1017" s="59">
        <f t="shared" si="239"/>
        <v>0.63201866404715124</v>
      </c>
      <c r="S1017" s="59">
        <f t="shared" si="240"/>
        <v>1.6853831041257365E-2</v>
      </c>
      <c r="T1017" s="59">
        <f t="shared" si="241"/>
        <v>0.75842239685658142</v>
      </c>
      <c r="U1017" s="59">
        <f t="shared" si="242"/>
        <v>1.3904410609037328</v>
      </c>
      <c r="V1017" s="60">
        <v>30</v>
      </c>
      <c r="W1017" s="58">
        <f t="shared" si="243"/>
        <v>8.1116861234805526</v>
      </c>
      <c r="X1017" s="61">
        <f t="shared" si="244"/>
        <v>0.4441388343156516</v>
      </c>
      <c r="Y1017" s="63">
        <f t="shared" si="245"/>
        <v>0.05</v>
      </c>
      <c r="Z1017" s="62">
        <f t="shared" si="246"/>
        <v>0.06</v>
      </c>
      <c r="AA1017" s="57">
        <f t="shared" si="247"/>
        <v>0.14044859201047805</v>
      </c>
      <c r="AB1017" s="58">
        <f t="shared" si="248"/>
        <v>0.16853831041257367</v>
      </c>
    </row>
    <row r="1018" spans="2:28" hidden="1" x14ac:dyDescent="0.35">
      <c r="B1018" s="186">
        <v>44124</v>
      </c>
      <c r="D1018" s="200" t="s">
        <v>14</v>
      </c>
      <c r="E1018" s="200" t="s">
        <v>16</v>
      </c>
      <c r="F1018" s="200">
        <v>3</v>
      </c>
      <c r="H1018" t="s">
        <v>12</v>
      </c>
      <c r="I1018">
        <v>1018</v>
      </c>
      <c r="J1018">
        <v>84</v>
      </c>
      <c r="K1018">
        <v>10.91</v>
      </c>
      <c r="L1018">
        <v>102.22</v>
      </c>
      <c r="M1018">
        <v>97.86</v>
      </c>
      <c r="N1018">
        <v>95.225057496440698</v>
      </c>
      <c r="O1018">
        <v>0.01</v>
      </c>
      <c r="P1018">
        <v>0.03</v>
      </c>
      <c r="Q1018" s="59">
        <f t="shared" si="238"/>
        <v>2.6755031627372057E-3</v>
      </c>
      <c r="R1018" s="59">
        <f t="shared" si="239"/>
        <v>0.12039764232317426</v>
      </c>
      <c r="S1018" s="59">
        <f t="shared" si="240"/>
        <v>8.0265094882116163E-3</v>
      </c>
      <c r="T1018" s="59">
        <f t="shared" si="241"/>
        <v>0.36119292696952271</v>
      </c>
      <c r="U1018" s="59">
        <f t="shared" si="242"/>
        <v>0.48159056929269695</v>
      </c>
      <c r="V1018" s="60">
        <v>30</v>
      </c>
      <c r="W1018" s="58">
        <f t="shared" si="243"/>
        <v>4.7749425035593021</v>
      </c>
      <c r="X1018" s="61">
        <f t="shared" si="244"/>
        <v>0.42507188039102939</v>
      </c>
      <c r="Y1018" s="63">
        <f t="shared" si="245"/>
        <v>0.01</v>
      </c>
      <c r="Z1018" s="62">
        <f t="shared" si="246"/>
        <v>0.03</v>
      </c>
      <c r="AA1018" s="57">
        <f t="shared" si="247"/>
        <v>2.6755031627372056E-2</v>
      </c>
      <c r="AB1018" s="58">
        <f t="shared" si="248"/>
        <v>8.0265094882116167E-2</v>
      </c>
    </row>
    <row r="1019" spans="2:28" hidden="1" x14ac:dyDescent="0.35">
      <c r="B1019" s="186">
        <v>44124</v>
      </c>
      <c r="D1019" s="200" t="s">
        <v>14</v>
      </c>
      <c r="E1019" s="200" t="s">
        <v>15</v>
      </c>
      <c r="F1019" s="200">
        <v>5</v>
      </c>
      <c r="H1019" t="s">
        <v>11</v>
      </c>
      <c r="I1019">
        <v>1019</v>
      </c>
      <c r="J1019">
        <v>83</v>
      </c>
      <c r="K1019">
        <v>10.88</v>
      </c>
      <c r="L1019">
        <v>98.22</v>
      </c>
      <c r="M1019">
        <v>92.15</v>
      </c>
      <c r="N1019">
        <v>93.050148843599729</v>
      </c>
      <c r="O1019">
        <v>0.02</v>
      </c>
      <c r="P1019">
        <v>0.05</v>
      </c>
      <c r="Q1019" s="59">
        <f t="shared" si="238"/>
        <v>5.5228251507321267E-3</v>
      </c>
      <c r="R1019" s="59">
        <f t="shared" si="239"/>
        <v>0.24852713178294569</v>
      </c>
      <c r="S1019" s="59">
        <f t="shared" si="240"/>
        <v>1.3807062876830319E-2</v>
      </c>
      <c r="T1019" s="59">
        <f t="shared" si="241"/>
        <v>0.62131782945736436</v>
      </c>
      <c r="U1019" s="59">
        <f t="shared" si="242"/>
        <v>0.86984496124031008</v>
      </c>
      <c r="V1019" s="60">
        <v>30</v>
      </c>
      <c r="W1019" s="58">
        <f t="shared" si="243"/>
        <v>6.9498511564002712</v>
      </c>
      <c r="X1019" s="61">
        <f t="shared" si="244"/>
        <v>0.43734465362372338</v>
      </c>
      <c r="Y1019" s="63">
        <f t="shared" si="245"/>
        <v>0.02</v>
      </c>
      <c r="Z1019" s="62">
        <f t="shared" si="246"/>
        <v>0.05</v>
      </c>
      <c r="AA1019" s="57">
        <f t="shared" si="247"/>
        <v>5.5228251507321267E-2</v>
      </c>
      <c r="AB1019" s="58">
        <f t="shared" si="248"/>
        <v>0.13807062876830317</v>
      </c>
    </row>
    <row r="1020" spans="2:28" hidden="1" x14ac:dyDescent="0.35">
      <c r="B1020" s="186">
        <v>44124</v>
      </c>
      <c r="D1020" s="200" t="s">
        <v>14</v>
      </c>
      <c r="E1020" s="200" t="s">
        <v>13</v>
      </c>
      <c r="F1020" s="200">
        <v>3</v>
      </c>
      <c r="H1020" t="s">
        <v>12</v>
      </c>
      <c r="I1020">
        <v>1020</v>
      </c>
      <c r="J1020">
        <v>82</v>
      </c>
      <c r="K1020">
        <v>11.25</v>
      </c>
      <c r="L1020">
        <v>90.9</v>
      </c>
      <c r="M1020">
        <v>82.64</v>
      </c>
      <c r="N1020">
        <v>89.629629629629633</v>
      </c>
      <c r="O1020">
        <v>0.05</v>
      </c>
      <c r="P1020">
        <v>7.0000000000000007E-2</v>
      </c>
      <c r="Q1020" s="59">
        <f t="shared" si="238"/>
        <v>1.4524793388429755E-2</v>
      </c>
      <c r="R1020" s="59">
        <f t="shared" si="239"/>
        <v>0.65361570247933898</v>
      </c>
      <c r="S1020" s="59">
        <f t="shared" si="240"/>
        <v>2.0334710743801655E-2</v>
      </c>
      <c r="T1020" s="59">
        <f t="shared" si="241"/>
        <v>0.91506198347107448</v>
      </c>
      <c r="U1020" s="59">
        <f t="shared" si="242"/>
        <v>1.5686776859504135</v>
      </c>
      <c r="V1020" s="60">
        <v>30</v>
      </c>
      <c r="W1020" s="58">
        <f t="shared" si="243"/>
        <v>10.370370370370367</v>
      </c>
      <c r="X1020" s="61">
        <f t="shared" si="244"/>
        <v>0.45785123966942154</v>
      </c>
      <c r="Y1020" s="63">
        <f t="shared" si="245"/>
        <v>0.05</v>
      </c>
      <c r="Z1020" s="62">
        <f t="shared" si="246"/>
        <v>7.0000000000000007E-2</v>
      </c>
      <c r="AA1020" s="57">
        <f t="shared" si="247"/>
        <v>0.14524793388429755</v>
      </c>
      <c r="AB1020" s="58">
        <f t="shared" si="248"/>
        <v>0.20334710743801654</v>
      </c>
    </row>
    <row r="1021" spans="2:28" x14ac:dyDescent="0.35">
      <c r="B1021" s="186">
        <v>44124</v>
      </c>
      <c r="D1021" s="200" t="s">
        <v>932</v>
      </c>
      <c r="E1021" s="200" t="s">
        <v>14</v>
      </c>
      <c r="F1021" s="200">
        <v>6</v>
      </c>
      <c r="H1021" t="s">
        <v>12</v>
      </c>
      <c r="I1021">
        <v>1021</v>
      </c>
      <c r="J1021">
        <v>81</v>
      </c>
      <c r="K1021">
        <v>10.92</v>
      </c>
      <c r="L1021">
        <v>97.28</v>
      </c>
      <c r="M1021">
        <v>87.97</v>
      </c>
      <c r="N1021">
        <v>89.219546086150984</v>
      </c>
      <c r="O1021">
        <v>0.19</v>
      </c>
      <c r="P1021">
        <v>0.03</v>
      </c>
      <c r="Q1021" s="59">
        <f t="shared" si="238"/>
        <v>5.5535236859182345E-2</v>
      </c>
      <c r="R1021" s="59">
        <f t="shared" si="239"/>
        <v>2.4990856586632053</v>
      </c>
      <c r="S1021" s="59">
        <f t="shared" si="240"/>
        <v>8.7687216093445802E-3</v>
      </c>
      <c r="T1021" s="59">
        <f t="shared" si="241"/>
        <v>0.3945924724205061</v>
      </c>
      <c r="U1021" s="59">
        <f t="shared" si="242"/>
        <v>2.8936781310837114</v>
      </c>
      <c r="V1021" s="60">
        <v>30</v>
      </c>
      <c r="W1021" s="58">
        <f t="shared" si="243"/>
        <v>10.780453913849016</v>
      </c>
      <c r="X1021" s="61">
        <f t="shared" si="244"/>
        <v>0.46041531473069436</v>
      </c>
      <c r="Y1021" s="63">
        <f t="shared" si="245"/>
        <v>0.19</v>
      </c>
      <c r="Z1021" s="62">
        <f t="shared" si="246"/>
        <v>0.03</v>
      </c>
      <c r="AA1021" s="57">
        <f t="shared" si="247"/>
        <v>0.55535236859182346</v>
      </c>
      <c r="AB1021" s="58">
        <f t="shared" si="248"/>
        <v>8.7687216093445805E-2</v>
      </c>
    </row>
    <row r="1022" spans="2:28" x14ac:dyDescent="0.35">
      <c r="B1022" s="186">
        <v>44124</v>
      </c>
      <c r="D1022" s="200" t="s">
        <v>932</v>
      </c>
      <c r="E1022" s="200" t="s">
        <v>16</v>
      </c>
      <c r="F1022" s="200">
        <v>4</v>
      </c>
      <c r="H1022" t="s">
        <v>10</v>
      </c>
      <c r="I1022">
        <v>1022</v>
      </c>
      <c r="J1022">
        <v>80</v>
      </c>
      <c r="K1022">
        <v>10.88</v>
      </c>
      <c r="L1022">
        <v>91.86</v>
      </c>
      <c r="M1022">
        <v>78.83</v>
      </c>
      <c r="N1022">
        <v>83.909607310447029</v>
      </c>
      <c r="O1022">
        <v>0.17</v>
      </c>
      <c r="P1022">
        <v>0.15</v>
      </c>
      <c r="Q1022" s="59">
        <f t="shared" si="238"/>
        <v>5.3909639440765274E-2</v>
      </c>
      <c r="R1022" s="59">
        <f t="shared" si="239"/>
        <v>2.4259337748344372</v>
      </c>
      <c r="S1022" s="59">
        <f t="shared" si="240"/>
        <v>4.7567328918322299E-2</v>
      </c>
      <c r="T1022" s="59">
        <f t="shared" si="241"/>
        <v>2.1405298013245035</v>
      </c>
      <c r="U1022" s="59">
        <f t="shared" si="242"/>
        <v>4.5664635761589407</v>
      </c>
      <c r="V1022" s="60">
        <v>30</v>
      </c>
      <c r="W1022" s="58">
        <f t="shared" si="243"/>
        <v>16.090392689552971</v>
      </c>
      <c r="X1022" s="61">
        <f t="shared" si="244"/>
        <v>0.4958793230316409</v>
      </c>
      <c r="Y1022" s="63">
        <f t="shared" si="245"/>
        <v>0.17</v>
      </c>
      <c r="Z1022" s="62">
        <f t="shared" si="246"/>
        <v>0.15</v>
      </c>
      <c r="AA1022" s="57">
        <f t="shared" si="247"/>
        <v>0.53909639440765278</v>
      </c>
      <c r="AB1022" s="58">
        <f t="shared" si="248"/>
        <v>0.47567328918322299</v>
      </c>
    </row>
    <row r="1023" spans="2:28" x14ac:dyDescent="0.35">
      <c r="B1023" s="186">
        <v>44124</v>
      </c>
      <c r="D1023" s="200" t="s">
        <v>932</v>
      </c>
      <c r="E1023" s="200" t="s">
        <v>15</v>
      </c>
      <c r="F1023" s="200">
        <v>9</v>
      </c>
      <c r="H1023" t="s">
        <v>12</v>
      </c>
      <c r="I1023">
        <v>1023</v>
      </c>
      <c r="J1023">
        <v>79</v>
      </c>
      <c r="K1023">
        <v>10.92</v>
      </c>
      <c r="L1023">
        <v>83.78</v>
      </c>
      <c r="M1023">
        <v>73.819999999999993</v>
      </c>
      <c r="N1023">
        <v>86.329947845182531</v>
      </c>
      <c r="O1023">
        <v>0.03</v>
      </c>
      <c r="P1023">
        <v>0.05</v>
      </c>
      <c r="Q1023" s="59">
        <f t="shared" si="238"/>
        <v>9.162639109697935E-3</v>
      </c>
      <c r="R1023" s="59">
        <f t="shared" si="239"/>
        <v>0.4123187599364071</v>
      </c>
      <c r="S1023" s="59">
        <f t="shared" si="240"/>
        <v>1.5271065182829892E-2</v>
      </c>
      <c r="T1023" s="59">
        <f t="shared" si="241"/>
        <v>0.68719793322734513</v>
      </c>
      <c r="U1023" s="59">
        <f t="shared" si="242"/>
        <v>1.0995166931637521</v>
      </c>
      <c r="V1023" s="60">
        <v>30</v>
      </c>
      <c r="W1023" s="58">
        <f t="shared" si="243"/>
        <v>13.670052154817469</v>
      </c>
      <c r="X1023" s="61">
        <f t="shared" si="244"/>
        <v>0.47917329093799688</v>
      </c>
      <c r="Y1023" s="63">
        <f t="shared" si="245"/>
        <v>0.03</v>
      </c>
      <c r="Z1023" s="62">
        <f t="shared" si="246"/>
        <v>0.05</v>
      </c>
      <c r="AA1023" s="57">
        <f t="shared" si="247"/>
        <v>9.1626391096979343E-2</v>
      </c>
      <c r="AB1023" s="58">
        <f t="shared" si="248"/>
        <v>0.15271065182829893</v>
      </c>
    </row>
    <row r="1024" spans="2:28" hidden="1" x14ac:dyDescent="0.35">
      <c r="B1024" s="186">
        <v>44124</v>
      </c>
      <c r="D1024" s="200" t="s">
        <v>14</v>
      </c>
      <c r="E1024" s="200" t="s">
        <v>16</v>
      </c>
      <c r="F1024" s="200">
        <v>3</v>
      </c>
      <c r="H1024" t="s">
        <v>8</v>
      </c>
      <c r="I1024">
        <v>1024</v>
      </c>
      <c r="J1024">
        <v>78</v>
      </c>
      <c r="K1024">
        <v>11.01</v>
      </c>
      <c r="L1024">
        <v>89.47</v>
      </c>
      <c r="M1024">
        <v>85.06</v>
      </c>
      <c r="N1024">
        <v>94.379301554932454</v>
      </c>
      <c r="O1024">
        <v>7.0000000000000007E-2</v>
      </c>
      <c r="P1024">
        <v>0.02</v>
      </c>
      <c r="Q1024" s="59">
        <f t="shared" si="238"/>
        <v>1.8959081701553009E-2</v>
      </c>
      <c r="R1024" s="59">
        <f t="shared" si="239"/>
        <v>0.85315867656988542</v>
      </c>
      <c r="S1024" s="59">
        <f t="shared" si="240"/>
        <v>5.4168804861580017E-3</v>
      </c>
      <c r="T1024" s="59">
        <f t="shared" si="241"/>
        <v>0.24375962187711009</v>
      </c>
      <c r="U1024" s="59">
        <f t="shared" si="242"/>
        <v>1.0969182984469956</v>
      </c>
      <c r="V1024" s="60">
        <v>30</v>
      </c>
      <c r="W1024" s="58">
        <f t="shared" si="243"/>
        <v>5.6206984450675463</v>
      </c>
      <c r="X1024" s="61">
        <f t="shared" si="244"/>
        <v>0.42977717758271433</v>
      </c>
      <c r="Y1024" s="63">
        <f t="shared" si="245"/>
        <v>7.0000000000000007E-2</v>
      </c>
      <c r="Z1024" s="62">
        <f t="shared" si="246"/>
        <v>0.02</v>
      </c>
      <c r="AA1024" s="57">
        <f t="shared" si="247"/>
        <v>0.1895908170155301</v>
      </c>
      <c r="AB1024" s="58">
        <f t="shared" si="248"/>
        <v>5.4168804861580017E-2</v>
      </c>
    </row>
    <row r="1025" spans="2:28" x14ac:dyDescent="0.35">
      <c r="B1025" s="186">
        <v>44124</v>
      </c>
      <c r="D1025" s="200" t="s">
        <v>932</v>
      </c>
      <c r="E1025" s="200" t="s">
        <v>13</v>
      </c>
      <c r="F1025" s="200">
        <v>1</v>
      </c>
      <c r="H1025" t="s">
        <v>12</v>
      </c>
      <c r="I1025">
        <v>1025</v>
      </c>
      <c r="J1025">
        <v>77</v>
      </c>
      <c r="K1025">
        <v>11</v>
      </c>
      <c r="L1025">
        <v>96.25</v>
      </c>
      <c r="M1025">
        <v>86.78</v>
      </c>
      <c r="N1025">
        <v>88.891495601173034</v>
      </c>
      <c r="O1025">
        <v>0.51</v>
      </c>
      <c r="P1025">
        <v>0.04</v>
      </c>
      <c r="Q1025" s="59">
        <f t="shared" si="238"/>
        <v>0.14980661124307204</v>
      </c>
      <c r="R1025" s="59">
        <f t="shared" si="239"/>
        <v>6.7412975059382418</v>
      </c>
      <c r="S1025" s="59">
        <f t="shared" si="240"/>
        <v>1.1749538136711533E-2</v>
      </c>
      <c r="T1025" s="59">
        <f t="shared" si="241"/>
        <v>0.52872921615201895</v>
      </c>
      <c r="U1025" s="59">
        <f t="shared" si="242"/>
        <v>7.270026722090261</v>
      </c>
      <c r="V1025" s="60">
        <v>30</v>
      </c>
      <c r="W1025" s="58">
        <f t="shared" si="243"/>
        <v>11.108504398826966</v>
      </c>
      <c r="X1025" s="61">
        <f t="shared" si="244"/>
        <v>0.46248350488255474</v>
      </c>
      <c r="Y1025" s="63">
        <f t="shared" si="245"/>
        <v>0.51</v>
      </c>
      <c r="Z1025" s="62">
        <f t="shared" si="246"/>
        <v>0.04</v>
      </c>
      <c r="AA1025" s="57">
        <f t="shared" si="247"/>
        <v>1.4980661124307204</v>
      </c>
      <c r="AB1025" s="58">
        <f t="shared" si="248"/>
        <v>0.11749538136711533</v>
      </c>
    </row>
    <row r="1026" spans="2:28" hidden="1" x14ac:dyDescent="0.35">
      <c r="B1026" s="186">
        <v>44055</v>
      </c>
      <c r="D1026" s="200" t="s">
        <v>932</v>
      </c>
      <c r="E1026" s="200" t="s">
        <v>14</v>
      </c>
      <c r="F1026" s="200">
        <v>7</v>
      </c>
      <c r="H1026" t="s">
        <v>10</v>
      </c>
      <c r="I1026">
        <v>1026</v>
      </c>
      <c r="J1026">
        <v>76</v>
      </c>
      <c r="K1026">
        <v>10.9</v>
      </c>
      <c r="L1026">
        <v>83.75</v>
      </c>
      <c r="M1026">
        <v>78.150000000000006</v>
      </c>
      <c r="N1026">
        <v>92.312971859986277</v>
      </c>
      <c r="O1026">
        <v>0.63</v>
      </c>
      <c r="P1026">
        <v>0.14000000000000001</v>
      </c>
      <c r="Q1026" s="59">
        <f t="shared" si="238"/>
        <v>0.17586133828996278</v>
      </c>
      <c r="R1026" s="59">
        <f t="shared" si="239"/>
        <v>7.9137602230483255</v>
      </c>
      <c r="S1026" s="59">
        <f t="shared" si="240"/>
        <v>3.9080297397769512E-2</v>
      </c>
      <c r="T1026" s="59">
        <f t="shared" si="241"/>
        <v>1.758613382899628</v>
      </c>
      <c r="U1026" s="59">
        <f t="shared" si="242"/>
        <v>9.6723736059479535</v>
      </c>
      <c r="V1026" s="60">
        <v>30</v>
      </c>
      <c r="W1026" s="58">
        <f t="shared" si="243"/>
        <v>7.687028140013723</v>
      </c>
      <c r="X1026" s="61">
        <f t="shared" si="244"/>
        <v>0.44163568773234191</v>
      </c>
      <c r="Y1026" s="63">
        <f t="shared" si="245"/>
        <v>0.63</v>
      </c>
      <c r="Z1026" s="62">
        <f t="shared" si="246"/>
        <v>0.14000000000000001</v>
      </c>
      <c r="AA1026" s="57">
        <f t="shared" si="247"/>
        <v>1.7586133828996278</v>
      </c>
      <c r="AB1026" s="58">
        <f t="shared" si="248"/>
        <v>0.39080297397769515</v>
      </c>
    </row>
    <row r="1027" spans="2:28" hidden="1" x14ac:dyDescent="0.35">
      <c r="B1027" s="186">
        <v>44055</v>
      </c>
      <c r="D1027" s="200" t="s">
        <v>932</v>
      </c>
      <c r="E1027" s="200" t="s">
        <v>15</v>
      </c>
      <c r="F1027" s="200">
        <v>8</v>
      </c>
      <c r="H1027" t="s">
        <v>10</v>
      </c>
      <c r="I1027">
        <v>1027</v>
      </c>
      <c r="J1027">
        <v>75</v>
      </c>
      <c r="K1027">
        <v>10.98</v>
      </c>
      <c r="L1027">
        <v>87.01</v>
      </c>
      <c r="M1027">
        <v>80.05</v>
      </c>
      <c r="N1027">
        <v>90.845718795212406</v>
      </c>
      <c r="O1027">
        <v>0.15</v>
      </c>
      <c r="P1027">
        <v>0.14000000000000001</v>
      </c>
      <c r="Q1027" s="59">
        <f t="shared" si="238"/>
        <v>4.2790285217894901E-2</v>
      </c>
      <c r="R1027" s="59">
        <f t="shared" si="239"/>
        <v>1.9255628348052705</v>
      </c>
      <c r="S1027" s="59">
        <f t="shared" si="240"/>
        <v>3.9937599536701916E-2</v>
      </c>
      <c r="T1027" s="59">
        <f t="shared" si="241"/>
        <v>1.7971919791515862</v>
      </c>
      <c r="U1027" s="59">
        <f t="shared" si="242"/>
        <v>3.7227548139568567</v>
      </c>
      <c r="V1027" s="60">
        <v>30</v>
      </c>
      <c r="W1027" s="58">
        <f t="shared" si="243"/>
        <v>9.1542812047875941</v>
      </c>
      <c r="X1027" s="61">
        <f t="shared" si="244"/>
        <v>0.45038366874185615</v>
      </c>
      <c r="Y1027" s="63">
        <f t="shared" si="245"/>
        <v>0.15</v>
      </c>
      <c r="Z1027" s="62">
        <f t="shared" si="246"/>
        <v>0.14000000000000001</v>
      </c>
      <c r="AA1027" s="57">
        <f t="shared" si="247"/>
        <v>0.42790285217894902</v>
      </c>
      <c r="AB1027" s="58">
        <f t="shared" si="248"/>
        <v>0.39937599536701918</v>
      </c>
    </row>
    <row r="1028" spans="2:28" x14ac:dyDescent="0.35">
      <c r="B1028" s="186">
        <v>44124</v>
      </c>
      <c r="D1028" s="200" t="s">
        <v>932</v>
      </c>
      <c r="E1028" s="200" t="s">
        <v>14</v>
      </c>
      <c r="F1028" s="200">
        <v>8</v>
      </c>
      <c r="H1028" t="s">
        <v>12</v>
      </c>
      <c r="I1028">
        <v>1028</v>
      </c>
      <c r="J1028">
        <v>74</v>
      </c>
      <c r="K1028">
        <v>11.01</v>
      </c>
      <c r="L1028">
        <v>90.78</v>
      </c>
      <c r="M1028">
        <v>81.180000000000007</v>
      </c>
      <c r="N1028">
        <v>87.965400526513733</v>
      </c>
      <c r="O1028">
        <v>0.03</v>
      </c>
      <c r="P1028">
        <v>0.05</v>
      </c>
      <c r="Q1028" s="59">
        <f t="shared" si="238"/>
        <v>8.9365113296280448E-3</v>
      </c>
      <c r="R1028" s="59">
        <f t="shared" si="239"/>
        <v>0.40214300983326201</v>
      </c>
      <c r="S1028" s="59">
        <f t="shared" si="240"/>
        <v>1.4894185549380075E-2</v>
      </c>
      <c r="T1028" s="59">
        <f t="shared" si="241"/>
        <v>0.67023834972210339</v>
      </c>
      <c r="U1028" s="59">
        <f t="shared" si="242"/>
        <v>1.0723813595553655</v>
      </c>
      <c r="V1028" s="60">
        <v>30</v>
      </c>
      <c r="W1028" s="58">
        <f t="shared" si="243"/>
        <v>12.034599473486267</v>
      </c>
      <c r="X1028" s="61">
        <f t="shared" si="244"/>
        <v>0.46840530141085929</v>
      </c>
      <c r="Y1028" s="63">
        <f t="shared" si="245"/>
        <v>0.03</v>
      </c>
      <c r="Z1028" s="62">
        <f t="shared" si="246"/>
        <v>0.05</v>
      </c>
      <c r="AA1028" s="57">
        <f t="shared" si="247"/>
        <v>8.9365113296280441E-2</v>
      </c>
      <c r="AB1028" s="58">
        <f t="shared" si="248"/>
        <v>0.14894185549380076</v>
      </c>
    </row>
    <row r="1029" spans="2:28" x14ac:dyDescent="0.35">
      <c r="B1029" s="186">
        <v>44124</v>
      </c>
      <c r="D1029" s="200" t="s">
        <v>932</v>
      </c>
      <c r="E1029" s="200" t="s">
        <v>15</v>
      </c>
      <c r="F1029" s="200">
        <v>2</v>
      </c>
      <c r="H1029" t="s">
        <v>12</v>
      </c>
      <c r="I1029">
        <v>1029</v>
      </c>
      <c r="J1029">
        <v>73</v>
      </c>
      <c r="K1029">
        <v>11.2</v>
      </c>
      <c r="L1029">
        <v>82.75</v>
      </c>
      <c r="M1029">
        <v>74.42</v>
      </c>
      <c r="N1029">
        <v>88.357791754018166</v>
      </c>
      <c r="O1029">
        <v>0.11</v>
      </c>
      <c r="P1029">
        <v>0.01</v>
      </c>
      <c r="Q1029" s="59">
        <f t="shared" si="238"/>
        <v>3.2572840873141412E-2</v>
      </c>
      <c r="R1029" s="59">
        <f t="shared" si="239"/>
        <v>1.4657778392913636</v>
      </c>
      <c r="S1029" s="59">
        <f t="shared" si="240"/>
        <v>2.9611673521037648E-3</v>
      </c>
      <c r="T1029" s="59">
        <f t="shared" si="241"/>
        <v>0.13325253084466943</v>
      </c>
      <c r="U1029" s="59">
        <f t="shared" si="242"/>
        <v>1.5990303701360331</v>
      </c>
      <c r="V1029" s="60">
        <v>30</v>
      </c>
      <c r="W1029" s="58">
        <f t="shared" si="243"/>
        <v>11.642208245981834</v>
      </c>
      <c r="X1029" s="61">
        <f t="shared" si="244"/>
        <v>0.46588105030053778</v>
      </c>
      <c r="Y1029" s="63">
        <f t="shared" si="245"/>
        <v>0.11</v>
      </c>
      <c r="Z1029" s="62">
        <f t="shared" si="246"/>
        <v>0.01</v>
      </c>
      <c r="AA1029" s="57">
        <f t="shared" si="247"/>
        <v>0.32572840873141412</v>
      </c>
      <c r="AB1029" s="58">
        <f t="shared" si="248"/>
        <v>2.9611673521037649E-2</v>
      </c>
    </row>
    <row r="1030" spans="2:28" x14ac:dyDescent="0.35">
      <c r="B1030" s="186">
        <v>44124</v>
      </c>
      <c r="D1030" s="200" t="s">
        <v>932</v>
      </c>
      <c r="E1030" s="200" t="s">
        <v>15</v>
      </c>
      <c r="F1030" s="200">
        <v>6</v>
      </c>
      <c r="H1030" t="s">
        <v>12</v>
      </c>
      <c r="I1030">
        <v>1030</v>
      </c>
      <c r="J1030">
        <v>72</v>
      </c>
      <c r="K1030">
        <v>10.89</v>
      </c>
      <c r="L1030">
        <v>91.38</v>
      </c>
      <c r="M1030">
        <v>81.37</v>
      </c>
      <c r="N1030">
        <v>87.563672505901366</v>
      </c>
      <c r="O1030">
        <v>0.09</v>
      </c>
      <c r="P1030">
        <v>0.02</v>
      </c>
      <c r="Q1030" s="59">
        <f t="shared" si="238"/>
        <v>2.6973822360953453E-2</v>
      </c>
      <c r="R1030" s="59">
        <f t="shared" si="239"/>
        <v>1.2138220062429053</v>
      </c>
      <c r="S1030" s="59">
        <f t="shared" si="240"/>
        <v>5.9941827468785458E-3</v>
      </c>
      <c r="T1030" s="59">
        <f t="shared" si="241"/>
        <v>0.26973822360953459</v>
      </c>
      <c r="U1030" s="59">
        <f t="shared" si="242"/>
        <v>1.48356022985244</v>
      </c>
      <c r="V1030" s="60">
        <v>30</v>
      </c>
      <c r="W1030" s="58">
        <f t="shared" si="243"/>
        <v>12.436327494098634</v>
      </c>
      <c r="X1030" s="61">
        <f t="shared" si="244"/>
        <v>0.47101305334846755</v>
      </c>
      <c r="Y1030" s="63">
        <f t="shared" si="245"/>
        <v>0.09</v>
      </c>
      <c r="Z1030" s="62">
        <f t="shared" si="246"/>
        <v>0.02</v>
      </c>
      <c r="AA1030" s="57">
        <f t="shared" si="247"/>
        <v>0.26973822360953453</v>
      </c>
      <c r="AB1030" s="58">
        <f t="shared" si="248"/>
        <v>5.9941827468785458E-2</v>
      </c>
    </row>
    <row r="1031" spans="2:28" x14ac:dyDescent="0.35">
      <c r="B1031" s="186">
        <v>44124</v>
      </c>
      <c r="D1031" s="200" t="s">
        <v>932</v>
      </c>
      <c r="E1031" s="200" t="s">
        <v>15</v>
      </c>
      <c r="F1031" s="200">
        <v>8</v>
      </c>
      <c r="H1031" t="s">
        <v>11</v>
      </c>
      <c r="I1031">
        <v>1031</v>
      </c>
      <c r="J1031">
        <v>71</v>
      </c>
      <c r="K1031">
        <v>10.89</v>
      </c>
      <c r="L1031">
        <v>97.68</v>
      </c>
      <c r="M1031">
        <v>85.28</v>
      </c>
      <c r="N1031">
        <v>85.71263970503513</v>
      </c>
      <c r="O1031">
        <v>0.2</v>
      </c>
      <c r="P1031">
        <v>0.06</v>
      </c>
      <c r="Q1031" s="59">
        <f t="shared" si="238"/>
        <v>6.1668234977819612E-2</v>
      </c>
      <c r="R1031" s="59">
        <f t="shared" si="239"/>
        <v>2.7750705740018824</v>
      </c>
      <c r="S1031" s="59">
        <f t="shared" si="240"/>
        <v>1.8500470493345883E-2</v>
      </c>
      <c r="T1031" s="59">
        <f t="shared" si="241"/>
        <v>0.83252117220056476</v>
      </c>
      <c r="U1031" s="59">
        <f t="shared" si="242"/>
        <v>3.6075917462024472</v>
      </c>
      <c r="V1031" s="60">
        <v>30</v>
      </c>
      <c r="W1031" s="58">
        <f t="shared" si="243"/>
        <v>14.28736029496487</v>
      </c>
      <c r="X1031" s="61">
        <f t="shared" si="244"/>
        <v>0.48334453555585444</v>
      </c>
      <c r="Y1031" s="63">
        <f t="shared" si="245"/>
        <v>0.2</v>
      </c>
      <c r="Z1031" s="62">
        <f t="shared" si="246"/>
        <v>0.06</v>
      </c>
      <c r="AA1031" s="57">
        <f t="shared" si="247"/>
        <v>0.61668234977819614</v>
      </c>
      <c r="AB1031" s="58">
        <f t="shared" si="248"/>
        <v>0.18500470493345883</v>
      </c>
    </row>
    <row r="1032" spans="2:28" x14ac:dyDescent="0.35">
      <c r="B1032" s="186">
        <v>44124</v>
      </c>
      <c r="D1032" s="200" t="s">
        <v>932</v>
      </c>
      <c r="E1032" s="200" t="s">
        <v>16</v>
      </c>
      <c r="F1032" s="200">
        <v>3</v>
      </c>
      <c r="H1032" t="s">
        <v>10</v>
      </c>
      <c r="I1032">
        <v>1032</v>
      </c>
      <c r="J1032">
        <v>70</v>
      </c>
      <c r="K1032">
        <v>10.9</v>
      </c>
      <c r="L1032">
        <v>87.45</v>
      </c>
      <c r="M1032">
        <v>74.34</v>
      </c>
      <c r="N1032">
        <v>82.873938602220775</v>
      </c>
      <c r="O1032">
        <v>0.21</v>
      </c>
      <c r="P1032">
        <v>0.21</v>
      </c>
      <c r="Q1032" s="59">
        <f t="shared" si="238"/>
        <v>6.7688918663303912E-2</v>
      </c>
      <c r="R1032" s="59">
        <f t="shared" si="239"/>
        <v>3.0460013398486763</v>
      </c>
      <c r="S1032" s="59">
        <f t="shared" si="240"/>
        <v>6.7688918663303912E-2</v>
      </c>
      <c r="T1032" s="59">
        <f t="shared" si="241"/>
        <v>3.0460013398486763</v>
      </c>
      <c r="U1032" s="59">
        <f t="shared" si="242"/>
        <v>6.0920026796973525</v>
      </c>
      <c r="V1032" s="60">
        <v>30</v>
      </c>
      <c r="W1032" s="58">
        <f t="shared" si="243"/>
        <v>17.126061397779225</v>
      </c>
      <c r="X1032" s="61">
        <f t="shared" si="244"/>
        <v>0.50332597730138706</v>
      </c>
      <c r="Y1032" s="63">
        <f t="shared" si="245"/>
        <v>0.21</v>
      </c>
      <c r="Z1032" s="62">
        <f t="shared" si="246"/>
        <v>0.21</v>
      </c>
      <c r="AA1032" s="57">
        <f t="shared" si="247"/>
        <v>0.6768891866330391</v>
      </c>
      <c r="AB1032" s="58">
        <f t="shared" si="248"/>
        <v>0.6768891866330391</v>
      </c>
    </row>
    <row r="1033" spans="2:28" x14ac:dyDescent="0.35">
      <c r="B1033" s="186">
        <v>44124</v>
      </c>
      <c r="D1033" s="200" t="s">
        <v>932</v>
      </c>
      <c r="E1033" s="200" t="s">
        <v>13</v>
      </c>
      <c r="F1033" s="200">
        <v>4</v>
      </c>
      <c r="H1033" t="s">
        <v>11</v>
      </c>
      <c r="I1033">
        <v>1033</v>
      </c>
      <c r="J1033">
        <v>69</v>
      </c>
      <c r="K1033">
        <v>10.94</v>
      </c>
      <c r="L1033">
        <v>98.13</v>
      </c>
      <c r="M1033">
        <v>85.25</v>
      </c>
      <c r="N1033">
        <v>85.227663722904012</v>
      </c>
      <c r="O1033">
        <v>0.05</v>
      </c>
      <c r="P1033">
        <v>0.06</v>
      </c>
      <c r="Q1033" s="59">
        <f t="shared" si="238"/>
        <v>1.5533239133360244E-2</v>
      </c>
      <c r="R1033" s="59">
        <f t="shared" si="239"/>
        <v>0.69899576100121097</v>
      </c>
      <c r="S1033" s="59">
        <f t="shared" si="240"/>
        <v>1.8639886960032295E-2</v>
      </c>
      <c r="T1033" s="59">
        <f t="shared" si="241"/>
        <v>0.83879491320145327</v>
      </c>
      <c r="U1033" s="59">
        <f t="shared" si="242"/>
        <v>1.5377906742026641</v>
      </c>
      <c r="V1033" s="60">
        <v>30</v>
      </c>
      <c r="W1033" s="58">
        <f t="shared" si="243"/>
        <v>14.772336277095988</v>
      </c>
      <c r="X1033" s="61">
        <f t="shared" si="244"/>
        <v>0.48666397523886412</v>
      </c>
      <c r="Y1033" s="63">
        <f t="shared" si="245"/>
        <v>0.05</v>
      </c>
      <c r="Z1033" s="62">
        <f t="shared" si="246"/>
        <v>0.06</v>
      </c>
      <c r="AA1033" s="57">
        <f t="shared" si="247"/>
        <v>0.15533239133360244</v>
      </c>
      <c r="AB1033" s="58">
        <f t="shared" si="248"/>
        <v>0.18639886960032295</v>
      </c>
    </row>
    <row r="1034" spans="2:28" x14ac:dyDescent="0.35">
      <c r="B1034" s="186">
        <v>44124</v>
      </c>
      <c r="D1034" s="200" t="s">
        <v>932</v>
      </c>
      <c r="E1034" s="200" t="s">
        <v>14</v>
      </c>
      <c r="F1034" s="200">
        <v>9</v>
      </c>
      <c r="H1034" t="s">
        <v>11</v>
      </c>
      <c r="I1034">
        <v>1034</v>
      </c>
      <c r="J1034">
        <v>68</v>
      </c>
      <c r="K1034">
        <v>10.93</v>
      </c>
      <c r="L1034">
        <v>89.45</v>
      </c>
      <c r="M1034">
        <v>78.37</v>
      </c>
      <c r="N1034">
        <v>85.888945491594484</v>
      </c>
      <c r="O1034">
        <v>0.04</v>
      </c>
      <c r="P1034">
        <v>0.04</v>
      </c>
      <c r="Q1034" s="59">
        <f t="shared" si="238"/>
        <v>1.2300118623962044E-2</v>
      </c>
      <c r="R1034" s="59">
        <f t="shared" si="239"/>
        <v>0.55350533807829194</v>
      </c>
      <c r="S1034" s="59">
        <f t="shared" si="240"/>
        <v>1.2300118623962044E-2</v>
      </c>
      <c r="T1034" s="59">
        <f t="shared" si="241"/>
        <v>0.55350533807829194</v>
      </c>
      <c r="U1034" s="59">
        <f t="shared" si="242"/>
        <v>1.1070106761565839</v>
      </c>
      <c r="V1034" s="60">
        <v>30</v>
      </c>
      <c r="W1034" s="58">
        <f t="shared" si="243"/>
        <v>14.111054508405516</v>
      </c>
      <c r="X1034" s="61">
        <f t="shared" si="244"/>
        <v>0.48214709371293013</v>
      </c>
      <c r="Y1034" s="63">
        <f t="shared" si="245"/>
        <v>0.04</v>
      </c>
      <c r="Z1034" s="62">
        <f t="shared" si="246"/>
        <v>0.04</v>
      </c>
      <c r="AA1034" s="57">
        <f t="shared" si="247"/>
        <v>0.12300118623962045</v>
      </c>
      <c r="AB1034" s="58">
        <f t="shared" si="248"/>
        <v>0.12300118623962045</v>
      </c>
    </row>
    <row r="1035" spans="2:28" x14ac:dyDescent="0.35">
      <c r="B1035" s="186">
        <v>44124</v>
      </c>
      <c r="D1035" s="200" t="s">
        <v>932</v>
      </c>
      <c r="E1035" s="200" t="s">
        <v>16</v>
      </c>
      <c r="F1035" s="200">
        <v>5</v>
      </c>
      <c r="H1035" t="s">
        <v>10</v>
      </c>
      <c r="I1035">
        <v>1035</v>
      </c>
      <c r="J1035">
        <v>67</v>
      </c>
      <c r="K1035">
        <v>11</v>
      </c>
      <c r="L1035">
        <v>87.6</v>
      </c>
      <c r="M1035">
        <v>74.760000000000005</v>
      </c>
      <c r="N1035">
        <v>83.237597911227169</v>
      </c>
      <c r="O1035">
        <v>0.18</v>
      </c>
      <c r="P1035">
        <v>0.12</v>
      </c>
      <c r="Q1035" s="59">
        <f t="shared" si="238"/>
        <v>5.7686951066499355E-2</v>
      </c>
      <c r="R1035" s="59">
        <f t="shared" si="239"/>
        <v>2.595912797992471</v>
      </c>
      <c r="S1035" s="59">
        <f t="shared" si="240"/>
        <v>3.8457967377666234E-2</v>
      </c>
      <c r="T1035" s="59">
        <f t="shared" si="241"/>
        <v>1.7306085319949804</v>
      </c>
      <c r="U1035" s="59">
        <f t="shared" si="242"/>
        <v>4.3265213299874512</v>
      </c>
      <c r="V1035" s="60">
        <v>30</v>
      </c>
      <c r="W1035" s="58">
        <f t="shared" si="243"/>
        <v>16.762402088772831</v>
      </c>
      <c r="X1035" s="61">
        <f t="shared" si="244"/>
        <v>0.50069008782935998</v>
      </c>
      <c r="Y1035" s="63">
        <f t="shared" si="245"/>
        <v>0.18</v>
      </c>
      <c r="Z1035" s="62">
        <f t="shared" si="246"/>
        <v>0.12</v>
      </c>
      <c r="AA1035" s="57">
        <f t="shared" si="247"/>
        <v>0.57686951066499359</v>
      </c>
      <c r="AB1035" s="58">
        <f t="shared" si="248"/>
        <v>0.38457967377666236</v>
      </c>
    </row>
    <row r="1036" spans="2:28" x14ac:dyDescent="0.35">
      <c r="B1036" s="186">
        <v>44124</v>
      </c>
      <c r="D1036" s="200" t="s">
        <v>932</v>
      </c>
      <c r="E1036" s="200" t="s">
        <v>16</v>
      </c>
      <c r="F1036" s="200">
        <v>5</v>
      </c>
      <c r="H1036" t="s">
        <v>12</v>
      </c>
      <c r="I1036">
        <v>1036</v>
      </c>
      <c r="J1036">
        <v>66</v>
      </c>
      <c r="K1036">
        <v>10.91</v>
      </c>
      <c r="L1036">
        <v>88.28</v>
      </c>
      <c r="M1036">
        <v>77.650000000000006</v>
      </c>
      <c r="N1036">
        <v>86.260824609021583</v>
      </c>
      <c r="O1036">
        <v>0.08</v>
      </c>
      <c r="P1036">
        <v>0.04</v>
      </c>
      <c r="Q1036" s="59">
        <f t="shared" si="238"/>
        <v>2.4459694336230148E-2</v>
      </c>
      <c r="R1036" s="59">
        <f t="shared" si="239"/>
        <v>1.1006862451303567</v>
      </c>
      <c r="S1036" s="59">
        <f t="shared" si="240"/>
        <v>1.2229847168115074E-2</v>
      </c>
      <c r="T1036" s="59">
        <f t="shared" si="241"/>
        <v>0.55034312256517837</v>
      </c>
      <c r="U1036" s="59">
        <f t="shared" si="242"/>
        <v>1.6510293676955352</v>
      </c>
      <c r="V1036" s="60">
        <v>30</v>
      </c>
      <c r="W1036" s="58">
        <f t="shared" si="243"/>
        <v>13.739175390978417</v>
      </c>
      <c r="X1036" s="61">
        <f t="shared" si="244"/>
        <v>0.47963739886125262</v>
      </c>
      <c r="Y1036" s="63">
        <f t="shared" si="245"/>
        <v>0.08</v>
      </c>
      <c r="Z1036" s="62">
        <f t="shared" si="246"/>
        <v>0.04</v>
      </c>
      <c r="AA1036" s="57">
        <f t="shared" si="247"/>
        <v>0.24459694336230148</v>
      </c>
      <c r="AB1036" s="58">
        <f t="shared" si="248"/>
        <v>0.12229847168115074</v>
      </c>
    </row>
    <row r="1037" spans="2:28" x14ac:dyDescent="0.35">
      <c r="B1037" s="186">
        <v>44124</v>
      </c>
      <c r="D1037" s="200" t="s">
        <v>932</v>
      </c>
      <c r="E1037" s="200" t="s">
        <v>16</v>
      </c>
      <c r="F1037" s="200">
        <v>1</v>
      </c>
      <c r="H1037" t="s">
        <v>10</v>
      </c>
      <c r="I1037">
        <v>1037</v>
      </c>
      <c r="J1037">
        <v>65</v>
      </c>
      <c r="K1037">
        <v>10.99</v>
      </c>
      <c r="L1037">
        <v>97.61</v>
      </c>
      <c r="M1037">
        <v>84.36</v>
      </c>
      <c r="N1037">
        <v>84.703301777880384</v>
      </c>
      <c r="O1037">
        <v>0.45</v>
      </c>
      <c r="P1037">
        <v>0.21</v>
      </c>
      <c r="Q1037" s="59">
        <f t="shared" si="238"/>
        <v>0.14094316478124577</v>
      </c>
      <c r="R1037" s="59">
        <f t="shared" si="239"/>
        <v>6.3424424151560599</v>
      </c>
      <c r="S1037" s="59">
        <f t="shared" si="240"/>
        <v>6.5773476897914698E-2</v>
      </c>
      <c r="T1037" s="59">
        <f t="shared" si="241"/>
        <v>2.9598064604061616</v>
      </c>
      <c r="U1037" s="59">
        <f t="shared" si="242"/>
        <v>9.3022488755622206</v>
      </c>
      <c r="V1037" s="60">
        <v>30</v>
      </c>
      <c r="W1037" s="58">
        <f t="shared" si="243"/>
        <v>15.296698222119616</v>
      </c>
      <c r="X1037" s="61">
        <f t="shared" si="244"/>
        <v>0.49029576121030405</v>
      </c>
      <c r="Y1037" s="63">
        <f t="shared" si="245"/>
        <v>0.45</v>
      </c>
      <c r="Z1037" s="62">
        <f t="shared" si="246"/>
        <v>0.21</v>
      </c>
      <c r="AA1037" s="57">
        <f t="shared" si="247"/>
        <v>1.4094316478124578</v>
      </c>
      <c r="AB1037" s="58">
        <f t="shared" si="248"/>
        <v>0.65773476897914696</v>
      </c>
    </row>
    <row r="1038" spans="2:28" x14ac:dyDescent="0.35">
      <c r="B1038" s="186">
        <v>44124</v>
      </c>
      <c r="D1038" s="200" t="s">
        <v>932</v>
      </c>
      <c r="E1038" s="200" t="s">
        <v>15</v>
      </c>
      <c r="F1038" s="200">
        <v>1</v>
      </c>
      <c r="H1038" t="s">
        <v>11</v>
      </c>
      <c r="I1038">
        <v>1038</v>
      </c>
      <c r="J1038">
        <v>64</v>
      </c>
      <c r="K1038">
        <v>10.91</v>
      </c>
      <c r="L1038">
        <v>95.04</v>
      </c>
      <c r="M1038">
        <v>83.64</v>
      </c>
      <c r="N1038">
        <v>86.449542374895984</v>
      </c>
      <c r="O1038">
        <v>0.09</v>
      </c>
      <c r="P1038">
        <v>0.1</v>
      </c>
      <c r="Q1038" s="59">
        <f t="shared" si="238"/>
        <v>2.7437439846005777E-2</v>
      </c>
      <c r="R1038" s="59">
        <f t="shared" si="239"/>
        <v>1.23468479307026</v>
      </c>
      <c r="S1038" s="59">
        <f t="shared" si="240"/>
        <v>3.048604427333975E-2</v>
      </c>
      <c r="T1038" s="59">
        <f t="shared" si="241"/>
        <v>1.3718719923002887</v>
      </c>
      <c r="U1038" s="59">
        <f t="shared" si="242"/>
        <v>2.6065567853705485</v>
      </c>
      <c r="V1038" s="60">
        <v>30</v>
      </c>
      <c r="W1038" s="58">
        <f t="shared" si="243"/>
        <v>13.550457625104016</v>
      </c>
      <c r="X1038" s="61">
        <f t="shared" si="244"/>
        <v>0.47837206104771074</v>
      </c>
      <c r="Y1038" s="63">
        <f t="shared" si="245"/>
        <v>0.09</v>
      </c>
      <c r="Z1038" s="62">
        <f t="shared" si="246"/>
        <v>0.1</v>
      </c>
      <c r="AA1038" s="57">
        <f t="shared" si="247"/>
        <v>0.27437439846005779</v>
      </c>
      <c r="AB1038" s="58">
        <f t="shared" si="248"/>
        <v>0.30486044273339752</v>
      </c>
    </row>
    <row r="1039" spans="2:28" x14ac:dyDescent="0.35">
      <c r="B1039" s="186">
        <v>44124</v>
      </c>
      <c r="D1039" s="200" t="s">
        <v>932</v>
      </c>
      <c r="E1039" s="200" t="s">
        <v>15</v>
      </c>
      <c r="F1039" s="200">
        <v>9</v>
      </c>
      <c r="H1039" t="s">
        <v>11</v>
      </c>
      <c r="I1039">
        <v>1039</v>
      </c>
      <c r="J1039">
        <v>63</v>
      </c>
      <c r="K1039">
        <v>10.93</v>
      </c>
      <c r="L1039">
        <v>93.21</v>
      </c>
      <c r="M1039">
        <v>81.23</v>
      </c>
      <c r="N1039">
        <v>85.43996110841033</v>
      </c>
      <c r="O1039">
        <v>0.02</v>
      </c>
      <c r="P1039">
        <v>0.06</v>
      </c>
      <c r="Q1039" s="59">
        <f t="shared" si="238"/>
        <v>6.1928876244665707E-3</v>
      </c>
      <c r="R1039" s="59">
        <f t="shared" si="239"/>
        <v>0.2786799431009957</v>
      </c>
      <c r="S1039" s="59">
        <f t="shared" si="240"/>
        <v>1.8578662873399709E-2</v>
      </c>
      <c r="T1039" s="59">
        <f t="shared" si="241"/>
        <v>0.83603982930298693</v>
      </c>
      <c r="U1039" s="59">
        <f t="shared" si="242"/>
        <v>1.1147197724039826</v>
      </c>
      <c r="V1039" s="60">
        <v>30</v>
      </c>
      <c r="W1039" s="58">
        <f t="shared" si="243"/>
        <v>14.56003889158967</v>
      </c>
      <c r="X1039" s="61">
        <f t="shared" si="244"/>
        <v>0.48520625889046926</v>
      </c>
      <c r="Y1039" s="63">
        <f t="shared" si="245"/>
        <v>0.02</v>
      </c>
      <c r="Z1039" s="62">
        <f t="shared" si="246"/>
        <v>0.06</v>
      </c>
      <c r="AA1039" s="57">
        <f t="shared" si="247"/>
        <v>6.1928876244665705E-2</v>
      </c>
      <c r="AB1039" s="58">
        <f t="shared" si="248"/>
        <v>0.18578662873399709</v>
      </c>
    </row>
    <row r="1040" spans="2:28" x14ac:dyDescent="0.35">
      <c r="B1040" s="186">
        <v>44124</v>
      </c>
      <c r="D1040" s="200" t="s">
        <v>932</v>
      </c>
      <c r="E1040" s="200" t="s">
        <v>15</v>
      </c>
      <c r="F1040" s="200">
        <v>1</v>
      </c>
      <c r="H1040" t="s">
        <v>10</v>
      </c>
      <c r="I1040">
        <v>1040</v>
      </c>
      <c r="J1040">
        <v>62</v>
      </c>
      <c r="K1040">
        <v>10.92</v>
      </c>
      <c r="L1040">
        <v>96.01</v>
      </c>
      <c r="M1040">
        <v>82.8</v>
      </c>
      <c r="N1040">
        <v>84.475261487836406</v>
      </c>
      <c r="O1040">
        <v>0.17</v>
      </c>
      <c r="P1040">
        <v>0.16</v>
      </c>
      <c r="Q1040" s="59">
        <f t="shared" si="238"/>
        <v>5.3434821925431281E-2</v>
      </c>
      <c r="R1040" s="59">
        <f t="shared" si="239"/>
        <v>2.4045669866444075</v>
      </c>
      <c r="S1040" s="59">
        <f t="shared" si="240"/>
        <v>5.0291597106288263E-2</v>
      </c>
      <c r="T1040" s="59">
        <f t="shared" si="241"/>
        <v>2.2631218697829718</v>
      </c>
      <c r="U1040" s="59">
        <f t="shared" si="242"/>
        <v>4.6676888564273789</v>
      </c>
      <c r="V1040" s="60">
        <v>30</v>
      </c>
      <c r="W1040" s="58">
        <f t="shared" si="243"/>
        <v>15.524738512163594</v>
      </c>
      <c r="X1040" s="61">
        <f t="shared" si="244"/>
        <v>0.49188925987757376</v>
      </c>
      <c r="Y1040" s="63">
        <f t="shared" si="245"/>
        <v>0.17</v>
      </c>
      <c r="Z1040" s="62">
        <f t="shared" si="246"/>
        <v>0.16</v>
      </c>
      <c r="AA1040" s="57">
        <f t="shared" si="247"/>
        <v>0.53434821925431275</v>
      </c>
      <c r="AB1040" s="58">
        <f t="shared" si="248"/>
        <v>0.50291597106288266</v>
      </c>
    </row>
    <row r="1041" spans="2:28" x14ac:dyDescent="0.35">
      <c r="B1041" s="186">
        <v>44124</v>
      </c>
      <c r="D1041" s="200" t="s">
        <v>932</v>
      </c>
      <c r="E1041" s="200" t="s">
        <v>16</v>
      </c>
      <c r="F1041" s="200">
        <v>3</v>
      </c>
      <c r="H1041" t="s">
        <v>11</v>
      </c>
      <c r="I1041">
        <v>1041</v>
      </c>
      <c r="J1041">
        <v>61</v>
      </c>
      <c r="K1041">
        <v>10.92</v>
      </c>
      <c r="L1041">
        <v>93.95</v>
      </c>
      <c r="M1041">
        <v>82.78</v>
      </c>
      <c r="N1041">
        <v>86.547031193544498</v>
      </c>
      <c r="O1041">
        <v>0.11</v>
      </c>
      <c r="P1041">
        <v>0.13</v>
      </c>
      <c r="Q1041" s="59">
        <f t="shared" si="238"/>
        <v>3.3484483718341215E-2</v>
      </c>
      <c r="R1041" s="59">
        <f t="shared" si="239"/>
        <v>1.5068017673253546</v>
      </c>
      <c r="S1041" s="59">
        <f t="shared" si="240"/>
        <v>3.9572571667130532E-2</v>
      </c>
      <c r="T1041" s="59">
        <f t="shared" si="241"/>
        <v>1.7807657250208739</v>
      </c>
      <c r="U1041" s="59">
        <f t="shared" si="242"/>
        <v>3.2875674923462288</v>
      </c>
      <c r="V1041" s="60">
        <v>30</v>
      </c>
      <c r="W1041" s="58">
        <f t="shared" si="243"/>
        <v>13.452968806455502</v>
      </c>
      <c r="X1041" s="61">
        <f t="shared" si="244"/>
        <v>0.47772056777066513</v>
      </c>
      <c r="Y1041" s="63">
        <f t="shared" si="245"/>
        <v>0.11</v>
      </c>
      <c r="Z1041" s="62">
        <f t="shared" si="246"/>
        <v>0.13</v>
      </c>
      <c r="AA1041" s="57">
        <f t="shared" si="247"/>
        <v>0.33484483718341218</v>
      </c>
      <c r="AB1041" s="58">
        <f t="shared" si="248"/>
        <v>0.39572571667130529</v>
      </c>
    </row>
    <row r="1042" spans="2:28" x14ac:dyDescent="0.35">
      <c r="B1042" s="186">
        <v>44124</v>
      </c>
      <c r="D1042" s="200" t="s">
        <v>932</v>
      </c>
      <c r="E1042" s="200" t="s">
        <v>16</v>
      </c>
      <c r="F1042" s="200">
        <v>5</v>
      </c>
      <c r="H1042" t="s">
        <v>11</v>
      </c>
      <c r="I1042">
        <v>1042</v>
      </c>
      <c r="J1042">
        <v>190</v>
      </c>
      <c r="K1042">
        <v>10.91</v>
      </c>
      <c r="L1042">
        <v>105.39</v>
      </c>
      <c r="M1042">
        <v>91.11</v>
      </c>
      <c r="N1042">
        <v>84.885690093141406</v>
      </c>
      <c r="O1042">
        <v>0.03</v>
      </c>
      <c r="P1042">
        <v>0.05</v>
      </c>
      <c r="Q1042" s="59">
        <f t="shared" si="238"/>
        <v>9.3695760598503756E-3</v>
      </c>
      <c r="R1042" s="59">
        <f t="shared" si="239"/>
        <v>0.42163092269326691</v>
      </c>
      <c r="S1042" s="59">
        <f t="shared" si="240"/>
        <v>1.5615960099750624E-2</v>
      </c>
      <c r="T1042" s="59">
        <f t="shared" si="241"/>
        <v>0.70271820448877809</v>
      </c>
      <c r="U1042" s="59">
        <f t="shared" si="242"/>
        <v>1.1243491271820449</v>
      </c>
      <c r="V1042" s="60">
        <v>30</v>
      </c>
      <c r="W1042" s="58">
        <f t="shared" si="243"/>
        <v>15.114309906858594</v>
      </c>
      <c r="X1042" s="61">
        <f t="shared" si="244"/>
        <v>0.48902743142144645</v>
      </c>
      <c r="Y1042" s="63">
        <f t="shared" si="245"/>
        <v>0.03</v>
      </c>
      <c r="Z1042" s="62">
        <f t="shared" si="246"/>
        <v>0.05</v>
      </c>
      <c r="AA1042" s="57">
        <f t="shared" si="247"/>
        <v>9.3695760598503763E-2</v>
      </c>
      <c r="AB1042" s="58">
        <f t="shared" si="248"/>
        <v>0.15615960099750625</v>
      </c>
    </row>
    <row r="1043" spans="2:28" x14ac:dyDescent="0.35">
      <c r="B1043" s="186">
        <v>44124</v>
      </c>
      <c r="D1043" s="200" t="s">
        <v>932</v>
      </c>
      <c r="E1043" s="200" t="s">
        <v>14</v>
      </c>
      <c r="F1043" s="200">
        <v>8</v>
      </c>
      <c r="H1043" t="s">
        <v>11</v>
      </c>
      <c r="I1043">
        <v>1043</v>
      </c>
      <c r="J1043">
        <v>189</v>
      </c>
      <c r="K1043">
        <v>10.92</v>
      </c>
      <c r="L1043">
        <v>97.05</v>
      </c>
      <c r="M1043">
        <v>84.47</v>
      </c>
      <c r="N1043">
        <v>85.394171601068152</v>
      </c>
      <c r="O1043">
        <v>0.19</v>
      </c>
      <c r="P1043">
        <v>0.04</v>
      </c>
      <c r="Q1043" s="59">
        <f t="shared" si="238"/>
        <v>5.8874167233174714E-2</v>
      </c>
      <c r="R1043" s="59">
        <f t="shared" si="239"/>
        <v>2.6493375254928622</v>
      </c>
      <c r="S1043" s="59">
        <f t="shared" si="240"/>
        <v>1.2394561522773625E-2</v>
      </c>
      <c r="T1043" s="59">
        <f t="shared" si="241"/>
        <v>0.55775526852481316</v>
      </c>
      <c r="U1043" s="59">
        <f t="shared" si="242"/>
        <v>3.2070927940176754</v>
      </c>
      <c r="V1043" s="60">
        <v>30</v>
      </c>
      <c r="W1043" s="58">
        <f t="shared" si="243"/>
        <v>14.605828398931848</v>
      </c>
      <c r="X1043" s="61">
        <f t="shared" si="244"/>
        <v>0.48552005438477225</v>
      </c>
      <c r="Y1043" s="63">
        <f t="shared" si="245"/>
        <v>0.19</v>
      </c>
      <c r="Z1043" s="62">
        <f t="shared" si="246"/>
        <v>0.04</v>
      </c>
      <c r="AA1043" s="57">
        <f t="shared" si="247"/>
        <v>0.58874167233174712</v>
      </c>
      <c r="AB1043" s="58">
        <f t="shared" si="248"/>
        <v>0.12394561522773626</v>
      </c>
    </row>
    <row r="1044" spans="2:28" x14ac:dyDescent="0.35">
      <c r="B1044" s="186">
        <v>44124</v>
      </c>
      <c r="D1044" s="200" t="s">
        <v>932</v>
      </c>
      <c r="E1044" s="200" t="s">
        <v>15</v>
      </c>
      <c r="F1044" s="200">
        <v>3</v>
      </c>
      <c r="H1044" t="s">
        <v>8</v>
      </c>
      <c r="I1044">
        <v>1044</v>
      </c>
      <c r="J1044">
        <v>188</v>
      </c>
      <c r="K1044">
        <v>10.92</v>
      </c>
      <c r="L1044">
        <v>90.19</v>
      </c>
      <c r="M1044">
        <v>83.04</v>
      </c>
      <c r="N1044">
        <v>90.980194272738757</v>
      </c>
      <c r="O1044">
        <v>0.6</v>
      </c>
      <c r="P1044">
        <v>0.04</v>
      </c>
      <c r="Q1044" s="59">
        <f t="shared" si="238"/>
        <v>0.17081946755407651</v>
      </c>
      <c r="R1044" s="59">
        <f t="shared" si="239"/>
        <v>7.686876039933443</v>
      </c>
      <c r="S1044" s="59">
        <f t="shared" si="240"/>
        <v>1.1387964503605102E-2</v>
      </c>
      <c r="T1044" s="59">
        <f t="shared" si="241"/>
        <v>0.51245840266222964</v>
      </c>
      <c r="U1044" s="59">
        <f t="shared" si="242"/>
        <v>8.1993344425956725</v>
      </c>
      <c r="V1044" s="60">
        <v>30</v>
      </c>
      <c r="W1044" s="58">
        <f t="shared" si="243"/>
        <v>9.0198057272612431</v>
      </c>
      <c r="X1044" s="61">
        <f t="shared" si="244"/>
        <v>0.44957016084303936</v>
      </c>
      <c r="Y1044" s="63">
        <f t="shared" si="245"/>
        <v>0.6</v>
      </c>
      <c r="Z1044" s="62">
        <f t="shared" si="246"/>
        <v>0.04</v>
      </c>
      <c r="AA1044" s="57">
        <f t="shared" si="247"/>
        <v>1.7081946755407651</v>
      </c>
      <c r="AB1044" s="58">
        <f t="shared" si="248"/>
        <v>0.11387964503605102</v>
      </c>
    </row>
    <row r="1045" spans="2:28" x14ac:dyDescent="0.35">
      <c r="B1045" s="186">
        <v>44124</v>
      </c>
      <c r="D1045" s="200" t="s">
        <v>932</v>
      </c>
      <c r="E1045" s="200" t="s">
        <v>14</v>
      </c>
      <c r="F1045" s="200">
        <v>2</v>
      </c>
      <c r="H1045" t="s">
        <v>11</v>
      </c>
      <c r="I1045">
        <v>1045</v>
      </c>
      <c r="J1045">
        <v>187</v>
      </c>
      <c r="K1045">
        <v>10.95</v>
      </c>
      <c r="L1045">
        <v>110.6</v>
      </c>
      <c r="M1045">
        <v>97.29</v>
      </c>
      <c r="N1045">
        <v>86.643251379829422</v>
      </c>
      <c r="O1045">
        <v>0.1</v>
      </c>
      <c r="P1045">
        <v>0.03</v>
      </c>
      <c r="Q1045" s="59">
        <f t="shared" si="238"/>
        <v>3.0395529302756536E-2</v>
      </c>
      <c r="R1045" s="59">
        <f t="shared" si="239"/>
        <v>1.3677988186240442</v>
      </c>
      <c r="S1045" s="59">
        <f t="shared" si="240"/>
        <v>9.1186587908269612E-3</v>
      </c>
      <c r="T1045" s="59">
        <f t="shared" si="241"/>
        <v>0.41033964558721325</v>
      </c>
      <c r="U1045" s="59">
        <f t="shared" si="242"/>
        <v>1.7781384642112574</v>
      </c>
      <c r="V1045" s="60">
        <v>30</v>
      </c>
      <c r="W1045" s="58">
        <f t="shared" si="243"/>
        <v>13.356748620170578</v>
      </c>
      <c r="X1045" s="61">
        <f t="shared" si="244"/>
        <v>0.47707899003937909</v>
      </c>
      <c r="Y1045" s="63">
        <f t="shared" si="245"/>
        <v>0.1</v>
      </c>
      <c r="Z1045" s="62">
        <f t="shared" si="246"/>
        <v>0.03</v>
      </c>
      <c r="AA1045" s="57">
        <f t="shared" si="247"/>
        <v>0.30395529302756535</v>
      </c>
      <c r="AB1045" s="58">
        <f t="shared" si="248"/>
        <v>9.1186587908269612E-2</v>
      </c>
    </row>
    <row r="1046" spans="2:28" x14ac:dyDescent="0.35">
      <c r="B1046" s="186">
        <v>44124</v>
      </c>
      <c r="D1046" s="200" t="s">
        <v>932</v>
      </c>
      <c r="E1046" s="200" t="s">
        <v>15</v>
      </c>
      <c r="F1046" s="200">
        <v>7</v>
      </c>
      <c r="H1046" t="s">
        <v>8</v>
      </c>
      <c r="I1046">
        <v>1046</v>
      </c>
      <c r="J1046">
        <v>186</v>
      </c>
      <c r="K1046">
        <v>10.91</v>
      </c>
      <c r="L1046">
        <v>99.96</v>
      </c>
      <c r="M1046">
        <v>91.2</v>
      </c>
      <c r="N1046">
        <v>90.162829870859071</v>
      </c>
      <c r="O1046">
        <v>0.26</v>
      </c>
      <c r="P1046">
        <v>0.01</v>
      </c>
      <c r="Q1046" s="59">
        <f t="shared" ref="Q1046:Q1109" si="249">Y1046*((250+(100*W1046/100))/1000)*(100/(100-(100*W1046/100)))</f>
        <v>7.4928509154315606E-2</v>
      </c>
      <c r="R1046" s="59">
        <f t="shared" ref="R1046:R1109" si="250">IF(W1046="","",Q1046*(V1046/10*15))</f>
        <v>3.3717829119442024</v>
      </c>
      <c r="S1046" s="59">
        <f t="shared" ref="S1046:S1109" si="251">Z1046*((250+(100*W1046/100))/1000)*(100/(100-(100*W1046/100)))</f>
        <v>2.8818657367044465E-3</v>
      </c>
      <c r="T1046" s="59">
        <f t="shared" ref="T1046:T1109" si="252">IF(W1046="","",S1046*(V1046/10*15))</f>
        <v>0.12968395815170009</v>
      </c>
      <c r="U1046" s="59">
        <f t="shared" ref="U1046:U1109" si="253">IF(Y1046="","",R1046+T1046)</f>
        <v>3.5014668700959026</v>
      </c>
      <c r="V1046" s="60">
        <v>30</v>
      </c>
      <c r="W1046" s="58">
        <f t="shared" ref="W1046:W1109" si="254">100-N1046</f>
        <v>9.8371701291409295</v>
      </c>
      <c r="X1046" s="61">
        <f t="shared" ref="X1046:X1109" si="255">IF(W1046="","",((400+W1046)/1000)*(100/(100-W1046)))</f>
        <v>0.45455224810063521</v>
      </c>
      <c r="Y1046" s="63">
        <f t="shared" ref="Y1046:Y1109" si="256">O1046</f>
        <v>0.26</v>
      </c>
      <c r="Z1046" s="62">
        <f t="shared" ref="Z1046:Z1109" si="257">P1046</f>
        <v>0.01</v>
      </c>
      <c r="AA1046" s="57">
        <f t="shared" ref="AA1046:AA1109" si="258">Q1046*10</f>
        <v>0.74928509154315603</v>
      </c>
      <c r="AB1046" s="58">
        <f t="shared" ref="AB1046:AB1109" si="259">S1046*10</f>
        <v>2.8818657367044465E-2</v>
      </c>
    </row>
    <row r="1047" spans="2:28" x14ac:dyDescent="0.35">
      <c r="B1047" s="186">
        <v>44124</v>
      </c>
      <c r="D1047" s="200" t="s">
        <v>932</v>
      </c>
      <c r="E1047" s="200" t="s">
        <v>16</v>
      </c>
      <c r="F1047" s="200">
        <v>1</v>
      </c>
      <c r="H1047" t="s">
        <v>8</v>
      </c>
      <c r="I1047">
        <v>1047</v>
      </c>
      <c r="J1047">
        <v>185</v>
      </c>
      <c r="K1047">
        <v>10.93</v>
      </c>
      <c r="L1047">
        <v>85.18</v>
      </c>
      <c r="M1047">
        <v>78.45</v>
      </c>
      <c r="N1047">
        <v>90.936026936026963</v>
      </c>
      <c r="O1047">
        <v>0.04</v>
      </c>
      <c r="P1047">
        <v>0.02</v>
      </c>
      <c r="Q1047" s="59">
        <f t="shared" si="249"/>
        <v>1.1395438388625589E-2</v>
      </c>
      <c r="R1047" s="59">
        <f t="shared" si="250"/>
        <v>0.51279472748815147</v>
      </c>
      <c r="S1047" s="59">
        <f t="shared" si="251"/>
        <v>5.6977191943127945E-3</v>
      </c>
      <c r="T1047" s="59">
        <f t="shared" si="252"/>
        <v>0.25639736374407573</v>
      </c>
      <c r="U1047" s="59">
        <f t="shared" si="253"/>
        <v>0.7691920912322272</v>
      </c>
      <c r="V1047" s="60">
        <v>30</v>
      </c>
      <c r="W1047" s="58">
        <f t="shared" si="254"/>
        <v>9.0639730639730374</v>
      </c>
      <c r="X1047" s="61">
        <f t="shared" si="255"/>
        <v>0.44983708530805672</v>
      </c>
      <c r="Y1047" s="63">
        <f t="shared" si="256"/>
        <v>0.04</v>
      </c>
      <c r="Z1047" s="62">
        <f t="shared" si="257"/>
        <v>0.02</v>
      </c>
      <c r="AA1047" s="57">
        <f t="shared" si="258"/>
        <v>0.11395438388625589</v>
      </c>
      <c r="AB1047" s="58">
        <f t="shared" si="259"/>
        <v>5.6977191943127947E-2</v>
      </c>
    </row>
    <row r="1048" spans="2:28" x14ac:dyDescent="0.35">
      <c r="B1048" s="186">
        <v>44124</v>
      </c>
      <c r="D1048" s="200" t="s">
        <v>932</v>
      </c>
      <c r="E1048" s="200" t="s">
        <v>15</v>
      </c>
      <c r="F1048" s="200">
        <v>9</v>
      </c>
      <c r="H1048" t="s">
        <v>8</v>
      </c>
      <c r="I1048">
        <v>1048</v>
      </c>
      <c r="J1048">
        <v>184</v>
      </c>
      <c r="K1048">
        <v>10.92</v>
      </c>
      <c r="L1048">
        <v>88.74</v>
      </c>
      <c r="M1048">
        <v>80.930000000000007</v>
      </c>
      <c r="N1048">
        <v>89.964019532253928</v>
      </c>
      <c r="O1048">
        <v>0.62</v>
      </c>
      <c r="P1048">
        <v>0.03</v>
      </c>
      <c r="Q1048" s="59">
        <f t="shared" si="249"/>
        <v>0.17920754177974571</v>
      </c>
      <c r="R1048" s="59">
        <f t="shared" si="250"/>
        <v>8.0643393800885566</v>
      </c>
      <c r="S1048" s="59">
        <f t="shared" si="251"/>
        <v>8.6713326667618908E-3</v>
      </c>
      <c r="T1048" s="59">
        <f t="shared" si="252"/>
        <v>0.39020997000428509</v>
      </c>
      <c r="U1048" s="59">
        <f t="shared" si="253"/>
        <v>8.4545493500928419</v>
      </c>
      <c r="V1048" s="60">
        <v>30</v>
      </c>
      <c r="W1048" s="58">
        <f t="shared" si="254"/>
        <v>10.035980467746072</v>
      </c>
      <c r="X1048" s="61">
        <f t="shared" si="255"/>
        <v>0.45577774603628052</v>
      </c>
      <c r="Y1048" s="63">
        <f t="shared" si="256"/>
        <v>0.62</v>
      </c>
      <c r="Z1048" s="62">
        <f t="shared" si="257"/>
        <v>0.03</v>
      </c>
      <c r="AA1048" s="57">
        <f t="shared" si="258"/>
        <v>1.7920754177974572</v>
      </c>
      <c r="AB1048" s="58">
        <f t="shared" si="259"/>
        <v>8.6713326667618912E-2</v>
      </c>
    </row>
    <row r="1049" spans="2:28" x14ac:dyDescent="0.35">
      <c r="B1049" s="186">
        <v>44124</v>
      </c>
      <c r="D1049" s="200" t="s">
        <v>932</v>
      </c>
      <c r="E1049" s="200" t="s">
        <v>16</v>
      </c>
      <c r="F1049" s="200">
        <v>4</v>
      </c>
      <c r="H1049" t="s">
        <v>8</v>
      </c>
      <c r="I1049">
        <v>1049</v>
      </c>
      <c r="J1049">
        <v>183</v>
      </c>
      <c r="K1049">
        <v>10.91</v>
      </c>
      <c r="L1049">
        <v>96.69</v>
      </c>
      <c r="M1049">
        <v>89.43</v>
      </c>
      <c r="N1049">
        <v>91.536488692002806</v>
      </c>
      <c r="O1049">
        <v>0.14000000000000001</v>
      </c>
      <c r="P1049">
        <v>0.03</v>
      </c>
      <c r="Q1049" s="59">
        <f t="shared" si="249"/>
        <v>3.9530565461029031E-2</v>
      </c>
      <c r="R1049" s="59">
        <f t="shared" si="250"/>
        <v>1.7788754457463063</v>
      </c>
      <c r="S1049" s="59">
        <f t="shared" si="251"/>
        <v>8.4708354559347911E-3</v>
      </c>
      <c r="T1049" s="59">
        <f t="shared" si="252"/>
        <v>0.3811875955170656</v>
      </c>
      <c r="U1049" s="59">
        <f t="shared" si="253"/>
        <v>2.1600630412633719</v>
      </c>
      <c r="V1049" s="60">
        <v>30</v>
      </c>
      <c r="W1049" s="58">
        <f t="shared" si="254"/>
        <v>8.4635113079971944</v>
      </c>
      <c r="X1049" s="61">
        <f t="shared" si="255"/>
        <v>0.44623025980641867</v>
      </c>
      <c r="Y1049" s="63">
        <f t="shared" si="256"/>
        <v>0.14000000000000001</v>
      </c>
      <c r="Z1049" s="62">
        <f t="shared" si="257"/>
        <v>0.03</v>
      </c>
      <c r="AA1049" s="57">
        <f t="shared" si="258"/>
        <v>0.39530565461029032</v>
      </c>
      <c r="AB1049" s="58">
        <f t="shared" si="259"/>
        <v>8.4708354559347915E-2</v>
      </c>
    </row>
    <row r="1050" spans="2:28" x14ac:dyDescent="0.35">
      <c r="B1050" s="186">
        <v>44124</v>
      </c>
      <c r="D1050" s="200" t="s">
        <v>932</v>
      </c>
      <c r="E1050" s="200" t="s">
        <v>14</v>
      </c>
      <c r="F1050" s="200">
        <v>6</v>
      </c>
      <c r="H1050" t="s">
        <v>8</v>
      </c>
      <c r="I1050">
        <v>1050</v>
      </c>
      <c r="J1050">
        <v>182</v>
      </c>
      <c r="K1050">
        <v>10.96</v>
      </c>
      <c r="L1050">
        <v>92.09</v>
      </c>
      <c r="M1050">
        <v>84.82</v>
      </c>
      <c r="N1050">
        <v>91.039073092567477</v>
      </c>
      <c r="O1050">
        <v>0.2</v>
      </c>
      <c r="P1050">
        <v>0.01</v>
      </c>
      <c r="Q1050" s="59">
        <f t="shared" si="249"/>
        <v>5.6890062279989176E-2</v>
      </c>
      <c r="R1050" s="59">
        <f t="shared" si="250"/>
        <v>2.5600528025995128</v>
      </c>
      <c r="S1050" s="59">
        <f t="shared" si="251"/>
        <v>2.8445031139994587E-3</v>
      </c>
      <c r="T1050" s="59">
        <f t="shared" si="252"/>
        <v>0.12800264012997564</v>
      </c>
      <c r="U1050" s="59">
        <f t="shared" si="253"/>
        <v>2.6880554427294885</v>
      </c>
      <c r="V1050" s="60">
        <v>30</v>
      </c>
      <c r="W1050" s="58">
        <f t="shared" si="254"/>
        <v>8.9609269074325226</v>
      </c>
      <c r="X1050" s="61">
        <f t="shared" si="255"/>
        <v>0.44921473057135125</v>
      </c>
      <c r="Y1050" s="63">
        <f t="shared" si="256"/>
        <v>0.2</v>
      </c>
      <c r="Z1050" s="62">
        <f t="shared" si="257"/>
        <v>0.01</v>
      </c>
      <c r="AA1050" s="57">
        <f t="shared" si="258"/>
        <v>0.56890062279989173</v>
      </c>
      <c r="AB1050" s="58">
        <f t="shared" si="259"/>
        <v>2.8445031139994588E-2</v>
      </c>
    </row>
    <row r="1051" spans="2:28" x14ac:dyDescent="0.35">
      <c r="B1051" s="186">
        <v>44124</v>
      </c>
      <c r="D1051" s="200" t="s">
        <v>932</v>
      </c>
      <c r="E1051" s="200" t="s">
        <v>13</v>
      </c>
      <c r="F1051" s="200">
        <v>9</v>
      </c>
      <c r="H1051" t="s">
        <v>8</v>
      </c>
      <c r="I1051">
        <v>1051</v>
      </c>
      <c r="J1051">
        <v>181</v>
      </c>
      <c r="K1051">
        <v>10.92</v>
      </c>
      <c r="L1051">
        <v>95.64</v>
      </c>
      <c r="M1051">
        <v>87.92</v>
      </c>
      <c r="N1051">
        <v>90.887629839471202</v>
      </c>
      <c r="O1051">
        <v>0.03</v>
      </c>
      <c r="P1051">
        <v>-0.01</v>
      </c>
      <c r="Q1051" s="59">
        <f t="shared" si="249"/>
        <v>8.5527272727272743E-3</v>
      </c>
      <c r="R1051" s="59">
        <f t="shared" si="250"/>
        <v>0.38487272727272737</v>
      </c>
      <c r="S1051" s="59">
        <f t="shared" si="251"/>
        <v>-2.8509090909090914E-3</v>
      </c>
      <c r="T1051" s="59">
        <f t="shared" si="252"/>
        <v>-0.12829090909090912</v>
      </c>
      <c r="U1051" s="59">
        <f t="shared" si="253"/>
        <v>0.25658181818181824</v>
      </c>
      <c r="V1051" s="60">
        <v>30</v>
      </c>
      <c r="W1051" s="58">
        <f t="shared" si="254"/>
        <v>9.1123701605287977</v>
      </c>
      <c r="X1051" s="61">
        <f t="shared" si="255"/>
        <v>0.45012987012987016</v>
      </c>
      <c r="Y1051" s="63">
        <f t="shared" si="256"/>
        <v>0.03</v>
      </c>
      <c r="Z1051" s="62">
        <f t="shared" si="257"/>
        <v>-0.01</v>
      </c>
      <c r="AA1051" s="57">
        <f t="shared" si="258"/>
        <v>8.5527272727272743E-2</v>
      </c>
      <c r="AB1051" s="58">
        <f t="shared" si="259"/>
        <v>-2.8509090909090914E-2</v>
      </c>
    </row>
    <row r="1052" spans="2:28" x14ac:dyDescent="0.35">
      <c r="B1052" s="186">
        <v>44124</v>
      </c>
      <c r="D1052" s="200" t="s">
        <v>932</v>
      </c>
      <c r="E1052" s="200" t="s">
        <v>16</v>
      </c>
      <c r="F1052" s="200">
        <v>1</v>
      </c>
      <c r="H1052" t="s">
        <v>12</v>
      </c>
      <c r="I1052">
        <v>1052</v>
      </c>
      <c r="J1052">
        <v>191</v>
      </c>
      <c r="K1052">
        <v>10.97</v>
      </c>
      <c r="L1052">
        <v>87.5</v>
      </c>
      <c r="M1052">
        <v>77.709999999999994</v>
      </c>
      <c r="N1052">
        <v>87.207630994381276</v>
      </c>
      <c r="O1052">
        <v>0.91</v>
      </c>
      <c r="P1052">
        <v>0.01</v>
      </c>
      <c r="Q1052" s="59">
        <f t="shared" si="249"/>
        <v>0.27422033263410261</v>
      </c>
      <c r="R1052" s="59">
        <f t="shared" si="250"/>
        <v>12.339914968534618</v>
      </c>
      <c r="S1052" s="59">
        <f t="shared" si="251"/>
        <v>3.0134102487264021E-3</v>
      </c>
      <c r="T1052" s="59">
        <f t="shared" si="252"/>
        <v>0.1356034611926881</v>
      </c>
      <c r="U1052" s="59">
        <f t="shared" si="253"/>
        <v>12.475518429727305</v>
      </c>
      <c r="V1052" s="60">
        <v>30</v>
      </c>
      <c r="W1052" s="58">
        <f t="shared" si="254"/>
        <v>12.792369005618724</v>
      </c>
      <c r="X1052" s="61">
        <f t="shared" si="255"/>
        <v>0.4733443212466289</v>
      </c>
      <c r="Y1052" s="63">
        <f t="shared" si="256"/>
        <v>0.91</v>
      </c>
      <c r="Z1052" s="62">
        <f t="shared" si="257"/>
        <v>0.01</v>
      </c>
      <c r="AA1052" s="57">
        <f t="shared" si="258"/>
        <v>2.7422033263410261</v>
      </c>
      <c r="AB1052" s="58">
        <f t="shared" si="259"/>
        <v>3.013410248726402E-2</v>
      </c>
    </row>
    <row r="1053" spans="2:28" x14ac:dyDescent="0.35">
      <c r="B1053" s="186">
        <v>44124</v>
      </c>
      <c r="D1053" s="200" t="s">
        <v>932</v>
      </c>
      <c r="E1053" s="200" t="s">
        <v>16</v>
      </c>
      <c r="F1053" s="200">
        <v>4</v>
      </c>
      <c r="H1053" t="s">
        <v>11</v>
      </c>
      <c r="I1053">
        <v>1053</v>
      </c>
      <c r="J1053">
        <v>192</v>
      </c>
      <c r="K1053">
        <v>10.92</v>
      </c>
      <c r="L1053">
        <v>84.02</v>
      </c>
      <c r="M1053">
        <v>73.400000000000006</v>
      </c>
      <c r="N1053">
        <v>85.471956224350222</v>
      </c>
      <c r="O1053">
        <v>0.04</v>
      </c>
      <c r="P1053">
        <v>-0.01</v>
      </c>
      <c r="Q1053" s="59">
        <f t="shared" si="249"/>
        <v>1.2379641485275287E-2</v>
      </c>
      <c r="R1053" s="59">
        <f t="shared" si="250"/>
        <v>0.55708386683738798</v>
      </c>
      <c r="S1053" s="59">
        <f t="shared" si="251"/>
        <v>-3.0949103713188218E-3</v>
      </c>
      <c r="T1053" s="59">
        <f t="shared" si="252"/>
        <v>-0.13927096670934699</v>
      </c>
      <c r="U1053" s="59">
        <f t="shared" si="253"/>
        <v>0.41781290012804095</v>
      </c>
      <c r="V1053" s="60">
        <v>30</v>
      </c>
      <c r="W1053" s="58">
        <f t="shared" si="254"/>
        <v>14.528043775649778</v>
      </c>
      <c r="X1053" s="61">
        <f t="shared" si="255"/>
        <v>0.48498719590268879</v>
      </c>
      <c r="Y1053" s="63">
        <f t="shared" si="256"/>
        <v>0.04</v>
      </c>
      <c r="Z1053" s="62">
        <f t="shared" si="257"/>
        <v>-0.01</v>
      </c>
      <c r="AA1053" s="57">
        <f t="shared" si="258"/>
        <v>0.12379641485275288</v>
      </c>
      <c r="AB1053" s="58">
        <f t="shared" si="259"/>
        <v>-3.0949103713188219E-2</v>
      </c>
    </row>
    <row r="1054" spans="2:28" x14ac:dyDescent="0.35">
      <c r="B1054" s="186">
        <v>44124</v>
      </c>
      <c r="D1054" s="200" t="s">
        <v>932</v>
      </c>
      <c r="E1054" s="200" t="s">
        <v>13</v>
      </c>
      <c r="F1054" s="200">
        <v>8</v>
      </c>
      <c r="H1054" t="s">
        <v>12</v>
      </c>
      <c r="I1054">
        <v>1054</v>
      </c>
      <c r="J1054">
        <v>193</v>
      </c>
      <c r="K1054">
        <v>10.92</v>
      </c>
      <c r="L1054">
        <v>79.650000000000006</v>
      </c>
      <c r="M1054">
        <v>71.349999999999994</v>
      </c>
      <c r="N1054">
        <v>87.923759639167741</v>
      </c>
      <c r="O1054">
        <v>0.05</v>
      </c>
      <c r="P1054">
        <v>-0.01</v>
      </c>
      <c r="Q1054" s="59">
        <f t="shared" si="249"/>
        <v>1.4903607479728614E-2</v>
      </c>
      <c r="R1054" s="59">
        <f t="shared" si="250"/>
        <v>0.67066233658778762</v>
      </c>
      <c r="S1054" s="59">
        <f t="shared" si="251"/>
        <v>-2.9807214959457228E-3</v>
      </c>
      <c r="T1054" s="59">
        <f t="shared" si="252"/>
        <v>-0.13413246731755754</v>
      </c>
      <c r="U1054" s="59">
        <f t="shared" si="253"/>
        <v>0.53652986927023005</v>
      </c>
      <c r="V1054" s="60">
        <v>30</v>
      </c>
      <c r="W1054" s="58">
        <f t="shared" si="254"/>
        <v>12.076240360832259</v>
      </c>
      <c r="X1054" s="61">
        <f t="shared" si="255"/>
        <v>0.46867449942081757</v>
      </c>
      <c r="Y1054" s="63">
        <f t="shared" si="256"/>
        <v>0.05</v>
      </c>
      <c r="Z1054" s="62">
        <f t="shared" si="257"/>
        <v>-0.01</v>
      </c>
      <c r="AA1054" s="57">
        <f t="shared" si="258"/>
        <v>0.14903607479728614</v>
      </c>
      <c r="AB1054" s="58">
        <f t="shared" si="259"/>
        <v>-2.9807214959457227E-2</v>
      </c>
    </row>
    <row r="1055" spans="2:28" x14ac:dyDescent="0.35">
      <c r="B1055" s="186">
        <v>44124</v>
      </c>
      <c r="D1055" s="200" t="s">
        <v>932</v>
      </c>
      <c r="E1055" s="200" t="s">
        <v>14</v>
      </c>
      <c r="F1055" s="200">
        <v>2</v>
      </c>
      <c r="H1055" t="s">
        <v>10</v>
      </c>
      <c r="I1055">
        <v>1055</v>
      </c>
      <c r="J1055">
        <v>194</v>
      </c>
      <c r="K1055">
        <v>10.92</v>
      </c>
      <c r="L1055">
        <v>75.540000000000006</v>
      </c>
      <c r="M1055">
        <v>65.88</v>
      </c>
      <c r="N1055">
        <v>85.051067780872785</v>
      </c>
      <c r="O1055">
        <v>0.31</v>
      </c>
      <c r="P1055">
        <v>0.36</v>
      </c>
      <c r="Q1055" s="59">
        <f t="shared" si="249"/>
        <v>9.657041484716157E-2</v>
      </c>
      <c r="R1055" s="59">
        <f t="shared" si="250"/>
        <v>4.3456686681222703</v>
      </c>
      <c r="S1055" s="59">
        <f t="shared" si="251"/>
        <v>0.11214628820960698</v>
      </c>
      <c r="T1055" s="59">
        <f t="shared" si="252"/>
        <v>5.0465829694323139</v>
      </c>
      <c r="U1055" s="59">
        <f t="shared" si="253"/>
        <v>9.3922516375545833</v>
      </c>
      <c r="V1055" s="60">
        <v>30</v>
      </c>
      <c r="W1055" s="58">
        <f t="shared" si="254"/>
        <v>14.948932219127215</v>
      </c>
      <c r="X1055" s="61">
        <f t="shared" si="255"/>
        <v>0.48788209606986904</v>
      </c>
      <c r="Y1055" s="63">
        <f t="shared" si="256"/>
        <v>0.31</v>
      </c>
      <c r="Z1055" s="62">
        <f t="shared" si="257"/>
        <v>0.36</v>
      </c>
      <c r="AA1055" s="57">
        <f t="shared" si="258"/>
        <v>0.96570414847161568</v>
      </c>
      <c r="AB1055" s="58">
        <f t="shared" si="259"/>
        <v>1.1214628820960697</v>
      </c>
    </row>
    <row r="1056" spans="2:28" x14ac:dyDescent="0.35">
      <c r="B1056" s="186">
        <v>44124</v>
      </c>
      <c r="D1056" s="200" t="s">
        <v>932</v>
      </c>
      <c r="E1056" s="200" t="s">
        <v>13</v>
      </c>
      <c r="F1056" s="200">
        <v>7</v>
      </c>
      <c r="H1056" t="s">
        <v>11</v>
      </c>
      <c r="I1056">
        <v>1056</v>
      </c>
      <c r="J1056">
        <v>195</v>
      </c>
      <c r="K1056">
        <v>10.96</v>
      </c>
      <c r="L1056">
        <v>89.57</v>
      </c>
      <c r="M1056">
        <v>76.92</v>
      </c>
      <c r="N1056">
        <v>83.907899758300488</v>
      </c>
      <c r="O1056">
        <v>0.09</v>
      </c>
      <c r="P1056">
        <v>0.12</v>
      </c>
      <c r="Q1056" s="59">
        <f t="shared" si="249"/>
        <v>2.8541161309884773E-2</v>
      </c>
      <c r="R1056" s="59">
        <f t="shared" si="250"/>
        <v>1.2843522589448149</v>
      </c>
      <c r="S1056" s="59">
        <f t="shared" si="251"/>
        <v>3.8054881746513038E-2</v>
      </c>
      <c r="T1056" s="59">
        <f t="shared" si="252"/>
        <v>1.7124696785930866</v>
      </c>
      <c r="U1056" s="59">
        <f t="shared" si="253"/>
        <v>2.9968219375379013</v>
      </c>
      <c r="V1056" s="60">
        <v>30</v>
      </c>
      <c r="W1056" s="58">
        <f t="shared" si="254"/>
        <v>16.092100241699512</v>
      </c>
      <c r="X1056" s="61">
        <f t="shared" si="255"/>
        <v>0.49589144936325036</v>
      </c>
      <c r="Y1056" s="63">
        <f t="shared" si="256"/>
        <v>0.09</v>
      </c>
      <c r="Z1056" s="62">
        <f t="shared" si="257"/>
        <v>0.12</v>
      </c>
      <c r="AA1056" s="57">
        <f t="shared" si="258"/>
        <v>0.28541161309884772</v>
      </c>
      <c r="AB1056" s="58">
        <f t="shared" si="259"/>
        <v>0.38054881746513036</v>
      </c>
    </row>
    <row r="1057" spans="2:28" x14ac:dyDescent="0.35">
      <c r="B1057" s="186">
        <v>44124</v>
      </c>
      <c r="D1057" s="200" t="s">
        <v>932</v>
      </c>
      <c r="E1057" s="200" t="s">
        <v>15</v>
      </c>
      <c r="F1057" s="200">
        <v>3</v>
      </c>
      <c r="H1057" t="s">
        <v>12</v>
      </c>
      <c r="I1057">
        <v>1057</v>
      </c>
      <c r="J1057">
        <v>196</v>
      </c>
      <c r="K1057">
        <v>10.93</v>
      </c>
      <c r="L1057">
        <v>89.18</v>
      </c>
      <c r="M1057">
        <v>80.36</v>
      </c>
      <c r="N1057">
        <v>88.728434504792332</v>
      </c>
      <c r="O1057">
        <v>0.13</v>
      </c>
      <c r="P1057">
        <v>0.03</v>
      </c>
      <c r="Q1057" s="59">
        <f t="shared" si="249"/>
        <v>3.8280066253780783E-2</v>
      </c>
      <c r="R1057" s="59">
        <f t="shared" si="250"/>
        <v>1.7226029814201351</v>
      </c>
      <c r="S1057" s="59">
        <f t="shared" si="251"/>
        <v>8.8338614431801802E-3</v>
      </c>
      <c r="T1057" s="59">
        <f t="shared" si="252"/>
        <v>0.39752376494310809</v>
      </c>
      <c r="U1057" s="59">
        <f t="shared" si="253"/>
        <v>2.1201267463632432</v>
      </c>
      <c r="V1057" s="60">
        <v>30</v>
      </c>
      <c r="W1057" s="58">
        <f t="shared" si="254"/>
        <v>11.271565495207668</v>
      </c>
      <c r="X1057" s="61">
        <f t="shared" si="255"/>
        <v>0.46351721158000864</v>
      </c>
      <c r="Y1057" s="63">
        <f t="shared" si="256"/>
        <v>0.13</v>
      </c>
      <c r="Z1057" s="62">
        <f t="shared" si="257"/>
        <v>0.03</v>
      </c>
      <c r="AA1057" s="57">
        <f t="shared" si="258"/>
        <v>0.38280066253780781</v>
      </c>
      <c r="AB1057" s="58">
        <f t="shared" si="259"/>
        <v>8.8338614431801799E-2</v>
      </c>
    </row>
    <row r="1058" spans="2:28" x14ac:dyDescent="0.35">
      <c r="B1058" s="186">
        <v>44124</v>
      </c>
      <c r="D1058" s="200" t="s">
        <v>932</v>
      </c>
      <c r="E1058" s="200" t="s">
        <v>16</v>
      </c>
      <c r="F1058" s="200">
        <v>1</v>
      </c>
      <c r="H1058" t="s">
        <v>11</v>
      </c>
      <c r="I1058">
        <v>1058</v>
      </c>
      <c r="J1058">
        <v>197</v>
      </c>
      <c r="K1058">
        <v>10.94</v>
      </c>
      <c r="L1058">
        <v>90.29</v>
      </c>
      <c r="M1058">
        <v>79.38</v>
      </c>
      <c r="N1058">
        <v>86.250787649653432</v>
      </c>
      <c r="O1058">
        <v>0.28000000000000003</v>
      </c>
      <c r="P1058">
        <v>0.04</v>
      </c>
      <c r="Q1058" s="59">
        <f t="shared" si="249"/>
        <v>8.5622150789012266E-2</v>
      </c>
      <c r="R1058" s="59">
        <f t="shared" si="250"/>
        <v>3.8529967855055518</v>
      </c>
      <c r="S1058" s="59">
        <f t="shared" si="251"/>
        <v>1.2231735827001752E-2</v>
      </c>
      <c r="T1058" s="59">
        <f t="shared" si="252"/>
        <v>0.55042811221507881</v>
      </c>
      <c r="U1058" s="59">
        <f t="shared" si="253"/>
        <v>4.4034248977206305</v>
      </c>
      <c r="V1058" s="60">
        <v>30</v>
      </c>
      <c r="W1058" s="58">
        <f t="shared" si="254"/>
        <v>13.749212350346568</v>
      </c>
      <c r="X1058" s="61">
        <f t="shared" si="255"/>
        <v>0.47970485096434834</v>
      </c>
      <c r="Y1058" s="63">
        <f t="shared" si="256"/>
        <v>0.28000000000000003</v>
      </c>
      <c r="Z1058" s="62">
        <f t="shared" si="257"/>
        <v>0.04</v>
      </c>
      <c r="AA1058" s="57">
        <f t="shared" si="258"/>
        <v>0.85622150789012264</v>
      </c>
      <c r="AB1058" s="58">
        <f t="shared" si="259"/>
        <v>0.12231735827001752</v>
      </c>
    </row>
    <row r="1059" spans="2:28" x14ac:dyDescent="0.35">
      <c r="B1059" s="186">
        <v>44124</v>
      </c>
      <c r="D1059" s="200" t="s">
        <v>932</v>
      </c>
      <c r="E1059" s="200" t="s">
        <v>13</v>
      </c>
      <c r="F1059" s="200">
        <v>8</v>
      </c>
      <c r="H1059" t="s">
        <v>11</v>
      </c>
      <c r="I1059">
        <v>1059</v>
      </c>
      <c r="J1059">
        <v>198</v>
      </c>
      <c r="K1059">
        <v>11</v>
      </c>
      <c r="L1059">
        <v>90.5</v>
      </c>
      <c r="M1059">
        <v>78.709999999999994</v>
      </c>
      <c r="N1059">
        <v>85.169811320754704</v>
      </c>
      <c r="O1059">
        <v>0.04</v>
      </c>
      <c r="P1059">
        <v>0</v>
      </c>
      <c r="Q1059" s="59">
        <f t="shared" si="249"/>
        <v>1.2437749224634472E-2</v>
      </c>
      <c r="R1059" s="59">
        <f t="shared" si="250"/>
        <v>0.55969871510855129</v>
      </c>
      <c r="S1059" s="59">
        <f t="shared" si="251"/>
        <v>0</v>
      </c>
      <c r="T1059" s="59">
        <f t="shared" si="252"/>
        <v>0</v>
      </c>
      <c r="U1059" s="59">
        <f t="shared" si="253"/>
        <v>0.55969871510855129</v>
      </c>
      <c r="V1059" s="60">
        <v>30</v>
      </c>
      <c r="W1059" s="58">
        <f t="shared" si="254"/>
        <v>14.830188679245296</v>
      </c>
      <c r="X1059" s="61">
        <f t="shared" si="255"/>
        <v>0.48706247230837402</v>
      </c>
      <c r="Y1059" s="63">
        <f t="shared" si="256"/>
        <v>0.04</v>
      </c>
      <c r="Z1059" s="62">
        <f t="shared" si="257"/>
        <v>0</v>
      </c>
      <c r="AA1059" s="57">
        <f t="shared" si="258"/>
        <v>0.12437749224634473</v>
      </c>
      <c r="AB1059" s="58">
        <f t="shared" si="259"/>
        <v>0</v>
      </c>
    </row>
    <row r="1060" spans="2:28" x14ac:dyDescent="0.35">
      <c r="B1060" s="186">
        <v>44124</v>
      </c>
      <c r="D1060" s="200" t="s">
        <v>932</v>
      </c>
      <c r="E1060" s="200" t="s">
        <v>15</v>
      </c>
      <c r="F1060" s="200">
        <v>7</v>
      </c>
      <c r="H1060" t="s">
        <v>12</v>
      </c>
      <c r="I1060">
        <v>1060</v>
      </c>
      <c r="J1060">
        <v>200</v>
      </c>
      <c r="K1060">
        <v>10.91</v>
      </c>
      <c r="L1060">
        <v>85.84</v>
      </c>
      <c r="M1060">
        <v>77.400000000000006</v>
      </c>
      <c r="N1060">
        <v>88.736153743493944</v>
      </c>
      <c r="O1060">
        <v>0.09</v>
      </c>
      <c r="P1060">
        <v>-0.03</v>
      </c>
      <c r="Q1060" s="59">
        <f t="shared" si="249"/>
        <v>2.6498496014438253E-2</v>
      </c>
      <c r="R1060" s="59">
        <f t="shared" si="250"/>
        <v>1.1924323206497214</v>
      </c>
      <c r="S1060" s="59">
        <f t="shared" si="251"/>
        <v>-8.8328320048127532E-3</v>
      </c>
      <c r="T1060" s="59">
        <f t="shared" si="252"/>
        <v>-0.39747744021657389</v>
      </c>
      <c r="U1060" s="59">
        <f t="shared" si="253"/>
        <v>0.79495488043314744</v>
      </c>
      <c r="V1060" s="60">
        <v>30</v>
      </c>
      <c r="W1060" s="58">
        <f t="shared" si="254"/>
        <v>11.263846256506056</v>
      </c>
      <c r="X1060" s="61">
        <f t="shared" si="255"/>
        <v>0.4634681907053691</v>
      </c>
      <c r="Y1060" s="63">
        <f t="shared" si="256"/>
        <v>0.09</v>
      </c>
      <c r="Z1060" s="62">
        <f t="shared" si="257"/>
        <v>-0.03</v>
      </c>
      <c r="AA1060" s="57">
        <f t="shared" si="258"/>
        <v>0.26498496014438255</v>
      </c>
      <c r="AB1060" s="58">
        <f t="shared" si="259"/>
        <v>-8.8328320048127532E-2</v>
      </c>
    </row>
    <row r="1061" spans="2:28" x14ac:dyDescent="0.35">
      <c r="B1061" s="186">
        <v>44124</v>
      </c>
      <c r="D1061" s="200" t="s">
        <v>932</v>
      </c>
      <c r="E1061" s="200" t="s">
        <v>15</v>
      </c>
      <c r="F1061" s="200">
        <v>3</v>
      </c>
      <c r="H1061" t="s">
        <v>11</v>
      </c>
      <c r="I1061">
        <v>1061</v>
      </c>
      <c r="J1061">
        <v>199</v>
      </c>
      <c r="K1061">
        <v>10.92</v>
      </c>
      <c r="L1061">
        <v>106.53</v>
      </c>
      <c r="M1061">
        <v>93.95</v>
      </c>
      <c r="N1061">
        <v>86.84238050413137</v>
      </c>
      <c r="O1061">
        <v>0.04</v>
      </c>
      <c r="P1061">
        <v>0.01</v>
      </c>
      <c r="Q1061" s="59">
        <f t="shared" si="249"/>
        <v>1.2121161026135132E-2</v>
      </c>
      <c r="R1061" s="59">
        <f t="shared" si="250"/>
        <v>0.5454522461760809</v>
      </c>
      <c r="S1061" s="59">
        <f t="shared" si="251"/>
        <v>3.0302902565337831E-3</v>
      </c>
      <c r="T1061" s="59">
        <f t="shared" si="252"/>
        <v>0.13636306154402023</v>
      </c>
      <c r="U1061" s="59">
        <f t="shared" si="253"/>
        <v>0.68181530772010113</v>
      </c>
      <c r="V1061" s="60">
        <v>30</v>
      </c>
      <c r="W1061" s="58">
        <f t="shared" si="254"/>
        <v>13.15761949586863</v>
      </c>
      <c r="X1061" s="61">
        <f t="shared" si="255"/>
        <v>0.47575575093339761</v>
      </c>
      <c r="Y1061" s="63">
        <f t="shared" si="256"/>
        <v>0.04</v>
      </c>
      <c r="Z1061" s="62">
        <f t="shared" si="257"/>
        <v>0.01</v>
      </c>
      <c r="AA1061" s="57">
        <f t="shared" si="258"/>
        <v>0.12121161026135133</v>
      </c>
      <c r="AB1061" s="58">
        <f t="shared" si="259"/>
        <v>3.0302902565337832E-2</v>
      </c>
    </row>
    <row r="1062" spans="2:28" x14ac:dyDescent="0.35">
      <c r="B1062" s="186">
        <v>44124</v>
      </c>
      <c r="D1062" s="200" t="s">
        <v>932</v>
      </c>
      <c r="E1062" s="200" t="s">
        <v>14</v>
      </c>
      <c r="F1062" s="200">
        <v>4</v>
      </c>
      <c r="H1062" t="s">
        <v>12</v>
      </c>
      <c r="I1062">
        <v>1062</v>
      </c>
      <c r="J1062">
        <v>209</v>
      </c>
      <c r="K1062">
        <v>10.94</v>
      </c>
      <c r="L1062">
        <v>94.51</v>
      </c>
      <c r="M1062">
        <v>84.37</v>
      </c>
      <c r="N1062">
        <v>87.866459255713764</v>
      </c>
      <c r="O1062">
        <v>0.11</v>
      </c>
      <c r="P1062">
        <v>0</v>
      </c>
      <c r="Q1062" s="59">
        <f t="shared" si="249"/>
        <v>3.281649189704481E-2</v>
      </c>
      <c r="R1062" s="59">
        <f t="shared" si="250"/>
        <v>1.4767421353670165</v>
      </c>
      <c r="S1062" s="59">
        <f t="shared" si="251"/>
        <v>0</v>
      </c>
      <c r="T1062" s="59">
        <f t="shared" si="252"/>
        <v>0</v>
      </c>
      <c r="U1062" s="59">
        <f t="shared" si="253"/>
        <v>1.4767421353670165</v>
      </c>
      <c r="V1062" s="60">
        <v>30</v>
      </c>
      <c r="W1062" s="58">
        <f t="shared" si="254"/>
        <v>12.133540744286236</v>
      </c>
      <c r="X1062" s="61">
        <f t="shared" si="255"/>
        <v>0.46904534931227021</v>
      </c>
      <c r="Y1062" s="63">
        <f t="shared" si="256"/>
        <v>0.11</v>
      </c>
      <c r="Z1062" s="62">
        <f t="shared" si="257"/>
        <v>0</v>
      </c>
      <c r="AA1062" s="57">
        <f t="shared" si="258"/>
        <v>0.32816491897044808</v>
      </c>
      <c r="AB1062" s="58">
        <f t="shared" si="259"/>
        <v>0</v>
      </c>
    </row>
    <row r="1063" spans="2:28" x14ac:dyDescent="0.35">
      <c r="B1063" s="186">
        <v>44124</v>
      </c>
      <c r="D1063" s="200" t="s">
        <v>932</v>
      </c>
      <c r="E1063" s="200" t="s">
        <v>14</v>
      </c>
      <c r="F1063" s="200">
        <v>2</v>
      </c>
      <c r="H1063" t="s">
        <v>12</v>
      </c>
      <c r="I1063">
        <v>1063</v>
      </c>
      <c r="J1063">
        <v>210</v>
      </c>
      <c r="K1063">
        <v>10.9</v>
      </c>
      <c r="L1063">
        <v>83.52</v>
      </c>
      <c r="M1063">
        <v>75.58</v>
      </c>
      <c r="N1063">
        <v>89.066372900027545</v>
      </c>
      <c r="O1063">
        <v>0.21</v>
      </c>
      <c r="P1063">
        <v>0</v>
      </c>
      <c r="Q1063" s="59">
        <f t="shared" si="249"/>
        <v>6.1522727272727271E-2</v>
      </c>
      <c r="R1063" s="59">
        <f t="shared" si="250"/>
        <v>2.7685227272727273</v>
      </c>
      <c r="S1063" s="59">
        <f t="shared" si="251"/>
        <v>0</v>
      </c>
      <c r="T1063" s="59">
        <f t="shared" si="252"/>
        <v>0</v>
      </c>
      <c r="U1063" s="59">
        <f t="shared" si="253"/>
        <v>2.7685227272727273</v>
      </c>
      <c r="V1063" s="60">
        <v>30</v>
      </c>
      <c r="W1063" s="58">
        <f t="shared" si="254"/>
        <v>10.933627099972455</v>
      </c>
      <c r="X1063" s="61">
        <f t="shared" si="255"/>
        <v>0.46137909709338271</v>
      </c>
      <c r="Y1063" s="63">
        <f t="shared" si="256"/>
        <v>0.21</v>
      </c>
      <c r="Z1063" s="62">
        <f t="shared" si="257"/>
        <v>0</v>
      </c>
      <c r="AA1063" s="57">
        <f t="shared" si="258"/>
        <v>0.61522727272727273</v>
      </c>
      <c r="AB1063" s="58">
        <f t="shared" si="259"/>
        <v>0</v>
      </c>
    </row>
    <row r="1064" spans="2:28" x14ac:dyDescent="0.35">
      <c r="B1064" s="186">
        <v>44124</v>
      </c>
      <c r="D1064" s="200" t="s">
        <v>932</v>
      </c>
      <c r="E1064" s="200" t="s">
        <v>14</v>
      </c>
      <c r="F1064" s="200">
        <v>2</v>
      </c>
      <c r="H1064" t="s">
        <v>8</v>
      </c>
      <c r="I1064">
        <v>1064</v>
      </c>
      <c r="J1064">
        <v>208</v>
      </c>
      <c r="K1064">
        <v>10.95</v>
      </c>
      <c r="L1064">
        <v>83.1</v>
      </c>
      <c r="M1064">
        <v>75.400000000000006</v>
      </c>
      <c r="N1064">
        <v>89.327789327789347</v>
      </c>
      <c r="O1064">
        <v>0.35</v>
      </c>
      <c r="P1064">
        <v>0</v>
      </c>
      <c r="Q1064" s="59">
        <f t="shared" si="249"/>
        <v>0.10213537626066717</v>
      </c>
      <c r="R1064" s="59">
        <f t="shared" si="250"/>
        <v>4.5960919317300224</v>
      </c>
      <c r="S1064" s="59">
        <f t="shared" si="251"/>
        <v>0</v>
      </c>
      <c r="T1064" s="59">
        <f t="shared" si="252"/>
        <v>0</v>
      </c>
      <c r="U1064" s="59">
        <f t="shared" si="253"/>
        <v>4.5960919317300224</v>
      </c>
      <c r="V1064" s="60">
        <v>30</v>
      </c>
      <c r="W1064" s="58">
        <f t="shared" si="254"/>
        <v>10.672210672210653</v>
      </c>
      <c r="X1064" s="61">
        <f t="shared" si="255"/>
        <v>0.45973622963537619</v>
      </c>
      <c r="Y1064" s="63">
        <f t="shared" si="256"/>
        <v>0.35</v>
      </c>
      <c r="Z1064" s="62">
        <f t="shared" si="257"/>
        <v>0</v>
      </c>
      <c r="AA1064" s="57">
        <f t="shared" si="258"/>
        <v>1.0213537626066718</v>
      </c>
      <c r="AB1064" s="58">
        <f t="shared" si="259"/>
        <v>0</v>
      </c>
    </row>
    <row r="1065" spans="2:28" x14ac:dyDescent="0.35">
      <c r="B1065" s="186">
        <v>44124</v>
      </c>
      <c r="D1065" s="200" t="s">
        <v>932</v>
      </c>
      <c r="E1065" s="200" t="s">
        <v>13</v>
      </c>
      <c r="F1065" s="200">
        <v>9</v>
      </c>
      <c r="H1065" t="s">
        <v>12</v>
      </c>
      <c r="I1065">
        <v>1065</v>
      </c>
      <c r="J1065">
        <v>207</v>
      </c>
      <c r="K1065">
        <v>10.92</v>
      </c>
      <c r="L1065">
        <v>97.29</v>
      </c>
      <c r="M1065">
        <v>88.09</v>
      </c>
      <c r="N1065">
        <v>89.348153293967798</v>
      </c>
      <c r="O1065">
        <v>0.03</v>
      </c>
      <c r="P1065">
        <v>0.01</v>
      </c>
      <c r="Q1065" s="59">
        <f t="shared" si="249"/>
        <v>8.7517817804846458E-3</v>
      </c>
      <c r="R1065" s="59">
        <f t="shared" si="250"/>
        <v>0.39383018012180904</v>
      </c>
      <c r="S1065" s="59">
        <f t="shared" si="251"/>
        <v>2.9172605934948822E-3</v>
      </c>
      <c r="T1065" s="59">
        <f t="shared" si="252"/>
        <v>0.1312767267072697</v>
      </c>
      <c r="U1065" s="59">
        <f t="shared" si="253"/>
        <v>0.52510690682907879</v>
      </c>
      <c r="V1065" s="60">
        <v>30</v>
      </c>
      <c r="W1065" s="58">
        <f t="shared" si="254"/>
        <v>10.651846706032202</v>
      </c>
      <c r="X1065" s="61">
        <f t="shared" si="255"/>
        <v>0.45960865621355457</v>
      </c>
      <c r="Y1065" s="63">
        <f t="shared" si="256"/>
        <v>0.03</v>
      </c>
      <c r="Z1065" s="62">
        <f t="shared" si="257"/>
        <v>0.01</v>
      </c>
      <c r="AA1065" s="57">
        <f t="shared" si="258"/>
        <v>8.7517817804846465E-2</v>
      </c>
      <c r="AB1065" s="58">
        <f t="shared" si="259"/>
        <v>2.9172605934948824E-2</v>
      </c>
    </row>
    <row r="1066" spans="2:28" x14ac:dyDescent="0.35">
      <c r="B1066" s="186">
        <v>44124</v>
      </c>
      <c r="D1066" s="200" t="s">
        <v>932</v>
      </c>
      <c r="E1066" s="200" t="s">
        <v>16</v>
      </c>
      <c r="F1066" s="200">
        <v>8</v>
      </c>
      <c r="H1066" t="s">
        <v>12</v>
      </c>
      <c r="I1066">
        <v>1066</v>
      </c>
      <c r="J1066">
        <v>206</v>
      </c>
      <c r="K1066">
        <v>10.91</v>
      </c>
      <c r="L1066">
        <v>92.83</v>
      </c>
      <c r="M1066">
        <v>83.17</v>
      </c>
      <c r="N1066">
        <v>88.2080078125</v>
      </c>
      <c r="O1066">
        <v>0.02</v>
      </c>
      <c r="P1066">
        <v>-0.01</v>
      </c>
      <c r="Q1066" s="59">
        <f t="shared" si="249"/>
        <v>5.935787434265153E-3</v>
      </c>
      <c r="R1066" s="59">
        <f t="shared" si="250"/>
        <v>0.2671104345419319</v>
      </c>
      <c r="S1066" s="59">
        <f t="shared" si="251"/>
        <v>-2.9678937171325765E-3</v>
      </c>
      <c r="T1066" s="59">
        <f t="shared" si="252"/>
        <v>-0.13355521727096595</v>
      </c>
      <c r="U1066" s="59">
        <f t="shared" si="253"/>
        <v>0.13355521727096595</v>
      </c>
      <c r="V1066" s="60">
        <v>30</v>
      </c>
      <c r="W1066" s="58">
        <f t="shared" si="254"/>
        <v>11.7919921875</v>
      </c>
      <c r="X1066" s="61">
        <f t="shared" si="255"/>
        <v>0.46684195959036812</v>
      </c>
      <c r="Y1066" s="63">
        <f t="shared" si="256"/>
        <v>0.02</v>
      </c>
      <c r="Z1066" s="62">
        <f t="shared" si="257"/>
        <v>-0.01</v>
      </c>
      <c r="AA1066" s="57">
        <f t="shared" si="258"/>
        <v>5.935787434265153E-2</v>
      </c>
      <c r="AB1066" s="58">
        <f t="shared" si="259"/>
        <v>-2.9678937171325765E-2</v>
      </c>
    </row>
    <row r="1067" spans="2:28" x14ac:dyDescent="0.35">
      <c r="B1067" s="186">
        <v>44124</v>
      </c>
      <c r="D1067" s="200" t="s">
        <v>932</v>
      </c>
      <c r="E1067" s="200" t="s">
        <v>16</v>
      </c>
      <c r="F1067" s="200">
        <v>8</v>
      </c>
      <c r="H1067" t="s">
        <v>11</v>
      </c>
      <c r="I1067">
        <v>1067</v>
      </c>
      <c r="J1067">
        <v>205</v>
      </c>
      <c r="K1067">
        <v>10.95</v>
      </c>
      <c r="L1067">
        <v>90.45</v>
      </c>
      <c r="M1067">
        <v>79.260000000000005</v>
      </c>
      <c r="N1067">
        <v>85.924528301886795</v>
      </c>
      <c r="O1067">
        <v>0.02</v>
      </c>
      <c r="P1067">
        <v>0.01</v>
      </c>
      <c r="Q1067" s="59">
        <f t="shared" si="249"/>
        <v>6.1466842336407564E-3</v>
      </c>
      <c r="R1067" s="59">
        <f t="shared" si="250"/>
        <v>0.27660079051383402</v>
      </c>
      <c r="S1067" s="59">
        <f t="shared" si="251"/>
        <v>3.0733421168203782E-3</v>
      </c>
      <c r="T1067" s="59">
        <f t="shared" si="252"/>
        <v>0.13830039525691701</v>
      </c>
      <c r="U1067" s="59">
        <f t="shared" si="253"/>
        <v>0.41490118577075102</v>
      </c>
      <c r="V1067" s="60">
        <v>30</v>
      </c>
      <c r="W1067" s="58">
        <f t="shared" si="254"/>
        <v>14.075471698113205</v>
      </c>
      <c r="X1067" s="61">
        <f t="shared" si="255"/>
        <v>0.48190601668862543</v>
      </c>
      <c r="Y1067" s="63">
        <f t="shared" si="256"/>
        <v>0.02</v>
      </c>
      <c r="Z1067" s="62">
        <f t="shared" si="257"/>
        <v>0.01</v>
      </c>
      <c r="AA1067" s="57">
        <f t="shared" si="258"/>
        <v>6.1466842336407562E-2</v>
      </c>
      <c r="AB1067" s="58">
        <f t="shared" si="259"/>
        <v>3.0733421168203781E-2</v>
      </c>
    </row>
    <row r="1068" spans="2:28" x14ac:dyDescent="0.35">
      <c r="B1068" s="186">
        <v>44124</v>
      </c>
      <c r="D1068" s="200" t="s">
        <v>932</v>
      </c>
      <c r="E1068" s="200" t="s">
        <v>14</v>
      </c>
      <c r="F1068" s="200">
        <v>4</v>
      </c>
      <c r="H1068" t="s">
        <v>11</v>
      </c>
      <c r="I1068">
        <v>1068</v>
      </c>
      <c r="J1068">
        <v>204</v>
      </c>
      <c r="K1068">
        <v>10.92</v>
      </c>
      <c r="L1068">
        <v>87.89</v>
      </c>
      <c r="M1068">
        <v>77.010000000000005</v>
      </c>
      <c r="N1068">
        <v>85.864622580226069</v>
      </c>
      <c r="O1068">
        <v>0.09</v>
      </c>
      <c r="P1068">
        <v>0.06</v>
      </c>
      <c r="Q1068" s="59">
        <f t="shared" si="249"/>
        <v>2.7685655923740355E-2</v>
      </c>
      <c r="R1068" s="59">
        <f t="shared" si="250"/>
        <v>1.2458545165683159</v>
      </c>
      <c r="S1068" s="59">
        <f t="shared" si="251"/>
        <v>1.8457103949160236E-2</v>
      </c>
      <c r="T1068" s="59">
        <f t="shared" si="252"/>
        <v>0.83056967771221057</v>
      </c>
      <c r="U1068" s="59">
        <f t="shared" si="253"/>
        <v>2.0764241942805266</v>
      </c>
      <c r="V1068" s="60">
        <v>30</v>
      </c>
      <c r="W1068" s="58">
        <f t="shared" si="254"/>
        <v>14.135377419773931</v>
      </c>
      <c r="X1068" s="61">
        <f t="shared" si="255"/>
        <v>0.48231199878952941</v>
      </c>
      <c r="Y1068" s="63">
        <f t="shared" si="256"/>
        <v>0.09</v>
      </c>
      <c r="Z1068" s="62">
        <f t="shared" si="257"/>
        <v>0.06</v>
      </c>
      <c r="AA1068" s="57">
        <f t="shared" si="258"/>
        <v>0.27685655923740354</v>
      </c>
      <c r="AB1068" s="58">
        <f t="shared" si="259"/>
        <v>0.18457103949160236</v>
      </c>
    </row>
    <row r="1069" spans="2:28" x14ac:dyDescent="0.35">
      <c r="B1069" s="186">
        <v>44124</v>
      </c>
      <c r="D1069" s="200" t="s">
        <v>932</v>
      </c>
      <c r="E1069" s="200" t="s">
        <v>15</v>
      </c>
      <c r="F1069" s="200">
        <v>9</v>
      </c>
      <c r="H1069" t="s">
        <v>10</v>
      </c>
      <c r="I1069">
        <v>1069</v>
      </c>
      <c r="J1069">
        <v>203</v>
      </c>
      <c r="K1069">
        <v>10.95</v>
      </c>
      <c r="L1069">
        <v>84.58</v>
      </c>
      <c r="M1069">
        <v>72.42</v>
      </c>
      <c r="N1069">
        <v>83.484992530218676</v>
      </c>
      <c r="O1069">
        <v>0.14000000000000001</v>
      </c>
      <c r="P1069">
        <v>0.13</v>
      </c>
      <c r="Q1069" s="59">
        <f t="shared" si="249"/>
        <v>4.4693183666829346E-2</v>
      </c>
      <c r="R1069" s="59">
        <f t="shared" si="250"/>
        <v>2.0111932650073205</v>
      </c>
      <c r="S1069" s="59">
        <f t="shared" si="251"/>
        <v>4.1500813404912962E-2</v>
      </c>
      <c r="T1069" s="59">
        <f t="shared" si="252"/>
        <v>1.8675366032210832</v>
      </c>
      <c r="U1069" s="59">
        <f t="shared" si="253"/>
        <v>3.8787298682284037</v>
      </c>
      <c r="V1069" s="60">
        <v>30</v>
      </c>
      <c r="W1069" s="58">
        <f t="shared" si="254"/>
        <v>16.515007469781324</v>
      </c>
      <c r="X1069" s="61">
        <f t="shared" si="255"/>
        <v>0.49891003741662587</v>
      </c>
      <c r="Y1069" s="63">
        <f t="shared" si="256"/>
        <v>0.14000000000000001</v>
      </c>
      <c r="Z1069" s="62">
        <f t="shared" si="257"/>
        <v>0.13</v>
      </c>
      <c r="AA1069" s="57">
        <f t="shared" si="258"/>
        <v>0.44693183666829345</v>
      </c>
      <c r="AB1069" s="58">
        <f t="shared" si="259"/>
        <v>0.41500813404912962</v>
      </c>
    </row>
    <row r="1070" spans="2:28" x14ac:dyDescent="0.35">
      <c r="B1070" s="186">
        <v>44124</v>
      </c>
      <c r="D1070" s="200" t="s">
        <v>932</v>
      </c>
      <c r="E1070" s="200" t="s">
        <v>13</v>
      </c>
      <c r="F1070" s="200">
        <v>8</v>
      </c>
      <c r="H1070" t="s">
        <v>8</v>
      </c>
      <c r="I1070">
        <v>1070</v>
      </c>
      <c r="J1070">
        <v>202</v>
      </c>
      <c r="K1070">
        <v>10.89</v>
      </c>
      <c r="L1070">
        <v>101.32</v>
      </c>
      <c r="M1070">
        <v>93.76</v>
      </c>
      <c r="N1070">
        <v>91.63994249695898</v>
      </c>
      <c r="O1070">
        <v>0.08</v>
      </c>
      <c r="P1070">
        <v>0.08</v>
      </c>
      <c r="Q1070" s="59">
        <f t="shared" si="249"/>
        <v>2.2554362254132976E-2</v>
      </c>
      <c r="R1070" s="59">
        <f t="shared" si="250"/>
        <v>1.0149463014359839</v>
      </c>
      <c r="S1070" s="59">
        <f t="shared" si="251"/>
        <v>2.2554362254132976E-2</v>
      </c>
      <c r="T1070" s="59">
        <f t="shared" si="252"/>
        <v>1.0149463014359839</v>
      </c>
      <c r="U1070" s="59">
        <f t="shared" si="253"/>
        <v>2.0298926028719677</v>
      </c>
      <c r="V1070" s="60">
        <v>30</v>
      </c>
      <c r="W1070" s="58">
        <f t="shared" si="254"/>
        <v>8.3600575030410198</v>
      </c>
      <c r="X1070" s="61">
        <f t="shared" si="255"/>
        <v>0.44561361168094604</v>
      </c>
      <c r="Y1070" s="63">
        <f t="shared" si="256"/>
        <v>0.08</v>
      </c>
      <c r="Z1070" s="62">
        <f t="shared" si="257"/>
        <v>0.08</v>
      </c>
      <c r="AA1070" s="57">
        <f t="shared" si="258"/>
        <v>0.22554362254132976</v>
      </c>
      <c r="AB1070" s="58">
        <f t="shared" si="259"/>
        <v>0.22554362254132976</v>
      </c>
    </row>
    <row r="1071" spans="2:28" x14ac:dyDescent="0.35">
      <c r="B1071" s="186">
        <v>44124</v>
      </c>
      <c r="D1071" s="200" t="s">
        <v>932</v>
      </c>
      <c r="E1071" s="200" t="s">
        <v>16</v>
      </c>
      <c r="F1071" s="200">
        <v>4</v>
      </c>
      <c r="H1071" t="s">
        <v>12</v>
      </c>
      <c r="I1071">
        <v>1071</v>
      </c>
      <c r="J1071">
        <v>201</v>
      </c>
      <c r="K1071">
        <v>10.92</v>
      </c>
      <c r="L1071">
        <v>94.2</v>
      </c>
      <c r="M1071">
        <v>82.95</v>
      </c>
      <c r="N1071">
        <v>86.491354466858795</v>
      </c>
      <c r="O1071">
        <v>0.05</v>
      </c>
      <c r="P1071">
        <v>7.0000000000000007E-2</v>
      </c>
      <c r="Q1071" s="59">
        <f t="shared" si="249"/>
        <v>1.5233236151603496E-2</v>
      </c>
      <c r="R1071" s="59">
        <f t="shared" si="250"/>
        <v>0.68549562682215737</v>
      </c>
      <c r="S1071" s="59">
        <f t="shared" si="251"/>
        <v>2.1326530612244897E-2</v>
      </c>
      <c r="T1071" s="59">
        <f t="shared" si="252"/>
        <v>0.95969387755102031</v>
      </c>
      <c r="U1071" s="59">
        <f t="shared" si="253"/>
        <v>1.6451895043731777</v>
      </c>
      <c r="V1071" s="60">
        <v>30</v>
      </c>
      <c r="W1071" s="58">
        <f t="shared" si="254"/>
        <v>13.508645533141205</v>
      </c>
      <c r="X1071" s="61">
        <f t="shared" si="255"/>
        <v>0.47809246147438567</v>
      </c>
      <c r="Y1071" s="63">
        <f t="shared" si="256"/>
        <v>0.05</v>
      </c>
      <c r="Z1071" s="62">
        <f t="shared" si="257"/>
        <v>7.0000000000000007E-2</v>
      </c>
      <c r="AA1071" s="57">
        <f t="shared" si="258"/>
        <v>0.15233236151603496</v>
      </c>
      <c r="AB1071" s="58">
        <f t="shared" si="259"/>
        <v>0.21326530612244898</v>
      </c>
    </row>
    <row r="1072" spans="2:28" x14ac:dyDescent="0.35">
      <c r="B1072" s="186">
        <v>44124</v>
      </c>
      <c r="D1072" s="200" t="s">
        <v>932</v>
      </c>
      <c r="E1072" s="200" t="s">
        <v>14</v>
      </c>
      <c r="F1072" s="200">
        <v>6</v>
      </c>
      <c r="H1072" t="s">
        <v>11</v>
      </c>
      <c r="I1072">
        <v>1072</v>
      </c>
      <c r="J1072">
        <v>220</v>
      </c>
      <c r="K1072">
        <v>10.98</v>
      </c>
      <c r="L1072">
        <v>89.72</v>
      </c>
      <c r="M1072">
        <v>78.819999999999993</v>
      </c>
      <c r="N1072">
        <v>86.156972313944621</v>
      </c>
      <c r="O1072">
        <v>0.08</v>
      </c>
      <c r="P1072">
        <v>7.0000000000000007E-2</v>
      </c>
      <c r="Q1072" s="59">
        <f t="shared" si="249"/>
        <v>2.4498820754716984E-2</v>
      </c>
      <c r="R1072" s="59">
        <f t="shared" si="250"/>
        <v>1.1024469339622642</v>
      </c>
      <c r="S1072" s="59">
        <f t="shared" si="251"/>
        <v>2.1436468160377364E-2</v>
      </c>
      <c r="T1072" s="59">
        <f t="shared" si="252"/>
        <v>0.9646410672169814</v>
      </c>
      <c r="U1072" s="59">
        <f t="shared" si="253"/>
        <v>2.0670880011792456</v>
      </c>
      <c r="V1072" s="60">
        <v>30</v>
      </c>
      <c r="W1072" s="58">
        <f t="shared" si="254"/>
        <v>13.843027686055379</v>
      </c>
      <c r="X1072" s="61">
        <f t="shared" si="255"/>
        <v>0.48033608490566049</v>
      </c>
      <c r="Y1072" s="63">
        <f t="shared" si="256"/>
        <v>0.08</v>
      </c>
      <c r="Z1072" s="62">
        <f t="shared" si="257"/>
        <v>7.0000000000000007E-2</v>
      </c>
      <c r="AA1072" s="57">
        <f t="shared" si="258"/>
        <v>0.24498820754716985</v>
      </c>
      <c r="AB1072" s="58">
        <f t="shared" si="259"/>
        <v>0.21436468160377364</v>
      </c>
    </row>
    <row r="1073" spans="2:28" x14ac:dyDescent="0.35">
      <c r="B1073" s="186">
        <v>44124</v>
      </c>
      <c r="D1073" s="200" t="s">
        <v>932</v>
      </c>
      <c r="E1073" s="200" t="s">
        <v>14</v>
      </c>
      <c r="F1073" s="200">
        <v>4</v>
      </c>
      <c r="H1073" t="s">
        <v>10</v>
      </c>
      <c r="I1073">
        <v>1073</v>
      </c>
      <c r="J1073">
        <v>219</v>
      </c>
      <c r="K1073">
        <v>10.9</v>
      </c>
      <c r="L1073">
        <v>90.63</v>
      </c>
      <c r="M1073">
        <v>78.47</v>
      </c>
      <c r="N1073">
        <v>84.748526276182119</v>
      </c>
      <c r="O1073">
        <v>0.14000000000000001</v>
      </c>
      <c r="P1073">
        <v>0.14000000000000001</v>
      </c>
      <c r="Q1073" s="59">
        <f t="shared" si="249"/>
        <v>4.3818114547876277E-2</v>
      </c>
      <c r="R1073" s="59">
        <f t="shared" si="250"/>
        <v>1.9718151546544325</v>
      </c>
      <c r="S1073" s="59">
        <f t="shared" si="251"/>
        <v>4.3818114547876277E-2</v>
      </c>
      <c r="T1073" s="59">
        <f t="shared" si="252"/>
        <v>1.9718151546544325</v>
      </c>
      <c r="U1073" s="59">
        <f t="shared" si="253"/>
        <v>3.9436303093088649</v>
      </c>
      <c r="V1073" s="60">
        <v>30</v>
      </c>
      <c r="W1073" s="58">
        <f t="shared" si="254"/>
        <v>15.251473723817881</v>
      </c>
      <c r="X1073" s="61">
        <f t="shared" si="255"/>
        <v>0.48998076069261504</v>
      </c>
      <c r="Y1073" s="63">
        <f t="shared" si="256"/>
        <v>0.14000000000000001</v>
      </c>
      <c r="Z1073" s="62">
        <f t="shared" si="257"/>
        <v>0.14000000000000001</v>
      </c>
      <c r="AA1073" s="57">
        <f t="shared" si="258"/>
        <v>0.43818114547876275</v>
      </c>
      <c r="AB1073" s="58">
        <f t="shared" si="259"/>
        <v>0.43818114547876275</v>
      </c>
    </row>
    <row r="1074" spans="2:28" x14ac:dyDescent="0.35">
      <c r="B1074" s="186">
        <v>44124</v>
      </c>
      <c r="D1074" s="200" t="s">
        <v>932</v>
      </c>
      <c r="E1074" s="200" t="s">
        <v>13</v>
      </c>
      <c r="F1074" s="200">
        <v>9</v>
      </c>
      <c r="H1074" t="s">
        <v>10</v>
      </c>
      <c r="I1074">
        <v>1074</v>
      </c>
      <c r="J1074">
        <v>218</v>
      </c>
      <c r="K1074">
        <v>10.95</v>
      </c>
      <c r="L1074">
        <v>84.66</v>
      </c>
      <c r="M1074">
        <v>72.599999999999994</v>
      </c>
      <c r="N1074">
        <v>83.63858363858364</v>
      </c>
      <c r="O1074">
        <v>0.2</v>
      </c>
      <c r="P1074">
        <v>0.2</v>
      </c>
      <c r="Q1074" s="59">
        <f t="shared" si="249"/>
        <v>6.3693430656934308E-2</v>
      </c>
      <c r="R1074" s="59">
        <f t="shared" si="250"/>
        <v>2.8662043795620438</v>
      </c>
      <c r="S1074" s="59">
        <f t="shared" si="251"/>
        <v>6.3693430656934308E-2</v>
      </c>
      <c r="T1074" s="59">
        <f t="shared" si="252"/>
        <v>2.8662043795620438</v>
      </c>
      <c r="U1074" s="59">
        <f t="shared" si="253"/>
        <v>5.7324087591240875</v>
      </c>
      <c r="V1074" s="60">
        <v>30</v>
      </c>
      <c r="W1074" s="58">
        <f t="shared" si="254"/>
        <v>16.36141636141636</v>
      </c>
      <c r="X1074" s="61">
        <f t="shared" si="255"/>
        <v>0.49781021897810213</v>
      </c>
      <c r="Y1074" s="63">
        <f t="shared" si="256"/>
        <v>0.2</v>
      </c>
      <c r="Z1074" s="62">
        <f t="shared" si="257"/>
        <v>0.2</v>
      </c>
      <c r="AA1074" s="57">
        <f t="shared" si="258"/>
        <v>0.63693430656934313</v>
      </c>
      <c r="AB1074" s="58">
        <f t="shared" si="259"/>
        <v>0.63693430656934313</v>
      </c>
    </row>
    <row r="1075" spans="2:28" x14ac:dyDescent="0.35">
      <c r="B1075" s="186">
        <v>44124</v>
      </c>
      <c r="D1075" s="200" t="s">
        <v>932</v>
      </c>
      <c r="E1075" s="200" t="s">
        <v>15</v>
      </c>
      <c r="F1075" s="200">
        <v>3</v>
      </c>
      <c r="H1075" t="s">
        <v>10</v>
      </c>
      <c r="I1075">
        <v>1075</v>
      </c>
      <c r="J1075">
        <v>217</v>
      </c>
      <c r="K1075">
        <v>10.92</v>
      </c>
      <c r="L1075">
        <v>81.66</v>
      </c>
      <c r="M1075">
        <v>70.81</v>
      </c>
      <c r="N1075">
        <v>84.662143059089644</v>
      </c>
      <c r="O1075">
        <v>0.19</v>
      </c>
      <c r="P1075">
        <v>0.15</v>
      </c>
      <c r="Q1075" s="59">
        <f t="shared" si="249"/>
        <v>5.9547503756887603E-2</v>
      </c>
      <c r="R1075" s="59">
        <f t="shared" si="250"/>
        <v>2.6796376690599422</v>
      </c>
      <c r="S1075" s="59">
        <f t="shared" si="251"/>
        <v>4.7011187176490214E-2</v>
      </c>
      <c r="T1075" s="59">
        <f t="shared" si="252"/>
        <v>2.1155034229420595</v>
      </c>
      <c r="U1075" s="59">
        <f t="shared" si="253"/>
        <v>4.7951410920020017</v>
      </c>
      <c r="V1075" s="60">
        <v>30</v>
      </c>
      <c r="W1075" s="58">
        <f t="shared" si="254"/>
        <v>15.337856940910356</v>
      </c>
      <c r="X1075" s="61">
        <f t="shared" si="255"/>
        <v>0.49058273501419258</v>
      </c>
      <c r="Y1075" s="63">
        <f t="shared" si="256"/>
        <v>0.19</v>
      </c>
      <c r="Z1075" s="62">
        <f t="shared" si="257"/>
        <v>0.15</v>
      </c>
      <c r="AA1075" s="57">
        <f t="shared" si="258"/>
        <v>0.59547503756887599</v>
      </c>
      <c r="AB1075" s="58">
        <f t="shared" si="259"/>
        <v>0.47011187176490216</v>
      </c>
    </row>
    <row r="1076" spans="2:28" x14ac:dyDescent="0.35">
      <c r="B1076" s="186">
        <v>44124</v>
      </c>
      <c r="D1076" s="200" t="s">
        <v>932</v>
      </c>
      <c r="E1076" s="200" t="s">
        <v>14</v>
      </c>
      <c r="F1076" s="200">
        <v>6</v>
      </c>
      <c r="H1076" t="s">
        <v>10</v>
      </c>
      <c r="I1076">
        <v>1076</v>
      </c>
      <c r="J1076">
        <v>216</v>
      </c>
      <c r="K1076">
        <v>10.85</v>
      </c>
      <c r="L1076">
        <v>83.63</v>
      </c>
      <c r="M1076">
        <v>72.28</v>
      </c>
      <c r="N1076">
        <v>84.405056334157734</v>
      </c>
      <c r="O1076">
        <v>0.27</v>
      </c>
      <c r="P1076">
        <v>0.16</v>
      </c>
      <c r="Q1076" s="59">
        <f t="shared" si="249"/>
        <v>8.4960117206576591E-2</v>
      </c>
      <c r="R1076" s="59">
        <f t="shared" si="250"/>
        <v>3.8232052742959466</v>
      </c>
      <c r="S1076" s="59">
        <f t="shared" si="251"/>
        <v>5.0346736122415754E-2</v>
      </c>
      <c r="T1076" s="59">
        <f t="shared" si="252"/>
        <v>2.2656031255087088</v>
      </c>
      <c r="U1076" s="59">
        <f t="shared" si="253"/>
        <v>6.0888083998046554</v>
      </c>
      <c r="V1076" s="60">
        <v>30</v>
      </c>
      <c r="W1076" s="58">
        <f t="shared" si="254"/>
        <v>15.594943665842266</v>
      </c>
      <c r="X1076" s="61">
        <f t="shared" si="255"/>
        <v>0.49238157252156928</v>
      </c>
      <c r="Y1076" s="63">
        <f t="shared" si="256"/>
        <v>0.27</v>
      </c>
      <c r="Z1076" s="62">
        <f t="shared" si="257"/>
        <v>0.16</v>
      </c>
      <c r="AA1076" s="57">
        <f t="shared" si="258"/>
        <v>0.84960117206576591</v>
      </c>
      <c r="AB1076" s="58">
        <f t="shared" si="259"/>
        <v>0.50346736122415758</v>
      </c>
    </row>
    <row r="1077" spans="2:28" x14ac:dyDescent="0.35">
      <c r="B1077" s="186">
        <v>44124</v>
      </c>
      <c r="D1077" s="200" t="s">
        <v>932</v>
      </c>
      <c r="E1077" s="200" t="s">
        <v>13</v>
      </c>
      <c r="F1077" s="200">
        <v>4</v>
      </c>
      <c r="H1077" t="s">
        <v>12</v>
      </c>
      <c r="I1077">
        <v>1077</v>
      </c>
      <c r="J1077">
        <v>5</v>
      </c>
      <c r="K1077">
        <v>11.19</v>
      </c>
      <c r="L1077">
        <v>104.71</v>
      </c>
      <c r="M1077">
        <v>93.08</v>
      </c>
      <c r="N1077">
        <v>87.564157399486746</v>
      </c>
      <c r="O1077">
        <v>0.02</v>
      </c>
      <c r="P1077">
        <v>0.08</v>
      </c>
      <c r="Q1077" s="59">
        <f t="shared" si="249"/>
        <v>5.9941384784466959E-3</v>
      </c>
      <c r="R1077" s="59">
        <f t="shared" si="250"/>
        <v>0.26973623153010129</v>
      </c>
      <c r="S1077" s="59">
        <f t="shared" si="251"/>
        <v>2.3976553913786783E-2</v>
      </c>
      <c r="T1077" s="59">
        <f t="shared" si="252"/>
        <v>1.0789449261204052</v>
      </c>
      <c r="U1077" s="59">
        <f t="shared" si="253"/>
        <v>1.3486811576505064</v>
      </c>
      <c r="V1077" s="60">
        <v>30</v>
      </c>
      <c r="W1077" s="58">
        <f t="shared" si="254"/>
        <v>12.435842600513254</v>
      </c>
      <c r="X1077" s="61">
        <f t="shared" si="255"/>
        <v>0.47100989131762117</v>
      </c>
      <c r="Y1077" s="63">
        <f t="shared" si="256"/>
        <v>0.02</v>
      </c>
      <c r="Z1077" s="62">
        <f t="shared" si="257"/>
        <v>0.08</v>
      </c>
      <c r="AA1077" s="57">
        <f t="shared" si="258"/>
        <v>5.9941384784466957E-2</v>
      </c>
      <c r="AB1077" s="58">
        <f t="shared" si="259"/>
        <v>0.23976553913786783</v>
      </c>
    </row>
    <row r="1078" spans="2:28" x14ac:dyDescent="0.35">
      <c r="B1078" s="186">
        <v>44124</v>
      </c>
      <c r="D1078" s="200" t="s">
        <v>932</v>
      </c>
      <c r="E1078" s="200" t="s">
        <v>15</v>
      </c>
      <c r="F1078" s="200">
        <v>2</v>
      </c>
      <c r="H1078" t="s">
        <v>10</v>
      </c>
      <c r="I1078">
        <v>1078</v>
      </c>
      <c r="J1078">
        <v>6</v>
      </c>
      <c r="K1078">
        <v>11.25</v>
      </c>
      <c r="L1078">
        <v>89.87</v>
      </c>
      <c r="M1078">
        <v>77.709999999999994</v>
      </c>
      <c r="N1078">
        <v>84.533197659628584</v>
      </c>
      <c r="O1078">
        <v>0.31</v>
      </c>
      <c r="P1078">
        <v>0.22</v>
      </c>
      <c r="Q1078" s="59">
        <f t="shared" si="249"/>
        <v>9.7351941017153221E-2</v>
      </c>
      <c r="R1078" s="59">
        <f t="shared" si="250"/>
        <v>4.3808373457718952</v>
      </c>
      <c r="S1078" s="59">
        <f t="shared" si="251"/>
        <v>6.908847427023776E-2</v>
      </c>
      <c r="T1078" s="59">
        <f t="shared" si="252"/>
        <v>3.1089813421606993</v>
      </c>
      <c r="U1078" s="59">
        <f t="shared" si="253"/>
        <v>7.4898186879325941</v>
      </c>
      <c r="V1078" s="60">
        <v>30</v>
      </c>
      <c r="W1078" s="58">
        <f t="shared" si="254"/>
        <v>15.466802340371416</v>
      </c>
      <c r="X1078" s="61">
        <f t="shared" si="255"/>
        <v>0.49148359915738804</v>
      </c>
      <c r="Y1078" s="63">
        <f t="shared" si="256"/>
        <v>0.31</v>
      </c>
      <c r="Z1078" s="62">
        <f t="shared" si="257"/>
        <v>0.22</v>
      </c>
      <c r="AA1078" s="57">
        <f t="shared" si="258"/>
        <v>0.97351941017153221</v>
      </c>
      <c r="AB1078" s="58">
        <f t="shared" si="259"/>
        <v>0.69088474270237765</v>
      </c>
    </row>
    <row r="1079" spans="2:28" x14ac:dyDescent="0.35">
      <c r="B1079" s="186">
        <v>44124</v>
      </c>
      <c r="D1079" s="200" t="s">
        <v>932</v>
      </c>
      <c r="E1079" s="200" t="s">
        <v>16</v>
      </c>
      <c r="F1079" s="200">
        <v>3</v>
      </c>
      <c r="H1079" t="s">
        <v>12</v>
      </c>
      <c r="I1079">
        <v>1079</v>
      </c>
      <c r="J1079">
        <v>3</v>
      </c>
      <c r="K1079">
        <v>11.33</v>
      </c>
      <c r="L1079">
        <v>91.28</v>
      </c>
      <c r="M1079">
        <v>79.42</v>
      </c>
      <c r="N1079">
        <v>85.165728580362739</v>
      </c>
      <c r="O1079">
        <v>0.17</v>
      </c>
      <c r="P1079">
        <v>0.08</v>
      </c>
      <c r="Q1079" s="59">
        <f t="shared" si="249"/>
        <v>5.2863783228080476E-2</v>
      </c>
      <c r="R1079" s="59">
        <f t="shared" si="250"/>
        <v>2.3788702452636215</v>
      </c>
      <c r="S1079" s="59">
        <f t="shared" si="251"/>
        <v>2.4877074460273166E-2</v>
      </c>
      <c r="T1079" s="59">
        <f t="shared" si="252"/>
        <v>1.1194683507122924</v>
      </c>
      <c r="U1079" s="59">
        <f t="shared" si="253"/>
        <v>3.4983385959759139</v>
      </c>
      <c r="V1079" s="60">
        <v>30</v>
      </c>
      <c r="W1079" s="58">
        <f t="shared" si="254"/>
        <v>14.834271419637261</v>
      </c>
      <c r="X1079" s="61">
        <f t="shared" si="255"/>
        <v>0.48709061536202081</v>
      </c>
      <c r="Y1079" s="63">
        <f t="shared" si="256"/>
        <v>0.17</v>
      </c>
      <c r="Z1079" s="62">
        <f t="shared" si="257"/>
        <v>0.08</v>
      </c>
      <c r="AA1079" s="57">
        <f t="shared" si="258"/>
        <v>0.52863783228080474</v>
      </c>
      <c r="AB1079" s="58">
        <f t="shared" si="259"/>
        <v>0.24877074460273166</v>
      </c>
    </row>
    <row r="1080" spans="2:28" x14ac:dyDescent="0.35">
      <c r="B1080" s="186">
        <v>44124</v>
      </c>
      <c r="D1080" s="200" t="s">
        <v>932</v>
      </c>
      <c r="E1080" s="200" t="s">
        <v>15</v>
      </c>
      <c r="F1080" s="200">
        <v>6</v>
      </c>
      <c r="H1080" t="s">
        <v>11</v>
      </c>
      <c r="I1080">
        <v>1080</v>
      </c>
      <c r="J1080">
        <v>2</v>
      </c>
      <c r="K1080">
        <v>11.22</v>
      </c>
      <c r="L1080">
        <v>93.27</v>
      </c>
      <c r="M1080">
        <v>81.53</v>
      </c>
      <c r="N1080">
        <v>85.691651432053618</v>
      </c>
      <c r="O1080">
        <v>0.04</v>
      </c>
      <c r="P1080">
        <v>0.03</v>
      </c>
      <c r="Q1080" s="59">
        <f t="shared" si="249"/>
        <v>1.2337647560802162E-2</v>
      </c>
      <c r="R1080" s="59">
        <f t="shared" si="250"/>
        <v>0.55519414023609726</v>
      </c>
      <c r="S1080" s="59">
        <f t="shared" si="251"/>
        <v>9.2532356706016231E-3</v>
      </c>
      <c r="T1080" s="59">
        <f t="shared" si="252"/>
        <v>0.41639560517707302</v>
      </c>
      <c r="U1080" s="59">
        <f t="shared" si="253"/>
        <v>0.97158974541317034</v>
      </c>
      <c r="V1080" s="60">
        <v>30</v>
      </c>
      <c r="W1080" s="58">
        <f t="shared" si="254"/>
        <v>14.308348567946382</v>
      </c>
      <c r="X1080" s="61">
        <f t="shared" si="255"/>
        <v>0.48348741288579156</v>
      </c>
      <c r="Y1080" s="63">
        <f t="shared" si="256"/>
        <v>0.04</v>
      </c>
      <c r="Z1080" s="62">
        <f t="shared" si="257"/>
        <v>0.03</v>
      </c>
      <c r="AA1080" s="57">
        <f t="shared" si="258"/>
        <v>0.12337647560802162</v>
      </c>
      <c r="AB1080" s="58">
        <f t="shared" si="259"/>
        <v>9.2532356706016228E-2</v>
      </c>
    </row>
    <row r="1081" spans="2:28" x14ac:dyDescent="0.35">
      <c r="B1081" s="186">
        <v>44124</v>
      </c>
      <c r="D1081" s="200" t="s">
        <v>932</v>
      </c>
      <c r="E1081" s="200" t="s">
        <v>14</v>
      </c>
      <c r="F1081" s="200">
        <v>9</v>
      </c>
      <c r="H1081" t="s">
        <v>10</v>
      </c>
      <c r="I1081">
        <v>1081</v>
      </c>
      <c r="J1081">
        <v>7</v>
      </c>
      <c r="K1081">
        <v>10.89</v>
      </c>
      <c r="L1081">
        <v>89.77</v>
      </c>
      <c r="M1081">
        <v>77.260000000000005</v>
      </c>
      <c r="N1081">
        <v>84.140466531440168</v>
      </c>
      <c r="O1081" t="s">
        <v>2266</v>
      </c>
      <c r="Q1081" s="59" t="e">
        <f t="shared" si="249"/>
        <v>#VALUE!</v>
      </c>
      <c r="R1081" s="59" t="e">
        <f t="shared" si="250"/>
        <v>#VALUE!</v>
      </c>
      <c r="S1081" s="59">
        <f t="shared" si="251"/>
        <v>0</v>
      </c>
      <c r="T1081" s="59">
        <f t="shared" si="252"/>
        <v>0</v>
      </c>
      <c r="U1081" s="59" t="e">
        <f t="shared" si="253"/>
        <v>#VALUE!</v>
      </c>
      <c r="V1081" s="60">
        <v>30</v>
      </c>
      <c r="W1081" s="58">
        <f t="shared" si="254"/>
        <v>15.859533468559832</v>
      </c>
      <c r="X1081" s="61">
        <f t="shared" si="255"/>
        <v>0.49424438752448396</v>
      </c>
      <c r="Y1081" s="63" t="str">
        <f t="shared" si="256"/>
        <v>keine Probe</v>
      </c>
      <c r="Z1081" s="62">
        <f t="shared" si="257"/>
        <v>0</v>
      </c>
      <c r="AA1081" s="57" t="e">
        <f t="shared" si="258"/>
        <v>#VALUE!</v>
      </c>
      <c r="AB1081" s="58">
        <f t="shared" si="259"/>
        <v>0</v>
      </c>
    </row>
    <row r="1082" spans="2:28" x14ac:dyDescent="0.35">
      <c r="B1082" s="186">
        <v>44124</v>
      </c>
      <c r="D1082" s="200" t="s">
        <v>932</v>
      </c>
      <c r="E1082" s="200" t="s">
        <v>13</v>
      </c>
      <c r="F1082" s="200">
        <v>3</v>
      </c>
      <c r="H1082" t="s">
        <v>10</v>
      </c>
      <c r="I1082">
        <v>1082</v>
      </c>
      <c r="J1082">
        <v>1</v>
      </c>
      <c r="K1082">
        <v>11.24</v>
      </c>
      <c r="L1082">
        <v>80.819999999999993</v>
      </c>
      <c r="M1082">
        <v>70.08</v>
      </c>
      <c r="N1082">
        <v>84.564530037367064</v>
      </c>
      <c r="O1082">
        <v>0.32</v>
      </c>
      <c r="P1082">
        <v>0.16</v>
      </c>
      <c r="Q1082" s="59">
        <f t="shared" si="249"/>
        <v>0.1004432358939497</v>
      </c>
      <c r="R1082" s="59">
        <f t="shared" si="250"/>
        <v>4.5199456152277362</v>
      </c>
      <c r="S1082" s="59">
        <f t="shared" si="251"/>
        <v>5.0221617946974849E-2</v>
      </c>
      <c r="T1082" s="59">
        <f t="shared" si="252"/>
        <v>2.2599728076138681</v>
      </c>
      <c r="U1082" s="59">
        <f t="shared" si="253"/>
        <v>6.7799184228416038</v>
      </c>
      <c r="V1082" s="60">
        <v>30</v>
      </c>
      <c r="W1082" s="58">
        <f t="shared" si="254"/>
        <v>15.435469962632936</v>
      </c>
      <c r="X1082" s="61">
        <f t="shared" si="255"/>
        <v>0.49126444595513258</v>
      </c>
      <c r="Y1082" s="63">
        <f t="shared" si="256"/>
        <v>0.32</v>
      </c>
      <c r="Z1082" s="62">
        <f t="shared" si="257"/>
        <v>0.16</v>
      </c>
      <c r="AA1082" s="57">
        <f t="shared" si="258"/>
        <v>1.004432358939497</v>
      </c>
      <c r="AB1082" s="58">
        <f t="shared" si="259"/>
        <v>0.5022161794697485</v>
      </c>
    </row>
    <row r="1083" spans="2:28" x14ac:dyDescent="0.35">
      <c r="B1083" s="186">
        <v>44124</v>
      </c>
      <c r="D1083" s="200" t="s">
        <v>932</v>
      </c>
      <c r="E1083" s="200" t="s">
        <v>16</v>
      </c>
      <c r="F1083" s="200">
        <v>8</v>
      </c>
      <c r="H1083" t="s">
        <v>8</v>
      </c>
      <c r="I1083">
        <v>1083</v>
      </c>
      <c r="J1083">
        <v>4</v>
      </c>
      <c r="K1083">
        <v>11.23</v>
      </c>
      <c r="L1083">
        <v>96.84</v>
      </c>
      <c r="M1083">
        <v>88.87</v>
      </c>
      <c r="N1083">
        <v>90.690339913561502</v>
      </c>
      <c r="Q1083" s="59">
        <f t="shared" si="249"/>
        <v>0</v>
      </c>
      <c r="R1083" s="59">
        <f t="shared" si="250"/>
        <v>0</v>
      </c>
      <c r="S1083" s="59">
        <f t="shared" si="251"/>
        <v>0</v>
      </c>
      <c r="T1083" s="59">
        <f t="shared" si="252"/>
        <v>0</v>
      </c>
      <c r="U1083" s="59">
        <f t="shared" si="253"/>
        <v>0</v>
      </c>
      <c r="V1083" s="60">
        <v>30</v>
      </c>
      <c r="W1083" s="58">
        <f t="shared" si="254"/>
        <v>9.3096600864384982</v>
      </c>
      <c r="X1083" s="61">
        <f t="shared" si="255"/>
        <v>0.45132663575476556</v>
      </c>
      <c r="Y1083" s="63">
        <f t="shared" si="256"/>
        <v>0</v>
      </c>
      <c r="Z1083" s="62">
        <f t="shared" si="257"/>
        <v>0</v>
      </c>
      <c r="AA1083" s="57">
        <f t="shared" si="258"/>
        <v>0</v>
      </c>
      <c r="AB1083" s="58">
        <f t="shared" si="259"/>
        <v>0</v>
      </c>
    </row>
    <row r="1084" spans="2:28" x14ac:dyDescent="0.35">
      <c r="B1084" s="186">
        <v>44124</v>
      </c>
      <c r="D1084" s="200" t="s">
        <v>932</v>
      </c>
      <c r="E1084" s="200" t="s">
        <v>13</v>
      </c>
      <c r="F1084" s="200">
        <v>5</v>
      </c>
      <c r="H1084" t="s">
        <v>10</v>
      </c>
      <c r="I1084">
        <v>1084</v>
      </c>
      <c r="J1084">
        <v>8</v>
      </c>
      <c r="K1084">
        <v>10.89</v>
      </c>
      <c r="L1084">
        <v>93.42</v>
      </c>
      <c r="M1084">
        <v>79.87</v>
      </c>
      <c r="N1084">
        <v>83.581727856537029</v>
      </c>
      <c r="Q1084" s="59">
        <f t="shared" si="249"/>
        <v>0</v>
      </c>
      <c r="R1084" s="59">
        <f t="shared" si="250"/>
        <v>0</v>
      </c>
      <c r="S1084" s="59">
        <f t="shared" si="251"/>
        <v>0</v>
      </c>
      <c r="T1084" s="59">
        <f t="shared" si="252"/>
        <v>0</v>
      </c>
      <c r="U1084" s="59">
        <f t="shared" si="253"/>
        <v>0</v>
      </c>
      <c r="V1084" s="60">
        <v>30</v>
      </c>
      <c r="W1084" s="58">
        <f t="shared" si="254"/>
        <v>16.418272143462971</v>
      </c>
      <c r="X1084" s="61">
        <f t="shared" si="255"/>
        <v>0.49821687445636403</v>
      </c>
      <c r="Y1084" s="63">
        <f t="shared" si="256"/>
        <v>0</v>
      </c>
      <c r="Z1084" s="62">
        <f t="shared" si="257"/>
        <v>0</v>
      </c>
      <c r="AA1084" s="57">
        <f t="shared" si="258"/>
        <v>0</v>
      </c>
      <c r="AB1084" s="58">
        <f t="shared" si="259"/>
        <v>0</v>
      </c>
    </row>
    <row r="1085" spans="2:28" x14ac:dyDescent="0.35">
      <c r="B1085" s="186">
        <v>44124</v>
      </c>
      <c r="D1085" s="200" t="s">
        <v>932</v>
      </c>
      <c r="E1085" s="200" t="s">
        <v>13</v>
      </c>
      <c r="F1085" s="200">
        <v>8</v>
      </c>
      <c r="H1085" t="s">
        <v>10</v>
      </c>
      <c r="I1085">
        <v>1085</v>
      </c>
      <c r="J1085">
        <v>9</v>
      </c>
      <c r="K1085">
        <v>10.9</v>
      </c>
      <c r="L1085">
        <v>87.79</v>
      </c>
      <c r="M1085">
        <v>75.41</v>
      </c>
      <c r="N1085">
        <v>83.89907660293926</v>
      </c>
      <c r="Q1085" s="59">
        <f t="shared" si="249"/>
        <v>0</v>
      </c>
      <c r="R1085" s="59">
        <f t="shared" si="250"/>
        <v>0</v>
      </c>
      <c r="S1085" s="59">
        <f t="shared" si="251"/>
        <v>0</v>
      </c>
      <c r="T1085" s="59">
        <f t="shared" si="252"/>
        <v>0</v>
      </c>
      <c r="U1085" s="59">
        <f t="shared" si="253"/>
        <v>0</v>
      </c>
      <c r="V1085" s="60">
        <v>30</v>
      </c>
      <c r="W1085" s="58">
        <f t="shared" si="254"/>
        <v>16.10092339706074</v>
      </c>
      <c r="X1085" s="61">
        <f t="shared" si="255"/>
        <v>0.49595411564098585</v>
      </c>
      <c r="Y1085" s="63">
        <f t="shared" si="256"/>
        <v>0</v>
      </c>
      <c r="Z1085" s="62">
        <f t="shared" si="257"/>
        <v>0</v>
      </c>
      <c r="AA1085" s="57">
        <f t="shared" si="258"/>
        <v>0</v>
      </c>
      <c r="AB1085" s="58">
        <f t="shared" si="259"/>
        <v>0</v>
      </c>
    </row>
    <row r="1086" spans="2:28" x14ac:dyDescent="0.35">
      <c r="B1086" s="186">
        <v>44124</v>
      </c>
      <c r="D1086" s="200" t="s">
        <v>932</v>
      </c>
      <c r="E1086" s="200" t="s">
        <v>15</v>
      </c>
      <c r="F1086" s="200">
        <v>7</v>
      </c>
      <c r="H1086" t="s">
        <v>10</v>
      </c>
      <c r="I1086">
        <v>1086</v>
      </c>
      <c r="J1086">
        <v>10</v>
      </c>
      <c r="K1086">
        <v>11.25</v>
      </c>
      <c r="L1086">
        <v>98.86</v>
      </c>
      <c r="M1086">
        <v>85.05</v>
      </c>
      <c r="N1086">
        <v>84.23695925122702</v>
      </c>
      <c r="Q1086" s="59">
        <f t="shared" si="249"/>
        <v>0</v>
      </c>
      <c r="R1086" s="59">
        <f t="shared" si="250"/>
        <v>0</v>
      </c>
      <c r="S1086" s="59">
        <f t="shared" si="251"/>
        <v>0</v>
      </c>
      <c r="T1086" s="59">
        <f t="shared" si="252"/>
        <v>0</v>
      </c>
      <c r="U1086" s="59">
        <f t="shared" si="253"/>
        <v>0</v>
      </c>
      <c r="V1086" s="60">
        <v>30</v>
      </c>
      <c r="W1086" s="58">
        <f t="shared" si="254"/>
        <v>15.76304074877298</v>
      </c>
      <c r="X1086" s="61">
        <f t="shared" si="255"/>
        <v>0.49356368563685649</v>
      </c>
      <c r="Y1086" s="63">
        <f t="shared" si="256"/>
        <v>0</v>
      </c>
      <c r="Z1086" s="62">
        <f t="shared" si="257"/>
        <v>0</v>
      </c>
      <c r="AA1086" s="57">
        <f t="shared" si="258"/>
        <v>0</v>
      </c>
      <c r="AB1086" s="58">
        <f t="shared" si="259"/>
        <v>0</v>
      </c>
    </row>
    <row r="1087" spans="2:28" x14ac:dyDescent="0.35">
      <c r="B1087" s="186">
        <v>44124</v>
      </c>
      <c r="D1087" s="200" t="s">
        <v>932</v>
      </c>
      <c r="E1087" s="200" t="s">
        <v>14</v>
      </c>
      <c r="F1087" s="200">
        <v>3</v>
      </c>
      <c r="H1087" t="s">
        <v>10</v>
      </c>
      <c r="I1087">
        <v>1087</v>
      </c>
      <c r="J1087">
        <v>11</v>
      </c>
      <c r="K1087">
        <v>11.18</v>
      </c>
      <c r="L1087">
        <v>90.02</v>
      </c>
      <c r="M1087">
        <v>77.09</v>
      </c>
      <c r="N1087">
        <v>83.59969558599694</v>
      </c>
      <c r="Q1087" s="59">
        <f t="shared" si="249"/>
        <v>0</v>
      </c>
      <c r="R1087" s="59">
        <f t="shared" si="250"/>
        <v>0</v>
      </c>
      <c r="S1087" s="59">
        <f t="shared" si="251"/>
        <v>0</v>
      </c>
      <c r="T1087" s="59">
        <f t="shared" si="252"/>
        <v>0</v>
      </c>
      <c r="U1087" s="59">
        <f t="shared" si="253"/>
        <v>0</v>
      </c>
      <c r="V1087" s="60">
        <v>30</v>
      </c>
      <c r="W1087" s="58">
        <f t="shared" si="254"/>
        <v>16.40030441400306</v>
      </c>
      <c r="X1087" s="61">
        <f t="shared" si="255"/>
        <v>0.49808830223031414</v>
      </c>
      <c r="Y1087" s="63">
        <f t="shared" si="256"/>
        <v>0</v>
      </c>
      <c r="Z1087" s="62">
        <f t="shared" si="257"/>
        <v>0</v>
      </c>
      <c r="AA1087" s="57">
        <f t="shared" si="258"/>
        <v>0</v>
      </c>
      <c r="AB1087" s="58">
        <f t="shared" si="259"/>
        <v>0</v>
      </c>
    </row>
    <row r="1088" spans="2:28" x14ac:dyDescent="0.35">
      <c r="B1088" s="186">
        <v>44124</v>
      </c>
      <c r="D1088" s="200" t="s">
        <v>932</v>
      </c>
      <c r="E1088" s="200" t="s">
        <v>13</v>
      </c>
      <c r="F1088" s="200">
        <v>7</v>
      </c>
      <c r="H1088" t="s">
        <v>10</v>
      </c>
      <c r="I1088">
        <v>1088</v>
      </c>
      <c r="J1088">
        <v>12</v>
      </c>
      <c r="K1088">
        <v>11.22</v>
      </c>
      <c r="L1088">
        <v>98.24</v>
      </c>
      <c r="M1088">
        <v>84.76</v>
      </c>
      <c r="N1088">
        <v>84.509308205010356</v>
      </c>
      <c r="Q1088" s="59">
        <f t="shared" si="249"/>
        <v>0</v>
      </c>
      <c r="R1088" s="59">
        <f t="shared" si="250"/>
        <v>0</v>
      </c>
      <c r="S1088" s="59">
        <f t="shared" si="251"/>
        <v>0</v>
      </c>
      <c r="T1088" s="59">
        <f t="shared" si="252"/>
        <v>0</v>
      </c>
      <c r="U1088" s="59">
        <f t="shared" si="253"/>
        <v>0</v>
      </c>
      <c r="V1088" s="60">
        <v>30</v>
      </c>
      <c r="W1088" s="58">
        <f t="shared" si="254"/>
        <v>15.490691794989644</v>
      </c>
      <c r="X1088" s="61">
        <f t="shared" si="255"/>
        <v>0.491650802284471</v>
      </c>
      <c r="Y1088" s="63">
        <f t="shared" si="256"/>
        <v>0</v>
      </c>
      <c r="Z1088" s="62">
        <f t="shared" si="257"/>
        <v>0</v>
      </c>
      <c r="AA1088" s="57">
        <f t="shared" si="258"/>
        <v>0</v>
      </c>
      <c r="AB1088" s="58">
        <f t="shared" si="259"/>
        <v>0</v>
      </c>
    </row>
    <row r="1089" spans="2:28" x14ac:dyDescent="0.35">
      <c r="B1089" s="186">
        <v>44124</v>
      </c>
      <c r="D1089" s="200" t="s">
        <v>932</v>
      </c>
      <c r="E1089" s="200" t="s">
        <v>16</v>
      </c>
      <c r="F1089" s="200">
        <v>8</v>
      </c>
      <c r="H1089" t="s">
        <v>10</v>
      </c>
      <c r="I1089">
        <v>1089</v>
      </c>
      <c r="J1089">
        <v>13</v>
      </c>
      <c r="K1089">
        <v>11.25</v>
      </c>
      <c r="L1089">
        <v>95.07</v>
      </c>
      <c r="M1089">
        <v>81.37</v>
      </c>
      <c r="N1089">
        <v>83.655452159389171</v>
      </c>
      <c r="Q1089" s="59">
        <f t="shared" si="249"/>
        <v>0</v>
      </c>
      <c r="R1089" s="59">
        <f t="shared" si="250"/>
        <v>0</v>
      </c>
      <c r="S1089" s="59">
        <f t="shared" si="251"/>
        <v>0</v>
      </c>
      <c r="T1089" s="59">
        <f t="shared" si="252"/>
        <v>0</v>
      </c>
      <c r="U1089" s="59">
        <f t="shared" si="253"/>
        <v>0</v>
      </c>
      <c r="V1089" s="60">
        <v>30</v>
      </c>
      <c r="W1089" s="58">
        <f t="shared" si="254"/>
        <v>16.344547840610829</v>
      </c>
      <c r="X1089" s="61">
        <f t="shared" si="255"/>
        <v>0.4976896748431261</v>
      </c>
      <c r="Y1089" s="63">
        <f t="shared" si="256"/>
        <v>0</v>
      </c>
      <c r="Z1089" s="62">
        <f t="shared" si="257"/>
        <v>0</v>
      </c>
      <c r="AA1089" s="57">
        <f t="shared" si="258"/>
        <v>0</v>
      </c>
      <c r="AB1089" s="58">
        <f t="shared" si="259"/>
        <v>0</v>
      </c>
    </row>
    <row r="1090" spans="2:28" x14ac:dyDescent="0.35">
      <c r="B1090" s="186">
        <v>44124</v>
      </c>
      <c r="D1090" s="200" t="s">
        <v>932</v>
      </c>
      <c r="E1090" s="200" t="s">
        <v>14</v>
      </c>
      <c r="F1090" s="200">
        <v>4</v>
      </c>
      <c r="H1090" t="s">
        <v>8</v>
      </c>
      <c r="I1090">
        <v>1090</v>
      </c>
      <c r="J1090">
        <v>14</v>
      </c>
      <c r="K1090">
        <v>11.17</v>
      </c>
      <c r="L1090">
        <v>101.78</v>
      </c>
      <c r="M1090">
        <v>92.32</v>
      </c>
      <c r="N1090">
        <v>89.559651252621123</v>
      </c>
      <c r="Q1090" s="59">
        <f t="shared" si="249"/>
        <v>0</v>
      </c>
      <c r="R1090" s="59">
        <f t="shared" si="250"/>
        <v>0</v>
      </c>
      <c r="S1090" s="59">
        <f t="shared" si="251"/>
        <v>0</v>
      </c>
      <c r="T1090" s="59">
        <f t="shared" si="252"/>
        <v>0</v>
      </c>
      <c r="U1090" s="59">
        <f t="shared" si="253"/>
        <v>0</v>
      </c>
      <c r="V1090" s="60">
        <v>30</v>
      </c>
      <c r="W1090" s="58">
        <f t="shared" si="254"/>
        <v>10.440348747378877</v>
      </c>
      <c r="X1090" s="61">
        <f t="shared" si="255"/>
        <v>0.45828712261244609</v>
      </c>
      <c r="Y1090" s="63">
        <f t="shared" si="256"/>
        <v>0</v>
      </c>
      <c r="Z1090" s="62">
        <f t="shared" si="257"/>
        <v>0</v>
      </c>
      <c r="AA1090" s="57">
        <f t="shared" si="258"/>
        <v>0</v>
      </c>
      <c r="AB1090" s="58">
        <f t="shared" si="259"/>
        <v>0</v>
      </c>
    </row>
    <row r="1091" spans="2:28" x14ac:dyDescent="0.35">
      <c r="B1091" s="186">
        <v>44124</v>
      </c>
      <c r="D1091" s="200" t="s">
        <v>932</v>
      </c>
      <c r="E1091" s="200" t="s">
        <v>15</v>
      </c>
      <c r="F1091" s="200">
        <v>7</v>
      </c>
      <c r="H1091" t="s">
        <v>11</v>
      </c>
      <c r="I1091">
        <v>1091</v>
      </c>
      <c r="J1091">
        <v>15</v>
      </c>
      <c r="K1091">
        <v>11.25</v>
      </c>
      <c r="L1091">
        <v>104.84</v>
      </c>
      <c r="M1091">
        <v>92.23</v>
      </c>
      <c r="N1091">
        <v>86.526338284004709</v>
      </c>
      <c r="Q1091" s="59">
        <f t="shared" si="249"/>
        <v>0</v>
      </c>
      <c r="R1091" s="59">
        <f t="shared" si="250"/>
        <v>0</v>
      </c>
      <c r="S1091" s="59">
        <f t="shared" si="251"/>
        <v>0</v>
      </c>
      <c r="T1091" s="59">
        <f t="shared" si="252"/>
        <v>0</v>
      </c>
      <c r="U1091" s="59">
        <f t="shared" si="253"/>
        <v>0</v>
      </c>
      <c r="V1091" s="60">
        <v>30</v>
      </c>
      <c r="W1091" s="58">
        <f t="shared" si="254"/>
        <v>13.473661715995291</v>
      </c>
      <c r="X1091" s="61">
        <f t="shared" si="255"/>
        <v>0.47785873055075317</v>
      </c>
      <c r="Y1091" s="63">
        <f t="shared" si="256"/>
        <v>0</v>
      </c>
      <c r="Z1091" s="62">
        <f t="shared" si="257"/>
        <v>0</v>
      </c>
      <c r="AA1091" s="57">
        <f t="shared" si="258"/>
        <v>0</v>
      </c>
      <c r="AB1091" s="58">
        <f t="shared" si="259"/>
        <v>0</v>
      </c>
    </row>
    <row r="1092" spans="2:28" x14ac:dyDescent="0.35">
      <c r="B1092" s="186">
        <v>44124</v>
      </c>
      <c r="D1092" s="200" t="s">
        <v>932</v>
      </c>
      <c r="E1092" s="200" t="s">
        <v>13</v>
      </c>
      <c r="F1092" s="200">
        <v>9</v>
      </c>
      <c r="H1092" t="s">
        <v>11</v>
      </c>
      <c r="I1092">
        <v>1092</v>
      </c>
      <c r="J1092">
        <v>16</v>
      </c>
      <c r="K1092">
        <v>11.25</v>
      </c>
      <c r="L1092">
        <v>97.83</v>
      </c>
      <c r="M1092">
        <v>85.61</v>
      </c>
      <c r="N1092">
        <v>85.885885885885884</v>
      </c>
      <c r="Q1092" s="59">
        <f t="shared" si="249"/>
        <v>0</v>
      </c>
      <c r="R1092" s="59">
        <f t="shared" si="250"/>
        <v>0</v>
      </c>
      <c r="S1092" s="59">
        <f t="shared" si="251"/>
        <v>0</v>
      </c>
      <c r="T1092" s="59">
        <f t="shared" si="252"/>
        <v>0</v>
      </c>
      <c r="U1092" s="59">
        <f t="shared" si="253"/>
        <v>0</v>
      </c>
      <c r="V1092" s="60">
        <v>30</v>
      </c>
      <c r="W1092" s="58">
        <f t="shared" si="254"/>
        <v>14.114114114114116</v>
      </c>
      <c r="X1092" s="61">
        <f t="shared" si="255"/>
        <v>0.48216783216783216</v>
      </c>
      <c r="Y1092" s="63">
        <f t="shared" si="256"/>
        <v>0</v>
      </c>
      <c r="Z1092" s="62">
        <f t="shared" si="257"/>
        <v>0</v>
      </c>
      <c r="AA1092" s="57">
        <f t="shared" si="258"/>
        <v>0</v>
      </c>
      <c r="AB1092" s="58">
        <f t="shared" si="259"/>
        <v>0</v>
      </c>
    </row>
    <row r="1093" spans="2:28" x14ac:dyDescent="0.35">
      <c r="B1093" s="186">
        <v>44124</v>
      </c>
      <c r="D1093" s="200" t="s">
        <v>932</v>
      </c>
      <c r="E1093" s="200" t="s">
        <v>16</v>
      </c>
      <c r="F1093" s="200">
        <v>9</v>
      </c>
      <c r="H1093" t="s">
        <v>12</v>
      </c>
      <c r="I1093">
        <v>1093</v>
      </c>
      <c r="J1093">
        <v>17</v>
      </c>
      <c r="K1093">
        <v>10.89</v>
      </c>
      <c r="L1093">
        <v>99.62</v>
      </c>
      <c r="M1093">
        <v>89.47</v>
      </c>
      <c r="N1093">
        <v>88.560802434351402</v>
      </c>
      <c r="Q1093" s="59">
        <f t="shared" si="249"/>
        <v>0</v>
      </c>
      <c r="R1093" s="59">
        <f t="shared" si="250"/>
        <v>0</v>
      </c>
      <c r="S1093" s="59">
        <f t="shared" si="251"/>
        <v>0</v>
      </c>
      <c r="T1093" s="59">
        <f t="shared" si="252"/>
        <v>0</v>
      </c>
      <c r="U1093" s="59">
        <f t="shared" si="253"/>
        <v>0</v>
      </c>
      <c r="V1093" s="60">
        <v>30</v>
      </c>
      <c r="W1093" s="58">
        <f t="shared" si="254"/>
        <v>11.439197565648598</v>
      </c>
      <c r="X1093" s="61">
        <f t="shared" si="255"/>
        <v>0.46458386357851877</v>
      </c>
      <c r="Y1093" s="63">
        <f t="shared" si="256"/>
        <v>0</v>
      </c>
      <c r="Z1093" s="62">
        <f t="shared" si="257"/>
        <v>0</v>
      </c>
      <c r="AA1093" s="57">
        <f t="shared" si="258"/>
        <v>0</v>
      </c>
      <c r="AB1093" s="58">
        <f t="shared" si="259"/>
        <v>0</v>
      </c>
    </row>
    <row r="1094" spans="2:28" x14ac:dyDescent="0.35">
      <c r="B1094" s="186">
        <v>44124</v>
      </c>
      <c r="D1094" s="200" t="s">
        <v>932</v>
      </c>
      <c r="E1094" s="200" t="s">
        <v>13</v>
      </c>
      <c r="F1094" s="200">
        <v>2</v>
      </c>
      <c r="H1094" t="s">
        <v>8</v>
      </c>
      <c r="I1094">
        <v>1094</v>
      </c>
      <c r="J1094">
        <v>18</v>
      </c>
      <c r="K1094">
        <v>11.26</v>
      </c>
      <c r="L1094">
        <v>97.44</v>
      </c>
      <c r="M1094">
        <v>89.62</v>
      </c>
      <c r="N1094">
        <v>90.925968902297527</v>
      </c>
      <c r="Q1094" s="59">
        <f t="shared" si="249"/>
        <v>0</v>
      </c>
      <c r="R1094" s="59">
        <f t="shared" si="250"/>
        <v>0</v>
      </c>
      <c r="S1094" s="59">
        <f t="shared" si="251"/>
        <v>0</v>
      </c>
      <c r="T1094" s="59">
        <f t="shared" si="252"/>
        <v>0</v>
      </c>
      <c r="U1094" s="59">
        <f t="shared" si="253"/>
        <v>0</v>
      </c>
      <c r="V1094" s="60">
        <v>30</v>
      </c>
      <c r="W1094" s="58">
        <f t="shared" si="254"/>
        <v>9.0740310977024734</v>
      </c>
      <c r="X1094" s="61">
        <f t="shared" si="255"/>
        <v>0.44989790709545679</v>
      </c>
      <c r="Y1094" s="63">
        <f t="shared" si="256"/>
        <v>0</v>
      </c>
      <c r="Z1094" s="62">
        <f t="shared" si="257"/>
        <v>0</v>
      </c>
      <c r="AA1094" s="57">
        <f t="shared" si="258"/>
        <v>0</v>
      </c>
      <c r="AB1094" s="58">
        <f t="shared" si="259"/>
        <v>0</v>
      </c>
    </row>
    <row r="1095" spans="2:28" x14ac:dyDescent="0.35">
      <c r="B1095" s="186">
        <v>44124</v>
      </c>
      <c r="D1095" s="200" t="s">
        <v>932</v>
      </c>
      <c r="E1095" s="200" t="s">
        <v>14</v>
      </c>
      <c r="F1095" s="200">
        <v>5</v>
      </c>
      <c r="H1095" t="s">
        <v>12</v>
      </c>
      <c r="I1095">
        <v>1095</v>
      </c>
      <c r="J1095">
        <v>19</v>
      </c>
      <c r="K1095">
        <v>11.2</v>
      </c>
      <c r="L1095">
        <v>92.82</v>
      </c>
      <c r="M1095">
        <v>79.989999999999995</v>
      </c>
      <c r="N1095">
        <v>84.280813526096537</v>
      </c>
      <c r="Q1095" s="59">
        <f t="shared" si="249"/>
        <v>0</v>
      </c>
      <c r="R1095" s="59">
        <f t="shared" si="250"/>
        <v>0</v>
      </c>
      <c r="S1095" s="59">
        <f t="shared" si="251"/>
        <v>0</v>
      </c>
      <c r="T1095" s="59">
        <f t="shared" si="252"/>
        <v>0</v>
      </c>
      <c r="U1095" s="59">
        <f t="shared" si="253"/>
        <v>0</v>
      </c>
      <c r="V1095" s="60">
        <v>30</v>
      </c>
      <c r="W1095" s="58">
        <f t="shared" si="254"/>
        <v>15.719186473903463</v>
      </c>
      <c r="X1095" s="61">
        <f t="shared" si="255"/>
        <v>0.49325483355138827</v>
      </c>
      <c r="Y1095" s="63">
        <f t="shared" si="256"/>
        <v>0</v>
      </c>
      <c r="Z1095" s="62">
        <f t="shared" si="257"/>
        <v>0</v>
      </c>
      <c r="AA1095" s="57">
        <f t="shared" si="258"/>
        <v>0</v>
      </c>
      <c r="AB1095" s="58">
        <f t="shared" si="259"/>
        <v>0</v>
      </c>
    </row>
    <row r="1096" spans="2:28" x14ac:dyDescent="0.35">
      <c r="B1096" s="186">
        <v>44124</v>
      </c>
      <c r="D1096" s="200" t="s">
        <v>932</v>
      </c>
      <c r="E1096" s="200" t="s">
        <v>14</v>
      </c>
      <c r="F1096" s="200">
        <v>3</v>
      </c>
      <c r="H1096" t="s">
        <v>12</v>
      </c>
      <c r="I1096">
        <v>1096</v>
      </c>
      <c r="J1096">
        <v>20</v>
      </c>
      <c r="K1096">
        <v>11.23</v>
      </c>
      <c r="L1096">
        <v>107.84</v>
      </c>
      <c r="M1096">
        <v>96.35</v>
      </c>
      <c r="N1096">
        <v>88.106821240037249</v>
      </c>
      <c r="Q1096" s="59">
        <f t="shared" si="249"/>
        <v>0</v>
      </c>
      <c r="R1096" s="59">
        <f t="shared" si="250"/>
        <v>0</v>
      </c>
      <c r="S1096" s="59">
        <f t="shared" si="251"/>
        <v>0</v>
      </c>
      <c r="T1096" s="59">
        <f t="shared" si="252"/>
        <v>0</v>
      </c>
      <c r="U1096" s="59">
        <f t="shared" si="253"/>
        <v>0</v>
      </c>
      <c r="V1096" s="60">
        <v>30</v>
      </c>
      <c r="W1096" s="58">
        <f t="shared" si="254"/>
        <v>11.893178759962751</v>
      </c>
      <c r="X1096" s="61">
        <f t="shared" si="255"/>
        <v>0.46749295112781963</v>
      </c>
      <c r="Y1096" s="63">
        <f t="shared" si="256"/>
        <v>0</v>
      </c>
      <c r="Z1096" s="62">
        <f t="shared" si="257"/>
        <v>0</v>
      </c>
      <c r="AA1096" s="57">
        <f t="shared" si="258"/>
        <v>0</v>
      </c>
      <c r="AB1096" s="58">
        <f t="shared" si="259"/>
        <v>0</v>
      </c>
    </row>
    <row r="1097" spans="2:28" x14ac:dyDescent="0.35">
      <c r="B1097" s="186">
        <v>44124</v>
      </c>
      <c r="D1097" s="200" t="s">
        <v>932</v>
      </c>
      <c r="E1097" s="200" t="s">
        <v>13</v>
      </c>
      <c r="F1097" s="200">
        <v>6</v>
      </c>
      <c r="H1097" t="s">
        <v>12</v>
      </c>
      <c r="I1097">
        <v>1097</v>
      </c>
      <c r="J1097">
        <v>21</v>
      </c>
      <c r="K1097">
        <v>10.88</v>
      </c>
      <c r="L1097">
        <v>82.6</v>
      </c>
      <c r="M1097">
        <v>71.25</v>
      </c>
      <c r="N1097">
        <v>84.174567763524806</v>
      </c>
      <c r="Q1097" s="59">
        <f t="shared" si="249"/>
        <v>0</v>
      </c>
      <c r="R1097" s="59">
        <f t="shared" si="250"/>
        <v>0</v>
      </c>
      <c r="S1097" s="59">
        <f t="shared" si="251"/>
        <v>0</v>
      </c>
      <c r="T1097" s="59">
        <f t="shared" si="252"/>
        <v>0</v>
      </c>
      <c r="U1097" s="59">
        <f t="shared" si="253"/>
        <v>0</v>
      </c>
      <c r="V1097" s="60">
        <v>30</v>
      </c>
      <c r="W1097" s="58">
        <f t="shared" si="254"/>
        <v>15.825432236475194</v>
      </c>
      <c r="X1097" s="61">
        <f t="shared" si="255"/>
        <v>0.49400364419413617</v>
      </c>
      <c r="Y1097" s="63">
        <f t="shared" si="256"/>
        <v>0</v>
      </c>
      <c r="Z1097" s="62">
        <f t="shared" si="257"/>
        <v>0</v>
      </c>
      <c r="AA1097" s="57">
        <f t="shared" si="258"/>
        <v>0</v>
      </c>
      <c r="AB1097" s="58">
        <f t="shared" si="259"/>
        <v>0</v>
      </c>
    </row>
    <row r="1098" spans="2:28" x14ac:dyDescent="0.35">
      <c r="B1098" s="186">
        <v>44124</v>
      </c>
      <c r="D1098" s="200" t="s">
        <v>932</v>
      </c>
      <c r="E1098" s="200" t="s">
        <v>15</v>
      </c>
      <c r="F1098" s="200">
        <v>4</v>
      </c>
      <c r="H1098" t="s">
        <v>12</v>
      </c>
      <c r="I1098">
        <v>1098</v>
      </c>
      <c r="J1098">
        <v>22</v>
      </c>
      <c r="K1098">
        <v>11.21</v>
      </c>
      <c r="L1098">
        <v>87.53</v>
      </c>
      <c r="M1098">
        <v>76.37</v>
      </c>
      <c r="N1098">
        <v>85.377358490566039</v>
      </c>
      <c r="Q1098" s="59">
        <f t="shared" si="249"/>
        <v>0</v>
      </c>
      <c r="R1098" s="59">
        <f t="shared" si="250"/>
        <v>0</v>
      </c>
      <c r="S1098" s="59">
        <f t="shared" si="251"/>
        <v>0</v>
      </c>
      <c r="T1098" s="59">
        <f t="shared" si="252"/>
        <v>0</v>
      </c>
      <c r="U1098" s="59">
        <f t="shared" si="253"/>
        <v>0</v>
      </c>
      <c r="V1098" s="60">
        <v>30</v>
      </c>
      <c r="W1098" s="58">
        <f t="shared" si="254"/>
        <v>14.622641509433961</v>
      </c>
      <c r="X1098" s="61">
        <f t="shared" si="255"/>
        <v>0.48563535911602207</v>
      </c>
      <c r="Y1098" s="63">
        <f t="shared" si="256"/>
        <v>0</v>
      </c>
      <c r="Z1098" s="62">
        <f t="shared" si="257"/>
        <v>0</v>
      </c>
      <c r="AA1098" s="57">
        <f t="shared" si="258"/>
        <v>0</v>
      </c>
      <c r="AB1098" s="58">
        <f t="shared" si="259"/>
        <v>0</v>
      </c>
    </row>
    <row r="1099" spans="2:28" x14ac:dyDescent="0.35">
      <c r="B1099" s="186">
        <v>44124</v>
      </c>
      <c r="D1099" s="200" t="s">
        <v>932</v>
      </c>
      <c r="E1099" s="200" t="s">
        <v>14</v>
      </c>
      <c r="F1099" s="200">
        <v>8</v>
      </c>
      <c r="H1099" t="s">
        <v>10</v>
      </c>
      <c r="I1099">
        <v>1099</v>
      </c>
      <c r="J1099">
        <v>23</v>
      </c>
      <c r="K1099">
        <v>10.89</v>
      </c>
      <c r="L1099">
        <v>98.61</v>
      </c>
      <c r="M1099">
        <v>84.76</v>
      </c>
      <c r="N1099">
        <v>84.211126310989513</v>
      </c>
      <c r="Q1099" s="59">
        <f t="shared" si="249"/>
        <v>0</v>
      </c>
      <c r="R1099" s="59">
        <f t="shared" si="250"/>
        <v>0</v>
      </c>
      <c r="S1099" s="59">
        <f t="shared" si="251"/>
        <v>0</v>
      </c>
      <c r="T1099" s="59">
        <f t="shared" si="252"/>
        <v>0</v>
      </c>
      <c r="U1099" s="59">
        <f t="shared" si="253"/>
        <v>0</v>
      </c>
      <c r="V1099" s="60">
        <v>30</v>
      </c>
      <c r="W1099" s="58">
        <f t="shared" si="254"/>
        <v>15.788873689010487</v>
      </c>
      <c r="X1099" s="61">
        <f t="shared" si="255"/>
        <v>0.49374576959523481</v>
      </c>
      <c r="Y1099" s="63">
        <f t="shared" si="256"/>
        <v>0</v>
      </c>
      <c r="Z1099" s="62">
        <f t="shared" si="257"/>
        <v>0</v>
      </c>
      <c r="AA1099" s="57">
        <f t="shared" si="258"/>
        <v>0</v>
      </c>
      <c r="AB1099" s="58">
        <f t="shared" si="259"/>
        <v>0</v>
      </c>
    </row>
    <row r="1100" spans="2:28" x14ac:dyDescent="0.35">
      <c r="B1100" s="186">
        <v>44124</v>
      </c>
      <c r="D1100" s="200" t="s">
        <v>932</v>
      </c>
      <c r="E1100" s="200" t="s">
        <v>13</v>
      </c>
      <c r="F1100" s="200">
        <v>4</v>
      </c>
      <c r="H1100" t="s">
        <v>10</v>
      </c>
      <c r="I1100">
        <v>1100</v>
      </c>
      <c r="J1100">
        <v>24</v>
      </c>
      <c r="K1100">
        <v>11.02</v>
      </c>
      <c r="L1100">
        <v>106.92</v>
      </c>
      <c r="M1100">
        <v>90.86</v>
      </c>
      <c r="N1100">
        <v>83.253388946819598</v>
      </c>
      <c r="Q1100" s="59">
        <f t="shared" si="249"/>
        <v>0</v>
      </c>
      <c r="R1100" s="59">
        <f t="shared" si="250"/>
        <v>0</v>
      </c>
      <c r="S1100" s="59">
        <f t="shared" si="251"/>
        <v>0</v>
      </c>
      <c r="T1100" s="59">
        <f t="shared" si="252"/>
        <v>0</v>
      </c>
      <c r="U1100" s="59">
        <f t="shared" si="253"/>
        <v>0</v>
      </c>
      <c r="V1100" s="60">
        <v>30</v>
      </c>
      <c r="W1100" s="58">
        <f t="shared" si="254"/>
        <v>16.746611053180402</v>
      </c>
      <c r="X1100" s="61">
        <f t="shared" si="255"/>
        <v>0.50057615230460928</v>
      </c>
      <c r="Y1100" s="63">
        <f t="shared" si="256"/>
        <v>0</v>
      </c>
      <c r="Z1100" s="62">
        <f t="shared" si="257"/>
        <v>0</v>
      </c>
      <c r="AA1100" s="57">
        <f t="shared" si="258"/>
        <v>0</v>
      </c>
      <c r="AB1100" s="58">
        <f t="shared" si="259"/>
        <v>0</v>
      </c>
    </row>
    <row r="1101" spans="2:28" x14ac:dyDescent="0.35">
      <c r="B1101" s="186">
        <v>44124</v>
      </c>
      <c r="D1101" s="200" t="s">
        <v>932</v>
      </c>
      <c r="E1101" s="200" t="s">
        <v>13</v>
      </c>
      <c r="F1101" s="200">
        <v>2</v>
      </c>
      <c r="H1101" t="s">
        <v>12</v>
      </c>
      <c r="I1101">
        <v>1101</v>
      </c>
      <c r="J1101">
        <v>25</v>
      </c>
      <c r="K1101">
        <v>10.93</v>
      </c>
      <c r="L1101">
        <v>101.76</v>
      </c>
      <c r="M1101">
        <v>90.78</v>
      </c>
      <c r="N1101">
        <v>87.911482990201449</v>
      </c>
      <c r="Q1101" s="59">
        <f t="shared" si="249"/>
        <v>0</v>
      </c>
      <c r="R1101" s="59">
        <f t="shared" si="250"/>
        <v>0</v>
      </c>
      <c r="S1101" s="59">
        <f t="shared" si="251"/>
        <v>0</v>
      </c>
      <c r="T1101" s="59">
        <f t="shared" si="252"/>
        <v>0</v>
      </c>
      <c r="U1101" s="59">
        <f t="shared" si="253"/>
        <v>0</v>
      </c>
      <c r="V1101" s="60">
        <v>30</v>
      </c>
      <c r="W1101" s="58">
        <f t="shared" si="254"/>
        <v>12.088517009798551</v>
      </c>
      <c r="X1101" s="61">
        <f t="shared" si="255"/>
        <v>0.46875391358797769</v>
      </c>
      <c r="Y1101" s="63">
        <f t="shared" si="256"/>
        <v>0</v>
      </c>
      <c r="Z1101" s="62">
        <f t="shared" si="257"/>
        <v>0</v>
      </c>
      <c r="AA1101" s="57">
        <f t="shared" si="258"/>
        <v>0</v>
      </c>
      <c r="AB1101" s="58">
        <f t="shared" si="259"/>
        <v>0</v>
      </c>
    </row>
    <row r="1102" spans="2:28" x14ac:dyDescent="0.35">
      <c r="B1102" s="186">
        <v>44124</v>
      </c>
      <c r="D1102" s="200" t="s">
        <v>932</v>
      </c>
      <c r="E1102" s="200" t="s">
        <v>15</v>
      </c>
      <c r="F1102" s="200">
        <v>5</v>
      </c>
      <c r="H1102" t="s">
        <v>12</v>
      </c>
      <c r="I1102">
        <v>1102</v>
      </c>
      <c r="J1102">
        <v>26</v>
      </c>
      <c r="K1102">
        <v>10.91</v>
      </c>
      <c r="L1102">
        <v>109.92</v>
      </c>
      <c r="M1102">
        <v>94.12</v>
      </c>
      <c r="N1102">
        <v>84.042015957984049</v>
      </c>
      <c r="Q1102" s="59">
        <f t="shared" si="249"/>
        <v>0</v>
      </c>
      <c r="R1102" s="59">
        <f t="shared" si="250"/>
        <v>0</v>
      </c>
      <c r="S1102" s="59">
        <f t="shared" si="251"/>
        <v>0</v>
      </c>
      <c r="T1102" s="59">
        <f t="shared" si="252"/>
        <v>0</v>
      </c>
      <c r="U1102" s="59">
        <f t="shared" si="253"/>
        <v>0</v>
      </c>
      <c r="V1102" s="60">
        <v>30</v>
      </c>
      <c r="W1102" s="58">
        <f t="shared" si="254"/>
        <v>15.957984042015951</v>
      </c>
      <c r="X1102" s="61">
        <f t="shared" si="255"/>
        <v>0.49494051195769734</v>
      </c>
      <c r="Y1102" s="63">
        <f t="shared" si="256"/>
        <v>0</v>
      </c>
      <c r="Z1102" s="62">
        <f t="shared" si="257"/>
        <v>0</v>
      </c>
      <c r="AA1102" s="57">
        <f t="shared" si="258"/>
        <v>0</v>
      </c>
      <c r="AB1102" s="58">
        <f t="shared" si="259"/>
        <v>0</v>
      </c>
    </row>
    <row r="1103" spans="2:28" x14ac:dyDescent="0.35">
      <c r="B1103" s="186">
        <v>44124</v>
      </c>
      <c r="D1103" s="200" t="s">
        <v>932</v>
      </c>
      <c r="E1103" s="200" t="s">
        <v>15</v>
      </c>
      <c r="F1103" s="200">
        <v>6</v>
      </c>
      <c r="H1103" t="s">
        <v>10</v>
      </c>
      <c r="I1103">
        <v>1103</v>
      </c>
      <c r="J1103">
        <v>27</v>
      </c>
      <c r="K1103">
        <v>10.86</v>
      </c>
      <c r="L1103">
        <v>120.1</v>
      </c>
      <c r="M1103">
        <v>102.35</v>
      </c>
      <c r="N1103">
        <v>83.751373123398025</v>
      </c>
      <c r="Q1103" s="59">
        <f t="shared" si="249"/>
        <v>0</v>
      </c>
      <c r="R1103" s="59">
        <f t="shared" si="250"/>
        <v>0</v>
      </c>
      <c r="S1103" s="59">
        <f t="shared" si="251"/>
        <v>0</v>
      </c>
      <c r="T1103" s="59">
        <f t="shared" si="252"/>
        <v>0</v>
      </c>
      <c r="U1103" s="59">
        <f t="shared" si="253"/>
        <v>0</v>
      </c>
      <c r="V1103" s="60">
        <v>30</v>
      </c>
      <c r="W1103" s="58">
        <f t="shared" si="254"/>
        <v>16.248626876601975</v>
      </c>
      <c r="X1103" s="61">
        <f t="shared" si="255"/>
        <v>0.49700513717346156</v>
      </c>
      <c r="Y1103" s="63">
        <f t="shared" si="256"/>
        <v>0</v>
      </c>
      <c r="Z1103" s="62">
        <f t="shared" si="257"/>
        <v>0</v>
      </c>
      <c r="AA1103" s="57">
        <f t="shared" si="258"/>
        <v>0</v>
      </c>
      <c r="AB1103" s="58">
        <f t="shared" si="259"/>
        <v>0</v>
      </c>
    </row>
    <row r="1104" spans="2:28" x14ac:dyDescent="0.35">
      <c r="B1104" s="186">
        <v>44124</v>
      </c>
      <c r="D1104" s="200" t="s">
        <v>932</v>
      </c>
      <c r="E1104" s="200" t="s">
        <v>15</v>
      </c>
      <c r="F1104" s="200">
        <v>8</v>
      </c>
      <c r="H1104" t="s">
        <v>10</v>
      </c>
      <c r="I1104">
        <v>1104</v>
      </c>
      <c r="J1104">
        <v>28</v>
      </c>
      <c r="K1104">
        <v>10.9</v>
      </c>
      <c r="L1104">
        <v>109.53</v>
      </c>
      <c r="M1104">
        <v>92.08</v>
      </c>
      <c r="N1104">
        <v>82.307614316130994</v>
      </c>
      <c r="Q1104" s="59">
        <f t="shared" si="249"/>
        <v>0</v>
      </c>
      <c r="R1104" s="59">
        <f t="shared" si="250"/>
        <v>0</v>
      </c>
      <c r="S1104" s="59">
        <f t="shared" si="251"/>
        <v>0</v>
      </c>
      <c r="T1104" s="59">
        <f t="shared" si="252"/>
        <v>0</v>
      </c>
      <c r="U1104" s="59">
        <f t="shared" si="253"/>
        <v>0</v>
      </c>
      <c r="V1104" s="60">
        <v>30</v>
      </c>
      <c r="W1104" s="58">
        <f t="shared" si="254"/>
        <v>17.692385683869006</v>
      </c>
      <c r="X1104" s="61">
        <f t="shared" si="255"/>
        <v>0.50747721113574773</v>
      </c>
      <c r="Y1104" s="63">
        <f t="shared" si="256"/>
        <v>0</v>
      </c>
      <c r="Z1104" s="62">
        <f t="shared" si="257"/>
        <v>0</v>
      </c>
      <c r="AA1104" s="57">
        <f t="shared" si="258"/>
        <v>0</v>
      </c>
      <c r="AB1104" s="58">
        <f t="shared" si="259"/>
        <v>0</v>
      </c>
    </row>
    <row r="1105" spans="2:28" x14ac:dyDescent="0.35">
      <c r="B1105" s="186">
        <v>44124</v>
      </c>
      <c r="D1105" s="200" t="s">
        <v>932</v>
      </c>
      <c r="E1105" s="200" t="s">
        <v>14</v>
      </c>
      <c r="F1105" s="200">
        <v>1</v>
      </c>
      <c r="H1105" t="s">
        <v>10</v>
      </c>
      <c r="I1105">
        <v>1105</v>
      </c>
      <c r="J1105">
        <v>29</v>
      </c>
      <c r="K1105">
        <v>10.89</v>
      </c>
      <c r="L1105">
        <v>97.43</v>
      </c>
      <c r="M1105">
        <v>83.82</v>
      </c>
      <c r="N1105">
        <v>84.27316847700483</v>
      </c>
      <c r="Q1105" s="59">
        <f t="shared" si="249"/>
        <v>0</v>
      </c>
      <c r="R1105" s="59">
        <f t="shared" si="250"/>
        <v>0</v>
      </c>
      <c r="S1105" s="59">
        <f t="shared" si="251"/>
        <v>0</v>
      </c>
      <c r="T1105" s="59">
        <f t="shared" si="252"/>
        <v>0</v>
      </c>
      <c r="U1105" s="59">
        <f t="shared" si="253"/>
        <v>0</v>
      </c>
      <c r="V1105" s="60">
        <v>30</v>
      </c>
      <c r="W1105" s="58">
        <f t="shared" si="254"/>
        <v>15.72683152299517</v>
      </c>
      <c r="X1105" s="61">
        <f t="shared" si="255"/>
        <v>0.49330865213218172</v>
      </c>
      <c r="Y1105" s="63">
        <f t="shared" si="256"/>
        <v>0</v>
      </c>
      <c r="Z1105" s="62">
        <f t="shared" si="257"/>
        <v>0</v>
      </c>
      <c r="AA1105" s="57">
        <f t="shared" si="258"/>
        <v>0</v>
      </c>
      <c r="AB1105" s="58">
        <f t="shared" si="259"/>
        <v>0</v>
      </c>
    </row>
    <row r="1106" spans="2:28" hidden="1" x14ac:dyDescent="0.35">
      <c r="B1106" s="186">
        <v>44146</v>
      </c>
      <c r="D1106" s="4" t="s">
        <v>14</v>
      </c>
      <c r="E1106" s="4" t="s">
        <v>15</v>
      </c>
      <c r="F1106" s="4">
        <v>7</v>
      </c>
      <c r="G1106" s="4"/>
      <c r="H1106" t="s">
        <v>12</v>
      </c>
      <c r="I1106">
        <v>1106</v>
      </c>
      <c r="J1106">
        <v>321</v>
      </c>
      <c r="K1106">
        <v>11.35</v>
      </c>
      <c r="L1106">
        <v>101.12</v>
      </c>
      <c r="M1106">
        <v>94.36</v>
      </c>
      <c r="N1106">
        <v>92.469644647432332</v>
      </c>
      <c r="Q1106" s="59">
        <f t="shared" si="249"/>
        <v>0</v>
      </c>
      <c r="R1106" s="59">
        <f t="shared" si="250"/>
        <v>0</v>
      </c>
      <c r="S1106" s="59">
        <f t="shared" si="251"/>
        <v>0</v>
      </c>
      <c r="T1106" s="59">
        <f t="shared" si="252"/>
        <v>0</v>
      </c>
      <c r="U1106" s="59">
        <f t="shared" si="253"/>
        <v>0</v>
      </c>
      <c r="V1106" s="60">
        <v>30</v>
      </c>
      <c r="W1106" s="58">
        <f t="shared" si="254"/>
        <v>7.5303553525676676</v>
      </c>
      <c r="X1106" s="61">
        <f t="shared" si="255"/>
        <v>0.44071798578484517</v>
      </c>
      <c r="Y1106" s="63">
        <f t="shared" si="256"/>
        <v>0</v>
      </c>
      <c r="Z1106" s="62">
        <f t="shared" si="257"/>
        <v>0</v>
      </c>
      <c r="AA1106" s="57">
        <f t="shared" si="258"/>
        <v>0</v>
      </c>
      <c r="AB1106" s="58">
        <f t="shared" si="259"/>
        <v>0</v>
      </c>
    </row>
    <row r="1107" spans="2:28" hidden="1" x14ac:dyDescent="0.35">
      <c r="B1107" s="186">
        <v>44146</v>
      </c>
      <c r="D1107" s="4" t="s">
        <v>14</v>
      </c>
      <c r="E1107" s="4" t="s">
        <v>15</v>
      </c>
      <c r="F1107" s="4">
        <v>7</v>
      </c>
      <c r="G1107" s="4"/>
      <c r="H1107" t="s">
        <v>10</v>
      </c>
      <c r="I1107">
        <v>1107</v>
      </c>
      <c r="J1107">
        <v>333</v>
      </c>
      <c r="K1107">
        <v>11.28</v>
      </c>
      <c r="L1107">
        <v>80.099999999999994</v>
      </c>
      <c r="M1107">
        <v>71.599999999999994</v>
      </c>
      <c r="N1107">
        <v>87.648939261842486</v>
      </c>
      <c r="Q1107" s="59">
        <f t="shared" si="249"/>
        <v>0</v>
      </c>
      <c r="R1107" s="59">
        <f t="shared" si="250"/>
        <v>0</v>
      </c>
      <c r="S1107" s="59">
        <f t="shared" si="251"/>
        <v>0</v>
      </c>
      <c r="T1107" s="59">
        <f t="shared" si="252"/>
        <v>0</v>
      </c>
      <c r="U1107" s="59">
        <f t="shared" si="253"/>
        <v>0</v>
      </c>
      <c r="V1107" s="60">
        <v>30</v>
      </c>
      <c r="W1107" s="58">
        <f t="shared" si="254"/>
        <v>12.351060738157514</v>
      </c>
      <c r="X1107" s="61">
        <f t="shared" si="255"/>
        <v>0.47045755968169767</v>
      </c>
      <c r="Y1107" s="63">
        <f t="shared" si="256"/>
        <v>0</v>
      </c>
      <c r="Z1107" s="62">
        <f t="shared" si="257"/>
        <v>0</v>
      </c>
      <c r="AA1107" s="57">
        <f t="shared" si="258"/>
        <v>0</v>
      </c>
      <c r="AB1107" s="58">
        <f t="shared" si="259"/>
        <v>0</v>
      </c>
    </row>
    <row r="1108" spans="2:28" hidden="1" x14ac:dyDescent="0.35">
      <c r="B1108" s="186">
        <v>44146</v>
      </c>
      <c r="D1108" s="4" t="s">
        <v>14</v>
      </c>
      <c r="E1108" s="4" t="s">
        <v>13</v>
      </c>
      <c r="F1108" s="4">
        <v>6</v>
      </c>
      <c r="G1108" s="4"/>
      <c r="H1108" t="s">
        <v>8</v>
      </c>
      <c r="I1108">
        <v>1108</v>
      </c>
      <c r="J1108">
        <v>334</v>
      </c>
      <c r="K1108">
        <v>11.3</v>
      </c>
      <c r="L1108">
        <v>103.45</v>
      </c>
      <c r="M1108">
        <v>100.14</v>
      </c>
      <c r="N1108">
        <v>96.408030385241446</v>
      </c>
      <c r="Q1108" s="59">
        <f t="shared" si="249"/>
        <v>0</v>
      </c>
      <c r="R1108" s="59">
        <f t="shared" si="250"/>
        <v>0</v>
      </c>
      <c r="S1108" s="59">
        <f t="shared" si="251"/>
        <v>0</v>
      </c>
      <c r="T1108" s="59">
        <f t="shared" si="252"/>
        <v>0</v>
      </c>
      <c r="U1108" s="59">
        <f t="shared" si="253"/>
        <v>0</v>
      </c>
      <c r="V1108" s="60">
        <v>30</v>
      </c>
      <c r="W1108" s="58">
        <f t="shared" si="254"/>
        <v>3.591969614758554</v>
      </c>
      <c r="X1108" s="61">
        <f t="shared" si="255"/>
        <v>0.41862899594777137</v>
      </c>
      <c r="Y1108" s="63">
        <f t="shared" si="256"/>
        <v>0</v>
      </c>
      <c r="Z1108" s="62">
        <f t="shared" si="257"/>
        <v>0</v>
      </c>
      <c r="AA1108" s="57">
        <f t="shared" si="258"/>
        <v>0</v>
      </c>
      <c r="AB1108" s="58">
        <f t="shared" si="259"/>
        <v>0</v>
      </c>
    </row>
    <row r="1109" spans="2:28" hidden="1" x14ac:dyDescent="0.35">
      <c r="B1109" s="186">
        <v>44146</v>
      </c>
      <c r="D1109" s="4" t="s">
        <v>14</v>
      </c>
      <c r="E1109" s="4" t="s">
        <v>15</v>
      </c>
      <c r="F1109" s="4">
        <v>8</v>
      </c>
      <c r="G1109" s="4"/>
      <c r="H1109" t="s">
        <v>11</v>
      </c>
      <c r="I1109">
        <v>1109</v>
      </c>
      <c r="J1109">
        <v>335</v>
      </c>
      <c r="K1109">
        <v>11.31</v>
      </c>
      <c r="L1109">
        <v>102.69</v>
      </c>
      <c r="M1109">
        <v>93.52</v>
      </c>
      <c r="N1109">
        <v>89.964981396366809</v>
      </c>
      <c r="Q1109" s="59">
        <f t="shared" si="249"/>
        <v>0</v>
      </c>
      <c r="R1109" s="59">
        <f t="shared" si="250"/>
        <v>0</v>
      </c>
      <c r="S1109" s="59">
        <f t="shared" si="251"/>
        <v>0</v>
      </c>
      <c r="T1109" s="59">
        <f t="shared" si="252"/>
        <v>0</v>
      </c>
      <c r="U1109" s="59">
        <f t="shared" si="253"/>
        <v>0</v>
      </c>
      <c r="V1109" s="60">
        <v>30</v>
      </c>
      <c r="W1109" s="58">
        <f t="shared" si="254"/>
        <v>10.035018603633191</v>
      </c>
      <c r="X1109" s="61">
        <f t="shared" si="255"/>
        <v>0.4557718039167985</v>
      </c>
      <c r="Y1109" s="63">
        <f t="shared" si="256"/>
        <v>0</v>
      </c>
      <c r="Z1109" s="62">
        <f t="shared" si="257"/>
        <v>0</v>
      </c>
      <c r="AA1109" s="57">
        <f t="shared" si="258"/>
        <v>0</v>
      </c>
      <c r="AB1109" s="58">
        <f t="shared" si="259"/>
        <v>0</v>
      </c>
    </row>
    <row r="1110" spans="2:28" hidden="1" x14ac:dyDescent="0.35">
      <c r="B1110" s="186">
        <v>44146</v>
      </c>
      <c r="D1110" s="4" t="s">
        <v>14</v>
      </c>
      <c r="E1110" s="4" t="s">
        <v>15</v>
      </c>
      <c r="F1110" s="4">
        <v>1</v>
      </c>
      <c r="G1110" s="4"/>
      <c r="H1110" t="s">
        <v>11</v>
      </c>
      <c r="I1110">
        <v>1110</v>
      </c>
      <c r="J1110">
        <v>338</v>
      </c>
      <c r="K1110">
        <v>11.28</v>
      </c>
      <c r="L1110">
        <v>90.31</v>
      </c>
      <c r="M1110">
        <v>81.61</v>
      </c>
      <c r="N1110">
        <v>88.991522206756926</v>
      </c>
      <c r="Q1110" s="59">
        <f t="shared" ref="Q1110:Q1173" si="260">Y1110*((250+(100*W1110/100))/1000)*(100/(100-(100*W1110/100)))</f>
        <v>0</v>
      </c>
      <c r="R1110" s="59">
        <f t="shared" ref="R1110:R1173" si="261">IF(W1110="","",Q1110*(V1110/10*15))</f>
        <v>0</v>
      </c>
      <c r="S1110" s="59">
        <f t="shared" ref="S1110:S1173" si="262">Z1110*((250+(100*W1110/100))/1000)*(100/(100-(100*W1110/100)))</f>
        <v>0</v>
      </c>
      <c r="T1110" s="59">
        <f t="shared" ref="T1110:T1173" si="263">IF(W1110="","",S1110*(V1110/10*15))</f>
        <v>0</v>
      </c>
      <c r="U1110" s="59">
        <f t="shared" ref="U1110:U1173" si="264">IF(Y1110="","",R1110+T1110)</f>
        <v>0</v>
      </c>
      <c r="V1110" s="60">
        <v>30</v>
      </c>
      <c r="W1110" s="58">
        <f t="shared" ref="W1110:W1173" si="265">100-N1110</f>
        <v>11.008477793243074</v>
      </c>
      <c r="X1110" s="61">
        <f t="shared" ref="X1110:X1173" si="266">IF(W1110="","",((400+W1110)/1000)*(100/(100-W1110)))</f>
        <v>0.4618512725721598</v>
      </c>
      <c r="Y1110" s="63">
        <f t="shared" ref="Y1110:Y1173" si="267">O1110</f>
        <v>0</v>
      </c>
      <c r="Z1110" s="62">
        <f t="shared" ref="Z1110:Z1173" si="268">P1110</f>
        <v>0</v>
      </c>
      <c r="AA1110" s="57">
        <f t="shared" ref="AA1110:AA1173" si="269">Q1110*10</f>
        <v>0</v>
      </c>
      <c r="AB1110" s="58">
        <f t="shared" ref="AB1110:AB1173" si="270">S1110*10</f>
        <v>0</v>
      </c>
    </row>
    <row r="1111" spans="2:28" hidden="1" x14ac:dyDescent="0.35">
      <c r="B1111" s="186">
        <v>44146</v>
      </c>
      <c r="D1111" s="4" t="s">
        <v>14</v>
      </c>
      <c r="E1111" s="4" t="s">
        <v>16</v>
      </c>
      <c r="F1111" s="4">
        <v>4</v>
      </c>
      <c r="G1111" s="4"/>
      <c r="H1111" t="s">
        <v>11</v>
      </c>
      <c r="I1111">
        <v>1111</v>
      </c>
      <c r="J1111">
        <v>337</v>
      </c>
      <c r="K1111">
        <v>11.25</v>
      </c>
      <c r="L1111">
        <v>82.16</v>
      </c>
      <c r="M1111">
        <v>75.45</v>
      </c>
      <c r="N1111">
        <v>90.537300803835848</v>
      </c>
      <c r="Q1111" s="59">
        <f t="shared" si="260"/>
        <v>0</v>
      </c>
      <c r="R1111" s="59">
        <f t="shared" si="261"/>
        <v>0</v>
      </c>
      <c r="S1111" s="59">
        <f t="shared" si="262"/>
        <v>0</v>
      </c>
      <c r="T1111" s="59">
        <f t="shared" si="263"/>
        <v>0</v>
      </c>
      <c r="U1111" s="59">
        <f t="shared" si="264"/>
        <v>0</v>
      </c>
      <c r="V1111" s="60">
        <v>30</v>
      </c>
      <c r="W1111" s="58">
        <f t="shared" si="265"/>
        <v>9.4626991961641522</v>
      </c>
      <c r="X1111" s="61">
        <f t="shared" si="266"/>
        <v>0.45225856697819322</v>
      </c>
      <c r="Y1111" s="63">
        <f t="shared" si="267"/>
        <v>0</v>
      </c>
      <c r="Z1111" s="62">
        <f t="shared" si="268"/>
        <v>0</v>
      </c>
      <c r="AA1111" s="57">
        <f t="shared" si="269"/>
        <v>0</v>
      </c>
      <c r="AB1111" s="58">
        <f t="shared" si="270"/>
        <v>0</v>
      </c>
    </row>
    <row r="1112" spans="2:28" hidden="1" x14ac:dyDescent="0.35">
      <c r="B1112" s="186">
        <v>44146</v>
      </c>
      <c r="D1112" s="4" t="s">
        <v>14</v>
      </c>
      <c r="E1112" s="4" t="s">
        <v>15</v>
      </c>
      <c r="F1112" s="4">
        <v>8</v>
      </c>
      <c r="G1112" s="4"/>
      <c r="H1112" t="s">
        <v>10</v>
      </c>
      <c r="I1112">
        <v>1112</v>
      </c>
      <c r="J1112">
        <v>336</v>
      </c>
      <c r="K1112">
        <v>11.29</v>
      </c>
      <c r="L1112">
        <v>90.37</v>
      </c>
      <c r="M1112">
        <v>80.88</v>
      </c>
      <c r="N1112">
        <v>87.99949418310571</v>
      </c>
      <c r="Q1112" s="59">
        <f t="shared" si="260"/>
        <v>0</v>
      </c>
      <c r="R1112" s="59">
        <f t="shared" si="261"/>
        <v>0</v>
      </c>
      <c r="S1112" s="59">
        <f t="shared" si="262"/>
        <v>0</v>
      </c>
      <c r="T1112" s="59">
        <f t="shared" si="263"/>
        <v>0</v>
      </c>
      <c r="U1112" s="59">
        <f t="shared" si="264"/>
        <v>0</v>
      </c>
      <c r="V1112" s="60">
        <v>30</v>
      </c>
      <c r="W1112" s="58">
        <f t="shared" si="265"/>
        <v>12.00050581689429</v>
      </c>
      <c r="X1112" s="61">
        <f t="shared" si="266"/>
        <v>0.46818508406380233</v>
      </c>
      <c r="Y1112" s="63">
        <f t="shared" si="267"/>
        <v>0</v>
      </c>
      <c r="Z1112" s="62">
        <f t="shared" si="268"/>
        <v>0</v>
      </c>
      <c r="AA1112" s="57">
        <f t="shared" si="269"/>
        <v>0</v>
      </c>
      <c r="AB1112" s="58">
        <f t="shared" si="270"/>
        <v>0</v>
      </c>
    </row>
    <row r="1113" spans="2:28" hidden="1" x14ac:dyDescent="0.35">
      <c r="B1113" s="186">
        <v>44146</v>
      </c>
      <c r="D1113" s="4" t="s">
        <v>14</v>
      </c>
      <c r="E1113" s="4" t="s">
        <v>14</v>
      </c>
      <c r="F1113" s="4">
        <v>7</v>
      </c>
      <c r="G1113" s="4"/>
      <c r="H1113" t="s">
        <v>11</v>
      </c>
      <c r="I1113">
        <v>1113</v>
      </c>
      <c r="J1113">
        <v>341</v>
      </c>
      <c r="K1113">
        <v>10.87</v>
      </c>
      <c r="L1113">
        <v>115.11</v>
      </c>
      <c r="M1113">
        <v>105.07</v>
      </c>
      <c r="N1113">
        <v>90.368380660015347</v>
      </c>
      <c r="Q1113" s="59">
        <f t="shared" si="260"/>
        <v>0</v>
      </c>
      <c r="R1113" s="59">
        <f t="shared" si="261"/>
        <v>0</v>
      </c>
      <c r="S1113" s="59">
        <f t="shared" si="262"/>
        <v>0</v>
      </c>
      <c r="T1113" s="59">
        <f t="shared" si="263"/>
        <v>0</v>
      </c>
      <c r="U1113" s="59">
        <f t="shared" si="264"/>
        <v>0</v>
      </c>
      <c r="V1113" s="60">
        <v>30</v>
      </c>
      <c r="W1113" s="58">
        <f t="shared" si="265"/>
        <v>9.6316193399846526</v>
      </c>
      <c r="X1113" s="61">
        <f t="shared" si="266"/>
        <v>0.45329087048832273</v>
      </c>
      <c r="Y1113" s="63">
        <f t="shared" si="267"/>
        <v>0</v>
      </c>
      <c r="Z1113" s="62">
        <f t="shared" si="268"/>
        <v>0</v>
      </c>
      <c r="AA1113" s="57">
        <f t="shared" si="269"/>
        <v>0</v>
      </c>
      <c r="AB1113" s="58">
        <f t="shared" si="270"/>
        <v>0</v>
      </c>
    </row>
    <row r="1114" spans="2:28" hidden="1" x14ac:dyDescent="0.35">
      <c r="B1114" s="186">
        <v>44146</v>
      </c>
      <c r="D1114" s="4" t="s">
        <v>14</v>
      </c>
      <c r="E1114" s="4" t="s">
        <v>14</v>
      </c>
      <c r="F1114" s="4">
        <v>2</v>
      </c>
      <c r="G1114" s="4"/>
      <c r="H1114" t="s">
        <v>12</v>
      </c>
      <c r="I1114">
        <v>1114</v>
      </c>
      <c r="J1114">
        <v>344</v>
      </c>
      <c r="K1114">
        <v>11.26</v>
      </c>
      <c r="L1114">
        <v>122.99</v>
      </c>
      <c r="M1114">
        <v>114.7</v>
      </c>
      <c r="N1114">
        <v>92.580327575404993</v>
      </c>
      <c r="Q1114" s="59">
        <f t="shared" si="260"/>
        <v>0</v>
      </c>
      <c r="R1114" s="59">
        <f t="shared" si="261"/>
        <v>0</v>
      </c>
      <c r="S1114" s="59">
        <f t="shared" si="262"/>
        <v>0</v>
      </c>
      <c r="T1114" s="59">
        <f t="shared" si="263"/>
        <v>0</v>
      </c>
      <c r="U1114" s="59">
        <f t="shared" si="264"/>
        <v>0</v>
      </c>
      <c r="V1114" s="60">
        <v>30</v>
      </c>
      <c r="W1114" s="58">
        <f t="shared" si="265"/>
        <v>7.4196724245950065</v>
      </c>
      <c r="X1114" s="61">
        <f t="shared" si="266"/>
        <v>0.44007153905645785</v>
      </c>
      <c r="Y1114" s="63">
        <f t="shared" si="267"/>
        <v>0</v>
      </c>
      <c r="Z1114" s="62">
        <f t="shared" si="268"/>
        <v>0</v>
      </c>
      <c r="AA1114" s="57">
        <f t="shared" si="269"/>
        <v>0</v>
      </c>
      <c r="AB1114" s="58">
        <f t="shared" si="270"/>
        <v>0</v>
      </c>
    </row>
    <row r="1115" spans="2:28" hidden="1" x14ac:dyDescent="0.35">
      <c r="B1115" s="186">
        <v>44146</v>
      </c>
      <c r="D1115" s="4" t="s">
        <v>14</v>
      </c>
      <c r="E1115" s="4" t="s">
        <v>15</v>
      </c>
      <c r="F1115" s="4">
        <v>7</v>
      </c>
      <c r="G1115" s="4"/>
      <c r="H1115" t="s">
        <v>8</v>
      </c>
      <c r="I1115">
        <v>1115</v>
      </c>
      <c r="J1115">
        <v>343</v>
      </c>
      <c r="K1115">
        <v>11.29</v>
      </c>
      <c r="L1115">
        <v>97.99</v>
      </c>
      <c r="M1115">
        <v>92.08</v>
      </c>
      <c r="N1115">
        <v>93.183391003460201</v>
      </c>
      <c r="Q1115" s="59">
        <f t="shared" si="260"/>
        <v>0</v>
      </c>
      <c r="R1115" s="59">
        <f t="shared" si="261"/>
        <v>0</v>
      </c>
      <c r="S1115" s="59">
        <f t="shared" si="262"/>
        <v>0</v>
      </c>
      <c r="T1115" s="59">
        <f t="shared" si="263"/>
        <v>0</v>
      </c>
      <c r="U1115" s="59">
        <f t="shared" si="264"/>
        <v>0</v>
      </c>
      <c r="V1115" s="60">
        <v>30</v>
      </c>
      <c r="W1115" s="58">
        <f t="shared" si="265"/>
        <v>6.8166089965397987</v>
      </c>
      <c r="X1115" s="61">
        <f t="shared" si="266"/>
        <v>0.43657630894912747</v>
      </c>
      <c r="Y1115" s="63">
        <f t="shared" si="267"/>
        <v>0</v>
      </c>
      <c r="Z1115" s="62">
        <f t="shared" si="268"/>
        <v>0</v>
      </c>
      <c r="AA1115" s="57">
        <f t="shared" si="269"/>
        <v>0</v>
      </c>
      <c r="AB1115" s="58">
        <f t="shared" si="270"/>
        <v>0</v>
      </c>
    </row>
    <row r="1116" spans="2:28" hidden="1" x14ac:dyDescent="0.35">
      <c r="B1116" s="186">
        <v>44146</v>
      </c>
      <c r="D1116" s="4" t="s">
        <v>14</v>
      </c>
      <c r="E1116" s="4" t="s">
        <v>14</v>
      </c>
      <c r="F1116" s="4">
        <v>7</v>
      </c>
      <c r="G1116" s="4"/>
      <c r="H1116" t="s">
        <v>8</v>
      </c>
      <c r="I1116">
        <v>1116</v>
      </c>
      <c r="J1116">
        <v>339</v>
      </c>
      <c r="K1116">
        <v>10.93</v>
      </c>
      <c r="L1116">
        <v>93.18</v>
      </c>
      <c r="M1116">
        <v>89.81</v>
      </c>
      <c r="N1116">
        <v>95.902735562310028</v>
      </c>
      <c r="Q1116" s="59">
        <f t="shared" si="260"/>
        <v>0</v>
      </c>
      <c r="R1116" s="59">
        <f t="shared" si="261"/>
        <v>0</v>
      </c>
      <c r="S1116" s="59">
        <f t="shared" si="262"/>
        <v>0</v>
      </c>
      <c r="T1116" s="59">
        <f t="shared" si="263"/>
        <v>0</v>
      </c>
      <c r="U1116" s="59">
        <f t="shared" si="264"/>
        <v>0</v>
      </c>
      <c r="V1116" s="60">
        <v>30</v>
      </c>
      <c r="W1116" s="58">
        <f t="shared" si="265"/>
        <v>4.0972644376899723</v>
      </c>
      <c r="X1116" s="61">
        <f t="shared" si="266"/>
        <v>0.42136156186612583</v>
      </c>
      <c r="Y1116" s="63">
        <f t="shared" si="267"/>
        <v>0</v>
      </c>
      <c r="Z1116" s="62">
        <f t="shared" si="268"/>
        <v>0</v>
      </c>
      <c r="AA1116" s="57">
        <f t="shared" si="269"/>
        <v>0</v>
      </c>
      <c r="AB1116" s="58">
        <f t="shared" si="270"/>
        <v>0</v>
      </c>
    </row>
    <row r="1117" spans="2:28" hidden="1" x14ac:dyDescent="0.35">
      <c r="B1117" s="186">
        <v>44146</v>
      </c>
      <c r="D1117" s="4" t="s">
        <v>14</v>
      </c>
      <c r="E1117" s="4" t="s">
        <v>13</v>
      </c>
      <c r="F1117" s="4">
        <v>5</v>
      </c>
      <c r="G1117" s="4"/>
      <c r="H1117" t="s">
        <v>11</v>
      </c>
      <c r="I1117">
        <v>1117</v>
      </c>
      <c r="J1117">
        <v>340</v>
      </c>
      <c r="K1117">
        <v>11.28</v>
      </c>
      <c r="L1117">
        <v>93.42</v>
      </c>
      <c r="M1117">
        <v>86.15</v>
      </c>
      <c r="N1117">
        <v>91.149257365473588</v>
      </c>
      <c r="Q1117" s="59">
        <f t="shared" si="260"/>
        <v>0</v>
      </c>
      <c r="R1117" s="59">
        <f t="shared" si="261"/>
        <v>0</v>
      </c>
      <c r="S1117" s="59">
        <f t="shared" si="262"/>
        <v>0</v>
      </c>
      <c r="T1117" s="59">
        <f t="shared" si="263"/>
        <v>0</v>
      </c>
      <c r="U1117" s="59">
        <f t="shared" si="264"/>
        <v>0</v>
      </c>
      <c r="V1117" s="60">
        <v>30</v>
      </c>
      <c r="W1117" s="58">
        <f t="shared" si="265"/>
        <v>8.8507426345264122</v>
      </c>
      <c r="X1117" s="61">
        <f t="shared" si="266"/>
        <v>0.4485508214238012</v>
      </c>
      <c r="Y1117" s="63">
        <f t="shared" si="267"/>
        <v>0</v>
      </c>
      <c r="Z1117" s="62">
        <f t="shared" si="268"/>
        <v>0</v>
      </c>
      <c r="AA1117" s="57">
        <f t="shared" si="269"/>
        <v>0</v>
      </c>
      <c r="AB1117" s="58">
        <f t="shared" si="270"/>
        <v>0</v>
      </c>
    </row>
    <row r="1118" spans="2:28" hidden="1" x14ac:dyDescent="0.35">
      <c r="B1118" s="186">
        <v>44146</v>
      </c>
      <c r="D1118" s="4" t="s">
        <v>14</v>
      </c>
      <c r="E1118" s="4" t="s">
        <v>14</v>
      </c>
      <c r="F1118" s="4">
        <v>4</v>
      </c>
      <c r="G1118" s="4"/>
      <c r="H1118" t="s">
        <v>12</v>
      </c>
      <c r="I1118">
        <v>1118</v>
      </c>
      <c r="J1118">
        <v>347</v>
      </c>
      <c r="K1118">
        <v>11.23</v>
      </c>
      <c r="L1118">
        <v>82.26</v>
      </c>
      <c r="M1118">
        <v>79.900000000000006</v>
      </c>
      <c r="N1118">
        <v>96.677460228072647</v>
      </c>
      <c r="Q1118" s="59">
        <f t="shared" si="260"/>
        <v>0</v>
      </c>
      <c r="R1118" s="59">
        <f t="shared" si="261"/>
        <v>0</v>
      </c>
      <c r="S1118" s="59">
        <f t="shared" si="262"/>
        <v>0</v>
      </c>
      <c r="T1118" s="59">
        <f t="shared" si="263"/>
        <v>0</v>
      </c>
      <c r="U1118" s="59">
        <f t="shared" si="264"/>
        <v>0</v>
      </c>
      <c r="V1118" s="60">
        <v>30</v>
      </c>
      <c r="W1118" s="58">
        <f t="shared" si="265"/>
        <v>3.3225397719273531</v>
      </c>
      <c r="X1118" s="61">
        <f t="shared" si="266"/>
        <v>0.41718363186253093</v>
      </c>
      <c r="Y1118" s="63">
        <f t="shared" si="267"/>
        <v>0</v>
      </c>
      <c r="Z1118" s="62">
        <f t="shared" si="268"/>
        <v>0</v>
      </c>
      <c r="AA1118" s="57">
        <f t="shared" si="269"/>
        <v>0</v>
      </c>
      <c r="AB1118" s="58">
        <f t="shared" si="270"/>
        <v>0</v>
      </c>
    </row>
    <row r="1119" spans="2:28" hidden="1" x14ac:dyDescent="0.35">
      <c r="B1119" s="186">
        <v>44146</v>
      </c>
      <c r="D1119" s="4" t="s">
        <v>14</v>
      </c>
      <c r="E1119" s="4" t="s">
        <v>15</v>
      </c>
      <c r="F1119" s="4">
        <v>1</v>
      </c>
      <c r="G1119" s="4"/>
      <c r="H1119" t="s">
        <v>10</v>
      </c>
      <c r="I1119">
        <v>1119</v>
      </c>
      <c r="J1119">
        <v>348</v>
      </c>
      <c r="K1119">
        <v>11.32</v>
      </c>
      <c r="L1119">
        <v>92.52</v>
      </c>
      <c r="M1119">
        <v>77.099999999999994</v>
      </c>
      <c r="N1119">
        <v>81.009852216748783</v>
      </c>
      <c r="Q1119" s="59">
        <f t="shared" si="260"/>
        <v>0</v>
      </c>
      <c r="R1119" s="59">
        <f t="shared" si="261"/>
        <v>0</v>
      </c>
      <c r="S1119" s="59">
        <f t="shared" si="262"/>
        <v>0</v>
      </c>
      <c r="T1119" s="59">
        <f t="shared" si="263"/>
        <v>0</v>
      </c>
      <c r="U1119" s="59">
        <f t="shared" si="264"/>
        <v>0</v>
      </c>
      <c r="V1119" s="60">
        <v>30</v>
      </c>
      <c r="W1119" s="58">
        <f t="shared" si="265"/>
        <v>18.990147783251217</v>
      </c>
      <c r="X1119" s="61">
        <f t="shared" si="266"/>
        <v>0.51720887807844318</v>
      </c>
      <c r="Y1119" s="63">
        <f t="shared" si="267"/>
        <v>0</v>
      </c>
      <c r="Z1119" s="62">
        <f t="shared" si="268"/>
        <v>0</v>
      </c>
      <c r="AA1119" s="57">
        <f t="shared" si="269"/>
        <v>0</v>
      </c>
      <c r="AB1119" s="58">
        <f t="shared" si="270"/>
        <v>0</v>
      </c>
    </row>
    <row r="1120" spans="2:28" hidden="1" x14ac:dyDescent="0.35">
      <c r="B1120" s="186">
        <v>44146</v>
      </c>
      <c r="D1120" s="4" t="s">
        <v>14</v>
      </c>
      <c r="E1120" s="4" t="s">
        <v>14</v>
      </c>
      <c r="F1120" s="4">
        <v>2</v>
      </c>
      <c r="G1120" s="4"/>
      <c r="H1120" t="s">
        <v>10</v>
      </c>
      <c r="I1120">
        <v>1120</v>
      </c>
      <c r="J1120">
        <v>350</v>
      </c>
      <c r="K1120">
        <v>10.92</v>
      </c>
      <c r="L1120">
        <v>90.65</v>
      </c>
      <c r="M1120">
        <v>81.5</v>
      </c>
      <c r="N1120">
        <v>88.523767716041633</v>
      </c>
      <c r="Q1120" s="59">
        <f t="shared" si="260"/>
        <v>0</v>
      </c>
      <c r="R1120" s="59">
        <f t="shared" si="261"/>
        <v>0</v>
      </c>
      <c r="S1120" s="59">
        <f t="shared" si="262"/>
        <v>0</v>
      </c>
      <c r="T1120" s="59">
        <f t="shared" si="263"/>
        <v>0</v>
      </c>
      <c r="U1120" s="59">
        <f t="shared" si="264"/>
        <v>0</v>
      </c>
      <c r="V1120" s="60">
        <v>30</v>
      </c>
      <c r="W1120" s="58">
        <f t="shared" si="265"/>
        <v>11.476232283958367</v>
      </c>
      <c r="X1120" s="61">
        <f t="shared" si="266"/>
        <v>0.46482006234060641</v>
      </c>
      <c r="Y1120" s="63">
        <f t="shared" si="267"/>
        <v>0</v>
      </c>
      <c r="Z1120" s="62">
        <f t="shared" si="268"/>
        <v>0</v>
      </c>
      <c r="AA1120" s="57">
        <f t="shared" si="269"/>
        <v>0</v>
      </c>
      <c r="AB1120" s="58">
        <f t="shared" si="270"/>
        <v>0</v>
      </c>
    </row>
    <row r="1121" spans="2:28" hidden="1" x14ac:dyDescent="0.35">
      <c r="B1121" s="186">
        <v>43841</v>
      </c>
      <c r="D1121" s="4" t="s">
        <v>14</v>
      </c>
      <c r="E1121" s="4" t="s">
        <v>14</v>
      </c>
      <c r="F1121" s="4">
        <v>4</v>
      </c>
      <c r="G1121" s="4"/>
      <c r="H1121" t="s">
        <v>8</v>
      </c>
      <c r="I1121">
        <v>1121</v>
      </c>
      <c r="J1121">
        <v>349</v>
      </c>
      <c r="K1121">
        <v>11.28</v>
      </c>
      <c r="L1121">
        <v>101.57</v>
      </c>
      <c r="M1121">
        <v>97.64</v>
      </c>
      <c r="N1121">
        <v>95.647358511463068</v>
      </c>
      <c r="Q1121" s="59">
        <f t="shared" si="260"/>
        <v>0</v>
      </c>
      <c r="R1121" s="59">
        <f t="shared" si="261"/>
        <v>0</v>
      </c>
      <c r="S1121" s="59">
        <f t="shared" si="262"/>
        <v>0</v>
      </c>
      <c r="T1121" s="59">
        <f t="shared" si="263"/>
        <v>0</v>
      </c>
      <c r="U1121" s="59">
        <f t="shared" si="264"/>
        <v>0</v>
      </c>
      <c r="V1121" s="60">
        <v>30</v>
      </c>
      <c r="W1121" s="58">
        <f t="shared" si="265"/>
        <v>4.352641488536932</v>
      </c>
      <c r="X1121" s="61">
        <f t="shared" si="266"/>
        <v>0.42275358962482634</v>
      </c>
      <c r="Y1121" s="63">
        <f t="shared" si="267"/>
        <v>0</v>
      </c>
      <c r="Z1121" s="62">
        <f t="shared" si="268"/>
        <v>0</v>
      </c>
      <c r="AA1121" s="57">
        <f t="shared" si="269"/>
        <v>0</v>
      </c>
      <c r="AB1121" s="58">
        <f t="shared" si="270"/>
        <v>0</v>
      </c>
    </row>
    <row r="1122" spans="2:28" hidden="1" x14ac:dyDescent="0.35">
      <c r="B1122" s="186">
        <v>44146</v>
      </c>
      <c r="D1122" s="4" t="s">
        <v>14</v>
      </c>
      <c r="E1122" s="4" t="s">
        <v>13</v>
      </c>
      <c r="F1122" s="4">
        <v>5</v>
      </c>
      <c r="G1122" s="4"/>
      <c r="H1122" t="s">
        <v>11</v>
      </c>
      <c r="I1122">
        <v>1122</v>
      </c>
      <c r="J1122">
        <v>351</v>
      </c>
      <c r="K1122">
        <v>11.27</v>
      </c>
      <c r="L1122">
        <v>99.41</v>
      </c>
      <c r="M1122">
        <v>92.93</v>
      </c>
      <c r="N1122">
        <v>92.648059904697092</v>
      </c>
      <c r="Q1122" s="59">
        <f t="shared" si="260"/>
        <v>0</v>
      </c>
      <c r="R1122" s="59">
        <f t="shared" si="261"/>
        <v>0</v>
      </c>
      <c r="S1122" s="59">
        <f t="shared" si="262"/>
        <v>0</v>
      </c>
      <c r="T1122" s="59">
        <f t="shared" si="263"/>
        <v>0</v>
      </c>
      <c r="U1122" s="59">
        <f t="shared" si="264"/>
        <v>0</v>
      </c>
      <c r="V1122" s="60">
        <v>30</v>
      </c>
      <c r="W1122" s="58">
        <f t="shared" si="265"/>
        <v>7.3519400953029077</v>
      </c>
      <c r="X1122" s="61">
        <f t="shared" si="266"/>
        <v>0.43967670830271849</v>
      </c>
      <c r="Y1122" s="63">
        <f t="shared" si="267"/>
        <v>0</v>
      </c>
      <c r="Z1122" s="62">
        <f t="shared" si="268"/>
        <v>0</v>
      </c>
      <c r="AA1122" s="57">
        <f t="shared" si="269"/>
        <v>0</v>
      </c>
      <c r="AB1122" s="58">
        <f t="shared" si="270"/>
        <v>0</v>
      </c>
    </row>
    <row r="1123" spans="2:28" hidden="1" x14ac:dyDescent="0.35">
      <c r="B1123" s="186">
        <v>44146</v>
      </c>
      <c r="D1123" s="4" t="s">
        <v>14</v>
      </c>
      <c r="E1123" s="4" t="s">
        <v>16</v>
      </c>
      <c r="F1123" s="4">
        <v>6</v>
      </c>
      <c r="G1123" s="4"/>
      <c r="H1123" t="s">
        <v>11</v>
      </c>
      <c r="I1123">
        <v>1123</v>
      </c>
      <c r="J1123">
        <v>352</v>
      </c>
      <c r="K1123">
        <v>11.27</v>
      </c>
      <c r="L1123">
        <v>95.43</v>
      </c>
      <c r="M1123">
        <v>87.51</v>
      </c>
      <c r="N1123">
        <v>90.589353612167301</v>
      </c>
      <c r="Q1123" s="59">
        <f t="shared" si="260"/>
        <v>0</v>
      </c>
      <c r="R1123" s="59">
        <f t="shared" si="261"/>
        <v>0</v>
      </c>
      <c r="S1123" s="59">
        <f t="shared" si="262"/>
        <v>0</v>
      </c>
      <c r="T1123" s="59">
        <f t="shared" si="263"/>
        <v>0</v>
      </c>
      <c r="U1123" s="59">
        <f t="shared" si="264"/>
        <v>0</v>
      </c>
      <c r="V1123" s="60">
        <v>30</v>
      </c>
      <c r="W1123" s="58">
        <f t="shared" si="265"/>
        <v>9.4106463878326991</v>
      </c>
      <c r="X1123" s="61">
        <f t="shared" si="266"/>
        <v>0.45194123819517318</v>
      </c>
      <c r="Y1123" s="63">
        <f t="shared" si="267"/>
        <v>0</v>
      </c>
      <c r="Z1123" s="62">
        <f t="shared" si="268"/>
        <v>0</v>
      </c>
      <c r="AA1123" s="57">
        <f t="shared" si="269"/>
        <v>0</v>
      </c>
      <c r="AB1123" s="58">
        <f t="shared" si="270"/>
        <v>0</v>
      </c>
    </row>
    <row r="1124" spans="2:28" hidden="1" x14ac:dyDescent="0.35">
      <c r="B1124" s="186">
        <v>44146</v>
      </c>
      <c r="D1124" s="4" t="s">
        <v>14</v>
      </c>
      <c r="E1124" s="4" t="s">
        <v>16</v>
      </c>
      <c r="F1124" s="4">
        <v>2</v>
      </c>
      <c r="G1124" s="4"/>
      <c r="H1124" t="s">
        <v>8</v>
      </c>
      <c r="I1124">
        <v>1124</v>
      </c>
      <c r="J1124">
        <v>360</v>
      </c>
      <c r="K1124">
        <v>11.29</v>
      </c>
      <c r="L1124">
        <v>106.27</v>
      </c>
      <c r="M1124">
        <v>100.14</v>
      </c>
      <c r="N1124">
        <v>93.546009686249732</v>
      </c>
      <c r="Q1124" s="59">
        <f t="shared" si="260"/>
        <v>0</v>
      </c>
      <c r="R1124" s="59">
        <f t="shared" si="261"/>
        <v>0</v>
      </c>
      <c r="S1124" s="59">
        <f t="shared" si="262"/>
        <v>0</v>
      </c>
      <c r="T1124" s="59">
        <f t="shared" si="263"/>
        <v>0</v>
      </c>
      <c r="U1124" s="59">
        <f t="shared" si="264"/>
        <v>0</v>
      </c>
      <c r="V1124" s="60">
        <v>30</v>
      </c>
      <c r="W1124" s="58">
        <f t="shared" si="265"/>
        <v>6.4539903137502677</v>
      </c>
      <c r="X1124" s="61">
        <f t="shared" si="266"/>
        <v>0.43449634214969057</v>
      </c>
      <c r="Y1124" s="63">
        <f t="shared" si="267"/>
        <v>0</v>
      </c>
      <c r="Z1124" s="62">
        <f t="shared" si="268"/>
        <v>0</v>
      </c>
      <c r="AA1124" s="57">
        <f t="shared" si="269"/>
        <v>0</v>
      </c>
      <c r="AB1124" s="58">
        <f t="shared" si="270"/>
        <v>0</v>
      </c>
    </row>
    <row r="1125" spans="2:28" hidden="1" x14ac:dyDescent="0.35">
      <c r="B1125" s="186">
        <v>44146</v>
      </c>
      <c r="D1125" s="4" t="s">
        <v>14</v>
      </c>
      <c r="E1125" s="4" t="s">
        <v>16</v>
      </c>
      <c r="F1125" s="4">
        <v>7</v>
      </c>
      <c r="G1125" s="4"/>
      <c r="H1125" t="s">
        <v>10</v>
      </c>
      <c r="I1125">
        <v>1125</v>
      </c>
      <c r="J1125">
        <v>359</v>
      </c>
      <c r="K1125">
        <v>11.29</v>
      </c>
      <c r="L1125">
        <v>87.16</v>
      </c>
      <c r="M1125">
        <v>78.73</v>
      </c>
      <c r="N1125">
        <v>88.888888888888886</v>
      </c>
      <c r="Q1125" s="59">
        <f t="shared" si="260"/>
        <v>0</v>
      </c>
      <c r="R1125" s="59">
        <f t="shared" si="261"/>
        <v>0</v>
      </c>
      <c r="S1125" s="59">
        <f t="shared" si="262"/>
        <v>0</v>
      </c>
      <c r="T1125" s="59">
        <f t="shared" si="263"/>
        <v>0</v>
      </c>
      <c r="U1125" s="59">
        <f t="shared" si="264"/>
        <v>0</v>
      </c>
      <c r="V1125" s="60">
        <v>30</v>
      </c>
      <c r="W1125" s="58">
        <f t="shared" si="265"/>
        <v>11.111111111111114</v>
      </c>
      <c r="X1125" s="61">
        <f t="shared" si="266"/>
        <v>0.46249999999999997</v>
      </c>
      <c r="Y1125" s="63">
        <f t="shared" si="267"/>
        <v>0</v>
      </c>
      <c r="Z1125" s="62">
        <f t="shared" si="268"/>
        <v>0</v>
      </c>
      <c r="AA1125" s="57">
        <f t="shared" si="269"/>
        <v>0</v>
      </c>
      <c r="AB1125" s="58">
        <f t="shared" si="270"/>
        <v>0</v>
      </c>
    </row>
    <row r="1126" spans="2:28" hidden="1" x14ac:dyDescent="0.35">
      <c r="B1126" s="186">
        <v>44146</v>
      </c>
      <c r="D1126" s="4" t="s">
        <v>14</v>
      </c>
      <c r="E1126" s="4" t="s">
        <v>14</v>
      </c>
      <c r="F1126" s="4">
        <v>4</v>
      </c>
      <c r="G1126" s="4"/>
      <c r="H1126" t="s">
        <v>10</v>
      </c>
      <c r="I1126">
        <v>1126</v>
      </c>
      <c r="J1126">
        <v>358</v>
      </c>
      <c r="K1126">
        <v>11.27</v>
      </c>
      <c r="L1126">
        <v>79.03</v>
      </c>
      <c r="M1126">
        <v>71.599999999999994</v>
      </c>
      <c r="N1126">
        <v>89.034828807556067</v>
      </c>
      <c r="Q1126" s="59">
        <f t="shared" si="260"/>
        <v>0</v>
      </c>
      <c r="R1126" s="59">
        <f t="shared" si="261"/>
        <v>0</v>
      </c>
      <c r="S1126" s="59">
        <f t="shared" si="262"/>
        <v>0</v>
      </c>
      <c r="T1126" s="59">
        <f t="shared" si="263"/>
        <v>0</v>
      </c>
      <c r="U1126" s="59">
        <f t="shared" si="264"/>
        <v>0</v>
      </c>
      <c r="V1126" s="60">
        <v>30</v>
      </c>
      <c r="W1126" s="58">
        <f t="shared" si="265"/>
        <v>10.965171192443933</v>
      </c>
      <c r="X1126" s="61">
        <f t="shared" si="266"/>
        <v>0.461577987734129</v>
      </c>
      <c r="Y1126" s="63">
        <f t="shared" si="267"/>
        <v>0</v>
      </c>
      <c r="Z1126" s="62">
        <f t="shared" si="268"/>
        <v>0</v>
      </c>
      <c r="AA1126" s="57">
        <f t="shared" si="269"/>
        <v>0</v>
      </c>
      <c r="AB1126" s="58">
        <f t="shared" si="270"/>
        <v>0</v>
      </c>
    </row>
    <row r="1127" spans="2:28" hidden="1" x14ac:dyDescent="0.35">
      <c r="B1127" s="186">
        <v>44146</v>
      </c>
      <c r="D1127" s="4" t="s">
        <v>14</v>
      </c>
      <c r="E1127" s="4" t="s">
        <v>16</v>
      </c>
      <c r="F1127" s="4">
        <v>2</v>
      </c>
      <c r="G1127" s="4"/>
      <c r="H1127" t="s">
        <v>12</v>
      </c>
      <c r="I1127">
        <v>1127</v>
      </c>
      <c r="J1127">
        <v>357</v>
      </c>
      <c r="K1127">
        <v>11.28</v>
      </c>
      <c r="L1127">
        <v>93.66</v>
      </c>
      <c r="M1127">
        <v>89.16</v>
      </c>
      <c r="N1127">
        <v>94.537509104151482</v>
      </c>
      <c r="Q1127" s="59">
        <f t="shared" si="260"/>
        <v>0</v>
      </c>
      <c r="R1127" s="59">
        <f t="shared" si="261"/>
        <v>0</v>
      </c>
      <c r="S1127" s="59">
        <f t="shared" si="262"/>
        <v>0</v>
      </c>
      <c r="T1127" s="59">
        <f t="shared" si="263"/>
        <v>0</v>
      </c>
      <c r="U1127" s="59">
        <f t="shared" si="264"/>
        <v>0</v>
      </c>
      <c r="V1127" s="60">
        <v>30</v>
      </c>
      <c r="W1127" s="58">
        <f t="shared" si="265"/>
        <v>5.4624908958485179</v>
      </c>
      <c r="X1127" s="61">
        <f t="shared" si="266"/>
        <v>0.42889060092449927</v>
      </c>
      <c r="Y1127" s="63">
        <f t="shared" si="267"/>
        <v>0</v>
      </c>
      <c r="Z1127" s="62">
        <f t="shared" si="268"/>
        <v>0</v>
      </c>
      <c r="AA1127" s="57">
        <f t="shared" si="269"/>
        <v>0</v>
      </c>
      <c r="AB1127" s="58">
        <f t="shared" si="270"/>
        <v>0</v>
      </c>
    </row>
    <row r="1128" spans="2:28" hidden="1" x14ac:dyDescent="0.35">
      <c r="B1128" s="186">
        <v>44146</v>
      </c>
      <c r="D1128" s="4" t="s">
        <v>14</v>
      </c>
      <c r="E1128" s="4" t="s">
        <v>13</v>
      </c>
      <c r="F1128" s="4">
        <v>6</v>
      </c>
      <c r="G1128" s="4"/>
      <c r="H1128" t="s">
        <v>11</v>
      </c>
      <c r="I1128">
        <v>1128</v>
      </c>
      <c r="J1128">
        <v>346</v>
      </c>
      <c r="K1128">
        <v>11.17</v>
      </c>
      <c r="L1128">
        <v>86.38</v>
      </c>
      <c r="M1128">
        <v>79.09</v>
      </c>
      <c r="N1128">
        <v>90.307140007977665</v>
      </c>
      <c r="Q1128" s="59">
        <f t="shared" si="260"/>
        <v>0</v>
      </c>
      <c r="R1128" s="59">
        <f t="shared" si="261"/>
        <v>0</v>
      </c>
      <c r="S1128" s="59">
        <f t="shared" si="262"/>
        <v>0</v>
      </c>
      <c r="T1128" s="59">
        <f t="shared" si="263"/>
        <v>0</v>
      </c>
      <c r="U1128" s="59">
        <f t="shared" si="264"/>
        <v>0</v>
      </c>
      <c r="V1128" s="60">
        <v>30</v>
      </c>
      <c r="W1128" s="58">
        <f t="shared" si="265"/>
        <v>9.6928599920223348</v>
      </c>
      <c r="X1128" s="61">
        <f t="shared" si="266"/>
        <v>0.45366607773851592</v>
      </c>
      <c r="Y1128" s="63">
        <f t="shared" si="267"/>
        <v>0</v>
      </c>
      <c r="Z1128" s="62">
        <f t="shared" si="268"/>
        <v>0</v>
      </c>
      <c r="AA1128" s="57">
        <f t="shared" si="269"/>
        <v>0</v>
      </c>
      <c r="AB1128" s="58">
        <f t="shared" si="270"/>
        <v>0</v>
      </c>
    </row>
    <row r="1129" spans="2:28" hidden="1" x14ac:dyDescent="0.35">
      <c r="B1129" s="186">
        <v>44146</v>
      </c>
      <c r="D1129" s="4" t="s">
        <v>14</v>
      </c>
      <c r="E1129" s="4" t="s">
        <v>13</v>
      </c>
      <c r="F1129" s="4">
        <v>5</v>
      </c>
      <c r="G1129" s="4"/>
      <c r="H1129" t="s">
        <v>8</v>
      </c>
      <c r="I1129">
        <v>1129</v>
      </c>
      <c r="J1129">
        <v>356</v>
      </c>
      <c r="K1129">
        <v>11.3</v>
      </c>
      <c r="L1129">
        <v>95.51</v>
      </c>
      <c r="M1129">
        <v>93.15</v>
      </c>
      <c r="N1129">
        <v>97.197482484265521</v>
      </c>
      <c r="Q1129" s="59">
        <f t="shared" si="260"/>
        <v>0</v>
      </c>
      <c r="R1129" s="59">
        <f t="shared" si="261"/>
        <v>0</v>
      </c>
      <c r="S1129" s="59">
        <f t="shared" si="262"/>
        <v>0</v>
      </c>
      <c r="T1129" s="59">
        <f t="shared" si="263"/>
        <v>0</v>
      </c>
      <c r="U1129" s="59">
        <f t="shared" si="264"/>
        <v>0</v>
      </c>
      <c r="V1129" s="60">
        <v>30</v>
      </c>
      <c r="W1129" s="58">
        <f t="shared" si="265"/>
        <v>2.802517515734479</v>
      </c>
      <c r="X1129" s="61">
        <f t="shared" si="266"/>
        <v>0.41441661576053762</v>
      </c>
      <c r="Y1129" s="63">
        <f t="shared" si="267"/>
        <v>0</v>
      </c>
      <c r="Z1129" s="62">
        <f t="shared" si="268"/>
        <v>0</v>
      </c>
      <c r="AA1129" s="57">
        <f t="shared" si="269"/>
        <v>0</v>
      </c>
      <c r="AB1129" s="58">
        <f t="shared" si="270"/>
        <v>0</v>
      </c>
    </row>
    <row r="1130" spans="2:28" hidden="1" x14ac:dyDescent="0.35">
      <c r="B1130" s="186">
        <v>44146</v>
      </c>
      <c r="D1130" s="4" t="s">
        <v>14</v>
      </c>
      <c r="E1130" s="4" t="s">
        <v>15</v>
      </c>
      <c r="F1130" s="4">
        <v>1</v>
      </c>
      <c r="G1130" s="4"/>
      <c r="H1130" t="s">
        <v>8</v>
      </c>
      <c r="I1130">
        <v>1130</v>
      </c>
      <c r="J1130">
        <v>345</v>
      </c>
      <c r="K1130">
        <v>11.28</v>
      </c>
      <c r="L1130">
        <v>101.72</v>
      </c>
      <c r="M1130">
        <v>94.13</v>
      </c>
      <c r="N1130">
        <v>91.607695709862881</v>
      </c>
      <c r="Q1130" s="59">
        <f t="shared" si="260"/>
        <v>0</v>
      </c>
      <c r="R1130" s="59">
        <f t="shared" si="261"/>
        <v>0</v>
      </c>
      <c r="S1130" s="59">
        <f t="shared" si="262"/>
        <v>0</v>
      </c>
      <c r="T1130" s="59">
        <f t="shared" si="263"/>
        <v>0</v>
      </c>
      <c r="U1130" s="59">
        <f t="shared" si="264"/>
        <v>0</v>
      </c>
      <c r="V1130" s="60">
        <v>30</v>
      </c>
      <c r="W1130" s="58">
        <f t="shared" si="265"/>
        <v>8.392304290137119</v>
      </c>
      <c r="X1130" s="61">
        <f t="shared" si="266"/>
        <v>0.44580567290283657</v>
      </c>
      <c r="Y1130" s="63">
        <f t="shared" si="267"/>
        <v>0</v>
      </c>
      <c r="Z1130" s="62">
        <f t="shared" si="268"/>
        <v>0</v>
      </c>
      <c r="AA1130" s="57">
        <f t="shared" si="269"/>
        <v>0</v>
      </c>
      <c r="AB1130" s="58">
        <f t="shared" si="270"/>
        <v>0</v>
      </c>
    </row>
    <row r="1131" spans="2:28" hidden="1" x14ac:dyDescent="0.35">
      <c r="B1131" s="186">
        <v>44146</v>
      </c>
      <c r="D1131" s="4" t="s">
        <v>14</v>
      </c>
      <c r="E1131" s="4" t="s">
        <v>16</v>
      </c>
      <c r="F1131" s="4">
        <v>1</v>
      </c>
      <c r="G1131" s="4"/>
      <c r="H1131" t="s">
        <v>8</v>
      </c>
      <c r="I1131">
        <v>1131</v>
      </c>
      <c r="J1131">
        <v>354</v>
      </c>
      <c r="K1131">
        <v>11.3</v>
      </c>
      <c r="L1131">
        <v>101.36</v>
      </c>
      <c r="M1131">
        <v>94.59</v>
      </c>
      <c r="N1131">
        <v>92.482789251610043</v>
      </c>
      <c r="Q1131" s="59">
        <f t="shared" si="260"/>
        <v>0</v>
      </c>
      <c r="R1131" s="59">
        <f t="shared" si="261"/>
        <v>0</v>
      </c>
      <c r="S1131" s="59">
        <f t="shared" si="262"/>
        <v>0</v>
      </c>
      <c r="T1131" s="59">
        <f t="shared" si="263"/>
        <v>0</v>
      </c>
      <c r="U1131" s="59">
        <f t="shared" si="264"/>
        <v>0</v>
      </c>
      <c r="V1131" s="60">
        <v>30</v>
      </c>
      <c r="W1131" s="58">
        <f t="shared" si="265"/>
        <v>7.5172107483899566</v>
      </c>
      <c r="X1131" s="61">
        <f t="shared" si="266"/>
        <v>0.4406411333893625</v>
      </c>
      <c r="Y1131" s="63">
        <f t="shared" si="267"/>
        <v>0</v>
      </c>
      <c r="Z1131" s="62">
        <f t="shared" si="268"/>
        <v>0</v>
      </c>
      <c r="AA1131" s="57">
        <f t="shared" si="269"/>
        <v>0</v>
      </c>
      <c r="AB1131" s="58">
        <f t="shared" si="270"/>
        <v>0</v>
      </c>
    </row>
    <row r="1132" spans="2:28" hidden="1" x14ac:dyDescent="0.35">
      <c r="B1132" s="186">
        <v>44146</v>
      </c>
      <c r="D1132" s="4" t="s">
        <v>14</v>
      </c>
      <c r="E1132" s="4" t="s">
        <v>13</v>
      </c>
      <c r="F1132" s="4">
        <v>6</v>
      </c>
      <c r="G1132" s="4"/>
      <c r="H1132" t="s">
        <v>10</v>
      </c>
      <c r="I1132">
        <v>1132</v>
      </c>
      <c r="J1132">
        <v>355</v>
      </c>
      <c r="K1132">
        <v>11.24</v>
      </c>
      <c r="L1132">
        <v>87.89</v>
      </c>
      <c r="M1132">
        <v>78.67</v>
      </c>
      <c r="N1132">
        <v>87.971298108284415</v>
      </c>
      <c r="Q1132" s="59">
        <f t="shared" si="260"/>
        <v>0</v>
      </c>
      <c r="R1132" s="59">
        <f t="shared" si="261"/>
        <v>0</v>
      </c>
      <c r="S1132" s="59">
        <f t="shared" si="262"/>
        <v>0</v>
      </c>
      <c r="T1132" s="59">
        <f t="shared" si="263"/>
        <v>0</v>
      </c>
      <c r="U1132" s="59">
        <f t="shared" si="264"/>
        <v>0</v>
      </c>
      <c r="V1132" s="60">
        <v>30</v>
      </c>
      <c r="W1132" s="58">
        <f t="shared" si="265"/>
        <v>12.028701891715585</v>
      </c>
      <c r="X1132" s="61">
        <f t="shared" si="266"/>
        <v>0.46836719561026252</v>
      </c>
      <c r="Y1132" s="63">
        <f t="shared" si="267"/>
        <v>0</v>
      </c>
      <c r="Z1132" s="62">
        <f t="shared" si="268"/>
        <v>0</v>
      </c>
      <c r="AA1132" s="57">
        <f t="shared" si="269"/>
        <v>0</v>
      </c>
      <c r="AB1132" s="58">
        <f t="shared" si="270"/>
        <v>0</v>
      </c>
    </row>
    <row r="1133" spans="2:28" hidden="1" x14ac:dyDescent="0.35">
      <c r="B1133" s="186">
        <v>44146</v>
      </c>
      <c r="D1133" s="4" t="s">
        <v>14</v>
      </c>
      <c r="E1133" s="4" t="s">
        <v>13</v>
      </c>
      <c r="F1133" s="4">
        <v>4</v>
      </c>
      <c r="G1133" s="4"/>
      <c r="H1133" t="s">
        <v>11</v>
      </c>
      <c r="I1133">
        <v>1133</v>
      </c>
      <c r="J1133">
        <v>353</v>
      </c>
      <c r="K1133">
        <v>11.3</v>
      </c>
      <c r="L1133">
        <v>90.09</v>
      </c>
      <c r="M1133">
        <v>82.82</v>
      </c>
      <c r="N1133">
        <v>90.772940728518833</v>
      </c>
      <c r="Q1133" s="59">
        <f t="shared" si="260"/>
        <v>0</v>
      </c>
      <c r="R1133" s="59">
        <f t="shared" si="261"/>
        <v>0</v>
      </c>
      <c r="S1133" s="59">
        <f t="shared" si="262"/>
        <v>0</v>
      </c>
      <c r="T1133" s="59">
        <f t="shared" si="263"/>
        <v>0</v>
      </c>
      <c r="U1133" s="59">
        <f t="shared" si="264"/>
        <v>0</v>
      </c>
      <c r="V1133" s="60">
        <v>30</v>
      </c>
      <c r="W1133" s="58">
        <f t="shared" si="265"/>
        <v>9.227059271481167</v>
      </c>
      <c r="X1133" s="61">
        <f t="shared" si="266"/>
        <v>0.45082494407158846</v>
      </c>
      <c r="Y1133" s="63">
        <f t="shared" si="267"/>
        <v>0</v>
      </c>
      <c r="Z1133" s="62">
        <f t="shared" si="268"/>
        <v>0</v>
      </c>
      <c r="AA1133" s="57">
        <f t="shared" si="269"/>
        <v>0</v>
      </c>
      <c r="AB1133" s="58">
        <f t="shared" si="270"/>
        <v>0</v>
      </c>
    </row>
    <row r="1134" spans="2:28" hidden="1" x14ac:dyDescent="0.35">
      <c r="B1134" s="186">
        <v>44146</v>
      </c>
      <c r="D1134" s="4" t="s">
        <v>14</v>
      </c>
      <c r="E1134" s="4" t="s">
        <v>13</v>
      </c>
      <c r="F1134" s="4">
        <v>4</v>
      </c>
      <c r="G1134" s="4"/>
      <c r="H1134" t="s">
        <v>10</v>
      </c>
      <c r="I1134">
        <v>1134</v>
      </c>
      <c r="J1134">
        <v>342</v>
      </c>
      <c r="K1134">
        <v>11.28</v>
      </c>
      <c r="L1134">
        <v>85.4</v>
      </c>
      <c r="M1134">
        <v>76.739999999999995</v>
      </c>
      <c r="N1134">
        <v>88.316243928764152</v>
      </c>
      <c r="Q1134" s="59">
        <f t="shared" si="260"/>
        <v>0</v>
      </c>
      <c r="R1134" s="59">
        <f t="shared" si="261"/>
        <v>0</v>
      </c>
      <c r="S1134" s="59">
        <f t="shared" si="262"/>
        <v>0</v>
      </c>
      <c r="T1134" s="59">
        <f t="shared" si="263"/>
        <v>0</v>
      </c>
      <c r="U1134" s="59">
        <f t="shared" si="264"/>
        <v>0</v>
      </c>
      <c r="V1134" s="60">
        <v>30</v>
      </c>
      <c r="W1134" s="58">
        <f t="shared" si="265"/>
        <v>11.683756071235848</v>
      </c>
      <c r="X1134" s="61">
        <f t="shared" si="266"/>
        <v>0.46614726550565244</v>
      </c>
      <c r="Y1134" s="63">
        <f t="shared" si="267"/>
        <v>0</v>
      </c>
      <c r="Z1134" s="62">
        <f t="shared" si="268"/>
        <v>0</v>
      </c>
      <c r="AA1134" s="57">
        <f t="shared" si="269"/>
        <v>0</v>
      </c>
      <c r="AB1134" s="58">
        <f t="shared" si="270"/>
        <v>0</v>
      </c>
    </row>
    <row r="1135" spans="2:28" hidden="1" x14ac:dyDescent="0.35">
      <c r="B1135" s="186">
        <v>44146</v>
      </c>
      <c r="D1135" s="4" t="s">
        <v>14</v>
      </c>
      <c r="E1135" s="4" t="s">
        <v>16</v>
      </c>
      <c r="F1135" s="4">
        <v>1</v>
      </c>
      <c r="G1135" s="4"/>
      <c r="H1135" t="s">
        <v>12</v>
      </c>
      <c r="I1135">
        <v>1135</v>
      </c>
      <c r="J1135">
        <v>130</v>
      </c>
      <c r="K1135">
        <v>10.9</v>
      </c>
      <c r="L1135">
        <v>108.13</v>
      </c>
      <c r="M1135">
        <v>99.34</v>
      </c>
      <c r="N1135">
        <v>90.959580376427027</v>
      </c>
      <c r="Q1135" s="59">
        <f t="shared" si="260"/>
        <v>0</v>
      </c>
      <c r="R1135" s="59">
        <f t="shared" si="261"/>
        <v>0</v>
      </c>
      <c r="S1135" s="59">
        <f t="shared" si="262"/>
        <v>0</v>
      </c>
      <c r="T1135" s="59">
        <f t="shared" si="263"/>
        <v>0</v>
      </c>
      <c r="U1135" s="59">
        <f t="shared" si="264"/>
        <v>0</v>
      </c>
      <c r="V1135" s="60">
        <v>30</v>
      </c>
      <c r="W1135" s="58">
        <f t="shared" si="265"/>
        <v>9.0404196235729728</v>
      </c>
      <c r="X1135" s="61">
        <f t="shared" si="266"/>
        <v>0.44969470827679781</v>
      </c>
      <c r="Y1135" s="63">
        <f t="shared" si="267"/>
        <v>0</v>
      </c>
      <c r="Z1135" s="62">
        <f t="shared" si="268"/>
        <v>0</v>
      </c>
      <c r="AA1135" s="57">
        <f t="shared" si="269"/>
        <v>0</v>
      </c>
      <c r="AB1135" s="58">
        <f t="shared" si="270"/>
        <v>0</v>
      </c>
    </row>
    <row r="1136" spans="2:28" hidden="1" x14ac:dyDescent="0.35">
      <c r="B1136" s="186">
        <v>44146</v>
      </c>
      <c r="D1136" s="4" t="s">
        <v>14</v>
      </c>
      <c r="E1136" s="4" t="s">
        <v>15</v>
      </c>
      <c r="F1136" s="4">
        <v>1</v>
      </c>
      <c r="G1136" s="4"/>
      <c r="H1136" t="s">
        <v>12</v>
      </c>
      <c r="I1136">
        <v>1136</v>
      </c>
      <c r="J1136">
        <v>129</v>
      </c>
      <c r="K1136">
        <v>11.15</v>
      </c>
      <c r="L1136">
        <v>106.16</v>
      </c>
      <c r="M1136">
        <v>97.82</v>
      </c>
      <c r="N1136">
        <v>91.221976634038526</v>
      </c>
      <c r="Q1136" s="59">
        <f t="shared" si="260"/>
        <v>0</v>
      </c>
      <c r="R1136" s="59">
        <f t="shared" si="261"/>
        <v>0</v>
      </c>
      <c r="S1136" s="59">
        <f t="shared" si="262"/>
        <v>0</v>
      </c>
      <c r="T1136" s="59">
        <f t="shared" si="263"/>
        <v>0</v>
      </c>
      <c r="U1136" s="59">
        <f t="shared" si="264"/>
        <v>0</v>
      </c>
      <c r="V1136" s="60">
        <v>30</v>
      </c>
      <c r="W1136" s="58">
        <f t="shared" si="265"/>
        <v>8.7780233659614737</v>
      </c>
      <c r="X1136" s="61">
        <f t="shared" si="266"/>
        <v>0.4481135340948425</v>
      </c>
      <c r="Y1136" s="63">
        <f t="shared" si="267"/>
        <v>0</v>
      </c>
      <c r="Z1136" s="62">
        <f t="shared" si="268"/>
        <v>0</v>
      </c>
      <c r="AA1136" s="57">
        <f t="shared" si="269"/>
        <v>0</v>
      </c>
      <c r="AB1136" s="58">
        <f t="shared" si="270"/>
        <v>0</v>
      </c>
    </row>
    <row r="1137" spans="2:28" hidden="1" x14ac:dyDescent="0.35">
      <c r="B1137" s="186">
        <v>44146</v>
      </c>
      <c r="D1137" s="4" t="s">
        <v>14</v>
      </c>
      <c r="E1137" s="4" t="s">
        <v>16</v>
      </c>
      <c r="F1137" s="4">
        <v>4</v>
      </c>
      <c r="G1137" s="4"/>
      <c r="H1137" t="s">
        <v>12</v>
      </c>
      <c r="I1137">
        <v>1137</v>
      </c>
      <c r="J1137">
        <v>139</v>
      </c>
      <c r="K1137">
        <v>11.08</v>
      </c>
      <c r="L1137">
        <v>108.27</v>
      </c>
      <c r="M1137">
        <v>102.01</v>
      </c>
      <c r="N1137">
        <v>93.55900812840828</v>
      </c>
      <c r="Q1137" s="59">
        <f t="shared" si="260"/>
        <v>0</v>
      </c>
      <c r="R1137" s="59">
        <f t="shared" si="261"/>
        <v>0</v>
      </c>
      <c r="S1137" s="59">
        <f t="shared" si="262"/>
        <v>0</v>
      </c>
      <c r="T1137" s="59">
        <f t="shared" si="263"/>
        <v>0</v>
      </c>
      <c r="U1137" s="59">
        <f t="shared" si="264"/>
        <v>0</v>
      </c>
      <c r="V1137" s="60">
        <v>30</v>
      </c>
      <c r="W1137" s="58">
        <f t="shared" si="265"/>
        <v>6.44099187159172</v>
      </c>
      <c r="X1137" s="61">
        <f t="shared" si="266"/>
        <v>0.43442208292092815</v>
      </c>
      <c r="Y1137" s="63">
        <f t="shared" si="267"/>
        <v>0</v>
      </c>
      <c r="Z1137" s="62">
        <f t="shared" si="268"/>
        <v>0</v>
      </c>
      <c r="AA1137" s="57">
        <f t="shared" si="269"/>
        <v>0</v>
      </c>
      <c r="AB1137" s="58">
        <f t="shared" si="270"/>
        <v>0</v>
      </c>
    </row>
    <row r="1138" spans="2:28" hidden="1" x14ac:dyDescent="0.35">
      <c r="B1138" s="186">
        <v>44146</v>
      </c>
      <c r="D1138" s="4" t="s">
        <v>14</v>
      </c>
      <c r="E1138" s="4" t="s">
        <v>16</v>
      </c>
      <c r="F1138" s="4">
        <v>2</v>
      </c>
      <c r="G1138" s="4"/>
      <c r="H1138" t="s">
        <v>11</v>
      </c>
      <c r="I1138">
        <v>1138</v>
      </c>
      <c r="J1138">
        <v>128</v>
      </c>
      <c r="K1138">
        <v>10.75</v>
      </c>
      <c r="L1138">
        <v>103.4</v>
      </c>
      <c r="M1138">
        <v>96.55</v>
      </c>
      <c r="N1138">
        <v>92.606583917970838</v>
      </c>
      <c r="Q1138" s="59">
        <f t="shared" si="260"/>
        <v>0</v>
      </c>
      <c r="R1138" s="59">
        <f t="shared" si="261"/>
        <v>0</v>
      </c>
      <c r="S1138" s="59">
        <f t="shared" si="262"/>
        <v>0</v>
      </c>
      <c r="T1138" s="59">
        <f t="shared" si="263"/>
        <v>0</v>
      </c>
      <c r="U1138" s="59">
        <f t="shared" si="264"/>
        <v>0</v>
      </c>
      <c r="V1138" s="60">
        <v>30</v>
      </c>
      <c r="W1138" s="58">
        <f t="shared" si="265"/>
        <v>7.3934160820291623</v>
      </c>
      <c r="X1138" s="61">
        <f t="shared" si="266"/>
        <v>0.4399184149184151</v>
      </c>
      <c r="Y1138" s="63">
        <f t="shared" si="267"/>
        <v>0</v>
      </c>
      <c r="Z1138" s="62">
        <f t="shared" si="268"/>
        <v>0</v>
      </c>
      <c r="AA1138" s="57">
        <f t="shared" si="269"/>
        <v>0</v>
      </c>
      <c r="AB1138" s="58">
        <f t="shared" si="270"/>
        <v>0</v>
      </c>
    </row>
    <row r="1139" spans="2:28" hidden="1" x14ac:dyDescent="0.35">
      <c r="B1139" s="186">
        <v>44146</v>
      </c>
      <c r="D1139" s="4" t="s">
        <v>14</v>
      </c>
      <c r="E1139" s="4" t="s">
        <v>14</v>
      </c>
      <c r="F1139" s="4">
        <v>7</v>
      </c>
      <c r="G1139" s="4"/>
      <c r="H1139" t="s">
        <v>12</v>
      </c>
      <c r="I1139">
        <v>1139</v>
      </c>
      <c r="J1139">
        <v>127</v>
      </c>
      <c r="K1139">
        <v>11</v>
      </c>
      <c r="L1139">
        <v>96.59</v>
      </c>
      <c r="M1139">
        <v>94.09</v>
      </c>
      <c r="N1139">
        <v>97.079098025470273</v>
      </c>
      <c r="Q1139" s="59">
        <f t="shared" si="260"/>
        <v>0</v>
      </c>
      <c r="R1139" s="59">
        <f t="shared" si="261"/>
        <v>0</v>
      </c>
      <c r="S1139" s="59">
        <f t="shared" si="262"/>
        <v>0</v>
      </c>
      <c r="T1139" s="59">
        <f t="shared" si="263"/>
        <v>0</v>
      </c>
      <c r="U1139" s="59">
        <f t="shared" si="264"/>
        <v>0</v>
      </c>
      <c r="V1139" s="60">
        <v>30</v>
      </c>
      <c r="W1139" s="58">
        <f t="shared" si="265"/>
        <v>2.9209019745297269</v>
      </c>
      <c r="X1139" s="61">
        <f t="shared" si="266"/>
        <v>0.41504392827055003</v>
      </c>
      <c r="Y1139" s="63">
        <f t="shared" si="267"/>
        <v>0</v>
      </c>
      <c r="Z1139" s="62">
        <f t="shared" si="268"/>
        <v>0</v>
      </c>
      <c r="AA1139" s="57">
        <f t="shared" si="269"/>
        <v>0</v>
      </c>
      <c r="AB1139" s="58">
        <f t="shared" si="270"/>
        <v>0</v>
      </c>
    </row>
    <row r="1140" spans="2:28" hidden="1" x14ac:dyDescent="0.35">
      <c r="B1140" s="186">
        <v>44146</v>
      </c>
      <c r="D1140" s="4" t="s">
        <v>14</v>
      </c>
      <c r="E1140" s="4" t="s">
        <v>14</v>
      </c>
      <c r="F1140" s="4">
        <v>2</v>
      </c>
      <c r="G1140" s="4"/>
      <c r="H1140" t="s">
        <v>8</v>
      </c>
      <c r="I1140">
        <v>1140</v>
      </c>
      <c r="J1140">
        <v>126</v>
      </c>
      <c r="K1140">
        <v>10.92</v>
      </c>
      <c r="L1140">
        <v>93.35</v>
      </c>
      <c r="M1140">
        <v>90.65</v>
      </c>
      <c r="N1140">
        <v>96.72449350964456</v>
      </c>
      <c r="Q1140" s="59">
        <f t="shared" si="260"/>
        <v>0</v>
      </c>
      <c r="R1140" s="59">
        <f t="shared" si="261"/>
        <v>0</v>
      </c>
      <c r="S1140" s="59">
        <f t="shared" si="262"/>
        <v>0</v>
      </c>
      <c r="T1140" s="59">
        <f t="shared" si="263"/>
        <v>0</v>
      </c>
      <c r="U1140" s="59">
        <f t="shared" si="264"/>
        <v>0</v>
      </c>
      <c r="V1140" s="60">
        <v>30</v>
      </c>
      <c r="W1140" s="58">
        <f t="shared" si="265"/>
        <v>3.2755064903554398</v>
      </c>
      <c r="X1140" s="61">
        <f t="shared" si="266"/>
        <v>0.41693214599272538</v>
      </c>
      <c r="Y1140" s="63">
        <f t="shared" si="267"/>
        <v>0</v>
      </c>
      <c r="Z1140" s="62">
        <f t="shared" si="268"/>
        <v>0</v>
      </c>
      <c r="AA1140" s="57">
        <f t="shared" si="269"/>
        <v>0</v>
      </c>
      <c r="AB1140" s="58">
        <f t="shared" si="270"/>
        <v>0</v>
      </c>
    </row>
    <row r="1141" spans="2:28" hidden="1" x14ac:dyDescent="0.35">
      <c r="B1141" s="186">
        <v>44146</v>
      </c>
      <c r="D1141" s="4" t="s">
        <v>14</v>
      </c>
      <c r="E1141" s="4" t="s">
        <v>14</v>
      </c>
      <c r="F1141" s="4">
        <v>3</v>
      </c>
      <c r="G1141" s="4"/>
      <c r="H1141" t="s">
        <v>8</v>
      </c>
      <c r="I1141">
        <v>1141</v>
      </c>
      <c r="J1141">
        <v>125</v>
      </c>
      <c r="K1141">
        <v>10.9</v>
      </c>
      <c r="L1141">
        <v>96.48</v>
      </c>
      <c r="M1141">
        <v>93.77</v>
      </c>
      <c r="N1141">
        <v>96.833372283243733</v>
      </c>
      <c r="Q1141" s="59">
        <f t="shared" si="260"/>
        <v>0</v>
      </c>
      <c r="R1141" s="59">
        <f t="shared" si="261"/>
        <v>0</v>
      </c>
      <c r="S1141" s="59">
        <f t="shared" si="262"/>
        <v>0</v>
      </c>
      <c r="T1141" s="59">
        <f t="shared" si="263"/>
        <v>0</v>
      </c>
      <c r="U1141" s="59">
        <f t="shared" si="264"/>
        <v>0</v>
      </c>
      <c r="V1141" s="60">
        <v>30</v>
      </c>
      <c r="W1141" s="58">
        <f t="shared" si="265"/>
        <v>3.1666277167562669</v>
      </c>
      <c r="X1141" s="61">
        <f t="shared" si="266"/>
        <v>0.41635091106552441</v>
      </c>
      <c r="Y1141" s="63">
        <f t="shared" si="267"/>
        <v>0</v>
      </c>
      <c r="Z1141" s="62">
        <f t="shared" si="268"/>
        <v>0</v>
      </c>
      <c r="AA1141" s="57">
        <f t="shared" si="269"/>
        <v>0</v>
      </c>
      <c r="AB1141" s="58">
        <f t="shared" si="270"/>
        <v>0</v>
      </c>
    </row>
    <row r="1142" spans="2:28" hidden="1" x14ac:dyDescent="0.35">
      <c r="B1142" s="186">
        <v>44146</v>
      </c>
      <c r="D1142" s="4" t="s">
        <v>14</v>
      </c>
      <c r="E1142" s="4" t="s">
        <v>16</v>
      </c>
      <c r="F1142" s="4">
        <v>6</v>
      </c>
      <c r="G1142" s="4"/>
      <c r="H1142" t="s">
        <v>8</v>
      </c>
      <c r="I1142">
        <v>1142</v>
      </c>
      <c r="J1142">
        <v>124</v>
      </c>
      <c r="K1142">
        <v>10.94</v>
      </c>
      <c r="L1142">
        <v>99.19</v>
      </c>
      <c r="M1142">
        <v>93.99</v>
      </c>
      <c r="N1142">
        <v>94.107648725212456</v>
      </c>
      <c r="Q1142" s="59">
        <f t="shared" si="260"/>
        <v>0</v>
      </c>
      <c r="R1142" s="59">
        <f t="shared" si="261"/>
        <v>0</v>
      </c>
      <c r="S1142" s="59">
        <f t="shared" si="262"/>
        <v>0</v>
      </c>
      <c r="T1142" s="59">
        <f t="shared" si="263"/>
        <v>0</v>
      </c>
      <c r="U1142" s="59">
        <f t="shared" si="264"/>
        <v>0</v>
      </c>
      <c r="V1142" s="60">
        <v>30</v>
      </c>
      <c r="W1142" s="58">
        <f t="shared" si="265"/>
        <v>5.8923512747875435</v>
      </c>
      <c r="X1142" s="61">
        <f t="shared" si="266"/>
        <v>0.43130644190246842</v>
      </c>
      <c r="Y1142" s="63">
        <f t="shared" si="267"/>
        <v>0</v>
      </c>
      <c r="Z1142" s="62">
        <f t="shared" si="268"/>
        <v>0</v>
      </c>
      <c r="AA1142" s="57">
        <f t="shared" si="269"/>
        <v>0</v>
      </c>
      <c r="AB1142" s="58">
        <f t="shared" si="270"/>
        <v>0</v>
      </c>
    </row>
    <row r="1143" spans="2:28" hidden="1" x14ac:dyDescent="0.35">
      <c r="B1143" s="186">
        <v>44146</v>
      </c>
      <c r="D1143" s="4" t="s">
        <v>14</v>
      </c>
      <c r="E1143" s="4" t="s">
        <v>15</v>
      </c>
      <c r="F1143" s="4">
        <v>6</v>
      </c>
      <c r="G1143" s="4"/>
      <c r="H1143" t="s">
        <v>10</v>
      </c>
      <c r="I1143">
        <v>1143</v>
      </c>
      <c r="J1143">
        <v>123</v>
      </c>
      <c r="K1143">
        <v>10.89</v>
      </c>
      <c r="L1143">
        <v>106.45</v>
      </c>
      <c r="M1143">
        <v>95.97</v>
      </c>
      <c r="N1143">
        <v>89.033068229384682</v>
      </c>
      <c r="Q1143" s="59">
        <f t="shared" si="260"/>
        <v>0</v>
      </c>
      <c r="R1143" s="59">
        <f t="shared" si="261"/>
        <v>0</v>
      </c>
      <c r="S1143" s="59">
        <f t="shared" si="262"/>
        <v>0</v>
      </c>
      <c r="T1143" s="59">
        <f t="shared" si="263"/>
        <v>0</v>
      </c>
      <c r="U1143" s="59">
        <f t="shared" si="264"/>
        <v>0</v>
      </c>
      <c r="V1143" s="60">
        <v>30</v>
      </c>
      <c r="W1143" s="58">
        <f t="shared" si="265"/>
        <v>10.966931770615318</v>
      </c>
      <c r="X1143" s="61">
        <f t="shared" si="266"/>
        <v>0.46158909261871184</v>
      </c>
      <c r="Y1143" s="63">
        <f t="shared" si="267"/>
        <v>0</v>
      </c>
      <c r="Z1143" s="62">
        <f t="shared" si="268"/>
        <v>0</v>
      </c>
      <c r="AA1143" s="57">
        <f t="shared" si="269"/>
        <v>0</v>
      </c>
      <c r="AB1143" s="58">
        <f t="shared" si="270"/>
        <v>0</v>
      </c>
    </row>
    <row r="1144" spans="2:28" hidden="1" x14ac:dyDescent="0.35">
      <c r="B1144" s="186">
        <v>44146</v>
      </c>
      <c r="D1144" s="4" t="s">
        <v>14</v>
      </c>
      <c r="E1144" s="4" t="s">
        <v>13</v>
      </c>
      <c r="F1144" s="4">
        <v>6</v>
      </c>
      <c r="G1144" s="4"/>
      <c r="H1144" t="s">
        <v>12</v>
      </c>
      <c r="I1144">
        <v>1144</v>
      </c>
      <c r="J1144">
        <v>122</v>
      </c>
      <c r="K1144">
        <v>10.9</v>
      </c>
      <c r="L1144">
        <v>119.1</v>
      </c>
      <c r="M1144">
        <v>112.55</v>
      </c>
      <c r="N1144">
        <v>93.946395563770807</v>
      </c>
      <c r="Q1144" s="59">
        <f t="shared" si="260"/>
        <v>0</v>
      </c>
      <c r="R1144" s="59">
        <f t="shared" si="261"/>
        <v>0</v>
      </c>
      <c r="S1144" s="59">
        <f t="shared" si="262"/>
        <v>0</v>
      </c>
      <c r="T1144" s="59">
        <f t="shared" si="263"/>
        <v>0</v>
      </c>
      <c r="U1144" s="59">
        <f t="shared" si="264"/>
        <v>0</v>
      </c>
      <c r="V1144" s="60">
        <v>30</v>
      </c>
      <c r="W1144" s="58">
        <f t="shared" si="265"/>
        <v>6.0536044362291932</v>
      </c>
      <c r="X1144" s="61">
        <f t="shared" si="266"/>
        <v>0.43221839645843568</v>
      </c>
      <c r="Y1144" s="63">
        <f t="shared" si="267"/>
        <v>0</v>
      </c>
      <c r="Z1144" s="62">
        <f t="shared" si="268"/>
        <v>0</v>
      </c>
      <c r="AA1144" s="57">
        <f t="shared" si="269"/>
        <v>0</v>
      </c>
      <c r="AB1144" s="58">
        <f t="shared" si="270"/>
        <v>0</v>
      </c>
    </row>
    <row r="1145" spans="2:28" hidden="1" x14ac:dyDescent="0.35">
      <c r="B1145" s="186">
        <v>44146</v>
      </c>
      <c r="D1145" s="4" t="s">
        <v>14</v>
      </c>
      <c r="E1145" s="4" t="s">
        <v>15</v>
      </c>
      <c r="F1145" s="4">
        <v>3</v>
      </c>
      <c r="G1145" s="4"/>
      <c r="H1145" t="s">
        <v>12</v>
      </c>
      <c r="I1145">
        <v>1145</v>
      </c>
      <c r="J1145">
        <v>121</v>
      </c>
      <c r="K1145">
        <v>10.93</v>
      </c>
      <c r="L1145">
        <v>129.93</v>
      </c>
      <c r="M1145">
        <v>119.71</v>
      </c>
      <c r="N1145">
        <v>91.411764705882362</v>
      </c>
      <c r="Q1145" s="59">
        <f t="shared" si="260"/>
        <v>0</v>
      </c>
      <c r="R1145" s="59">
        <f t="shared" si="261"/>
        <v>0</v>
      </c>
      <c r="S1145" s="59">
        <f t="shared" si="262"/>
        <v>0</v>
      </c>
      <c r="T1145" s="59">
        <f t="shared" si="263"/>
        <v>0</v>
      </c>
      <c r="U1145" s="59">
        <f t="shared" si="264"/>
        <v>0</v>
      </c>
      <c r="V1145" s="60">
        <v>30</v>
      </c>
      <c r="W1145" s="58">
        <f t="shared" si="265"/>
        <v>8.5882352941176379</v>
      </c>
      <c r="X1145" s="61">
        <f t="shared" si="266"/>
        <v>0.44697554697554698</v>
      </c>
      <c r="Y1145" s="63">
        <f t="shared" si="267"/>
        <v>0</v>
      </c>
      <c r="Z1145" s="62">
        <f t="shared" si="268"/>
        <v>0</v>
      </c>
      <c r="AA1145" s="57">
        <f t="shared" si="269"/>
        <v>0</v>
      </c>
      <c r="AB1145" s="58">
        <f t="shared" si="270"/>
        <v>0</v>
      </c>
    </row>
    <row r="1146" spans="2:28" hidden="1" x14ac:dyDescent="0.35">
      <c r="B1146" s="186">
        <v>44146</v>
      </c>
      <c r="D1146" s="4" t="s">
        <v>14</v>
      </c>
      <c r="E1146" s="4" t="s">
        <v>15</v>
      </c>
      <c r="F1146" s="4">
        <v>8</v>
      </c>
      <c r="G1146" s="4"/>
      <c r="H1146" t="s">
        <v>12</v>
      </c>
      <c r="I1146">
        <v>1146</v>
      </c>
      <c r="J1146">
        <v>131</v>
      </c>
      <c r="K1146">
        <v>10.91</v>
      </c>
      <c r="L1146">
        <v>121.59</v>
      </c>
      <c r="M1146">
        <v>114.4</v>
      </c>
      <c r="N1146">
        <v>93.503794723527292</v>
      </c>
      <c r="Q1146" s="59">
        <f t="shared" si="260"/>
        <v>0</v>
      </c>
      <c r="R1146" s="59">
        <f t="shared" si="261"/>
        <v>0</v>
      </c>
      <c r="S1146" s="59">
        <f t="shared" si="262"/>
        <v>0</v>
      </c>
      <c r="T1146" s="59">
        <f t="shared" si="263"/>
        <v>0</v>
      </c>
      <c r="U1146" s="59">
        <f t="shared" si="264"/>
        <v>0</v>
      </c>
      <c r="V1146" s="60">
        <v>30</v>
      </c>
      <c r="W1146" s="58">
        <f t="shared" si="265"/>
        <v>6.4962052764727076</v>
      </c>
      <c r="X1146" s="61">
        <f t="shared" si="266"/>
        <v>0.43473765581215573</v>
      </c>
      <c r="Y1146" s="63">
        <f t="shared" si="267"/>
        <v>0</v>
      </c>
      <c r="Z1146" s="62">
        <f t="shared" si="268"/>
        <v>0</v>
      </c>
      <c r="AA1146" s="57">
        <f t="shared" si="269"/>
        <v>0</v>
      </c>
      <c r="AB1146" s="58">
        <f t="shared" si="270"/>
        <v>0</v>
      </c>
    </row>
    <row r="1147" spans="2:28" hidden="1" x14ac:dyDescent="0.35">
      <c r="B1147" s="186">
        <v>44146</v>
      </c>
      <c r="D1147" s="4" t="s">
        <v>14</v>
      </c>
      <c r="E1147" s="4" t="s">
        <v>15</v>
      </c>
      <c r="F1147" s="4">
        <v>6</v>
      </c>
      <c r="G1147" s="4"/>
      <c r="H1147" t="s">
        <v>12</v>
      </c>
      <c r="I1147">
        <v>1147</v>
      </c>
      <c r="J1147">
        <v>140</v>
      </c>
      <c r="K1147">
        <v>10.86</v>
      </c>
      <c r="L1147">
        <v>106.39</v>
      </c>
      <c r="M1147">
        <v>102.58</v>
      </c>
      <c r="N1147">
        <v>96.011724065738505</v>
      </c>
      <c r="Q1147" s="59">
        <f t="shared" si="260"/>
        <v>0</v>
      </c>
      <c r="R1147" s="59">
        <f t="shared" si="261"/>
        <v>0</v>
      </c>
      <c r="S1147" s="59">
        <f t="shared" si="262"/>
        <v>0</v>
      </c>
      <c r="T1147" s="59">
        <f t="shared" si="263"/>
        <v>0</v>
      </c>
      <c r="U1147" s="59">
        <f t="shared" si="264"/>
        <v>0</v>
      </c>
      <c r="V1147" s="60">
        <v>30</v>
      </c>
      <c r="W1147" s="58">
        <f t="shared" si="265"/>
        <v>3.9882759342614946</v>
      </c>
      <c r="X1147" s="61">
        <f t="shared" si="266"/>
        <v>0.42076973397296119</v>
      </c>
      <c r="Y1147" s="63">
        <f t="shared" si="267"/>
        <v>0</v>
      </c>
      <c r="Z1147" s="62">
        <f t="shared" si="268"/>
        <v>0</v>
      </c>
      <c r="AA1147" s="57">
        <f t="shared" si="269"/>
        <v>0</v>
      </c>
      <c r="AB1147" s="58">
        <f t="shared" si="270"/>
        <v>0</v>
      </c>
    </row>
    <row r="1148" spans="2:28" hidden="1" x14ac:dyDescent="0.35">
      <c r="B1148" s="186">
        <v>44146</v>
      </c>
      <c r="D1148" s="4" t="s">
        <v>14</v>
      </c>
      <c r="E1148" s="4" t="s">
        <v>15</v>
      </c>
      <c r="F1148" s="4">
        <v>4</v>
      </c>
      <c r="G1148" s="4"/>
      <c r="H1148" t="s">
        <v>8</v>
      </c>
      <c r="I1148">
        <v>1148</v>
      </c>
      <c r="J1148">
        <v>137</v>
      </c>
      <c r="K1148">
        <v>10.93</v>
      </c>
      <c r="L1148">
        <v>117.66</v>
      </c>
      <c r="M1148">
        <v>114.11</v>
      </c>
      <c r="N1148">
        <v>96.673849901620926</v>
      </c>
      <c r="Q1148" s="59">
        <f t="shared" si="260"/>
        <v>0</v>
      </c>
      <c r="R1148" s="59">
        <f t="shared" si="261"/>
        <v>0</v>
      </c>
      <c r="S1148" s="59">
        <f t="shared" si="262"/>
        <v>0</v>
      </c>
      <c r="T1148" s="59">
        <f t="shared" si="263"/>
        <v>0</v>
      </c>
      <c r="U1148" s="59">
        <f t="shared" si="264"/>
        <v>0</v>
      </c>
      <c r="V1148" s="60">
        <v>30</v>
      </c>
      <c r="W1148" s="58">
        <f t="shared" si="265"/>
        <v>3.3261500983790739</v>
      </c>
      <c r="X1148" s="61">
        <f t="shared" si="266"/>
        <v>0.41720294630742383</v>
      </c>
      <c r="Y1148" s="63">
        <f t="shared" si="267"/>
        <v>0</v>
      </c>
      <c r="Z1148" s="62">
        <f t="shared" si="268"/>
        <v>0</v>
      </c>
      <c r="AA1148" s="57">
        <f t="shared" si="269"/>
        <v>0</v>
      </c>
      <c r="AB1148" s="58">
        <f t="shared" si="270"/>
        <v>0</v>
      </c>
    </row>
    <row r="1149" spans="2:28" hidden="1" x14ac:dyDescent="0.35">
      <c r="B1149" s="186">
        <v>44146</v>
      </c>
      <c r="D1149" s="4" t="s">
        <v>14</v>
      </c>
      <c r="E1149" s="4" t="s">
        <v>15</v>
      </c>
      <c r="F1149" s="4">
        <v>4</v>
      </c>
      <c r="G1149" s="4"/>
      <c r="H1149" t="s">
        <v>12</v>
      </c>
      <c r="I1149">
        <v>1149</v>
      </c>
      <c r="J1149">
        <v>157</v>
      </c>
      <c r="K1149">
        <v>10.95</v>
      </c>
      <c r="L1149">
        <v>120.27</v>
      </c>
      <c r="M1149">
        <v>115.82</v>
      </c>
      <c r="N1149">
        <v>95.929381631906324</v>
      </c>
      <c r="Q1149" s="59">
        <f t="shared" si="260"/>
        <v>0</v>
      </c>
      <c r="R1149" s="59">
        <f t="shared" si="261"/>
        <v>0</v>
      </c>
      <c r="S1149" s="59">
        <f t="shared" si="262"/>
        <v>0</v>
      </c>
      <c r="T1149" s="59">
        <f t="shared" si="263"/>
        <v>0</v>
      </c>
      <c r="U1149" s="59">
        <f t="shared" si="264"/>
        <v>0</v>
      </c>
      <c r="V1149" s="60">
        <v>30</v>
      </c>
      <c r="W1149" s="58">
        <f t="shared" si="265"/>
        <v>4.0706183680936761</v>
      </c>
      <c r="X1149" s="61">
        <f t="shared" si="266"/>
        <v>0.42121674454086017</v>
      </c>
      <c r="Y1149" s="63">
        <f t="shared" si="267"/>
        <v>0</v>
      </c>
      <c r="Z1149" s="62">
        <f t="shared" si="268"/>
        <v>0</v>
      </c>
      <c r="AA1149" s="57">
        <f t="shared" si="269"/>
        <v>0</v>
      </c>
      <c r="AB1149" s="58">
        <f t="shared" si="270"/>
        <v>0</v>
      </c>
    </row>
    <row r="1150" spans="2:28" hidden="1" x14ac:dyDescent="0.35">
      <c r="B1150" s="186">
        <v>44146</v>
      </c>
      <c r="D1150" s="4" t="s">
        <v>14</v>
      </c>
      <c r="E1150" s="4" t="s">
        <v>13</v>
      </c>
      <c r="F1150" s="4">
        <v>5</v>
      </c>
      <c r="G1150" s="4"/>
      <c r="H1150" t="s">
        <v>10</v>
      </c>
      <c r="I1150">
        <v>1150</v>
      </c>
      <c r="J1150">
        <v>155</v>
      </c>
      <c r="K1150">
        <v>11.02</v>
      </c>
      <c r="L1150">
        <v>91.3</v>
      </c>
      <c r="M1150">
        <v>82.79</v>
      </c>
      <c r="N1150">
        <v>89.399601395117102</v>
      </c>
      <c r="Q1150" s="59">
        <f t="shared" si="260"/>
        <v>0</v>
      </c>
      <c r="R1150" s="59">
        <f t="shared" si="261"/>
        <v>0</v>
      </c>
      <c r="S1150" s="59">
        <f t="shared" si="262"/>
        <v>0</v>
      </c>
      <c r="T1150" s="59">
        <f t="shared" si="263"/>
        <v>0</v>
      </c>
      <c r="U1150" s="59">
        <f t="shared" si="264"/>
        <v>0</v>
      </c>
      <c r="V1150" s="60">
        <v>30</v>
      </c>
      <c r="W1150" s="58">
        <f t="shared" si="265"/>
        <v>10.600398604882898</v>
      </c>
      <c r="X1150" s="61">
        <f t="shared" si="266"/>
        <v>0.45928661000417992</v>
      </c>
      <c r="Y1150" s="63">
        <f t="shared" si="267"/>
        <v>0</v>
      </c>
      <c r="Z1150" s="62">
        <f t="shared" si="268"/>
        <v>0</v>
      </c>
      <c r="AA1150" s="57">
        <f t="shared" si="269"/>
        <v>0</v>
      </c>
      <c r="AB1150" s="58">
        <f t="shared" si="270"/>
        <v>0</v>
      </c>
    </row>
    <row r="1151" spans="2:28" hidden="1" x14ac:dyDescent="0.35">
      <c r="B1151" s="186">
        <v>44146</v>
      </c>
      <c r="D1151" s="4" t="s">
        <v>14</v>
      </c>
      <c r="E1151" s="4" t="s">
        <v>16</v>
      </c>
      <c r="F1151" s="4">
        <v>4</v>
      </c>
      <c r="G1151" s="4"/>
      <c r="H1151" t="s">
        <v>10</v>
      </c>
      <c r="I1151">
        <v>1151</v>
      </c>
      <c r="J1151">
        <v>167</v>
      </c>
      <c r="K1151">
        <v>12.07</v>
      </c>
      <c r="L1151">
        <v>107.26</v>
      </c>
      <c r="M1151">
        <v>96.17</v>
      </c>
      <c r="N1151">
        <v>88.349616556360957</v>
      </c>
      <c r="Q1151" s="59">
        <f t="shared" si="260"/>
        <v>0</v>
      </c>
      <c r="R1151" s="59">
        <f t="shared" si="261"/>
        <v>0</v>
      </c>
      <c r="S1151" s="59">
        <f t="shared" si="262"/>
        <v>0</v>
      </c>
      <c r="T1151" s="59">
        <f t="shared" si="263"/>
        <v>0</v>
      </c>
      <c r="U1151" s="59">
        <f t="shared" si="264"/>
        <v>0</v>
      </c>
      <c r="V1151" s="60">
        <v>30</v>
      </c>
      <c r="W1151" s="58">
        <f t="shared" si="265"/>
        <v>11.650383443639043</v>
      </c>
      <c r="X1151" s="61">
        <f t="shared" si="266"/>
        <v>0.46593341260404281</v>
      </c>
      <c r="Y1151" s="63">
        <f t="shared" si="267"/>
        <v>0</v>
      </c>
      <c r="Z1151" s="62">
        <f t="shared" si="268"/>
        <v>0</v>
      </c>
      <c r="AA1151" s="57">
        <f t="shared" si="269"/>
        <v>0</v>
      </c>
      <c r="AB1151" s="58">
        <f t="shared" si="270"/>
        <v>0</v>
      </c>
    </row>
    <row r="1152" spans="2:28" hidden="1" x14ac:dyDescent="0.35">
      <c r="B1152" s="186">
        <v>44146</v>
      </c>
      <c r="D1152" s="4" t="s">
        <v>14</v>
      </c>
      <c r="E1152" s="4" t="s">
        <v>14</v>
      </c>
      <c r="F1152" s="4">
        <v>3</v>
      </c>
      <c r="G1152" s="4"/>
      <c r="H1152" t="s">
        <v>11</v>
      </c>
      <c r="I1152">
        <v>1152</v>
      </c>
      <c r="J1152">
        <v>168</v>
      </c>
      <c r="K1152">
        <v>11.98</v>
      </c>
      <c r="L1152">
        <v>96.09</v>
      </c>
      <c r="M1152">
        <v>91.29</v>
      </c>
      <c r="N1152">
        <v>94.29318749256926</v>
      </c>
      <c r="Q1152" s="59">
        <f t="shared" si="260"/>
        <v>0</v>
      </c>
      <c r="R1152" s="59">
        <f t="shared" si="261"/>
        <v>0</v>
      </c>
      <c r="S1152" s="59">
        <f t="shared" si="262"/>
        <v>0</v>
      </c>
      <c r="T1152" s="59">
        <f t="shared" si="263"/>
        <v>0</v>
      </c>
      <c r="U1152" s="59">
        <f t="shared" si="264"/>
        <v>0</v>
      </c>
      <c r="V1152" s="60">
        <v>30</v>
      </c>
      <c r="W1152" s="58">
        <f t="shared" si="265"/>
        <v>5.7068125074307403</v>
      </c>
      <c r="X1152" s="61">
        <f t="shared" si="266"/>
        <v>0.43026100113478749</v>
      </c>
      <c r="Y1152" s="63">
        <f t="shared" si="267"/>
        <v>0</v>
      </c>
      <c r="Z1152" s="62">
        <f t="shared" si="268"/>
        <v>0</v>
      </c>
      <c r="AA1152" s="57">
        <f t="shared" si="269"/>
        <v>0</v>
      </c>
      <c r="AB1152" s="58">
        <f t="shared" si="270"/>
        <v>0</v>
      </c>
    </row>
    <row r="1153" spans="2:28" hidden="1" x14ac:dyDescent="0.35">
      <c r="B1153" s="186">
        <v>44146</v>
      </c>
      <c r="D1153" s="4" t="s">
        <v>14</v>
      </c>
      <c r="E1153" s="4" t="s">
        <v>14</v>
      </c>
      <c r="F1153" s="4">
        <v>3</v>
      </c>
      <c r="G1153" s="4"/>
      <c r="H1153" t="s">
        <v>10</v>
      </c>
      <c r="I1153">
        <v>1153</v>
      </c>
      <c r="J1153">
        <v>169</v>
      </c>
      <c r="K1153">
        <v>10.95</v>
      </c>
      <c r="L1153">
        <v>93.88</v>
      </c>
      <c r="M1153">
        <v>85.47</v>
      </c>
      <c r="N1153">
        <v>89.85891715904981</v>
      </c>
      <c r="Q1153" s="59">
        <f t="shared" si="260"/>
        <v>0</v>
      </c>
      <c r="R1153" s="59">
        <f t="shared" si="261"/>
        <v>0</v>
      </c>
      <c r="S1153" s="59">
        <f t="shared" si="262"/>
        <v>0</v>
      </c>
      <c r="T1153" s="59">
        <f t="shared" si="263"/>
        <v>0</v>
      </c>
      <c r="U1153" s="59">
        <f t="shared" si="264"/>
        <v>0</v>
      </c>
      <c r="V1153" s="60">
        <v>30</v>
      </c>
      <c r="W1153" s="58">
        <f t="shared" si="265"/>
        <v>10.14108284095019</v>
      </c>
      <c r="X1153" s="61">
        <f t="shared" si="266"/>
        <v>0.45642780461621035</v>
      </c>
      <c r="Y1153" s="63">
        <f t="shared" si="267"/>
        <v>0</v>
      </c>
      <c r="Z1153" s="62">
        <f t="shared" si="268"/>
        <v>0</v>
      </c>
      <c r="AA1153" s="57">
        <f t="shared" si="269"/>
        <v>0</v>
      </c>
      <c r="AB1153" s="58">
        <f t="shared" si="270"/>
        <v>0</v>
      </c>
    </row>
    <row r="1154" spans="2:28" hidden="1" x14ac:dyDescent="0.35">
      <c r="B1154" s="186">
        <v>44146</v>
      </c>
      <c r="D1154" s="4" t="s">
        <v>14</v>
      </c>
      <c r="E1154" s="4" t="s">
        <v>16</v>
      </c>
      <c r="F1154" s="4">
        <v>1</v>
      </c>
      <c r="G1154" s="4"/>
      <c r="H1154" t="s">
        <v>10</v>
      </c>
      <c r="I1154">
        <v>1154</v>
      </c>
      <c r="J1154">
        <v>170</v>
      </c>
      <c r="K1154">
        <v>10.96</v>
      </c>
      <c r="L1154">
        <v>93.76</v>
      </c>
      <c r="M1154">
        <v>85.45</v>
      </c>
      <c r="N1154">
        <v>89.963768115942031</v>
      </c>
      <c r="Q1154" s="59">
        <f t="shared" si="260"/>
        <v>0</v>
      </c>
      <c r="R1154" s="59">
        <f t="shared" si="261"/>
        <v>0</v>
      </c>
      <c r="S1154" s="59">
        <f t="shared" si="262"/>
        <v>0</v>
      </c>
      <c r="T1154" s="59">
        <f t="shared" si="263"/>
        <v>0</v>
      </c>
      <c r="U1154" s="59">
        <f t="shared" si="264"/>
        <v>0</v>
      </c>
      <c r="V1154" s="60">
        <v>30</v>
      </c>
      <c r="W1154" s="58">
        <f t="shared" si="265"/>
        <v>10.036231884057969</v>
      </c>
      <c r="X1154" s="61">
        <f t="shared" si="266"/>
        <v>0.45577929923479671</v>
      </c>
      <c r="Y1154" s="63">
        <f t="shared" si="267"/>
        <v>0</v>
      </c>
      <c r="Z1154" s="62">
        <f t="shared" si="268"/>
        <v>0</v>
      </c>
      <c r="AA1154" s="57">
        <f t="shared" si="269"/>
        <v>0</v>
      </c>
      <c r="AB1154" s="58">
        <f t="shared" si="270"/>
        <v>0</v>
      </c>
    </row>
    <row r="1155" spans="2:28" hidden="1" x14ac:dyDescent="0.35">
      <c r="B1155" s="186">
        <v>44146</v>
      </c>
      <c r="D1155" s="4" t="s">
        <v>14</v>
      </c>
      <c r="E1155" s="4" t="s">
        <v>15</v>
      </c>
      <c r="F1155" s="4">
        <v>3</v>
      </c>
      <c r="G1155" s="4"/>
      <c r="H1155" t="s">
        <v>8</v>
      </c>
      <c r="I1155">
        <v>1155</v>
      </c>
      <c r="J1155">
        <v>180</v>
      </c>
      <c r="K1155">
        <v>10.89</v>
      </c>
      <c r="L1155">
        <v>106.62</v>
      </c>
      <c r="M1155">
        <v>100.44</v>
      </c>
      <c r="N1155">
        <v>93.544343465998111</v>
      </c>
      <c r="Q1155" s="59">
        <f t="shared" si="260"/>
        <v>0</v>
      </c>
      <c r="R1155" s="59">
        <f t="shared" si="261"/>
        <v>0</v>
      </c>
      <c r="S1155" s="59">
        <f t="shared" si="262"/>
        <v>0</v>
      </c>
      <c r="T1155" s="59">
        <f t="shared" si="263"/>
        <v>0</v>
      </c>
      <c r="U1155" s="59">
        <f t="shared" si="264"/>
        <v>0</v>
      </c>
      <c r="V1155" s="60">
        <v>30</v>
      </c>
      <c r="W1155" s="58">
        <f t="shared" si="265"/>
        <v>6.4556565340018892</v>
      </c>
      <c r="X1155" s="61">
        <f t="shared" si="266"/>
        <v>0.43450586264656621</v>
      </c>
      <c r="Y1155" s="63">
        <f t="shared" si="267"/>
        <v>0</v>
      </c>
      <c r="Z1155" s="62">
        <f t="shared" si="268"/>
        <v>0</v>
      </c>
      <c r="AA1155" s="57">
        <f t="shared" si="269"/>
        <v>0</v>
      </c>
      <c r="AB1155" s="58">
        <f t="shared" si="270"/>
        <v>0</v>
      </c>
    </row>
    <row r="1156" spans="2:28" hidden="1" x14ac:dyDescent="0.35">
      <c r="B1156" s="186">
        <v>44146</v>
      </c>
      <c r="D1156" s="4" t="s">
        <v>14</v>
      </c>
      <c r="E1156" s="4" t="s">
        <v>16</v>
      </c>
      <c r="F1156" s="4">
        <v>7</v>
      </c>
      <c r="G1156" s="4"/>
      <c r="H1156" t="s">
        <v>8</v>
      </c>
      <c r="I1156">
        <v>1156</v>
      </c>
      <c r="J1156">
        <v>175</v>
      </c>
      <c r="K1156">
        <v>10.92</v>
      </c>
      <c r="L1156">
        <v>96.89</v>
      </c>
      <c r="M1156">
        <v>92.94</v>
      </c>
      <c r="N1156">
        <v>95.405373967663138</v>
      </c>
      <c r="Q1156" s="59">
        <f t="shared" si="260"/>
        <v>0</v>
      </c>
      <c r="R1156" s="59">
        <f t="shared" si="261"/>
        <v>0</v>
      </c>
      <c r="S1156" s="59">
        <f t="shared" si="262"/>
        <v>0</v>
      </c>
      <c r="T1156" s="59">
        <f t="shared" si="263"/>
        <v>0</v>
      </c>
      <c r="U1156" s="59">
        <f t="shared" si="264"/>
        <v>0</v>
      </c>
      <c r="V1156" s="60">
        <v>30</v>
      </c>
      <c r="W1156" s="58">
        <f t="shared" si="265"/>
        <v>4.594626032336862</v>
      </c>
      <c r="X1156" s="61">
        <f t="shared" si="266"/>
        <v>0.4240794928066326</v>
      </c>
      <c r="Y1156" s="63">
        <f t="shared" si="267"/>
        <v>0</v>
      </c>
      <c r="Z1156" s="62">
        <f t="shared" si="268"/>
        <v>0</v>
      </c>
      <c r="AA1156" s="57">
        <f t="shared" si="269"/>
        <v>0</v>
      </c>
      <c r="AB1156" s="58">
        <f t="shared" si="270"/>
        <v>0</v>
      </c>
    </row>
    <row r="1157" spans="2:28" hidden="1" x14ac:dyDescent="0.35">
      <c r="B1157" s="186">
        <v>44146</v>
      </c>
      <c r="D1157" s="4" t="s">
        <v>14</v>
      </c>
      <c r="E1157" s="4" t="s">
        <v>15</v>
      </c>
      <c r="F1157" s="4">
        <v>3</v>
      </c>
      <c r="G1157" s="4"/>
      <c r="H1157" t="s">
        <v>11</v>
      </c>
      <c r="I1157">
        <v>1157</v>
      </c>
      <c r="J1157">
        <v>174</v>
      </c>
      <c r="K1157">
        <v>10.83</v>
      </c>
      <c r="L1157">
        <v>105.16</v>
      </c>
      <c r="M1157">
        <v>96.44</v>
      </c>
      <c r="N1157">
        <v>90.755857097423927</v>
      </c>
      <c r="Q1157" s="59">
        <f t="shared" si="260"/>
        <v>0</v>
      </c>
      <c r="R1157" s="59">
        <f t="shared" si="261"/>
        <v>0</v>
      </c>
      <c r="S1157" s="59">
        <f t="shared" si="262"/>
        <v>0</v>
      </c>
      <c r="T1157" s="59">
        <f t="shared" si="263"/>
        <v>0</v>
      </c>
      <c r="U1157" s="59">
        <f t="shared" si="264"/>
        <v>0</v>
      </c>
      <c r="V1157" s="60">
        <v>30</v>
      </c>
      <c r="W1157" s="58">
        <f t="shared" si="265"/>
        <v>9.2441429025760726</v>
      </c>
      <c r="X1157" s="61">
        <f t="shared" si="266"/>
        <v>0.4509286298329635</v>
      </c>
      <c r="Y1157" s="63">
        <f t="shared" si="267"/>
        <v>0</v>
      </c>
      <c r="Z1157" s="62">
        <f t="shared" si="268"/>
        <v>0</v>
      </c>
      <c r="AA1157" s="57">
        <f t="shared" si="269"/>
        <v>0</v>
      </c>
      <c r="AB1157" s="58">
        <f t="shared" si="270"/>
        <v>0</v>
      </c>
    </row>
    <row r="1158" spans="2:28" hidden="1" x14ac:dyDescent="0.35">
      <c r="B1158" s="186">
        <v>44146</v>
      </c>
      <c r="D1158" s="4" t="s">
        <v>14</v>
      </c>
      <c r="E1158" s="4" t="s">
        <v>16</v>
      </c>
      <c r="F1158" s="4">
        <v>1</v>
      </c>
      <c r="G1158" s="4"/>
      <c r="H1158" t="s">
        <v>11</v>
      </c>
      <c r="I1158">
        <v>1158</v>
      </c>
      <c r="J1158">
        <v>173</v>
      </c>
      <c r="K1158">
        <v>10.94</v>
      </c>
      <c r="L1158">
        <v>115.82</v>
      </c>
      <c r="M1158">
        <v>106.48</v>
      </c>
      <c r="N1158">
        <v>91.094584286803979</v>
      </c>
      <c r="Q1158" s="59">
        <f t="shared" si="260"/>
        <v>0</v>
      </c>
      <c r="R1158" s="59">
        <f t="shared" si="261"/>
        <v>0</v>
      </c>
      <c r="S1158" s="59">
        <f t="shared" si="262"/>
        <v>0</v>
      </c>
      <c r="T1158" s="59">
        <f t="shared" si="263"/>
        <v>0</v>
      </c>
      <c r="U1158" s="59">
        <f t="shared" si="264"/>
        <v>0</v>
      </c>
      <c r="V1158" s="60">
        <v>30</v>
      </c>
      <c r="W1158" s="58">
        <f t="shared" si="265"/>
        <v>8.905415713196021</v>
      </c>
      <c r="X1158" s="61">
        <f t="shared" si="266"/>
        <v>0.44888005024073679</v>
      </c>
      <c r="Y1158" s="63">
        <f t="shared" si="267"/>
        <v>0</v>
      </c>
      <c r="Z1158" s="62">
        <f t="shared" si="268"/>
        <v>0</v>
      </c>
      <c r="AA1158" s="57">
        <f t="shared" si="269"/>
        <v>0</v>
      </c>
      <c r="AB1158" s="58">
        <f t="shared" si="270"/>
        <v>0</v>
      </c>
    </row>
    <row r="1159" spans="2:28" hidden="1" x14ac:dyDescent="0.35">
      <c r="B1159" s="186">
        <v>44146</v>
      </c>
      <c r="D1159" s="4" t="s">
        <v>14</v>
      </c>
      <c r="E1159" s="4" t="s">
        <v>13</v>
      </c>
      <c r="F1159" s="4">
        <v>4</v>
      </c>
      <c r="G1159" s="4"/>
      <c r="H1159" t="s">
        <v>8</v>
      </c>
      <c r="I1159">
        <v>1159</v>
      </c>
      <c r="J1159">
        <v>172</v>
      </c>
      <c r="K1159">
        <v>10.9</v>
      </c>
      <c r="L1159">
        <v>104.19</v>
      </c>
      <c r="M1159">
        <v>99.03</v>
      </c>
      <c r="N1159">
        <v>94.468860542394694</v>
      </c>
      <c r="Q1159" s="59">
        <f t="shared" si="260"/>
        <v>0</v>
      </c>
      <c r="R1159" s="59">
        <f t="shared" si="261"/>
        <v>0</v>
      </c>
      <c r="S1159" s="59">
        <f t="shared" si="262"/>
        <v>0</v>
      </c>
      <c r="T1159" s="59">
        <f t="shared" si="263"/>
        <v>0</v>
      </c>
      <c r="U1159" s="59">
        <f t="shared" si="264"/>
        <v>0</v>
      </c>
      <c r="V1159" s="60">
        <v>30</v>
      </c>
      <c r="W1159" s="58">
        <f t="shared" si="265"/>
        <v>5.5311394576053061</v>
      </c>
      <c r="X1159" s="61">
        <f t="shared" si="266"/>
        <v>0.42927493475547485</v>
      </c>
      <c r="Y1159" s="63">
        <f t="shared" si="267"/>
        <v>0</v>
      </c>
      <c r="Z1159" s="62">
        <f t="shared" si="268"/>
        <v>0</v>
      </c>
      <c r="AA1159" s="57">
        <f t="shared" si="269"/>
        <v>0</v>
      </c>
      <c r="AB1159" s="58">
        <f t="shared" si="270"/>
        <v>0</v>
      </c>
    </row>
    <row r="1160" spans="2:28" hidden="1" x14ac:dyDescent="0.35">
      <c r="B1160" s="186">
        <v>44146</v>
      </c>
      <c r="D1160" s="4" t="s">
        <v>14</v>
      </c>
      <c r="E1160" s="4" t="s">
        <v>14</v>
      </c>
      <c r="F1160" s="4">
        <v>2</v>
      </c>
      <c r="G1160" s="4"/>
      <c r="H1160" t="s">
        <v>11</v>
      </c>
      <c r="I1160">
        <v>1160</v>
      </c>
      <c r="J1160">
        <v>171</v>
      </c>
      <c r="K1160">
        <v>10.76</v>
      </c>
      <c r="L1160">
        <v>112.32</v>
      </c>
      <c r="M1160">
        <v>103.76</v>
      </c>
      <c r="N1160">
        <v>91.571484836549828</v>
      </c>
      <c r="Q1160" s="59">
        <f t="shared" si="260"/>
        <v>0</v>
      </c>
      <c r="R1160" s="59">
        <f t="shared" si="261"/>
        <v>0</v>
      </c>
      <c r="S1160" s="59">
        <f t="shared" si="262"/>
        <v>0</v>
      </c>
      <c r="T1160" s="59">
        <f t="shared" si="263"/>
        <v>0</v>
      </c>
      <c r="U1160" s="59">
        <f t="shared" si="264"/>
        <v>0</v>
      </c>
      <c r="V1160" s="60">
        <v>30</v>
      </c>
      <c r="W1160" s="58">
        <f t="shared" si="265"/>
        <v>8.4285151634501716</v>
      </c>
      <c r="X1160" s="61">
        <f t="shared" si="266"/>
        <v>0.44602150537634411</v>
      </c>
      <c r="Y1160" s="63">
        <f t="shared" si="267"/>
        <v>0</v>
      </c>
      <c r="Z1160" s="62">
        <f t="shared" si="268"/>
        <v>0</v>
      </c>
      <c r="AA1160" s="57">
        <f t="shared" si="269"/>
        <v>0</v>
      </c>
      <c r="AB1160" s="58">
        <f t="shared" si="270"/>
        <v>0</v>
      </c>
    </row>
    <row r="1161" spans="2:28" hidden="1" x14ac:dyDescent="0.35">
      <c r="B1161" s="186">
        <v>44146</v>
      </c>
      <c r="D1161" s="4" t="s">
        <v>14</v>
      </c>
      <c r="E1161" s="4" t="s">
        <v>13</v>
      </c>
      <c r="F1161" s="4">
        <v>5</v>
      </c>
      <c r="G1161" s="4"/>
      <c r="H1161" t="s">
        <v>12</v>
      </c>
      <c r="I1161">
        <v>1161</v>
      </c>
      <c r="J1161">
        <v>176</v>
      </c>
      <c r="K1161">
        <v>11.08</v>
      </c>
      <c r="L1161">
        <v>121.26</v>
      </c>
      <c r="M1161">
        <v>113.58</v>
      </c>
      <c r="N1161">
        <v>93.029587946995818</v>
      </c>
      <c r="Q1161" s="59">
        <f t="shared" si="260"/>
        <v>0</v>
      </c>
      <c r="R1161" s="59">
        <f t="shared" si="261"/>
        <v>0</v>
      </c>
      <c r="S1161" s="59">
        <f t="shared" si="262"/>
        <v>0</v>
      </c>
      <c r="T1161" s="59">
        <f t="shared" si="263"/>
        <v>0</v>
      </c>
      <c r="U1161" s="59">
        <f t="shared" si="264"/>
        <v>0</v>
      </c>
      <c r="V1161" s="60">
        <v>30</v>
      </c>
      <c r="W1161" s="58">
        <f t="shared" si="265"/>
        <v>6.970412053004182</v>
      </c>
      <c r="X1161" s="61">
        <f t="shared" si="266"/>
        <v>0.43746341463414634</v>
      </c>
      <c r="Y1161" s="63">
        <f t="shared" si="267"/>
        <v>0</v>
      </c>
      <c r="Z1161" s="62">
        <f t="shared" si="268"/>
        <v>0</v>
      </c>
      <c r="AA1161" s="57">
        <f t="shared" si="269"/>
        <v>0</v>
      </c>
      <c r="AB1161" s="58">
        <f t="shared" si="270"/>
        <v>0</v>
      </c>
    </row>
    <row r="1162" spans="2:28" hidden="1" x14ac:dyDescent="0.35">
      <c r="B1162" s="186">
        <v>44146</v>
      </c>
      <c r="D1162" s="4" t="s">
        <v>14</v>
      </c>
      <c r="E1162" s="4" t="s">
        <v>13</v>
      </c>
      <c r="F1162" s="4">
        <v>4</v>
      </c>
      <c r="G1162" s="4"/>
      <c r="H1162" t="s">
        <v>12</v>
      </c>
      <c r="I1162">
        <v>1162</v>
      </c>
      <c r="J1162">
        <v>177</v>
      </c>
      <c r="K1162">
        <v>10.87</v>
      </c>
      <c r="L1162">
        <v>107.55</v>
      </c>
      <c r="M1162">
        <v>103.13</v>
      </c>
      <c r="N1162">
        <v>95.428216797683078</v>
      </c>
      <c r="Q1162" s="59">
        <f t="shared" si="260"/>
        <v>0</v>
      </c>
      <c r="R1162" s="59">
        <f t="shared" si="261"/>
        <v>0</v>
      </c>
      <c r="S1162" s="59">
        <f t="shared" si="262"/>
        <v>0</v>
      </c>
      <c r="T1162" s="59">
        <f t="shared" si="263"/>
        <v>0</v>
      </c>
      <c r="U1162" s="59">
        <f t="shared" si="264"/>
        <v>0</v>
      </c>
      <c r="V1162" s="60">
        <v>30</v>
      </c>
      <c r="W1162" s="58">
        <f t="shared" si="265"/>
        <v>4.5717832023169223</v>
      </c>
      <c r="X1162" s="61">
        <f t="shared" si="266"/>
        <v>0.42395404292217648</v>
      </c>
      <c r="Y1162" s="63">
        <f t="shared" si="267"/>
        <v>0</v>
      </c>
      <c r="Z1162" s="62">
        <f t="shared" si="268"/>
        <v>0</v>
      </c>
      <c r="AA1162" s="57">
        <f t="shared" si="269"/>
        <v>0</v>
      </c>
      <c r="AB1162" s="58">
        <f t="shared" si="270"/>
        <v>0</v>
      </c>
    </row>
    <row r="1163" spans="2:28" hidden="1" x14ac:dyDescent="0.35">
      <c r="B1163" s="186">
        <v>44146</v>
      </c>
      <c r="D1163" s="4" t="s">
        <v>14</v>
      </c>
      <c r="E1163" s="4" t="s">
        <v>16</v>
      </c>
      <c r="F1163" s="4">
        <v>2</v>
      </c>
      <c r="G1163" s="4"/>
      <c r="H1163" t="s">
        <v>10</v>
      </c>
      <c r="I1163">
        <v>1163</v>
      </c>
      <c r="J1163">
        <v>178</v>
      </c>
      <c r="K1163">
        <v>10.89</v>
      </c>
      <c r="L1163">
        <v>120.1</v>
      </c>
      <c r="M1163">
        <v>108.48</v>
      </c>
      <c r="N1163">
        <v>89.359948722644461</v>
      </c>
      <c r="Q1163" s="59">
        <f t="shared" si="260"/>
        <v>0</v>
      </c>
      <c r="R1163" s="59">
        <f t="shared" si="261"/>
        <v>0</v>
      </c>
      <c r="S1163" s="59">
        <f t="shared" si="262"/>
        <v>0</v>
      </c>
      <c r="T1163" s="59">
        <f t="shared" si="263"/>
        <v>0</v>
      </c>
      <c r="U1163" s="59">
        <f t="shared" si="264"/>
        <v>0</v>
      </c>
      <c r="V1163" s="60">
        <v>30</v>
      </c>
      <c r="W1163" s="58">
        <f t="shared" si="265"/>
        <v>10.640051277355539</v>
      </c>
      <c r="X1163" s="61">
        <f t="shared" si="266"/>
        <v>0.45953478840045076</v>
      </c>
      <c r="Y1163" s="63">
        <f t="shared" si="267"/>
        <v>0</v>
      </c>
      <c r="Z1163" s="62">
        <f t="shared" si="268"/>
        <v>0</v>
      </c>
      <c r="AA1163" s="57">
        <f t="shared" si="269"/>
        <v>0</v>
      </c>
      <c r="AB1163" s="58">
        <f t="shared" si="270"/>
        <v>0</v>
      </c>
    </row>
    <row r="1164" spans="2:28" hidden="1" x14ac:dyDescent="0.35">
      <c r="B1164" s="186">
        <v>44146</v>
      </c>
      <c r="D1164" s="4" t="s">
        <v>14</v>
      </c>
      <c r="E1164" s="4" t="s">
        <v>15</v>
      </c>
      <c r="F1164" s="4">
        <v>8</v>
      </c>
      <c r="G1164" s="4"/>
      <c r="H1164" t="s">
        <v>8</v>
      </c>
      <c r="I1164">
        <v>1164</v>
      </c>
      <c r="J1164">
        <v>179</v>
      </c>
      <c r="K1164">
        <v>10.91</v>
      </c>
      <c r="L1164">
        <v>106.42</v>
      </c>
      <c r="M1164">
        <v>101.73</v>
      </c>
      <c r="N1164">
        <v>95.08951942205006</v>
      </c>
      <c r="Q1164" s="59">
        <f t="shared" si="260"/>
        <v>0</v>
      </c>
      <c r="R1164" s="59">
        <f t="shared" si="261"/>
        <v>0</v>
      </c>
      <c r="S1164" s="59">
        <f t="shared" si="262"/>
        <v>0</v>
      </c>
      <c r="T1164" s="59">
        <f t="shared" si="263"/>
        <v>0</v>
      </c>
      <c r="U1164" s="59">
        <f t="shared" si="264"/>
        <v>0</v>
      </c>
      <c r="V1164" s="60">
        <v>30</v>
      </c>
      <c r="W1164" s="58">
        <f t="shared" si="265"/>
        <v>4.9104805779499401</v>
      </c>
      <c r="X1164" s="61">
        <f t="shared" si="266"/>
        <v>0.42582030389781972</v>
      </c>
      <c r="Y1164" s="63">
        <f t="shared" si="267"/>
        <v>0</v>
      </c>
      <c r="Z1164" s="62">
        <f t="shared" si="268"/>
        <v>0</v>
      </c>
      <c r="AA1164" s="57">
        <f t="shared" si="269"/>
        <v>0</v>
      </c>
      <c r="AB1164" s="58">
        <f t="shared" si="270"/>
        <v>0</v>
      </c>
    </row>
    <row r="1165" spans="2:28" hidden="1" x14ac:dyDescent="0.35">
      <c r="B1165" s="186">
        <v>44146</v>
      </c>
      <c r="D1165" s="4" t="s">
        <v>14</v>
      </c>
      <c r="E1165" s="4" t="s">
        <v>13</v>
      </c>
      <c r="F1165" s="4">
        <v>9</v>
      </c>
      <c r="G1165" s="4"/>
      <c r="H1165" t="s">
        <v>11</v>
      </c>
      <c r="I1165">
        <v>1165</v>
      </c>
      <c r="J1165">
        <v>190</v>
      </c>
      <c r="K1165">
        <v>10.89</v>
      </c>
      <c r="L1165">
        <v>122.35</v>
      </c>
      <c r="M1165">
        <v>113.86</v>
      </c>
      <c r="N1165">
        <v>92.382917638614757</v>
      </c>
      <c r="Q1165" s="59">
        <f t="shared" si="260"/>
        <v>0</v>
      </c>
      <c r="R1165" s="59">
        <f t="shared" si="261"/>
        <v>0</v>
      </c>
      <c r="S1165" s="59">
        <f t="shared" si="262"/>
        <v>0</v>
      </c>
      <c r="T1165" s="59">
        <f t="shared" si="263"/>
        <v>0</v>
      </c>
      <c r="U1165" s="59">
        <f t="shared" si="264"/>
        <v>0</v>
      </c>
      <c r="V1165" s="60">
        <v>30</v>
      </c>
      <c r="W1165" s="58">
        <f t="shared" si="265"/>
        <v>7.6170823613852434</v>
      </c>
      <c r="X1165" s="61">
        <f t="shared" si="266"/>
        <v>0.44122559968922981</v>
      </c>
      <c r="Y1165" s="63">
        <f t="shared" si="267"/>
        <v>0</v>
      </c>
      <c r="Z1165" s="62">
        <f t="shared" si="268"/>
        <v>0</v>
      </c>
      <c r="AA1165" s="57">
        <f t="shared" si="269"/>
        <v>0</v>
      </c>
      <c r="AB1165" s="58">
        <f t="shared" si="270"/>
        <v>0</v>
      </c>
    </row>
    <row r="1166" spans="2:28" hidden="1" x14ac:dyDescent="0.35">
      <c r="B1166" s="186">
        <v>44146</v>
      </c>
      <c r="D1166" s="4" t="s">
        <v>14</v>
      </c>
      <c r="E1166" s="4" t="s">
        <v>15</v>
      </c>
      <c r="F1166" s="4">
        <v>7</v>
      </c>
      <c r="G1166" s="4"/>
      <c r="H1166" t="s">
        <v>11</v>
      </c>
      <c r="I1166">
        <v>1166</v>
      </c>
      <c r="J1166">
        <v>189</v>
      </c>
      <c r="K1166">
        <v>10.92</v>
      </c>
      <c r="L1166">
        <v>117.08</v>
      </c>
      <c r="M1166">
        <v>107.02</v>
      </c>
      <c r="N1166">
        <v>90.523737754333084</v>
      </c>
      <c r="Q1166" s="59">
        <f t="shared" si="260"/>
        <v>0</v>
      </c>
      <c r="R1166" s="59">
        <f t="shared" si="261"/>
        <v>0</v>
      </c>
      <c r="S1166" s="59">
        <f t="shared" si="262"/>
        <v>0</v>
      </c>
      <c r="T1166" s="59">
        <f t="shared" si="263"/>
        <v>0</v>
      </c>
      <c r="U1166" s="59">
        <f t="shared" si="264"/>
        <v>0</v>
      </c>
      <c r="V1166" s="60">
        <v>30</v>
      </c>
      <c r="W1166" s="58">
        <f t="shared" si="265"/>
        <v>9.4762622456669163</v>
      </c>
      <c r="X1166" s="61">
        <f t="shared" si="266"/>
        <v>0.45234131113423515</v>
      </c>
      <c r="Y1166" s="63">
        <f t="shared" si="267"/>
        <v>0</v>
      </c>
      <c r="Z1166" s="62">
        <f t="shared" si="268"/>
        <v>0</v>
      </c>
      <c r="AA1166" s="57">
        <f t="shared" si="269"/>
        <v>0</v>
      </c>
      <c r="AB1166" s="58">
        <f t="shared" si="270"/>
        <v>0</v>
      </c>
    </row>
    <row r="1167" spans="2:28" hidden="1" x14ac:dyDescent="0.35">
      <c r="B1167" s="186">
        <v>44146</v>
      </c>
      <c r="D1167" s="4" t="s">
        <v>14</v>
      </c>
      <c r="E1167" s="4" t="s">
        <v>15</v>
      </c>
      <c r="F1167" s="4">
        <v>6</v>
      </c>
      <c r="G1167" s="4"/>
      <c r="H1167" t="s">
        <v>8</v>
      </c>
      <c r="I1167">
        <v>1167</v>
      </c>
      <c r="J1167">
        <v>188</v>
      </c>
      <c r="K1167">
        <v>10.94</v>
      </c>
      <c r="L1167">
        <v>99.93</v>
      </c>
      <c r="M1167">
        <v>97</v>
      </c>
      <c r="N1167">
        <v>96.70749522418248</v>
      </c>
      <c r="Q1167" s="59">
        <f t="shared" si="260"/>
        <v>0</v>
      </c>
      <c r="R1167" s="59">
        <f t="shared" si="261"/>
        <v>0</v>
      </c>
      <c r="S1167" s="59">
        <f t="shared" si="262"/>
        <v>0</v>
      </c>
      <c r="T1167" s="59">
        <f t="shared" si="263"/>
        <v>0</v>
      </c>
      <c r="U1167" s="59">
        <f t="shared" si="264"/>
        <v>0</v>
      </c>
      <c r="V1167" s="60">
        <v>30</v>
      </c>
      <c r="W1167" s="58">
        <f t="shared" si="265"/>
        <v>3.2925047758175197</v>
      </c>
      <c r="X1167" s="61">
        <f t="shared" si="266"/>
        <v>0.41702300720427615</v>
      </c>
      <c r="Y1167" s="63">
        <f t="shared" si="267"/>
        <v>0</v>
      </c>
      <c r="Z1167" s="62">
        <f t="shared" si="268"/>
        <v>0</v>
      </c>
      <c r="AA1167" s="57">
        <f t="shared" si="269"/>
        <v>0</v>
      </c>
      <c r="AB1167" s="58">
        <f t="shared" si="270"/>
        <v>0</v>
      </c>
    </row>
    <row r="1168" spans="2:28" hidden="1" x14ac:dyDescent="0.35">
      <c r="B1168" s="186">
        <v>44146</v>
      </c>
      <c r="D1168" s="4" t="s">
        <v>14</v>
      </c>
      <c r="E1168" s="4" t="s">
        <v>14</v>
      </c>
      <c r="F1168" s="4">
        <v>1</v>
      </c>
      <c r="G1168" s="4"/>
      <c r="H1168" t="s">
        <v>10</v>
      </c>
      <c r="I1168">
        <v>1168</v>
      </c>
      <c r="J1168">
        <v>187</v>
      </c>
      <c r="K1168">
        <v>10.96</v>
      </c>
      <c r="L1168">
        <v>83.85</v>
      </c>
      <c r="M1168">
        <v>75.98</v>
      </c>
      <c r="N1168">
        <v>89.202908492248625</v>
      </c>
      <c r="Q1168" s="59">
        <f t="shared" si="260"/>
        <v>0</v>
      </c>
      <c r="R1168" s="59">
        <f t="shared" si="261"/>
        <v>0</v>
      </c>
      <c r="S1168" s="59">
        <f t="shared" si="262"/>
        <v>0</v>
      </c>
      <c r="T1168" s="59">
        <f t="shared" si="263"/>
        <v>0</v>
      </c>
      <c r="U1168" s="59">
        <f t="shared" si="264"/>
        <v>0</v>
      </c>
      <c r="V1168" s="60">
        <v>30</v>
      </c>
      <c r="W1168" s="58">
        <f t="shared" si="265"/>
        <v>10.797091507751375</v>
      </c>
      <c r="X1168" s="61">
        <f t="shared" si="266"/>
        <v>0.46051984004921537</v>
      </c>
      <c r="Y1168" s="63">
        <f t="shared" si="267"/>
        <v>0</v>
      </c>
      <c r="Z1168" s="62">
        <f t="shared" si="268"/>
        <v>0</v>
      </c>
      <c r="AA1168" s="57">
        <f t="shared" si="269"/>
        <v>0</v>
      </c>
      <c r="AB1168" s="58">
        <f t="shared" si="270"/>
        <v>0</v>
      </c>
    </row>
    <row r="1169" spans="2:28" hidden="1" x14ac:dyDescent="0.35">
      <c r="B1169" s="186">
        <v>44146</v>
      </c>
      <c r="D1169" s="4" t="s">
        <v>14</v>
      </c>
      <c r="E1169" s="4" t="s">
        <v>13</v>
      </c>
      <c r="F1169" s="4">
        <v>8</v>
      </c>
      <c r="G1169" s="4"/>
      <c r="H1169" t="s">
        <v>11</v>
      </c>
      <c r="I1169">
        <v>1169</v>
      </c>
      <c r="J1169">
        <v>186</v>
      </c>
      <c r="K1169">
        <v>10.94</v>
      </c>
      <c r="L1169">
        <v>119.04</v>
      </c>
      <c r="M1169">
        <v>109.72</v>
      </c>
      <c r="N1169">
        <v>91.378353376503227</v>
      </c>
      <c r="Q1169" s="59">
        <f t="shared" si="260"/>
        <v>0</v>
      </c>
      <c r="R1169" s="59">
        <f t="shared" si="261"/>
        <v>0</v>
      </c>
      <c r="S1169" s="59">
        <f t="shared" si="262"/>
        <v>0</v>
      </c>
      <c r="T1169" s="59">
        <f t="shared" si="263"/>
        <v>0</v>
      </c>
      <c r="U1169" s="59">
        <f t="shared" si="264"/>
        <v>0</v>
      </c>
      <c r="V1169" s="60">
        <v>30</v>
      </c>
      <c r="W1169" s="58">
        <f t="shared" si="265"/>
        <v>8.6216466234967726</v>
      </c>
      <c r="X1169" s="61">
        <f t="shared" si="266"/>
        <v>0.44717554160761291</v>
      </c>
      <c r="Y1169" s="63">
        <f t="shared" si="267"/>
        <v>0</v>
      </c>
      <c r="Z1169" s="62">
        <f t="shared" si="268"/>
        <v>0</v>
      </c>
      <c r="AA1169" s="57">
        <f t="shared" si="269"/>
        <v>0</v>
      </c>
      <c r="AB1169" s="58">
        <f t="shared" si="270"/>
        <v>0</v>
      </c>
    </row>
    <row r="1170" spans="2:28" hidden="1" x14ac:dyDescent="0.35">
      <c r="B1170" s="186">
        <v>44146</v>
      </c>
      <c r="D1170" s="4" t="s">
        <v>14</v>
      </c>
      <c r="E1170" s="4" t="s">
        <v>16</v>
      </c>
      <c r="F1170" s="4">
        <v>6</v>
      </c>
      <c r="G1170" s="4"/>
      <c r="H1170" t="s">
        <v>12</v>
      </c>
      <c r="I1170">
        <v>1170</v>
      </c>
      <c r="J1170">
        <v>185</v>
      </c>
      <c r="K1170">
        <v>10.93</v>
      </c>
      <c r="L1170">
        <v>97.88</v>
      </c>
      <c r="M1170">
        <v>91.52</v>
      </c>
      <c r="N1170">
        <v>92.685451408855684</v>
      </c>
      <c r="Q1170" s="59">
        <f t="shared" si="260"/>
        <v>0</v>
      </c>
      <c r="R1170" s="59">
        <f t="shared" si="261"/>
        <v>0</v>
      </c>
      <c r="S1170" s="59">
        <f t="shared" si="262"/>
        <v>0</v>
      </c>
      <c r="T1170" s="59">
        <f t="shared" si="263"/>
        <v>0</v>
      </c>
      <c r="U1170" s="59">
        <f t="shared" si="264"/>
        <v>0</v>
      </c>
      <c r="V1170" s="60">
        <v>30</v>
      </c>
      <c r="W1170" s="58">
        <f t="shared" si="265"/>
        <v>7.314548591144316</v>
      </c>
      <c r="X1170" s="61">
        <f t="shared" si="266"/>
        <v>0.43945898994912513</v>
      </c>
      <c r="Y1170" s="63">
        <f t="shared" si="267"/>
        <v>0</v>
      </c>
      <c r="Z1170" s="62">
        <f t="shared" si="268"/>
        <v>0</v>
      </c>
      <c r="AA1170" s="57">
        <f t="shared" si="269"/>
        <v>0</v>
      </c>
      <c r="AB1170" s="58">
        <f t="shared" si="270"/>
        <v>0</v>
      </c>
    </row>
    <row r="1171" spans="2:28" hidden="1" x14ac:dyDescent="0.35">
      <c r="B1171" s="186">
        <v>44146</v>
      </c>
      <c r="D1171" s="4" t="s">
        <v>14</v>
      </c>
      <c r="E1171" s="4" t="s">
        <v>13</v>
      </c>
      <c r="F1171" s="4">
        <v>8</v>
      </c>
      <c r="G1171" s="4"/>
      <c r="H1171" t="s">
        <v>10</v>
      </c>
      <c r="I1171">
        <v>1171</v>
      </c>
      <c r="J1171">
        <v>183</v>
      </c>
      <c r="K1171">
        <v>10.91</v>
      </c>
      <c r="L1171">
        <v>96.94</v>
      </c>
      <c r="M1171">
        <v>88.37</v>
      </c>
      <c r="N1171">
        <v>90.038358712077198</v>
      </c>
      <c r="Q1171" s="59">
        <f t="shared" si="260"/>
        <v>0</v>
      </c>
      <c r="R1171" s="59">
        <f t="shared" si="261"/>
        <v>0</v>
      </c>
      <c r="S1171" s="59">
        <f t="shared" si="262"/>
        <v>0</v>
      </c>
      <c r="T1171" s="59">
        <f t="shared" si="263"/>
        <v>0</v>
      </c>
      <c r="U1171" s="59">
        <f t="shared" si="264"/>
        <v>0</v>
      </c>
      <c r="V1171" s="60">
        <v>30</v>
      </c>
      <c r="W1171" s="58">
        <f t="shared" si="265"/>
        <v>9.9616412879228022</v>
      </c>
      <c r="X1171" s="61">
        <f t="shared" si="266"/>
        <v>0.45531887425768136</v>
      </c>
      <c r="Y1171" s="63">
        <f t="shared" si="267"/>
        <v>0</v>
      </c>
      <c r="Z1171" s="62">
        <f t="shared" si="268"/>
        <v>0</v>
      </c>
      <c r="AA1171" s="57">
        <f t="shared" si="269"/>
        <v>0</v>
      </c>
      <c r="AB1171" s="58">
        <f t="shared" si="270"/>
        <v>0</v>
      </c>
    </row>
    <row r="1172" spans="2:28" hidden="1" x14ac:dyDescent="0.35">
      <c r="B1172" s="186">
        <v>44146</v>
      </c>
      <c r="D1172" s="4" t="s">
        <v>14</v>
      </c>
      <c r="E1172" s="4" t="s">
        <v>13</v>
      </c>
      <c r="F1172" s="4">
        <v>7</v>
      </c>
      <c r="G1172" s="4"/>
      <c r="H1172" t="s">
        <v>12</v>
      </c>
      <c r="I1172">
        <v>1172</v>
      </c>
      <c r="J1172">
        <v>184</v>
      </c>
      <c r="K1172">
        <v>10.94</v>
      </c>
      <c r="L1172">
        <v>104.53</v>
      </c>
      <c r="M1172">
        <v>100.49</v>
      </c>
      <c r="N1172">
        <v>95.683299497809585</v>
      </c>
      <c r="Q1172" s="59">
        <f t="shared" si="260"/>
        <v>0</v>
      </c>
      <c r="R1172" s="59">
        <f t="shared" si="261"/>
        <v>0</v>
      </c>
      <c r="S1172" s="59">
        <f t="shared" si="262"/>
        <v>0</v>
      </c>
      <c r="T1172" s="59">
        <f t="shared" si="263"/>
        <v>0</v>
      </c>
      <c r="U1172" s="59">
        <f t="shared" si="264"/>
        <v>0</v>
      </c>
      <c r="V1172" s="60">
        <v>30</v>
      </c>
      <c r="W1172" s="58">
        <f t="shared" si="265"/>
        <v>4.3167005021904146</v>
      </c>
      <c r="X1172" s="61">
        <f t="shared" si="266"/>
        <v>0.42255723059743167</v>
      </c>
      <c r="Y1172" s="63">
        <f t="shared" si="267"/>
        <v>0</v>
      </c>
      <c r="Z1172" s="62">
        <f t="shared" si="268"/>
        <v>0</v>
      </c>
      <c r="AA1172" s="57">
        <f t="shared" si="269"/>
        <v>0</v>
      </c>
      <c r="AB1172" s="58">
        <f t="shared" si="270"/>
        <v>0</v>
      </c>
    </row>
    <row r="1173" spans="2:28" hidden="1" x14ac:dyDescent="0.35">
      <c r="B1173" s="186">
        <v>44146</v>
      </c>
      <c r="D1173" s="4" t="s">
        <v>14</v>
      </c>
      <c r="E1173" s="4" t="s">
        <v>16</v>
      </c>
      <c r="F1173" s="4">
        <v>6</v>
      </c>
      <c r="G1173" s="4"/>
      <c r="H1173" t="s">
        <v>10</v>
      </c>
      <c r="I1173">
        <v>1173</v>
      </c>
      <c r="J1173">
        <v>193</v>
      </c>
      <c r="K1173">
        <v>10.91</v>
      </c>
      <c r="L1173">
        <v>100.28</v>
      </c>
      <c r="M1173">
        <v>91.15</v>
      </c>
      <c r="N1173">
        <v>89.78404386259372</v>
      </c>
      <c r="Q1173" s="59">
        <f t="shared" si="260"/>
        <v>0</v>
      </c>
      <c r="R1173" s="59">
        <f t="shared" si="261"/>
        <v>0</v>
      </c>
      <c r="S1173" s="59">
        <f t="shared" si="262"/>
        <v>0</v>
      </c>
      <c r="T1173" s="59">
        <f t="shared" si="263"/>
        <v>0</v>
      </c>
      <c r="U1173" s="59">
        <f t="shared" si="264"/>
        <v>0</v>
      </c>
      <c r="V1173" s="60">
        <v>30</v>
      </c>
      <c r="W1173" s="58">
        <f t="shared" si="265"/>
        <v>10.21595613740628</v>
      </c>
      <c r="X1173" s="61">
        <f t="shared" si="266"/>
        <v>0.45689182452642074</v>
      </c>
      <c r="Y1173" s="63">
        <f t="shared" si="267"/>
        <v>0</v>
      </c>
      <c r="Z1173" s="62">
        <f t="shared" si="268"/>
        <v>0</v>
      </c>
      <c r="AA1173" s="57">
        <f t="shared" si="269"/>
        <v>0</v>
      </c>
      <c r="AB1173" s="58">
        <f t="shared" si="270"/>
        <v>0</v>
      </c>
    </row>
    <row r="1174" spans="2:28" hidden="1" x14ac:dyDescent="0.35">
      <c r="B1174" s="186">
        <v>44146</v>
      </c>
      <c r="D1174" s="4" t="s">
        <v>14</v>
      </c>
      <c r="E1174" s="4" t="s">
        <v>16</v>
      </c>
      <c r="F1174" s="4">
        <v>5</v>
      </c>
      <c r="G1174" s="4"/>
      <c r="H1174" t="s">
        <v>10</v>
      </c>
      <c r="I1174">
        <v>1174</v>
      </c>
      <c r="J1174">
        <v>182</v>
      </c>
      <c r="K1174">
        <v>10.98</v>
      </c>
      <c r="L1174">
        <v>89.29</v>
      </c>
      <c r="M1174">
        <v>81.05</v>
      </c>
      <c r="N1174">
        <v>89.477716766696446</v>
      </c>
      <c r="Q1174" s="59">
        <f t="shared" ref="Q1174:Q1225" si="271">Y1174*((250+(100*W1174/100))/1000)*(100/(100-(100*W1174/100)))</f>
        <v>0</v>
      </c>
      <c r="R1174" s="59">
        <f t="shared" ref="R1174:R1225" si="272">IF(W1174="","",Q1174*(V1174/10*15))</f>
        <v>0</v>
      </c>
      <c r="S1174" s="59">
        <f t="shared" ref="S1174:S1225" si="273">Z1174*((250+(100*W1174/100))/1000)*(100/(100-(100*W1174/100)))</f>
        <v>0</v>
      </c>
      <c r="T1174" s="59">
        <f t="shared" ref="T1174:T1225" si="274">IF(W1174="","",S1174*(V1174/10*15))</f>
        <v>0</v>
      </c>
      <c r="U1174" s="59">
        <f t="shared" ref="U1174:U1225" si="275">IF(Y1174="","",R1174+T1174)</f>
        <v>0</v>
      </c>
      <c r="V1174" s="60">
        <v>30</v>
      </c>
      <c r="W1174" s="58">
        <f t="shared" ref="W1174:W1225" si="276">100-N1174</f>
        <v>10.522283233303554</v>
      </c>
      <c r="X1174" s="61">
        <f t="shared" ref="X1174:X1225" si="277">IF(W1174="","",((400+W1174)/1000)*(100/(100-W1174)))</f>
        <v>0.4587983445126303</v>
      </c>
      <c r="Y1174" s="63">
        <f t="shared" ref="Y1174:Y1225" si="278">O1174</f>
        <v>0</v>
      </c>
      <c r="Z1174" s="62">
        <f t="shared" ref="Z1174:Z1225" si="279">P1174</f>
        <v>0</v>
      </c>
      <c r="AA1174" s="57">
        <f t="shared" ref="AA1174:AA1225" si="280">Q1174*10</f>
        <v>0</v>
      </c>
      <c r="AB1174" s="58">
        <f t="shared" ref="AB1174:AB1225" si="281">S1174*10</f>
        <v>0</v>
      </c>
    </row>
    <row r="1175" spans="2:28" hidden="1" x14ac:dyDescent="0.35">
      <c r="B1175" s="186">
        <v>44146</v>
      </c>
      <c r="D1175" s="4" t="s">
        <v>14</v>
      </c>
      <c r="E1175" s="4" t="s">
        <v>14</v>
      </c>
      <c r="F1175" s="4">
        <v>1</v>
      </c>
      <c r="G1175" s="4"/>
      <c r="H1175" t="s">
        <v>8</v>
      </c>
      <c r="I1175">
        <v>1175</v>
      </c>
      <c r="J1175">
        <v>181</v>
      </c>
      <c r="K1175">
        <v>10.92</v>
      </c>
      <c r="L1175">
        <v>110.94</v>
      </c>
      <c r="M1175">
        <v>108.06</v>
      </c>
      <c r="N1175">
        <v>97.12057588482304</v>
      </c>
      <c r="Q1175" s="59">
        <f t="shared" si="271"/>
        <v>0</v>
      </c>
      <c r="R1175" s="59">
        <f t="shared" si="272"/>
        <v>0</v>
      </c>
      <c r="S1175" s="59">
        <f t="shared" si="273"/>
        <v>0</v>
      </c>
      <c r="T1175" s="59">
        <f t="shared" si="274"/>
        <v>0</v>
      </c>
      <c r="U1175" s="59">
        <f t="shared" si="275"/>
        <v>0</v>
      </c>
      <c r="V1175" s="60">
        <v>30</v>
      </c>
      <c r="W1175" s="58">
        <f t="shared" si="276"/>
        <v>2.8794241151769597</v>
      </c>
      <c r="X1175" s="61">
        <f t="shared" si="277"/>
        <v>0.4148239654107474</v>
      </c>
      <c r="Y1175" s="63">
        <f t="shared" si="278"/>
        <v>0</v>
      </c>
      <c r="Z1175" s="62">
        <f t="shared" si="279"/>
        <v>0</v>
      </c>
      <c r="AA1175" s="57">
        <f t="shared" si="280"/>
        <v>0</v>
      </c>
      <c r="AB1175" s="58">
        <f t="shared" si="281"/>
        <v>0</v>
      </c>
    </row>
    <row r="1176" spans="2:28" hidden="1" x14ac:dyDescent="0.35">
      <c r="B1176" s="186">
        <v>44146</v>
      </c>
      <c r="D1176" s="4" t="s">
        <v>14</v>
      </c>
      <c r="E1176" s="4" t="s">
        <v>13</v>
      </c>
      <c r="F1176" s="4">
        <v>7</v>
      </c>
      <c r="G1176" s="4"/>
      <c r="H1176" t="s">
        <v>11</v>
      </c>
      <c r="I1176">
        <v>1176</v>
      </c>
      <c r="J1176">
        <v>191</v>
      </c>
      <c r="K1176">
        <v>10.86</v>
      </c>
      <c r="L1176">
        <v>116.95</v>
      </c>
      <c r="M1176">
        <v>109.11</v>
      </c>
      <c r="N1176">
        <v>92.610048072391365</v>
      </c>
      <c r="Q1176" s="59">
        <f t="shared" si="271"/>
        <v>0</v>
      </c>
      <c r="R1176" s="59">
        <f t="shared" si="272"/>
        <v>0</v>
      </c>
      <c r="S1176" s="59">
        <f t="shared" si="273"/>
        <v>0</v>
      </c>
      <c r="T1176" s="59">
        <f t="shared" si="274"/>
        <v>0</v>
      </c>
      <c r="U1176" s="59">
        <f t="shared" si="275"/>
        <v>0</v>
      </c>
      <c r="V1176" s="60">
        <v>30</v>
      </c>
      <c r="W1176" s="58">
        <f t="shared" si="276"/>
        <v>7.3899519276086352</v>
      </c>
      <c r="X1176" s="61">
        <f t="shared" si="277"/>
        <v>0.43989821882951652</v>
      </c>
      <c r="Y1176" s="63">
        <f t="shared" si="278"/>
        <v>0</v>
      </c>
      <c r="Z1176" s="62">
        <f t="shared" si="279"/>
        <v>0</v>
      </c>
      <c r="AA1176" s="57">
        <f t="shared" si="280"/>
        <v>0</v>
      </c>
      <c r="AB1176" s="58">
        <f t="shared" si="281"/>
        <v>0</v>
      </c>
    </row>
    <row r="1177" spans="2:28" hidden="1" x14ac:dyDescent="0.35">
      <c r="B1177" s="186">
        <v>44146</v>
      </c>
      <c r="D1177" s="4" t="s">
        <v>14</v>
      </c>
      <c r="E1177" s="4" t="s">
        <v>13</v>
      </c>
      <c r="F1177" s="4">
        <v>7</v>
      </c>
      <c r="G1177" s="4"/>
      <c r="H1177" t="s">
        <v>10</v>
      </c>
      <c r="I1177">
        <v>1177</v>
      </c>
      <c r="J1177">
        <v>198</v>
      </c>
      <c r="K1177">
        <v>11</v>
      </c>
      <c r="L1177">
        <v>106.39</v>
      </c>
      <c r="M1177">
        <v>96.69</v>
      </c>
      <c r="N1177">
        <v>89.831219205367432</v>
      </c>
      <c r="Q1177" s="59">
        <f t="shared" si="271"/>
        <v>0</v>
      </c>
      <c r="R1177" s="59">
        <f t="shared" si="272"/>
        <v>0</v>
      </c>
      <c r="S1177" s="59">
        <f t="shared" si="273"/>
        <v>0</v>
      </c>
      <c r="T1177" s="59">
        <f t="shared" si="274"/>
        <v>0</v>
      </c>
      <c r="U1177" s="59">
        <f t="shared" si="275"/>
        <v>0</v>
      </c>
      <c r="V1177" s="60">
        <v>30</v>
      </c>
      <c r="W1177" s="58">
        <f t="shared" si="276"/>
        <v>10.168780794632568</v>
      </c>
      <c r="X1177" s="61">
        <f t="shared" si="277"/>
        <v>0.45659936982144939</v>
      </c>
      <c r="Y1177" s="63">
        <f t="shared" si="278"/>
        <v>0</v>
      </c>
      <c r="Z1177" s="62">
        <f t="shared" si="279"/>
        <v>0</v>
      </c>
      <c r="AA1177" s="57">
        <f t="shared" si="280"/>
        <v>0</v>
      </c>
      <c r="AB1177" s="58">
        <f t="shared" si="281"/>
        <v>0</v>
      </c>
    </row>
    <row r="1178" spans="2:28" hidden="1" x14ac:dyDescent="0.35">
      <c r="B1178" s="186">
        <v>44146</v>
      </c>
      <c r="D1178" s="4" t="s">
        <v>14</v>
      </c>
      <c r="E1178" s="4" t="s">
        <v>13</v>
      </c>
      <c r="F1178" s="4">
        <v>8</v>
      </c>
      <c r="G1178" s="4"/>
      <c r="H1178" t="s">
        <v>12</v>
      </c>
      <c r="I1178">
        <v>1178</v>
      </c>
      <c r="J1178">
        <v>192</v>
      </c>
      <c r="K1178">
        <v>10.92</v>
      </c>
      <c r="L1178">
        <v>94.66</v>
      </c>
      <c r="M1178">
        <v>90.68</v>
      </c>
      <c r="N1178">
        <v>95.247193694769535</v>
      </c>
      <c r="Q1178" s="59">
        <f t="shared" si="271"/>
        <v>0</v>
      </c>
      <c r="R1178" s="59">
        <f t="shared" si="272"/>
        <v>0</v>
      </c>
      <c r="S1178" s="59">
        <f t="shared" si="273"/>
        <v>0</v>
      </c>
      <c r="T1178" s="59">
        <f t="shared" si="274"/>
        <v>0</v>
      </c>
      <c r="U1178" s="59">
        <f t="shared" si="275"/>
        <v>0</v>
      </c>
      <c r="V1178" s="60">
        <v>30</v>
      </c>
      <c r="W1178" s="58">
        <f t="shared" si="276"/>
        <v>4.7528063052304645</v>
      </c>
      <c r="X1178" s="61">
        <f t="shared" si="277"/>
        <v>0.4249498495486459</v>
      </c>
      <c r="Y1178" s="63">
        <f t="shared" si="278"/>
        <v>0</v>
      </c>
      <c r="Z1178" s="62">
        <f t="shared" si="279"/>
        <v>0</v>
      </c>
      <c r="AA1178" s="57">
        <f t="shared" si="280"/>
        <v>0</v>
      </c>
      <c r="AB1178" s="58">
        <f t="shared" si="281"/>
        <v>0</v>
      </c>
    </row>
    <row r="1179" spans="2:28" hidden="1" x14ac:dyDescent="0.35">
      <c r="B1179" s="186">
        <v>44146</v>
      </c>
      <c r="D1179" s="4" t="s">
        <v>14</v>
      </c>
      <c r="E1179" s="4" t="s">
        <v>16</v>
      </c>
      <c r="F1179" s="4">
        <v>7</v>
      </c>
      <c r="G1179" s="4"/>
      <c r="H1179" t="s">
        <v>12</v>
      </c>
      <c r="I1179">
        <v>1179</v>
      </c>
      <c r="J1179">
        <v>194</v>
      </c>
      <c r="K1179">
        <v>10.94</v>
      </c>
      <c r="L1179">
        <v>119.95</v>
      </c>
      <c r="M1179">
        <v>115.8</v>
      </c>
      <c r="N1179">
        <v>96.193009815613237</v>
      </c>
      <c r="Q1179" s="59">
        <f t="shared" si="271"/>
        <v>0</v>
      </c>
      <c r="R1179" s="59">
        <f t="shared" si="272"/>
        <v>0</v>
      </c>
      <c r="S1179" s="59">
        <f t="shared" si="273"/>
        <v>0</v>
      </c>
      <c r="T1179" s="59">
        <f t="shared" si="274"/>
        <v>0</v>
      </c>
      <c r="U1179" s="59">
        <f t="shared" si="275"/>
        <v>0</v>
      </c>
      <c r="V1179" s="60">
        <v>30</v>
      </c>
      <c r="W1179" s="58">
        <f t="shared" si="276"/>
        <v>3.8069901843867626</v>
      </c>
      <c r="X1179" s="61">
        <f t="shared" si="277"/>
        <v>0.41978828914743477</v>
      </c>
      <c r="Y1179" s="63">
        <f t="shared" si="278"/>
        <v>0</v>
      </c>
      <c r="Z1179" s="62">
        <f t="shared" si="279"/>
        <v>0</v>
      </c>
      <c r="AA1179" s="57">
        <f t="shared" si="280"/>
        <v>0</v>
      </c>
      <c r="AB1179" s="58">
        <f t="shared" si="281"/>
        <v>0</v>
      </c>
    </row>
    <row r="1180" spans="2:28" hidden="1" x14ac:dyDescent="0.35">
      <c r="B1180" s="186">
        <v>44146</v>
      </c>
      <c r="D1180" s="4" t="s">
        <v>14</v>
      </c>
      <c r="E1180" s="4" t="s">
        <v>14</v>
      </c>
      <c r="F1180" s="4">
        <v>7</v>
      </c>
      <c r="G1180" s="4"/>
      <c r="H1180" t="s">
        <v>10</v>
      </c>
      <c r="I1180">
        <v>1180</v>
      </c>
      <c r="J1180">
        <v>195</v>
      </c>
      <c r="K1180">
        <v>10.91</v>
      </c>
      <c r="L1180">
        <v>101.33</v>
      </c>
      <c r="M1180">
        <v>91.43</v>
      </c>
      <c r="N1180">
        <v>89.051094890510967</v>
      </c>
      <c r="Q1180" s="59">
        <f t="shared" si="271"/>
        <v>0</v>
      </c>
      <c r="R1180" s="59">
        <f t="shared" si="272"/>
        <v>0</v>
      </c>
      <c r="S1180" s="59">
        <f t="shared" si="273"/>
        <v>0</v>
      </c>
      <c r="T1180" s="59">
        <f t="shared" si="274"/>
        <v>0</v>
      </c>
      <c r="U1180" s="59">
        <f t="shared" si="275"/>
        <v>0</v>
      </c>
      <c r="V1180" s="60">
        <v>30</v>
      </c>
      <c r="W1180" s="58">
        <f t="shared" si="276"/>
        <v>10.948905109489033</v>
      </c>
      <c r="X1180" s="61">
        <f t="shared" si="277"/>
        <v>0.4614754098360655</v>
      </c>
      <c r="Y1180" s="63">
        <f t="shared" si="278"/>
        <v>0</v>
      </c>
      <c r="Z1180" s="62">
        <f t="shared" si="279"/>
        <v>0</v>
      </c>
      <c r="AA1180" s="57">
        <f t="shared" si="280"/>
        <v>0</v>
      </c>
      <c r="AB1180" s="58">
        <f t="shared" si="281"/>
        <v>0</v>
      </c>
    </row>
    <row r="1181" spans="2:28" hidden="1" x14ac:dyDescent="0.35">
      <c r="B1181" s="186">
        <v>44146</v>
      </c>
      <c r="D1181" s="4" t="s">
        <v>14</v>
      </c>
      <c r="E1181" s="4" t="s">
        <v>16</v>
      </c>
      <c r="F1181" s="4">
        <v>5</v>
      </c>
      <c r="G1181" s="4"/>
      <c r="H1181" t="s">
        <v>11</v>
      </c>
      <c r="I1181">
        <v>1181</v>
      </c>
      <c r="J1181">
        <v>1</v>
      </c>
      <c r="K1181" t="s">
        <v>1035</v>
      </c>
      <c r="L1181" t="s">
        <v>2277</v>
      </c>
      <c r="M1181">
        <v>93.1</v>
      </c>
      <c r="N1181">
        <v>91.021361815754346</v>
      </c>
      <c r="Q1181" s="59">
        <f t="shared" si="271"/>
        <v>0</v>
      </c>
      <c r="R1181" s="59">
        <f t="shared" si="272"/>
        <v>0</v>
      </c>
      <c r="S1181" s="59">
        <f t="shared" si="273"/>
        <v>0</v>
      </c>
      <c r="T1181" s="59">
        <f t="shared" si="274"/>
        <v>0</v>
      </c>
      <c r="U1181" s="59">
        <f t="shared" si="275"/>
        <v>0</v>
      </c>
      <c r="V1181" s="60">
        <v>30</v>
      </c>
      <c r="W1181" s="58">
        <f t="shared" si="276"/>
        <v>8.9786381842456535</v>
      </c>
      <c r="X1181" s="61">
        <f t="shared" si="277"/>
        <v>0.44932159882654932</v>
      </c>
      <c r="Y1181" s="63">
        <f t="shared" si="278"/>
        <v>0</v>
      </c>
      <c r="Z1181" s="62">
        <f t="shared" si="279"/>
        <v>0</v>
      </c>
      <c r="AA1181" s="57">
        <f t="shared" si="280"/>
        <v>0</v>
      </c>
      <c r="AB1181" s="58">
        <f t="shared" si="281"/>
        <v>0</v>
      </c>
    </row>
    <row r="1182" spans="2:28" hidden="1" x14ac:dyDescent="0.35">
      <c r="B1182" s="186">
        <v>44146</v>
      </c>
      <c r="D1182" s="4" t="s">
        <v>14</v>
      </c>
      <c r="E1182" s="4" t="s">
        <v>15</v>
      </c>
      <c r="F1182" s="4">
        <v>4</v>
      </c>
      <c r="G1182" s="4"/>
      <c r="H1182" t="s">
        <v>8</v>
      </c>
      <c r="I1182">
        <v>1182</v>
      </c>
      <c r="J1182">
        <v>2</v>
      </c>
      <c r="K1182" t="s">
        <v>2278</v>
      </c>
      <c r="L1182" t="s">
        <v>2279</v>
      </c>
      <c r="M1182">
        <v>99</v>
      </c>
      <c r="N1182">
        <v>93.304994686503733</v>
      </c>
      <c r="Q1182" s="59">
        <f t="shared" si="271"/>
        <v>0</v>
      </c>
      <c r="R1182" s="59">
        <f t="shared" si="272"/>
        <v>0</v>
      </c>
      <c r="S1182" s="59">
        <f t="shared" si="273"/>
        <v>0</v>
      </c>
      <c r="T1182" s="59">
        <f t="shared" si="274"/>
        <v>0</v>
      </c>
      <c r="U1182" s="59">
        <f t="shared" si="275"/>
        <v>0</v>
      </c>
      <c r="V1182" s="60">
        <v>30</v>
      </c>
      <c r="W1182" s="58">
        <f t="shared" si="276"/>
        <v>6.6950053134962673</v>
      </c>
      <c r="X1182" s="61">
        <f t="shared" si="277"/>
        <v>0.43587699316628692</v>
      </c>
      <c r="Y1182" s="63">
        <f t="shared" si="278"/>
        <v>0</v>
      </c>
      <c r="Z1182" s="62">
        <f t="shared" si="279"/>
        <v>0</v>
      </c>
      <c r="AA1182" s="57">
        <f t="shared" si="280"/>
        <v>0</v>
      </c>
      <c r="AB1182" s="58">
        <f t="shared" si="281"/>
        <v>0</v>
      </c>
    </row>
    <row r="1183" spans="2:28" hidden="1" x14ac:dyDescent="0.35">
      <c r="B1183" s="186">
        <v>44146</v>
      </c>
      <c r="D1183" s="4" t="s">
        <v>14</v>
      </c>
      <c r="E1183" s="4" t="s">
        <v>16</v>
      </c>
      <c r="F1183" s="4">
        <v>7</v>
      </c>
      <c r="G1183" s="4"/>
      <c r="H1183" t="s">
        <v>11</v>
      </c>
      <c r="I1183">
        <v>1183</v>
      </c>
      <c r="J1183">
        <v>3</v>
      </c>
      <c r="K1183" t="s">
        <v>2278</v>
      </c>
      <c r="L1183" t="s">
        <v>2280</v>
      </c>
      <c r="M1183">
        <v>91.89</v>
      </c>
      <c r="N1183">
        <v>91.964896284476879</v>
      </c>
      <c r="Q1183" s="59">
        <f t="shared" si="271"/>
        <v>0</v>
      </c>
      <c r="R1183" s="59">
        <f t="shared" si="272"/>
        <v>0</v>
      </c>
      <c r="S1183" s="59">
        <f t="shared" si="273"/>
        <v>0</v>
      </c>
      <c r="T1183" s="59">
        <f t="shared" si="274"/>
        <v>0</v>
      </c>
      <c r="U1183" s="59">
        <f t="shared" si="275"/>
        <v>0</v>
      </c>
      <c r="V1183" s="60">
        <v>30</v>
      </c>
      <c r="W1183" s="58">
        <f t="shared" si="276"/>
        <v>8.0351037155231211</v>
      </c>
      <c r="X1183" s="61">
        <f t="shared" si="277"/>
        <v>0.44368571074482571</v>
      </c>
      <c r="Y1183" s="63">
        <f t="shared" si="278"/>
        <v>0</v>
      </c>
      <c r="Z1183" s="62">
        <f t="shared" si="279"/>
        <v>0</v>
      </c>
      <c r="AA1183" s="57">
        <f t="shared" si="280"/>
        <v>0</v>
      </c>
      <c r="AB1183" s="58">
        <f t="shared" si="281"/>
        <v>0</v>
      </c>
    </row>
    <row r="1184" spans="2:28" hidden="1" x14ac:dyDescent="0.35">
      <c r="B1184" s="186">
        <v>44146</v>
      </c>
      <c r="D1184" s="4" t="s">
        <v>14</v>
      </c>
      <c r="E1184" s="4" t="s">
        <v>13</v>
      </c>
      <c r="F1184" s="4">
        <v>9</v>
      </c>
      <c r="G1184" s="4"/>
      <c r="H1184" t="s">
        <v>10</v>
      </c>
      <c r="I1184">
        <v>1184</v>
      </c>
      <c r="J1184">
        <v>4</v>
      </c>
      <c r="K1184" t="s">
        <v>1019</v>
      </c>
      <c r="L1184" t="s">
        <v>2281</v>
      </c>
      <c r="M1184">
        <v>79.31</v>
      </c>
      <c r="N1184">
        <v>89.635670130211764</v>
      </c>
      <c r="Q1184" s="59">
        <f t="shared" si="271"/>
        <v>0</v>
      </c>
      <c r="R1184" s="59">
        <f t="shared" si="272"/>
        <v>0</v>
      </c>
      <c r="S1184" s="59">
        <f t="shared" si="273"/>
        <v>0</v>
      </c>
      <c r="T1184" s="59">
        <f t="shared" si="274"/>
        <v>0</v>
      </c>
      <c r="U1184" s="59">
        <f t="shared" si="275"/>
        <v>0</v>
      </c>
      <c r="V1184" s="60">
        <v>30</v>
      </c>
      <c r="W1184" s="58">
        <f t="shared" si="276"/>
        <v>10.364329869788236</v>
      </c>
      <c r="X1184" s="61">
        <f t="shared" si="277"/>
        <v>0.45781364636830518</v>
      </c>
      <c r="Y1184" s="63">
        <f t="shared" si="278"/>
        <v>0</v>
      </c>
      <c r="Z1184" s="62">
        <f t="shared" si="279"/>
        <v>0</v>
      </c>
      <c r="AA1184" s="57">
        <f t="shared" si="280"/>
        <v>0</v>
      </c>
      <c r="AB1184" s="58">
        <f t="shared" si="281"/>
        <v>0</v>
      </c>
    </row>
    <row r="1185" spans="2:28" hidden="1" x14ac:dyDescent="0.35">
      <c r="B1185" s="186">
        <v>44146</v>
      </c>
      <c r="D1185" s="4" t="s">
        <v>14</v>
      </c>
      <c r="E1185" s="4" t="s">
        <v>13</v>
      </c>
      <c r="F1185" s="4">
        <v>9</v>
      </c>
      <c r="G1185" s="4"/>
      <c r="H1185" t="s">
        <v>12</v>
      </c>
      <c r="I1185">
        <v>1185</v>
      </c>
      <c r="J1185">
        <v>5</v>
      </c>
      <c r="K1185" t="s">
        <v>1040</v>
      </c>
      <c r="L1185" t="s">
        <v>2282</v>
      </c>
      <c r="M1185">
        <v>94.57</v>
      </c>
      <c r="N1185">
        <v>95.498797388615273</v>
      </c>
      <c r="Q1185" s="59">
        <f t="shared" si="271"/>
        <v>0</v>
      </c>
      <c r="R1185" s="59">
        <f t="shared" si="272"/>
        <v>0</v>
      </c>
      <c r="S1185" s="59">
        <f t="shared" si="273"/>
        <v>0</v>
      </c>
      <c r="T1185" s="59">
        <f t="shared" si="274"/>
        <v>0</v>
      </c>
      <c r="U1185" s="59">
        <f t="shared" si="275"/>
        <v>0</v>
      </c>
      <c r="V1185" s="60">
        <v>30</v>
      </c>
      <c r="W1185" s="58">
        <f t="shared" si="276"/>
        <v>4.501202611384727</v>
      </c>
      <c r="X1185" s="61">
        <f t="shared" si="277"/>
        <v>0.42356680259054935</v>
      </c>
      <c r="Y1185" s="63">
        <f t="shared" si="278"/>
        <v>0</v>
      </c>
      <c r="Z1185" s="62">
        <f t="shared" si="279"/>
        <v>0</v>
      </c>
      <c r="AA1185" s="57">
        <f t="shared" si="280"/>
        <v>0</v>
      </c>
      <c r="AB1185" s="58">
        <f t="shared" si="281"/>
        <v>0</v>
      </c>
    </row>
    <row r="1186" spans="2:28" hidden="1" x14ac:dyDescent="0.35">
      <c r="B1186" s="186">
        <v>44146</v>
      </c>
      <c r="D1186" s="4" t="s">
        <v>14</v>
      </c>
      <c r="E1186" s="4" t="s">
        <v>16</v>
      </c>
      <c r="F1186" s="4">
        <v>5</v>
      </c>
      <c r="G1186" s="4"/>
      <c r="H1186" t="s">
        <v>8</v>
      </c>
      <c r="I1186">
        <v>1186</v>
      </c>
      <c r="J1186">
        <v>6</v>
      </c>
      <c r="K1186" t="s">
        <v>2283</v>
      </c>
      <c r="L1186" t="s">
        <v>1039</v>
      </c>
      <c r="N1186">
        <v>-13.844819038175508</v>
      </c>
      <c r="Q1186" s="59">
        <f t="shared" si="271"/>
        <v>0</v>
      </c>
      <c r="R1186" s="59">
        <f t="shared" si="272"/>
        <v>0</v>
      </c>
      <c r="S1186" s="59">
        <f t="shared" si="273"/>
        <v>0</v>
      </c>
      <c r="T1186" s="59">
        <f t="shared" si="274"/>
        <v>0</v>
      </c>
      <c r="U1186" s="59">
        <f t="shared" si="275"/>
        <v>0</v>
      </c>
      <c r="V1186" s="60">
        <v>30</v>
      </c>
      <c r="W1186" s="58">
        <f t="shared" si="276"/>
        <v>113.8448190381755</v>
      </c>
      <c r="X1186" s="61">
        <f t="shared" si="277"/>
        <v>-3.7114592658907801</v>
      </c>
      <c r="Y1186" s="63">
        <f t="shared" si="278"/>
        <v>0</v>
      </c>
      <c r="Z1186" s="62">
        <f t="shared" si="279"/>
        <v>0</v>
      </c>
      <c r="AA1186" s="57">
        <f t="shared" si="280"/>
        <v>0</v>
      </c>
      <c r="AB1186" s="58">
        <f t="shared" si="281"/>
        <v>0</v>
      </c>
    </row>
    <row r="1187" spans="2:28" hidden="1" x14ac:dyDescent="0.35">
      <c r="B1187" s="186">
        <v>44146</v>
      </c>
      <c r="D1187" s="4" t="s">
        <v>14</v>
      </c>
      <c r="E1187" s="4" t="s">
        <v>13</v>
      </c>
      <c r="F1187" s="4">
        <v>9</v>
      </c>
      <c r="G1187" s="4"/>
      <c r="H1187" t="s">
        <v>8</v>
      </c>
      <c r="I1187">
        <v>1187</v>
      </c>
      <c r="J1187">
        <v>7</v>
      </c>
      <c r="K1187" t="s">
        <v>2284</v>
      </c>
      <c r="L1187" t="s">
        <v>2285</v>
      </c>
      <c r="M1187">
        <v>107.28</v>
      </c>
      <c r="N1187">
        <v>97.050830397584306</v>
      </c>
      <c r="Q1187" s="59">
        <f t="shared" si="271"/>
        <v>0</v>
      </c>
      <c r="R1187" s="59">
        <f t="shared" si="272"/>
        <v>0</v>
      </c>
      <c r="S1187" s="59">
        <f t="shared" si="273"/>
        <v>0</v>
      </c>
      <c r="T1187" s="59">
        <f t="shared" si="274"/>
        <v>0</v>
      </c>
      <c r="U1187" s="59">
        <f t="shared" si="275"/>
        <v>0</v>
      </c>
      <c r="V1187" s="60">
        <v>30</v>
      </c>
      <c r="W1187" s="58">
        <f t="shared" si="276"/>
        <v>2.9491696024156937</v>
      </c>
      <c r="X1187" s="61">
        <f t="shared" si="277"/>
        <v>0.41519394316531827</v>
      </c>
      <c r="Y1187" s="63">
        <f t="shared" si="278"/>
        <v>0</v>
      </c>
      <c r="Z1187" s="62">
        <f t="shared" si="279"/>
        <v>0</v>
      </c>
      <c r="AA1187" s="57">
        <f t="shared" si="280"/>
        <v>0</v>
      </c>
      <c r="AB1187" s="58">
        <f t="shared" si="281"/>
        <v>0</v>
      </c>
    </row>
    <row r="1188" spans="2:28" hidden="1" x14ac:dyDescent="0.35">
      <c r="B1188" s="186">
        <v>44146</v>
      </c>
      <c r="D1188" s="4" t="s">
        <v>14</v>
      </c>
      <c r="E1188" s="4" t="s">
        <v>15</v>
      </c>
      <c r="F1188" s="4">
        <v>3</v>
      </c>
      <c r="G1188" s="4"/>
      <c r="H1188" t="s">
        <v>10</v>
      </c>
      <c r="I1188">
        <v>1188</v>
      </c>
      <c r="J1188">
        <v>8</v>
      </c>
      <c r="K1188" t="s">
        <v>2286</v>
      </c>
      <c r="L1188" t="s">
        <v>2287</v>
      </c>
      <c r="M1188">
        <v>88.83</v>
      </c>
      <c r="N1188">
        <v>89.271417133706976</v>
      </c>
      <c r="Q1188" s="59">
        <f t="shared" si="271"/>
        <v>0</v>
      </c>
      <c r="R1188" s="59">
        <f t="shared" si="272"/>
        <v>0</v>
      </c>
      <c r="S1188" s="59">
        <f t="shared" si="273"/>
        <v>0</v>
      </c>
      <c r="T1188" s="59">
        <f t="shared" si="274"/>
        <v>0</v>
      </c>
      <c r="U1188" s="59">
        <f t="shared" si="275"/>
        <v>0</v>
      </c>
      <c r="V1188" s="60">
        <v>30</v>
      </c>
      <c r="W1188" s="58">
        <f t="shared" si="276"/>
        <v>10.728582866293024</v>
      </c>
      <c r="X1188" s="61">
        <f t="shared" si="277"/>
        <v>0.46008968609865464</v>
      </c>
      <c r="Y1188" s="63">
        <f t="shared" si="278"/>
        <v>0</v>
      </c>
      <c r="Z1188" s="62">
        <f t="shared" si="279"/>
        <v>0</v>
      </c>
      <c r="AA1188" s="57">
        <f t="shared" si="280"/>
        <v>0</v>
      </c>
      <c r="AB1188" s="58">
        <f t="shared" si="281"/>
        <v>0</v>
      </c>
    </row>
    <row r="1189" spans="2:28" hidden="1" x14ac:dyDescent="0.35">
      <c r="B1189" s="186">
        <v>44146</v>
      </c>
      <c r="D1189" s="4" t="s">
        <v>14</v>
      </c>
      <c r="E1189" s="4" t="s">
        <v>13</v>
      </c>
      <c r="F1189" s="4">
        <v>8</v>
      </c>
      <c r="G1189" s="4"/>
      <c r="H1189" t="s">
        <v>8</v>
      </c>
      <c r="I1189">
        <v>1189</v>
      </c>
      <c r="J1189">
        <v>9</v>
      </c>
      <c r="K1189" t="s">
        <v>1363</v>
      </c>
      <c r="L1189" t="s">
        <v>2288</v>
      </c>
      <c r="M1189">
        <v>89.78</v>
      </c>
      <c r="N1189">
        <v>94.525634882606624</v>
      </c>
      <c r="Q1189" s="59">
        <f t="shared" si="271"/>
        <v>0</v>
      </c>
      <c r="R1189" s="59">
        <f t="shared" si="272"/>
        <v>0</v>
      </c>
      <c r="S1189" s="59">
        <f t="shared" si="273"/>
        <v>0</v>
      </c>
      <c r="T1189" s="59">
        <f t="shared" si="274"/>
        <v>0</v>
      </c>
      <c r="U1189" s="59">
        <f t="shared" si="275"/>
        <v>0</v>
      </c>
      <c r="V1189" s="60">
        <v>30</v>
      </c>
      <c r="W1189" s="58">
        <f t="shared" si="276"/>
        <v>5.4743651173933756</v>
      </c>
      <c r="X1189" s="61">
        <f t="shared" si="277"/>
        <v>0.42895703966544169</v>
      </c>
      <c r="Y1189" s="63">
        <f t="shared" si="278"/>
        <v>0</v>
      </c>
      <c r="Z1189" s="62">
        <f t="shared" si="279"/>
        <v>0</v>
      </c>
      <c r="AA1189" s="57">
        <f t="shared" si="280"/>
        <v>0</v>
      </c>
      <c r="AB1189" s="58">
        <f t="shared" si="281"/>
        <v>0</v>
      </c>
    </row>
    <row r="1190" spans="2:28" hidden="1" x14ac:dyDescent="0.35">
      <c r="B1190" s="186">
        <v>44146</v>
      </c>
      <c r="D1190" s="4" t="s">
        <v>14</v>
      </c>
      <c r="E1190" s="4" t="s">
        <v>14</v>
      </c>
      <c r="F1190" s="4">
        <v>1</v>
      </c>
      <c r="G1190" s="4"/>
      <c r="H1190" t="s">
        <v>12</v>
      </c>
      <c r="I1190">
        <v>1190</v>
      </c>
      <c r="J1190">
        <v>10</v>
      </c>
      <c r="K1190" t="s">
        <v>1397</v>
      </c>
      <c r="L1190" t="s">
        <v>2289</v>
      </c>
      <c r="M1190">
        <v>94.91</v>
      </c>
      <c r="N1190">
        <v>95.624357363189759</v>
      </c>
      <c r="Q1190" s="59">
        <f t="shared" si="271"/>
        <v>0</v>
      </c>
      <c r="R1190" s="59">
        <f t="shared" si="272"/>
        <v>0</v>
      </c>
      <c r="S1190" s="59">
        <f t="shared" si="273"/>
        <v>0</v>
      </c>
      <c r="T1190" s="59">
        <f t="shared" si="274"/>
        <v>0</v>
      </c>
      <c r="U1190" s="59">
        <f t="shared" si="275"/>
        <v>0</v>
      </c>
      <c r="V1190" s="60">
        <v>30</v>
      </c>
      <c r="W1190" s="58">
        <f t="shared" si="276"/>
        <v>4.375642636810241</v>
      </c>
      <c r="X1190" s="61">
        <f t="shared" si="277"/>
        <v>0.42287933094384711</v>
      </c>
      <c r="Y1190" s="63">
        <f t="shared" si="278"/>
        <v>0</v>
      </c>
      <c r="Z1190" s="62">
        <f t="shared" si="279"/>
        <v>0</v>
      </c>
      <c r="AA1190" s="57">
        <f t="shared" si="280"/>
        <v>0</v>
      </c>
      <c r="AB1190" s="58">
        <f t="shared" si="281"/>
        <v>0</v>
      </c>
    </row>
    <row r="1191" spans="2:28" hidden="1" x14ac:dyDescent="0.35">
      <c r="B1191" s="186">
        <v>44146</v>
      </c>
      <c r="D1191" s="4" t="s">
        <v>14</v>
      </c>
      <c r="E1191" s="4" t="s">
        <v>14</v>
      </c>
      <c r="F1191" s="4">
        <v>9</v>
      </c>
      <c r="G1191" s="4"/>
      <c r="H1191" t="s">
        <v>11</v>
      </c>
      <c r="I1191">
        <v>1191</v>
      </c>
      <c r="J1191">
        <v>11</v>
      </c>
      <c r="K1191">
        <v>11.22</v>
      </c>
      <c r="L1191" t="s">
        <v>2290</v>
      </c>
      <c r="M1191">
        <v>90.12</v>
      </c>
      <c r="N1191">
        <v>93.928571428571431</v>
      </c>
      <c r="Q1191" s="59">
        <f t="shared" si="271"/>
        <v>0</v>
      </c>
      <c r="R1191" s="59">
        <f t="shared" si="272"/>
        <v>0</v>
      </c>
      <c r="S1191" s="59">
        <f t="shared" si="273"/>
        <v>0</v>
      </c>
      <c r="T1191" s="59">
        <f t="shared" si="274"/>
        <v>0</v>
      </c>
      <c r="U1191" s="59">
        <f t="shared" si="275"/>
        <v>0</v>
      </c>
      <c r="V1191" s="60">
        <v>30</v>
      </c>
      <c r="W1191" s="58">
        <f t="shared" si="276"/>
        <v>6.0714285714285694</v>
      </c>
      <c r="X1191" s="61">
        <f t="shared" si="277"/>
        <v>0.43231939163498095</v>
      </c>
      <c r="Y1191" s="63">
        <f t="shared" si="278"/>
        <v>0</v>
      </c>
      <c r="Z1191" s="62">
        <f t="shared" si="279"/>
        <v>0</v>
      </c>
      <c r="AA1191" s="57">
        <f t="shared" si="280"/>
        <v>0</v>
      </c>
      <c r="AB1191" s="58">
        <f t="shared" si="281"/>
        <v>0</v>
      </c>
    </row>
    <row r="1192" spans="2:28" hidden="1" x14ac:dyDescent="0.35">
      <c r="B1192" s="186">
        <v>44146</v>
      </c>
      <c r="D1192" s="4" t="s">
        <v>14</v>
      </c>
      <c r="E1192" s="4" t="s">
        <v>14</v>
      </c>
      <c r="F1192" s="4">
        <v>1</v>
      </c>
      <c r="G1192" s="4"/>
      <c r="H1192" t="s">
        <v>11</v>
      </c>
      <c r="I1192">
        <v>1192</v>
      </c>
      <c r="J1192">
        <v>12</v>
      </c>
      <c r="K1192" t="s">
        <v>1019</v>
      </c>
      <c r="L1192" t="s">
        <v>2291</v>
      </c>
      <c r="M1192">
        <v>91.88</v>
      </c>
      <c r="N1192">
        <v>91.405276865587126</v>
      </c>
      <c r="Q1192" s="59">
        <f t="shared" si="271"/>
        <v>0</v>
      </c>
      <c r="R1192" s="59">
        <f t="shared" si="272"/>
        <v>0</v>
      </c>
      <c r="S1192" s="59">
        <f t="shared" si="273"/>
        <v>0</v>
      </c>
      <c r="T1192" s="59">
        <f t="shared" si="274"/>
        <v>0</v>
      </c>
      <c r="U1192" s="59">
        <f t="shared" si="275"/>
        <v>0</v>
      </c>
      <c r="V1192" s="60">
        <v>30</v>
      </c>
      <c r="W1192" s="58">
        <f t="shared" si="276"/>
        <v>8.5947231344128738</v>
      </c>
      <c r="X1192" s="61">
        <f t="shared" si="277"/>
        <v>0.44701437066402389</v>
      </c>
      <c r="Y1192" s="63">
        <f t="shared" si="278"/>
        <v>0</v>
      </c>
      <c r="Z1192" s="62">
        <f t="shared" si="279"/>
        <v>0</v>
      </c>
      <c r="AA1192" s="57">
        <f t="shared" si="280"/>
        <v>0</v>
      </c>
      <c r="AB1192" s="58">
        <f t="shared" si="281"/>
        <v>0</v>
      </c>
    </row>
    <row r="1193" spans="2:28" hidden="1" x14ac:dyDescent="0.35">
      <c r="B1193" s="186">
        <v>44146</v>
      </c>
      <c r="D1193" s="4" t="s">
        <v>14</v>
      </c>
      <c r="E1193" s="4" t="s">
        <v>14</v>
      </c>
      <c r="F1193" s="4">
        <v>3</v>
      </c>
      <c r="G1193" s="4"/>
      <c r="H1193" t="s">
        <v>12</v>
      </c>
      <c r="I1193">
        <v>1193</v>
      </c>
      <c r="J1193">
        <v>13</v>
      </c>
      <c r="K1193" t="s">
        <v>2292</v>
      </c>
      <c r="L1193" t="s">
        <v>2293</v>
      </c>
      <c r="M1193">
        <v>101.66</v>
      </c>
      <c r="N1193">
        <v>94.921301154249733</v>
      </c>
      <c r="Q1193" s="59">
        <f t="shared" si="271"/>
        <v>0</v>
      </c>
      <c r="R1193" s="59">
        <f t="shared" si="272"/>
        <v>0</v>
      </c>
      <c r="S1193" s="59">
        <f t="shared" si="273"/>
        <v>0</v>
      </c>
      <c r="T1193" s="59">
        <f t="shared" si="274"/>
        <v>0</v>
      </c>
      <c r="U1193" s="59">
        <f t="shared" si="275"/>
        <v>0</v>
      </c>
      <c r="V1193" s="60">
        <v>30</v>
      </c>
      <c r="W1193" s="58">
        <f t="shared" si="276"/>
        <v>5.0786988457502673</v>
      </c>
      <c r="X1193" s="61">
        <f t="shared" si="277"/>
        <v>0.42675215564890567</v>
      </c>
      <c r="Y1193" s="63">
        <f t="shared" si="278"/>
        <v>0</v>
      </c>
      <c r="Z1193" s="62">
        <f t="shared" si="279"/>
        <v>0</v>
      </c>
      <c r="AA1193" s="57">
        <f t="shared" si="280"/>
        <v>0</v>
      </c>
      <c r="AB1193" s="58">
        <f t="shared" si="281"/>
        <v>0</v>
      </c>
    </row>
    <row r="1194" spans="2:28" hidden="1" x14ac:dyDescent="0.35">
      <c r="B1194" s="186">
        <v>44146</v>
      </c>
      <c r="D1194" s="4" t="s">
        <v>14</v>
      </c>
      <c r="E1194" s="4" t="s">
        <v>14</v>
      </c>
      <c r="F1194" s="4">
        <v>9</v>
      </c>
      <c r="G1194" s="4"/>
      <c r="H1194" t="s">
        <v>8</v>
      </c>
      <c r="I1194">
        <v>1194</v>
      </c>
      <c r="J1194">
        <v>14</v>
      </c>
      <c r="K1194" t="s">
        <v>1369</v>
      </c>
      <c r="L1194" t="s">
        <v>2294</v>
      </c>
      <c r="M1194">
        <v>79.02</v>
      </c>
      <c r="N1194">
        <v>95.925297113752109</v>
      </c>
      <c r="Q1194" s="59">
        <f t="shared" si="271"/>
        <v>0</v>
      </c>
      <c r="R1194" s="59">
        <f t="shared" si="272"/>
        <v>0</v>
      </c>
      <c r="S1194" s="59">
        <f t="shared" si="273"/>
        <v>0</v>
      </c>
      <c r="T1194" s="59">
        <f t="shared" si="274"/>
        <v>0</v>
      </c>
      <c r="U1194" s="59">
        <f t="shared" si="275"/>
        <v>0</v>
      </c>
      <c r="V1194" s="60">
        <v>30</v>
      </c>
      <c r="W1194" s="58">
        <f t="shared" si="276"/>
        <v>4.0747028862478913</v>
      </c>
      <c r="X1194" s="61">
        <f t="shared" si="277"/>
        <v>0.42123893805309742</v>
      </c>
      <c r="Y1194" s="63">
        <f t="shared" si="278"/>
        <v>0</v>
      </c>
      <c r="Z1194" s="62">
        <f t="shared" si="279"/>
        <v>0</v>
      </c>
      <c r="AA1194" s="57">
        <f t="shared" si="280"/>
        <v>0</v>
      </c>
      <c r="AB1194" s="58">
        <f t="shared" si="281"/>
        <v>0</v>
      </c>
    </row>
    <row r="1195" spans="2:28" hidden="1" x14ac:dyDescent="0.35">
      <c r="B1195" s="186">
        <v>44146</v>
      </c>
      <c r="D1195" s="4" t="s">
        <v>14</v>
      </c>
      <c r="E1195" s="4" t="s">
        <v>13</v>
      </c>
      <c r="F1195" s="4">
        <v>7</v>
      </c>
      <c r="G1195" s="4"/>
      <c r="H1195" t="s">
        <v>8</v>
      </c>
      <c r="I1195">
        <v>1195</v>
      </c>
      <c r="J1195">
        <v>15</v>
      </c>
      <c r="K1195" t="s">
        <v>1397</v>
      </c>
      <c r="L1195" t="s">
        <v>2295</v>
      </c>
      <c r="M1195">
        <v>86.27</v>
      </c>
      <c r="N1195">
        <v>97.102199223803353</v>
      </c>
      <c r="Q1195" s="59">
        <f t="shared" si="271"/>
        <v>0</v>
      </c>
      <c r="R1195" s="59">
        <f t="shared" si="272"/>
        <v>0</v>
      </c>
      <c r="S1195" s="59">
        <f t="shared" si="273"/>
        <v>0</v>
      </c>
      <c r="T1195" s="59">
        <f t="shared" si="274"/>
        <v>0</v>
      </c>
      <c r="U1195" s="59">
        <f t="shared" si="275"/>
        <v>0</v>
      </c>
      <c r="V1195" s="60">
        <v>30</v>
      </c>
      <c r="W1195" s="58">
        <f t="shared" si="276"/>
        <v>2.8978007761966467</v>
      </c>
      <c r="X1195" s="61">
        <f t="shared" si="277"/>
        <v>0.41492139621636032</v>
      </c>
      <c r="Y1195" s="63">
        <f t="shared" si="278"/>
        <v>0</v>
      </c>
      <c r="Z1195" s="62">
        <f t="shared" si="279"/>
        <v>0</v>
      </c>
      <c r="AA1195" s="57">
        <f t="shared" si="280"/>
        <v>0</v>
      </c>
      <c r="AB1195" s="58">
        <f t="shared" si="281"/>
        <v>0</v>
      </c>
    </row>
    <row r="1196" spans="2:28" hidden="1" x14ac:dyDescent="0.35">
      <c r="B1196" s="186">
        <v>44146</v>
      </c>
      <c r="D1196" s="4" t="s">
        <v>14</v>
      </c>
      <c r="E1196" s="4" t="s">
        <v>15</v>
      </c>
      <c r="F1196" s="4">
        <v>4</v>
      </c>
      <c r="G1196" s="4"/>
      <c r="H1196" t="s">
        <v>10</v>
      </c>
      <c r="I1196">
        <v>1196</v>
      </c>
      <c r="J1196">
        <v>16</v>
      </c>
      <c r="K1196" t="s">
        <v>2296</v>
      </c>
      <c r="L1196" t="s">
        <v>2297</v>
      </c>
      <c r="M1196">
        <v>84.61</v>
      </c>
      <c r="N1196">
        <v>88.562130890683392</v>
      </c>
      <c r="Q1196" s="59">
        <f t="shared" si="271"/>
        <v>0</v>
      </c>
      <c r="R1196" s="59">
        <f t="shared" si="272"/>
        <v>0</v>
      </c>
      <c r="S1196" s="59">
        <f t="shared" si="273"/>
        <v>0</v>
      </c>
      <c r="T1196" s="59">
        <f t="shared" si="274"/>
        <v>0</v>
      </c>
      <c r="U1196" s="59">
        <f t="shared" si="275"/>
        <v>0</v>
      </c>
      <c r="V1196" s="60">
        <v>30</v>
      </c>
      <c r="W1196" s="58">
        <f t="shared" si="276"/>
        <v>11.437869109316608</v>
      </c>
      <c r="X1196" s="61">
        <f t="shared" si="277"/>
        <v>0.46457539466521486</v>
      </c>
      <c r="Y1196" s="63">
        <f t="shared" si="278"/>
        <v>0</v>
      </c>
      <c r="Z1196" s="62">
        <f t="shared" si="279"/>
        <v>0</v>
      </c>
      <c r="AA1196" s="57">
        <f t="shared" si="280"/>
        <v>0</v>
      </c>
      <c r="AB1196" s="58">
        <f t="shared" si="281"/>
        <v>0</v>
      </c>
    </row>
    <row r="1197" spans="2:28" x14ac:dyDescent="0.35">
      <c r="B1197" s="186">
        <v>44124</v>
      </c>
      <c r="D1197" s="4" t="s">
        <v>932</v>
      </c>
      <c r="E1197" s="4" t="s">
        <v>13</v>
      </c>
      <c r="F1197" s="4">
        <v>3</v>
      </c>
      <c r="G1197" s="4"/>
      <c r="H1197" t="s">
        <v>8</v>
      </c>
      <c r="I1197">
        <v>1197</v>
      </c>
      <c r="J1197">
        <v>302</v>
      </c>
      <c r="K1197">
        <v>11.32</v>
      </c>
      <c r="L1197">
        <v>117.15</v>
      </c>
      <c r="M1197">
        <v>107.48</v>
      </c>
      <c r="N1197">
        <v>90.862704337144464</v>
      </c>
      <c r="Q1197" s="59">
        <f t="shared" si="271"/>
        <v>0</v>
      </c>
      <c r="R1197" s="59">
        <f t="shared" si="272"/>
        <v>0</v>
      </c>
      <c r="S1197" s="59">
        <f t="shared" si="273"/>
        <v>0</v>
      </c>
      <c r="T1197" s="59">
        <f t="shared" si="274"/>
        <v>0</v>
      </c>
      <c r="U1197" s="59">
        <f t="shared" si="275"/>
        <v>0</v>
      </c>
      <c r="V1197" s="60">
        <v>30</v>
      </c>
      <c r="W1197" s="58">
        <f t="shared" si="276"/>
        <v>9.1372956628555357</v>
      </c>
      <c r="X1197" s="61">
        <f t="shared" si="277"/>
        <v>0.45028078202995014</v>
      </c>
      <c r="Y1197" s="63">
        <f t="shared" si="278"/>
        <v>0</v>
      </c>
      <c r="Z1197" s="62">
        <f t="shared" si="279"/>
        <v>0</v>
      </c>
      <c r="AA1197" s="57">
        <f t="shared" si="280"/>
        <v>0</v>
      </c>
      <c r="AB1197" s="58">
        <f t="shared" si="281"/>
        <v>0</v>
      </c>
    </row>
    <row r="1198" spans="2:28" hidden="1" x14ac:dyDescent="0.35">
      <c r="B1198" s="186">
        <v>44146</v>
      </c>
      <c r="D1198" s="4" t="s">
        <v>14</v>
      </c>
      <c r="E1198" s="4" t="s">
        <v>16</v>
      </c>
      <c r="F1198" s="4">
        <v>5</v>
      </c>
      <c r="G1198" s="4"/>
      <c r="H1198" t="s">
        <v>12</v>
      </c>
      <c r="I1198">
        <v>1198</v>
      </c>
      <c r="J1198">
        <v>303</v>
      </c>
      <c r="K1198">
        <v>11.29</v>
      </c>
      <c r="L1198">
        <v>121.75</v>
      </c>
      <c r="M1198">
        <v>113.39</v>
      </c>
      <c r="N1198">
        <v>92.431649465869981</v>
      </c>
      <c r="Q1198" s="59">
        <f t="shared" si="271"/>
        <v>0</v>
      </c>
      <c r="R1198" s="59">
        <f t="shared" si="272"/>
        <v>0</v>
      </c>
      <c r="S1198" s="59">
        <f t="shared" si="273"/>
        <v>0</v>
      </c>
      <c r="T1198" s="59">
        <f t="shared" si="274"/>
        <v>0</v>
      </c>
      <c r="U1198" s="59">
        <f t="shared" si="275"/>
        <v>0</v>
      </c>
      <c r="V1198" s="60">
        <v>30</v>
      </c>
      <c r="W1198" s="58">
        <f t="shared" si="276"/>
        <v>7.568350534130019</v>
      </c>
      <c r="X1198" s="61">
        <f t="shared" si="277"/>
        <v>0.44094025465230174</v>
      </c>
      <c r="Y1198" s="63">
        <f t="shared" si="278"/>
        <v>0</v>
      </c>
      <c r="Z1198" s="62">
        <f t="shared" si="279"/>
        <v>0</v>
      </c>
      <c r="AA1198" s="57">
        <f t="shared" si="280"/>
        <v>0</v>
      </c>
      <c r="AB1198" s="58">
        <f t="shared" si="281"/>
        <v>0</v>
      </c>
    </row>
    <row r="1199" spans="2:28" x14ac:dyDescent="0.35">
      <c r="B1199" s="186">
        <v>44124</v>
      </c>
      <c r="D1199" s="4" t="s">
        <v>932</v>
      </c>
      <c r="E1199" s="4" t="s">
        <v>16</v>
      </c>
      <c r="F1199" s="4">
        <v>3</v>
      </c>
      <c r="G1199" s="4"/>
      <c r="H1199" t="s">
        <v>8</v>
      </c>
      <c r="I1199">
        <v>1199</v>
      </c>
      <c r="J1199">
        <v>304</v>
      </c>
      <c r="K1199">
        <v>11.28</v>
      </c>
      <c r="L1199">
        <v>110.98</v>
      </c>
      <c r="M1199">
        <v>98.08</v>
      </c>
      <c r="N1199">
        <v>87.061183550651947</v>
      </c>
      <c r="Q1199" s="59">
        <f t="shared" si="271"/>
        <v>0</v>
      </c>
      <c r="R1199" s="59">
        <f t="shared" si="272"/>
        <v>0</v>
      </c>
      <c r="S1199" s="59">
        <f t="shared" si="273"/>
        <v>0</v>
      </c>
      <c r="T1199" s="59">
        <f t="shared" si="274"/>
        <v>0</v>
      </c>
      <c r="U1199" s="59">
        <f t="shared" si="275"/>
        <v>0</v>
      </c>
      <c r="V1199" s="60">
        <v>30</v>
      </c>
      <c r="W1199" s="58">
        <f t="shared" si="276"/>
        <v>12.938816449348053</v>
      </c>
      <c r="X1199" s="61">
        <f t="shared" si="277"/>
        <v>0.47430875576036874</v>
      </c>
      <c r="Y1199" s="63">
        <f t="shared" si="278"/>
        <v>0</v>
      </c>
      <c r="Z1199" s="62">
        <f t="shared" si="279"/>
        <v>0</v>
      </c>
      <c r="AA1199" s="57">
        <f t="shared" si="280"/>
        <v>0</v>
      </c>
      <c r="AB1199" s="58">
        <f t="shared" si="281"/>
        <v>0</v>
      </c>
    </row>
    <row r="1200" spans="2:28" hidden="1" x14ac:dyDescent="0.35">
      <c r="B1200" s="186">
        <v>44146</v>
      </c>
      <c r="D1200" s="4" t="s">
        <v>14</v>
      </c>
      <c r="E1200" s="4" t="s">
        <v>15</v>
      </c>
      <c r="F1200" s="4">
        <v>6</v>
      </c>
      <c r="G1200" s="4"/>
      <c r="H1200" t="s">
        <v>11</v>
      </c>
      <c r="I1200">
        <v>1200</v>
      </c>
      <c r="J1200">
        <v>305</v>
      </c>
      <c r="K1200">
        <v>11.27</v>
      </c>
      <c r="L1200">
        <v>100.67</v>
      </c>
      <c r="M1200">
        <v>93.6</v>
      </c>
      <c r="N1200">
        <v>92.091722595078295</v>
      </c>
      <c r="Q1200" s="59">
        <f t="shared" si="271"/>
        <v>0</v>
      </c>
      <c r="R1200" s="59">
        <f t="shared" si="272"/>
        <v>0</v>
      </c>
      <c r="S1200" s="59">
        <f t="shared" si="273"/>
        <v>0</v>
      </c>
      <c r="T1200" s="59">
        <f t="shared" si="274"/>
        <v>0</v>
      </c>
      <c r="U1200" s="59">
        <f t="shared" si="275"/>
        <v>0</v>
      </c>
      <c r="V1200" s="60">
        <v>30</v>
      </c>
      <c r="W1200" s="58">
        <f t="shared" si="276"/>
        <v>7.9082774049217051</v>
      </c>
      <c r="X1200" s="61">
        <f t="shared" si="277"/>
        <v>0.44293696101056723</v>
      </c>
      <c r="Y1200" s="63">
        <f t="shared" si="278"/>
        <v>0</v>
      </c>
      <c r="Z1200" s="62">
        <f t="shared" si="279"/>
        <v>0</v>
      </c>
      <c r="AA1200" s="57">
        <f t="shared" si="280"/>
        <v>0</v>
      </c>
      <c r="AB1200" s="58">
        <f t="shared" si="281"/>
        <v>0</v>
      </c>
    </row>
    <row r="1201" spans="2:28" x14ac:dyDescent="0.35">
      <c r="B1201" s="186">
        <v>44124</v>
      </c>
      <c r="D1201" s="4" t="s">
        <v>932</v>
      </c>
      <c r="E1201" s="4" t="s">
        <v>13</v>
      </c>
      <c r="F1201" s="4">
        <v>6</v>
      </c>
      <c r="G1201" s="4"/>
      <c r="H1201" t="s">
        <v>8</v>
      </c>
      <c r="I1201">
        <v>1201</v>
      </c>
      <c r="J1201">
        <v>306</v>
      </c>
      <c r="K1201">
        <v>10.92</v>
      </c>
      <c r="L1201">
        <v>118.62</v>
      </c>
      <c r="M1201">
        <v>110.72</v>
      </c>
      <c r="N1201">
        <v>92.664809656453102</v>
      </c>
      <c r="Q1201" s="59">
        <f t="shared" si="271"/>
        <v>0</v>
      </c>
      <c r="R1201" s="59">
        <f t="shared" si="272"/>
        <v>0</v>
      </c>
      <c r="S1201" s="59">
        <f t="shared" si="273"/>
        <v>0</v>
      </c>
      <c r="T1201" s="59">
        <f t="shared" si="274"/>
        <v>0</v>
      </c>
      <c r="U1201" s="59">
        <f t="shared" si="275"/>
        <v>0</v>
      </c>
      <c r="V1201" s="60">
        <v>30</v>
      </c>
      <c r="W1201" s="58">
        <f t="shared" si="276"/>
        <v>7.3351903435468984</v>
      </c>
      <c r="X1201" s="61">
        <f t="shared" si="277"/>
        <v>0.4395791583166333</v>
      </c>
      <c r="Y1201" s="63">
        <f t="shared" si="278"/>
        <v>0</v>
      </c>
      <c r="Z1201" s="62">
        <f t="shared" si="279"/>
        <v>0</v>
      </c>
      <c r="AA1201" s="57">
        <f t="shared" si="280"/>
        <v>0</v>
      </c>
      <c r="AB1201" s="58">
        <f t="shared" si="281"/>
        <v>0</v>
      </c>
    </row>
    <row r="1202" spans="2:28" x14ac:dyDescent="0.35">
      <c r="B1202" s="186">
        <v>44124</v>
      </c>
      <c r="D1202" s="4" t="s">
        <v>932</v>
      </c>
      <c r="E1202" s="4" t="s">
        <v>16</v>
      </c>
      <c r="F1202" s="4">
        <v>6</v>
      </c>
      <c r="G1202" s="4"/>
      <c r="H1202" t="s">
        <v>11</v>
      </c>
      <c r="I1202">
        <v>1202</v>
      </c>
      <c r="J1202">
        <v>307</v>
      </c>
      <c r="K1202">
        <v>10.9</v>
      </c>
      <c r="L1202">
        <v>109.26</v>
      </c>
      <c r="M1202">
        <v>95.38</v>
      </c>
      <c r="N1202">
        <v>85.888572590483932</v>
      </c>
      <c r="Q1202" s="59">
        <f t="shared" si="271"/>
        <v>0</v>
      </c>
      <c r="R1202" s="59">
        <f t="shared" si="272"/>
        <v>0</v>
      </c>
      <c r="S1202" s="59">
        <f t="shared" si="273"/>
        <v>0</v>
      </c>
      <c r="T1202" s="59">
        <f t="shared" si="274"/>
        <v>0</v>
      </c>
      <c r="U1202" s="59">
        <f t="shared" si="275"/>
        <v>0</v>
      </c>
      <c r="V1202" s="60">
        <v>30</v>
      </c>
      <c r="W1202" s="58">
        <f t="shared" si="276"/>
        <v>14.111427409516068</v>
      </c>
      <c r="X1202" s="61">
        <f t="shared" si="277"/>
        <v>0.48214962121212124</v>
      </c>
      <c r="Y1202" s="63">
        <f t="shared" si="278"/>
        <v>0</v>
      </c>
      <c r="Z1202" s="62">
        <f t="shared" si="279"/>
        <v>0</v>
      </c>
      <c r="AA1202" s="57">
        <f t="shared" si="280"/>
        <v>0</v>
      </c>
      <c r="AB1202" s="58">
        <f t="shared" si="281"/>
        <v>0</v>
      </c>
    </row>
    <row r="1203" spans="2:28" hidden="1" x14ac:dyDescent="0.35">
      <c r="B1203" s="186">
        <v>44146</v>
      </c>
      <c r="D1203" s="4" t="s">
        <v>14</v>
      </c>
      <c r="E1203" s="4" t="s">
        <v>15</v>
      </c>
      <c r="F1203" s="4">
        <v>4</v>
      </c>
      <c r="G1203" s="4"/>
      <c r="H1203" t="s">
        <v>11</v>
      </c>
      <c r="I1203">
        <v>1203</v>
      </c>
      <c r="J1203">
        <v>308</v>
      </c>
      <c r="K1203">
        <v>10.92</v>
      </c>
      <c r="L1203">
        <v>111.23</v>
      </c>
      <c r="M1203">
        <v>103.35</v>
      </c>
      <c r="N1203">
        <v>92.14435250722758</v>
      </c>
      <c r="Q1203" s="59">
        <f t="shared" si="271"/>
        <v>0</v>
      </c>
      <c r="R1203" s="59">
        <f t="shared" si="272"/>
        <v>0</v>
      </c>
      <c r="S1203" s="59">
        <f t="shared" si="273"/>
        <v>0</v>
      </c>
      <c r="T1203" s="59">
        <f t="shared" si="274"/>
        <v>0</v>
      </c>
      <c r="U1203" s="59">
        <f t="shared" si="275"/>
        <v>0</v>
      </c>
      <c r="V1203" s="60">
        <v>30</v>
      </c>
      <c r="W1203" s="58">
        <f t="shared" si="276"/>
        <v>7.8556474927724196</v>
      </c>
      <c r="X1203" s="61">
        <f t="shared" si="277"/>
        <v>0.44262685275343505</v>
      </c>
      <c r="Y1203" s="63">
        <f t="shared" si="278"/>
        <v>0</v>
      </c>
      <c r="Z1203" s="62">
        <f t="shared" si="279"/>
        <v>0</v>
      </c>
      <c r="AA1203" s="57">
        <f t="shared" si="280"/>
        <v>0</v>
      </c>
      <c r="AB1203" s="58">
        <f t="shared" si="281"/>
        <v>0</v>
      </c>
    </row>
    <row r="1204" spans="2:28" hidden="1" x14ac:dyDescent="0.35">
      <c r="B1204" s="186">
        <v>44146</v>
      </c>
      <c r="D1204" s="4" t="s">
        <v>14</v>
      </c>
      <c r="E1204" s="4" t="s">
        <v>14</v>
      </c>
      <c r="F1204" s="4">
        <v>9</v>
      </c>
      <c r="G1204" s="4"/>
      <c r="H1204" t="s">
        <v>12</v>
      </c>
      <c r="I1204">
        <v>1204</v>
      </c>
      <c r="J1204">
        <v>309</v>
      </c>
      <c r="K1204">
        <v>10.94</v>
      </c>
      <c r="L1204">
        <v>114.48</v>
      </c>
      <c r="M1204">
        <v>110.64</v>
      </c>
      <c r="N1204">
        <v>96.291288390960005</v>
      </c>
      <c r="Q1204" s="59">
        <f t="shared" si="271"/>
        <v>0</v>
      </c>
      <c r="R1204" s="59">
        <f t="shared" si="272"/>
        <v>0</v>
      </c>
      <c r="S1204" s="59">
        <f t="shared" si="273"/>
        <v>0</v>
      </c>
      <c r="T1204" s="59">
        <f t="shared" si="274"/>
        <v>0</v>
      </c>
      <c r="U1204" s="59">
        <f t="shared" si="275"/>
        <v>0</v>
      </c>
      <c r="V1204" s="60">
        <v>30</v>
      </c>
      <c r="W1204" s="58">
        <f t="shared" si="276"/>
        <v>3.7087116090399945</v>
      </c>
      <c r="X1204" s="61">
        <f t="shared" si="277"/>
        <v>0.41925777331995989</v>
      </c>
      <c r="Y1204" s="63">
        <f t="shared" si="278"/>
        <v>0</v>
      </c>
      <c r="Z1204" s="62">
        <f t="shared" si="279"/>
        <v>0</v>
      </c>
      <c r="AA1204" s="57">
        <f t="shared" si="280"/>
        <v>0</v>
      </c>
      <c r="AB1204" s="58">
        <f t="shared" si="281"/>
        <v>0</v>
      </c>
    </row>
    <row r="1205" spans="2:28" x14ac:dyDescent="0.35">
      <c r="B1205" s="186">
        <v>44124</v>
      </c>
      <c r="D1205" s="4" t="s">
        <v>932</v>
      </c>
      <c r="E1205" s="4" t="s">
        <v>15</v>
      </c>
      <c r="F1205" s="4">
        <v>2</v>
      </c>
      <c r="G1205" s="4"/>
      <c r="H1205" t="s">
        <v>8</v>
      </c>
      <c r="I1205">
        <v>1205</v>
      </c>
      <c r="J1205">
        <v>310</v>
      </c>
      <c r="K1205">
        <v>11.28</v>
      </c>
      <c r="L1205">
        <v>109.43</v>
      </c>
      <c r="M1205">
        <v>100.12</v>
      </c>
      <c r="N1205">
        <v>90.514518593988782</v>
      </c>
      <c r="Q1205" s="59">
        <f t="shared" si="271"/>
        <v>0</v>
      </c>
      <c r="R1205" s="59">
        <f t="shared" si="272"/>
        <v>0</v>
      </c>
      <c r="S1205" s="59">
        <f t="shared" si="273"/>
        <v>0</v>
      </c>
      <c r="T1205" s="59">
        <f t="shared" si="274"/>
        <v>0</v>
      </c>
      <c r="U1205" s="59">
        <f t="shared" si="275"/>
        <v>0</v>
      </c>
      <c r="V1205" s="60">
        <v>30</v>
      </c>
      <c r="W1205" s="58">
        <f t="shared" si="276"/>
        <v>9.4854814060112176</v>
      </c>
      <c r="X1205" s="61">
        <f t="shared" si="277"/>
        <v>0.45239756866276454</v>
      </c>
      <c r="Y1205" s="63">
        <f t="shared" si="278"/>
        <v>0</v>
      </c>
      <c r="Z1205" s="62">
        <f t="shared" si="279"/>
        <v>0</v>
      </c>
      <c r="AA1205" s="57">
        <f t="shared" si="280"/>
        <v>0</v>
      </c>
      <c r="AB1205" s="58">
        <f t="shared" si="281"/>
        <v>0</v>
      </c>
    </row>
    <row r="1206" spans="2:28" x14ac:dyDescent="0.35">
      <c r="B1206" s="186">
        <v>44124</v>
      </c>
      <c r="D1206" s="4" t="s">
        <v>932</v>
      </c>
      <c r="E1206" s="4" t="s">
        <v>13</v>
      </c>
      <c r="F1206" s="4">
        <v>4</v>
      </c>
      <c r="G1206" s="4"/>
      <c r="H1206" t="s">
        <v>8</v>
      </c>
      <c r="I1206">
        <v>1206</v>
      </c>
      <c r="J1206">
        <v>326</v>
      </c>
      <c r="K1206">
        <v>11.25</v>
      </c>
      <c r="L1206">
        <v>106.8</v>
      </c>
      <c r="M1206">
        <v>80.05</v>
      </c>
      <c r="N1206">
        <v>72.004186289900588</v>
      </c>
      <c r="Q1206" s="59">
        <f t="shared" si="271"/>
        <v>0</v>
      </c>
      <c r="R1206" s="59">
        <f t="shared" si="272"/>
        <v>0</v>
      </c>
      <c r="S1206" s="59">
        <f t="shared" si="273"/>
        <v>0</v>
      </c>
      <c r="T1206" s="59">
        <f t="shared" si="274"/>
        <v>0</v>
      </c>
      <c r="U1206" s="59">
        <f t="shared" si="275"/>
        <v>0</v>
      </c>
      <c r="V1206" s="60">
        <v>30</v>
      </c>
      <c r="W1206" s="58">
        <f t="shared" si="276"/>
        <v>27.995813710099412</v>
      </c>
      <c r="X1206" s="61">
        <f t="shared" si="277"/>
        <v>0.59440406976744176</v>
      </c>
      <c r="Y1206" s="63">
        <f t="shared" si="278"/>
        <v>0</v>
      </c>
      <c r="Z1206" s="62">
        <f t="shared" si="279"/>
        <v>0</v>
      </c>
      <c r="AA1206" s="57">
        <f t="shared" si="280"/>
        <v>0</v>
      </c>
      <c r="AB1206" s="58">
        <f t="shared" si="281"/>
        <v>0</v>
      </c>
    </row>
    <row r="1207" spans="2:28" x14ac:dyDescent="0.35">
      <c r="B1207" s="186">
        <v>44124</v>
      </c>
      <c r="D1207" s="4" t="s">
        <v>932</v>
      </c>
      <c r="E1207" s="4" t="s">
        <v>16</v>
      </c>
      <c r="F1207" s="4">
        <v>6</v>
      </c>
      <c r="G1207" s="4"/>
      <c r="H1207" t="s">
        <v>8</v>
      </c>
      <c r="I1207">
        <v>1207</v>
      </c>
      <c r="J1207">
        <v>312</v>
      </c>
      <c r="K1207">
        <v>11.32</v>
      </c>
      <c r="L1207">
        <v>115.14</v>
      </c>
      <c r="M1207">
        <v>105.47</v>
      </c>
      <c r="N1207">
        <v>90.68580235022155</v>
      </c>
      <c r="Q1207" s="59">
        <f t="shared" si="271"/>
        <v>0</v>
      </c>
      <c r="R1207" s="59">
        <f t="shared" si="272"/>
        <v>0</v>
      </c>
      <c r="S1207" s="59">
        <f t="shared" si="273"/>
        <v>0</v>
      </c>
      <c r="T1207" s="59">
        <f t="shared" si="274"/>
        <v>0</v>
      </c>
      <c r="U1207" s="59">
        <f t="shared" si="275"/>
        <v>0</v>
      </c>
      <c r="V1207" s="60">
        <v>30</v>
      </c>
      <c r="W1207" s="58">
        <f t="shared" si="276"/>
        <v>9.3141976497784498</v>
      </c>
      <c r="X1207" s="61">
        <f t="shared" si="277"/>
        <v>0.45135422198619218</v>
      </c>
      <c r="Y1207" s="63">
        <f t="shared" si="278"/>
        <v>0</v>
      </c>
      <c r="Z1207" s="62">
        <f t="shared" si="279"/>
        <v>0</v>
      </c>
      <c r="AA1207" s="57">
        <f t="shared" si="280"/>
        <v>0</v>
      </c>
      <c r="AB1207" s="58">
        <f t="shared" si="281"/>
        <v>0</v>
      </c>
    </row>
    <row r="1208" spans="2:28" x14ac:dyDescent="0.35">
      <c r="B1208" s="186">
        <v>44124</v>
      </c>
      <c r="D1208" s="4" t="s">
        <v>932</v>
      </c>
      <c r="E1208" s="4" t="s">
        <v>14</v>
      </c>
      <c r="F1208" s="4">
        <v>3</v>
      </c>
      <c r="G1208" s="4"/>
      <c r="H1208" t="s">
        <v>8</v>
      </c>
      <c r="I1208">
        <v>1208</v>
      </c>
      <c r="J1208">
        <v>313</v>
      </c>
      <c r="K1208">
        <v>10.88</v>
      </c>
      <c r="L1208">
        <v>109.84</v>
      </c>
      <c r="M1208">
        <v>101.93</v>
      </c>
      <c r="N1208">
        <v>92.006871463217465</v>
      </c>
      <c r="Q1208" s="59">
        <f t="shared" si="271"/>
        <v>0</v>
      </c>
      <c r="R1208" s="59">
        <f t="shared" si="272"/>
        <v>0</v>
      </c>
      <c r="S1208" s="59">
        <f t="shared" si="273"/>
        <v>0</v>
      </c>
      <c r="T1208" s="59">
        <f t="shared" si="274"/>
        <v>0</v>
      </c>
      <c r="U1208" s="59">
        <f t="shared" si="275"/>
        <v>0</v>
      </c>
      <c r="V1208" s="60">
        <v>30</v>
      </c>
      <c r="W1208" s="58">
        <f t="shared" si="276"/>
        <v>7.9931285367825353</v>
      </c>
      <c r="X1208" s="61">
        <f t="shared" si="277"/>
        <v>0.44343767160900605</v>
      </c>
      <c r="Y1208" s="63">
        <f t="shared" si="278"/>
        <v>0</v>
      </c>
      <c r="Z1208" s="62">
        <f t="shared" si="279"/>
        <v>0</v>
      </c>
      <c r="AA1208" s="57">
        <f t="shared" si="280"/>
        <v>0</v>
      </c>
      <c r="AB1208" s="58">
        <f t="shared" si="281"/>
        <v>0</v>
      </c>
    </row>
    <row r="1209" spans="2:28" hidden="1" x14ac:dyDescent="0.35">
      <c r="B1209" s="186">
        <v>44146</v>
      </c>
      <c r="D1209" s="4" t="s">
        <v>14</v>
      </c>
      <c r="E1209" s="4" t="s">
        <v>14</v>
      </c>
      <c r="F1209" s="4">
        <v>9</v>
      </c>
      <c r="G1209" s="4"/>
      <c r="H1209" t="s">
        <v>10</v>
      </c>
      <c r="I1209">
        <v>1209</v>
      </c>
      <c r="J1209">
        <v>314</v>
      </c>
      <c r="K1209">
        <v>11.33</v>
      </c>
      <c r="L1209">
        <v>99.61</v>
      </c>
      <c r="M1209">
        <v>90.86</v>
      </c>
      <c r="N1209">
        <v>90.088355233348437</v>
      </c>
      <c r="Q1209" s="59">
        <f t="shared" si="271"/>
        <v>0</v>
      </c>
      <c r="R1209" s="59">
        <f t="shared" si="272"/>
        <v>0</v>
      </c>
      <c r="S1209" s="59">
        <f t="shared" si="273"/>
        <v>0</v>
      </c>
      <c r="T1209" s="59">
        <f t="shared" si="274"/>
        <v>0</v>
      </c>
      <c r="U1209" s="59">
        <f t="shared" si="275"/>
        <v>0</v>
      </c>
      <c r="V1209" s="60">
        <v>30</v>
      </c>
      <c r="W1209" s="58">
        <f t="shared" si="276"/>
        <v>9.9116447666515626</v>
      </c>
      <c r="X1209" s="61">
        <f t="shared" si="277"/>
        <v>0.45501068779077075</v>
      </c>
      <c r="Y1209" s="63">
        <f t="shared" si="278"/>
        <v>0</v>
      </c>
      <c r="Z1209" s="62">
        <f t="shared" si="279"/>
        <v>0</v>
      </c>
      <c r="AA1209" s="57">
        <f t="shared" si="280"/>
        <v>0</v>
      </c>
      <c r="AB1209" s="58">
        <f t="shared" si="281"/>
        <v>0</v>
      </c>
    </row>
    <row r="1210" spans="2:28" x14ac:dyDescent="0.35">
      <c r="B1210" s="186">
        <v>44124</v>
      </c>
      <c r="D1210" s="4" t="s">
        <v>932</v>
      </c>
      <c r="E1210" s="4" t="s">
        <v>15</v>
      </c>
      <c r="F1210" s="4">
        <v>5</v>
      </c>
      <c r="G1210" s="4"/>
      <c r="H1210" t="s">
        <v>8</v>
      </c>
      <c r="I1210">
        <v>1210</v>
      </c>
      <c r="J1210">
        <v>315</v>
      </c>
      <c r="K1210">
        <v>10.89</v>
      </c>
      <c r="L1210">
        <v>100.45</v>
      </c>
      <c r="M1210">
        <v>88.65</v>
      </c>
      <c r="N1210">
        <v>86.824475212148272</v>
      </c>
      <c r="Q1210" s="59">
        <f t="shared" si="271"/>
        <v>0</v>
      </c>
      <c r="R1210" s="59">
        <f t="shared" si="272"/>
        <v>0</v>
      </c>
      <c r="S1210" s="59">
        <f t="shared" si="273"/>
        <v>0</v>
      </c>
      <c r="T1210" s="59">
        <f t="shared" si="274"/>
        <v>0</v>
      </c>
      <c r="U1210" s="59">
        <f t="shared" si="275"/>
        <v>0</v>
      </c>
      <c r="V1210" s="60">
        <v>30</v>
      </c>
      <c r="W1210" s="58">
        <f t="shared" si="276"/>
        <v>13.175524787851728</v>
      </c>
      <c r="X1210" s="61">
        <f t="shared" si="277"/>
        <v>0.47587448559670781</v>
      </c>
      <c r="Y1210" s="63">
        <f t="shared" si="278"/>
        <v>0</v>
      </c>
      <c r="Z1210" s="62">
        <f t="shared" si="279"/>
        <v>0</v>
      </c>
      <c r="AA1210" s="57">
        <f t="shared" si="280"/>
        <v>0</v>
      </c>
      <c r="AB1210" s="58">
        <f t="shared" si="281"/>
        <v>0</v>
      </c>
    </row>
    <row r="1211" spans="2:28" x14ac:dyDescent="0.35">
      <c r="B1211" s="186">
        <v>44124</v>
      </c>
      <c r="D1211" s="4" t="s">
        <v>932</v>
      </c>
      <c r="E1211" s="4" t="s">
        <v>16</v>
      </c>
      <c r="F1211" s="4">
        <v>7</v>
      </c>
      <c r="G1211" s="4"/>
      <c r="H1211" t="s">
        <v>11</v>
      </c>
      <c r="I1211">
        <v>1211</v>
      </c>
      <c r="J1211">
        <v>316</v>
      </c>
      <c r="K1211">
        <v>11.26</v>
      </c>
      <c r="L1211">
        <v>103.54</v>
      </c>
      <c r="M1211">
        <v>91.54</v>
      </c>
      <c r="N1211">
        <v>86.996098829648886</v>
      </c>
      <c r="Q1211" s="59">
        <f t="shared" si="271"/>
        <v>0</v>
      </c>
      <c r="R1211" s="59">
        <f t="shared" si="272"/>
        <v>0</v>
      </c>
      <c r="S1211" s="59">
        <f t="shared" si="273"/>
        <v>0</v>
      </c>
      <c r="T1211" s="59">
        <f t="shared" si="274"/>
        <v>0</v>
      </c>
      <c r="U1211" s="59">
        <f t="shared" si="275"/>
        <v>0</v>
      </c>
      <c r="V1211" s="60">
        <v>30</v>
      </c>
      <c r="W1211" s="58">
        <f t="shared" si="276"/>
        <v>13.003901170351114</v>
      </c>
      <c r="X1211" s="61">
        <f t="shared" si="277"/>
        <v>0.47473841554559049</v>
      </c>
      <c r="Y1211" s="63">
        <f t="shared" si="278"/>
        <v>0</v>
      </c>
      <c r="Z1211" s="62">
        <f t="shared" si="279"/>
        <v>0</v>
      </c>
      <c r="AA1211" s="57">
        <f t="shared" si="280"/>
        <v>0</v>
      </c>
      <c r="AB1211" s="58">
        <f t="shared" si="281"/>
        <v>0</v>
      </c>
    </row>
    <row r="1212" spans="2:28" x14ac:dyDescent="0.35">
      <c r="B1212" s="186">
        <v>44124</v>
      </c>
      <c r="D1212" s="4" t="s">
        <v>932</v>
      </c>
      <c r="E1212" s="4" t="s">
        <v>15</v>
      </c>
      <c r="F1212" s="4">
        <v>5</v>
      </c>
      <c r="G1212" s="4"/>
      <c r="H1212" t="s">
        <v>10</v>
      </c>
      <c r="I1212">
        <v>1212</v>
      </c>
      <c r="J1212">
        <v>317</v>
      </c>
      <c r="K1212">
        <v>10.88</v>
      </c>
      <c r="L1212">
        <v>96.97</v>
      </c>
      <c r="M1212">
        <v>83.39</v>
      </c>
      <c r="N1212">
        <v>84.225810198629347</v>
      </c>
      <c r="Q1212" s="59">
        <f t="shared" si="271"/>
        <v>0</v>
      </c>
      <c r="R1212" s="59">
        <f t="shared" si="272"/>
        <v>0</v>
      </c>
      <c r="S1212" s="59">
        <f t="shared" si="273"/>
        <v>0</v>
      </c>
      <c r="T1212" s="59">
        <f t="shared" si="274"/>
        <v>0</v>
      </c>
      <c r="U1212" s="59">
        <f t="shared" si="275"/>
        <v>0</v>
      </c>
      <c r="V1212" s="60">
        <v>30</v>
      </c>
      <c r="W1212" s="58">
        <f t="shared" si="276"/>
        <v>15.774189801370653</v>
      </c>
      <c r="X1212" s="61">
        <f t="shared" si="277"/>
        <v>0.4936422562405185</v>
      </c>
      <c r="Y1212" s="63">
        <f t="shared" si="278"/>
        <v>0</v>
      </c>
      <c r="Z1212" s="62">
        <f t="shared" si="279"/>
        <v>0</v>
      </c>
      <c r="AA1212" s="57">
        <f t="shared" si="280"/>
        <v>0</v>
      </c>
      <c r="AB1212" s="58">
        <f t="shared" si="281"/>
        <v>0</v>
      </c>
    </row>
    <row r="1213" spans="2:28" x14ac:dyDescent="0.35">
      <c r="B1213" s="186">
        <v>44124</v>
      </c>
      <c r="D1213" s="4" t="s">
        <v>932</v>
      </c>
      <c r="E1213" s="4" t="s">
        <v>16</v>
      </c>
      <c r="F1213" s="4">
        <v>7</v>
      </c>
      <c r="G1213" s="4"/>
      <c r="H1213" t="s">
        <v>8</v>
      </c>
      <c r="I1213">
        <v>1213</v>
      </c>
      <c r="J1213">
        <v>318</v>
      </c>
      <c r="K1213">
        <v>11.21</v>
      </c>
      <c r="L1213">
        <v>104.09</v>
      </c>
      <c r="M1213">
        <v>93.94</v>
      </c>
      <c r="N1213">
        <v>89.071920757967249</v>
      </c>
      <c r="Q1213" s="59">
        <f t="shared" si="271"/>
        <v>0</v>
      </c>
      <c r="R1213" s="59">
        <f t="shared" si="272"/>
        <v>0</v>
      </c>
      <c r="S1213" s="59">
        <f t="shared" si="273"/>
        <v>0</v>
      </c>
      <c r="T1213" s="59">
        <f t="shared" si="274"/>
        <v>0</v>
      </c>
      <c r="U1213" s="59">
        <f t="shared" si="275"/>
        <v>0</v>
      </c>
      <c r="V1213" s="60">
        <v>30</v>
      </c>
      <c r="W1213" s="58">
        <f t="shared" si="276"/>
        <v>10.928079242032751</v>
      </c>
      <c r="X1213" s="61">
        <f t="shared" si="277"/>
        <v>0.46134413151214815</v>
      </c>
      <c r="Y1213" s="63">
        <f t="shared" si="278"/>
        <v>0</v>
      </c>
      <c r="Z1213" s="62">
        <f t="shared" si="279"/>
        <v>0</v>
      </c>
      <c r="AA1213" s="57">
        <f t="shared" si="280"/>
        <v>0</v>
      </c>
      <c r="AB1213" s="58">
        <f t="shared" si="281"/>
        <v>0</v>
      </c>
    </row>
    <row r="1214" spans="2:28" x14ac:dyDescent="0.35">
      <c r="B1214" s="186">
        <v>44124</v>
      </c>
      <c r="D1214" s="4" t="s">
        <v>932</v>
      </c>
      <c r="E1214" s="4" t="s">
        <v>13</v>
      </c>
      <c r="F1214" s="4">
        <v>5</v>
      </c>
      <c r="G1214" s="4"/>
      <c r="H1214" t="s">
        <v>11</v>
      </c>
      <c r="I1214">
        <v>1214</v>
      </c>
      <c r="J1214">
        <v>319</v>
      </c>
      <c r="K1214">
        <v>11.3</v>
      </c>
      <c r="L1214">
        <v>102.84</v>
      </c>
      <c r="M1214">
        <v>89.74</v>
      </c>
      <c r="N1214">
        <v>85.689316145947117</v>
      </c>
      <c r="Q1214" s="59">
        <f t="shared" si="271"/>
        <v>0</v>
      </c>
      <c r="R1214" s="59">
        <f t="shared" si="272"/>
        <v>0</v>
      </c>
      <c r="S1214" s="59">
        <f t="shared" si="273"/>
        <v>0</v>
      </c>
      <c r="T1214" s="59">
        <f t="shared" si="274"/>
        <v>0</v>
      </c>
      <c r="U1214" s="59">
        <f t="shared" si="275"/>
        <v>0</v>
      </c>
      <c r="V1214" s="60">
        <v>30</v>
      </c>
      <c r="W1214" s="58">
        <f t="shared" si="276"/>
        <v>14.310683854052883</v>
      </c>
      <c r="X1214" s="61">
        <f t="shared" si="277"/>
        <v>0.48350331463539015</v>
      </c>
      <c r="Y1214" s="63">
        <f t="shared" si="278"/>
        <v>0</v>
      </c>
      <c r="Z1214" s="62">
        <f t="shared" si="279"/>
        <v>0</v>
      </c>
      <c r="AA1214" s="57">
        <f t="shared" si="280"/>
        <v>0</v>
      </c>
      <c r="AB1214" s="58">
        <f t="shared" si="281"/>
        <v>0</v>
      </c>
    </row>
    <row r="1215" spans="2:28" x14ac:dyDescent="0.35">
      <c r="B1215" s="186">
        <v>44124</v>
      </c>
      <c r="D1215" s="4" t="s">
        <v>932</v>
      </c>
      <c r="E1215" s="4" t="s">
        <v>13</v>
      </c>
      <c r="F1215" s="4">
        <v>2</v>
      </c>
      <c r="G1215" s="4"/>
      <c r="H1215" t="s">
        <v>10</v>
      </c>
      <c r="I1215">
        <v>1215</v>
      </c>
      <c r="J1215">
        <v>320</v>
      </c>
      <c r="K1215">
        <v>11.28</v>
      </c>
      <c r="L1215">
        <v>104.53</v>
      </c>
      <c r="M1215">
        <v>90.44</v>
      </c>
      <c r="N1215">
        <v>84.89008042895442</v>
      </c>
      <c r="Q1215" s="59">
        <f t="shared" si="271"/>
        <v>0</v>
      </c>
      <c r="R1215" s="59">
        <f t="shared" si="272"/>
        <v>0</v>
      </c>
      <c r="S1215" s="59">
        <f t="shared" si="273"/>
        <v>0</v>
      </c>
      <c r="T1215" s="59">
        <f t="shared" si="274"/>
        <v>0</v>
      </c>
      <c r="U1215" s="59">
        <f t="shared" si="275"/>
        <v>0</v>
      </c>
      <c r="V1215" s="60">
        <v>30</v>
      </c>
      <c r="W1215" s="58">
        <f t="shared" si="276"/>
        <v>15.10991957104558</v>
      </c>
      <c r="X1215" s="61">
        <f t="shared" si="277"/>
        <v>0.48899696816574034</v>
      </c>
      <c r="Y1215" s="63">
        <f t="shared" si="278"/>
        <v>0</v>
      </c>
      <c r="Z1215" s="62">
        <f t="shared" si="279"/>
        <v>0</v>
      </c>
      <c r="AA1215" s="57">
        <f t="shared" si="280"/>
        <v>0</v>
      </c>
      <c r="AB1215" s="58">
        <f t="shared" si="281"/>
        <v>0</v>
      </c>
    </row>
    <row r="1216" spans="2:28" x14ac:dyDescent="0.35">
      <c r="B1216" s="186">
        <v>44124</v>
      </c>
      <c r="D1216" s="4" t="s">
        <v>932</v>
      </c>
      <c r="E1216" s="4" t="s">
        <v>16</v>
      </c>
      <c r="F1216" s="4">
        <v>6</v>
      </c>
      <c r="G1216" s="4"/>
      <c r="H1216" t="s">
        <v>12</v>
      </c>
      <c r="I1216">
        <v>1216</v>
      </c>
      <c r="J1216">
        <v>321</v>
      </c>
      <c r="K1216">
        <v>11.32</v>
      </c>
      <c r="L1216">
        <v>109.52</v>
      </c>
      <c r="M1216">
        <v>99.11</v>
      </c>
      <c r="N1216">
        <v>89.399185336048888</v>
      </c>
      <c r="Q1216" s="59">
        <f t="shared" si="271"/>
        <v>0</v>
      </c>
      <c r="R1216" s="59">
        <f t="shared" si="272"/>
        <v>0</v>
      </c>
      <c r="S1216" s="59">
        <f t="shared" si="273"/>
        <v>0</v>
      </c>
      <c r="T1216" s="59">
        <f t="shared" si="274"/>
        <v>0</v>
      </c>
      <c r="U1216" s="59">
        <f t="shared" si="275"/>
        <v>0</v>
      </c>
      <c r="V1216" s="60">
        <v>30</v>
      </c>
      <c r="W1216" s="58">
        <f t="shared" si="276"/>
        <v>10.600814663951112</v>
      </c>
      <c r="X1216" s="61">
        <f t="shared" si="277"/>
        <v>0.459289212894407</v>
      </c>
      <c r="Y1216" s="63">
        <f t="shared" si="278"/>
        <v>0</v>
      </c>
      <c r="Z1216" s="62">
        <f t="shared" si="279"/>
        <v>0</v>
      </c>
      <c r="AA1216" s="57">
        <f t="shared" si="280"/>
        <v>0</v>
      </c>
      <c r="AB1216" s="58">
        <f t="shared" si="281"/>
        <v>0</v>
      </c>
    </row>
    <row r="1217" spans="2:28" x14ac:dyDescent="0.35">
      <c r="B1217" s="186">
        <v>44124</v>
      </c>
      <c r="D1217" s="4" t="s">
        <v>932</v>
      </c>
      <c r="E1217" s="4" t="s">
        <v>13</v>
      </c>
      <c r="F1217" s="4">
        <v>3</v>
      </c>
      <c r="G1217" s="4"/>
      <c r="H1217" t="s">
        <v>11</v>
      </c>
      <c r="I1217">
        <v>1217</v>
      </c>
      <c r="J1217">
        <v>327</v>
      </c>
      <c r="K1217">
        <v>11.27</v>
      </c>
      <c r="L1217">
        <v>112.41</v>
      </c>
      <c r="M1217">
        <v>99.48</v>
      </c>
      <c r="N1217">
        <v>87.215740557642874</v>
      </c>
      <c r="Q1217" s="59">
        <f t="shared" si="271"/>
        <v>0</v>
      </c>
      <c r="R1217" s="59">
        <f t="shared" si="272"/>
        <v>0</v>
      </c>
      <c r="S1217" s="59">
        <f t="shared" si="273"/>
        <v>0</v>
      </c>
      <c r="T1217" s="59">
        <f t="shared" si="274"/>
        <v>0</v>
      </c>
      <c r="U1217" s="59">
        <f t="shared" si="275"/>
        <v>0</v>
      </c>
      <c r="V1217" s="60">
        <v>30</v>
      </c>
      <c r="W1217" s="58">
        <f t="shared" si="276"/>
        <v>12.784259442357126</v>
      </c>
      <c r="X1217" s="61">
        <f t="shared" si="277"/>
        <v>0.47329101008955893</v>
      </c>
      <c r="Y1217" s="63">
        <f t="shared" si="278"/>
        <v>0</v>
      </c>
      <c r="Z1217" s="62">
        <f t="shared" si="279"/>
        <v>0</v>
      </c>
      <c r="AA1217" s="57">
        <f t="shared" si="280"/>
        <v>0</v>
      </c>
      <c r="AB1217" s="58">
        <f t="shared" si="281"/>
        <v>0</v>
      </c>
    </row>
    <row r="1218" spans="2:28" x14ac:dyDescent="0.35">
      <c r="B1218" s="186">
        <v>44124</v>
      </c>
      <c r="D1218" s="4" t="s">
        <v>932</v>
      </c>
      <c r="E1218" s="4" t="s">
        <v>13</v>
      </c>
      <c r="F1218" s="4">
        <v>2</v>
      </c>
      <c r="G1218" s="4"/>
      <c r="H1218" t="s">
        <v>11</v>
      </c>
      <c r="I1218">
        <v>1218</v>
      </c>
      <c r="J1218">
        <v>323</v>
      </c>
      <c r="K1218">
        <v>11.26</v>
      </c>
      <c r="L1218">
        <v>108.43</v>
      </c>
      <c r="M1218">
        <v>95.56</v>
      </c>
      <c r="N1218">
        <v>86.755171349181836</v>
      </c>
      <c r="Q1218" s="59">
        <f t="shared" si="271"/>
        <v>0</v>
      </c>
      <c r="R1218" s="59">
        <f t="shared" si="272"/>
        <v>0</v>
      </c>
      <c r="S1218" s="59">
        <f t="shared" si="273"/>
        <v>0</v>
      </c>
      <c r="T1218" s="59">
        <f t="shared" si="274"/>
        <v>0</v>
      </c>
      <c r="U1218" s="59">
        <f t="shared" si="275"/>
        <v>0</v>
      </c>
      <c r="V1218" s="60">
        <v>30</v>
      </c>
      <c r="W1218" s="58">
        <f t="shared" si="276"/>
        <v>13.244828650818164</v>
      </c>
      <c r="X1218" s="61">
        <f t="shared" si="277"/>
        <v>0.47633451957295375</v>
      </c>
      <c r="Y1218" s="63">
        <f t="shared" si="278"/>
        <v>0</v>
      </c>
      <c r="Z1218" s="62">
        <f t="shared" si="279"/>
        <v>0</v>
      </c>
      <c r="AA1218" s="57">
        <f t="shared" si="280"/>
        <v>0</v>
      </c>
      <c r="AB1218" s="58">
        <f t="shared" si="281"/>
        <v>0</v>
      </c>
    </row>
    <row r="1219" spans="2:28" x14ac:dyDescent="0.35">
      <c r="B1219" s="186">
        <v>44124</v>
      </c>
      <c r="D1219" s="4" t="s">
        <v>932</v>
      </c>
      <c r="E1219" s="4" t="s">
        <v>13</v>
      </c>
      <c r="F1219" s="4">
        <v>1</v>
      </c>
      <c r="G1219" s="4"/>
      <c r="H1219" t="s">
        <v>10</v>
      </c>
      <c r="I1219">
        <v>1219</v>
      </c>
      <c r="J1219">
        <v>324</v>
      </c>
      <c r="K1219">
        <v>11.28</v>
      </c>
      <c r="L1219">
        <v>104.52</v>
      </c>
      <c r="M1219">
        <v>90.33</v>
      </c>
      <c r="N1219">
        <v>84.781209781209782</v>
      </c>
      <c r="Q1219" s="59">
        <f t="shared" si="271"/>
        <v>0</v>
      </c>
      <c r="R1219" s="59">
        <f t="shared" si="272"/>
        <v>0</v>
      </c>
      <c r="S1219" s="59">
        <f t="shared" si="273"/>
        <v>0</v>
      </c>
      <c r="T1219" s="59">
        <f t="shared" si="274"/>
        <v>0</v>
      </c>
      <c r="U1219" s="59">
        <f t="shared" si="275"/>
        <v>0</v>
      </c>
      <c r="V1219" s="60">
        <v>30</v>
      </c>
      <c r="W1219" s="58">
        <f t="shared" si="276"/>
        <v>15.218790218790218</v>
      </c>
      <c r="X1219" s="61">
        <f t="shared" si="277"/>
        <v>0.48975332068311195</v>
      </c>
      <c r="Y1219" s="63">
        <f t="shared" si="278"/>
        <v>0</v>
      </c>
      <c r="Z1219" s="62">
        <f t="shared" si="279"/>
        <v>0</v>
      </c>
      <c r="AA1219" s="57">
        <f t="shared" si="280"/>
        <v>0</v>
      </c>
      <c r="AB1219" s="58">
        <f t="shared" si="281"/>
        <v>0</v>
      </c>
    </row>
    <row r="1220" spans="2:28" x14ac:dyDescent="0.35">
      <c r="B1220" s="186">
        <v>44124</v>
      </c>
      <c r="D1220" s="4" t="s">
        <v>932</v>
      </c>
      <c r="E1220" s="4" t="s">
        <v>13</v>
      </c>
      <c r="F1220" s="4">
        <v>5</v>
      </c>
      <c r="G1220" s="4"/>
      <c r="H1220" t="s">
        <v>8</v>
      </c>
      <c r="I1220">
        <v>1220</v>
      </c>
      <c r="J1220">
        <v>325</v>
      </c>
      <c r="K1220">
        <v>10.86</v>
      </c>
      <c r="L1220">
        <v>99.25</v>
      </c>
      <c r="M1220">
        <v>91.19</v>
      </c>
      <c r="N1220">
        <v>90.881321416449822</v>
      </c>
      <c r="Q1220" s="59">
        <f t="shared" si="271"/>
        <v>0</v>
      </c>
      <c r="R1220" s="59">
        <f t="shared" si="272"/>
        <v>0</v>
      </c>
      <c r="S1220" s="59">
        <f t="shared" si="273"/>
        <v>0</v>
      </c>
      <c r="T1220" s="59">
        <f t="shared" si="274"/>
        <v>0</v>
      </c>
      <c r="U1220" s="59">
        <f t="shared" si="275"/>
        <v>0</v>
      </c>
      <c r="V1220" s="60">
        <v>30</v>
      </c>
      <c r="W1220" s="58">
        <f t="shared" si="276"/>
        <v>9.118678583550178</v>
      </c>
      <c r="X1220" s="61">
        <f t="shared" si="277"/>
        <v>0.45016805676584087</v>
      </c>
      <c r="Y1220" s="63">
        <f t="shared" si="278"/>
        <v>0</v>
      </c>
      <c r="Z1220" s="62">
        <f t="shared" si="279"/>
        <v>0</v>
      </c>
      <c r="AA1220" s="57">
        <f t="shared" si="280"/>
        <v>0</v>
      </c>
      <c r="AB1220" s="58">
        <f t="shared" si="281"/>
        <v>0</v>
      </c>
    </row>
    <row r="1221" spans="2:28" x14ac:dyDescent="0.35">
      <c r="B1221" s="186">
        <v>44124</v>
      </c>
      <c r="D1221" s="4" t="s">
        <v>932</v>
      </c>
      <c r="E1221" s="4" t="s">
        <v>14</v>
      </c>
      <c r="F1221" s="4">
        <v>8</v>
      </c>
      <c r="G1221" s="4"/>
      <c r="H1221" t="s">
        <v>8</v>
      </c>
      <c r="I1221">
        <v>1221</v>
      </c>
      <c r="J1221">
        <v>328</v>
      </c>
      <c r="K1221">
        <v>11.28</v>
      </c>
      <c r="L1221">
        <v>108.79</v>
      </c>
      <c r="M1221">
        <v>94.29</v>
      </c>
      <c r="N1221">
        <v>85.129730284073432</v>
      </c>
      <c r="Q1221" s="59">
        <f t="shared" si="271"/>
        <v>0</v>
      </c>
      <c r="R1221" s="59">
        <f t="shared" si="272"/>
        <v>0</v>
      </c>
      <c r="S1221" s="59">
        <f t="shared" si="273"/>
        <v>0</v>
      </c>
      <c r="T1221" s="59">
        <f t="shared" si="274"/>
        <v>0</v>
      </c>
      <c r="U1221" s="59">
        <f t="shared" si="275"/>
        <v>0</v>
      </c>
      <c r="V1221" s="60">
        <v>30</v>
      </c>
      <c r="W1221" s="58">
        <f t="shared" si="276"/>
        <v>14.870269715926568</v>
      </c>
      <c r="X1221" s="61">
        <f t="shared" si="277"/>
        <v>0.48733887483435728</v>
      </c>
      <c r="Y1221" s="63">
        <f t="shared" si="278"/>
        <v>0</v>
      </c>
      <c r="Z1221" s="62">
        <f t="shared" si="279"/>
        <v>0</v>
      </c>
      <c r="AA1221" s="57">
        <f t="shared" si="280"/>
        <v>0</v>
      </c>
      <c r="AB1221" s="58">
        <f t="shared" si="281"/>
        <v>0</v>
      </c>
    </row>
    <row r="1222" spans="2:28" x14ac:dyDescent="0.35">
      <c r="B1222" s="186">
        <v>44124</v>
      </c>
      <c r="D1222" s="4" t="s">
        <v>932</v>
      </c>
      <c r="E1222" s="4" t="s">
        <v>15</v>
      </c>
      <c r="F1222" s="4">
        <v>5</v>
      </c>
      <c r="G1222" s="4"/>
      <c r="H1222" t="s">
        <v>11</v>
      </c>
      <c r="I1222">
        <v>1222</v>
      </c>
      <c r="J1222">
        <v>329</v>
      </c>
      <c r="K1222">
        <v>11.31</v>
      </c>
      <c r="L1222">
        <v>107.87</v>
      </c>
      <c r="M1222">
        <v>100.05</v>
      </c>
      <c r="N1222">
        <v>91.901408450704224</v>
      </c>
      <c r="Q1222" s="59">
        <f t="shared" si="271"/>
        <v>0</v>
      </c>
      <c r="R1222" s="59">
        <f t="shared" si="272"/>
        <v>0</v>
      </c>
      <c r="S1222" s="59">
        <f t="shared" si="273"/>
        <v>0</v>
      </c>
      <c r="T1222" s="59">
        <f t="shared" si="274"/>
        <v>0</v>
      </c>
      <c r="U1222" s="59">
        <f t="shared" si="275"/>
        <v>0</v>
      </c>
      <c r="V1222" s="60">
        <v>30</v>
      </c>
      <c r="W1222" s="58">
        <f t="shared" si="276"/>
        <v>8.0985915492957758</v>
      </c>
      <c r="X1222" s="61">
        <f t="shared" si="277"/>
        <v>0.44406130268199234</v>
      </c>
      <c r="Y1222" s="63">
        <f t="shared" si="278"/>
        <v>0</v>
      </c>
      <c r="Z1222" s="62">
        <f t="shared" si="279"/>
        <v>0</v>
      </c>
      <c r="AA1222" s="57">
        <f t="shared" si="280"/>
        <v>0</v>
      </c>
      <c r="AB1222" s="58">
        <f t="shared" si="281"/>
        <v>0</v>
      </c>
    </row>
    <row r="1223" spans="2:28" x14ac:dyDescent="0.35">
      <c r="B1223" s="186">
        <v>44124</v>
      </c>
      <c r="D1223" s="4" t="s">
        <v>932</v>
      </c>
      <c r="E1223" s="4" t="s">
        <v>13</v>
      </c>
      <c r="F1223" s="4">
        <v>5</v>
      </c>
      <c r="G1223" s="4"/>
      <c r="H1223" t="s">
        <v>12</v>
      </c>
      <c r="I1223">
        <v>1223</v>
      </c>
      <c r="J1223">
        <v>330</v>
      </c>
      <c r="K1223">
        <v>10.91</v>
      </c>
      <c r="L1223">
        <v>111.72</v>
      </c>
      <c r="M1223">
        <v>93.34</v>
      </c>
      <c r="N1223">
        <v>81.767681777601425</v>
      </c>
      <c r="Q1223" s="59">
        <f t="shared" si="271"/>
        <v>0</v>
      </c>
      <c r="R1223" s="59">
        <f t="shared" si="272"/>
        <v>0</v>
      </c>
      <c r="S1223" s="59">
        <f t="shared" si="273"/>
        <v>0</v>
      </c>
      <c r="T1223" s="59">
        <f t="shared" si="274"/>
        <v>0</v>
      </c>
      <c r="U1223" s="59">
        <f t="shared" si="275"/>
        <v>0</v>
      </c>
      <c r="V1223" s="60">
        <v>30</v>
      </c>
      <c r="W1223" s="58">
        <f t="shared" si="276"/>
        <v>18.232318222398575</v>
      </c>
      <c r="X1223" s="61">
        <f t="shared" si="277"/>
        <v>0.51148853572728381</v>
      </c>
      <c r="Y1223" s="63">
        <f t="shared" si="278"/>
        <v>0</v>
      </c>
      <c r="Z1223" s="62">
        <f t="shared" si="279"/>
        <v>0</v>
      </c>
      <c r="AA1223" s="57">
        <f t="shared" si="280"/>
        <v>0</v>
      </c>
      <c r="AB1223" s="58">
        <f t="shared" si="281"/>
        <v>0</v>
      </c>
    </row>
    <row r="1224" spans="2:28" x14ac:dyDescent="0.35">
      <c r="B1224" s="186">
        <v>44124</v>
      </c>
      <c r="D1224" s="4" t="s">
        <v>932</v>
      </c>
      <c r="E1224" s="4" t="s">
        <v>16</v>
      </c>
      <c r="F1224" s="4">
        <v>2</v>
      </c>
      <c r="G1224" s="4"/>
      <c r="H1224" t="s">
        <v>11</v>
      </c>
      <c r="I1224">
        <v>1224</v>
      </c>
      <c r="J1224">
        <v>331</v>
      </c>
      <c r="K1224">
        <v>11.25</v>
      </c>
      <c r="L1224">
        <v>106.08</v>
      </c>
      <c r="M1224">
        <v>101.95</v>
      </c>
      <c r="N1224">
        <v>95.64483813139303</v>
      </c>
      <c r="Q1224" s="59">
        <f t="shared" si="271"/>
        <v>0</v>
      </c>
      <c r="R1224" s="59">
        <f t="shared" si="272"/>
        <v>0</v>
      </c>
      <c r="S1224" s="59">
        <f t="shared" si="273"/>
        <v>0</v>
      </c>
      <c r="T1224" s="59">
        <f t="shared" si="274"/>
        <v>0</v>
      </c>
      <c r="U1224" s="59">
        <f t="shared" si="275"/>
        <v>0</v>
      </c>
      <c r="V1224" s="60">
        <v>30</v>
      </c>
      <c r="W1224" s="58">
        <f t="shared" si="276"/>
        <v>4.3551618686069702</v>
      </c>
      <c r="X1224" s="61">
        <f t="shared" si="277"/>
        <v>0.42276736493936051</v>
      </c>
      <c r="Y1224" s="63">
        <f t="shared" si="278"/>
        <v>0</v>
      </c>
      <c r="Z1224" s="62">
        <f t="shared" si="279"/>
        <v>0</v>
      </c>
      <c r="AA1224" s="57">
        <f t="shared" si="280"/>
        <v>0</v>
      </c>
      <c r="AB1224" s="58">
        <f t="shared" si="281"/>
        <v>0</v>
      </c>
    </row>
    <row r="1225" spans="2:28" x14ac:dyDescent="0.35">
      <c r="B1225" s="186">
        <v>44124</v>
      </c>
      <c r="D1225" s="4" t="s">
        <v>932</v>
      </c>
      <c r="E1225" s="4" t="s">
        <v>14</v>
      </c>
      <c r="F1225" s="4">
        <v>1</v>
      </c>
      <c r="G1225" s="4"/>
      <c r="H1225" t="s">
        <v>8</v>
      </c>
      <c r="I1225">
        <v>1225</v>
      </c>
      <c r="J1225">
        <v>332</v>
      </c>
      <c r="K1225">
        <v>11.27</v>
      </c>
      <c r="L1225">
        <v>110.34</v>
      </c>
      <c r="M1225">
        <v>101.95</v>
      </c>
      <c r="N1225">
        <v>91.531240536994048</v>
      </c>
      <c r="Q1225" s="59">
        <f t="shared" si="271"/>
        <v>0</v>
      </c>
      <c r="R1225" s="59">
        <f t="shared" si="272"/>
        <v>0</v>
      </c>
      <c r="S1225" s="59">
        <f t="shared" si="273"/>
        <v>0</v>
      </c>
      <c r="T1225" s="59">
        <f t="shared" si="274"/>
        <v>0</v>
      </c>
      <c r="U1225" s="59">
        <f t="shared" si="275"/>
        <v>0</v>
      </c>
      <c r="V1225" s="60">
        <v>30</v>
      </c>
      <c r="W1225" s="58">
        <f t="shared" si="276"/>
        <v>8.4687594630059522</v>
      </c>
      <c r="X1225" s="61">
        <f t="shared" si="277"/>
        <v>0.44626157917953241</v>
      </c>
      <c r="Y1225" s="63">
        <f t="shared" si="278"/>
        <v>0</v>
      </c>
      <c r="Z1225" s="62">
        <f t="shared" si="279"/>
        <v>0</v>
      </c>
      <c r="AA1225" s="57">
        <f t="shared" si="280"/>
        <v>0</v>
      </c>
      <c r="AB1225" s="58">
        <f t="shared" si="281"/>
        <v>0</v>
      </c>
    </row>
  </sheetData>
  <autoFilter ref="B1:AB1225" xr:uid="{00000000-0001-0000-0000-000000000000}">
    <filterColumn colId="0">
      <filters>
        <dateGroupItem year="2020" month="10" dateTimeGrouping="month"/>
      </filters>
    </filterColumn>
    <filterColumn colId="2">
      <filters>
        <filter val="S"/>
      </filters>
    </filterColumn>
  </autoFilter>
  <mergeCells count="4">
    <mergeCell ref="O870:P870"/>
    <mergeCell ref="O619:P619"/>
    <mergeCell ref="O685:P685"/>
    <mergeCell ref="O686:P686"/>
  </mergeCells>
  <phoneticPr fontId="15" type="noConversion"/>
  <conditionalFormatting sqref="B661 B712:B716 B721:B759 B649 G638:H759">
    <cfRule type="cellIs" dxfId="74" priority="40" operator="equal">
      <formula>#REF!</formula>
    </cfRule>
  </conditionalFormatting>
  <conditionalFormatting sqref="J655:J759">
    <cfRule type="cellIs" dxfId="73" priority="22" operator="equal">
      <formula>#REF!</formula>
    </cfRule>
  </conditionalFormatting>
  <conditionalFormatting sqref="G638:H759">
    <cfRule type="cellIs" dxfId="72" priority="56" operator="equal">
      <formula>""" """</formula>
    </cfRule>
    <cfRule type="cellIs" dxfId="71" priority="57" operator="equal">
      <formula>""""""</formula>
    </cfRule>
  </conditionalFormatting>
  <conditionalFormatting sqref="B642">
    <cfRule type="cellIs" dxfId="70" priority="53" operator="equal">
      <formula>""" """</formula>
    </cfRule>
    <cfRule type="cellIs" dxfId="69" priority="54" operator="equal">
      <formula>""""""</formula>
    </cfRule>
  </conditionalFormatting>
  <conditionalFormatting sqref="B642">
    <cfRule type="cellIs" dxfId="68" priority="52" operator="equal">
      <formula>#REF!</formula>
    </cfRule>
  </conditionalFormatting>
  <conditionalFormatting sqref="B638:B641">
    <cfRule type="cellIs" dxfId="67" priority="50" operator="equal">
      <formula>""" """</formula>
    </cfRule>
    <cfRule type="cellIs" dxfId="66" priority="51" operator="equal">
      <formula>""""""</formula>
    </cfRule>
  </conditionalFormatting>
  <conditionalFormatting sqref="B638:B641">
    <cfRule type="cellIs" dxfId="65" priority="49" operator="equal">
      <formula>#REF!</formula>
    </cfRule>
  </conditionalFormatting>
  <conditionalFormatting sqref="B644 B649">
    <cfRule type="cellIs" dxfId="64" priority="47" operator="equal">
      <formula>""" """</formula>
    </cfRule>
    <cfRule type="cellIs" dxfId="63" priority="48" operator="equal">
      <formula>""""""</formula>
    </cfRule>
  </conditionalFormatting>
  <conditionalFormatting sqref="B644">
    <cfRule type="cellIs" dxfId="62" priority="46" operator="equal">
      <formula>#REF!</formula>
    </cfRule>
  </conditionalFormatting>
  <conditionalFormatting sqref="B651">
    <cfRule type="cellIs" dxfId="61" priority="44" operator="equal">
      <formula>""" """</formula>
    </cfRule>
    <cfRule type="cellIs" dxfId="60" priority="45" operator="equal">
      <formula>""""""</formula>
    </cfRule>
  </conditionalFormatting>
  <conditionalFormatting sqref="B651">
    <cfRule type="cellIs" dxfId="59" priority="43" operator="equal">
      <formula>#REF!</formula>
    </cfRule>
  </conditionalFormatting>
  <conditionalFormatting sqref="B661 B712:B716 B721:B759">
    <cfRule type="cellIs" dxfId="58" priority="41" operator="equal">
      <formula>""" """</formula>
    </cfRule>
    <cfRule type="cellIs" dxfId="57" priority="42" operator="equal">
      <formula>""""""</formula>
    </cfRule>
  </conditionalFormatting>
  <conditionalFormatting sqref="J643">
    <cfRule type="cellIs" dxfId="56" priority="38" operator="equal">
      <formula>""" """</formula>
    </cfRule>
    <cfRule type="cellIs" dxfId="55" priority="39" operator="equal">
      <formula>""""""</formula>
    </cfRule>
  </conditionalFormatting>
  <conditionalFormatting sqref="J643">
    <cfRule type="cellIs" dxfId="54" priority="37" operator="equal">
      <formula>#REF!</formula>
    </cfRule>
  </conditionalFormatting>
  <conditionalFormatting sqref="J642">
    <cfRule type="cellIs" dxfId="53" priority="35" operator="equal">
      <formula>""" """</formula>
    </cfRule>
    <cfRule type="cellIs" dxfId="52" priority="36" operator="equal">
      <formula>""""""</formula>
    </cfRule>
  </conditionalFormatting>
  <conditionalFormatting sqref="J642">
    <cfRule type="cellIs" dxfId="51" priority="34" operator="equal">
      <formula>#REF!</formula>
    </cfRule>
  </conditionalFormatting>
  <conditionalFormatting sqref="J638:J641">
    <cfRule type="cellIs" dxfId="50" priority="32" operator="equal">
      <formula>""" """</formula>
    </cfRule>
    <cfRule type="cellIs" dxfId="49" priority="33" operator="equal">
      <formula>""""""</formula>
    </cfRule>
  </conditionalFormatting>
  <conditionalFormatting sqref="J638:J641">
    <cfRule type="cellIs" dxfId="48" priority="31" operator="equal">
      <formula>#REF!</formula>
    </cfRule>
  </conditionalFormatting>
  <conditionalFormatting sqref="J644:J649">
    <cfRule type="cellIs" dxfId="47" priority="29" operator="equal">
      <formula>""" """</formula>
    </cfRule>
    <cfRule type="cellIs" dxfId="46" priority="30" operator="equal">
      <formula>""""""</formula>
    </cfRule>
  </conditionalFormatting>
  <conditionalFormatting sqref="J644:J649">
    <cfRule type="cellIs" dxfId="45" priority="28" operator="equal">
      <formula>#REF!</formula>
    </cfRule>
  </conditionalFormatting>
  <conditionalFormatting sqref="J650:J654">
    <cfRule type="cellIs" dxfId="44" priority="26" operator="equal">
      <formula>""" """</formula>
    </cfRule>
    <cfRule type="cellIs" dxfId="43" priority="27" operator="equal">
      <formula>""""""</formula>
    </cfRule>
  </conditionalFormatting>
  <conditionalFormatting sqref="J650:J654">
    <cfRule type="cellIs" dxfId="42" priority="25" operator="equal">
      <formula>#REF!</formula>
    </cfRule>
  </conditionalFormatting>
  <conditionalFormatting sqref="J655:J759">
    <cfRule type="cellIs" dxfId="41" priority="23" operator="equal">
      <formula>""" """</formula>
    </cfRule>
    <cfRule type="cellIs" dxfId="40" priority="24" operator="equal">
      <formula>""""""</formula>
    </cfRule>
  </conditionalFormatting>
  <conditionalFormatting sqref="B643">
    <cfRule type="cellIs" dxfId="39" priority="20" operator="equal">
      <formula>""" """</formula>
    </cfRule>
    <cfRule type="cellIs" dxfId="38" priority="21" operator="equal">
      <formula>""""""</formula>
    </cfRule>
  </conditionalFormatting>
  <conditionalFormatting sqref="B643">
    <cfRule type="cellIs" dxfId="37" priority="19" operator="equal">
      <formula>#REF!</formula>
    </cfRule>
  </conditionalFormatting>
  <conditionalFormatting sqref="B645:B648">
    <cfRule type="cellIs" dxfId="36" priority="17" operator="equal">
      <formula>""" """</formula>
    </cfRule>
    <cfRule type="cellIs" dxfId="35" priority="18" operator="equal">
      <formula>""""""</formula>
    </cfRule>
  </conditionalFormatting>
  <conditionalFormatting sqref="B645:B648">
    <cfRule type="cellIs" dxfId="34" priority="16" operator="equal">
      <formula>#REF!</formula>
    </cfRule>
  </conditionalFormatting>
  <conditionalFormatting sqref="B650">
    <cfRule type="cellIs" dxfId="33" priority="14" operator="equal">
      <formula>""" """</formula>
    </cfRule>
    <cfRule type="cellIs" dxfId="32" priority="15" operator="equal">
      <formula>""""""</formula>
    </cfRule>
  </conditionalFormatting>
  <conditionalFormatting sqref="B650">
    <cfRule type="cellIs" dxfId="31" priority="13" operator="equal">
      <formula>#REF!</formula>
    </cfRule>
  </conditionalFormatting>
  <conditionalFormatting sqref="B652:B660">
    <cfRule type="cellIs" dxfId="30" priority="11" operator="equal">
      <formula>""" """</formula>
    </cfRule>
    <cfRule type="cellIs" dxfId="29" priority="12" operator="equal">
      <formula>""""""</formula>
    </cfRule>
  </conditionalFormatting>
  <conditionalFormatting sqref="B652:B660">
    <cfRule type="cellIs" dxfId="28" priority="10" operator="equal">
      <formula>#REF!</formula>
    </cfRule>
  </conditionalFormatting>
  <conditionalFormatting sqref="B662:B711">
    <cfRule type="cellIs" dxfId="27" priority="8" operator="equal">
      <formula>""" """</formula>
    </cfRule>
    <cfRule type="cellIs" dxfId="26" priority="9" operator="equal">
      <formula>""""""</formula>
    </cfRule>
  </conditionalFormatting>
  <conditionalFormatting sqref="B662:B711">
    <cfRule type="cellIs" dxfId="25" priority="7" operator="equal">
      <formula>#REF!</formula>
    </cfRule>
  </conditionalFormatting>
  <conditionalFormatting sqref="B717:B720">
    <cfRule type="cellIs" dxfId="24" priority="5" operator="equal">
      <formula>""" """</formula>
    </cfRule>
    <cfRule type="cellIs" dxfId="23" priority="6" operator="equal">
      <formula>""""""</formula>
    </cfRule>
  </conditionalFormatting>
  <conditionalFormatting sqref="B717:B720">
    <cfRule type="cellIs" dxfId="22" priority="4" operator="equal">
      <formula>#REF!</formula>
    </cfRule>
  </conditionalFormatting>
  <conditionalFormatting sqref="U2:U122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22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22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dataValidations count="1">
    <dataValidation type="list" allowBlank="1" showInputMessage="1" showErrorMessage="1" sqref="H159:H637" xr:uid="{5F3966FC-5D40-44E2-98D0-28DDF829AA64}">
      <formula1>#REF!</formula1>
    </dataValidation>
  </dataValidations>
  <pageMargins left="0.7" right="0.7" top="0.75" bottom="0.75" header="0.3" footer="0.3"/>
  <pageSetup paperSize="9" scale="10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3571D-856E-4A67-9422-9AA50CFDE851}">
  <sheetPr>
    <tabColor rgb="FFFFFF00"/>
  </sheetPr>
  <dimension ref="B1:AD289"/>
  <sheetViews>
    <sheetView topLeftCell="B1" zoomScale="70" zoomScaleNormal="70" workbookViewId="0">
      <selection activeCell="P17" sqref="P17"/>
    </sheetView>
  </sheetViews>
  <sheetFormatPr baseColWidth="10" defaultColWidth="10.90625" defaultRowHeight="14.5" x14ac:dyDescent="0.35"/>
  <cols>
    <col min="1" max="16384" width="10.90625" style="177"/>
  </cols>
  <sheetData>
    <row r="1" spans="2:30" ht="94.5" thickBot="1" x14ac:dyDescent="0.4">
      <c r="B1" s="73" t="s">
        <v>7</v>
      </c>
      <c r="C1" s="73" t="s">
        <v>953</v>
      </c>
      <c r="D1" s="73" t="s">
        <v>889</v>
      </c>
      <c r="E1" s="73" t="s">
        <v>887</v>
      </c>
      <c r="F1" s="73" t="s">
        <v>888</v>
      </c>
      <c r="G1" s="73" t="s">
        <v>2265</v>
      </c>
      <c r="H1" s="73" t="s">
        <v>988</v>
      </c>
      <c r="I1" s="74" t="s">
        <v>5</v>
      </c>
      <c r="J1" s="74"/>
      <c r="K1" s="75" t="s">
        <v>989</v>
      </c>
      <c r="L1" s="6" t="s">
        <v>3</v>
      </c>
      <c r="M1" s="6" t="s">
        <v>2</v>
      </c>
      <c r="N1" s="6" t="s">
        <v>1</v>
      </c>
      <c r="O1" s="7" t="s">
        <v>0</v>
      </c>
      <c r="P1" s="8" t="s">
        <v>9</v>
      </c>
      <c r="Q1" s="101" t="s">
        <v>1002</v>
      </c>
      <c r="R1" s="102" t="s">
        <v>1003</v>
      </c>
      <c r="S1" s="50" t="s">
        <v>939</v>
      </c>
      <c r="T1" s="51" t="s">
        <v>940</v>
      </c>
      <c r="U1" s="52" t="s">
        <v>941</v>
      </c>
      <c r="V1" s="53" t="s">
        <v>942</v>
      </c>
      <c r="W1" s="54" t="s">
        <v>943</v>
      </c>
      <c r="X1" s="55" t="s">
        <v>944</v>
      </c>
      <c r="Y1" s="56" t="s">
        <v>945</v>
      </c>
      <c r="Z1" s="55" t="s">
        <v>946</v>
      </c>
      <c r="AA1" s="50" t="s">
        <v>947</v>
      </c>
      <c r="AB1" s="52" t="s">
        <v>948</v>
      </c>
      <c r="AC1" s="50" t="s">
        <v>949</v>
      </c>
      <c r="AD1" s="52" t="s">
        <v>950</v>
      </c>
    </row>
    <row r="2" spans="2:30" x14ac:dyDescent="0.35">
      <c r="B2" s="76">
        <v>44293</v>
      </c>
      <c r="C2" s="125">
        <v>2019</v>
      </c>
      <c r="D2" s="77" t="s">
        <v>14</v>
      </c>
      <c r="E2" s="78" t="s">
        <v>13</v>
      </c>
      <c r="F2" s="78" t="s">
        <v>1000</v>
      </c>
      <c r="G2" s="78">
        <v>9</v>
      </c>
      <c r="H2" s="77" t="s">
        <v>990</v>
      </c>
      <c r="I2" s="79" t="s">
        <v>8</v>
      </c>
      <c r="J2" s="137"/>
      <c r="K2" s="80">
        <v>2305</v>
      </c>
      <c r="L2" s="39">
        <v>373</v>
      </c>
      <c r="M2" s="39">
        <v>10.48</v>
      </c>
      <c r="N2" s="39">
        <v>88.31</v>
      </c>
      <c r="O2" s="43">
        <v>77.81</v>
      </c>
      <c r="P2" s="33">
        <f t="shared" ref="P2:P65" si="0">100/(N2-M2)*(O2-M2)</f>
        <v>86.509058203777471</v>
      </c>
      <c r="Q2" s="44"/>
      <c r="R2" s="45"/>
      <c r="S2" s="59">
        <f>AA2*((250+(100*Y2/100))/1000)*(100/(100-(100*Y2/100)))</f>
        <v>0</v>
      </c>
      <c r="T2" s="59">
        <f t="shared" ref="T2:T65" si="1">IF(Y2="","",S2*(X2/10*15))</f>
        <v>0</v>
      </c>
      <c r="U2" s="59">
        <f t="shared" ref="U2:U65" si="2">AB2*((250+(100*Y2/100))/1000)*(100/(100-(100*Y2/100)))</f>
        <v>0</v>
      </c>
      <c r="V2" s="59">
        <f t="shared" ref="V2:V65" si="3">IF(Y2="","",U2*(X2/10*15))</f>
        <v>0</v>
      </c>
      <c r="W2" s="59">
        <f t="shared" ref="W2:W65" si="4">IF(AA2="","",T2+V2)</f>
        <v>0</v>
      </c>
      <c r="X2" s="60">
        <v>30</v>
      </c>
      <c r="Y2" s="58">
        <f t="shared" ref="Y2:Y65" si="5">100-P2</f>
        <v>13.490941796222529</v>
      </c>
      <c r="Z2" s="61">
        <f t="shared" ref="Z2:Z65" si="6">IF(Y2="","",((400+Y2)/1000)*(100/(100-Y2)))</f>
        <v>0.47797415713649177</v>
      </c>
      <c r="AA2" s="63">
        <f t="shared" ref="AA2:AB65" si="7">Q2</f>
        <v>0</v>
      </c>
      <c r="AB2" s="62">
        <f t="shared" si="7"/>
        <v>0</v>
      </c>
      <c r="AC2" s="57">
        <f t="shared" ref="AC2:AC65" si="8">S2*10</f>
        <v>0</v>
      </c>
      <c r="AD2" s="58">
        <f t="shared" ref="AD2:AD65" si="9">U2*10</f>
        <v>0</v>
      </c>
    </row>
    <row r="3" spans="2:30" x14ac:dyDescent="0.35">
      <c r="B3" s="76">
        <v>44293</v>
      </c>
      <c r="C3" s="125">
        <v>2019</v>
      </c>
      <c r="D3" s="77" t="s">
        <v>14</v>
      </c>
      <c r="E3" s="78" t="s">
        <v>13</v>
      </c>
      <c r="F3" s="78" t="s">
        <v>1000</v>
      </c>
      <c r="G3" s="78">
        <v>9</v>
      </c>
      <c r="H3" s="77" t="s">
        <v>990</v>
      </c>
      <c r="I3" s="79" t="s">
        <v>12</v>
      </c>
      <c r="J3" s="137"/>
      <c r="K3" s="80">
        <v>2306</v>
      </c>
      <c r="L3" s="39">
        <v>383</v>
      </c>
      <c r="M3" s="39">
        <v>10.17</v>
      </c>
      <c r="N3" s="39">
        <v>99.61</v>
      </c>
      <c r="O3" s="43">
        <v>92.46</v>
      </c>
      <c r="P3" s="33">
        <f t="shared" si="0"/>
        <v>92.005813953488371</v>
      </c>
      <c r="Q3" s="10"/>
      <c r="R3" s="11"/>
      <c r="S3" s="59">
        <f t="shared" ref="S3:S65" si="10">AA3*((250+(100*Y3/100))/1000)*(100/(100-(100*Y3/100)))</f>
        <v>0</v>
      </c>
      <c r="T3" s="59">
        <f t="shared" si="1"/>
        <v>0</v>
      </c>
      <c r="U3" s="59">
        <f t="shared" si="2"/>
        <v>0</v>
      </c>
      <c r="V3" s="59">
        <f t="shared" si="3"/>
        <v>0</v>
      </c>
      <c r="W3" s="59">
        <f t="shared" si="4"/>
        <v>0</v>
      </c>
      <c r="X3" s="60">
        <v>30</v>
      </c>
      <c r="Y3" s="58">
        <f t="shared" si="5"/>
        <v>7.9941860465116292</v>
      </c>
      <c r="Z3" s="61">
        <f t="shared" si="6"/>
        <v>0.44344391785150078</v>
      </c>
      <c r="AA3" s="63">
        <f t="shared" si="7"/>
        <v>0</v>
      </c>
      <c r="AB3" s="62">
        <f t="shared" si="7"/>
        <v>0</v>
      </c>
      <c r="AC3" s="57">
        <f t="shared" si="8"/>
        <v>0</v>
      </c>
      <c r="AD3" s="58">
        <f t="shared" si="9"/>
        <v>0</v>
      </c>
    </row>
    <row r="4" spans="2:30" x14ac:dyDescent="0.35">
      <c r="B4" s="76">
        <v>44293</v>
      </c>
      <c r="C4" s="125">
        <v>2019</v>
      </c>
      <c r="D4" s="77" t="s">
        <v>14</v>
      </c>
      <c r="E4" s="78" t="s">
        <v>13</v>
      </c>
      <c r="F4" s="78" t="s">
        <v>1000</v>
      </c>
      <c r="G4" s="78">
        <v>9</v>
      </c>
      <c r="H4" s="77" t="s">
        <v>990</v>
      </c>
      <c r="I4" s="79" t="s">
        <v>11</v>
      </c>
      <c r="J4" s="137"/>
      <c r="K4" s="80">
        <v>2307</v>
      </c>
      <c r="L4" s="39">
        <v>229</v>
      </c>
      <c r="M4" s="39">
        <v>11.13</v>
      </c>
      <c r="N4" s="39">
        <v>95.41</v>
      </c>
      <c r="O4" s="43">
        <v>86.71</v>
      </c>
      <c r="P4" s="33">
        <f t="shared" si="0"/>
        <v>89.677266255339347</v>
      </c>
      <c r="Q4" s="10"/>
      <c r="R4" s="11"/>
      <c r="S4" s="59">
        <f t="shared" si="10"/>
        <v>0</v>
      </c>
      <c r="T4" s="59">
        <f t="shared" si="1"/>
        <v>0</v>
      </c>
      <c r="U4" s="59">
        <f t="shared" si="2"/>
        <v>0</v>
      </c>
      <c r="V4" s="59">
        <f t="shared" si="3"/>
        <v>0</v>
      </c>
      <c r="W4" s="59">
        <f t="shared" si="4"/>
        <v>0</v>
      </c>
      <c r="X4" s="60">
        <v>30</v>
      </c>
      <c r="Y4" s="58">
        <f t="shared" si="5"/>
        <v>10.322733744660653</v>
      </c>
      <c r="Z4" s="61">
        <f t="shared" si="6"/>
        <v>0.4575549087060069</v>
      </c>
      <c r="AA4" s="63">
        <f t="shared" si="7"/>
        <v>0</v>
      </c>
      <c r="AB4" s="62">
        <f t="shared" si="7"/>
        <v>0</v>
      </c>
      <c r="AC4" s="57">
        <f t="shared" si="8"/>
        <v>0</v>
      </c>
      <c r="AD4" s="58">
        <f t="shared" si="9"/>
        <v>0</v>
      </c>
    </row>
    <row r="5" spans="2:30" x14ac:dyDescent="0.35">
      <c r="B5" s="76">
        <v>44293</v>
      </c>
      <c r="C5" s="125">
        <v>2019</v>
      </c>
      <c r="D5" s="77" t="s">
        <v>14</v>
      </c>
      <c r="E5" s="78" t="s">
        <v>13</v>
      </c>
      <c r="F5" s="78" t="s">
        <v>1000</v>
      </c>
      <c r="G5" s="78">
        <v>9</v>
      </c>
      <c r="H5" s="77" t="s">
        <v>990</v>
      </c>
      <c r="I5" s="79" t="s">
        <v>10</v>
      </c>
      <c r="J5" s="137"/>
      <c r="K5" s="80">
        <v>2308</v>
      </c>
      <c r="L5" s="39">
        <v>236</v>
      </c>
      <c r="M5" s="39">
        <v>10.76</v>
      </c>
      <c r="N5" s="39">
        <v>93.5</v>
      </c>
      <c r="O5" s="43">
        <v>82.86</v>
      </c>
      <c r="P5" s="33">
        <f t="shared" si="0"/>
        <v>87.140439932318102</v>
      </c>
      <c r="Q5" s="10"/>
      <c r="R5" s="11"/>
      <c r="S5" s="59">
        <f t="shared" si="10"/>
        <v>0</v>
      </c>
      <c r="T5" s="59">
        <f t="shared" si="1"/>
        <v>0</v>
      </c>
      <c r="U5" s="59">
        <f t="shared" si="2"/>
        <v>0</v>
      </c>
      <c r="V5" s="59">
        <f t="shared" si="3"/>
        <v>0</v>
      </c>
      <c r="W5" s="59">
        <f t="shared" si="4"/>
        <v>0</v>
      </c>
      <c r="X5" s="60">
        <v>30</v>
      </c>
      <c r="Y5" s="58">
        <f t="shared" si="5"/>
        <v>12.859560067681898</v>
      </c>
      <c r="Z5" s="61">
        <f t="shared" si="6"/>
        <v>0.47378640776699033</v>
      </c>
      <c r="AA5" s="63">
        <f t="shared" si="7"/>
        <v>0</v>
      </c>
      <c r="AB5" s="62">
        <f t="shared" si="7"/>
        <v>0</v>
      </c>
      <c r="AC5" s="57">
        <f t="shared" si="8"/>
        <v>0</v>
      </c>
      <c r="AD5" s="58">
        <f t="shared" si="9"/>
        <v>0</v>
      </c>
    </row>
    <row r="6" spans="2:30" x14ac:dyDescent="0.35">
      <c r="B6" s="76">
        <v>44293</v>
      </c>
      <c r="C6" s="125">
        <v>2019</v>
      </c>
      <c r="D6" s="77" t="s">
        <v>14</v>
      </c>
      <c r="E6" s="78" t="s">
        <v>13</v>
      </c>
      <c r="F6" s="78" t="s">
        <v>1000</v>
      </c>
      <c r="G6" s="78">
        <v>9</v>
      </c>
      <c r="H6" s="77" t="s">
        <v>952</v>
      </c>
      <c r="I6" s="79" t="s">
        <v>8</v>
      </c>
      <c r="J6" s="137"/>
      <c r="K6" s="80">
        <v>2309</v>
      </c>
      <c r="L6" s="39">
        <v>224</v>
      </c>
      <c r="M6" s="39">
        <v>11.22</v>
      </c>
      <c r="N6" s="39">
        <v>104.88</v>
      </c>
      <c r="O6" s="43">
        <v>94.3</v>
      </c>
      <c r="P6" s="33">
        <f t="shared" si="0"/>
        <v>88.703822336109326</v>
      </c>
      <c r="Q6" s="44"/>
      <c r="R6" s="45"/>
      <c r="S6" s="59">
        <f t="shared" si="10"/>
        <v>0</v>
      </c>
      <c r="T6" s="59">
        <f t="shared" si="1"/>
        <v>0</v>
      </c>
      <c r="U6" s="59">
        <f t="shared" si="2"/>
        <v>0</v>
      </c>
      <c r="V6" s="59">
        <f t="shared" si="3"/>
        <v>0</v>
      </c>
      <c r="W6" s="59">
        <f t="shared" si="4"/>
        <v>0</v>
      </c>
      <c r="X6" s="60">
        <v>30</v>
      </c>
      <c r="Y6" s="58">
        <f t="shared" si="5"/>
        <v>11.296177663890674</v>
      </c>
      <c r="Z6" s="61">
        <f t="shared" si="6"/>
        <v>0.46367356764564277</v>
      </c>
      <c r="AA6" s="63">
        <f t="shared" si="7"/>
        <v>0</v>
      </c>
      <c r="AB6" s="62">
        <f t="shared" si="7"/>
        <v>0</v>
      </c>
      <c r="AC6" s="57">
        <f t="shared" si="8"/>
        <v>0</v>
      </c>
      <c r="AD6" s="58">
        <f t="shared" si="9"/>
        <v>0</v>
      </c>
    </row>
    <row r="7" spans="2:30" x14ac:dyDescent="0.35">
      <c r="B7" s="76">
        <v>44293</v>
      </c>
      <c r="C7" s="125">
        <v>2019</v>
      </c>
      <c r="D7" s="77" t="s">
        <v>14</v>
      </c>
      <c r="E7" s="78" t="s">
        <v>13</v>
      </c>
      <c r="F7" s="78" t="s">
        <v>1000</v>
      </c>
      <c r="G7" s="78">
        <v>9</v>
      </c>
      <c r="H7" s="77" t="s">
        <v>952</v>
      </c>
      <c r="I7" s="79" t="s">
        <v>12</v>
      </c>
      <c r="J7" s="137"/>
      <c r="K7" s="80">
        <v>2310</v>
      </c>
      <c r="L7" s="39">
        <v>371</v>
      </c>
      <c r="M7" s="39">
        <v>10.55</v>
      </c>
      <c r="N7" s="39">
        <v>112.27</v>
      </c>
      <c r="O7" s="43">
        <v>102.07</v>
      </c>
      <c r="P7" s="33">
        <f t="shared" si="0"/>
        <v>89.972473456547391</v>
      </c>
      <c r="Q7" s="10"/>
      <c r="R7" s="11"/>
      <c r="S7" s="59">
        <f t="shared" si="10"/>
        <v>0</v>
      </c>
      <c r="T7" s="59">
        <f t="shared" si="1"/>
        <v>0</v>
      </c>
      <c r="U7" s="59">
        <f t="shared" si="2"/>
        <v>0</v>
      </c>
      <c r="V7" s="59">
        <f t="shared" si="3"/>
        <v>0</v>
      </c>
      <c r="W7" s="59">
        <f t="shared" si="4"/>
        <v>0</v>
      </c>
      <c r="X7" s="60">
        <v>30</v>
      </c>
      <c r="Y7" s="58">
        <f t="shared" si="5"/>
        <v>10.027526543452609</v>
      </c>
      <c r="Z7" s="61">
        <f t="shared" si="6"/>
        <v>0.45572552447552445</v>
      </c>
      <c r="AA7" s="63">
        <f t="shared" si="7"/>
        <v>0</v>
      </c>
      <c r="AB7" s="62">
        <f t="shared" si="7"/>
        <v>0</v>
      </c>
      <c r="AC7" s="57">
        <f t="shared" si="8"/>
        <v>0</v>
      </c>
      <c r="AD7" s="58">
        <f t="shared" si="9"/>
        <v>0</v>
      </c>
    </row>
    <row r="8" spans="2:30" x14ac:dyDescent="0.35">
      <c r="B8" s="76">
        <v>44293</v>
      </c>
      <c r="C8" s="125">
        <v>2019</v>
      </c>
      <c r="D8" s="77" t="s">
        <v>14</v>
      </c>
      <c r="E8" s="78" t="s">
        <v>13</v>
      </c>
      <c r="F8" s="78" t="s">
        <v>1000</v>
      </c>
      <c r="G8" s="78">
        <v>9</v>
      </c>
      <c r="H8" s="77" t="s">
        <v>952</v>
      </c>
      <c r="I8" s="79" t="s">
        <v>11</v>
      </c>
      <c r="J8" s="137"/>
      <c r="K8" s="80">
        <v>2311</v>
      </c>
      <c r="L8" s="39">
        <v>230</v>
      </c>
      <c r="M8" s="39">
        <v>11.14</v>
      </c>
      <c r="N8" s="39">
        <v>96</v>
      </c>
      <c r="O8" s="43">
        <v>86.53</v>
      </c>
      <c r="P8" s="33">
        <f t="shared" si="0"/>
        <v>88.840443082724491</v>
      </c>
      <c r="Q8" s="44"/>
      <c r="R8" s="45"/>
      <c r="S8" s="59">
        <f t="shared" si="10"/>
        <v>0</v>
      </c>
      <c r="T8" s="59">
        <f t="shared" si="1"/>
        <v>0</v>
      </c>
      <c r="U8" s="59">
        <f t="shared" si="2"/>
        <v>0</v>
      </c>
      <c r="V8" s="59">
        <f t="shared" si="3"/>
        <v>0</v>
      </c>
      <c r="W8" s="59">
        <f t="shared" si="4"/>
        <v>0</v>
      </c>
      <c r="X8" s="60">
        <v>30</v>
      </c>
      <c r="Y8" s="58">
        <f t="shared" si="5"/>
        <v>11.159556917275509</v>
      </c>
      <c r="Z8" s="61">
        <f t="shared" si="6"/>
        <v>0.46280673829420349</v>
      </c>
      <c r="AA8" s="63">
        <f t="shared" si="7"/>
        <v>0</v>
      </c>
      <c r="AB8" s="62">
        <f t="shared" si="7"/>
        <v>0</v>
      </c>
      <c r="AC8" s="57">
        <f t="shared" si="8"/>
        <v>0</v>
      </c>
      <c r="AD8" s="58">
        <f t="shared" si="9"/>
        <v>0</v>
      </c>
    </row>
    <row r="9" spans="2:30" x14ac:dyDescent="0.35">
      <c r="B9" s="76">
        <v>44293</v>
      </c>
      <c r="C9" s="125">
        <v>2019</v>
      </c>
      <c r="D9" s="77" t="s">
        <v>14</v>
      </c>
      <c r="E9" s="78" t="s">
        <v>13</v>
      </c>
      <c r="F9" s="78" t="s">
        <v>1000</v>
      </c>
      <c r="G9" s="78">
        <v>9</v>
      </c>
      <c r="H9" s="77" t="s">
        <v>952</v>
      </c>
      <c r="I9" s="79" t="s">
        <v>10</v>
      </c>
      <c r="J9" s="137"/>
      <c r="K9" s="80">
        <v>2312</v>
      </c>
      <c r="L9" s="39">
        <v>369</v>
      </c>
      <c r="M9" s="39">
        <v>10.49</v>
      </c>
      <c r="N9" s="39">
        <v>98.43</v>
      </c>
      <c r="O9" s="43">
        <v>87.44</v>
      </c>
      <c r="P9" s="33">
        <f t="shared" si="0"/>
        <v>87.502842847395939</v>
      </c>
      <c r="Q9" s="44"/>
      <c r="R9" s="45"/>
      <c r="S9" s="59">
        <f t="shared" si="10"/>
        <v>0</v>
      </c>
      <c r="T9" s="59">
        <f t="shared" si="1"/>
        <v>0</v>
      </c>
      <c r="U9" s="59">
        <f t="shared" si="2"/>
        <v>0</v>
      </c>
      <c r="V9" s="59">
        <f t="shared" si="3"/>
        <v>0</v>
      </c>
      <c r="W9" s="59">
        <f t="shared" si="4"/>
        <v>0</v>
      </c>
      <c r="X9" s="60">
        <v>30</v>
      </c>
      <c r="Y9" s="58">
        <f t="shared" si="5"/>
        <v>12.497157152604061</v>
      </c>
      <c r="Z9" s="61">
        <f t="shared" si="6"/>
        <v>0.47141000649772591</v>
      </c>
      <c r="AA9" s="63">
        <f t="shared" si="7"/>
        <v>0</v>
      </c>
      <c r="AB9" s="62">
        <f t="shared" si="7"/>
        <v>0</v>
      </c>
      <c r="AC9" s="57">
        <f t="shared" si="8"/>
        <v>0</v>
      </c>
      <c r="AD9" s="58">
        <f t="shared" si="9"/>
        <v>0</v>
      </c>
    </row>
    <row r="10" spans="2:30" x14ac:dyDescent="0.35">
      <c r="B10" s="76">
        <v>44293</v>
      </c>
      <c r="C10" s="125">
        <v>2019</v>
      </c>
      <c r="D10" s="77" t="s">
        <v>14</v>
      </c>
      <c r="E10" s="78" t="s">
        <v>14</v>
      </c>
      <c r="F10" s="78" t="s">
        <v>994</v>
      </c>
      <c r="G10" s="78">
        <v>3</v>
      </c>
      <c r="H10" s="77" t="s">
        <v>990</v>
      </c>
      <c r="I10" s="79" t="s">
        <v>8</v>
      </c>
      <c r="J10" s="137"/>
      <c r="K10" s="80">
        <v>2313</v>
      </c>
      <c r="L10" s="39">
        <v>237</v>
      </c>
      <c r="M10" s="39">
        <v>10.8</v>
      </c>
      <c r="N10" s="39">
        <v>104.25</v>
      </c>
      <c r="O10" s="43">
        <v>97.16</v>
      </c>
      <c r="P10" s="33">
        <f t="shared" si="0"/>
        <v>92.413055109684308</v>
      </c>
      <c r="Q10" s="10"/>
      <c r="R10" s="11"/>
      <c r="S10" s="59">
        <f t="shared" si="10"/>
        <v>0</v>
      </c>
      <c r="T10" s="59">
        <f t="shared" si="1"/>
        <v>0</v>
      </c>
      <c r="U10" s="59">
        <f t="shared" si="2"/>
        <v>0</v>
      </c>
      <c r="V10" s="59">
        <f t="shared" si="3"/>
        <v>0</v>
      </c>
      <c r="W10" s="59">
        <f t="shared" si="4"/>
        <v>0</v>
      </c>
      <c r="X10" s="60">
        <v>30</v>
      </c>
      <c r="Y10" s="58">
        <f t="shared" si="5"/>
        <v>7.5869448903156922</v>
      </c>
      <c r="Z10" s="61">
        <f t="shared" si="6"/>
        <v>0.44104909680407611</v>
      </c>
      <c r="AA10" s="63">
        <f t="shared" si="7"/>
        <v>0</v>
      </c>
      <c r="AB10" s="62">
        <f t="shared" si="7"/>
        <v>0</v>
      </c>
      <c r="AC10" s="57">
        <f t="shared" si="8"/>
        <v>0</v>
      </c>
      <c r="AD10" s="58">
        <f t="shared" si="9"/>
        <v>0</v>
      </c>
    </row>
    <row r="11" spans="2:30" x14ac:dyDescent="0.35">
      <c r="B11" s="76">
        <v>44293</v>
      </c>
      <c r="C11" s="125">
        <v>2019</v>
      </c>
      <c r="D11" s="77" t="s">
        <v>14</v>
      </c>
      <c r="E11" s="78" t="s">
        <v>14</v>
      </c>
      <c r="F11" s="78" t="s">
        <v>994</v>
      </c>
      <c r="G11" s="78">
        <v>3</v>
      </c>
      <c r="H11" s="77" t="s">
        <v>990</v>
      </c>
      <c r="I11" s="79" t="s">
        <v>12</v>
      </c>
      <c r="J11" s="137"/>
      <c r="K11" s="80">
        <v>2314</v>
      </c>
      <c r="L11" s="39">
        <v>361</v>
      </c>
      <c r="M11" s="39">
        <v>10.86</v>
      </c>
      <c r="N11" s="39">
        <v>99.91</v>
      </c>
      <c r="O11" s="43">
        <v>94.94</v>
      </c>
      <c r="P11" s="33">
        <f t="shared" si="0"/>
        <v>94.418865805727123</v>
      </c>
      <c r="Q11" s="13"/>
      <c r="R11" s="14"/>
      <c r="S11" s="59">
        <f t="shared" si="10"/>
        <v>0</v>
      </c>
      <c r="T11" s="59">
        <f t="shared" si="1"/>
        <v>0</v>
      </c>
      <c r="U11" s="59">
        <f t="shared" si="2"/>
        <v>0</v>
      </c>
      <c r="V11" s="59">
        <f t="shared" si="3"/>
        <v>0</v>
      </c>
      <c r="W11" s="59">
        <f t="shared" si="4"/>
        <v>0</v>
      </c>
      <c r="X11" s="60">
        <v>30</v>
      </c>
      <c r="Y11" s="58">
        <f t="shared" si="5"/>
        <v>5.5811341942728774</v>
      </c>
      <c r="Z11" s="61">
        <f t="shared" si="6"/>
        <v>0.42955518553758321</v>
      </c>
      <c r="AA11" s="63">
        <f t="shared" si="7"/>
        <v>0</v>
      </c>
      <c r="AB11" s="62">
        <f t="shared" si="7"/>
        <v>0</v>
      </c>
      <c r="AC11" s="57">
        <f t="shared" si="8"/>
        <v>0</v>
      </c>
      <c r="AD11" s="58">
        <f t="shared" si="9"/>
        <v>0</v>
      </c>
    </row>
    <row r="12" spans="2:30" x14ac:dyDescent="0.35">
      <c r="B12" s="76">
        <v>44293</v>
      </c>
      <c r="C12" s="125">
        <v>2019</v>
      </c>
      <c r="D12" s="77" t="s">
        <v>14</v>
      </c>
      <c r="E12" s="78" t="s">
        <v>14</v>
      </c>
      <c r="F12" s="78" t="s">
        <v>994</v>
      </c>
      <c r="G12" s="78">
        <v>3</v>
      </c>
      <c r="H12" s="77" t="s">
        <v>990</v>
      </c>
      <c r="I12" s="79" t="s">
        <v>11</v>
      </c>
      <c r="J12" s="137"/>
      <c r="K12" s="80">
        <v>2315</v>
      </c>
      <c r="L12" s="39">
        <v>385</v>
      </c>
      <c r="M12" s="39">
        <v>10.15</v>
      </c>
      <c r="N12" s="39">
        <v>100.36</v>
      </c>
      <c r="O12" s="43">
        <v>92.09</v>
      </c>
      <c r="P12" s="33">
        <f t="shared" si="0"/>
        <v>90.832501939917975</v>
      </c>
      <c r="Q12" s="13"/>
      <c r="R12" s="14"/>
      <c r="S12" s="59">
        <f t="shared" si="10"/>
        <v>0</v>
      </c>
      <c r="T12" s="59">
        <f t="shared" si="1"/>
        <v>0</v>
      </c>
      <c r="U12" s="59">
        <f t="shared" si="2"/>
        <v>0</v>
      </c>
      <c r="V12" s="59">
        <f t="shared" si="3"/>
        <v>0</v>
      </c>
      <c r="W12" s="59">
        <f t="shared" si="4"/>
        <v>0</v>
      </c>
      <c r="X12" s="60">
        <v>30</v>
      </c>
      <c r="Y12" s="58">
        <f t="shared" si="5"/>
        <v>9.1674980600820248</v>
      </c>
      <c r="Z12" s="61">
        <f t="shared" si="6"/>
        <v>0.45046375396631672</v>
      </c>
      <c r="AA12" s="63">
        <f t="shared" si="7"/>
        <v>0</v>
      </c>
      <c r="AB12" s="62">
        <f t="shared" si="7"/>
        <v>0</v>
      </c>
      <c r="AC12" s="57">
        <f t="shared" si="8"/>
        <v>0</v>
      </c>
      <c r="AD12" s="58">
        <f t="shared" si="9"/>
        <v>0</v>
      </c>
    </row>
    <row r="13" spans="2:30" x14ac:dyDescent="0.35">
      <c r="B13" s="76">
        <v>44293</v>
      </c>
      <c r="C13" s="125">
        <v>2019</v>
      </c>
      <c r="D13" s="77" t="s">
        <v>14</v>
      </c>
      <c r="E13" s="78" t="s">
        <v>14</v>
      </c>
      <c r="F13" s="78" t="s">
        <v>994</v>
      </c>
      <c r="G13" s="78">
        <v>3</v>
      </c>
      <c r="H13" s="77" t="s">
        <v>990</v>
      </c>
      <c r="I13" s="79" t="s">
        <v>10</v>
      </c>
      <c r="J13" s="137"/>
      <c r="K13" s="80">
        <v>2316</v>
      </c>
      <c r="L13" s="39">
        <v>234</v>
      </c>
      <c r="M13" s="39">
        <v>10.77</v>
      </c>
      <c r="N13" s="39">
        <v>97.38</v>
      </c>
      <c r="O13" s="43">
        <v>87.58</v>
      </c>
      <c r="P13" s="33">
        <f t="shared" si="0"/>
        <v>88.684909363814796</v>
      </c>
      <c r="Q13" s="10"/>
      <c r="R13" s="11"/>
      <c r="S13" s="59">
        <f t="shared" si="10"/>
        <v>0</v>
      </c>
      <c r="T13" s="59">
        <f t="shared" si="1"/>
        <v>0</v>
      </c>
      <c r="U13" s="59">
        <f t="shared" si="2"/>
        <v>0</v>
      </c>
      <c r="V13" s="59">
        <f t="shared" si="3"/>
        <v>0</v>
      </c>
      <c r="W13" s="59">
        <f t="shared" si="4"/>
        <v>0</v>
      </c>
      <c r="X13" s="60">
        <v>30</v>
      </c>
      <c r="Y13" s="58">
        <f t="shared" si="5"/>
        <v>11.315090636185204</v>
      </c>
      <c r="Z13" s="61">
        <f t="shared" si="6"/>
        <v>0.46379377685197243</v>
      </c>
      <c r="AA13" s="63">
        <f t="shared" si="7"/>
        <v>0</v>
      </c>
      <c r="AB13" s="62">
        <f t="shared" si="7"/>
        <v>0</v>
      </c>
      <c r="AC13" s="57">
        <f t="shared" si="8"/>
        <v>0</v>
      </c>
      <c r="AD13" s="58">
        <f t="shared" si="9"/>
        <v>0</v>
      </c>
    </row>
    <row r="14" spans="2:30" x14ac:dyDescent="0.35">
      <c r="B14" s="76">
        <v>44293</v>
      </c>
      <c r="C14" s="125">
        <v>2019</v>
      </c>
      <c r="D14" s="77" t="s">
        <v>14</v>
      </c>
      <c r="E14" s="78" t="s">
        <v>14</v>
      </c>
      <c r="F14" s="78" t="s">
        <v>994</v>
      </c>
      <c r="G14" s="78">
        <v>3</v>
      </c>
      <c r="H14" s="77" t="s">
        <v>952</v>
      </c>
      <c r="I14" s="79" t="s">
        <v>8</v>
      </c>
      <c r="J14" s="137"/>
      <c r="K14" s="80">
        <v>2317</v>
      </c>
      <c r="L14" s="39">
        <v>365</v>
      </c>
      <c r="M14" s="39">
        <v>10.31</v>
      </c>
      <c r="N14" s="39">
        <v>91.07</v>
      </c>
      <c r="O14" s="43">
        <v>88.01</v>
      </c>
      <c r="P14" s="33">
        <f t="shared" si="0"/>
        <v>96.210995542347703</v>
      </c>
      <c r="Q14" s="13"/>
      <c r="R14" s="14"/>
      <c r="S14" s="59">
        <f t="shared" si="10"/>
        <v>0</v>
      </c>
      <c r="T14" s="59">
        <f t="shared" si="1"/>
        <v>0</v>
      </c>
      <c r="U14" s="59">
        <f t="shared" si="2"/>
        <v>0</v>
      </c>
      <c r="V14" s="59">
        <f t="shared" si="3"/>
        <v>0</v>
      </c>
      <c r="W14" s="59">
        <f t="shared" si="4"/>
        <v>0</v>
      </c>
      <c r="X14" s="60">
        <v>30</v>
      </c>
      <c r="Y14" s="58">
        <f t="shared" si="5"/>
        <v>3.7890044576522968</v>
      </c>
      <c r="Z14" s="61">
        <f t="shared" si="6"/>
        <v>0.41969111969111972</v>
      </c>
      <c r="AA14" s="63">
        <f t="shared" si="7"/>
        <v>0</v>
      </c>
      <c r="AB14" s="62">
        <f t="shared" si="7"/>
        <v>0</v>
      </c>
      <c r="AC14" s="57">
        <f t="shared" si="8"/>
        <v>0</v>
      </c>
      <c r="AD14" s="58">
        <f t="shared" si="9"/>
        <v>0</v>
      </c>
    </row>
    <row r="15" spans="2:30" x14ac:dyDescent="0.35">
      <c r="B15" s="76">
        <v>44293</v>
      </c>
      <c r="C15" s="125">
        <v>2019</v>
      </c>
      <c r="D15" s="77" t="s">
        <v>14</v>
      </c>
      <c r="E15" s="78" t="s">
        <v>14</v>
      </c>
      <c r="F15" s="78" t="s">
        <v>994</v>
      </c>
      <c r="G15" s="78">
        <v>3</v>
      </c>
      <c r="H15" s="77" t="s">
        <v>952</v>
      </c>
      <c r="I15" s="79" t="s">
        <v>12</v>
      </c>
      <c r="J15" s="137"/>
      <c r="K15" s="80">
        <v>2318</v>
      </c>
      <c r="L15" s="39">
        <v>366</v>
      </c>
      <c r="M15" s="39">
        <v>10.69</v>
      </c>
      <c r="N15" s="39">
        <v>110.71</v>
      </c>
      <c r="O15" s="43">
        <v>107.69</v>
      </c>
      <c r="P15" s="33">
        <f t="shared" si="0"/>
        <v>96.980603879224162</v>
      </c>
      <c r="Q15" s="44"/>
      <c r="R15" s="45"/>
      <c r="S15" s="59">
        <f t="shared" si="10"/>
        <v>0</v>
      </c>
      <c r="T15" s="59">
        <f t="shared" si="1"/>
        <v>0</v>
      </c>
      <c r="U15" s="59">
        <f t="shared" si="2"/>
        <v>0</v>
      </c>
      <c r="V15" s="59">
        <f t="shared" si="3"/>
        <v>0</v>
      </c>
      <c r="W15" s="59">
        <f t="shared" si="4"/>
        <v>0</v>
      </c>
      <c r="X15" s="60">
        <v>30</v>
      </c>
      <c r="Y15" s="58">
        <f t="shared" si="5"/>
        <v>3.0193961207758377</v>
      </c>
      <c r="Z15" s="61">
        <f t="shared" si="6"/>
        <v>0.41556701030927828</v>
      </c>
      <c r="AA15" s="63">
        <f t="shared" si="7"/>
        <v>0</v>
      </c>
      <c r="AB15" s="62">
        <f t="shared" si="7"/>
        <v>0</v>
      </c>
      <c r="AC15" s="57">
        <f t="shared" si="8"/>
        <v>0</v>
      </c>
      <c r="AD15" s="58">
        <f t="shared" si="9"/>
        <v>0</v>
      </c>
    </row>
    <row r="16" spans="2:30" x14ac:dyDescent="0.35">
      <c r="B16" s="76">
        <v>44293</v>
      </c>
      <c r="C16" s="125">
        <v>2019</v>
      </c>
      <c r="D16" s="77" t="s">
        <v>14</v>
      </c>
      <c r="E16" s="78" t="s">
        <v>14</v>
      </c>
      <c r="F16" s="78" t="s">
        <v>994</v>
      </c>
      <c r="G16" s="78">
        <v>3</v>
      </c>
      <c r="H16" s="77" t="s">
        <v>952</v>
      </c>
      <c r="I16" s="79" t="s">
        <v>11</v>
      </c>
      <c r="J16" s="137"/>
      <c r="K16" s="80">
        <v>2319</v>
      </c>
      <c r="L16" s="39">
        <v>231</v>
      </c>
      <c r="M16" s="39">
        <v>10.52</v>
      </c>
      <c r="N16" s="39">
        <v>104.67</v>
      </c>
      <c r="O16" s="43">
        <v>96.92</v>
      </c>
      <c r="P16" s="33">
        <f t="shared" si="0"/>
        <v>91.768454593733409</v>
      </c>
      <c r="Q16" s="10"/>
      <c r="R16" s="11"/>
      <c r="S16" s="59">
        <f t="shared" si="10"/>
        <v>0</v>
      </c>
      <c r="T16" s="59">
        <f t="shared" si="1"/>
        <v>0</v>
      </c>
      <c r="U16" s="59">
        <f t="shared" si="2"/>
        <v>0</v>
      </c>
      <c r="V16" s="59">
        <f t="shared" si="3"/>
        <v>0</v>
      </c>
      <c r="W16" s="59">
        <f t="shared" si="4"/>
        <v>0</v>
      </c>
      <c r="X16" s="60">
        <v>30</v>
      </c>
      <c r="Y16" s="58">
        <f t="shared" si="5"/>
        <v>8.2315454062665907</v>
      </c>
      <c r="Z16" s="61">
        <f t="shared" si="6"/>
        <v>0.444849537037037</v>
      </c>
      <c r="AA16" s="63">
        <f t="shared" si="7"/>
        <v>0</v>
      </c>
      <c r="AB16" s="62">
        <f t="shared" si="7"/>
        <v>0</v>
      </c>
      <c r="AC16" s="57">
        <f t="shared" si="8"/>
        <v>0</v>
      </c>
      <c r="AD16" s="58">
        <f t="shared" si="9"/>
        <v>0</v>
      </c>
    </row>
    <row r="17" spans="2:30" x14ac:dyDescent="0.35">
      <c r="B17" s="76">
        <v>44293</v>
      </c>
      <c r="C17" s="125">
        <v>2019</v>
      </c>
      <c r="D17" s="77" t="s">
        <v>14</v>
      </c>
      <c r="E17" s="78" t="s">
        <v>14</v>
      </c>
      <c r="F17" s="78" t="s">
        <v>994</v>
      </c>
      <c r="G17" s="78">
        <v>3</v>
      </c>
      <c r="H17" s="77" t="s">
        <v>952</v>
      </c>
      <c r="I17" s="79" t="s">
        <v>10</v>
      </c>
      <c r="J17" s="137"/>
      <c r="K17" s="80">
        <v>2320</v>
      </c>
      <c r="L17" s="39">
        <v>232</v>
      </c>
      <c r="M17" s="39">
        <v>10.61</v>
      </c>
      <c r="N17" s="39">
        <v>95.55</v>
      </c>
      <c r="O17" s="43">
        <v>86.6</v>
      </c>
      <c r="P17" s="33">
        <f t="shared" si="0"/>
        <v>89.463150459147627</v>
      </c>
      <c r="Q17" s="44"/>
      <c r="R17" s="45"/>
      <c r="S17" s="59">
        <f t="shared" si="10"/>
        <v>0</v>
      </c>
      <c r="T17" s="59">
        <f t="shared" si="1"/>
        <v>0</v>
      </c>
      <c r="U17" s="59">
        <f t="shared" si="2"/>
        <v>0</v>
      </c>
      <c r="V17" s="59">
        <f t="shared" si="3"/>
        <v>0</v>
      </c>
      <c r="W17" s="59">
        <f t="shared" si="4"/>
        <v>0</v>
      </c>
      <c r="X17" s="60">
        <v>30</v>
      </c>
      <c r="Y17" s="58">
        <f t="shared" si="5"/>
        <v>10.536849540852373</v>
      </c>
      <c r="Z17" s="61">
        <f t="shared" si="6"/>
        <v>0.4588893275430978</v>
      </c>
      <c r="AA17" s="63">
        <f t="shared" si="7"/>
        <v>0</v>
      </c>
      <c r="AB17" s="62">
        <f t="shared" si="7"/>
        <v>0</v>
      </c>
      <c r="AC17" s="57">
        <f t="shared" si="8"/>
        <v>0</v>
      </c>
      <c r="AD17" s="58">
        <f t="shared" si="9"/>
        <v>0</v>
      </c>
    </row>
    <row r="18" spans="2:30" x14ac:dyDescent="0.35">
      <c r="B18" s="76">
        <v>44293</v>
      </c>
      <c r="C18" s="125">
        <v>2019</v>
      </c>
      <c r="D18" s="77" t="s">
        <v>14</v>
      </c>
      <c r="E18" s="78" t="s">
        <v>15</v>
      </c>
      <c r="F18" s="78" t="s">
        <v>992</v>
      </c>
      <c r="G18" s="78">
        <v>1</v>
      </c>
      <c r="H18" s="77" t="s">
        <v>990</v>
      </c>
      <c r="I18" s="79" t="s">
        <v>8</v>
      </c>
      <c r="J18" s="137"/>
      <c r="K18" s="80">
        <v>2321</v>
      </c>
      <c r="L18" s="39" t="s">
        <v>1023</v>
      </c>
      <c r="M18" s="39"/>
      <c r="N18" s="39"/>
      <c r="O18" s="43"/>
      <c r="P18" s="33" t="e">
        <f t="shared" si="0"/>
        <v>#DIV/0!</v>
      </c>
      <c r="Q18" s="44"/>
      <c r="R18" s="45"/>
      <c r="S18" s="59" t="e">
        <f t="shared" si="10"/>
        <v>#DIV/0!</v>
      </c>
      <c r="T18" s="59" t="e">
        <f t="shared" si="1"/>
        <v>#DIV/0!</v>
      </c>
      <c r="U18" s="59" t="e">
        <f t="shared" si="2"/>
        <v>#DIV/0!</v>
      </c>
      <c r="V18" s="59" t="e">
        <f t="shared" si="3"/>
        <v>#DIV/0!</v>
      </c>
      <c r="W18" s="59" t="e">
        <f t="shared" si="4"/>
        <v>#DIV/0!</v>
      </c>
      <c r="X18" s="60">
        <v>30</v>
      </c>
      <c r="Y18" s="58" t="e">
        <f t="shared" si="5"/>
        <v>#DIV/0!</v>
      </c>
      <c r="Z18" s="61" t="e">
        <f t="shared" si="6"/>
        <v>#DIV/0!</v>
      </c>
      <c r="AA18" s="63">
        <f t="shared" si="7"/>
        <v>0</v>
      </c>
      <c r="AB18" s="62">
        <f t="shared" si="7"/>
        <v>0</v>
      </c>
      <c r="AC18" s="57" t="e">
        <f t="shared" si="8"/>
        <v>#DIV/0!</v>
      </c>
      <c r="AD18" s="58" t="e">
        <f t="shared" si="9"/>
        <v>#DIV/0!</v>
      </c>
    </row>
    <row r="19" spans="2:30" x14ac:dyDescent="0.35">
      <c r="B19" s="76">
        <v>44293</v>
      </c>
      <c r="C19" s="125">
        <v>2019</v>
      </c>
      <c r="D19" s="77" t="s">
        <v>14</v>
      </c>
      <c r="E19" s="78" t="s">
        <v>15</v>
      </c>
      <c r="F19" s="78" t="s">
        <v>992</v>
      </c>
      <c r="G19" s="78">
        <v>1</v>
      </c>
      <c r="H19" s="77" t="s">
        <v>990</v>
      </c>
      <c r="I19" s="79" t="s">
        <v>12</v>
      </c>
      <c r="J19" s="137"/>
      <c r="K19" s="80">
        <v>2322</v>
      </c>
      <c r="L19" s="39">
        <v>384</v>
      </c>
      <c r="M19" s="39">
        <v>10.47</v>
      </c>
      <c r="N19" s="39">
        <v>113.73</v>
      </c>
      <c r="O19" s="43">
        <v>109.5</v>
      </c>
      <c r="P19" s="33">
        <f t="shared" si="0"/>
        <v>95.90354445090064</v>
      </c>
      <c r="Q19" s="44"/>
      <c r="R19" s="45"/>
      <c r="S19" s="59">
        <f t="shared" si="10"/>
        <v>0</v>
      </c>
      <c r="T19" s="59">
        <f t="shared" si="1"/>
        <v>0</v>
      </c>
      <c r="U19" s="59">
        <f t="shared" si="2"/>
        <v>0</v>
      </c>
      <c r="V19" s="59">
        <f t="shared" si="3"/>
        <v>0</v>
      </c>
      <c r="W19" s="59">
        <f t="shared" si="4"/>
        <v>0</v>
      </c>
      <c r="X19" s="60">
        <v>30</v>
      </c>
      <c r="Y19" s="58">
        <f t="shared" si="5"/>
        <v>4.0964555490993604</v>
      </c>
      <c r="Z19" s="61">
        <f t="shared" si="6"/>
        <v>0.42135716449560739</v>
      </c>
      <c r="AA19" s="63">
        <f t="shared" si="7"/>
        <v>0</v>
      </c>
      <c r="AB19" s="62">
        <f t="shared" si="7"/>
        <v>0</v>
      </c>
      <c r="AC19" s="57">
        <f t="shared" si="8"/>
        <v>0</v>
      </c>
      <c r="AD19" s="58">
        <f t="shared" si="9"/>
        <v>0</v>
      </c>
    </row>
    <row r="20" spans="2:30" x14ac:dyDescent="0.35">
      <c r="B20" s="76">
        <v>44293</v>
      </c>
      <c r="C20" s="125">
        <v>2019</v>
      </c>
      <c r="D20" s="77" t="s">
        <v>14</v>
      </c>
      <c r="E20" s="78" t="s">
        <v>15</v>
      </c>
      <c r="F20" s="78" t="s">
        <v>992</v>
      </c>
      <c r="G20" s="78">
        <v>1</v>
      </c>
      <c r="H20" s="77" t="s">
        <v>990</v>
      </c>
      <c r="I20" s="79" t="s">
        <v>11</v>
      </c>
      <c r="J20" s="137"/>
      <c r="K20" s="80">
        <v>2323</v>
      </c>
      <c r="L20" s="39">
        <v>364</v>
      </c>
      <c r="M20" s="39">
        <v>10.76</v>
      </c>
      <c r="N20" s="39">
        <v>96.33</v>
      </c>
      <c r="O20" s="43">
        <v>89.11</v>
      </c>
      <c r="P20" s="33">
        <f t="shared" si="0"/>
        <v>91.562463480191653</v>
      </c>
      <c r="Q20" s="48"/>
      <c r="R20" s="48"/>
      <c r="S20" s="59">
        <f t="shared" si="10"/>
        <v>0</v>
      </c>
      <c r="T20" s="59">
        <f t="shared" si="1"/>
        <v>0</v>
      </c>
      <c r="U20" s="59">
        <f t="shared" si="2"/>
        <v>0</v>
      </c>
      <c r="V20" s="59">
        <f t="shared" si="3"/>
        <v>0</v>
      </c>
      <c r="W20" s="59">
        <f t="shared" si="4"/>
        <v>0</v>
      </c>
      <c r="X20" s="60">
        <v>30</v>
      </c>
      <c r="Y20" s="58">
        <f t="shared" si="5"/>
        <v>8.4375365198083472</v>
      </c>
      <c r="Z20" s="61">
        <f t="shared" si="6"/>
        <v>0.44607530312699428</v>
      </c>
      <c r="AA20" s="63">
        <f t="shared" si="7"/>
        <v>0</v>
      </c>
      <c r="AB20" s="62">
        <f t="shared" si="7"/>
        <v>0</v>
      </c>
      <c r="AC20" s="57">
        <f t="shared" si="8"/>
        <v>0</v>
      </c>
      <c r="AD20" s="58">
        <f t="shared" si="9"/>
        <v>0</v>
      </c>
    </row>
    <row r="21" spans="2:30" x14ac:dyDescent="0.35">
      <c r="B21" s="76">
        <v>44293</v>
      </c>
      <c r="C21" s="125">
        <v>2019</v>
      </c>
      <c r="D21" s="77" t="s">
        <v>14</v>
      </c>
      <c r="E21" s="78" t="s">
        <v>15</v>
      </c>
      <c r="F21" s="78" t="s">
        <v>992</v>
      </c>
      <c r="G21" s="78">
        <v>1</v>
      </c>
      <c r="H21" s="77" t="s">
        <v>990</v>
      </c>
      <c r="I21" s="79" t="s">
        <v>10</v>
      </c>
      <c r="J21" s="137"/>
      <c r="K21" s="80">
        <v>2324</v>
      </c>
      <c r="L21" s="39">
        <v>378</v>
      </c>
      <c r="M21" s="39">
        <v>10.57</v>
      </c>
      <c r="N21" s="39">
        <v>102.54</v>
      </c>
      <c r="O21" s="43">
        <v>93.64</v>
      </c>
      <c r="P21" s="33">
        <f t="shared" si="0"/>
        <v>90.32293139067086</v>
      </c>
      <c r="Q21" s="48"/>
      <c r="R21" s="48"/>
      <c r="S21" s="59">
        <f t="shared" si="10"/>
        <v>0</v>
      </c>
      <c r="T21" s="59">
        <f t="shared" si="1"/>
        <v>0</v>
      </c>
      <c r="U21" s="59">
        <f t="shared" si="2"/>
        <v>0</v>
      </c>
      <c r="V21" s="59">
        <f t="shared" si="3"/>
        <v>0</v>
      </c>
      <c r="W21" s="59">
        <f t="shared" si="4"/>
        <v>0</v>
      </c>
      <c r="X21" s="60">
        <v>30</v>
      </c>
      <c r="Y21" s="58">
        <f t="shared" si="5"/>
        <v>9.6770686093291403</v>
      </c>
      <c r="Z21" s="61">
        <f t="shared" si="6"/>
        <v>0.45356927892139159</v>
      </c>
      <c r="AA21" s="63">
        <f t="shared" si="7"/>
        <v>0</v>
      </c>
      <c r="AB21" s="62">
        <f t="shared" si="7"/>
        <v>0</v>
      </c>
      <c r="AC21" s="57">
        <f t="shared" si="8"/>
        <v>0</v>
      </c>
      <c r="AD21" s="58">
        <f t="shared" si="9"/>
        <v>0</v>
      </c>
    </row>
    <row r="22" spans="2:30" x14ac:dyDescent="0.35">
      <c r="B22" s="76">
        <v>44293</v>
      </c>
      <c r="C22" s="125">
        <v>2019</v>
      </c>
      <c r="D22" s="77" t="s">
        <v>14</v>
      </c>
      <c r="E22" s="78" t="s">
        <v>15</v>
      </c>
      <c r="F22" s="78" t="s">
        <v>992</v>
      </c>
      <c r="G22" s="78">
        <v>1</v>
      </c>
      <c r="H22" s="77" t="s">
        <v>952</v>
      </c>
      <c r="I22" s="79" t="s">
        <v>8</v>
      </c>
      <c r="J22" s="137"/>
      <c r="K22" s="80">
        <v>2325</v>
      </c>
      <c r="L22" s="39">
        <v>370</v>
      </c>
      <c r="M22" s="39">
        <v>10.59</v>
      </c>
      <c r="N22" s="39">
        <v>66.39</v>
      </c>
      <c r="O22" s="43">
        <v>64.739999999999995</v>
      </c>
      <c r="P22" s="33">
        <f t="shared" si="0"/>
        <v>97.043010752688161</v>
      </c>
      <c r="Q22" s="48"/>
      <c r="R22" s="48"/>
      <c r="S22" s="59">
        <f t="shared" si="10"/>
        <v>0</v>
      </c>
      <c r="T22" s="59">
        <f t="shared" si="1"/>
        <v>0</v>
      </c>
      <c r="U22" s="59">
        <f t="shared" si="2"/>
        <v>0</v>
      </c>
      <c r="V22" s="59">
        <f t="shared" si="3"/>
        <v>0</v>
      </c>
      <c r="W22" s="59">
        <f t="shared" si="4"/>
        <v>0</v>
      </c>
      <c r="X22" s="60">
        <v>30</v>
      </c>
      <c r="Y22" s="58">
        <f t="shared" si="5"/>
        <v>2.9569892473118387</v>
      </c>
      <c r="Z22" s="61">
        <f t="shared" si="6"/>
        <v>0.41523545706371201</v>
      </c>
      <c r="AA22" s="63">
        <f t="shared" si="7"/>
        <v>0</v>
      </c>
      <c r="AB22" s="62">
        <f t="shared" si="7"/>
        <v>0</v>
      </c>
      <c r="AC22" s="57">
        <f t="shared" si="8"/>
        <v>0</v>
      </c>
      <c r="AD22" s="58">
        <f t="shared" si="9"/>
        <v>0</v>
      </c>
    </row>
    <row r="23" spans="2:30" x14ac:dyDescent="0.35">
      <c r="B23" s="76">
        <v>44293</v>
      </c>
      <c r="C23" s="125">
        <v>2019</v>
      </c>
      <c r="D23" s="77" t="s">
        <v>14</v>
      </c>
      <c r="E23" s="78" t="s">
        <v>15</v>
      </c>
      <c r="F23" s="78" t="s">
        <v>992</v>
      </c>
      <c r="G23" s="78">
        <v>1</v>
      </c>
      <c r="H23" s="77" t="s">
        <v>952</v>
      </c>
      <c r="I23" s="79" t="s">
        <v>12</v>
      </c>
      <c r="J23" s="137"/>
      <c r="K23" s="80">
        <v>2326</v>
      </c>
      <c r="L23" s="39">
        <v>382</v>
      </c>
      <c r="M23" s="39">
        <v>10.49</v>
      </c>
      <c r="N23" s="39">
        <v>94.25</v>
      </c>
      <c r="O23" s="43">
        <v>91.2</v>
      </c>
      <c r="P23" s="33">
        <f t="shared" si="0"/>
        <v>96.358643744030559</v>
      </c>
      <c r="Q23" s="48"/>
      <c r="R23" s="48"/>
      <c r="S23" s="59">
        <f t="shared" si="10"/>
        <v>0</v>
      </c>
      <c r="T23" s="59">
        <f t="shared" si="1"/>
        <v>0</v>
      </c>
      <c r="U23" s="59">
        <f t="shared" si="2"/>
        <v>0</v>
      </c>
      <c r="V23" s="59">
        <f t="shared" si="3"/>
        <v>0</v>
      </c>
      <c r="W23" s="59">
        <f t="shared" si="4"/>
        <v>0</v>
      </c>
      <c r="X23" s="60">
        <v>30</v>
      </c>
      <c r="Y23" s="58">
        <f t="shared" si="5"/>
        <v>3.6413562559694412</v>
      </c>
      <c r="Z23" s="61">
        <f t="shared" si="6"/>
        <v>0.41889480857390654</v>
      </c>
      <c r="AA23" s="63">
        <f t="shared" si="7"/>
        <v>0</v>
      </c>
      <c r="AB23" s="62">
        <f t="shared" si="7"/>
        <v>0</v>
      </c>
      <c r="AC23" s="57">
        <f t="shared" si="8"/>
        <v>0</v>
      </c>
      <c r="AD23" s="58">
        <f t="shared" si="9"/>
        <v>0</v>
      </c>
    </row>
    <row r="24" spans="2:30" x14ac:dyDescent="0.35">
      <c r="B24" s="76">
        <v>44293</v>
      </c>
      <c r="C24" s="125">
        <v>2019</v>
      </c>
      <c r="D24" s="77" t="s">
        <v>14</v>
      </c>
      <c r="E24" s="78" t="s">
        <v>15</v>
      </c>
      <c r="F24" s="78" t="s">
        <v>992</v>
      </c>
      <c r="G24" s="78">
        <v>1</v>
      </c>
      <c r="H24" s="77" t="s">
        <v>952</v>
      </c>
      <c r="I24" s="79" t="s">
        <v>11</v>
      </c>
      <c r="J24" s="137"/>
      <c r="K24" s="80">
        <v>2327</v>
      </c>
      <c r="L24" s="39">
        <v>368</v>
      </c>
      <c r="M24" s="39">
        <v>10.68</v>
      </c>
      <c r="N24" s="39">
        <v>106.79</v>
      </c>
      <c r="O24" s="43">
        <v>100</v>
      </c>
      <c r="P24" s="33">
        <f t="shared" si="0"/>
        <v>92.935178441369246</v>
      </c>
      <c r="Q24" s="48"/>
      <c r="R24" s="48"/>
      <c r="S24" s="59">
        <f t="shared" si="10"/>
        <v>0</v>
      </c>
      <c r="T24" s="59">
        <f t="shared" si="1"/>
        <v>0</v>
      </c>
      <c r="U24" s="59">
        <f t="shared" si="2"/>
        <v>0</v>
      </c>
      <c r="V24" s="59">
        <f t="shared" si="3"/>
        <v>0</v>
      </c>
      <c r="W24" s="59">
        <f t="shared" si="4"/>
        <v>0</v>
      </c>
      <c r="X24" s="60">
        <v>30</v>
      </c>
      <c r="Y24" s="58">
        <f t="shared" si="5"/>
        <v>7.0648215586307543</v>
      </c>
      <c r="Z24" s="61">
        <f t="shared" si="6"/>
        <v>0.43800940438871477</v>
      </c>
      <c r="AA24" s="63">
        <f t="shared" si="7"/>
        <v>0</v>
      </c>
      <c r="AB24" s="62">
        <f t="shared" si="7"/>
        <v>0</v>
      </c>
      <c r="AC24" s="57">
        <f t="shared" si="8"/>
        <v>0</v>
      </c>
      <c r="AD24" s="58">
        <f t="shared" si="9"/>
        <v>0</v>
      </c>
    </row>
    <row r="25" spans="2:30" x14ac:dyDescent="0.35">
      <c r="B25" s="76">
        <v>44293</v>
      </c>
      <c r="C25" s="125">
        <v>2019</v>
      </c>
      <c r="D25" s="77" t="s">
        <v>14</v>
      </c>
      <c r="E25" s="78" t="s">
        <v>15</v>
      </c>
      <c r="F25" s="78" t="s">
        <v>992</v>
      </c>
      <c r="G25" s="78">
        <v>1</v>
      </c>
      <c r="H25" s="77" t="s">
        <v>952</v>
      </c>
      <c r="I25" s="79" t="s">
        <v>10</v>
      </c>
      <c r="J25" s="137"/>
      <c r="K25" s="80">
        <v>2328</v>
      </c>
      <c r="L25" s="39">
        <v>367</v>
      </c>
      <c r="M25" s="39">
        <v>10.57</v>
      </c>
      <c r="N25" s="39">
        <v>101.91</v>
      </c>
      <c r="O25" s="43">
        <v>93.46</v>
      </c>
      <c r="P25" s="33">
        <f t="shared" si="0"/>
        <v>90.748850448872318</v>
      </c>
      <c r="Q25" s="48"/>
      <c r="R25" s="48"/>
      <c r="S25" s="59">
        <f t="shared" si="10"/>
        <v>0</v>
      </c>
      <c r="T25" s="59">
        <f t="shared" si="1"/>
        <v>0</v>
      </c>
      <c r="U25" s="59">
        <f t="shared" si="2"/>
        <v>0</v>
      </c>
      <c r="V25" s="59">
        <f t="shared" si="3"/>
        <v>0</v>
      </c>
      <c r="W25" s="59">
        <f t="shared" si="4"/>
        <v>0</v>
      </c>
      <c r="X25" s="60">
        <v>30</v>
      </c>
      <c r="Y25" s="58">
        <f t="shared" si="5"/>
        <v>9.251149551127682</v>
      </c>
      <c r="Z25" s="61">
        <f t="shared" si="6"/>
        <v>0.45097116660634595</v>
      </c>
      <c r="AA25" s="63">
        <f t="shared" si="7"/>
        <v>0</v>
      </c>
      <c r="AB25" s="62">
        <f t="shared" si="7"/>
        <v>0</v>
      </c>
      <c r="AC25" s="57">
        <f t="shared" si="8"/>
        <v>0</v>
      </c>
      <c r="AD25" s="58">
        <f t="shared" si="9"/>
        <v>0</v>
      </c>
    </row>
    <row r="26" spans="2:30" x14ac:dyDescent="0.35">
      <c r="B26" s="76">
        <v>44293</v>
      </c>
      <c r="C26" s="125">
        <v>2019</v>
      </c>
      <c r="D26" s="77" t="s">
        <v>14</v>
      </c>
      <c r="E26" s="78" t="s">
        <v>15</v>
      </c>
      <c r="F26" s="78" t="s">
        <v>997</v>
      </c>
      <c r="G26" s="78">
        <v>6</v>
      </c>
      <c r="H26" s="77" t="s">
        <v>990</v>
      </c>
      <c r="I26" s="79" t="s">
        <v>8</v>
      </c>
      <c r="J26" s="137"/>
      <c r="K26" s="80">
        <v>2329</v>
      </c>
      <c r="L26" s="39">
        <v>82</v>
      </c>
      <c r="M26" s="39">
        <v>11.26</v>
      </c>
      <c r="N26" s="39">
        <v>38.19</v>
      </c>
      <c r="O26" s="43">
        <v>37.270000000000003</v>
      </c>
      <c r="P26" s="33">
        <f t="shared" si="0"/>
        <v>96.58373561084295</v>
      </c>
      <c r="Q26" s="15"/>
      <c r="R26" s="15"/>
      <c r="S26" s="59">
        <f t="shared" si="10"/>
        <v>0</v>
      </c>
      <c r="T26" s="59">
        <f t="shared" si="1"/>
        <v>0</v>
      </c>
      <c r="U26" s="59">
        <f t="shared" si="2"/>
        <v>0</v>
      </c>
      <c r="V26" s="59">
        <f t="shared" si="3"/>
        <v>0</v>
      </c>
      <c r="W26" s="59">
        <f t="shared" si="4"/>
        <v>0</v>
      </c>
      <c r="X26" s="60">
        <v>30</v>
      </c>
      <c r="Y26" s="58">
        <f t="shared" si="5"/>
        <v>3.4162643891570497</v>
      </c>
      <c r="Z26" s="61">
        <f t="shared" si="6"/>
        <v>0.41768550557477879</v>
      </c>
      <c r="AA26" s="63">
        <f t="shared" si="7"/>
        <v>0</v>
      </c>
      <c r="AB26" s="62">
        <f t="shared" si="7"/>
        <v>0</v>
      </c>
      <c r="AC26" s="57">
        <f t="shared" si="8"/>
        <v>0</v>
      </c>
      <c r="AD26" s="58">
        <f t="shared" si="9"/>
        <v>0</v>
      </c>
    </row>
    <row r="27" spans="2:30" x14ac:dyDescent="0.35">
      <c r="B27" s="76">
        <v>44293</v>
      </c>
      <c r="C27" s="125">
        <v>2019</v>
      </c>
      <c r="D27" s="77" t="s">
        <v>14</v>
      </c>
      <c r="E27" s="78" t="s">
        <v>16</v>
      </c>
      <c r="F27" s="78" t="s">
        <v>997</v>
      </c>
      <c r="G27" s="78">
        <v>6</v>
      </c>
      <c r="H27" s="77" t="s">
        <v>990</v>
      </c>
      <c r="I27" s="79" t="s">
        <v>12</v>
      </c>
      <c r="J27" s="137"/>
      <c r="K27" s="80">
        <v>2330</v>
      </c>
      <c r="L27" s="39">
        <v>381</v>
      </c>
      <c r="M27" s="39">
        <v>10.59</v>
      </c>
      <c r="N27" s="39">
        <v>102.63</v>
      </c>
      <c r="O27" s="43">
        <v>98.26</v>
      </c>
      <c r="P27" s="33">
        <f t="shared" si="0"/>
        <v>95.252064319860935</v>
      </c>
      <c r="Q27" s="15"/>
      <c r="R27" s="15"/>
      <c r="S27" s="59">
        <f t="shared" si="10"/>
        <v>0</v>
      </c>
      <c r="T27" s="59">
        <f t="shared" si="1"/>
        <v>0</v>
      </c>
      <c r="U27" s="59">
        <f t="shared" si="2"/>
        <v>0</v>
      </c>
      <c r="V27" s="59">
        <f t="shared" si="3"/>
        <v>0</v>
      </c>
      <c r="W27" s="59">
        <f t="shared" si="4"/>
        <v>0</v>
      </c>
      <c r="X27" s="60">
        <v>30</v>
      </c>
      <c r="Y27" s="58">
        <f t="shared" si="5"/>
        <v>4.7479356801390651</v>
      </c>
      <c r="Z27" s="61">
        <f t="shared" si="6"/>
        <v>0.42492300672978212</v>
      </c>
      <c r="AA27" s="63">
        <f t="shared" si="7"/>
        <v>0</v>
      </c>
      <c r="AB27" s="62">
        <f t="shared" si="7"/>
        <v>0</v>
      </c>
      <c r="AC27" s="57">
        <f t="shared" si="8"/>
        <v>0</v>
      </c>
      <c r="AD27" s="58">
        <f t="shared" si="9"/>
        <v>0</v>
      </c>
    </row>
    <row r="28" spans="2:30" x14ac:dyDescent="0.35">
      <c r="B28" s="76">
        <v>44293</v>
      </c>
      <c r="C28" s="125">
        <v>2019</v>
      </c>
      <c r="D28" s="77" t="s">
        <v>14</v>
      </c>
      <c r="E28" s="78" t="s">
        <v>16</v>
      </c>
      <c r="F28" s="78" t="s">
        <v>997</v>
      </c>
      <c r="G28" s="78">
        <v>6</v>
      </c>
      <c r="H28" s="77" t="s">
        <v>990</v>
      </c>
      <c r="I28" s="79" t="s">
        <v>11</v>
      </c>
      <c r="J28" s="137"/>
      <c r="K28" s="80">
        <v>2331</v>
      </c>
      <c r="L28" s="39">
        <v>67</v>
      </c>
      <c r="M28" s="39">
        <v>11.04</v>
      </c>
      <c r="N28" s="39">
        <v>107.22</v>
      </c>
      <c r="O28" s="43">
        <v>99.17</v>
      </c>
      <c r="P28" s="33">
        <f t="shared" si="0"/>
        <v>91.630276564774377</v>
      </c>
      <c r="Q28" s="15"/>
      <c r="R28" s="15"/>
      <c r="S28" s="59">
        <f t="shared" si="10"/>
        <v>0</v>
      </c>
      <c r="T28" s="59">
        <f t="shared" si="1"/>
        <v>0</v>
      </c>
      <c r="U28" s="59">
        <f t="shared" si="2"/>
        <v>0</v>
      </c>
      <c r="V28" s="59">
        <f t="shared" si="3"/>
        <v>0</v>
      </c>
      <c r="W28" s="59">
        <f t="shared" si="4"/>
        <v>0</v>
      </c>
      <c r="X28" s="60">
        <v>30</v>
      </c>
      <c r="Y28" s="58">
        <f t="shared" si="5"/>
        <v>8.3697234352256231</v>
      </c>
      <c r="Z28" s="61">
        <f t="shared" si="6"/>
        <v>0.44567116759332803</v>
      </c>
      <c r="AA28" s="63">
        <f t="shared" si="7"/>
        <v>0</v>
      </c>
      <c r="AB28" s="62">
        <f t="shared" si="7"/>
        <v>0</v>
      </c>
      <c r="AC28" s="57">
        <f t="shared" si="8"/>
        <v>0</v>
      </c>
      <c r="AD28" s="58">
        <f t="shared" si="9"/>
        <v>0</v>
      </c>
    </row>
    <row r="29" spans="2:30" x14ac:dyDescent="0.35">
      <c r="B29" s="76">
        <v>44293</v>
      </c>
      <c r="C29" s="125">
        <v>2019</v>
      </c>
      <c r="D29" s="77" t="s">
        <v>14</v>
      </c>
      <c r="E29" s="78" t="s">
        <v>16</v>
      </c>
      <c r="F29" s="78" t="s">
        <v>997</v>
      </c>
      <c r="G29" s="78">
        <v>6</v>
      </c>
      <c r="H29" s="77" t="s">
        <v>990</v>
      </c>
      <c r="I29" s="79" t="s">
        <v>10</v>
      </c>
      <c r="J29" s="137"/>
      <c r="K29" s="80">
        <v>2332</v>
      </c>
      <c r="L29" s="39">
        <v>362</v>
      </c>
      <c r="M29" s="39">
        <v>10.8</v>
      </c>
      <c r="N29" s="39">
        <v>99.46</v>
      </c>
      <c r="O29" s="43">
        <v>90.93</v>
      </c>
      <c r="P29" s="33">
        <f t="shared" si="0"/>
        <v>90.378975862846843</v>
      </c>
      <c r="Q29" s="9"/>
      <c r="R29" s="9"/>
      <c r="S29" s="59">
        <f t="shared" si="10"/>
        <v>0</v>
      </c>
      <c r="T29" s="59">
        <f t="shared" si="1"/>
        <v>0</v>
      </c>
      <c r="U29" s="59">
        <f t="shared" si="2"/>
        <v>0</v>
      </c>
      <c r="V29" s="59">
        <f t="shared" si="3"/>
        <v>0</v>
      </c>
      <c r="W29" s="59">
        <f t="shared" si="4"/>
        <v>0</v>
      </c>
      <c r="X29" s="60">
        <v>30</v>
      </c>
      <c r="Y29" s="58">
        <f t="shared" si="5"/>
        <v>9.6210241371531566</v>
      </c>
      <c r="Z29" s="61">
        <f t="shared" si="6"/>
        <v>0.45322600773742655</v>
      </c>
      <c r="AA29" s="63">
        <f t="shared" si="7"/>
        <v>0</v>
      </c>
      <c r="AB29" s="62">
        <f t="shared" si="7"/>
        <v>0</v>
      </c>
      <c r="AC29" s="57">
        <f t="shared" si="8"/>
        <v>0</v>
      </c>
      <c r="AD29" s="58">
        <f t="shared" si="9"/>
        <v>0</v>
      </c>
    </row>
    <row r="30" spans="2:30" x14ac:dyDescent="0.35">
      <c r="B30" s="76">
        <v>44293</v>
      </c>
      <c r="C30" s="125">
        <v>2019</v>
      </c>
      <c r="D30" s="77" t="s">
        <v>14</v>
      </c>
      <c r="E30" s="78" t="s">
        <v>16</v>
      </c>
      <c r="F30" s="78" t="s">
        <v>997</v>
      </c>
      <c r="G30" s="78">
        <v>6</v>
      </c>
      <c r="H30" s="77" t="s">
        <v>990</v>
      </c>
      <c r="I30" s="79" t="s">
        <v>8</v>
      </c>
      <c r="J30" s="137"/>
      <c r="K30" s="80">
        <v>2333</v>
      </c>
      <c r="L30" s="39">
        <v>72</v>
      </c>
      <c r="M30" s="39">
        <v>10.89</v>
      </c>
      <c r="N30" s="39">
        <v>42.87</v>
      </c>
      <c r="O30" s="43">
        <v>42.05</v>
      </c>
      <c r="P30" s="33">
        <f t="shared" si="0"/>
        <v>97.435897435897431</v>
      </c>
      <c r="Q30" s="9"/>
      <c r="R30" s="9"/>
      <c r="S30" s="59">
        <f t="shared" si="10"/>
        <v>0</v>
      </c>
      <c r="T30" s="59">
        <f t="shared" si="1"/>
        <v>0</v>
      </c>
      <c r="U30" s="59">
        <f t="shared" si="2"/>
        <v>0</v>
      </c>
      <c r="V30" s="59">
        <f t="shared" si="3"/>
        <v>0</v>
      </c>
      <c r="W30" s="59">
        <f t="shared" si="4"/>
        <v>0</v>
      </c>
      <c r="X30" s="60">
        <v>30</v>
      </c>
      <c r="Y30" s="58">
        <f t="shared" si="5"/>
        <v>2.5641025641025692</v>
      </c>
      <c r="Z30" s="61">
        <f t="shared" si="6"/>
        <v>0.41315789473684211</v>
      </c>
      <c r="AA30" s="63">
        <f t="shared" si="7"/>
        <v>0</v>
      </c>
      <c r="AB30" s="62">
        <f t="shared" si="7"/>
        <v>0</v>
      </c>
      <c r="AC30" s="57">
        <f t="shared" si="8"/>
        <v>0</v>
      </c>
      <c r="AD30" s="58">
        <f t="shared" si="9"/>
        <v>0</v>
      </c>
    </row>
    <row r="31" spans="2:30" x14ac:dyDescent="0.35">
      <c r="B31" s="76">
        <v>44293</v>
      </c>
      <c r="C31" s="125">
        <v>2019</v>
      </c>
      <c r="D31" s="77" t="s">
        <v>14</v>
      </c>
      <c r="E31" s="78" t="s">
        <v>16</v>
      </c>
      <c r="F31" s="78" t="s">
        <v>997</v>
      </c>
      <c r="G31" s="78">
        <v>6</v>
      </c>
      <c r="H31" s="77" t="s">
        <v>952</v>
      </c>
      <c r="I31" s="79" t="s">
        <v>12</v>
      </c>
      <c r="J31" s="137"/>
      <c r="K31" s="80">
        <v>2334</v>
      </c>
      <c r="L31" s="39">
        <v>363</v>
      </c>
      <c r="M31" s="39">
        <v>10.71</v>
      </c>
      <c r="N31" s="39">
        <v>107.33</v>
      </c>
      <c r="O31" s="43">
        <v>103.39</v>
      </c>
      <c r="P31" s="33">
        <f t="shared" si="0"/>
        <v>95.922169323121508</v>
      </c>
      <c r="Q31" s="48"/>
      <c r="R31" s="48"/>
      <c r="S31" s="59">
        <f t="shared" si="10"/>
        <v>0</v>
      </c>
      <c r="T31" s="59">
        <f t="shared" si="1"/>
        <v>0</v>
      </c>
      <c r="U31" s="59">
        <f t="shared" si="2"/>
        <v>0</v>
      </c>
      <c r="V31" s="59">
        <f t="shared" si="3"/>
        <v>0</v>
      </c>
      <c r="W31" s="59">
        <f t="shared" si="4"/>
        <v>0</v>
      </c>
      <c r="X31" s="60">
        <v>30</v>
      </c>
      <c r="Y31" s="58">
        <f t="shared" si="5"/>
        <v>4.0778306768784915</v>
      </c>
      <c r="Z31" s="61">
        <f t="shared" si="6"/>
        <v>0.42125593439792836</v>
      </c>
      <c r="AA31" s="63">
        <f t="shared" si="7"/>
        <v>0</v>
      </c>
      <c r="AB31" s="62">
        <f t="shared" si="7"/>
        <v>0</v>
      </c>
      <c r="AC31" s="57">
        <f t="shared" si="8"/>
        <v>0</v>
      </c>
      <c r="AD31" s="58">
        <f t="shared" si="9"/>
        <v>0</v>
      </c>
    </row>
    <row r="32" spans="2:30" x14ac:dyDescent="0.35">
      <c r="B32" s="76">
        <v>44293</v>
      </c>
      <c r="C32" s="125">
        <v>2019</v>
      </c>
      <c r="D32" s="77" t="s">
        <v>14</v>
      </c>
      <c r="E32" s="78" t="s">
        <v>16</v>
      </c>
      <c r="F32" s="78" t="s">
        <v>997</v>
      </c>
      <c r="G32" s="78">
        <v>6</v>
      </c>
      <c r="H32" s="77" t="s">
        <v>952</v>
      </c>
      <c r="I32" s="79" t="s">
        <v>11</v>
      </c>
      <c r="J32" s="137"/>
      <c r="K32" s="80">
        <v>2335</v>
      </c>
      <c r="L32" s="39">
        <v>69</v>
      </c>
      <c r="M32" s="39">
        <v>10.94</v>
      </c>
      <c r="N32" s="39">
        <v>108.16</v>
      </c>
      <c r="O32" s="43">
        <v>100.37</v>
      </c>
      <c r="P32" s="33">
        <f t="shared" si="0"/>
        <v>91.987245422752522</v>
      </c>
      <c r="Q32" s="48"/>
      <c r="R32" s="48"/>
      <c r="S32" s="59">
        <f t="shared" si="10"/>
        <v>0</v>
      </c>
      <c r="T32" s="59">
        <f t="shared" si="1"/>
        <v>0</v>
      </c>
      <c r="U32" s="59">
        <f t="shared" si="2"/>
        <v>0</v>
      </c>
      <c r="V32" s="59">
        <f t="shared" si="3"/>
        <v>0</v>
      </c>
      <c r="W32" s="59">
        <f t="shared" si="4"/>
        <v>0</v>
      </c>
      <c r="X32" s="60">
        <v>30</v>
      </c>
      <c r="Y32" s="58">
        <f t="shared" si="5"/>
        <v>8.0127545772474775</v>
      </c>
      <c r="Z32" s="61">
        <f t="shared" si="6"/>
        <v>0.44355361735435539</v>
      </c>
      <c r="AA32" s="63">
        <f t="shared" si="7"/>
        <v>0</v>
      </c>
      <c r="AB32" s="62">
        <f t="shared" si="7"/>
        <v>0</v>
      </c>
      <c r="AC32" s="57">
        <f t="shared" si="8"/>
        <v>0</v>
      </c>
      <c r="AD32" s="58">
        <f t="shared" si="9"/>
        <v>0</v>
      </c>
    </row>
    <row r="33" spans="2:30" x14ac:dyDescent="0.35">
      <c r="B33" s="76">
        <v>44293</v>
      </c>
      <c r="C33" s="125">
        <v>2019</v>
      </c>
      <c r="D33" s="77" t="s">
        <v>14</v>
      </c>
      <c r="E33" s="78" t="s">
        <v>16</v>
      </c>
      <c r="F33" s="78" t="s">
        <v>997</v>
      </c>
      <c r="G33" s="78">
        <v>6</v>
      </c>
      <c r="H33" s="77" t="s">
        <v>952</v>
      </c>
      <c r="I33" s="79" t="s">
        <v>10</v>
      </c>
      <c r="J33" s="137"/>
      <c r="K33" s="80">
        <v>2336</v>
      </c>
      <c r="L33" s="39">
        <v>61</v>
      </c>
      <c r="M33" s="39">
        <v>10.91</v>
      </c>
      <c r="N33" s="39">
        <v>100.71</v>
      </c>
      <c r="O33" s="43">
        <v>91.64</v>
      </c>
      <c r="P33" s="33">
        <f t="shared" si="0"/>
        <v>89.899777282850778</v>
      </c>
      <c r="Q33" s="48"/>
      <c r="R33" s="48"/>
      <c r="S33" s="59">
        <f t="shared" si="10"/>
        <v>0</v>
      </c>
      <c r="T33" s="59">
        <f t="shared" si="1"/>
        <v>0</v>
      </c>
      <c r="U33" s="59">
        <f t="shared" si="2"/>
        <v>0</v>
      </c>
      <c r="V33" s="59">
        <f t="shared" si="3"/>
        <v>0</v>
      </c>
      <c r="W33" s="59">
        <f t="shared" si="4"/>
        <v>0</v>
      </c>
      <c r="X33" s="60">
        <v>30</v>
      </c>
      <c r="Y33" s="58">
        <f t="shared" si="5"/>
        <v>10.100222717149222</v>
      </c>
      <c r="Z33" s="61">
        <f t="shared" si="6"/>
        <v>0.45617490400099103</v>
      </c>
      <c r="AA33" s="63">
        <f t="shared" si="7"/>
        <v>0</v>
      </c>
      <c r="AB33" s="62">
        <f t="shared" si="7"/>
        <v>0</v>
      </c>
      <c r="AC33" s="57">
        <f t="shared" si="8"/>
        <v>0</v>
      </c>
      <c r="AD33" s="58">
        <f t="shared" si="9"/>
        <v>0</v>
      </c>
    </row>
    <row r="34" spans="2:30" x14ac:dyDescent="0.35">
      <c r="B34" s="76">
        <v>44293</v>
      </c>
      <c r="C34" s="125">
        <v>2019</v>
      </c>
      <c r="D34" s="77" t="s">
        <v>14</v>
      </c>
      <c r="E34" s="78" t="s">
        <v>16</v>
      </c>
      <c r="F34" s="78" t="s">
        <v>993</v>
      </c>
      <c r="G34" s="78">
        <v>2</v>
      </c>
      <c r="H34" s="77" t="s">
        <v>952</v>
      </c>
      <c r="I34" s="79" t="s">
        <v>8</v>
      </c>
      <c r="J34" s="137"/>
      <c r="K34" s="80">
        <v>2337</v>
      </c>
      <c r="L34" s="39">
        <v>71</v>
      </c>
      <c r="M34" s="39">
        <v>10.92</v>
      </c>
      <c r="N34" s="39">
        <v>83.05</v>
      </c>
      <c r="O34" s="43">
        <v>98.79</v>
      </c>
      <c r="P34" s="33">
        <f t="shared" si="0"/>
        <v>121.82171079994457</v>
      </c>
      <c r="Q34" s="48"/>
      <c r="R34" s="48"/>
      <c r="S34" s="59">
        <f t="shared" si="10"/>
        <v>0</v>
      </c>
      <c r="T34" s="59">
        <f t="shared" si="1"/>
        <v>0</v>
      </c>
      <c r="U34" s="59">
        <f t="shared" si="2"/>
        <v>0</v>
      </c>
      <c r="V34" s="59">
        <f t="shared" si="3"/>
        <v>0</v>
      </c>
      <c r="W34" s="59">
        <f t="shared" si="4"/>
        <v>0</v>
      </c>
      <c r="X34" s="60">
        <v>30</v>
      </c>
      <c r="Y34" s="58">
        <f t="shared" si="5"/>
        <v>-21.821710799944569</v>
      </c>
      <c r="Z34" s="61">
        <f t="shared" si="6"/>
        <v>0.31043587117332411</v>
      </c>
      <c r="AA34" s="63">
        <f t="shared" si="7"/>
        <v>0</v>
      </c>
      <c r="AB34" s="62">
        <f t="shared" si="7"/>
        <v>0</v>
      </c>
      <c r="AC34" s="57">
        <f t="shared" si="8"/>
        <v>0</v>
      </c>
      <c r="AD34" s="58">
        <f t="shared" si="9"/>
        <v>0</v>
      </c>
    </row>
    <row r="35" spans="2:30" x14ac:dyDescent="0.35">
      <c r="B35" s="76">
        <v>44293</v>
      </c>
      <c r="C35" s="125">
        <v>2019</v>
      </c>
      <c r="D35" s="77" t="s">
        <v>14</v>
      </c>
      <c r="E35" s="78" t="s">
        <v>16</v>
      </c>
      <c r="F35" s="78" t="s">
        <v>993</v>
      </c>
      <c r="G35" s="78">
        <v>2</v>
      </c>
      <c r="H35" s="77" t="s">
        <v>952</v>
      </c>
      <c r="I35" s="79" t="s">
        <v>12</v>
      </c>
      <c r="J35" s="137"/>
      <c r="K35" s="80">
        <v>2338</v>
      </c>
      <c r="L35" s="39">
        <v>70</v>
      </c>
      <c r="M35" s="39">
        <v>10.91</v>
      </c>
      <c r="N35" s="39">
        <v>114.41</v>
      </c>
      <c r="O35" s="43">
        <v>108.55</v>
      </c>
      <c r="P35" s="33">
        <f t="shared" si="0"/>
        <v>94.338164251207729</v>
      </c>
      <c r="Q35" s="15"/>
      <c r="R35" s="15"/>
      <c r="S35" s="59">
        <f t="shared" si="10"/>
        <v>0</v>
      </c>
      <c r="T35" s="59">
        <f t="shared" si="1"/>
        <v>0</v>
      </c>
      <c r="U35" s="59">
        <f t="shared" si="2"/>
        <v>0</v>
      </c>
      <c r="V35" s="59">
        <f t="shared" si="3"/>
        <v>0</v>
      </c>
      <c r="W35" s="59">
        <f t="shared" si="4"/>
        <v>0</v>
      </c>
      <c r="X35" s="60">
        <v>30</v>
      </c>
      <c r="Y35" s="58">
        <f t="shared" si="5"/>
        <v>5.6618357487922708</v>
      </c>
      <c r="Z35" s="61">
        <f t="shared" si="6"/>
        <v>0.4300081933633757</v>
      </c>
      <c r="AA35" s="63">
        <f t="shared" si="7"/>
        <v>0</v>
      </c>
      <c r="AB35" s="62">
        <f t="shared" si="7"/>
        <v>0</v>
      </c>
      <c r="AC35" s="57">
        <f t="shared" si="8"/>
        <v>0</v>
      </c>
      <c r="AD35" s="58">
        <f t="shared" si="9"/>
        <v>0</v>
      </c>
    </row>
    <row r="36" spans="2:30" x14ac:dyDescent="0.35">
      <c r="B36" s="76">
        <v>44293</v>
      </c>
      <c r="C36" s="125">
        <v>2019</v>
      </c>
      <c r="D36" s="77" t="s">
        <v>14</v>
      </c>
      <c r="E36" s="78" t="s">
        <v>16</v>
      </c>
      <c r="F36" s="78" t="s">
        <v>993</v>
      </c>
      <c r="G36" s="78">
        <v>2</v>
      </c>
      <c r="H36" s="77" t="s">
        <v>952</v>
      </c>
      <c r="I36" s="79" t="s">
        <v>11</v>
      </c>
      <c r="J36" s="137"/>
      <c r="K36" s="80">
        <v>2339</v>
      </c>
      <c r="L36" s="39">
        <v>62</v>
      </c>
      <c r="M36" s="39">
        <v>10.93</v>
      </c>
      <c r="N36" s="39" t="s">
        <v>2267</v>
      </c>
      <c r="O36" s="43">
        <v>99.68</v>
      </c>
      <c r="P36" s="33">
        <f t="shared" si="0"/>
        <v>93.087895951332058</v>
      </c>
      <c r="Q36" s="15"/>
      <c r="R36" s="15"/>
      <c r="S36" s="59">
        <f t="shared" si="10"/>
        <v>0</v>
      </c>
      <c r="T36" s="59">
        <f t="shared" si="1"/>
        <v>0</v>
      </c>
      <c r="U36" s="59">
        <f t="shared" si="2"/>
        <v>0</v>
      </c>
      <c r="V36" s="59">
        <f t="shared" si="3"/>
        <v>0</v>
      </c>
      <c r="W36" s="59">
        <f t="shared" si="4"/>
        <v>0</v>
      </c>
      <c r="X36" s="60">
        <v>30</v>
      </c>
      <c r="Y36" s="58">
        <f t="shared" si="5"/>
        <v>6.9121040486679419</v>
      </c>
      <c r="Z36" s="61">
        <f t="shared" si="6"/>
        <v>0.4371267605633804</v>
      </c>
      <c r="AA36" s="63">
        <f t="shared" si="7"/>
        <v>0</v>
      </c>
      <c r="AB36" s="62">
        <f t="shared" si="7"/>
        <v>0</v>
      </c>
      <c r="AC36" s="57">
        <f t="shared" si="8"/>
        <v>0</v>
      </c>
      <c r="AD36" s="58">
        <f t="shared" si="9"/>
        <v>0</v>
      </c>
    </row>
    <row r="37" spans="2:30" x14ac:dyDescent="0.35">
      <c r="B37" s="76">
        <v>44293</v>
      </c>
      <c r="C37" s="125">
        <v>2019</v>
      </c>
      <c r="D37" s="77" t="s">
        <v>14</v>
      </c>
      <c r="E37" s="78" t="s">
        <v>16</v>
      </c>
      <c r="F37" s="78" t="s">
        <v>993</v>
      </c>
      <c r="G37" s="78">
        <v>2</v>
      </c>
      <c r="H37" s="77" t="s">
        <v>952</v>
      </c>
      <c r="I37" s="79" t="s">
        <v>10</v>
      </c>
      <c r="J37" s="137"/>
      <c r="K37" s="80">
        <v>2340</v>
      </c>
      <c r="L37" s="39">
        <v>74</v>
      </c>
      <c r="M37" s="39">
        <v>11.01</v>
      </c>
      <c r="N37" s="39">
        <v>109.59</v>
      </c>
      <c r="O37" s="43">
        <v>99.89</v>
      </c>
      <c r="P37" s="33">
        <f t="shared" si="0"/>
        <v>90.160275918036106</v>
      </c>
      <c r="Q37" s="15"/>
      <c r="R37" s="15"/>
      <c r="S37" s="59">
        <f t="shared" si="10"/>
        <v>0</v>
      </c>
      <c r="T37" s="59">
        <f t="shared" si="1"/>
        <v>0</v>
      </c>
      <c r="U37" s="59">
        <f t="shared" si="2"/>
        <v>0</v>
      </c>
      <c r="V37" s="59">
        <f t="shared" si="3"/>
        <v>0</v>
      </c>
      <c r="W37" s="59">
        <f t="shared" si="4"/>
        <v>0</v>
      </c>
      <c r="X37" s="60">
        <v>30</v>
      </c>
      <c r="Y37" s="58">
        <f t="shared" si="5"/>
        <v>9.8397240819638938</v>
      </c>
      <c r="Z37" s="61">
        <f t="shared" si="6"/>
        <v>0.45456795679567963</v>
      </c>
      <c r="AA37" s="63">
        <f t="shared" si="7"/>
        <v>0</v>
      </c>
      <c r="AB37" s="62">
        <f t="shared" si="7"/>
        <v>0</v>
      </c>
      <c r="AC37" s="57">
        <f t="shared" si="8"/>
        <v>0</v>
      </c>
      <c r="AD37" s="58">
        <f t="shared" si="9"/>
        <v>0</v>
      </c>
    </row>
    <row r="38" spans="2:30" x14ac:dyDescent="0.35">
      <c r="B38" s="76">
        <v>44293</v>
      </c>
      <c r="C38" s="125">
        <v>2019</v>
      </c>
      <c r="D38" s="77" t="s">
        <v>14</v>
      </c>
      <c r="E38" s="78" t="s">
        <v>16</v>
      </c>
      <c r="F38" s="78" t="s">
        <v>993</v>
      </c>
      <c r="G38" s="78">
        <v>2</v>
      </c>
      <c r="H38" s="77" t="s">
        <v>990</v>
      </c>
      <c r="I38" s="79" t="s">
        <v>8</v>
      </c>
      <c r="J38" s="137"/>
      <c r="K38" s="80">
        <v>2341</v>
      </c>
      <c r="L38" s="39">
        <v>64</v>
      </c>
      <c r="M38" s="39">
        <v>10.92</v>
      </c>
      <c r="N38" s="39">
        <v>34.75</v>
      </c>
      <c r="O38" s="43">
        <v>34.25</v>
      </c>
      <c r="P38" s="33">
        <f t="shared" si="0"/>
        <v>97.901804448174573</v>
      </c>
      <c r="Q38" s="13"/>
      <c r="R38" s="14"/>
      <c r="S38" s="59">
        <f t="shared" si="10"/>
        <v>0</v>
      </c>
      <c r="T38" s="59">
        <f t="shared" si="1"/>
        <v>0</v>
      </c>
      <c r="U38" s="59">
        <f t="shared" si="2"/>
        <v>0</v>
      </c>
      <c r="V38" s="59">
        <f t="shared" si="3"/>
        <v>0</v>
      </c>
      <c r="W38" s="59">
        <f t="shared" si="4"/>
        <v>0</v>
      </c>
      <c r="X38" s="60">
        <v>30</v>
      </c>
      <c r="Y38" s="58">
        <f t="shared" si="5"/>
        <v>2.0981955518254267</v>
      </c>
      <c r="Z38" s="61">
        <f t="shared" si="6"/>
        <v>0.41071581654522066</v>
      </c>
      <c r="AA38" s="63">
        <f t="shared" si="7"/>
        <v>0</v>
      </c>
      <c r="AB38" s="62">
        <f t="shared" si="7"/>
        <v>0</v>
      </c>
      <c r="AC38" s="57">
        <f t="shared" si="8"/>
        <v>0</v>
      </c>
      <c r="AD38" s="58">
        <f t="shared" si="9"/>
        <v>0</v>
      </c>
    </row>
    <row r="39" spans="2:30" x14ac:dyDescent="0.35">
      <c r="B39" s="76">
        <v>44293</v>
      </c>
      <c r="C39" s="125">
        <v>2019</v>
      </c>
      <c r="D39" s="77" t="s">
        <v>14</v>
      </c>
      <c r="E39" s="78" t="s">
        <v>16</v>
      </c>
      <c r="F39" s="78" t="s">
        <v>993</v>
      </c>
      <c r="G39" s="78">
        <v>2</v>
      </c>
      <c r="H39" s="77" t="s">
        <v>990</v>
      </c>
      <c r="I39" s="79" t="s">
        <v>12</v>
      </c>
      <c r="J39" s="137"/>
      <c r="K39" s="80">
        <v>2342</v>
      </c>
      <c r="L39" s="39" t="s">
        <v>1023</v>
      </c>
      <c r="M39" s="39"/>
      <c r="N39" s="39"/>
      <c r="O39" s="43"/>
      <c r="P39" s="33" t="e">
        <f t="shared" si="0"/>
        <v>#DIV/0!</v>
      </c>
      <c r="Q39" s="13"/>
      <c r="R39" s="14"/>
      <c r="S39" s="59" t="e">
        <f t="shared" si="10"/>
        <v>#DIV/0!</v>
      </c>
      <c r="T39" s="59" t="e">
        <f t="shared" si="1"/>
        <v>#DIV/0!</v>
      </c>
      <c r="U39" s="59" t="e">
        <f t="shared" si="2"/>
        <v>#DIV/0!</v>
      </c>
      <c r="V39" s="59" t="e">
        <f t="shared" si="3"/>
        <v>#DIV/0!</v>
      </c>
      <c r="W39" s="59" t="e">
        <f t="shared" si="4"/>
        <v>#DIV/0!</v>
      </c>
      <c r="X39" s="60">
        <v>30</v>
      </c>
      <c r="Y39" s="58" t="e">
        <f t="shared" si="5"/>
        <v>#DIV/0!</v>
      </c>
      <c r="Z39" s="61" t="e">
        <f t="shared" si="6"/>
        <v>#DIV/0!</v>
      </c>
      <c r="AA39" s="63">
        <f t="shared" si="7"/>
        <v>0</v>
      </c>
      <c r="AB39" s="62">
        <f t="shared" si="7"/>
        <v>0</v>
      </c>
      <c r="AC39" s="57" t="e">
        <f t="shared" si="8"/>
        <v>#DIV/0!</v>
      </c>
      <c r="AD39" s="58" t="e">
        <f t="shared" si="9"/>
        <v>#DIV/0!</v>
      </c>
    </row>
    <row r="40" spans="2:30" x14ac:dyDescent="0.35">
      <c r="B40" s="76">
        <v>44293</v>
      </c>
      <c r="C40" s="125">
        <v>2019</v>
      </c>
      <c r="D40" s="77" t="s">
        <v>14</v>
      </c>
      <c r="E40" s="78" t="s">
        <v>16</v>
      </c>
      <c r="F40" s="78" t="s">
        <v>993</v>
      </c>
      <c r="G40" s="78">
        <v>2</v>
      </c>
      <c r="H40" s="77" t="s">
        <v>990</v>
      </c>
      <c r="I40" s="79" t="s">
        <v>11</v>
      </c>
      <c r="J40" s="137"/>
      <c r="K40" s="80">
        <v>2343</v>
      </c>
      <c r="L40" s="39">
        <v>73</v>
      </c>
      <c r="M40" s="39">
        <v>11.2</v>
      </c>
      <c r="N40" s="39">
        <v>109.67</v>
      </c>
      <c r="O40" s="43">
        <v>101.29</v>
      </c>
      <c r="P40" s="33">
        <f t="shared" si="0"/>
        <v>91.489793845841376</v>
      </c>
      <c r="Q40" s="10"/>
      <c r="R40" s="11"/>
      <c r="S40" s="59">
        <f t="shared" si="10"/>
        <v>0</v>
      </c>
      <c r="T40" s="59">
        <f t="shared" si="1"/>
        <v>0</v>
      </c>
      <c r="U40" s="59">
        <f t="shared" si="2"/>
        <v>0</v>
      </c>
      <c r="V40" s="59">
        <f t="shared" si="3"/>
        <v>0</v>
      </c>
      <c r="W40" s="59">
        <f t="shared" si="4"/>
        <v>0</v>
      </c>
      <c r="X40" s="60">
        <v>30</v>
      </c>
      <c r="Y40" s="58">
        <f t="shared" si="5"/>
        <v>8.5102061541586238</v>
      </c>
      <c r="Z40" s="61">
        <f t="shared" si="6"/>
        <v>0.44650904650904649</v>
      </c>
      <c r="AA40" s="63">
        <f t="shared" si="7"/>
        <v>0</v>
      </c>
      <c r="AB40" s="62">
        <f t="shared" si="7"/>
        <v>0</v>
      </c>
      <c r="AC40" s="57">
        <f t="shared" si="8"/>
        <v>0</v>
      </c>
      <c r="AD40" s="58">
        <f t="shared" si="9"/>
        <v>0</v>
      </c>
    </row>
    <row r="41" spans="2:30" x14ac:dyDescent="0.35">
      <c r="B41" s="76">
        <v>44293</v>
      </c>
      <c r="C41" s="125">
        <v>2019</v>
      </c>
      <c r="D41" s="77" t="s">
        <v>14</v>
      </c>
      <c r="E41" s="78" t="s">
        <v>16</v>
      </c>
      <c r="F41" s="78" t="s">
        <v>993</v>
      </c>
      <c r="G41" s="78">
        <v>2</v>
      </c>
      <c r="H41" s="77" t="s">
        <v>990</v>
      </c>
      <c r="I41" s="79" t="s">
        <v>10</v>
      </c>
      <c r="J41" s="137"/>
      <c r="K41" s="80">
        <v>2344</v>
      </c>
      <c r="L41" s="39">
        <v>68</v>
      </c>
      <c r="M41" s="39">
        <v>10.92</v>
      </c>
      <c r="N41" s="39">
        <v>100.78</v>
      </c>
      <c r="O41" s="43">
        <v>91.86</v>
      </c>
      <c r="P41" s="33">
        <f t="shared" si="0"/>
        <v>90.073447585132428</v>
      </c>
      <c r="Q41" s="13"/>
      <c r="R41" s="14"/>
      <c r="S41" s="59">
        <f t="shared" si="10"/>
        <v>0</v>
      </c>
      <c r="T41" s="59">
        <f t="shared" si="1"/>
        <v>0</v>
      </c>
      <c r="U41" s="59">
        <f t="shared" si="2"/>
        <v>0</v>
      </c>
      <c r="V41" s="59">
        <f t="shared" si="3"/>
        <v>0</v>
      </c>
      <c r="W41" s="59">
        <f t="shared" si="4"/>
        <v>0</v>
      </c>
      <c r="X41" s="60">
        <v>30</v>
      </c>
      <c r="Y41" s="58">
        <f t="shared" si="5"/>
        <v>9.9265524148675723</v>
      </c>
      <c r="Z41" s="61">
        <f t="shared" si="6"/>
        <v>0.45510254509513226</v>
      </c>
      <c r="AA41" s="63">
        <f t="shared" si="7"/>
        <v>0</v>
      </c>
      <c r="AB41" s="62">
        <f t="shared" si="7"/>
        <v>0</v>
      </c>
      <c r="AC41" s="57">
        <f t="shared" si="8"/>
        <v>0</v>
      </c>
      <c r="AD41" s="58">
        <f t="shared" si="9"/>
        <v>0</v>
      </c>
    </row>
    <row r="42" spans="2:30" x14ac:dyDescent="0.35">
      <c r="B42" s="76">
        <v>44293</v>
      </c>
      <c r="C42" s="125">
        <v>2019</v>
      </c>
      <c r="D42" s="77" t="s">
        <v>14</v>
      </c>
      <c r="E42" s="78" t="s">
        <v>15</v>
      </c>
      <c r="F42" s="78" t="s">
        <v>995</v>
      </c>
      <c r="G42" s="78">
        <v>4</v>
      </c>
      <c r="H42" s="77" t="s">
        <v>952</v>
      </c>
      <c r="I42" s="79" t="s">
        <v>8</v>
      </c>
      <c r="J42" s="137"/>
      <c r="K42" s="80">
        <v>2345</v>
      </c>
      <c r="L42" s="39">
        <v>95</v>
      </c>
      <c r="M42" s="39">
        <v>10.92</v>
      </c>
      <c r="N42" s="39">
        <v>103.58</v>
      </c>
      <c r="O42" s="43">
        <v>99.14</v>
      </c>
      <c r="P42" s="33">
        <f t="shared" si="0"/>
        <v>95.208288366069496</v>
      </c>
      <c r="Q42" s="44"/>
      <c r="R42" s="45"/>
      <c r="S42" s="59">
        <f t="shared" si="10"/>
        <v>0</v>
      </c>
      <c r="T42" s="59">
        <f t="shared" si="1"/>
        <v>0</v>
      </c>
      <c r="U42" s="59">
        <f t="shared" si="2"/>
        <v>0</v>
      </c>
      <c r="V42" s="59">
        <f t="shared" si="3"/>
        <v>0</v>
      </c>
      <c r="W42" s="59">
        <f t="shared" si="4"/>
        <v>0</v>
      </c>
      <c r="X42" s="60">
        <v>30</v>
      </c>
      <c r="Y42" s="58">
        <f t="shared" si="5"/>
        <v>4.7917116339305039</v>
      </c>
      <c r="Z42" s="61">
        <f t="shared" si="6"/>
        <v>0.425164361822716</v>
      </c>
      <c r="AA42" s="63">
        <f t="shared" si="7"/>
        <v>0</v>
      </c>
      <c r="AB42" s="62">
        <f t="shared" si="7"/>
        <v>0</v>
      </c>
      <c r="AC42" s="57">
        <f t="shared" si="8"/>
        <v>0</v>
      </c>
      <c r="AD42" s="58">
        <f t="shared" si="9"/>
        <v>0</v>
      </c>
    </row>
    <row r="43" spans="2:30" x14ac:dyDescent="0.35">
      <c r="B43" s="76">
        <v>44293</v>
      </c>
      <c r="C43" s="125">
        <v>2019</v>
      </c>
      <c r="D43" s="77" t="s">
        <v>14</v>
      </c>
      <c r="E43" s="78" t="s">
        <v>15</v>
      </c>
      <c r="F43" s="78" t="s">
        <v>995</v>
      </c>
      <c r="G43" s="78">
        <v>4</v>
      </c>
      <c r="H43" s="77" t="s">
        <v>952</v>
      </c>
      <c r="I43" s="79" t="s">
        <v>12</v>
      </c>
      <c r="J43" s="137"/>
      <c r="K43" s="80">
        <v>2346</v>
      </c>
      <c r="L43" s="39">
        <v>63</v>
      </c>
      <c r="M43" s="39">
        <v>10.92</v>
      </c>
      <c r="N43" s="39">
        <v>101.27</v>
      </c>
      <c r="O43" s="43">
        <v>95.62</v>
      </c>
      <c r="P43" s="33">
        <f t="shared" si="0"/>
        <v>93.746541228555628</v>
      </c>
      <c r="Q43" s="13"/>
      <c r="R43" s="14"/>
      <c r="S43" s="59">
        <f t="shared" si="10"/>
        <v>0</v>
      </c>
      <c r="T43" s="59">
        <f t="shared" si="1"/>
        <v>0</v>
      </c>
      <c r="U43" s="59">
        <f t="shared" si="2"/>
        <v>0</v>
      </c>
      <c r="V43" s="59">
        <f t="shared" si="3"/>
        <v>0</v>
      </c>
      <c r="W43" s="59">
        <f t="shared" si="4"/>
        <v>0</v>
      </c>
      <c r="X43" s="60">
        <v>30</v>
      </c>
      <c r="Y43" s="58">
        <f t="shared" si="5"/>
        <v>6.2534587714443717</v>
      </c>
      <c r="Z43" s="61">
        <f t="shared" si="6"/>
        <v>0.43335301062573783</v>
      </c>
      <c r="AA43" s="63">
        <f t="shared" si="7"/>
        <v>0</v>
      </c>
      <c r="AB43" s="62">
        <f t="shared" si="7"/>
        <v>0</v>
      </c>
      <c r="AC43" s="57">
        <f t="shared" si="8"/>
        <v>0</v>
      </c>
      <c r="AD43" s="58">
        <f t="shared" si="9"/>
        <v>0</v>
      </c>
    </row>
    <row r="44" spans="2:30" x14ac:dyDescent="0.35">
      <c r="B44" s="76">
        <v>44293</v>
      </c>
      <c r="C44" s="125">
        <v>2019</v>
      </c>
      <c r="D44" s="77" t="s">
        <v>14</v>
      </c>
      <c r="E44" s="78" t="s">
        <v>15</v>
      </c>
      <c r="F44" s="78" t="s">
        <v>995</v>
      </c>
      <c r="G44" s="78">
        <v>4</v>
      </c>
      <c r="H44" s="77" t="s">
        <v>952</v>
      </c>
      <c r="I44" s="79" t="s">
        <v>11</v>
      </c>
      <c r="J44" s="137"/>
      <c r="K44" s="80">
        <v>2347</v>
      </c>
      <c r="L44" s="39">
        <v>86</v>
      </c>
      <c r="M44" s="39">
        <v>11.38</v>
      </c>
      <c r="N44" s="39">
        <v>109</v>
      </c>
      <c r="O44" s="43">
        <v>100.47</v>
      </c>
      <c r="P44" s="33">
        <f t="shared" si="0"/>
        <v>91.262036467936895</v>
      </c>
      <c r="Q44" s="44"/>
      <c r="R44" s="45"/>
      <c r="S44" s="59">
        <f t="shared" si="10"/>
        <v>0</v>
      </c>
      <c r="T44" s="59">
        <f t="shared" si="1"/>
        <v>0</v>
      </c>
      <c r="U44" s="59">
        <f t="shared" si="2"/>
        <v>0</v>
      </c>
      <c r="V44" s="59">
        <f t="shared" si="3"/>
        <v>0</v>
      </c>
      <c r="W44" s="59">
        <f t="shared" si="4"/>
        <v>0</v>
      </c>
      <c r="X44" s="60">
        <v>30</v>
      </c>
      <c r="Y44" s="58">
        <f t="shared" si="5"/>
        <v>8.7379635320631053</v>
      </c>
      <c r="Z44" s="61">
        <f t="shared" si="6"/>
        <v>0.4478729374789539</v>
      </c>
      <c r="AA44" s="63">
        <f t="shared" si="7"/>
        <v>0</v>
      </c>
      <c r="AB44" s="62">
        <f t="shared" si="7"/>
        <v>0</v>
      </c>
      <c r="AC44" s="57">
        <f t="shared" si="8"/>
        <v>0</v>
      </c>
      <c r="AD44" s="58">
        <f t="shared" si="9"/>
        <v>0</v>
      </c>
    </row>
    <row r="45" spans="2:30" x14ac:dyDescent="0.35">
      <c r="B45" s="76">
        <v>44293</v>
      </c>
      <c r="C45" s="125">
        <v>2019</v>
      </c>
      <c r="D45" s="77" t="s">
        <v>14</v>
      </c>
      <c r="E45" s="78" t="s">
        <v>15</v>
      </c>
      <c r="F45" s="78" t="s">
        <v>995</v>
      </c>
      <c r="G45" s="78">
        <v>4</v>
      </c>
      <c r="H45" s="77" t="s">
        <v>952</v>
      </c>
      <c r="I45" s="79" t="s">
        <v>10</v>
      </c>
      <c r="J45" s="137"/>
      <c r="K45" s="80">
        <v>2348</v>
      </c>
      <c r="L45" s="39">
        <v>85</v>
      </c>
      <c r="M45" s="39">
        <v>10.87</v>
      </c>
      <c r="N45" s="39">
        <v>104.89</v>
      </c>
      <c r="O45" s="43">
        <v>95.92</v>
      </c>
      <c r="P45" s="33">
        <f t="shared" si="0"/>
        <v>90.45947670708361</v>
      </c>
      <c r="Q45" s="44"/>
      <c r="R45" s="45"/>
      <c r="S45" s="59">
        <f t="shared" si="10"/>
        <v>0</v>
      </c>
      <c r="T45" s="59">
        <f t="shared" si="1"/>
        <v>0</v>
      </c>
      <c r="U45" s="59">
        <f t="shared" si="2"/>
        <v>0</v>
      </c>
      <c r="V45" s="59">
        <f t="shared" si="3"/>
        <v>0</v>
      </c>
      <c r="W45" s="59">
        <f t="shared" si="4"/>
        <v>0</v>
      </c>
      <c r="X45" s="60">
        <v>30</v>
      </c>
      <c r="Y45" s="58">
        <f t="shared" si="5"/>
        <v>9.5405232929163901</v>
      </c>
      <c r="Z45" s="61">
        <f t="shared" si="6"/>
        <v>0.45273368606701936</v>
      </c>
      <c r="AA45" s="63">
        <f t="shared" si="7"/>
        <v>0</v>
      </c>
      <c r="AB45" s="62">
        <f t="shared" si="7"/>
        <v>0</v>
      </c>
      <c r="AC45" s="57">
        <f t="shared" si="8"/>
        <v>0</v>
      </c>
      <c r="AD45" s="58">
        <f t="shared" si="9"/>
        <v>0</v>
      </c>
    </row>
    <row r="46" spans="2:30" x14ac:dyDescent="0.35">
      <c r="B46" s="76">
        <v>44293</v>
      </c>
      <c r="C46" s="125">
        <v>2019</v>
      </c>
      <c r="D46" s="77" t="s">
        <v>14</v>
      </c>
      <c r="E46" s="78" t="s">
        <v>15</v>
      </c>
      <c r="F46" s="78" t="s">
        <v>995</v>
      </c>
      <c r="G46" s="78">
        <v>4</v>
      </c>
      <c r="H46" s="77" t="s">
        <v>990</v>
      </c>
      <c r="I46" s="79" t="s">
        <v>8</v>
      </c>
      <c r="J46" s="137"/>
      <c r="K46" s="80">
        <v>2349</v>
      </c>
      <c r="L46" s="39">
        <v>104</v>
      </c>
      <c r="M46" s="39">
        <v>10.9</v>
      </c>
      <c r="N46" s="39">
        <v>59.23</v>
      </c>
      <c r="O46" s="43">
        <v>57.1</v>
      </c>
      <c r="P46" s="33">
        <f t="shared" si="0"/>
        <v>95.592799503414028</v>
      </c>
      <c r="Q46" s="44"/>
      <c r="R46" s="45"/>
      <c r="S46" s="59">
        <f t="shared" si="10"/>
        <v>0</v>
      </c>
      <c r="T46" s="59">
        <f t="shared" si="1"/>
        <v>0</v>
      </c>
      <c r="U46" s="59">
        <f t="shared" si="2"/>
        <v>0</v>
      </c>
      <c r="V46" s="59">
        <f t="shared" si="3"/>
        <v>0</v>
      </c>
      <c r="W46" s="59">
        <f t="shared" si="4"/>
        <v>0</v>
      </c>
      <c r="X46" s="60">
        <v>30</v>
      </c>
      <c r="Y46" s="58">
        <f t="shared" si="5"/>
        <v>4.4072004965859719</v>
      </c>
      <c r="Z46" s="61">
        <f t="shared" si="6"/>
        <v>0.42305194805194807</v>
      </c>
      <c r="AA46" s="63">
        <f t="shared" si="7"/>
        <v>0</v>
      </c>
      <c r="AB46" s="62">
        <f t="shared" si="7"/>
        <v>0</v>
      </c>
      <c r="AC46" s="57">
        <f t="shared" si="8"/>
        <v>0</v>
      </c>
      <c r="AD46" s="58">
        <f t="shared" si="9"/>
        <v>0</v>
      </c>
    </row>
    <row r="47" spans="2:30" x14ac:dyDescent="0.35">
      <c r="B47" s="76">
        <v>44293</v>
      </c>
      <c r="C47" s="125">
        <v>2019</v>
      </c>
      <c r="D47" s="77" t="s">
        <v>14</v>
      </c>
      <c r="E47" s="78" t="s">
        <v>15</v>
      </c>
      <c r="F47" s="78" t="s">
        <v>995</v>
      </c>
      <c r="G47" s="78">
        <v>4</v>
      </c>
      <c r="H47" s="77" t="s">
        <v>990</v>
      </c>
      <c r="I47" s="79" t="s">
        <v>12</v>
      </c>
      <c r="J47" s="137"/>
      <c r="K47" s="80">
        <v>2350</v>
      </c>
      <c r="L47" s="39">
        <v>113</v>
      </c>
      <c r="M47" s="39">
        <v>11.01</v>
      </c>
      <c r="N47" s="39">
        <v>123.11</v>
      </c>
      <c r="O47" s="43">
        <v>118.33</v>
      </c>
      <c r="P47" s="33">
        <f t="shared" si="0"/>
        <v>95.73595004460303</v>
      </c>
      <c r="Q47" s="44"/>
      <c r="R47" s="45"/>
      <c r="S47" s="59">
        <f t="shared" si="10"/>
        <v>0</v>
      </c>
      <c r="T47" s="59">
        <f t="shared" si="1"/>
        <v>0</v>
      </c>
      <c r="U47" s="59">
        <f t="shared" si="2"/>
        <v>0</v>
      </c>
      <c r="V47" s="59">
        <f t="shared" si="3"/>
        <v>0</v>
      </c>
      <c r="W47" s="59">
        <f t="shared" si="4"/>
        <v>0</v>
      </c>
      <c r="X47" s="60">
        <v>30</v>
      </c>
      <c r="Y47" s="58">
        <f t="shared" si="5"/>
        <v>4.2640499553969704</v>
      </c>
      <c r="Z47" s="61">
        <f t="shared" si="6"/>
        <v>0.42226984718598587</v>
      </c>
      <c r="AA47" s="63">
        <f t="shared" si="7"/>
        <v>0</v>
      </c>
      <c r="AB47" s="62">
        <f t="shared" si="7"/>
        <v>0</v>
      </c>
      <c r="AC47" s="57">
        <f t="shared" si="8"/>
        <v>0</v>
      </c>
      <c r="AD47" s="58">
        <f t="shared" si="9"/>
        <v>0</v>
      </c>
    </row>
    <row r="48" spans="2:30" x14ac:dyDescent="0.35">
      <c r="B48" s="76">
        <v>44293</v>
      </c>
      <c r="C48" s="125">
        <v>2019</v>
      </c>
      <c r="D48" s="77" t="s">
        <v>14</v>
      </c>
      <c r="E48" s="78" t="s">
        <v>15</v>
      </c>
      <c r="F48" s="78" t="s">
        <v>995</v>
      </c>
      <c r="G48" s="78">
        <v>4</v>
      </c>
      <c r="H48" s="77" t="s">
        <v>990</v>
      </c>
      <c r="I48" s="79" t="s">
        <v>11</v>
      </c>
      <c r="J48" s="137"/>
      <c r="K48" s="80">
        <v>2351</v>
      </c>
      <c r="L48" s="39">
        <v>120</v>
      </c>
      <c r="M48" s="39">
        <v>11.22</v>
      </c>
      <c r="N48" s="39">
        <v>117.28</v>
      </c>
      <c r="O48" s="43">
        <v>103.39</v>
      </c>
      <c r="P48" s="33">
        <f t="shared" si="0"/>
        <v>86.903639449368285</v>
      </c>
      <c r="Q48" s="13"/>
      <c r="R48" s="14"/>
      <c r="S48" s="59">
        <f t="shared" si="10"/>
        <v>0</v>
      </c>
      <c r="T48" s="59">
        <f t="shared" si="1"/>
        <v>0</v>
      </c>
      <c r="U48" s="59">
        <f t="shared" si="2"/>
        <v>0</v>
      </c>
      <c r="V48" s="59">
        <f t="shared" si="3"/>
        <v>0</v>
      </c>
      <c r="W48" s="59">
        <f t="shared" si="4"/>
        <v>0</v>
      </c>
      <c r="X48" s="60">
        <v>30</v>
      </c>
      <c r="Y48" s="58">
        <f t="shared" si="5"/>
        <v>13.096360550631715</v>
      </c>
      <c r="Z48" s="61">
        <f t="shared" si="6"/>
        <v>0.47534989692958668</v>
      </c>
      <c r="AA48" s="63">
        <f t="shared" si="7"/>
        <v>0</v>
      </c>
      <c r="AB48" s="62">
        <f t="shared" si="7"/>
        <v>0</v>
      </c>
      <c r="AC48" s="57">
        <f t="shared" si="8"/>
        <v>0</v>
      </c>
      <c r="AD48" s="58">
        <f t="shared" si="9"/>
        <v>0</v>
      </c>
    </row>
    <row r="49" spans="2:30" x14ac:dyDescent="0.35">
      <c r="B49" s="76">
        <v>44293</v>
      </c>
      <c r="C49" s="125">
        <v>2019</v>
      </c>
      <c r="D49" s="77" t="s">
        <v>14</v>
      </c>
      <c r="E49" s="78" t="s">
        <v>15</v>
      </c>
      <c r="F49" s="78" t="s">
        <v>995</v>
      </c>
      <c r="G49" s="78">
        <v>4</v>
      </c>
      <c r="H49" s="77" t="s">
        <v>990</v>
      </c>
      <c r="I49" s="79" t="s">
        <v>10</v>
      </c>
      <c r="J49" s="137"/>
      <c r="K49" s="80">
        <v>2352</v>
      </c>
      <c r="L49" s="39">
        <v>99</v>
      </c>
      <c r="M49" s="39">
        <v>11.36</v>
      </c>
      <c r="N49" s="39">
        <v>110.74</v>
      </c>
      <c r="O49" s="43">
        <v>101</v>
      </c>
      <c r="P49" s="33">
        <f t="shared" si="0"/>
        <v>90.199235258603352</v>
      </c>
      <c r="Q49" s="13"/>
      <c r="R49" s="14"/>
      <c r="S49" s="59">
        <f t="shared" si="10"/>
        <v>0</v>
      </c>
      <c r="T49" s="59">
        <f t="shared" si="1"/>
        <v>0</v>
      </c>
      <c r="U49" s="59">
        <f t="shared" si="2"/>
        <v>0</v>
      </c>
      <c r="V49" s="59">
        <f t="shared" si="3"/>
        <v>0</v>
      </c>
      <c r="W49" s="59">
        <f t="shared" si="4"/>
        <v>0</v>
      </c>
      <c r="X49" s="60">
        <v>30</v>
      </c>
      <c r="Y49" s="58">
        <f t="shared" si="5"/>
        <v>9.8007647413966481</v>
      </c>
      <c r="Z49" s="61">
        <f t="shared" si="6"/>
        <v>0.4543284248103524</v>
      </c>
      <c r="AA49" s="63">
        <f t="shared" si="7"/>
        <v>0</v>
      </c>
      <c r="AB49" s="62">
        <f t="shared" si="7"/>
        <v>0</v>
      </c>
      <c r="AC49" s="57">
        <f t="shared" si="8"/>
        <v>0</v>
      </c>
      <c r="AD49" s="58">
        <f t="shared" si="9"/>
        <v>0</v>
      </c>
    </row>
    <row r="50" spans="2:30" x14ac:dyDescent="0.35">
      <c r="B50" s="76">
        <v>44293</v>
      </c>
      <c r="C50" s="125">
        <v>2019</v>
      </c>
      <c r="D50" s="77" t="s">
        <v>14</v>
      </c>
      <c r="E50" s="78" t="s">
        <v>14</v>
      </c>
      <c r="F50" s="78" t="s">
        <v>997</v>
      </c>
      <c r="G50" s="78">
        <v>6</v>
      </c>
      <c r="H50" s="77" t="s">
        <v>952</v>
      </c>
      <c r="I50" s="79" t="s">
        <v>8</v>
      </c>
      <c r="J50" s="137"/>
      <c r="K50" s="80">
        <v>2353</v>
      </c>
      <c r="L50" s="39">
        <v>105</v>
      </c>
      <c r="M50" s="39">
        <v>11.3</v>
      </c>
      <c r="N50" s="39">
        <v>75.47</v>
      </c>
      <c r="O50" s="43">
        <v>72.47</v>
      </c>
      <c r="P50" s="33">
        <f t="shared" si="0"/>
        <v>95.324918186068246</v>
      </c>
      <c r="Q50" s="10"/>
      <c r="R50" s="11"/>
      <c r="S50" s="59">
        <f t="shared" si="10"/>
        <v>0</v>
      </c>
      <c r="T50" s="59">
        <f t="shared" si="1"/>
        <v>0</v>
      </c>
      <c r="U50" s="59">
        <f t="shared" si="2"/>
        <v>0</v>
      </c>
      <c r="V50" s="59">
        <f t="shared" si="3"/>
        <v>0</v>
      </c>
      <c r="W50" s="59">
        <f t="shared" si="4"/>
        <v>0</v>
      </c>
      <c r="X50" s="60">
        <v>30</v>
      </c>
      <c r="Y50" s="58">
        <f t="shared" si="5"/>
        <v>4.6750818139317545</v>
      </c>
      <c r="Z50" s="61">
        <f t="shared" si="6"/>
        <v>0.42452182442373715</v>
      </c>
      <c r="AA50" s="63">
        <f t="shared" si="7"/>
        <v>0</v>
      </c>
      <c r="AB50" s="62">
        <f t="shared" si="7"/>
        <v>0</v>
      </c>
      <c r="AC50" s="57">
        <f t="shared" si="8"/>
        <v>0</v>
      </c>
      <c r="AD50" s="58">
        <f t="shared" si="9"/>
        <v>0</v>
      </c>
    </row>
    <row r="51" spans="2:30" x14ac:dyDescent="0.35">
      <c r="B51" s="76">
        <v>44293</v>
      </c>
      <c r="C51" s="125">
        <v>2019</v>
      </c>
      <c r="D51" s="77" t="s">
        <v>14</v>
      </c>
      <c r="E51" s="78" t="s">
        <v>14</v>
      </c>
      <c r="F51" s="78" t="s">
        <v>997</v>
      </c>
      <c r="G51" s="78">
        <v>6</v>
      </c>
      <c r="H51" s="77" t="s">
        <v>952</v>
      </c>
      <c r="I51" s="79" t="s">
        <v>12</v>
      </c>
      <c r="J51" s="137"/>
      <c r="K51" s="80">
        <v>2354</v>
      </c>
      <c r="L51" s="39">
        <v>91</v>
      </c>
      <c r="M51" s="39">
        <v>10.92</v>
      </c>
      <c r="N51" s="39">
        <v>120.6</v>
      </c>
      <c r="O51" s="43">
        <v>116.16</v>
      </c>
      <c r="P51" s="33">
        <f t="shared" si="0"/>
        <v>95.951859956236319</v>
      </c>
      <c r="Q51" s="13"/>
      <c r="R51" s="14"/>
      <c r="S51" s="59">
        <f t="shared" si="10"/>
        <v>0</v>
      </c>
      <c r="T51" s="59">
        <f t="shared" si="1"/>
        <v>0</v>
      </c>
      <c r="U51" s="59">
        <f t="shared" si="2"/>
        <v>0</v>
      </c>
      <c r="V51" s="59">
        <f t="shared" si="3"/>
        <v>0</v>
      </c>
      <c r="W51" s="59">
        <f t="shared" si="4"/>
        <v>0</v>
      </c>
      <c r="X51" s="60">
        <v>30</v>
      </c>
      <c r="Y51" s="58">
        <f t="shared" si="5"/>
        <v>4.0481400437636808</v>
      </c>
      <c r="Z51" s="61">
        <f t="shared" si="6"/>
        <v>0.42109464082098064</v>
      </c>
      <c r="AA51" s="63">
        <f t="shared" si="7"/>
        <v>0</v>
      </c>
      <c r="AB51" s="62">
        <f t="shared" si="7"/>
        <v>0</v>
      </c>
      <c r="AC51" s="57">
        <f t="shared" si="8"/>
        <v>0</v>
      </c>
      <c r="AD51" s="58">
        <f t="shared" si="9"/>
        <v>0</v>
      </c>
    </row>
    <row r="52" spans="2:30" x14ac:dyDescent="0.35">
      <c r="B52" s="76">
        <v>44293</v>
      </c>
      <c r="C52" s="125">
        <v>2019</v>
      </c>
      <c r="D52" s="77" t="s">
        <v>14</v>
      </c>
      <c r="E52" s="78" t="s">
        <v>14</v>
      </c>
      <c r="F52" s="78" t="s">
        <v>997</v>
      </c>
      <c r="G52" s="78">
        <v>6</v>
      </c>
      <c r="H52" s="77" t="s">
        <v>952</v>
      </c>
      <c r="I52" s="79" t="s">
        <v>11</v>
      </c>
      <c r="J52" s="137"/>
      <c r="K52" s="80">
        <v>2355</v>
      </c>
      <c r="L52" s="39">
        <v>90</v>
      </c>
      <c r="M52" s="39">
        <v>10.92</v>
      </c>
      <c r="N52" s="39">
        <v>107.14</v>
      </c>
      <c r="O52" s="43">
        <v>98.61</v>
      </c>
      <c r="P52" s="33">
        <f t="shared" si="0"/>
        <v>91.134899189357725</v>
      </c>
      <c r="Q52" s="10"/>
      <c r="R52" s="11"/>
      <c r="S52" s="59">
        <f t="shared" si="10"/>
        <v>0</v>
      </c>
      <c r="T52" s="59">
        <f t="shared" si="1"/>
        <v>0</v>
      </c>
      <c r="U52" s="59">
        <f t="shared" si="2"/>
        <v>0</v>
      </c>
      <c r="V52" s="59">
        <f t="shared" si="3"/>
        <v>0</v>
      </c>
      <c r="W52" s="59">
        <f t="shared" si="4"/>
        <v>0</v>
      </c>
      <c r="X52" s="60">
        <v>30</v>
      </c>
      <c r="Y52" s="58">
        <f t="shared" si="5"/>
        <v>8.8651008106422751</v>
      </c>
      <c r="Z52" s="61">
        <f t="shared" si="6"/>
        <v>0.44863724483977646</v>
      </c>
      <c r="AA52" s="63">
        <f t="shared" si="7"/>
        <v>0</v>
      </c>
      <c r="AB52" s="62">
        <f t="shared" si="7"/>
        <v>0</v>
      </c>
      <c r="AC52" s="57">
        <f t="shared" si="8"/>
        <v>0</v>
      </c>
      <c r="AD52" s="58">
        <f t="shared" si="9"/>
        <v>0</v>
      </c>
    </row>
    <row r="53" spans="2:30" x14ac:dyDescent="0.35">
      <c r="B53" s="76">
        <v>44293</v>
      </c>
      <c r="C53" s="125">
        <v>2019</v>
      </c>
      <c r="D53" s="77" t="s">
        <v>14</v>
      </c>
      <c r="E53" s="78" t="s">
        <v>14</v>
      </c>
      <c r="F53" s="78" t="s">
        <v>997</v>
      </c>
      <c r="G53" s="78">
        <v>6</v>
      </c>
      <c r="H53" s="77" t="s">
        <v>952</v>
      </c>
      <c r="I53" s="79" t="s">
        <v>10</v>
      </c>
      <c r="J53" s="137"/>
      <c r="K53" s="80">
        <v>2356</v>
      </c>
      <c r="L53" s="39">
        <v>101</v>
      </c>
      <c r="M53" s="39">
        <v>11.03</v>
      </c>
      <c r="N53" s="39">
        <v>96.07</v>
      </c>
      <c r="O53" s="43">
        <v>86.86</v>
      </c>
      <c r="P53" s="33">
        <f t="shared" si="0"/>
        <v>89.16980244590782</v>
      </c>
      <c r="Q53" s="44"/>
      <c r="R53" s="45"/>
      <c r="S53" s="59">
        <f t="shared" si="10"/>
        <v>0</v>
      </c>
      <c r="T53" s="59">
        <f t="shared" si="1"/>
        <v>0</v>
      </c>
      <c r="U53" s="59">
        <f t="shared" si="2"/>
        <v>0</v>
      </c>
      <c r="V53" s="59">
        <f t="shared" si="3"/>
        <v>0</v>
      </c>
      <c r="W53" s="59">
        <f t="shared" si="4"/>
        <v>0</v>
      </c>
      <c r="X53" s="60">
        <v>30</v>
      </c>
      <c r="Y53" s="58">
        <f t="shared" si="5"/>
        <v>10.83019755409218</v>
      </c>
      <c r="Z53" s="61">
        <f t="shared" si="6"/>
        <v>0.4607279440854542</v>
      </c>
      <c r="AA53" s="63">
        <f t="shared" si="7"/>
        <v>0</v>
      </c>
      <c r="AB53" s="62">
        <f t="shared" si="7"/>
        <v>0</v>
      </c>
      <c r="AC53" s="57">
        <f t="shared" si="8"/>
        <v>0</v>
      </c>
      <c r="AD53" s="58">
        <f t="shared" si="9"/>
        <v>0</v>
      </c>
    </row>
    <row r="54" spans="2:30" x14ac:dyDescent="0.35">
      <c r="B54" s="76">
        <v>44293</v>
      </c>
      <c r="C54" s="125">
        <v>2019</v>
      </c>
      <c r="D54" s="77" t="s">
        <v>14</v>
      </c>
      <c r="E54" s="78" t="s">
        <v>14</v>
      </c>
      <c r="F54" s="78" t="s">
        <v>997</v>
      </c>
      <c r="G54" s="78">
        <v>6</v>
      </c>
      <c r="H54" s="77" t="s">
        <v>990</v>
      </c>
      <c r="I54" s="79" t="s">
        <v>8</v>
      </c>
      <c r="J54" s="137"/>
      <c r="K54" s="80">
        <v>2357</v>
      </c>
      <c r="L54" s="39">
        <v>100</v>
      </c>
      <c r="M54" s="39">
        <v>11.21</v>
      </c>
      <c r="N54" s="39">
        <v>114.98</v>
      </c>
      <c r="O54" s="43">
        <v>107.8</v>
      </c>
      <c r="P54" s="33">
        <f t="shared" si="0"/>
        <v>93.080851883974162</v>
      </c>
      <c r="Q54" s="44"/>
      <c r="R54" s="45"/>
      <c r="S54" s="59">
        <f t="shared" si="10"/>
        <v>0</v>
      </c>
      <c r="T54" s="59">
        <f t="shared" si="1"/>
        <v>0</v>
      </c>
      <c r="U54" s="59">
        <f t="shared" si="2"/>
        <v>0</v>
      </c>
      <c r="V54" s="59">
        <f t="shared" si="3"/>
        <v>0</v>
      </c>
      <c r="W54" s="59">
        <f t="shared" si="4"/>
        <v>0</v>
      </c>
      <c r="X54" s="60">
        <v>30</v>
      </c>
      <c r="Y54" s="58">
        <f t="shared" si="5"/>
        <v>6.9191481160258377</v>
      </c>
      <c r="Z54" s="61">
        <f t="shared" si="6"/>
        <v>0.43716740863443426</v>
      </c>
      <c r="AA54" s="63">
        <f t="shared" si="7"/>
        <v>0</v>
      </c>
      <c r="AB54" s="62">
        <f t="shared" si="7"/>
        <v>0</v>
      </c>
      <c r="AC54" s="57">
        <f t="shared" si="8"/>
        <v>0</v>
      </c>
      <c r="AD54" s="58">
        <f t="shared" si="9"/>
        <v>0</v>
      </c>
    </row>
    <row r="55" spans="2:30" x14ac:dyDescent="0.35">
      <c r="B55" s="76">
        <v>44293</v>
      </c>
      <c r="C55" s="125">
        <v>2019</v>
      </c>
      <c r="D55" s="77" t="s">
        <v>14</v>
      </c>
      <c r="E55" s="78" t="s">
        <v>14</v>
      </c>
      <c r="F55" s="78" t="s">
        <v>997</v>
      </c>
      <c r="G55" s="78">
        <v>6</v>
      </c>
      <c r="H55" s="77" t="s">
        <v>990</v>
      </c>
      <c r="I55" s="79" t="s">
        <v>12</v>
      </c>
      <c r="J55" s="137"/>
      <c r="K55" s="80">
        <v>2358</v>
      </c>
      <c r="L55" s="39">
        <v>65</v>
      </c>
      <c r="M55" s="39">
        <v>11</v>
      </c>
      <c r="N55" s="39">
        <v>110.27</v>
      </c>
      <c r="O55" s="43">
        <v>103.53</v>
      </c>
      <c r="P55" s="33">
        <f t="shared" si="0"/>
        <v>93.210436184144257</v>
      </c>
      <c r="Q55" s="44"/>
      <c r="R55" s="45"/>
      <c r="S55" s="59">
        <f t="shared" si="10"/>
        <v>0</v>
      </c>
      <c r="T55" s="59">
        <f t="shared" si="1"/>
        <v>0</v>
      </c>
      <c r="U55" s="59">
        <f t="shared" si="2"/>
        <v>0</v>
      </c>
      <c r="V55" s="59">
        <f t="shared" si="3"/>
        <v>0</v>
      </c>
      <c r="W55" s="59">
        <f t="shared" si="4"/>
        <v>0</v>
      </c>
      <c r="X55" s="60">
        <v>30</v>
      </c>
      <c r="Y55" s="58">
        <f t="shared" si="5"/>
        <v>6.7895638158557432</v>
      </c>
      <c r="Z55" s="61">
        <f t="shared" si="6"/>
        <v>0.43642062033934936</v>
      </c>
      <c r="AA55" s="63">
        <f t="shared" si="7"/>
        <v>0</v>
      </c>
      <c r="AB55" s="62">
        <f t="shared" si="7"/>
        <v>0</v>
      </c>
      <c r="AC55" s="57">
        <f t="shared" si="8"/>
        <v>0</v>
      </c>
      <c r="AD55" s="58">
        <f t="shared" si="9"/>
        <v>0</v>
      </c>
    </row>
    <row r="56" spans="2:30" x14ac:dyDescent="0.35">
      <c r="B56" s="76">
        <v>44293</v>
      </c>
      <c r="C56" s="125">
        <v>2019</v>
      </c>
      <c r="D56" s="77" t="s">
        <v>14</v>
      </c>
      <c r="E56" s="78" t="s">
        <v>14</v>
      </c>
      <c r="F56" s="78" t="s">
        <v>997</v>
      </c>
      <c r="G56" s="78">
        <v>6</v>
      </c>
      <c r="H56" s="77" t="s">
        <v>990</v>
      </c>
      <c r="I56" s="79" t="s">
        <v>11</v>
      </c>
      <c r="J56" s="137"/>
      <c r="K56" s="80">
        <v>2359</v>
      </c>
      <c r="L56" s="39">
        <v>66</v>
      </c>
      <c r="M56" s="39">
        <v>10.91</v>
      </c>
      <c r="N56" s="39">
        <v>111.37</v>
      </c>
      <c r="O56" s="43">
        <v>101.29</v>
      </c>
      <c r="P56" s="33">
        <f t="shared" si="0"/>
        <v>89.966155683854282</v>
      </c>
      <c r="Q56" s="48"/>
      <c r="R56" s="48"/>
      <c r="S56" s="59">
        <f t="shared" si="10"/>
        <v>0</v>
      </c>
      <c r="T56" s="59">
        <f t="shared" si="1"/>
        <v>0</v>
      </c>
      <c r="U56" s="59">
        <f t="shared" si="2"/>
        <v>0</v>
      </c>
      <c r="V56" s="59">
        <f t="shared" si="3"/>
        <v>0</v>
      </c>
      <c r="W56" s="59">
        <f t="shared" si="4"/>
        <v>0</v>
      </c>
      <c r="X56" s="60">
        <v>30</v>
      </c>
      <c r="Y56" s="58">
        <f t="shared" si="5"/>
        <v>10.033844316145718</v>
      </c>
      <c r="Z56" s="61">
        <f t="shared" si="6"/>
        <v>0.45576454967913249</v>
      </c>
      <c r="AA56" s="63">
        <f t="shared" si="7"/>
        <v>0</v>
      </c>
      <c r="AB56" s="62">
        <f t="shared" si="7"/>
        <v>0</v>
      </c>
      <c r="AC56" s="57">
        <f t="shared" si="8"/>
        <v>0</v>
      </c>
      <c r="AD56" s="58">
        <f t="shared" si="9"/>
        <v>0</v>
      </c>
    </row>
    <row r="57" spans="2:30" x14ac:dyDescent="0.35">
      <c r="B57" s="76">
        <v>44293</v>
      </c>
      <c r="C57" s="125">
        <v>2019</v>
      </c>
      <c r="D57" s="77" t="s">
        <v>14</v>
      </c>
      <c r="E57" s="78" t="s">
        <v>14</v>
      </c>
      <c r="F57" s="78" t="s">
        <v>997</v>
      </c>
      <c r="G57" s="78">
        <v>6</v>
      </c>
      <c r="H57" s="77" t="s">
        <v>990</v>
      </c>
      <c r="I57" s="79" t="s">
        <v>10</v>
      </c>
      <c r="J57" s="137"/>
      <c r="K57" s="80">
        <v>2360</v>
      </c>
      <c r="L57" s="39">
        <v>89</v>
      </c>
      <c r="M57" s="39">
        <v>10.91</v>
      </c>
      <c r="N57" s="39">
        <v>89.76</v>
      </c>
      <c r="O57" s="43">
        <v>80.98</v>
      </c>
      <c r="P57" s="33">
        <f t="shared" si="0"/>
        <v>88.864933417882057</v>
      </c>
      <c r="Q57" s="9"/>
      <c r="R57" s="9"/>
      <c r="S57" s="59">
        <f t="shared" si="10"/>
        <v>0</v>
      </c>
      <c r="T57" s="59">
        <f t="shared" si="1"/>
        <v>0</v>
      </c>
      <c r="U57" s="59">
        <f t="shared" si="2"/>
        <v>0</v>
      </c>
      <c r="V57" s="59">
        <f t="shared" si="3"/>
        <v>0</v>
      </c>
      <c r="W57" s="59">
        <f t="shared" si="4"/>
        <v>0</v>
      </c>
      <c r="X57" s="60">
        <v>30</v>
      </c>
      <c r="Y57" s="58">
        <f t="shared" si="5"/>
        <v>11.135066582117943</v>
      </c>
      <c r="Z57" s="61">
        <f t="shared" si="6"/>
        <v>0.46265163408020543</v>
      </c>
      <c r="AA57" s="63">
        <f t="shared" si="7"/>
        <v>0</v>
      </c>
      <c r="AB57" s="62">
        <f t="shared" si="7"/>
        <v>0</v>
      </c>
      <c r="AC57" s="57">
        <f t="shared" si="8"/>
        <v>0</v>
      </c>
      <c r="AD57" s="58">
        <f t="shared" si="9"/>
        <v>0</v>
      </c>
    </row>
    <row r="58" spans="2:30" x14ac:dyDescent="0.35">
      <c r="B58" s="76">
        <v>44293</v>
      </c>
      <c r="C58" s="125">
        <v>2019</v>
      </c>
      <c r="D58" s="77" t="s">
        <v>14</v>
      </c>
      <c r="E58" s="78" t="s">
        <v>13</v>
      </c>
      <c r="F58" s="78" t="s">
        <v>999</v>
      </c>
      <c r="G58" s="78">
        <v>8</v>
      </c>
      <c r="H58" s="77" t="s">
        <v>952</v>
      </c>
      <c r="I58" s="79" t="s">
        <v>8</v>
      </c>
      <c r="J58" s="137"/>
      <c r="K58" s="80">
        <v>2361</v>
      </c>
      <c r="L58" s="39">
        <v>92</v>
      </c>
      <c r="M58" s="39">
        <v>10.91</v>
      </c>
      <c r="N58" s="39">
        <v>117.63</v>
      </c>
      <c r="O58" s="43">
        <v>110.91</v>
      </c>
      <c r="P58" s="33">
        <f t="shared" si="0"/>
        <v>93.703148425787106</v>
      </c>
      <c r="Q58" s="48"/>
      <c r="R58" s="48"/>
      <c r="S58" s="59">
        <f t="shared" si="10"/>
        <v>0</v>
      </c>
      <c r="T58" s="59">
        <f t="shared" si="1"/>
        <v>0</v>
      </c>
      <c r="U58" s="59">
        <f t="shared" si="2"/>
        <v>0</v>
      </c>
      <c r="V58" s="59">
        <f t="shared" si="3"/>
        <v>0</v>
      </c>
      <c r="W58" s="59">
        <f t="shared" si="4"/>
        <v>0</v>
      </c>
      <c r="X58" s="60">
        <v>30</v>
      </c>
      <c r="Y58" s="58">
        <f t="shared" si="5"/>
        <v>6.2968515742128943</v>
      </c>
      <c r="Z58" s="61">
        <f t="shared" si="6"/>
        <v>0.43359999999999999</v>
      </c>
      <c r="AA58" s="63">
        <f t="shared" si="7"/>
        <v>0</v>
      </c>
      <c r="AB58" s="62">
        <f t="shared" si="7"/>
        <v>0</v>
      </c>
      <c r="AC58" s="57">
        <f t="shared" si="8"/>
        <v>0</v>
      </c>
      <c r="AD58" s="58">
        <f t="shared" si="9"/>
        <v>0</v>
      </c>
    </row>
    <row r="59" spans="2:30" x14ac:dyDescent="0.35">
      <c r="B59" s="76">
        <v>44293</v>
      </c>
      <c r="C59" s="125">
        <v>2019</v>
      </c>
      <c r="D59" s="77" t="s">
        <v>14</v>
      </c>
      <c r="E59" s="78" t="s">
        <v>13</v>
      </c>
      <c r="F59" s="78" t="s">
        <v>999</v>
      </c>
      <c r="G59" s="78">
        <v>8</v>
      </c>
      <c r="H59" s="77" t="s">
        <v>952</v>
      </c>
      <c r="I59" s="79" t="s">
        <v>12</v>
      </c>
      <c r="J59" s="137"/>
      <c r="K59" s="80">
        <v>2362</v>
      </c>
      <c r="L59" s="39">
        <v>97</v>
      </c>
      <c r="M59" s="39">
        <v>11.32</v>
      </c>
      <c r="N59" s="39">
        <v>106.9</v>
      </c>
      <c r="O59" s="43">
        <v>98.77</v>
      </c>
      <c r="P59" s="33">
        <f t="shared" si="0"/>
        <v>91.494036409290629</v>
      </c>
      <c r="Q59" s="48"/>
      <c r="R59" s="48"/>
      <c r="S59" s="59">
        <f t="shared" si="10"/>
        <v>0</v>
      </c>
      <c r="T59" s="59">
        <f t="shared" si="1"/>
        <v>0</v>
      </c>
      <c r="U59" s="59">
        <f t="shared" si="2"/>
        <v>0</v>
      </c>
      <c r="V59" s="59">
        <f t="shared" si="3"/>
        <v>0</v>
      </c>
      <c r="W59" s="59">
        <f t="shared" si="4"/>
        <v>0</v>
      </c>
      <c r="X59" s="60">
        <v>30</v>
      </c>
      <c r="Y59" s="58">
        <f t="shared" si="5"/>
        <v>8.5059635907093707</v>
      </c>
      <c r="Z59" s="61">
        <f t="shared" si="6"/>
        <v>0.44648370497427115</v>
      </c>
      <c r="AA59" s="63">
        <f t="shared" si="7"/>
        <v>0</v>
      </c>
      <c r="AB59" s="62">
        <f t="shared" si="7"/>
        <v>0</v>
      </c>
      <c r="AC59" s="57">
        <f t="shared" si="8"/>
        <v>0</v>
      </c>
      <c r="AD59" s="58">
        <f t="shared" si="9"/>
        <v>0</v>
      </c>
    </row>
    <row r="60" spans="2:30" x14ac:dyDescent="0.35">
      <c r="B60" s="76">
        <v>44293</v>
      </c>
      <c r="C60" s="125">
        <v>2019</v>
      </c>
      <c r="D60" s="77" t="s">
        <v>14</v>
      </c>
      <c r="E60" s="78" t="s">
        <v>13</v>
      </c>
      <c r="F60" s="78" t="s">
        <v>999</v>
      </c>
      <c r="G60" s="78">
        <v>8</v>
      </c>
      <c r="H60" s="77" t="s">
        <v>952</v>
      </c>
      <c r="I60" s="79" t="s">
        <v>11</v>
      </c>
      <c r="J60" s="137"/>
      <c r="K60" s="80">
        <v>2363</v>
      </c>
      <c r="L60" s="39">
        <v>102</v>
      </c>
      <c r="M60" s="39">
        <v>11.3</v>
      </c>
      <c r="N60" s="39">
        <v>108.46</v>
      </c>
      <c r="O60" s="43">
        <v>99.58</v>
      </c>
      <c r="P60" s="33">
        <f t="shared" si="0"/>
        <v>90.860436393577615</v>
      </c>
      <c r="Q60" s="15"/>
      <c r="R60" s="15"/>
      <c r="S60" s="59">
        <f t="shared" si="10"/>
        <v>0</v>
      </c>
      <c r="T60" s="59">
        <f t="shared" si="1"/>
        <v>0</v>
      </c>
      <c r="U60" s="59">
        <f t="shared" si="2"/>
        <v>0</v>
      </c>
      <c r="V60" s="59">
        <f t="shared" si="3"/>
        <v>0</v>
      </c>
      <c r="W60" s="59">
        <f t="shared" si="4"/>
        <v>0</v>
      </c>
      <c r="X60" s="60">
        <v>30</v>
      </c>
      <c r="Y60" s="58">
        <f t="shared" si="5"/>
        <v>9.1395636064223851</v>
      </c>
      <c r="Z60" s="61">
        <f t="shared" si="6"/>
        <v>0.45029451744449478</v>
      </c>
      <c r="AA60" s="63">
        <f t="shared" si="7"/>
        <v>0</v>
      </c>
      <c r="AB60" s="62">
        <f t="shared" si="7"/>
        <v>0</v>
      </c>
      <c r="AC60" s="57">
        <f t="shared" si="8"/>
        <v>0</v>
      </c>
      <c r="AD60" s="58">
        <f t="shared" si="9"/>
        <v>0</v>
      </c>
    </row>
    <row r="61" spans="2:30" x14ac:dyDescent="0.35">
      <c r="B61" s="76">
        <v>44293</v>
      </c>
      <c r="C61" s="125">
        <v>2019</v>
      </c>
      <c r="D61" s="77" t="s">
        <v>14</v>
      </c>
      <c r="E61" s="78" t="s">
        <v>13</v>
      </c>
      <c r="F61" s="78" t="s">
        <v>999</v>
      </c>
      <c r="G61" s="78">
        <v>8</v>
      </c>
      <c r="H61" s="77" t="s">
        <v>952</v>
      </c>
      <c r="I61" s="79" t="s">
        <v>10</v>
      </c>
      <c r="J61" s="137"/>
      <c r="K61" s="80">
        <v>2364</v>
      </c>
      <c r="L61" s="39">
        <v>94</v>
      </c>
      <c r="M61" s="39">
        <v>10.92</v>
      </c>
      <c r="N61" s="39">
        <v>98.73</v>
      </c>
      <c r="O61" s="43">
        <v>88.28</v>
      </c>
      <c r="P61" s="33">
        <f t="shared" si="0"/>
        <v>88.099305318300878</v>
      </c>
      <c r="Q61" s="15"/>
      <c r="R61" s="15"/>
      <c r="S61" s="59">
        <f t="shared" si="10"/>
        <v>0</v>
      </c>
      <c r="T61" s="59">
        <f t="shared" si="1"/>
        <v>0</v>
      </c>
      <c r="U61" s="59">
        <f t="shared" si="2"/>
        <v>0</v>
      </c>
      <c r="V61" s="59">
        <f t="shared" si="3"/>
        <v>0</v>
      </c>
      <c r="W61" s="59">
        <f t="shared" si="4"/>
        <v>0</v>
      </c>
      <c r="X61" s="60">
        <v>30</v>
      </c>
      <c r="Y61" s="58">
        <f t="shared" si="5"/>
        <v>11.900694681699122</v>
      </c>
      <c r="Z61" s="61">
        <f t="shared" si="6"/>
        <v>0.4675413650465356</v>
      </c>
      <c r="AA61" s="63">
        <f t="shared" si="7"/>
        <v>0</v>
      </c>
      <c r="AB61" s="62">
        <f t="shared" si="7"/>
        <v>0</v>
      </c>
      <c r="AC61" s="57">
        <f t="shared" si="8"/>
        <v>0</v>
      </c>
      <c r="AD61" s="58">
        <f t="shared" si="9"/>
        <v>0</v>
      </c>
    </row>
    <row r="62" spans="2:30" x14ac:dyDescent="0.35">
      <c r="B62" s="76">
        <v>44293</v>
      </c>
      <c r="C62" s="125">
        <v>2019</v>
      </c>
      <c r="D62" s="77" t="s">
        <v>14</v>
      </c>
      <c r="E62" s="78" t="s">
        <v>13</v>
      </c>
      <c r="F62" s="78" t="s">
        <v>999</v>
      </c>
      <c r="G62" s="78">
        <v>8</v>
      </c>
      <c r="H62" s="77" t="s">
        <v>990</v>
      </c>
      <c r="I62" s="79" t="s">
        <v>8</v>
      </c>
      <c r="J62" s="137"/>
      <c r="K62" s="80">
        <v>2365</v>
      </c>
      <c r="L62" s="39">
        <v>96</v>
      </c>
      <c r="M62" s="39">
        <v>10.92</v>
      </c>
      <c r="N62" s="39">
        <v>108.23</v>
      </c>
      <c r="O62" s="43">
        <v>99.78</v>
      </c>
      <c r="P62" s="33">
        <f t="shared" si="0"/>
        <v>91.316411468502722</v>
      </c>
      <c r="Q62" s="15"/>
      <c r="R62" s="15"/>
      <c r="S62" s="59">
        <f t="shared" si="10"/>
        <v>0</v>
      </c>
      <c r="T62" s="59">
        <f t="shared" si="1"/>
        <v>0</v>
      </c>
      <c r="U62" s="59">
        <f t="shared" si="2"/>
        <v>0</v>
      </c>
      <c r="V62" s="59">
        <f t="shared" si="3"/>
        <v>0</v>
      </c>
      <c r="W62" s="59">
        <f t="shared" si="4"/>
        <v>0</v>
      </c>
      <c r="X62" s="60">
        <v>30</v>
      </c>
      <c r="Y62" s="58">
        <f t="shared" si="5"/>
        <v>8.6835885314972785</v>
      </c>
      <c r="Z62" s="61">
        <f t="shared" si="6"/>
        <v>0.44754670267837049</v>
      </c>
      <c r="AA62" s="63">
        <f t="shared" si="7"/>
        <v>0</v>
      </c>
      <c r="AB62" s="62">
        <f t="shared" si="7"/>
        <v>0</v>
      </c>
      <c r="AC62" s="57">
        <f t="shared" si="8"/>
        <v>0</v>
      </c>
      <c r="AD62" s="58">
        <f t="shared" si="9"/>
        <v>0</v>
      </c>
    </row>
    <row r="63" spans="2:30" x14ac:dyDescent="0.35">
      <c r="B63" s="76">
        <v>44293</v>
      </c>
      <c r="C63" s="125">
        <v>2019</v>
      </c>
      <c r="D63" s="77" t="s">
        <v>14</v>
      </c>
      <c r="E63" s="78" t="s">
        <v>13</v>
      </c>
      <c r="F63" s="78" t="s">
        <v>999</v>
      </c>
      <c r="G63" s="78">
        <v>8</v>
      </c>
      <c r="H63" s="77" t="s">
        <v>990</v>
      </c>
      <c r="I63" s="79" t="s">
        <v>12</v>
      </c>
      <c r="J63" s="137"/>
      <c r="K63" s="80">
        <v>2366</v>
      </c>
      <c r="L63" s="39">
        <v>98</v>
      </c>
      <c r="M63" s="39">
        <v>10.9</v>
      </c>
      <c r="N63" s="39">
        <v>101.95</v>
      </c>
      <c r="O63" s="43">
        <v>95.38</v>
      </c>
      <c r="P63" s="33">
        <f t="shared" si="0"/>
        <v>92.784184514003286</v>
      </c>
      <c r="Q63" s="46"/>
      <c r="R63" s="46"/>
      <c r="S63" s="59">
        <f t="shared" si="10"/>
        <v>0</v>
      </c>
      <c r="T63" s="59">
        <f t="shared" si="1"/>
        <v>0</v>
      </c>
      <c r="U63" s="59">
        <f t="shared" si="2"/>
        <v>0</v>
      </c>
      <c r="V63" s="59">
        <f t="shared" si="3"/>
        <v>0</v>
      </c>
      <c r="W63" s="59">
        <f t="shared" si="4"/>
        <v>0</v>
      </c>
      <c r="X63" s="60">
        <v>30</v>
      </c>
      <c r="Y63" s="58">
        <f t="shared" si="5"/>
        <v>7.2158154859967141</v>
      </c>
      <c r="Z63" s="61">
        <f t="shared" si="6"/>
        <v>0.43888494318181825</v>
      </c>
      <c r="AA63" s="63">
        <f t="shared" si="7"/>
        <v>0</v>
      </c>
      <c r="AB63" s="62">
        <f t="shared" si="7"/>
        <v>0</v>
      </c>
      <c r="AC63" s="57">
        <f t="shared" si="8"/>
        <v>0</v>
      </c>
      <c r="AD63" s="58">
        <f t="shared" si="9"/>
        <v>0</v>
      </c>
    </row>
    <row r="64" spans="2:30" x14ac:dyDescent="0.35">
      <c r="B64" s="76">
        <v>44293</v>
      </c>
      <c r="C64" s="125">
        <v>2019</v>
      </c>
      <c r="D64" s="77" t="s">
        <v>14</v>
      </c>
      <c r="E64" s="78" t="s">
        <v>13</v>
      </c>
      <c r="F64" s="78" t="s">
        <v>999</v>
      </c>
      <c r="G64" s="78">
        <v>8</v>
      </c>
      <c r="H64" s="77" t="s">
        <v>990</v>
      </c>
      <c r="I64" s="79" t="s">
        <v>11</v>
      </c>
      <c r="J64" s="137"/>
      <c r="K64" s="80">
        <v>2367</v>
      </c>
      <c r="L64" s="39">
        <v>103</v>
      </c>
      <c r="M64" s="39">
        <v>11.34</v>
      </c>
      <c r="N64" s="39">
        <v>108.72</v>
      </c>
      <c r="O64" s="43">
        <v>100.5</v>
      </c>
      <c r="P64" s="33">
        <f t="shared" si="0"/>
        <v>91.558841651263094</v>
      </c>
      <c r="Q64" s="9"/>
      <c r="R64" s="9"/>
      <c r="S64" s="59">
        <f t="shared" si="10"/>
        <v>0</v>
      </c>
      <c r="T64" s="59">
        <f t="shared" si="1"/>
        <v>0</v>
      </c>
      <c r="U64" s="59">
        <f t="shared" si="2"/>
        <v>0</v>
      </c>
      <c r="V64" s="59">
        <f t="shared" si="3"/>
        <v>0</v>
      </c>
      <c r="W64" s="59">
        <f t="shared" si="4"/>
        <v>0</v>
      </c>
      <c r="X64" s="60">
        <v>30</v>
      </c>
      <c r="Y64" s="58">
        <f t="shared" si="5"/>
        <v>8.4411583487369057</v>
      </c>
      <c r="Z64" s="61">
        <f t="shared" si="6"/>
        <v>0.44609690444145356</v>
      </c>
      <c r="AA64" s="63">
        <f t="shared" si="7"/>
        <v>0</v>
      </c>
      <c r="AB64" s="62">
        <f t="shared" si="7"/>
        <v>0</v>
      </c>
      <c r="AC64" s="57">
        <f t="shared" si="8"/>
        <v>0</v>
      </c>
      <c r="AD64" s="58">
        <f t="shared" si="9"/>
        <v>0</v>
      </c>
    </row>
    <row r="65" spans="2:30" x14ac:dyDescent="0.35">
      <c r="B65" s="76">
        <v>44293</v>
      </c>
      <c r="C65" s="125">
        <v>2019</v>
      </c>
      <c r="D65" s="77" t="s">
        <v>14</v>
      </c>
      <c r="E65" s="78" t="s">
        <v>13</v>
      </c>
      <c r="F65" s="78" t="s">
        <v>999</v>
      </c>
      <c r="G65" s="78">
        <v>8</v>
      </c>
      <c r="H65" s="77" t="s">
        <v>990</v>
      </c>
      <c r="I65" s="79" t="s">
        <v>10</v>
      </c>
      <c r="J65" s="137"/>
      <c r="K65" s="80">
        <v>2368</v>
      </c>
      <c r="L65" s="39">
        <v>93</v>
      </c>
      <c r="M65" s="39">
        <v>11.15</v>
      </c>
      <c r="N65" s="39">
        <v>97.86</v>
      </c>
      <c r="O65" s="43">
        <v>86.85</v>
      </c>
      <c r="P65" s="33">
        <f t="shared" si="0"/>
        <v>87.302502594856421</v>
      </c>
      <c r="Q65" s="9"/>
      <c r="R65" s="9"/>
      <c r="S65" s="59">
        <f t="shared" si="10"/>
        <v>0</v>
      </c>
      <c r="T65" s="59">
        <f t="shared" si="1"/>
        <v>0</v>
      </c>
      <c r="U65" s="59">
        <f t="shared" si="2"/>
        <v>0</v>
      </c>
      <c r="V65" s="59">
        <f t="shared" si="3"/>
        <v>0</v>
      </c>
      <c r="W65" s="59">
        <f t="shared" si="4"/>
        <v>0</v>
      </c>
      <c r="X65" s="60">
        <v>30</v>
      </c>
      <c r="Y65" s="58">
        <f t="shared" si="5"/>
        <v>12.697497405143579</v>
      </c>
      <c r="Z65" s="61">
        <f t="shared" si="6"/>
        <v>0.47272126816380439</v>
      </c>
      <c r="AA65" s="63">
        <f t="shared" si="7"/>
        <v>0</v>
      </c>
      <c r="AB65" s="62">
        <f t="shared" si="7"/>
        <v>0</v>
      </c>
      <c r="AC65" s="57">
        <f t="shared" si="8"/>
        <v>0</v>
      </c>
      <c r="AD65" s="58">
        <f t="shared" si="9"/>
        <v>0</v>
      </c>
    </row>
    <row r="66" spans="2:30" x14ac:dyDescent="0.35">
      <c r="B66" s="76">
        <v>44293</v>
      </c>
      <c r="C66" s="125">
        <v>2019</v>
      </c>
      <c r="D66" s="77" t="s">
        <v>14</v>
      </c>
      <c r="E66" s="78" t="s">
        <v>13</v>
      </c>
      <c r="F66" s="78" t="s">
        <v>998</v>
      </c>
      <c r="G66" s="78">
        <v>7</v>
      </c>
      <c r="H66" s="77" t="s">
        <v>952</v>
      </c>
      <c r="I66" s="79" t="s">
        <v>8</v>
      </c>
      <c r="J66" s="137"/>
      <c r="K66" s="80">
        <v>2369</v>
      </c>
      <c r="L66" s="39">
        <v>222</v>
      </c>
      <c r="M66" s="39">
        <v>11.1</v>
      </c>
      <c r="N66" s="39">
        <v>105.96</v>
      </c>
      <c r="O66" s="43">
        <v>97.52</v>
      </c>
      <c r="P66" s="33">
        <f t="shared" ref="P66:P129" si="11">100/(N66-M66)*(O66-M66)</f>
        <v>91.102677630191877</v>
      </c>
      <c r="Q66" s="48"/>
      <c r="R66" s="48"/>
      <c r="S66" s="59">
        <f t="shared" ref="S66:S129" si="12">AA66*((250+(100*Y66/100))/1000)*(100/(100-(100*Y66/100)))</f>
        <v>0</v>
      </c>
      <c r="T66" s="59">
        <f t="shared" ref="T66:T129" si="13">IF(Y66="","",S66*(X66/10*15))</f>
        <v>0</v>
      </c>
      <c r="U66" s="59">
        <f t="shared" ref="U66:U129" si="14">AB66*((250+(100*Y66/100))/1000)*(100/(100-(100*Y66/100)))</f>
        <v>0</v>
      </c>
      <c r="V66" s="59">
        <f t="shared" ref="V66:V129" si="15">IF(Y66="","",U66*(X66/10*15))</f>
        <v>0</v>
      </c>
      <c r="W66" s="59">
        <f t="shared" ref="W66:W129" si="16">IF(AA66="","",T66+V66)</f>
        <v>0</v>
      </c>
      <c r="X66" s="60">
        <v>30</v>
      </c>
      <c r="Y66" s="58">
        <f t="shared" ref="Y66:Y129" si="17">100-P66</f>
        <v>8.8973223698081227</v>
      </c>
      <c r="Z66" s="61">
        <f t="shared" ref="Z66:Z129" si="18">IF(Y66="","",((400+Y66)/1000)*(100/(100-Y66)))</f>
        <v>0.44883128905345981</v>
      </c>
      <c r="AA66" s="63">
        <f t="shared" ref="AA66:AB129" si="19">Q66</f>
        <v>0</v>
      </c>
      <c r="AB66" s="62">
        <f t="shared" si="19"/>
        <v>0</v>
      </c>
      <c r="AC66" s="57">
        <f t="shared" ref="AC66:AC129" si="20">S66*10</f>
        <v>0</v>
      </c>
      <c r="AD66" s="58">
        <f t="shared" ref="AD66:AD129" si="21">U66*10</f>
        <v>0</v>
      </c>
    </row>
    <row r="67" spans="2:30" x14ac:dyDescent="0.35">
      <c r="B67" s="76">
        <v>44293</v>
      </c>
      <c r="C67" s="125">
        <v>2019</v>
      </c>
      <c r="D67" s="77" t="s">
        <v>14</v>
      </c>
      <c r="E67" s="78" t="s">
        <v>13</v>
      </c>
      <c r="F67" s="78" t="s">
        <v>998</v>
      </c>
      <c r="G67" s="78">
        <v>7</v>
      </c>
      <c r="H67" s="77" t="s">
        <v>952</v>
      </c>
      <c r="I67" s="79" t="s">
        <v>12</v>
      </c>
      <c r="J67" s="137"/>
      <c r="K67" s="80">
        <v>2370</v>
      </c>
      <c r="L67" s="39">
        <v>223</v>
      </c>
      <c r="M67" s="39">
        <v>11.1</v>
      </c>
      <c r="N67" s="39">
        <v>116</v>
      </c>
      <c r="O67" s="43">
        <v>106.48</v>
      </c>
      <c r="P67" s="33">
        <f t="shared" si="11"/>
        <v>90.924690181124888</v>
      </c>
      <c r="Q67" s="9"/>
      <c r="R67" s="9"/>
      <c r="S67" s="59">
        <f t="shared" si="12"/>
        <v>0</v>
      </c>
      <c r="T67" s="59">
        <f t="shared" si="13"/>
        <v>0</v>
      </c>
      <c r="U67" s="59">
        <f t="shared" si="14"/>
        <v>0</v>
      </c>
      <c r="V67" s="59">
        <f t="shared" si="15"/>
        <v>0</v>
      </c>
      <c r="W67" s="59">
        <f t="shared" si="16"/>
        <v>0</v>
      </c>
      <c r="X67" s="60">
        <v>30</v>
      </c>
      <c r="Y67" s="58">
        <f t="shared" si="17"/>
        <v>9.0753098188751125</v>
      </c>
      <c r="Z67" s="61">
        <f t="shared" si="18"/>
        <v>0.44990564059551258</v>
      </c>
      <c r="AA67" s="63">
        <f t="shared" si="19"/>
        <v>0</v>
      </c>
      <c r="AB67" s="62">
        <f t="shared" si="19"/>
        <v>0</v>
      </c>
      <c r="AC67" s="57">
        <f t="shared" si="20"/>
        <v>0</v>
      </c>
      <c r="AD67" s="58">
        <f t="shared" si="21"/>
        <v>0</v>
      </c>
    </row>
    <row r="68" spans="2:30" x14ac:dyDescent="0.35">
      <c r="B68" s="76">
        <v>44293</v>
      </c>
      <c r="C68" s="125">
        <v>2019</v>
      </c>
      <c r="D68" s="77" t="s">
        <v>14</v>
      </c>
      <c r="E68" s="78" t="s">
        <v>13</v>
      </c>
      <c r="F68" s="78" t="s">
        <v>998</v>
      </c>
      <c r="G68" s="78">
        <v>7</v>
      </c>
      <c r="H68" s="77" t="s">
        <v>952</v>
      </c>
      <c r="I68" s="79" t="s">
        <v>11</v>
      </c>
      <c r="J68" s="137"/>
      <c r="K68" s="80">
        <v>2371</v>
      </c>
      <c r="L68" s="39">
        <v>213</v>
      </c>
      <c r="M68" s="39">
        <v>11.07</v>
      </c>
      <c r="N68" s="39">
        <v>93.61</v>
      </c>
      <c r="O68" s="43">
        <v>85.45</v>
      </c>
      <c r="P68" s="33">
        <f t="shared" si="11"/>
        <v>90.113884177368547</v>
      </c>
      <c r="Q68" s="48"/>
      <c r="R68" s="48"/>
      <c r="S68" s="59">
        <f t="shared" si="12"/>
        <v>0</v>
      </c>
      <c r="T68" s="59">
        <f t="shared" si="13"/>
        <v>0</v>
      </c>
      <c r="U68" s="59">
        <f t="shared" si="14"/>
        <v>0</v>
      </c>
      <c r="V68" s="59">
        <f t="shared" si="15"/>
        <v>0</v>
      </c>
      <c r="W68" s="59">
        <f t="shared" si="16"/>
        <v>0</v>
      </c>
      <c r="X68" s="60">
        <v>30</v>
      </c>
      <c r="Y68" s="58">
        <f t="shared" si="17"/>
        <v>9.8861158226314529</v>
      </c>
      <c r="Z68" s="61">
        <f t="shared" si="18"/>
        <v>0.45485345522990051</v>
      </c>
      <c r="AA68" s="63">
        <f t="shared" si="19"/>
        <v>0</v>
      </c>
      <c r="AB68" s="62">
        <f t="shared" si="19"/>
        <v>0</v>
      </c>
      <c r="AC68" s="57">
        <f t="shared" si="20"/>
        <v>0</v>
      </c>
      <c r="AD68" s="58">
        <f t="shared" si="21"/>
        <v>0</v>
      </c>
    </row>
    <row r="69" spans="2:30" x14ac:dyDescent="0.35">
      <c r="B69" s="76">
        <v>44293</v>
      </c>
      <c r="C69" s="125">
        <v>2019</v>
      </c>
      <c r="D69" s="77" t="s">
        <v>14</v>
      </c>
      <c r="E69" s="78" t="s">
        <v>13</v>
      </c>
      <c r="F69" s="78" t="s">
        <v>998</v>
      </c>
      <c r="G69" s="78">
        <v>7</v>
      </c>
      <c r="H69" s="77" t="s">
        <v>952</v>
      </c>
      <c r="I69" s="79" t="s">
        <v>10</v>
      </c>
      <c r="J69" s="137"/>
      <c r="K69" s="80">
        <v>2372</v>
      </c>
      <c r="L69" s="39">
        <v>227</v>
      </c>
      <c r="M69" s="39">
        <v>11.12</v>
      </c>
      <c r="N69" s="39">
        <v>92.04</v>
      </c>
      <c r="O69" s="43">
        <v>81.650000000000006</v>
      </c>
      <c r="P69" s="33">
        <f t="shared" si="11"/>
        <v>87.160158180919424</v>
      </c>
      <c r="Q69" s="9"/>
      <c r="R69" s="9"/>
      <c r="S69" s="59">
        <f t="shared" si="12"/>
        <v>0</v>
      </c>
      <c r="T69" s="59">
        <f t="shared" si="13"/>
        <v>0</v>
      </c>
      <c r="U69" s="59">
        <f t="shared" si="14"/>
        <v>0</v>
      </c>
      <c r="V69" s="59">
        <f t="shared" si="15"/>
        <v>0</v>
      </c>
      <c r="W69" s="59">
        <f t="shared" si="16"/>
        <v>0</v>
      </c>
      <c r="X69" s="60">
        <v>30</v>
      </c>
      <c r="Y69" s="58">
        <f t="shared" si="17"/>
        <v>12.839841819080576</v>
      </c>
      <c r="Z69" s="61">
        <f t="shared" si="18"/>
        <v>0.47365660002835669</v>
      </c>
      <c r="AA69" s="63">
        <f t="shared" si="19"/>
        <v>0</v>
      </c>
      <c r="AB69" s="62">
        <f t="shared" si="19"/>
        <v>0</v>
      </c>
      <c r="AC69" s="57">
        <f t="shared" si="20"/>
        <v>0</v>
      </c>
      <c r="AD69" s="58">
        <f t="shared" si="21"/>
        <v>0</v>
      </c>
    </row>
    <row r="70" spans="2:30" x14ac:dyDescent="0.35">
      <c r="B70" s="76">
        <v>44293</v>
      </c>
      <c r="C70" s="125">
        <v>2019</v>
      </c>
      <c r="D70" s="77" t="s">
        <v>14</v>
      </c>
      <c r="E70" s="78" t="s">
        <v>13</v>
      </c>
      <c r="F70" s="78" t="s">
        <v>998</v>
      </c>
      <c r="G70" s="78">
        <v>7</v>
      </c>
      <c r="H70" s="77" t="s">
        <v>990</v>
      </c>
      <c r="I70" s="79" t="s">
        <v>8</v>
      </c>
      <c r="J70" s="137"/>
      <c r="K70" s="80">
        <v>2373</v>
      </c>
      <c r="L70" s="39">
        <v>228</v>
      </c>
      <c r="M70" s="39">
        <v>11.15</v>
      </c>
      <c r="N70" s="39">
        <v>105.7</v>
      </c>
      <c r="O70" s="43">
        <v>97.72</v>
      </c>
      <c r="P70" s="33">
        <f t="shared" si="11"/>
        <v>91.560021152829179</v>
      </c>
      <c r="Q70" s="48"/>
      <c r="R70" s="48"/>
      <c r="S70" s="59">
        <f t="shared" si="12"/>
        <v>0</v>
      </c>
      <c r="T70" s="59">
        <f t="shared" si="13"/>
        <v>0</v>
      </c>
      <c r="U70" s="59">
        <f t="shared" si="14"/>
        <v>0</v>
      </c>
      <c r="V70" s="59">
        <f t="shared" si="15"/>
        <v>0</v>
      </c>
      <c r="W70" s="59">
        <f t="shared" si="16"/>
        <v>0</v>
      </c>
      <c r="X70" s="60">
        <v>30</v>
      </c>
      <c r="Y70" s="58">
        <f t="shared" si="17"/>
        <v>8.4399788471708206</v>
      </c>
      <c r="Z70" s="61">
        <f t="shared" si="18"/>
        <v>0.44608986946979329</v>
      </c>
      <c r="AA70" s="63">
        <f t="shared" si="19"/>
        <v>0</v>
      </c>
      <c r="AB70" s="62">
        <f t="shared" si="19"/>
        <v>0</v>
      </c>
      <c r="AC70" s="57">
        <f t="shared" si="20"/>
        <v>0</v>
      </c>
      <c r="AD70" s="58">
        <f t="shared" si="21"/>
        <v>0</v>
      </c>
    </row>
    <row r="71" spans="2:30" x14ac:dyDescent="0.35">
      <c r="B71" s="76">
        <v>44293</v>
      </c>
      <c r="C71" s="125">
        <v>2019</v>
      </c>
      <c r="D71" s="77" t="s">
        <v>14</v>
      </c>
      <c r="E71" s="78" t="s">
        <v>13</v>
      </c>
      <c r="F71" s="78" t="s">
        <v>998</v>
      </c>
      <c r="G71" s="78">
        <v>7</v>
      </c>
      <c r="H71" s="77" t="s">
        <v>990</v>
      </c>
      <c r="I71" s="79" t="s">
        <v>12</v>
      </c>
      <c r="J71" s="137"/>
      <c r="K71" s="80">
        <v>2374</v>
      </c>
      <c r="L71" s="39">
        <v>239</v>
      </c>
      <c r="M71" s="39">
        <v>10.86</v>
      </c>
      <c r="N71" s="39">
        <v>109.05</v>
      </c>
      <c r="O71" s="43">
        <v>102.48</v>
      </c>
      <c r="P71" s="33">
        <f t="shared" si="11"/>
        <v>93.308890925756188</v>
      </c>
      <c r="Q71" s="46"/>
      <c r="R71" s="46"/>
      <c r="S71" s="59">
        <f t="shared" si="12"/>
        <v>0</v>
      </c>
      <c r="T71" s="59">
        <f t="shared" si="13"/>
        <v>0</v>
      </c>
      <c r="U71" s="59">
        <f t="shared" si="14"/>
        <v>0</v>
      </c>
      <c r="V71" s="59">
        <f t="shared" si="15"/>
        <v>0</v>
      </c>
      <c r="W71" s="59">
        <f t="shared" si="16"/>
        <v>0</v>
      </c>
      <c r="X71" s="60">
        <v>30</v>
      </c>
      <c r="Y71" s="58">
        <f t="shared" si="17"/>
        <v>6.691109074243812</v>
      </c>
      <c r="Z71" s="61">
        <f t="shared" si="18"/>
        <v>0.43585461689587418</v>
      </c>
      <c r="AA71" s="63">
        <f t="shared" si="19"/>
        <v>0</v>
      </c>
      <c r="AB71" s="62">
        <f t="shared" si="19"/>
        <v>0</v>
      </c>
      <c r="AC71" s="57">
        <f t="shared" si="20"/>
        <v>0</v>
      </c>
      <c r="AD71" s="58">
        <f t="shared" si="21"/>
        <v>0</v>
      </c>
    </row>
    <row r="72" spans="2:30" x14ac:dyDescent="0.35">
      <c r="B72" s="76">
        <v>44293</v>
      </c>
      <c r="C72" s="125">
        <v>2019</v>
      </c>
      <c r="D72" s="77" t="s">
        <v>14</v>
      </c>
      <c r="E72" s="78" t="s">
        <v>13</v>
      </c>
      <c r="F72" s="78" t="s">
        <v>998</v>
      </c>
      <c r="G72" s="78">
        <v>7</v>
      </c>
      <c r="H72" s="77" t="s">
        <v>990</v>
      </c>
      <c r="I72" s="79" t="s">
        <v>11</v>
      </c>
      <c r="J72" s="137"/>
      <c r="K72" s="80">
        <v>2375</v>
      </c>
      <c r="L72" s="39">
        <v>235</v>
      </c>
      <c r="M72" s="39">
        <v>10.7</v>
      </c>
      <c r="N72" s="39">
        <v>98.68</v>
      </c>
      <c r="O72" s="43">
        <v>90.7</v>
      </c>
      <c r="P72" s="33">
        <f t="shared" si="11"/>
        <v>90.929756762900652</v>
      </c>
      <c r="Q72" s="15"/>
      <c r="R72" s="15"/>
      <c r="S72" s="59">
        <f t="shared" si="12"/>
        <v>0</v>
      </c>
      <c r="T72" s="59">
        <f t="shared" si="13"/>
        <v>0</v>
      </c>
      <c r="U72" s="59">
        <f t="shared" si="14"/>
        <v>0</v>
      </c>
      <c r="V72" s="59">
        <f t="shared" si="15"/>
        <v>0</v>
      </c>
      <c r="W72" s="59">
        <f t="shared" si="16"/>
        <v>0</v>
      </c>
      <c r="X72" s="60">
        <v>30</v>
      </c>
      <c r="Y72" s="58">
        <f t="shared" si="17"/>
        <v>9.0702432370993478</v>
      </c>
      <c r="Z72" s="61">
        <f t="shared" si="18"/>
        <v>0.44987500000000002</v>
      </c>
      <c r="AA72" s="63">
        <f t="shared" si="19"/>
        <v>0</v>
      </c>
      <c r="AB72" s="62">
        <f t="shared" si="19"/>
        <v>0</v>
      </c>
      <c r="AC72" s="57">
        <f t="shared" si="20"/>
        <v>0</v>
      </c>
      <c r="AD72" s="58">
        <f t="shared" si="21"/>
        <v>0</v>
      </c>
    </row>
    <row r="73" spans="2:30" x14ac:dyDescent="0.35">
      <c r="B73" s="76">
        <v>44293</v>
      </c>
      <c r="C73" s="125">
        <v>2019</v>
      </c>
      <c r="D73" s="77" t="s">
        <v>14</v>
      </c>
      <c r="E73" s="78" t="s">
        <v>13</v>
      </c>
      <c r="F73" s="78" t="s">
        <v>998</v>
      </c>
      <c r="G73" s="78">
        <v>7</v>
      </c>
      <c r="H73" s="77" t="s">
        <v>990</v>
      </c>
      <c r="I73" s="79" t="s">
        <v>10</v>
      </c>
      <c r="J73" s="137"/>
      <c r="K73" s="80">
        <v>2376</v>
      </c>
      <c r="L73" s="39">
        <v>225</v>
      </c>
      <c r="M73" s="39">
        <v>11.25</v>
      </c>
      <c r="N73" s="39">
        <v>91.67</v>
      </c>
      <c r="O73" s="43">
        <v>81.540000000000006</v>
      </c>
      <c r="P73" s="33">
        <f t="shared" si="11"/>
        <v>87.403630937577717</v>
      </c>
      <c r="Q73" s="48"/>
      <c r="R73" s="48"/>
      <c r="S73" s="59">
        <f t="shared" si="12"/>
        <v>0</v>
      </c>
      <c r="T73" s="59">
        <f t="shared" si="13"/>
        <v>0</v>
      </c>
      <c r="U73" s="59">
        <f t="shared" si="14"/>
        <v>0</v>
      </c>
      <c r="V73" s="59">
        <f t="shared" si="15"/>
        <v>0</v>
      </c>
      <c r="W73" s="59">
        <f t="shared" si="16"/>
        <v>0</v>
      </c>
      <c r="X73" s="60">
        <v>30</v>
      </c>
      <c r="Y73" s="58">
        <f t="shared" si="17"/>
        <v>12.596369062422283</v>
      </c>
      <c r="Z73" s="61">
        <f t="shared" si="18"/>
        <v>0.47205861431213547</v>
      </c>
      <c r="AA73" s="63">
        <f t="shared" si="19"/>
        <v>0</v>
      </c>
      <c r="AB73" s="62">
        <f t="shared" si="19"/>
        <v>0</v>
      </c>
      <c r="AC73" s="57">
        <f t="shared" si="20"/>
        <v>0</v>
      </c>
      <c r="AD73" s="58">
        <f t="shared" si="21"/>
        <v>0</v>
      </c>
    </row>
    <row r="74" spans="2:30" x14ac:dyDescent="0.35">
      <c r="B74" s="76">
        <v>44293</v>
      </c>
      <c r="C74" s="125">
        <v>2019</v>
      </c>
      <c r="D74" s="77" t="s">
        <v>14</v>
      </c>
      <c r="E74" s="78" t="s">
        <v>14</v>
      </c>
      <c r="F74" s="78" t="s">
        <v>992</v>
      </c>
      <c r="G74" s="78">
        <v>1</v>
      </c>
      <c r="H74" s="77" t="s">
        <v>952</v>
      </c>
      <c r="I74" s="79" t="s">
        <v>8</v>
      </c>
      <c r="J74" s="137"/>
      <c r="K74" s="80">
        <v>2377</v>
      </c>
      <c r="L74" s="39">
        <v>233</v>
      </c>
      <c r="M74" s="39">
        <v>10.66</v>
      </c>
      <c r="N74" s="39">
        <v>104.38</v>
      </c>
      <c r="O74" s="43">
        <v>96.98</v>
      </c>
      <c r="P74" s="33">
        <f t="shared" si="11"/>
        <v>92.104139991463938</v>
      </c>
      <c r="Q74" s="10"/>
      <c r="R74" s="11"/>
      <c r="S74" s="59">
        <f t="shared" si="12"/>
        <v>0</v>
      </c>
      <c r="T74" s="59">
        <f t="shared" si="13"/>
        <v>0</v>
      </c>
      <c r="U74" s="59">
        <f t="shared" si="14"/>
        <v>0</v>
      </c>
      <c r="V74" s="59">
        <f t="shared" si="15"/>
        <v>0</v>
      </c>
      <c r="W74" s="59">
        <f t="shared" si="16"/>
        <v>0</v>
      </c>
      <c r="X74" s="60">
        <v>30</v>
      </c>
      <c r="Y74" s="58">
        <f t="shared" si="17"/>
        <v>7.8958600085360615</v>
      </c>
      <c r="Z74" s="61">
        <f t="shared" si="18"/>
        <v>0.44286376274328076</v>
      </c>
      <c r="AA74" s="63">
        <f t="shared" si="19"/>
        <v>0</v>
      </c>
      <c r="AB74" s="62">
        <f t="shared" si="19"/>
        <v>0</v>
      </c>
      <c r="AC74" s="57">
        <f t="shared" si="20"/>
        <v>0</v>
      </c>
      <c r="AD74" s="58">
        <f t="shared" si="21"/>
        <v>0</v>
      </c>
    </row>
    <row r="75" spans="2:30" x14ac:dyDescent="0.35">
      <c r="B75" s="76">
        <v>44293</v>
      </c>
      <c r="C75" s="125">
        <v>2019</v>
      </c>
      <c r="D75" s="77" t="s">
        <v>14</v>
      </c>
      <c r="E75" s="78" t="s">
        <v>14</v>
      </c>
      <c r="F75" s="78" t="s">
        <v>992</v>
      </c>
      <c r="G75" s="78">
        <v>1</v>
      </c>
      <c r="H75" s="77" t="s">
        <v>952</v>
      </c>
      <c r="I75" s="79" t="s">
        <v>12</v>
      </c>
      <c r="J75" s="137"/>
      <c r="K75" s="80">
        <v>2378</v>
      </c>
      <c r="L75" s="39">
        <v>221</v>
      </c>
      <c r="M75" s="39">
        <v>11.14</v>
      </c>
      <c r="N75" s="39">
        <v>108.15</v>
      </c>
      <c r="O75" s="43">
        <v>101.75</v>
      </c>
      <c r="P75" s="33">
        <f t="shared" si="11"/>
        <v>93.402741985362326</v>
      </c>
      <c r="Q75" s="10"/>
      <c r="R75" s="11"/>
      <c r="S75" s="59">
        <f t="shared" si="12"/>
        <v>0</v>
      </c>
      <c r="T75" s="59">
        <f t="shared" si="13"/>
        <v>0</v>
      </c>
      <c r="U75" s="59">
        <f t="shared" si="14"/>
        <v>0</v>
      </c>
      <c r="V75" s="59">
        <f t="shared" si="15"/>
        <v>0</v>
      </c>
      <c r="W75" s="59">
        <f t="shared" si="16"/>
        <v>0</v>
      </c>
      <c r="X75" s="60">
        <v>30</v>
      </c>
      <c r="Y75" s="58">
        <f t="shared" si="17"/>
        <v>6.5972580146376743</v>
      </c>
      <c r="Z75" s="61">
        <f t="shared" si="18"/>
        <v>0.43531619026597507</v>
      </c>
      <c r="AA75" s="63">
        <f t="shared" si="19"/>
        <v>0</v>
      </c>
      <c r="AB75" s="62">
        <f t="shared" si="19"/>
        <v>0</v>
      </c>
      <c r="AC75" s="57">
        <f t="shared" si="20"/>
        <v>0</v>
      </c>
      <c r="AD75" s="58">
        <f t="shared" si="21"/>
        <v>0</v>
      </c>
    </row>
    <row r="76" spans="2:30" x14ac:dyDescent="0.35">
      <c r="B76" s="76">
        <v>44293</v>
      </c>
      <c r="C76" s="125">
        <v>2019</v>
      </c>
      <c r="D76" s="77" t="s">
        <v>14</v>
      </c>
      <c r="E76" s="78" t="s">
        <v>14</v>
      </c>
      <c r="F76" s="78" t="s">
        <v>992</v>
      </c>
      <c r="G76" s="78">
        <v>1</v>
      </c>
      <c r="H76" s="77" t="s">
        <v>952</v>
      </c>
      <c r="I76" s="79" t="s">
        <v>11</v>
      </c>
      <c r="J76" s="137"/>
      <c r="K76" s="80">
        <v>2379</v>
      </c>
      <c r="L76" s="39">
        <v>238</v>
      </c>
      <c r="M76" s="39">
        <v>10.84</v>
      </c>
      <c r="N76" s="39">
        <v>98.62</v>
      </c>
      <c r="O76" s="43">
        <v>89.39</v>
      </c>
      <c r="P76" s="33">
        <f t="shared" si="11"/>
        <v>89.485076327181574</v>
      </c>
      <c r="Q76" s="10"/>
      <c r="R76" s="11"/>
      <c r="S76" s="59">
        <f t="shared" si="12"/>
        <v>0</v>
      </c>
      <c r="T76" s="59">
        <f t="shared" si="13"/>
        <v>0</v>
      </c>
      <c r="U76" s="59">
        <f t="shared" si="14"/>
        <v>0</v>
      </c>
      <c r="V76" s="59">
        <f t="shared" si="15"/>
        <v>0</v>
      </c>
      <c r="W76" s="59">
        <f t="shared" si="16"/>
        <v>0</v>
      </c>
      <c r="X76" s="60">
        <v>30</v>
      </c>
      <c r="Y76" s="58">
        <f t="shared" si="17"/>
        <v>10.514923672818426</v>
      </c>
      <c r="Z76" s="61">
        <f t="shared" si="18"/>
        <v>0.45875238701464049</v>
      </c>
      <c r="AA76" s="63">
        <f t="shared" si="19"/>
        <v>0</v>
      </c>
      <c r="AB76" s="62">
        <f t="shared" si="19"/>
        <v>0</v>
      </c>
      <c r="AC76" s="57">
        <f t="shared" si="20"/>
        <v>0</v>
      </c>
      <c r="AD76" s="58">
        <f t="shared" si="21"/>
        <v>0</v>
      </c>
    </row>
    <row r="77" spans="2:30" x14ac:dyDescent="0.35">
      <c r="B77" s="76">
        <v>44293</v>
      </c>
      <c r="C77" s="125">
        <v>2019</v>
      </c>
      <c r="D77" s="77" t="s">
        <v>14</v>
      </c>
      <c r="E77" s="78" t="s">
        <v>14</v>
      </c>
      <c r="F77" s="78" t="s">
        <v>992</v>
      </c>
      <c r="G77" s="78">
        <v>1</v>
      </c>
      <c r="H77" s="77" t="s">
        <v>952</v>
      </c>
      <c r="I77" s="79" t="s">
        <v>10</v>
      </c>
      <c r="J77" s="137"/>
      <c r="K77" s="80">
        <v>2380</v>
      </c>
      <c r="L77" s="39">
        <v>390</v>
      </c>
      <c r="M77" s="39">
        <v>10.19</v>
      </c>
      <c r="N77" s="39">
        <v>96.76</v>
      </c>
      <c r="O77" s="43">
        <v>87.75</v>
      </c>
      <c r="P77" s="33">
        <f t="shared" si="11"/>
        <v>89.592237495668243</v>
      </c>
      <c r="Q77" s="46"/>
      <c r="R77" s="46"/>
      <c r="S77" s="59">
        <f t="shared" si="12"/>
        <v>0</v>
      </c>
      <c r="T77" s="59">
        <f t="shared" si="13"/>
        <v>0</v>
      </c>
      <c r="U77" s="59">
        <f t="shared" si="14"/>
        <v>0</v>
      </c>
      <c r="V77" s="59">
        <f t="shared" si="15"/>
        <v>0</v>
      </c>
      <c r="W77" s="59">
        <f t="shared" si="16"/>
        <v>0</v>
      </c>
      <c r="X77" s="60">
        <v>30</v>
      </c>
      <c r="Y77" s="58">
        <f t="shared" si="17"/>
        <v>10.407762504331757</v>
      </c>
      <c r="Z77" s="61">
        <f t="shared" si="18"/>
        <v>0.45808406395048995</v>
      </c>
      <c r="AA77" s="63">
        <f t="shared" si="19"/>
        <v>0</v>
      </c>
      <c r="AB77" s="62">
        <f t="shared" si="19"/>
        <v>0</v>
      </c>
      <c r="AC77" s="57">
        <f t="shared" si="20"/>
        <v>0</v>
      </c>
      <c r="AD77" s="58">
        <f t="shared" si="21"/>
        <v>0</v>
      </c>
    </row>
    <row r="78" spans="2:30" x14ac:dyDescent="0.35">
      <c r="B78" s="76">
        <v>44293</v>
      </c>
      <c r="C78" s="125">
        <v>2019</v>
      </c>
      <c r="D78" s="77" t="s">
        <v>14</v>
      </c>
      <c r="E78" s="78" t="s">
        <v>14</v>
      </c>
      <c r="F78" s="78" t="s">
        <v>992</v>
      </c>
      <c r="G78" s="78">
        <v>1</v>
      </c>
      <c r="H78" s="77" t="s">
        <v>990</v>
      </c>
      <c r="I78" s="79" t="s">
        <v>8</v>
      </c>
      <c r="J78" s="137"/>
      <c r="K78" s="80">
        <v>2381</v>
      </c>
      <c r="L78" s="39">
        <v>212</v>
      </c>
      <c r="M78" s="39">
        <v>11.01</v>
      </c>
      <c r="N78" s="39">
        <v>34.049999999999997</v>
      </c>
      <c r="O78" s="43">
        <v>32.99</v>
      </c>
      <c r="P78" s="33">
        <f t="shared" si="11"/>
        <v>95.399305555555571</v>
      </c>
      <c r="Q78" s="44"/>
      <c r="R78" s="45"/>
      <c r="S78" s="59">
        <f t="shared" si="12"/>
        <v>0</v>
      </c>
      <c r="T78" s="59">
        <f t="shared" si="13"/>
        <v>0</v>
      </c>
      <c r="U78" s="59">
        <f t="shared" si="14"/>
        <v>0</v>
      </c>
      <c r="V78" s="59">
        <f t="shared" si="15"/>
        <v>0</v>
      </c>
      <c r="W78" s="59">
        <f t="shared" si="16"/>
        <v>0</v>
      </c>
      <c r="X78" s="60">
        <v>30</v>
      </c>
      <c r="Y78" s="58">
        <f t="shared" si="17"/>
        <v>4.6006944444444287</v>
      </c>
      <c r="Z78" s="61">
        <f t="shared" si="18"/>
        <v>0.42411282984531384</v>
      </c>
      <c r="AA78" s="63">
        <f t="shared" si="19"/>
        <v>0</v>
      </c>
      <c r="AB78" s="62">
        <f t="shared" si="19"/>
        <v>0</v>
      </c>
      <c r="AC78" s="57">
        <f t="shared" si="20"/>
        <v>0</v>
      </c>
      <c r="AD78" s="58">
        <f t="shared" si="21"/>
        <v>0</v>
      </c>
    </row>
    <row r="79" spans="2:30" x14ac:dyDescent="0.35">
      <c r="B79" s="76">
        <v>44293</v>
      </c>
      <c r="C79" s="125">
        <v>2019</v>
      </c>
      <c r="D79" s="77" t="s">
        <v>14</v>
      </c>
      <c r="E79" s="78" t="s">
        <v>14</v>
      </c>
      <c r="F79" s="78" t="s">
        <v>992</v>
      </c>
      <c r="G79" s="78">
        <v>1</v>
      </c>
      <c r="H79" s="77" t="s">
        <v>990</v>
      </c>
      <c r="I79" s="79" t="s">
        <v>12</v>
      </c>
      <c r="J79" s="137"/>
      <c r="K79" s="80">
        <v>2382</v>
      </c>
      <c r="L79" s="39">
        <v>211</v>
      </c>
      <c r="M79" s="39">
        <v>11.04</v>
      </c>
      <c r="N79" s="39">
        <v>125.43</v>
      </c>
      <c r="O79" s="43">
        <v>120.71</v>
      </c>
      <c r="P79" s="33">
        <f t="shared" si="11"/>
        <v>95.873765189264773</v>
      </c>
      <c r="Q79" s="10"/>
      <c r="R79" s="11"/>
      <c r="S79" s="59">
        <f t="shared" si="12"/>
        <v>0</v>
      </c>
      <c r="T79" s="59">
        <f t="shared" si="13"/>
        <v>0</v>
      </c>
      <c r="U79" s="59">
        <f t="shared" si="14"/>
        <v>0</v>
      </c>
      <c r="V79" s="59">
        <f t="shared" si="15"/>
        <v>0</v>
      </c>
      <c r="W79" s="59">
        <f t="shared" si="16"/>
        <v>0</v>
      </c>
      <c r="X79" s="60">
        <v>30</v>
      </c>
      <c r="Y79" s="58">
        <f t="shared" si="17"/>
        <v>4.1262348107352267</v>
      </c>
      <c r="Z79" s="61">
        <f t="shared" si="18"/>
        <v>0.42151910276283411</v>
      </c>
      <c r="AA79" s="63">
        <f t="shared" si="19"/>
        <v>0</v>
      </c>
      <c r="AB79" s="62">
        <f t="shared" si="19"/>
        <v>0</v>
      </c>
      <c r="AC79" s="57">
        <f t="shared" si="20"/>
        <v>0</v>
      </c>
      <c r="AD79" s="58">
        <f t="shared" si="21"/>
        <v>0</v>
      </c>
    </row>
    <row r="80" spans="2:30" x14ac:dyDescent="0.35">
      <c r="B80" s="76">
        <v>44293</v>
      </c>
      <c r="C80" s="125">
        <v>2019</v>
      </c>
      <c r="D80" s="77" t="s">
        <v>14</v>
      </c>
      <c r="E80" s="78" t="s">
        <v>14</v>
      </c>
      <c r="F80" s="78" t="s">
        <v>992</v>
      </c>
      <c r="G80" s="78">
        <v>1</v>
      </c>
      <c r="H80" s="77" t="s">
        <v>990</v>
      </c>
      <c r="I80" s="79" t="s">
        <v>11</v>
      </c>
      <c r="J80" s="137"/>
      <c r="K80" s="80">
        <v>2383</v>
      </c>
      <c r="L80" s="39">
        <v>240</v>
      </c>
      <c r="M80" s="39">
        <v>10.91</v>
      </c>
      <c r="N80" s="39">
        <v>110.54</v>
      </c>
      <c r="O80" s="43">
        <v>101.89</v>
      </c>
      <c r="P80" s="33">
        <f t="shared" si="11"/>
        <v>91.317876141724383</v>
      </c>
      <c r="Q80" s="44"/>
      <c r="R80" s="45"/>
      <c r="S80" s="59">
        <f t="shared" si="12"/>
        <v>0</v>
      </c>
      <c r="T80" s="59">
        <f t="shared" si="13"/>
        <v>0</v>
      </c>
      <c r="U80" s="59">
        <f t="shared" si="14"/>
        <v>0</v>
      </c>
      <c r="V80" s="59">
        <f t="shared" si="15"/>
        <v>0</v>
      </c>
      <c r="W80" s="59">
        <f t="shared" si="16"/>
        <v>0</v>
      </c>
      <c r="X80" s="60">
        <v>30</v>
      </c>
      <c r="Y80" s="58">
        <f t="shared" si="17"/>
        <v>8.6821238582756166</v>
      </c>
      <c r="Z80" s="61">
        <f t="shared" si="18"/>
        <v>0.44753792042207075</v>
      </c>
      <c r="AA80" s="63">
        <f t="shared" si="19"/>
        <v>0</v>
      </c>
      <c r="AB80" s="62">
        <f t="shared" si="19"/>
        <v>0</v>
      </c>
      <c r="AC80" s="57">
        <f t="shared" si="20"/>
        <v>0</v>
      </c>
      <c r="AD80" s="58">
        <f t="shared" si="21"/>
        <v>0</v>
      </c>
    </row>
    <row r="81" spans="2:30" x14ac:dyDescent="0.35">
      <c r="B81" s="76">
        <v>44293</v>
      </c>
      <c r="C81" s="125">
        <v>2019</v>
      </c>
      <c r="D81" s="77" t="s">
        <v>14</v>
      </c>
      <c r="E81" s="78" t="s">
        <v>14</v>
      </c>
      <c r="F81" s="78" t="s">
        <v>992</v>
      </c>
      <c r="G81" s="78">
        <v>1</v>
      </c>
      <c r="H81" s="77" t="s">
        <v>990</v>
      </c>
      <c r="I81" s="79" t="s">
        <v>10</v>
      </c>
      <c r="J81" s="137"/>
      <c r="K81" s="80">
        <v>2384</v>
      </c>
      <c r="L81" s="39">
        <v>392</v>
      </c>
      <c r="M81" s="39">
        <v>10.54</v>
      </c>
      <c r="N81" s="39">
        <v>99.35</v>
      </c>
      <c r="O81" s="43">
        <v>90.14</v>
      </c>
      <c r="P81" s="33">
        <f t="shared" si="11"/>
        <v>89.629546222272268</v>
      </c>
      <c r="Q81" s="44"/>
      <c r="R81" s="45"/>
      <c r="S81" s="59">
        <f t="shared" si="12"/>
        <v>0</v>
      </c>
      <c r="T81" s="59">
        <f t="shared" si="13"/>
        <v>0</v>
      </c>
      <c r="U81" s="59">
        <f t="shared" si="14"/>
        <v>0</v>
      </c>
      <c r="V81" s="59">
        <f t="shared" si="15"/>
        <v>0</v>
      </c>
      <c r="W81" s="59">
        <f t="shared" si="16"/>
        <v>0</v>
      </c>
      <c r="X81" s="60">
        <v>30</v>
      </c>
      <c r="Y81" s="58">
        <f t="shared" si="17"/>
        <v>10.370453777727732</v>
      </c>
      <c r="Z81" s="61">
        <f t="shared" si="18"/>
        <v>0.45785175879396989</v>
      </c>
      <c r="AA81" s="63">
        <f t="shared" si="19"/>
        <v>0</v>
      </c>
      <c r="AB81" s="62">
        <f t="shared" si="19"/>
        <v>0</v>
      </c>
      <c r="AC81" s="57">
        <f t="shared" si="20"/>
        <v>0</v>
      </c>
      <c r="AD81" s="58">
        <f t="shared" si="21"/>
        <v>0</v>
      </c>
    </row>
    <row r="82" spans="2:30" x14ac:dyDescent="0.35">
      <c r="B82" s="76">
        <v>44293</v>
      </c>
      <c r="C82" s="125">
        <v>2019</v>
      </c>
      <c r="D82" s="77" t="s">
        <v>14</v>
      </c>
      <c r="E82" s="78" t="s">
        <v>15</v>
      </c>
      <c r="F82" s="78" t="s">
        <v>1000</v>
      </c>
      <c r="G82" s="78">
        <v>9</v>
      </c>
      <c r="H82" s="77" t="s">
        <v>952</v>
      </c>
      <c r="I82" s="79" t="s">
        <v>8</v>
      </c>
      <c r="J82" s="137"/>
      <c r="K82" s="80">
        <v>2385</v>
      </c>
      <c r="L82" s="39"/>
      <c r="M82" s="39"/>
      <c r="N82" s="39"/>
      <c r="O82" s="43"/>
      <c r="P82" s="33" t="e">
        <f t="shared" si="11"/>
        <v>#DIV/0!</v>
      </c>
      <c r="Q82" s="44"/>
      <c r="R82" s="45"/>
      <c r="S82" s="59" t="e">
        <f t="shared" si="12"/>
        <v>#DIV/0!</v>
      </c>
      <c r="T82" s="59" t="e">
        <f t="shared" si="13"/>
        <v>#DIV/0!</v>
      </c>
      <c r="U82" s="59" t="e">
        <f t="shared" si="14"/>
        <v>#DIV/0!</v>
      </c>
      <c r="V82" s="59" t="e">
        <f t="shared" si="15"/>
        <v>#DIV/0!</v>
      </c>
      <c r="W82" s="59" t="e">
        <f t="shared" si="16"/>
        <v>#DIV/0!</v>
      </c>
      <c r="X82" s="60">
        <v>30</v>
      </c>
      <c r="Y82" s="58" t="e">
        <f t="shared" si="17"/>
        <v>#DIV/0!</v>
      </c>
      <c r="Z82" s="61" t="e">
        <f t="shared" si="18"/>
        <v>#DIV/0!</v>
      </c>
      <c r="AA82" s="63">
        <f t="shared" si="19"/>
        <v>0</v>
      </c>
      <c r="AB82" s="62">
        <f t="shared" si="19"/>
        <v>0</v>
      </c>
      <c r="AC82" s="57" t="e">
        <f t="shared" si="20"/>
        <v>#DIV/0!</v>
      </c>
      <c r="AD82" s="58" t="e">
        <f t="shared" si="21"/>
        <v>#DIV/0!</v>
      </c>
    </row>
    <row r="83" spans="2:30" x14ac:dyDescent="0.35">
      <c r="B83" s="76">
        <v>44293</v>
      </c>
      <c r="C83" s="125">
        <v>2019</v>
      </c>
      <c r="D83" s="77" t="s">
        <v>14</v>
      </c>
      <c r="E83" s="78" t="s">
        <v>15</v>
      </c>
      <c r="F83" s="78" t="s">
        <v>1000</v>
      </c>
      <c r="G83" s="78">
        <v>9</v>
      </c>
      <c r="H83" s="77" t="s">
        <v>952</v>
      </c>
      <c r="I83" s="79" t="s">
        <v>12</v>
      </c>
      <c r="J83" s="137"/>
      <c r="K83" s="80">
        <v>2386</v>
      </c>
      <c r="L83" s="39" t="s">
        <v>1023</v>
      </c>
      <c r="M83" s="39"/>
      <c r="N83" s="39"/>
      <c r="O83" s="43"/>
      <c r="P83" s="33" t="e">
        <f t="shared" si="11"/>
        <v>#DIV/0!</v>
      </c>
      <c r="Q83" s="44"/>
      <c r="R83" s="45"/>
      <c r="S83" s="59" t="e">
        <f t="shared" si="12"/>
        <v>#DIV/0!</v>
      </c>
      <c r="T83" s="59" t="e">
        <f t="shared" si="13"/>
        <v>#DIV/0!</v>
      </c>
      <c r="U83" s="59" t="e">
        <f t="shared" si="14"/>
        <v>#DIV/0!</v>
      </c>
      <c r="V83" s="59" t="e">
        <f t="shared" si="15"/>
        <v>#DIV/0!</v>
      </c>
      <c r="W83" s="59" t="e">
        <f t="shared" si="16"/>
        <v>#DIV/0!</v>
      </c>
      <c r="X83" s="60">
        <v>30</v>
      </c>
      <c r="Y83" s="58" t="e">
        <f t="shared" si="17"/>
        <v>#DIV/0!</v>
      </c>
      <c r="Z83" s="61" t="e">
        <f t="shared" si="18"/>
        <v>#DIV/0!</v>
      </c>
      <c r="AA83" s="63">
        <f t="shared" si="19"/>
        <v>0</v>
      </c>
      <c r="AB83" s="62">
        <f t="shared" si="19"/>
        <v>0</v>
      </c>
      <c r="AC83" s="57" t="e">
        <f t="shared" si="20"/>
        <v>#DIV/0!</v>
      </c>
      <c r="AD83" s="58" t="e">
        <f t="shared" si="21"/>
        <v>#DIV/0!</v>
      </c>
    </row>
    <row r="84" spans="2:30" x14ac:dyDescent="0.35">
      <c r="B84" s="76">
        <v>44293</v>
      </c>
      <c r="C84" s="125">
        <v>2019</v>
      </c>
      <c r="D84" s="77" t="s">
        <v>14</v>
      </c>
      <c r="E84" s="78" t="s">
        <v>15</v>
      </c>
      <c r="F84" s="78" t="s">
        <v>1000</v>
      </c>
      <c r="G84" s="78">
        <v>9</v>
      </c>
      <c r="H84" s="77" t="s">
        <v>952</v>
      </c>
      <c r="I84" s="79" t="s">
        <v>11</v>
      </c>
      <c r="J84" s="137"/>
      <c r="K84" s="80">
        <v>2387</v>
      </c>
      <c r="L84" s="39">
        <v>386</v>
      </c>
      <c r="M84" s="39">
        <v>10.32</v>
      </c>
      <c r="N84" s="39">
        <v>109.43</v>
      </c>
      <c r="O84" s="43">
        <v>102.57</v>
      </c>
      <c r="P84" s="33">
        <f t="shared" si="11"/>
        <v>93.078397739884963</v>
      </c>
      <c r="Q84" s="10"/>
      <c r="R84" s="11"/>
      <c r="S84" s="59">
        <f t="shared" si="12"/>
        <v>0</v>
      </c>
      <c r="T84" s="59">
        <f t="shared" si="13"/>
        <v>0</v>
      </c>
      <c r="U84" s="59">
        <f t="shared" si="14"/>
        <v>0</v>
      </c>
      <c r="V84" s="59">
        <f t="shared" si="15"/>
        <v>0</v>
      </c>
      <c r="W84" s="59">
        <f t="shared" si="16"/>
        <v>0</v>
      </c>
      <c r="X84" s="60">
        <v>30</v>
      </c>
      <c r="Y84" s="58">
        <f t="shared" si="17"/>
        <v>6.9216022601150371</v>
      </c>
      <c r="Z84" s="61">
        <f t="shared" si="18"/>
        <v>0.43718157181571826</v>
      </c>
      <c r="AA84" s="63">
        <f t="shared" si="19"/>
        <v>0</v>
      </c>
      <c r="AB84" s="62">
        <f t="shared" si="19"/>
        <v>0</v>
      </c>
      <c r="AC84" s="57">
        <f t="shared" si="20"/>
        <v>0</v>
      </c>
      <c r="AD84" s="58">
        <f t="shared" si="21"/>
        <v>0</v>
      </c>
    </row>
    <row r="85" spans="2:30" x14ac:dyDescent="0.35">
      <c r="B85" s="76">
        <v>44293</v>
      </c>
      <c r="C85" s="125">
        <v>2019</v>
      </c>
      <c r="D85" s="77" t="s">
        <v>14</v>
      </c>
      <c r="E85" s="78" t="s">
        <v>15</v>
      </c>
      <c r="F85" s="78" t="s">
        <v>1000</v>
      </c>
      <c r="G85" s="78">
        <v>9</v>
      </c>
      <c r="H85" s="77" t="s">
        <v>952</v>
      </c>
      <c r="I85" s="79" t="s">
        <v>10</v>
      </c>
      <c r="J85" s="137"/>
      <c r="K85" s="80">
        <v>2388</v>
      </c>
      <c r="L85" s="39">
        <v>226</v>
      </c>
      <c r="M85" s="39">
        <v>11.12</v>
      </c>
      <c r="N85" s="39">
        <v>105.63</v>
      </c>
      <c r="O85" s="43">
        <v>94.47</v>
      </c>
      <c r="P85" s="33">
        <f t="shared" si="11"/>
        <v>88.191725743307586</v>
      </c>
      <c r="Q85" s="10"/>
      <c r="R85" s="11"/>
      <c r="S85" s="59">
        <f t="shared" si="12"/>
        <v>0</v>
      </c>
      <c r="T85" s="59">
        <f t="shared" si="13"/>
        <v>0</v>
      </c>
      <c r="U85" s="59">
        <f t="shared" si="14"/>
        <v>0</v>
      </c>
      <c r="V85" s="59">
        <f t="shared" si="15"/>
        <v>0</v>
      </c>
      <c r="W85" s="59">
        <f t="shared" si="16"/>
        <v>0</v>
      </c>
      <c r="X85" s="60">
        <v>30</v>
      </c>
      <c r="Y85" s="58">
        <f t="shared" si="17"/>
        <v>11.808274256692414</v>
      </c>
      <c r="Z85" s="61">
        <f t="shared" si="18"/>
        <v>0.46694661067786447</v>
      </c>
      <c r="AA85" s="63">
        <f t="shared" si="19"/>
        <v>0</v>
      </c>
      <c r="AB85" s="62">
        <f t="shared" si="19"/>
        <v>0</v>
      </c>
      <c r="AC85" s="57">
        <f t="shared" si="20"/>
        <v>0</v>
      </c>
      <c r="AD85" s="58">
        <f t="shared" si="21"/>
        <v>0</v>
      </c>
    </row>
    <row r="86" spans="2:30" x14ac:dyDescent="0.35">
      <c r="B86" s="76">
        <v>44293</v>
      </c>
      <c r="C86" s="125">
        <v>2019</v>
      </c>
      <c r="D86" s="77" t="s">
        <v>14</v>
      </c>
      <c r="E86" s="78" t="s">
        <v>15</v>
      </c>
      <c r="F86" s="78" t="s">
        <v>1000</v>
      </c>
      <c r="G86" s="78">
        <v>9</v>
      </c>
      <c r="H86" s="77" t="s">
        <v>990</v>
      </c>
      <c r="I86" s="79" t="s">
        <v>8</v>
      </c>
      <c r="J86" s="137"/>
      <c r="K86" s="80">
        <v>2389</v>
      </c>
      <c r="L86" s="39" t="s">
        <v>1023</v>
      </c>
      <c r="M86" s="39"/>
      <c r="N86" s="39"/>
      <c r="O86" s="43"/>
      <c r="P86" s="33" t="e">
        <f t="shared" si="11"/>
        <v>#DIV/0!</v>
      </c>
      <c r="Q86" s="10"/>
      <c r="R86" s="11"/>
      <c r="S86" s="59" t="e">
        <f t="shared" si="12"/>
        <v>#DIV/0!</v>
      </c>
      <c r="T86" s="59" t="e">
        <f t="shared" si="13"/>
        <v>#DIV/0!</v>
      </c>
      <c r="U86" s="59" t="e">
        <f t="shared" si="14"/>
        <v>#DIV/0!</v>
      </c>
      <c r="V86" s="59" t="e">
        <f t="shared" si="15"/>
        <v>#DIV/0!</v>
      </c>
      <c r="W86" s="59" t="e">
        <f t="shared" si="16"/>
        <v>#DIV/0!</v>
      </c>
      <c r="X86" s="60">
        <v>30</v>
      </c>
      <c r="Y86" s="58" t="e">
        <f t="shared" si="17"/>
        <v>#DIV/0!</v>
      </c>
      <c r="Z86" s="61" t="e">
        <f t="shared" si="18"/>
        <v>#DIV/0!</v>
      </c>
      <c r="AA86" s="63">
        <f t="shared" si="19"/>
        <v>0</v>
      </c>
      <c r="AB86" s="62">
        <f t="shared" si="19"/>
        <v>0</v>
      </c>
      <c r="AC86" s="57" t="e">
        <f t="shared" si="20"/>
        <v>#DIV/0!</v>
      </c>
      <c r="AD86" s="58" t="e">
        <f t="shared" si="21"/>
        <v>#DIV/0!</v>
      </c>
    </row>
    <row r="87" spans="2:30" x14ac:dyDescent="0.35">
      <c r="B87" s="76">
        <v>44293</v>
      </c>
      <c r="C87" s="125">
        <v>2019</v>
      </c>
      <c r="D87" s="77" t="s">
        <v>14</v>
      </c>
      <c r="E87" s="78" t="s">
        <v>15</v>
      </c>
      <c r="F87" s="78" t="s">
        <v>1000</v>
      </c>
      <c r="G87" s="78">
        <v>9</v>
      </c>
      <c r="H87" s="77" t="s">
        <v>990</v>
      </c>
      <c r="I87" s="79" t="s">
        <v>12</v>
      </c>
      <c r="J87" s="137"/>
      <c r="K87" s="80">
        <v>2390</v>
      </c>
      <c r="L87" s="39">
        <v>387</v>
      </c>
      <c r="M87" s="39">
        <v>10.52</v>
      </c>
      <c r="N87" s="39">
        <v>78.23</v>
      </c>
      <c r="O87" s="43">
        <v>76.53</v>
      </c>
      <c r="P87" s="33">
        <f t="shared" si="11"/>
        <v>97.489292571259782</v>
      </c>
      <c r="Q87" s="44"/>
      <c r="R87" s="45"/>
      <c r="S87" s="59">
        <f t="shared" si="12"/>
        <v>0</v>
      </c>
      <c r="T87" s="59">
        <f t="shared" si="13"/>
        <v>0</v>
      </c>
      <c r="U87" s="59">
        <f t="shared" si="14"/>
        <v>0</v>
      </c>
      <c r="V87" s="59">
        <f t="shared" si="15"/>
        <v>0</v>
      </c>
      <c r="W87" s="59">
        <f t="shared" si="16"/>
        <v>0</v>
      </c>
      <c r="X87" s="60">
        <v>30</v>
      </c>
      <c r="Y87" s="58">
        <f t="shared" si="17"/>
        <v>2.5107074287402185</v>
      </c>
      <c r="Z87" s="61">
        <f t="shared" si="18"/>
        <v>0.41287683684290261</v>
      </c>
      <c r="AA87" s="63">
        <f t="shared" si="19"/>
        <v>0</v>
      </c>
      <c r="AB87" s="62">
        <f t="shared" si="19"/>
        <v>0</v>
      </c>
      <c r="AC87" s="57">
        <f t="shared" si="20"/>
        <v>0</v>
      </c>
      <c r="AD87" s="58">
        <f t="shared" si="21"/>
        <v>0</v>
      </c>
    </row>
    <row r="88" spans="2:30" x14ac:dyDescent="0.35">
      <c r="B88" s="76">
        <v>44293</v>
      </c>
      <c r="C88" s="125">
        <v>2019</v>
      </c>
      <c r="D88" s="77" t="s">
        <v>14</v>
      </c>
      <c r="E88" s="78" t="s">
        <v>15</v>
      </c>
      <c r="F88" s="78" t="s">
        <v>1000</v>
      </c>
      <c r="G88" s="78">
        <v>9</v>
      </c>
      <c r="H88" s="77" t="s">
        <v>990</v>
      </c>
      <c r="I88" s="79" t="s">
        <v>11</v>
      </c>
      <c r="J88" s="137"/>
      <c r="K88" s="80">
        <v>2391</v>
      </c>
      <c r="L88" s="39">
        <v>374</v>
      </c>
      <c r="M88" s="39">
        <v>10.220000000000001</v>
      </c>
      <c r="N88" s="39">
        <v>110.84</v>
      </c>
      <c r="O88" s="43">
        <v>103.6</v>
      </c>
      <c r="P88" s="33">
        <f t="shared" si="11"/>
        <v>92.804611409262563</v>
      </c>
      <c r="Q88" s="10"/>
      <c r="R88" s="11"/>
      <c r="S88" s="59">
        <f t="shared" si="12"/>
        <v>0</v>
      </c>
      <c r="T88" s="59">
        <f t="shared" si="13"/>
        <v>0</v>
      </c>
      <c r="U88" s="59">
        <f t="shared" si="14"/>
        <v>0</v>
      </c>
      <c r="V88" s="59">
        <f t="shared" si="15"/>
        <v>0</v>
      </c>
      <c r="W88" s="59">
        <f t="shared" si="16"/>
        <v>0</v>
      </c>
      <c r="X88" s="60">
        <v>30</v>
      </c>
      <c r="Y88" s="58">
        <f t="shared" si="17"/>
        <v>7.1953885907374371</v>
      </c>
      <c r="Z88" s="61">
        <f t="shared" si="18"/>
        <v>0.43876633112015428</v>
      </c>
      <c r="AA88" s="63">
        <f t="shared" si="19"/>
        <v>0</v>
      </c>
      <c r="AB88" s="62">
        <f t="shared" si="19"/>
        <v>0</v>
      </c>
      <c r="AC88" s="57">
        <f t="shared" si="20"/>
        <v>0</v>
      </c>
      <c r="AD88" s="58">
        <f t="shared" si="21"/>
        <v>0</v>
      </c>
    </row>
    <row r="89" spans="2:30" x14ac:dyDescent="0.35">
      <c r="B89" s="76">
        <v>44293</v>
      </c>
      <c r="C89" s="125">
        <v>2019</v>
      </c>
      <c r="D89" s="77" t="s">
        <v>14</v>
      </c>
      <c r="E89" s="78" t="s">
        <v>15</v>
      </c>
      <c r="F89" s="78" t="s">
        <v>1000</v>
      </c>
      <c r="G89" s="78">
        <v>9</v>
      </c>
      <c r="H89" s="77" t="s">
        <v>990</v>
      </c>
      <c r="I89" s="79" t="s">
        <v>10</v>
      </c>
      <c r="J89" s="137"/>
      <c r="K89" s="80">
        <v>2392</v>
      </c>
      <c r="L89" s="39">
        <v>375</v>
      </c>
      <c r="M89" s="39">
        <v>10.44</v>
      </c>
      <c r="N89" s="39">
        <v>91.35</v>
      </c>
      <c r="O89" s="43">
        <v>83.45</v>
      </c>
      <c r="P89" s="33">
        <f t="shared" si="11"/>
        <v>90.236064763317273</v>
      </c>
      <c r="Q89" s="44"/>
      <c r="R89" s="45"/>
      <c r="S89" s="59">
        <f t="shared" si="12"/>
        <v>0</v>
      </c>
      <c r="T89" s="59">
        <f t="shared" si="13"/>
        <v>0</v>
      </c>
      <c r="U89" s="59">
        <f t="shared" si="14"/>
        <v>0</v>
      </c>
      <c r="V89" s="59">
        <f t="shared" si="15"/>
        <v>0</v>
      </c>
      <c r="W89" s="59">
        <f t="shared" si="16"/>
        <v>0</v>
      </c>
      <c r="X89" s="60">
        <v>30</v>
      </c>
      <c r="Y89" s="58">
        <f t="shared" si="17"/>
        <v>9.7639352366827268</v>
      </c>
      <c r="Z89" s="61">
        <f t="shared" si="18"/>
        <v>0.45410217778386519</v>
      </c>
      <c r="AA89" s="63">
        <f t="shared" si="19"/>
        <v>0</v>
      </c>
      <c r="AB89" s="62">
        <f t="shared" si="19"/>
        <v>0</v>
      </c>
      <c r="AC89" s="57">
        <f t="shared" si="20"/>
        <v>0</v>
      </c>
      <c r="AD89" s="58">
        <f t="shared" si="21"/>
        <v>0</v>
      </c>
    </row>
    <row r="90" spans="2:30" x14ac:dyDescent="0.35">
      <c r="B90" s="76">
        <v>44293</v>
      </c>
      <c r="C90" s="125">
        <v>2019</v>
      </c>
      <c r="D90" s="77" t="s">
        <v>14</v>
      </c>
      <c r="E90" s="78" t="s">
        <v>16</v>
      </c>
      <c r="F90" s="78" t="s">
        <v>999</v>
      </c>
      <c r="G90" s="78">
        <v>8</v>
      </c>
      <c r="H90" s="77" t="s">
        <v>952</v>
      </c>
      <c r="I90" s="79" t="s">
        <v>8</v>
      </c>
      <c r="J90" s="137"/>
      <c r="K90" s="80">
        <v>2393</v>
      </c>
      <c r="L90" s="39" t="s">
        <v>1023</v>
      </c>
      <c r="M90" s="39"/>
      <c r="N90" s="39"/>
      <c r="O90" s="43"/>
      <c r="P90" s="33" t="e">
        <f t="shared" si="11"/>
        <v>#DIV/0!</v>
      </c>
      <c r="Q90" s="44"/>
      <c r="R90" s="45"/>
      <c r="S90" s="59" t="e">
        <f t="shared" si="12"/>
        <v>#DIV/0!</v>
      </c>
      <c r="T90" s="59" t="e">
        <f t="shared" si="13"/>
        <v>#DIV/0!</v>
      </c>
      <c r="U90" s="59" t="e">
        <f t="shared" si="14"/>
        <v>#DIV/0!</v>
      </c>
      <c r="V90" s="59" t="e">
        <f t="shared" si="15"/>
        <v>#DIV/0!</v>
      </c>
      <c r="W90" s="59" t="e">
        <f t="shared" si="16"/>
        <v>#DIV/0!</v>
      </c>
      <c r="X90" s="60">
        <v>30</v>
      </c>
      <c r="Y90" s="58" t="e">
        <f t="shared" si="17"/>
        <v>#DIV/0!</v>
      </c>
      <c r="Z90" s="61" t="e">
        <f t="shared" si="18"/>
        <v>#DIV/0!</v>
      </c>
      <c r="AA90" s="63">
        <f t="shared" si="19"/>
        <v>0</v>
      </c>
      <c r="AB90" s="62">
        <f t="shared" si="19"/>
        <v>0</v>
      </c>
      <c r="AC90" s="57" t="e">
        <f t="shared" si="20"/>
        <v>#DIV/0!</v>
      </c>
      <c r="AD90" s="58" t="e">
        <f t="shared" si="21"/>
        <v>#DIV/0!</v>
      </c>
    </row>
    <row r="91" spans="2:30" x14ac:dyDescent="0.35">
      <c r="B91" s="76">
        <v>44293</v>
      </c>
      <c r="C91" s="125">
        <v>2019</v>
      </c>
      <c r="D91" s="77" t="s">
        <v>14</v>
      </c>
      <c r="E91" s="78" t="s">
        <v>16</v>
      </c>
      <c r="F91" s="78" t="s">
        <v>999</v>
      </c>
      <c r="G91" s="78">
        <v>8</v>
      </c>
      <c r="H91" s="77" t="s">
        <v>952</v>
      </c>
      <c r="I91" s="79" t="s">
        <v>12</v>
      </c>
      <c r="J91" s="137"/>
      <c r="K91" s="80">
        <v>2394</v>
      </c>
      <c r="L91" s="39">
        <v>162</v>
      </c>
      <c r="M91" s="39">
        <v>11</v>
      </c>
      <c r="N91" s="39">
        <v>115.5</v>
      </c>
      <c r="O91" s="43">
        <v>111.27</v>
      </c>
      <c r="P91" s="33">
        <f t="shared" si="11"/>
        <v>95.952153110047846</v>
      </c>
      <c r="Q91" s="10"/>
      <c r="R91" s="11"/>
      <c r="S91" s="59">
        <f t="shared" si="12"/>
        <v>0</v>
      </c>
      <c r="T91" s="59">
        <f t="shared" si="13"/>
        <v>0</v>
      </c>
      <c r="U91" s="59">
        <f t="shared" si="14"/>
        <v>0</v>
      </c>
      <c r="V91" s="59">
        <f t="shared" si="15"/>
        <v>0</v>
      </c>
      <c r="W91" s="59">
        <f t="shared" si="16"/>
        <v>0</v>
      </c>
      <c r="X91" s="60">
        <v>30</v>
      </c>
      <c r="Y91" s="58">
        <f t="shared" si="17"/>
        <v>4.0478468899521545</v>
      </c>
      <c r="Z91" s="61">
        <f t="shared" si="18"/>
        <v>0.42109304876832554</v>
      </c>
      <c r="AA91" s="63">
        <f t="shared" si="19"/>
        <v>0</v>
      </c>
      <c r="AB91" s="62">
        <f t="shared" si="19"/>
        <v>0</v>
      </c>
      <c r="AC91" s="57">
        <f t="shared" si="20"/>
        <v>0</v>
      </c>
      <c r="AD91" s="58">
        <f t="shared" si="21"/>
        <v>0</v>
      </c>
    </row>
    <row r="92" spans="2:30" x14ac:dyDescent="0.35">
      <c r="B92" s="76">
        <v>44293</v>
      </c>
      <c r="C92" s="125">
        <v>2019</v>
      </c>
      <c r="D92" s="77" t="s">
        <v>14</v>
      </c>
      <c r="E92" s="78" t="s">
        <v>16</v>
      </c>
      <c r="F92" s="78" t="s">
        <v>999</v>
      </c>
      <c r="G92" s="78">
        <v>8</v>
      </c>
      <c r="H92" s="77" t="s">
        <v>952</v>
      </c>
      <c r="I92" s="79" t="s">
        <v>11</v>
      </c>
      <c r="J92" s="137"/>
      <c r="K92" s="80">
        <v>2395</v>
      </c>
      <c r="L92" s="39">
        <v>391</v>
      </c>
      <c r="M92" s="39">
        <v>10.5</v>
      </c>
      <c r="N92" s="39">
        <v>107.65</v>
      </c>
      <c r="O92" s="43">
        <v>100.9</v>
      </c>
      <c r="P92" s="33">
        <f t="shared" si="11"/>
        <v>93.051981471950597</v>
      </c>
      <c r="Q92" s="10"/>
      <c r="R92" s="11"/>
      <c r="S92" s="59">
        <f t="shared" si="12"/>
        <v>0</v>
      </c>
      <c r="T92" s="59">
        <f t="shared" si="13"/>
        <v>0</v>
      </c>
      <c r="U92" s="59">
        <f t="shared" si="14"/>
        <v>0</v>
      </c>
      <c r="V92" s="59">
        <f t="shared" si="15"/>
        <v>0</v>
      </c>
      <c r="W92" s="59">
        <f t="shared" si="16"/>
        <v>0</v>
      </c>
      <c r="X92" s="60">
        <v>30</v>
      </c>
      <c r="Y92" s="58">
        <f t="shared" si="17"/>
        <v>6.9480185280494027</v>
      </c>
      <c r="Z92" s="61">
        <f t="shared" si="18"/>
        <v>0.43733407079646008</v>
      </c>
      <c r="AA92" s="63">
        <f t="shared" si="19"/>
        <v>0</v>
      </c>
      <c r="AB92" s="62">
        <f t="shared" si="19"/>
        <v>0</v>
      </c>
      <c r="AC92" s="57">
        <f t="shared" si="20"/>
        <v>0</v>
      </c>
      <c r="AD92" s="58">
        <f t="shared" si="21"/>
        <v>0</v>
      </c>
    </row>
    <row r="93" spans="2:30" x14ac:dyDescent="0.35">
      <c r="B93" s="76">
        <v>44293</v>
      </c>
      <c r="C93" s="125">
        <v>2019</v>
      </c>
      <c r="D93" s="77" t="s">
        <v>14</v>
      </c>
      <c r="E93" s="78" t="s">
        <v>16</v>
      </c>
      <c r="F93" s="78" t="s">
        <v>999</v>
      </c>
      <c r="G93" s="78">
        <v>8</v>
      </c>
      <c r="H93" s="77" t="s">
        <v>952</v>
      </c>
      <c r="I93" s="79" t="s">
        <v>10</v>
      </c>
      <c r="J93" s="137"/>
      <c r="K93" s="80">
        <v>2396</v>
      </c>
      <c r="L93" s="39">
        <v>393</v>
      </c>
      <c r="M93" s="39">
        <v>10.5</v>
      </c>
      <c r="N93" s="39">
        <v>109.53</v>
      </c>
      <c r="O93" s="43">
        <v>100.39</v>
      </c>
      <c r="P93" s="33">
        <f t="shared" si="11"/>
        <v>90.770473593860444</v>
      </c>
      <c r="Q93" s="48"/>
      <c r="R93" s="48"/>
      <c r="S93" s="59">
        <f t="shared" si="12"/>
        <v>0</v>
      </c>
      <c r="T93" s="59">
        <f t="shared" si="13"/>
        <v>0</v>
      </c>
      <c r="U93" s="59">
        <f t="shared" si="14"/>
        <v>0</v>
      </c>
      <c r="V93" s="59">
        <f t="shared" si="15"/>
        <v>0</v>
      </c>
      <c r="W93" s="59">
        <f t="shared" si="16"/>
        <v>0</v>
      </c>
      <c r="X93" s="60">
        <v>30</v>
      </c>
      <c r="Y93" s="58">
        <f t="shared" si="17"/>
        <v>9.2295264061395557</v>
      </c>
      <c r="Z93" s="61">
        <f t="shared" si="18"/>
        <v>0.45083991545221941</v>
      </c>
      <c r="AA93" s="63">
        <f t="shared" si="19"/>
        <v>0</v>
      </c>
      <c r="AB93" s="62">
        <f t="shared" si="19"/>
        <v>0</v>
      </c>
      <c r="AC93" s="57">
        <f t="shared" si="20"/>
        <v>0</v>
      </c>
      <c r="AD93" s="58">
        <f t="shared" si="21"/>
        <v>0</v>
      </c>
    </row>
    <row r="94" spans="2:30" x14ac:dyDescent="0.35">
      <c r="B94" s="76">
        <v>44293</v>
      </c>
      <c r="C94" s="125">
        <v>2019</v>
      </c>
      <c r="D94" s="77" t="s">
        <v>14</v>
      </c>
      <c r="E94" s="78" t="s">
        <v>16</v>
      </c>
      <c r="F94" s="78" t="s">
        <v>999</v>
      </c>
      <c r="G94" s="78">
        <v>8</v>
      </c>
      <c r="H94" s="77" t="s">
        <v>990</v>
      </c>
      <c r="I94" s="79" t="s">
        <v>8</v>
      </c>
      <c r="J94" s="137"/>
      <c r="K94" s="80">
        <v>2397</v>
      </c>
      <c r="L94" s="39" t="s">
        <v>1023</v>
      </c>
      <c r="M94" s="39"/>
      <c r="N94" s="39"/>
      <c r="O94" s="43"/>
      <c r="P94" s="33" t="e">
        <f t="shared" si="11"/>
        <v>#DIV/0!</v>
      </c>
      <c r="Q94" s="48"/>
      <c r="R94" s="48"/>
      <c r="S94" s="59" t="e">
        <f t="shared" si="12"/>
        <v>#DIV/0!</v>
      </c>
      <c r="T94" s="59" t="e">
        <f t="shared" si="13"/>
        <v>#DIV/0!</v>
      </c>
      <c r="U94" s="59" t="e">
        <f t="shared" si="14"/>
        <v>#DIV/0!</v>
      </c>
      <c r="V94" s="59" t="e">
        <f t="shared" si="15"/>
        <v>#DIV/0!</v>
      </c>
      <c r="W94" s="59" t="e">
        <f t="shared" si="16"/>
        <v>#DIV/0!</v>
      </c>
      <c r="X94" s="60">
        <v>30</v>
      </c>
      <c r="Y94" s="58" t="e">
        <f t="shared" si="17"/>
        <v>#DIV/0!</v>
      </c>
      <c r="Z94" s="61" t="e">
        <f t="shared" si="18"/>
        <v>#DIV/0!</v>
      </c>
      <c r="AA94" s="63">
        <f t="shared" si="19"/>
        <v>0</v>
      </c>
      <c r="AB94" s="62">
        <f t="shared" si="19"/>
        <v>0</v>
      </c>
      <c r="AC94" s="57" t="e">
        <f t="shared" si="20"/>
        <v>#DIV/0!</v>
      </c>
      <c r="AD94" s="58" t="e">
        <f t="shared" si="21"/>
        <v>#DIV/0!</v>
      </c>
    </row>
    <row r="95" spans="2:30" x14ac:dyDescent="0.35">
      <c r="B95" s="76">
        <v>44293</v>
      </c>
      <c r="C95" s="125">
        <v>2019</v>
      </c>
      <c r="D95" s="77" t="s">
        <v>14</v>
      </c>
      <c r="E95" s="78" t="s">
        <v>16</v>
      </c>
      <c r="F95" s="78" t="s">
        <v>999</v>
      </c>
      <c r="G95" s="78">
        <v>8</v>
      </c>
      <c r="H95" s="77" t="s">
        <v>990</v>
      </c>
      <c r="I95" s="79" t="s">
        <v>12</v>
      </c>
      <c r="J95" s="137"/>
      <c r="K95" s="80">
        <v>2398</v>
      </c>
      <c r="L95" s="39">
        <v>176</v>
      </c>
      <c r="M95" s="39">
        <v>10.9</v>
      </c>
      <c r="N95" s="39">
        <v>123.64</v>
      </c>
      <c r="O95" s="43">
        <v>119.72</v>
      </c>
      <c r="P95" s="33">
        <f t="shared" si="11"/>
        <v>96.5229732127018</v>
      </c>
      <c r="Q95" s="48"/>
      <c r="R95" s="48"/>
      <c r="S95" s="59">
        <f t="shared" si="12"/>
        <v>0</v>
      </c>
      <c r="T95" s="59">
        <f t="shared" si="13"/>
        <v>0</v>
      </c>
      <c r="U95" s="59">
        <f t="shared" si="14"/>
        <v>0</v>
      </c>
      <c r="V95" s="59">
        <f t="shared" si="15"/>
        <v>0</v>
      </c>
      <c r="W95" s="59">
        <f t="shared" si="16"/>
        <v>0</v>
      </c>
      <c r="X95" s="60">
        <v>30</v>
      </c>
      <c r="Y95" s="58">
        <f t="shared" si="17"/>
        <v>3.4770267872982004</v>
      </c>
      <c r="Z95" s="61">
        <f t="shared" si="18"/>
        <v>0.4180113949641609</v>
      </c>
      <c r="AA95" s="63">
        <f t="shared" si="19"/>
        <v>0</v>
      </c>
      <c r="AB95" s="62">
        <f t="shared" si="19"/>
        <v>0</v>
      </c>
      <c r="AC95" s="57">
        <f t="shared" si="20"/>
        <v>0</v>
      </c>
      <c r="AD95" s="58">
        <f t="shared" si="21"/>
        <v>0</v>
      </c>
    </row>
    <row r="96" spans="2:30" x14ac:dyDescent="0.35">
      <c r="B96" s="76">
        <v>44293</v>
      </c>
      <c r="C96" s="125">
        <v>2019</v>
      </c>
      <c r="D96" s="77" t="s">
        <v>14</v>
      </c>
      <c r="E96" s="78" t="s">
        <v>16</v>
      </c>
      <c r="F96" s="78" t="s">
        <v>999</v>
      </c>
      <c r="G96" s="78">
        <v>8</v>
      </c>
      <c r="H96" s="77" t="s">
        <v>990</v>
      </c>
      <c r="I96" s="79" t="s">
        <v>11</v>
      </c>
      <c r="J96" s="137"/>
      <c r="K96" s="80">
        <v>2399</v>
      </c>
      <c r="L96" s="39">
        <v>379</v>
      </c>
      <c r="M96" s="39">
        <v>10.48</v>
      </c>
      <c r="N96" s="39">
        <v>102.23</v>
      </c>
      <c r="O96" s="43">
        <v>96.37</v>
      </c>
      <c r="P96" s="33">
        <f t="shared" si="11"/>
        <v>93.613079019073581</v>
      </c>
      <c r="Q96" s="46"/>
      <c r="R96" s="46"/>
      <c r="S96" s="59">
        <f t="shared" si="12"/>
        <v>0</v>
      </c>
      <c r="T96" s="59">
        <f t="shared" si="13"/>
        <v>0</v>
      </c>
      <c r="U96" s="59">
        <f t="shared" si="14"/>
        <v>0</v>
      </c>
      <c r="V96" s="59">
        <f t="shared" si="15"/>
        <v>0</v>
      </c>
      <c r="W96" s="59">
        <f t="shared" si="16"/>
        <v>0</v>
      </c>
      <c r="X96" s="60">
        <v>30</v>
      </c>
      <c r="Y96" s="58">
        <f t="shared" si="17"/>
        <v>6.3869209809264191</v>
      </c>
      <c r="Z96" s="61">
        <f t="shared" si="18"/>
        <v>0.43411340086156702</v>
      </c>
      <c r="AA96" s="63">
        <f t="shared" si="19"/>
        <v>0</v>
      </c>
      <c r="AB96" s="62">
        <f t="shared" si="19"/>
        <v>0</v>
      </c>
      <c r="AC96" s="57">
        <f t="shared" si="20"/>
        <v>0</v>
      </c>
      <c r="AD96" s="58">
        <f t="shared" si="21"/>
        <v>0</v>
      </c>
    </row>
    <row r="97" spans="2:30" x14ac:dyDescent="0.35">
      <c r="B97" s="76">
        <v>44293</v>
      </c>
      <c r="C97" s="125">
        <v>2019</v>
      </c>
      <c r="D97" s="77" t="s">
        <v>14</v>
      </c>
      <c r="E97" s="78" t="s">
        <v>16</v>
      </c>
      <c r="F97" s="78" t="s">
        <v>999</v>
      </c>
      <c r="G97" s="78">
        <v>8</v>
      </c>
      <c r="H97" s="77" t="s">
        <v>990</v>
      </c>
      <c r="I97" s="79" t="s">
        <v>10</v>
      </c>
      <c r="J97" s="137"/>
      <c r="K97" s="80">
        <v>2400</v>
      </c>
      <c r="L97" s="39">
        <v>180</v>
      </c>
      <c r="M97" s="39">
        <v>10.89</v>
      </c>
      <c r="N97" s="39">
        <v>101.15</v>
      </c>
      <c r="O97" s="43">
        <v>91.86</v>
      </c>
      <c r="P97" s="33">
        <f t="shared" si="11"/>
        <v>89.707511633060037</v>
      </c>
      <c r="Q97" s="15"/>
      <c r="R97" s="15"/>
      <c r="S97" s="59">
        <f t="shared" si="12"/>
        <v>0</v>
      </c>
      <c r="T97" s="59">
        <f t="shared" si="13"/>
        <v>0</v>
      </c>
      <c r="U97" s="59">
        <f t="shared" si="14"/>
        <v>0</v>
      </c>
      <c r="V97" s="59">
        <f t="shared" si="15"/>
        <v>0</v>
      </c>
      <c r="W97" s="59">
        <f t="shared" si="16"/>
        <v>0</v>
      </c>
      <c r="X97" s="60">
        <v>30</v>
      </c>
      <c r="Y97" s="58">
        <f t="shared" si="17"/>
        <v>10.292488366939963</v>
      </c>
      <c r="Z97" s="61">
        <f t="shared" si="18"/>
        <v>0.45736692602198353</v>
      </c>
      <c r="AA97" s="63">
        <f t="shared" si="19"/>
        <v>0</v>
      </c>
      <c r="AB97" s="62">
        <f t="shared" si="19"/>
        <v>0</v>
      </c>
      <c r="AC97" s="57">
        <f t="shared" si="20"/>
        <v>0</v>
      </c>
      <c r="AD97" s="58">
        <f t="shared" si="21"/>
        <v>0</v>
      </c>
    </row>
    <row r="98" spans="2:30" x14ac:dyDescent="0.35">
      <c r="B98" s="76">
        <v>44293</v>
      </c>
      <c r="C98" s="125">
        <v>2019</v>
      </c>
      <c r="D98" s="77" t="s">
        <v>14</v>
      </c>
      <c r="E98" s="78" t="s">
        <v>16</v>
      </c>
      <c r="F98" s="78" t="s">
        <v>995</v>
      </c>
      <c r="G98" s="78">
        <v>4</v>
      </c>
      <c r="H98" s="77" t="s">
        <v>952</v>
      </c>
      <c r="I98" s="79" t="s">
        <v>8</v>
      </c>
      <c r="J98" s="137"/>
      <c r="K98" s="80">
        <v>2401</v>
      </c>
      <c r="L98" s="39">
        <v>179</v>
      </c>
      <c r="M98" s="39">
        <v>10.89</v>
      </c>
      <c r="N98" s="39">
        <v>27.27</v>
      </c>
      <c r="O98" s="43">
        <v>26.86</v>
      </c>
      <c r="P98" s="33">
        <f t="shared" si="11"/>
        <v>97.496947496947499</v>
      </c>
      <c r="Q98" s="46"/>
      <c r="R98" s="46"/>
      <c r="S98" s="59">
        <f t="shared" si="12"/>
        <v>0</v>
      </c>
      <c r="T98" s="59">
        <f t="shared" si="13"/>
        <v>0</v>
      </c>
      <c r="U98" s="59">
        <f t="shared" si="14"/>
        <v>0</v>
      </c>
      <c r="V98" s="59">
        <f t="shared" si="15"/>
        <v>0</v>
      </c>
      <c r="W98" s="59">
        <f t="shared" si="16"/>
        <v>0</v>
      </c>
      <c r="X98" s="60">
        <v>30</v>
      </c>
      <c r="Y98" s="58">
        <f t="shared" si="17"/>
        <v>2.5030525030525013</v>
      </c>
      <c r="Z98" s="61">
        <f t="shared" si="18"/>
        <v>0.41283656856606132</v>
      </c>
      <c r="AA98" s="63">
        <f t="shared" si="19"/>
        <v>0</v>
      </c>
      <c r="AB98" s="62">
        <f t="shared" si="19"/>
        <v>0</v>
      </c>
      <c r="AC98" s="57">
        <f t="shared" si="20"/>
        <v>0</v>
      </c>
      <c r="AD98" s="58">
        <f t="shared" si="21"/>
        <v>0</v>
      </c>
    </row>
    <row r="99" spans="2:30" x14ac:dyDescent="0.35">
      <c r="B99" s="76">
        <v>44293</v>
      </c>
      <c r="C99" s="125">
        <v>2019</v>
      </c>
      <c r="D99" s="77" t="s">
        <v>14</v>
      </c>
      <c r="E99" s="78" t="s">
        <v>16</v>
      </c>
      <c r="F99" s="78" t="s">
        <v>995</v>
      </c>
      <c r="G99" s="78">
        <v>4</v>
      </c>
      <c r="H99" s="77" t="s">
        <v>952</v>
      </c>
      <c r="I99" s="79" t="s">
        <v>12</v>
      </c>
      <c r="J99" s="137"/>
      <c r="K99" s="80">
        <v>2402</v>
      </c>
      <c r="L99" s="39">
        <v>389</v>
      </c>
      <c r="M99" s="39">
        <v>10.26</v>
      </c>
      <c r="N99" s="39">
        <v>122.62</v>
      </c>
      <c r="O99" s="43">
        <v>119.66</v>
      </c>
      <c r="P99" s="33">
        <f t="shared" si="11"/>
        <v>97.365610537557842</v>
      </c>
      <c r="Q99" s="46"/>
      <c r="R99" s="46"/>
      <c r="S99" s="59">
        <f t="shared" si="12"/>
        <v>0</v>
      </c>
      <c r="T99" s="59">
        <f t="shared" si="13"/>
        <v>0</v>
      </c>
      <c r="U99" s="59">
        <f t="shared" si="14"/>
        <v>0</v>
      </c>
      <c r="V99" s="59">
        <f t="shared" si="15"/>
        <v>0</v>
      </c>
      <c r="W99" s="59">
        <f t="shared" si="16"/>
        <v>0</v>
      </c>
      <c r="X99" s="60">
        <v>30</v>
      </c>
      <c r="Y99" s="58">
        <f t="shared" si="17"/>
        <v>2.634389462442158</v>
      </c>
      <c r="Z99" s="61">
        <f t="shared" si="18"/>
        <v>0.41352833638025599</v>
      </c>
      <c r="AA99" s="63">
        <f t="shared" si="19"/>
        <v>0</v>
      </c>
      <c r="AB99" s="62">
        <f t="shared" si="19"/>
        <v>0</v>
      </c>
      <c r="AC99" s="57">
        <f t="shared" si="20"/>
        <v>0</v>
      </c>
      <c r="AD99" s="58">
        <f t="shared" si="21"/>
        <v>0</v>
      </c>
    </row>
    <row r="100" spans="2:30" x14ac:dyDescent="0.35">
      <c r="B100" s="76">
        <v>44293</v>
      </c>
      <c r="C100" s="125">
        <v>2019</v>
      </c>
      <c r="D100" s="77" t="s">
        <v>14</v>
      </c>
      <c r="E100" s="78" t="s">
        <v>16</v>
      </c>
      <c r="F100" s="78" t="s">
        <v>995</v>
      </c>
      <c r="G100" s="78">
        <v>4</v>
      </c>
      <c r="H100" s="77" t="s">
        <v>952</v>
      </c>
      <c r="I100" s="79" t="s">
        <v>11</v>
      </c>
      <c r="J100" s="137"/>
      <c r="K100" s="80">
        <v>2403</v>
      </c>
      <c r="L100" s="39">
        <v>388</v>
      </c>
      <c r="M100" s="39">
        <v>10.18</v>
      </c>
      <c r="N100" s="39">
        <v>110.57</v>
      </c>
      <c r="O100" s="43">
        <v>103.83</v>
      </c>
      <c r="P100" s="33">
        <f t="shared" si="11"/>
        <v>93.286183882856875</v>
      </c>
      <c r="Q100" s="48"/>
      <c r="R100" s="48"/>
      <c r="S100" s="59">
        <f t="shared" si="12"/>
        <v>0</v>
      </c>
      <c r="T100" s="59">
        <f t="shared" si="13"/>
        <v>0</v>
      </c>
      <c r="U100" s="59">
        <f t="shared" si="14"/>
        <v>0</v>
      </c>
      <c r="V100" s="59">
        <f t="shared" si="15"/>
        <v>0</v>
      </c>
      <c r="W100" s="59">
        <f t="shared" si="16"/>
        <v>0</v>
      </c>
      <c r="X100" s="60">
        <v>30</v>
      </c>
      <c r="Y100" s="58">
        <f t="shared" si="17"/>
        <v>6.713816117143125</v>
      </c>
      <c r="Z100" s="61">
        <f t="shared" si="18"/>
        <v>0.43598505072076871</v>
      </c>
      <c r="AA100" s="63">
        <f t="shared" si="19"/>
        <v>0</v>
      </c>
      <c r="AB100" s="62">
        <f t="shared" si="19"/>
        <v>0</v>
      </c>
      <c r="AC100" s="57">
        <f t="shared" si="20"/>
        <v>0</v>
      </c>
      <c r="AD100" s="58">
        <f t="shared" si="21"/>
        <v>0</v>
      </c>
    </row>
    <row r="101" spans="2:30" x14ac:dyDescent="0.35">
      <c r="B101" s="76">
        <v>44293</v>
      </c>
      <c r="C101" s="125">
        <v>2019</v>
      </c>
      <c r="D101" s="77" t="s">
        <v>14</v>
      </c>
      <c r="E101" s="78" t="s">
        <v>16</v>
      </c>
      <c r="F101" s="78" t="s">
        <v>995</v>
      </c>
      <c r="G101" s="78">
        <v>4</v>
      </c>
      <c r="H101" s="77" t="s">
        <v>952</v>
      </c>
      <c r="I101" s="79" t="s">
        <v>10</v>
      </c>
      <c r="J101" s="137"/>
      <c r="K101" s="80">
        <v>2404</v>
      </c>
      <c r="L101" s="39">
        <v>376</v>
      </c>
      <c r="M101" s="39">
        <v>10.5</v>
      </c>
      <c r="N101" s="39">
        <v>96.21</v>
      </c>
      <c r="O101" s="43">
        <v>87.54</v>
      </c>
      <c r="P101" s="33">
        <f t="shared" si="11"/>
        <v>89.884494224711247</v>
      </c>
      <c r="Q101" s="48"/>
      <c r="R101" s="48"/>
      <c r="S101" s="59">
        <f t="shared" si="12"/>
        <v>0</v>
      </c>
      <c r="T101" s="59">
        <f t="shared" si="13"/>
        <v>0</v>
      </c>
      <c r="U101" s="59">
        <f t="shared" si="14"/>
        <v>0</v>
      </c>
      <c r="V101" s="59">
        <f t="shared" si="15"/>
        <v>0</v>
      </c>
      <c r="W101" s="59">
        <f t="shared" si="16"/>
        <v>0</v>
      </c>
      <c r="X101" s="60">
        <v>30</v>
      </c>
      <c r="Y101" s="58">
        <f t="shared" si="17"/>
        <v>10.115505775288753</v>
      </c>
      <c r="Z101" s="61">
        <f t="shared" si="18"/>
        <v>0.45626947040498428</v>
      </c>
      <c r="AA101" s="63">
        <f t="shared" si="19"/>
        <v>0</v>
      </c>
      <c r="AB101" s="62">
        <f t="shared" si="19"/>
        <v>0</v>
      </c>
      <c r="AC101" s="57">
        <f t="shared" si="20"/>
        <v>0</v>
      </c>
      <c r="AD101" s="58">
        <f t="shared" si="21"/>
        <v>0</v>
      </c>
    </row>
    <row r="102" spans="2:30" x14ac:dyDescent="0.35">
      <c r="B102" s="76">
        <v>44293</v>
      </c>
      <c r="C102" s="125">
        <v>2019</v>
      </c>
      <c r="D102" s="77" t="s">
        <v>14</v>
      </c>
      <c r="E102" s="78" t="s">
        <v>16</v>
      </c>
      <c r="F102" s="78" t="s">
        <v>995</v>
      </c>
      <c r="G102" s="78">
        <v>4</v>
      </c>
      <c r="H102" s="77" t="s">
        <v>990</v>
      </c>
      <c r="I102" s="79" t="s">
        <v>8</v>
      </c>
      <c r="J102" s="137"/>
      <c r="K102" s="80">
        <v>2405</v>
      </c>
      <c r="L102" s="39"/>
      <c r="M102" s="39"/>
      <c r="N102" s="39"/>
      <c r="O102" s="43"/>
      <c r="P102" s="33" t="e">
        <f t="shared" si="11"/>
        <v>#DIV/0!</v>
      </c>
      <c r="Q102" s="46"/>
      <c r="R102" s="46"/>
      <c r="S102" s="59" t="e">
        <f t="shared" si="12"/>
        <v>#DIV/0!</v>
      </c>
      <c r="T102" s="59" t="e">
        <f t="shared" si="13"/>
        <v>#DIV/0!</v>
      </c>
      <c r="U102" s="59" t="e">
        <f t="shared" si="14"/>
        <v>#DIV/0!</v>
      </c>
      <c r="V102" s="59" t="e">
        <f t="shared" si="15"/>
        <v>#DIV/0!</v>
      </c>
      <c r="W102" s="59" t="e">
        <f t="shared" si="16"/>
        <v>#DIV/0!</v>
      </c>
      <c r="X102" s="60">
        <v>30</v>
      </c>
      <c r="Y102" s="58" t="e">
        <f t="shared" si="17"/>
        <v>#DIV/0!</v>
      </c>
      <c r="Z102" s="61" t="e">
        <f t="shared" si="18"/>
        <v>#DIV/0!</v>
      </c>
      <c r="AA102" s="63">
        <f t="shared" si="19"/>
        <v>0</v>
      </c>
      <c r="AB102" s="62">
        <f t="shared" si="19"/>
        <v>0</v>
      </c>
      <c r="AC102" s="57" t="e">
        <f t="shared" si="20"/>
        <v>#DIV/0!</v>
      </c>
      <c r="AD102" s="58" t="e">
        <f t="shared" si="21"/>
        <v>#DIV/0!</v>
      </c>
    </row>
    <row r="103" spans="2:30" x14ac:dyDescent="0.35">
      <c r="B103" s="76">
        <v>44293</v>
      </c>
      <c r="C103" s="125">
        <v>2019</v>
      </c>
      <c r="D103" s="77" t="s">
        <v>14</v>
      </c>
      <c r="E103" s="78" t="s">
        <v>16</v>
      </c>
      <c r="F103" s="78" t="s">
        <v>995</v>
      </c>
      <c r="G103" s="78">
        <v>4</v>
      </c>
      <c r="H103" s="77" t="s">
        <v>990</v>
      </c>
      <c r="I103" s="79" t="s">
        <v>12</v>
      </c>
      <c r="J103" s="137"/>
      <c r="K103" s="80">
        <v>2406</v>
      </c>
      <c r="L103" s="39">
        <v>377</v>
      </c>
      <c r="M103" s="39">
        <v>10.47</v>
      </c>
      <c r="N103" s="39">
        <v>109.9</v>
      </c>
      <c r="O103" s="43">
        <v>107.2</v>
      </c>
      <c r="P103" s="33">
        <f t="shared" si="11"/>
        <v>97.284521774112434</v>
      </c>
      <c r="Q103" s="48"/>
      <c r="R103" s="48"/>
      <c r="S103" s="59">
        <f t="shared" si="12"/>
        <v>0</v>
      </c>
      <c r="T103" s="59">
        <f t="shared" si="13"/>
        <v>0</v>
      </c>
      <c r="U103" s="59">
        <f t="shared" si="14"/>
        <v>0</v>
      </c>
      <c r="V103" s="59">
        <f t="shared" si="15"/>
        <v>0</v>
      </c>
      <c r="W103" s="59">
        <f t="shared" si="16"/>
        <v>0</v>
      </c>
      <c r="X103" s="60">
        <v>30</v>
      </c>
      <c r="Y103" s="58">
        <f t="shared" si="17"/>
        <v>2.7154782258875656</v>
      </c>
      <c r="Z103" s="61">
        <f t="shared" si="18"/>
        <v>0.41395637341052416</v>
      </c>
      <c r="AA103" s="63">
        <f t="shared" si="19"/>
        <v>0</v>
      </c>
      <c r="AB103" s="62">
        <f t="shared" si="19"/>
        <v>0</v>
      </c>
      <c r="AC103" s="57">
        <f t="shared" si="20"/>
        <v>0</v>
      </c>
      <c r="AD103" s="58">
        <f t="shared" si="21"/>
        <v>0</v>
      </c>
    </row>
    <row r="104" spans="2:30" x14ac:dyDescent="0.35">
      <c r="B104" s="76">
        <v>44293</v>
      </c>
      <c r="C104" s="125">
        <v>2019</v>
      </c>
      <c r="D104" s="77" t="s">
        <v>14</v>
      </c>
      <c r="E104" s="78" t="s">
        <v>16</v>
      </c>
      <c r="F104" s="78" t="s">
        <v>995</v>
      </c>
      <c r="G104" s="78">
        <v>4</v>
      </c>
      <c r="H104" s="77" t="s">
        <v>990</v>
      </c>
      <c r="I104" s="79" t="s">
        <v>11</v>
      </c>
      <c r="J104" s="137"/>
      <c r="K104" s="80">
        <v>2407</v>
      </c>
      <c r="L104" s="39">
        <v>372</v>
      </c>
      <c r="M104" s="39">
        <v>10.55</v>
      </c>
      <c r="N104" s="39">
        <v>108.04</v>
      </c>
      <c r="O104" s="43">
        <v>100.67</v>
      </c>
      <c r="P104" s="33">
        <f t="shared" si="11"/>
        <v>92.440250282080214</v>
      </c>
      <c r="Q104" s="15"/>
      <c r="R104" s="15"/>
      <c r="S104" s="59">
        <f t="shared" si="12"/>
        <v>0</v>
      </c>
      <c r="T104" s="59">
        <f t="shared" si="13"/>
        <v>0</v>
      </c>
      <c r="U104" s="59">
        <f t="shared" si="14"/>
        <v>0</v>
      </c>
      <c r="V104" s="59">
        <f t="shared" si="15"/>
        <v>0</v>
      </c>
      <c r="W104" s="59">
        <f t="shared" si="16"/>
        <v>0</v>
      </c>
      <c r="X104" s="60">
        <v>30</v>
      </c>
      <c r="Y104" s="58">
        <f t="shared" si="17"/>
        <v>7.5597497179197859</v>
      </c>
      <c r="Z104" s="61">
        <f t="shared" si="18"/>
        <v>0.44088992454505099</v>
      </c>
      <c r="AA104" s="63">
        <f t="shared" si="19"/>
        <v>0</v>
      </c>
      <c r="AB104" s="62">
        <f t="shared" si="19"/>
        <v>0</v>
      </c>
      <c r="AC104" s="57">
        <f t="shared" si="20"/>
        <v>0</v>
      </c>
      <c r="AD104" s="58">
        <f t="shared" si="21"/>
        <v>0</v>
      </c>
    </row>
    <row r="105" spans="2:30" x14ac:dyDescent="0.35">
      <c r="B105" s="76">
        <v>44293</v>
      </c>
      <c r="C105" s="125">
        <v>2019</v>
      </c>
      <c r="D105" s="77" t="s">
        <v>14</v>
      </c>
      <c r="E105" s="78" t="s">
        <v>16</v>
      </c>
      <c r="F105" s="78" t="s">
        <v>995</v>
      </c>
      <c r="G105" s="78">
        <v>4</v>
      </c>
      <c r="H105" s="77" t="s">
        <v>990</v>
      </c>
      <c r="I105" s="79" t="s">
        <v>10</v>
      </c>
      <c r="J105" s="137"/>
      <c r="K105" s="80">
        <v>2408</v>
      </c>
      <c r="L105" s="39">
        <v>380</v>
      </c>
      <c r="M105" s="39">
        <v>10.53</v>
      </c>
      <c r="N105" s="39">
        <v>99.67</v>
      </c>
      <c r="O105" s="43">
        <v>90.65</v>
      </c>
      <c r="P105" s="33">
        <f t="shared" si="11"/>
        <v>89.881085932241433</v>
      </c>
      <c r="Q105" s="48"/>
      <c r="R105" s="48"/>
      <c r="S105" s="59">
        <f t="shared" si="12"/>
        <v>0</v>
      </c>
      <c r="T105" s="59">
        <f t="shared" si="13"/>
        <v>0</v>
      </c>
      <c r="U105" s="59">
        <f t="shared" si="14"/>
        <v>0</v>
      </c>
      <c r="V105" s="59">
        <f t="shared" si="15"/>
        <v>0</v>
      </c>
      <c r="W105" s="59">
        <f t="shared" si="16"/>
        <v>0</v>
      </c>
      <c r="X105" s="60">
        <v>30</v>
      </c>
      <c r="Y105" s="58">
        <f t="shared" si="17"/>
        <v>10.118914067758567</v>
      </c>
      <c r="Z105" s="61">
        <f t="shared" si="18"/>
        <v>0.45629056415376923</v>
      </c>
      <c r="AA105" s="63">
        <f t="shared" si="19"/>
        <v>0</v>
      </c>
      <c r="AB105" s="62">
        <f t="shared" si="19"/>
        <v>0</v>
      </c>
      <c r="AC105" s="57">
        <f t="shared" si="20"/>
        <v>0</v>
      </c>
      <c r="AD105" s="58">
        <f t="shared" si="21"/>
        <v>0</v>
      </c>
    </row>
    <row r="106" spans="2:30" x14ac:dyDescent="0.35">
      <c r="B106" s="76">
        <v>44293</v>
      </c>
      <c r="C106" s="125">
        <v>2019</v>
      </c>
      <c r="D106" s="77" t="s">
        <v>14</v>
      </c>
      <c r="E106" s="78" t="s">
        <v>15</v>
      </c>
      <c r="F106" s="78" t="s">
        <v>994</v>
      </c>
      <c r="G106" s="78">
        <v>3</v>
      </c>
      <c r="H106" s="77" t="s">
        <v>952</v>
      </c>
      <c r="I106" s="79" t="s">
        <v>8</v>
      </c>
      <c r="J106" s="137"/>
      <c r="K106" s="80">
        <v>2409</v>
      </c>
      <c r="L106" s="39" t="s">
        <v>1023</v>
      </c>
      <c r="M106" s="39"/>
      <c r="N106" s="39"/>
      <c r="O106" s="43"/>
      <c r="P106" s="33" t="e">
        <f t="shared" si="11"/>
        <v>#DIV/0!</v>
      </c>
      <c r="Q106" s="48"/>
      <c r="R106" s="48"/>
      <c r="S106" s="59" t="e">
        <f t="shared" si="12"/>
        <v>#DIV/0!</v>
      </c>
      <c r="T106" s="59" t="e">
        <f t="shared" si="13"/>
        <v>#DIV/0!</v>
      </c>
      <c r="U106" s="59" t="e">
        <f t="shared" si="14"/>
        <v>#DIV/0!</v>
      </c>
      <c r="V106" s="59" t="e">
        <f t="shared" si="15"/>
        <v>#DIV/0!</v>
      </c>
      <c r="W106" s="59" t="e">
        <f t="shared" si="16"/>
        <v>#DIV/0!</v>
      </c>
      <c r="X106" s="60">
        <v>30</v>
      </c>
      <c r="Y106" s="58" t="e">
        <f t="shared" si="17"/>
        <v>#DIV/0!</v>
      </c>
      <c r="Z106" s="61" t="e">
        <f t="shared" si="18"/>
        <v>#DIV/0!</v>
      </c>
      <c r="AA106" s="63">
        <f t="shared" si="19"/>
        <v>0</v>
      </c>
      <c r="AB106" s="62">
        <f t="shared" si="19"/>
        <v>0</v>
      </c>
      <c r="AC106" s="57" t="e">
        <f t="shared" si="20"/>
        <v>#DIV/0!</v>
      </c>
      <c r="AD106" s="58" t="e">
        <f t="shared" si="21"/>
        <v>#DIV/0!</v>
      </c>
    </row>
    <row r="107" spans="2:30" x14ac:dyDescent="0.35">
      <c r="B107" s="76">
        <v>44293</v>
      </c>
      <c r="C107" s="125">
        <v>2019</v>
      </c>
      <c r="D107" s="77" t="s">
        <v>14</v>
      </c>
      <c r="E107" s="78" t="s">
        <v>15</v>
      </c>
      <c r="F107" s="78" t="s">
        <v>994</v>
      </c>
      <c r="G107" s="78">
        <v>3</v>
      </c>
      <c r="H107" s="77" t="s">
        <v>952</v>
      </c>
      <c r="I107" s="79" t="s">
        <v>12</v>
      </c>
      <c r="J107" s="137"/>
      <c r="K107" s="80">
        <v>2410</v>
      </c>
      <c r="L107" s="39">
        <v>177</v>
      </c>
      <c r="M107" s="39">
        <v>10.89</v>
      </c>
      <c r="N107" s="39">
        <v>64.489999999999995</v>
      </c>
      <c r="O107" s="43">
        <v>62.19</v>
      </c>
      <c r="P107" s="33">
        <f t="shared" si="11"/>
        <v>95.708955223880608</v>
      </c>
      <c r="Q107" s="15"/>
      <c r="R107" s="15"/>
      <c r="S107" s="59">
        <f t="shared" si="12"/>
        <v>0</v>
      </c>
      <c r="T107" s="59">
        <f t="shared" si="13"/>
        <v>0</v>
      </c>
      <c r="U107" s="59">
        <f t="shared" si="14"/>
        <v>0</v>
      </c>
      <c r="V107" s="59">
        <f t="shared" si="15"/>
        <v>0</v>
      </c>
      <c r="W107" s="59">
        <f t="shared" si="16"/>
        <v>0</v>
      </c>
      <c r="X107" s="60">
        <v>30</v>
      </c>
      <c r="Y107" s="58">
        <f t="shared" si="17"/>
        <v>4.2910447761193922</v>
      </c>
      <c r="Z107" s="61">
        <f t="shared" si="18"/>
        <v>0.4224171539961013</v>
      </c>
      <c r="AA107" s="63">
        <f t="shared" si="19"/>
        <v>0</v>
      </c>
      <c r="AB107" s="62">
        <f t="shared" si="19"/>
        <v>0</v>
      </c>
      <c r="AC107" s="57">
        <f t="shared" si="20"/>
        <v>0</v>
      </c>
      <c r="AD107" s="58">
        <f t="shared" si="21"/>
        <v>0</v>
      </c>
    </row>
    <row r="108" spans="2:30" x14ac:dyDescent="0.35">
      <c r="B108" s="76">
        <v>44293</v>
      </c>
      <c r="C108" s="125">
        <v>2019</v>
      </c>
      <c r="D108" s="77" t="s">
        <v>14</v>
      </c>
      <c r="E108" s="78" t="s">
        <v>15</v>
      </c>
      <c r="F108" s="78" t="s">
        <v>994</v>
      </c>
      <c r="G108" s="78">
        <v>3</v>
      </c>
      <c r="H108" s="77" t="s">
        <v>952</v>
      </c>
      <c r="I108" s="79" t="s">
        <v>11</v>
      </c>
      <c r="J108" s="137"/>
      <c r="K108" s="80">
        <v>2411</v>
      </c>
      <c r="L108" s="39">
        <v>159</v>
      </c>
      <c r="M108" s="39">
        <v>10.87</v>
      </c>
      <c r="N108" s="39">
        <v>123.48</v>
      </c>
      <c r="O108" s="43">
        <v>114.28</v>
      </c>
      <c r="P108" s="33">
        <f t="shared" si="11"/>
        <v>91.830210460882682</v>
      </c>
      <c r="Q108" s="46"/>
      <c r="R108" s="46"/>
      <c r="S108" s="59">
        <f t="shared" si="12"/>
        <v>0</v>
      </c>
      <c r="T108" s="59">
        <f t="shared" si="13"/>
        <v>0</v>
      </c>
      <c r="U108" s="59">
        <f t="shared" si="14"/>
        <v>0</v>
      </c>
      <c r="V108" s="59">
        <f t="shared" si="15"/>
        <v>0</v>
      </c>
      <c r="W108" s="59">
        <f t="shared" si="16"/>
        <v>0</v>
      </c>
      <c r="X108" s="60">
        <v>30</v>
      </c>
      <c r="Y108" s="58">
        <f t="shared" si="17"/>
        <v>8.1697895391173176</v>
      </c>
      <c r="Z108" s="61">
        <f t="shared" si="18"/>
        <v>0.44448312542307333</v>
      </c>
      <c r="AA108" s="63">
        <f t="shared" si="19"/>
        <v>0</v>
      </c>
      <c r="AB108" s="62">
        <f t="shared" si="19"/>
        <v>0</v>
      </c>
      <c r="AC108" s="57">
        <f t="shared" si="20"/>
        <v>0</v>
      </c>
      <c r="AD108" s="58">
        <f t="shared" si="21"/>
        <v>0</v>
      </c>
    </row>
    <row r="109" spans="2:30" x14ac:dyDescent="0.35">
      <c r="B109" s="76">
        <v>44293</v>
      </c>
      <c r="C109" s="125">
        <v>2019</v>
      </c>
      <c r="D109" s="77" t="s">
        <v>14</v>
      </c>
      <c r="E109" s="78" t="s">
        <v>15</v>
      </c>
      <c r="F109" s="78" t="s">
        <v>994</v>
      </c>
      <c r="G109" s="78">
        <v>3</v>
      </c>
      <c r="H109" s="77" t="s">
        <v>952</v>
      </c>
      <c r="I109" s="79" t="s">
        <v>10</v>
      </c>
      <c r="J109" s="137"/>
      <c r="K109" s="80">
        <v>2412</v>
      </c>
      <c r="L109" s="39">
        <v>160</v>
      </c>
      <c r="M109" s="39">
        <v>10.94</v>
      </c>
      <c r="N109" s="39">
        <v>110.88</v>
      </c>
      <c r="O109" s="43">
        <v>100.74</v>
      </c>
      <c r="P109" s="33">
        <f t="shared" si="11"/>
        <v>89.853912347408453</v>
      </c>
      <c r="Q109" s="15"/>
      <c r="R109" s="15"/>
      <c r="S109" s="59">
        <f t="shared" si="12"/>
        <v>0</v>
      </c>
      <c r="T109" s="59">
        <f t="shared" si="13"/>
        <v>0</v>
      </c>
      <c r="U109" s="59">
        <f t="shared" si="14"/>
        <v>0</v>
      </c>
      <c r="V109" s="59">
        <f t="shared" si="15"/>
        <v>0</v>
      </c>
      <c r="W109" s="59">
        <f t="shared" si="16"/>
        <v>0</v>
      </c>
      <c r="X109" s="60">
        <v>30</v>
      </c>
      <c r="Y109" s="58">
        <f t="shared" si="17"/>
        <v>10.146087652591547</v>
      </c>
      <c r="Z109" s="61">
        <f t="shared" si="18"/>
        <v>0.45645879732739408</v>
      </c>
      <c r="AA109" s="63">
        <f t="shared" si="19"/>
        <v>0</v>
      </c>
      <c r="AB109" s="62">
        <f t="shared" si="19"/>
        <v>0</v>
      </c>
      <c r="AC109" s="57">
        <f t="shared" si="20"/>
        <v>0</v>
      </c>
      <c r="AD109" s="58">
        <f t="shared" si="21"/>
        <v>0</v>
      </c>
    </row>
    <row r="110" spans="2:30" x14ac:dyDescent="0.35">
      <c r="B110" s="76">
        <v>44293</v>
      </c>
      <c r="C110" s="125">
        <v>2019</v>
      </c>
      <c r="D110" s="77" t="s">
        <v>14</v>
      </c>
      <c r="E110" s="78" t="s">
        <v>15</v>
      </c>
      <c r="F110" s="78" t="s">
        <v>994</v>
      </c>
      <c r="G110" s="78">
        <v>3</v>
      </c>
      <c r="H110" s="77" t="s">
        <v>990</v>
      </c>
      <c r="I110" s="79" t="s">
        <v>8</v>
      </c>
      <c r="J110" s="137"/>
      <c r="K110" s="80">
        <v>2413</v>
      </c>
      <c r="L110" s="39">
        <v>161</v>
      </c>
      <c r="M110" s="39">
        <v>10.9</v>
      </c>
      <c r="N110" s="39">
        <v>34.42</v>
      </c>
      <c r="O110" s="43">
        <v>33.26</v>
      </c>
      <c r="P110" s="33">
        <f t="shared" si="11"/>
        <v>95.068027210884338</v>
      </c>
      <c r="Q110" s="44"/>
      <c r="R110" s="45"/>
      <c r="S110" s="59">
        <f t="shared" si="12"/>
        <v>0</v>
      </c>
      <c r="T110" s="59">
        <f t="shared" si="13"/>
        <v>0</v>
      </c>
      <c r="U110" s="59">
        <f t="shared" si="14"/>
        <v>0</v>
      </c>
      <c r="V110" s="59">
        <f t="shared" si="15"/>
        <v>0</v>
      </c>
      <c r="W110" s="59">
        <f t="shared" si="16"/>
        <v>0</v>
      </c>
      <c r="X110" s="60">
        <v>30</v>
      </c>
      <c r="Y110" s="58">
        <f t="shared" si="17"/>
        <v>4.9319727891156617</v>
      </c>
      <c r="Z110" s="61">
        <f t="shared" si="18"/>
        <v>0.42593917710196788</v>
      </c>
      <c r="AA110" s="63">
        <f t="shared" si="19"/>
        <v>0</v>
      </c>
      <c r="AB110" s="62">
        <f t="shared" si="19"/>
        <v>0</v>
      </c>
      <c r="AC110" s="57">
        <f t="shared" si="20"/>
        <v>0</v>
      </c>
      <c r="AD110" s="58">
        <f t="shared" si="21"/>
        <v>0</v>
      </c>
    </row>
    <row r="111" spans="2:30" x14ac:dyDescent="0.35">
      <c r="B111" s="76">
        <v>44293</v>
      </c>
      <c r="C111" s="125">
        <v>2019</v>
      </c>
      <c r="D111" s="77" t="s">
        <v>14</v>
      </c>
      <c r="E111" s="78" t="s">
        <v>15</v>
      </c>
      <c r="F111" s="78" t="s">
        <v>994</v>
      </c>
      <c r="G111" s="78">
        <v>3</v>
      </c>
      <c r="H111" s="77" t="s">
        <v>990</v>
      </c>
      <c r="I111" s="79" t="s">
        <v>12</v>
      </c>
      <c r="J111" s="137"/>
      <c r="K111" s="80">
        <v>2414</v>
      </c>
      <c r="L111" s="39">
        <v>139</v>
      </c>
      <c r="M111" s="39">
        <v>11.01</v>
      </c>
      <c r="N111" s="39">
        <v>116.96</v>
      </c>
      <c r="O111" s="43">
        <v>109.63</v>
      </c>
      <c r="P111" s="33">
        <f t="shared" si="11"/>
        <v>93.081642284096276</v>
      </c>
      <c r="Q111" s="44"/>
      <c r="R111" s="45"/>
      <c r="S111" s="59">
        <f t="shared" si="12"/>
        <v>0</v>
      </c>
      <c r="T111" s="59">
        <f t="shared" si="13"/>
        <v>0</v>
      </c>
      <c r="U111" s="59">
        <f t="shared" si="14"/>
        <v>0</v>
      </c>
      <c r="V111" s="59">
        <f t="shared" si="15"/>
        <v>0</v>
      </c>
      <c r="W111" s="59">
        <f t="shared" si="16"/>
        <v>0</v>
      </c>
      <c r="X111" s="60">
        <v>30</v>
      </c>
      <c r="Y111" s="58">
        <f t="shared" si="17"/>
        <v>6.9183577159037242</v>
      </c>
      <c r="Z111" s="61">
        <f t="shared" si="18"/>
        <v>0.43716284729263843</v>
      </c>
      <c r="AA111" s="63">
        <f t="shared" si="19"/>
        <v>0</v>
      </c>
      <c r="AB111" s="62">
        <f t="shared" si="19"/>
        <v>0</v>
      </c>
      <c r="AC111" s="57">
        <f t="shared" si="20"/>
        <v>0</v>
      </c>
      <c r="AD111" s="58">
        <f t="shared" si="21"/>
        <v>0</v>
      </c>
    </row>
    <row r="112" spans="2:30" x14ac:dyDescent="0.35">
      <c r="B112" s="76">
        <v>44293</v>
      </c>
      <c r="C112" s="125">
        <v>2019</v>
      </c>
      <c r="D112" s="77" t="s">
        <v>14</v>
      </c>
      <c r="E112" s="78" t="s">
        <v>15</v>
      </c>
      <c r="F112" s="78" t="s">
        <v>994</v>
      </c>
      <c r="G112" s="78">
        <v>3</v>
      </c>
      <c r="H112" s="77" t="s">
        <v>990</v>
      </c>
      <c r="I112" s="79" t="s">
        <v>11</v>
      </c>
      <c r="J112" s="137"/>
      <c r="K112" s="80">
        <v>2415</v>
      </c>
      <c r="L112" s="39">
        <v>164</v>
      </c>
      <c r="M112" s="39">
        <v>10.92</v>
      </c>
      <c r="N112" s="39">
        <v>109.09</v>
      </c>
      <c r="O112" s="43">
        <v>100.59</v>
      </c>
      <c r="P112" s="33">
        <f t="shared" si="11"/>
        <v>91.341550371804004</v>
      </c>
      <c r="Q112" s="10"/>
      <c r="R112" s="11"/>
      <c r="S112" s="59">
        <f t="shared" si="12"/>
        <v>0</v>
      </c>
      <c r="T112" s="59">
        <f t="shared" si="13"/>
        <v>0</v>
      </c>
      <c r="U112" s="59">
        <f t="shared" si="14"/>
        <v>0</v>
      </c>
      <c r="V112" s="59">
        <f t="shared" si="15"/>
        <v>0</v>
      </c>
      <c r="W112" s="59">
        <f t="shared" si="16"/>
        <v>0</v>
      </c>
      <c r="X112" s="60">
        <v>30</v>
      </c>
      <c r="Y112" s="58">
        <f t="shared" si="17"/>
        <v>8.6584496281959957</v>
      </c>
      <c r="Z112" s="61">
        <f t="shared" si="18"/>
        <v>0.44739600758336123</v>
      </c>
      <c r="AA112" s="63">
        <f t="shared" si="19"/>
        <v>0</v>
      </c>
      <c r="AB112" s="62">
        <f t="shared" si="19"/>
        <v>0</v>
      </c>
      <c r="AC112" s="57">
        <f t="shared" si="20"/>
        <v>0</v>
      </c>
      <c r="AD112" s="58">
        <f t="shared" si="21"/>
        <v>0</v>
      </c>
    </row>
    <row r="113" spans="2:30" x14ac:dyDescent="0.35">
      <c r="B113" s="76">
        <v>44293</v>
      </c>
      <c r="C113" s="125">
        <v>2019</v>
      </c>
      <c r="D113" s="77" t="s">
        <v>14</v>
      </c>
      <c r="E113" s="78" t="s">
        <v>15</v>
      </c>
      <c r="F113" s="78" t="s">
        <v>994</v>
      </c>
      <c r="G113" s="78">
        <v>3</v>
      </c>
      <c r="H113" s="77" t="s">
        <v>990</v>
      </c>
      <c r="I113" s="79" t="s">
        <v>10</v>
      </c>
      <c r="J113" s="137"/>
      <c r="K113" s="80">
        <v>2416</v>
      </c>
      <c r="L113" s="39">
        <v>156</v>
      </c>
      <c r="M113" s="39">
        <v>10.94</v>
      </c>
      <c r="N113" s="39">
        <v>62.95</v>
      </c>
      <c r="O113" s="43">
        <v>57.65</v>
      </c>
      <c r="P113" s="33">
        <f t="shared" si="11"/>
        <v>89.80965199000191</v>
      </c>
      <c r="Q113" s="10"/>
      <c r="R113" s="11"/>
      <c r="S113" s="59">
        <f t="shared" si="12"/>
        <v>0</v>
      </c>
      <c r="T113" s="59">
        <f t="shared" si="13"/>
        <v>0</v>
      </c>
      <c r="U113" s="59">
        <f t="shared" si="14"/>
        <v>0</v>
      </c>
      <c r="V113" s="59">
        <f t="shared" si="15"/>
        <v>0</v>
      </c>
      <c r="W113" s="59">
        <f t="shared" si="16"/>
        <v>0</v>
      </c>
      <c r="X113" s="60">
        <v>30</v>
      </c>
      <c r="Y113" s="58">
        <f t="shared" si="17"/>
        <v>10.19034800999809</v>
      </c>
      <c r="Z113" s="61">
        <f t="shared" si="18"/>
        <v>0.45673303361164641</v>
      </c>
      <c r="AA113" s="63">
        <f t="shared" si="19"/>
        <v>0</v>
      </c>
      <c r="AB113" s="62">
        <f t="shared" si="19"/>
        <v>0</v>
      </c>
      <c r="AC113" s="57">
        <f t="shared" si="20"/>
        <v>0</v>
      </c>
      <c r="AD113" s="58">
        <f t="shared" si="21"/>
        <v>0</v>
      </c>
    </row>
    <row r="114" spans="2:30" x14ac:dyDescent="0.35">
      <c r="B114" s="76">
        <v>44293</v>
      </c>
      <c r="C114" s="125">
        <v>2019</v>
      </c>
      <c r="D114" s="77" t="s">
        <v>14</v>
      </c>
      <c r="E114" s="78" t="s">
        <v>14</v>
      </c>
      <c r="F114" s="78" t="s">
        <v>998</v>
      </c>
      <c r="G114" s="78">
        <v>7</v>
      </c>
      <c r="H114" s="77" t="s">
        <v>952</v>
      </c>
      <c r="I114" s="79" t="s">
        <v>8</v>
      </c>
      <c r="J114" s="137"/>
      <c r="K114" s="80">
        <v>2417</v>
      </c>
      <c r="L114" s="39">
        <v>178</v>
      </c>
      <c r="M114" s="39">
        <v>10.9</v>
      </c>
      <c r="N114" s="39">
        <v>115.97</v>
      </c>
      <c r="O114" s="43">
        <v>109.67</v>
      </c>
      <c r="P114" s="33">
        <f t="shared" si="11"/>
        <v>94.003997335109929</v>
      </c>
      <c r="Q114" s="44"/>
      <c r="R114" s="45"/>
      <c r="S114" s="59">
        <f t="shared" si="12"/>
        <v>0</v>
      </c>
      <c r="T114" s="59">
        <f t="shared" si="13"/>
        <v>0</v>
      </c>
      <c r="U114" s="59">
        <f t="shared" si="14"/>
        <v>0</v>
      </c>
      <c r="V114" s="59">
        <f t="shared" si="15"/>
        <v>0</v>
      </c>
      <c r="W114" s="59">
        <f t="shared" si="16"/>
        <v>0</v>
      </c>
      <c r="X114" s="60">
        <v>30</v>
      </c>
      <c r="Y114" s="58">
        <f t="shared" si="17"/>
        <v>5.9960026648900708</v>
      </c>
      <c r="Z114" s="61">
        <f t="shared" si="18"/>
        <v>0.43189227498228205</v>
      </c>
      <c r="AA114" s="63">
        <f t="shared" si="19"/>
        <v>0</v>
      </c>
      <c r="AB114" s="62">
        <f t="shared" si="19"/>
        <v>0</v>
      </c>
      <c r="AC114" s="57">
        <f t="shared" si="20"/>
        <v>0</v>
      </c>
      <c r="AD114" s="58">
        <f t="shared" si="21"/>
        <v>0</v>
      </c>
    </row>
    <row r="115" spans="2:30" x14ac:dyDescent="0.35">
      <c r="B115" s="76">
        <v>44293</v>
      </c>
      <c r="C115" s="125">
        <v>2019</v>
      </c>
      <c r="D115" s="77" t="s">
        <v>14</v>
      </c>
      <c r="E115" s="78" t="s">
        <v>14</v>
      </c>
      <c r="F115" s="78" t="s">
        <v>998</v>
      </c>
      <c r="G115" s="78">
        <v>7</v>
      </c>
      <c r="H115" s="77" t="s">
        <v>952</v>
      </c>
      <c r="I115" s="79" t="s">
        <v>12</v>
      </c>
      <c r="J115" s="137"/>
      <c r="K115" s="80">
        <v>2418</v>
      </c>
      <c r="L115" s="39">
        <v>166</v>
      </c>
      <c r="M115" s="39">
        <v>10.93</v>
      </c>
      <c r="N115" s="39">
        <v>116.05</v>
      </c>
      <c r="O115" s="43">
        <v>109.17</v>
      </c>
      <c r="P115" s="33">
        <f t="shared" si="11"/>
        <v>93.455098934551003</v>
      </c>
      <c r="Q115" s="15"/>
      <c r="R115" s="15"/>
      <c r="S115" s="59">
        <f t="shared" si="12"/>
        <v>0</v>
      </c>
      <c r="T115" s="59">
        <f t="shared" si="13"/>
        <v>0</v>
      </c>
      <c r="U115" s="59">
        <f t="shared" si="14"/>
        <v>0</v>
      </c>
      <c r="V115" s="59">
        <f t="shared" si="15"/>
        <v>0</v>
      </c>
      <c r="W115" s="59">
        <f t="shared" si="16"/>
        <v>0</v>
      </c>
      <c r="X115" s="60">
        <v>30</v>
      </c>
      <c r="Y115" s="58">
        <f t="shared" si="17"/>
        <v>6.5449010654489967</v>
      </c>
      <c r="Z115" s="61">
        <f t="shared" si="18"/>
        <v>0.43501628664495107</v>
      </c>
      <c r="AA115" s="63">
        <f t="shared" si="19"/>
        <v>0</v>
      </c>
      <c r="AB115" s="62">
        <f t="shared" si="19"/>
        <v>0</v>
      </c>
      <c r="AC115" s="57">
        <f t="shared" si="20"/>
        <v>0</v>
      </c>
      <c r="AD115" s="58">
        <f t="shared" si="21"/>
        <v>0</v>
      </c>
    </row>
    <row r="116" spans="2:30" x14ac:dyDescent="0.35">
      <c r="B116" s="76">
        <v>44293</v>
      </c>
      <c r="C116" s="125">
        <v>2019</v>
      </c>
      <c r="D116" s="77" t="s">
        <v>14</v>
      </c>
      <c r="E116" s="78" t="s">
        <v>14</v>
      </c>
      <c r="F116" s="78" t="s">
        <v>998</v>
      </c>
      <c r="G116" s="78">
        <v>7</v>
      </c>
      <c r="H116" s="77" t="s">
        <v>952</v>
      </c>
      <c r="I116" s="79" t="s">
        <v>11</v>
      </c>
      <c r="J116" s="137"/>
      <c r="K116" s="80">
        <v>2419</v>
      </c>
      <c r="L116" s="39">
        <v>163</v>
      </c>
      <c r="M116" s="39">
        <v>10.89</v>
      </c>
      <c r="N116" s="39">
        <v>120.96</v>
      </c>
      <c r="O116" s="43">
        <v>111.99</v>
      </c>
      <c r="P116" s="33">
        <f t="shared" si="11"/>
        <v>91.850640501499043</v>
      </c>
      <c r="Q116" s="44"/>
      <c r="R116" s="45"/>
      <c r="S116" s="59">
        <f t="shared" si="12"/>
        <v>0</v>
      </c>
      <c r="T116" s="59">
        <f t="shared" si="13"/>
        <v>0</v>
      </c>
      <c r="U116" s="59">
        <f t="shared" si="14"/>
        <v>0</v>
      </c>
      <c r="V116" s="59">
        <f t="shared" si="15"/>
        <v>0</v>
      </c>
      <c r="W116" s="59">
        <f t="shared" si="16"/>
        <v>0</v>
      </c>
      <c r="X116" s="60">
        <v>30</v>
      </c>
      <c r="Y116" s="58">
        <f t="shared" si="17"/>
        <v>8.1493594985009565</v>
      </c>
      <c r="Z116" s="61">
        <f t="shared" si="18"/>
        <v>0.44436201780415435</v>
      </c>
      <c r="AA116" s="63">
        <f t="shared" si="19"/>
        <v>0</v>
      </c>
      <c r="AB116" s="62">
        <f t="shared" si="19"/>
        <v>0</v>
      </c>
      <c r="AC116" s="57">
        <f t="shared" si="20"/>
        <v>0</v>
      </c>
      <c r="AD116" s="58">
        <f t="shared" si="21"/>
        <v>0</v>
      </c>
    </row>
    <row r="117" spans="2:30" x14ac:dyDescent="0.35">
      <c r="B117" s="76">
        <v>44293</v>
      </c>
      <c r="C117" s="125">
        <v>2019</v>
      </c>
      <c r="D117" s="77" t="s">
        <v>14</v>
      </c>
      <c r="E117" s="78" t="s">
        <v>14</v>
      </c>
      <c r="F117" s="78" t="s">
        <v>998</v>
      </c>
      <c r="G117" s="78">
        <v>7</v>
      </c>
      <c r="H117" s="77" t="s">
        <v>952</v>
      </c>
      <c r="I117" s="79" t="s">
        <v>10</v>
      </c>
      <c r="J117" s="137"/>
      <c r="K117" s="80">
        <v>2420</v>
      </c>
      <c r="L117" s="39">
        <v>140</v>
      </c>
      <c r="M117" s="39">
        <v>10.89</v>
      </c>
      <c r="N117" s="39">
        <v>103.96</v>
      </c>
      <c r="O117" s="43">
        <v>93.9</v>
      </c>
      <c r="P117" s="33">
        <f t="shared" si="11"/>
        <v>89.190931556892679</v>
      </c>
      <c r="Q117" s="44"/>
      <c r="R117" s="45"/>
      <c r="S117" s="59">
        <f t="shared" si="12"/>
        <v>0</v>
      </c>
      <c r="T117" s="59">
        <f t="shared" si="13"/>
        <v>0</v>
      </c>
      <c r="U117" s="59">
        <f t="shared" si="14"/>
        <v>0</v>
      </c>
      <c r="V117" s="59">
        <f t="shared" si="15"/>
        <v>0</v>
      </c>
      <c r="W117" s="59">
        <f t="shared" si="16"/>
        <v>0</v>
      </c>
      <c r="X117" s="60">
        <v>30</v>
      </c>
      <c r="Y117" s="58">
        <f t="shared" si="17"/>
        <v>10.809068443107321</v>
      </c>
      <c r="Z117" s="61">
        <f t="shared" si="18"/>
        <v>0.46059510902300915</v>
      </c>
      <c r="AA117" s="63">
        <f t="shared" si="19"/>
        <v>0</v>
      </c>
      <c r="AB117" s="62">
        <f t="shared" si="19"/>
        <v>0</v>
      </c>
      <c r="AC117" s="57">
        <f t="shared" si="20"/>
        <v>0</v>
      </c>
      <c r="AD117" s="58">
        <f t="shared" si="21"/>
        <v>0</v>
      </c>
    </row>
    <row r="118" spans="2:30" x14ac:dyDescent="0.35">
      <c r="B118" s="76">
        <v>44293</v>
      </c>
      <c r="C118" s="125">
        <v>2019</v>
      </c>
      <c r="D118" s="77" t="s">
        <v>14</v>
      </c>
      <c r="E118" s="78" t="s">
        <v>14</v>
      </c>
      <c r="F118" s="78" t="s">
        <v>998</v>
      </c>
      <c r="G118" s="78">
        <v>7</v>
      </c>
      <c r="H118" s="77" t="s">
        <v>990</v>
      </c>
      <c r="I118" s="79" t="s">
        <v>8</v>
      </c>
      <c r="J118" s="137"/>
      <c r="K118" s="80">
        <v>2421</v>
      </c>
      <c r="L118" s="39" t="s">
        <v>1023</v>
      </c>
      <c r="M118" s="39"/>
      <c r="N118" s="39"/>
      <c r="O118" s="43"/>
      <c r="P118" s="33" t="e">
        <f t="shared" si="11"/>
        <v>#DIV/0!</v>
      </c>
      <c r="Q118" s="44"/>
      <c r="R118" s="45"/>
      <c r="S118" s="59" t="e">
        <f t="shared" si="12"/>
        <v>#DIV/0!</v>
      </c>
      <c r="T118" s="59" t="e">
        <f t="shared" si="13"/>
        <v>#DIV/0!</v>
      </c>
      <c r="U118" s="59" t="e">
        <f t="shared" si="14"/>
        <v>#DIV/0!</v>
      </c>
      <c r="V118" s="59" t="e">
        <f t="shared" si="15"/>
        <v>#DIV/0!</v>
      </c>
      <c r="W118" s="59" t="e">
        <f t="shared" si="16"/>
        <v>#DIV/0!</v>
      </c>
      <c r="X118" s="60">
        <v>30</v>
      </c>
      <c r="Y118" s="58" t="e">
        <f t="shared" si="17"/>
        <v>#DIV/0!</v>
      </c>
      <c r="Z118" s="61" t="e">
        <f t="shared" si="18"/>
        <v>#DIV/0!</v>
      </c>
      <c r="AA118" s="63">
        <f t="shared" si="19"/>
        <v>0</v>
      </c>
      <c r="AB118" s="62">
        <f t="shared" si="19"/>
        <v>0</v>
      </c>
      <c r="AC118" s="57" t="e">
        <f t="shared" si="20"/>
        <v>#DIV/0!</v>
      </c>
      <c r="AD118" s="58" t="e">
        <f t="shared" si="21"/>
        <v>#DIV/0!</v>
      </c>
    </row>
    <row r="119" spans="2:30" x14ac:dyDescent="0.35">
      <c r="B119" s="76">
        <v>44293</v>
      </c>
      <c r="C119" s="125">
        <v>2019</v>
      </c>
      <c r="D119" s="77" t="s">
        <v>14</v>
      </c>
      <c r="E119" s="78" t="s">
        <v>14</v>
      </c>
      <c r="F119" s="78" t="s">
        <v>998</v>
      </c>
      <c r="G119" s="78">
        <v>7</v>
      </c>
      <c r="H119" s="77" t="s">
        <v>990</v>
      </c>
      <c r="I119" s="79" t="s">
        <v>12</v>
      </c>
      <c r="J119" s="137"/>
      <c r="K119" s="80">
        <v>2422</v>
      </c>
      <c r="L119" s="39">
        <v>169</v>
      </c>
      <c r="M119" s="39">
        <v>10.92</v>
      </c>
      <c r="N119" s="39">
        <v>116.09</v>
      </c>
      <c r="O119" s="43">
        <v>111.22</v>
      </c>
      <c r="P119" s="33">
        <f t="shared" si="11"/>
        <v>95.369401920699815</v>
      </c>
      <c r="Q119" s="10"/>
      <c r="R119" s="11"/>
      <c r="S119" s="59">
        <f t="shared" si="12"/>
        <v>0</v>
      </c>
      <c r="T119" s="59">
        <f t="shared" si="13"/>
        <v>0</v>
      </c>
      <c r="U119" s="59">
        <f t="shared" si="14"/>
        <v>0</v>
      </c>
      <c r="V119" s="59">
        <f t="shared" si="15"/>
        <v>0</v>
      </c>
      <c r="W119" s="59">
        <f t="shared" si="16"/>
        <v>0</v>
      </c>
      <c r="X119" s="60">
        <v>30</v>
      </c>
      <c r="Y119" s="58">
        <f t="shared" si="17"/>
        <v>4.6305980793001851</v>
      </c>
      <c r="Z119" s="61">
        <f t="shared" si="18"/>
        <v>0.42427716849451647</v>
      </c>
      <c r="AA119" s="63">
        <f t="shared" si="19"/>
        <v>0</v>
      </c>
      <c r="AB119" s="62">
        <f t="shared" si="19"/>
        <v>0</v>
      </c>
      <c r="AC119" s="57">
        <f t="shared" si="20"/>
        <v>0</v>
      </c>
      <c r="AD119" s="58">
        <f t="shared" si="21"/>
        <v>0</v>
      </c>
    </row>
    <row r="120" spans="2:30" x14ac:dyDescent="0.35">
      <c r="B120" s="76">
        <v>44293</v>
      </c>
      <c r="C120" s="125">
        <v>2019</v>
      </c>
      <c r="D120" s="77" t="s">
        <v>14</v>
      </c>
      <c r="E120" s="78" t="s">
        <v>14</v>
      </c>
      <c r="F120" s="78" t="s">
        <v>998</v>
      </c>
      <c r="G120" s="78">
        <v>7</v>
      </c>
      <c r="H120" s="77" t="s">
        <v>990</v>
      </c>
      <c r="I120" s="79" t="s">
        <v>11</v>
      </c>
      <c r="J120" s="137"/>
      <c r="K120" s="80">
        <v>2423</v>
      </c>
      <c r="L120" s="39">
        <v>168</v>
      </c>
      <c r="M120" s="39">
        <v>10.94</v>
      </c>
      <c r="N120" s="39">
        <v>120.09</v>
      </c>
      <c r="O120" s="43">
        <v>110.31</v>
      </c>
      <c r="P120" s="33">
        <f t="shared" si="11"/>
        <v>91.039853412734772</v>
      </c>
      <c r="Q120" s="44"/>
      <c r="R120" s="45"/>
      <c r="S120" s="59">
        <f t="shared" si="12"/>
        <v>0</v>
      </c>
      <c r="T120" s="59">
        <f t="shared" si="13"/>
        <v>0</v>
      </c>
      <c r="U120" s="59">
        <f t="shared" si="14"/>
        <v>0</v>
      </c>
      <c r="V120" s="59">
        <f t="shared" si="15"/>
        <v>0</v>
      </c>
      <c r="W120" s="59">
        <f t="shared" si="16"/>
        <v>0</v>
      </c>
      <c r="X120" s="60">
        <v>30</v>
      </c>
      <c r="Y120" s="58">
        <f t="shared" si="17"/>
        <v>8.9601465872652284</v>
      </c>
      <c r="Z120" s="61">
        <f t="shared" si="18"/>
        <v>0.44921002314581865</v>
      </c>
      <c r="AA120" s="63">
        <f t="shared" si="19"/>
        <v>0</v>
      </c>
      <c r="AB120" s="62">
        <f t="shared" si="19"/>
        <v>0</v>
      </c>
      <c r="AC120" s="57">
        <f t="shared" si="20"/>
        <v>0</v>
      </c>
      <c r="AD120" s="58">
        <f t="shared" si="21"/>
        <v>0</v>
      </c>
    </row>
    <row r="121" spans="2:30" x14ac:dyDescent="0.35">
      <c r="B121" s="76">
        <v>44293</v>
      </c>
      <c r="C121" s="125">
        <v>2019</v>
      </c>
      <c r="D121" s="77" t="s">
        <v>14</v>
      </c>
      <c r="E121" s="78" t="s">
        <v>14</v>
      </c>
      <c r="F121" s="78" t="s">
        <v>998</v>
      </c>
      <c r="G121" s="78">
        <v>7</v>
      </c>
      <c r="H121" s="77" t="s">
        <v>990</v>
      </c>
      <c r="I121" s="79" t="s">
        <v>10</v>
      </c>
      <c r="J121" s="137"/>
      <c r="K121" s="80">
        <v>2424</v>
      </c>
      <c r="L121" s="39">
        <v>158</v>
      </c>
      <c r="M121" s="39">
        <v>10.88</v>
      </c>
      <c r="N121" s="39">
        <v>102.83</v>
      </c>
      <c r="O121" s="43">
        <v>92.49</v>
      </c>
      <c r="P121" s="33">
        <f t="shared" si="11"/>
        <v>88.754758020663402</v>
      </c>
      <c r="Q121" s="10"/>
      <c r="R121" s="11"/>
      <c r="S121" s="59">
        <f t="shared" si="12"/>
        <v>0</v>
      </c>
      <c r="T121" s="59">
        <f t="shared" si="13"/>
        <v>0</v>
      </c>
      <c r="U121" s="59">
        <f t="shared" si="14"/>
        <v>0</v>
      </c>
      <c r="V121" s="59">
        <f t="shared" si="15"/>
        <v>0</v>
      </c>
      <c r="W121" s="59">
        <f t="shared" si="16"/>
        <v>0</v>
      </c>
      <c r="X121" s="60">
        <v>30</v>
      </c>
      <c r="Y121" s="58">
        <f t="shared" si="17"/>
        <v>11.245241979336598</v>
      </c>
      <c r="Z121" s="61">
        <f t="shared" si="18"/>
        <v>0.46335007964710206</v>
      </c>
      <c r="AA121" s="63">
        <f t="shared" si="19"/>
        <v>0</v>
      </c>
      <c r="AB121" s="62">
        <f t="shared" si="19"/>
        <v>0</v>
      </c>
      <c r="AC121" s="57">
        <f t="shared" si="20"/>
        <v>0</v>
      </c>
      <c r="AD121" s="58">
        <f t="shared" si="21"/>
        <v>0</v>
      </c>
    </row>
    <row r="122" spans="2:30" x14ac:dyDescent="0.35">
      <c r="B122" s="76">
        <v>44293</v>
      </c>
      <c r="C122" s="125">
        <v>2019</v>
      </c>
      <c r="D122" s="77" t="s">
        <v>14</v>
      </c>
      <c r="E122" s="78" t="s">
        <v>13</v>
      </c>
      <c r="F122" s="78" t="s">
        <v>997</v>
      </c>
      <c r="G122" s="78">
        <v>6</v>
      </c>
      <c r="H122" s="77" t="s">
        <v>952</v>
      </c>
      <c r="I122" s="79" t="s">
        <v>8</v>
      </c>
      <c r="J122" s="137"/>
      <c r="K122" s="80">
        <v>2425</v>
      </c>
      <c r="L122" s="39">
        <v>171</v>
      </c>
      <c r="M122" s="39">
        <v>10.82</v>
      </c>
      <c r="N122" s="39">
        <v>119.3</v>
      </c>
      <c r="O122" s="43">
        <v>111.19</v>
      </c>
      <c r="P122" s="33">
        <f t="shared" si="11"/>
        <v>92.523967551622434</v>
      </c>
      <c r="Q122" s="44"/>
      <c r="R122" s="45"/>
      <c r="S122" s="59">
        <f t="shared" si="12"/>
        <v>0</v>
      </c>
      <c r="T122" s="59">
        <f t="shared" si="13"/>
        <v>0</v>
      </c>
      <c r="U122" s="59">
        <f t="shared" si="14"/>
        <v>0</v>
      </c>
      <c r="V122" s="59">
        <f t="shared" si="15"/>
        <v>0</v>
      </c>
      <c r="W122" s="59">
        <f t="shared" si="16"/>
        <v>0</v>
      </c>
      <c r="X122" s="60">
        <v>30</v>
      </c>
      <c r="Y122" s="58">
        <f t="shared" si="17"/>
        <v>7.4760324483775662</v>
      </c>
      <c r="Z122" s="61">
        <f t="shared" si="18"/>
        <v>0.44040051808309238</v>
      </c>
      <c r="AA122" s="63">
        <f t="shared" si="19"/>
        <v>0</v>
      </c>
      <c r="AB122" s="62">
        <f t="shared" si="19"/>
        <v>0</v>
      </c>
      <c r="AC122" s="57">
        <f t="shared" si="20"/>
        <v>0</v>
      </c>
      <c r="AD122" s="58">
        <f t="shared" si="21"/>
        <v>0</v>
      </c>
    </row>
    <row r="123" spans="2:30" x14ac:dyDescent="0.35">
      <c r="B123" s="76">
        <v>44293</v>
      </c>
      <c r="C123" s="125">
        <v>2019</v>
      </c>
      <c r="D123" s="77" t="s">
        <v>14</v>
      </c>
      <c r="E123" s="78" t="s">
        <v>13</v>
      </c>
      <c r="F123" s="78" t="s">
        <v>997</v>
      </c>
      <c r="G123" s="78">
        <v>6</v>
      </c>
      <c r="H123" s="77" t="s">
        <v>952</v>
      </c>
      <c r="I123" s="79" t="s">
        <v>12</v>
      </c>
      <c r="J123" s="137"/>
      <c r="K123" s="80">
        <v>2426</v>
      </c>
      <c r="L123" s="39">
        <v>165</v>
      </c>
      <c r="M123" s="39">
        <v>10.9</v>
      </c>
      <c r="N123" s="39">
        <v>127.49</v>
      </c>
      <c r="O123" s="43">
        <v>119.18</v>
      </c>
      <c r="P123" s="33">
        <f t="shared" si="11"/>
        <v>92.872459044514969</v>
      </c>
      <c r="Q123" s="44"/>
      <c r="R123" s="45"/>
      <c r="S123" s="59">
        <f t="shared" si="12"/>
        <v>0</v>
      </c>
      <c r="T123" s="59">
        <f t="shared" si="13"/>
        <v>0</v>
      </c>
      <c r="U123" s="59">
        <f t="shared" si="14"/>
        <v>0</v>
      </c>
      <c r="V123" s="59">
        <f t="shared" si="15"/>
        <v>0</v>
      </c>
      <c r="W123" s="59">
        <f t="shared" si="16"/>
        <v>0</v>
      </c>
      <c r="X123" s="60">
        <v>30</v>
      </c>
      <c r="Y123" s="58">
        <f t="shared" si="17"/>
        <v>7.1275409554850313</v>
      </c>
      <c r="Z123" s="61">
        <f t="shared" si="18"/>
        <v>0.43837273734761728</v>
      </c>
      <c r="AA123" s="63">
        <f t="shared" si="19"/>
        <v>0</v>
      </c>
      <c r="AB123" s="62">
        <f t="shared" si="19"/>
        <v>0</v>
      </c>
      <c r="AC123" s="57">
        <f t="shared" si="20"/>
        <v>0</v>
      </c>
      <c r="AD123" s="58">
        <f t="shared" si="21"/>
        <v>0</v>
      </c>
    </row>
    <row r="124" spans="2:30" x14ac:dyDescent="0.35">
      <c r="B124" s="76">
        <v>44293</v>
      </c>
      <c r="C124" s="125">
        <v>2019</v>
      </c>
      <c r="D124" s="77" t="s">
        <v>14</v>
      </c>
      <c r="E124" s="78" t="s">
        <v>13</v>
      </c>
      <c r="F124" s="78" t="s">
        <v>997</v>
      </c>
      <c r="G124" s="78">
        <v>6</v>
      </c>
      <c r="H124" s="77" t="s">
        <v>952</v>
      </c>
      <c r="I124" s="79" t="s">
        <v>11</v>
      </c>
      <c r="J124" s="137"/>
      <c r="K124" s="80">
        <v>2427</v>
      </c>
      <c r="L124" s="39">
        <v>174</v>
      </c>
      <c r="M124" s="39">
        <v>10.88</v>
      </c>
      <c r="N124" s="39">
        <v>111.89</v>
      </c>
      <c r="O124" s="43">
        <v>102.9</v>
      </c>
      <c r="P124" s="33">
        <f t="shared" si="11"/>
        <v>91.09989109989111</v>
      </c>
      <c r="Q124" s="10"/>
      <c r="R124" s="11"/>
      <c r="S124" s="59">
        <f t="shared" si="12"/>
        <v>0</v>
      </c>
      <c r="T124" s="59">
        <f t="shared" si="13"/>
        <v>0</v>
      </c>
      <c r="U124" s="59">
        <f t="shared" si="14"/>
        <v>0</v>
      </c>
      <c r="V124" s="59">
        <f t="shared" si="15"/>
        <v>0</v>
      </c>
      <c r="W124" s="59">
        <f t="shared" si="16"/>
        <v>0</v>
      </c>
      <c r="X124" s="60">
        <v>30</v>
      </c>
      <c r="Y124" s="58">
        <f t="shared" si="17"/>
        <v>8.90010890010889</v>
      </c>
      <c r="Z124" s="61">
        <f t="shared" si="18"/>
        <v>0.44884807650510744</v>
      </c>
      <c r="AA124" s="63">
        <f t="shared" si="19"/>
        <v>0</v>
      </c>
      <c r="AB124" s="62">
        <f t="shared" si="19"/>
        <v>0</v>
      </c>
      <c r="AC124" s="57">
        <f t="shared" si="20"/>
        <v>0</v>
      </c>
      <c r="AD124" s="58">
        <f t="shared" si="21"/>
        <v>0</v>
      </c>
    </row>
    <row r="125" spans="2:30" x14ac:dyDescent="0.35">
      <c r="B125" s="76">
        <v>44293</v>
      </c>
      <c r="C125" s="125">
        <v>2019</v>
      </c>
      <c r="D125" s="77" t="s">
        <v>14</v>
      </c>
      <c r="E125" s="78" t="s">
        <v>13</v>
      </c>
      <c r="F125" s="78" t="s">
        <v>997</v>
      </c>
      <c r="G125" s="78">
        <v>6</v>
      </c>
      <c r="H125" s="77" t="s">
        <v>952</v>
      </c>
      <c r="I125" s="79" t="s">
        <v>10</v>
      </c>
      <c r="J125" s="137"/>
      <c r="K125" s="80">
        <v>2428</v>
      </c>
      <c r="L125" s="39">
        <v>170</v>
      </c>
      <c r="M125" s="39">
        <v>10.93</v>
      </c>
      <c r="N125" s="39">
        <v>74.14</v>
      </c>
      <c r="O125" s="43">
        <v>66.599999999999994</v>
      </c>
      <c r="P125" s="33">
        <f t="shared" si="11"/>
        <v>88.071507672836574</v>
      </c>
      <c r="Q125" s="44"/>
      <c r="R125" s="45"/>
      <c r="S125" s="59">
        <f t="shared" si="12"/>
        <v>0</v>
      </c>
      <c r="T125" s="59">
        <f t="shared" si="13"/>
        <v>0</v>
      </c>
      <c r="U125" s="59">
        <f t="shared" si="14"/>
        <v>0</v>
      </c>
      <c r="V125" s="59">
        <f t="shared" si="15"/>
        <v>0</v>
      </c>
      <c r="W125" s="59">
        <f t="shared" si="16"/>
        <v>0</v>
      </c>
      <c r="X125" s="60">
        <v>30</v>
      </c>
      <c r="Y125" s="58">
        <f t="shared" si="17"/>
        <v>11.928492327163426</v>
      </c>
      <c r="Z125" s="61">
        <f t="shared" si="18"/>
        <v>0.4677204957786959</v>
      </c>
      <c r="AA125" s="63">
        <f t="shared" si="19"/>
        <v>0</v>
      </c>
      <c r="AB125" s="62">
        <f t="shared" si="19"/>
        <v>0</v>
      </c>
      <c r="AC125" s="57">
        <f t="shared" si="20"/>
        <v>0</v>
      </c>
      <c r="AD125" s="58">
        <f t="shared" si="21"/>
        <v>0</v>
      </c>
    </row>
    <row r="126" spans="2:30" x14ac:dyDescent="0.35">
      <c r="B126" s="76">
        <v>44293</v>
      </c>
      <c r="C126" s="125">
        <v>2019</v>
      </c>
      <c r="D126" s="77" t="s">
        <v>14</v>
      </c>
      <c r="E126" s="78" t="s">
        <v>13</v>
      </c>
      <c r="F126" s="78" t="s">
        <v>997</v>
      </c>
      <c r="G126" s="78">
        <v>6</v>
      </c>
      <c r="H126" s="77" t="s">
        <v>990</v>
      </c>
      <c r="I126" s="79" t="s">
        <v>8</v>
      </c>
      <c r="J126" s="137"/>
      <c r="K126" s="80">
        <v>2429</v>
      </c>
      <c r="L126" s="39">
        <v>175</v>
      </c>
      <c r="M126" s="39">
        <v>10.93</v>
      </c>
      <c r="N126" s="39">
        <v>116.46</v>
      </c>
      <c r="O126" s="43">
        <v>108.74</v>
      </c>
      <c r="P126" s="33">
        <f t="shared" si="11"/>
        <v>92.68454467923813</v>
      </c>
      <c r="Q126" s="44"/>
      <c r="R126" s="45"/>
      <c r="S126" s="59">
        <f t="shared" si="12"/>
        <v>0</v>
      </c>
      <c r="T126" s="59">
        <f t="shared" si="13"/>
        <v>0</v>
      </c>
      <c r="U126" s="59">
        <f t="shared" si="14"/>
        <v>0</v>
      </c>
      <c r="V126" s="59">
        <f t="shared" si="15"/>
        <v>0</v>
      </c>
      <c r="W126" s="59">
        <f t="shared" si="16"/>
        <v>0</v>
      </c>
      <c r="X126" s="60">
        <v>30</v>
      </c>
      <c r="Y126" s="58">
        <f t="shared" si="17"/>
        <v>7.3154553207618704</v>
      </c>
      <c r="Z126" s="61">
        <f t="shared" si="18"/>
        <v>0.43946426745731526</v>
      </c>
      <c r="AA126" s="63">
        <f t="shared" si="19"/>
        <v>0</v>
      </c>
      <c r="AB126" s="62">
        <f t="shared" si="19"/>
        <v>0</v>
      </c>
      <c r="AC126" s="57">
        <f t="shared" si="20"/>
        <v>0</v>
      </c>
      <c r="AD126" s="58">
        <f t="shared" si="21"/>
        <v>0</v>
      </c>
    </row>
    <row r="127" spans="2:30" x14ac:dyDescent="0.35">
      <c r="B127" s="76">
        <v>44293</v>
      </c>
      <c r="C127" s="125">
        <v>2019</v>
      </c>
      <c r="D127" s="77" t="s">
        <v>14</v>
      </c>
      <c r="E127" s="78" t="s">
        <v>13</v>
      </c>
      <c r="F127" s="78" t="s">
        <v>997</v>
      </c>
      <c r="G127" s="78">
        <v>6</v>
      </c>
      <c r="H127" s="77" t="s">
        <v>990</v>
      </c>
      <c r="I127" s="79" t="s">
        <v>12</v>
      </c>
      <c r="J127" s="137"/>
      <c r="K127" s="80">
        <v>2430</v>
      </c>
      <c r="L127" s="39">
        <v>172</v>
      </c>
      <c r="M127" s="39">
        <v>10.88</v>
      </c>
      <c r="N127" s="39">
        <v>119.62</v>
      </c>
      <c r="O127" s="43">
        <v>112.02</v>
      </c>
      <c r="P127" s="33">
        <f t="shared" si="11"/>
        <v>93.010851572558394</v>
      </c>
      <c r="Q127" s="10"/>
      <c r="R127" s="11"/>
      <c r="S127" s="59">
        <f t="shared" si="12"/>
        <v>0</v>
      </c>
      <c r="T127" s="59">
        <f t="shared" si="13"/>
        <v>0</v>
      </c>
      <c r="U127" s="59">
        <f t="shared" si="14"/>
        <v>0</v>
      </c>
      <c r="V127" s="59">
        <f t="shared" si="15"/>
        <v>0</v>
      </c>
      <c r="W127" s="59">
        <f t="shared" si="16"/>
        <v>0</v>
      </c>
      <c r="X127" s="60">
        <v>30</v>
      </c>
      <c r="Y127" s="58">
        <f t="shared" si="17"/>
        <v>6.9891484274416058</v>
      </c>
      <c r="Z127" s="61">
        <f t="shared" si="18"/>
        <v>0.43757168281589875</v>
      </c>
      <c r="AA127" s="63">
        <f t="shared" si="19"/>
        <v>0</v>
      </c>
      <c r="AB127" s="62">
        <f t="shared" si="19"/>
        <v>0</v>
      </c>
      <c r="AC127" s="57">
        <f t="shared" si="20"/>
        <v>0</v>
      </c>
      <c r="AD127" s="58">
        <f t="shared" si="21"/>
        <v>0</v>
      </c>
    </row>
    <row r="128" spans="2:30" x14ac:dyDescent="0.35">
      <c r="B128" s="76">
        <v>44293</v>
      </c>
      <c r="C128" s="125">
        <v>2019</v>
      </c>
      <c r="D128" s="77" t="s">
        <v>14</v>
      </c>
      <c r="E128" s="78" t="s">
        <v>13</v>
      </c>
      <c r="F128" s="78" t="s">
        <v>997</v>
      </c>
      <c r="G128" s="78">
        <v>6</v>
      </c>
      <c r="H128" s="77" t="s">
        <v>990</v>
      </c>
      <c r="I128" s="79" t="s">
        <v>11</v>
      </c>
      <c r="J128" s="137"/>
      <c r="K128" s="80">
        <v>2431</v>
      </c>
      <c r="L128" s="39">
        <v>173</v>
      </c>
      <c r="M128" s="39">
        <v>10.93</v>
      </c>
      <c r="N128" s="39">
        <v>103.04</v>
      </c>
      <c r="O128" s="43">
        <v>93.48</v>
      </c>
      <c r="P128" s="33">
        <f t="shared" si="11"/>
        <v>89.621105200303987</v>
      </c>
      <c r="Q128" s="10"/>
      <c r="R128" s="11"/>
      <c r="S128" s="59">
        <f t="shared" si="12"/>
        <v>0</v>
      </c>
      <c r="T128" s="59">
        <f t="shared" si="13"/>
        <v>0</v>
      </c>
      <c r="U128" s="59">
        <f t="shared" si="14"/>
        <v>0</v>
      </c>
      <c r="V128" s="59">
        <f t="shared" si="15"/>
        <v>0</v>
      </c>
      <c r="W128" s="59">
        <f t="shared" si="16"/>
        <v>0</v>
      </c>
      <c r="X128" s="60">
        <v>30</v>
      </c>
      <c r="Y128" s="58">
        <f t="shared" si="17"/>
        <v>10.378894799696013</v>
      </c>
      <c r="Z128" s="61">
        <f t="shared" si="18"/>
        <v>0.45790430042398544</v>
      </c>
      <c r="AA128" s="63">
        <f t="shared" si="19"/>
        <v>0</v>
      </c>
      <c r="AB128" s="62">
        <f t="shared" si="19"/>
        <v>0</v>
      </c>
      <c r="AC128" s="57">
        <f t="shared" si="20"/>
        <v>0</v>
      </c>
      <c r="AD128" s="58">
        <f t="shared" si="21"/>
        <v>0</v>
      </c>
    </row>
    <row r="129" spans="2:30" x14ac:dyDescent="0.35">
      <c r="B129" s="76">
        <v>44293</v>
      </c>
      <c r="C129" s="125">
        <v>2019</v>
      </c>
      <c r="D129" s="77" t="s">
        <v>14</v>
      </c>
      <c r="E129" s="78" t="s">
        <v>13</v>
      </c>
      <c r="F129" s="78" t="s">
        <v>997</v>
      </c>
      <c r="G129" s="78">
        <v>6</v>
      </c>
      <c r="H129" s="77" t="s">
        <v>990</v>
      </c>
      <c r="I129" s="79" t="s">
        <v>10</v>
      </c>
      <c r="J129" s="137"/>
      <c r="K129" s="80">
        <v>2432</v>
      </c>
      <c r="L129" s="39">
        <v>167</v>
      </c>
      <c r="M129" s="39">
        <v>10.92</v>
      </c>
      <c r="N129" s="39">
        <v>104.84</v>
      </c>
      <c r="O129" s="43">
        <v>93.54</v>
      </c>
      <c r="P129" s="33">
        <f t="shared" si="11"/>
        <v>87.968483816013631</v>
      </c>
      <c r="Q129" s="15"/>
      <c r="R129" s="15"/>
      <c r="S129" s="59">
        <f t="shared" si="12"/>
        <v>0</v>
      </c>
      <c r="T129" s="59">
        <f t="shared" si="13"/>
        <v>0</v>
      </c>
      <c r="U129" s="59">
        <f t="shared" si="14"/>
        <v>0</v>
      </c>
      <c r="V129" s="59">
        <f t="shared" si="15"/>
        <v>0</v>
      </c>
      <c r="W129" s="59">
        <f t="shared" si="16"/>
        <v>0</v>
      </c>
      <c r="X129" s="60">
        <v>30</v>
      </c>
      <c r="Y129" s="58">
        <f t="shared" si="17"/>
        <v>12.031516183986369</v>
      </c>
      <c r="Z129" s="61">
        <f t="shared" si="18"/>
        <v>0.46838537884289516</v>
      </c>
      <c r="AA129" s="63">
        <f t="shared" si="19"/>
        <v>0</v>
      </c>
      <c r="AB129" s="62">
        <f t="shared" si="19"/>
        <v>0</v>
      </c>
      <c r="AC129" s="57">
        <f t="shared" si="20"/>
        <v>0</v>
      </c>
      <c r="AD129" s="58">
        <f t="shared" si="21"/>
        <v>0</v>
      </c>
    </row>
    <row r="130" spans="2:30" x14ac:dyDescent="0.35">
      <c r="B130" s="76">
        <v>44293</v>
      </c>
      <c r="C130" s="125">
        <v>2019</v>
      </c>
      <c r="D130" s="77" t="s">
        <v>14</v>
      </c>
      <c r="E130" s="78" t="s">
        <v>13</v>
      </c>
      <c r="F130" s="78" t="s">
        <v>996</v>
      </c>
      <c r="G130" s="78">
        <v>5</v>
      </c>
      <c r="H130" s="77" t="s">
        <v>952</v>
      </c>
      <c r="I130" s="79" t="s">
        <v>8</v>
      </c>
      <c r="J130" s="137"/>
      <c r="K130" s="80">
        <v>2433</v>
      </c>
      <c r="L130" s="39">
        <v>76</v>
      </c>
      <c r="M130" s="39">
        <v>10.9</v>
      </c>
      <c r="N130" s="39">
        <v>112.66</v>
      </c>
      <c r="O130" s="43">
        <v>104.93</v>
      </c>
      <c r="P130" s="33">
        <f t="shared" ref="P130:P193" si="22">100/(N130-M130)*(O130-M130)</f>
        <v>92.403694968553467</v>
      </c>
      <c r="Q130" s="48"/>
      <c r="R130" s="48"/>
      <c r="S130" s="59">
        <f t="shared" ref="S130:S193" si="23">AA130*((250+(100*Y130/100))/1000)*(100/(100-(100*Y130/100)))</f>
        <v>0</v>
      </c>
      <c r="T130" s="59">
        <f t="shared" ref="T130:T193" si="24">IF(Y130="","",S130*(X130/10*15))</f>
        <v>0</v>
      </c>
      <c r="U130" s="59">
        <f t="shared" ref="U130:U193" si="25">AB130*((250+(100*Y130/100))/1000)*(100/(100-(100*Y130/100)))</f>
        <v>0</v>
      </c>
      <c r="V130" s="59">
        <f t="shared" ref="V130:V193" si="26">IF(Y130="","",U130*(X130/10*15))</f>
        <v>0</v>
      </c>
      <c r="W130" s="59">
        <f t="shared" ref="W130:W193" si="27">IF(AA130="","",T130+V130)</f>
        <v>0</v>
      </c>
      <c r="X130" s="60">
        <v>30</v>
      </c>
      <c r="Y130" s="58">
        <f t="shared" ref="Y130:Y193" si="28">100-P130</f>
        <v>7.5963050314465335</v>
      </c>
      <c r="Z130" s="61">
        <f t="shared" ref="Z130:Z193" si="29">IF(Y130="","",((400+Y130)/1000)*(100/(100-Y130)))</f>
        <v>0.44110390300967772</v>
      </c>
      <c r="AA130" s="63">
        <f t="shared" ref="AA130:AB193" si="30">Q130</f>
        <v>0</v>
      </c>
      <c r="AB130" s="62">
        <f t="shared" si="30"/>
        <v>0</v>
      </c>
      <c r="AC130" s="57">
        <f t="shared" ref="AC130:AC193" si="31">S130*10</f>
        <v>0</v>
      </c>
      <c r="AD130" s="58">
        <f t="shared" ref="AD130:AD193" si="32">U130*10</f>
        <v>0</v>
      </c>
    </row>
    <row r="131" spans="2:30" x14ac:dyDescent="0.35">
      <c r="B131" s="76">
        <v>44293</v>
      </c>
      <c r="C131" s="125">
        <v>2019</v>
      </c>
      <c r="D131" s="77" t="s">
        <v>14</v>
      </c>
      <c r="E131" s="78" t="s">
        <v>13</v>
      </c>
      <c r="F131" s="78" t="s">
        <v>996</v>
      </c>
      <c r="G131" s="78">
        <v>5</v>
      </c>
      <c r="H131" s="77" t="s">
        <v>952</v>
      </c>
      <c r="I131" s="79" t="s">
        <v>12</v>
      </c>
      <c r="J131" s="137"/>
      <c r="K131" s="80">
        <v>2434</v>
      </c>
      <c r="L131" s="39">
        <v>79</v>
      </c>
      <c r="M131" s="39">
        <v>10.93</v>
      </c>
      <c r="N131" s="39">
        <v>115.79</v>
      </c>
      <c r="O131" s="43">
        <v>109.34</v>
      </c>
      <c r="P131" s="33">
        <f t="shared" si="22"/>
        <v>93.848941445737154</v>
      </c>
      <c r="Q131" s="15"/>
      <c r="R131" s="15"/>
      <c r="S131" s="59">
        <f t="shared" si="23"/>
        <v>0</v>
      </c>
      <c r="T131" s="59">
        <f t="shared" si="24"/>
        <v>0</v>
      </c>
      <c r="U131" s="59">
        <f t="shared" si="25"/>
        <v>0</v>
      </c>
      <c r="V131" s="59">
        <f t="shared" si="26"/>
        <v>0</v>
      </c>
      <c r="W131" s="59">
        <f t="shared" si="27"/>
        <v>0</v>
      </c>
      <c r="X131" s="60">
        <v>30</v>
      </c>
      <c r="Y131" s="58">
        <f t="shared" si="28"/>
        <v>6.1510585542628462</v>
      </c>
      <c r="Z131" s="61">
        <f t="shared" si="29"/>
        <v>0.43277105985164116</v>
      </c>
      <c r="AA131" s="63">
        <f t="shared" si="30"/>
        <v>0</v>
      </c>
      <c r="AB131" s="62">
        <f t="shared" si="30"/>
        <v>0</v>
      </c>
      <c r="AC131" s="57">
        <f t="shared" si="31"/>
        <v>0</v>
      </c>
      <c r="AD131" s="58">
        <f t="shared" si="32"/>
        <v>0</v>
      </c>
    </row>
    <row r="132" spans="2:30" x14ac:dyDescent="0.35">
      <c r="B132" s="76">
        <v>44293</v>
      </c>
      <c r="C132" s="125">
        <v>2019</v>
      </c>
      <c r="D132" s="77" t="s">
        <v>14</v>
      </c>
      <c r="E132" s="78" t="s">
        <v>13</v>
      </c>
      <c r="F132" s="78" t="s">
        <v>996</v>
      </c>
      <c r="G132" s="78">
        <v>5</v>
      </c>
      <c r="H132" s="77" t="s">
        <v>952</v>
      </c>
      <c r="I132" s="79" t="s">
        <v>11</v>
      </c>
      <c r="J132" s="137"/>
      <c r="K132" s="80">
        <v>2435</v>
      </c>
      <c r="L132" s="39">
        <v>77</v>
      </c>
      <c r="M132" s="39">
        <v>11.02</v>
      </c>
      <c r="N132" s="39">
        <v>107.37</v>
      </c>
      <c r="O132" s="43">
        <v>97.67</v>
      </c>
      <c r="P132" s="33">
        <f t="shared" si="22"/>
        <v>89.932537623248564</v>
      </c>
      <c r="Q132" s="46"/>
      <c r="R132" s="46"/>
      <c r="S132" s="59">
        <f t="shared" si="23"/>
        <v>0</v>
      </c>
      <c r="T132" s="59">
        <f t="shared" si="24"/>
        <v>0</v>
      </c>
      <c r="U132" s="59">
        <f t="shared" si="25"/>
        <v>0</v>
      </c>
      <c r="V132" s="59">
        <f t="shared" si="26"/>
        <v>0</v>
      </c>
      <c r="W132" s="59">
        <f t="shared" si="27"/>
        <v>0</v>
      </c>
      <c r="X132" s="60">
        <v>30</v>
      </c>
      <c r="Y132" s="58">
        <f t="shared" si="28"/>
        <v>10.067462376751436</v>
      </c>
      <c r="Z132" s="61">
        <f t="shared" si="29"/>
        <v>0.45597230236583963</v>
      </c>
      <c r="AA132" s="63">
        <f t="shared" si="30"/>
        <v>0</v>
      </c>
      <c r="AB132" s="62">
        <f t="shared" si="30"/>
        <v>0</v>
      </c>
      <c r="AC132" s="57">
        <f t="shared" si="31"/>
        <v>0</v>
      </c>
      <c r="AD132" s="58">
        <f t="shared" si="32"/>
        <v>0</v>
      </c>
    </row>
    <row r="133" spans="2:30" x14ac:dyDescent="0.35">
      <c r="B133" s="76">
        <v>44293</v>
      </c>
      <c r="C133" s="125">
        <v>2019</v>
      </c>
      <c r="D133" s="77" t="s">
        <v>14</v>
      </c>
      <c r="E133" s="78" t="s">
        <v>13</v>
      </c>
      <c r="F133" s="78" t="s">
        <v>996</v>
      </c>
      <c r="G133" s="78">
        <v>5</v>
      </c>
      <c r="H133" s="77" t="s">
        <v>952</v>
      </c>
      <c r="I133" s="79" t="s">
        <v>10</v>
      </c>
      <c r="J133" s="137"/>
      <c r="K133" s="80">
        <v>2436</v>
      </c>
      <c r="L133" s="39">
        <v>78</v>
      </c>
      <c r="M133" s="39">
        <v>11</v>
      </c>
      <c r="N133" s="39">
        <v>92.78</v>
      </c>
      <c r="O133" s="43">
        <v>82.22</v>
      </c>
      <c r="P133" s="33">
        <f t="shared" si="22"/>
        <v>87.087307410124723</v>
      </c>
      <c r="Q133" s="15"/>
      <c r="R133" s="15"/>
      <c r="S133" s="59">
        <f t="shared" si="23"/>
        <v>0</v>
      </c>
      <c r="T133" s="59">
        <f t="shared" si="24"/>
        <v>0</v>
      </c>
      <c r="U133" s="59">
        <f t="shared" si="25"/>
        <v>0</v>
      </c>
      <c r="V133" s="59">
        <f t="shared" si="26"/>
        <v>0</v>
      </c>
      <c r="W133" s="59">
        <f t="shared" si="27"/>
        <v>0</v>
      </c>
      <c r="X133" s="60">
        <v>30</v>
      </c>
      <c r="Y133" s="58">
        <f t="shared" si="28"/>
        <v>12.912692589875277</v>
      </c>
      <c r="Z133" s="61">
        <f t="shared" si="29"/>
        <v>0.47413647851727048</v>
      </c>
      <c r="AA133" s="63">
        <f t="shared" si="30"/>
        <v>0</v>
      </c>
      <c r="AB133" s="62">
        <f t="shared" si="30"/>
        <v>0</v>
      </c>
      <c r="AC133" s="57">
        <f t="shared" si="31"/>
        <v>0</v>
      </c>
      <c r="AD133" s="58">
        <f t="shared" si="32"/>
        <v>0</v>
      </c>
    </row>
    <row r="134" spans="2:30" x14ac:dyDescent="0.35">
      <c r="B134" s="76">
        <v>44293</v>
      </c>
      <c r="C134" s="125">
        <v>2019</v>
      </c>
      <c r="D134" s="77" t="s">
        <v>14</v>
      </c>
      <c r="E134" s="78" t="s">
        <v>13</v>
      </c>
      <c r="F134" s="78" t="s">
        <v>996</v>
      </c>
      <c r="G134" s="78">
        <v>5</v>
      </c>
      <c r="H134" s="77" t="s">
        <v>990</v>
      </c>
      <c r="I134" s="79" t="s">
        <v>8</v>
      </c>
      <c r="J134" s="137"/>
      <c r="K134" s="80">
        <v>2437</v>
      </c>
      <c r="L134" s="39">
        <v>75</v>
      </c>
      <c r="M134" s="39">
        <v>11.01</v>
      </c>
      <c r="N134" s="39">
        <v>116.61</v>
      </c>
      <c r="O134" s="43">
        <v>107.27</v>
      </c>
      <c r="P134" s="33">
        <f t="shared" si="22"/>
        <v>91.155303030303031</v>
      </c>
      <c r="Q134" s="15"/>
      <c r="R134" s="15"/>
      <c r="S134" s="59">
        <f t="shared" si="23"/>
        <v>0</v>
      </c>
      <c r="T134" s="59">
        <f t="shared" si="24"/>
        <v>0</v>
      </c>
      <c r="U134" s="59">
        <f t="shared" si="25"/>
        <v>0</v>
      </c>
      <c r="V134" s="59">
        <f t="shared" si="26"/>
        <v>0</v>
      </c>
      <c r="W134" s="59">
        <f t="shared" si="27"/>
        <v>0</v>
      </c>
      <c r="X134" s="60">
        <v>30</v>
      </c>
      <c r="Y134" s="58">
        <f t="shared" si="28"/>
        <v>8.8446969696969688</v>
      </c>
      <c r="Z134" s="61">
        <f t="shared" si="29"/>
        <v>0.44851444005817576</v>
      </c>
      <c r="AA134" s="63">
        <f t="shared" si="30"/>
        <v>0</v>
      </c>
      <c r="AB134" s="62">
        <f t="shared" si="30"/>
        <v>0</v>
      </c>
      <c r="AC134" s="57">
        <f t="shared" si="31"/>
        <v>0</v>
      </c>
      <c r="AD134" s="58">
        <f t="shared" si="32"/>
        <v>0</v>
      </c>
    </row>
    <row r="135" spans="2:30" x14ac:dyDescent="0.35">
      <c r="B135" s="76">
        <v>44293</v>
      </c>
      <c r="C135" s="125">
        <v>2019</v>
      </c>
      <c r="D135" s="77" t="s">
        <v>14</v>
      </c>
      <c r="E135" s="78" t="s">
        <v>13</v>
      </c>
      <c r="F135" s="78" t="s">
        <v>996</v>
      </c>
      <c r="G135" s="78">
        <v>5</v>
      </c>
      <c r="H135" s="77" t="s">
        <v>990</v>
      </c>
      <c r="I135" s="79" t="s">
        <v>12</v>
      </c>
      <c r="J135" s="137"/>
      <c r="K135" s="80">
        <v>2438</v>
      </c>
      <c r="L135" s="39">
        <v>118</v>
      </c>
      <c r="M135" s="39">
        <v>11.31</v>
      </c>
      <c r="N135" s="39">
        <v>118.02</v>
      </c>
      <c r="O135" s="43">
        <v>109.68</v>
      </c>
      <c r="P135" s="33">
        <f t="shared" si="22"/>
        <v>92.184425077312355</v>
      </c>
      <c r="Q135" s="15"/>
      <c r="R135" s="15"/>
      <c r="S135" s="59">
        <f t="shared" si="23"/>
        <v>0</v>
      </c>
      <c r="T135" s="59">
        <f t="shared" si="24"/>
        <v>0</v>
      </c>
      <c r="U135" s="59">
        <f t="shared" si="25"/>
        <v>0</v>
      </c>
      <c r="V135" s="59">
        <f t="shared" si="26"/>
        <v>0</v>
      </c>
      <c r="W135" s="59">
        <f t="shared" si="27"/>
        <v>0</v>
      </c>
      <c r="X135" s="60">
        <v>30</v>
      </c>
      <c r="Y135" s="58">
        <f t="shared" si="28"/>
        <v>7.8155749226876452</v>
      </c>
      <c r="Z135" s="61">
        <f t="shared" si="29"/>
        <v>0.44239097285757839</v>
      </c>
      <c r="AA135" s="63">
        <f t="shared" si="30"/>
        <v>0</v>
      </c>
      <c r="AB135" s="62">
        <f t="shared" si="30"/>
        <v>0</v>
      </c>
      <c r="AC135" s="57">
        <f t="shared" si="31"/>
        <v>0</v>
      </c>
      <c r="AD135" s="58">
        <f t="shared" si="32"/>
        <v>0</v>
      </c>
    </row>
    <row r="136" spans="2:30" x14ac:dyDescent="0.35">
      <c r="B136" s="76">
        <v>44293</v>
      </c>
      <c r="C136" s="125">
        <v>2019</v>
      </c>
      <c r="D136" s="77" t="s">
        <v>14</v>
      </c>
      <c r="E136" s="78" t="s">
        <v>13</v>
      </c>
      <c r="F136" s="78" t="s">
        <v>996</v>
      </c>
      <c r="G136" s="78">
        <v>5</v>
      </c>
      <c r="H136" s="77" t="s">
        <v>990</v>
      </c>
      <c r="I136" s="79" t="s">
        <v>11</v>
      </c>
      <c r="J136" s="137"/>
      <c r="K136" s="80">
        <v>2439</v>
      </c>
      <c r="L136" s="39">
        <v>80</v>
      </c>
      <c r="M136" s="39">
        <v>10.9</v>
      </c>
      <c r="N136" s="39">
        <v>93.63</v>
      </c>
      <c r="O136" s="43">
        <v>84.22</v>
      </c>
      <c r="P136" s="33">
        <f t="shared" si="22"/>
        <v>88.625649703855913</v>
      </c>
      <c r="Q136" s="15"/>
      <c r="R136" s="15"/>
      <c r="S136" s="59">
        <f t="shared" si="23"/>
        <v>0</v>
      </c>
      <c r="T136" s="59">
        <f t="shared" si="24"/>
        <v>0</v>
      </c>
      <c r="U136" s="59">
        <f t="shared" si="25"/>
        <v>0</v>
      </c>
      <c r="V136" s="59">
        <f t="shared" si="26"/>
        <v>0</v>
      </c>
      <c r="W136" s="59">
        <f t="shared" si="27"/>
        <v>0</v>
      </c>
      <c r="X136" s="60">
        <v>30</v>
      </c>
      <c r="Y136" s="58">
        <f t="shared" si="28"/>
        <v>11.374350296144087</v>
      </c>
      <c r="Z136" s="61">
        <f t="shared" si="29"/>
        <v>0.46417075831969457</v>
      </c>
      <c r="AA136" s="63">
        <f t="shared" si="30"/>
        <v>0</v>
      </c>
      <c r="AB136" s="62">
        <f t="shared" si="30"/>
        <v>0</v>
      </c>
      <c r="AC136" s="57">
        <f t="shared" si="31"/>
        <v>0</v>
      </c>
      <c r="AD136" s="58">
        <f t="shared" si="32"/>
        <v>0</v>
      </c>
    </row>
    <row r="137" spans="2:30" x14ac:dyDescent="0.35">
      <c r="B137" s="76">
        <v>44293</v>
      </c>
      <c r="C137" s="125">
        <v>2019</v>
      </c>
      <c r="D137" s="77" t="s">
        <v>14</v>
      </c>
      <c r="E137" s="78" t="s">
        <v>13</v>
      </c>
      <c r="F137" s="78" t="s">
        <v>996</v>
      </c>
      <c r="G137" s="78">
        <v>5</v>
      </c>
      <c r="H137" s="77" t="s">
        <v>990</v>
      </c>
      <c r="I137" s="79" t="s">
        <v>10</v>
      </c>
      <c r="J137" s="137"/>
      <c r="K137" s="80">
        <v>2440</v>
      </c>
      <c r="L137" s="39">
        <v>81</v>
      </c>
      <c r="M137" s="39">
        <v>10.94</v>
      </c>
      <c r="N137" s="39">
        <v>96.9</v>
      </c>
      <c r="O137" s="43">
        <v>86.68</v>
      </c>
      <c r="P137" s="33">
        <f t="shared" si="22"/>
        <v>88.110749185667757</v>
      </c>
      <c r="Q137" s="15"/>
      <c r="R137" s="15"/>
      <c r="S137" s="59">
        <f t="shared" si="23"/>
        <v>0</v>
      </c>
      <c r="T137" s="59">
        <f t="shared" si="24"/>
        <v>0</v>
      </c>
      <c r="U137" s="59">
        <f t="shared" si="25"/>
        <v>0</v>
      </c>
      <c r="V137" s="59">
        <f t="shared" si="26"/>
        <v>0</v>
      </c>
      <c r="W137" s="59">
        <f t="shared" si="27"/>
        <v>0</v>
      </c>
      <c r="X137" s="60">
        <v>30</v>
      </c>
      <c r="Y137" s="58">
        <f t="shared" si="28"/>
        <v>11.889250814332243</v>
      </c>
      <c r="Z137" s="61">
        <f t="shared" si="29"/>
        <v>0.46746765249537892</v>
      </c>
      <c r="AA137" s="63">
        <f t="shared" si="30"/>
        <v>0</v>
      </c>
      <c r="AB137" s="62">
        <f t="shared" si="30"/>
        <v>0</v>
      </c>
      <c r="AC137" s="57">
        <f t="shared" si="31"/>
        <v>0</v>
      </c>
      <c r="AD137" s="58">
        <f t="shared" si="32"/>
        <v>0</v>
      </c>
    </row>
    <row r="138" spans="2:30" x14ac:dyDescent="0.35">
      <c r="B138" s="76">
        <v>44293</v>
      </c>
      <c r="C138" s="125">
        <v>2019</v>
      </c>
      <c r="D138" s="77" t="s">
        <v>14</v>
      </c>
      <c r="E138" s="78" t="s">
        <v>14</v>
      </c>
      <c r="F138" s="78" t="s">
        <v>1000</v>
      </c>
      <c r="G138" s="78">
        <v>9</v>
      </c>
      <c r="H138" s="77" t="s">
        <v>952</v>
      </c>
      <c r="I138" s="79" t="s">
        <v>8</v>
      </c>
      <c r="J138" s="137"/>
      <c r="K138" s="80">
        <v>2441</v>
      </c>
      <c r="L138" s="39">
        <v>88</v>
      </c>
      <c r="M138" s="39">
        <v>10.99</v>
      </c>
      <c r="N138" s="39">
        <v>107.99</v>
      </c>
      <c r="O138" s="43">
        <v>98.72</v>
      </c>
      <c r="P138" s="33">
        <f t="shared" si="22"/>
        <v>90.44329896907216</v>
      </c>
      <c r="Q138" s="15"/>
      <c r="R138" s="15"/>
      <c r="S138" s="59">
        <f t="shared" si="23"/>
        <v>0</v>
      </c>
      <c r="T138" s="59">
        <f t="shared" si="24"/>
        <v>0</v>
      </c>
      <c r="U138" s="59">
        <f t="shared" si="25"/>
        <v>0</v>
      </c>
      <c r="V138" s="59">
        <f t="shared" si="26"/>
        <v>0</v>
      </c>
      <c r="W138" s="59">
        <f t="shared" si="27"/>
        <v>0</v>
      </c>
      <c r="X138" s="60">
        <v>30</v>
      </c>
      <c r="Y138" s="58">
        <f t="shared" si="28"/>
        <v>9.5567010309278402</v>
      </c>
      <c r="Z138" s="61">
        <f t="shared" si="29"/>
        <v>0.45283255442835979</v>
      </c>
      <c r="AA138" s="63">
        <f t="shared" si="30"/>
        <v>0</v>
      </c>
      <c r="AB138" s="62">
        <f t="shared" si="30"/>
        <v>0</v>
      </c>
      <c r="AC138" s="57">
        <f t="shared" si="31"/>
        <v>0</v>
      </c>
      <c r="AD138" s="58">
        <f t="shared" si="32"/>
        <v>0</v>
      </c>
    </row>
    <row r="139" spans="2:30" x14ac:dyDescent="0.35">
      <c r="B139" s="76">
        <v>44293</v>
      </c>
      <c r="C139" s="125">
        <v>2019</v>
      </c>
      <c r="D139" s="77" t="s">
        <v>14</v>
      </c>
      <c r="E139" s="78" t="s">
        <v>14</v>
      </c>
      <c r="F139" s="78" t="s">
        <v>1000</v>
      </c>
      <c r="G139" s="78">
        <v>9</v>
      </c>
      <c r="H139" s="77" t="s">
        <v>952</v>
      </c>
      <c r="I139" s="79" t="s">
        <v>12</v>
      </c>
      <c r="J139" s="137"/>
      <c r="K139" s="80">
        <v>2442</v>
      </c>
      <c r="L139" s="39">
        <v>119</v>
      </c>
      <c r="M139" s="39">
        <v>11.29</v>
      </c>
      <c r="N139" s="39">
        <v>112.06</v>
      </c>
      <c r="O139" s="43">
        <v>103.81</v>
      </c>
      <c r="P139" s="33">
        <f t="shared" si="22"/>
        <v>91.813039595117601</v>
      </c>
      <c r="Q139" s="15"/>
      <c r="R139" s="15"/>
      <c r="S139" s="59">
        <f t="shared" si="23"/>
        <v>0</v>
      </c>
      <c r="T139" s="59">
        <f t="shared" si="24"/>
        <v>0</v>
      </c>
      <c r="U139" s="59">
        <f t="shared" si="25"/>
        <v>0</v>
      </c>
      <c r="V139" s="59">
        <f t="shared" si="26"/>
        <v>0</v>
      </c>
      <c r="W139" s="59">
        <f t="shared" si="27"/>
        <v>0</v>
      </c>
      <c r="X139" s="60">
        <v>30</v>
      </c>
      <c r="Y139" s="58">
        <f t="shared" si="28"/>
        <v>8.1869604048823987</v>
      </c>
      <c r="Z139" s="61">
        <f t="shared" si="29"/>
        <v>0.44458495460440983</v>
      </c>
      <c r="AA139" s="63">
        <f t="shared" si="30"/>
        <v>0</v>
      </c>
      <c r="AB139" s="62">
        <f t="shared" si="30"/>
        <v>0</v>
      </c>
      <c r="AC139" s="57">
        <f t="shared" si="31"/>
        <v>0</v>
      </c>
      <c r="AD139" s="58">
        <f t="shared" si="32"/>
        <v>0</v>
      </c>
    </row>
    <row r="140" spans="2:30" x14ac:dyDescent="0.35">
      <c r="B140" s="76">
        <v>44293</v>
      </c>
      <c r="C140" s="125">
        <v>2019</v>
      </c>
      <c r="D140" s="77" t="s">
        <v>14</v>
      </c>
      <c r="E140" s="78" t="s">
        <v>14</v>
      </c>
      <c r="F140" s="78" t="s">
        <v>1000</v>
      </c>
      <c r="G140" s="78">
        <v>9</v>
      </c>
      <c r="H140" s="77" t="s">
        <v>952</v>
      </c>
      <c r="I140" s="79" t="s">
        <v>11</v>
      </c>
      <c r="J140" s="137"/>
      <c r="K140" s="80">
        <v>2443</v>
      </c>
      <c r="L140" s="39">
        <v>84</v>
      </c>
      <c r="M140" s="39">
        <v>10.92</v>
      </c>
      <c r="N140" s="39">
        <v>104.2</v>
      </c>
      <c r="O140" s="43">
        <v>93.64</v>
      </c>
      <c r="P140" s="33">
        <f t="shared" si="22"/>
        <v>88.679245283018858</v>
      </c>
      <c r="Q140" s="48"/>
      <c r="R140" s="48"/>
      <c r="S140" s="59">
        <f t="shared" si="23"/>
        <v>0</v>
      </c>
      <c r="T140" s="59">
        <f t="shared" si="24"/>
        <v>0</v>
      </c>
      <c r="U140" s="59">
        <f t="shared" si="25"/>
        <v>0</v>
      </c>
      <c r="V140" s="59">
        <f t="shared" si="26"/>
        <v>0</v>
      </c>
      <c r="W140" s="59">
        <f t="shared" si="27"/>
        <v>0</v>
      </c>
      <c r="X140" s="60">
        <v>30</v>
      </c>
      <c r="Y140" s="58">
        <f t="shared" si="28"/>
        <v>11.320754716981142</v>
      </c>
      <c r="Z140" s="61">
        <f t="shared" si="29"/>
        <v>0.46382978723404267</v>
      </c>
      <c r="AA140" s="63">
        <f t="shared" si="30"/>
        <v>0</v>
      </c>
      <c r="AB140" s="62">
        <f t="shared" si="30"/>
        <v>0</v>
      </c>
      <c r="AC140" s="57">
        <f t="shared" si="31"/>
        <v>0</v>
      </c>
      <c r="AD140" s="58">
        <f t="shared" si="32"/>
        <v>0</v>
      </c>
    </row>
    <row r="141" spans="2:30" x14ac:dyDescent="0.35">
      <c r="B141" s="76">
        <v>44293</v>
      </c>
      <c r="C141" s="125">
        <v>2019</v>
      </c>
      <c r="D141" s="77" t="s">
        <v>14</v>
      </c>
      <c r="E141" s="78" t="s">
        <v>14</v>
      </c>
      <c r="F141" s="78" t="s">
        <v>1000</v>
      </c>
      <c r="G141" s="78">
        <v>9</v>
      </c>
      <c r="H141" s="77" t="s">
        <v>952</v>
      </c>
      <c r="I141" s="79" t="s">
        <v>10</v>
      </c>
      <c r="J141" s="137"/>
      <c r="K141" s="80">
        <v>2444</v>
      </c>
      <c r="L141" s="39">
        <v>83</v>
      </c>
      <c r="M141" s="39">
        <v>10.88</v>
      </c>
      <c r="N141" s="39">
        <v>95.02</v>
      </c>
      <c r="O141" s="43">
        <v>84.75</v>
      </c>
      <c r="P141" s="33">
        <f t="shared" si="22"/>
        <v>87.794152602804843</v>
      </c>
      <c r="Q141" s="15"/>
      <c r="R141" s="15"/>
      <c r="S141" s="59">
        <f t="shared" si="23"/>
        <v>0</v>
      </c>
      <c r="T141" s="59">
        <f t="shared" si="24"/>
        <v>0</v>
      </c>
      <c r="U141" s="59">
        <f t="shared" si="25"/>
        <v>0</v>
      </c>
      <c r="V141" s="59">
        <f t="shared" si="26"/>
        <v>0</v>
      </c>
      <c r="W141" s="59">
        <f t="shared" si="27"/>
        <v>0</v>
      </c>
      <c r="X141" s="60">
        <v>30</v>
      </c>
      <c r="Y141" s="58">
        <f t="shared" si="28"/>
        <v>12.205847397195157</v>
      </c>
      <c r="Z141" s="61">
        <f t="shared" si="29"/>
        <v>0.46951401110058222</v>
      </c>
      <c r="AA141" s="63">
        <f t="shared" si="30"/>
        <v>0</v>
      </c>
      <c r="AB141" s="62">
        <f t="shared" si="30"/>
        <v>0</v>
      </c>
      <c r="AC141" s="57">
        <f t="shared" si="31"/>
        <v>0</v>
      </c>
      <c r="AD141" s="58">
        <f t="shared" si="32"/>
        <v>0</v>
      </c>
    </row>
    <row r="142" spans="2:30" x14ac:dyDescent="0.35">
      <c r="B142" s="76">
        <v>44293</v>
      </c>
      <c r="C142" s="125">
        <v>2019</v>
      </c>
      <c r="D142" s="77" t="s">
        <v>14</v>
      </c>
      <c r="E142" s="78" t="s">
        <v>14</v>
      </c>
      <c r="F142" s="78" t="s">
        <v>1000</v>
      </c>
      <c r="G142" s="78">
        <v>9</v>
      </c>
      <c r="H142" s="77" t="s">
        <v>990</v>
      </c>
      <c r="I142" s="79" t="s">
        <v>8</v>
      </c>
      <c r="J142" s="137"/>
      <c r="K142" s="80">
        <v>2445</v>
      </c>
      <c r="L142" s="39">
        <v>107</v>
      </c>
      <c r="M142" s="39">
        <v>10.94</v>
      </c>
      <c r="N142" s="39">
        <v>103.9</v>
      </c>
      <c r="O142" s="43">
        <v>97.91</v>
      </c>
      <c r="P142" s="33">
        <f t="shared" si="22"/>
        <v>93.556368330464707</v>
      </c>
      <c r="Q142" s="48"/>
      <c r="R142" s="48"/>
      <c r="S142" s="59">
        <f t="shared" si="23"/>
        <v>0</v>
      </c>
      <c r="T142" s="59">
        <f t="shared" si="24"/>
        <v>0</v>
      </c>
      <c r="U142" s="59">
        <f t="shared" si="25"/>
        <v>0</v>
      </c>
      <c r="V142" s="59">
        <f t="shared" si="26"/>
        <v>0</v>
      </c>
      <c r="W142" s="59">
        <f t="shared" si="27"/>
        <v>0</v>
      </c>
      <c r="X142" s="60">
        <v>30</v>
      </c>
      <c r="Y142" s="58">
        <f t="shared" si="28"/>
        <v>6.4436316695352929</v>
      </c>
      <c r="Z142" s="61">
        <f t="shared" si="29"/>
        <v>0.43443716223985285</v>
      </c>
      <c r="AA142" s="63">
        <f t="shared" si="30"/>
        <v>0</v>
      </c>
      <c r="AB142" s="62">
        <f t="shared" si="30"/>
        <v>0</v>
      </c>
      <c r="AC142" s="57">
        <f t="shared" si="31"/>
        <v>0</v>
      </c>
      <c r="AD142" s="58">
        <f t="shared" si="32"/>
        <v>0</v>
      </c>
    </row>
    <row r="143" spans="2:30" x14ac:dyDescent="0.35">
      <c r="B143" s="76">
        <v>44293</v>
      </c>
      <c r="C143" s="125">
        <v>2019</v>
      </c>
      <c r="D143" s="77" t="s">
        <v>14</v>
      </c>
      <c r="E143" s="78" t="s">
        <v>14</v>
      </c>
      <c r="F143" s="78" t="s">
        <v>1000</v>
      </c>
      <c r="G143" s="78">
        <v>9</v>
      </c>
      <c r="H143" s="77" t="s">
        <v>990</v>
      </c>
      <c r="I143" s="79" t="s">
        <v>12</v>
      </c>
      <c r="J143" s="137"/>
      <c r="K143" s="80">
        <v>2446</v>
      </c>
      <c r="L143" s="39">
        <v>87</v>
      </c>
      <c r="M143" s="39">
        <v>10.92</v>
      </c>
      <c r="N143" s="39">
        <v>127.2</v>
      </c>
      <c r="O143" s="43">
        <v>119.37</v>
      </c>
      <c r="P143" s="33">
        <f t="shared" si="22"/>
        <v>93.266253869969049</v>
      </c>
      <c r="Q143" s="15"/>
      <c r="R143" s="15"/>
      <c r="S143" s="59">
        <f t="shared" si="23"/>
        <v>0</v>
      </c>
      <c r="T143" s="59">
        <f t="shared" si="24"/>
        <v>0</v>
      </c>
      <c r="U143" s="59">
        <f t="shared" si="25"/>
        <v>0</v>
      </c>
      <c r="V143" s="59">
        <f t="shared" si="26"/>
        <v>0</v>
      </c>
      <c r="W143" s="59">
        <f t="shared" si="27"/>
        <v>0</v>
      </c>
      <c r="X143" s="60">
        <v>30</v>
      </c>
      <c r="Y143" s="58">
        <f t="shared" si="28"/>
        <v>6.7337461300309513</v>
      </c>
      <c r="Z143" s="61">
        <f t="shared" si="29"/>
        <v>0.43609958506224067</v>
      </c>
      <c r="AA143" s="63">
        <f t="shared" si="30"/>
        <v>0</v>
      </c>
      <c r="AB143" s="62">
        <f t="shared" si="30"/>
        <v>0</v>
      </c>
      <c r="AC143" s="57">
        <f t="shared" si="31"/>
        <v>0</v>
      </c>
      <c r="AD143" s="58">
        <f t="shared" si="32"/>
        <v>0</v>
      </c>
    </row>
    <row r="144" spans="2:30" x14ac:dyDescent="0.35">
      <c r="B144" s="76">
        <v>44293</v>
      </c>
      <c r="C144" s="125">
        <v>2019</v>
      </c>
      <c r="D144" s="77" t="s">
        <v>14</v>
      </c>
      <c r="E144" s="78" t="s">
        <v>14</v>
      </c>
      <c r="F144" s="78" t="s">
        <v>1000</v>
      </c>
      <c r="G144" s="78">
        <v>9</v>
      </c>
      <c r="H144" s="77" t="s">
        <v>990</v>
      </c>
      <c r="I144" s="79" t="s">
        <v>11</v>
      </c>
      <c r="J144" s="137"/>
      <c r="K144" s="80">
        <v>2447</v>
      </c>
      <c r="L144" s="39">
        <v>117</v>
      </c>
      <c r="M144" s="39">
        <v>11.29</v>
      </c>
      <c r="N144" s="39">
        <v>108.56</v>
      </c>
      <c r="O144" s="43">
        <v>98.84</v>
      </c>
      <c r="P144" s="33">
        <f t="shared" si="22"/>
        <v>90.007196463452246</v>
      </c>
      <c r="Q144" s="15"/>
      <c r="R144" s="15"/>
      <c r="S144" s="59">
        <f t="shared" si="23"/>
        <v>0</v>
      </c>
      <c r="T144" s="59">
        <f t="shared" si="24"/>
        <v>0</v>
      </c>
      <c r="U144" s="59">
        <f t="shared" si="25"/>
        <v>0</v>
      </c>
      <c r="V144" s="59">
        <f t="shared" si="26"/>
        <v>0</v>
      </c>
      <c r="W144" s="59">
        <f t="shared" si="27"/>
        <v>0</v>
      </c>
      <c r="X144" s="60">
        <v>30</v>
      </c>
      <c r="Y144" s="58">
        <f t="shared" si="28"/>
        <v>9.9928035365477541</v>
      </c>
      <c r="Z144" s="61">
        <f t="shared" si="29"/>
        <v>0.45551113649343233</v>
      </c>
      <c r="AA144" s="63">
        <f t="shared" si="30"/>
        <v>0</v>
      </c>
      <c r="AB144" s="62">
        <f t="shared" si="30"/>
        <v>0</v>
      </c>
      <c r="AC144" s="57">
        <f t="shared" si="31"/>
        <v>0</v>
      </c>
      <c r="AD144" s="58">
        <f t="shared" si="32"/>
        <v>0</v>
      </c>
    </row>
    <row r="145" spans="2:30" x14ac:dyDescent="0.35">
      <c r="B145" s="76">
        <v>44293</v>
      </c>
      <c r="C145" s="125">
        <v>2019</v>
      </c>
      <c r="D145" s="77" t="s">
        <v>14</v>
      </c>
      <c r="E145" s="78" t="s">
        <v>14</v>
      </c>
      <c r="F145" s="78" t="s">
        <v>1000</v>
      </c>
      <c r="G145" s="78">
        <v>9</v>
      </c>
      <c r="H145" s="77" t="s">
        <v>990</v>
      </c>
      <c r="I145" s="79" t="s">
        <v>10</v>
      </c>
      <c r="J145" s="137"/>
      <c r="K145" s="80">
        <v>2448</v>
      </c>
      <c r="L145" s="39">
        <v>106</v>
      </c>
      <c r="M145" s="39">
        <v>11.33</v>
      </c>
      <c r="N145" s="39">
        <v>102</v>
      </c>
      <c r="O145" s="43">
        <v>92.22</v>
      </c>
      <c r="P145" s="33">
        <f t="shared" si="22"/>
        <v>89.213631851770145</v>
      </c>
      <c r="Q145" s="15"/>
      <c r="R145" s="15"/>
      <c r="S145" s="59">
        <f t="shared" si="23"/>
        <v>0</v>
      </c>
      <c r="T145" s="59">
        <f t="shared" si="24"/>
        <v>0</v>
      </c>
      <c r="U145" s="59">
        <f t="shared" si="25"/>
        <v>0</v>
      </c>
      <c r="V145" s="59">
        <f t="shared" si="26"/>
        <v>0</v>
      </c>
      <c r="W145" s="59">
        <f t="shared" si="27"/>
        <v>0</v>
      </c>
      <c r="X145" s="60">
        <v>30</v>
      </c>
      <c r="Y145" s="58">
        <f t="shared" si="28"/>
        <v>10.786368148229855</v>
      </c>
      <c r="Z145" s="61">
        <f t="shared" si="29"/>
        <v>0.46045246631227593</v>
      </c>
      <c r="AA145" s="63">
        <f t="shared" si="30"/>
        <v>0</v>
      </c>
      <c r="AB145" s="62">
        <f t="shared" si="30"/>
        <v>0</v>
      </c>
      <c r="AC145" s="57">
        <f t="shared" si="31"/>
        <v>0</v>
      </c>
      <c r="AD145" s="58">
        <f t="shared" si="32"/>
        <v>0</v>
      </c>
    </row>
    <row r="146" spans="2:30" x14ac:dyDescent="0.35">
      <c r="B146" s="76">
        <v>44293</v>
      </c>
      <c r="C146" s="125">
        <v>2019</v>
      </c>
      <c r="D146" s="77" t="s">
        <v>14</v>
      </c>
      <c r="E146" s="78" t="s">
        <v>15</v>
      </c>
      <c r="F146" s="78" t="s">
        <v>993</v>
      </c>
      <c r="G146" s="78">
        <v>2</v>
      </c>
      <c r="H146" s="77" t="s">
        <v>952</v>
      </c>
      <c r="I146" s="79" t="s">
        <v>8</v>
      </c>
      <c r="J146" s="137"/>
      <c r="K146" s="80">
        <v>2449</v>
      </c>
      <c r="L146" s="175">
        <v>110</v>
      </c>
      <c r="M146" s="175">
        <v>11.32</v>
      </c>
      <c r="N146" s="175">
        <v>123.89</v>
      </c>
      <c r="O146" s="175">
        <v>117.37</v>
      </c>
      <c r="P146" s="33">
        <f t="shared" si="22"/>
        <v>94.208048325486388</v>
      </c>
      <c r="S146" s="59">
        <f t="shared" si="23"/>
        <v>0</v>
      </c>
      <c r="T146" s="59">
        <f t="shared" si="24"/>
        <v>0</v>
      </c>
      <c r="U146" s="59">
        <f t="shared" si="25"/>
        <v>0</v>
      </c>
      <c r="V146" s="59">
        <f t="shared" si="26"/>
        <v>0</v>
      </c>
      <c r="W146" s="59">
        <f t="shared" si="27"/>
        <v>0</v>
      </c>
      <c r="X146" s="60">
        <v>30</v>
      </c>
      <c r="Y146" s="58">
        <f t="shared" si="28"/>
        <v>5.7919516745136121</v>
      </c>
      <c r="Z146" s="61">
        <f t="shared" si="29"/>
        <v>0.43074021687883052</v>
      </c>
      <c r="AA146" s="63">
        <f t="shared" si="30"/>
        <v>0</v>
      </c>
      <c r="AB146" s="62">
        <f t="shared" si="30"/>
        <v>0</v>
      </c>
      <c r="AC146" s="57">
        <f t="shared" si="31"/>
        <v>0</v>
      </c>
      <c r="AD146" s="58">
        <f t="shared" si="32"/>
        <v>0</v>
      </c>
    </row>
    <row r="147" spans="2:30" x14ac:dyDescent="0.35">
      <c r="B147" s="76">
        <v>44293</v>
      </c>
      <c r="C147" s="125">
        <v>2019</v>
      </c>
      <c r="D147" s="77" t="s">
        <v>14</v>
      </c>
      <c r="E147" s="78" t="s">
        <v>15</v>
      </c>
      <c r="F147" s="78" t="s">
        <v>993</v>
      </c>
      <c r="G147" s="78">
        <v>2</v>
      </c>
      <c r="H147" s="77" t="s">
        <v>952</v>
      </c>
      <c r="I147" s="79" t="s">
        <v>12</v>
      </c>
      <c r="J147" s="137"/>
      <c r="K147" s="80">
        <v>2450</v>
      </c>
      <c r="L147" s="175">
        <v>184</v>
      </c>
      <c r="M147" s="175">
        <v>10.89</v>
      </c>
      <c r="N147" s="175" t="s">
        <v>2268</v>
      </c>
      <c r="O147" s="175">
        <v>101.01</v>
      </c>
      <c r="P147" s="33">
        <f t="shared" si="22"/>
        <v>96.066517428845543</v>
      </c>
      <c r="S147" s="59">
        <f t="shared" si="23"/>
        <v>0</v>
      </c>
      <c r="T147" s="59">
        <f t="shared" si="24"/>
        <v>0</v>
      </c>
      <c r="U147" s="59">
        <f t="shared" si="25"/>
        <v>0</v>
      </c>
      <c r="V147" s="59">
        <f t="shared" si="26"/>
        <v>0</v>
      </c>
      <c r="W147" s="59">
        <f t="shared" si="27"/>
        <v>0</v>
      </c>
      <c r="X147" s="60">
        <v>30</v>
      </c>
      <c r="Y147" s="58">
        <f t="shared" si="28"/>
        <v>3.9334825711544568</v>
      </c>
      <c r="Z147" s="61">
        <f t="shared" si="29"/>
        <v>0.42047270306258322</v>
      </c>
      <c r="AA147" s="63">
        <f t="shared" si="30"/>
        <v>0</v>
      </c>
      <c r="AB147" s="62">
        <f t="shared" si="30"/>
        <v>0</v>
      </c>
      <c r="AC147" s="57">
        <f t="shared" si="31"/>
        <v>0</v>
      </c>
      <c r="AD147" s="58">
        <f t="shared" si="32"/>
        <v>0</v>
      </c>
    </row>
    <row r="148" spans="2:30" x14ac:dyDescent="0.35">
      <c r="B148" s="76">
        <v>44293</v>
      </c>
      <c r="C148" s="125">
        <v>2019</v>
      </c>
      <c r="D148" s="77" t="s">
        <v>14</v>
      </c>
      <c r="E148" s="78" t="s">
        <v>15</v>
      </c>
      <c r="F148" s="78" t="s">
        <v>993</v>
      </c>
      <c r="G148" s="78">
        <v>2</v>
      </c>
      <c r="H148" s="77" t="s">
        <v>952</v>
      </c>
      <c r="I148" s="79" t="s">
        <v>11</v>
      </c>
      <c r="J148" s="137"/>
      <c r="K148" s="80">
        <v>2451</v>
      </c>
      <c r="L148" s="175">
        <v>114</v>
      </c>
      <c r="M148" s="175">
        <v>11.25</v>
      </c>
      <c r="N148" s="175">
        <v>111.53</v>
      </c>
      <c r="O148" s="175">
        <v>102.3</v>
      </c>
      <c r="P148" s="33">
        <f t="shared" si="22"/>
        <v>90.795771838851209</v>
      </c>
      <c r="S148" s="59">
        <f t="shared" si="23"/>
        <v>0</v>
      </c>
      <c r="T148" s="59">
        <f t="shared" si="24"/>
        <v>0</v>
      </c>
      <c r="U148" s="59">
        <f t="shared" si="25"/>
        <v>0</v>
      </c>
      <c r="V148" s="59">
        <f t="shared" si="26"/>
        <v>0</v>
      </c>
      <c r="W148" s="59">
        <f t="shared" si="27"/>
        <v>0</v>
      </c>
      <c r="X148" s="60">
        <v>30</v>
      </c>
      <c r="Y148" s="58">
        <f t="shared" si="28"/>
        <v>9.2042281611487908</v>
      </c>
      <c r="Z148" s="61">
        <f t="shared" si="29"/>
        <v>0.45068643602416253</v>
      </c>
      <c r="AA148" s="63">
        <f t="shared" si="30"/>
        <v>0</v>
      </c>
      <c r="AB148" s="62">
        <f t="shared" si="30"/>
        <v>0</v>
      </c>
      <c r="AC148" s="57">
        <f t="shared" si="31"/>
        <v>0</v>
      </c>
      <c r="AD148" s="58">
        <f t="shared" si="32"/>
        <v>0</v>
      </c>
    </row>
    <row r="149" spans="2:30" x14ac:dyDescent="0.35">
      <c r="B149" s="76">
        <v>44293</v>
      </c>
      <c r="C149" s="125">
        <v>2019</v>
      </c>
      <c r="D149" s="77" t="s">
        <v>14</v>
      </c>
      <c r="E149" s="78" t="s">
        <v>15</v>
      </c>
      <c r="F149" s="78" t="s">
        <v>993</v>
      </c>
      <c r="G149" s="78">
        <v>2</v>
      </c>
      <c r="H149" s="77" t="s">
        <v>952</v>
      </c>
      <c r="I149" s="79" t="s">
        <v>10</v>
      </c>
      <c r="J149" s="137"/>
      <c r="K149" s="80">
        <v>2452</v>
      </c>
      <c r="L149" s="175">
        <v>112</v>
      </c>
      <c r="M149" s="175">
        <v>11.28</v>
      </c>
      <c r="N149" s="175">
        <v>107.98</v>
      </c>
      <c r="O149" s="175">
        <v>97.73</v>
      </c>
      <c r="P149" s="33">
        <f t="shared" si="22"/>
        <v>89.400206825232686</v>
      </c>
      <c r="S149" s="59">
        <f t="shared" si="23"/>
        <v>0</v>
      </c>
      <c r="T149" s="59">
        <f t="shared" si="24"/>
        <v>0</v>
      </c>
      <c r="U149" s="59">
        <f t="shared" si="25"/>
        <v>0</v>
      </c>
      <c r="V149" s="59">
        <f t="shared" si="26"/>
        <v>0</v>
      </c>
      <c r="W149" s="59">
        <f t="shared" si="27"/>
        <v>0</v>
      </c>
      <c r="X149" s="60">
        <v>30</v>
      </c>
      <c r="Y149" s="58">
        <f t="shared" si="28"/>
        <v>10.599793174767314</v>
      </c>
      <c r="Z149" s="61">
        <f t="shared" si="29"/>
        <v>0.45928282244071716</v>
      </c>
      <c r="AA149" s="63">
        <f t="shared" si="30"/>
        <v>0</v>
      </c>
      <c r="AB149" s="62">
        <f t="shared" si="30"/>
        <v>0</v>
      </c>
      <c r="AC149" s="57">
        <f t="shared" si="31"/>
        <v>0</v>
      </c>
      <c r="AD149" s="58">
        <f t="shared" si="32"/>
        <v>0</v>
      </c>
    </row>
    <row r="150" spans="2:30" x14ac:dyDescent="0.35">
      <c r="B150" s="76">
        <v>44293</v>
      </c>
      <c r="C150" s="125">
        <v>2019</v>
      </c>
      <c r="D150" s="77" t="s">
        <v>14</v>
      </c>
      <c r="E150" s="78" t="s">
        <v>15</v>
      </c>
      <c r="F150" s="78" t="s">
        <v>993</v>
      </c>
      <c r="G150" s="78">
        <v>2</v>
      </c>
      <c r="H150" s="77" t="s">
        <v>990</v>
      </c>
      <c r="I150" s="79" t="s">
        <v>8</v>
      </c>
      <c r="J150" s="137"/>
      <c r="K150" s="80">
        <v>2453</v>
      </c>
      <c r="L150" s="175">
        <v>116</v>
      </c>
      <c r="M150" s="175">
        <v>10.86</v>
      </c>
      <c r="N150" s="175" t="s">
        <v>2269</v>
      </c>
      <c r="O150" s="175">
        <v>71.09</v>
      </c>
      <c r="P150" s="33">
        <f t="shared" si="22"/>
        <v>97.554259799157776</v>
      </c>
      <c r="S150" s="59">
        <f t="shared" si="23"/>
        <v>0</v>
      </c>
      <c r="T150" s="59">
        <f t="shared" si="24"/>
        <v>0</v>
      </c>
      <c r="U150" s="59">
        <f t="shared" si="25"/>
        <v>0</v>
      </c>
      <c r="V150" s="59">
        <f t="shared" si="26"/>
        <v>0</v>
      </c>
      <c r="W150" s="59">
        <f t="shared" si="27"/>
        <v>0</v>
      </c>
      <c r="X150" s="60">
        <v>30</v>
      </c>
      <c r="Y150" s="58">
        <f t="shared" si="28"/>
        <v>2.4457402008422235</v>
      </c>
      <c r="Z150" s="61">
        <f t="shared" si="29"/>
        <v>0.41253528142121854</v>
      </c>
      <c r="AA150" s="63">
        <f t="shared" si="30"/>
        <v>0</v>
      </c>
      <c r="AB150" s="62">
        <f t="shared" si="30"/>
        <v>0</v>
      </c>
      <c r="AC150" s="57">
        <f t="shared" si="31"/>
        <v>0</v>
      </c>
      <c r="AD150" s="58">
        <f t="shared" si="32"/>
        <v>0</v>
      </c>
    </row>
    <row r="151" spans="2:30" x14ac:dyDescent="0.35">
      <c r="B151" s="76">
        <v>44293</v>
      </c>
      <c r="C151" s="125">
        <v>2019</v>
      </c>
      <c r="D151" s="77" t="s">
        <v>14</v>
      </c>
      <c r="E151" s="78" t="s">
        <v>15</v>
      </c>
      <c r="F151" s="78" t="s">
        <v>993</v>
      </c>
      <c r="G151" s="78">
        <v>2</v>
      </c>
      <c r="H151" s="77" t="s">
        <v>990</v>
      </c>
      <c r="I151" s="79" t="s">
        <v>12</v>
      </c>
      <c r="J151" s="137"/>
      <c r="K151" s="80">
        <v>2454</v>
      </c>
      <c r="L151" s="175">
        <v>109</v>
      </c>
      <c r="M151" s="175">
        <v>11.29</v>
      </c>
      <c r="N151" s="175">
        <v>123.84</v>
      </c>
      <c r="O151" s="175">
        <v>119.43</v>
      </c>
      <c r="P151" s="33">
        <f t="shared" si="22"/>
        <v>96.081741448245225</v>
      </c>
      <c r="S151" s="59">
        <f t="shared" si="23"/>
        <v>0</v>
      </c>
      <c r="T151" s="59">
        <f t="shared" si="24"/>
        <v>0</v>
      </c>
      <c r="U151" s="59">
        <f t="shared" si="25"/>
        <v>0</v>
      </c>
      <c r="V151" s="59">
        <f t="shared" si="26"/>
        <v>0</v>
      </c>
      <c r="W151" s="59">
        <f t="shared" si="27"/>
        <v>0</v>
      </c>
      <c r="X151" s="60">
        <v>30</v>
      </c>
      <c r="Y151" s="58">
        <f t="shared" si="28"/>
        <v>3.918258551754775</v>
      </c>
      <c r="Z151" s="61">
        <f t="shared" si="29"/>
        <v>0.42039023488071026</v>
      </c>
      <c r="AA151" s="63">
        <f t="shared" si="30"/>
        <v>0</v>
      </c>
      <c r="AB151" s="62">
        <f t="shared" si="30"/>
        <v>0</v>
      </c>
      <c r="AC151" s="57">
        <f t="shared" si="31"/>
        <v>0</v>
      </c>
      <c r="AD151" s="58">
        <f t="shared" si="32"/>
        <v>0</v>
      </c>
    </row>
    <row r="152" spans="2:30" x14ac:dyDescent="0.35">
      <c r="B152" s="76">
        <v>44293</v>
      </c>
      <c r="C152" s="125">
        <v>2019</v>
      </c>
      <c r="D152" s="77" t="s">
        <v>14</v>
      </c>
      <c r="E152" s="78" t="s">
        <v>15</v>
      </c>
      <c r="F152" s="78" t="s">
        <v>993</v>
      </c>
      <c r="G152" s="78">
        <v>2</v>
      </c>
      <c r="H152" s="77" t="s">
        <v>990</v>
      </c>
      <c r="I152" s="79" t="s">
        <v>11</v>
      </c>
      <c r="J152" s="137"/>
      <c r="K152" s="80">
        <v>2455</v>
      </c>
      <c r="L152" s="175">
        <v>186</v>
      </c>
      <c r="M152" s="175">
        <v>10.86</v>
      </c>
      <c r="N152" s="175">
        <v>101.42</v>
      </c>
      <c r="O152" s="175">
        <v>94.6</v>
      </c>
      <c r="P152" s="33">
        <f t="shared" si="22"/>
        <v>92.469081272084807</v>
      </c>
      <c r="S152" s="59">
        <f t="shared" si="23"/>
        <v>0</v>
      </c>
      <c r="T152" s="59">
        <f t="shared" si="24"/>
        <v>0</v>
      </c>
      <c r="U152" s="59">
        <f t="shared" si="25"/>
        <v>0</v>
      </c>
      <c r="V152" s="59">
        <f t="shared" si="26"/>
        <v>0</v>
      </c>
      <c r="W152" s="59">
        <f t="shared" si="27"/>
        <v>0</v>
      </c>
      <c r="X152" s="60">
        <v>30</v>
      </c>
      <c r="Y152" s="58">
        <f t="shared" si="28"/>
        <v>7.5309187279151928</v>
      </c>
      <c r="Z152" s="61">
        <f t="shared" si="29"/>
        <v>0.44072128015285406</v>
      </c>
      <c r="AA152" s="63">
        <f t="shared" si="30"/>
        <v>0</v>
      </c>
      <c r="AB152" s="62">
        <f t="shared" si="30"/>
        <v>0</v>
      </c>
      <c r="AC152" s="57">
        <f t="shared" si="31"/>
        <v>0</v>
      </c>
      <c r="AD152" s="58">
        <f t="shared" si="32"/>
        <v>0</v>
      </c>
    </row>
    <row r="153" spans="2:30" x14ac:dyDescent="0.35">
      <c r="B153" s="76">
        <v>44293</v>
      </c>
      <c r="C153" s="125">
        <v>2019</v>
      </c>
      <c r="D153" s="77" t="s">
        <v>14</v>
      </c>
      <c r="E153" s="78" t="s">
        <v>15</v>
      </c>
      <c r="F153" s="78" t="s">
        <v>993</v>
      </c>
      <c r="G153" s="78">
        <v>2</v>
      </c>
      <c r="H153" s="77" t="s">
        <v>990</v>
      </c>
      <c r="I153" s="79" t="s">
        <v>10</v>
      </c>
      <c r="J153" s="137"/>
      <c r="K153" s="80">
        <v>2456</v>
      </c>
      <c r="L153" s="175">
        <v>185</v>
      </c>
      <c r="M153" s="175">
        <v>10.95</v>
      </c>
      <c r="N153" s="175">
        <v>93.08</v>
      </c>
      <c r="O153" s="175">
        <v>85.11</v>
      </c>
      <c r="P153" s="33">
        <f t="shared" si="22"/>
        <v>90.295872397418734</v>
      </c>
      <c r="S153" s="59">
        <f t="shared" si="23"/>
        <v>0</v>
      </c>
      <c r="T153" s="59">
        <f t="shared" si="24"/>
        <v>0</v>
      </c>
      <c r="U153" s="59">
        <f t="shared" si="25"/>
        <v>0</v>
      </c>
      <c r="V153" s="59">
        <f t="shared" si="26"/>
        <v>0</v>
      </c>
      <c r="W153" s="59">
        <f t="shared" si="27"/>
        <v>0</v>
      </c>
      <c r="X153" s="60">
        <v>30</v>
      </c>
      <c r="Y153" s="58">
        <f t="shared" si="28"/>
        <v>9.7041276025812664</v>
      </c>
      <c r="Z153" s="61">
        <f t="shared" si="29"/>
        <v>0.45373516720604096</v>
      </c>
      <c r="AA153" s="63">
        <f t="shared" si="30"/>
        <v>0</v>
      </c>
      <c r="AB153" s="62">
        <f t="shared" si="30"/>
        <v>0</v>
      </c>
      <c r="AC153" s="57">
        <f t="shared" si="31"/>
        <v>0</v>
      </c>
      <c r="AD153" s="58">
        <f t="shared" si="32"/>
        <v>0</v>
      </c>
    </row>
    <row r="154" spans="2:30" x14ac:dyDescent="0.35">
      <c r="B154" s="76">
        <v>44293</v>
      </c>
      <c r="C154" s="125">
        <v>2019</v>
      </c>
      <c r="D154" s="77" t="s">
        <v>14</v>
      </c>
      <c r="E154" s="78" t="s">
        <v>16</v>
      </c>
      <c r="F154" s="78" t="s">
        <v>992</v>
      </c>
      <c r="G154" s="78">
        <v>1</v>
      </c>
      <c r="H154" s="77" t="s">
        <v>952</v>
      </c>
      <c r="I154" s="79" t="s">
        <v>8</v>
      </c>
      <c r="J154" s="137"/>
      <c r="K154" s="80">
        <v>2457</v>
      </c>
      <c r="L154" s="175">
        <v>183</v>
      </c>
      <c r="M154" s="175">
        <v>10.91</v>
      </c>
      <c r="N154" s="175">
        <v>45.07</v>
      </c>
      <c r="O154" s="175">
        <v>44.19</v>
      </c>
      <c r="P154" s="33">
        <f t="shared" si="22"/>
        <v>97.423887587822023</v>
      </c>
      <c r="S154" s="59">
        <f t="shared" si="23"/>
        <v>0</v>
      </c>
      <c r="T154" s="59">
        <f t="shared" si="24"/>
        <v>0</v>
      </c>
      <c r="U154" s="59">
        <f t="shared" si="25"/>
        <v>0</v>
      </c>
      <c r="V154" s="59">
        <f t="shared" si="26"/>
        <v>0</v>
      </c>
      <c r="W154" s="59">
        <f t="shared" si="27"/>
        <v>0</v>
      </c>
      <c r="X154" s="60">
        <v>30</v>
      </c>
      <c r="Y154" s="58">
        <f t="shared" si="28"/>
        <v>2.5761124121779773</v>
      </c>
      <c r="Z154" s="61">
        <f t="shared" si="29"/>
        <v>0.41322115384615382</v>
      </c>
      <c r="AA154" s="63">
        <f t="shared" si="30"/>
        <v>0</v>
      </c>
      <c r="AB154" s="62">
        <f t="shared" si="30"/>
        <v>0</v>
      </c>
      <c r="AC154" s="57">
        <f t="shared" si="31"/>
        <v>0</v>
      </c>
      <c r="AD154" s="58">
        <f t="shared" si="32"/>
        <v>0</v>
      </c>
    </row>
    <row r="155" spans="2:30" x14ac:dyDescent="0.35">
      <c r="B155" s="76">
        <v>44293</v>
      </c>
      <c r="C155" s="125">
        <v>2019</v>
      </c>
      <c r="D155" s="77" t="s">
        <v>14</v>
      </c>
      <c r="E155" s="78" t="s">
        <v>16</v>
      </c>
      <c r="F155" s="78" t="s">
        <v>992</v>
      </c>
      <c r="G155" s="78">
        <v>1</v>
      </c>
      <c r="H155" s="77" t="s">
        <v>952</v>
      </c>
      <c r="I155" s="79" t="s">
        <v>12</v>
      </c>
      <c r="J155" s="137"/>
      <c r="K155" s="80">
        <v>2458</v>
      </c>
      <c r="L155" s="175">
        <v>181</v>
      </c>
      <c r="M155" s="175">
        <v>10.93</v>
      </c>
      <c r="N155" s="175">
        <v>109.01</v>
      </c>
      <c r="O155" s="175">
        <v>105.6</v>
      </c>
      <c r="P155" s="33">
        <f t="shared" si="22"/>
        <v>96.523246329526884</v>
      </c>
      <c r="S155" s="59">
        <f t="shared" si="23"/>
        <v>0</v>
      </c>
      <c r="T155" s="59">
        <f t="shared" si="24"/>
        <v>0</v>
      </c>
      <c r="U155" s="59">
        <f t="shared" si="25"/>
        <v>0</v>
      </c>
      <c r="V155" s="59">
        <f t="shared" si="26"/>
        <v>0</v>
      </c>
      <c r="W155" s="59">
        <f t="shared" si="27"/>
        <v>0</v>
      </c>
      <c r="X155" s="60">
        <v>30</v>
      </c>
      <c r="Y155" s="58">
        <f t="shared" si="28"/>
        <v>3.4767536704731157</v>
      </c>
      <c r="Z155" s="61">
        <f t="shared" si="29"/>
        <v>0.41800992922784425</v>
      </c>
      <c r="AA155" s="63">
        <f t="shared" si="30"/>
        <v>0</v>
      </c>
      <c r="AB155" s="62">
        <f t="shared" si="30"/>
        <v>0</v>
      </c>
      <c r="AC155" s="57">
        <f t="shared" si="31"/>
        <v>0</v>
      </c>
      <c r="AD155" s="58">
        <f t="shared" si="32"/>
        <v>0</v>
      </c>
    </row>
    <row r="156" spans="2:30" x14ac:dyDescent="0.35">
      <c r="B156" s="76">
        <v>44293</v>
      </c>
      <c r="C156" s="125">
        <v>2019</v>
      </c>
      <c r="D156" s="77" t="s">
        <v>14</v>
      </c>
      <c r="E156" s="78" t="s">
        <v>16</v>
      </c>
      <c r="F156" s="78" t="s">
        <v>992</v>
      </c>
      <c r="G156" s="78">
        <v>1</v>
      </c>
      <c r="H156" s="77" t="s">
        <v>952</v>
      </c>
      <c r="I156" s="79" t="s">
        <v>11</v>
      </c>
      <c r="J156" s="137"/>
      <c r="K156" s="80">
        <v>2459</v>
      </c>
      <c r="L156" s="175">
        <v>187</v>
      </c>
      <c r="M156" s="175">
        <v>10.95</v>
      </c>
      <c r="N156" s="175">
        <v>86.92</v>
      </c>
      <c r="O156" s="175">
        <v>81.56</v>
      </c>
      <c r="P156" s="33">
        <f t="shared" si="22"/>
        <v>92.944583388179538</v>
      </c>
      <c r="S156" s="59">
        <f t="shared" si="23"/>
        <v>0</v>
      </c>
      <c r="T156" s="59">
        <f t="shared" si="24"/>
        <v>0</v>
      </c>
      <c r="U156" s="59">
        <f t="shared" si="25"/>
        <v>0</v>
      </c>
      <c r="V156" s="59">
        <f t="shared" si="26"/>
        <v>0</v>
      </c>
      <c r="W156" s="59">
        <f t="shared" si="27"/>
        <v>0</v>
      </c>
      <c r="X156" s="60">
        <v>30</v>
      </c>
      <c r="Y156" s="58">
        <f t="shared" si="28"/>
        <v>7.055416611820462</v>
      </c>
      <c r="Z156" s="61">
        <f t="shared" si="29"/>
        <v>0.4379549638861352</v>
      </c>
      <c r="AA156" s="63">
        <f t="shared" si="30"/>
        <v>0</v>
      </c>
      <c r="AB156" s="62">
        <f t="shared" si="30"/>
        <v>0</v>
      </c>
      <c r="AC156" s="57">
        <f t="shared" si="31"/>
        <v>0</v>
      </c>
      <c r="AD156" s="58">
        <f t="shared" si="32"/>
        <v>0</v>
      </c>
    </row>
    <row r="157" spans="2:30" x14ac:dyDescent="0.35">
      <c r="B157" s="76">
        <v>44293</v>
      </c>
      <c r="C157" s="125">
        <v>2019</v>
      </c>
      <c r="D157" s="77" t="s">
        <v>14</v>
      </c>
      <c r="E157" s="78" t="s">
        <v>16</v>
      </c>
      <c r="F157" s="78" t="s">
        <v>992</v>
      </c>
      <c r="G157" s="78">
        <v>1</v>
      </c>
      <c r="H157" s="77" t="s">
        <v>952</v>
      </c>
      <c r="I157" s="79" t="s">
        <v>10</v>
      </c>
      <c r="J157" s="137"/>
      <c r="K157" s="80">
        <v>2460</v>
      </c>
      <c r="L157" s="175">
        <v>188</v>
      </c>
      <c r="M157" s="175">
        <v>10.99</v>
      </c>
      <c r="N157" s="175">
        <v>90.6</v>
      </c>
      <c r="O157" s="175">
        <v>82.5</v>
      </c>
      <c r="P157" s="33">
        <f t="shared" si="22"/>
        <v>89.82539881924383</v>
      </c>
      <c r="S157" s="59">
        <f t="shared" si="23"/>
        <v>0</v>
      </c>
      <c r="T157" s="59">
        <f t="shared" si="24"/>
        <v>0</v>
      </c>
      <c r="U157" s="59">
        <f t="shared" si="25"/>
        <v>0</v>
      </c>
      <c r="V157" s="59">
        <f t="shared" si="26"/>
        <v>0</v>
      </c>
      <c r="W157" s="59">
        <f t="shared" si="27"/>
        <v>0</v>
      </c>
      <c r="X157" s="60">
        <v>30</v>
      </c>
      <c r="Y157" s="58">
        <f t="shared" si="28"/>
        <v>10.17460118075617</v>
      </c>
      <c r="Z157" s="61">
        <f t="shared" si="29"/>
        <v>0.45663543560341197</v>
      </c>
      <c r="AA157" s="63">
        <f t="shared" si="30"/>
        <v>0</v>
      </c>
      <c r="AB157" s="62">
        <f t="shared" si="30"/>
        <v>0</v>
      </c>
      <c r="AC157" s="57">
        <f t="shared" si="31"/>
        <v>0</v>
      </c>
      <c r="AD157" s="58">
        <f t="shared" si="32"/>
        <v>0</v>
      </c>
    </row>
    <row r="158" spans="2:30" x14ac:dyDescent="0.35">
      <c r="B158" s="76">
        <v>44293</v>
      </c>
      <c r="C158" s="125">
        <v>2019</v>
      </c>
      <c r="D158" s="77" t="s">
        <v>14</v>
      </c>
      <c r="E158" s="78" t="s">
        <v>16</v>
      </c>
      <c r="F158" s="78" t="s">
        <v>992</v>
      </c>
      <c r="G158" s="78">
        <v>1</v>
      </c>
      <c r="H158" s="77" t="s">
        <v>990</v>
      </c>
      <c r="I158" s="79" t="s">
        <v>8</v>
      </c>
      <c r="J158" s="137"/>
      <c r="K158" s="80">
        <v>2461</v>
      </c>
      <c r="L158" s="175">
        <v>199</v>
      </c>
      <c r="M158" s="175">
        <v>10.94</v>
      </c>
      <c r="N158" s="175">
        <v>93.97</v>
      </c>
      <c r="O158" s="175">
        <v>89.43</v>
      </c>
      <c r="P158" s="33">
        <f t="shared" si="22"/>
        <v>94.532096832470202</v>
      </c>
      <c r="S158" s="59">
        <f t="shared" si="23"/>
        <v>0</v>
      </c>
      <c r="T158" s="59">
        <f t="shared" si="24"/>
        <v>0</v>
      </c>
      <c r="U158" s="59">
        <f t="shared" si="25"/>
        <v>0</v>
      </c>
      <c r="V158" s="59">
        <f t="shared" si="26"/>
        <v>0</v>
      </c>
      <c r="W158" s="59">
        <f t="shared" si="27"/>
        <v>0</v>
      </c>
      <c r="X158" s="60">
        <v>30</v>
      </c>
      <c r="Y158" s="58">
        <f t="shared" si="28"/>
        <v>5.4679031675297978</v>
      </c>
      <c r="Z158" s="61">
        <f t="shared" si="29"/>
        <v>0.42892088164097325</v>
      </c>
      <c r="AA158" s="63">
        <f t="shared" si="30"/>
        <v>0</v>
      </c>
      <c r="AB158" s="62">
        <f t="shared" si="30"/>
        <v>0</v>
      </c>
      <c r="AC158" s="57">
        <f t="shared" si="31"/>
        <v>0</v>
      </c>
      <c r="AD158" s="58">
        <f t="shared" si="32"/>
        <v>0</v>
      </c>
    </row>
    <row r="159" spans="2:30" x14ac:dyDescent="0.35">
      <c r="B159" s="76">
        <v>44293</v>
      </c>
      <c r="C159" s="125">
        <v>2019</v>
      </c>
      <c r="D159" s="77" t="s">
        <v>14</v>
      </c>
      <c r="E159" s="78" t="s">
        <v>16</v>
      </c>
      <c r="F159" s="78" t="s">
        <v>992</v>
      </c>
      <c r="G159" s="78">
        <v>1</v>
      </c>
      <c r="H159" s="77" t="s">
        <v>990</v>
      </c>
      <c r="I159" s="79" t="s">
        <v>12</v>
      </c>
      <c r="J159" s="137"/>
      <c r="K159" s="80">
        <v>2462</v>
      </c>
      <c r="L159" s="175">
        <v>111</v>
      </c>
      <c r="M159" s="175">
        <v>11.21</v>
      </c>
      <c r="N159" s="175">
        <v>99.79</v>
      </c>
      <c r="O159" s="175">
        <v>95.81</v>
      </c>
      <c r="P159" s="33">
        <f t="shared" si="22"/>
        <v>95.506886430345418</v>
      </c>
      <c r="S159" s="59">
        <f t="shared" si="23"/>
        <v>0</v>
      </c>
      <c r="T159" s="59">
        <f t="shared" si="24"/>
        <v>0</v>
      </c>
      <c r="U159" s="59">
        <f t="shared" si="25"/>
        <v>0</v>
      </c>
      <c r="V159" s="59">
        <f t="shared" si="26"/>
        <v>0</v>
      </c>
      <c r="W159" s="59">
        <f t="shared" si="27"/>
        <v>0</v>
      </c>
      <c r="X159" s="60">
        <v>30</v>
      </c>
      <c r="Y159" s="58">
        <f t="shared" si="28"/>
        <v>4.4931135696545823</v>
      </c>
      <c r="Z159" s="61">
        <f t="shared" si="29"/>
        <v>0.42352245862884186</v>
      </c>
      <c r="AA159" s="63">
        <f t="shared" si="30"/>
        <v>0</v>
      </c>
      <c r="AB159" s="62">
        <f t="shared" si="30"/>
        <v>0</v>
      </c>
      <c r="AC159" s="57">
        <f t="shared" si="31"/>
        <v>0</v>
      </c>
      <c r="AD159" s="58">
        <f t="shared" si="32"/>
        <v>0</v>
      </c>
    </row>
    <row r="160" spans="2:30" x14ac:dyDescent="0.35">
      <c r="B160" s="76">
        <v>44293</v>
      </c>
      <c r="C160" s="125">
        <v>2019</v>
      </c>
      <c r="D160" s="77" t="s">
        <v>14</v>
      </c>
      <c r="E160" s="78" t="s">
        <v>16</v>
      </c>
      <c r="F160" s="78" t="s">
        <v>992</v>
      </c>
      <c r="G160" s="78">
        <v>1</v>
      </c>
      <c r="H160" s="77" t="s">
        <v>990</v>
      </c>
      <c r="I160" s="79" t="s">
        <v>11</v>
      </c>
      <c r="J160" s="137"/>
      <c r="K160" s="80">
        <v>2463</v>
      </c>
      <c r="L160" s="175">
        <v>115</v>
      </c>
      <c r="M160" s="175">
        <v>11.26</v>
      </c>
      <c r="N160" s="175">
        <v>107.35</v>
      </c>
      <c r="O160" s="175">
        <v>101.19</v>
      </c>
      <c r="P160" s="33">
        <f t="shared" si="22"/>
        <v>93.589343323967114</v>
      </c>
      <c r="S160" s="59">
        <f t="shared" si="23"/>
        <v>0</v>
      </c>
      <c r="T160" s="59">
        <f t="shared" si="24"/>
        <v>0</v>
      </c>
      <c r="U160" s="59">
        <f t="shared" si="25"/>
        <v>0</v>
      </c>
      <c r="V160" s="59">
        <f t="shared" si="26"/>
        <v>0</v>
      </c>
      <c r="W160" s="59">
        <f t="shared" si="27"/>
        <v>0</v>
      </c>
      <c r="X160" s="60">
        <v>30</v>
      </c>
      <c r="Y160" s="58">
        <f t="shared" si="28"/>
        <v>6.410656676032886</v>
      </c>
      <c r="Z160" s="61">
        <f t="shared" si="29"/>
        <v>0.43424886022461912</v>
      </c>
      <c r="AA160" s="63">
        <f t="shared" si="30"/>
        <v>0</v>
      </c>
      <c r="AB160" s="62">
        <f t="shared" si="30"/>
        <v>0</v>
      </c>
      <c r="AC160" s="57">
        <f t="shared" si="31"/>
        <v>0</v>
      </c>
      <c r="AD160" s="58">
        <f t="shared" si="32"/>
        <v>0</v>
      </c>
    </row>
    <row r="161" spans="2:30" x14ac:dyDescent="0.35">
      <c r="B161" s="76">
        <v>44293</v>
      </c>
      <c r="C161" s="125">
        <v>2019</v>
      </c>
      <c r="D161" s="77" t="s">
        <v>14</v>
      </c>
      <c r="E161" s="78" t="s">
        <v>16</v>
      </c>
      <c r="F161" s="78" t="s">
        <v>992</v>
      </c>
      <c r="G161" s="78">
        <v>1</v>
      </c>
      <c r="H161" s="77" t="s">
        <v>990</v>
      </c>
      <c r="I161" s="79" t="s">
        <v>10</v>
      </c>
      <c r="J161" s="137"/>
      <c r="K161" s="80">
        <v>2464</v>
      </c>
      <c r="L161" s="175">
        <v>200</v>
      </c>
      <c r="M161" s="175">
        <v>10.9</v>
      </c>
      <c r="N161" s="175">
        <v>94.18</v>
      </c>
      <c r="O161" s="175">
        <v>86.09</v>
      </c>
      <c r="P161" s="33">
        <f t="shared" si="22"/>
        <v>90.285782901056677</v>
      </c>
      <c r="S161" s="59">
        <f t="shared" si="23"/>
        <v>0</v>
      </c>
      <c r="T161" s="59">
        <f t="shared" si="24"/>
        <v>0</v>
      </c>
      <c r="U161" s="59">
        <f t="shared" si="25"/>
        <v>0</v>
      </c>
      <c r="V161" s="59">
        <f t="shared" si="26"/>
        <v>0</v>
      </c>
      <c r="W161" s="59">
        <f t="shared" si="27"/>
        <v>0</v>
      </c>
      <c r="X161" s="60">
        <v>30</v>
      </c>
      <c r="Y161" s="58">
        <f t="shared" si="28"/>
        <v>9.7142170989433225</v>
      </c>
      <c r="Z161" s="61">
        <f t="shared" si="29"/>
        <v>0.45379704747971805</v>
      </c>
      <c r="AA161" s="63">
        <f t="shared" si="30"/>
        <v>0</v>
      </c>
      <c r="AB161" s="62">
        <f t="shared" si="30"/>
        <v>0</v>
      </c>
      <c r="AC161" s="57">
        <f t="shared" si="31"/>
        <v>0</v>
      </c>
      <c r="AD161" s="58">
        <f t="shared" si="32"/>
        <v>0</v>
      </c>
    </row>
    <row r="162" spans="2:30" x14ac:dyDescent="0.35">
      <c r="B162" s="76">
        <v>44293</v>
      </c>
      <c r="C162" s="125">
        <v>2019</v>
      </c>
      <c r="D162" s="77" t="s">
        <v>14</v>
      </c>
      <c r="E162" s="78" t="s">
        <v>16</v>
      </c>
      <c r="F162" s="78" t="s">
        <v>994</v>
      </c>
      <c r="G162" s="78">
        <v>3</v>
      </c>
      <c r="H162" s="77" t="s">
        <v>952</v>
      </c>
      <c r="I162" s="79" t="s">
        <v>8</v>
      </c>
      <c r="J162" s="137"/>
      <c r="K162" s="80">
        <v>2465</v>
      </c>
      <c r="L162" s="94"/>
      <c r="M162" s="94"/>
      <c r="N162" s="94"/>
      <c r="O162" s="94"/>
      <c r="P162" s="33" t="e">
        <f t="shared" si="22"/>
        <v>#DIV/0!</v>
      </c>
      <c r="S162" s="59" t="e">
        <f t="shared" si="23"/>
        <v>#DIV/0!</v>
      </c>
      <c r="T162" s="59" t="e">
        <f t="shared" si="24"/>
        <v>#DIV/0!</v>
      </c>
      <c r="U162" s="59" t="e">
        <f t="shared" si="25"/>
        <v>#DIV/0!</v>
      </c>
      <c r="V162" s="59" t="e">
        <f t="shared" si="26"/>
        <v>#DIV/0!</v>
      </c>
      <c r="W162" s="59" t="e">
        <f t="shared" si="27"/>
        <v>#DIV/0!</v>
      </c>
      <c r="X162" s="60">
        <v>30</v>
      </c>
      <c r="Y162" s="58" t="e">
        <f t="shared" si="28"/>
        <v>#DIV/0!</v>
      </c>
      <c r="Z162" s="61" t="e">
        <f t="shared" si="29"/>
        <v>#DIV/0!</v>
      </c>
      <c r="AA162" s="63">
        <f t="shared" si="30"/>
        <v>0</v>
      </c>
      <c r="AB162" s="62">
        <f t="shared" si="30"/>
        <v>0</v>
      </c>
      <c r="AC162" s="57" t="e">
        <f t="shared" si="31"/>
        <v>#DIV/0!</v>
      </c>
      <c r="AD162" s="58" t="e">
        <f t="shared" si="32"/>
        <v>#DIV/0!</v>
      </c>
    </row>
    <row r="163" spans="2:30" x14ac:dyDescent="0.35">
      <c r="B163" s="76">
        <v>44293</v>
      </c>
      <c r="C163" s="125">
        <v>2019</v>
      </c>
      <c r="D163" s="77" t="s">
        <v>14</v>
      </c>
      <c r="E163" s="78" t="s">
        <v>16</v>
      </c>
      <c r="F163" s="78" t="s">
        <v>994</v>
      </c>
      <c r="G163" s="78">
        <v>3</v>
      </c>
      <c r="H163" s="77" t="s">
        <v>952</v>
      </c>
      <c r="I163" s="79" t="s">
        <v>12</v>
      </c>
      <c r="J163" s="137"/>
      <c r="K163" s="80">
        <v>2466</v>
      </c>
      <c r="L163" s="175">
        <v>205</v>
      </c>
      <c r="M163" s="175">
        <v>10.95</v>
      </c>
      <c r="N163" s="175">
        <v>102.01</v>
      </c>
      <c r="O163" s="175">
        <v>99.48</v>
      </c>
      <c r="P163" s="33">
        <f t="shared" si="22"/>
        <v>97.22161212387438</v>
      </c>
      <c r="S163" s="59">
        <f t="shared" si="23"/>
        <v>0</v>
      </c>
      <c r="T163" s="59">
        <f t="shared" si="24"/>
        <v>0</v>
      </c>
      <c r="U163" s="59">
        <f t="shared" si="25"/>
        <v>0</v>
      </c>
      <c r="V163" s="59">
        <f t="shared" si="26"/>
        <v>0</v>
      </c>
      <c r="W163" s="59">
        <f t="shared" si="27"/>
        <v>0</v>
      </c>
      <c r="X163" s="60">
        <v>30</v>
      </c>
      <c r="Y163" s="58">
        <f t="shared" si="28"/>
        <v>2.7783878761256204</v>
      </c>
      <c r="Z163" s="61">
        <f t="shared" si="29"/>
        <v>0.41428894160171692</v>
      </c>
      <c r="AA163" s="63">
        <f t="shared" si="30"/>
        <v>0</v>
      </c>
      <c r="AB163" s="62">
        <f t="shared" si="30"/>
        <v>0</v>
      </c>
      <c r="AC163" s="57">
        <f t="shared" si="31"/>
        <v>0</v>
      </c>
      <c r="AD163" s="58">
        <f t="shared" si="32"/>
        <v>0</v>
      </c>
    </row>
    <row r="164" spans="2:30" x14ac:dyDescent="0.35">
      <c r="B164" s="76">
        <v>44293</v>
      </c>
      <c r="C164" s="125">
        <v>2019</v>
      </c>
      <c r="D164" s="77" t="s">
        <v>14</v>
      </c>
      <c r="E164" s="78" t="s">
        <v>16</v>
      </c>
      <c r="F164" s="78" t="s">
        <v>994</v>
      </c>
      <c r="G164" s="78">
        <v>3</v>
      </c>
      <c r="H164" s="77" t="s">
        <v>952</v>
      </c>
      <c r="I164" s="79" t="s">
        <v>11</v>
      </c>
      <c r="J164" s="137"/>
      <c r="K164" s="80">
        <v>2467</v>
      </c>
      <c r="L164" s="175">
        <v>189</v>
      </c>
      <c r="M164" s="175">
        <v>10.9</v>
      </c>
      <c r="N164" s="175">
        <v>94.44</v>
      </c>
      <c r="O164" s="175">
        <v>87.65</v>
      </c>
      <c r="P164" s="33">
        <f t="shared" si="22"/>
        <v>91.87215705051473</v>
      </c>
      <c r="S164" s="59">
        <f t="shared" si="23"/>
        <v>0</v>
      </c>
      <c r="T164" s="59">
        <f t="shared" si="24"/>
        <v>0</v>
      </c>
      <c r="U164" s="59">
        <f t="shared" si="25"/>
        <v>0</v>
      </c>
      <c r="V164" s="59">
        <f t="shared" si="26"/>
        <v>0</v>
      </c>
      <c r="W164" s="59">
        <f t="shared" si="27"/>
        <v>0</v>
      </c>
      <c r="X164" s="60">
        <v>30</v>
      </c>
      <c r="Y164" s="58">
        <f t="shared" si="28"/>
        <v>8.1278429494852702</v>
      </c>
      <c r="Z164" s="61">
        <f t="shared" si="29"/>
        <v>0.44423452768729643</v>
      </c>
      <c r="AA164" s="63">
        <f t="shared" si="30"/>
        <v>0</v>
      </c>
      <c r="AB164" s="62">
        <f t="shared" si="30"/>
        <v>0</v>
      </c>
      <c r="AC164" s="57">
        <f t="shared" si="31"/>
        <v>0</v>
      </c>
      <c r="AD164" s="58">
        <f t="shared" si="32"/>
        <v>0</v>
      </c>
    </row>
    <row r="165" spans="2:30" x14ac:dyDescent="0.35">
      <c r="B165" s="76">
        <v>44293</v>
      </c>
      <c r="C165" s="125">
        <v>2019</v>
      </c>
      <c r="D165" s="77" t="s">
        <v>14</v>
      </c>
      <c r="E165" s="78" t="s">
        <v>16</v>
      </c>
      <c r="F165" s="78" t="s">
        <v>994</v>
      </c>
      <c r="G165" s="78">
        <v>3</v>
      </c>
      <c r="H165" s="77" t="s">
        <v>952</v>
      </c>
      <c r="I165" s="79" t="s">
        <v>10</v>
      </c>
      <c r="J165" s="137"/>
      <c r="K165" s="80">
        <v>2468</v>
      </c>
      <c r="L165" s="94">
        <v>108</v>
      </c>
      <c r="M165" s="94">
        <v>11.25</v>
      </c>
      <c r="N165" s="94">
        <v>102.2</v>
      </c>
      <c r="O165" s="94">
        <v>93.19</v>
      </c>
      <c r="P165" s="33">
        <f t="shared" si="22"/>
        <v>90.09345794392523</v>
      </c>
      <c r="S165" s="59">
        <f t="shared" si="23"/>
        <v>0</v>
      </c>
      <c r="T165" s="59">
        <f t="shared" si="24"/>
        <v>0</v>
      </c>
      <c r="U165" s="59">
        <f t="shared" si="25"/>
        <v>0</v>
      </c>
      <c r="V165" s="59">
        <f t="shared" si="26"/>
        <v>0</v>
      </c>
      <c r="W165" s="59">
        <f t="shared" si="27"/>
        <v>0</v>
      </c>
      <c r="X165" s="60">
        <v>30</v>
      </c>
      <c r="Y165" s="58">
        <f t="shared" si="28"/>
        <v>9.9065420560747697</v>
      </c>
      <c r="Z165" s="61">
        <f t="shared" si="29"/>
        <v>0.45497925311203324</v>
      </c>
      <c r="AA165" s="63">
        <f t="shared" si="30"/>
        <v>0</v>
      </c>
      <c r="AB165" s="62">
        <f t="shared" si="30"/>
        <v>0</v>
      </c>
      <c r="AC165" s="57">
        <f t="shared" si="31"/>
        <v>0</v>
      </c>
      <c r="AD165" s="58">
        <f t="shared" si="32"/>
        <v>0</v>
      </c>
    </row>
    <row r="166" spans="2:30" x14ac:dyDescent="0.35">
      <c r="B166" s="76">
        <v>44293</v>
      </c>
      <c r="C166" s="125">
        <v>2019</v>
      </c>
      <c r="D166" s="77" t="s">
        <v>14</v>
      </c>
      <c r="E166" s="78" t="s">
        <v>16</v>
      </c>
      <c r="F166" s="78" t="s">
        <v>994</v>
      </c>
      <c r="G166" s="78">
        <v>3</v>
      </c>
      <c r="H166" s="77" t="s">
        <v>990</v>
      </c>
      <c r="I166" s="79" t="s">
        <v>8</v>
      </c>
      <c r="J166" s="137"/>
      <c r="K166" s="80">
        <v>2469</v>
      </c>
      <c r="L166" s="94" t="s">
        <v>1023</v>
      </c>
      <c r="M166" s="94"/>
      <c r="N166" s="94"/>
      <c r="O166" s="94"/>
      <c r="P166" s="33" t="e">
        <f t="shared" si="22"/>
        <v>#DIV/0!</v>
      </c>
      <c r="S166" s="59" t="e">
        <f t="shared" si="23"/>
        <v>#DIV/0!</v>
      </c>
      <c r="T166" s="59" t="e">
        <f t="shared" si="24"/>
        <v>#DIV/0!</v>
      </c>
      <c r="U166" s="59" t="e">
        <f t="shared" si="25"/>
        <v>#DIV/0!</v>
      </c>
      <c r="V166" s="59" t="e">
        <f t="shared" si="26"/>
        <v>#DIV/0!</v>
      </c>
      <c r="W166" s="59" t="e">
        <f t="shared" si="27"/>
        <v>#DIV/0!</v>
      </c>
      <c r="X166" s="60">
        <v>30</v>
      </c>
      <c r="Y166" s="58" t="e">
        <f t="shared" si="28"/>
        <v>#DIV/0!</v>
      </c>
      <c r="Z166" s="61" t="e">
        <f t="shared" si="29"/>
        <v>#DIV/0!</v>
      </c>
      <c r="AA166" s="63">
        <f t="shared" si="30"/>
        <v>0</v>
      </c>
      <c r="AB166" s="62">
        <f t="shared" si="30"/>
        <v>0</v>
      </c>
      <c r="AC166" s="57" t="e">
        <f t="shared" si="31"/>
        <v>#DIV/0!</v>
      </c>
      <c r="AD166" s="58" t="e">
        <f t="shared" si="32"/>
        <v>#DIV/0!</v>
      </c>
    </row>
    <row r="167" spans="2:30" x14ac:dyDescent="0.35">
      <c r="B167" s="76">
        <v>44293</v>
      </c>
      <c r="C167" s="125">
        <v>2019</v>
      </c>
      <c r="D167" s="77" t="s">
        <v>14</v>
      </c>
      <c r="E167" s="78" t="s">
        <v>16</v>
      </c>
      <c r="F167" s="78" t="s">
        <v>994</v>
      </c>
      <c r="G167" s="78">
        <v>3</v>
      </c>
      <c r="H167" s="77" t="s">
        <v>990</v>
      </c>
      <c r="I167" s="79" t="s">
        <v>12</v>
      </c>
      <c r="J167" s="137"/>
      <c r="K167" s="80">
        <v>2470</v>
      </c>
      <c r="L167" s="175">
        <v>207</v>
      </c>
      <c r="M167" s="175">
        <v>10.91</v>
      </c>
      <c r="N167" s="175">
        <v>100.18</v>
      </c>
      <c r="O167" s="175">
        <v>96.76</v>
      </c>
      <c r="P167" s="33">
        <f t="shared" si="22"/>
        <v>96.168925730928635</v>
      </c>
      <c r="S167" s="59">
        <f t="shared" si="23"/>
        <v>0</v>
      </c>
      <c r="T167" s="59">
        <f t="shared" si="24"/>
        <v>0</v>
      </c>
      <c r="U167" s="59">
        <f t="shared" si="25"/>
        <v>0</v>
      </c>
      <c r="V167" s="59">
        <f t="shared" si="26"/>
        <v>0</v>
      </c>
      <c r="W167" s="59">
        <f t="shared" si="27"/>
        <v>0</v>
      </c>
      <c r="X167" s="60">
        <v>30</v>
      </c>
      <c r="Y167" s="58">
        <f t="shared" si="28"/>
        <v>3.8310742690713653</v>
      </c>
      <c r="Z167" s="61">
        <f t="shared" si="29"/>
        <v>0.41991846243447878</v>
      </c>
      <c r="AA167" s="63">
        <f t="shared" si="30"/>
        <v>0</v>
      </c>
      <c r="AB167" s="62">
        <f t="shared" si="30"/>
        <v>0</v>
      </c>
      <c r="AC167" s="57">
        <f t="shared" si="31"/>
        <v>0</v>
      </c>
      <c r="AD167" s="58">
        <f t="shared" si="32"/>
        <v>0</v>
      </c>
    </row>
    <row r="168" spans="2:30" x14ac:dyDescent="0.35">
      <c r="B168" s="76">
        <v>44293</v>
      </c>
      <c r="C168" s="125">
        <v>2019</v>
      </c>
      <c r="D168" s="77" t="s">
        <v>14</v>
      </c>
      <c r="E168" s="78" t="s">
        <v>16</v>
      </c>
      <c r="F168" s="78" t="s">
        <v>994</v>
      </c>
      <c r="G168" s="78">
        <v>3</v>
      </c>
      <c r="H168" s="77" t="s">
        <v>990</v>
      </c>
      <c r="I168" s="79" t="s">
        <v>11</v>
      </c>
      <c r="J168" s="137"/>
      <c r="K168" s="80">
        <v>2471</v>
      </c>
      <c r="L168" s="175">
        <v>216</v>
      </c>
      <c r="M168" s="175">
        <v>10.88</v>
      </c>
      <c r="N168" s="175">
        <v>99.77</v>
      </c>
      <c r="O168" s="175">
        <v>94.06</v>
      </c>
      <c r="P168" s="33">
        <f t="shared" si="22"/>
        <v>93.576330295871315</v>
      </c>
      <c r="S168" s="59">
        <f t="shared" si="23"/>
        <v>0</v>
      </c>
      <c r="T168" s="59">
        <f t="shared" si="24"/>
        <v>0</v>
      </c>
      <c r="U168" s="59">
        <f t="shared" si="25"/>
        <v>0</v>
      </c>
      <c r="V168" s="59">
        <f t="shared" si="26"/>
        <v>0</v>
      </c>
      <c r="W168" s="59">
        <f t="shared" si="27"/>
        <v>0</v>
      </c>
      <c r="X168" s="60">
        <v>30</v>
      </c>
      <c r="Y168" s="58">
        <f t="shared" si="28"/>
        <v>6.4236697041286845</v>
      </c>
      <c r="Z168" s="61">
        <f t="shared" si="29"/>
        <v>0.43432315460447207</v>
      </c>
      <c r="AA168" s="63">
        <f t="shared" si="30"/>
        <v>0</v>
      </c>
      <c r="AB168" s="62">
        <f t="shared" si="30"/>
        <v>0</v>
      </c>
      <c r="AC168" s="57">
        <f t="shared" si="31"/>
        <v>0</v>
      </c>
      <c r="AD168" s="58">
        <f t="shared" si="32"/>
        <v>0</v>
      </c>
    </row>
    <row r="169" spans="2:30" x14ac:dyDescent="0.35">
      <c r="B169" s="76">
        <v>44293</v>
      </c>
      <c r="C169" s="125">
        <v>2019</v>
      </c>
      <c r="D169" s="77" t="s">
        <v>14</v>
      </c>
      <c r="E169" s="78" t="s">
        <v>16</v>
      </c>
      <c r="F169" s="78" t="s">
        <v>994</v>
      </c>
      <c r="G169" s="78">
        <v>3</v>
      </c>
      <c r="H169" s="77" t="s">
        <v>990</v>
      </c>
      <c r="I169" s="79" t="s">
        <v>10</v>
      </c>
      <c r="J169" s="137"/>
      <c r="K169" s="80">
        <v>2472</v>
      </c>
      <c r="L169" s="175">
        <v>182</v>
      </c>
      <c r="M169" s="175">
        <v>10.96</v>
      </c>
      <c r="N169" s="175">
        <v>91.75</v>
      </c>
      <c r="O169" s="175">
        <v>83.75</v>
      </c>
      <c r="P169" s="33">
        <f t="shared" si="22"/>
        <v>90.097784379254861</v>
      </c>
      <c r="S169" s="59">
        <f t="shared" si="23"/>
        <v>0</v>
      </c>
      <c r="T169" s="59">
        <f t="shared" si="24"/>
        <v>0</v>
      </c>
      <c r="U169" s="59">
        <f t="shared" si="25"/>
        <v>0</v>
      </c>
      <c r="V169" s="59">
        <f t="shared" si="26"/>
        <v>0</v>
      </c>
      <c r="W169" s="59">
        <f t="shared" si="27"/>
        <v>0</v>
      </c>
      <c r="X169" s="60">
        <v>30</v>
      </c>
      <c r="Y169" s="58">
        <f t="shared" si="28"/>
        <v>9.9022156207451388</v>
      </c>
      <c r="Z169" s="61">
        <f t="shared" si="29"/>
        <v>0.4549526033795851</v>
      </c>
      <c r="AA169" s="63">
        <f t="shared" si="30"/>
        <v>0</v>
      </c>
      <c r="AB169" s="62">
        <f t="shared" si="30"/>
        <v>0</v>
      </c>
      <c r="AC169" s="57">
        <f t="shared" si="31"/>
        <v>0</v>
      </c>
      <c r="AD169" s="58">
        <f t="shared" si="32"/>
        <v>0</v>
      </c>
    </row>
    <row r="170" spans="2:30" x14ac:dyDescent="0.35">
      <c r="B170" s="76">
        <v>44293</v>
      </c>
      <c r="C170" s="125">
        <v>2019</v>
      </c>
      <c r="D170" s="77" t="s">
        <v>14</v>
      </c>
      <c r="E170" s="78" t="s">
        <v>15</v>
      </c>
      <c r="F170" s="78" t="s">
        <v>998</v>
      </c>
      <c r="G170" s="78">
        <v>7</v>
      </c>
      <c r="H170" s="77" t="s">
        <v>952</v>
      </c>
      <c r="I170" s="79" t="s">
        <v>8</v>
      </c>
      <c r="J170" s="137"/>
      <c r="K170" s="80">
        <v>2473</v>
      </c>
      <c r="L170" s="175">
        <v>210</v>
      </c>
      <c r="M170" s="175">
        <v>10.9</v>
      </c>
      <c r="N170" s="175">
        <v>63.8</v>
      </c>
      <c r="O170" s="175">
        <v>61.96</v>
      </c>
      <c r="P170" s="33">
        <f t="shared" si="22"/>
        <v>96.521739130434796</v>
      </c>
      <c r="S170" s="59">
        <f t="shared" si="23"/>
        <v>0</v>
      </c>
      <c r="T170" s="59">
        <f t="shared" si="24"/>
        <v>0</v>
      </c>
      <c r="U170" s="59">
        <f t="shared" si="25"/>
        <v>0</v>
      </c>
      <c r="V170" s="59">
        <f t="shared" si="26"/>
        <v>0</v>
      </c>
      <c r="W170" s="59">
        <f t="shared" si="27"/>
        <v>0</v>
      </c>
      <c r="X170" s="60">
        <v>30</v>
      </c>
      <c r="Y170" s="58">
        <f t="shared" si="28"/>
        <v>3.4782608695652044</v>
      </c>
      <c r="Z170" s="61">
        <f t="shared" si="29"/>
        <v>0.41801801801801791</v>
      </c>
      <c r="AA170" s="63">
        <f t="shared" si="30"/>
        <v>0</v>
      </c>
      <c r="AB170" s="62">
        <f t="shared" si="30"/>
        <v>0</v>
      </c>
      <c r="AC170" s="57">
        <f t="shared" si="31"/>
        <v>0</v>
      </c>
      <c r="AD170" s="58">
        <f t="shared" si="32"/>
        <v>0</v>
      </c>
    </row>
    <row r="171" spans="2:30" x14ac:dyDescent="0.35">
      <c r="B171" s="76">
        <v>44293</v>
      </c>
      <c r="C171" s="125">
        <v>2019</v>
      </c>
      <c r="D171" s="77" t="s">
        <v>14</v>
      </c>
      <c r="E171" s="78" t="s">
        <v>15</v>
      </c>
      <c r="F171" s="78" t="s">
        <v>998</v>
      </c>
      <c r="G171" s="78">
        <v>7</v>
      </c>
      <c r="H171" s="77" t="s">
        <v>952</v>
      </c>
      <c r="I171" s="79" t="s">
        <v>12</v>
      </c>
      <c r="J171" s="137"/>
      <c r="K171" s="80">
        <v>2474</v>
      </c>
      <c r="L171" s="175">
        <v>197</v>
      </c>
      <c r="M171" s="175">
        <v>10.95</v>
      </c>
      <c r="N171" s="175">
        <v>116.46</v>
      </c>
      <c r="O171" s="175">
        <v>112.53</v>
      </c>
      <c r="P171" s="33">
        <f t="shared" si="22"/>
        <v>96.275234574921811</v>
      </c>
      <c r="S171" s="59">
        <f t="shared" si="23"/>
        <v>0</v>
      </c>
      <c r="T171" s="59">
        <f t="shared" si="24"/>
        <v>0</v>
      </c>
      <c r="U171" s="59">
        <f t="shared" si="25"/>
        <v>0</v>
      </c>
      <c r="V171" s="59">
        <f t="shared" si="26"/>
        <v>0</v>
      </c>
      <c r="W171" s="59">
        <f t="shared" si="27"/>
        <v>0</v>
      </c>
      <c r="X171" s="60">
        <v>30</v>
      </c>
      <c r="Y171" s="58">
        <f t="shared" si="28"/>
        <v>3.7247654250781892</v>
      </c>
      <c r="Z171" s="61">
        <f t="shared" si="29"/>
        <v>0.41934435912581214</v>
      </c>
      <c r="AA171" s="63">
        <f t="shared" si="30"/>
        <v>0</v>
      </c>
      <c r="AB171" s="62">
        <f t="shared" si="30"/>
        <v>0</v>
      </c>
      <c r="AC171" s="57">
        <f t="shared" si="31"/>
        <v>0</v>
      </c>
      <c r="AD171" s="58">
        <f t="shared" si="32"/>
        <v>0</v>
      </c>
    </row>
    <row r="172" spans="2:30" x14ac:dyDescent="0.35">
      <c r="B172" s="76">
        <v>44293</v>
      </c>
      <c r="C172" s="125">
        <v>2019</v>
      </c>
      <c r="D172" s="77" t="s">
        <v>14</v>
      </c>
      <c r="E172" s="78" t="s">
        <v>15</v>
      </c>
      <c r="F172" s="78" t="s">
        <v>998</v>
      </c>
      <c r="G172" s="78">
        <v>7</v>
      </c>
      <c r="H172" s="77" t="s">
        <v>952</v>
      </c>
      <c r="I172" s="79" t="s">
        <v>11</v>
      </c>
      <c r="J172" s="137"/>
      <c r="K172" s="80">
        <v>2475</v>
      </c>
      <c r="L172" s="175">
        <v>195</v>
      </c>
      <c r="M172" s="175">
        <v>10.91</v>
      </c>
      <c r="N172" s="175">
        <v>102.88</v>
      </c>
      <c r="O172" s="175">
        <v>96.94</v>
      </c>
      <c r="P172" s="33">
        <f t="shared" si="22"/>
        <v>93.541372186582578</v>
      </c>
      <c r="S172" s="59">
        <f t="shared" si="23"/>
        <v>0</v>
      </c>
      <c r="T172" s="59">
        <f t="shared" si="24"/>
        <v>0</v>
      </c>
      <c r="U172" s="59">
        <f t="shared" si="25"/>
        <v>0</v>
      </c>
      <c r="V172" s="59">
        <f t="shared" si="26"/>
        <v>0</v>
      </c>
      <c r="W172" s="59">
        <f t="shared" si="27"/>
        <v>0</v>
      </c>
      <c r="X172" s="60">
        <v>30</v>
      </c>
      <c r="Y172" s="58">
        <f t="shared" si="28"/>
        <v>6.4586278134174222</v>
      </c>
      <c r="Z172" s="61">
        <f t="shared" si="29"/>
        <v>0.43452284086946408</v>
      </c>
      <c r="AA172" s="63">
        <f t="shared" si="30"/>
        <v>0</v>
      </c>
      <c r="AB172" s="62">
        <f t="shared" si="30"/>
        <v>0</v>
      </c>
      <c r="AC172" s="57">
        <f t="shared" si="31"/>
        <v>0</v>
      </c>
      <c r="AD172" s="58">
        <f t="shared" si="32"/>
        <v>0</v>
      </c>
    </row>
    <row r="173" spans="2:30" x14ac:dyDescent="0.35">
      <c r="B173" s="76">
        <v>44293</v>
      </c>
      <c r="C173" s="125">
        <v>2019</v>
      </c>
      <c r="D173" s="77" t="s">
        <v>14</v>
      </c>
      <c r="E173" s="78" t="s">
        <v>15</v>
      </c>
      <c r="F173" s="78" t="s">
        <v>998</v>
      </c>
      <c r="G173" s="78">
        <v>7</v>
      </c>
      <c r="H173" s="77" t="s">
        <v>952</v>
      </c>
      <c r="I173" s="79" t="s">
        <v>10</v>
      </c>
      <c r="J173" s="137"/>
      <c r="K173" s="80">
        <v>2476</v>
      </c>
      <c r="L173" s="175">
        <v>198</v>
      </c>
      <c r="M173" s="175">
        <v>11.01</v>
      </c>
      <c r="N173" s="175">
        <v>90.87</v>
      </c>
      <c r="O173" s="175">
        <v>82.84</v>
      </c>
      <c r="P173" s="33">
        <f t="shared" si="22"/>
        <v>89.944903581267226</v>
      </c>
      <c r="S173" s="59">
        <f t="shared" si="23"/>
        <v>0</v>
      </c>
      <c r="T173" s="59">
        <f t="shared" si="24"/>
        <v>0</v>
      </c>
      <c r="U173" s="59">
        <f t="shared" si="25"/>
        <v>0</v>
      </c>
      <c r="V173" s="59">
        <f t="shared" si="26"/>
        <v>0</v>
      </c>
      <c r="W173" s="59">
        <f t="shared" si="27"/>
        <v>0</v>
      </c>
      <c r="X173" s="60">
        <v>30</v>
      </c>
      <c r="Y173" s="58">
        <f t="shared" si="28"/>
        <v>10.055096418732774</v>
      </c>
      <c r="Z173" s="61">
        <f t="shared" si="29"/>
        <v>0.45589586523736592</v>
      </c>
      <c r="AA173" s="63">
        <f t="shared" si="30"/>
        <v>0</v>
      </c>
      <c r="AB173" s="62">
        <f t="shared" si="30"/>
        <v>0</v>
      </c>
      <c r="AC173" s="57">
        <f t="shared" si="31"/>
        <v>0</v>
      </c>
      <c r="AD173" s="58">
        <f t="shared" si="32"/>
        <v>0</v>
      </c>
    </row>
    <row r="174" spans="2:30" x14ac:dyDescent="0.35">
      <c r="B174" s="76">
        <v>44293</v>
      </c>
      <c r="C174" s="125">
        <v>2019</v>
      </c>
      <c r="D174" s="77" t="s">
        <v>14</v>
      </c>
      <c r="E174" s="78" t="s">
        <v>15</v>
      </c>
      <c r="F174" s="78" t="s">
        <v>998</v>
      </c>
      <c r="G174" s="78">
        <v>7</v>
      </c>
      <c r="H174" s="77" t="s">
        <v>990</v>
      </c>
      <c r="I174" s="79" t="s">
        <v>8</v>
      </c>
      <c r="J174" s="137"/>
      <c r="K174" s="80">
        <v>2477</v>
      </c>
      <c r="L174" s="175" t="s">
        <v>1023</v>
      </c>
      <c r="M174" s="175"/>
      <c r="N174" s="175"/>
      <c r="O174" s="175"/>
      <c r="P174" s="33" t="e">
        <f t="shared" si="22"/>
        <v>#DIV/0!</v>
      </c>
      <c r="S174" s="59" t="e">
        <f t="shared" si="23"/>
        <v>#DIV/0!</v>
      </c>
      <c r="T174" s="59" t="e">
        <f t="shared" si="24"/>
        <v>#DIV/0!</v>
      </c>
      <c r="U174" s="59" t="e">
        <f t="shared" si="25"/>
        <v>#DIV/0!</v>
      </c>
      <c r="V174" s="59" t="e">
        <f t="shared" si="26"/>
        <v>#DIV/0!</v>
      </c>
      <c r="W174" s="59" t="e">
        <f t="shared" si="27"/>
        <v>#DIV/0!</v>
      </c>
      <c r="X174" s="60">
        <v>30</v>
      </c>
      <c r="Y174" s="58" t="e">
        <f t="shared" si="28"/>
        <v>#DIV/0!</v>
      </c>
      <c r="Z174" s="61" t="e">
        <f t="shared" si="29"/>
        <v>#DIV/0!</v>
      </c>
      <c r="AA174" s="63">
        <f t="shared" si="30"/>
        <v>0</v>
      </c>
      <c r="AB174" s="62">
        <f t="shared" si="30"/>
        <v>0</v>
      </c>
      <c r="AC174" s="57" t="e">
        <f t="shared" si="31"/>
        <v>#DIV/0!</v>
      </c>
      <c r="AD174" s="58" t="e">
        <f t="shared" si="32"/>
        <v>#DIV/0!</v>
      </c>
    </row>
    <row r="175" spans="2:30" x14ac:dyDescent="0.35">
      <c r="B175" s="76">
        <v>44293</v>
      </c>
      <c r="C175" s="125">
        <v>2019</v>
      </c>
      <c r="D175" s="77" t="s">
        <v>14</v>
      </c>
      <c r="E175" s="78" t="s">
        <v>15</v>
      </c>
      <c r="F175" s="78" t="s">
        <v>998</v>
      </c>
      <c r="G175" s="78">
        <v>7</v>
      </c>
      <c r="H175" s="77" t="s">
        <v>990</v>
      </c>
      <c r="I175" s="79" t="s">
        <v>12</v>
      </c>
      <c r="J175" s="137"/>
      <c r="K175" s="80">
        <v>2478</v>
      </c>
      <c r="L175" s="175">
        <v>194</v>
      </c>
      <c r="M175" s="175">
        <v>10.92</v>
      </c>
      <c r="N175" s="175">
        <v>105.14</v>
      </c>
      <c r="O175" s="175">
        <v>100.36</v>
      </c>
      <c r="P175" s="33">
        <f t="shared" si="22"/>
        <v>94.926767140734455</v>
      </c>
      <c r="S175" s="59">
        <f t="shared" si="23"/>
        <v>0</v>
      </c>
      <c r="T175" s="59">
        <f t="shared" si="24"/>
        <v>0</v>
      </c>
      <c r="U175" s="59">
        <f t="shared" si="25"/>
        <v>0</v>
      </c>
      <c r="V175" s="59">
        <f t="shared" si="26"/>
        <v>0</v>
      </c>
      <c r="W175" s="59">
        <f t="shared" si="27"/>
        <v>0</v>
      </c>
      <c r="X175" s="60">
        <v>30</v>
      </c>
      <c r="Y175" s="58">
        <f t="shared" si="28"/>
        <v>5.0732328592655449</v>
      </c>
      <c r="Z175" s="61">
        <f t="shared" si="29"/>
        <v>0.42672182468694098</v>
      </c>
      <c r="AA175" s="63">
        <f t="shared" si="30"/>
        <v>0</v>
      </c>
      <c r="AB175" s="62">
        <f t="shared" si="30"/>
        <v>0</v>
      </c>
      <c r="AC175" s="57">
        <f t="shared" si="31"/>
        <v>0</v>
      </c>
      <c r="AD175" s="58">
        <f t="shared" si="32"/>
        <v>0</v>
      </c>
    </row>
    <row r="176" spans="2:30" x14ac:dyDescent="0.35">
      <c r="B176" s="76">
        <v>44293</v>
      </c>
      <c r="C176" s="125">
        <v>2019</v>
      </c>
      <c r="D176" s="77" t="s">
        <v>14</v>
      </c>
      <c r="E176" s="78" t="s">
        <v>15</v>
      </c>
      <c r="F176" s="78" t="s">
        <v>998</v>
      </c>
      <c r="G176" s="78">
        <v>7</v>
      </c>
      <c r="H176" s="77" t="s">
        <v>990</v>
      </c>
      <c r="I176" s="79" t="s">
        <v>11</v>
      </c>
      <c r="J176" s="137"/>
      <c r="K176" s="80">
        <v>2479</v>
      </c>
      <c r="L176" s="175">
        <v>193</v>
      </c>
      <c r="M176" s="175">
        <v>10.92</v>
      </c>
      <c r="N176" s="175">
        <v>99.8</v>
      </c>
      <c r="O176" s="175">
        <v>92.88</v>
      </c>
      <c r="P176" s="33">
        <f t="shared" si="22"/>
        <v>92.214221422142202</v>
      </c>
      <c r="S176" s="59">
        <f t="shared" si="23"/>
        <v>0</v>
      </c>
      <c r="T176" s="59">
        <f t="shared" si="24"/>
        <v>0</v>
      </c>
      <c r="U176" s="59">
        <f t="shared" si="25"/>
        <v>0</v>
      </c>
      <c r="V176" s="59">
        <f t="shared" si="26"/>
        <v>0</v>
      </c>
      <c r="W176" s="59">
        <f t="shared" si="27"/>
        <v>0</v>
      </c>
      <c r="X176" s="60">
        <v>30</v>
      </c>
      <c r="Y176" s="58">
        <f t="shared" si="28"/>
        <v>7.7857785778577977</v>
      </c>
      <c r="Z176" s="61">
        <f t="shared" si="29"/>
        <v>0.44221571498291856</v>
      </c>
      <c r="AA176" s="63">
        <f t="shared" si="30"/>
        <v>0</v>
      </c>
      <c r="AB176" s="62">
        <f t="shared" si="30"/>
        <v>0</v>
      </c>
      <c r="AC176" s="57">
        <f t="shared" si="31"/>
        <v>0</v>
      </c>
      <c r="AD176" s="58">
        <f t="shared" si="32"/>
        <v>0</v>
      </c>
    </row>
    <row r="177" spans="2:30" x14ac:dyDescent="0.35">
      <c r="B177" s="76">
        <v>44293</v>
      </c>
      <c r="C177" s="125">
        <v>2019</v>
      </c>
      <c r="D177" s="77" t="s">
        <v>14</v>
      </c>
      <c r="E177" s="78" t="s">
        <v>15</v>
      </c>
      <c r="F177" s="78" t="s">
        <v>998</v>
      </c>
      <c r="G177" s="78">
        <v>7</v>
      </c>
      <c r="H177" s="77" t="s">
        <v>990</v>
      </c>
      <c r="I177" s="79" t="s">
        <v>10</v>
      </c>
      <c r="J177" s="137"/>
      <c r="K177" s="80">
        <v>2480</v>
      </c>
      <c r="L177" s="175">
        <v>192</v>
      </c>
      <c r="M177" s="175">
        <v>10.94</v>
      </c>
      <c r="N177" s="175">
        <v>98.85</v>
      </c>
      <c r="O177" s="175">
        <v>89.95</v>
      </c>
      <c r="P177" s="33">
        <f t="shared" si="22"/>
        <v>89.876009555226958</v>
      </c>
      <c r="S177" s="59">
        <f t="shared" si="23"/>
        <v>0</v>
      </c>
      <c r="T177" s="59">
        <f t="shared" si="24"/>
        <v>0</v>
      </c>
      <c r="U177" s="59">
        <f t="shared" si="25"/>
        <v>0</v>
      </c>
      <c r="V177" s="59">
        <f t="shared" si="26"/>
        <v>0</v>
      </c>
      <c r="W177" s="59">
        <f t="shared" si="27"/>
        <v>0</v>
      </c>
      <c r="X177" s="60">
        <v>30</v>
      </c>
      <c r="Y177" s="58">
        <f t="shared" si="28"/>
        <v>10.123990444773042</v>
      </c>
      <c r="Z177" s="61">
        <f t="shared" si="29"/>
        <v>0.45632198455891648</v>
      </c>
      <c r="AA177" s="63">
        <f t="shared" si="30"/>
        <v>0</v>
      </c>
      <c r="AB177" s="62">
        <f t="shared" si="30"/>
        <v>0</v>
      </c>
      <c r="AC177" s="57">
        <f t="shared" si="31"/>
        <v>0</v>
      </c>
      <c r="AD177" s="58">
        <f t="shared" si="32"/>
        <v>0</v>
      </c>
    </row>
    <row r="178" spans="2:30" x14ac:dyDescent="0.35">
      <c r="B178" s="76">
        <v>44293</v>
      </c>
      <c r="C178" s="125">
        <v>2019</v>
      </c>
      <c r="D178" s="77" t="s">
        <v>14</v>
      </c>
      <c r="E178" s="78" t="s">
        <v>14</v>
      </c>
      <c r="F178" s="78" t="s">
        <v>996</v>
      </c>
      <c r="G178" s="78">
        <v>5</v>
      </c>
      <c r="H178" s="77" t="s">
        <v>952</v>
      </c>
      <c r="I178" s="79" t="s">
        <v>8</v>
      </c>
      <c r="J178" s="137"/>
      <c r="K178" s="80">
        <v>2481</v>
      </c>
      <c r="L178" s="175">
        <v>203</v>
      </c>
      <c r="M178" s="175">
        <v>10.92</v>
      </c>
      <c r="N178" s="175">
        <v>105.66</v>
      </c>
      <c r="O178" s="175">
        <v>98.66</v>
      </c>
      <c r="P178" s="33">
        <f t="shared" si="22"/>
        <v>92.611357399197814</v>
      </c>
      <c r="S178" s="59">
        <f t="shared" si="23"/>
        <v>0</v>
      </c>
      <c r="T178" s="59">
        <f t="shared" si="24"/>
        <v>0</v>
      </c>
      <c r="U178" s="59">
        <f t="shared" si="25"/>
        <v>0</v>
      </c>
      <c r="V178" s="59">
        <f t="shared" si="26"/>
        <v>0</v>
      </c>
      <c r="W178" s="59">
        <f t="shared" si="27"/>
        <v>0</v>
      </c>
      <c r="X178" s="60">
        <v>30</v>
      </c>
      <c r="Y178" s="58">
        <f t="shared" si="28"/>
        <v>7.3886426008021857</v>
      </c>
      <c r="Z178" s="61">
        <f t="shared" si="29"/>
        <v>0.43989058582174601</v>
      </c>
      <c r="AA178" s="63">
        <f t="shared" si="30"/>
        <v>0</v>
      </c>
      <c r="AB178" s="62">
        <f t="shared" si="30"/>
        <v>0</v>
      </c>
      <c r="AC178" s="57">
        <f t="shared" si="31"/>
        <v>0</v>
      </c>
      <c r="AD178" s="58">
        <f t="shared" si="32"/>
        <v>0</v>
      </c>
    </row>
    <row r="179" spans="2:30" x14ac:dyDescent="0.35">
      <c r="B179" s="76">
        <v>44293</v>
      </c>
      <c r="C179" s="125">
        <v>2019</v>
      </c>
      <c r="D179" s="77" t="s">
        <v>14</v>
      </c>
      <c r="E179" s="78" t="s">
        <v>14</v>
      </c>
      <c r="F179" s="78" t="s">
        <v>996</v>
      </c>
      <c r="G179" s="78">
        <v>5</v>
      </c>
      <c r="H179" s="77" t="s">
        <v>952</v>
      </c>
      <c r="I179" s="79" t="s">
        <v>12</v>
      </c>
      <c r="J179" s="137"/>
      <c r="K179" s="80">
        <v>2482</v>
      </c>
      <c r="L179" s="175">
        <v>220</v>
      </c>
      <c r="M179" s="175">
        <v>10.95</v>
      </c>
      <c r="N179" s="175">
        <v>117.26</v>
      </c>
      <c r="O179" s="175">
        <v>110.78</v>
      </c>
      <c r="P179" s="33">
        <f t="shared" si="22"/>
        <v>93.904618568337881</v>
      </c>
      <c r="S179" s="59">
        <f t="shared" si="23"/>
        <v>0</v>
      </c>
      <c r="T179" s="59">
        <f t="shared" si="24"/>
        <v>0</v>
      </c>
      <c r="U179" s="59">
        <f t="shared" si="25"/>
        <v>0</v>
      </c>
      <c r="V179" s="59">
        <f t="shared" si="26"/>
        <v>0</v>
      </c>
      <c r="W179" s="59">
        <f t="shared" si="27"/>
        <v>0</v>
      </c>
      <c r="X179" s="60">
        <v>30</v>
      </c>
      <c r="Y179" s="58">
        <f t="shared" si="28"/>
        <v>6.0953814316621191</v>
      </c>
      <c r="Z179" s="61">
        <f t="shared" si="29"/>
        <v>0.43245517379545229</v>
      </c>
      <c r="AA179" s="63">
        <f t="shared" si="30"/>
        <v>0</v>
      </c>
      <c r="AB179" s="62">
        <f t="shared" si="30"/>
        <v>0</v>
      </c>
      <c r="AC179" s="57">
        <f t="shared" si="31"/>
        <v>0</v>
      </c>
      <c r="AD179" s="58">
        <f t="shared" si="32"/>
        <v>0</v>
      </c>
    </row>
    <row r="180" spans="2:30" x14ac:dyDescent="0.35">
      <c r="B180" s="76">
        <v>44293</v>
      </c>
      <c r="C180" s="125">
        <v>2019</v>
      </c>
      <c r="D180" s="77" t="s">
        <v>14</v>
      </c>
      <c r="E180" s="78" t="s">
        <v>14</v>
      </c>
      <c r="F180" s="78" t="s">
        <v>996</v>
      </c>
      <c r="G180" s="78">
        <v>5</v>
      </c>
      <c r="H180" s="77" t="s">
        <v>952</v>
      </c>
      <c r="I180" s="79" t="s">
        <v>11</v>
      </c>
      <c r="J180" s="137"/>
      <c r="K180" s="80">
        <v>2483</v>
      </c>
      <c r="L180" s="175">
        <v>190</v>
      </c>
      <c r="M180" s="175">
        <v>10.91</v>
      </c>
      <c r="N180" s="175">
        <v>99.07</v>
      </c>
      <c r="O180" s="175">
        <v>90.97</v>
      </c>
      <c r="P180" s="33">
        <f t="shared" si="22"/>
        <v>90.812159709618882</v>
      </c>
      <c r="S180" s="59">
        <f t="shared" si="23"/>
        <v>0</v>
      </c>
      <c r="T180" s="59">
        <f t="shared" si="24"/>
        <v>0</v>
      </c>
      <c r="U180" s="59">
        <f t="shared" si="25"/>
        <v>0</v>
      </c>
      <c r="V180" s="59">
        <f t="shared" si="26"/>
        <v>0</v>
      </c>
      <c r="W180" s="59">
        <f t="shared" si="27"/>
        <v>0</v>
      </c>
      <c r="X180" s="60">
        <v>30</v>
      </c>
      <c r="Y180" s="58">
        <f t="shared" si="28"/>
        <v>9.1878402903811178</v>
      </c>
      <c r="Z180" s="61">
        <f t="shared" si="29"/>
        <v>0.45058705970522106</v>
      </c>
      <c r="AA180" s="63">
        <f t="shared" si="30"/>
        <v>0</v>
      </c>
      <c r="AB180" s="62">
        <f t="shared" si="30"/>
        <v>0</v>
      </c>
      <c r="AC180" s="57">
        <f t="shared" si="31"/>
        <v>0</v>
      </c>
      <c r="AD180" s="58">
        <f t="shared" si="32"/>
        <v>0</v>
      </c>
    </row>
    <row r="181" spans="2:30" x14ac:dyDescent="0.35">
      <c r="B181" s="76">
        <v>44293</v>
      </c>
      <c r="C181" s="125">
        <v>2019</v>
      </c>
      <c r="D181" s="77" t="s">
        <v>14</v>
      </c>
      <c r="E181" s="78" t="s">
        <v>14</v>
      </c>
      <c r="F181" s="78" t="s">
        <v>996</v>
      </c>
      <c r="G181" s="78">
        <v>5</v>
      </c>
      <c r="H181" s="77" t="s">
        <v>952</v>
      </c>
      <c r="I181" s="79" t="s">
        <v>10</v>
      </c>
      <c r="J181" s="137"/>
      <c r="K181" s="80">
        <v>2484</v>
      </c>
      <c r="L181" s="175">
        <v>196</v>
      </c>
      <c r="M181" s="175">
        <v>10.93</v>
      </c>
      <c r="N181" s="175">
        <v>93.04</v>
      </c>
      <c r="O181" s="175">
        <v>84.08</v>
      </c>
      <c r="P181" s="33">
        <f t="shared" si="22"/>
        <v>89.087809036658129</v>
      </c>
      <c r="S181" s="59">
        <f t="shared" si="23"/>
        <v>0</v>
      </c>
      <c r="T181" s="59">
        <f t="shared" si="24"/>
        <v>0</v>
      </c>
      <c r="U181" s="59">
        <f t="shared" si="25"/>
        <v>0</v>
      </c>
      <c r="V181" s="59">
        <f t="shared" si="26"/>
        <v>0</v>
      </c>
      <c r="W181" s="59">
        <f t="shared" si="27"/>
        <v>0</v>
      </c>
      <c r="X181" s="60">
        <v>30</v>
      </c>
      <c r="Y181" s="58">
        <f t="shared" si="28"/>
        <v>10.912190963341871</v>
      </c>
      <c r="Z181" s="61">
        <f t="shared" si="29"/>
        <v>0.46124401913875607</v>
      </c>
      <c r="AA181" s="63">
        <f t="shared" si="30"/>
        <v>0</v>
      </c>
      <c r="AB181" s="62">
        <f t="shared" si="30"/>
        <v>0</v>
      </c>
      <c r="AC181" s="57">
        <f t="shared" si="31"/>
        <v>0</v>
      </c>
      <c r="AD181" s="58">
        <f t="shared" si="32"/>
        <v>0</v>
      </c>
    </row>
    <row r="182" spans="2:30" x14ac:dyDescent="0.35">
      <c r="B182" s="76">
        <v>44293</v>
      </c>
      <c r="C182" s="125">
        <v>2019</v>
      </c>
      <c r="D182" s="77" t="s">
        <v>14</v>
      </c>
      <c r="E182" s="78" t="s">
        <v>14</v>
      </c>
      <c r="F182" s="78" t="s">
        <v>996</v>
      </c>
      <c r="G182" s="78">
        <v>5</v>
      </c>
      <c r="H182" s="77" t="s">
        <v>990</v>
      </c>
      <c r="I182" s="79" t="s">
        <v>8</v>
      </c>
      <c r="J182" s="137"/>
      <c r="K182" s="80">
        <v>2485</v>
      </c>
      <c r="L182" s="175">
        <v>215</v>
      </c>
      <c r="M182" s="175">
        <v>10.92</v>
      </c>
      <c r="N182" s="175">
        <v>111.64</v>
      </c>
      <c r="O182" s="175">
        <v>103.51</v>
      </c>
      <c r="P182" s="33">
        <f t="shared" si="22"/>
        <v>91.928117553613987</v>
      </c>
      <c r="S182" s="59">
        <f t="shared" si="23"/>
        <v>0</v>
      </c>
      <c r="T182" s="59">
        <f t="shared" si="24"/>
        <v>0</v>
      </c>
      <c r="U182" s="59">
        <f t="shared" si="25"/>
        <v>0</v>
      </c>
      <c r="V182" s="59">
        <f t="shared" si="26"/>
        <v>0</v>
      </c>
      <c r="W182" s="59">
        <f t="shared" si="27"/>
        <v>0</v>
      </c>
      <c r="X182" s="60">
        <v>30</v>
      </c>
      <c r="Y182" s="58">
        <f t="shared" si="28"/>
        <v>8.071882446386013</v>
      </c>
      <c r="Z182" s="61">
        <f t="shared" si="29"/>
        <v>0.44390322929042009</v>
      </c>
      <c r="AA182" s="63">
        <f t="shared" si="30"/>
        <v>0</v>
      </c>
      <c r="AB182" s="62">
        <f t="shared" si="30"/>
        <v>0</v>
      </c>
      <c r="AC182" s="57">
        <f t="shared" si="31"/>
        <v>0</v>
      </c>
      <c r="AD182" s="58">
        <f t="shared" si="32"/>
        <v>0</v>
      </c>
    </row>
    <row r="183" spans="2:30" x14ac:dyDescent="0.35">
      <c r="B183" s="76">
        <v>44293</v>
      </c>
      <c r="C183" s="125">
        <v>2019</v>
      </c>
      <c r="D183" s="77" t="s">
        <v>14</v>
      </c>
      <c r="E183" s="78" t="s">
        <v>14</v>
      </c>
      <c r="F183" s="78" t="s">
        <v>996</v>
      </c>
      <c r="G183" s="78">
        <v>5</v>
      </c>
      <c r="H183" s="77" t="s">
        <v>990</v>
      </c>
      <c r="I183" s="79" t="s">
        <v>12</v>
      </c>
      <c r="J183" s="137"/>
      <c r="K183" s="80">
        <v>2486</v>
      </c>
      <c r="L183" s="175">
        <v>201</v>
      </c>
      <c r="M183" s="175">
        <v>10.92</v>
      </c>
      <c r="N183" s="175">
        <v>102.67</v>
      </c>
      <c r="O183" s="175">
        <v>95.6</v>
      </c>
      <c r="P183" s="33">
        <f t="shared" si="22"/>
        <v>92.294277929155314</v>
      </c>
      <c r="S183" s="59">
        <f t="shared" si="23"/>
        <v>0</v>
      </c>
      <c r="T183" s="59">
        <f t="shared" si="24"/>
        <v>0</v>
      </c>
      <c r="U183" s="59">
        <f t="shared" si="25"/>
        <v>0</v>
      </c>
      <c r="V183" s="59">
        <f t="shared" si="26"/>
        <v>0</v>
      </c>
      <c r="W183" s="59">
        <f t="shared" si="27"/>
        <v>0</v>
      </c>
      <c r="X183" s="60">
        <v>30</v>
      </c>
      <c r="Y183" s="58">
        <f t="shared" si="28"/>
        <v>7.7057220708446863</v>
      </c>
      <c r="Z183" s="61">
        <f t="shared" si="29"/>
        <v>0.44174539442607458</v>
      </c>
      <c r="AA183" s="63">
        <f t="shared" si="30"/>
        <v>0</v>
      </c>
      <c r="AB183" s="62">
        <f t="shared" si="30"/>
        <v>0</v>
      </c>
      <c r="AC183" s="57">
        <f t="shared" si="31"/>
        <v>0</v>
      </c>
      <c r="AD183" s="58">
        <f t="shared" si="32"/>
        <v>0</v>
      </c>
    </row>
    <row r="184" spans="2:30" x14ac:dyDescent="0.35">
      <c r="B184" s="76">
        <v>44293</v>
      </c>
      <c r="C184" s="125">
        <v>2019</v>
      </c>
      <c r="D184" s="77" t="s">
        <v>14</v>
      </c>
      <c r="E184" s="78" t="s">
        <v>14</v>
      </c>
      <c r="F184" s="78" t="s">
        <v>996</v>
      </c>
      <c r="G184" s="78">
        <v>5</v>
      </c>
      <c r="H184" s="77" t="s">
        <v>990</v>
      </c>
      <c r="I184" s="79" t="s">
        <v>11</v>
      </c>
      <c r="J184" s="137"/>
      <c r="K184" s="80">
        <v>2487</v>
      </c>
      <c r="L184" s="175">
        <v>218</v>
      </c>
      <c r="M184" s="175">
        <v>10.96</v>
      </c>
      <c r="N184" s="175">
        <v>95.04</v>
      </c>
      <c r="O184" s="175">
        <v>85.98</v>
      </c>
      <c r="P184" s="33">
        <f t="shared" si="22"/>
        <v>89.224548049476681</v>
      </c>
      <c r="S184" s="59">
        <f t="shared" si="23"/>
        <v>0</v>
      </c>
      <c r="T184" s="59">
        <f t="shared" si="24"/>
        <v>0</v>
      </c>
      <c r="U184" s="59">
        <f t="shared" si="25"/>
        <v>0</v>
      </c>
      <c r="V184" s="59">
        <f t="shared" si="26"/>
        <v>0</v>
      </c>
      <c r="W184" s="59">
        <f t="shared" si="27"/>
        <v>0</v>
      </c>
      <c r="X184" s="60">
        <v>30</v>
      </c>
      <c r="Y184" s="58">
        <f t="shared" si="28"/>
        <v>10.775451950523319</v>
      </c>
      <c r="Z184" s="61">
        <f t="shared" si="29"/>
        <v>0.46038389762729948</v>
      </c>
      <c r="AA184" s="63">
        <f t="shared" si="30"/>
        <v>0</v>
      </c>
      <c r="AB184" s="62">
        <f t="shared" si="30"/>
        <v>0</v>
      </c>
      <c r="AC184" s="57">
        <f t="shared" si="31"/>
        <v>0</v>
      </c>
      <c r="AD184" s="58">
        <f t="shared" si="32"/>
        <v>0</v>
      </c>
    </row>
    <row r="185" spans="2:30" x14ac:dyDescent="0.35">
      <c r="B185" s="76">
        <v>44293</v>
      </c>
      <c r="C185" s="125">
        <v>2019</v>
      </c>
      <c r="D185" s="77" t="s">
        <v>14</v>
      </c>
      <c r="E185" s="78" t="s">
        <v>14</v>
      </c>
      <c r="F185" s="78" t="s">
        <v>996</v>
      </c>
      <c r="G185" s="78">
        <v>5</v>
      </c>
      <c r="H185" s="77" t="s">
        <v>990</v>
      </c>
      <c r="I185" s="79" t="s">
        <v>10</v>
      </c>
      <c r="J185" s="137"/>
      <c r="K185" s="80">
        <v>2488</v>
      </c>
      <c r="L185" s="175">
        <v>214</v>
      </c>
      <c r="M185" s="175">
        <v>10.88</v>
      </c>
      <c r="N185" s="175">
        <v>99.76</v>
      </c>
      <c r="O185" s="175">
        <v>90.68</v>
      </c>
      <c r="P185" s="33">
        <f t="shared" si="22"/>
        <v>89.783978397839775</v>
      </c>
      <c r="S185" s="59">
        <f t="shared" si="23"/>
        <v>0</v>
      </c>
      <c r="T185" s="59">
        <f t="shared" si="24"/>
        <v>0</v>
      </c>
      <c r="U185" s="59">
        <f t="shared" si="25"/>
        <v>0</v>
      </c>
      <c r="V185" s="59">
        <f t="shared" si="26"/>
        <v>0</v>
      </c>
      <c r="W185" s="59">
        <f t="shared" si="27"/>
        <v>0</v>
      </c>
      <c r="X185" s="60">
        <v>30</v>
      </c>
      <c r="Y185" s="58">
        <f t="shared" si="28"/>
        <v>10.216021602160225</v>
      </c>
      <c r="Z185" s="61">
        <f t="shared" si="29"/>
        <v>0.45689223057644113</v>
      </c>
      <c r="AA185" s="63">
        <f t="shared" si="30"/>
        <v>0</v>
      </c>
      <c r="AB185" s="62">
        <f t="shared" si="30"/>
        <v>0</v>
      </c>
      <c r="AC185" s="57">
        <f t="shared" si="31"/>
        <v>0</v>
      </c>
      <c r="AD185" s="58">
        <f t="shared" si="32"/>
        <v>0</v>
      </c>
    </row>
    <row r="186" spans="2:30" x14ac:dyDescent="0.35">
      <c r="B186" s="76">
        <v>44293</v>
      </c>
      <c r="C186" s="125">
        <v>2019</v>
      </c>
      <c r="D186" s="77" t="s">
        <v>14</v>
      </c>
      <c r="E186" s="78" t="s">
        <v>13</v>
      </c>
      <c r="F186" s="78" t="s">
        <v>995</v>
      </c>
      <c r="G186" s="78">
        <v>4</v>
      </c>
      <c r="H186" s="77" t="s">
        <v>952</v>
      </c>
      <c r="I186" s="79" t="s">
        <v>8</v>
      </c>
      <c r="J186" s="137"/>
      <c r="K186" s="80">
        <v>2489</v>
      </c>
      <c r="L186" s="175">
        <v>206</v>
      </c>
      <c r="M186" s="175">
        <v>10.91</v>
      </c>
      <c r="N186" s="175">
        <v>107.93</v>
      </c>
      <c r="O186" s="175">
        <v>98.86</v>
      </c>
      <c r="P186" s="33">
        <f t="shared" si="22"/>
        <v>90.651412079983515</v>
      </c>
      <c r="S186" s="59">
        <f t="shared" si="23"/>
        <v>0</v>
      </c>
      <c r="T186" s="59">
        <f t="shared" si="24"/>
        <v>0</v>
      </c>
      <c r="U186" s="59">
        <f t="shared" si="25"/>
        <v>0</v>
      </c>
      <c r="V186" s="59">
        <f t="shared" si="26"/>
        <v>0</v>
      </c>
      <c r="W186" s="59">
        <f t="shared" si="27"/>
        <v>0</v>
      </c>
      <c r="X186" s="60">
        <v>30</v>
      </c>
      <c r="Y186" s="58">
        <f t="shared" si="28"/>
        <v>9.3485879200164845</v>
      </c>
      <c r="Z186" s="61">
        <f t="shared" si="29"/>
        <v>0.45156338828880038</v>
      </c>
      <c r="AA186" s="63">
        <f t="shared" si="30"/>
        <v>0</v>
      </c>
      <c r="AB186" s="62">
        <f t="shared" si="30"/>
        <v>0</v>
      </c>
      <c r="AC186" s="57">
        <f t="shared" si="31"/>
        <v>0</v>
      </c>
      <c r="AD186" s="58">
        <f t="shared" si="32"/>
        <v>0</v>
      </c>
    </row>
    <row r="187" spans="2:30" x14ac:dyDescent="0.35">
      <c r="B187" s="76">
        <v>44293</v>
      </c>
      <c r="C187" s="125">
        <v>2019</v>
      </c>
      <c r="D187" s="77" t="s">
        <v>14</v>
      </c>
      <c r="E187" s="78" t="s">
        <v>13</v>
      </c>
      <c r="F187" s="78" t="s">
        <v>995</v>
      </c>
      <c r="G187" s="78">
        <v>4</v>
      </c>
      <c r="H187" s="77" t="s">
        <v>952</v>
      </c>
      <c r="I187" s="79" t="s">
        <v>12</v>
      </c>
      <c r="J187" s="137"/>
      <c r="K187" s="80">
        <v>2490</v>
      </c>
      <c r="L187" s="175">
        <v>208</v>
      </c>
      <c r="M187" s="175">
        <v>10.95</v>
      </c>
      <c r="N187" s="175">
        <v>100.07</v>
      </c>
      <c r="O187" s="175">
        <v>93.65</v>
      </c>
      <c r="P187" s="33">
        <f t="shared" si="22"/>
        <v>92.796229802513466</v>
      </c>
      <c r="S187" s="59">
        <f t="shared" si="23"/>
        <v>0</v>
      </c>
      <c r="T187" s="59">
        <f t="shared" si="24"/>
        <v>0</v>
      </c>
      <c r="U187" s="59">
        <f t="shared" si="25"/>
        <v>0</v>
      </c>
      <c r="V187" s="59">
        <f t="shared" si="26"/>
        <v>0</v>
      </c>
      <c r="W187" s="59">
        <f t="shared" si="27"/>
        <v>0</v>
      </c>
      <c r="X187" s="60">
        <v>30</v>
      </c>
      <c r="Y187" s="58">
        <f t="shared" si="28"/>
        <v>7.2037701974865342</v>
      </c>
      <c r="Z187" s="61">
        <f t="shared" si="29"/>
        <v>0.43881499395405071</v>
      </c>
      <c r="AA187" s="63">
        <f t="shared" si="30"/>
        <v>0</v>
      </c>
      <c r="AB187" s="62">
        <f t="shared" si="30"/>
        <v>0</v>
      </c>
      <c r="AC187" s="57">
        <f t="shared" si="31"/>
        <v>0</v>
      </c>
      <c r="AD187" s="58">
        <f t="shared" si="32"/>
        <v>0</v>
      </c>
    </row>
    <row r="188" spans="2:30" x14ac:dyDescent="0.35">
      <c r="B188" s="76">
        <v>44293</v>
      </c>
      <c r="C188" s="125">
        <v>2019</v>
      </c>
      <c r="D188" s="77" t="s">
        <v>14</v>
      </c>
      <c r="E188" s="78" t="s">
        <v>13</v>
      </c>
      <c r="F188" s="78" t="s">
        <v>995</v>
      </c>
      <c r="G188" s="78">
        <v>4</v>
      </c>
      <c r="H188" s="77" t="s">
        <v>952</v>
      </c>
      <c r="I188" s="79" t="s">
        <v>11</v>
      </c>
      <c r="J188" s="137"/>
      <c r="K188" s="80">
        <v>2491</v>
      </c>
      <c r="L188" s="175">
        <v>219</v>
      </c>
      <c r="M188" s="175">
        <v>10.9</v>
      </c>
      <c r="N188" s="175">
        <v>101.64</v>
      </c>
      <c r="O188" s="175">
        <v>92.43</v>
      </c>
      <c r="P188" s="33">
        <f t="shared" si="22"/>
        <v>89.850121225479398</v>
      </c>
      <c r="S188" s="59">
        <f t="shared" si="23"/>
        <v>0</v>
      </c>
      <c r="T188" s="59">
        <f t="shared" si="24"/>
        <v>0</v>
      </c>
      <c r="U188" s="59">
        <f t="shared" si="25"/>
        <v>0</v>
      </c>
      <c r="V188" s="59">
        <f t="shared" si="26"/>
        <v>0</v>
      </c>
      <c r="W188" s="59">
        <f t="shared" si="27"/>
        <v>0</v>
      </c>
      <c r="X188" s="60">
        <v>30</v>
      </c>
      <c r="Y188" s="58">
        <f t="shared" si="28"/>
        <v>10.149878774520602</v>
      </c>
      <c r="Z188" s="61">
        <f t="shared" si="29"/>
        <v>0.45648227646265171</v>
      </c>
      <c r="AA188" s="63">
        <f t="shared" si="30"/>
        <v>0</v>
      </c>
      <c r="AB188" s="62">
        <f t="shared" si="30"/>
        <v>0</v>
      </c>
      <c r="AC188" s="57">
        <f t="shared" si="31"/>
        <v>0</v>
      </c>
      <c r="AD188" s="58">
        <f t="shared" si="32"/>
        <v>0</v>
      </c>
    </row>
    <row r="189" spans="2:30" x14ac:dyDescent="0.35">
      <c r="B189" s="76">
        <v>44293</v>
      </c>
      <c r="C189" s="125">
        <v>2019</v>
      </c>
      <c r="D189" s="77" t="s">
        <v>14</v>
      </c>
      <c r="E189" s="78" t="s">
        <v>13</v>
      </c>
      <c r="F189" s="78" t="s">
        <v>995</v>
      </c>
      <c r="G189" s="78">
        <v>4</v>
      </c>
      <c r="H189" s="77" t="s">
        <v>952</v>
      </c>
      <c r="I189" s="79" t="s">
        <v>10</v>
      </c>
      <c r="J189" s="137"/>
      <c r="K189" s="80">
        <v>2492</v>
      </c>
      <c r="L189" s="175">
        <v>204</v>
      </c>
      <c r="M189" s="175">
        <v>10.92</v>
      </c>
      <c r="N189" s="175">
        <v>103.7</v>
      </c>
      <c r="O189" s="175">
        <v>93.29</v>
      </c>
      <c r="P189" s="33">
        <f t="shared" si="22"/>
        <v>88.779909463246398</v>
      </c>
      <c r="S189" s="59">
        <f t="shared" si="23"/>
        <v>0</v>
      </c>
      <c r="T189" s="59">
        <f t="shared" si="24"/>
        <v>0</v>
      </c>
      <c r="U189" s="59">
        <f t="shared" si="25"/>
        <v>0</v>
      </c>
      <c r="V189" s="59">
        <f t="shared" si="26"/>
        <v>0</v>
      </c>
      <c r="W189" s="59">
        <f t="shared" si="27"/>
        <v>0</v>
      </c>
      <c r="X189" s="60">
        <v>30</v>
      </c>
      <c r="Y189" s="58">
        <f t="shared" si="28"/>
        <v>11.220090536753602</v>
      </c>
      <c r="Z189" s="61">
        <f t="shared" si="29"/>
        <v>0.46319048197159152</v>
      </c>
      <c r="AA189" s="63">
        <f t="shared" si="30"/>
        <v>0</v>
      </c>
      <c r="AB189" s="62">
        <f t="shared" si="30"/>
        <v>0</v>
      </c>
      <c r="AC189" s="57">
        <f t="shared" si="31"/>
        <v>0</v>
      </c>
      <c r="AD189" s="58">
        <f t="shared" si="32"/>
        <v>0</v>
      </c>
    </row>
    <row r="190" spans="2:30" x14ac:dyDescent="0.35">
      <c r="B190" s="76">
        <v>44293</v>
      </c>
      <c r="C190" s="125">
        <v>2019</v>
      </c>
      <c r="D190" s="77" t="s">
        <v>14</v>
      </c>
      <c r="E190" s="78" t="s">
        <v>13</v>
      </c>
      <c r="F190" s="78" t="s">
        <v>995</v>
      </c>
      <c r="G190" s="78">
        <v>4</v>
      </c>
      <c r="H190" s="77" t="s">
        <v>990</v>
      </c>
      <c r="I190" s="79" t="s">
        <v>8</v>
      </c>
      <c r="J190" s="137"/>
      <c r="K190" s="80">
        <v>2493</v>
      </c>
      <c r="L190" s="175">
        <v>217</v>
      </c>
      <c r="M190" s="175">
        <v>10.94</v>
      </c>
      <c r="N190" s="175">
        <v>105.56</v>
      </c>
      <c r="O190" s="175">
        <v>96.59</v>
      </c>
      <c r="P190" s="33">
        <f t="shared" si="22"/>
        <v>90.519974635383647</v>
      </c>
      <c r="S190" s="59">
        <f t="shared" si="23"/>
        <v>0</v>
      </c>
      <c r="T190" s="59">
        <f t="shared" si="24"/>
        <v>0</v>
      </c>
      <c r="U190" s="59">
        <f t="shared" si="25"/>
        <v>0</v>
      </c>
      <c r="V190" s="59">
        <f t="shared" si="26"/>
        <v>0</v>
      </c>
      <c r="W190" s="59">
        <f t="shared" si="27"/>
        <v>0</v>
      </c>
      <c r="X190" s="60">
        <v>30</v>
      </c>
      <c r="Y190" s="58">
        <f t="shared" si="28"/>
        <v>9.4800253646163526</v>
      </c>
      <c r="Z190" s="61">
        <f t="shared" si="29"/>
        <v>0.45236427320490369</v>
      </c>
      <c r="AA190" s="63">
        <f t="shared" si="30"/>
        <v>0</v>
      </c>
      <c r="AB190" s="62">
        <f t="shared" si="30"/>
        <v>0</v>
      </c>
      <c r="AC190" s="57">
        <f t="shared" si="31"/>
        <v>0</v>
      </c>
      <c r="AD190" s="58">
        <f t="shared" si="32"/>
        <v>0</v>
      </c>
    </row>
    <row r="191" spans="2:30" x14ac:dyDescent="0.35">
      <c r="B191" s="76">
        <v>44293</v>
      </c>
      <c r="C191" s="125">
        <v>2019</v>
      </c>
      <c r="D191" s="77" t="s">
        <v>14</v>
      </c>
      <c r="E191" s="78" t="s">
        <v>13</v>
      </c>
      <c r="F191" s="78" t="s">
        <v>995</v>
      </c>
      <c r="G191" s="78">
        <v>4</v>
      </c>
      <c r="H191" s="77" t="s">
        <v>990</v>
      </c>
      <c r="I191" s="79" t="s">
        <v>12</v>
      </c>
      <c r="J191" s="137"/>
      <c r="K191" s="80">
        <v>2494</v>
      </c>
      <c r="L191" s="175">
        <v>202</v>
      </c>
      <c r="M191" s="175">
        <v>10.9</v>
      </c>
      <c r="N191" s="175">
        <v>95.28</v>
      </c>
      <c r="O191" s="175">
        <v>87.9</v>
      </c>
      <c r="P191" s="33">
        <f t="shared" si="22"/>
        <v>91.253851623607488</v>
      </c>
      <c r="S191" s="59">
        <f t="shared" si="23"/>
        <v>0</v>
      </c>
      <c r="T191" s="59">
        <f t="shared" si="24"/>
        <v>0</v>
      </c>
      <c r="U191" s="59">
        <f t="shared" si="25"/>
        <v>0</v>
      </c>
      <c r="V191" s="59">
        <f t="shared" si="26"/>
        <v>0</v>
      </c>
      <c r="W191" s="59">
        <f t="shared" si="27"/>
        <v>0</v>
      </c>
      <c r="X191" s="60">
        <v>30</v>
      </c>
      <c r="Y191" s="58">
        <f t="shared" si="28"/>
        <v>8.7461483763925116</v>
      </c>
      <c r="Z191" s="61">
        <f t="shared" si="29"/>
        <v>0.44792207792207789</v>
      </c>
      <c r="AA191" s="63">
        <f t="shared" si="30"/>
        <v>0</v>
      </c>
      <c r="AB191" s="62">
        <f t="shared" si="30"/>
        <v>0</v>
      </c>
      <c r="AC191" s="57">
        <f t="shared" si="31"/>
        <v>0</v>
      </c>
      <c r="AD191" s="58">
        <f t="shared" si="32"/>
        <v>0</v>
      </c>
    </row>
    <row r="192" spans="2:30" x14ac:dyDescent="0.35">
      <c r="B192" s="76">
        <v>44293</v>
      </c>
      <c r="C192" s="125">
        <v>2019</v>
      </c>
      <c r="D192" s="77" t="s">
        <v>14</v>
      </c>
      <c r="E192" s="78" t="s">
        <v>13</v>
      </c>
      <c r="F192" s="78" t="s">
        <v>995</v>
      </c>
      <c r="G192" s="78">
        <v>4</v>
      </c>
      <c r="H192" s="77" t="s">
        <v>990</v>
      </c>
      <c r="I192" s="79" t="s">
        <v>11</v>
      </c>
      <c r="J192" s="137"/>
      <c r="K192" s="80">
        <v>2495</v>
      </c>
      <c r="L192" s="175">
        <v>191</v>
      </c>
      <c r="M192" s="175">
        <v>10.97</v>
      </c>
      <c r="N192" s="175">
        <v>95.14</v>
      </c>
      <c r="O192" s="175">
        <v>87.15</v>
      </c>
      <c r="P192" s="33">
        <f t="shared" si="22"/>
        <v>90.507306641321136</v>
      </c>
      <c r="S192" s="59">
        <f t="shared" si="23"/>
        <v>0</v>
      </c>
      <c r="T192" s="59">
        <f t="shared" si="24"/>
        <v>0</v>
      </c>
      <c r="U192" s="59">
        <f t="shared" si="25"/>
        <v>0</v>
      </c>
      <c r="V192" s="59">
        <f t="shared" si="26"/>
        <v>0</v>
      </c>
      <c r="W192" s="59">
        <f t="shared" si="27"/>
        <v>0</v>
      </c>
      <c r="X192" s="60">
        <v>30</v>
      </c>
      <c r="Y192" s="58">
        <f t="shared" si="28"/>
        <v>9.4926933586788635</v>
      </c>
      <c r="Z192" s="61">
        <f t="shared" si="29"/>
        <v>0.45244158571803628</v>
      </c>
      <c r="AA192" s="63">
        <f t="shared" si="30"/>
        <v>0</v>
      </c>
      <c r="AB192" s="62">
        <f t="shared" si="30"/>
        <v>0</v>
      </c>
      <c r="AC192" s="57">
        <f t="shared" si="31"/>
        <v>0</v>
      </c>
      <c r="AD192" s="58">
        <f t="shared" si="32"/>
        <v>0</v>
      </c>
    </row>
    <row r="193" spans="2:30" x14ac:dyDescent="0.35">
      <c r="B193" s="76">
        <v>44293</v>
      </c>
      <c r="C193" s="125">
        <v>2019</v>
      </c>
      <c r="D193" s="77" t="s">
        <v>14</v>
      </c>
      <c r="E193" s="78" t="s">
        <v>13</v>
      </c>
      <c r="F193" s="78" t="s">
        <v>995</v>
      </c>
      <c r="G193" s="78">
        <v>4</v>
      </c>
      <c r="H193" s="77" t="s">
        <v>990</v>
      </c>
      <c r="I193" s="79" t="s">
        <v>10</v>
      </c>
      <c r="J193" s="137"/>
      <c r="K193" s="80">
        <v>2496</v>
      </c>
      <c r="L193" s="94">
        <v>209</v>
      </c>
      <c r="M193" s="94">
        <v>10.94</v>
      </c>
      <c r="N193" s="94">
        <v>90.09</v>
      </c>
      <c r="O193" s="94">
        <v>80.44</v>
      </c>
      <c r="P193" s="33">
        <f t="shared" si="22"/>
        <v>87.80795957043587</v>
      </c>
      <c r="Q193" s="96"/>
      <c r="R193" s="96"/>
      <c r="S193" s="59">
        <f t="shared" si="23"/>
        <v>0</v>
      </c>
      <c r="T193" s="59">
        <f t="shared" si="24"/>
        <v>0</v>
      </c>
      <c r="U193" s="59">
        <f t="shared" si="25"/>
        <v>0</v>
      </c>
      <c r="V193" s="59">
        <f t="shared" si="26"/>
        <v>0</v>
      </c>
      <c r="W193" s="59">
        <f t="shared" si="27"/>
        <v>0</v>
      </c>
      <c r="X193" s="60">
        <v>30</v>
      </c>
      <c r="Y193" s="58">
        <f t="shared" si="28"/>
        <v>12.19204042956413</v>
      </c>
      <c r="Z193" s="61">
        <f t="shared" si="29"/>
        <v>0.46942446043165476</v>
      </c>
      <c r="AA193" s="63">
        <f t="shared" si="30"/>
        <v>0</v>
      </c>
      <c r="AB193" s="62">
        <f t="shared" si="30"/>
        <v>0</v>
      </c>
      <c r="AC193" s="57">
        <f t="shared" si="31"/>
        <v>0</v>
      </c>
      <c r="AD193" s="58">
        <f t="shared" si="32"/>
        <v>0</v>
      </c>
    </row>
    <row r="194" spans="2:30" x14ac:dyDescent="0.35">
      <c r="B194" s="76">
        <v>44293</v>
      </c>
      <c r="C194" s="125">
        <v>2019</v>
      </c>
      <c r="D194" s="77" t="s">
        <v>14</v>
      </c>
      <c r="E194" s="78" t="s">
        <v>13</v>
      </c>
      <c r="F194" s="78" t="s">
        <v>994</v>
      </c>
      <c r="G194" s="78">
        <v>3</v>
      </c>
      <c r="H194" s="77" t="s">
        <v>952</v>
      </c>
      <c r="I194" s="79" t="s">
        <v>8</v>
      </c>
      <c r="J194" s="137"/>
      <c r="K194" s="80">
        <v>2497</v>
      </c>
      <c r="L194" s="175">
        <v>317</v>
      </c>
      <c r="M194" s="175">
        <v>10.88</v>
      </c>
      <c r="N194" s="175">
        <v>124.1</v>
      </c>
      <c r="O194" s="175">
        <v>114.1</v>
      </c>
      <c r="P194" s="33">
        <f t="shared" ref="P194:P257" si="33">100/(N194-M194)*(O194-M194)</f>
        <v>91.167638226461762</v>
      </c>
      <c r="S194" s="59">
        <f t="shared" ref="S194:S257" si="34">AA194*((250+(100*Y194/100))/1000)*(100/(100-(100*Y194/100)))</f>
        <v>0</v>
      </c>
      <c r="T194" s="59">
        <f t="shared" ref="T194:T257" si="35">IF(Y194="","",S194*(X194/10*15))</f>
        <v>0</v>
      </c>
      <c r="U194" s="59">
        <f t="shared" ref="U194:U257" si="36">AB194*((250+(100*Y194/100))/1000)*(100/(100-(100*Y194/100)))</f>
        <v>0</v>
      </c>
      <c r="V194" s="59">
        <f t="shared" ref="V194:V257" si="37">IF(Y194="","",U194*(X194/10*15))</f>
        <v>0</v>
      </c>
      <c r="W194" s="59">
        <f t="shared" ref="W194:W257" si="38">IF(AA194="","",T194+V194)</f>
        <v>0</v>
      </c>
      <c r="X194" s="60">
        <v>30</v>
      </c>
      <c r="Y194" s="58">
        <f t="shared" ref="Y194:Y257" si="39">100-P194</f>
        <v>8.8323617735382385</v>
      </c>
      <c r="Z194" s="61">
        <f t="shared" ref="Z194:Z257" si="40">IF(Y194="","",((400+Y194)/1000)*(100/(100-Y194)))</f>
        <v>0.44844022476264289</v>
      </c>
      <c r="AA194" s="63">
        <f t="shared" ref="AA194:AB257" si="41">Q194</f>
        <v>0</v>
      </c>
      <c r="AB194" s="62">
        <f t="shared" si="41"/>
        <v>0</v>
      </c>
      <c r="AC194" s="57">
        <f t="shared" ref="AC194:AC257" si="42">S194*10</f>
        <v>0</v>
      </c>
      <c r="AD194" s="58">
        <f t="shared" ref="AD194:AD257" si="43">U194*10</f>
        <v>0</v>
      </c>
    </row>
    <row r="195" spans="2:30" x14ac:dyDescent="0.35">
      <c r="B195" s="76">
        <v>44293</v>
      </c>
      <c r="C195" s="125">
        <v>2019</v>
      </c>
      <c r="D195" s="77" t="s">
        <v>14</v>
      </c>
      <c r="E195" s="78" t="s">
        <v>13</v>
      </c>
      <c r="F195" s="78" t="s">
        <v>994</v>
      </c>
      <c r="G195" s="78">
        <v>3</v>
      </c>
      <c r="H195" s="77" t="s">
        <v>952</v>
      </c>
      <c r="I195" s="79" t="s">
        <v>12</v>
      </c>
      <c r="J195" s="137"/>
      <c r="K195" s="80">
        <v>2498</v>
      </c>
      <c r="L195" s="94">
        <v>307</v>
      </c>
      <c r="M195" s="94">
        <v>10.91</v>
      </c>
      <c r="N195" s="94">
        <v>119.52</v>
      </c>
      <c r="O195" s="94">
        <v>110.18</v>
      </c>
      <c r="P195" s="33">
        <f t="shared" si="33"/>
        <v>91.4004235337446</v>
      </c>
      <c r="Q195" s="96"/>
      <c r="R195" s="96"/>
      <c r="S195" s="59">
        <f t="shared" si="34"/>
        <v>0</v>
      </c>
      <c r="T195" s="59">
        <f t="shared" si="35"/>
        <v>0</v>
      </c>
      <c r="U195" s="59">
        <f t="shared" si="36"/>
        <v>0</v>
      </c>
      <c r="V195" s="59">
        <f t="shared" si="37"/>
        <v>0</v>
      </c>
      <c r="W195" s="59">
        <f t="shared" si="38"/>
        <v>0</v>
      </c>
      <c r="X195" s="60">
        <v>30</v>
      </c>
      <c r="Y195" s="58">
        <f t="shared" si="39"/>
        <v>8.5995764662553995</v>
      </c>
      <c r="Z195" s="61">
        <f t="shared" si="40"/>
        <v>0.44704341694368882</v>
      </c>
      <c r="AA195" s="63">
        <f t="shared" si="41"/>
        <v>0</v>
      </c>
      <c r="AB195" s="62">
        <f t="shared" si="41"/>
        <v>0</v>
      </c>
      <c r="AC195" s="57">
        <f t="shared" si="42"/>
        <v>0</v>
      </c>
      <c r="AD195" s="58">
        <f t="shared" si="43"/>
        <v>0</v>
      </c>
    </row>
    <row r="196" spans="2:30" x14ac:dyDescent="0.35">
      <c r="B196" s="76">
        <v>44293</v>
      </c>
      <c r="C196" s="125">
        <v>2019</v>
      </c>
      <c r="D196" s="77" t="s">
        <v>14</v>
      </c>
      <c r="E196" s="78" t="s">
        <v>13</v>
      </c>
      <c r="F196" s="78" t="s">
        <v>994</v>
      </c>
      <c r="G196" s="78">
        <v>3</v>
      </c>
      <c r="H196" s="77" t="s">
        <v>952</v>
      </c>
      <c r="I196" s="79" t="s">
        <v>11</v>
      </c>
      <c r="J196" s="137"/>
      <c r="K196" s="80">
        <v>2499</v>
      </c>
      <c r="L196" s="175">
        <v>333</v>
      </c>
      <c r="M196" s="175">
        <v>11.29</v>
      </c>
      <c r="N196" s="175">
        <v>115.79</v>
      </c>
      <c r="O196" s="175">
        <v>104.43</v>
      </c>
      <c r="P196" s="33">
        <f t="shared" si="33"/>
        <v>89.129186602870831</v>
      </c>
      <c r="S196" s="59">
        <f t="shared" si="34"/>
        <v>0</v>
      </c>
      <c r="T196" s="59">
        <f t="shared" si="35"/>
        <v>0</v>
      </c>
      <c r="U196" s="59">
        <f t="shared" si="36"/>
        <v>0</v>
      </c>
      <c r="V196" s="59">
        <f t="shared" si="37"/>
        <v>0</v>
      </c>
      <c r="W196" s="59">
        <f t="shared" si="38"/>
        <v>0</v>
      </c>
      <c r="X196" s="60">
        <v>30</v>
      </c>
      <c r="Y196" s="58">
        <f t="shared" si="39"/>
        <v>10.870813397129169</v>
      </c>
      <c r="Z196" s="61">
        <f t="shared" si="40"/>
        <v>0.46098346575048305</v>
      </c>
      <c r="AA196" s="63">
        <f t="shared" si="41"/>
        <v>0</v>
      </c>
      <c r="AB196" s="62">
        <f t="shared" si="41"/>
        <v>0</v>
      </c>
      <c r="AC196" s="57">
        <f t="shared" si="42"/>
        <v>0</v>
      </c>
      <c r="AD196" s="58">
        <f t="shared" si="43"/>
        <v>0</v>
      </c>
    </row>
    <row r="197" spans="2:30" x14ac:dyDescent="0.35">
      <c r="B197" s="76">
        <v>44293</v>
      </c>
      <c r="C197" s="125">
        <v>2019</v>
      </c>
      <c r="D197" s="77" t="s">
        <v>14</v>
      </c>
      <c r="E197" s="78" t="s">
        <v>13</v>
      </c>
      <c r="F197" s="78" t="s">
        <v>994</v>
      </c>
      <c r="G197" s="78">
        <v>3</v>
      </c>
      <c r="H197" s="77" t="s">
        <v>952</v>
      </c>
      <c r="I197" s="79" t="s">
        <v>10</v>
      </c>
      <c r="J197" s="137"/>
      <c r="K197" s="80">
        <v>2500</v>
      </c>
      <c r="L197" s="175">
        <v>311</v>
      </c>
      <c r="M197" s="175">
        <v>10.93</v>
      </c>
      <c r="N197" s="175">
        <v>104.06</v>
      </c>
      <c r="O197" s="175">
        <v>91.89</v>
      </c>
      <c r="P197" s="33">
        <f t="shared" si="33"/>
        <v>86.93224524857726</v>
      </c>
      <c r="S197" s="59">
        <f t="shared" si="34"/>
        <v>0</v>
      </c>
      <c r="T197" s="59">
        <f t="shared" si="35"/>
        <v>0</v>
      </c>
      <c r="U197" s="59">
        <f t="shared" si="36"/>
        <v>0</v>
      </c>
      <c r="V197" s="59">
        <f t="shared" si="37"/>
        <v>0</v>
      </c>
      <c r="W197" s="59">
        <f t="shared" si="38"/>
        <v>0</v>
      </c>
      <c r="X197" s="60">
        <v>30</v>
      </c>
      <c r="Y197" s="58">
        <f t="shared" si="39"/>
        <v>13.06775475142274</v>
      </c>
      <c r="Z197" s="61">
        <f t="shared" si="40"/>
        <v>0.47516057312252968</v>
      </c>
      <c r="AA197" s="63">
        <f t="shared" si="41"/>
        <v>0</v>
      </c>
      <c r="AB197" s="62">
        <f t="shared" si="41"/>
        <v>0</v>
      </c>
      <c r="AC197" s="57">
        <f t="shared" si="42"/>
        <v>0</v>
      </c>
      <c r="AD197" s="58">
        <f t="shared" si="43"/>
        <v>0</v>
      </c>
    </row>
    <row r="198" spans="2:30" x14ac:dyDescent="0.35">
      <c r="B198" s="76">
        <v>44293</v>
      </c>
      <c r="C198" s="125">
        <v>2019</v>
      </c>
      <c r="D198" s="77" t="s">
        <v>14</v>
      </c>
      <c r="E198" s="78" t="s">
        <v>13</v>
      </c>
      <c r="F198" s="78" t="s">
        <v>994</v>
      </c>
      <c r="G198" s="78">
        <v>3</v>
      </c>
      <c r="H198" s="77" t="s">
        <v>990</v>
      </c>
      <c r="I198" s="79" t="s">
        <v>8</v>
      </c>
      <c r="J198" s="137"/>
      <c r="K198" s="80">
        <v>2501</v>
      </c>
      <c r="L198" s="175">
        <v>326</v>
      </c>
      <c r="M198" s="175">
        <v>11.26</v>
      </c>
      <c r="N198" s="175">
        <v>121.22</v>
      </c>
      <c r="O198" s="175">
        <v>111.19</v>
      </c>
      <c r="P198" s="33">
        <f t="shared" si="33"/>
        <v>90.878501273190253</v>
      </c>
      <c r="S198" s="59">
        <f t="shared" si="34"/>
        <v>0</v>
      </c>
      <c r="T198" s="59">
        <f t="shared" si="35"/>
        <v>0</v>
      </c>
      <c r="U198" s="59">
        <f t="shared" si="36"/>
        <v>0</v>
      </c>
      <c r="V198" s="59">
        <f t="shared" si="37"/>
        <v>0</v>
      </c>
      <c r="W198" s="59">
        <f t="shared" si="38"/>
        <v>0</v>
      </c>
      <c r="X198" s="60">
        <v>30</v>
      </c>
      <c r="Y198" s="58">
        <f t="shared" si="39"/>
        <v>9.1214987268097474</v>
      </c>
      <c r="Z198" s="61">
        <f t="shared" si="40"/>
        <v>0.45018512959071355</v>
      </c>
      <c r="AA198" s="63">
        <f t="shared" si="41"/>
        <v>0</v>
      </c>
      <c r="AB198" s="62">
        <f t="shared" si="41"/>
        <v>0</v>
      </c>
      <c r="AC198" s="57">
        <f t="shared" si="42"/>
        <v>0</v>
      </c>
      <c r="AD198" s="58">
        <f t="shared" si="43"/>
        <v>0</v>
      </c>
    </row>
    <row r="199" spans="2:30" x14ac:dyDescent="0.35">
      <c r="B199" s="76">
        <v>44293</v>
      </c>
      <c r="C199" s="125">
        <v>2019</v>
      </c>
      <c r="D199" s="77" t="s">
        <v>14</v>
      </c>
      <c r="E199" s="78" t="s">
        <v>13</v>
      </c>
      <c r="F199" s="78" t="s">
        <v>994</v>
      </c>
      <c r="G199" s="78">
        <v>3</v>
      </c>
      <c r="H199" s="77" t="s">
        <v>990</v>
      </c>
      <c r="I199" s="79" t="s">
        <v>12</v>
      </c>
      <c r="J199" s="137"/>
      <c r="K199" s="80">
        <v>2502</v>
      </c>
      <c r="L199" s="175">
        <v>325</v>
      </c>
      <c r="M199" s="175">
        <v>10.87</v>
      </c>
      <c r="N199" s="175">
        <v>119.02</v>
      </c>
      <c r="O199" s="175">
        <v>109.46</v>
      </c>
      <c r="P199" s="33">
        <f t="shared" si="33"/>
        <v>91.160425335182609</v>
      </c>
      <c r="S199" s="59">
        <f t="shared" si="34"/>
        <v>0</v>
      </c>
      <c r="T199" s="59">
        <f t="shared" si="35"/>
        <v>0</v>
      </c>
      <c r="U199" s="59">
        <f t="shared" si="36"/>
        <v>0</v>
      </c>
      <c r="V199" s="59">
        <f t="shared" si="37"/>
        <v>0</v>
      </c>
      <c r="W199" s="59">
        <f t="shared" si="38"/>
        <v>0</v>
      </c>
      <c r="X199" s="60">
        <v>30</v>
      </c>
      <c r="Y199" s="58">
        <f t="shared" si="39"/>
        <v>8.8395746648173912</v>
      </c>
      <c r="Z199" s="61">
        <f t="shared" si="40"/>
        <v>0.44848361902829914</v>
      </c>
      <c r="AA199" s="63">
        <f t="shared" si="41"/>
        <v>0</v>
      </c>
      <c r="AB199" s="62">
        <f t="shared" si="41"/>
        <v>0</v>
      </c>
      <c r="AC199" s="57">
        <f t="shared" si="42"/>
        <v>0</v>
      </c>
      <c r="AD199" s="58">
        <f t="shared" si="43"/>
        <v>0</v>
      </c>
    </row>
    <row r="200" spans="2:30" x14ac:dyDescent="0.35">
      <c r="B200" s="76">
        <v>44293</v>
      </c>
      <c r="C200" s="125">
        <v>2019</v>
      </c>
      <c r="D200" s="77" t="s">
        <v>14</v>
      </c>
      <c r="E200" s="78" t="s">
        <v>13</v>
      </c>
      <c r="F200" s="78" t="s">
        <v>994</v>
      </c>
      <c r="G200" s="78">
        <v>3</v>
      </c>
      <c r="H200" s="77" t="s">
        <v>990</v>
      </c>
      <c r="I200" s="79" t="s">
        <v>11</v>
      </c>
      <c r="J200" s="137"/>
      <c r="K200" s="80">
        <v>2503</v>
      </c>
      <c r="L200" s="94">
        <v>316</v>
      </c>
      <c r="M200" s="94">
        <v>11.28</v>
      </c>
      <c r="N200" s="94">
        <v>108.98</v>
      </c>
      <c r="O200" s="94">
        <v>98.44</v>
      </c>
      <c r="P200" s="33">
        <f t="shared" si="33"/>
        <v>89.21187308085976</v>
      </c>
      <c r="Q200" s="96"/>
      <c r="R200" s="96"/>
      <c r="S200" s="59">
        <f t="shared" si="34"/>
        <v>0</v>
      </c>
      <c r="T200" s="59">
        <f t="shared" si="35"/>
        <v>0</v>
      </c>
      <c r="U200" s="59">
        <f t="shared" si="36"/>
        <v>0</v>
      </c>
      <c r="V200" s="59">
        <f t="shared" si="37"/>
        <v>0</v>
      </c>
      <c r="W200" s="59">
        <f t="shared" si="38"/>
        <v>0</v>
      </c>
      <c r="X200" s="60">
        <v>30</v>
      </c>
      <c r="Y200" s="58">
        <f t="shared" si="39"/>
        <v>10.78812691914024</v>
      </c>
      <c r="Z200" s="61">
        <f t="shared" si="40"/>
        <v>0.46046351537402491</v>
      </c>
      <c r="AA200" s="63">
        <f t="shared" si="41"/>
        <v>0</v>
      </c>
      <c r="AB200" s="62">
        <f t="shared" si="41"/>
        <v>0</v>
      </c>
      <c r="AC200" s="57">
        <f t="shared" si="42"/>
        <v>0</v>
      </c>
      <c r="AD200" s="58">
        <f t="shared" si="43"/>
        <v>0</v>
      </c>
    </row>
    <row r="201" spans="2:30" x14ac:dyDescent="0.35">
      <c r="B201" s="76">
        <v>44293</v>
      </c>
      <c r="C201" s="125">
        <v>2019</v>
      </c>
      <c r="D201" s="77" t="s">
        <v>14</v>
      </c>
      <c r="E201" s="78" t="s">
        <v>13</v>
      </c>
      <c r="F201" s="78" t="s">
        <v>994</v>
      </c>
      <c r="G201" s="78">
        <v>3</v>
      </c>
      <c r="H201" s="77" t="s">
        <v>990</v>
      </c>
      <c r="I201" s="79" t="s">
        <v>10</v>
      </c>
      <c r="J201" s="137"/>
      <c r="K201" s="80">
        <v>2504</v>
      </c>
      <c r="L201" s="175">
        <v>321</v>
      </c>
      <c r="M201" s="175">
        <v>11.32</v>
      </c>
      <c r="N201" s="175">
        <v>105.58</v>
      </c>
      <c r="O201" s="175">
        <v>94.16</v>
      </c>
      <c r="P201" s="33">
        <f t="shared" si="33"/>
        <v>87.884574580946321</v>
      </c>
      <c r="S201" s="59">
        <f t="shared" si="34"/>
        <v>0</v>
      </c>
      <c r="T201" s="59">
        <f t="shared" si="35"/>
        <v>0</v>
      </c>
      <c r="U201" s="59">
        <f t="shared" si="36"/>
        <v>0</v>
      </c>
      <c r="V201" s="59">
        <f t="shared" si="37"/>
        <v>0</v>
      </c>
      <c r="W201" s="59">
        <f t="shared" si="38"/>
        <v>0</v>
      </c>
      <c r="X201" s="60">
        <v>30</v>
      </c>
      <c r="Y201" s="58">
        <f t="shared" si="39"/>
        <v>12.115425419053679</v>
      </c>
      <c r="Z201" s="61">
        <f t="shared" si="40"/>
        <v>0.46892805408015442</v>
      </c>
      <c r="AA201" s="63">
        <f t="shared" si="41"/>
        <v>0</v>
      </c>
      <c r="AB201" s="62">
        <f t="shared" si="41"/>
        <v>0</v>
      </c>
      <c r="AC201" s="57">
        <f t="shared" si="42"/>
        <v>0</v>
      </c>
      <c r="AD201" s="58">
        <f t="shared" si="43"/>
        <v>0</v>
      </c>
    </row>
    <row r="202" spans="2:30" x14ac:dyDescent="0.35">
      <c r="B202" s="76">
        <v>44293</v>
      </c>
      <c r="C202" s="125">
        <v>2019</v>
      </c>
      <c r="D202" s="77" t="s">
        <v>14</v>
      </c>
      <c r="E202" s="78" t="s">
        <v>14</v>
      </c>
      <c r="F202" s="78" t="s">
        <v>994</v>
      </c>
      <c r="G202" s="78">
        <v>3</v>
      </c>
      <c r="H202" s="77" t="s">
        <v>952</v>
      </c>
      <c r="I202" s="79" t="s">
        <v>8</v>
      </c>
      <c r="J202" s="137"/>
      <c r="K202" s="80">
        <v>2505</v>
      </c>
      <c r="L202" s="175">
        <v>337</v>
      </c>
      <c r="M202" s="175">
        <v>11.26</v>
      </c>
      <c r="N202" s="175">
        <v>116.46</v>
      </c>
      <c r="O202" s="175">
        <v>109.16</v>
      </c>
      <c r="P202" s="33">
        <f t="shared" si="33"/>
        <v>93.06083650190115</v>
      </c>
      <c r="S202" s="59">
        <f t="shared" si="34"/>
        <v>0</v>
      </c>
      <c r="T202" s="59">
        <f t="shared" si="35"/>
        <v>0</v>
      </c>
      <c r="U202" s="59">
        <f t="shared" si="36"/>
        <v>0</v>
      </c>
      <c r="V202" s="59">
        <f t="shared" si="37"/>
        <v>0</v>
      </c>
      <c r="W202" s="59">
        <f t="shared" si="38"/>
        <v>0</v>
      </c>
      <c r="X202" s="60">
        <v>30</v>
      </c>
      <c r="Y202" s="58">
        <f t="shared" si="39"/>
        <v>6.9391634980988499</v>
      </c>
      <c r="Z202" s="61">
        <f t="shared" si="40"/>
        <v>0.43728294177732374</v>
      </c>
      <c r="AA202" s="63">
        <f t="shared" si="41"/>
        <v>0</v>
      </c>
      <c r="AB202" s="62">
        <f t="shared" si="41"/>
        <v>0</v>
      </c>
      <c r="AC202" s="57">
        <f t="shared" si="42"/>
        <v>0</v>
      </c>
      <c r="AD202" s="58">
        <f t="shared" si="43"/>
        <v>0</v>
      </c>
    </row>
    <row r="203" spans="2:30" x14ac:dyDescent="0.35">
      <c r="B203" s="76">
        <v>44293</v>
      </c>
      <c r="C203" s="125">
        <v>2019</v>
      </c>
      <c r="D203" s="77" t="s">
        <v>14</v>
      </c>
      <c r="E203" s="78" t="s">
        <v>14</v>
      </c>
      <c r="F203" s="78" t="s">
        <v>994</v>
      </c>
      <c r="G203" s="78">
        <v>3</v>
      </c>
      <c r="H203" s="77" t="s">
        <v>952</v>
      </c>
      <c r="I203" s="79" t="s">
        <v>12</v>
      </c>
      <c r="J203" s="137"/>
      <c r="K203" s="80">
        <v>2506</v>
      </c>
      <c r="L203" s="175">
        <v>327</v>
      </c>
      <c r="M203" s="175">
        <v>11.29</v>
      </c>
      <c r="N203" s="175">
        <v>119.8</v>
      </c>
      <c r="O203" s="175">
        <v>112.34</v>
      </c>
      <c r="P203" s="33">
        <f t="shared" si="33"/>
        <v>93.125057598378049</v>
      </c>
      <c r="S203" s="59">
        <f t="shared" si="34"/>
        <v>0</v>
      </c>
      <c r="T203" s="59">
        <f t="shared" si="35"/>
        <v>0</v>
      </c>
      <c r="U203" s="59">
        <f t="shared" si="36"/>
        <v>0</v>
      </c>
      <c r="V203" s="59">
        <f t="shared" si="37"/>
        <v>0</v>
      </c>
      <c r="W203" s="59">
        <f t="shared" si="38"/>
        <v>0</v>
      </c>
      <c r="X203" s="60">
        <v>30</v>
      </c>
      <c r="Y203" s="58">
        <f t="shared" si="39"/>
        <v>6.8749424016219507</v>
      </c>
      <c r="Z203" s="61">
        <f t="shared" si="40"/>
        <v>0.43691241959426019</v>
      </c>
      <c r="AA203" s="63">
        <f t="shared" si="41"/>
        <v>0</v>
      </c>
      <c r="AB203" s="62">
        <f t="shared" si="41"/>
        <v>0</v>
      </c>
      <c r="AC203" s="57">
        <f t="shared" si="42"/>
        <v>0</v>
      </c>
      <c r="AD203" s="58">
        <f t="shared" si="43"/>
        <v>0</v>
      </c>
    </row>
    <row r="204" spans="2:30" x14ac:dyDescent="0.35">
      <c r="B204" s="76">
        <v>44293</v>
      </c>
      <c r="C204" s="125">
        <v>2019</v>
      </c>
      <c r="D204" s="77" t="s">
        <v>14</v>
      </c>
      <c r="E204" s="78" t="s">
        <v>14</v>
      </c>
      <c r="F204" s="78" t="s">
        <v>994</v>
      </c>
      <c r="G204" s="78">
        <v>3</v>
      </c>
      <c r="H204" s="77" t="s">
        <v>952</v>
      </c>
      <c r="I204" s="79" t="s">
        <v>11</v>
      </c>
      <c r="J204" s="137"/>
      <c r="K204" s="80">
        <v>2507</v>
      </c>
      <c r="L204" s="175">
        <v>330</v>
      </c>
      <c r="M204" s="175">
        <v>10.92</v>
      </c>
      <c r="N204" s="175">
        <v>115.81</v>
      </c>
      <c r="O204" s="175">
        <v>104.38</v>
      </c>
      <c r="P204" s="33">
        <f t="shared" si="33"/>
        <v>89.102869672990735</v>
      </c>
      <c r="S204" s="59">
        <f t="shared" si="34"/>
        <v>0</v>
      </c>
      <c r="T204" s="59">
        <f t="shared" si="35"/>
        <v>0</v>
      </c>
      <c r="U204" s="59">
        <f t="shared" si="36"/>
        <v>0</v>
      </c>
      <c r="V204" s="59">
        <f t="shared" si="37"/>
        <v>0</v>
      </c>
      <c r="W204" s="59">
        <f t="shared" si="38"/>
        <v>0</v>
      </c>
      <c r="X204" s="60">
        <v>30</v>
      </c>
      <c r="Y204" s="58">
        <f t="shared" si="39"/>
        <v>10.897130327009265</v>
      </c>
      <c r="Z204" s="61">
        <f t="shared" si="40"/>
        <v>0.46114915471859624</v>
      </c>
      <c r="AA204" s="63">
        <f t="shared" si="41"/>
        <v>0</v>
      </c>
      <c r="AB204" s="62">
        <f t="shared" si="41"/>
        <v>0</v>
      </c>
      <c r="AC204" s="57">
        <f t="shared" si="42"/>
        <v>0</v>
      </c>
      <c r="AD204" s="58">
        <f t="shared" si="43"/>
        <v>0</v>
      </c>
    </row>
    <row r="205" spans="2:30" x14ac:dyDescent="0.35">
      <c r="B205" s="76">
        <v>44293</v>
      </c>
      <c r="C205" s="125">
        <v>2019</v>
      </c>
      <c r="D205" s="77" t="s">
        <v>14</v>
      </c>
      <c r="E205" s="78" t="s">
        <v>14</v>
      </c>
      <c r="F205" s="78" t="s">
        <v>994</v>
      </c>
      <c r="G205" s="78">
        <v>3</v>
      </c>
      <c r="H205" s="77" t="s">
        <v>952</v>
      </c>
      <c r="I205" s="79" t="s">
        <v>10</v>
      </c>
      <c r="J205" s="137"/>
      <c r="K205" s="80">
        <v>2508</v>
      </c>
      <c r="L205" s="175">
        <v>331</v>
      </c>
      <c r="M205" s="175">
        <v>11.27</v>
      </c>
      <c r="N205" s="175">
        <v>108.68</v>
      </c>
      <c r="O205" s="175">
        <v>97.3</v>
      </c>
      <c r="P205" s="33">
        <f t="shared" si="33"/>
        <v>88.317421209321409</v>
      </c>
      <c r="S205" s="59">
        <f t="shared" si="34"/>
        <v>0</v>
      </c>
      <c r="T205" s="59">
        <f t="shared" si="35"/>
        <v>0</v>
      </c>
      <c r="U205" s="59">
        <f t="shared" si="36"/>
        <v>0</v>
      </c>
      <c r="V205" s="59">
        <f t="shared" si="37"/>
        <v>0</v>
      </c>
      <c r="W205" s="59">
        <f t="shared" si="38"/>
        <v>0</v>
      </c>
      <c r="X205" s="60">
        <v>30</v>
      </c>
      <c r="Y205" s="58">
        <f t="shared" si="39"/>
        <v>11.682578790678591</v>
      </c>
      <c r="Z205" s="61">
        <f t="shared" si="40"/>
        <v>0.46613971870277826</v>
      </c>
      <c r="AA205" s="63">
        <f t="shared" si="41"/>
        <v>0</v>
      </c>
      <c r="AB205" s="62">
        <f t="shared" si="41"/>
        <v>0</v>
      </c>
      <c r="AC205" s="57">
        <f t="shared" si="42"/>
        <v>0</v>
      </c>
      <c r="AD205" s="58">
        <f t="shared" si="43"/>
        <v>0</v>
      </c>
    </row>
    <row r="206" spans="2:30" x14ac:dyDescent="0.35">
      <c r="B206" s="76">
        <v>44293</v>
      </c>
      <c r="C206" s="125">
        <v>2019</v>
      </c>
      <c r="D206" s="77" t="s">
        <v>14</v>
      </c>
      <c r="E206" s="78" t="s">
        <v>14</v>
      </c>
      <c r="F206" s="78" t="s">
        <v>994</v>
      </c>
      <c r="G206" s="78">
        <v>3</v>
      </c>
      <c r="H206" s="77" t="s">
        <v>990</v>
      </c>
      <c r="I206" s="79" t="s">
        <v>8</v>
      </c>
      <c r="J206" s="137"/>
      <c r="K206" s="80">
        <v>2509</v>
      </c>
      <c r="L206" s="175">
        <v>324</v>
      </c>
      <c r="M206" s="175">
        <v>11.28</v>
      </c>
      <c r="N206" s="175">
        <v>119.54</v>
      </c>
      <c r="O206" s="175">
        <v>112.45</v>
      </c>
      <c r="P206" s="33">
        <f t="shared" si="33"/>
        <v>93.450951413264363</v>
      </c>
      <c r="S206" s="59">
        <f t="shared" si="34"/>
        <v>0</v>
      </c>
      <c r="T206" s="59">
        <f t="shared" si="35"/>
        <v>0</v>
      </c>
      <c r="U206" s="59">
        <f t="shared" si="36"/>
        <v>0</v>
      </c>
      <c r="V206" s="59">
        <f t="shared" si="37"/>
        <v>0</v>
      </c>
      <c r="W206" s="59">
        <f t="shared" si="38"/>
        <v>0</v>
      </c>
      <c r="X206" s="60">
        <v>30</v>
      </c>
      <c r="Y206" s="58">
        <f t="shared" si="39"/>
        <v>6.5490485867356369</v>
      </c>
      <c r="Z206" s="61">
        <f t="shared" si="40"/>
        <v>0.43504003162992982</v>
      </c>
      <c r="AA206" s="63">
        <f t="shared" si="41"/>
        <v>0</v>
      </c>
      <c r="AB206" s="62">
        <f t="shared" si="41"/>
        <v>0</v>
      </c>
      <c r="AC206" s="57">
        <f t="shared" si="42"/>
        <v>0</v>
      </c>
      <c r="AD206" s="58">
        <f t="shared" si="43"/>
        <v>0</v>
      </c>
    </row>
    <row r="207" spans="2:30" x14ac:dyDescent="0.35">
      <c r="B207" s="76">
        <v>44293</v>
      </c>
      <c r="C207" s="125">
        <v>2019</v>
      </c>
      <c r="D207" s="77" t="s">
        <v>14</v>
      </c>
      <c r="E207" s="78" t="s">
        <v>14</v>
      </c>
      <c r="F207" s="78" t="s">
        <v>994</v>
      </c>
      <c r="G207" s="78">
        <v>3</v>
      </c>
      <c r="H207" s="77" t="s">
        <v>990</v>
      </c>
      <c r="I207" s="79" t="s">
        <v>12</v>
      </c>
      <c r="J207" s="137"/>
      <c r="K207" s="80">
        <v>2510</v>
      </c>
      <c r="L207" s="175">
        <v>335</v>
      </c>
      <c r="M207" s="175">
        <v>11.32</v>
      </c>
      <c r="N207" s="175">
        <v>128.26</v>
      </c>
      <c r="O207" s="175">
        <v>121.74</v>
      </c>
      <c r="P207" s="33">
        <f t="shared" si="33"/>
        <v>94.424491192064295</v>
      </c>
      <c r="S207" s="59">
        <f t="shared" si="34"/>
        <v>0</v>
      </c>
      <c r="T207" s="59">
        <f t="shared" si="35"/>
        <v>0</v>
      </c>
      <c r="U207" s="59">
        <f t="shared" si="36"/>
        <v>0</v>
      </c>
      <c r="V207" s="59">
        <f t="shared" si="37"/>
        <v>0</v>
      </c>
      <c r="W207" s="59">
        <f t="shared" si="38"/>
        <v>0</v>
      </c>
      <c r="X207" s="60">
        <v>30</v>
      </c>
      <c r="Y207" s="58">
        <f t="shared" si="39"/>
        <v>5.5755088079357051</v>
      </c>
      <c r="Z207" s="61">
        <f t="shared" si="40"/>
        <v>0.42952363702227864</v>
      </c>
      <c r="AA207" s="63">
        <f t="shared" si="41"/>
        <v>0</v>
      </c>
      <c r="AB207" s="62">
        <f t="shared" si="41"/>
        <v>0</v>
      </c>
      <c r="AC207" s="57">
        <f t="shared" si="42"/>
        <v>0</v>
      </c>
      <c r="AD207" s="58">
        <f t="shared" si="43"/>
        <v>0</v>
      </c>
    </row>
    <row r="208" spans="2:30" x14ac:dyDescent="0.35">
      <c r="B208" s="76">
        <v>44293</v>
      </c>
      <c r="C208" s="125">
        <v>2019</v>
      </c>
      <c r="D208" s="77" t="s">
        <v>14</v>
      </c>
      <c r="E208" s="78" t="s">
        <v>14</v>
      </c>
      <c r="F208" s="78" t="s">
        <v>994</v>
      </c>
      <c r="G208" s="78">
        <v>3</v>
      </c>
      <c r="H208" s="77" t="s">
        <v>990</v>
      </c>
      <c r="I208" s="79" t="s">
        <v>11</v>
      </c>
      <c r="J208" s="137"/>
      <c r="K208" s="80">
        <v>2511</v>
      </c>
      <c r="L208" s="175">
        <v>323</v>
      </c>
      <c r="M208" s="175">
        <v>11.26</v>
      </c>
      <c r="N208" s="175">
        <v>116.03</v>
      </c>
      <c r="O208" s="175">
        <v>106.15</v>
      </c>
      <c r="P208" s="33">
        <f t="shared" si="33"/>
        <v>90.569819604848732</v>
      </c>
      <c r="S208" s="59">
        <f t="shared" si="34"/>
        <v>0</v>
      </c>
      <c r="T208" s="59">
        <f t="shared" si="35"/>
        <v>0</v>
      </c>
      <c r="U208" s="59">
        <f t="shared" si="36"/>
        <v>0</v>
      </c>
      <c r="V208" s="59">
        <f t="shared" si="37"/>
        <v>0</v>
      </c>
      <c r="W208" s="59">
        <f t="shared" si="38"/>
        <v>0</v>
      </c>
      <c r="X208" s="60">
        <v>30</v>
      </c>
      <c r="Y208" s="58">
        <f t="shared" si="39"/>
        <v>9.4301803951512682</v>
      </c>
      <c r="Z208" s="61">
        <f t="shared" si="40"/>
        <v>0.45206028032458634</v>
      </c>
      <c r="AA208" s="63">
        <f t="shared" si="41"/>
        <v>0</v>
      </c>
      <c r="AB208" s="62">
        <f t="shared" si="41"/>
        <v>0</v>
      </c>
      <c r="AC208" s="57">
        <f t="shared" si="42"/>
        <v>0</v>
      </c>
      <c r="AD208" s="58">
        <f t="shared" si="43"/>
        <v>0</v>
      </c>
    </row>
    <row r="209" spans="2:30" x14ac:dyDescent="0.35">
      <c r="B209" s="76">
        <v>44293</v>
      </c>
      <c r="C209" s="125">
        <v>2019</v>
      </c>
      <c r="D209" s="77" t="s">
        <v>14</v>
      </c>
      <c r="E209" s="78" t="s">
        <v>14</v>
      </c>
      <c r="F209" s="78" t="s">
        <v>994</v>
      </c>
      <c r="G209" s="78">
        <v>3</v>
      </c>
      <c r="H209" s="77" t="s">
        <v>990</v>
      </c>
      <c r="I209" s="79" t="s">
        <v>10</v>
      </c>
      <c r="J209" s="137"/>
      <c r="K209" s="80">
        <v>2512</v>
      </c>
      <c r="L209" s="175">
        <v>322</v>
      </c>
      <c r="M209" s="175">
        <v>11.2</v>
      </c>
      <c r="N209" s="175">
        <v>108.51</v>
      </c>
      <c r="O209" s="175">
        <v>97.56</v>
      </c>
      <c r="P209" s="33">
        <f t="shared" si="33"/>
        <v>88.747302435515365</v>
      </c>
      <c r="S209" s="59">
        <f t="shared" si="34"/>
        <v>0</v>
      </c>
      <c r="T209" s="59">
        <f t="shared" si="35"/>
        <v>0</v>
      </c>
      <c r="U209" s="59">
        <f t="shared" si="36"/>
        <v>0</v>
      </c>
      <c r="V209" s="59">
        <f t="shared" si="37"/>
        <v>0</v>
      </c>
      <c r="W209" s="59">
        <f t="shared" si="38"/>
        <v>0</v>
      </c>
      <c r="X209" s="60">
        <v>30</v>
      </c>
      <c r="Y209" s="58">
        <f t="shared" si="39"/>
        <v>11.252697564484635</v>
      </c>
      <c r="Z209" s="61">
        <f t="shared" si="40"/>
        <v>0.4633974062065771</v>
      </c>
      <c r="AA209" s="63">
        <f t="shared" si="41"/>
        <v>0</v>
      </c>
      <c r="AB209" s="62">
        <f t="shared" si="41"/>
        <v>0</v>
      </c>
      <c r="AC209" s="57">
        <f t="shared" si="42"/>
        <v>0</v>
      </c>
      <c r="AD209" s="58">
        <f t="shared" si="43"/>
        <v>0</v>
      </c>
    </row>
    <row r="210" spans="2:30" x14ac:dyDescent="0.35">
      <c r="B210" s="76">
        <v>44293</v>
      </c>
      <c r="C210" s="125">
        <v>2019</v>
      </c>
      <c r="D210" s="77" t="s">
        <v>14</v>
      </c>
      <c r="E210" s="78" t="s">
        <v>15</v>
      </c>
      <c r="F210" s="78" t="s">
        <v>996</v>
      </c>
      <c r="G210" s="78">
        <v>5</v>
      </c>
      <c r="H210" s="77" t="s">
        <v>952</v>
      </c>
      <c r="I210" s="79" t="s">
        <v>8</v>
      </c>
      <c r="J210" s="137"/>
      <c r="K210" s="80">
        <v>2513</v>
      </c>
      <c r="L210" s="175">
        <v>334</v>
      </c>
      <c r="M210" s="175">
        <v>11.31</v>
      </c>
      <c r="N210" s="175">
        <v>125.3</v>
      </c>
      <c r="O210" s="175">
        <v>120.36</v>
      </c>
      <c r="P210" s="33">
        <f t="shared" si="33"/>
        <v>95.666286516361083</v>
      </c>
      <c r="S210" s="59">
        <f t="shared" si="34"/>
        <v>0</v>
      </c>
      <c r="T210" s="59">
        <f t="shared" si="35"/>
        <v>0</v>
      </c>
      <c r="U210" s="59">
        <f t="shared" si="36"/>
        <v>0</v>
      </c>
      <c r="V210" s="59">
        <f t="shared" si="37"/>
        <v>0</v>
      </c>
      <c r="W210" s="59">
        <f t="shared" si="38"/>
        <v>0</v>
      </c>
      <c r="X210" s="60">
        <v>30</v>
      </c>
      <c r="Y210" s="58">
        <f t="shared" si="39"/>
        <v>4.3337134836389168</v>
      </c>
      <c r="Z210" s="61">
        <f t="shared" si="40"/>
        <v>0.4226501604768455</v>
      </c>
      <c r="AA210" s="63">
        <f t="shared" si="41"/>
        <v>0</v>
      </c>
      <c r="AB210" s="62">
        <f t="shared" si="41"/>
        <v>0</v>
      </c>
      <c r="AC210" s="57">
        <f t="shared" si="42"/>
        <v>0</v>
      </c>
      <c r="AD210" s="58">
        <f t="shared" si="43"/>
        <v>0</v>
      </c>
    </row>
    <row r="211" spans="2:30" x14ac:dyDescent="0.35">
      <c r="B211" s="76">
        <v>44293</v>
      </c>
      <c r="C211" s="125">
        <v>2019</v>
      </c>
      <c r="D211" s="77" t="s">
        <v>14</v>
      </c>
      <c r="E211" s="78" t="s">
        <v>15</v>
      </c>
      <c r="F211" s="78" t="s">
        <v>996</v>
      </c>
      <c r="G211" s="78">
        <v>5</v>
      </c>
      <c r="H211" s="77" t="s">
        <v>952</v>
      </c>
      <c r="I211" s="79" t="s">
        <v>12</v>
      </c>
      <c r="J211" s="137"/>
      <c r="K211" s="80">
        <v>2514</v>
      </c>
      <c r="L211" s="175">
        <v>329</v>
      </c>
      <c r="M211" s="175">
        <v>11.31</v>
      </c>
      <c r="N211" s="175">
        <v>128.59</v>
      </c>
      <c r="O211" s="175">
        <v>123.63</v>
      </c>
      <c r="P211" s="33">
        <f t="shared" si="33"/>
        <v>95.770804911323324</v>
      </c>
      <c r="S211" s="59">
        <f t="shared" si="34"/>
        <v>0</v>
      </c>
      <c r="T211" s="59">
        <f t="shared" si="35"/>
        <v>0</v>
      </c>
      <c r="U211" s="59">
        <f t="shared" si="36"/>
        <v>0</v>
      </c>
      <c r="V211" s="59">
        <f t="shared" si="37"/>
        <v>0</v>
      </c>
      <c r="W211" s="59">
        <f t="shared" si="38"/>
        <v>0</v>
      </c>
      <c r="X211" s="60">
        <v>30</v>
      </c>
      <c r="Y211" s="58">
        <f t="shared" si="39"/>
        <v>4.2291950886766756</v>
      </c>
      <c r="Z211" s="61">
        <f t="shared" si="40"/>
        <v>0.42207977207977204</v>
      </c>
      <c r="AA211" s="63">
        <f t="shared" si="41"/>
        <v>0</v>
      </c>
      <c r="AB211" s="62">
        <f t="shared" si="41"/>
        <v>0</v>
      </c>
      <c r="AC211" s="57">
        <f t="shared" si="42"/>
        <v>0</v>
      </c>
      <c r="AD211" s="58">
        <f t="shared" si="43"/>
        <v>0</v>
      </c>
    </row>
    <row r="212" spans="2:30" x14ac:dyDescent="0.35">
      <c r="B212" s="76">
        <v>44293</v>
      </c>
      <c r="C212" s="125">
        <v>2019</v>
      </c>
      <c r="D212" s="77" t="s">
        <v>14</v>
      </c>
      <c r="E212" s="78" t="s">
        <v>15</v>
      </c>
      <c r="F212" s="78" t="s">
        <v>996</v>
      </c>
      <c r="G212" s="78">
        <v>5</v>
      </c>
      <c r="H212" s="77" t="s">
        <v>952</v>
      </c>
      <c r="I212" s="79" t="s">
        <v>11</v>
      </c>
      <c r="J212" s="137"/>
      <c r="K212" s="80">
        <v>2515</v>
      </c>
      <c r="L212" s="175">
        <v>332</v>
      </c>
      <c r="M212" s="175">
        <v>11.29</v>
      </c>
      <c r="N212" s="175">
        <v>120.76</v>
      </c>
      <c r="O212" s="175">
        <v>114.21</v>
      </c>
      <c r="P212" s="33">
        <f t="shared" si="33"/>
        <v>94.016625559514011</v>
      </c>
      <c r="S212" s="59">
        <f t="shared" si="34"/>
        <v>0</v>
      </c>
      <c r="T212" s="59">
        <f t="shared" si="35"/>
        <v>0</v>
      </c>
      <c r="U212" s="59">
        <f t="shared" si="36"/>
        <v>0</v>
      </c>
      <c r="V212" s="59">
        <f t="shared" si="37"/>
        <v>0</v>
      </c>
      <c r="W212" s="59">
        <f t="shared" si="38"/>
        <v>0</v>
      </c>
      <c r="X212" s="60">
        <v>30</v>
      </c>
      <c r="Y212" s="58">
        <f t="shared" si="39"/>
        <v>5.9833744404859885</v>
      </c>
      <c r="Z212" s="61">
        <f t="shared" si="40"/>
        <v>0.43182083171395269</v>
      </c>
      <c r="AA212" s="63">
        <f t="shared" si="41"/>
        <v>0</v>
      </c>
      <c r="AB212" s="62">
        <f t="shared" si="41"/>
        <v>0</v>
      </c>
      <c r="AC212" s="57">
        <f t="shared" si="42"/>
        <v>0</v>
      </c>
      <c r="AD212" s="58">
        <f t="shared" si="43"/>
        <v>0</v>
      </c>
    </row>
    <row r="213" spans="2:30" x14ac:dyDescent="0.35">
      <c r="B213" s="76">
        <v>44293</v>
      </c>
      <c r="C213" s="125">
        <v>2019</v>
      </c>
      <c r="D213" s="77" t="s">
        <v>14</v>
      </c>
      <c r="E213" s="78" t="s">
        <v>15</v>
      </c>
      <c r="F213" s="78" t="s">
        <v>996</v>
      </c>
      <c r="G213" s="78">
        <v>5</v>
      </c>
      <c r="H213" s="77" t="s">
        <v>952</v>
      </c>
      <c r="I213" s="79" t="s">
        <v>10</v>
      </c>
      <c r="J213" s="137"/>
      <c r="K213" s="80">
        <v>2516</v>
      </c>
      <c r="L213" s="94">
        <v>328</v>
      </c>
      <c r="M213" s="94">
        <v>11.3</v>
      </c>
      <c r="N213" s="94">
        <v>112.98</v>
      </c>
      <c r="O213" s="94">
        <v>102</v>
      </c>
      <c r="P213" s="33">
        <f t="shared" si="33"/>
        <v>89.201416207710466</v>
      </c>
      <c r="Q213" s="96"/>
      <c r="R213" s="96"/>
      <c r="S213" s="59">
        <f t="shared" si="34"/>
        <v>0</v>
      </c>
      <c r="T213" s="59">
        <f t="shared" si="35"/>
        <v>0</v>
      </c>
      <c r="U213" s="59">
        <f t="shared" si="36"/>
        <v>0</v>
      </c>
      <c r="V213" s="59">
        <f t="shared" si="37"/>
        <v>0</v>
      </c>
      <c r="W213" s="59">
        <f t="shared" si="38"/>
        <v>0</v>
      </c>
      <c r="X213" s="60">
        <v>30</v>
      </c>
      <c r="Y213" s="58">
        <f t="shared" si="39"/>
        <v>10.798583792289534</v>
      </c>
      <c r="Z213" s="61">
        <f t="shared" si="40"/>
        <v>0.46052921719955897</v>
      </c>
      <c r="AA213" s="63">
        <f t="shared" si="41"/>
        <v>0</v>
      </c>
      <c r="AB213" s="62">
        <f t="shared" si="41"/>
        <v>0</v>
      </c>
      <c r="AC213" s="57">
        <f t="shared" si="42"/>
        <v>0</v>
      </c>
      <c r="AD213" s="58">
        <f t="shared" si="43"/>
        <v>0</v>
      </c>
    </row>
    <row r="214" spans="2:30" x14ac:dyDescent="0.35">
      <c r="B214" s="76">
        <v>44293</v>
      </c>
      <c r="C214" s="125">
        <v>2019</v>
      </c>
      <c r="D214" s="77" t="s">
        <v>14</v>
      </c>
      <c r="E214" s="78" t="s">
        <v>15</v>
      </c>
      <c r="F214" s="78" t="s">
        <v>996</v>
      </c>
      <c r="G214" s="78">
        <v>5</v>
      </c>
      <c r="H214" s="77" t="s">
        <v>990</v>
      </c>
      <c r="I214" s="79" t="s">
        <v>8</v>
      </c>
      <c r="J214" s="137"/>
      <c r="K214" s="80">
        <v>2517</v>
      </c>
      <c r="L214" s="175">
        <v>318</v>
      </c>
      <c r="M214" s="175">
        <v>11.21</v>
      </c>
      <c r="N214" s="175">
        <v>120.84</v>
      </c>
      <c r="O214" s="175">
        <v>116.25</v>
      </c>
      <c r="P214" s="33">
        <f t="shared" si="33"/>
        <v>95.813189820304657</v>
      </c>
      <c r="S214" s="59">
        <f t="shared" si="34"/>
        <v>0</v>
      </c>
      <c r="T214" s="59">
        <f t="shared" si="35"/>
        <v>0</v>
      </c>
      <c r="U214" s="59">
        <f t="shared" si="36"/>
        <v>0</v>
      </c>
      <c r="V214" s="59">
        <f t="shared" si="37"/>
        <v>0</v>
      </c>
      <c r="W214" s="59">
        <f t="shared" si="38"/>
        <v>0</v>
      </c>
      <c r="X214" s="60">
        <v>30</v>
      </c>
      <c r="Y214" s="58">
        <f t="shared" si="39"/>
        <v>4.1868101796953425</v>
      </c>
      <c r="Z214" s="61">
        <f t="shared" si="40"/>
        <v>0.42184881949733438</v>
      </c>
      <c r="AA214" s="63">
        <f t="shared" si="41"/>
        <v>0</v>
      </c>
      <c r="AB214" s="62">
        <f t="shared" si="41"/>
        <v>0</v>
      </c>
      <c r="AC214" s="57">
        <f t="shared" si="42"/>
        <v>0</v>
      </c>
      <c r="AD214" s="58">
        <f t="shared" si="43"/>
        <v>0</v>
      </c>
    </row>
    <row r="215" spans="2:30" x14ac:dyDescent="0.35">
      <c r="B215" s="76">
        <v>44293</v>
      </c>
      <c r="C215" s="125">
        <v>2019</v>
      </c>
      <c r="D215" s="77" t="s">
        <v>14</v>
      </c>
      <c r="E215" s="78" t="s">
        <v>15</v>
      </c>
      <c r="F215" s="78" t="s">
        <v>996</v>
      </c>
      <c r="G215" s="78">
        <v>5</v>
      </c>
      <c r="H215" s="77" t="s">
        <v>990</v>
      </c>
      <c r="I215" s="79" t="s">
        <v>12</v>
      </c>
      <c r="J215" s="137"/>
      <c r="K215" s="80">
        <v>2518</v>
      </c>
      <c r="L215" s="94">
        <v>319</v>
      </c>
      <c r="M215" s="94">
        <v>11.3</v>
      </c>
      <c r="N215" s="94">
        <v>119.33</v>
      </c>
      <c r="O215" s="94">
        <v>113.92</v>
      </c>
      <c r="P215" s="33">
        <f t="shared" si="33"/>
        <v>94.992131815236519</v>
      </c>
      <c r="S215" s="59">
        <f t="shared" si="34"/>
        <v>0</v>
      </c>
      <c r="T215" s="59">
        <f t="shared" si="35"/>
        <v>0</v>
      </c>
      <c r="U215" s="59">
        <f t="shared" si="36"/>
        <v>0</v>
      </c>
      <c r="V215" s="59">
        <f t="shared" si="37"/>
        <v>0</v>
      </c>
      <c r="W215" s="59">
        <f t="shared" si="38"/>
        <v>0</v>
      </c>
      <c r="X215" s="60">
        <v>30</v>
      </c>
      <c r="Y215" s="58">
        <f t="shared" si="39"/>
        <v>5.0078681847634812</v>
      </c>
      <c r="Z215" s="61">
        <f t="shared" si="40"/>
        <v>0.426359384135646</v>
      </c>
      <c r="AA215" s="63">
        <f t="shared" si="41"/>
        <v>0</v>
      </c>
      <c r="AB215" s="62">
        <f t="shared" si="41"/>
        <v>0</v>
      </c>
      <c r="AC215" s="57">
        <f t="shared" si="42"/>
        <v>0</v>
      </c>
      <c r="AD215" s="58">
        <f t="shared" si="43"/>
        <v>0</v>
      </c>
    </row>
    <row r="216" spans="2:30" x14ac:dyDescent="0.35">
      <c r="B216" s="76">
        <v>44293</v>
      </c>
      <c r="C216" s="125">
        <v>2019</v>
      </c>
      <c r="D216" s="77" t="s">
        <v>14</v>
      </c>
      <c r="E216" s="78" t="s">
        <v>15</v>
      </c>
      <c r="F216" s="78" t="s">
        <v>996</v>
      </c>
      <c r="G216" s="78">
        <v>5</v>
      </c>
      <c r="H216" s="77" t="s">
        <v>990</v>
      </c>
      <c r="I216" s="79" t="s">
        <v>11</v>
      </c>
      <c r="J216" s="137"/>
      <c r="K216" s="80">
        <v>2519</v>
      </c>
      <c r="L216" s="94">
        <v>336</v>
      </c>
      <c r="M216" s="94">
        <v>11.28</v>
      </c>
      <c r="N216" s="94">
        <v>121.14</v>
      </c>
      <c r="O216" s="94">
        <v>112.98</v>
      </c>
      <c r="P216" s="33">
        <f t="shared" si="33"/>
        <v>92.572364827962872</v>
      </c>
      <c r="S216" s="59">
        <f t="shared" si="34"/>
        <v>0</v>
      </c>
      <c r="T216" s="59">
        <f t="shared" si="35"/>
        <v>0</v>
      </c>
      <c r="U216" s="59">
        <f t="shared" si="36"/>
        <v>0</v>
      </c>
      <c r="V216" s="59">
        <f t="shared" si="37"/>
        <v>0</v>
      </c>
      <c r="W216" s="59">
        <f t="shared" si="38"/>
        <v>0</v>
      </c>
      <c r="X216" s="60">
        <v>30</v>
      </c>
      <c r="Y216" s="58">
        <f t="shared" si="39"/>
        <v>7.4276351720371281</v>
      </c>
      <c r="Z216" s="61">
        <f t="shared" si="40"/>
        <v>0.4401179941002949</v>
      </c>
      <c r="AA216" s="63">
        <f t="shared" si="41"/>
        <v>0</v>
      </c>
      <c r="AB216" s="62">
        <f t="shared" si="41"/>
        <v>0</v>
      </c>
      <c r="AC216" s="57">
        <f t="shared" si="42"/>
        <v>0</v>
      </c>
      <c r="AD216" s="58">
        <f t="shared" si="43"/>
        <v>0</v>
      </c>
    </row>
    <row r="217" spans="2:30" x14ac:dyDescent="0.35">
      <c r="B217" s="76">
        <v>44293</v>
      </c>
      <c r="C217" s="125">
        <v>2019</v>
      </c>
      <c r="D217" s="77" t="s">
        <v>14</v>
      </c>
      <c r="E217" s="78" t="s">
        <v>15</v>
      </c>
      <c r="F217" s="78" t="s">
        <v>996</v>
      </c>
      <c r="G217" s="78">
        <v>5</v>
      </c>
      <c r="H217" s="77" t="s">
        <v>990</v>
      </c>
      <c r="I217" s="79" t="s">
        <v>10</v>
      </c>
      <c r="J217" s="137"/>
      <c r="K217" s="80">
        <v>2520</v>
      </c>
      <c r="L217" s="94">
        <v>313</v>
      </c>
      <c r="M217" s="94">
        <v>10.89</v>
      </c>
      <c r="N217" s="94">
        <v>103.73</v>
      </c>
      <c r="O217" s="94">
        <v>93.34</v>
      </c>
      <c r="P217" s="33">
        <f t="shared" si="33"/>
        <v>88.808703145196034</v>
      </c>
      <c r="S217" s="59">
        <f t="shared" si="34"/>
        <v>0</v>
      </c>
      <c r="T217" s="59">
        <f t="shared" si="35"/>
        <v>0</v>
      </c>
      <c r="U217" s="59">
        <f t="shared" si="36"/>
        <v>0</v>
      </c>
      <c r="V217" s="59">
        <f t="shared" si="37"/>
        <v>0</v>
      </c>
      <c r="W217" s="59">
        <f t="shared" si="38"/>
        <v>0</v>
      </c>
      <c r="X217" s="60">
        <v>30</v>
      </c>
      <c r="Y217" s="58">
        <f t="shared" si="39"/>
        <v>11.191296854803966</v>
      </c>
      <c r="Z217" s="61">
        <f t="shared" si="40"/>
        <v>0.46300788356579747</v>
      </c>
      <c r="AA217" s="63">
        <f t="shared" si="41"/>
        <v>0</v>
      </c>
      <c r="AB217" s="62">
        <f t="shared" si="41"/>
        <v>0</v>
      </c>
      <c r="AC217" s="57">
        <f t="shared" si="42"/>
        <v>0</v>
      </c>
      <c r="AD217" s="58">
        <f t="shared" si="43"/>
        <v>0</v>
      </c>
    </row>
    <row r="218" spans="2:30" x14ac:dyDescent="0.35">
      <c r="B218" s="76">
        <v>44293</v>
      </c>
      <c r="C218" s="125">
        <v>2019</v>
      </c>
      <c r="D218" s="77" t="s">
        <v>14</v>
      </c>
      <c r="E218" s="78" t="s">
        <v>16</v>
      </c>
      <c r="F218" s="78" t="s">
        <v>1000</v>
      </c>
      <c r="G218" s="78">
        <v>9</v>
      </c>
      <c r="H218" s="77" t="s">
        <v>952</v>
      </c>
      <c r="I218" s="79" t="s">
        <v>8</v>
      </c>
      <c r="J218" s="137"/>
      <c r="K218" s="80">
        <v>2521</v>
      </c>
      <c r="L218" s="175">
        <v>408</v>
      </c>
      <c r="M218" s="175">
        <v>10.91</v>
      </c>
      <c r="N218" s="175">
        <v>139.78</v>
      </c>
      <c r="O218" s="175">
        <v>131.71</v>
      </c>
      <c r="P218" s="33">
        <f t="shared" si="33"/>
        <v>93.737875378288209</v>
      </c>
      <c r="S218" s="59">
        <f t="shared" si="34"/>
        <v>0</v>
      </c>
      <c r="T218" s="59">
        <f t="shared" si="35"/>
        <v>0</v>
      </c>
      <c r="U218" s="59">
        <f t="shared" si="36"/>
        <v>0</v>
      </c>
      <c r="V218" s="59">
        <f t="shared" si="37"/>
        <v>0</v>
      </c>
      <c r="W218" s="59">
        <f t="shared" si="38"/>
        <v>0</v>
      </c>
      <c r="X218" s="60">
        <v>30</v>
      </c>
      <c r="Y218" s="58">
        <f t="shared" si="39"/>
        <v>6.2621246217117914</v>
      </c>
      <c r="Z218" s="61">
        <f t="shared" si="40"/>
        <v>0.43340231788079464</v>
      </c>
      <c r="AA218" s="63">
        <f t="shared" si="41"/>
        <v>0</v>
      </c>
      <c r="AB218" s="62">
        <f t="shared" si="41"/>
        <v>0</v>
      </c>
      <c r="AC218" s="57">
        <f t="shared" si="42"/>
        <v>0</v>
      </c>
      <c r="AD218" s="58">
        <f t="shared" si="43"/>
        <v>0</v>
      </c>
    </row>
    <row r="219" spans="2:30" x14ac:dyDescent="0.35">
      <c r="B219" s="76">
        <v>44293</v>
      </c>
      <c r="C219" s="125">
        <v>2019</v>
      </c>
      <c r="D219" s="77" t="s">
        <v>14</v>
      </c>
      <c r="E219" s="78" t="s">
        <v>16</v>
      </c>
      <c r="F219" s="78" t="s">
        <v>1000</v>
      </c>
      <c r="G219" s="78">
        <v>9</v>
      </c>
      <c r="H219" s="77" t="s">
        <v>952</v>
      </c>
      <c r="I219" s="79" t="s">
        <v>12</v>
      </c>
      <c r="J219" s="137"/>
      <c r="K219" s="80">
        <v>2522</v>
      </c>
      <c r="L219" s="94">
        <v>415</v>
      </c>
      <c r="M219" s="94">
        <v>11.2</v>
      </c>
      <c r="N219" s="94">
        <v>137.15</v>
      </c>
      <c r="O219" s="94">
        <v>129.91999999999999</v>
      </c>
      <c r="P219" s="33">
        <f t="shared" si="33"/>
        <v>94.259626836046039</v>
      </c>
      <c r="Q219" s="96"/>
      <c r="R219" s="96"/>
      <c r="S219" s="59">
        <f t="shared" si="34"/>
        <v>0</v>
      </c>
      <c r="T219" s="59">
        <f t="shared" si="35"/>
        <v>0</v>
      </c>
      <c r="U219" s="59">
        <f t="shared" si="36"/>
        <v>0</v>
      </c>
      <c r="V219" s="59">
        <f t="shared" si="37"/>
        <v>0</v>
      </c>
      <c r="W219" s="59">
        <f t="shared" si="38"/>
        <v>0</v>
      </c>
      <c r="X219" s="60">
        <v>30</v>
      </c>
      <c r="Y219" s="58">
        <f t="shared" si="39"/>
        <v>5.7403731639539615</v>
      </c>
      <c r="Z219" s="61">
        <f t="shared" si="40"/>
        <v>0.43044979784366583</v>
      </c>
      <c r="AA219" s="63">
        <f t="shared" si="41"/>
        <v>0</v>
      </c>
      <c r="AB219" s="62">
        <f t="shared" si="41"/>
        <v>0</v>
      </c>
      <c r="AC219" s="57">
        <f t="shared" si="42"/>
        <v>0</v>
      </c>
      <c r="AD219" s="58">
        <f t="shared" si="43"/>
        <v>0</v>
      </c>
    </row>
    <row r="220" spans="2:30" x14ac:dyDescent="0.35">
      <c r="B220" s="76">
        <v>44293</v>
      </c>
      <c r="C220" s="125">
        <v>2019</v>
      </c>
      <c r="D220" s="77" t="s">
        <v>14</v>
      </c>
      <c r="E220" s="78" t="s">
        <v>16</v>
      </c>
      <c r="F220" s="78" t="s">
        <v>1000</v>
      </c>
      <c r="G220" s="78">
        <v>9</v>
      </c>
      <c r="H220" s="77" t="s">
        <v>952</v>
      </c>
      <c r="I220" s="79" t="s">
        <v>11</v>
      </c>
      <c r="J220" s="137"/>
      <c r="K220" s="80">
        <v>2523</v>
      </c>
      <c r="L220" s="94">
        <v>411</v>
      </c>
      <c r="M220" s="94">
        <v>11.2</v>
      </c>
      <c r="N220" s="94">
        <v>130.12</v>
      </c>
      <c r="O220" s="94">
        <v>123.76</v>
      </c>
      <c r="P220" s="33">
        <f t="shared" si="33"/>
        <v>94.6518668012109</v>
      </c>
      <c r="S220" s="59">
        <f t="shared" si="34"/>
        <v>0</v>
      </c>
      <c r="T220" s="59">
        <f t="shared" si="35"/>
        <v>0</v>
      </c>
      <c r="U220" s="59">
        <f t="shared" si="36"/>
        <v>0</v>
      </c>
      <c r="V220" s="59">
        <f t="shared" si="37"/>
        <v>0</v>
      </c>
      <c r="W220" s="59">
        <f t="shared" si="38"/>
        <v>0</v>
      </c>
      <c r="X220" s="60">
        <v>30</v>
      </c>
      <c r="Y220" s="58">
        <f t="shared" si="39"/>
        <v>5.3481331987890997</v>
      </c>
      <c r="Z220" s="61">
        <f t="shared" si="40"/>
        <v>0.42825159914712158</v>
      </c>
      <c r="AA220" s="63">
        <f t="shared" si="41"/>
        <v>0</v>
      </c>
      <c r="AB220" s="62">
        <f t="shared" si="41"/>
        <v>0</v>
      </c>
      <c r="AC220" s="57">
        <f t="shared" si="42"/>
        <v>0</v>
      </c>
      <c r="AD220" s="58">
        <f t="shared" si="43"/>
        <v>0</v>
      </c>
    </row>
    <row r="221" spans="2:30" x14ac:dyDescent="0.35">
      <c r="B221" s="76">
        <v>44293</v>
      </c>
      <c r="C221" s="125">
        <v>2019</v>
      </c>
      <c r="D221" s="77" t="s">
        <v>14</v>
      </c>
      <c r="E221" s="78" t="s">
        <v>16</v>
      </c>
      <c r="F221" s="78" t="s">
        <v>1000</v>
      </c>
      <c r="G221" s="78">
        <v>9</v>
      </c>
      <c r="H221" s="77" t="s">
        <v>952</v>
      </c>
      <c r="I221" s="79" t="s">
        <v>10</v>
      </c>
      <c r="J221" s="137"/>
      <c r="K221" s="80">
        <v>2524</v>
      </c>
      <c r="L221" s="175">
        <v>404</v>
      </c>
      <c r="M221" s="175">
        <v>11.17</v>
      </c>
      <c r="N221" s="175">
        <v>114.69</v>
      </c>
      <c r="O221" s="175">
        <v>104.12</v>
      </c>
      <c r="P221" s="33">
        <f t="shared" si="33"/>
        <v>89.789412673879454</v>
      </c>
      <c r="S221" s="59">
        <f t="shared" si="34"/>
        <v>0</v>
      </c>
      <c r="T221" s="59">
        <f t="shared" si="35"/>
        <v>0</v>
      </c>
      <c r="U221" s="59">
        <f t="shared" si="36"/>
        <v>0</v>
      </c>
      <c r="V221" s="59">
        <f t="shared" si="37"/>
        <v>0</v>
      </c>
      <c r="W221" s="59">
        <f t="shared" si="38"/>
        <v>0</v>
      </c>
      <c r="X221" s="60">
        <v>30</v>
      </c>
      <c r="Y221" s="58">
        <f t="shared" si="39"/>
        <v>10.210587326120546</v>
      </c>
      <c r="Z221" s="61">
        <f t="shared" si="40"/>
        <v>0.45685852608929522</v>
      </c>
      <c r="AA221" s="63">
        <f t="shared" si="41"/>
        <v>0</v>
      </c>
      <c r="AB221" s="62">
        <f t="shared" si="41"/>
        <v>0</v>
      </c>
      <c r="AC221" s="57">
        <f t="shared" si="42"/>
        <v>0</v>
      </c>
      <c r="AD221" s="58">
        <f t="shared" si="43"/>
        <v>0</v>
      </c>
    </row>
    <row r="222" spans="2:30" x14ac:dyDescent="0.35">
      <c r="B222" s="76">
        <v>44293</v>
      </c>
      <c r="C222" s="125">
        <v>2019</v>
      </c>
      <c r="D222" s="77" t="s">
        <v>14</v>
      </c>
      <c r="E222" s="78" t="s">
        <v>16</v>
      </c>
      <c r="F222" s="78" t="s">
        <v>1000</v>
      </c>
      <c r="G222" s="78">
        <v>9</v>
      </c>
      <c r="H222" s="77" t="s">
        <v>990</v>
      </c>
      <c r="I222" s="79" t="s">
        <v>8</v>
      </c>
      <c r="J222" s="137"/>
      <c r="K222" s="80">
        <v>2525</v>
      </c>
      <c r="L222" s="175">
        <v>419</v>
      </c>
      <c r="M222" s="175">
        <v>11.18</v>
      </c>
      <c r="N222" s="175">
        <v>118.14</v>
      </c>
      <c r="O222" s="175">
        <v>112.99</v>
      </c>
      <c r="P222" s="33">
        <f t="shared" si="33"/>
        <v>95.185115931189216</v>
      </c>
      <c r="S222" s="59">
        <f t="shared" si="34"/>
        <v>0</v>
      </c>
      <c r="T222" s="59">
        <f t="shared" si="35"/>
        <v>0</v>
      </c>
      <c r="U222" s="59">
        <f t="shared" si="36"/>
        <v>0</v>
      </c>
      <c r="V222" s="59">
        <f t="shared" si="37"/>
        <v>0</v>
      </c>
      <c r="W222" s="59">
        <f t="shared" si="38"/>
        <v>0</v>
      </c>
      <c r="X222" s="60">
        <v>30</v>
      </c>
      <c r="Y222" s="58">
        <f t="shared" si="39"/>
        <v>4.8148840688107839</v>
      </c>
      <c r="Z222" s="61">
        <f t="shared" si="40"/>
        <v>0.42529221098123965</v>
      </c>
      <c r="AA222" s="63">
        <f t="shared" si="41"/>
        <v>0</v>
      </c>
      <c r="AB222" s="62">
        <f t="shared" si="41"/>
        <v>0</v>
      </c>
      <c r="AC222" s="57">
        <f t="shared" si="42"/>
        <v>0</v>
      </c>
      <c r="AD222" s="58">
        <f t="shared" si="43"/>
        <v>0</v>
      </c>
    </row>
    <row r="223" spans="2:30" x14ac:dyDescent="0.35">
      <c r="B223" s="76">
        <v>44293</v>
      </c>
      <c r="C223" s="125">
        <v>2019</v>
      </c>
      <c r="D223" s="77" t="s">
        <v>14</v>
      </c>
      <c r="E223" s="78" t="s">
        <v>16</v>
      </c>
      <c r="F223" s="78" t="s">
        <v>1000</v>
      </c>
      <c r="G223" s="78">
        <v>9</v>
      </c>
      <c r="H223" s="77" t="s">
        <v>990</v>
      </c>
      <c r="I223" s="79" t="s">
        <v>12</v>
      </c>
      <c r="J223" s="137"/>
      <c r="K223" s="80">
        <v>2526</v>
      </c>
      <c r="L223" s="94">
        <v>308</v>
      </c>
      <c r="M223" s="94">
        <v>10.89</v>
      </c>
      <c r="N223" s="94">
        <v>122.37</v>
      </c>
      <c r="O223" s="94">
        <v>115.22</v>
      </c>
      <c r="P223" s="33">
        <f t="shared" si="33"/>
        <v>93.586293505561542</v>
      </c>
      <c r="Q223" s="96"/>
      <c r="R223" s="96"/>
      <c r="S223" s="59">
        <f t="shared" si="34"/>
        <v>0</v>
      </c>
      <c r="T223" s="59">
        <f t="shared" si="35"/>
        <v>0</v>
      </c>
      <c r="U223" s="59">
        <f t="shared" si="36"/>
        <v>0</v>
      </c>
      <c r="V223" s="59">
        <f t="shared" si="37"/>
        <v>0</v>
      </c>
      <c r="W223" s="59">
        <f t="shared" si="38"/>
        <v>0</v>
      </c>
      <c r="X223" s="60">
        <v>30</v>
      </c>
      <c r="Y223" s="58">
        <f t="shared" si="39"/>
        <v>6.4137064944384576</v>
      </c>
      <c r="Z223" s="61">
        <f t="shared" si="40"/>
        <v>0.43426627048787497</v>
      </c>
      <c r="AA223" s="63">
        <f t="shared" si="41"/>
        <v>0</v>
      </c>
      <c r="AB223" s="62">
        <f t="shared" si="41"/>
        <v>0</v>
      </c>
      <c r="AC223" s="57">
        <f t="shared" si="42"/>
        <v>0</v>
      </c>
      <c r="AD223" s="58">
        <f t="shared" si="43"/>
        <v>0</v>
      </c>
    </row>
    <row r="224" spans="2:30" x14ac:dyDescent="0.35">
      <c r="B224" s="76">
        <v>44293</v>
      </c>
      <c r="C224" s="125">
        <v>2019</v>
      </c>
      <c r="D224" s="77" t="s">
        <v>14</v>
      </c>
      <c r="E224" s="78" t="s">
        <v>16</v>
      </c>
      <c r="F224" s="78" t="s">
        <v>1000</v>
      </c>
      <c r="G224" s="78">
        <v>9</v>
      </c>
      <c r="H224" s="77" t="s">
        <v>990</v>
      </c>
      <c r="I224" s="79" t="s">
        <v>11</v>
      </c>
      <c r="J224" s="137"/>
      <c r="K224" s="80">
        <v>2527</v>
      </c>
      <c r="L224" s="94">
        <v>310</v>
      </c>
      <c r="M224" s="94">
        <v>11.29</v>
      </c>
      <c r="N224" s="94">
        <v>113.66</v>
      </c>
      <c r="O224" s="94">
        <v>105.07</v>
      </c>
      <c r="P224" s="33">
        <f t="shared" si="33"/>
        <v>91.60886978607013</v>
      </c>
      <c r="Q224" s="96"/>
      <c r="R224" s="96"/>
      <c r="S224" s="59">
        <f t="shared" si="34"/>
        <v>0</v>
      </c>
      <c r="T224" s="59">
        <f t="shared" si="35"/>
        <v>0</v>
      </c>
      <c r="U224" s="59">
        <f t="shared" si="36"/>
        <v>0</v>
      </c>
      <c r="V224" s="59">
        <f t="shared" si="37"/>
        <v>0</v>
      </c>
      <c r="W224" s="59">
        <f t="shared" si="38"/>
        <v>0</v>
      </c>
      <c r="X224" s="60">
        <v>30</v>
      </c>
      <c r="Y224" s="58">
        <f t="shared" si="39"/>
        <v>8.3911302139298698</v>
      </c>
      <c r="Z224" s="61">
        <f t="shared" si="40"/>
        <v>0.44579867775645132</v>
      </c>
      <c r="AA224" s="63">
        <f t="shared" si="41"/>
        <v>0</v>
      </c>
      <c r="AB224" s="62">
        <f t="shared" si="41"/>
        <v>0</v>
      </c>
      <c r="AC224" s="57">
        <f t="shared" si="42"/>
        <v>0</v>
      </c>
      <c r="AD224" s="58">
        <f t="shared" si="43"/>
        <v>0</v>
      </c>
    </row>
    <row r="225" spans="2:30" x14ac:dyDescent="0.35">
      <c r="B225" s="76">
        <v>44293</v>
      </c>
      <c r="C225" s="125">
        <v>2019</v>
      </c>
      <c r="D225" s="77" t="s">
        <v>14</v>
      </c>
      <c r="E225" s="78" t="s">
        <v>16</v>
      </c>
      <c r="F225" s="78" t="s">
        <v>1000</v>
      </c>
      <c r="G225" s="78">
        <v>9</v>
      </c>
      <c r="H225" s="77" t="s">
        <v>990</v>
      </c>
      <c r="I225" s="79" t="s">
        <v>10</v>
      </c>
      <c r="J225" s="137"/>
      <c r="K225" s="80">
        <v>2528</v>
      </c>
      <c r="L225" s="94">
        <v>314</v>
      </c>
      <c r="M225" s="94">
        <v>11.33</v>
      </c>
      <c r="N225" s="94">
        <v>102.36</v>
      </c>
      <c r="O225" s="94">
        <v>93.37</v>
      </c>
      <c r="P225" s="33">
        <f t="shared" si="33"/>
        <v>90.124134900582234</v>
      </c>
      <c r="Q225" s="96"/>
      <c r="R225" s="96"/>
      <c r="S225" s="59">
        <f t="shared" si="34"/>
        <v>0</v>
      </c>
      <c r="T225" s="59">
        <f t="shared" si="35"/>
        <v>0</v>
      </c>
      <c r="U225" s="59">
        <f t="shared" si="36"/>
        <v>0</v>
      </c>
      <c r="V225" s="59">
        <f t="shared" si="37"/>
        <v>0</v>
      </c>
      <c r="W225" s="59">
        <f t="shared" si="38"/>
        <v>0</v>
      </c>
      <c r="X225" s="60">
        <v>30</v>
      </c>
      <c r="Y225" s="58">
        <f t="shared" si="39"/>
        <v>9.8758650994177657</v>
      </c>
      <c r="Z225" s="61">
        <f t="shared" si="40"/>
        <v>0.45479034617259867</v>
      </c>
      <c r="AA225" s="63">
        <f t="shared" si="41"/>
        <v>0</v>
      </c>
      <c r="AB225" s="62">
        <f t="shared" si="41"/>
        <v>0</v>
      </c>
      <c r="AC225" s="57">
        <f t="shared" si="42"/>
        <v>0</v>
      </c>
      <c r="AD225" s="58">
        <f t="shared" si="43"/>
        <v>0</v>
      </c>
    </row>
    <row r="226" spans="2:30" x14ac:dyDescent="0.35">
      <c r="B226" s="76">
        <v>44293</v>
      </c>
      <c r="C226" s="125">
        <v>2019</v>
      </c>
      <c r="D226" s="77" t="s">
        <v>14</v>
      </c>
      <c r="E226" s="78" t="s">
        <v>16</v>
      </c>
      <c r="F226" s="78" t="s">
        <v>998</v>
      </c>
      <c r="G226" s="78">
        <v>7</v>
      </c>
      <c r="H226" s="77" t="s">
        <v>952</v>
      </c>
      <c r="I226" s="79" t="s">
        <v>8</v>
      </c>
      <c r="J226" s="137"/>
      <c r="K226" s="80">
        <v>2529</v>
      </c>
      <c r="L226" s="175">
        <v>303</v>
      </c>
      <c r="M226" s="175">
        <v>11.29</v>
      </c>
      <c r="N226" s="175">
        <v>15.22</v>
      </c>
      <c r="O226" s="175">
        <v>15.09</v>
      </c>
      <c r="P226" s="33">
        <f t="shared" si="33"/>
        <v>96.692111959287516</v>
      </c>
      <c r="S226" s="59">
        <f t="shared" si="34"/>
        <v>0</v>
      </c>
      <c r="T226" s="59">
        <f t="shared" si="35"/>
        <v>0</v>
      </c>
      <c r="U226" s="59">
        <f t="shared" si="36"/>
        <v>0</v>
      </c>
      <c r="V226" s="59">
        <f t="shared" si="37"/>
        <v>0</v>
      </c>
      <c r="W226" s="59">
        <f t="shared" si="38"/>
        <v>0</v>
      </c>
      <c r="X226" s="60">
        <v>30</v>
      </c>
      <c r="Y226" s="58">
        <f t="shared" si="39"/>
        <v>3.3078880407124842</v>
      </c>
      <c r="Z226" s="61">
        <f t="shared" si="40"/>
        <v>0.41710526315789487</v>
      </c>
      <c r="AA226" s="63">
        <f t="shared" si="41"/>
        <v>0</v>
      </c>
      <c r="AB226" s="62">
        <f t="shared" si="41"/>
        <v>0</v>
      </c>
      <c r="AC226" s="57">
        <f t="shared" si="42"/>
        <v>0</v>
      </c>
      <c r="AD226" s="58">
        <f t="shared" si="43"/>
        <v>0</v>
      </c>
    </row>
    <row r="227" spans="2:30" x14ac:dyDescent="0.35">
      <c r="B227" s="76">
        <v>44293</v>
      </c>
      <c r="C227" s="125">
        <v>2019</v>
      </c>
      <c r="D227" s="77" t="s">
        <v>14</v>
      </c>
      <c r="E227" s="78" t="s">
        <v>16</v>
      </c>
      <c r="F227" s="78" t="s">
        <v>998</v>
      </c>
      <c r="G227" s="78">
        <v>7</v>
      </c>
      <c r="H227" s="77" t="s">
        <v>952</v>
      </c>
      <c r="I227" s="79" t="s">
        <v>12</v>
      </c>
      <c r="J227" s="137"/>
      <c r="K227" s="80">
        <v>2530</v>
      </c>
      <c r="L227" s="175">
        <v>320</v>
      </c>
      <c r="M227" s="175">
        <v>11.29</v>
      </c>
      <c r="N227" s="175">
        <v>128.58000000000001</v>
      </c>
      <c r="O227" s="175">
        <v>122.23</v>
      </c>
      <c r="P227" s="33">
        <f t="shared" si="33"/>
        <v>94.58606871856081</v>
      </c>
      <c r="S227" s="59">
        <f t="shared" si="34"/>
        <v>0</v>
      </c>
      <c r="T227" s="59">
        <f t="shared" si="35"/>
        <v>0</v>
      </c>
      <c r="U227" s="59">
        <f t="shared" si="36"/>
        <v>0</v>
      </c>
      <c r="V227" s="59">
        <f t="shared" si="37"/>
        <v>0</v>
      </c>
      <c r="W227" s="59">
        <f t="shared" si="38"/>
        <v>0</v>
      </c>
      <c r="X227" s="60">
        <v>30</v>
      </c>
      <c r="Y227" s="58">
        <f t="shared" si="39"/>
        <v>5.41393128143919</v>
      </c>
      <c r="Z227" s="61">
        <f t="shared" si="40"/>
        <v>0.42861907337299454</v>
      </c>
      <c r="AA227" s="63">
        <f t="shared" si="41"/>
        <v>0</v>
      </c>
      <c r="AB227" s="62">
        <f t="shared" si="41"/>
        <v>0</v>
      </c>
      <c r="AC227" s="57">
        <f t="shared" si="42"/>
        <v>0</v>
      </c>
      <c r="AD227" s="58">
        <f t="shared" si="43"/>
        <v>0</v>
      </c>
    </row>
    <row r="228" spans="2:30" x14ac:dyDescent="0.35">
      <c r="B228" s="76">
        <v>44293</v>
      </c>
      <c r="C228" s="125">
        <v>2019</v>
      </c>
      <c r="D228" s="77" t="s">
        <v>14</v>
      </c>
      <c r="E228" s="78" t="s">
        <v>16</v>
      </c>
      <c r="F228" s="78" t="s">
        <v>998</v>
      </c>
      <c r="G228" s="78">
        <v>7</v>
      </c>
      <c r="H228" s="77" t="s">
        <v>952</v>
      </c>
      <c r="I228" s="79" t="s">
        <v>11</v>
      </c>
      <c r="J228" s="137"/>
      <c r="K228" s="80">
        <v>2531</v>
      </c>
      <c r="L228" s="175">
        <v>312</v>
      </c>
      <c r="M228" s="175">
        <v>11.34</v>
      </c>
      <c r="N228" s="175">
        <v>115.92</v>
      </c>
      <c r="O228" s="175">
        <v>105.71</v>
      </c>
      <c r="P228" s="33">
        <f t="shared" si="33"/>
        <v>90.237139032319746</v>
      </c>
      <c r="S228" s="59">
        <f t="shared" si="34"/>
        <v>0</v>
      </c>
      <c r="T228" s="59">
        <f t="shared" si="35"/>
        <v>0</v>
      </c>
      <c r="U228" s="59">
        <f t="shared" si="36"/>
        <v>0</v>
      </c>
      <c r="V228" s="59">
        <f t="shared" si="37"/>
        <v>0</v>
      </c>
      <c r="W228" s="59">
        <f t="shared" si="38"/>
        <v>0</v>
      </c>
      <c r="X228" s="60">
        <v>30</v>
      </c>
      <c r="Y228" s="58">
        <f t="shared" si="39"/>
        <v>9.762860967680254</v>
      </c>
      <c r="Z228" s="61">
        <f t="shared" si="40"/>
        <v>0.45409558122284627</v>
      </c>
      <c r="AA228" s="63">
        <f t="shared" si="41"/>
        <v>0</v>
      </c>
      <c r="AB228" s="62">
        <f t="shared" si="41"/>
        <v>0</v>
      </c>
      <c r="AC228" s="57">
        <f t="shared" si="42"/>
        <v>0</v>
      </c>
      <c r="AD228" s="58">
        <f t="shared" si="43"/>
        <v>0</v>
      </c>
    </row>
    <row r="229" spans="2:30" x14ac:dyDescent="0.35">
      <c r="B229" s="76">
        <v>44293</v>
      </c>
      <c r="C229" s="125">
        <v>2019</v>
      </c>
      <c r="D229" s="77" t="s">
        <v>14</v>
      </c>
      <c r="E229" s="78" t="s">
        <v>16</v>
      </c>
      <c r="F229" s="78" t="s">
        <v>998</v>
      </c>
      <c r="G229" s="78">
        <v>7</v>
      </c>
      <c r="H229" s="77" t="s">
        <v>952</v>
      </c>
      <c r="I229" s="79" t="s">
        <v>10</v>
      </c>
      <c r="J229" s="137"/>
      <c r="K229" s="80">
        <v>2532</v>
      </c>
      <c r="L229" s="175">
        <v>305</v>
      </c>
      <c r="M229" s="175">
        <v>11.28</v>
      </c>
      <c r="N229" s="175">
        <v>103.62</v>
      </c>
      <c r="O229" s="175">
        <v>94.43</v>
      </c>
      <c r="P229" s="33">
        <f t="shared" si="33"/>
        <v>90.047649989170466</v>
      </c>
      <c r="S229" s="59">
        <f t="shared" si="34"/>
        <v>0</v>
      </c>
      <c r="T229" s="59">
        <f t="shared" si="35"/>
        <v>0</v>
      </c>
      <c r="U229" s="59">
        <f t="shared" si="36"/>
        <v>0</v>
      </c>
      <c r="V229" s="59">
        <f t="shared" si="37"/>
        <v>0</v>
      </c>
      <c r="W229" s="59">
        <f t="shared" si="38"/>
        <v>0</v>
      </c>
      <c r="X229" s="60">
        <v>30</v>
      </c>
      <c r="Y229" s="58">
        <f t="shared" si="39"/>
        <v>9.9523500108295337</v>
      </c>
      <c r="Z229" s="61">
        <f t="shared" si="40"/>
        <v>0.45526157546602519</v>
      </c>
      <c r="AA229" s="63">
        <f t="shared" si="41"/>
        <v>0</v>
      </c>
      <c r="AB229" s="62">
        <f t="shared" si="41"/>
        <v>0</v>
      </c>
      <c r="AC229" s="57">
        <f t="shared" si="42"/>
        <v>0</v>
      </c>
      <c r="AD229" s="58">
        <f t="shared" si="43"/>
        <v>0</v>
      </c>
    </row>
    <row r="230" spans="2:30" x14ac:dyDescent="0.35">
      <c r="B230" s="76">
        <v>44293</v>
      </c>
      <c r="C230" s="125">
        <v>2019</v>
      </c>
      <c r="D230" s="77" t="s">
        <v>14</v>
      </c>
      <c r="E230" s="78" t="s">
        <v>16</v>
      </c>
      <c r="F230" s="78" t="s">
        <v>998</v>
      </c>
      <c r="G230" s="78">
        <v>7</v>
      </c>
      <c r="H230" s="77" t="s">
        <v>990</v>
      </c>
      <c r="I230" s="79" t="s">
        <v>8</v>
      </c>
      <c r="J230" s="137"/>
      <c r="K230" s="80">
        <v>2533</v>
      </c>
      <c r="L230" s="175">
        <v>309</v>
      </c>
      <c r="M230" s="175">
        <v>10.95</v>
      </c>
      <c r="N230" s="175">
        <v>117.6</v>
      </c>
      <c r="O230" s="175">
        <v>111.84</v>
      </c>
      <c r="P230" s="33">
        <f t="shared" si="33"/>
        <v>94.599156118143469</v>
      </c>
      <c r="S230" s="59">
        <f t="shared" si="34"/>
        <v>0</v>
      </c>
      <c r="T230" s="59">
        <f t="shared" si="35"/>
        <v>0</v>
      </c>
      <c r="U230" s="59">
        <f t="shared" si="36"/>
        <v>0</v>
      </c>
      <c r="V230" s="59">
        <f t="shared" si="37"/>
        <v>0</v>
      </c>
      <c r="W230" s="59">
        <f t="shared" si="38"/>
        <v>0</v>
      </c>
      <c r="X230" s="60">
        <v>30</v>
      </c>
      <c r="Y230" s="58">
        <f t="shared" si="39"/>
        <v>5.400843881856531</v>
      </c>
      <c r="Z230" s="61">
        <f t="shared" si="40"/>
        <v>0.42854594112399635</v>
      </c>
      <c r="AA230" s="63">
        <f t="shared" si="41"/>
        <v>0</v>
      </c>
      <c r="AB230" s="62">
        <f t="shared" si="41"/>
        <v>0</v>
      </c>
      <c r="AC230" s="57">
        <f t="shared" si="42"/>
        <v>0</v>
      </c>
      <c r="AD230" s="58">
        <f t="shared" si="43"/>
        <v>0</v>
      </c>
    </row>
    <row r="231" spans="2:30" x14ac:dyDescent="0.35">
      <c r="B231" s="76">
        <v>44293</v>
      </c>
      <c r="C231" s="125">
        <v>2019</v>
      </c>
      <c r="D231" s="77" t="s">
        <v>14</v>
      </c>
      <c r="E231" s="78" t="s">
        <v>16</v>
      </c>
      <c r="F231" s="78" t="s">
        <v>998</v>
      </c>
      <c r="G231" s="78">
        <v>7</v>
      </c>
      <c r="H231" s="77" t="s">
        <v>990</v>
      </c>
      <c r="I231" s="79" t="s">
        <v>12</v>
      </c>
      <c r="J231" s="137"/>
      <c r="K231" s="80">
        <v>2534</v>
      </c>
      <c r="L231" s="175">
        <v>409</v>
      </c>
      <c r="M231" s="175">
        <v>10.9</v>
      </c>
      <c r="N231" s="175">
        <v>129.44999999999999</v>
      </c>
      <c r="O231" s="175">
        <v>122.61</v>
      </c>
      <c r="P231" s="33">
        <f t="shared" si="33"/>
        <v>94.230282581189371</v>
      </c>
      <c r="S231" s="59">
        <f t="shared" si="34"/>
        <v>0</v>
      </c>
      <c r="T231" s="59">
        <f t="shared" si="35"/>
        <v>0</v>
      </c>
      <c r="U231" s="59">
        <f t="shared" si="36"/>
        <v>0</v>
      </c>
      <c r="V231" s="59">
        <f t="shared" si="37"/>
        <v>0</v>
      </c>
      <c r="W231" s="59">
        <f t="shared" si="38"/>
        <v>0</v>
      </c>
      <c r="X231" s="60">
        <v>30</v>
      </c>
      <c r="Y231" s="58">
        <f t="shared" si="39"/>
        <v>5.7697174188106288</v>
      </c>
      <c r="Z231" s="61">
        <f t="shared" si="40"/>
        <v>0.43061498522961239</v>
      </c>
      <c r="AA231" s="63">
        <f t="shared" si="41"/>
        <v>0</v>
      </c>
      <c r="AB231" s="62">
        <f t="shared" si="41"/>
        <v>0</v>
      </c>
      <c r="AC231" s="57">
        <f t="shared" si="42"/>
        <v>0</v>
      </c>
      <c r="AD231" s="58">
        <f t="shared" si="43"/>
        <v>0</v>
      </c>
    </row>
    <row r="232" spans="2:30" x14ac:dyDescent="0.35">
      <c r="B232" s="76">
        <v>44293</v>
      </c>
      <c r="C232" s="125">
        <v>2019</v>
      </c>
      <c r="D232" s="77" t="s">
        <v>14</v>
      </c>
      <c r="E232" s="78" t="s">
        <v>16</v>
      </c>
      <c r="F232" s="78" t="s">
        <v>998</v>
      </c>
      <c r="G232" s="78">
        <v>7</v>
      </c>
      <c r="H232" s="77" t="s">
        <v>990</v>
      </c>
      <c r="I232" s="79" t="s">
        <v>11</v>
      </c>
      <c r="J232" s="137"/>
      <c r="K232" s="80">
        <v>2535</v>
      </c>
      <c r="L232" s="175">
        <v>315</v>
      </c>
      <c r="M232" s="175">
        <v>10.89</v>
      </c>
      <c r="N232" s="175">
        <v>115.89</v>
      </c>
      <c r="O232" s="175">
        <v>106.37</v>
      </c>
      <c r="P232" s="33">
        <f t="shared" si="33"/>
        <v>90.933333333333337</v>
      </c>
      <c r="S232" s="59">
        <f t="shared" si="34"/>
        <v>0</v>
      </c>
      <c r="T232" s="59">
        <f t="shared" si="35"/>
        <v>0</v>
      </c>
      <c r="U232" s="59">
        <f t="shared" si="36"/>
        <v>0</v>
      </c>
      <c r="V232" s="59">
        <f t="shared" si="37"/>
        <v>0</v>
      </c>
      <c r="W232" s="59">
        <f t="shared" si="38"/>
        <v>0</v>
      </c>
      <c r="X232" s="60">
        <v>30</v>
      </c>
      <c r="Y232" s="58">
        <f t="shared" si="39"/>
        <v>9.0666666666666629</v>
      </c>
      <c r="Z232" s="61">
        <f t="shared" si="40"/>
        <v>0.44985337243401757</v>
      </c>
      <c r="AA232" s="63">
        <f t="shared" si="41"/>
        <v>0</v>
      </c>
      <c r="AB232" s="62">
        <f t="shared" si="41"/>
        <v>0</v>
      </c>
      <c r="AC232" s="57">
        <f t="shared" si="42"/>
        <v>0</v>
      </c>
      <c r="AD232" s="58">
        <f t="shared" si="43"/>
        <v>0</v>
      </c>
    </row>
    <row r="233" spans="2:30" x14ac:dyDescent="0.35">
      <c r="B233" s="76">
        <v>44293</v>
      </c>
      <c r="C233" s="125">
        <v>2019</v>
      </c>
      <c r="D233" s="77" t="s">
        <v>14</v>
      </c>
      <c r="E233" s="78" t="s">
        <v>16</v>
      </c>
      <c r="F233" s="78" t="s">
        <v>998</v>
      </c>
      <c r="G233" s="78">
        <v>7</v>
      </c>
      <c r="H233" s="77" t="s">
        <v>990</v>
      </c>
      <c r="I233" s="79" t="s">
        <v>10</v>
      </c>
      <c r="J233" s="137"/>
      <c r="K233" s="80">
        <v>2536</v>
      </c>
      <c r="L233" s="175">
        <v>306</v>
      </c>
      <c r="M233" s="175">
        <v>10.92</v>
      </c>
      <c r="N233" s="175">
        <v>99.37</v>
      </c>
      <c r="O233" s="175">
        <v>89.91</v>
      </c>
      <c r="P233" s="33">
        <f t="shared" si="33"/>
        <v>89.304691916336907</v>
      </c>
      <c r="S233" s="59">
        <f t="shared" si="34"/>
        <v>0</v>
      </c>
      <c r="T233" s="59">
        <f t="shared" si="35"/>
        <v>0</v>
      </c>
      <c r="U233" s="59">
        <f t="shared" si="36"/>
        <v>0</v>
      </c>
      <c r="V233" s="59">
        <f t="shared" si="37"/>
        <v>0</v>
      </c>
      <c r="W233" s="59">
        <f t="shared" si="38"/>
        <v>0</v>
      </c>
      <c r="X233" s="60">
        <v>30</v>
      </c>
      <c r="Y233" s="58">
        <f t="shared" si="39"/>
        <v>10.695308083663093</v>
      </c>
      <c r="Z233" s="61">
        <f t="shared" si="40"/>
        <v>0.4598809975946323</v>
      </c>
      <c r="AA233" s="63">
        <f t="shared" si="41"/>
        <v>0</v>
      </c>
      <c r="AB233" s="62">
        <f t="shared" si="41"/>
        <v>0</v>
      </c>
      <c r="AC233" s="57">
        <f t="shared" si="42"/>
        <v>0</v>
      </c>
      <c r="AD233" s="58">
        <f t="shared" si="43"/>
        <v>0</v>
      </c>
    </row>
    <row r="234" spans="2:30" x14ac:dyDescent="0.35">
      <c r="B234" s="76">
        <v>44293</v>
      </c>
      <c r="C234" s="125">
        <v>2019</v>
      </c>
      <c r="D234" s="77" t="s">
        <v>14</v>
      </c>
      <c r="E234" s="78" t="s">
        <v>15</v>
      </c>
      <c r="F234" s="78" t="s">
        <v>997</v>
      </c>
      <c r="G234" s="78">
        <v>6</v>
      </c>
      <c r="H234" s="77" t="s">
        <v>952</v>
      </c>
      <c r="I234" s="79" t="s">
        <v>8</v>
      </c>
      <c r="J234" s="137"/>
      <c r="K234" s="80">
        <v>2537</v>
      </c>
      <c r="L234" s="175">
        <v>304</v>
      </c>
      <c r="M234" s="175">
        <v>11.3</v>
      </c>
      <c r="N234" s="175">
        <v>125.34</v>
      </c>
      <c r="O234" s="175">
        <v>120.58</v>
      </c>
      <c r="P234" s="33">
        <f t="shared" si="33"/>
        <v>95.82602595580498</v>
      </c>
      <c r="S234" s="59">
        <f t="shared" si="34"/>
        <v>0</v>
      </c>
      <c r="T234" s="59">
        <f t="shared" si="35"/>
        <v>0</v>
      </c>
      <c r="U234" s="59">
        <f t="shared" si="36"/>
        <v>0</v>
      </c>
      <c r="V234" s="59">
        <f t="shared" si="37"/>
        <v>0</v>
      </c>
      <c r="W234" s="59">
        <f t="shared" si="38"/>
        <v>0</v>
      </c>
      <c r="X234" s="60">
        <v>30</v>
      </c>
      <c r="Y234" s="58">
        <f t="shared" si="39"/>
        <v>4.1739740441950204</v>
      </c>
      <c r="Z234" s="61">
        <f t="shared" si="40"/>
        <v>0.42177891654465594</v>
      </c>
      <c r="AA234" s="63">
        <f t="shared" si="41"/>
        <v>0</v>
      </c>
      <c r="AB234" s="62">
        <f t="shared" si="41"/>
        <v>0</v>
      </c>
      <c r="AC234" s="57">
        <f t="shared" si="42"/>
        <v>0</v>
      </c>
      <c r="AD234" s="58">
        <f t="shared" si="43"/>
        <v>0</v>
      </c>
    </row>
    <row r="235" spans="2:30" x14ac:dyDescent="0.35">
      <c r="B235" s="76">
        <v>44293</v>
      </c>
      <c r="C235" s="125">
        <v>2019</v>
      </c>
      <c r="D235" s="77" t="s">
        <v>14</v>
      </c>
      <c r="E235" s="78" t="s">
        <v>15</v>
      </c>
      <c r="F235" s="78" t="s">
        <v>997</v>
      </c>
      <c r="G235" s="78">
        <v>6</v>
      </c>
      <c r="H235" s="77" t="s">
        <v>952</v>
      </c>
      <c r="I235" s="79" t="s">
        <v>12</v>
      </c>
      <c r="J235" s="137"/>
      <c r="K235" s="80">
        <v>2538</v>
      </c>
      <c r="L235" s="175">
        <v>418</v>
      </c>
      <c r="M235" s="175">
        <v>11.19</v>
      </c>
      <c r="N235" s="175">
        <v>117.51</v>
      </c>
      <c r="O235" s="175">
        <v>108.42</v>
      </c>
      <c r="P235" s="33">
        <f t="shared" si="33"/>
        <v>91.45033860045146</v>
      </c>
      <c r="S235" s="59">
        <f t="shared" si="34"/>
        <v>0</v>
      </c>
      <c r="T235" s="59">
        <f t="shared" si="35"/>
        <v>0</v>
      </c>
      <c r="U235" s="59">
        <f t="shared" si="36"/>
        <v>0</v>
      </c>
      <c r="V235" s="59">
        <f t="shared" si="37"/>
        <v>0</v>
      </c>
      <c r="W235" s="59">
        <f t="shared" si="38"/>
        <v>0</v>
      </c>
      <c r="X235" s="60">
        <v>30</v>
      </c>
      <c r="Y235" s="58">
        <f t="shared" si="39"/>
        <v>8.5496613995485404</v>
      </c>
      <c r="Z235" s="61">
        <f t="shared" si="40"/>
        <v>0.44674483184202413</v>
      </c>
      <c r="AA235" s="63">
        <f t="shared" si="41"/>
        <v>0</v>
      </c>
      <c r="AB235" s="62">
        <f t="shared" si="41"/>
        <v>0</v>
      </c>
      <c r="AC235" s="57">
        <f t="shared" si="42"/>
        <v>0</v>
      </c>
      <c r="AD235" s="58">
        <f t="shared" si="43"/>
        <v>0</v>
      </c>
    </row>
    <row r="236" spans="2:30" x14ac:dyDescent="0.35">
      <c r="B236" s="76">
        <v>44293</v>
      </c>
      <c r="C236" s="125">
        <v>2019</v>
      </c>
      <c r="D236" s="77" t="s">
        <v>14</v>
      </c>
      <c r="E236" s="78" t="s">
        <v>15</v>
      </c>
      <c r="F236" s="78" t="s">
        <v>997</v>
      </c>
      <c r="G236" s="78">
        <v>6</v>
      </c>
      <c r="H236" s="77" t="s">
        <v>952</v>
      </c>
      <c r="I236" s="79" t="s">
        <v>11</v>
      </c>
      <c r="J236" s="137"/>
      <c r="K236" s="80">
        <v>2539</v>
      </c>
      <c r="L236" s="175">
        <v>410</v>
      </c>
      <c r="M236" s="175">
        <v>10.91</v>
      </c>
      <c r="N236" s="175">
        <v>120.62</v>
      </c>
      <c r="O236" s="175">
        <v>114.69</v>
      </c>
      <c r="P236" s="33">
        <f t="shared" si="33"/>
        <v>94.59484094430772</v>
      </c>
      <c r="S236" s="59">
        <f t="shared" si="34"/>
        <v>0</v>
      </c>
      <c r="T236" s="59">
        <f t="shared" si="35"/>
        <v>0</v>
      </c>
      <c r="U236" s="59">
        <f t="shared" si="36"/>
        <v>0</v>
      </c>
      <c r="V236" s="59">
        <f t="shared" si="37"/>
        <v>0</v>
      </c>
      <c r="W236" s="59">
        <f t="shared" si="38"/>
        <v>0</v>
      </c>
      <c r="X236" s="60">
        <v>30</v>
      </c>
      <c r="Y236" s="58">
        <f t="shared" si="39"/>
        <v>5.4051590556922804</v>
      </c>
      <c r="Z236" s="61">
        <f t="shared" si="40"/>
        <v>0.42857005203314696</v>
      </c>
      <c r="AA236" s="63">
        <f t="shared" si="41"/>
        <v>0</v>
      </c>
      <c r="AB236" s="62">
        <f t="shared" si="41"/>
        <v>0</v>
      </c>
      <c r="AC236" s="57">
        <f t="shared" si="42"/>
        <v>0</v>
      </c>
      <c r="AD236" s="58">
        <f t="shared" si="43"/>
        <v>0</v>
      </c>
    </row>
    <row r="237" spans="2:30" x14ac:dyDescent="0.35">
      <c r="B237" s="76">
        <v>44293</v>
      </c>
      <c r="C237" s="125">
        <v>2019</v>
      </c>
      <c r="D237" s="77" t="s">
        <v>14</v>
      </c>
      <c r="E237" s="78" t="s">
        <v>15</v>
      </c>
      <c r="F237" s="78" t="s">
        <v>997</v>
      </c>
      <c r="G237" s="78">
        <v>6</v>
      </c>
      <c r="H237" s="77" t="s">
        <v>952</v>
      </c>
      <c r="I237" s="79" t="s">
        <v>10</v>
      </c>
      <c r="J237" s="137"/>
      <c r="K237" s="80">
        <v>2540</v>
      </c>
      <c r="L237" s="175">
        <v>417</v>
      </c>
      <c r="M237" s="175">
        <v>11.31</v>
      </c>
      <c r="N237" s="175">
        <v>111.91</v>
      </c>
      <c r="O237" s="175">
        <v>101.16</v>
      </c>
      <c r="P237" s="33">
        <f t="shared" si="33"/>
        <v>89.314115308151088</v>
      </c>
      <c r="S237" s="59">
        <f t="shared" si="34"/>
        <v>0</v>
      </c>
      <c r="T237" s="59">
        <f t="shared" si="35"/>
        <v>0</v>
      </c>
      <c r="U237" s="59">
        <f t="shared" si="36"/>
        <v>0</v>
      </c>
      <c r="V237" s="59">
        <f t="shared" si="37"/>
        <v>0</v>
      </c>
      <c r="W237" s="59">
        <f t="shared" si="38"/>
        <v>0</v>
      </c>
      <c r="X237" s="60">
        <v>30</v>
      </c>
      <c r="Y237" s="58">
        <f t="shared" si="39"/>
        <v>10.685884691848912</v>
      </c>
      <c r="Z237" s="61">
        <f t="shared" si="40"/>
        <v>0.45982192543127443</v>
      </c>
      <c r="AA237" s="63">
        <f t="shared" si="41"/>
        <v>0</v>
      </c>
      <c r="AB237" s="62">
        <f t="shared" si="41"/>
        <v>0</v>
      </c>
      <c r="AC237" s="57">
        <f t="shared" si="42"/>
        <v>0</v>
      </c>
      <c r="AD237" s="58">
        <f t="shared" si="43"/>
        <v>0</v>
      </c>
    </row>
    <row r="238" spans="2:30" x14ac:dyDescent="0.35">
      <c r="B238" s="76">
        <v>44293</v>
      </c>
      <c r="C238" s="125">
        <v>2019</v>
      </c>
      <c r="D238" s="77" t="s">
        <v>14</v>
      </c>
      <c r="E238" s="78" t="s">
        <v>15</v>
      </c>
      <c r="F238" s="78" t="s">
        <v>997</v>
      </c>
      <c r="G238" s="78">
        <v>6</v>
      </c>
      <c r="H238" s="77" t="s">
        <v>990</v>
      </c>
      <c r="I238" s="79" t="s">
        <v>8</v>
      </c>
      <c r="J238" s="137"/>
      <c r="K238" s="80">
        <v>2541</v>
      </c>
      <c r="L238" s="175">
        <v>412</v>
      </c>
      <c r="M238" s="175">
        <v>11.19</v>
      </c>
      <c r="N238" s="175">
        <v>127.25</v>
      </c>
      <c r="O238" s="175">
        <v>117.7</v>
      </c>
      <c r="P238" s="33">
        <f t="shared" si="33"/>
        <v>91.771497501292444</v>
      </c>
      <c r="S238" s="59">
        <f t="shared" si="34"/>
        <v>0</v>
      </c>
      <c r="T238" s="59">
        <f t="shared" si="35"/>
        <v>0</v>
      </c>
      <c r="U238" s="59">
        <f t="shared" si="36"/>
        <v>0</v>
      </c>
      <c r="V238" s="59">
        <f t="shared" si="37"/>
        <v>0</v>
      </c>
      <c r="W238" s="59">
        <f t="shared" si="38"/>
        <v>0</v>
      </c>
      <c r="X238" s="60">
        <v>30</v>
      </c>
      <c r="Y238" s="58">
        <f t="shared" si="39"/>
        <v>8.2285024987075559</v>
      </c>
      <c r="Z238" s="61">
        <f t="shared" si="40"/>
        <v>0.44483147122335931</v>
      </c>
      <c r="AA238" s="63">
        <f t="shared" si="41"/>
        <v>0</v>
      </c>
      <c r="AB238" s="62">
        <f t="shared" si="41"/>
        <v>0</v>
      </c>
      <c r="AC238" s="57">
        <f t="shared" si="42"/>
        <v>0</v>
      </c>
      <c r="AD238" s="58">
        <f t="shared" si="43"/>
        <v>0</v>
      </c>
    </row>
    <row r="239" spans="2:30" x14ac:dyDescent="0.35">
      <c r="B239" s="76">
        <v>44293</v>
      </c>
      <c r="C239" s="125">
        <v>2019</v>
      </c>
      <c r="D239" s="77" t="s">
        <v>14</v>
      </c>
      <c r="E239" s="78" t="s">
        <v>15</v>
      </c>
      <c r="F239" s="78" t="s">
        <v>997</v>
      </c>
      <c r="G239" s="78">
        <v>6</v>
      </c>
      <c r="H239" s="77" t="s">
        <v>990</v>
      </c>
      <c r="I239" s="79" t="s">
        <v>12</v>
      </c>
      <c r="J239" s="137"/>
      <c r="K239" s="80">
        <v>2542</v>
      </c>
      <c r="L239" s="175">
        <v>416</v>
      </c>
      <c r="M239" s="175">
        <v>11.25</v>
      </c>
      <c r="N239" s="175">
        <v>115.78</v>
      </c>
      <c r="O239" s="175">
        <v>106.7</v>
      </c>
      <c r="P239" s="33">
        <f t="shared" si="33"/>
        <v>91.313498517172107</v>
      </c>
      <c r="S239" s="59">
        <f t="shared" si="34"/>
        <v>0</v>
      </c>
      <c r="T239" s="59">
        <f t="shared" si="35"/>
        <v>0</v>
      </c>
      <c r="U239" s="59">
        <f t="shared" si="36"/>
        <v>0</v>
      </c>
      <c r="V239" s="59">
        <f t="shared" si="37"/>
        <v>0</v>
      </c>
      <c r="W239" s="59">
        <f t="shared" si="38"/>
        <v>0</v>
      </c>
      <c r="X239" s="60">
        <v>30</v>
      </c>
      <c r="Y239" s="58">
        <f t="shared" si="39"/>
        <v>8.686501482827893</v>
      </c>
      <c r="Z239" s="61">
        <f t="shared" si="40"/>
        <v>0.44756416972236779</v>
      </c>
      <c r="AA239" s="63">
        <f t="shared" si="41"/>
        <v>0</v>
      </c>
      <c r="AB239" s="62">
        <f t="shared" si="41"/>
        <v>0</v>
      </c>
      <c r="AC239" s="57">
        <f t="shared" si="42"/>
        <v>0</v>
      </c>
      <c r="AD239" s="58">
        <f t="shared" si="43"/>
        <v>0</v>
      </c>
    </row>
    <row r="240" spans="2:30" x14ac:dyDescent="0.35">
      <c r="B240" s="76">
        <v>44293</v>
      </c>
      <c r="C240" s="125">
        <v>2019</v>
      </c>
      <c r="D240" s="77" t="s">
        <v>14</v>
      </c>
      <c r="E240" s="78" t="s">
        <v>15</v>
      </c>
      <c r="F240" s="78" t="s">
        <v>997</v>
      </c>
      <c r="G240" s="78">
        <v>6</v>
      </c>
      <c r="H240" s="77" t="s">
        <v>990</v>
      </c>
      <c r="I240" s="79" t="s">
        <v>11</v>
      </c>
      <c r="J240" s="137"/>
      <c r="K240" s="80">
        <v>2543</v>
      </c>
      <c r="L240" s="175">
        <v>302</v>
      </c>
      <c r="M240" s="175">
        <v>11.32</v>
      </c>
      <c r="N240" s="175">
        <v>122.55</v>
      </c>
      <c r="O240" s="175">
        <v>115.45</v>
      </c>
      <c r="P240" s="33">
        <f t="shared" si="33"/>
        <v>93.616829991908659</v>
      </c>
      <c r="S240" s="59">
        <f t="shared" si="34"/>
        <v>0</v>
      </c>
      <c r="T240" s="59">
        <f t="shared" si="35"/>
        <v>0</v>
      </c>
      <c r="U240" s="59">
        <f t="shared" si="36"/>
        <v>0</v>
      </c>
      <c r="V240" s="59">
        <f t="shared" si="37"/>
        <v>0</v>
      </c>
      <c r="W240" s="59">
        <f t="shared" si="38"/>
        <v>0</v>
      </c>
      <c r="X240" s="60">
        <v>30</v>
      </c>
      <c r="Y240" s="58">
        <f t="shared" si="39"/>
        <v>6.3831700080913407</v>
      </c>
      <c r="Z240" s="61">
        <f t="shared" si="40"/>
        <v>0.43409200038413515</v>
      </c>
      <c r="AA240" s="63">
        <f t="shared" si="41"/>
        <v>0</v>
      </c>
      <c r="AB240" s="62">
        <f t="shared" si="41"/>
        <v>0</v>
      </c>
      <c r="AC240" s="57">
        <f t="shared" si="42"/>
        <v>0</v>
      </c>
      <c r="AD240" s="58">
        <f t="shared" si="43"/>
        <v>0</v>
      </c>
    </row>
    <row r="241" spans="2:30" x14ac:dyDescent="0.35">
      <c r="B241" s="76">
        <v>44293</v>
      </c>
      <c r="C241" s="125">
        <v>2019</v>
      </c>
      <c r="D241" s="77" t="s">
        <v>14</v>
      </c>
      <c r="E241" s="78" t="s">
        <v>15</v>
      </c>
      <c r="F241" s="78" t="s">
        <v>997</v>
      </c>
      <c r="G241" s="78">
        <v>6</v>
      </c>
      <c r="H241" s="77" t="s">
        <v>990</v>
      </c>
      <c r="I241" s="79" t="s">
        <v>10</v>
      </c>
      <c r="J241" s="137"/>
      <c r="K241" s="80">
        <v>2544</v>
      </c>
      <c r="L241" s="175">
        <v>394</v>
      </c>
      <c r="M241" s="175">
        <v>11.23</v>
      </c>
      <c r="N241" s="175">
        <v>100.17</v>
      </c>
      <c r="O241" s="175">
        <v>91.49</v>
      </c>
      <c r="P241" s="33">
        <f t="shared" si="33"/>
        <v>90.24061164830222</v>
      </c>
      <c r="S241" s="59">
        <f t="shared" si="34"/>
        <v>0</v>
      </c>
      <c r="T241" s="59">
        <f t="shared" si="35"/>
        <v>0</v>
      </c>
      <c r="U241" s="59">
        <f t="shared" si="36"/>
        <v>0</v>
      </c>
      <c r="V241" s="59">
        <f t="shared" si="37"/>
        <v>0</v>
      </c>
      <c r="W241" s="59">
        <f t="shared" si="38"/>
        <v>0</v>
      </c>
      <c r="X241" s="60">
        <v>30</v>
      </c>
      <c r="Y241" s="58">
        <f t="shared" si="39"/>
        <v>9.7593883516977797</v>
      </c>
      <c r="Z241" s="61">
        <f t="shared" si="40"/>
        <v>0.45407425865935713</v>
      </c>
      <c r="AA241" s="63">
        <f t="shared" si="41"/>
        <v>0</v>
      </c>
      <c r="AB241" s="62">
        <f t="shared" si="41"/>
        <v>0</v>
      </c>
      <c r="AC241" s="57">
        <f t="shared" si="42"/>
        <v>0</v>
      </c>
      <c r="AD241" s="58">
        <f t="shared" si="43"/>
        <v>0</v>
      </c>
    </row>
    <row r="242" spans="2:30" x14ac:dyDescent="0.35">
      <c r="B242" s="76">
        <v>44293</v>
      </c>
      <c r="C242" s="125">
        <v>2019</v>
      </c>
      <c r="D242" s="77" t="s">
        <v>14</v>
      </c>
      <c r="E242" s="78" t="s">
        <v>14</v>
      </c>
      <c r="F242" s="78" t="s">
        <v>999</v>
      </c>
      <c r="G242" s="78">
        <v>8</v>
      </c>
      <c r="H242" s="77" t="s">
        <v>952</v>
      </c>
      <c r="I242" s="79" t="s">
        <v>8</v>
      </c>
      <c r="J242" s="137"/>
      <c r="K242" s="80">
        <v>2545</v>
      </c>
      <c r="L242" s="175">
        <v>152</v>
      </c>
      <c r="M242" s="175">
        <v>10.95</v>
      </c>
      <c r="N242" s="175">
        <v>119.96</v>
      </c>
      <c r="O242" s="175">
        <v>111.15</v>
      </c>
      <c r="P242" s="33">
        <f t="shared" si="33"/>
        <v>91.918172644711504</v>
      </c>
      <c r="S242" s="59">
        <f t="shared" si="34"/>
        <v>0</v>
      </c>
      <c r="T242" s="59">
        <f t="shared" si="35"/>
        <v>0</v>
      </c>
      <c r="U242" s="59">
        <f t="shared" si="36"/>
        <v>0</v>
      </c>
      <c r="V242" s="59">
        <f t="shared" si="37"/>
        <v>0</v>
      </c>
      <c r="W242" s="59">
        <f t="shared" si="38"/>
        <v>0</v>
      </c>
      <c r="X242" s="60">
        <v>30</v>
      </c>
      <c r="Y242" s="58">
        <f t="shared" si="39"/>
        <v>8.0818273552884961</v>
      </c>
      <c r="Z242" s="61">
        <f t="shared" si="40"/>
        <v>0.44396207584830338</v>
      </c>
      <c r="AA242" s="63">
        <f t="shared" si="41"/>
        <v>0</v>
      </c>
      <c r="AB242" s="62">
        <f t="shared" si="41"/>
        <v>0</v>
      </c>
      <c r="AC242" s="57">
        <f t="shared" si="42"/>
        <v>0</v>
      </c>
      <c r="AD242" s="58">
        <f t="shared" si="43"/>
        <v>0</v>
      </c>
    </row>
    <row r="243" spans="2:30" x14ac:dyDescent="0.35">
      <c r="B243" s="76">
        <v>44293</v>
      </c>
      <c r="C243" s="125">
        <v>2019</v>
      </c>
      <c r="D243" s="77" t="s">
        <v>14</v>
      </c>
      <c r="E243" s="78" t="s">
        <v>14</v>
      </c>
      <c r="F243" s="78" t="s">
        <v>999</v>
      </c>
      <c r="G243" s="78">
        <v>8</v>
      </c>
      <c r="H243" s="77" t="s">
        <v>952</v>
      </c>
      <c r="I243" s="79" t="s">
        <v>12</v>
      </c>
      <c r="J243" s="137"/>
      <c r="K243" s="80">
        <v>2546</v>
      </c>
      <c r="L243" s="175">
        <v>154</v>
      </c>
      <c r="M243" s="175">
        <v>10.92</v>
      </c>
      <c r="N243" s="175">
        <v>125.74</v>
      </c>
      <c r="O243" s="175">
        <v>117.94</v>
      </c>
      <c r="P243" s="33">
        <f t="shared" si="33"/>
        <v>93.206758404459151</v>
      </c>
      <c r="S243" s="59">
        <f t="shared" si="34"/>
        <v>0</v>
      </c>
      <c r="T243" s="59">
        <f t="shared" si="35"/>
        <v>0</v>
      </c>
      <c r="U243" s="59">
        <f t="shared" si="36"/>
        <v>0</v>
      </c>
      <c r="V243" s="59">
        <f t="shared" si="37"/>
        <v>0</v>
      </c>
      <c r="W243" s="59">
        <f t="shared" si="38"/>
        <v>0</v>
      </c>
      <c r="X243" s="60">
        <v>30</v>
      </c>
      <c r="Y243" s="58">
        <f t="shared" si="39"/>
        <v>6.7932415955408487</v>
      </c>
      <c r="Z243" s="61">
        <f t="shared" si="40"/>
        <v>0.43644178658194732</v>
      </c>
      <c r="AA243" s="63">
        <f t="shared" si="41"/>
        <v>0</v>
      </c>
      <c r="AB243" s="62">
        <f t="shared" si="41"/>
        <v>0</v>
      </c>
      <c r="AC243" s="57">
        <f t="shared" si="42"/>
        <v>0</v>
      </c>
      <c r="AD243" s="58">
        <f t="shared" si="43"/>
        <v>0</v>
      </c>
    </row>
    <row r="244" spans="2:30" x14ac:dyDescent="0.35">
      <c r="B244" s="76">
        <v>44293</v>
      </c>
      <c r="C244" s="125">
        <v>2019</v>
      </c>
      <c r="D244" s="77" t="s">
        <v>14</v>
      </c>
      <c r="E244" s="78" t="s">
        <v>14</v>
      </c>
      <c r="F244" s="78" t="s">
        <v>999</v>
      </c>
      <c r="G244" s="78">
        <v>8</v>
      </c>
      <c r="H244" s="77" t="s">
        <v>952</v>
      </c>
      <c r="I244" s="79" t="s">
        <v>11</v>
      </c>
      <c r="J244" s="137"/>
      <c r="K244" s="80">
        <v>2547</v>
      </c>
      <c r="L244" s="175">
        <v>149</v>
      </c>
      <c r="M244" s="175">
        <v>10.93</v>
      </c>
      <c r="N244" s="175">
        <v>121.21</v>
      </c>
      <c r="O244" s="175">
        <v>111.47</v>
      </c>
      <c r="P244" s="33">
        <f t="shared" si="33"/>
        <v>91.167936162495465</v>
      </c>
      <c r="S244" s="59">
        <f t="shared" si="34"/>
        <v>0</v>
      </c>
      <c r="T244" s="59">
        <f t="shared" si="35"/>
        <v>0</v>
      </c>
      <c r="U244" s="59">
        <f t="shared" si="36"/>
        <v>0</v>
      </c>
      <c r="V244" s="59">
        <f t="shared" si="37"/>
        <v>0</v>
      </c>
      <c r="W244" s="59">
        <f t="shared" si="38"/>
        <v>0</v>
      </c>
      <c r="X244" s="60">
        <v>30</v>
      </c>
      <c r="Y244" s="58">
        <f t="shared" si="39"/>
        <v>8.8320638375045348</v>
      </c>
      <c r="Z244" s="61">
        <f t="shared" si="40"/>
        <v>0.44843843246469067</v>
      </c>
      <c r="AA244" s="63">
        <f t="shared" si="41"/>
        <v>0</v>
      </c>
      <c r="AB244" s="62">
        <f t="shared" si="41"/>
        <v>0</v>
      </c>
      <c r="AC244" s="57">
        <f t="shared" si="42"/>
        <v>0</v>
      </c>
      <c r="AD244" s="58">
        <f t="shared" si="43"/>
        <v>0</v>
      </c>
    </row>
    <row r="245" spans="2:30" x14ac:dyDescent="0.35">
      <c r="B245" s="76">
        <v>44293</v>
      </c>
      <c r="C245" s="125">
        <v>2019</v>
      </c>
      <c r="D245" s="77" t="s">
        <v>14</v>
      </c>
      <c r="E245" s="78" t="s">
        <v>14</v>
      </c>
      <c r="F245" s="78" t="s">
        <v>999</v>
      </c>
      <c r="G245" s="78">
        <v>8</v>
      </c>
      <c r="H245" s="77" t="s">
        <v>952</v>
      </c>
      <c r="I245" s="79" t="s">
        <v>10</v>
      </c>
      <c r="J245" s="137"/>
      <c r="K245" s="80">
        <v>2548</v>
      </c>
      <c r="L245" s="175">
        <v>155</v>
      </c>
      <c r="M245" s="175">
        <v>10.99</v>
      </c>
      <c r="N245" s="175">
        <v>108.14</v>
      </c>
      <c r="O245" s="175">
        <v>97.7</v>
      </c>
      <c r="P245" s="33">
        <f t="shared" si="33"/>
        <v>89.25373134328359</v>
      </c>
      <c r="S245" s="59">
        <f t="shared" si="34"/>
        <v>0</v>
      </c>
      <c r="T245" s="59">
        <f t="shared" si="35"/>
        <v>0</v>
      </c>
      <c r="U245" s="59">
        <f t="shared" si="36"/>
        <v>0</v>
      </c>
      <c r="V245" s="59">
        <f t="shared" si="37"/>
        <v>0</v>
      </c>
      <c r="W245" s="59">
        <f t="shared" si="38"/>
        <v>0</v>
      </c>
      <c r="X245" s="60">
        <v>30</v>
      </c>
      <c r="Y245" s="58">
        <f t="shared" si="39"/>
        <v>10.74626865671641</v>
      </c>
      <c r="Z245" s="61">
        <f t="shared" si="40"/>
        <v>0.46020066889632105</v>
      </c>
      <c r="AA245" s="63">
        <f t="shared" si="41"/>
        <v>0</v>
      </c>
      <c r="AB245" s="62">
        <f t="shared" si="41"/>
        <v>0</v>
      </c>
      <c r="AC245" s="57">
        <f t="shared" si="42"/>
        <v>0</v>
      </c>
      <c r="AD245" s="58">
        <f t="shared" si="43"/>
        <v>0</v>
      </c>
    </row>
    <row r="246" spans="2:30" x14ac:dyDescent="0.35">
      <c r="B246" s="76">
        <v>44293</v>
      </c>
      <c r="C246" s="125">
        <v>2019</v>
      </c>
      <c r="D246" s="77" t="s">
        <v>14</v>
      </c>
      <c r="E246" s="78" t="s">
        <v>14</v>
      </c>
      <c r="F246" s="78" t="s">
        <v>999</v>
      </c>
      <c r="G246" s="78">
        <v>8</v>
      </c>
      <c r="H246" s="77" t="s">
        <v>990</v>
      </c>
      <c r="I246" s="79" t="s">
        <v>8</v>
      </c>
      <c r="J246" s="137"/>
      <c r="K246" s="80">
        <v>2549</v>
      </c>
      <c r="L246" s="175">
        <v>129</v>
      </c>
      <c r="M246" s="175">
        <v>10.92</v>
      </c>
      <c r="N246" s="175">
        <v>126.15</v>
      </c>
      <c r="O246" s="175">
        <v>118.24</v>
      </c>
      <c r="P246" s="33">
        <f t="shared" si="33"/>
        <v>93.13546819404668</v>
      </c>
      <c r="S246" s="59">
        <f t="shared" si="34"/>
        <v>0</v>
      </c>
      <c r="T246" s="59">
        <f t="shared" si="35"/>
        <v>0</v>
      </c>
      <c r="U246" s="59">
        <f t="shared" si="36"/>
        <v>0</v>
      </c>
      <c r="V246" s="59">
        <f t="shared" si="37"/>
        <v>0</v>
      </c>
      <c r="W246" s="59">
        <f t="shared" si="38"/>
        <v>0</v>
      </c>
      <c r="X246" s="60">
        <v>30</v>
      </c>
      <c r="Y246" s="58">
        <f t="shared" si="39"/>
        <v>6.8645318059533196</v>
      </c>
      <c r="Z246" s="61">
        <f t="shared" si="40"/>
        <v>0.43685240402534486</v>
      </c>
      <c r="AA246" s="63">
        <f t="shared" si="41"/>
        <v>0</v>
      </c>
      <c r="AB246" s="62">
        <f t="shared" si="41"/>
        <v>0</v>
      </c>
      <c r="AC246" s="57">
        <f t="shared" si="42"/>
        <v>0</v>
      </c>
      <c r="AD246" s="58">
        <f t="shared" si="43"/>
        <v>0</v>
      </c>
    </row>
    <row r="247" spans="2:30" x14ac:dyDescent="0.35">
      <c r="B247" s="76">
        <v>44293</v>
      </c>
      <c r="C247" s="125">
        <v>2019</v>
      </c>
      <c r="D247" s="77" t="s">
        <v>14</v>
      </c>
      <c r="E247" s="78" t="s">
        <v>14</v>
      </c>
      <c r="F247" s="78" t="s">
        <v>999</v>
      </c>
      <c r="G247" s="78">
        <v>8</v>
      </c>
      <c r="H247" s="77" t="s">
        <v>990</v>
      </c>
      <c r="I247" s="79" t="s">
        <v>12</v>
      </c>
      <c r="J247" s="137"/>
      <c r="K247" s="80">
        <v>2550</v>
      </c>
      <c r="L247" s="175">
        <v>141</v>
      </c>
      <c r="M247" s="175">
        <v>10.91</v>
      </c>
      <c r="N247" s="175">
        <v>122.62</v>
      </c>
      <c r="O247" s="175">
        <v>114.33</v>
      </c>
      <c r="P247" s="33">
        <f t="shared" si="33"/>
        <v>92.578999194342487</v>
      </c>
      <c r="S247" s="59">
        <f t="shared" si="34"/>
        <v>0</v>
      </c>
      <c r="T247" s="59">
        <f t="shared" si="35"/>
        <v>0</v>
      </c>
      <c r="U247" s="59">
        <f t="shared" si="36"/>
        <v>0</v>
      </c>
      <c r="V247" s="59">
        <f t="shared" si="37"/>
        <v>0</v>
      </c>
      <c r="W247" s="59">
        <f t="shared" si="38"/>
        <v>0</v>
      </c>
      <c r="X247" s="60">
        <v>30</v>
      </c>
      <c r="Y247" s="58">
        <f t="shared" si="39"/>
        <v>7.4210008056575134</v>
      </c>
      <c r="Z247" s="61">
        <f t="shared" si="40"/>
        <v>0.44007928833881271</v>
      </c>
      <c r="AA247" s="63">
        <f t="shared" si="41"/>
        <v>0</v>
      </c>
      <c r="AB247" s="62">
        <f t="shared" si="41"/>
        <v>0</v>
      </c>
      <c r="AC247" s="57">
        <f t="shared" si="42"/>
        <v>0</v>
      </c>
      <c r="AD247" s="58">
        <f t="shared" si="43"/>
        <v>0</v>
      </c>
    </row>
    <row r="248" spans="2:30" x14ac:dyDescent="0.35">
      <c r="B248" s="76">
        <v>44293</v>
      </c>
      <c r="C248" s="125">
        <v>2019</v>
      </c>
      <c r="D248" s="77" t="s">
        <v>14</v>
      </c>
      <c r="E248" s="78" t="s">
        <v>14</v>
      </c>
      <c r="F248" s="78" t="s">
        <v>999</v>
      </c>
      <c r="G248" s="78">
        <v>8</v>
      </c>
      <c r="H248" s="77" t="s">
        <v>990</v>
      </c>
      <c r="I248" s="79" t="s">
        <v>11</v>
      </c>
      <c r="J248" s="137"/>
      <c r="K248" s="80">
        <v>2551</v>
      </c>
      <c r="L248" s="94">
        <v>157</v>
      </c>
      <c r="M248" s="94">
        <v>10.93</v>
      </c>
      <c r="N248" s="94">
        <v>107.32</v>
      </c>
      <c r="O248" s="94">
        <v>96.93</v>
      </c>
      <c r="P248" s="33">
        <f t="shared" si="33"/>
        <v>89.220873534599036</v>
      </c>
      <c r="Q248" s="96"/>
      <c r="R248" s="96"/>
      <c r="S248" s="59">
        <f t="shared" si="34"/>
        <v>0</v>
      </c>
      <c r="T248" s="59">
        <f t="shared" si="35"/>
        <v>0</v>
      </c>
      <c r="U248" s="59">
        <f t="shared" si="36"/>
        <v>0</v>
      </c>
      <c r="V248" s="59">
        <f t="shared" si="37"/>
        <v>0</v>
      </c>
      <c r="W248" s="59">
        <f t="shared" si="38"/>
        <v>0</v>
      </c>
      <c r="X248" s="60">
        <v>30</v>
      </c>
      <c r="Y248" s="58">
        <f t="shared" si="39"/>
        <v>10.779126465400964</v>
      </c>
      <c r="Z248" s="61">
        <f t="shared" si="40"/>
        <v>0.46040697674418596</v>
      </c>
      <c r="AA248" s="63">
        <f t="shared" si="41"/>
        <v>0</v>
      </c>
      <c r="AB248" s="62">
        <f t="shared" si="41"/>
        <v>0</v>
      </c>
      <c r="AC248" s="57">
        <f t="shared" si="42"/>
        <v>0</v>
      </c>
      <c r="AD248" s="58">
        <f t="shared" si="43"/>
        <v>0</v>
      </c>
    </row>
    <row r="249" spans="2:30" x14ac:dyDescent="0.35">
      <c r="B249" s="76">
        <v>44293</v>
      </c>
      <c r="C249" s="125">
        <v>2019</v>
      </c>
      <c r="D249" s="77" t="s">
        <v>14</v>
      </c>
      <c r="E249" s="78" t="s">
        <v>14</v>
      </c>
      <c r="F249" s="78" t="s">
        <v>999</v>
      </c>
      <c r="G249" s="78">
        <v>8</v>
      </c>
      <c r="H249" s="77" t="s">
        <v>990</v>
      </c>
      <c r="I249" s="79" t="s">
        <v>10</v>
      </c>
      <c r="J249" s="137"/>
      <c r="K249" s="80">
        <v>2552</v>
      </c>
      <c r="L249" s="175">
        <v>142</v>
      </c>
      <c r="M249" s="175">
        <v>10.93</v>
      </c>
      <c r="N249" s="175">
        <v>118.13</v>
      </c>
      <c r="O249" s="175">
        <v>106.64</v>
      </c>
      <c r="P249" s="33">
        <f t="shared" si="33"/>
        <v>89.281716417910474</v>
      </c>
      <c r="S249" s="59">
        <f t="shared" si="34"/>
        <v>0</v>
      </c>
      <c r="T249" s="59">
        <f t="shared" si="35"/>
        <v>0</v>
      </c>
      <c r="U249" s="59">
        <f t="shared" si="36"/>
        <v>0</v>
      </c>
      <c r="V249" s="59">
        <f t="shared" si="37"/>
        <v>0</v>
      </c>
      <c r="W249" s="59">
        <f t="shared" si="38"/>
        <v>0</v>
      </c>
      <c r="X249" s="60">
        <v>30</v>
      </c>
      <c r="Y249" s="58">
        <f t="shared" si="39"/>
        <v>10.718283582089526</v>
      </c>
      <c r="Z249" s="61">
        <f t="shared" si="40"/>
        <v>0.46002507574966028</v>
      </c>
      <c r="AA249" s="63">
        <f t="shared" si="41"/>
        <v>0</v>
      </c>
      <c r="AB249" s="62">
        <f t="shared" si="41"/>
        <v>0</v>
      </c>
      <c r="AC249" s="57">
        <f t="shared" si="42"/>
        <v>0</v>
      </c>
      <c r="AD249" s="58">
        <f t="shared" si="43"/>
        <v>0</v>
      </c>
    </row>
    <row r="250" spans="2:30" x14ac:dyDescent="0.35">
      <c r="B250" s="76">
        <v>44293</v>
      </c>
      <c r="C250" s="125">
        <v>2019</v>
      </c>
      <c r="D250" s="77" t="s">
        <v>14</v>
      </c>
      <c r="E250" s="78" t="s">
        <v>13</v>
      </c>
      <c r="F250" s="78" t="s">
        <v>993</v>
      </c>
      <c r="G250" s="78">
        <v>2</v>
      </c>
      <c r="H250" s="77" t="s">
        <v>952</v>
      </c>
      <c r="I250" s="79" t="s">
        <v>8</v>
      </c>
      <c r="J250" s="137"/>
      <c r="K250" s="80">
        <v>2553</v>
      </c>
      <c r="L250" s="175">
        <v>145</v>
      </c>
      <c r="M250" s="175">
        <v>10.9</v>
      </c>
      <c r="N250" s="175">
        <v>118.04</v>
      </c>
      <c r="O250" s="175">
        <v>108.41</v>
      </c>
      <c r="P250" s="33">
        <f t="shared" si="33"/>
        <v>91.011760313608349</v>
      </c>
      <c r="S250" s="59">
        <f t="shared" si="34"/>
        <v>0</v>
      </c>
      <c r="T250" s="59">
        <f t="shared" si="35"/>
        <v>0</v>
      </c>
      <c r="U250" s="59">
        <f t="shared" si="36"/>
        <v>0</v>
      </c>
      <c r="V250" s="59">
        <f t="shared" si="37"/>
        <v>0</v>
      </c>
      <c r="W250" s="59">
        <f t="shared" si="38"/>
        <v>0</v>
      </c>
      <c r="X250" s="60">
        <v>30</v>
      </c>
      <c r="Y250" s="58">
        <f t="shared" si="39"/>
        <v>8.9882396863916512</v>
      </c>
      <c r="Z250" s="61">
        <f t="shared" si="40"/>
        <v>0.44937955081530107</v>
      </c>
      <c r="AA250" s="63">
        <f t="shared" si="41"/>
        <v>0</v>
      </c>
      <c r="AB250" s="62">
        <f t="shared" si="41"/>
        <v>0</v>
      </c>
      <c r="AC250" s="57">
        <f t="shared" si="42"/>
        <v>0</v>
      </c>
      <c r="AD250" s="58">
        <f t="shared" si="43"/>
        <v>0</v>
      </c>
    </row>
    <row r="251" spans="2:30" x14ac:dyDescent="0.35">
      <c r="B251" s="76">
        <v>44293</v>
      </c>
      <c r="C251" s="125">
        <v>2019</v>
      </c>
      <c r="D251" s="77" t="s">
        <v>14</v>
      </c>
      <c r="E251" s="78" t="s">
        <v>13</v>
      </c>
      <c r="F251" s="78" t="s">
        <v>993</v>
      </c>
      <c r="G251" s="78">
        <v>2</v>
      </c>
      <c r="H251" s="77" t="s">
        <v>952</v>
      </c>
      <c r="I251" s="79" t="s">
        <v>12</v>
      </c>
      <c r="J251" s="137"/>
      <c r="K251" s="80">
        <v>2554</v>
      </c>
      <c r="L251" s="175">
        <v>150</v>
      </c>
      <c r="M251" s="175">
        <v>10.92</v>
      </c>
      <c r="N251" s="175">
        <v>118.31</v>
      </c>
      <c r="O251" s="175">
        <v>109.11</v>
      </c>
      <c r="P251" s="33">
        <f t="shared" si="33"/>
        <v>91.433094329080916</v>
      </c>
      <c r="S251" s="59">
        <f t="shared" si="34"/>
        <v>0</v>
      </c>
      <c r="T251" s="59">
        <f t="shared" si="35"/>
        <v>0</v>
      </c>
      <c r="U251" s="59">
        <f t="shared" si="36"/>
        <v>0</v>
      </c>
      <c r="V251" s="59">
        <f t="shared" si="37"/>
        <v>0</v>
      </c>
      <c r="W251" s="59">
        <f t="shared" si="38"/>
        <v>0</v>
      </c>
      <c r="X251" s="60">
        <v>30</v>
      </c>
      <c r="Y251" s="58">
        <f t="shared" si="39"/>
        <v>8.5669056709190841</v>
      </c>
      <c r="Z251" s="61">
        <f t="shared" si="40"/>
        <v>0.44684794785619719</v>
      </c>
      <c r="AA251" s="63">
        <f t="shared" si="41"/>
        <v>0</v>
      </c>
      <c r="AB251" s="62">
        <f t="shared" si="41"/>
        <v>0</v>
      </c>
      <c r="AC251" s="57">
        <f t="shared" si="42"/>
        <v>0</v>
      </c>
      <c r="AD251" s="58">
        <f t="shared" si="43"/>
        <v>0</v>
      </c>
    </row>
    <row r="252" spans="2:30" x14ac:dyDescent="0.35">
      <c r="B252" s="76">
        <v>44293</v>
      </c>
      <c r="C252" s="125">
        <v>2019</v>
      </c>
      <c r="D252" s="77" t="s">
        <v>14</v>
      </c>
      <c r="E252" s="78" t="s">
        <v>13</v>
      </c>
      <c r="F252" s="78" t="s">
        <v>993</v>
      </c>
      <c r="G252" s="78">
        <v>2</v>
      </c>
      <c r="H252" s="77" t="s">
        <v>952</v>
      </c>
      <c r="I252" s="79" t="s">
        <v>11</v>
      </c>
      <c r="J252" s="137"/>
      <c r="K252" s="80">
        <v>2555</v>
      </c>
      <c r="L252" s="175">
        <v>143</v>
      </c>
      <c r="M252" s="175">
        <v>10.91</v>
      </c>
      <c r="N252" s="175">
        <v>119.71</v>
      </c>
      <c r="O252" s="175">
        <v>109.58</v>
      </c>
      <c r="P252" s="33">
        <f t="shared" si="33"/>
        <v>90.68933823529413</v>
      </c>
      <c r="S252" s="59">
        <f t="shared" si="34"/>
        <v>0</v>
      </c>
      <c r="T252" s="59">
        <f t="shared" si="35"/>
        <v>0</v>
      </c>
      <c r="U252" s="59">
        <f t="shared" si="36"/>
        <v>0</v>
      </c>
      <c r="V252" s="59">
        <f t="shared" si="37"/>
        <v>0</v>
      </c>
      <c r="W252" s="59">
        <f t="shared" si="38"/>
        <v>0</v>
      </c>
      <c r="X252" s="60">
        <v>30</v>
      </c>
      <c r="Y252" s="58">
        <f t="shared" si="39"/>
        <v>9.3106617647058698</v>
      </c>
      <c r="Z252" s="61">
        <f t="shared" si="40"/>
        <v>0.45133272524576862</v>
      </c>
      <c r="AA252" s="63">
        <f t="shared" si="41"/>
        <v>0</v>
      </c>
      <c r="AB252" s="62">
        <f t="shared" si="41"/>
        <v>0</v>
      </c>
      <c r="AC252" s="57">
        <f t="shared" si="42"/>
        <v>0</v>
      </c>
      <c r="AD252" s="58">
        <f t="shared" si="43"/>
        <v>0</v>
      </c>
    </row>
    <row r="253" spans="2:30" x14ac:dyDescent="0.35">
      <c r="B253" s="76">
        <v>44293</v>
      </c>
      <c r="C253" s="125">
        <v>2019</v>
      </c>
      <c r="D253" s="77" t="s">
        <v>14</v>
      </c>
      <c r="E253" s="78" t="s">
        <v>13</v>
      </c>
      <c r="F253" s="78" t="s">
        <v>993</v>
      </c>
      <c r="G253" s="78">
        <v>2</v>
      </c>
      <c r="H253" s="77" t="s">
        <v>952</v>
      </c>
      <c r="I253" s="79" t="s">
        <v>10</v>
      </c>
      <c r="J253" s="137"/>
      <c r="K253" s="80">
        <v>2556</v>
      </c>
      <c r="L253" s="175">
        <v>148</v>
      </c>
      <c r="M253" s="175">
        <v>10.9</v>
      </c>
      <c r="N253" s="175">
        <v>111.51</v>
      </c>
      <c r="O253" s="175">
        <v>99.93</v>
      </c>
      <c r="P253" s="33">
        <f t="shared" si="33"/>
        <v>88.490209720703717</v>
      </c>
      <c r="S253" s="59">
        <f t="shared" si="34"/>
        <v>0</v>
      </c>
      <c r="T253" s="59">
        <f t="shared" si="35"/>
        <v>0</v>
      </c>
      <c r="U253" s="59">
        <f t="shared" si="36"/>
        <v>0</v>
      </c>
      <c r="V253" s="59">
        <f t="shared" si="37"/>
        <v>0</v>
      </c>
      <c r="W253" s="59">
        <f t="shared" si="38"/>
        <v>0</v>
      </c>
      <c r="X253" s="60">
        <v>30</v>
      </c>
      <c r="Y253" s="58">
        <f t="shared" si="39"/>
        <v>11.509790279296283</v>
      </c>
      <c r="Z253" s="61">
        <f t="shared" si="40"/>
        <v>0.46503425811524202</v>
      </c>
      <c r="AA253" s="63">
        <f t="shared" si="41"/>
        <v>0</v>
      </c>
      <c r="AB253" s="62">
        <f t="shared" si="41"/>
        <v>0</v>
      </c>
      <c r="AC253" s="57">
        <f t="shared" si="42"/>
        <v>0</v>
      </c>
      <c r="AD253" s="58">
        <f t="shared" si="43"/>
        <v>0</v>
      </c>
    </row>
    <row r="254" spans="2:30" x14ac:dyDescent="0.35">
      <c r="B254" s="76">
        <v>44293</v>
      </c>
      <c r="C254" s="125">
        <v>2019</v>
      </c>
      <c r="D254" s="77" t="s">
        <v>14</v>
      </c>
      <c r="E254" s="78" t="s">
        <v>13</v>
      </c>
      <c r="F254" s="78" t="s">
        <v>993</v>
      </c>
      <c r="G254" s="78">
        <v>2</v>
      </c>
      <c r="H254" s="77" t="s">
        <v>990</v>
      </c>
      <c r="I254" s="79" t="s">
        <v>8</v>
      </c>
      <c r="J254" s="137"/>
      <c r="K254" s="80">
        <v>2557</v>
      </c>
      <c r="L254" s="175">
        <v>153</v>
      </c>
      <c r="M254" s="175">
        <v>10.97</v>
      </c>
      <c r="N254" s="175">
        <v>128.84</v>
      </c>
      <c r="O254" s="175">
        <v>117.45</v>
      </c>
      <c r="P254" s="33">
        <f t="shared" si="33"/>
        <v>90.336811741749386</v>
      </c>
      <c r="S254" s="59">
        <f t="shared" si="34"/>
        <v>0</v>
      </c>
      <c r="T254" s="59">
        <f t="shared" si="35"/>
        <v>0</v>
      </c>
      <c r="U254" s="59">
        <f t="shared" si="36"/>
        <v>0</v>
      </c>
      <c r="V254" s="59">
        <f t="shared" si="37"/>
        <v>0</v>
      </c>
      <c r="W254" s="59">
        <f t="shared" si="38"/>
        <v>0</v>
      </c>
      <c r="X254" s="60">
        <v>30</v>
      </c>
      <c r="Y254" s="58">
        <f t="shared" si="39"/>
        <v>9.6631882582506137</v>
      </c>
      <c r="Z254" s="61">
        <f t="shared" si="40"/>
        <v>0.45348422238918101</v>
      </c>
      <c r="AA254" s="63">
        <f t="shared" si="41"/>
        <v>0</v>
      </c>
      <c r="AB254" s="62">
        <f t="shared" si="41"/>
        <v>0</v>
      </c>
      <c r="AC254" s="57">
        <f t="shared" si="42"/>
        <v>0</v>
      </c>
      <c r="AD254" s="58">
        <f t="shared" si="43"/>
        <v>0</v>
      </c>
    </row>
    <row r="255" spans="2:30" x14ac:dyDescent="0.35">
      <c r="B255" s="76">
        <v>44293</v>
      </c>
      <c r="C255" s="125">
        <v>2019</v>
      </c>
      <c r="D255" s="77" t="s">
        <v>14</v>
      </c>
      <c r="E255" s="78" t="s">
        <v>13</v>
      </c>
      <c r="F255" s="78" t="s">
        <v>993</v>
      </c>
      <c r="G255" s="78">
        <v>2</v>
      </c>
      <c r="H255" s="77" t="s">
        <v>990</v>
      </c>
      <c r="I255" s="79" t="s">
        <v>12</v>
      </c>
      <c r="J255" s="137"/>
      <c r="K255" s="80">
        <v>2558</v>
      </c>
      <c r="L255" s="175">
        <v>124</v>
      </c>
      <c r="M255" s="175">
        <v>10.94</v>
      </c>
      <c r="N255" s="175">
        <v>122.1</v>
      </c>
      <c r="O255" s="175">
        <v>111.93</v>
      </c>
      <c r="P255" s="33">
        <f t="shared" si="33"/>
        <v>90.851025548758557</v>
      </c>
      <c r="S255" s="59">
        <f t="shared" si="34"/>
        <v>0</v>
      </c>
      <c r="T255" s="59">
        <f t="shared" si="35"/>
        <v>0</v>
      </c>
      <c r="U255" s="59">
        <f t="shared" si="36"/>
        <v>0</v>
      </c>
      <c r="V255" s="59">
        <f t="shared" si="37"/>
        <v>0</v>
      </c>
      <c r="W255" s="59">
        <f t="shared" si="38"/>
        <v>0</v>
      </c>
      <c r="X255" s="60">
        <v>30</v>
      </c>
      <c r="Y255" s="58">
        <f t="shared" si="39"/>
        <v>9.1489744512414433</v>
      </c>
      <c r="Z255" s="61">
        <f t="shared" si="40"/>
        <v>0.45035151995247041</v>
      </c>
      <c r="AA255" s="63">
        <f t="shared" si="41"/>
        <v>0</v>
      </c>
      <c r="AB255" s="62">
        <f t="shared" si="41"/>
        <v>0</v>
      </c>
      <c r="AC255" s="57">
        <f t="shared" si="42"/>
        <v>0</v>
      </c>
      <c r="AD255" s="58">
        <f t="shared" si="43"/>
        <v>0</v>
      </c>
    </row>
    <row r="256" spans="2:30" x14ac:dyDescent="0.35">
      <c r="B256" s="76">
        <v>44293</v>
      </c>
      <c r="C256" s="125">
        <v>2019</v>
      </c>
      <c r="D256" s="77" t="s">
        <v>14</v>
      </c>
      <c r="E256" s="78" t="s">
        <v>13</v>
      </c>
      <c r="F256" s="78" t="s">
        <v>993</v>
      </c>
      <c r="G256" s="78">
        <v>2</v>
      </c>
      <c r="H256" s="77" t="s">
        <v>990</v>
      </c>
      <c r="I256" s="79" t="s">
        <v>11</v>
      </c>
      <c r="J256" s="137"/>
      <c r="K256" s="80">
        <v>2559</v>
      </c>
      <c r="L256" s="175">
        <v>131</v>
      </c>
      <c r="M256" s="175">
        <v>10.9</v>
      </c>
      <c r="N256" s="175">
        <v>118.57</v>
      </c>
      <c r="O256" s="175">
        <v>106.4</v>
      </c>
      <c r="P256" s="33">
        <f t="shared" si="33"/>
        <v>88.696944367047465</v>
      </c>
      <c r="S256" s="59">
        <f t="shared" si="34"/>
        <v>0</v>
      </c>
      <c r="T256" s="59">
        <f t="shared" si="35"/>
        <v>0</v>
      </c>
      <c r="U256" s="59">
        <f t="shared" si="36"/>
        <v>0</v>
      </c>
      <c r="V256" s="59">
        <f t="shared" si="37"/>
        <v>0</v>
      </c>
      <c r="W256" s="59">
        <f t="shared" si="38"/>
        <v>0</v>
      </c>
      <c r="X256" s="60">
        <v>30</v>
      </c>
      <c r="Y256" s="58">
        <f t="shared" si="39"/>
        <v>11.303055632952535</v>
      </c>
      <c r="Z256" s="61">
        <f t="shared" si="40"/>
        <v>0.46371727748691088</v>
      </c>
      <c r="AA256" s="63">
        <f t="shared" si="41"/>
        <v>0</v>
      </c>
      <c r="AB256" s="62">
        <f t="shared" si="41"/>
        <v>0</v>
      </c>
      <c r="AC256" s="57">
        <f t="shared" si="42"/>
        <v>0</v>
      </c>
      <c r="AD256" s="58">
        <f t="shared" si="43"/>
        <v>0</v>
      </c>
    </row>
    <row r="257" spans="2:30" x14ac:dyDescent="0.35">
      <c r="B257" s="76">
        <v>44293</v>
      </c>
      <c r="C257" s="125">
        <v>2019</v>
      </c>
      <c r="D257" s="77" t="s">
        <v>14</v>
      </c>
      <c r="E257" s="78" t="s">
        <v>13</v>
      </c>
      <c r="F257" s="78" t="s">
        <v>993</v>
      </c>
      <c r="G257" s="78">
        <v>2</v>
      </c>
      <c r="H257" s="77" t="s">
        <v>990</v>
      </c>
      <c r="I257" s="79" t="s">
        <v>10</v>
      </c>
      <c r="J257" s="137"/>
      <c r="K257" s="80">
        <v>2560</v>
      </c>
      <c r="L257" s="175">
        <v>138</v>
      </c>
      <c r="M257" s="175">
        <v>11.01</v>
      </c>
      <c r="N257" s="175">
        <v>82.29</v>
      </c>
      <c r="O257" s="175">
        <v>73.86</v>
      </c>
      <c r="P257" s="33">
        <f t="shared" si="33"/>
        <v>88.173400673400678</v>
      </c>
      <c r="S257" s="59">
        <f t="shared" si="34"/>
        <v>0</v>
      </c>
      <c r="T257" s="59">
        <f t="shared" si="35"/>
        <v>0</v>
      </c>
      <c r="U257" s="59">
        <f t="shared" si="36"/>
        <v>0</v>
      </c>
      <c r="V257" s="59">
        <f t="shared" si="37"/>
        <v>0</v>
      </c>
      <c r="W257" s="59">
        <f t="shared" si="38"/>
        <v>0</v>
      </c>
      <c r="X257" s="60">
        <v>30</v>
      </c>
      <c r="Y257" s="58">
        <f t="shared" si="39"/>
        <v>11.826599326599322</v>
      </c>
      <c r="Z257" s="61">
        <f t="shared" si="40"/>
        <v>0.46706443914081142</v>
      </c>
      <c r="AA257" s="63">
        <f t="shared" si="41"/>
        <v>0</v>
      </c>
      <c r="AB257" s="62">
        <f t="shared" si="41"/>
        <v>0</v>
      </c>
      <c r="AC257" s="57">
        <f t="shared" si="42"/>
        <v>0</v>
      </c>
      <c r="AD257" s="58">
        <f t="shared" si="43"/>
        <v>0</v>
      </c>
    </row>
    <row r="258" spans="2:30" x14ac:dyDescent="0.35">
      <c r="B258" s="76">
        <v>44293</v>
      </c>
      <c r="C258" s="125">
        <v>2019</v>
      </c>
      <c r="D258" s="77" t="s">
        <v>14</v>
      </c>
      <c r="E258" s="78" t="s">
        <v>13</v>
      </c>
      <c r="F258" s="78" t="s">
        <v>992</v>
      </c>
      <c r="G258" s="78">
        <v>1</v>
      </c>
      <c r="H258" s="77" t="s">
        <v>952</v>
      </c>
      <c r="I258" s="79" t="s">
        <v>8</v>
      </c>
      <c r="J258" s="137"/>
      <c r="K258" s="80">
        <v>2561</v>
      </c>
      <c r="L258" s="94">
        <v>128</v>
      </c>
      <c r="M258" s="94">
        <v>10.89</v>
      </c>
      <c r="N258" s="94">
        <v>129.51</v>
      </c>
      <c r="O258" s="94">
        <v>117.68</v>
      </c>
      <c r="P258" s="33">
        <f t="shared" ref="P258:P289" si="44">100/(N258-M258)*(O258-M258)</f>
        <v>90.026976901028505</v>
      </c>
      <c r="S258" s="59">
        <f t="shared" ref="S258:S289" si="45">AA258*((250+(100*Y258/100))/1000)*(100/(100-(100*Y258/100)))</f>
        <v>0</v>
      </c>
      <c r="T258" s="59">
        <f t="shared" ref="T258:T289" si="46">IF(Y258="","",S258*(X258/10*15))</f>
        <v>0</v>
      </c>
      <c r="U258" s="59">
        <f t="shared" ref="U258:U289" si="47">AB258*((250+(100*Y258/100))/1000)*(100/(100-(100*Y258/100)))</f>
        <v>0</v>
      </c>
      <c r="V258" s="59">
        <f t="shared" ref="V258:V289" si="48">IF(Y258="","",U258*(X258/10*15))</f>
        <v>0</v>
      </c>
      <c r="W258" s="59">
        <f t="shared" ref="W258:W289" si="49">IF(AA258="","",T258+V258)</f>
        <v>0</v>
      </c>
      <c r="X258" s="60">
        <v>30</v>
      </c>
      <c r="Y258" s="58">
        <f t="shared" ref="Y258:Y289" si="50">100-P258</f>
        <v>9.9730230989714954</v>
      </c>
      <c r="Z258" s="61">
        <f t="shared" ref="Z258:Z289" si="51">IF(Y258="","",((400+Y258)/1000)*(100/(100-Y258)))</f>
        <v>0.4553890813746605</v>
      </c>
      <c r="AA258" s="63">
        <f t="shared" ref="AA258:AB289" si="52">Q258</f>
        <v>0</v>
      </c>
      <c r="AB258" s="62">
        <f t="shared" si="52"/>
        <v>0</v>
      </c>
      <c r="AC258" s="57">
        <f t="shared" ref="AC258:AC289" si="53">S258*10</f>
        <v>0</v>
      </c>
      <c r="AD258" s="58">
        <f t="shared" ref="AD258:AD289" si="54">U258*10</f>
        <v>0</v>
      </c>
    </row>
    <row r="259" spans="2:30" x14ac:dyDescent="0.35">
      <c r="B259" s="76">
        <v>44293</v>
      </c>
      <c r="C259" s="125">
        <v>2019</v>
      </c>
      <c r="D259" s="77" t="s">
        <v>14</v>
      </c>
      <c r="E259" s="78" t="s">
        <v>13</v>
      </c>
      <c r="F259" s="78" t="s">
        <v>992</v>
      </c>
      <c r="G259" s="78">
        <v>1</v>
      </c>
      <c r="H259" s="77" t="s">
        <v>952</v>
      </c>
      <c r="I259" s="79" t="s">
        <v>12</v>
      </c>
      <c r="J259" s="137"/>
      <c r="K259" s="80">
        <v>2562</v>
      </c>
      <c r="L259" s="94">
        <v>397</v>
      </c>
      <c r="M259" s="94">
        <v>11.2</v>
      </c>
      <c r="N259" s="94">
        <v>121.38</v>
      </c>
      <c r="O259" s="94">
        <v>111.28</v>
      </c>
      <c r="P259" s="33">
        <f t="shared" si="44"/>
        <v>90.833182065710659</v>
      </c>
      <c r="Q259" s="96"/>
      <c r="R259" s="96"/>
      <c r="S259" s="59">
        <f t="shared" si="45"/>
        <v>0</v>
      </c>
      <c r="T259" s="59">
        <f t="shared" si="46"/>
        <v>0</v>
      </c>
      <c r="U259" s="59">
        <f t="shared" si="47"/>
        <v>0</v>
      </c>
      <c r="V259" s="59">
        <f t="shared" si="48"/>
        <v>0</v>
      </c>
      <c r="W259" s="59">
        <f t="shared" si="49"/>
        <v>0</v>
      </c>
      <c r="X259" s="60">
        <v>30</v>
      </c>
      <c r="Y259" s="58">
        <f t="shared" si="50"/>
        <v>9.166817934289341</v>
      </c>
      <c r="Z259" s="61">
        <f t="shared" si="51"/>
        <v>0.45045963229416458</v>
      </c>
      <c r="AA259" s="63">
        <f t="shared" si="52"/>
        <v>0</v>
      </c>
      <c r="AB259" s="62">
        <f t="shared" si="52"/>
        <v>0</v>
      </c>
      <c r="AC259" s="57">
        <f t="shared" si="53"/>
        <v>0</v>
      </c>
      <c r="AD259" s="58">
        <f t="shared" si="54"/>
        <v>0</v>
      </c>
    </row>
    <row r="260" spans="2:30" x14ac:dyDescent="0.35">
      <c r="B260" s="76">
        <v>44293</v>
      </c>
      <c r="C260" s="125">
        <v>2019</v>
      </c>
      <c r="D260" s="77" t="s">
        <v>14</v>
      </c>
      <c r="E260" s="78" t="s">
        <v>13</v>
      </c>
      <c r="F260" s="78" t="s">
        <v>992</v>
      </c>
      <c r="G260" s="78">
        <v>1</v>
      </c>
      <c r="H260" s="77" t="s">
        <v>952</v>
      </c>
      <c r="I260" s="79" t="s">
        <v>11</v>
      </c>
      <c r="J260" s="137"/>
      <c r="K260" s="80">
        <v>2563</v>
      </c>
      <c r="L260" s="175">
        <v>414</v>
      </c>
      <c r="M260" s="175">
        <v>11.23</v>
      </c>
      <c r="N260" s="175">
        <v>119</v>
      </c>
      <c r="O260" s="175">
        <v>107.08</v>
      </c>
      <c r="P260" s="33">
        <f t="shared" si="44"/>
        <v>88.939407998515364</v>
      </c>
      <c r="S260" s="59">
        <f t="shared" si="45"/>
        <v>0</v>
      </c>
      <c r="T260" s="59">
        <f t="shared" si="46"/>
        <v>0</v>
      </c>
      <c r="U260" s="59">
        <f t="shared" si="47"/>
        <v>0</v>
      </c>
      <c r="V260" s="59">
        <f t="shared" si="48"/>
        <v>0</v>
      </c>
      <c r="W260" s="59">
        <f t="shared" si="49"/>
        <v>0</v>
      </c>
      <c r="X260" s="60">
        <v>30</v>
      </c>
      <c r="Y260" s="58">
        <f t="shared" si="50"/>
        <v>11.060592001484636</v>
      </c>
      <c r="Z260" s="61">
        <f t="shared" si="51"/>
        <v>0.46218049034950437</v>
      </c>
      <c r="AA260" s="63">
        <f t="shared" si="52"/>
        <v>0</v>
      </c>
      <c r="AB260" s="62">
        <f t="shared" si="52"/>
        <v>0</v>
      </c>
      <c r="AC260" s="57">
        <f t="shared" si="53"/>
        <v>0</v>
      </c>
      <c r="AD260" s="58">
        <f t="shared" si="54"/>
        <v>0</v>
      </c>
    </row>
    <row r="261" spans="2:30" x14ac:dyDescent="0.35">
      <c r="B261" s="76">
        <v>44293</v>
      </c>
      <c r="C261" s="125">
        <v>2019</v>
      </c>
      <c r="D261" s="77" t="s">
        <v>14</v>
      </c>
      <c r="E261" s="78" t="s">
        <v>13</v>
      </c>
      <c r="F261" s="78" t="s">
        <v>992</v>
      </c>
      <c r="G261" s="78">
        <v>1</v>
      </c>
      <c r="H261" s="77" t="s">
        <v>952</v>
      </c>
      <c r="I261" s="79" t="s">
        <v>10</v>
      </c>
      <c r="J261" s="137"/>
      <c r="K261" s="80">
        <v>2564</v>
      </c>
      <c r="L261" s="175">
        <v>402</v>
      </c>
      <c r="M261" s="175">
        <v>11.21</v>
      </c>
      <c r="N261" s="175">
        <v>115.21</v>
      </c>
      <c r="O261" s="175">
        <v>101.7</v>
      </c>
      <c r="P261" s="33">
        <f t="shared" si="44"/>
        <v>87.009615384615401</v>
      </c>
      <c r="S261" s="59">
        <f t="shared" si="45"/>
        <v>0</v>
      </c>
      <c r="T261" s="59">
        <f t="shared" si="46"/>
        <v>0</v>
      </c>
      <c r="U261" s="59">
        <f t="shared" si="47"/>
        <v>0</v>
      </c>
      <c r="V261" s="59">
        <f t="shared" si="48"/>
        <v>0</v>
      </c>
      <c r="W261" s="59">
        <f t="shared" si="49"/>
        <v>0</v>
      </c>
      <c r="X261" s="60">
        <v>30</v>
      </c>
      <c r="Y261" s="58">
        <f t="shared" si="50"/>
        <v>12.990384615384599</v>
      </c>
      <c r="Z261" s="61">
        <f t="shared" si="51"/>
        <v>0.47464913250082869</v>
      </c>
      <c r="AA261" s="63">
        <f t="shared" si="52"/>
        <v>0</v>
      </c>
      <c r="AB261" s="62">
        <f t="shared" si="52"/>
        <v>0</v>
      </c>
      <c r="AC261" s="57">
        <f t="shared" si="53"/>
        <v>0</v>
      </c>
      <c r="AD261" s="58">
        <f t="shared" si="54"/>
        <v>0</v>
      </c>
    </row>
    <row r="262" spans="2:30" x14ac:dyDescent="0.35">
      <c r="B262" s="76">
        <v>44293</v>
      </c>
      <c r="C262" s="125">
        <v>2019</v>
      </c>
      <c r="D262" s="77" t="s">
        <v>14</v>
      </c>
      <c r="E262" s="78" t="s">
        <v>13</v>
      </c>
      <c r="F262" s="78" t="s">
        <v>992</v>
      </c>
      <c r="G262" s="78">
        <v>1</v>
      </c>
      <c r="H262" s="77" t="s">
        <v>990</v>
      </c>
      <c r="I262" s="79" t="s">
        <v>8</v>
      </c>
      <c r="J262" s="137"/>
      <c r="K262" s="80">
        <v>2565</v>
      </c>
      <c r="L262" s="175">
        <v>133</v>
      </c>
      <c r="M262" s="175">
        <v>10.99</v>
      </c>
      <c r="N262" s="175">
        <v>129.08000000000001</v>
      </c>
      <c r="O262" s="175">
        <v>117.97</v>
      </c>
      <c r="P262" s="33">
        <f t="shared" si="44"/>
        <v>90.591921415869251</v>
      </c>
      <c r="S262" s="59">
        <f t="shared" si="45"/>
        <v>0</v>
      </c>
      <c r="T262" s="59">
        <f t="shared" si="46"/>
        <v>0</v>
      </c>
      <c r="U262" s="59">
        <f t="shared" si="47"/>
        <v>0</v>
      </c>
      <c r="V262" s="59">
        <f t="shared" si="48"/>
        <v>0</v>
      </c>
      <c r="W262" s="59">
        <f t="shared" si="49"/>
        <v>0</v>
      </c>
      <c r="X262" s="60">
        <v>30</v>
      </c>
      <c r="Y262" s="58">
        <f t="shared" si="50"/>
        <v>9.4080785841307488</v>
      </c>
      <c r="Z262" s="61">
        <f t="shared" si="51"/>
        <v>0.45192559356889139</v>
      </c>
      <c r="AA262" s="63">
        <f t="shared" si="52"/>
        <v>0</v>
      </c>
      <c r="AB262" s="62">
        <f t="shared" si="52"/>
        <v>0</v>
      </c>
      <c r="AC262" s="57">
        <f t="shared" si="53"/>
        <v>0</v>
      </c>
      <c r="AD262" s="58">
        <f t="shared" si="54"/>
        <v>0</v>
      </c>
    </row>
    <row r="263" spans="2:30" x14ac:dyDescent="0.35">
      <c r="B263" s="76">
        <v>44293</v>
      </c>
      <c r="C263" s="125">
        <v>2019</v>
      </c>
      <c r="D263" s="77" t="s">
        <v>14</v>
      </c>
      <c r="E263" s="78" t="s">
        <v>13</v>
      </c>
      <c r="F263" s="78" t="s">
        <v>992</v>
      </c>
      <c r="G263" s="78">
        <v>1</v>
      </c>
      <c r="H263" s="77" t="s">
        <v>990</v>
      </c>
      <c r="I263" s="79" t="s">
        <v>12</v>
      </c>
      <c r="J263" s="137"/>
      <c r="K263" s="80">
        <v>2566</v>
      </c>
      <c r="L263" s="94">
        <v>144</v>
      </c>
      <c r="M263" s="94">
        <v>10.93</v>
      </c>
      <c r="N263" s="94">
        <v>121.92</v>
      </c>
      <c r="O263" s="94">
        <v>111.58</v>
      </c>
      <c r="P263" s="33">
        <f t="shared" si="44"/>
        <v>90.683845391476709</v>
      </c>
      <c r="S263" s="59">
        <f t="shared" si="45"/>
        <v>0</v>
      </c>
      <c r="T263" s="59">
        <f t="shared" si="46"/>
        <v>0</v>
      </c>
      <c r="U263" s="59">
        <f t="shared" si="47"/>
        <v>0</v>
      </c>
      <c r="V263" s="59">
        <f t="shared" si="48"/>
        <v>0</v>
      </c>
      <c r="W263" s="59">
        <f t="shared" si="49"/>
        <v>0</v>
      </c>
      <c r="X263" s="60">
        <v>30</v>
      </c>
      <c r="Y263" s="58">
        <f t="shared" si="50"/>
        <v>9.3161546085232914</v>
      </c>
      <c r="Z263" s="61">
        <f t="shared" si="51"/>
        <v>0.45136612021857919</v>
      </c>
      <c r="AA263" s="63">
        <f t="shared" si="52"/>
        <v>0</v>
      </c>
      <c r="AB263" s="62">
        <f t="shared" si="52"/>
        <v>0</v>
      </c>
      <c r="AC263" s="57">
        <f t="shared" si="53"/>
        <v>0</v>
      </c>
      <c r="AD263" s="58">
        <f t="shared" si="54"/>
        <v>0</v>
      </c>
    </row>
    <row r="264" spans="2:30" x14ac:dyDescent="0.35">
      <c r="B264" s="76">
        <v>44293</v>
      </c>
      <c r="C264" s="125">
        <v>2019</v>
      </c>
      <c r="D264" s="77" t="s">
        <v>14</v>
      </c>
      <c r="E264" s="78" t="s">
        <v>13</v>
      </c>
      <c r="F264" s="78" t="s">
        <v>992</v>
      </c>
      <c r="G264" s="78">
        <v>1</v>
      </c>
      <c r="H264" s="77" t="s">
        <v>990</v>
      </c>
      <c r="I264" s="79" t="s">
        <v>11</v>
      </c>
      <c r="J264" s="137"/>
      <c r="K264" s="80">
        <v>2567</v>
      </c>
      <c r="L264" s="94">
        <v>146</v>
      </c>
      <c r="M264" s="94">
        <v>10.94</v>
      </c>
      <c r="N264" s="94">
        <v>120</v>
      </c>
      <c r="O264" s="94">
        <v>108.74</v>
      </c>
      <c r="P264" s="33">
        <f t="shared" si="44"/>
        <v>89.675408032275811</v>
      </c>
      <c r="S264" s="59">
        <f t="shared" si="45"/>
        <v>0</v>
      </c>
      <c r="T264" s="59">
        <f t="shared" si="46"/>
        <v>0</v>
      </c>
      <c r="U264" s="59">
        <f t="shared" si="47"/>
        <v>0</v>
      </c>
      <c r="V264" s="59">
        <f t="shared" si="48"/>
        <v>0</v>
      </c>
      <c r="W264" s="59">
        <f t="shared" si="49"/>
        <v>0</v>
      </c>
      <c r="X264" s="60">
        <v>30</v>
      </c>
      <c r="Y264" s="58">
        <f t="shared" si="50"/>
        <v>10.324591967724189</v>
      </c>
      <c r="Z264" s="61">
        <f t="shared" si="51"/>
        <v>0.45756646216768915</v>
      </c>
      <c r="AA264" s="63">
        <f t="shared" si="52"/>
        <v>0</v>
      </c>
      <c r="AB264" s="62">
        <f t="shared" si="52"/>
        <v>0</v>
      </c>
      <c r="AC264" s="57">
        <f t="shared" si="53"/>
        <v>0</v>
      </c>
      <c r="AD264" s="58">
        <f t="shared" si="54"/>
        <v>0</v>
      </c>
    </row>
    <row r="265" spans="2:30" x14ac:dyDescent="0.35">
      <c r="B265" s="76">
        <v>44293</v>
      </c>
      <c r="C265" s="125">
        <v>2019</v>
      </c>
      <c r="D265" s="77" t="s">
        <v>14</v>
      </c>
      <c r="E265" s="78" t="s">
        <v>13</v>
      </c>
      <c r="F265" s="78" t="s">
        <v>992</v>
      </c>
      <c r="G265" s="78">
        <v>1</v>
      </c>
      <c r="H265" s="77" t="s">
        <v>990</v>
      </c>
      <c r="I265" s="79" t="s">
        <v>10</v>
      </c>
      <c r="J265" s="137"/>
      <c r="K265" s="80">
        <v>2568</v>
      </c>
      <c r="L265" s="94">
        <v>147</v>
      </c>
      <c r="M265" s="94">
        <v>10.93</v>
      </c>
      <c r="N265" s="94">
        <v>110</v>
      </c>
      <c r="O265" s="94">
        <v>99.32</v>
      </c>
      <c r="P265" s="33">
        <f t="shared" si="44"/>
        <v>89.219743615625319</v>
      </c>
      <c r="Q265" s="96"/>
      <c r="R265" s="96"/>
      <c r="S265" s="59">
        <f t="shared" si="45"/>
        <v>0</v>
      </c>
      <c r="T265" s="59">
        <f t="shared" si="46"/>
        <v>0</v>
      </c>
      <c r="U265" s="59">
        <f t="shared" si="47"/>
        <v>0</v>
      </c>
      <c r="V265" s="59">
        <f t="shared" si="48"/>
        <v>0</v>
      </c>
      <c r="W265" s="59">
        <f t="shared" si="49"/>
        <v>0</v>
      </c>
      <c r="X265" s="60">
        <v>30</v>
      </c>
      <c r="Y265" s="58">
        <f t="shared" si="50"/>
        <v>10.780256384374681</v>
      </c>
      <c r="Z265" s="61">
        <f t="shared" si="51"/>
        <v>0.46041407399027034</v>
      </c>
      <c r="AA265" s="63">
        <f t="shared" si="52"/>
        <v>0</v>
      </c>
      <c r="AB265" s="62">
        <f t="shared" si="52"/>
        <v>0</v>
      </c>
      <c r="AC265" s="57">
        <f t="shared" si="53"/>
        <v>0</v>
      </c>
      <c r="AD265" s="58">
        <f t="shared" si="54"/>
        <v>0</v>
      </c>
    </row>
    <row r="266" spans="2:30" x14ac:dyDescent="0.35">
      <c r="B266" s="76">
        <v>44293</v>
      </c>
      <c r="C266" s="125">
        <v>2019</v>
      </c>
      <c r="D266" s="77" t="s">
        <v>14</v>
      </c>
      <c r="E266" s="78" t="s">
        <v>14</v>
      </c>
      <c r="F266" s="78" t="s">
        <v>993</v>
      </c>
      <c r="G266" s="78">
        <v>2</v>
      </c>
      <c r="H266" s="77" t="s">
        <v>952</v>
      </c>
      <c r="I266" s="79" t="s">
        <v>8</v>
      </c>
      <c r="J266" s="137"/>
      <c r="K266" s="80">
        <v>2569</v>
      </c>
      <c r="L266" s="94">
        <v>124</v>
      </c>
      <c r="M266" s="94">
        <v>10.9</v>
      </c>
      <c r="N266" s="94">
        <v>128.1</v>
      </c>
      <c r="O266" s="94">
        <v>118.95</v>
      </c>
      <c r="P266" s="33">
        <f t="shared" si="44"/>
        <v>92.192832764505127</v>
      </c>
      <c r="S266" s="59">
        <f t="shared" si="45"/>
        <v>0</v>
      </c>
      <c r="T266" s="59">
        <f t="shared" si="46"/>
        <v>0</v>
      </c>
      <c r="U266" s="59">
        <f t="shared" si="47"/>
        <v>0</v>
      </c>
      <c r="V266" s="59">
        <f t="shared" si="48"/>
        <v>0</v>
      </c>
      <c r="W266" s="59">
        <f t="shared" si="49"/>
        <v>0</v>
      </c>
      <c r="X266" s="60">
        <v>30</v>
      </c>
      <c r="Y266" s="58">
        <f t="shared" si="50"/>
        <v>7.8071672354948731</v>
      </c>
      <c r="Z266" s="61">
        <f t="shared" si="51"/>
        <v>0.44234150856085142</v>
      </c>
      <c r="AA266" s="63">
        <f t="shared" si="52"/>
        <v>0</v>
      </c>
      <c r="AB266" s="62">
        <f t="shared" si="52"/>
        <v>0</v>
      </c>
      <c r="AC266" s="57">
        <f t="shared" si="53"/>
        <v>0</v>
      </c>
      <c r="AD266" s="58">
        <f t="shared" si="54"/>
        <v>0</v>
      </c>
    </row>
    <row r="267" spans="2:30" x14ac:dyDescent="0.35">
      <c r="B267" s="76">
        <v>44293</v>
      </c>
      <c r="C267" s="125">
        <v>2019</v>
      </c>
      <c r="D267" s="77" t="s">
        <v>14</v>
      </c>
      <c r="E267" s="78" t="s">
        <v>14</v>
      </c>
      <c r="F267" s="78" t="s">
        <v>993</v>
      </c>
      <c r="G267" s="78">
        <v>2</v>
      </c>
      <c r="H267" s="77" t="s">
        <v>952</v>
      </c>
      <c r="I267" s="79" t="s">
        <v>12</v>
      </c>
      <c r="J267" s="137"/>
      <c r="K267" s="80">
        <v>2570</v>
      </c>
      <c r="L267" s="94">
        <v>395</v>
      </c>
      <c r="M267" s="94">
        <v>10.98</v>
      </c>
      <c r="N267" s="94">
        <v>121.53</v>
      </c>
      <c r="O267" s="94">
        <v>114.01</v>
      </c>
      <c r="P267" s="33">
        <f t="shared" si="44"/>
        <v>93.197648123021253</v>
      </c>
      <c r="Q267" s="96"/>
      <c r="R267" s="96"/>
      <c r="S267" s="59">
        <f t="shared" si="45"/>
        <v>0</v>
      </c>
      <c r="T267" s="59">
        <f t="shared" si="46"/>
        <v>0</v>
      </c>
      <c r="U267" s="59">
        <f t="shared" si="47"/>
        <v>0</v>
      </c>
      <c r="V267" s="59">
        <f t="shared" si="48"/>
        <v>0</v>
      </c>
      <c r="W267" s="59">
        <f t="shared" si="49"/>
        <v>0</v>
      </c>
      <c r="X267" s="60">
        <v>30</v>
      </c>
      <c r="Y267" s="58">
        <f t="shared" si="50"/>
        <v>6.8023518769787472</v>
      </c>
      <c r="Z267" s="61">
        <f t="shared" si="51"/>
        <v>0.43649422498301466</v>
      </c>
      <c r="AA267" s="63">
        <f t="shared" si="52"/>
        <v>0</v>
      </c>
      <c r="AB267" s="62">
        <f t="shared" si="52"/>
        <v>0</v>
      </c>
      <c r="AC267" s="57">
        <f t="shared" si="53"/>
        <v>0</v>
      </c>
      <c r="AD267" s="58">
        <f t="shared" si="54"/>
        <v>0</v>
      </c>
    </row>
    <row r="268" spans="2:30" x14ac:dyDescent="0.35">
      <c r="B268" s="76">
        <v>44293</v>
      </c>
      <c r="C268" s="125">
        <v>2019</v>
      </c>
      <c r="D268" s="77" t="s">
        <v>14</v>
      </c>
      <c r="E268" s="78" t="s">
        <v>14</v>
      </c>
      <c r="F268" s="78" t="s">
        <v>993</v>
      </c>
      <c r="G268" s="78">
        <v>2</v>
      </c>
      <c r="H268" s="77" t="s">
        <v>952</v>
      </c>
      <c r="I268" s="79" t="s">
        <v>11</v>
      </c>
      <c r="J268" s="137"/>
      <c r="K268" s="80">
        <v>2571</v>
      </c>
      <c r="L268" s="175">
        <v>121</v>
      </c>
      <c r="M268" s="175">
        <v>10.97</v>
      </c>
      <c r="N268" s="175">
        <v>122.61</v>
      </c>
      <c r="O268" s="175">
        <v>111.94</v>
      </c>
      <c r="P268" s="33">
        <f t="shared" si="44"/>
        <v>90.442493729845935</v>
      </c>
      <c r="S268" s="59">
        <f t="shared" si="45"/>
        <v>0</v>
      </c>
      <c r="T268" s="59">
        <f t="shared" si="46"/>
        <v>0</v>
      </c>
      <c r="U268" s="59">
        <f t="shared" si="47"/>
        <v>0</v>
      </c>
      <c r="V268" s="59">
        <f t="shared" si="48"/>
        <v>0</v>
      </c>
      <c r="W268" s="59">
        <f t="shared" si="49"/>
        <v>0</v>
      </c>
      <c r="X268" s="60">
        <v>30</v>
      </c>
      <c r="Y268" s="58">
        <f t="shared" si="50"/>
        <v>9.5575062701540645</v>
      </c>
      <c r="Z268" s="61">
        <f t="shared" si="51"/>
        <v>0.45283747647816186</v>
      </c>
      <c r="AA268" s="63">
        <f t="shared" si="52"/>
        <v>0</v>
      </c>
      <c r="AB268" s="62">
        <f t="shared" si="52"/>
        <v>0</v>
      </c>
      <c r="AC268" s="57">
        <f t="shared" si="53"/>
        <v>0</v>
      </c>
      <c r="AD268" s="58">
        <f t="shared" si="54"/>
        <v>0</v>
      </c>
    </row>
    <row r="269" spans="2:30" x14ac:dyDescent="0.35">
      <c r="B269" s="76">
        <v>44293</v>
      </c>
      <c r="C269" s="125">
        <v>2019</v>
      </c>
      <c r="D269" s="77" t="s">
        <v>14</v>
      </c>
      <c r="E269" s="78" t="s">
        <v>14</v>
      </c>
      <c r="F269" s="78" t="s">
        <v>993</v>
      </c>
      <c r="G269" s="78">
        <v>2</v>
      </c>
      <c r="H269" s="77" t="s">
        <v>952</v>
      </c>
      <c r="I269" s="79" t="s">
        <v>10</v>
      </c>
      <c r="J269" s="137"/>
      <c r="K269" s="80">
        <v>2572</v>
      </c>
      <c r="L269" s="94">
        <v>126</v>
      </c>
      <c r="M269" s="94">
        <v>10.91</v>
      </c>
      <c r="N269" s="94">
        <v>109.96</v>
      </c>
      <c r="O269" s="94">
        <v>98.4</v>
      </c>
      <c r="P269" s="33">
        <f t="shared" si="44"/>
        <v>88.32912670368502</v>
      </c>
      <c r="Q269" s="96"/>
      <c r="R269" s="96"/>
      <c r="S269" s="59">
        <f t="shared" si="45"/>
        <v>0</v>
      </c>
      <c r="T269" s="59">
        <f t="shared" si="46"/>
        <v>0</v>
      </c>
      <c r="U269" s="59">
        <f t="shared" si="47"/>
        <v>0</v>
      </c>
      <c r="V269" s="59">
        <f t="shared" si="48"/>
        <v>0</v>
      </c>
      <c r="W269" s="59">
        <f t="shared" si="49"/>
        <v>0</v>
      </c>
      <c r="X269" s="60">
        <v>30</v>
      </c>
      <c r="Y269" s="58">
        <f t="shared" si="50"/>
        <v>11.67087329631498</v>
      </c>
      <c r="Z269" s="61">
        <f t="shared" si="51"/>
        <v>0.4660646931077837</v>
      </c>
      <c r="AA269" s="63">
        <f t="shared" si="52"/>
        <v>0</v>
      </c>
      <c r="AB269" s="62">
        <f t="shared" si="52"/>
        <v>0</v>
      </c>
      <c r="AC269" s="57">
        <f t="shared" si="53"/>
        <v>0</v>
      </c>
      <c r="AD269" s="58">
        <f t="shared" si="54"/>
        <v>0</v>
      </c>
    </row>
    <row r="270" spans="2:30" x14ac:dyDescent="0.35">
      <c r="B270" s="76">
        <v>44293</v>
      </c>
      <c r="C270" s="125">
        <v>2019</v>
      </c>
      <c r="D270" s="77" t="s">
        <v>14</v>
      </c>
      <c r="E270" s="78" t="s">
        <v>14</v>
      </c>
      <c r="F270" s="78" t="s">
        <v>993</v>
      </c>
      <c r="G270" s="78">
        <v>2</v>
      </c>
      <c r="H270" s="77" t="s">
        <v>990</v>
      </c>
      <c r="I270" s="79" t="s">
        <v>8</v>
      </c>
      <c r="J270" s="137"/>
      <c r="K270" s="80">
        <v>2573</v>
      </c>
      <c r="L270" s="175">
        <v>151</v>
      </c>
      <c r="M270" s="175">
        <v>10.95</v>
      </c>
      <c r="N270" s="175">
        <v>64.72</v>
      </c>
      <c r="O270" s="175">
        <v>61.15</v>
      </c>
      <c r="P270" s="33">
        <f t="shared" si="44"/>
        <v>93.360610005579332</v>
      </c>
      <c r="S270" s="59">
        <f t="shared" si="45"/>
        <v>0</v>
      </c>
      <c r="T270" s="59">
        <f t="shared" si="46"/>
        <v>0</v>
      </c>
      <c r="U270" s="59">
        <f t="shared" si="47"/>
        <v>0</v>
      </c>
      <c r="V270" s="59">
        <f t="shared" si="48"/>
        <v>0</v>
      </c>
      <c r="W270" s="59">
        <f t="shared" si="49"/>
        <v>0</v>
      </c>
      <c r="X270" s="60">
        <v>30</v>
      </c>
      <c r="Y270" s="58">
        <f t="shared" si="50"/>
        <v>6.639389994420668</v>
      </c>
      <c r="Z270" s="61">
        <f t="shared" si="51"/>
        <v>0.4355577689243027</v>
      </c>
      <c r="AA270" s="63">
        <f t="shared" si="52"/>
        <v>0</v>
      </c>
      <c r="AB270" s="62">
        <f t="shared" si="52"/>
        <v>0</v>
      </c>
      <c r="AC270" s="57">
        <f t="shared" si="53"/>
        <v>0</v>
      </c>
      <c r="AD270" s="58">
        <f t="shared" si="54"/>
        <v>0</v>
      </c>
    </row>
    <row r="271" spans="2:30" x14ac:dyDescent="0.35">
      <c r="B271" s="76">
        <v>44293</v>
      </c>
      <c r="C271" s="125">
        <v>2019</v>
      </c>
      <c r="D271" s="77" t="s">
        <v>14</v>
      </c>
      <c r="E271" s="78" t="s">
        <v>14</v>
      </c>
      <c r="F271" s="78" t="s">
        <v>993</v>
      </c>
      <c r="G271" s="78">
        <v>2</v>
      </c>
      <c r="H271" s="77" t="s">
        <v>990</v>
      </c>
      <c r="I271" s="79" t="s">
        <v>12</v>
      </c>
      <c r="J271" s="137"/>
      <c r="K271" s="80">
        <v>2574</v>
      </c>
      <c r="L271" s="175">
        <v>130</v>
      </c>
      <c r="M271" s="175">
        <v>10.91</v>
      </c>
      <c r="N271" s="175">
        <v>140.52000000000001</v>
      </c>
      <c r="O271" s="175">
        <v>134.62</v>
      </c>
      <c r="P271" s="33">
        <f t="shared" si="44"/>
        <v>95.447882107862043</v>
      </c>
      <c r="S271" s="59">
        <f t="shared" si="45"/>
        <v>0</v>
      </c>
      <c r="T271" s="59">
        <f t="shared" si="46"/>
        <v>0</v>
      </c>
      <c r="U271" s="59">
        <f t="shared" si="47"/>
        <v>0</v>
      </c>
      <c r="V271" s="59">
        <f t="shared" si="48"/>
        <v>0</v>
      </c>
      <c r="W271" s="59">
        <f t="shared" si="49"/>
        <v>0</v>
      </c>
      <c r="X271" s="60">
        <v>30</v>
      </c>
      <c r="Y271" s="58">
        <f t="shared" si="50"/>
        <v>4.5521178921379573</v>
      </c>
      <c r="Z271" s="61">
        <f t="shared" si="51"/>
        <v>0.42384609166599307</v>
      </c>
      <c r="AA271" s="63">
        <f t="shared" si="52"/>
        <v>0</v>
      </c>
      <c r="AB271" s="62">
        <f t="shared" si="52"/>
        <v>0</v>
      </c>
      <c r="AC271" s="57">
        <f t="shared" si="53"/>
        <v>0</v>
      </c>
      <c r="AD271" s="58">
        <f t="shared" si="54"/>
        <v>0</v>
      </c>
    </row>
    <row r="272" spans="2:30" x14ac:dyDescent="0.35">
      <c r="B272" s="76">
        <v>44293</v>
      </c>
      <c r="C272" s="125">
        <v>2019</v>
      </c>
      <c r="D272" s="77" t="s">
        <v>14</v>
      </c>
      <c r="E272" s="78" t="s">
        <v>14</v>
      </c>
      <c r="F272" s="78" t="s">
        <v>993</v>
      </c>
      <c r="G272" s="78">
        <v>2</v>
      </c>
      <c r="H272" s="77" t="s">
        <v>990</v>
      </c>
      <c r="I272" s="79" t="s">
        <v>11</v>
      </c>
      <c r="J272" s="137"/>
      <c r="K272" s="80">
        <v>2575</v>
      </c>
      <c r="L272" s="94">
        <v>134</v>
      </c>
      <c r="M272" s="94">
        <v>10.94</v>
      </c>
      <c r="N272" s="94">
        <v>127.51</v>
      </c>
      <c r="O272" s="94">
        <v>120.53</v>
      </c>
      <c r="P272" s="33">
        <f t="shared" si="44"/>
        <v>94.012181521832375</v>
      </c>
      <c r="Q272" s="96"/>
      <c r="R272" s="96"/>
      <c r="S272" s="59">
        <f t="shared" si="45"/>
        <v>0</v>
      </c>
      <c r="T272" s="59">
        <f t="shared" si="46"/>
        <v>0</v>
      </c>
      <c r="U272" s="59">
        <f t="shared" si="47"/>
        <v>0</v>
      </c>
      <c r="V272" s="59">
        <f t="shared" si="48"/>
        <v>0</v>
      </c>
      <c r="W272" s="59">
        <f t="shared" si="49"/>
        <v>0</v>
      </c>
      <c r="X272" s="60">
        <v>30</v>
      </c>
      <c r="Y272" s="58">
        <f t="shared" si="50"/>
        <v>5.9878184781676254</v>
      </c>
      <c r="Z272" s="61">
        <f t="shared" si="51"/>
        <v>0.43184597134775071</v>
      </c>
      <c r="AA272" s="63">
        <f t="shared" si="52"/>
        <v>0</v>
      </c>
      <c r="AB272" s="62">
        <f t="shared" si="52"/>
        <v>0</v>
      </c>
      <c r="AC272" s="57">
        <f t="shared" si="53"/>
        <v>0</v>
      </c>
      <c r="AD272" s="58">
        <f t="shared" si="54"/>
        <v>0</v>
      </c>
    </row>
    <row r="273" spans="2:30" x14ac:dyDescent="0.35">
      <c r="B273" s="76">
        <v>44293</v>
      </c>
      <c r="C273" s="125">
        <v>2019</v>
      </c>
      <c r="D273" s="77" t="s">
        <v>14</v>
      </c>
      <c r="E273" s="78" t="s">
        <v>14</v>
      </c>
      <c r="F273" s="78" t="s">
        <v>993</v>
      </c>
      <c r="G273" s="78">
        <v>2</v>
      </c>
      <c r="H273" s="77" t="s">
        <v>990</v>
      </c>
      <c r="I273" s="79" t="s">
        <v>10</v>
      </c>
      <c r="J273" s="137"/>
      <c r="K273" s="80">
        <v>2576</v>
      </c>
      <c r="L273" s="94">
        <v>137</v>
      </c>
      <c r="M273" s="94">
        <v>10.95</v>
      </c>
      <c r="N273" s="94">
        <v>119.89</v>
      </c>
      <c r="O273" s="94">
        <v>108.04</v>
      </c>
      <c r="P273" s="33">
        <f t="shared" si="44"/>
        <v>89.122452726271348</v>
      </c>
      <c r="Q273" s="96"/>
      <c r="R273" s="96"/>
      <c r="S273" s="59">
        <f t="shared" si="45"/>
        <v>0</v>
      </c>
      <c r="T273" s="59">
        <f t="shared" si="46"/>
        <v>0</v>
      </c>
      <c r="U273" s="59">
        <f t="shared" si="47"/>
        <v>0</v>
      </c>
      <c r="V273" s="59">
        <f t="shared" si="48"/>
        <v>0</v>
      </c>
      <c r="W273" s="59">
        <f t="shared" si="49"/>
        <v>0</v>
      </c>
      <c r="X273" s="60">
        <v>30</v>
      </c>
      <c r="Y273" s="58">
        <f t="shared" si="50"/>
        <v>10.877547273728652</v>
      </c>
      <c r="Z273" s="61">
        <f t="shared" si="51"/>
        <v>0.46102585230198773</v>
      </c>
      <c r="AA273" s="63">
        <f t="shared" si="52"/>
        <v>0</v>
      </c>
      <c r="AB273" s="62">
        <f t="shared" si="52"/>
        <v>0</v>
      </c>
      <c r="AC273" s="57">
        <f t="shared" si="53"/>
        <v>0</v>
      </c>
      <c r="AD273" s="58">
        <f t="shared" si="54"/>
        <v>0</v>
      </c>
    </row>
    <row r="274" spans="2:30" x14ac:dyDescent="0.35">
      <c r="B274" s="76">
        <v>44293</v>
      </c>
      <c r="C274" s="125">
        <v>2019</v>
      </c>
      <c r="D274" s="77" t="s">
        <v>14</v>
      </c>
      <c r="E274" s="78" t="s">
        <v>15</v>
      </c>
      <c r="F274" s="78" t="s">
        <v>999</v>
      </c>
      <c r="G274" s="78">
        <v>8</v>
      </c>
      <c r="H274" s="77" t="s">
        <v>952</v>
      </c>
      <c r="I274" s="79" t="s">
        <v>8</v>
      </c>
      <c r="J274" s="137"/>
      <c r="K274" s="80">
        <v>2577</v>
      </c>
      <c r="L274" s="175">
        <v>407</v>
      </c>
      <c r="M274" s="175">
        <v>10.94</v>
      </c>
      <c r="N274" s="175">
        <v>153.13</v>
      </c>
      <c r="O274" s="175">
        <v>145.58000000000001</v>
      </c>
      <c r="P274" s="33">
        <f t="shared" si="44"/>
        <v>94.690203249173649</v>
      </c>
      <c r="S274" s="59">
        <f t="shared" si="45"/>
        <v>0</v>
      </c>
      <c r="T274" s="59">
        <f t="shared" si="46"/>
        <v>0</v>
      </c>
      <c r="U274" s="59">
        <f t="shared" si="47"/>
        <v>0</v>
      </c>
      <c r="V274" s="59">
        <f t="shared" si="48"/>
        <v>0</v>
      </c>
      <c r="W274" s="59">
        <f t="shared" si="49"/>
        <v>0</v>
      </c>
      <c r="X274" s="60">
        <v>30</v>
      </c>
      <c r="Y274" s="58">
        <f t="shared" si="50"/>
        <v>5.3097967508263508</v>
      </c>
      <c r="Z274" s="61">
        <f t="shared" si="51"/>
        <v>0.42803773024361252</v>
      </c>
      <c r="AA274" s="63">
        <f t="shared" si="52"/>
        <v>0</v>
      </c>
      <c r="AB274" s="62">
        <f t="shared" si="52"/>
        <v>0</v>
      </c>
      <c r="AC274" s="57">
        <f t="shared" si="53"/>
        <v>0</v>
      </c>
      <c r="AD274" s="58">
        <f t="shared" si="54"/>
        <v>0</v>
      </c>
    </row>
    <row r="275" spans="2:30" x14ac:dyDescent="0.35">
      <c r="B275" s="76">
        <v>44293</v>
      </c>
      <c r="C275" s="125">
        <v>2019</v>
      </c>
      <c r="D275" s="77" t="s">
        <v>14</v>
      </c>
      <c r="E275" s="78" t="s">
        <v>15</v>
      </c>
      <c r="F275" s="78" t="s">
        <v>999</v>
      </c>
      <c r="G275" s="78">
        <v>8</v>
      </c>
      <c r="H275" s="77" t="s">
        <v>952</v>
      </c>
      <c r="I275" s="79" t="s">
        <v>12</v>
      </c>
      <c r="J275" s="137"/>
      <c r="K275" s="80">
        <v>2578</v>
      </c>
      <c r="L275" s="175">
        <v>398</v>
      </c>
      <c r="M275" s="175">
        <v>10.93</v>
      </c>
      <c r="N275" s="175">
        <v>134.16</v>
      </c>
      <c r="O275" s="175">
        <v>127.3</v>
      </c>
      <c r="P275" s="33">
        <f t="shared" si="44"/>
        <v>94.433173740160683</v>
      </c>
      <c r="S275" s="59">
        <f t="shared" si="45"/>
        <v>0</v>
      </c>
      <c r="T275" s="59">
        <f t="shared" si="46"/>
        <v>0</v>
      </c>
      <c r="U275" s="59">
        <f t="shared" si="47"/>
        <v>0</v>
      </c>
      <c r="V275" s="59">
        <f t="shared" si="48"/>
        <v>0</v>
      </c>
      <c r="W275" s="59">
        <f t="shared" si="49"/>
        <v>0</v>
      </c>
      <c r="X275" s="60">
        <v>30</v>
      </c>
      <c r="Y275" s="58">
        <f t="shared" si="50"/>
        <v>5.566826259839317</v>
      </c>
      <c r="Z275" s="61">
        <f t="shared" si="51"/>
        <v>0.42947495058863966</v>
      </c>
      <c r="AA275" s="63">
        <f t="shared" si="52"/>
        <v>0</v>
      </c>
      <c r="AB275" s="62">
        <f t="shared" si="52"/>
        <v>0</v>
      </c>
      <c r="AC275" s="57">
        <f t="shared" si="53"/>
        <v>0</v>
      </c>
      <c r="AD275" s="58">
        <f t="shared" si="54"/>
        <v>0</v>
      </c>
    </row>
    <row r="276" spans="2:30" x14ac:dyDescent="0.35">
      <c r="B276" s="76">
        <v>44293</v>
      </c>
      <c r="C276" s="125">
        <v>2019</v>
      </c>
      <c r="D276" s="77" t="s">
        <v>14</v>
      </c>
      <c r="E276" s="78" t="s">
        <v>15</v>
      </c>
      <c r="F276" s="78" t="s">
        <v>999</v>
      </c>
      <c r="G276" s="78">
        <v>8</v>
      </c>
      <c r="H276" s="77" t="s">
        <v>952</v>
      </c>
      <c r="I276" s="79" t="s">
        <v>11</v>
      </c>
      <c r="J276" s="137"/>
      <c r="K276" s="80">
        <v>2579</v>
      </c>
      <c r="L276" s="175">
        <v>122</v>
      </c>
      <c r="M276" s="175">
        <v>10.9</v>
      </c>
      <c r="N276" s="175">
        <v>122.43</v>
      </c>
      <c r="O276" s="175">
        <v>113.3</v>
      </c>
      <c r="P276" s="33">
        <f t="shared" si="44"/>
        <v>91.813861741235527</v>
      </c>
      <c r="S276" s="59">
        <f t="shared" si="45"/>
        <v>0</v>
      </c>
      <c r="T276" s="59">
        <f t="shared" si="46"/>
        <v>0</v>
      </c>
      <c r="U276" s="59">
        <f t="shared" si="47"/>
        <v>0</v>
      </c>
      <c r="V276" s="59">
        <f t="shared" si="48"/>
        <v>0</v>
      </c>
      <c r="W276" s="59">
        <f t="shared" si="49"/>
        <v>0</v>
      </c>
      <c r="X276" s="60">
        <v>30</v>
      </c>
      <c r="Y276" s="58">
        <f t="shared" si="50"/>
        <v>8.1861382587644727</v>
      </c>
      <c r="Z276" s="61">
        <f t="shared" si="51"/>
        <v>0.44458007812500011</v>
      </c>
      <c r="AA276" s="63">
        <f t="shared" si="52"/>
        <v>0</v>
      </c>
      <c r="AB276" s="62">
        <f t="shared" si="52"/>
        <v>0</v>
      </c>
      <c r="AC276" s="57">
        <f t="shared" si="53"/>
        <v>0</v>
      </c>
      <c r="AD276" s="58">
        <f t="shared" si="54"/>
        <v>0</v>
      </c>
    </row>
    <row r="277" spans="2:30" x14ac:dyDescent="0.35">
      <c r="B277" s="76">
        <v>44293</v>
      </c>
      <c r="C277" s="125">
        <v>2019</v>
      </c>
      <c r="D277" s="77" t="s">
        <v>14</v>
      </c>
      <c r="E277" s="78" t="s">
        <v>15</v>
      </c>
      <c r="F277" s="78" t="s">
        <v>999</v>
      </c>
      <c r="G277" s="78">
        <v>8</v>
      </c>
      <c r="H277" s="77" t="s">
        <v>952</v>
      </c>
      <c r="I277" s="79" t="s">
        <v>10</v>
      </c>
      <c r="J277" s="137"/>
      <c r="K277" s="80">
        <v>2580</v>
      </c>
      <c r="L277" s="94">
        <v>401</v>
      </c>
      <c r="M277" s="94">
        <v>11.22</v>
      </c>
      <c r="N277" s="94">
        <v>118.85</v>
      </c>
      <c r="O277" s="94">
        <v>108.22</v>
      </c>
      <c r="P277" s="33">
        <f t="shared" si="44"/>
        <v>90.123571494936357</v>
      </c>
      <c r="S277" s="59">
        <f t="shared" si="45"/>
        <v>0</v>
      </c>
      <c r="T277" s="59">
        <f t="shared" si="46"/>
        <v>0</v>
      </c>
      <c r="U277" s="59">
        <f t="shared" si="47"/>
        <v>0</v>
      </c>
      <c r="V277" s="59">
        <f t="shared" si="48"/>
        <v>0</v>
      </c>
      <c r="W277" s="59">
        <f t="shared" si="49"/>
        <v>0</v>
      </c>
      <c r="X277" s="60">
        <v>30</v>
      </c>
      <c r="Y277" s="58">
        <f t="shared" si="50"/>
        <v>9.8764285050636431</v>
      </c>
      <c r="Z277" s="61">
        <f t="shared" si="51"/>
        <v>0.45479381443298966</v>
      </c>
      <c r="AA277" s="63">
        <f t="shared" si="52"/>
        <v>0</v>
      </c>
      <c r="AB277" s="62">
        <f t="shared" si="52"/>
        <v>0</v>
      </c>
      <c r="AC277" s="57">
        <f t="shared" si="53"/>
        <v>0</v>
      </c>
      <c r="AD277" s="58">
        <f t="shared" si="54"/>
        <v>0</v>
      </c>
    </row>
    <row r="278" spans="2:30" x14ac:dyDescent="0.35">
      <c r="B278" s="76">
        <v>44293</v>
      </c>
      <c r="C278" s="125">
        <v>2019</v>
      </c>
      <c r="D278" s="77" t="s">
        <v>14</v>
      </c>
      <c r="E278" s="78" t="s">
        <v>15</v>
      </c>
      <c r="F278" s="78" t="s">
        <v>999</v>
      </c>
      <c r="G278" s="78">
        <v>8</v>
      </c>
      <c r="H278" s="77" t="s">
        <v>990</v>
      </c>
      <c r="I278" s="79" t="s">
        <v>8</v>
      </c>
      <c r="J278" s="137"/>
      <c r="K278" s="80">
        <v>2581</v>
      </c>
      <c r="L278" s="175">
        <v>136</v>
      </c>
      <c r="M278" s="175">
        <v>10.93</v>
      </c>
      <c r="N278" s="175">
        <v>132.51</v>
      </c>
      <c r="O278" s="175">
        <v>125.44</v>
      </c>
      <c r="P278" s="33">
        <f t="shared" si="44"/>
        <v>94.184898832044752</v>
      </c>
      <c r="S278" s="59">
        <f t="shared" si="45"/>
        <v>0</v>
      </c>
      <c r="T278" s="59">
        <f t="shared" si="46"/>
        <v>0</v>
      </c>
      <c r="U278" s="59">
        <f t="shared" si="47"/>
        <v>0</v>
      </c>
      <c r="V278" s="59">
        <f t="shared" si="48"/>
        <v>0</v>
      </c>
      <c r="W278" s="59">
        <f t="shared" si="49"/>
        <v>0</v>
      </c>
      <c r="X278" s="60">
        <v>30</v>
      </c>
      <c r="Y278" s="58">
        <f t="shared" si="50"/>
        <v>5.8151011679552482</v>
      </c>
      <c r="Z278" s="61">
        <f t="shared" si="51"/>
        <v>0.43087066631735216</v>
      </c>
      <c r="AA278" s="63">
        <f t="shared" si="52"/>
        <v>0</v>
      </c>
      <c r="AB278" s="62">
        <f t="shared" si="52"/>
        <v>0</v>
      </c>
      <c r="AC278" s="57">
        <f t="shared" si="53"/>
        <v>0</v>
      </c>
      <c r="AD278" s="58">
        <f t="shared" si="54"/>
        <v>0</v>
      </c>
    </row>
    <row r="279" spans="2:30" x14ac:dyDescent="0.35">
      <c r="B279" s="76">
        <v>44293</v>
      </c>
      <c r="C279" s="125">
        <v>2019</v>
      </c>
      <c r="D279" s="77" t="s">
        <v>14</v>
      </c>
      <c r="E279" s="78" t="s">
        <v>15</v>
      </c>
      <c r="F279" s="78" t="s">
        <v>999</v>
      </c>
      <c r="G279" s="78">
        <v>8</v>
      </c>
      <c r="H279" s="77" t="s">
        <v>990</v>
      </c>
      <c r="I279" s="79" t="s">
        <v>12</v>
      </c>
      <c r="J279" s="137"/>
      <c r="K279" s="80">
        <v>2582</v>
      </c>
      <c r="L279" s="94">
        <v>123</v>
      </c>
      <c r="M279" s="94">
        <v>10.89</v>
      </c>
      <c r="N279" s="94">
        <v>140.01</v>
      </c>
      <c r="O279" s="94">
        <v>132.63999999999999</v>
      </c>
      <c r="P279" s="33">
        <f t="shared" si="44"/>
        <v>94.29213135068153</v>
      </c>
      <c r="S279" s="59">
        <f t="shared" si="45"/>
        <v>0</v>
      </c>
      <c r="T279" s="59">
        <f t="shared" si="46"/>
        <v>0</v>
      </c>
      <c r="U279" s="59">
        <f t="shared" si="47"/>
        <v>0</v>
      </c>
      <c r="V279" s="59">
        <f t="shared" si="48"/>
        <v>0</v>
      </c>
      <c r="W279" s="59">
        <f t="shared" si="49"/>
        <v>0</v>
      </c>
      <c r="X279" s="60">
        <v>30</v>
      </c>
      <c r="Y279" s="58">
        <f t="shared" si="50"/>
        <v>5.7078686493184705</v>
      </c>
      <c r="Z279" s="61">
        <f t="shared" si="51"/>
        <v>0.43026694045174541</v>
      </c>
      <c r="AA279" s="63">
        <f t="shared" si="52"/>
        <v>0</v>
      </c>
      <c r="AB279" s="62">
        <f t="shared" si="52"/>
        <v>0</v>
      </c>
      <c r="AC279" s="57">
        <f t="shared" si="53"/>
        <v>0</v>
      </c>
      <c r="AD279" s="58">
        <f t="shared" si="54"/>
        <v>0</v>
      </c>
    </row>
    <row r="280" spans="2:30" x14ac:dyDescent="0.35">
      <c r="B280" s="76">
        <v>44293</v>
      </c>
      <c r="C280" s="125">
        <v>2019</v>
      </c>
      <c r="D280" s="77" t="s">
        <v>14</v>
      </c>
      <c r="E280" s="78" t="s">
        <v>15</v>
      </c>
      <c r="F280" s="78" t="s">
        <v>999</v>
      </c>
      <c r="G280" s="78">
        <v>8</v>
      </c>
      <c r="H280" s="77" t="s">
        <v>990</v>
      </c>
      <c r="I280" s="79" t="s">
        <v>11</v>
      </c>
      <c r="J280" s="137"/>
      <c r="K280" s="80">
        <v>2583</v>
      </c>
      <c r="L280" s="175">
        <v>135</v>
      </c>
      <c r="M280" s="175">
        <v>10.98</v>
      </c>
      <c r="N280" s="175">
        <v>129.54</v>
      </c>
      <c r="O280" s="175">
        <v>120.51</v>
      </c>
      <c r="P280" s="33">
        <f t="shared" si="44"/>
        <v>92.383603238866399</v>
      </c>
      <c r="S280" s="59">
        <f t="shared" si="45"/>
        <v>0</v>
      </c>
      <c r="T280" s="59">
        <f t="shared" si="46"/>
        <v>0</v>
      </c>
      <c r="U280" s="59">
        <f t="shared" si="47"/>
        <v>0</v>
      </c>
      <c r="V280" s="59">
        <f t="shared" si="48"/>
        <v>0</v>
      </c>
      <c r="W280" s="59">
        <f t="shared" si="49"/>
        <v>0</v>
      </c>
      <c r="X280" s="60">
        <v>30</v>
      </c>
      <c r="Y280" s="58">
        <f t="shared" si="50"/>
        <v>7.6163967611336005</v>
      </c>
      <c r="Z280" s="61">
        <f t="shared" si="51"/>
        <v>0.4412215831279101</v>
      </c>
      <c r="AA280" s="63">
        <f t="shared" si="52"/>
        <v>0</v>
      </c>
      <c r="AB280" s="62">
        <f t="shared" si="52"/>
        <v>0</v>
      </c>
      <c r="AC280" s="57">
        <f t="shared" si="53"/>
        <v>0</v>
      </c>
      <c r="AD280" s="58">
        <f t="shared" si="54"/>
        <v>0</v>
      </c>
    </row>
    <row r="281" spans="2:30" x14ac:dyDescent="0.35">
      <c r="B281" s="76">
        <v>44293</v>
      </c>
      <c r="C281" s="125">
        <v>2019</v>
      </c>
      <c r="D281" s="77" t="s">
        <v>14</v>
      </c>
      <c r="E281" s="78" t="s">
        <v>15</v>
      </c>
      <c r="F281" s="78" t="s">
        <v>999</v>
      </c>
      <c r="G281" s="78">
        <v>8</v>
      </c>
      <c r="H281" s="77" t="s">
        <v>990</v>
      </c>
      <c r="I281" s="79" t="s">
        <v>10</v>
      </c>
      <c r="J281" s="137"/>
      <c r="K281" s="80">
        <v>2584</v>
      </c>
      <c r="L281" s="94">
        <v>132</v>
      </c>
      <c r="M281" s="94">
        <v>10.89</v>
      </c>
      <c r="N281" s="94">
        <v>108.84</v>
      </c>
      <c r="O281" s="94">
        <v>98.59</v>
      </c>
      <c r="P281" s="33">
        <f t="shared" si="44"/>
        <v>89.535477284328735</v>
      </c>
      <c r="S281" s="59">
        <f t="shared" si="45"/>
        <v>0</v>
      </c>
      <c r="T281" s="59">
        <f t="shared" si="46"/>
        <v>0</v>
      </c>
      <c r="U281" s="59">
        <f t="shared" si="47"/>
        <v>0</v>
      </c>
      <c r="V281" s="59">
        <f t="shared" si="48"/>
        <v>0</v>
      </c>
      <c r="W281" s="59">
        <f t="shared" si="49"/>
        <v>0</v>
      </c>
      <c r="X281" s="60">
        <v>30</v>
      </c>
      <c r="Y281" s="58">
        <f t="shared" si="50"/>
        <v>10.464522715671265</v>
      </c>
      <c r="Z281" s="61">
        <f t="shared" si="51"/>
        <v>0.45843785632839223</v>
      </c>
      <c r="AA281" s="63">
        <f t="shared" si="52"/>
        <v>0</v>
      </c>
      <c r="AB281" s="62">
        <f t="shared" si="52"/>
        <v>0</v>
      </c>
      <c r="AC281" s="57">
        <f t="shared" si="53"/>
        <v>0</v>
      </c>
      <c r="AD281" s="58">
        <f t="shared" si="54"/>
        <v>0</v>
      </c>
    </row>
    <row r="282" spans="2:30" x14ac:dyDescent="0.35">
      <c r="B282" s="76">
        <v>44293</v>
      </c>
      <c r="C282" s="125">
        <v>2019</v>
      </c>
      <c r="D282" s="77" t="s">
        <v>14</v>
      </c>
      <c r="E282" s="78" t="s">
        <v>16</v>
      </c>
      <c r="F282" s="78" t="s">
        <v>996</v>
      </c>
      <c r="G282" s="78">
        <v>5</v>
      </c>
      <c r="H282" s="77" t="s">
        <v>952</v>
      </c>
      <c r="I282" s="79" t="s">
        <v>8</v>
      </c>
      <c r="J282" s="137"/>
      <c r="K282" s="80">
        <v>2585</v>
      </c>
      <c r="L282" s="175">
        <v>405</v>
      </c>
      <c r="M282" s="175">
        <v>11.2</v>
      </c>
      <c r="N282" s="175">
        <v>126.06</v>
      </c>
      <c r="O282" s="175">
        <v>116.02</v>
      </c>
      <c r="P282" s="33">
        <f t="shared" si="44"/>
        <v>91.258923907365485</v>
      </c>
      <c r="S282" s="59">
        <f t="shared" si="45"/>
        <v>0</v>
      </c>
      <c r="T282" s="59">
        <f t="shared" si="46"/>
        <v>0</v>
      </c>
      <c r="U282" s="59">
        <f t="shared" si="47"/>
        <v>0</v>
      </c>
      <c r="V282" s="59">
        <f t="shared" si="48"/>
        <v>0</v>
      </c>
      <c r="W282" s="59">
        <f t="shared" si="49"/>
        <v>0</v>
      </c>
      <c r="X282" s="60">
        <v>30</v>
      </c>
      <c r="Y282" s="58">
        <f t="shared" si="50"/>
        <v>8.7410760926345148</v>
      </c>
      <c r="Z282" s="61">
        <f t="shared" si="51"/>
        <v>0.44789162373592822</v>
      </c>
      <c r="AA282" s="63">
        <f t="shared" si="52"/>
        <v>0</v>
      </c>
      <c r="AB282" s="62">
        <f t="shared" si="52"/>
        <v>0</v>
      </c>
      <c r="AC282" s="57">
        <f t="shared" si="53"/>
        <v>0</v>
      </c>
      <c r="AD282" s="58">
        <f t="shared" si="54"/>
        <v>0</v>
      </c>
    </row>
    <row r="283" spans="2:30" x14ac:dyDescent="0.35">
      <c r="B283" s="76">
        <v>44293</v>
      </c>
      <c r="C283" s="125">
        <v>2019</v>
      </c>
      <c r="D283" s="77" t="s">
        <v>14</v>
      </c>
      <c r="E283" s="78" t="s">
        <v>16</v>
      </c>
      <c r="F283" s="78" t="s">
        <v>996</v>
      </c>
      <c r="G283" s="78">
        <v>5</v>
      </c>
      <c r="H283" s="77" t="s">
        <v>952</v>
      </c>
      <c r="I283" s="79" t="s">
        <v>12</v>
      </c>
      <c r="J283" s="137"/>
      <c r="K283" s="80">
        <v>2586</v>
      </c>
      <c r="L283" s="175">
        <v>413</v>
      </c>
      <c r="M283" s="175">
        <v>10.93</v>
      </c>
      <c r="N283" s="175">
        <v>128.59</v>
      </c>
      <c r="O283" s="175">
        <v>120.45</v>
      </c>
      <c r="P283" s="33">
        <f t="shared" si="44"/>
        <v>93.081761006289312</v>
      </c>
      <c r="S283" s="59">
        <f t="shared" si="45"/>
        <v>0</v>
      </c>
      <c r="T283" s="59">
        <f t="shared" si="46"/>
        <v>0</v>
      </c>
      <c r="U283" s="59">
        <f t="shared" si="47"/>
        <v>0</v>
      </c>
      <c r="V283" s="59">
        <f t="shared" si="48"/>
        <v>0</v>
      </c>
      <c r="W283" s="59">
        <f t="shared" si="49"/>
        <v>0</v>
      </c>
      <c r="X283" s="60">
        <v>30</v>
      </c>
      <c r="Y283" s="58">
        <f t="shared" si="50"/>
        <v>6.9182389937106876</v>
      </c>
      <c r="Z283" s="61">
        <f t="shared" si="51"/>
        <v>0.43716216216216219</v>
      </c>
      <c r="AA283" s="63">
        <f t="shared" si="52"/>
        <v>0</v>
      </c>
      <c r="AB283" s="62">
        <f t="shared" si="52"/>
        <v>0</v>
      </c>
      <c r="AC283" s="57">
        <f t="shared" si="53"/>
        <v>0</v>
      </c>
      <c r="AD283" s="58">
        <f t="shared" si="54"/>
        <v>0</v>
      </c>
    </row>
    <row r="284" spans="2:30" x14ac:dyDescent="0.35">
      <c r="B284" s="76">
        <v>44293</v>
      </c>
      <c r="C284" s="125">
        <v>2019</v>
      </c>
      <c r="D284" s="77" t="s">
        <v>14</v>
      </c>
      <c r="E284" s="78" t="s">
        <v>16</v>
      </c>
      <c r="F284" s="78" t="s">
        <v>996</v>
      </c>
      <c r="G284" s="78">
        <v>5</v>
      </c>
      <c r="H284" s="77" t="s">
        <v>952</v>
      </c>
      <c r="I284" s="79" t="s">
        <v>11</v>
      </c>
      <c r="J284" s="137"/>
      <c r="K284" s="80">
        <v>2587</v>
      </c>
      <c r="L284" s="175">
        <v>400</v>
      </c>
      <c r="M284" s="175">
        <v>10.94</v>
      </c>
      <c r="N284" s="175">
        <v>115.61</v>
      </c>
      <c r="O284" s="175">
        <v>107.25</v>
      </c>
      <c r="P284" s="33">
        <f t="shared" si="44"/>
        <v>92.012993216776536</v>
      </c>
      <c r="S284" s="59">
        <f t="shared" si="45"/>
        <v>0</v>
      </c>
      <c r="T284" s="59">
        <f t="shared" si="46"/>
        <v>0</v>
      </c>
      <c r="U284" s="59">
        <f t="shared" si="47"/>
        <v>0</v>
      </c>
      <c r="V284" s="59">
        <f t="shared" si="48"/>
        <v>0</v>
      </c>
      <c r="W284" s="59">
        <f t="shared" si="49"/>
        <v>0</v>
      </c>
      <c r="X284" s="60">
        <v>30</v>
      </c>
      <c r="Y284" s="58">
        <f t="shared" si="50"/>
        <v>7.9870067832234639</v>
      </c>
      <c r="Z284" s="61">
        <f t="shared" si="51"/>
        <v>0.4434015159381165</v>
      </c>
      <c r="AA284" s="63">
        <f t="shared" si="52"/>
        <v>0</v>
      </c>
      <c r="AB284" s="62">
        <f t="shared" si="52"/>
        <v>0</v>
      </c>
      <c r="AC284" s="57">
        <f t="shared" si="53"/>
        <v>0</v>
      </c>
      <c r="AD284" s="58">
        <f t="shared" si="54"/>
        <v>0</v>
      </c>
    </row>
    <row r="285" spans="2:30" x14ac:dyDescent="0.35">
      <c r="B285" s="76">
        <v>44293</v>
      </c>
      <c r="C285" s="125">
        <v>2019</v>
      </c>
      <c r="D285" s="77" t="s">
        <v>14</v>
      </c>
      <c r="E285" s="78" t="s">
        <v>16</v>
      </c>
      <c r="F285" s="78" t="s">
        <v>996</v>
      </c>
      <c r="G285" s="78">
        <v>5</v>
      </c>
      <c r="H285" s="77" t="s">
        <v>952</v>
      </c>
      <c r="I285" s="79" t="s">
        <v>10</v>
      </c>
      <c r="J285" s="137"/>
      <c r="K285" s="80">
        <v>2588</v>
      </c>
      <c r="L285" s="175">
        <v>406</v>
      </c>
      <c r="M285" s="175">
        <v>11.19</v>
      </c>
      <c r="N285" s="175">
        <v>114.19</v>
      </c>
      <c r="O285" s="175">
        <v>102.87</v>
      </c>
      <c r="P285" s="33">
        <f t="shared" si="44"/>
        <v>89.009708737864088</v>
      </c>
      <c r="S285" s="59">
        <f t="shared" si="45"/>
        <v>0</v>
      </c>
      <c r="T285" s="59">
        <f t="shared" si="46"/>
        <v>0</v>
      </c>
      <c r="U285" s="59">
        <f t="shared" si="47"/>
        <v>0</v>
      </c>
      <c r="V285" s="59">
        <f t="shared" si="48"/>
        <v>0</v>
      </c>
      <c r="W285" s="59">
        <f t="shared" si="49"/>
        <v>0</v>
      </c>
      <c r="X285" s="60">
        <v>30</v>
      </c>
      <c r="Y285" s="58">
        <f t="shared" si="50"/>
        <v>10.990291262135912</v>
      </c>
      <c r="Z285" s="61">
        <f t="shared" si="51"/>
        <v>0.46173647469458973</v>
      </c>
      <c r="AA285" s="63">
        <f t="shared" si="52"/>
        <v>0</v>
      </c>
      <c r="AB285" s="62">
        <f t="shared" si="52"/>
        <v>0</v>
      </c>
      <c r="AC285" s="57">
        <f t="shared" si="53"/>
        <v>0</v>
      </c>
      <c r="AD285" s="58">
        <f t="shared" si="54"/>
        <v>0</v>
      </c>
    </row>
    <row r="286" spans="2:30" x14ac:dyDescent="0.35">
      <c r="B286" s="76">
        <v>44293</v>
      </c>
      <c r="C286" s="125">
        <v>2019</v>
      </c>
      <c r="D286" s="77" t="s">
        <v>14</v>
      </c>
      <c r="E286" s="78" t="s">
        <v>16</v>
      </c>
      <c r="F286" s="78" t="s">
        <v>996</v>
      </c>
      <c r="G286" s="78">
        <v>5</v>
      </c>
      <c r="H286" s="77" t="s">
        <v>990</v>
      </c>
      <c r="I286" s="79" t="s">
        <v>8</v>
      </c>
      <c r="J286" s="137"/>
      <c r="K286" s="80">
        <v>2589</v>
      </c>
      <c r="L286" s="175">
        <v>403</v>
      </c>
      <c r="M286" s="175">
        <v>11.18</v>
      </c>
      <c r="N286" s="175">
        <v>133.47</v>
      </c>
      <c r="O286" s="175">
        <v>124.05</v>
      </c>
      <c r="P286" s="33">
        <f t="shared" si="44"/>
        <v>92.296998936953159</v>
      </c>
      <c r="S286" s="59">
        <f t="shared" si="45"/>
        <v>0</v>
      </c>
      <c r="T286" s="59">
        <f t="shared" si="46"/>
        <v>0</v>
      </c>
      <c r="U286" s="59">
        <f t="shared" si="47"/>
        <v>0</v>
      </c>
      <c r="V286" s="59">
        <f t="shared" si="48"/>
        <v>0</v>
      </c>
      <c r="W286" s="59">
        <f t="shared" si="49"/>
        <v>0</v>
      </c>
      <c r="X286" s="60">
        <v>30</v>
      </c>
      <c r="Y286" s="58">
        <f t="shared" si="50"/>
        <v>7.7030010630468411</v>
      </c>
      <c r="Z286" s="61">
        <f t="shared" si="51"/>
        <v>0.44172942323026482</v>
      </c>
      <c r="AA286" s="63">
        <f t="shared" si="52"/>
        <v>0</v>
      </c>
      <c r="AB286" s="62">
        <f t="shared" si="52"/>
        <v>0</v>
      </c>
      <c r="AC286" s="57">
        <f t="shared" si="53"/>
        <v>0</v>
      </c>
      <c r="AD286" s="58">
        <f t="shared" si="54"/>
        <v>0</v>
      </c>
    </row>
    <row r="287" spans="2:30" x14ac:dyDescent="0.35">
      <c r="B287" s="76">
        <v>44293</v>
      </c>
      <c r="C287" s="125">
        <v>2019</v>
      </c>
      <c r="D287" s="77" t="s">
        <v>14</v>
      </c>
      <c r="E287" s="78" t="s">
        <v>16</v>
      </c>
      <c r="F287" s="78" t="s">
        <v>996</v>
      </c>
      <c r="G287" s="78">
        <v>5</v>
      </c>
      <c r="H287" s="77" t="s">
        <v>990</v>
      </c>
      <c r="I287" s="79" t="s">
        <v>12</v>
      </c>
      <c r="J287" s="137"/>
      <c r="K287" s="80">
        <v>2590</v>
      </c>
      <c r="L287" s="175">
        <v>396</v>
      </c>
      <c r="M287" s="175">
        <v>11.25</v>
      </c>
      <c r="N287" s="175">
        <v>115.39</v>
      </c>
      <c r="O287" s="175">
        <v>108.04</v>
      </c>
      <c r="P287" s="33">
        <f t="shared" si="44"/>
        <v>92.942193201459588</v>
      </c>
      <c r="S287" s="59">
        <f t="shared" si="45"/>
        <v>0</v>
      </c>
      <c r="T287" s="59">
        <f t="shared" si="46"/>
        <v>0</v>
      </c>
      <c r="U287" s="59">
        <f t="shared" si="47"/>
        <v>0</v>
      </c>
      <c r="V287" s="59">
        <f t="shared" si="48"/>
        <v>0</v>
      </c>
      <c r="W287" s="59">
        <f t="shared" si="49"/>
        <v>0</v>
      </c>
      <c r="X287" s="60">
        <v>30</v>
      </c>
      <c r="Y287" s="58">
        <f t="shared" si="50"/>
        <v>7.0578067985404118</v>
      </c>
      <c r="Z287" s="61">
        <f t="shared" si="51"/>
        <v>0.4379687984295898</v>
      </c>
      <c r="AA287" s="63">
        <f t="shared" si="52"/>
        <v>0</v>
      </c>
      <c r="AB287" s="62">
        <f t="shared" si="52"/>
        <v>0</v>
      </c>
      <c r="AC287" s="57">
        <f t="shared" si="53"/>
        <v>0</v>
      </c>
      <c r="AD287" s="58">
        <f t="shared" si="54"/>
        <v>0</v>
      </c>
    </row>
    <row r="288" spans="2:30" x14ac:dyDescent="0.35">
      <c r="B288" s="76">
        <v>44293</v>
      </c>
      <c r="C288" s="125">
        <v>2019</v>
      </c>
      <c r="D288" s="77" t="s">
        <v>14</v>
      </c>
      <c r="E288" s="78" t="s">
        <v>16</v>
      </c>
      <c r="F288" s="78" t="s">
        <v>996</v>
      </c>
      <c r="G288" s="78">
        <v>5</v>
      </c>
      <c r="H288" s="77" t="s">
        <v>990</v>
      </c>
      <c r="I288" s="79" t="s">
        <v>11</v>
      </c>
      <c r="J288" s="137"/>
      <c r="K288" s="80">
        <v>2591</v>
      </c>
      <c r="L288" s="175">
        <v>127</v>
      </c>
      <c r="M288" s="175">
        <v>11</v>
      </c>
      <c r="N288" s="175">
        <v>117.13</v>
      </c>
      <c r="O288" s="175">
        <v>108.18</v>
      </c>
      <c r="P288" s="33">
        <f t="shared" si="44"/>
        <v>91.566946198059</v>
      </c>
      <c r="S288" s="59">
        <f t="shared" si="45"/>
        <v>0</v>
      </c>
      <c r="T288" s="59">
        <f t="shared" si="46"/>
        <v>0</v>
      </c>
      <c r="U288" s="59">
        <f t="shared" si="47"/>
        <v>0</v>
      </c>
      <c r="V288" s="59">
        <f t="shared" si="48"/>
        <v>0</v>
      </c>
      <c r="W288" s="59">
        <f t="shared" si="49"/>
        <v>0</v>
      </c>
      <c r="X288" s="60">
        <v>30</v>
      </c>
      <c r="Y288" s="58">
        <f t="shared" si="50"/>
        <v>8.433053801941</v>
      </c>
      <c r="Z288" s="61">
        <f t="shared" si="51"/>
        <v>0.44604856966453998</v>
      </c>
      <c r="AA288" s="63">
        <f t="shared" si="52"/>
        <v>0</v>
      </c>
      <c r="AB288" s="62">
        <f t="shared" si="52"/>
        <v>0</v>
      </c>
      <c r="AC288" s="57">
        <f t="shared" si="53"/>
        <v>0</v>
      </c>
      <c r="AD288" s="58">
        <f t="shared" si="54"/>
        <v>0</v>
      </c>
    </row>
    <row r="289" spans="2:30" x14ac:dyDescent="0.35">
      <c r="B289" s="76">
        <v>44293</v>
      </c>
      <c r="C289" s="125">
        <v>2019</v>
      </c>
      <c r="D289" s="77" t="s">
        <v>14</v>
      </c>
      <c r="E289" s="78" t="s">
        <v>16</v>
      </c>
      <c r="F289" s="78" t="s">
        <v>996</v>
      </c>
      <c r="G289" s="78">
        <v>5</v>
      </c>
      <c r="H289" s="77" t="s">
        <v>990</v>
      </c>
      <c r="I289" s="79" t="s">
        <v>10</v>
      </c>
      <c r="J289" s="137"/>
      <c r="K289" s="80">
        <v>2592</v>
      </c>
      <c r="L289" s="175">
        <v>399</v>
      </c>
      <c r="M289" s="175">
        <v>10.9</v>
      </c>
      <c r="N289" s="175">
        <v>113.89</v>
      </c>
      <c r="O289" s="175">
        <v>102.78</v>
      </c>
      <c r="P289" s="33">
        <f t="shared" si="44"/>
        <v>89.212544907272559</v>
      </c>
      <c r="S289" s="59">
        <f t="shared" si="45"/>
        <v>0</v>
      </c>
      <c r="T289" s="59">
        <f t="shared" si="46"/>
        <v>0</v>
      </c>
      <c r="U289" s="59">
        <f t="shared" si="47"/>
        <v>0</v>
      </c>
      <c r="V289" s="59">
        <f t="shared" si="48"/>
        <v>0</v>
      </c>
      <c r="W289" s="59">
        <f t="shared" si="49"/>
        <v>0</v>
      </c>
      <c r="X289" s="60">
        <v>30</v>
      </c>
      <c r="Y289" s="58">
        <f t="shared" si="50"/>
        <v>10.787455092727441</v>
      </c>
      <c r="Z289" s="61">
        <f t="shared" si="51"/>
        <v>0.46045929473225944</v>
      </c>
      <c r="AA289" s="63">
        <f t="shared" si="52"/>
        <v>0</v>
      </c>
      <c r="AB289" s="62">
        <f t="shared" si="52"/>
        <v>0</v>
      </c>
      <c r="AC289" s="57">
        <f t="shared" si="53"/>
        <v>0</v>
      </c>
      <c r="AD289" s="58">
        <f t="shared" si="54"/>
        <v>0</v>
      </c>
    </row>
  </sheetData>
  <autoFilter ref="B1:AD1" xr:uid="{1C6CD48B-8657-4DEB-9AE0-C7B852081768}">
    <sortState xmlns:xlrd2="http://schemas.microsoft.com/office/spreadsheetml/2017/richdata2" ref="B2:AD289">
      <sortCondition ref="K1"/>
    </sortState>
  </autoFilter>
  <conditionalFormatting sqref="W2:W28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28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28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289">
    <cfRule type="cellIs" dxfId="21" priority="1" operator="greaterThan">
      <formula>100</formula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EBB2F-B819-4156-ADC9-C4EDBA43E0D0}">
  <sheetPr>
    <tabColor rgb="FFFFFF00"/>
  </sheetPr>
  <dimension ref="B1:AD289"/>
  <sheetViews>
    <sheetView zoomScale="70" zoomScaleNormal="70" workbookViewId="0">
      <selection activeCell="P203" sqref="P203"/>
    </sheetView>
  </sheetViews>
  <sheetFormatPr baseColWidth="10" defaultColWidth="10.90625" defaultRowHeight="14.5" x14ac:dyDescent="0.35"/>
  <cols>
    <col min="1" max="16384" width="10.90625" style="4"/>
  </cols>
  <sheetData>
    <row r="1" spans="2:30" ht="94.5" thickBot="1" x14ac:dyDescent="0.4">
      <c r="B1" s="73" t="s">
        <v>7</v>
      </c>
      <c r="C1" s="73" t="s">
        <v>953</v>
      </c>
      <c r="D1" s="73" t="s">
        <v>889</v>
      </c>
      <c r="E1" s="73" t="s">
        <v>887</v>
      </c>
      <c r="F1" s="73" t="s">
        <v>888</v>
      </c>
      <c r="G1" s="73" t="s">
        <v>2265</v>
      </c>
      <c r="H1" s="73" t="s">
        <v>988</v>
      </c>
      <c r="I1" s="74" t="s">
        <v>5</v>
      </c>
      <c r="J1" s="74"/>
      <c r="K1" s="75" t="s">
        <v>989</v>
      </c>
      <c r="L1" s="6" t="s">
        <v>3</v>
      </c>
      <c r="M1" s="6" t="s">
        <v>2</v>
      </c>
      <c r="N1" s="6" t="s">
        <v>1</v>
      </c>
      <c r="O1" s="7" t="s">
        <v>0</v>
      </c>
      <c r="P1" s="8" t="s">
        <v>9</v>
      </c>
      <c r="Q1" s="101" t="s">
        <v>1002</v>
      </c>
      <c r="R1" s="102" t="s">
        <v>1003</v>
      </c>
      <c r="S1" s="50" t="s">
        <v>939</v>
      </c>
      <c r="T1" s="51" t="s">
        <v>940</v>
      </c>
      <c r="U1" s="52" t="s">
        <v>941</v>
      </c>
      <c r="V1" s="53" t="s">
        <v>942</v>
      </c>
      <c r="W1" s="54" t="s">
        <v>943</v>
      </c>
      <c r="X1" s="55" t="s">
        <v>944</v>
      </c>
      <c r="Y1" s="56" t="s">
        <v>945</v>
      </c>
      <c r="Z1" s="55" t="s">
        <v>946</v>
      </c>
      <c r="AA1" s="50" t="s">
        <v>947</v>
      </c>
      <c r="AB1" s="52" t="s">
        <v>948</v>
      </c>
      <c r="AC1" s="50" t="s">
        <v>949</v>
      </c>
      <c r="AD1" s="52" t="s">
        <v>950</v>
      </c>
    </row>
    <row r="2" spans="2:30" x14ac:dyDescent="0.35">
      <c r="B2" s="76">
        <v>44228</v>
      </c>
      <c r="C2" s="125">
        <v>2019</v>
      </c>
      <c r="D2" s="77" t="s">
        <v>14</v>
      </c>
      <c r="E2" s="78" t="s">
        <v>13</v>
      </c>
      <c r="F2" s="78" t="s">
        <v>1000</v>
      </c>
      <c r="G2" s="78">
        <v>9</v>
      </c>
      <c r="H2" s="77" t="s">
        <v>990</v>
      </c>
      <c r="I2" s="79" t="s">
        <v>8</v>
      </c>
      <c r="J2" s="137"/>
      <c r="K2" s="80">
        <v>1729</v>
      </c>
      <c r="L2" s="39">
        <v>224</v>
      </c>
      <c r="M2" s="39">
        <v>10.98</v>
      </c>
      <c r="N2" s="39">
        <v>92.77</v>
      </c>
      <c r="O2" s="43">
        <v>83</v>
      </c>
      <c r="P2" s="33">
        <f t="shared" ref="P2:P4" si="0">100/(N2-M2)*(O2-M2)</f>
        <v>88.054774422301008</v>
      </c>
      <c r="Q2" s="44">
        <v>0.68</v>
      </c>
      <c r="R2" s="45">
        <v>0.12</v>
      </c>
      <c r="S2" s="59">
        <f t="shared" ref="S2:S4" si="1">AA2*((250+(100*Y2/100))/1000)*(100/(100-(100*Y2/100)))</f>
        <v>0.20228630935851158</v>
      </c>
      <c r="T2" s="59">
        <f t="shared" ref="T2:T4" si="2">IF(Y2="","",S2*(X2/10*15))</f>
        <v>9.1028839211330208</v>
      </c>
      <c r="U2" s="59">
        <f t="shared" ref="U2:U4" si="3">AB2*((250+(100*Y2/100))/1000)*(100/(100-(100*Y2/100)))</f>
        <v>3.5697584004443214E-2</v>
      </c>
      <c r="V2" s="59">
        <f t="shared" ref="V2:V4" si="4">IF(Y2="","",U2*(X2/10*15))</f>
        <v>1.6063912801999447</v>
      </c>
      <c r="W2" s="59">
        <f t="shared" ref="W2:W4" si="5">IF(AA2="","",T2+V2)</f>
        <v>10.709275201332966</v>
      </c>
      <c r="X2" s="60">
        <v>30</v>
      </c>
      <c r="Y2" s="58">
        <f t="shared" ref="Y2:Y4" si="6">100-P2</f>
        <v>11.945225577698992</v>
      </c>
      <c r="Z2" s="61">
        <f t="shared" ref="Z2:Z4" si="7">IF(Y2="","",((400+Y2)/1000)*(100/(100-Y2)))</f>
        <v>0.46782838100527629</v>
      </c>
      <c r="AA2" s="63">
        <f t="shared" ref="AA2:AB4" si="8">Q2</f>
        <v>0.68</v>
      </c>
      <c r="AB2" s="62">
        <f t="shared" si="8"/>
        <v>0.12</v>
      </c>
      <c r="AC2" s="57">
        <f t="shared" ref="AC2:AC4" si="9">S2*10</f>
        <v>2.0228630935851157</v>
      </c>
      <c r="AD2" s="58">
        <f t="shared" ref="AD2:AD4" si="10">U2*10</f>
        <v>0.35697584004443217</v>
      </c>
    </row>
    <row r="3" spans="2:30" x14ac:dyDescent="0.35">
      <c r="B3" s="76">
        <v>44228</v>
      </c>
      <c r="C3" s="125">
        <v>2019</v>
      </c>
      <c r="D3" s="77" t="s">
        <v>14</v>
      </c>
      <c r="E3" s="78" t="s">
        <v>13</v>
      </c>
      <c r="F3" s="78" t="s">
        <v>1000</v>
      </c>
      <c r="G3" s="78">
        <v>9</v>
      </c>
      <c r="H3" s="77" t="s">
        <v>990</v>
      </c>
      <c r="I3" s="79" t="s">
        <v>12</v>
      </c>
      <c r="J3" s="137"/>
      <c r="K3" s="80">
        <v>1730</v>
      </c>
      <c r="L3" s="39">
        <v>201</v>
      </c>
      <c r="M3" s="39">
        <v>10.94</v>
      </c>
      <c r="N3" s="39">
        <v>90.15</v>
      </c>
      <c r="O3" s="43">
        <v>82.62</v>
      </c>
      <c r="P3" s="33">
        <f t="shared" si="0"/>
        <v>90.493624542355761</v>
      </c>
      <c r="Q3" s="10">
        <v>0.3</v>
      </c>
      <c r="R3" s="11">
        <v>0.08</v>
      </c>
      <c r="S3" s="59">
        <f t="shared" si="1"/>
        <v>8.6030273437500027E-2</v>
      </c>
      <c r="T3" s="59">
        <f t="shared" si="2"/>
        <v>3.8713623046875014</v>
      </c>
      <c r="U3" s="59">
        <f t="shared" si="3"/>
        <v>2.2941406250000008E-2</v>
      </c>
      <c r="V3" s="59">
        <f t="shared" si="4"/>
        <v>1.0323632812500003</v>
      </c>
      <c r="W3" s="59">
        <f t="shared" si="5"/>
        <v>4.9037255859375017</v>
      </c>
      <c r="X3" s="60">
        <v>30</v>
      </c>
      <c r="Y3" s="58">
        <f t="shared" si="6"/>
        <v>9.5063754576442392</v>
      </c>
      <c r="Z3" s="61">
        <f t="shared" si="7"/>
        <v>0.45252511160714287</v>
      </c>
      <c r="AA3" s="63">
        <f t="shared" si="8"/>
        <v>0.3</v>
      </c>
      <c r="AB3" s="62">
        <f t="shared" si="8"/>
        <v>0.08</v>
      </c>
      <c r="AC3" s="57">
        <f t="shared" si="9"/>
        <v>0.86030273437500027</v>
      </c>
      <c r="AD3" s="58">
        <f t="shared" si="10"/>
        <v>0.22941406250000007</v>
      </c>
    </row>
    <row r="4" spans="2:30" x14ac:dyDescent="0.35">
      <c r="B4" s="76">
        <v>44228</v>
      </c>
      <c r="C4" s="125">
        <v>2019</v>
      </c>
      <c r="D4" s="77" t="s">
        <v>14</v>
      </c>
      <c r="E4" s="78" t="s">
        <v>13</v>
      </c>
      <c r="F4" s="78" t="s">
        <v>1000</v>
      </c>
      <c r="G4" s="78">
        <v>9</v>
      </c>
      <c r="H4" s="77" t="s">
        <v>990</v>
      </c>
      <c r="I4" s="79" t="s">
        <v>11</v>
      </c>
      <c r="J4" s="137"/>
      <c r="K4" s="80">
        <v>1731</v>
      </c>
      <c r="L4" s="39">
        <v>213</v>
      </c>
      <c r="M4" s="39">
        <v>10.96</v>
      </c>
      <c r="N4" s="39">
        <v>102.39</v>
      </c>
      <c r="O4" s="43">
        <v>92.8</v>
      </c>
      <c r="P4" s="33">
        <f t="shared" si="0"/>
        <v>89.511101389040789</v>
      </c>
      <c r="Q4" s="10">
        <v>0.4</v>
      </c>
      <c r="R4" s="11">
        <v>0.12</v>
      </c>
      <c r="S4" s="59">
        <f t="shared" si="1"/>
        <v>0.11640518084066472</v>
      </c>
      <c r="T4" s="59">
        <f t="shared" si="2"/>
        <v>5.2382331378299121</v>
      </c>
      <c r="U4" s="59">
        <f t="shared" si="3"/>
        <v>3.4921554252199408E-2</v>
      </c>
      <c r="V4" s="59">
        <f t="shared" si="4"/>
        <v>1.5714699413489734</v>
      </c>
      <c r="W4" s="59">
        <f t="shared" si="5"/>
        <v>6.8097030791788855</v>
      </c>
      <c r="X4" s="60">
        <v>30</v>
      </c>
      <c r="Y4" s="58">
        <f t="shared" si="6"/>
        <v>10.488898610959211</v>
      </c>
      <c r="Z4" s="61">
        <f t="shared" si="7"/>
        <v>0.45858993157380257</v>
      </c>
      <c r="AA4" s="63">
        <f t="shared" si="8"/>
        <v>0.4</v>
      </c>
      <c r="AB4" s="62">
        <f t="shared" si="8"/>
        <v>0.12</v>
      </c>
      <c r="AC4" s="57">
        <f t="shared" si="9"/>
        <v>1.1640518084066471</v>
      </c>
      <c r="AD4" s="58">
        <f t="shared" si="10"/>
        <v>0.34921554252199405</v>
      </c>
    </row>
    <row r="5" spans="2:30" x14ac:dyDescent="0.35">
      <c r="B5" s="76">
        <v>44228</v>
      </c>
      <c r="C5" s="125">
        <v>2019</v>
      </c>
      <c r="D5" s="77" t="s">
        <v>14</v>
      </c>
      <c r="E5" s="78" t="s">
        <v>13</v>
      </c>
      <c r="F5" s="78" t="s">
        <v>1000</v>
      </c>
      <c r="G5" s="78">
        <v>9</v>
      </c>
      <c r="H5" s="77" t="s">
        <v>990</v>
      </c>
      <c r="I5" s="79" t="s">
        <v>10</v>
      </c>
      <c r="J5" s="137"/>
      <c r="K5" s="80">
        <v>1732</v>
      </c>
      <c r="L5" s="39">
        <v>370</v>
      </c>
      <c r="M5" s="39">
        <v>11.22</v>
      </c>
      <c r="N5" s="39">
        <v>87.32</v>
      </c>
      <c r="O5" s="43">
        <v>76.72</v>
      </c>
      <c r="P5" s="33">
        <f t="shared" ref="P5:P10" si="11">100/(N5-M5)*(O5-M5)</f>
        <v>86.070959264126145</v>
      </c>
      <c r="Q5" s="10">
        <v>0.52</v>
      </c>
      <c r="R5" s="11">
        <v>0.08</v>
      </c>
      <c r="S5" s="59">
        <f t="shared" ref="S5:S68" si="12">AA5*((250+(100*Y5/100))/1000)*(100/(100-(100*Y5/100)))</f>
        <v>0.15945343511450386</v>
      </c>
      <c r="T5" s="59">
        <f t="shared" ref="T5:T68" si="13">IF(Y5="","",S5*(X5/10*15))</f>
        <v>7.1754045801526738</v>
      </c>
      <c r="U5" s="59">
        <f t="shared" ref="U5:U68" si="14">AB5*((250+(100*Y5/100))/1000)*(100/(100-(100*Y5/100)))</f>
        <v>2.4531297709923666E-2</v>
      </c>
      <c r="V5" s="59">
        <f t="shared" ref="V5:V68" si="15">IF(Y5="","",U5*(X5/10*15))</f>
        <v>1.1039083969465648</v>
      </c>
      <c r="W5" s="59">
        <f t="shared" ref="W5:W68" si="16">IF(AA5="","",T5+V5)</f>
        <v>8.279312977099238</v>
      </c>
      <c r="X5" s="60">
        <v>30</v>
      </c>
      <c r="Y5" s="58">
        <f t="shared" ref="Y5:Y68" si="17">100-P5</f>
        <v>13.929040735873855</v>
      </c>
      <c r="Z5" s="61">
        <f t="shared" ref="Z5:Z68" si="18">IF(Y5="","",((400+Y5)/1000)*(100/(100-Y5)))</f>
        <v>0.48091603053435111</v>
      </c>
      <c r="AA5" s="63">
        <f t="shared" ref="AA5:AA68" si="19">Q5</f>
        <v>0.52</v>
      </c>
      <c r="AB5" s="62">
        <f t="shared" ref="AB5:AB68" si="20">R5</f>
        <v>0.08</v>
      </c>
      <c r="AC5" s="57">
        <f t="shared" ref="AC5:AC68" si="21">S5*10</f>
        <v>1.5945343511450385</v>
      </c>
      <c r="AD5" s="58">
        <f t="shared" ref="AD5:AD68" si="22">U5*10</f>
        <v>0.24531297709923666</v>
      </c>
    </row>
    <row r="6" spans="2:30" x14ac:dyDescent="0.35">
      <c r="B6" s="76">
        <v>44228</v>
      </c>
      <c r="C6" s="125">
        <v>2019</v>
      </c>
      <c r="D6" s="77" t="s">
        <v>14</v>
      </c>
      <c r="E6" s="78" t="s">
        <v>13</v>
      </c>
      <c r="F6" s="78" t="s">
        <v>1000</v>
      </c>
      <c r="G6" s="78">
        <v>9</v>
      </c>
      <c r="H6" s="77" t="s">
        <v>952</v>
      </c>
      <c r="I6" s="79" t="s">
        <v>8</v>
      </c>
      <c r="J6" s="137"/>
      <c r="K6" s="80">
        <v>1733</v>
      </c>
      <c r="L6" s="39">
        <v>198</v>
      </c>
      <c r="M6" s="39">
        <v>11.01</v>
      </c>
      <c r="N6" s="39">
        <v>95.13</v>
      </c>
      <c r="O6" s="43">
        <v>84.8</v>
      </c>
      <c r="P6" s="33">
        <f t="shared" si="11"/>
        <v>87.719923918212075</v>
      </c>
      <c r="Q6" s="44">
        <v>0.31</v>
      </c>
      <c r="R6" s="45">
        <v>0.09</v>
      </c>
      <c r="S6" s="59">
        <f t="shared" si="12"/>
        <v>9.2689117766635049E-2</v>
      </c>
      <c r="T6" s="59">
        <f t="shared" si="13"/>
        <v>4.1710102994985769</v>
      </c>
      <c r="U6" s="59">
        <f t="shared" si="14"/>
        <v>2.6909743867732757E-2</v>
      </c>
      <c r="V6" s="59">
        <f t="shared" si="15"/>
        <v>1.2109384740479741</v>
      </c>
      <c r="W6" s="59">
        <f t="shared" si="16"/>
        <v>5.3819487735465508</v>
      </c>
      <c r="X6" s="60">
        <v>30</v>
      </c>
      <c r="Y6" s="58">
        <f t="shared" si="17"/>
        <v>12.280076081787925</v>
      </c>
      <c r="Z6" s="61">
        <f t="shared" si="18"/>
        <v>0.46999593440845638</v>
      </c>
      <c r="AA6" s="63">
        <f t="shared" si="19"/>
        <v>0.31</v>
      </c>
      <c r="AB6" s="62">
        <f t="shared" si="20"/>
        <v>0.09</v>
      </c>
      <c r="AC6" s="57">
        <f t="shared" si="21"/>
        <v>0.92689117766635043</v>
      </c>
      <c r="AD6" s="58">
        <f t="shared" si="22"/>
        <v>0.26909743867732755</v>
      </c>
    </row>
    <row r="7" spans="2:30" x14ac:dyDescent="0.35">
      <c r="B7" s="76">
        <v>44228</v>
      </c>
      <c r="C7" s="125">
        <v>2019</v>
      </c>
      <c r="D7" s="77" t="s">
        <v>14</v>
      </c>
      <c r="E7" s="78" t="s">
        <v>13</v>
      </c>
      <c r="F7" s="78" t="s">
        <v>1000</v>
      </c>
      <c r="G7" s="78">
        <v>9</v>
      </c>
      <c r="H7" s="77" t="s">
        <v>952</v>
      </c>
      <c r="I7" s="79" t="s">
        <v>12</v>
      </c>
      <c r="J7" s="137"/>
      <c r="K7" s="80">
        <v>1734</v>
      </c>
      <c r="L7" s="39">
        <v>199</v>
      </c>
      <c r="M7" s="39">
        <v>10.93</v>
      </c>
      <c r="N7" s="39">
        <v>101.4</v>
      </c>
      <c r="O7" s="43">
        <v>92.74</v>
      </c>
      <c r="P7" s="33">
        <f t="shared" si="11"/>
        <v>90.427766110312817</v>
      </c>
      <c r="Q7" s="10">
        <v>0.05</v>
      </c>
      <c r="R7" s="11">
        <v>0.03</v>
      </c>
      <c r="S7" s="59">
        <f t="shared" si="12"/>
        <v>1.4352463024080187E-2</v>
      </c>
      <c r="T7" s="59">
        <f t="shared" si="13"/>
        <v>0.64586083608360845</v>
      </c>
      <c r="U7" s="59">
        <f t="shared" si="14"/>
        <v>8.6114778144481107E-3</v>
      </c>
      <c r="V7" s="59">
        <f t="shared" si="15"/>
        <v>0.38751650165016499</v>
      </c>
      <c r="W7" s="59">
        <f t="shared" si="16"/>
        <v>1.0333773377337734</v>
      </c>
      <c r="X7" s="60">
        <v>30</v>
      </c>
      <c r="Y7" s="58">
        <f t="shared" si="17"/>
        <v>9.5722338896871833</v>
      </c>
      <c r="Z7" s="61">
        <f t="shared" si="18"/>
        <v>0.45292751497371964</v>
      </c>
      <c r="AA7" s="63">
        <f t="shared" si="19"/>
        <v>0.05</v>
      </c>
      <c r="AB7" s="62">
        <f t="shared" si="20"/>
        <v>0.03</v>
      </c>
      <c r="AC7" s="57">
        <f t="shared" si="21"/>
        <v>0.14352463024080186</v>
      </c>
      <c r="AD7" s="58">
        <f t="shared" si="22"/>
        <v>8.6114778144481111E-2</v>
      </c>
    </row>
    <row r="8" spans="2:30" x14ac:dyDescent="0.35">
      <c r="B8" s="76">
        <v>44228</v>
      </c>
      <c r="C8" s="125">
        <v>2019</v>
      </c>
      <c r="D8" s="77" t="s">
        <v>14</v>
      </c>
      <c r="E8" s="78" t="s">
        <v>13</v>
      </c>
      <c r="F8" s="78" t="s">
        <v>1000</v>
      </c>
      <c r="G8" s="78">
        <v>9</v>
      </c>
      <c r="H8" s="77" t="s">
        <v>952</v>
      </c>
      <c r="I8" s="79" t="s">
        <v>11</v>
      </c>
      <c r="J8" s="137"/>
      <c r="K8" s="80">
        <v>1735</v>
      </c>
      <c r="L8" s="39">
        <v>210</v>
      </c>
      <c r="M8" s="39">
        <v>10.97</v>
      </c>
      <c r="N8" s="39">
        <v>90.03</v>
      </c>
      <c r="O8" s="43">
        <v>81.03</v>
      </c>
      <c r="P8" s="33">
        <f t="shared" si="11"/>
        <v>88.616240829749557</v>
      </c>
      <c r="Q8" s="44">
        <v>0.27</v>
      </c>
      <c r="R8" s="45">
        <v>0.15</v>
      </c>
      <c r="S8" s="59">
        <f t="shared" si="12"/>
        <v>7.9639594633171579E-2</v>
      </c>
      <c r="T8" s="59">
        <f t="shared" si="13"/>
        <v>3.5837817584927212</v>
      </c>
      <c r="U8" s="59">
        <f t="shared" si="14"/>
        <v>4.4244219240650869E-2</v>
      </c>
      <c r="V8" s="59">
        <f t="shared" si="15"/>
        <v>1.9909898658292891</v>
      </c>
      <c r="W8" s="59">
        <f t="shared" si="16"/>
        <v>5.5747716243220102</v>
      </c>
      <c r="X8" s="60">
        <v>30</v>
      </c>
      <c r="Y8" s="58">
        <f t="shared" si="17"/>
        <v>11.383759170250443</v>
      </c>
      <c r="Z8" s="61">
        <f t="shared" si="18"/>
        <v>0.46423065943477021</v>
      </c>
      <c r="AA8" s="63">
        <f t="shared" si="19"/>
        <v>0.27</v>
      </c>
      <c r="AB8" s="62">
        <f t="shared" si="20"/>
        <v>0.15</v>
      </c>
      <c r="AC8" s="57">
        <f t="shared" si="21"/>
        <v>0.79639594633171584</v>
      </c>
      <c r="AD8" s="58">
        <f t="shared" si="22"/>
        <v>0.44244219240650867</v>
      </c>
    </row>
    <row r="9" spans="2:30" x14ac:dyDescent="0.35">
      <c r="B9" s="76">
        <v>44228</v>
      </c>
      <c r="C9" s="125">
        <v>2019</v>
      </c>
      <c r="D9" s="77" t="s">
        <v>14</v>
      </c>
      <c r="E9" s="78" t="s">
        <v>13</v>
      </c>
      <c r="F9" s="78" t="s">
        <v>1000</v>
      </c>
      <c r="G9" s="78">
        <v>9</v>
      </c>
      <c r="H9" s="77" t="s">
        <v>952</v>
      </c>
      <c r="I9" s="79" t="s">
        <v>10</v>
      </c>
      <c r="J9" s="137"/>
      <c r="K9" s="80">
        <v>1736</v>
      </c>
      <c r="L9" s="39">
        <v>216</v>
      </c>
      <c r="M9" s="39">
        <v>10.87</v>
      </c>
      <c r="N9" s="39">
        <v>83.03</v>
      </c>
      <c r="O9" s="43">
        <v>72.88</v>
      </c>
      <c r="P9" s="33">
        <f t="shared" si="11"/>
        <v>85.934035476718407</v>
      </c>
      <c r="Q9" s="44">
        <v>0.45</v>
      </c>
      <c r="R9" s="45">
        <v>0.14000000000000001</v>
      </c>
      <c r="S9" s="59">
        <f t="shared" si="12"/>
        <v>0.13828011611030477</v>
      </c>
      <c r="T9" s="59">
        <f t="shared" si="13"/>
        <v>6.2226052249637149</v>
      </c>
      <c r="U9" s="59">
        <f t="shared" si="14"/>
        <v>4.3020480567650385E-2</v>
      </c>
      <c r="V9" s="59">
        <f t="shared" si="15"/>
        <v>1.9359216255442673</v>
      </c>
      <c r="W9" s="59">
        <f t="shared" si="16"/>
        <v>8.1585268505079824</v>
      </c>
      <c r="X9" s="60">
        <v>30</v>
      </c>
      <c r="Y9" s="58">
        <f t="shared" si="17"/>
        <v>14.065964523281593</v>
      </c>
      <c r="Z9" s="61">
        <f t="shared" si="18"/>
        <v>0.48184163844541206</v>
      </c>
      <c r="AA9" s="63">
        <f t="shared" si="19"/>
        <v>0.45</v>
      </c>
      <c r="AB9" s="62">
        <f t="shared" si="20"/>
        <v>0.14000000000000001</v>
      </c>
      <c r="AC9" s="57">
        <f t="shared" si="21"/>
        <v>1.3828011611030477</v>
      </c>
      <c r="AD9" s="58">
        <f t="shared" si="22"/>
        <v>0.43020480567650388</v>
      </c>
    </row>
    <row r="10" spans="2:30" x14ac:dyDescent="0.35">
      <c r="B10" s="76">
        <v>44228</v>
      </c>
      <c r="C10" s="125">
        <v>2019</v>
      </c>
      <c r="D10" s="77" t="s">
        <v>14</v>
      </c>
      <c r="E10" s="78" t="s">
        <v>14</v>
      </c>
      <c r="F10" s="78" t="s">
        <v>994</v>
      </c>
      <c r="G10" s="78">
        <v>3</v>
      </c>
      <c r="H10" s="77" t="s">
        <v>990</v>
      </c>
      <c r="I10" s="79" t="s">
        <v>8</v>
      </c>
      <c r="J10" s="137"/>
      <c r="K10" s="80">
        <v>1737</v>
      </c>
      <c r="L10" s="39">
        <v>231</v>
      </c>
      <c r="M10" s="39">
        <v>10.82</v>
      </c>
      <c r="N10" s="39">
        <v>102.15</v>
      </c>
      <c r="O10" s="43">
        <v>94.51</v>
      </c>
      <c r="P10" s="33">
        <f t="shared" si="11"/>
        <v>91.634731194569127</v>
      </c>
      <c r="Q10" s="10">
        <v>0.8</v>
      </c>
      <c r="R10" s="11">
        <v>0.1</v>
      </c>
      <c r="S10" s="59">
        <f t="shared" si="12"/>
        <v>0.22556099892460282</v>
      </c>
      <c r="T10" s="59">
        <f t="shared" si="13"/>
        <v>10.150244951607126</v>
      </c>
      <c r="U10" s="59">
        <f t="shared" si="14"/>
        <v>2.8195124865575353E-2</v>
      </c>
      <c r="V10" s="59">
        <f t="shared" si="15"/>
        <v>1.2687806189508908</v>
      </c>
      <c r="W10" s="59">
        <f t="shared" si="16"/>
        <v>11.419025570558016</v>
      </c>
      <c r="X10" s="60">
        <v>30</v>
      </c>
      <c r="Y10" s="58">
        <f t="shared" si="17"/>
        <v>8.3652688054308726</v>
      </c>
      <c r="Z10" s="61">
        <f t="shared" si="18"/>
        <v>0.44564464093679068</v>
      </c>
      <c r="AA10" s="63">
        <f t="shared" si="19"/>
        <v>0.8</v>
      </c>
      <c r="AB10" s="62">
        <f t="shared" si="20"/>
        <v>0.1</v>
      </c>
      <c r="AC10" s="57">
        <f t="shared" si="21"/>
        <v>2.2556099892460284</v>
      </c>
      <c r="AD10" s="58">
        <f t="shared" si="22"/>
        <v>0.28195124865575355</v>
      </c>
    </row>
    <row r="11" spans="2:30" x14ac:dyDescent="0.35">
      <c r="B11" s="76">
        <v>44228</v>
      </c>
      <c r="C11" s="125">
        <v>2019</v>
      </c>
      <c r="D11" s="77" t="s">
        <v>14</v>
      </c>
      <c r="E11" s="78" t="s">
        <v>14</v>
      </c>
      <c r="F11" s="78" t="s">
        <v>994</v>
      </c>
      <c r="G11" s="78">
        <v>3</v>
      </c>
      <c r="H11" s="77" t="s">
        <v>990</v>
      </c>
      <c r="I11" s="79" t="s">
        <v>12</v>
      </c>
      <c r="J11" s="137"/>
      <c r="K11" s="80">
        <v>1738</v>
      </c>
      <c r="L11" s="39">
        <v>214</v>
      </c>
      <c r="M11" s="39">
        <v>10.87</v>
      </c>
      <c r="N11" s="39">
        <v>21.23</v>
      </c>
      <c r="O11" s="43">
        <v>99.79</v>
      </c>
      <c r="P11" s="93">
        <v>90.4</v>
      </c>
      <c r="Q11" s="13">
        <v>0.67</v>
      </c>
      <c r="R11" s="14">
        <v>0.05</v>
      </c>
      <c r="S11" s="59">
        <f t="shared" si="12"/>
        <v>0.19240265486725663</v>
      </c>
      <c r="T11" s="59">
        <f t="shared" si="13"/>
        <v>8.6581194690265484</v>
      </c>
      <c r="U11" s="59">
        <f t="shared" si="14"/>
        <v>1.4358407079646017E-2</v>
      </c>
      <c r="V11" s="59">
        <f t="shared" si="15"/>
        <v>0.64612831858407083</v>
      </c>
      <c r="W11" s="59">
        <f t="shared" si="16"/>
        <v>9.3042477876106187</v>
      </c>
      <c r="X11" s="60">
        <v>30</v>
      </c>
      <c r="Y11" s="58">
        <f t="shared" si="17"/>
        <v>9.5999999999999943</v>
      </c>
      <c r="Z11" s="61">
        <f t="shared" si="18"/>
        <v>0.45309734513274336</v>
      </c>
      <c r="AA11" s="63">
        <f t="shared" si="19"/>
        <v>0.67</v>
      </c>
      <c r="AB11" s="62">
        <f t="shared" si="20"/>
        <v>0.05</v>
      </c>
      <c r="AC11" s="57">
        <f t="shared" si="21"/>
        <v>1.9240265486725663</v>
      </c>
      <c r="AD11" s="58">
        <f t="shared" si="22"/>
        <v>0.14358407079646018</v>
      </c>
    </row>
    <row r="12" spans="2:30" x14ac:dyDescent="0.35">
      <c r="B12" s="76">
        <v>44228</v>
      </c>
      <c r="C12" s="125">
        <v>2019</v>
      </c>
      <c r="D12" s="77" t="s">
        <v>14</v>
      </c>
      <c r="E12" s="78" t="s">
        <v>14</v>
      </c>
      <c r="F12" s="78" t="s">
        <v>994</v>
      </c>
      <c r="G12" s="78">
        <v>3</v>
      </c>
      <c r="H12" s="77" t="s">
        <v>990</v>
      </c>
      <c r="I12" s="79" t="s">
        <v>11</v>
      </c>
      <c r="J12" s="137"/>
      <c r="K12" s="80">
        <v>1739</v>
      </c>
      <c r="L12" s="39">
        <v>369</v>
      </c>
      <c r="M12" s="39">
        <v>11.17</v>
      </c>
      <c r="N12" s="39">
        <v>87.11</v>
      </c>
      <c r="O12" s="43">
        <v>78.94</v>
      </c>
      <c r="P12" s="33">
        <f>100/(N12-M12)*(O12-M12)</f>
        <v>89.241506452462474</v>
      </c>
      <c r="Q12" s="13">
        <v>0.89</v>
      </c>
      <c r="R12" s="14">
        <v>0.15</v>
      </c>
      <c r="S12" s="59">
        <f t="shared" si="12"/>
        <v>0.2600528257341006</v>
      </c>
      <c r="T12" s="59">
        <f t="shared" si="13"/>
        <v>11.702377158034526</v>
      </c>
      <c r="U12" s="59">
        <f t="shared" si="14"/>
        <v>4.3829127932713582E-2</v>
      </c>
      <c r="V12" s="59">
        <f t="shared" si="15"/>
        <v>1.9723107569721112</v>
      </c>
      <c r="W12" s="59">
        <f t="shared" si="16"/>
        <v>13.674687915006638</v>
      </c>
      <c r="X12" s="60">
        <v>30</v>
      </c>
      <c r="Y12" s="58">
        <f t="shared" si="17"/>
        <v>10.758493547537526</v>
      </c>
      <c r="Z12" s="61">
        <f t="shared" si="18"/>
        <v>0.46027740888298657</v>
      </c>
      <c r="AA12" s="63">
        <f t="shared" si="19"/>
        <v>0.89</v>
      </c>
      <c r="AB12" s="62">
        <f t="shared" si="20"/>
        <v>0.15</v>
      </c>
      <c r="AC12" s="57">
        <f t="shared" si="21"/>
        <v>2.600528257341006</v>
      </c>
      <c r="AD12" s="58">
        <f t="shared" si="22"/>
        <v>0.43829127932713585</v>
      </c>
    </row>
    <row r="13" spans="2:30" x14ac:dyDescent="0.35">
      <c r="B13" s="76">
        <v>44228</v>
      </c>
      <c r="C13" s="125">
        <v>2019</v>
      </c>
      <c r="D13" s="77" t="s">
        <v>14</v>
      </c>
      <c r="E13" s="78" t="s">
        <v>14</v>
      </c>
      <c r="F13" s="78" t="s">
        <v>994</v>
      </c>
      <c r="G13" s="78">
        <v>3</v>
      </c>
      <c r="H13" s="77" t="s">
        <v>990</v>
      </c>
      <c r="I13" s="79" t="s">
        <v>10</v>
      </c>
      <c r="J13" s="137"/>
      <c r="K13" s="80">
        <v>1740</v>
      </c>
      <c r="L13" s="39">
        <v>219</v>
      </c>
      <c r="M13" s="39">
        <v>10.89</v>
      </c>
      <c r="N13" s="39">
        <v>93.93</v>
      </c>
      <c r="O13" s="43">
        <v>83.05</v>
      </c>
      <c r="P13" s="33">
        <f>100/(N13-M13)*(O13-M13)</f>
        <v>86.897880539499027</v>
      </c>
      <c r="Q13" s="10">
        <v>0.9</v>
      </c>
      <c r="R13" s="11">
        <v>0.3</v>
      </c>
      <c r="S13" s="59">
        <f t="shared" si="12"/>
        <v>0.27249445676274942</v>
      </c>
      <c r="T13" s="59">
        <f t="shared" si="13"/>
        <v>12.262250554323725</v>
      </c>
      <c r="U13" s="59">
        <f t="shared" si="14"/>
        <v>9.0831485587583152E-2</v>
      </c>
      <c r="V13" s="59">
        <f t="shared" si="15"/>
        <v>4.0874168514412421</v>
      </c>
      <c r="W13" s="59">
        <f t="shared" si="16"/>
        <v>16.349667405764968</v>
      </c>
      <c r="X13" s="60">
        <v>30</v>
      </c>
      <c r="Y13" s="58">
        <f t="shared" si="17"/>
        <v>13.102119460500973</v>
      </c>
      <c r="Z13" s="61">
        <f t="shared" si="18"/>
        <v>0.47538802660753882</v>
      </c>
      <c r="AA13" s="63">
        <f t="shared" si="19"/>
        <v>0.9</v>
      </c>
      <c r="AB13" s="62">
        <f t="shared" si="20"/>
        <v>0.3</v>
      </c>
      <c r="AC13" s="57">
        <f t="shared" si="21"/>
        <v>2.7249445676274942</v>
      </c>
      <c r="AD13" s="58">
        <f t="shared" si="22"/>
        <v>0.90831485587583149</v>
      </c>
    </row>
    <row r="14" spans="2:30" x14ac:dyDescent="0.35">
      <c r="B14" s="76">
        <v>44228</v>
      </c>
      <c r="C14" s="125">
        <v>2019</v>
      </c>
      <c r="D14" s="77" t="s">
        <v>14</v>
      </c>
      <c r="E14" s="78" t="s">
        <v>14</v>
      </c>
      <c r="F14" s="78" t="s">
        <v>994</v>
      </c>
      <c r="G14" s="78">
        <v>3</v>
      </c>
      <c r="H14" s="77" t="s">
        <v>952</v>
      </c>
      <c r="I14" s="79" t="s">
        <v>8</v>
      </c>
      <c r="J14" s="137"/>
      <c r="K14" s="80">
        <v>1741</v>
      </c>
      <c r="L14" s="39">
        <v>239</v>
      </c>
      <c r="M14" s="39">
        <v>10.89</v>
      </c>
      <c r="N14" s="39">
        <v>95.05</v>
      </c>
      <c r="O14" s="43">
        <v>88.58</v>
      </c>
      <c r="P14" s="33">
        <f>100/(N14-M14)*(O14-M14)</f>
        <v>92.31226235741444</v>
      </c>
      <c r="Q14" s="13">
        <v>0.95</v>
      </c>
      <c r="R14" s="14">
        <v>0.09</v>
      </c>
      <c r="S14" s="59">
        <f t="shared" si="12"/>
        <v>0.26519050070794187</v>
      </c>
      <c r="T14" s="59">
        <f t="shared" si="13"/>
        <v>11.933572531857385</v>
      </c>
      <c r="U14" s="59">
        <f t="shared" si="14"/>
        <v>2.5123310593383966E-2</v>
      </c>
      <c r="V14" s="59">
        <f t="shared" si="15"/>
        <v>1.1305489767022785</v>
      </c>
      <c r="W14" s="59">
        <f t="shared" si="16"/>
        <v>13.064121508559664</v>
      </c>
      <c r="X14" s="60">
        <v>30</v>
      </c>
      <c r="Y14" s="58">
        <f t="shared" si="17"/>
        <v>7.6877376425855601</v>
      </c>
      <c r="Z14" s="61">
        <f t="shared" si="18"/>
        <v>0.44163985068863437</v>
      </c>
      <c r="AA14" s="63">
        <f t="shared" si="19"/>
        <v>0.95</v>
      </c>
      <c r="AB14" s="62">
        <f t="shared" si="20"/>
        <v>0.09</v>
      </c>
      <c r="AC14" s="57">
        <f t="shared" si="21"/>
        <v>2.6519050070794186</v>
      </c>
      <c r="AD14" s="58">
        <f t="shared" si="22"/>
        <v>0.25123310593383968</v>
      </c>
    </row>
    <row r="15" spans="2:30" x14ac:dyDescent="0.35">
      <c r="B15" s="76">
        <v>44228</v>
      </c>
      <c r="C15" s="125">
        <v>2019</v>
      </c>
      <c r="D15" s="77" t="s">
        <v>14</v>
      </c>
      <c r="E15" s="78" t="s">
        <v>14</v>
      </c>
      <c r="F15" s="78" t="s">
        <v>994</v>
      </c>
      <c r="G15" s="78">
        <v>3</v>
      </c>
      <c r="H15" s="77" t="s">
        <v>952</v>
      </c>
      <c r="I15" s="79" t="s">
        <v>12</v>
      </c>
      <c r="J15" s="137"/>
      <c r="K15" s="80">
        <v>1742</v>
      </c>
      <c r="L15" s="39">
        <v>239</v>
      </c>
      <c r="M15" s="39">
        <v>10.89</v>
      </c>
      <c r="N15" s="39">
        <v>95.04</v>
      </c>
      <c r="O15" s="43"/>
      <c r="P15" s="93">
        <v>90.4</v>
      </c>
      <c r="Q15" s="44">
        <v>0.61</v>
      </c>
      <c r="R15" s="45">
        <v>0.06</v>
      </c>
      <c r="S15" s="59">
        <f t="shared" si="12"/>
        <v>0.17517256637168141</v>
      </c>
      <c r="T15" s="59">
        <f t="shared" si="13"/>
        <v>7.8827654867256634</v>
      </c>
      <c r="U15" s="59">
        <f t="shared" si="14"/>
        <v>1.7230088495575221E-2</v>
      </c>
      <c r="V15" s="59">
        <f t="shared" si="15"/>
        <v>0.77535398230088493</v>
      </c>
      <c r="W15" s="59">
        <f t="shared" si="16"/>
        <v>8.6581194690265484</v>
      </c>
      <c r="X15" s="60">
        <v>30</v>
      </c>
      <c r="Y15" s="58">
        <f t="shared" si="17"/>
        <v>9.5999999999999943</v>
      </c>
      <c r="Z15" s="61">
        <f t="shared" si="18"/>
        <v>0.45309734513274336</v>
      </c>
      <c r="AA15" s="63">
        <f t="shared" si="19"/>
        <v>0.61</v>
      </c>
      <c r="AB15" s="62">
        <f t="shared" si="20"/>
        <v>0.06</v>
      </c>
      <c r="AC15" s="57">
        <f t="shared" si="21"/>
        <v>1.7517256637168142</v>
      </c>
      <c r="AD15" s="58">
        <f t="shared" si="22"/>
        <v>0.17230088495575221</v>
      </c>
    </row>
    <row r="16" spans="2:30" x14ac:dyDescent="0.35">
      <c r="B16" s="76">
        <v>44228</v>
      </c>
      <c r="C16" s="125">
        <v>2019</v>
      </c>
      <c r="D16" s="77" t="s">
        <v>14</v>
      </c>
      <c r="E16" s="78" t="s">
        <v>14</v>
      </c>
      <c r="F16" s="78" t="s">
        <v>994</v>
      </c>
      <c r="G16" s="78">
        <v>3</v>
      </c>
      <c r="H16" s="77" t="s">
        <v>952</v>
      </c>
      <c r="I16" s="79" t="s">
        <v>11</v>
      </c>
      <c r="J16" s="137"/>
      <c r="K16" s="80">
        <v>1743</v>
      </c>
      <c r="L16" s="39">
        <v>362</v>
      </c>
      <c r="M16" s="39">
        <v>11.26</v>
      </c>
      <c r="N16" s="39">
        <v>97.75</v>
      </c>
      <c r="O16" s="43">
        <v>89.37</v>
      </c>
      <c r="P16" s="33">
        <f t="shared" ref="P16:P41" si="23">100/(N16-M16)*(O16-M16)</f>
        <v>90.311018614868772</v>
      </c>
      <c r="Q16" s="10">
        <v>0.57999999999999996</v>
      </c>
      <c r="R16" s="11">
        <v>0.06</v>
      </c>
      <c r="S16" s="59">
        <f t="shared" si="12"/>
        <v>0.1667787735245167</v>
      </c>
      <c r="T16" s="59">
        <f t="shared" si="13"/>
        <v>7.5050448086032517</v>
      </c>
      <c r="U16" s="59">
        <f t="shared" si="14"/>
        <v>1.7252976571501728E-2</v>
      </c>
      <c r="V16" s="59">
        <f t="shared" si="15"/>
        <v>0.77638394571757774</v>
      </c>
      <c r="W16" s="59">
        <f t="shared" si="16"/>
        <v>8.2814287543208298</v>
      </c>
      <c r="X16" s="60">
        <v>30</v>
      </c>
      <c r="Y16" s="58">
        <f t="shared" si="17"/>
        <v>9.6889813851312283</v>
      </c>
      <c r="Z16" s="61">
        <f t="shared" si="18"/>
        <v>0.45364229932146966</v>
      </c>
      <c r="AA16" s="63">
        <f t="shared" si="19"/>
        <v>0.57999999999999996</v>
      </c>
      <c r="AB16" s="62">
        <f t="shared" si="20"/>
        <v>0.06</v>
      </c>
      <c r="AC16" s="57">
        <f t="shared" si="21"/>
        <v>1.6677877352451671</v>
      </c>
      <c r="AD16" s="58">
        <f t="shared" si="22"/>
        <v>0.17252976571501727</v>
      </c>
    </row>
    <row r="17" spans="2:30" x14ac:dyDescent="0.35">
      <c r="B17" s="76">
        <v>44228</v>
      </c>
      <c r="C17" s="125">
        <v>2019</v>
      </c>
      <c r="D17" s="77" t="s">
        <v>14</v>
      </c>
      <c r="E17" s="78" t="s">
        <v>14</v>
      </c>
      <c r="F17" s="78" t="s">
        <v>994</v>
      </c>
      <c r="G17" s="78">
        <v>3</v>
      </c>
      <c r="H17" s="77" t="s">
        <v>952</v>
      </c>
      <c r="I17" s="79" t="s">
        <v>10</v>
      </c>
      <c r="J17" s="137"/>
      <c r="K17" s="80">
        <v>1744</v>
      </c>
      <c r="L17" s="39">
        <v>209</v>
      </c>
      <c r="M17" s="39">
        <v>10.98</v>
      </c>
      <c r="N17" s="39">
        <v>76.099999999999994</v>
      </c>
      <c r="O17" s="43">
        <v>67.88</v>
      </c>
      <c r="P17" s="33">
        <f t="shared" si="23"/>
        <v>87.377149877149876</v>
      </c>
      <c r="Q17" s="44">
        <v>0.79</v>
      </c>
      <c r="R17" s="45">
        <v>0.18</v>
      </c>
      <c r="S17" s="59">
        <f t="shared" si="12"/>
        <v>0.23744428822495608</v>
      </c>
      <c r="T17" s="59">
        <f t="shared" si="13"/>
        <v>10.684992970123023</v>
      </c>
      <c r="U17" s="59">
        <f t="shared" si="14"/>
        <v>5.4101230228471006E-2</v>
      </c>
      <c r="V17" s="59">
        <f t="shared" si="15"/>
        <v>2.4345553602811951</v>
      </c>
      <c r="W17" s="59">
        <f t="shared" si="16"/>
        <v>13.119548330404218</v>
      </c>
      <c r="X17" s="60">
        <v>30</v>
      </c>
      <c r="Y17" s="58">
        <f t="shared" si="17"/>
        <v>12.622850122850124</v>
      </c>
      <c r="Z17" s="61">
        <f t="shared" si="18"/>
        <v>0.47223198594024607</v>
      </c>
      <c r="AA17" s="63">
        <f t="shared" si="19"/>
        <v>0.79</v>
      </c>
      <c r="AB17" s="62">
        <f t="shared" si="20"/>
        <v>0.18</v>
      </c>
      <c r="AC17" s="57">
        <f t="shared" si="21"/>
        <v>2.3744428822495607</v>
      </c>
      <c r="AD17" s="58">
        <f t="shared" si="22"/>
        <v>0.54101230228471009</v>
      </c>
    </row>
    <row r="18" spans="2:30" x14ac:dyDescent="0.35">
      <c r="B18" s="76">
        <v>44228</v>
      </c>
      <c r="C18" s="125">
        <v>2019</v>
      </c>
      <c r="D18" s="77" t="s">
        <v>14</v>
      </c>
      <c r="E18" s="78" t="s">
        <v>15</v>
      </c>
      <c r="F18" s="78" t="s">
        <v>992</v>
      </c>
      <c r="G18" s="78">
        <v>1</v>
      </c>
      <c r="H18" s="77" t="s">
        <v>990</v>
      </c>
      <c r="I18" s="79" t="s">
        <v>8</v>
      </c>
      <c r="J18" s="137"/>
      <c r="K18" s="80">
        <v>1745</v>
      </c>
      <c r="L18" s="39">
        <v>368</v>
      </c>
      <c r="M18" s="39">
        <v>11.3</v>
      </c>
      <c r="N18" s="39">
        <v>99.53</v>
      </c>
      <c r="O18" s="43">
        <v>93.43</v>
      </c>
      <c r="P18" s="33">
        <f t="shared" si="23"/>
        <v>93.086251841777184</v>
      </c>
      <c r="Q18" s="44">
        <v>0.96</v>
      </c>
      <c r="R18" s="45">
        <v>7.0000000000000007E-2</v>
      </c>
      <c r="S18" s="59">
        <f t="shared" si="12"/>
        <v>0.26495555826129302</v>
      </c>
      <c r="T18" s="59">
        <f t="shared" si="13"/>
        <v>11.923000121758186</v>
      </c>
      <c r="U18" s="59">
        <f t="shared" si="14"/>
        <v>1.9319676123219286E-2</v>
      </c>
      <c r="V18" s="59">
        <f t="shared" si="15"/>
        <v>0.86938542554486786</v>
      </c>
      <c r="W18" s="59">
        <f t="shared" si="16"/>
        <v>12.792385547303054</v>
      </c>
      <c r="X18" s="60">
        <v>30</v>
      </c>
      <c r="Y18" s="58">
        <f t="shared" si="17"/>
        <v>6.9137481582228162</v>
      </c>
      <c r="Z18" s="61">
        <f t="shared" si="18"/>
        <v>0.4371362474126384</v>
      </c>
      <c r="AA18" s="63">
        <f t="shared" si="19"/>
        <v>0.96</v>
      </c>
      <c r="AB18" s="62">
        <f t="shared" si="20"/>
        <v>7.0000000000000007E-2</v>
      </c>
      <c r="AC18" s="57">
        <f t="shared" si="21"/>
        <v>2.6495555826129302</v>
      </c>
      <c r="AD18" s="58">
        <f t="shared" si="22"/>
        <v>0.19319676123219287</v>
      </c>
    </row>
    <row r="19" spans="2:30" x14ac:dyDescent="0.35">
      <c r="B19" s="76">
        <v>44228</v>
      </c>
      <c r="C19" s="125">
        <v>2019</v>
      </c>
      <c r="D19" s="77" t="s">
        <v>14</v>
      </c>
      <c r="E19" s="78" t="s">
        <v>15</v>
      </c>
      <c r="F19" s="78" t="s">
        <v>992</v>
      </c>
      <c r="G19" s="78">
        <v>1</v>
      </c>
      <c r="H19" s="77" t="s">
        <v>990</v>
      </c>
      <c r="I19" s="79" t="s">
        <v>12</v>
      </c>
      <c r="J19" s="137"/>
      <c r="K19" s="80">
        <v>1746</v>
      </c>
      <c r="L19" s="39">
        <v>378</v>
      </c>
      <c r="M19" s="39">
        <v>11.37</v>
      </c>
      <c r="N19" s="39">
        <v>92.25</v>
      </c>
      <c r="O19" s="43">
        <v>86.9</v>
      </c>
      <c r="P19" s="33">
        <f t="shared" si="23"/>
        <v>93.38526211671612</v>
      </c>
      <c r="Q19" s="44">
        <v>0.14000000000000001</v>
      </c>
      <c r="R19" s="45">
        <v>0.03</v>
      </c>
      <c r="S19" s="59">
        <f t="shared" si="12"/>
        <v>3.8470806302131601E-2</v>
      </c>
      <c r="T19" s="59">
        <f t="shared" si="13"/>
        <v>1.731186283595922</v>
      </c>
      <c r="U19" s="59">
        <f t="shared" si="14"/>
        <v>8.2437442075996292E-3</v>
      </c>
      <c r="V19" s="59">
        <f t="shared" si="15"/>
        <v>0.37096848934198334</v>
      </c>
      <c r="W19" s="59">
        <f t="shared" si="16"/>
        <v>2.1021547729379053</v>
      </c>
      <c r="X19" s="60">
        <v>30</v>
      </c>
      <c r="Y19" s="58">
        <f t="shared" si="17"/>
        <v>6.6147378832838797</v>
      </c>
      <c r="Z19" s="61">
        <f t="shared" si="18"/>
        <v>0.43541639083807754</v>
      </c>
      <c r="AA19" s="63">
        <f t="shared" si="19"/>
        <v>0.14000000000000001</v>
      </c>
      <c r="AB19" s="62">
        <f t="shared" si="20"/>
        <v>0.03</v>
      </c>
      <c r="AC19" s="57">
        <f t="shared" si="21"/>
        <v>0.38470806302131599</v>
      </c>
      <c r="AD19" s="58">
        <f t="shared" si="22"/>
        <v>8.2437442075996292E-2</v>
      </c>
    </row>
    <row r="20" spans="2:30" x14ac:dyDescent="0.35">
      <c r="B20" s="76">
        <v>44228</v>
      </c>
      <c r="C20" s="125">
        <v>2019</v>
      </c>
      <c r="D20" s="77" t="s">
        <v>14</v>
      </c>
      <c r="E20" s="78" t="s">
        <v>15</v>
      </c>
      <c r="F20" s="78" t="s">
        <v>992</v>
      </c>
      <c r="G20" s="78">
        <v>1</v>
      </c>
      <c r="H20" s="77" t="s">
        <v>990</v>
      </c>
      <c r="I20" s="79" t="s">
        <v>11</v>
      </c>
      <c r="J20" s="137"/>
      <c r="K20" s="80">
        <v>1747</v>
      </c>
      <c r="L20" s="39">
        <v>372</v>
      </c>
      <c r="M20" s="39">
        <v>11.25</v>
      </c>
      <c r="N20" s="39">
        <v>100.87</v>
      </c>
      <c r="O20" s="43">
        <v>92.63</v>
      </c>
      <c r="P20" s="33">
        <f t="shared" si="23"/>
        <v>90.80562374469983</v>
      </c>
      <c r="Q20" s="48">
        <v>0.57999999999999996</v>
      </c>
      <c r="R20" s="48">
        <v>0.15</v>
      </c>
      <c r="S20" s="59">
        <f t="shared" si="12"/>
        <v>0.16555443597935612</v>
      </c>
      <c r="T20" s="59">
        <f t="shared" si="13"/>
        <v>7.4499496190710257</v>
      </c>
      <c r="U20" s="59">
        <f t="shared" si="14"/>
        <v>4.2815802408454173E-2</v>
      </c>
      <c r="V20" s="59">
        <f t="shared" si="15"/>
        <v>1.9267111083804378</v>
      </c>
      <c r="W20" s="59">
        <f t="shared" si="16"/>
        <v>9.3766607274514637</v>
      </c>
      <c r="X20" s="60">
        <v>30</v>
      </c>
      <c r="Y20" s="58">
        <f t="shared" si="17"/>
        <v>9.1943762553001704</v>
      </c>
      <c r="Z20" s="61">
        <f t="shared" si="18"/>
        <v>0.4506266896043255</v>
      </c>
      <c r="AA20" s="63">
        <f t="shared" si="19"/>
        <v>0.57999999999999996</v>
      </c>
      <c r="AB20" s="62">
        <f t="shared" si="20"/>
        <v>0.15</v>
      </c>
      <c r="AC20" s="57">
        <f t="shared" si="21"/>
        <v>1.6555443597935613</v>
      </c>
      <c r="AD20" s="58">
        <f t="shared" si="22"/>
        <v>0.42815802408454173</v>
      </c>
    </row>
    <row r="21" spans="2:30" x14ac:dyDescent="0.35">
      <c r="B21" s="76">
        <v>44228</v>
      </c>
      <c r="C21" s="125">
        <v>2019</v>
      </c>
      <c r="D21" s="77" t="s">
        <v>14</v>
      </c>
      <c r="E21" s="78" t="s">
        <v>15</v>
      </c>
      <c r="F21" s="78" t="s">
        <v>992</v>
      </c>
      <c r="G21" s="78">
        <v>1</v>
      </c>
      <c r="H21" s="77" t="s">
        <v>990</v>
      </c>
      <c r="I21" s="79" t="s">
        <v>10</v>
      </c>
      <c r="J21" s="137"/>
      <c r="K21" s="80">
        <v>1748</v>
      </c>
      <c r="L21" s="39">
        <v>225</v>
      </c>
      <c r="M21" s="39">
        <v>10.94</v>
      </c>
      <c r="N21" s="39">
        <v>91.22</v>
      </c>
      <c r="O21" s="43">
        <v>81.98</v>
      </c>
      <c r="P21" s="33">
        <f t="shared" si="23"/>
        <v>88.490284005979078</v>
      </c>
      <c r="Q21" s="48">
        <v>0.56000000000000005</v>
      </c>
      <c r="R21" s="48">
        <v>0.15</v>
      </c>
      <c r="S21" s="59">
        <f t="shared" si="12"/>
        <v>0.16549324324324324</v>
      </c>
      <c r="T21" s="59">
        <f t="shared" si="13"/>
        <v>7.4471959459459462</v>
      </c>
      <c r="U21" s="59">
        <f t="shared" si="14"/>
        <v>4.4328547297297287E-2</v>
      </c>
      <c r="V21" s="59">
        <f t="shared" si="15"/>
        <v>1.9947846283783779</v>
      </c>
      <c r="W21" s="59">
        <f t="shared" si="16"/>
        <v>9.4419805743243241</v>
      </c>
      <c r="X21" s="60">
        <v>30</v>
      </c>
      <c r="Y21" s="58">
        <f t="shared" si="17"/>
        <v>11.509715994020922</v>
      </c>
      <c r="Z21" s="61">
        <f t="shared" si="18"/>
        <v>0.46503378378378374</v>
      </c>
      <c r="AA21" s="63">
        <f t="shared" si="19"/>
        <v>0.56000000000000005</v>
      </c>
      <c r="AB21" s="62">
        <f t="shared" si="20"/>
        <v>0.15</v>
      </c>
      <c r="AC21" s="57">
        <f t="shared" si="21"/>
        <v>1.6549324324324324</v>
      </c>
      <c r="AD21" s="58">
        <f t="shared" si="22"/>
        <v>0.44328547297297288</v>
      </c>
    </row>
    <row r="22" spans="2:30" x14ac:dyDescent="0.35">
      <c r="B22" s="76">
        <v>44228</v>
      </c>
      <c r="C22" s="125">
        <v>2019</v>
      </c>
      <c r="D22" s="77" t="s">
        <v>14</v>
      </c>
      <c r="E22" s="78" t="s">
        <v>15</v>
      </c>
      <c r="F22" s="78" t="s">
        <v>992</v>
      </c>
      <c r="G22" s="78">
        <v>1</v>
      </c>
      <c r="H22" s="77" t="s">
        <v>952</v>
      </c>
      <c r="I22" s="79" t="s">
        <v>8</v>
      </c>
      <c r="J22" s="137"/>
      <c r="K22" s="80">
        <v>1749</v>
      </c>
      <c r="L22" s="39">
        <v>367</v>
      </c>
      <c r="M22" s="39">
        <v>11.22</v>
      </c>
      <c r="N22" s="39">
        <v>81.86</v>
      </c>
      <c r="O22" s="43">
        <v>77.08</v>
      </c>
      <c r="P22" s="33">
        <f t="shared" si="23"/>
        <v>93.233295583238956</v>
      </c>
      <c r="Q22" s="48">
        <v>2.23</v>
      </c>
      <c r="R22" s="48">
        <v>0.05</v>
      </c>
      <c r="S22" s="59">
        <f t="shared" si="12"/>
        <v>0.61414728211357439</v>
      </c>
      <c r="T22" s="59">
        <f t="shared" si="13"/>
        <v>27.636627695110846</v>
      </c>
      <c r="U22" s="59">
        <f t="shared" si="14"/>
        <v>1.3770118433039784E-2</v>
      </c>
      <c r="V22" s="59">
        <f t="shared" si="15"/>
        <v>0.61965532948679025</v>
      </c>
      <c r="W22" s="59">
        <f t="shared" si="16"/>
        <v>28.256283024597636</v>
      </c>
      <c r="X22" s="60">
        <v>30</v>
      </c>
      <c r="Y22" s="58">
        <f t="shared" si="17"/>
        <v>6.7667044167610442</v>
      </c>
      <c r="Z22" s="61">
        <f t="shared" si="18"/>
        <v>0.4362890980868509</v>
      </c>
      <c r="AA22" s="63">
        <f t="shared" si="19"/>
        <v>2.23</v>
      </c>
      <c r="AB22" s="62">
        <f t="shared" si="20"/>
        <v>0.05</v>
      </c>
      <c r="AC22" s="57">
        <f t="shared" si="21"/>
        <v>6.1414728211357437</v>
      </c>
      <c r="AD22" s="58">
        <f t="shared" si="22"/>
        <v>0.13770118433039785</v>
      </c>
    </row>
    <row r="23" spans="2:30" x14ac:dyDescent="0.35">
      <c r="B23" s="76">
        <v>44228</v>
      </c>
      <c r="C23" s="125">
        <v>2019</v>
      </c>
      <c r="D23" s="77" t="s">
        <v>14</v>
      </c>
      <c r="E23" s="78" t="s">
        <v>15</v>
      </c>
      <c r="F23" s="78" t="s">
        <v>992</v>
      </c>
      <c r="G23" s="78">
        <v>1</v>
      </c>
      <c r="H23" s="77" t="s">
        <v>952</v>
      </c>
      <c r="I23" s="79" t="s">
        <v>12</v>
      </c>
      <c r="J23" s="137"/>
      <c r="K23" s="80">
        <v>1750</v>
      </c>
      <c r="L23" s="39">
        <v>232</v>
      </c>
      <c r="M23" s="39">
        <v>10.86</v>
      </c>
      <c r="N23" s="39">
        <v>116.58</v>
      </c>
      <c r="O23" s="43">
        <v>110.98</v>
      </c>
      <c r="P23" s="33">
        <f t="shared" si="23"/>
        <v>94.702989027620134</v>
      </c>
      <c r="Q23" s="48">
        <v>0.68</v>
      </c>
      <c r="R23" s="48">
        <v>0.01</v>
      </c>
      <c r="S23" s="59">
        <f t="shared" si="12"/>
        <v>0.18331202556931683</v>
      </c>
      <c r="T23" s="59">
        <f t="shared" si="13"/>
        <v>8.2490411506192576</v>
      </c>
      <c r="U23" s="59">
        <f t="shared" si="14"/>
        <v>2.6957650819017178E-3</v>
      </c>
      <c r="V23" s="59">
        <f t="shared" si="15"/>
        <v>0.1213094286855773</v>
      </c>
      <c r="W23" s="59">
        <f t="shared" si="16"/>
        <v>8.3703505793048354</v>
      </c>
      <c r="X23" s="60">
        <v>30</v>
      </c>
      <c r="Y23" s="58">
        <f t="shared" si="17"/>
        <v>5.2970109723798657</v>
      </c>
      <c r="Z23" s="61">
        <f t="shared" si="18"/>
        <v>0.42796644027167402</v>
      </c>
      <c r="AA23" s="63">
        <f t="shared" si="19"/>
        <v>0.68</v>
      </c>
      <c r="AB23" s="62">
        <f t="shared" si="20"/>
        <v>0.01</v>
      </c>
      <c r="AC23" s="57">
        <f t="shared" si="21"/>
        <v>1.8331202556931683</v>
      </c>
      <c r="AD23" s="58">
        <f t="shared" si="22"/>
        <v>2.6957650819017177E-2</v>
      </c>
    </row>
    <row r="24" spans="2:30" x14ac:dyDescent="0.35">
      <c r="B24" s="76">
        <v>44228</v>
      </c>
      <c r="C24" s="125">
        <v>2019</v>
      </c>
      <c r="D24" s="77" t="s">
        <v>14</v>
      </c>
      <c r="E24" s="78" t="s">
        <v>15</v>
      </c>
      <c r="F24" s="78" t="s">
        <v>992</v>
      </c>
      <c r="G24" s="78">
        <v>1</v>
      </c>
      <c r="H24" s="77" t="s">
        <v>952</v>
      </c>
      <c r="I24" s="79" t="s">
        <v>11</v>
      </c>
      <c r="J24" s="137"/>
      <c r="K24" s="80">
        <v>1751</v>
      </c>
      <c r="L24" s="39">
        <v>374</v>
      </c>
      <c r="M24" s="39">
        <v>11.25</v>
      </c>
      <c r="N24" s="39">
        <v>94.2</v>
      </c>
      <c r="O24" s="43">
        <v>87.22</v>
      </c>
      <c r="P24" s="33">
        <f t="shared" si="23"/>
        <v>91.585292344786012</v>
      </c>
      <c r="Q24" s="48">
        <v>0.89</v>
      </c>
      <c r="R24" s="48">
        <v>0.14000000000000001</v>
      </c>
      <c r="S24" s="59">
        <f t="shared" si="12"/>
        <v>0.25112011320258004</v>
      </c>
      <c r="T24" s="59">
        <f t="shared" si="13"/>
        <v>11.300405094116101</v>
      </c>
      <c r="U24" s="59">
        <f t="shared" si="14"/>
        <v>3.9502040279057536E-2</v>
      </c>
      <c r="V24" s="59">
        <f t="shared" si="15"/>
        <v>1.7775918125575891</v>
      </c>
      <c r="W24" s="59">
        <f t="shared" si="16"/>
        <v>13.07799690667369</v>
      </c>
      <c r="X24" s="60">
        <v>30</v>
      </c>
      <c r="Y24" s="58">
        <f t="shared" si="17"/>
        <v>8.4147076552139879</v>
      </c>
      <c r="Z24" s="61">
        <f t="shared" si="18"/>
        <v>0.44593918652099512</v>
      </c>
      <c r="AA24" s="63">
        <f t="shared" si="19"/>
        <v>0.89</v>
      </c>
      <c r="AB24" s="62">
        <f t="shared" si="20"/>
        <v>0.14000000000000001</v>
      </c>
      <c r="AC24" s="57">
        <f t="shared" si="21"/>
        <v>2.5112011320258003</v>
      </c>
      <c r="AD24" s="58">
        <f t="shared" si="22"/>
        <v>0.39502040279057538</v>
      </c>
    </row>
    <row r="25" spans="2:30" x14ac:dyDescent="0.35">
      <c r="B25" s="76">
        <v>44228</v>
      </c>
      <c r="C25" s="125">
        <v>2019</v>
      </c>
      <c r="D25" s="77" t="s">
        <v>14</v>
      </c>
      <c r="E25" s="78" t="s">
        <v>15</v>
      </c>
      <c r="F25" s="78" t="s">
        <v>992</v>
      </c>
      <c r="G25" s="78">
        <v>1</v>
      </c>
      <c r="H25" s="77" t="s">
        <v>952</v>
      </c>
      <c r="I25" s="79" t="s">
        <v>10</v>
      </c>
      <c r="J25" s="137"/>
      <c r="K25" s="80">
        <v>1752</v>
      </c>
      <c r="L25" s="39">
        <v>366</v>
      </c>
      <c r="M25" s="39">
        <v>11.31</v>
      </c>
      <c r="N25" s="39">
        <v>84.47</v>
      </c>
      <c r="O25" s="43">
        <v>75.959999999999994</v>
      </c>
      <c r="P25" s="33">
        <f t="shared" si="23"/>
        <v>88.36796063422635</v>
      </c>
      <c r="Q25" s="48">
        <v>0.6</v>
      </c>
      <c r="R25" s="48">
        <v>0.2</v>
      </c>
      <c r="S25" s="59">
        <f t="shared" si="12"/>
        <v>0.17764269141531328</v>
      </c>
      <c r="T25" s="59">
        <f t="shared" si="13"/>
        <v>7.9939211136890975</v>
      </c>
      <c r="U25" s="59">
        <f t="shared" si="14"/>
        <v>5.9214230471771087E-2</v>
      </c>
      <c r="V25" s="59">
        <f t="shared" si="15"/>
        <v>2.6646403712296989</v>
      </c>
      <c r="W25" s="59">
        <f t="shared" si="16"/>
        <v>10.658561484918796</v>
      </c>
      <c r="X25" s="60">
        <v>30</v>
      </c>
      <c r="Y25" s="58">
        <f t="shared" si="17"/>
        <v>11.63203936577365</v>
      </c>
      <c r="Z25" s="61">
        <f t="shared" si="18"/>
        <v>0.46581593194122201</v>
      </c>
      <c r="AA25" s="63">
        <f t="shared" si="19"/>
        <v>0.6</v>
      </c>
      <c r="AB25" s="62">
        <f t="shared" si="20"/>
        <v>0.2</v>
      </c>
      <c r="AC25" s="57">
        <f t="shared" si="21"/>
        <v>1.7764269141531328</v>
      </c>
      <c r="AD25" s="58">
        <f t="shared" si="22"/>
        <v>0.5921423047177109</v>
      </c>
    </row>
    <row r="26" spans="2:30" x14ac:dyDescent="0.35">
      <c r="B26" s="76">
        <v>44228</v>
      </c>
      <c r="C26" s="125">
        <v>2019</v>
      </c>
      <c r="D26" s="77" t="s">
        <v>14</v>
      </c>
      <c r="E26" s="78" t="s">
        <v>15</v>
      </c>
      <c r="F26" s="78" t="s">
        <v>997</v>
      </c>
      <c r="G26" s="78">
        <v>6</v>
      </c>
      <c r="H26" s="77" t="s">
        <v>990</v>
      </c>
      <c r="I26" s="79" t="s">
        <v>8</v>
      </c>
      <c r="J26" s="137"/>
      <c r="K26" s="80">
        <v>1753</v>
      </c>
      <c r="L26" s="39">
        <v>392</v>
      </c>
      <c r="M26" s="39">
        <v>11.25</v>
      </c>
      <c r="N26" s="39">
        <v>59.41</v>
      </c>
      <c r="O26" s="43">
        <v>57.56</v>
      </c>
      <c r="P26" s="33">
        <f t="shared" si="23"/>
        <v>96.158637873754159</v>
      </c>
      <c r="Q26" s="15">
        <v>0.18</v>
      </c>
      <c r="R26" s="15">
        <v>0.04</v>
      </c>
      <c r="S26" s="59">
        <f t="shared" si="12"/>
        <v>4.7516735046426242E-2</v>
      </c>
      <c r="T26" s="59">
        <f t="shared" si="13"/>
        <v>2.138253077089181</v>
      </c>
      <c r="U26" s="59">
        <f t="shared" si="14"/>
        <v>1.0559274454761387E-2</v>
      </c>
      <c r="V26" s="59">
        <f t="shared" si="15"/>
        <v>0.47516735046426239</v>
      </c>
      <c r="W26" s="59">
        <f t="shared" si="16"/>
        <v>2.6134204275534434</v>
      </c>
      <c r="X26" s="60">
        <v>30</v>
      </c>
      <c r="Y26" s="58">
        <f t="shared" si="17"/>
        <v>3.8413621262458406</v>
      </c>
      <c r="Z26" s="61">
        <f t="shared" si="18"/>
        <v>0.41997408767004957</v>
      </c>
      <c r="AA26" s="63">
        <f t="shared" si="19"/>
        <v>0.18</v>
      </c>
      <c r="AB26" s="62">
        <f t="shared" si="20"/>
        <v>0.04</v>
      </c>
      <c r="AC26" s="57">
        <f t="shared" si="21"/>
        <v>0.47516735046426239</v>
      </c>
      <c r="AD26" s="58">
        <f t="shared" si="22"/>
        <v>0.10559274454761387</v>
      </c>
    </row>
    <row r="27" spans="2:30" x14ac:dyDescent="0.35">
      <c r="B27" s="76">
        <v>44228</v>
      </c>
      <c r="C27" s="125">
        <v>2019</v>
      </c>
      <c r="D27" s="77" t="s">
        <v>14</v>
      </c>
      <c r="E27" s="78" t="s">
        <v>16</v>
      </c>
      <c r="F27" s="78" t="s">
        <v>997</v>
      </c>
      <c r="G27" s="78">
        <v>6</v>
      </c>
      <c r="H27" s="77" t="s">
        <v>990</v>
      </c>
      <c r="I27" s="79" t="s">
        <v>12</v>
      </c>
      <c r="J27" s="137"/>
      <c r="K27" s="80">
        <v>1754</v>
      </c>
      <c r="L27" s="39">
        <v>382</v>
      </c>
      <c r="M27" s="39">
        <v>11.27</v>
      </c>
      <c r="N27" s="39">
        <v>108.01</v>
      </c>
      <c r="O27" s="43">
        <v>103.09</v>
      </c>
      <c r="P27" s="33">
        <f t="shared" si="23"/>
        <v>94.914203018399832</v>
      </c>
      <c r="Q27" s="15">
        <v>0.19</v>
      </c>
      <c r="R27" s="15">
        <v>0.03</v>
      </c>
      <c r="S27" s="59">
        <f t="shared" si="12"/>
        <v>5.1063275974733174E-2</v>
      </c>
      <c r="T27" s="59">
        <f t="shared" si="13"/>
        <v>2.2978474188629927</v>
      </c>
      <c r="U27" s="59">
        <f t="shared" si="14"/>
        <v>8.0626225223262918E-3</v>
      </c>
      <c r="V27" s="59">
        <f t="shared" si="15"/>
        <v>0.36281801350468312</v>
      </c>
      <c r="W27" s="59">
        <f t="shared" si="16"/>
        <v>2.6606654323676757</v>
      </c>
      <c r="X27" s="60">
        <v>30</v>
      </c>
      <c r="Y27" s="58">
        <f t="shared" si="17"/>
        <v>5.0857969816001685</v>
      </c>
      <c r="Z27" s="61">
        <f t="shared" si="18"/>
        <v>0.42679154868220437</v>
      </c>
      <c r="AA27" s="63">
        <f t="shared" si="19"/>
        <v>0.19</v>
      </c>
      <c r="AB27" s="62">
        <f t="shared" si="20"/>
        <v>0.03</v>
      </c>
      <c r="AC27" s="57">
        <f t="shared" si="21"/>
        <v>0.51063275974733169</v>
      </c>
      <c r="AD27" s="58">
        <f t="shared" si="22"/>
        <v>8.0626225223262918E-2</v>
      </c>
    </row>
    <row r="28" spans="2:30" x14ac:dyDescent="0.35">
      <c r="B28" s="76">
        <v>44228</v>
      </c>
      <c r="C28" s="125">
        <v>2019</v>
      </c>
      <c r="D28" s="77" t="s">
        <v>14</v>
      </c>
      <c r="E28" s="78" t="s">
        <v>16</v>
      </c>
      <c r="F28" s="78" t="s">
        <v>997</v>
      </c>
      <c r="G28" s="78">
        <v>6</v>
      </c>
      <c r="H28" s="77" t="s">
        <v>990</v>
      </c>
      <c r="I28" s="79" t="s">
        <v>11</v>
      </c>
      <c r="J28" s="137"/>
      <c r="K28" s="80">
        <v>1755</v>
      </c>
      <c r="L28" s="39">
        <v>237</v>
      </c>
      <c r="M28" s="39">
        <v>10.89</v>
      </c>
      <c r="N28" s="39">
        <v>86.64</v>
      </c>
      <c r="O28" s="43">
        <v>79.52</v>
      </c>
      <c r="P28" s="33">
        <f t="shared" si="23"/>
        <v>90.600660066006597</v>
      </c>
      <c r="Q28" s="15">
        <v>0.82</v>
      </c>
      <c r="R28" s="15">
        <v>0.21</v>
      </c>
      <c r="S28" s="59">
        <f t="shared" si="12"/>
        <v>0.23477473408130559</v>
      </c>
      <c r="T28" s="59">
        <f t="shared" si="13"/>
        <v>10.564863033658751</v>
      </c>
      <c r="U28" s="59">
        <f t="shared" si="14"/>
        <v>6.0125236776919722E-2</v>
      </c>
      <c r="V28" s="59">
        <f t="shared" si="15"/>
        <v>2.7056356549613874</v>
      </c>
      <c r="W28" s="59">
        <f t="shared" si="16"/>
        <v>13.270498688620139</v>
      </c>
      <c r="X28" s="60">
        <v>30</v>
      </c>
      <c r="Y28" s="58">
        <f t="shared" si="17"/>
        <v>9.399339933993403</v>
      </c>
      <c r="Z28" s="61">
        <f t="shared" si="18"/>
        <v>0.45187235902666478</v>
      </c>
      <c r="AA28" s="63">
        <f t="shared" si="19"/>
        <v>0.82</v>
      </c>
      <c r="AB28" s="62">
        <f t="shared" si="20"/>
        <v>0.21</v>
      </c>
      <c r="AC28" s="57">
        <f t="shared" si="21"/>
        <v>2.347747340813056</v>
      </c>
      <c r="AD28" s="58">
        <f t="shared" si="22"/>
        <v>0.60125236776919722</v>
      </c>
    </row>
    <row r="29" spans="2:30" x14ac:dyDescent="0.35">
      <c r="B29" s="76">
        <v>44228</v>
      </c>
      <c r="C29" s="125">
        <v>2019</v>
      </c>
      <c r="D29" s="77" t="s">
        <v>14</v>
      </c>
      <c r="E29" s="78" t="s">
        <v>16</v>
      </c>
      <c r="F29" s="78" t="s">
        <v>997</v>
      </c>
      <c r="G29" s="78">
        <v>6</v>
      </c>
      <c r="H29" s="77" t="s">
        <v>990</v>
      </c>
      <c r="I29" s="79" t="s">
        <v>10</v>
      </c>
      <c r="J29" s="137"/>
      <c r="K29" s="80">
        <v>1756</v>
      </c>
      <c r="L29" s="39">
        <v>228</v>
      </c>
      <c r="M29" s="39">
        <v>10.93</v>
      </c>
      <c r="N29" s="39">
        <v>89.57</v>
      </c>
      <c r="O29" s="43">
        <v>80.17</v>
      </c>
      <c r="P29" s="33">
        <f t="shared" si="23"/>
        <v>88.046795523906439</v>
      </c>
      <c r="Q29" s="9">
        <v>0.64</v>
      </c>
      <c r="R29" s="9">
        <v>0.16</v>
      </c>
      <c r="S29" s="59">
        <f t="shared" si="12"/>
        <v>0.19041016753321768</v>
      </c>
      <c r="T29" s="59">
        <f t="shared" si="13"/>
        <v>8.5684575389947959</v>
      </c>
      <c r="U29" s="59">
        <f t="shared" si="14"/>
        <v>4.7602541883304421E-2</v>
      </c>
      <c r="V29" s="59">
        <f t="shared" si="15"/>
        <v>2.142114384748699</v>
      </c>
      <c r="W29" s="59">
        <f t="shared" si="16"/>
        <v>10.710571923743494</v>
      </c>
      <c r="X29" s="60">
        <v>30</v>
      </c>
      <c r="Y29" s="58">
        <f t="shared" si="17"/>
        <v>11.953204476093561</v>
      </c>
      <c r="Z29" s="61">
        <f t="shared" si="18"/>
        <v>0.46787983824378954</v>
      </c>
      <c r="AA29" s="63">
        <f t="shared" si="19"/>
        <v>0.64</v>
      </c>
      <c r="AB29" s="62">
        <f t="shared" si="20"/>
        <v>0.16</v>
      </c>
      <c r="AC29" s="57">
        <f t="shared" si="21"/>
        <v>1.9041016753321769</v>
      </c>
      <c r="AD29" s="58">
        <f t="shared" si="22"/>
        <v>0.47602541883304422</v>
      </c>
    </row>
    <row r="30" spans="2:30" x14ac:dyDescent="0.35">
      <c r="B30" s="76">
        <v>44228</v>
      </c>
      <c r="C30" s="125">
        <v>2019</v>
      </c>
      <c r="D30" s="77" t="s">
        <v>14</v>
      </c>
      <c r="E30" s="78" t="s">
        <v>16</v>
      </c>
      <c r="F30" s="78" t="s">
        <v>997</v>
      </c>
      <c r="G30" s="78">
        <v>6</v>
      </c>
      <c r="H30" s="77" t="s">
        <v>990</v>
      </c>
      <c r="I30" s="79" t="s">
        <v>8</v>
      </c>
      <c r="J30" s="137"/>
      <c r="K30" s="80">
        <v>1757</v>
      </c>
      <c r="L30" s="39">
        <v>407</v>
      </c>
      <c r="M30" s="39">
        <v>10.97</v>
      </c>
      <c r="N30" s="39">
        <v>94.74</v>
      </c>
      <c r="O30" s="43">
        <v>90.9</v>
      </c>
      <c r="P30" s="33">
        <f t="shared" si="23"/>
        <v>95.416020054912266</v>
      </c>
      <c r="Q30" s="9">
        <v>0.18</v>
      </c>
      <c r="R30" s="9">
        <v>0.03</v>
      </c>
      <c r="S30" s="59">
        <f t="shared" si="12"/>
        <v>4.8026648317277612E-2</v>
      </c>
      <c r="T30" s="59">
        <f t="shared" si="13"/>
        <v>2.1611991742774928</v>
      </c>
      <c r="U30" s="59">
        <f t="shared" si="14"/>
        <v>8.0044413862129359E-3</v>
      </c>
      <c r="V30" s="59">
        <f t="shared" si="15"/>
        <v>0.36019986237958213</v>
      </c>
      <c r="W30" s="59">
        <f t="shared" si="16"/>
        <v>2.5213990366570749</v>
      </c>
      <c r="X30" s="60">
        <v>30</v>
      </c>
      <c r="Y30" s="58">
        <f t="shared" si="17"/>
        <v>4.5839799450877337</v>
      </c>
      <c r="Z30" s="61">
        <f t="shared" si="18"/>
        <v>0.42402101839109213</v>
      </c>
      <c r="AA30" s="63">
        <f t="shared" si="19"/>
        <v>0.18</v>
      </c>
      <c r="AB30" s="62">
        <f t="shared" si="20"/>
        <v>0.03</v>
      </c>
      <c r="AC30" s="57">
        <f t="shared" si="21"/>
        <v>0.48026648317277609</v>
      </c>
      <c r="AD30" s="58">
        <f t="shared" si="22"/>
        <v>8.0044413862129363E-2</v>
      </c>
    </row>
    <row r="31" spans="2:30" x14ac:dyDescent="0.35">
      <c r="B31" s="76">
        <v>44228</v>
      </c>
      <c r="C31" s="125">
        <v>2019</v>
      </c>
      <c r="D31" s="77" t="s">
        <v>14</v>
      </c>
      <c r="E31" s="78" t="s">
        <v>16</v>
      </c>
      <c r="F31" s="78" t="s">
        <v>997</v>
      </c>
      <c r="G31" s="78">
        <v>6</v>
      </c>
      <c r="H31" s="77" t="s">
        <v>952</v>
      </c>
      <c r="I31" s="79" t="s">
        <v>12</v>
      </c>
      <c r="J31" s="137"/>
      <c r="K31" s="80">
        <v>1758</v>
      </c>
      <c r="L31" s="39">
        <v>361</v>
      </c>
      <c r="M31" s="39">
        <v>11.28</v>
      </c>
      <c r="N31" s="39">
        <v>111.21</v>
      </c>
      <c r="O31" s="43">
        <v>106.11</v>
      </c>
      <c r="P31" s="33">
        <f t="shared" si="23"/>
        <v>94.896427499249484</v>
      </c>
      <c r="Q31" s="48">
        <v>0.5</v>
      </c>
      <c r="R31" s="48">
        <v>7.0000000000000007E-2</v>
      </c>
      <c r="S31" s="59">
        <f t="shared" si="12"/>
        <v>0.13441157861436251</v>
      </c>
      <c r="T31" s="59">
        <f t="shared" si="13"/>
        <v>6.0485210376463128</v>
      </c>
      <c r="U31" s="59">
        <f t="shared" si="14"/>
        <v>1.8817621006010754E-2</v>
      </c>
      <c r="V31" s="59">
        <f t="shared" si="15"/>
        <v>0.84679294527048388</v>
      </c>
      <c r="W31" s="59">
        <f t="shared" si="16"/>
        <v>6.8953139829167966</v>
      </c>
      <c r="X31" s="60">
        <v>30</v>
      </c>
      <c r="Y31" s="58">
        <f t="shared" si="17"/>
        <v>5.1035725007505164</v>
      </c>
      <c r="Z31" s="61">
        <f t="shared" si="18"/>
        <v>0.42689022461246434</v>
      </c>
      <c r="AA31" s="63">
        <f t="shared" si="19"/>
        <v>0.5</v>
      </c>
      <c r="AB31" s="62">
        <f t="shared" si="20"/>
        <v>7.0000000000000007E-2</v>
      </c>
      <c r="AC31" s="57">
        <f t="shared" si="21"/>
        <v>1.344115786143625</v>
      </c>
      <c r="AD31" s="58">
        <f t="shared" si="22"/>
        <v>0.18817621006010754</v>
      </c>
    </row>
    <row r="32" spans="2:30" x14ac:dyDescent="0.35">
      <c r="B32" s="76">
        <v>44228</v>
      </c>
      <c r="C32" s="125">
        <v>2019</v>
      </c>
      <c r="D32" s="77" t="s">
        <v>14</v>
      </c>
      <c r="E32" s="78" t="s">
        <v>16</v>
      </c>
      <c r="F32" s="78" t="s">
        <v>997</v>
      </c>
      <c r="G32" s="78">
        <v>6</v>
      </c>
      <c r="H32" s="77" t="s">
        <v>952</v>
      </c>
      <c r="I32" s="79" t="s">
        <v>11</v>
      </c>
      <c r="J32" s="137"/>
      <c r="K32" s="80">
        <v>1759</v>
      </c>
      <c r="L32" s="39">
        <v>218</v>
      </c>
      <c r="M32" s="39">
        <v>10.95</v>
      </c>
      <c r="N32" s="39">
        <v>87.18</v>
      </c>
      <c r="O32" s="43">
        <v>79.599999999999994</v>
      </c>
      <c r="P32" s="33">
        <f t="shared" si="23"/>
        <v>90.05640823822641</v>
      </c>
      <c r="Q32" s="48">
        <v>0.72</v>
      </c>
      <c r="R32" s="48">
        <v>0.16</v>
      </c>
      <c r="S32" s="59">
        <f t="shared" si="12"/>
        <v>0.20782461762563731</v>
      </c>
      <c r="T32" s="59">
        <f t="shared" si="13"/>
        <v>9.352107793153678</v>
      </c>
      <c r="U32" s="59">
        <f t="shared" si="14"/>
        <v>4.6183248361252732E-2</v>
      </c>
      <c r="V32" s="59">
        <f t="shared" si="15"/>
        <v>2.0782461762563731</v>
      </c>
      <c r="W32" s="59">
        <f t="shared" si="16"/>
        <v>11.430353969410051</v>
      </c>
      <c r="X32" s="60">
        <v>30</v>
      </c>
      <c r="Y32" s="58">
        <f t="shared" si="17"/>
        <v>9.9435917617735896</v>
      </c>
      <c r="Z32" s="61">
        <f t="shared" si="18"/>
        <v>0.45520757465404232</v>
      </c>
      <c r="AA32" s="63">
        <f t="shared" si="19"/>
        <v>0.72</v>
      </c>
      <c r="AB32" s="62">
        <f t="shared" si="20"/>
        <v>0.16</v>
      </c>
      <c r="AC32" s="57">
        <f t="shared" si="21"/>
        <v>2.0782461762563731</v>
      </c>
      <c r="AD32" s="58">
        <f t="shared" si="22"/>
        <v>0.46183248361252732</v>
      </c>
    </row>
    <row r="33" spans="2:30" x14ac:dyDescent="0.35">
      <c r="B33" s="76">
        <v>44228</v>
      </c>
      <c r="C33" s="125">
        <v>2019</v>
      </c>
      <c r="D33" s="77" t="s">
        <v>14</v>
      </c>
      <c r="E33" s="78" t="s">
        <v>16</v>
      </c>
      <c r="F33" s="78" t="s">
        <v>997</v>
      </c>
      <c r="G33" s="78">
        <v>6</v>
      </c>
      <c r="H33" s="77" t="s">
        <v>952</v>
      </c>
      <c r="I33" s="79" t="s">
        <v>10</v>
      </c>
      <c r="J33" s="137"/>
      <c r="K33" s="80">
        <v>1760</v>
      </c>
      <c r="L33" s="39">
        <v>363</v>
      </c>
      <c r="M33" s="39">
        <v>11.23</v>
      </c>
      <c r="N33" s="39">
        <v>86.69</v>
      </c>
      <c r="O33" s="43">
        <v>77.91</v>
      </c>
      <c r="P33" s="33">
        <f t="shared" si="23"/>
        <v>88.36469652796184</v>
      </c>
      <c r="Q33" s="48">
        <v>0.8</v>
      </c>
      <c r="R33" s="48">
        <v>0.2</v>
      </c>
      <c r="S33" s="59">
        <f t="shared" si="12"/>
        <v>0.23686862627474506</v>
      </c>
      <c r="T33" s="59">
        <f t="shared" si="13"/>
        <v>10.659088182363528</v>
      </c>
      <c r="U33" s="59">
        <f t="shared" si="14"/>
        <v>5.9217156568686265E-2</v>
      </c>
      <c r="V33" s="59">
        <f t="shared" si="15"/>
        <v>2.6647720455908819</v>
      </c>
      <c r="W33" s="59">
        <f t="shared" si="16"/>
        <v>13.323860227954409</v>
      </c>
      <c r="X33" s="60">
        <v>30</v>
      </c>
      <c r="Y33" s="58">
        <f t="shared" si="17"/>
        <v>11.63530347203816</v>
      </c>
      <c r="Z33" s="61">
        <f t="shared" si="18"/>
        <v>0.46583683263347331</v>
      </c>
      <c r="AA33" s="63">
        <f t="shared" si="19"/>
        <v>0.8</v>
      </c>
      <c r="AB33" s="62">
        <f t="shared" si="20"/>
        <v>0.2</v>
      </c>
      <c r="AC33" s="57">
        <f t="shared" si="21"/>
        <v>2.3686862627474508</v>
      </c>
      <c r="AD33" s="58">
        <f t="shared" si="22"/>
        <v>0.59217156568686269</v>
      </c>
    </row>
    <row r="34" spans="2:30" x14ac:dyDescent="0.35">
      <c r="B34" s="76">
        <v>44228</v>
      </c>
      <c r="C34" s="125">
        <v>2019</v>
      </c>
      <c r="D34" s="77" t="s">
        <v>14</v>
      </c>
      <c r="E34" s="78" t="s">
        <v>16</v>
      </c>
      <c r="F34" s="78" t="s">
        <v>993</v>
      </c>
      <c r="G34" s="78">
        <v>2</v>
      </c>
      <c r="H34" s="77" t="s">
        <v>952</v>
      </c>
      <c r="I34" s="79" t="s">
        <v>8</v>
      </c>
      <c r="J34" s="137"/>
      <c r="K34" s="80">
        <v>1761</v>
      </c>
      <c r="L34" s="39">
        <v>380</v>
      </c>
      <c r="M34" s="39">
        <v>11.31</v>
      </c>
      <c r="N34" s="39">
        <v>97.55</v>
      </c>
      <c r="O34" s="43">
        <v>93.28</v>
      </c>
      <c r="P34" s="33">
        <f t="shared" si="23"/>
        <v>95.048701298701303</v>
      </c>
      <c r="Q34" s="48">
        <v>0.93</v>
      </c>
      <c r="R34" s="48">
        <v>0.02</v>
      </c>
      <c r="S34" s="59">
        <f t="shared" si="12"/>
        <v>0.24945602049530313</v>
      </c>
      <c r="T34" s="59">
        <f t="shared" si="13"/>
        <v>11.225520922288641</v>
      </c>
      <c r="U34" s="59">
        <f t="shared" si="14"/>
        <v>5.3646456020495295E-3</v>
      </c>
      <c r="V34" s="59">
        <f t="shared" si="15"/>
        <v>0.24140905209222882</v>
      </c>
      <c r="W34" s="59">
        <f t="shared" si="16"/>
        <v>11.46692997438087</v>
      </c>
      <c r="X34" s="60">
        <v>30</v>
      </c>
      <c r="Y34" s="58">
        <f t="shared" si="17"/>
        <v>4.9512987012986969</v>
      </c>
      <c r="Z34" s="61">
        <f t="shared" si="18"/>
        <v>0.42604611443210927</v>
      </c>
      <c r="AA34" s="63">
        <f t="shared" si="19"/>
        <v>0.93</v>
      </c>
      <c r="AB34" s="62">
        <f t="shared" si="20"/>
        <v>0.02</v>
      </c>
      <c r="AC34" s="57">
        <f t="shared" si="21"/>
        <v>2.4945602049530313</v>
      </c>
      <c r="AD34" s="58">
        <f t="shared" si="22"/>
        <v>5.3646456020495295E-2</v>
      </c>
    </row>
    <row r="35" spans="2:30" x14ac:dyDescent="0.35">
      <c r="B35" s="76">
        <v>44228</v>
      </c>
      <c r="C35" s="125">
        <v>2019</v>
      </c>
      <c r="D35" s="77" t="s">
        <v>14</v>
      </c>
      <c r="E35" s="78" t="s">
        <v>16</v>
      </c>
      <c r="F35" s="78" t="s">
        <v>993</v>
      </c>
      <c r="G35" s="78">
        <v>2</v>
      </c>
      <c r="H35" s="77" t="s">
        <v>952</v>
      </c>
      <c r="I35" s="79" t="s">
        <v>12</v>
      </c>
      <c r="J35" s="137"/>
      <c r="K35" s="80">
        <v>1762</v>
      </c>
      <c r="L35" s="39">
        <v>390</v>
      </c>
      <c r="M35" s="39">
        <v>10.93</v>
      </c>
      <c r="N35" s="39">
        <v>102.09</v>
      </c>
      <c r="O35" s="43">
        <v>83.96</v>
      </c>
      <c r="P35" s="33">
        <f t="shared" si="23"/>
        <v>80.111891180342255</v>
      </c>
      <c r="Q35" s="15">
        <v>0.84</v>
      </c>
      <c r="R35" s="15">
        <v>0</v>
      </c>
      <c r="S35" s="59">
        <f t="shared" si="12"/>
        <v>0.28298671778721074</v>
      </c>
      <c r="T35" s="59">
        <f t="shared" si="13"/>
        <v>12.734402300424483</v>
      </c>
      <c r="U35" s="59">
        <f t="shared" si="14"/>
        <v>0</v>
      </c>
      <c r="V35" s="59">
        <f t="shared" si="15"/>
        <v>0</v>
      </c>
      <c r="W35" s="59">
        <f t="shared" si="16"/>
        <v>12.734402300424483</v>
      </c>
      <c r="X35" s="60">
        <v>30</v>
      </c>
      <c r="Y35" s="58">
        <f t="shared" si="17"/>
        <v>19.888108819657745</v>
      </c>
      <c r="Z35" s="61">
        <f t="shared" si="18"/>
        <v>0.52412707106668499</v>
      </c>
      <c r="AA35" s="63">
        <f t="shared" si="19"/>
        <v>0.84</v>
      </c>
      <c r="AB35" s="62">
        <f t="shared" si="20"/>
        <v>0</v>
      </c>
      <c r="AC35" s="57">
        <f t="shared" si="21"/>
        <v>2.8298671778721074</v>
      </c>
      <c r="AD35" s="58">
        <f t="shared" si="22"/>
        <v>0</v>
      </c>
    </row>
    <row r="36" spans="2:30" x14ac:dyDescent="0.35">
      <c r="B36" s="76">
        <v>44228</v>
      </c>
      <c r="C36" s="125">
        <v>2019</v>
      </c>
      <c r="D36" s="77" t="s">
        <v>14</v>
      </c>
      <c r="E36" s="78" t="s">
        <v>16</v>
      </c>
      <c r="F36" s="78" t="s">
        <v>993</v>
      </c>
      <c r="G36" s="78">
        <v>2</v>
      </c>
      <c r="H36" s="77" t="s">
        <v>952</v>
      </c>
      <c r="I36" s="79" t="s">
        <v>11</v>
      </c>
      <c r="J36" s="137"/>
      <c r="K36" s="80">
        <v>1763</v>
      </c>
      <c r="L36" s="39">
        <v>371</v>
      </c>
      <c r="M36" s="39">
        <v>11.25</v>
      </c>
      <c r="N36" s="39">
        <v>110.8</v>
      </c>
      <c r="O36" s="43">
        <v>103.63</v>
      </c>
      <c r="P36" s="33">
        <f t="shared" si="23"/>
        <v>92.797589151180304</v>
      </c>
      <c r="Q36" s="15">
        <v>0.83</v>
      </c>
      <c r="R36" s="15">
        <v>0.16</v>
      </c>
      <c r="S36" s="59">
        <f t="shared" si="12"/>
        <v>0.23004692574150248</v>
      </c>
      <c r="T36" s="59">
        <f t="shared" si="13"/>
        <v>10.352111658367612</v>
      </c>
      <c r="U36" s="59">
        <f t="shared" si="14"/>
        <v>4.4346395323663128E-2</v>
      </c>
      <c r="V36" s="59">
        <f t="shared" si="15"/>
        <v>1.9955877895648408</v>
      </c>
      <c r="W36" s="59">
        <f t="shared" si="16"/>
        <v>12.347699447932452</v>
      </c>
      <c r="X36" s="60">
        <v>30</v>
      </c>
      <c r="Y36" s="58">
        <f t="shared" si="17"/>
        <v>7.2024108488196958</v>
      </c>
      <c r="Z36" s="61">
        <f t="shared" si="18"/>
        <v>0.43880710110413512</v>
      </c>
      <c r="AA36" s="63">
        <f t="shared" si="19"/>
        <v>0.83</v>
      </c>
      <c r="AB36" s="62">
        <f t="shared" si="20"/>
        <v>0.16</v>
      </c>
      <c r="AC36" s="57">
        <f t="shared" si="21"/>
        <v>2.3004692574150249</v>
      </c>
      <c r="AD36" s="58">
        <f t="shared" si="22"/>
        <v>0.44346395323663129</v>
      </c>
    </row>
    <row r="37" spans="2:30" x14ac:dyDescent="0.35">
      <c r="B37" s="76">
        <v>44228</v>
      </c>
      <c r="C37" s="125">
        <v>2019</v>
      </c>
      <c r="D37" s="77" t="s">
        <v>14</v>
      </c>
      <c r="E37" s="78" t="s">
        <v>16</v>
      </c>
      <c r="F37" s="78" t="s">
        <v>993</v>
      </c>
      <c r="G37" s="78">
        <v>2</v>
      </c>
      <c r="H37" s="77" t="s">
        <v>952</v>
      </c>
      <c r="I37" s="79" t="s">
        <v>10</v>
      </c>
      <c r="J37" s="137"/>
      <c r="K37" s="80">
        <v>1764</v>
      </c>
      <c r="L37" s="39">
        <v>381</v>
      </c>
      <c r="M37" s="39">
        <v>11.34</v>
      </c>
      <c r="N37" s="39">
        <v>85.31</v>
      </c>
      <c r="O37" s="43">
        <v>76.930000000000007</v>
      </c>
      <c r="P37" s="33">
        <f t="shared" si="23"/>
        <v>88.671082871434379</v>
      </c>
      <c r="Q37" s="15">
        <v>0.78</v>
      </c>
      <c r="R37" s="15">
        <v>0.27</v>
      </c>
      <c r="S37" s="59">
        <f t="shared" si="12"/>
        <v>0.22987940234791887</v>
      </c>
      <c r="T37" s="59">
        <f t="shared" si="13"/>
        <v>10.34457310565635</v>
      </c>
      <c r="U37" s="59">
        <f t="shared" si="14"/>
        <v>7.9573639274279614E-2</v>
      </c>
      <c r="V37" s="59">
        <f t="shared" si="15"/>
        <v>3.5808137673425828</v>
      </c>
      <c r="W37" s="59">
        <f t="shared" si="16"/>
        <v>13.925386872998933</v>
      </c>
      <c r="X37" s="60">
        <v>30</v>
      </c>
      <c r="Y37" s="58">
        <f t="shared" si="17"/>
        <v>11.328917128565621</v>
      </c>
      <c r="Z37" s="61">
        <f t="shared" si="18"/>
        <v>0.46388168928190271</v>
      </c>
      <c r="AA37" s="63">
        <f t="shared" si="19"/>
        <v>0.78</v>
      </c>
      <c r="AB37" s="62">
        <f t="shared" si="20"/>
        <v>0.27</v>
      </c>
      <c r="AC37" s="57">
        <f t="shared" si="21"/>
        <v>2.2987940234791888</v>
      </c>
      <c r="AD37" s="58">
        <f t="shared" si="22"/>
        <v>0.79573639274279617</v>
      </c>
    </row>
    <row r="38" spans="2:30" x14ac:dyDescent="0.35">
      <c r="B38" s="76">
        <v>44228</v>
      </c>
      <c r="C38" s="125">
        <v>2019</v>
      </c>
      <c r="D38" s="77" t="s">
        <v>14</v>
      </c>
      <c r="E38" s="78" t="s">
        <v>16</v>
      </c>
      <c r="F38" s="78" t="s">
        <v>993</v>
      </c>
      <c r="G38" s="78">
        <v>2</v>
      </c>
      <c r="H38" s="77" t="s">
        <v>990</v>
      </c>
      <c r="I38" s="79" t="s">
        <v>8</v>
      </c>
      <c r="J38" s="137"/>
      <c r="K38" s="80">
        <v>1765</v>
      </c>
      <c r="L38" s="39">
        <v>397</v>
      </c>
      <c r="M38" s="39">
        <v>11.22</v>
      </c>
      <c r="N38" s="39">
        <v>48.72</v>
      </c>
      <c r="O38" s="43">
        <v>47.1</v>
      </c>
      <c r="P38" s="33">
        <f t="shared" si="23"/>
        <v>95.68</v>
      </c>
      <c r="Q38" s="13">
        <v>0.25</v>
      </c>
      <c r="R38" s="14">
        <v>0.02</v>
      </c>
      <c r="S38" s="59">
        <f t="shared" si="12"/>
        <v>6.6450668896321063E-2</v>
      </c>
      <c r="T38" s="59">
        <f t="shared" si="13"/>
        <v>2.9902801003344477</v>
      </c>
      <c r="U38" s="59">
        <f t="shared" si="14"/>
        <v>5.3160535117056842E-3</v>
      </c>
      <c r="V38" s="59">
        <f t="shared" si="15"/>
        <v>0.23922240802675579</v>
      </c>
      <c r="W38" s="59">
        <f t="shared" si="16"/>
        <v>3.2295025083612034</v>
      </c>
      <c r="X38" s="60">
        <v>30</v>
      </c>
      <c r="Y38" s="58">
        <f t="shared" si="17"/>
        <v>4.3199999999999932</v>
      </c>
      <c r="Z38" s="61">
        <f t="shared" si="18"/>
        <v>0.42257525083612035</v>
      </c>
      <c r="AA38" s="63">
        <f t="shared" si="19"/>
        <v>0.25</v>
      </c>
      <c r="AB38" s="62">
        <f t="shared" si="20"/>
        <v>0.02</v>
      </c>
      <c r="AC38" s="57">
        <f t="shared" si="21"/>
        <v>0.66450668896321063</v>
      </c>
      <c r="AD38" s="58">
        <f t="shared" si="22"/>
        <v>5.3160535117056845E-2</v>
      </c>
    </row>
    <row r="39" spans="2:30" x14ac:dyDescent="0.35">
      <c r="B39" s="76">
        <v>44228</v>
      </c>
      <c r="C39" s="125">
        <v>2019</v>
      </c>
      <c r="D39" s="77" t="s">
        <v>14</v>
      </c>
      <c r="E39" s="78" t="s">
        <v>16</v>
      </c>
      <c r="F39" s="78" t="s">
        <v>993</v>
      </c>
      <c r="G39" s="78">
        <v>2</v>
      </c>
      <c r="H39" s="77" t="s">
        <v>990</v>
      </c>
      <c r="I39" s="79" t="s">
        <v>12</v>
      </c>
      <c r="J39" s="137"/>
      <c r="K39" s="80">
        <v>1766</v>
      </c>
      <c r="L39" s="39">
        <v>226</v>
      </c>
      <c r="M39" s="39">
        <v>10.87</v>
      </c>
      <c r="N39" s="39">
        <v>111.2</v>
      </c>
      <c r="O39" s="43">
        <v>108.08</v>
      </c>
      <c r="P39" s="33">
        <f t="shared" si="23"/>
        <v>96.890262134954654</v>
      </c>
      <c r="Q39" s="13">
        <v>0.24</v>
      </c>
      <c r="R39" s="14">
        <v>0.02</v>
      </c>
      <c r="S39" s="59">
        <f t="shared" si="12"/>
        <v>6.2696018928093816E-2</v>
      </c>
      <c r="T39" s="59">
        <f t="shared" si="13"/>
        <v>2.8213208517642219</v>
      </c>
      <c r="U39" s="59">
        <f t="shared" si="14"/>
        <v>5.2246682440078183E-3</v>
      </c>
      <c r="V39" s="59">
        <f t="shared" si="15"/>
        <v>0.23511007098035183</v>
      </c>
      <c r="W39" s="59">
        <f t="shared" si="16"/>
        <v>3.0564309227445738</v>
      </c>
      <c r="X39" s="60">
        <v>30</v>
      </c>
      <c r="Y39" s="58">
        <f t="shared" si="17"/>
        <v>3.1097378650453464</v>
      </c>
      <c r="Z39" s="61">
        <f t="shared" si="18"/>
        <v>0.4160477317148441</v>
      </c>
      <c r="AA39" s="63">
        <f t="shared" si="19"/>
        <v>0.24</v>
      </c>
      <c r="AB39" s="62">
        <f t="shared" si="20"/>
        <v>0.02</v>
      </c>
      <c r="AC39" s="57">
        <f t="shared" si="21"/>
        <v>0.62696018928093822</v>
      </c>
      <c r="AD39" s="58">
        <f t="shared" si="22"/>
        <v>5.2246682440078185E-2</v>
      </c>
    </row>
    <row r="40" spans="2:30" x14ac:dyDescent="0.35">
      <c r="B40" s="76">
        <v>44228</v>
      </c>
      <c r="C40" s="125">
        <v>2019</v>
      </c>
      <c r="D40" s="77" t="s">
        <v>14</v>
      </c>
      <c r="E40" s="78" t="s">
        <v>16</v>
      </c>
      <c r="F40" s="78" t="s">
        <v>993</v>
      </c>
      <c r="G40" s="78">
        <v>2</v>
      </c>
      <c r="H40" s="77" t="s">
        <v>990</v>
      </c>
      <c r="I40" s="79" t="s">
        <v>11</v>
      </c>
      <c r="J40" s="137"/>
      <c r="K40" s="80">
        <v>1767</v>
      </c>
      <c r="L40" s="39">
        <v>399</v>
      </c>
      <c r="M40" s="39">
        <v>10.97</v>
      </c>
      <c r="N40" s="39">
        <v>103.26</v>
      </c>
      <c r="O40" s="43">
        <v>95.29</v>
      </c>
      <c r="P40" s="33">
        <f t="shared" si="23"/>
        <v>91.364178134142392</v>
      </c>
      <c r="Q40" s="10">
        <v>0.47</v>
      </c>
      <c r="R40" s="11">
        <v>0.08</v>
      </c>
      <c r="S40" s="59">
        <f t="shared" si="12"/>
        <v>0.1330486835863377</v>
      </c>
      <c r="T40" s="59">
        <f t="shared" si="13"/>
        <v>5.9871907613851967</v>
      </c>
      <c r="U40" s="59">
        <f t="shared" si="14"/>
        <v>2.2646584440227695E-2</v>
      </c>
      <c r="V40" s="59">
        <f t="shared" si="15"/>
        <v>1.0190962998102462</v>
      </c>
      <c r="W40" s="59">
        <f t="shared" si="16"/>
        <v>7.0062870611954429</v>
      </c>
      <c r="X40" s="60">
        <v>30</v>
      </c>
      <c r="Y40" s="58">
        <f t="shared" si="17"/>
        <v>8.6358218658576078</v>
      </c>
      <c r="Z40" s="61">
        <f t="shared" si="18"/>
        <v>0.44726043643263746</v>
      </c>
      <c r="AA40" s="63">
        <f t="shared" si="19"/>
        <v>0.47</v>
      </c>
      <c r="AB40" s="62">
        <f t="shared" si="20"/>
        <v>0.08</v>
      </c>
      <c r="AC40" s="57">
        <f t="shared" si="21"/>
        <v>1.330486835863377</v>
      </c>
      <c r="AD40" s="58">
        <f t="shared" si="22"/>
        <v>0.22646584440227696</v>
      </c>
    </row>
    <row r="41" spans="2:30" x14ac:dyDescent="0.35">
      <c r="B41" s="76">
        <v>44228</v>
      </c>
      <c r="C41" s="125">
        <v>2019</v>
      </c>
      <c r="D41" s="77" t="s">
        <v>14</v>
      </c>
      <c r="E41" s="78" t="s">
        <v>16</v>
      </c>
      <c r="F41" s="78" t="s">
        <v>993</v>
      </c>
      <c r="G41" s="78">
        <v>2</v>
      </c>
      <c r="H41" s="77" t="s">
        <v>990</v>
      </c>
      <c r="I41" s="79" t="s">
        <v>10</v>
      </c>
      <c r="J41" s="137"/>
      <c r="K41" s="80">
        <v>1768</v>
      </c>
      <c r="L41" s="39">
        <v>384</v>
      </c>
      <c r="M41" s="39">
        <v>11.24</v>
      </c>
      <c r="N41" s="39">
        <v>93.99</v>
      </c>
      <c r="O41" s="43">
        <v>85.53</v>
      </c>
      <c r="P41" s="33">
        <f t="shared" si="23"/>
        <v>89.776435045317228</v>
      </c>
      <c r="Q41" s="13">
        <v>0.47</v>
      </c>
      <c r="R41" s="14">
        <v>0.15</v>
      </c>
      <c r="S41" s="59">
        <f t="shared" si="12"/>
        <v>0.13623293848431819</v>
      </c>
      <c r="T41" s="59">
        <f t="shared" si="13"/>
        <v>6.1304822317943186</v>
      </c>
      <c r="U41" s="59">
        <f t="shared" si="14"/>
        <v>4.3478597388612199E-2</v>
      </c>
      <c r="V41" s="59">
        <f t="shared" si="15"/>
        <v>1.9565368824875489</v>
      </c>
      <c r="W41" s="59">
        <f t="shared" si="16"/>
        <v>8.0870191142818673</v>
      </c>
      <c r="X41" s="60">
        <v>30</v>
      </c>
      <c r="Y41" s="58">
        <f t="shared" si="17"/>
        <v>10.223564954682772</v>
      </c>
      <c r="Z41" s="61">
        <f t="shared" si="18"/>
        <v>0.45693902274868753</v>
      </c>
      <c r="AA41" s="63">
        <f t="shared" si="19"/>
        <v>0.47</v>
      </c>
      <c r="AB41" s="62">
        <f t="shared" si="20"/>
        <v>0.15</v>
      </c>
      <c r="AC41" s="57">
        <f t="shared" si="21"/>
        <v>1.3623293848431819</v>
      </c>
      <c r="AD41" s="58">
        <f t="shared" si="22"/>
        <v>0.434785973886122</v>
      </c>
    </row>
    <row r="42" spans="2:30" x14ac:dyDescent="0.35">
      <c r="B42" s="76">
        <v>44228</v>
      </c>
      <c r="C42" s="125">
        <v>2019</v>
      </c>
      <c r="D42" s="77" t="s">
        <v>14</v>
      </c>
      <c r="E42" s="78" t="s">
        <v>15</v>
      </c>
      <c r="F42" s="78" t="s">
        <v>995</v>
      </c>
      <c r="G42" s="78">
        <v>4</v>
      </c>
      <c r="H42" s="77" t="s">
        <v>952</v>
      </c>
      <c r="I42" s="79" t="s">
        <v>8</v>
      </c>
      <c r="J42" s="137"/>
      <c r="K42" s="80">
        <v>1769</v>
      </c>
      <c r="L42" s="39"/>
      <c r="M42" s="39"/>
      <c r="N42" s="39"/>
      <c r="O42" s="43"/>
      <c r="P42" s="93">
        <v>95</v>
      </c>
      <c r="Q42" s="44">
        <v>0.72</v>
      </c>
      <c r="R42" s="45">
        <v>0.04</v>
      </c>
      <c r="S42" s="59">
        <f t="shared" si="12"/>
        <v>0.1932631578947368</v>
      </c>
      <c r="T42" s="59">
        <f t="shared" si="13"/>
        <v>8.6968421052631566</v>
      </c>
      <c r="U42" s="59">
        <f t="shared" si="14"/>
        <v>1.0736842105263157E-2</v>
      </c>
      <c r="V42" s="59">
        <f t="shared" si="15"/>
        <v>0.48315789473684206</v>
      </c>
      <c r="W42" s="59">
        <f t="shared" si="16"/>
        <v>9.1799999999999979</v>
      </c>
      <c r="X42" s="60">
        <v>30</v>
      </c>
      <c r="Y42" s="58">
        <f t="shared" si="17"/>
        <v>5</v>
      </c>
      <c r="Z42" s="61">
        <f t="shared" si="18"/>
        <v>0.4263157894736842</v>
      </c>
      <c r="AA42" s="63">
        <f t="shared" si="19"/>
        <v>0.72</v>
      </c>
      <c r="AB42" s="62">
        <f t="shared" si="20"/>
        <v>0.04</v>
      </c>
      <c r="AC42" s="57">
        <f t="shared" si="21"/>
        <v>1.932631578947368</v>
      </c>
      <c r="AD42" s="58">
        <f t="shared" si="22"/>
        <v>0.10736842105263157</v>
      </c>
    </row>
    <row r="43" spans="2:30" x14ac:dyDescent="0.35">
      <c r="B43" s="76">
        <v>44228</v>
      </c>
      <c r="C43" s="125">
        <v>2019</v>
      </c>
      <c r="D43" s="77" t="s">
        <v>14</v>
      </c>
      <c r="E43" s="78" t="s">
        <v>15</v>
      </c>
      <c r="F43" s="78" t="s">
        <v>995</v>
      </c>
      <c r="G43" s="78">
        <v>4</v>
      </c>
      <c r="H43" s="77" t="s">
        <v>952</v>
      </c>
      <c r="I43" s="79" t="s">
        <v>12</v>
      </c>
      <c r="J43" s="137"/>
      <c r="K43" s="80">
        <v>1770</v>
      </c>
      <c r="L43" s="39">
        <v>396</v>
      </c>
      <c r="M43" s="39">
        <v>11.26</v>
      </c>
      <c r="N43" s="39">
        <v>95.36</v>
      </c>
      <c r="O43" s="43">
        <v>90.13</v>
      </c>
      <c r="P43" s="33">
        <f t="shared" ref="P43:P81" si="24">100/(N43-M43)*(O43-M43)</f>
        <v>93.781212841854924</v>
      </c>
      <c r="Q43" s="13">
        <v>0.33</v>
      </c>
      <c r="R43" s="14">
        <v>0.02</v>
      </c>
      <c r="S43" s="59">
        <f t="shared" si="12"/>
        <v>9.015899581589959E-2</v>
      </c>
      <c r="T43" s="59">
        <f t="shared" si="13"/>
        <v>4.0571548117154812</v>
      </c>
      <c r="U43" s="59">
        <f t="shared" si="14"/>
        <v>5.4641815645999755E-3</v>
      </c>
      <c r="V43" s="59">
        <f t="shared" si="15"/>
        <v>0.2458881704069989</v>
      </c>
      <c r="W43" s="59">
        <f t="shared" si="16"/>
        <v>4.3030429821224798</v>
      </c>
      <c r="X43" s="60">
        <v>30</v>
      </c>
      <c r="Y43" s="58">
        <f t="shared" si="17"/>
        <v>6.2187871581450764</v>
      </c>
      <c r="Z43" s="61">
        <f t="shared" si="18"/>
        <v>0.43315582604285541</v>
      </c>
      <c r="AA43" s="63">
        <f t="shared" si="19"/>
        <v>0.33</v>
      </c>
      <c r="AB43" s="62">
        <f t="shared" si="20"/>
        <v>0.02</v>
      </c>
      <c r="AC43" s="57">
        <f t="shared" si="21"/>
        <v>0.9015899581589959</v>
      </c>
      <c r="AD43" s="58">
        <f t="shared" si="22"/>
        <v>5.4641815645999757E-2</v>
      </c>
    </row>
    <row r="44" spans="2:30" x14ac:dyDescent="0.35">
      <c r="B44" s="76">
        <v>44228</v>
      </c>
      <c r="C44" s="125">
        <v>2019</v>
      </c>
      <c r="D44" s="77" t="s">
        <v>14</v>
      </c>
      <c r="E44" s="78" t="s">
        <v>15</v>
      </c>
      <c r="F44" s="78" t="s">
        <v>995</v>
      </c>
      <c r="G44" s="78">
        <v>4</v>
      </c>
      <c r="H44" s="77" t="s">
        <v>952</v>
      </c>
      <c r="I44" s="79" t="s">
        <v>11</v>
      </c>
      <c r="J44" s="137"/>
      <c r="K44" s="80">
        <v>1771</v>
      </c>
      <c r="L44" s="39">
        <v>365</v>
      </c>
      <c r="M44" s="39">
        <v>10.9</v>
      </c>
      <c r="N44" s="39">
        <v>106</v>
      </c>
      <c r="O44" s="43">
        <v>97.06</v>
      </c>
      <c r="P44" s="33">
        <f t="shared" si="24"/>
        <v>90.599369085173507</v>
      </c>
      <c r="Q44" s="44">
        <v>0.51</v>
      </c>
      <c r="R44" s="45">
        <v>0.06</v>
      </c>
      <c r="S44" s="59">
        <f t="shared" si="12"/>
        <v>0.14602123955431753</v>
      </c>
      <c r="T44" s="59">
        <f t="shared" si="13"/>
        <v>6.5709557799442893</v>
      </c>
      <c r="U44" s="59">
        <f t="shared" si="14"/>
        <v>1.7178969359331473E-2</v>
      </c>
      <c r="V44" s="59">
        <f t="shared" si="15"/>
        <v>0.77305362116991627</v>
      </c>
      <c r="W44" s="59">
        <f t="shared" si="16"/>
        <v>7.3440094011142056</v>
      </c>
      <c r="X44" s="60">
        <v>30</v>
      </c>
      <c r="Y44" s="58">
        <f t="shared" si="17"/>
        <v>9.4006309148264933</v>
      </c>
      <c r="Z44" s="61">
        <f t="shared" si="18"/>
        <v>0.45188022284122559</v>
      </c>
      <c r="AA44" s="63">
        <f t="shared" si="19"/>
        <v>0.51</v>
      </c>
      <c r="AB44" s="62">
        <f t="shared" si="20"/>
        <v>0.06</v>
      </c>
      <c r="AC44" s="57">
        <f t="shared" si="21"/>
        <v>1.4602123955431754</v>
      </c>
      <c r="AD44" s="58">
        <f t="shared" si="22"/>
        <v>0.17178969359331472</v>
      </c>
    </row>
    <row r="45" spans="2:30" x14ac:dyDescent="0.35">
      <c r="B45" s="76">
        <v>44228</v>
      </c>
      <c r="C45" s="125">
        <v>2019</v>
      </c>
      <c r="D45" s="77" t="s">
        <v>14</v>
      </c>
      <c r="E45" s="78" t="s">
        <v>15</v>
      </c>
      <c r="F45" s="78" t="s">
        <v>995</v>
      </c>
      <c r="G45" s="78">
        <v>4</v>
      </c>
      <c r="H45" s="77" t="s">
        <v>952</v>
      </c>
      <c r="I45" s="79" t="s">
        <v>10</v>
      </c>
      <c r="J45" s="137"/>
      <c r="K45" s="80">
        <v>1772</v>
      </c>
      <c r="L45" s="39">
        <v>233</v>
      </c>
      <c r="M45" s="39">
        <v>10.96</v>
      </c>
      <c r="N45" s="39">
        <v>92.34</v>
      </c>
      <c r="O45" s="43">
        <v>83.44</v>
      </c>
      <c r="P45" s="33">
        <f t="shared" si="24"/>
        <v>89.063652002949112</v>
      </c>
      <c r="Q45" s="44">
        <v>0.44</v>
      </c>
      <c r="R45" s="45">
        <v>0.18</v>
      </c>
      <c r="S45" s="59">
        <f t="shared" si="12"/>
        <v>0.12891004415011043</v>
      </c>
      <c r="T45" s="59">
        <f t="shared" si="13"/>
        <v>5.8009519867549688</v>
      </c>
      <c r="U45" s="59">
        <f t="shared" si="14"/>
        <v>5.2735927152317896E-2</v>
      </c>
      <c r="V45" s="59">
        <f t="shared" si="15"/>
        <v>2.3731167218543052</v>
      </c>
      <c r="W45" s="59">
        <f t="shared" si="16"/>
        <v>8.1740687086092745</v>
      </c>
      <c r="X45" s="60">
        <v>30</v>
      </c>
      <c r="Y45" s="58">
        <f t="shared" si="17"/>
        <v>10.936347997050888</v>
      </c>
      <c r="Z45" s="61">
        <f t="shared" si="18"/>
        <v>0.46139624724061823</v>
      </c>
      <c r="AA45" s="63">
        <f t="shared" si="19"/>
        <v>0.44</v>
      </c>
      <c r="AB45" s="62">
        <f t="shared" si="20"/>
        <v>0.18</v>
      </c>
      <c r="AC45" s="57">
        <f t="shared" si="21"/>
        <v>1.2891004415011043</v>
      </c>
      <c r="AD45" s="58">
        <f t="shared" si="22"/>
        <v>0.52735927152317896</v>
      </c>
    </row>
    <row r="46" spans="2:30" x14ac:dyDescent="0.35">
      <c r="B46" s="76">
        <v>44228</v>
      </c>
      <c r="C46" s="125">
        <v>2019</v>
      </c>
      <c r="D46" s="77" t="s">
        <v>14</v>
      </c>
      <c r="E46" s="78" t="s">
        <v>15</v>
      </c>
      <c r="F46" s="78" t="s">
        <v>995</v>
      </c>
      <c r="G46" s="78">
        <v>4</v>
      </c>
      <c r="H46" s="77" t="s">
        <v>990</v>
      </c>
      <c r="I46" s="79" t="s">
        <v>8</v>
      </c>
      <c r="J46" s="137"/>
      <c r="K46" s="80">
        <v>1773</v>
      </c>
      <c r="L46" s="39">
        <v>394</v>
      </c>
      <c r="M46" s="39">
        <v>11.27</v>
      </c>
      <c r="N46" s="39">
        <v>93.29</v>
      </c>
      <c r="O46" s="43">
        <v>89.21</v>
      </c>
      <c r="P46" s="33">
        <f t="shared" si="24"/>
        <v>95.025603511338673</v>
      </c>
      <c r="Q46" s="44">
        <v>0.24</v>
      </c>
      <c r="R46" s="45">
        <v>0.03</v>
      </c>
      <c r="S46" s="59">
        <f t="shared" si="12"/>
        <v>6.4397228637413415E-2</v>
      </c>
      <c r="T46" s="59">
        <f t="shared" si="13"/>
        <v>2.8978752886836037</v>
      </c>
      <c r="U46" s="59">
        <f t="shared" si="14"/>
        <v>8.0496535796766768E-3</v>
      </c>
      <c r="V46" s="59">
        <f t="shared" si="15"/>
        <v>0.36223441108545046</v>
      </c>
      <c r="W46" s="59">
        <f t="shared" si="16"/>
        <v>3.2601096997690542</v>
      </c>
      <c r="X46" s="60">
        <v>30</v>
      </c>
      <c r="Y46" s="58">
        <f t="shared" si="17"/>
        <v>4.974396488661327</v>
      </c>
      <c r="Z46" s="61">
        <f t="shared" si="18"/>
        <v>0.42617397998460371</v>
      </c>
      <c r="AA46" s="63">
        <f t="shared" si="19"/>
        <v>0.24</v>
      </c>
      <c r="AB46" s="62">
        <f t="shared" si="20"/>
        <v>0.03</v>
      </c>
      <c r="AC46" s="57">
        <f t="shared" si="21"/>
        <v>0.64397228637413417</v>
      </c>
      <c r="AD46" s="58">
        <f t="shared" si="22"/>
        <v>8.0496535796766772E-2</v>
      </c>
    </row>
    <row r="47" spans="2:30" x14ac:dyDescent="0.35">
      <c r="B47" s="76">
        <v>44228</v>
      </c>
      <c r="C47" s="125">
        <v>2019</v>
      </c>
      <c r="D47" s="77" t="s">
        <v>14</v>
      </c>
      <c r="E47" s="78" t="s">
        <v>15</v>
      </c>
      <c r="F47" s="78" t="s">
        <v>995</v>
      </c>
      <c r="G47" s="78">
        <v>4</v>
      </c>
      <c r="H47" s="77" t="s">
        <v>990</v>
      </c>
      <c r="I47" s="79" t="s">
        <v>12</v>
      </c>
      <c r="J47" s="137"/>
      <c r="K47" s="80">
        <v>1774</v>
      </c>
      <c r="L47" s="39">
        <v>230</v>
      </c>
      <c r="M47" s="39">
        <v>10.94</v>
      </c>
      <c r="N47" s="39">
        <v>102.27</v>
      </c>
      <c r="O47" s="43">
        <v>97.35</v>
      </c>
      <c r="P47" s="33">
        <f t="shared" si="24"/>
        <v>94.612942078178037</v>
      </c>
      <c r="Q47" s="44">
        <v>0.21</v>
      </c>
      <c r="R47" s="45">
        <v>0.02</v>
      </c>
      <c r="S47" s="59">
        <f t="shared" si="12"/>
        <v>5.6684932299502382E-2</v>
      </c>
      <c r="T47" s="59">
        <f t="shared" si="13"/>
        <v>2.5508219534776071</v>
      </c>
      <c r="U47" s="59">
        <f t="shared" si="14"/>
        <v>5.398564980904989E-3</v>
      </c>
      <c r="V47" s="59">
        <f t="shared" si="15"/>
        <v>0.2429354241407245</v>
      </c>
      <c r="W47" s="59">
        <f t="shared" si="16"/>
        <v>2.7937573776183315</v>
      </c>
      <c r="X47" s="60">
        <v>30</v>
      </c>
      <c r="Y47" s="58">
        <f t="shared" si="17"/>
        <v>5.3870579218219632</v>
      </c>
      <c r="Z47" s="61">
        <f t="shared" si="18"/>
        <v>0.42846892720749913</v>
      </c>
      <c r="AA47" s="63">
        <f t="shared" si="19"/>
        <v>0.21</v>
      </c>
      <c r="AB47" s="62">
        <f t="shared" si="20"/>
        <v>0.02</v>
      </c>
      <c r="AC47" s="57">
        <f t="shared" si="21"/>
        <v>0.56684932299502377</v>
      </c>
      <c r="AD47" s="58">
        <f t="shared" si="22"/>
        <v>5.3985649809049893E-2</v>
      </c>
    </row>
    <row r="48" spans="2:30" x14ac:dyDescent="0.35">
      <c r="B48" s="76">
        <v>44228</v>
      </c>
      <c r="C48" s="125">
        <v>2019</v>
      </c>
      <c r="D48" s="77" t="s">
        <v>14</v>
      </c>
      <c r="E48" s="78" t="s">
        <v>15</v>
      </c>
      <c r="F48" s="78" t="s">
        <v>995</v>
      </c>
      <c r="G48" s="78">
        <v>4</v>
      </c>
      <c r="H48" s="77" t="s">
        <v>990</v>
      </c>
      <c r="I48" s="79" t="s">
        <v>11</v>
      </c>
      <c r="J48" s="137"/>
      <c r="K48" s="80">
        <v>1775</v>
      </c>
      <c r="L48" s="39">
        <v>388</v>
      </c>
      <c r="M48" s="39">
        <v>10.96</v>
      </c>
      <c r="N48" s="39">
        <v>101.7</v>
      </c>
      <c r="O48" s="43">
        <v>94.97</v>
      </c>
      <c r="P48" s="33">
        <f t="shared" si="24"/>
        <v>92.583204760855168</v>
      </c>
      <c r="Q48" s="13">
        <v>0.39</v>
      </c>
      <c r="R48" s="14">
        <v>0.08</v>
      </c>
      <c r="S48" s="59">
        <f t="shared" si="12"/>
        <v>0.10843494822044999</v>
      </c>
      <c r="T48" s="59">
        <f t="shared" si="13"/>
        <v>4.8795726699202495</v>
      </c>
      <c r="U48" s="59">
        <f t="shared" si="14"/>
        <v>2.2243066301630771E-2</v>
      </c>
      <c r="V48" s="59">
        <f t="shared" si="15"/>
        <v>1.0009379835733847</v>
      </c>
      <c r="W48" s="59">
        <f t="shared" si="16"/>
        <v>5.8805106534936344</v>
      </c>
      <c r="X48" s="60">
        <v>30</v>
      </c>
      <c r="Y48" s="58">
        <f t="shared" si="17"/>
        <v>7.4167952391448324</v>
      </c>
      <c r="Z48" s="61">
        <f t="shared" si="18"/>
        <v>0.44005475538626371</v>
      </c>
      <c r="AA48" s="63">
        <f t="shared" si="19"/>
        <v>0.39</v>
      </c>
      <c r="AB48" s="62">
        <f t="shared" si="20"/>
        <v>0.08</v>
      </c>
      <c r="AC48" s="57">
        <f t="shared" si="21"/>
        <v>1.0843494822044999</v>
      </c>
      <c r="AD48" s="58">
        <f t="shared" si="22"/>
        <v>0.22243066301630771</v>
      </c>
    </row>
    <row r="49" spans="2:30" x14ac:dyDescent="0.35">
      <c r="B49" s="76">
        <v>44228</v>
      </c>
      <c r="C49" s="125">
        <v>2019</v>
      </c>
      <c r="D49" s="77" t="s">
        <v>14</v>
      </c>
      <c r="E49" s="78" t="s">
        <v>15</v>
      </c>
      <c r="F49" s="78" t="s">
        <v>995</v>
      </c>
      <c r="G49" s="78">
        <v>4</v>
      </c>
      <c r="H49" s="77" t="s">
        <v>990</v>
      </c>
      <c r="I49" s="79" t="s">
        <v>10</v>
      </c>
      <c r="J49" s="137"/>
      <c r="K49" s="80">
        <v>1776</v>
      </c>
      <c r="L49" s="39">
        <v>389</v>
      </c>
      <c r="M49" s="39">
        <v>11</v>
      </c>
      <c r="N49" s="39">
        <v>93.12</v>
      </c>
      <c r="O49" s="43">
        <v>83.96</v>
      </c>
      <c r="P49" s="33">
        <f t="shared" si="24"/>
        <v>88.845591816853386</v>
      </c>
      <c r="Q49" s="13">
        <v>0.37</v>
      </c>
      <c r="R49" s="14">
        <v>0.16</v>
      </c>
      <c r="S49" s="59">
        <f t="shared" si="12"/>
        <v>0.10875849780701757</v>
      </c>
      <c r="T49" s="59">
        <f t="shared" si="13"/>
        <v>4.8941324013157912</v>
      </c>
      <c r="U49" s="59">
        <f t="shared" si="14"/>
        <v>4.7030701754385978E-2</v>
      </c>
      <c r="V49" s="59">
        <f t="shared" si="15"/>
        <v>2.1163815789473692</v>
      </c>
      <c r="W49" s="59">
        <f t="shared" si="16"/>
        <v>7.0105139802631609</v>
      </c>
      <c r="X49" s="60">
        <v>30</v>
      </c>
      <c r="Y49" s="58">
        <f t="shared" si="17"/>
        <v>11.154408183146614</v>
      </c>
      <c r="Z49" s="61">
        <f t="shared" si="18"/>
        <v>0.46277412280701757</v>
      </c>
      <c r="AA49" s="63">
        <f t="shared" si="19"/>
        <v>0.37</v>
      </c>
      <c r="AB49" s="62">
        <f t="shared" si="20"/>
        <v>0.16</v>
      </c>
      <c r="AC49" s="57">
        <f t="shared" si="21"/>
        <v>1.0875849780701756</v>
      </c>
      <c r="AD49" s="58">
        <f t="shared" si="22"/>
        <v>0.47030701754385978</v>
      </c>
    </row>
    <row r="50" spans="2:30" x14ac:dyDescent="0.35">
      <c r="B50" s="76">
        <v>44228</v>
      </c>
      <c r="C50" s="125">
        <v>2019</v>
      </c>
      <c r="D50" s="77" t="s">
        <v>14</v>
      </c>
      <c r="E50" s="78" t="s">
        <v>14</v>
      </c>
      <c r="F50" s="78" t="s">
        <v>997</v>
      </c>
      <c r="G50" s="78">
        <v>6</v>
      </c>
      <c r="H50" s="77" t="s">
        <v>952</v>
      </c>
      <c r="I50" s="79" t="s">
        <v>8</v>
      </c>
      <c r="J50" s="137"/>
      <c r="K50" s="80">
        <v>1777</v>
      </c>
      <c r="L50" s="39">
        <v>393</v>
      </c>
      <c r="M50" s="39">
        <v>10.94</v>
      </c>
      <c r="N50" s="39">
        <v>90.07</v>
      </c>
      <c r="O50" s="43">
        <v>88.4</v>
      </c>
      <c r="P50" s="33">
        <f t="shared" si="24"/>
        <v>97.889548843674973</v>
      </c>
      <c r="Q50" s="10">
        <v>0.61</v>
      </c>
      <c r="R50" s="11">
        <v>0.08</v>
      </c>
      <c r="S50" s="59">
        <f t="shared" si="12"/>
        <v>0.15710295636457525</v>
      </c>
      <c r="T50" s="59">
        <f t="shared" si="13"/>
        <v>7.0696330364058859</v>
      </c>
      <c r="U50" s="59">
        <f t="shared" si="14"/>
        <v>2.0603666408468883E-2</v>
      </c>
      <c r="V50" s="59">
        <f t="shared" si="15"/>
        <v>0.92716498838109973</v>
      </c>
      <c r="W50" s="59">
        <f t="shared" si="16"/>
        <v>7.9967980247869859</v>
      </c>
      <c r="X50" s="60">
        <v>30</v>
      </c>
      <c r="Y50" s="58">
        <f t="shared" si="17"/>
        <v>2.110451156325027</v>
      </c>
      <c r="Z50" s="61">
        <f t="shared" si="18"/>
        <v>0.41077975729408722</v>
      </c>
      <c r="AA50" s="63">
        <f t="shared" si="19"/>
        <v>0.61</v>
      </c>
      <c r="AB50" s="62">
        <f t="shared" si="20"/>
        <v>0.08</v>
      </c>
      <c r="AC50" s="57">
        <f t="shared" si="21"/>
        <v>1.5710295636457525</v>
      </c>
      <c r="AD50" s="58">
        <f t="shared" si="22"/>
        <v>0.20603666408468885</v>
      </c>
    </row>
    <row r="51" spans="2:30" x14ac:dyDescent="0.35">
      <c r="B51" s="76">
        <v>44228</v>
      </c>
      <c r="C51" s="125">
        <v>2019</v>
      </c>
      <c r="D51" s="77" t="s">
        <v>14</v>
      </c>
      <c r="E51" s="78" t="s">
        <v>14</v>
      </c>
      <c r="F51" s="78" t="s">
        <v>997</v>
      </c>
      <c r="G51" s="78">
        <v>6</v>
      </c>
      <c r="H51" s="77" t="s">
        <v>952</v>
      </c>
      <c r="I51" s="79" t="s">
        <v>12</v>
      </c>
      <c r="J51" s="137"/>
      <c r="K51" s="80">
        <v>1778</v>
      </c>
      <c r="L51" s="39">
        <v>221</v>
      </c>
      <c r="M51" s="39">
        <v>10.9</v>
      </c>
      <c r="N51" s="39">
        <v>118.23</v>
      </c>
      <c r="O51" s="43">
        <v>110.57</v>
      </c>
      <c r="P51" s="33">
        <f t="shared" si="24"/>
        <v>92.863132395416002</v>
      </c>
      <c r="Q51" s="13">
        <v>0.57999999999999996</v>
      </c>
      <c r="R51" s="14">
        <v>0.08</v>
      </c>
      <c r="S51" s="59">
        <f t="shared" si="12"/>
        <v>0.16060128423798534</v>
      </c>
      <c r="T51" s="59">
        <f t="shared" si="13"/>
        <v>7.2270577907093401</v>
      </c>
      <c r="U51" s="59">
        <f t="shared" si="14"/>
        <v>2.2151901274204876E-2</v>
      </c>
      <c r="V51" s="59">
        <f t="shared" si="15"/>
        <v>0.99683555733921936</v>
      </c>
      <c r="W51" s="59">
        <f t="shared" si="16"/>
        <v>8.2238933480485592</v>
      </c>
      <c r="X51" s="60">
        <v>30</v>
      </c>
      <c r="Y51" s="58">
        <f t="shared" si="17"/>
        <v>7.1368676045839976</v>
      </c>
      <c r="Z51" s="61">
        <f t="shared" si="18"/>
        <v>0.43842680846794424</v>
      </c>
      <c r="AA51" s="63">
        <f t="shared" si="19"/>
        <v>0.57999999999999996</v>
      </c>
      <c r="AB51" s="62">
        <f t="shared" si="20"/>
        <v>0.08</v>
      </c>
      <c r="AC51" s="57">
        <f t="shared" si="21"/>
        <v>1.6060128423798534</v>
      </c>
      <c r="AD51" s="58">
        <f t="shared" si="22"/>
        <v>0.22151901274204877</v>
      </c>
    </row>
    <row r="52" spans="2:30" x14ac:dyDescent="0.35">
      <c r="B52" s="76">
        <v>44228</v>
      </c>
      <c r="C52" s="125">
        <v>2019</v>
      </c>
      <c r="D52" s="77" t="s">
        <v>14</v>
      </c>
      <c r="E52" s="78" t="s">
        <v>14</v>
      </c>
      <c r="F52" s="78" t="s">
        <v>997</v>
      </c>
      <c r="G52" s="78">
        <v>6</v>
      </c>
      <c r="H52" s="77" t="s">
        <v>952</v>
      </c>
      <c r="I52" s="79" t="s">
        <v>11</v>
      </c>
      <c r="J52" s="137"/>
      <c r="K52" s="80">
        <v>1779</v>
      </c>
      <c r="L52" s="39">
        <v>398</v>
      </c>
      <c r="M52" s="39">
        <v>10.99</v>
      </c>
      <c r="N52" s="39">
        <v>92.83</v>
      </c>
      <c r="O52" s="43">
        <v>81.81</v>
      </c>
      <c r="P52" s="33">
        <f t="shared" si="24"/>
        <v>86.534701857282514</v>
      </c>
      <c r="Q52" s="10">
        <v>0.78</v>
      </c>
      <c r="R52" s="11">
        <v>0.15</v>
      </c>
      <c r="S52" s="59">
        <f t="shared" si="12"/>
        <v>0.23748037277605191</v>
      </c>
      <c r="T52" s="59">
        <f t="shared" si="13"/>
        <v>10.686616774922337</v>
      </c>
      <c r="U52" s="59">
        <f t="shared" si="14"/>
        <v>4.5669302456933056E-2</v>
      </c>
      <c r="V52" s="59">
        <f t="shared" si="15"/>
        <v>2.0551186105619874</v>
      </c>
      <c r="W52" s="59">
        <f t="shared" si="16"/>
        <v>12.741735385484324</v>
      </c>
      <c r="X52" s="60">
        <v>30</v>
      </c>
      <c r="Y52" s="58">
        <f t="shared" si="17"/>
        <v>13.465298142717486</v>
      </c>
      <c r="Z52" s="61">
        <f t="shared" si="18"/>
        <v>0.47780288054221964</v>
      </c>
      <c r="AA52" s="63">
        <f t="shared" si="19"/>
        <v>0.78</v>
      </c>
      <c r="AB52" s="62">
        <f t="shared" si="20"/>
        <v>0.15</v>
      </c>
      <c r="AC52" s="57">
        <f t="shared" si="21"/>
        <v>2.374803727760519</v>
      </c>
      <c r="AD52" s="58">
        <f t="shared" si="22"/>
        <v>0.45669302456933059</v>
      </c>
    </row>
    <row r="53" spans="2:30" x14ac:dyDescent="0.35">
      <c r="B53" s="76">
        <v>44228</v>
      </c>
      <c r="C53" s="125">
        <v>2019</v>
      </c>
      <c r="D53" s="77" t="s">
        <v>14</v>
      </c>
      <c r="E53" s="78" t="s">
        <v>14</v>
      </c>
      <c r="F53" s="78" t="s">
        <v>997</v>
      </c>
      <c r="G53" s="78">
        <v>6</v>
      </c>
      <c r="H53" s="77" t="s">
        <v>952</v>
      </c>
      <c r="I53" s="79" t="s">
        <v>10</v>
      </c>
      <c r="J53" s="137"/>
      <c r="K53" s="80">
        <v>1780</v>
      </c>
      <c r="L53" s="39">
        <v>223</v>
      </c>
      <c r="M53" s="39">
        <v>10.88</v>
      </c>
      <c r="N53" s="39">
        <v>81.84</v>
      </c>
      <c r="O53" s="43">
        <v>73.61</v>
      </c>
      <c r="P53" s="33">
        <f t="shared" si="24"/>
        <v>88.401916572716999</v>
      </c>
      <c r="Q53" s="44">
        <v>1.02</v>
      </c>
      <c r="R53" s="45">
        <v>0.26</v>
      </c>
      <c r="S53" s="59">
        <f t="shared" si="12"/>
        <v>0.30183739837398382</v>
      </c>
      <c r="T53" s="59">
        <f t="shared" si="13"/>
        <v>13.582682926829271</v>
      </c>
      <c r="U53" s="59">
        <f t="shared" si="14"/>
        <v>7.6938944683564506E-2</v>
      </c>
      <c r="V53" s="59">
        <f t="shared" si="15"/>
        <v>3.4622525107604027</v>
      </c>
      <c r="W53" s="59">
        <f t="shared" si="16"/>
        <v>17.044935437589675</v>
      </c>
      <c r="X53" s="60">
        <v>30</v>
      </c>
      <c r="Y53" s="58">
        <f t="shared" si="17"/>
        <v>11.598083427283001</v>
      </c>
      <c r="Z53" s="61">
        <f t="shared" si="18"/>
        <v>0.46559859716244234</v>
      </c>
      <c r="AA53" s="63">
        <f t="shared" si="19"/>
        <v>1.02</v>
      </c>
      <c r="AB53" s="62">
        <f t="shared" si="20"/>
        <v>0.26</v>
      </c>
      <c r="AC53" s="57">
        <f t="shared" si="21"/>
        <v>3.0183739837398385</v>
      </c>
      <c r="AD53" s="58">
        <f t="shared" si="22"/>
        <v>0.76938944683564503</v>
      </c>
    </row>
    <row r="54" spans="2:30" x14ac:dyDescent="0.35">
      <c r="B54" s="76">
        <v>44228</v>
      </c>
      <c r="C54" s="125">
        <v>2019</v>
      </c>
      <c r="D54" s="77" t="s">
        <v>14</v>
      </c>
      <c r="E54" s="78" t="s">
        <v>14</v>
      </c>
      <c r="F54" s="78" t="s">
        <v>997</v>
      </c>
      <c r="G54" s="78">
        <v>6</v>
      </c>
      <c r="H54" s="77" t="s">
        <v>990</v>
      </c>
      <c r="I54" s="79" t="s">
        <v>8</v>
      </c>
      <c r="J54" s="137"/>
      <c r="K54" s="80">
        <v>1781</v>
      </c>
      <c r="L54" s="39">
        <v>98</v>
      </c>
      <c r="M54" s="39">
        <v>10.91</v>
      </c>
      <c r="N54" s="39">
        <v>75</v>
      </c>
      <c r="O54" s="43">
        <v>68.8</v>
      </c>
      <c r="P54" s="33">
        <f t="shared" si="24"/>
        <v>90.3261039163676</v>
      </c>
      <c r="Q54" s="44">
        <v>0.8</v>
      </c>
      <c r="R54" s="45">
        <v>0.2</v>
      </c>
      <c r="S54" s="59">
        <f t="shared" si="12"/>
        <v>0.22998790810157196</v>
      </c>
      <c r="T54" s="59">
        <f t="shared" si="13"/>
        <v>10.349455864570738</v>
      </c>
      <c r="U54" s="59">
        <f t="shared" si="14"/>
        <v>5.7496977025392991E-2</v>
      </c>
      <c r="V54" s="59">
        <f t="shared" si="15"/>
        <v>2.5873639661426844</v>
      </c>
      <c r="W54" s="59">
        <f t="shared" si="16"/>
        <v>12.936819830713421</v>
      </c>
      <c r="X54" s="60">
        <v>30</v>
      </c>
      <c r="Y54" s="58">
        <f t="shared" si="17"/>
        <v>9.6738960836323997</v>
      </c>
      <c r="Z54" s="61">
        <f t="shared" si="18"/>
        <v>0.45354983589566417</v>
      </c>
      <c r="AA54" s="63">
        <f t="shared" si="19"/>
        <v>0.8</v>
      </c>
      <c r="AB54" s="62">
        <f t="shared" si="20"/>
        <v>0.2</v>
      </c>
      <c r="AC54" s="57">
        <f t="shared" si="21"/>
        <v>2.2998790810157197</v>
      </c>
      <c r="AD54" s="58">
        <f t="shared" si="22"/>
        <v>0.57496977025392992</v>
      </c>
    </row>
    <row r="55" spans="2:30" x14ac:dyDescent="0.35">
      <c r="B55" s="76">
        <v>44228</v>
      </c>
      <c r="C55" s="125">
        <v>2019</v>
      </c>
      <c r="D55" s="77" t="s">
        <v>14</v>
      </c>
      <c r="E55" s="78" t="s">
        <v>14</v>
      </c>
      <c r="F55" s="78" t="s">
        <v>997</v>
      </c>
      <c r="G55" s="78">
        <v>6</v>
      </c>
      <c r="H55" s="77" t="s">
        <v>990</v>
      </c>
      <c r="I55" s="79" t="s">
        <v>12</v>
      </c>
      <c r="J55" s="137"/>
      <c r="K55" s="80">
        <v>1782</v>
      </c>
      <c r="L55" s="39">
        <v>75</v>
      </c>
      <c r="M55" s="39">
        <v>10.99</v>
      </c>
      <c r="N55" s="39">
        <v>95.45</v>
      </c>
      <c r="O55" s="43">
        <v>88.93</v>
      </c>
      <c r="P55" s="33">
        <f t="shared" si="24"/>
        <v>92.280369405635795</v>
      </c>
      <c r="Q55" s="44">
        <v>0.56000000000000005</v>
      </c>
      <c r="R55" s="45">
        <v>0.02</v>
      </c>
      <c r="S55" s="59">
        <f t="shared" si="12"/>
        <v>0.15639620220682579</v>
      </c>
      <c r="T55" s="59">
        <f t="shared" si="13"/>
        <v>7.0378290993071602</v>
      </c>
      <c r="U55" s="59">
        <f t="shared" si="14"/>
        <v>5.5855786502437771E-3</v>
      </c>
      <c r="V55" s="59">
        <f t="shared" si="15"/>
        <v>0.25135103926096997</v>
      </c>
      <c r="W55" s="59">
        <f t="shared" si="16"/>
        <v>7.2891801385681303</v>
      </c>
      <c r="X55" s="60">
        <v>30</v>
      </c>
      <c r="Y55" s="58">
        <f t="shared" si="17"/>
        <v>7.7196305943642045</v>
      </c>
      <c r="Z55" s="61">
        <f t="shared" si="18"/>
        <v>0.44182704644598414</v>
      </c>
      <c r="AA55" s="63">
        <f t="shared" si="19"/>
        <v>0.56000000000000005</v>
      </c>
      <c r="AB55" s="62">
        <f t="shared" si="20"/>
        <v>0.02</v>
      </c>
      <c r="AC55" s="57">
        <f t="shared" si="21"/>
        <v>1.563962022068258</v>
      </c>
      <c r="AD55" s="58">
        <f t="shared" si="22"/>
        <v>5.5855786502437769E-2</v>
      </c>
    </row>
    <row r="56" spans="2:30" x14ac:dyDescent="0.35">
      <c r="B56" s="76">
        <v>44228</v>
      </c>
      <c r="C56" s="125">
        <v>2019</v>
      </c>
      <c r="D56" s="77" t="s">
        <v>14</v>
      </c>
      <c r="E56" s="78" t="s">
        <v>14</v>
      </c>
      <c r="F56" s="78" t="s">
        <v>997</v>
      </c>
      <c r="G56" s="78">
        <v>6</v>
      </c>
      <c r="H56" s="77" t="s">
        <v>990</v>
      </c>
      <c r="I56" s="79" t="s">
        <v>11</v>
      </c>
      <c r="J56" s="137"/>
      <c r="K56" s="80">
        <v>1783</v>
      </c>
      <c r="L56" s="39">
        <v>385</v>
      </c>
      <c r="M56" s="39">
        <v>10.92</v>
      </c>
      <c r="N56" s="39">
        <v>94.21</v>
      </c>
      <c r="O56" s="43">
        <v>85.62</v>
      </c>
      <c r="P56" s="33">
        <f t="shared" si="24"/>
        <v>89.686637051266672</v>
      </c>
      <c r="Q56" s="48">
        <v>1.1100000000000001</v>
      </c>
      <c r="R56" s="48">
        <v>0.17</v>
      </c>
      <c r="S56" s="59">
        <f t="shared" si="12"/>
        <v>0.32217489959839357</v>
      </c>
      <c r="T56" s="59">
        <f t="shared" si="13"/>
        <v>14.497870481927711</v>
      </c>
      <c r="U56" s="59">
        <f t="shared" si="14"/>
        <v>4.9342101740294506E-2</v>
      </c>
      <c r="V56" s="59">
        <f t="shared" si="15"/>
        <v>2.2203945783132526</v>
      </c>
      <c r="W56" s="59">
        <f t="shared" si="16"/>
        <v>16.718265060240963</v>
      </c>
      <c r="X56" s="60">
        <v>30</v>
      </c>
      <c r="Y56" s="58">
        <f t="shared" si="17"/>
        <v>10.313362948733328</v>
      </c>
      <c r="Z56" s="61">
        <f t="shared" si="18"/>
        <v>0.45749665327978573</v>
      </c>
      <c r="AA56" s="63">
        <f t="shared" si="19"/>
        <v>1.1100000000000001</v>
      </c>
      <c r="AB56" s="62">
        <f t="shared" si="20"/>
        <v>0.17</v>
      </c>
      <c r="AC56" s="57">
        <f t="shared" si="21"/>
        <v>3.2217489959839356</v>
      </c>
      <c r="AD56" s="58">
        <f t="shared" si="22"/>
        <v>0.49342101740294508</v>
      </c>
    </row>
    <row r="57" spans="2:30" x14ac:dyDescent="0.35">
      <c r="B57" s="76">
        <v>44228</v>
      </c>
      <c r="C57" s="125">
        <v>2019</v>
      </c>
      <c r="D57" s="77" t="s">
        <v>14</v>
      </c>
      <c r="E57" s="78" t="s">
        <v>14</v>
      </c>
      <c r="F57" s="78" t="s">
        <v>997</v>
      </c>
      <c r="G57" s="78">
        <v>6</v>
      </c>
      <c r="H57" s="77" t="s">
        <v>990</v>
      </c>
      <c r="I57" s="79" t="s">
        <v>10</v>
      </c>
      <c r="J57" s="137"/>
      <c r="K57" s="80">
        <v>1784</v>
      </c>
      <c r="L57" s="39">
        <v>395</v>
      </c>
      <c r="M57" s="39">
        <v>11.01</v>
      </c>
      <c r="N57" s="39">
        <v>86.75</v>
      </c>
      <c r="O57" s="43">
        <v>76.900000000000006</v>
      </c>
      <c r="P57" s="33">
        <f t="shared" si="24"/>
        <v>86.994982836017968</v>
      </c>
      <c r="Q57" s="9">
        <v>1.19</v>
      </c>
      <c r="R57" s="9">
        <v>0.22</v>
      </c>
      <c r="S57" s="59">
        <f t="shared" si="12"/>
        <v>0.35976324176658053</v>
      </c>
      <c r="T57" s="59">
        <f t="shared" si="13"/>
        <v>16.189345879496123</v>
      </c>
      <c r="U57" s="59">
        <f t="shared" si="14"/>
        <v>6.6510851419031694E-2</v>
      </c>
      <c r="V57" s="59">
        <f t="shared" si="15"/>
        <v>2.9929883138564262</v>
      </c>
      <c r="W57" s="59">
        <f t="shared" si="16"/>
        <v>19.182334193352549</v>
      </c>
      <c r="X57" s="60">
        <v>30</v>
      </c>
      <c r="Y57" s="58">
        <f t="shared" si="17"/>
        <v>13.005017163982032</v>
      </c>
      <c r="Z57" s="61">
        <f t="shared" si="18"/>
        <v>0.47474578843527082</v>
      </c>
      <c r="AA57" s="63">
        <f t="shared" si="19"/>
        <v>1.19</v>
      </c>
      <c r="AB57" s="62">
        <f t="shared" si="20"/>
        <v>0.22</v>
      </c>
      <c r="AC57" s="57">
        <f t="shared" si="21"/>
        <v>3.5976324176658054</v>
      </c>
      <c r="AD57" s="58">
        <f t="shared" si="22"/>
        <v>0.66510851419031691</v>
      </c>
    </row>
    <row r="58" spans="2:30" x14ac:dyDescent="0.35">
      <c r="B58" s="76">
        <v>44228</v>
      </c>
      <c r="C58" s="125">
        <v>2019</v>
      </c>
      <c r="D58" s="77" t="s">
        <v>14</v>
      </c>
      <c r="E58" s="78" t="s">
        <v>13</v>
      </c>
      <c r="F58" s="78" t="s">
        <v>999</v>
      </c>
      <c r="G58" s="78">
        <v>8</v>
      </c>
      <c r="H58" s="77" t="s">
        <v>952</v>
      </c>
      <c r="I58" s="79" t="s">
        <v>8</v>
      </c>
      <c r="J58" s="137"/>
      <c r="K58" s="80">
        <v>1785</v>
      </c>
      <c r="L58" s="39">
        <v>86</v>
      </c>
      <c r="M58" s="39">
        <v>11.4</v>
      </c>
      <c r="N58" s="39">
        <v>124.1</v>
      </c>
      <c r="O58" s="43">
        <v>114.16</v>
      </c>
      <c r="P58" s="33">
        <f t="shared" si="24"/>
        <v>91.18012422360249</v>
      </c>
      <c r="Q58" s="48">
        <v>0.23</v>
      </c>
      <c r="R58" s="48">
        <v>0.01</v>
      </c>
      <c r="S58" s="59">
        <f t="shared" si="12"/>
        <v>6.528678474114441E-2</v>
      </c>
      <c r="T58" s="59">
        <f t="shared" si="13"/>
        <v>2.9379053133514983</v>
      </c>
      <c r="U58" s="59">
        <f t="shared" si="14"/>
        <v>2.8385558583106265E-3</v>
      </c>
      <c r="V58" s="59">
        <f t="shared" si="15"/>
        <v>0.12773501362397818</v>
      </c>
      <c r="W58" s="59">
        <f t="shared" si="16"/>
        <v>3.0656403269754766</v>
      </c>
      <c r="X58" s="60">
        <v>30</v>
      </c>
      <c r="Y58" s="58">
        <f t="shared" si="17"/>
        <v>8.8198757763975095</v>
      </c>
      <c r="Z58" s="61">
        <f t="shared" si="18"/>
        <v>0.44836512261580375</v>
      </c>
      <c r="AA58" s="63">
        <f t="shared" si="19"/>
        <v>0.23</v>
      </c>
      <c r="AB58" s="62">
        <f t="shared" si="20"/>
        <v>0.01</v>
      </c>
      <c r="AC58" s="57">
        <f t="shared" si="21"/>
        <v>0.6528678474114441</v>
      </c>
      <c r="AD58" s="58">
        <f t="shared" si="22"/>
        <v>2.8385558583106266E-2</v>
      </c>
    </row>
    <row r="59" spans="2:30" x14ac:dyDescent="0.35">
      <c r="B59" s="76">
        <v>44228</v>
      </c>
      <c r="C59" s="125">
        <v>2019</v>
      </c>
      <c r="D59" s="77" t="s">
        <v>14</v>
      </c>
      <c r="E59" s="78" t="s">
        <v>13</v>
      </c>
      <c r="F59" s="78" t="s">
        <v>999</v>
      </c>
      <c r="G59" s="78">
        <v>8</v>
      </c>
      <c r="H59" s="77" t="s">
        <v>952</v>
      </c>
      <c r="I59" s="79" t="s">
        <v>12</v>
      </c>
      <c r="J59" s="137"/>
      <c r="K59" s="80">
        <v>1786</v>
      </c>
      <c r="L59" s="39">
        <v>87</v>
      </c>
      <c r="M59" s="39">
        <v>10.94</v>
      </c>
      <c r="N59" s="39">
        <v>101.98</v>
      </c>
      <c r="O59" s="43">
        <v>94.81</v>
      </c>
      <c r="P59" s="33">
        <f t="shared" si="24"/>
        <v>92.124340949033396</v>
      </c>
      <c r="Q59" s="48">
        <v>0.19</v>
      </c>
      <c r="R59" s="48">
        <v>0.01</v>
      </c>
      <c r="S59" s="59">
        <f t="shared" si="12"/>
        <v>5.3185048289018717E-2</v>
      </c>
      <c r="T59" s="59">
        <f t="shared" si="13"/>
        <v>2.3933271730058423</v>
      </c>
      <c r="U59" s="59">
        <f t="shared" si="14"/>
        <v>2.7992130678430906E-3</v>
      </c>
      <c r="V59" s="59">
        <f t="shared" si="15"/>
        <v>0.12596458805293909</v>
      </c>
      <c r="W59" s="59">
        <f t="shared" si="16"/>
        <v>2.5192917610587813</v>
      </c>
      <c r="X59" s="60">
        <v>30</v>
      </c>
      <c r="Y59" s="58">
        <f t="shared" si="17"/>
        <v>7.875659050966604</v>
      </c>
      <c r="Z59" s="61">
        <f t="shared" si="18"/>
        <v>0.4427447239775843</v>
      </c>
      <c r="AA59" s="63">
        <f t="shared" si="19"/>
        <v>0.19</v>
      </c>
      <c r="AB59" s="62">
        <f t="shared" si="20"/>
        <v>0.01</v>
      </c>
      <c r="AC59" s="57">
        <f t="shared" si="21"/>
        <v>0.53185048289018722</v>
      </c>
      <c r="AD59" s="58">
        <f t="shared" si="22"/>
        <v>2.7992130678430906E-2</v>
      </c>
    </row>
    <row r="60" spans="2:30" x14ac:dyDescent="0.35">
      <c r="B60" s="76">
        <v>44228</v>
      </c>
      <c r="C60" s="125">
        <v>2019</v>
      </c>
      <c r="D60" s="77" t="s">
        <v>14</v>
      </c>
      <c r="E60" s="78" t="s">
        <v>13</v>
      </c>
      <c r="F60" s="78" t="s">
        <v>999</v>
      </c>
      <c r="G60" s="78">
        <v>8</v>
      </c>
      <c r="H60" s="77" t="s">
        <v>952</v>
      </c>
      <c r="I60" s="79" t="s">
        <v>11</v>
      </c>
      <c r="J60" s="137"/>
      <c r="K60" s="80">
        <v>1787</v>
      </c>
      <c r="L60" s="39">
        <v>85</v>
      </c>
      <c r="M60" s="39">
        <v>10.88</v>
      </c>
      <c r="N60" s="39">
        <v>95.92</v>
      </c>
      <c r="O60" s="43">
        <v>86.97</v>
      </c>
      <c r="P60" s="33">
        <f t="shared" si="24"/>
        <v>89.475540921919091</v>
      </c>
      <c r="Q60" s="15">
        <v>0.43</v>
      </c>
      <c r="R60" s="15">
        <v>0.16</v>
      </c>
      <c r="S60" s="59">
        <f t="shared" si="12"/>
        <v>0.12520239190432386</v>
      </c>
      <c r="T60" s="59">
        <f t="shared" si="13"/>
        <v>5.6341076356945736</v>
      </c>
      <c r="U60" s="59">
        <f t="shared" si="14"/>
        <v>4.6586936522539112E-2</v>
      </c>
      <c r="V60" s="59">
        <f t="shared" si="15"/>
        <v>2.09641214351426</v>
      </c>
      <c r="W60" s="59">
        <f t="shared" si="16"/>
        <v>7.7305197792088336</v>
      </c>
      <c r="X60" s="60">
        <v>30</v>
      </c>
      <c r="Y60" s="58">
        <f t="shared" si="17"/>
        <v>10.524459078080909</v>
      </c>
      <c r="Z60" s="61">
        <f t="shared" si="18"/>
        <v>0.45881193323695629</v>
      </c>
      <c r="AA60" s="63">
        <f t="shared" si="19"/>
        <v>0.43</v>
      </c>
      <c r="AB60" s="62">
        <f t="shared" si="20"/>
        <v>0.16</v>
      </c>
      <c r="AC60" s="57">
        <f t="shared" si="21"/>
        <v>1.2520239190432387</v>
      </c>
      <c r="AD60" s="58">
        <f t="shared" si="22"/>
        <v>0.46586936522539113</v>
      </c>
    </row>
    <row r="61" spans="2:30" x14ac:dyDescent="0.35">
      <c r="B61" s="76">
        <v>44228</v>
      </c>
      <c r="C61" s="125">
        <v>2019</v>
      </c>
      <c r="D61" s="77" t="s">
        <v>14</v>
      </c>
      <c r="E61" s="78" t="s">
        <v>13</v>
      </c>
      <c r="F61" s="78" t="s">
        <v>999</v>
      </c>
      <c r="G61" s="78">
        <v>8</v>
      </c>
      <c r="H61" s="77" t="s">
        <v>952</v>
      </c>
      <c r="I61" s="79" t="s">
        <v>10</v>
      </c>
      <c r="J61" s="137"/>
      <c r="K61" s="80">
        <v>1788</v>
      </c>
      <c r="L61" s="39">
        <v>386</v>
      </c>
      <c r="M61" s="39">
        <v>11.09</v>
      </c>
      <c r="N61" s="39">
        <v>84.06</v>
      </c>
      <c r="O61" s="43">
        <v>74.5</v>
      </c>
      <c r="P61" s="33">
        <f t="shared" si="24"/>
        <v>86.898725503631624</v>
      </c>
      <c r="Q61" s="15">
        <v>0.68</v>
      </c>
      <c r="R61" s="15">
        <v>0.28999999999999998</v>
      </c>
      <c r="S61" s="59">
        <f t="shared" si="12"/>
        <v>0.20588203753351211</v>
      </c>
      <c r="T61" s="59">
        <f t="shared" si="13"/>
        <v>9.2646916890080444</v>
      </c>
      <c r="U61" s="59">
        <f t="shared" si="14"/>
        <v>8.7802633653997791E-2</v>
      </c>
      <c r="V61" s="59">
        <f t="shared" si="15"/>
        <v>3.9511185144299006</v>
      </c>
      <c r="W61" s="59">
        <f t="shared" si="16"/>
        <v>13.215810203437945</v>
      </c>
      <c r="X61" s="60">
        <v>30</v>
      </c>
      <c r="Y61" s="58">
        <f t="shared" si="17"/>
        <v>13.101274496368376</v>
      </c>
      <c r="Z61" s="61">
        <f t="shared" si="18"/>
        <v>0.47538243179309253</v>
      </c>
      <c r="AA61" s="63">
        <f t="shared" si="19"/>
        <v>0.68</v>
      </c>
      <c r="AB61" s="62">
        <f t="shared" si="20"/>
        <v>0.28999999999999998</v>
      </c>
      <c r="AC61" s="57">
        <f t="shared" si="21"/>
        <v>2.0588203753351211</v>
      </c>
      <c r="AD61" s="58">
        <f t="shared" si="22"/>
        <v>0.87802633653997786</v>
      </c>
    </row>
    <row r="62" spans="2:30" x14ac:dyDescent="0.35">
      <c r="B62" s="76">
        <v>44228</v>
      </c>
      <c r="C62" s="125">
        <v>2019</v>
      </c>
      <c r="D62" s="77" t="s">
        <v>14</v>
      </c>
      <c r="E62" s="78" t="s">
        <v>13</v>
      </c>
      <c r="F62" s="78" t="s">
        <v>999</v>
      </c>
      <c r="G62" s="78">
        <v>8</v>
      </c>
      <c r="H62" s="77" t="s">
        <v>990</v>
      </c>
      <c r="I62" s="79" t="s">
        <v>8</v>
      </c>
      <c r="J62" s="137"/>
      <c r="K62" s="80">
        <v>1789</v>
      </c>
      <c r="L62" s="39">
        <v>97</v>
      </c>
      <c r="M62" s="39">
        <v>11.33</v>
      </c>
      <c r="N62" s="39">
        <v>95.01</v>
      </c>
      <c r="O62" s="43">
        <v>87.83</v>
      </c>
      <c r="P62" s="33">
        <f t="shared" si="24"/>
        <v>91.419694072657734</v>
      </c>
      <c r="Q62" s="15">
        <v>0.35</v>
      </c>
      <c r="R62" s="15">
        <v>0.04</v>
      </c>
      <c r="S62" s="59">
        <f t="shared" si="12"/>
        <v>9.8997385620915021E-2</v>
      </c>
      <c r="T62" s="59">
        <f t="shared" si="13"/>
        <v>4.4548823529411763</v>
      </c>
      <c r="U62" s="59">
        <f t="shared" si="14"/>
        <v>1.1313986928104576E-2</v>
      </c>
      <c r="V62" s="59">
        <f t="shared" si="15"/>
        <v>0.50912941176470594</v>
      </c>
      <c r="W62" s="59">
        <f t="shared" si="16"/>
        <v>4.9640117647058819</v>
      </c>
      <c r="X62" s="60">
        <v>30</v>
      </c>
      <c r="Y62" s="58">
        <f t="shared" si="17"/>
        <v>8.5803059273422662</v>
      </c>
      <c r="Z62" s="61">
        <f t="shared" si="18"/>
        <v>0.44692810457516347</v>
      </c>
      <c r="AA62" s="63">
        <f t="shared" si="19"/>
        <v>0.35</v>
      </c>
      <c r="AB62" s="62">
        <f t="shared" si="20"/>
        <v>0.04</v>
      </c>
      <c r="AC62" s="57">
        <f t="shared" si="21"/>
        <v>0.98997385620915024</v>
      </c>
      <c r="AD62" s="58">
        <f t="shared" si="22"/>
        <v>0.11313986928104576</v>
      </c>
    </row>
    <row r="63" spans="2:30" x14ac:dyDescent="0.35">
      <c r="B63" s="76">
        <v>44228</v>
      </c>
      <c r="C63" s="125">
        <v>2019</v>
      </c>
      <c r="D63" s="77" t="s">
        <v>14</v>
      </c>
      <c r="E63" s="78" t="s">
        <v>13</v>
      </c>
      <c r="F63" s="78" t="s">
        <v>999</v>
      </c>
      <c r="G63" s="78">
        <v>8</v>
      </c>
      <c r="H63" s="77" t="s">
        <v>990</v>
      </c>
      <c r="I63" s="79" t="s">
        <v>12</v>
      </c>
      <c r="J63" s="137"/>
      <c r="K63" s="80">
        <v>1790</v>
      </c>
      <c r="L63" s="39">
        <v>91</v>
      </c>
      <c r="M63" s="39">
        <v>10.95</v>
      </c>
      <c r="N63" s="39">
        <v>101.48</v>
      </c>
      <c r="O63" s="43">
        <v>93.95</v>
      </c>
      <c r="P63" s="33">
        <f t="shared" si="24"/>
        <v>91.682315254611737</v>
      </c>
      <c r="Q63" s="46">
        <v>0.23</v>
      </c>
      <c r="R63" s="46">
        <v>0.02</v>
      </c>
      <c r="S63" s="59">
        <f t="shared" si="12"/>
        <v>6.4803192771084331E-2</v>
      </c>
      <c r="T63" s="59">
        <f t="shared" si="13"/>
        <v>2.916143674698795</v>
      </c>
      <c r="U63" s="59">
        <f t="shared" si="14"/>
        <v>5.6350602409638547E-3</v>
      </c>
      <c r="V63" s="59">
        <f t="shared" si="15"/>
        <v>0.25357771084337344</v>
      </c>
      <c r="W63" s="59">
        <f t="shared" si="16"/>
        <v>3.1697213855421684</v>
      </c>
      <c r="X63" s="60">
        <v>30</v>
      </c>
      <c r="Y63" s="58">
        <f t="shared" si="17"/>
        <v>8.317684745388263</v>
      </c>
      <c r="Z63" s="61">
        <f t="shared" si="18"/>
        <v>0.44536144578313253</v>
      </c>
      <c r="AA63" s="63">
        <f t="shared" si="19"/>
        <v>0.23</v>
      </c>
      <c r="AB63" s="62">
        <f t="shared" si="20"/>
        <v>0.02</v>
      </c>
      <c r="AC63" s="57">
        <f t="shared" si="21"/>
        <v>0.64803192771084328</v>
      </c>
      <c r="AD63" s="58">
        <f t="shared" si="22"/>
        <v>5.6350602409638545E-2</v>
      </c>
    </row>
    <row r="64" spans="2:30" x14ac:dyDescent="0.35">
      <c r="B64" s="76">
        <v>44228</v>
      </c>
      <c r="C64" s="125">
        <v>2019</v>
      </c>
      <c r="D64" s="77" t="s">
        <v>14</v>
      </c>
      <c r="E64" s="78" t="s">
        <v>13</v>
      </c>
      <c r="F64" s="78" t="s">
        <v>999</v>
      </c>
      <c r="G64" s="78">
        <v>8</v>
      </c>
      <c r="H64" s="77" t="s">
        <v>990</v>
      </c>
      <c r="I64" s="79" t="s">
        <v>11</v>
      </c>
      <c r="J64" s="137"/>
      <c r="K64" s="80">
        <v>1791</v>
      </c>
      <c r="L64" s="39">
        <v>93</v>
      </c>
      <c r="M64" s="39">
        <v>11.2</v>
      </c>
      <c r="N64" s="39">
        <v>95.98</v>
      </c>
      <c r="O64" s="43">
        <v>87.75</v>
      </c>
      <c r="P64" s="33">
        <f t="shared" si="24"/>
        <v>90.292521821184238</v>
      </c>
      <c r="Q64" s="9">
        <v>0.46</v>
      </c>
      <c r="R64" s="9">
        <v>0.15</v>
      </c>
      <c r="S64" s="59">
        <f t="shared" si="12"/>
        <v>0.13230934030045724</v>
      </c>
      <c r="T64" s="59">
        <f t="shared" si="13"/>
        <v>5.9539203135205758</v>
      </c>
      <c r="U64" s="59">
        <f t="shared" si="14"/>
        <v>4.3144350097975188E-2</v>
      </c>
      <c r="V64" s="59">
        <f t="shared" si="15"/>
        <v>1.9414957544088836</v>
      </c>
      <c r="W64" s="59">
        <f t="shared" si="16"/>
        <v>7.8954160679294594</v>
      </c>
      <c r="X64" s="60">
        <v>30</v>
      </c>
      <c r="Y64" s="58">
        <f t="shared" si="17"/>
        <v>9.7074781788157622</v>
      </c>
      <c r="Z64" s="61">
        <f t="shared" si="18"/>
        <v>0.45375571521881131</v>
      </c>
      <c r="AA64" s="63">
        <f t="shared" si="19"/>
        <v>0.46</v>
      </c>
      <c r="AB64" s="62">
        <f t="shared" si="20"/>
        <v>0.15</v>
      </c>
      <c r="AC64" s="57">
        <f t="shared" si="21"/>
        <v>1.3230934030045725</v>
      </c>
      <c r="AD64" s="58">
        <f t="shared" si="22"/>
        <v>0.43144350097975187</v>
      </c>
    </row>
    <row r="65" spans="2:30" x14ac:dyDescent="0.35">
      <c r="B65" s="76">
        <v>44228</v>
      </c>
      <c r="C65" s="125">
        <v>2019</v>
      </c>
      <c r="D65" s="77" t="s">
        <v>14</v>
      </c>
      <c r="E65" s="78" t="s">
        <v>13</v>
      </c>
      <c r="F65" s="78" t="s">
        <v>999</v>
      </c>
      <c r="G65" s="78">
        <v>8</v>
      </c>
      <c r="H65" s="77" t="s">
        <v>990</v>
      </c>
      <c r="I65" s="79" t="s">
        <v>10</v>
      </c>
      <c r="J65" s="137"/>
      <c r="K65" s="80">
        <v>1792</v>
      </c>
      <c r="L65" s="39">
        <v>88</v>
      </c>
      <c r="M65" s="39">
        <v>10.98</v>
      </c>
      <c r="N65" s="39">
        <v>88.31</v>
      </c>
      <c r="O65" s="43">
        <v>77.63</v>
      </c>
      <c r="P65" s="33">
        <f t="shared" si="24"/>
        <v>86.189059873270395</v>
      </c>
      <c r="Q65" s="9">
        <v>0.97</v>
      </c>
      <c r="R65" s="9">
        <v>0.23</v>
      </c>
      <c r="S65" s="59">
        <f t="shared" si="12"/>
        <v>0.29690150037509383</v>
      </c>
      <c r="T65" s="59">
        <f t="shared" si="13"/>
        <v>13.360567516879222</v>
      </c>
      <c r="U65" s="59">
        <f t="shared" si="14"/>
        <v>7.039932483120781E-2</v>
      </c>
      <c r="V65" s="59">
        <f t="shared" si="15"/>
        <v>3.1679696174043515</v>
      </c>
      <c r="W65" s="59">
        <f t="shared" si="16"/>
        <v>16.528537134283575</v>
      </c>
      <c r="X65" s="60">
        <v>30</v>
      </c>
      <c r="Y65" s="58">
        <f t="shared" si="17"/>
        <v>13.810940126729605</v>
      </c>
      <c r="Z65" s="61">
        <f t="shared" si="18"/>
        <v>0.48012003000750192</v>
      </c>
      <c r="AA65" s="63">
        <f t="shared" si="19"/>
        <v>0.97</v>
      </c>
      <c r="AB65" s="62">
        <f t="shared" si="20"/>
        <v>0.23</v>
      </c>
      <c r="AC65" s="57">
        <f t="shared" si="21"/>
        <v>2.9690150037509384</v>
      </c>
      <c r="AD65" s="58">
        <f t="shared" si="22"/>
        <v>0.7039932483120781</v>
      </c>
    </row>
    <row r="66" spans="2:30" x14ac:dyDescent="0.35">
      <c r="B66" s="76">
        <v>44228</v>
      </c>
      <c r="C66" s="125">
        <v>2019</v>
      </c>
      <c r="D66" s="77" t="s">
        <v>14</v>
      </c>
      <c r="E66" s="78" t="s">
        <v>13</v>
      </c>
      <c r="F66" s="78" t="s">
        <v>998</v>
      </c>
      <c r="G66" s="78">
        <v>7</v>
      </c>
      <c r="H66" s="77" t="s">
        <v>952</v>
      </c>
      <c r="I66" s="79" t="s">
        <v>8</v>
      </c>
      <c r="J66" s="137"/>
      <c r="K66" s="80">
        <v>1793</v>
      </c>
      <c r="L66" s="39">
        <v>364</v>
      </c>
      <c r="M66" s="39">
        <v>11.3</v>
      </c>
      <c r="N66" s="39">
        <v>97.24</v>
      </c>
      <c r="O66" s="43">
        <v>90.12</v>
      </c>
      <c r="P66" s="33">
        <f t="shared" si="24"/>
        <v>91.715150104724245</v>
      </c>
      <c r="Q66" s="48">
        <v>0.3</v>
      </c>
      <c r="R66" s="48">
        <v>7.0000000000000007E-2</v>
      </c>
      <c r="S66" s="59">
        <f t="shared" si="12"/>
        <v>8.4484902309058599E-2</v>
      </c>
      <c r="T66" s="59">
        <f t="shared" si="13"/>
        <v>3.801820603907637</v>
      </c>
      <c r="U66" s="59">
        <f t="shared" si="14"/>
        <v>1.9713143872113675E-2</v>
      </c>
      <c r="V66" s="59">
        <f t="shared" si="15"/>
        <v>0.88709147424511536</v>
      </c>
      <c r="W66" s="59">
        <f t="shared" si="16"/>
        <v>4.688912078152752</v>
      </c>
      <c r="X66" s="60">
        <v>30</v>
      </c>
      <c r="Y66" s="58">
        <f t="shared" si="17"/>
        <v>8.2848498952757552</v>
      </c>
      <c r="Z66" s="61">
        <f t="shared" si="18"/>
        <v>0.44516620147170766</v>
      </c>
      <c r="AA66" s="63">
        <f t="shared" si="19"/>
        <v>0.3</v>
      </c>
      <c r="AB66" s="62">
        <f t="shared" si="20"/>
        <v>7.0000000000000007E-2</v>
      </c>
      <c r="AC66" s="57">
        <f t="shared" si="21"/>
        <v>0.84484902309058596</v>
      </c>
      <c r="AD66" s="58">
        <f t="shared" si="22"/>
        <v>0.19713143872113675</v>
      </c>
    </row>
    <row r="67" spans="2:30" x14ac:dyDescent="0.35">
      <c r="B67" s="76">
        <v>44228</v>
      </c>
      <c r="C67" s="125">
        <v>2019</v>
      </c>
      <c r="D67" s="77" t="s">
        <v>14</v>
      </c>
      <c r="E67" s="78" t="s">
        <v>13</v>
      </c>
      <c r="F67" s="78" t="s">
        <v>998</v>
      </c>
      <c r="G67" s="78">
        <v>7</v>
      </c>
      <c r="H67" s="77" t="s">
        <v>952</v>
      </c>
      <c r="I67" s="79" t="s">
        <v>12</v>
      </c>
      <c r="J67" s="137"/>
      <c r="K67" s="80">
        <v>1794</v>
      </c>
      <c r="L67" s="39">
        <v>215</v>
      </c>
      <c r="M67" s="39">
        <v>10.93</v>
      </c>
      <c r="N67" s="39">
        <v>100.99</v>
      </c>
      <c r="O67" s="43">
        <v>93.08</v>
      </c>
      <c r="P67" s="33">
        <f t="shared" si="24"/>
        <v>91.216966466799917</v>
      </c>
      <c r="Q67" s="9">
        <v>0.21</v>
      </c>
      <c r="R67" s="9">
        <v>0.05</v>
      </c>
      <c r="S67" s="59">
        <f t="shared" si="12"/>
        <v>5.9577115033475347E-2</v>
      </c>
      <c r="T67" s="59">
        <f t="shared" si="13"/>
        <v>2.6809701765063907</v>
      </c>
      <c r="U67" s="59">
        <f t="shared" si="14"/>
        <v>1.4185027388922702E-2</v>
      </c>
      <c r="V67" s="59">
        <f t="shared" si="15"/>
        <v>0.63832623250152165</v>
      </c>
      <c r="W67" s="59">
        <f t="shared" si="16"/>
        <v>3.3192964090079125</v>
      </c>
      <c r="X67" s="60">
        <v>30</v>
      </c>
      <c r="Y67" s="58">
        <f t="shared" si="17"/>
        <v>8.7830335332000828</v>
      </c>
      <c r="Z67" s="61">
        <f t="shared" si="18"/>
        <v>0.44814363968350573</v>
      </c>
      <c r="AA67" s="63">
        <f t="shared" si="19"/>
        <v>0.21</v>
      </c>
      <c r="AB67" s="62">
        <f t="shared" si="20"/>
        <v>0.05</v>
      </c>
      <c r="AC67" s="57">
        <f t="shared" si="21"/>
        <v>0.59577115033475347</v>
      </c>
      <c r="AD67" s="58">
        <f t="shared" si="22"/>
        <v>0.14185027388922702</v>
      </c>
    </row>
    <row r="68" spans="2:30" x14ac:dyDescent="0.35">
      <c r="B68" s="76">
        <v>44228</v>
      </c>
      <c r="C68" s="125">
        <v>2019</v>
      </c>
      <c r="D68" s="77" t="s">
        <v>14</v>
      </c>
      <c r="E68" s="78" t="s">
        <v>13</v>
      </c>
      <c r="F68" s="78" t="s">
        <v>998</v>
      </c>
      <c r="G68" s="78">
        <v>7</v>
      </c>
      <c r="H68" s="77" t="s">
        <v>952</v>
      </c>
      <c r="I68" s="79" t="s">
        <v>11</v>
      </c>
      <c r="J68" s="137"/>
      <c r="K68" s="80">
        <v>1795</v>
      </c>
      <c r="L68" s="39">
        <v>240</v>
      </c>
      <c r="M68" s="39">
        <v>10.95</v>
      </c>
      <c r="N68" s="39">
        <v>90.86</v>
      </c>
      <c r="O68" s="43">
        <v>82.28</v>
      </c>
      <c r="P68" s="33">
        <f t="shared" si="24"/>
        <v>89.26292078588412</v>
      </c>
      <c r="Q68" s="48">
        <v>0.8</v>
      </c>
      <c r="R68" s="48">
        <v>0.15</v>
      </c>
      <c r="S68" s="59">
        <f t="shared" si="12"/>
        <v>0.23368007850834149</v>
      </c>
      <c r="T68" s="59">
        <f t="shared" si="13"/>
        <v>10.515603532875367</v>
      </c>
      <c r="U68" s="59">
        <f t="shared" si="14"/>
        <v>4.381501472031403E-2</v>
      </c>
      <c r="V68" s="59">
        <f t="shared" si="15"/>
        <v>1.9716756624141314</v>
      </c>
      <c r="W68" s="59">
        <f t="shared" si="16"/>
        <v>12.487279195289499</v>
      </c>
      <c r="X68" s="60">
        <v>30</v>
      </c>
      <c r="Y68" s="58">
        <f t="shared" si="17"/>
        <v>10.73707921411588</v>
      </c>
      <c r="Z68" s="61">
        <f t="shared" si="18"/>
        <v>0.46014299733632408</v>
      </c>
      <c r="AA68" s="63">
        <f t="shared" si="19"/>
        <v>0.8</v>
      </c>
      <c r="AB68" s="62">
        <f t="shared" si="20"/>
        <v>0.15</v>
      </c>
      <c r="AC68" s="57">
        <f t="shared" si="21"/>
        <v>2.3368007850834149</v>
      </c>
      <c r="AD68" s="58">
        <f t="shared" si="22"/>
        <v>0.43815014720314027</v>
      </c>
    </row>
    <row r="69" spans="2:30" x14ac:dyDescent="0.35">
      <c r="B69" s="76">
        <v>44228</v>
      </c>
      <c r="C69" s="125">
        <v>2019</v>
      </c>
      <c r="D69" s="77" t="s">
        <v>14</v>
      </c>
      <c r="E69" s="78" t="s">
        <v>13</v>
      </c>
      <c r="F69" s="78" t="s">
        <v>998</v>
      </c>
      <c r="G69" s="78">
        <v>7</v>
      </c>
      <c r="H69" s="77" t="s">
        <v>952</v>
      </c>
      <c r="I69" s="79" t="s">
        <v>10</v>
      </c>
      <c r="J69" s="137"/>
      <c r="K69" s="80">
        <v>1796</v>
      </c>
      <c r="L69" s="39">
        <v>217</v>
      </c>
      <c r="M69" s="39">
        <v>10.95</v>
      </c>
      <c r="N69" s="39">
        <v>93.86</v>
      </c>
      <c r="O69" s="43">
        <v>81.81</v>
      </c>
      <c r="P69" s="33">
        <f t="shared" si="24"/>
        <v>85.466168134121347</v>
      </c>
      <c r="Q69" s="9">
        <v>1.04</v>
      </c>
      <c r="R69" s="9">
        <v>0.19</v>
      </c>
      <c r="S69" s="59">
        <f t="shared" ref="S69:S132" si="25">AA69*((250+(100*Y69/100))/1000)*(100/(100-(100*Y69/100)))</f>
        <v>0.32189952018063789</v>
      </c>
      <c r="T69" s="59">
        <f t="shared" ref="T69:T132" si="26">IF(Y69="","",S69*(X69/10*15))</f>
        <v>14.485478408128705</v>
      </c>
      <c r="U69" s="59">
        <f t="shared" ref="U69:U132" si="27">AB69*((250+(100*Y69/100))/1000)*(100/(100-(100*Y69/100)))</f>
        <v>5.8808566186847301E-2</v>
      </c>
      <c r="V69" s="59">
        <f t="shared" ref="V69:V132" si="28">IF(Y69="","",U69*(X69/10*15))</f>
        <v>2.6463854784081287</v>
      </c>
      <c r="W69" s="59">
        <f t="shared" ref="W69:W132" si="29">IF(AA69="","",T69+V69)</f>
        <v>17.131863886536834</v>
      </c>
      <c r="X69" s="60">
        <v>30</v>
      </c>
      <c r="Y69" s="58">
        <f t="shared" ref="Y69:Y132" si="30">100-P69</f>
        <v>14.533831865878653</v>
      </c>
      <c r="Z69" s="61">
        <f t="shared" ref="Z69:Z132" si="31">IF(Y69="","",((400+Y69)/1000)*(100/(100-Y69)))</f>
        <v>0.48502681343494214</v>
      </c>
      <c r="AA69" s="63">
        <f t="shared" ref="AA69:AA132" si="32">Q69</f>
        <v>1.04</v>
      </c>
      <c r="AB69" s="62">
        <f t="shared" ref="AB69:AB132" si="33">R69</f>
        <v>0.19</v>
      </c>
      <c r="AC69" s="57">
        <f t="shared" ref="AC69:AC132" si="34">S69*10</f>
        <v>3.2189952018063788</v>
      </c>
      <c r="AD69" s="58">
        <f t="shared" ref="AD69:AD132" si="35">U69*10</f>
        <v>0.588085661868473</v>
      </c>
    </row>
    <row r="70" spans="2:30" x14ac:dyDescent="0.35">
      <c r="B70" s="76">
        <v>44228</v>
      </c>
      <c r="C70" s="125">
        <v>2019</v>
      </c>
      <c r="D70" s="77" t="s">
        <v>14</v>
      </c>
      <c r="E70" s="78" t="s">
        <v>13</v>
      </c>
      <c r="F70" s="78" t="s">
        <v>998</v>
      </c>
      <c r="G70" s="78">
        <v>7</v>
      </c>
      <c r="H70" s="77" t="s">
        <v>990</v>
      </c>
      <c r="I70" s="79" t="s">
        <v>8</v>
      </c>
      <c r="J70" s="137"/>
      <c r="K70" s="80">
        <v>1797</v>
      </c>
      <c r="L70" s="39">
        <v>111</v>
      </c>
      <c r="M70" s="39">
        <v>11.25</v>
      </c>
      <c r="N70" s="39" t="s">
        <v>1400</v>
      </c>
      <c r="O70" s="43">
        <v>85.15</v>
      </c>
      <c r="P70" s="33">
        <f t="shared" si="24"/>
        <v>90.519353258206777</v>
      </c>
      <c r="Q70" s="48">
        <v>0.19</v>
      </c>
      <c r="R70" s="48">
        <v>0</v>
      </c>
      <c r="S70" s="59">
        <f t="shared" si="25"/>
        <v>5.4464952638700929E-2</v>
      </c>
      <c r="T70" s="59">
        <f t="shared" si="26"/>
        <v>2.4509228687415416</v>
      </c>
      <c r="U70" s="59">
        <f t="shared" si="27"/>
        <v>0</v>
      </c>
      <c r="V70" s="59">
        <f t="shared" si="28"/>
        <v>0</v>
      </c>
      <c r="W70" s="59">
        <f t="shared" si="29"/>
        <v>2.4509228687415416</v>
      </c>
      <c r="X70" s="60">
        <v>30</v>
      </c>
      <c r="Y70" s="58">
        <f t="shared" si="30"/>
        <v>9.4806467417932225</v>
      </c>
      <c r="Z70" s="61">
        <f t="shared" si="31"/>
        <v>0.45236806495263859</v>
      </c>
      <c r="AA70" s="63">
        <f t="shared" si="32"/>
        <v>0.19</v>
      </c>
      <c r="AB70" s="62">
        <f t="shared" si="33"/>
        <v>0</v>
      </c>
      <c r="AC70" s="57">
        <f t="shared" si="34"/>
        <v>0.54464952638700925</v>
      </c>
      <c r="AD70" s="58">
        <f t="shared" si="35"/>
        <v>0</v>
      </c>
    </row>
    <row r="71" spans="2:30" x14ac:dyDescent="0.35">
      <c r="B71" s="76">
        <v>44228</v>
      </c>
      <c r="C71" s="125">
        <v>2019</v>
      </c>
      <c r="D71" s="77" t="s">
        <v>14</v>
      </c>
      <c r="E71" s="78" t="s">
        <v>13</v>
      </c>
      <c r="F71" s="78" t="s">
        <v>998</v>
      </c>
      <c r="G71" s="78">
        <v>7</v>
      </c>
      <c r="H71" s="77" t="s">
        <v>990</v>
      </c>
      <c r="I71" s="79" t="s">
        <v>12</v>
      </c>
      <c r="J71" s="137"/>
      <c r="K71" s="80">
        <v>1798</v>
      </c>
      <c r="L71" s="39">
        <v>418</v>
      </c>
      <c r="M71" s="39">
        <v>11.22</v>
      </c>
      <c r="N71" s="39">
        <v>97.35</v>
      </c>
      <c r="O71" s="43">
        <v>90.25</v>
      </c>
      <c r="P71" s="33">
        <f t="shared" si="24"/>
        <v>91.756646929060736</v>
      </c>
      <c r="Q71" s="46">
        <v>0.12</v>
      </c>
      <c r="R71" s="46">
        <v>0</v>
      </c>
      <c r="S71" s="59">
        <f t="shared" si="25"/>
        <v>3.3773250664304692E-2</v>
      </c>
      <c r="T71" s="59">
        <f t="shared" si="26"/>
        <v>1.5197962798937112</v>
      </c>
      <c r="U71" s="59">
        <f t="shared" si="27"/>
        <v>0</v>
      </c>
      <c r="V71" s="59">
        <f t="shared" si="28"/>
        <v>0</v>
      </c>
      <c r="W71" s="59">
        <f t="shared" si="29"/>
        <v>1.5197962798937112</v>
      </c>
      <c r="X71" s="60">
        <v>30</v>
      </c>
      <c r="Y71" s="58">
        <f t="shared" si="30"/>
        <v>8.2433530709392642</v>
      </c>
      <c r="Z71" s="61">
        <f t="shared" si="31"/>
        <v>0.44491965076553197</v>
      </c>
      <c r="AA71" s="63">
        <f t="shared" si="32"/>
        <v>0.12</v>
      </c>
      <c r="AB71" s="62">
        <f t="shared" si="33"/>
        <v>0</v>
      </c>
      <c r="AC71" s="57">
        <f t="shared" si="34"/>
        <v>0.33773250664304694</v>
      </c>
      <c r="AD71" s="58">
        <f t="shared" si="35"/>
        <v>0</v>
      </c>
    </row>
    <row r="72" spans="2:30" x14ac:dyDescent="0.35">
      <c r="B72" s="76">
        <v>44228</v>
      </c>
      <c r="C72" s="125">
        <v>2019</v>
      </c>
      <c r="D72" s="77" t="s">
        <v>14</v>
      </c>
      <c r="E72" s="78" t="s">
        <v>13</v>
      </c>
      <c r="F72" s="78" t="s">
        <v>998</v>
      </c>
      <c r="G72" s="78">
        <v>7</v>
      </c>
      <c r="H72" s="77" t="s">
        <v>990</v>
      </c>
      <c r="I72" s="79" t="s">
        <v>11</v>
      </c>
      <c r="J72" s="137"/>
      <c r="K72" s="80">
        <v>1799</v>
      </c>
      <c r="L72" s="39">
        <v>208</v>
      </c>
      <c r="M72" s="39">
        <v>11.01</v>
      </c>
      <c r="N72" s="39">
        <v>94.38</v>
      </c>
      <c r="O72" s="43">
        <v>86.21</v>
      </c>
      <c r="P72" s="33">
        <f t="shared" si="24"/>
        <v>90.200311862780381</v>
      </c>
      <c r="Q72" s="15">
        <v>0.8</v>
      </c>
      <c r="R72" s="15">
        <v>0.37</v>
      </c>
      <c r="S72" s="59">
        <f t="shared" si="25"/>
        <v>0.23042021276595742</v>
      </c>
      <c r="T72" s="59">
        <f t="shared" si="26"/>
        <v>10.368909574468084</v>
      </c>
      <c r="U72" s="59">
        <f t="shared" si="27"/>
        <v>0.1065693484042553</v>
      </c>
      <c r="V72" s="59">
        <f t="shared" si="28"/>
        <v>4.7956206781914883</v>
      </c>
      <c r="W72" s="59">
        <f t="shared" si="29"/>
        <v>15.164530252659572</v>
      </c>
      <c r="X72" s="60">
        <v>30</v>
      </c>
      <c r="Y72" s="58">
        <f t="shared" si="30"/>
        <v>9.7996881372196185</v>
      </c>
      <c r="Z72" s="61">
        <f t="shared" si="31"/>
        <v>0.4543218085106383</v>
      </c>
      <c r="AA72" s="63">
        <f t="shared" si="32"/>
        <v>0.8</v>
      </c>
      <c r="AB72" s="62">
        <f t="shared" si="33"/>
        <v>0.37</v>
      </c>
      <c r="AC72" s="57">
        <f t="shared" si="34"/>
        <v>2.3042021276595741</v>
      </c>
      <c r="AD72" s="58">
        <f t="shared" si="35"/>
        <v>1.0656934840425532</v>
      </c>
    </row>
    <row r="73" spans="2:30" x14ac:dyDescent="0.35">
      <c r="B73" s="76">
        <v>44228</v>
      </c>
      <c r="C73" s="125">
        <v>2019</v>
      </c>
      <c r="D73" s="77" t="s">
        <v>14</v>
      </c>
      <c r="E73" s="78" t="s">
        <v>13</v>
      </c>
      <c r="F73" s="78" t="s">
        <v>998</v>
      </c>
      <c r="G73" s="78">
        <v>7</v>
      </c>
      <c r="H73" s="77" t="s">
        <v>990</v>
      </c>
      <c r="I73" s="79" t="s">
        <v>10</v>
      </c>
      <c r="J73" s="137"/>
      <c r="K73" s="80">
        <v>1800</v>
      </c>
      <c r="L73" s="39">
        <v>411</v>
      </c>
      <c r="M73" s="39">
        <v>11.24</v>
      </c>
      <c r="N73" s="39">
        <v>86.35</v>
      </c>
      <c r="O73" s="43">
        <v>76.23</v>
      </c>
      <c r="P73" s="33">
        <f t="shared" si="24"/>
        <v>86.526427905738259</v>
      </c>
      <c r="Q73" s="48">
        <v>0.78</v>
      </c>
      <c r="R73" s="48">
        <v>0.67</v>
      </c>
      <c r="S73" s="59">
        <f t="shared" si="25"/>
        <v>0.23751054008308967</v>
      </c>
      <c r="T73" s="59">
        <f t="shared" si="26"/>
        <v>10.687974303739034</v>
      </c>
      <c r="U73" s="59">
        <f t="shared" si="27"/>
        <v>0.20401546391752573</v>
      </c>
      <c r="V73" s="59">
        <f t="shared" si="28"/>
        <v>9.1806958762886577</v>
      </c>
      <c r="W73" s="59">
        <f t="shared" si="29"/>
        <v>19.868670180027692</v>
      </c>
      <c r="X73" s="60">
        <v>30</v>
      </c>
      <c r="Y73" s="58">
        <f t="shared" si="30"/>
        <v>13.473572094261741</v>
      </c>
      <c r="Z73" s="61">
        <f t="shared" si="31"/>
        <v>0.47785813202031074</v>
      </c>
      <c r="AA73" s="63">
        <f t="shared" si="32"/>
        <v>0.78</v>
      </c>
      <c r="AB73" s="62">
        <f t="shared" si="33"/>
        <v>0.67</v>
      </c>
      <c r="AC73" s="57">
        <f t="shared" si="34"/>
        <v>2.3751054008308965</v>
      </c>
      <c r="AD73" s="58">
        <f t="shared" si="35"/>
        <v>2.0401546391752574</v>
      </c>
    </row>
    <row r="74" spans="2:30" x14ac:dyDescent="0.35">
      <c r="B74" s="76">
        <v>44228</v>
      </c>
      <c r="C74" s="125">
        <v>2019</v>
      </c>
      <c r="D74" s="77" t="s">
        <v>14</v>
      </c>
      <c r="E74" s="78" t="s">
        <v>14</v>
      </c>
      <c r="F74" s="78" t="s">
        <v>992</v>
      </c>
      <c r="G74" s="78">
        <v>1</v>
      </c>
      <c r="H74" s="77" t="s">
        <v>952</v>
      </c>
      <c r="I74" s="79" t="s">
        <v>8</v>
      </c>
      <c r="J74" s="137"/>
      <c r="K74" s="80">
        <v>1801</v>
      </c>
      <c r="L74" s="39">
        <v>204</v>
      </c>
      <c r="M74" s="39">
        <v>10.93</v>
      </c>
      <c r="N74" s="39">
        <v>98.3</v>
      </c>
      <c r="O74" s="43">
        <v>91.07</v>
      </c>
      <c r="P74" s="33">
        <f t="shared" si="24"/>
        <v>91.7248483461142</v>
      </c>
      <c r="Q74" s="10">
        <v>1.02</v>
      </c>
      <c r="R74" s="11">
        <v>0.08</v>
      </c>
      <c r="S74" s="59">
        <f t="shared" si="25"/>
        <v>0.28720751185425519</v>
      </c>
      <c r="T74" s="59">
        <f t="shared" si="26"/>
        <v>12.924338033441483</v>
      </c>
      <c r="U74" s="59">
        <f t="shared" si="27"/>
        <v>2.2526079361118053E-2</v>
      </c>
      <c r="V74" s="59">
        <f t="shared" si="28"/>
        <v>1.0136735712503124</v>
      </c>
      <c r="W74" s="59">
        <f t="shared" si="29"/>
        <v>13.938011604691795</v>
      </c>
      <c r="X74" s="60">
        <v>30</v>
      </c>
      <c r="Y74" s="58">
        <f t="shared" si="30"/>
        <v>8.2751516538857999</v>
      </c>
      <c r="Z74" s="61">
        <f t="shared" si="31"/>
        <v>0.44510856001996524</v>
      </c>
      <c r="AA74" s="63">
        <f t="shared" si="32"/>
        <v>1.02</v>
      </c>
      <c r="AB74" s="62">
        <f t="shared" si="33"/>
        <v>0.08</v>
      </c>
      <c r="AC74" s="57">
        <f t="shared" si="34"/>
        <v>2.8720751185425519</v>
      </c>
      <c r="AD74" s="58">
        <f t="shared" si="35"/>
        <v>0.22526079361118054</v>
      </c>
    </row>
    <row r="75" spans="2:30" x14ac:dyDescent="0.35">
      <c r="B75" s="76">
        <v>44228</v>
      </c>
      <c r="C75" s="125">
        <v>2019</v>
      </c>
      <c r="D75" s="77" t="s">
        <v>14</v>
      </c>
      <c r="E75" s="78" t="s">
        <v>14</v>
      </c>
      <c r="F75" s="78" t="s">
        <v>992</v>
      </c>
      <c r="G75" s="78">
        <v>1</v>
      </c>
      <c r="H75" s="77" t="s">
        <v>952</v>
      </c>
      <c r="I75" s="79" t="s">
        <v>12</v>
      </c>
      <c r="J75" s="137"/>
      <c r="K75" s="80">
        <v>1802</v>
      </c>
      <c r="L75" s="39">
        <v>206</v>
      </c>
      <c r="M75" s="39">
        <v>10.94</v>
      </c>
      <c r="N75" s="39">
        <v>97.41</v>
      </c>
      <c r="O75" s="43">
        <v>91.3</v>
      </c>
      <c r="P75" s="33">
        <f t="shared" si="24"/>
        <v>92.933965537180541</v>
      </c>
      <c r="Q75" s="10">
        <v>0.51</v>
      </c>
      <c r="R75" s="11">
        <v>0.01</v>
      </c>
      <c r="S75" s="59">
        <f t="shared" si="25"/>
        <v>0.14107186411149822</v>
      </c>
      <c r="T75" s="59">
        <f t="shared" si="26"/>
        <v>6.3482338850174198</v>
      </c>
      <c r="U75" s="59">
        <f t="shared" si="27"/>
        <v>2.7661149825783968E-3</v>
      </c>
      <c r="V75" s="59">
        <f t="shared" si="28"/>
        <v>0.12447517421602786</v>
      </c>
      <c r="W75" s="59">
        <f t="shared" si="29"/>
        <v>6.4727090592334475</v>
      </c>
      <c r="X75" s="60">
        <v>30</v>
      </c>
      <c r="Y75" s="58">
        <f t="shared" si="30"/>
        <v>7.0660344628194593</v>
      </c>
      <c r="Z75" s="61">
        <f t="shared" si="31"/>
        <v>0.43801642608262814</v>
      </c>
      <c r="AA75" s="63">
        <f t="shared" si="32"/>
        <v>0.51</v>
      </c>
      <c r="AB75" s="62">
        <f t="shared" si="33"/>
        <v>0.01</v>
      </c>
      <c r="AC75" s="57">
        <f t="shared" si="34"/>
        <v>1.4107186411149821</v>
      </c>
      <c r="AD75" s="58">
        <f t="shared" si="35"/>
        <v>2.7661149825783968E-2</v>
      </c>
    </row>
    <row r="76" spans="2:30" x14ac:dyDescent="0.35">
      <c r="B76" s="76">
        <v>44228</v>
      </c>
      <c r="C76" s="125">
        <v>2019</v>
      </c>
      <c r="D76" s="77" t="s">
        <v>14</v>
      </c>
      <c r="E76" s="78" t="s">
        <v>14</v>
      </c>
      <c r="F76" s="78" t="s">
        <v>992</v>
      </c>
      <c r="G76" s="78">
        <v>1</v>
      </c>
      <c r="H76" s="77" t="s">
        <v>952</v>
      </c>
      <c r="I76" s="79" t="s">
        <v>11</v>
      </c>
      <c r="J76" s="137"/>
      <c r="K76" s="80">
        <v>1803</v>
      </c>
      <c r="L76" s="39">
        <v>412</v>
      </c>
      <c r="M76" s="39">
        <v>11.21</v>
      </c>
      <c r="N76" s="39">
        <v>100.18</v>
      </c>
      <c r="O76" s="43">
        <v>90.42</v>
      </c>
      <c r="P76" s="33">
        <f t="shared" si="24"/>
        <v>89.030010115769372</v>
      </c>
      <c r="Q76" s="10">
        <v>0.7</v>
      </c>
      <c r="R76" s="11">
        <v>0.14000000000000001</v>
      </c>
      <c r="S76" s="59">
        <f t="shared" si="25"/>
        <v>0.20518810756217645</v>
      </c>
      <c r="T76" s="59">
        <f t="shared" si="26"/>
        <v>9.2334648402979411</v>
      </c>
      <c r="U76" s="59">
        <f t="shared" si="27"/>
        <v>4.1037621512435299E-2</v>
      </c>
      <c r="V76" s="59">
        <f t="shared" si="28"/>
        <v>1.8466929680595885</v>
      </c>
      <c r="W76" s="59">
        <f t="shared" si="29"/>
        <v>11.08015780835753</v>
      </c>
      <c r="X76" s="60">
        <v>30</v>
      </c>
      <c r="Y76" s="58">
        <f t="shared" si="30"/>
        <v>10.969989884230628</v>
      </c>
      <c r="Z76" s="61">
        <f t="shared" si="31"/>
        <v>0.46160838277995198</v>
      </c>
      <c r="AA76" s="63">
        <f t="shared" si="32"/>
        <v>0.7</v>
      </c>
      <c r="AB76" s="62">
        <f t="shared" si="33"/>
        <v>0.14000000000000001</v>
      </c>
      <c r="AC76" s="57">
        <f t="shared" si="34"/>
        <v>2.0518810756217647</v>
      </c>
      <c r="AD76" s="58">
        <f t="shared" si="35"/>
        <v>0.41037621512435296</v>
      </c>
    </row>
    <row r="77" spans="2:30" x14ac:dyDescent="0.35">
      <c r="B77" s="76">
        <v>44228</v>
      </c>
      <c r="C77" s="125">
        <v>2019</v>
      </c>
      <c r="D77" s="77" t="s">
        <v>14</v>
      </c>
      <c r="E77" s="78" t="s">
        <v>14</v>
      </c>
      <c r="F77" s="78" t="s">
        <v>992</v>
      </c>
      <c r="G77" s="78">
        <v>1</v>
      </c>
      <c r="H77" s="77" t="s">
        <v>952</v>
      </c>
      <c r="I77" s="79" t="s">
        <v>10</v>
      </c>
      <c r="J77" s="137"/>
      <c r="K77" s="80">
        <v>1804</v>
      </c>
      <c r="L77" s="39">
        <v>107</v>
      </c>
      <c r="M77" s="39">
        <v>10.93</v>
      </c>
      <c r="N77" s="39">
        <v>85.77</v>
      </c>
      <c r="O77" s="43">
        <v>76.66</v>
      </c>
      <c r="P77" s="33">
        <f t="shared" si="24"/>
        <v>87.827365045430241</v>
      </c>
      <c r="Q77" s="46">
        <v>0.63</v>
      </c>
      <c r="R77" s="46">
        <v>0.14000000000000001</v>
      </c>
      <c r="S77" s="59">
        <f t="shared" si="25"/>
        <v>0.18806070287539936</v>
      </c>
      <c r="T77" s="59">
        <f t="shared" si="26"/>
        <v>8.4627316293929713</v>
      </c>
      <c r="U77" s="59">
        <f t="shared" si="27"/>
        <v>4.1791267305644308E-2</v>
      </c>
      <c r="V77" s="59">
        <f t="shared" si="28"/>
        <v>1.8806070287539938</v>
      </c>
      <c r="W77" s="59">
        <f t="shared" si="29"/>
        <v>10.343338658146966</v>
      </c>
      <c r="X77" s="60">
        <v>30</v>
      </c>
      <c r="Y77" s="58">
        <f t="shared" si="30"/>
        <v>12.172634954569759</v>
      </c>
      <c r="Z77" s="61">
        <f t="shared" si="31"/>
        <v>0.46929864597596233</v>
      </c>
      <c r="AA77" s="63">
        <f t="shared" si="32"/>
        <v>0.63</v>
      </c>
      <c r="AB77" s="62">
        <f t="shared" si="33"/>
        <v>0.14000000000000001</v>
      </c>
      <c r="AC77" s="57">
        <f t="shared" si="34"/>
        <v>1.8806070287539935</v>
      </c>
      <c r="AD77" s="58">
        <f t="shared" si="35"/>
        <v>0.41791267305644308</v>
      </c>
    </row>
    <row r="78" spans="2:30" x14ac:dyDescent="0.35">
      <c r="B78" s="76">
        <v>44228</v>
      </c>
      <c r="C78" s="125">
        <v>2019</v>
      </c>
      <c r="D78" s="77" t="s">
        <v>14</v>
      </c>
      <c r="E78" s="78" t="s">
        <v>14</v>
      </c>
      <c r="F78" s="78" t="s">
        <v>992</v>
      </c>
      <c r="G78" s="78">
        <v>1</v>
      </c>
      <c r="H78" s="77" t="s">
        <v>990</v>
      </c>
      <c r="I78" s="79" t="s">
        <v>8</v>
      </c>
      <c r="J78" s="137"/>
      <c r="K78" s="80">
        <v>1805</v>
      </c>
      <c r="L78" s="39">
        <v>117</v>
      </c>
      <c r="M78" s="39">
        <v>11.3</v>
      </c>
      <c r="N78" s="39">
        <v>103.15</v>
      </c>
      <c r="O78" s="43">
        <v>98.83</v>
      </c>
      <c r="P78" s="33">
        <f t="shared" si="24"/>
        <v>95.296679368535649</v>
      </c>
      <c r="Q78" s="44">
        <v>0.52</v>
      </c>
      <c r="R78" s="45">
        <v>0.03</v>
      </c>
      <c r="S78" s="59">
        <f t="shared" si="25"/>
        <v>0.1389825202787616</v>
      </c>
      <c r="T78" s="59">
        <f t="shared" si="26"/>
        <v>6.2542134125442717</v>
      </c>
      <c r="U78" s="59">
        <f t="shared" si="27"/>
        <v>8.0182223237747052E-3</v>
      </c>
      <c r="V78" s="59">
        <f t="shared" si="28"/>
        <v>0.36082000456986174</v>
      </c>
      <c r="W78" s="59">
        <f t="shared" si="29"/>
        <v>6.6150334171141338</v>
      </c>
      <c r="X78" s="60">
        <v>30</v>
      </c>
      <c r="Y78" s="58">
        <f t="shared" si="30"/>
        <v>4.7033206314643508</v>
      </c>
      <c r="Z78" s="61">
        <f t="shared" si="31"/>
        <v>0.42467725351308128</v>
      </c>
      <c r="AA78" s="63">
        <f t="shared" si="32"/>
        <v>0.52</v>
      </c>
      <c r="AB78" s="62">
        <f t="shared" si="33"/>
        <v>0.03</v>
      </c>
      <c r="AC78" s="57">
        <f t="shared" si="34"/>
        <v>1.3898252027876159</v>
      </c>
      <c r="AD78" s="58">
        <f t="shared" si="35"/>
        <v>8.0182223237747055E-2</v>
      </c>
    </row>
    <row r="79" spans="2:30" x14ac:dyDescent="0.35">
      <c r="B79" s="76">
        <v>44228</v>
      </c>
      <c r="C79" s="125">
        <v>2019</v>
      </c>
      <c r="D79" s="77" t="s">
        <v>14</v>
      </c>
      <c r="E79" s="78" t="s">
        <v>14</v>
      </c>
      <c r="F79" s="78" t="s">
        <v>992</v>
      </c>
      <c r="G79" s="78">
        <v>1</v>
      </c>
      <c r="H79" s="77" t="s">
        <v>990</v>
      </c>
      <c r="I79" s="79" t="s">
        <v>12</v>
      </c>
      <c r="J79" s="137"/>
      <c r="K79" s="80">
        <v>1806</v>
      </c>
      <c r="L79" s="39">
        <v>191</v>
      </c>
      <c r="M79" s="39">
        <v>11.03</v>
      </c>
      <c r="N79" s="39">
        <v>109.76</v>
      </c>
      <c r="O79" s="43">
        <v>104.87</v>
      </c>
      <c r="P79" s="33">
        <f t="shared" si="24"/>
        <v>95.047098146460058</v>
      </c>
      <c r="Q79" s="10">
        <v>0.33</v>
      </c>
      <c r="R79" s="11">
        <v>0.03</v>
      </c>
      <c r="S79" s="59">
        <f t="shared" si="25"/>
        <v>8.8518702046035777E-2</v>
      </c>
      <c r="T79" s="59">
        <f t="shared" si="26"/>
        <v>3.9833415920716098</v>
      </c>
      <c r="U79" s="59">
        <f t="shared" si="27"/>
        <v>8.0471547314577979E-3</v>
      </c>
      <c r="V79" s="59">
        <f t="shared" si="28"/>
        <v>0.36212196291560089</v>
      </c>
      <c r="W79" s="59">
        <f t="shared" si="29"/>
        <v>4.3454635549872105</v>
      </c>
      <c r="X79" s="60">
        <v>30</v>
      </c>
      <c r="Y79" s="58">
        <f t="shared" si="30"/>
        <v>4.9529018535399416</v>
      </c>
      <c r="Z79" s="61">
        <f t="shared" si="31"/>
        <v>0.42605498721227619</v>
      </c>
      <c r="AA79" s="63">
        <f t="shared" si="32"/>
        <v>0.33</v>
      </c>
      <c r="AB79" s="62">
        <f t="shared" si="33"/>
        <v>0.03</v>
      </c>
      <c r="AC79" s="57">
        <f t="shared" si="34"/>
        <v>0.8851870204603578</v>
      </c>
      <c r="AD79" s="58">
        <f t="shared" si="35"/>
        <v>8.0471547314577979E-2</v>
      </c>
    </row>
    <row r="80" spans="2:30" x14ac:dyDescent="0.35">
      <c r="B80" s="76">
        <v>44228</v>
      </c>
      <c r="C80" s="125">
        <v>2019</v>
      </c>
      <c r="D80" s="77" t="s">
        <v>14</v>
      </c>
      <c r="E80" s="78" t="s">
        <v>14</v>
      </c>
      <c r="F80" s="78" t="s">
        <v>992</v>
      </c>
      <c r="G80" s="78">
        <v>1</v>
      </c>
      <c r="H80" s="77" t="s">
        <v>990</v>
      </c>
      <c r="I80" s="79" t="s">
        <v>11</v>
      </c>
      <c r="J80" s="137"/>
      <c r="K80" s="80">
        <v>1807</v>
      </c>
      <c r="L80" s="39">
        <v>414</v>
      </c>
      <c r="M80" s="39">
        <v>11.26</v>
      </c>
      <c r="N80" s="39">
        <v>97</v>
      </c>
      <c r="O80" s="43">
        <v>89.09</v>
      </c>
      <c r="P80" s="33">
        <f t="shared" si="24"/>
        <v>90.774434336365758</v>
      </c>
      <c r="Q80" s="44">
        <v>1.1200000000000001</v>
      </c>
      <c r="R80" s="45">
        <v>0.7</v>
      </c>
      <c r="S80" s="59">
        <f t="shared" si="25"/>
        <v>0.31983965052036495</v>
      </c>
      <c r="T80" s="59">
        <f t="shared" si="26"/>
        <v>14.392784273416423</v>
      </c>
      <c r="U80" s="59">
        <f t="shared" si="27"/>
        <v>0.19989978157522806</v>
      </c>
      <c r="V80" s="59">
        <f t="shared" si="28"/>
        <v>8.9954901708852635</v>
      </c>
      <c r="W80" s="59">
        <f t="shared" si="29"/>
        <v>23.388274444301686</v>
      </c>
      <c r="X80" s="60">
        <v>30</v>
      </c>
      <c r="Y80" s="58">
        <f t="shared" si="30"/>
        <v>9.2255656636342422</v>
      </c>
      <c r="Z80" s="61">
        <f t="shared" si="31"/>
        <v>0.45081588076577161</v>
      </c>
      <c r="AA80" s="63">
        <f t="shared" si="32"/>
        <v>1.1200000000000001</v>
      </c>
      <c r="AB80" s="62">
        <f t="shared" si="33"/>
        <v>0.7</v>
      </c>
      <c r="AC80" s="57">
        <f t="shared" si="34"/>
        <v>3.1983965052036494</v>
      </c>
      <c r="AD80" s="58">
        <f t="shared" si="35"/>
        <v>1.9989978157522805</v>
      </c>
    </row>
    <row r="81" spans="2:30" x14ac:dyDescent="0.35">
      <c r="B81" s="76">
        <v>44228</v>
      </c>
      <c r="C81" s="125">
        <v>2019</v>
      </c>
      <c r="D81" s="77" t="s">
        <v>14</v>
      </c>
      <c r="E81" s="78" t="s">
        <v>14</v>
      </c>
      <c r="F81" s="78" t="s">
        <v>992</v>
      </c>
      <c r="G81" s="78">
        <v>1</v>
      </c>
      <c r="H81" s="77" t="s">
        <v>990</v>
      </c>
      <c r="I81" s="79" t="s">
        <v>10</v>
      </c>
      <c r="J81" s="137"/>
      <c r="K81" s="80">
        <v>1808</v>
      </c>
      <c r="L81" s="39">
        <v>401</v>
      </c>
      <c r="M81" s="39">
        <v>11.26</v>
      </c>
      <c r="N81" s="39">
        <v>93.1</v>
      </c>
      <c r="O81" s="43">
        <v>83.06</v>
      </c>
      <c r="P81" s="33">
        <f t="shared" si="24"/>
        <v>87.73216031280549</v>
      </c>
      <c r="Q81" s="44">
        <v>0.71</v>
      </c>
      <c r="R81" s="45">
        <v>0.17</v>
      </c>
      <c r="S81" s="59">
        <f t="shared" si="25"/>
        <v>0.21224846796657379</v>
      </c>
      <c r="T81" s="59">
        <f t="shared" si="26"/>
        <v>9.5511810584958212</v>
      </c>
      <c r="U81" s="59">
        <f t="shared" si="27"/>
        <v>5.08200557103064E-2</v>
      </c>
      <c r="V81" s="59">
        <f t="shared" si="28"/>
        <v>2.2869025069637878</v>
      </c>
      <c r="W81" s="59">
        <f t="shared" si="29"/>
        <v>11.838083565459609</v>
      </c>
      <c r="X81" s="60">
        <v>30</v>
      </c>
      <c r="Y81" s="58">
        <f t="shared" si="30"/>
        <v>12.26783968719451</v>
      </c>
      <c r="Z81" s="61">
        <f t="shared" si="31"/>
        <v>0.46991643454038984</v>
      </c>
      <c r="AA81" s="63">
        <f t="shared" si="32"/>
        <v>0.71</v>
      </c>
      <c r="AB81" s="62">
        <f t="shared" si="33"/>
        <v>0.17</v>
      </c>
      <c r="AC81" s="57">
        <f t="shared" si="34"/>
        <v>2.1224846796657379</v>
      </c>
      <c r="AD81" s="58">
        <f t="shared" si="35"/>
        <v>0.508200557103064</v>
      </c>
    </row>
    <row r="82" spans="2:30" x14ac:dyDescent="0.35">
      <c r="B82" s="76">
        <v>44228</v>
      </c>
      <c r="C82" s="125">
        <v>2019</v>
      </c>
      <c r="D82" s="77" t="s">
        <v>14</v>
      </c>
      <c r="E82" s="78" t="s">
        <v>15</v>
      </c>
      <c r="F82" s="78" t="s">
        <v>1000</v>
      </c>
      <c r="G82" s="78">
        <v>9</v>
      </c>
      <c r="H82" s="77" t="s">
        <v>952</v>
      </c>
      <c r="I82" s="79" t="s">
        <v>8</v>
      </c>
      <c r="J82" s="137"/>
      <c r="K82" s="80">
        <v>1809</v>
      </c>
      <c r="L82" s="39"/>
      <c r="M82" s="39"/>
      <c r="N82" s="39"/>
      <c r="O82" s="43"/>
      <c r="P82" s="33"/>
      <c r="Q82" s="44">
        <v>0.05</v>
      </c>
      <c r="R82" s="45">
        <v>0</v>
      </c>
      <c r="S82" s="59" t="e">
        <f t="shared" si="25"/>
        <v>#DIV/0!</v>
      </c>
      <c r="T82" s="59" t="e">
        <f t="shared" si="26"/>
        <v>#DIV/0!</v>
      </c>
      <c r="U82" s="59" t="e">
        <f t="shared" si="27"/>
        <v>#DIV/0!</v>
      </c>
      <c r="V82" s="59" t="e">
        <f t="shared" si="28"/>
        <v>#DIV/0!</v>
      </c>
      <c r="W82" s="59" t="e">
        <f t="shared" si="29"/>
        <v>#DIV/0!</v>
      </c>
      <c r="X82" s="60">
        <v>30</v>
      </c>
      <c r="Y82" s="58">
        <f t="shared" si="30"/>
        <v>100</v>
      </c>
      <c r="Z82" s="61" t="e">
        <f t="shared" si="31"/>
        <v>#DIV/0!</v>
      </c>
      <c r="AA82" s="63">
        <f t="shared" si="32"/>
        <v>0.05</v>
      </c>
      <c r="AB82" s="62">
        <f t="shared" si="33"/>
        <v>0</v>
      </c>
      <c r="AC82" s="57" t="e">
        <f t="shared" si="34"/>
        <v>#DIV/0!</v>
      </c>
      <c r="AD82" s="58" t="e">
        <f t="shared" si="35"/>
        <v>#DIV/0!</v>
      </c>
    </row>
    <row r="83" spans="2:30" x14ac:dyDescent="0.35">
      <c r="B83" s="76">
        <v>44228</v>
      </c>
      <c r="C83" s="125">
        <v>2019</v>
      </c>
      <c r="D83" s="77" t="s">
        <v>14</v>
      </c>
      <c r="E83" s="78" t="s">
        <v>15</v>
      </c>
      <c r="F83" s="78" t="s">
        <v>1000</v>
      </c>
      <c r="G83" s="78">
        <v>9</v>
      </c>
      <c r="H83" s="77" t="s">
        <v>952</v>
      </c>
      <c r="I83" s="79" t="s">
        <v>12</v>
      </c>
      <c r="J83" s="137"/>
      <c r="K83" s="80">
        <v>1810</v>
      </c>
      <c r="L83" s="39">
        <v>404</v>
      </c>
      <c r="M83" s="39">
        <v>11.19</v>
      </c>
      <c r="N83" s="39">
        <v>117.55</v>
      </c>
      <c r="O83" s="43"/>
      <c r="P83" s="93">
        <v>95</v>
      </c>
      <c r="Q83" s="44">
        <v>0.03</v>
      </c>
      <c r="R83" s="45">
        <v>0</v>
      </c>
      <c r="S83" s="59">
        <f t="shared" si="25"/>
        <v>8.0526315789473668E-3</v>
      </c>
      <c r="T83" s="59">
        <f t="shared" si="26"/>
        <v>0.36236842105263151</v>
      </c>
      <c r="U83" s="59">
        <f t="shared" si="27"/>
        <v>0</v>
      </c>
      <c r="V83" s="59">
        <f t="shared" si="28"/>
        <v>0</v>
      </c>
      <c r="W83" s="59">
        <f t="shared" si="29"/>
        <v>0.36236842105263151</v>
      </c>
      <c r="X83" s="60">
        <v>30</v>
      </c>
      <c r="Y83" s="58">
        <f t="shared" si="30"/>
        <v>5</v>
      </c>
      <c r="Z83" s="61">
        <f t="shared" si="31"/>
        <v>0.4263157894736842</v>
      </c>
      <c r="AA83" s="63">
        <f t="shared" si="32"/>
        <v>0.03</v>
      </c>
      <c r="AB83" s="62">
        <f t="shared" si="33"/>
        <v>0</v>
      </c>
      <c r="AC83" s="57">
        <f t="shared" si="34"/>
        <v>8.0526315789473668E-2</v>
      </c>
      <c r="AD83" s="58">
        <f t="shared" si="35"/>
        <v>0</v>
      </c>
    </row>
    <row r="84" spans="2:30" x14ac:dyDescent="0.35">
      <c r="B84" s="76">
        <v>44228</v>
      </c>
      <c r="C84" s="125">
        <v>2019</v>
      </c>
      <c r="D84" s="77" t="s">
        <v>14</v>
      </c>
      <c r="E84" s="78" t="s">
        <v>15</v>
      </c>
      <c r="F84" s="78" t="s">
        <v>1000</v>
      </c>
      <c r="G84" s="78">
        <v>9</v>
      </c>
      <c r="H84" s="77" t="s">
        <v>952</v>
      </c>
      <c r="I84" s="79" t="s">
        <v>11</v>
      </c>
      <c r="J84" s="137"/>
      <c r="K84" s="80">
        <v>1811</v>
      </c>
      <c r="L84" s="39">
        <v>99</v>
      </c>
      <c r="M84" s="39">
        <v>11.36</v>
      </c>
      <c r="N84" s="39">
        <v>96.14</v>
      </c>
      <c r="O84" s="43">
        <v>88.28</v>
      </c>
      <c r="P84" s="33">
        <f t="shared" ref="P84:P128" si="36">100/(N84-M84)*(O84-M84)</f>
        <v>90.728945506015577</v>
      </c>
      <c r="Q84" s="10">
        <v>0.18</v>
      </c>
      <c r="R84" s="11">
        <v>0.19</v>
      </c>
      <c r="S84" s="59">
        <f t="shared" si="25"/>
        <v>5.1437597503900145E-2</v>
      </c>
      <c r="T84" s="59">
        <f t="shared" si="26"/>
        <v>2.3146918876755067</v>
      </c>
      <c r="U84" s="59">
        <f t="shared" si="27"/>
        <v>5.4295241809672386E-2</v>
      </c>
      <c r="V84" s="59">
        <f t="shared" si="28"/>
        <v>2.4432858814352572</v>
      </c>
      <c r="W84" s="59">
        <f t="shared" si="29"/>
        <v>4.7579777691107639</v>
      </c>
      <c r="X84" s="60">
        <v>30</v>
      </c>
      <c r="Y84" s="58">
        <f t="shared" si="30"/>
        <v>9.2710544939844226</v>
      </c>
      <c r="Z84" s="61">
        <f t="shared" si="31"/>
        <v>0.45109204368174727</v>
      </c>
      <c r="AA84" s="63">
        <f t="shared" si="32"/>
        <v>0.18</v>
      </c>
      <c r="AB84" s="62">
        <f t="shared" si="33"/>
        <v>0.19</v>
      </c>
      <c r="AC84" s="57">
        <f t="shared" si="34"/>
        <v>0.51437597503900145</v>
      </c>
      <c r="AD84" s="58">
        <f t="shared" si="35"/>
        <v>0.5429524180967239</v>
      </c>
    </row>
    <row r="85" spans="2:30" x14ac:dyDescent="0.35">
      <c r="B85" s="76">
        <v>44228</v>
      </c>
      <c r="C85" s="125">
        <v>2019</v>
      </c>
      <c r="D85" s="77" t="s">
        <v>14</v>
      </c>
      <c r="E85" s="78" t="s">
        <v>15</v>
      </c>
      <c r="F85" s="78" t="s">
        <v>1000</v>
      </c>
      <c r="G85" s="78">
        <v>9</v>
      </c>
      <c r="H85" s="77" t="s">
        <v>952</v>
      </c>
      <c r="I85" s="79" t="s">
        <v>10</v>
      </c>
      <c r="J85" s="137"/>
      <c r="K85" s="80">
        <v>1812</v>
      </c>
      <c r="L85" s="39">
        <v>103</v>
      </c>
      <c r="M85" s="39">
        <v>11.35</v>
      </c>
      <c r="N85" s="39">
        <v>104</v>
      </c>
      <c r="O85" s="43">
        <v>76.55</v>
      </c>
      <c r="P85" s="33">
        <f t="shared" si="36"/>
        <v>70.372369131138683</v>
      </c>
      <c r="Q85" s="10">
        <v>0.47</v>
      </c>
      <c r="R85" s="11">
        <v>0.15</v>
      </c>
      <c r="S85" s="59">
        <f t="shared" si="25"/>
        <v>0.18675651840490801</v>
      </c>
      <c r="T85" s="59">
        <f t="shared" si="26"/>
        <v>8.40404332822086</v>
      </c>
      <c r="U85" s="59">
        <f t="shared" si="27"/>
        <v>5.9603144171779157E-2</v>
      </c>
      <c r="V85" s="59">
        <f t="shared" si="28"/>
        <v>2.6821414877300622</v>
      </c>
      <c r="W85" s="59">
        <f t="shared" si="29"/>
        <v>11.086184815950922</v>
      </c>
      <c r="X85" s="60">
        <v>30</v>
      </c>
      <c r="Y85" s="58">
        <f t="shared" si="30"/>
        <v>29.627630868861317</v>
      </c>
      <c r="Z85" s="61">
        <f t="shared" si="31"/>
        <v>0.61050613496932526</v>
      </c>
      <c r="AA85" s="63">
        <f t="shared" si="32"/>
        <v>0.47</v>
      </c>
      <c r="AB85" s="62">
        <f t="shared" si="33"/>
        <v>0.15</v>
      </c>
      <c r="AC85" s="57">
        <f t="shared" si="34"/>
        <v>1.8675651840490801</v>
      </c>
      <c r="AD85" s="58">
        <f t="shared" si="35"/>
        <v>0.59603144171779154</v>
      </c>
    </row>
    <row r="86" spans="2:30" x14ac:dyDescent="0.35">
      <c r="B86" s="76">
        <v>44228</v>
      </c>
      <c r="C86" s="125">
        <v>2019</v>
      </c>
      <c r="D86" s="77" t="s">
        <v>14</v>
      </c>
      <c r="E86" s="78" t="s">
        <v>15</v>
      </c>
      <c r="F86" s="78" t="s">
        <v>1000</v>
      </c>
      <c r="G86" s="78">
        <v>9</v>
      </c>
      <c r="H86" s="77" t="s">
        <v>990</v>
      </c>
      <c r="I86" s="79" t="s">
        <v>8</v>
      </c>
      <c r="J86" s="137"/>
      <c r="K86" s="80">
        <v>1813</v>
      </c>
      <c r="L86" s="39">
        <v>405</v>
      </c>
      <c r="M86" s="39">
        <v>11.22</v>
      </c>
      <c r="N86" s="39">
        <v>26.92</v>
      </c>
      <c r="O86" s="43">
        <v>26.28</v>
      </c>
      <c r="P86" s="33">
        <f t="shared" si="36"/>
        <v>95.923566878980893</v>
      </c>
      <c r="Q86" s="10">
        <v>0.03</v>
      </c>
      <c r="R86" s="11">
        <v>-0.02</v>
      </c>
      <c r="S86" s="59">
        <f t="shared" si="25"/>
        <v>7.9462151394422316E-3</v>
      </c>
      <c r="T86" s="59">
        <f t="shared" si="26"/>
        <v>0.35757968127490042</v>
      </c>
      <c r="U86" s="59">
        <f t="shared" si="27"/>
        <v>-5.2974767596281544E-3</v>
      </c>
      <c r="V86" s="59">
        <f t="shared" si="28"/>
        <v>-0.23838645418326695</v>
      </c>
      <c r="W86" s="59">
        <f t="shared" si="29"/>
        <v>0.11919322709163346</v>
      </c>
      <c r="X86" s="60">
        <v>30</v>
      </c>
      <c r="Y86" s="58">
        <f t="shared" si="30"/>
        <v>4.0764331210191074</v>
      </c>
      <c r="Z86" s="61">
        <f t="shared" si="31"/>
        <v>0.42124833997343958</v>
      </c>
      <c r="AA86" s="63">
        <f t="shared" si="32"/>
        <v>0.03</v>
      </c>
      <c r="AB86" s="62">
        <f t="shared" si="33"/>
        <v>-0.02</v>
      </c>
      <c r="AC86" s="57">
        <f t="shared" si="34"/>
        <v>7.9462151394422309E-2</v>
      </c>
      <c r="AD86" s="58">
        <f t="shared" si="35"/>
        <v>-5.2974767596281544E-2</v>
      </c>
    </row>
    <row r="87" spans="2:30" x14ac:dyDescent="0.35">
      <c r="B87" s="76">
        <v>44228</v>
      </c>
      <c r="C87" s="125">
        <v>2019</v>
      </c>
      <c r="D87" s="77" t="s">
        <v>14</v>
      </c>
      <c r="E87" s="78" t="s">
        <v>15</v>
      </c>
      <c r="F87" s="78" t="s">
        <v>1000</v>
      </c>
      <c r="G87" s="78">
        <v>9</v>
      </c>
      <c r="H87" s="77" t="s">
        <v>990</v>
      </c>
      <c r="I87" s="79" t="s">
        <v>12</v>
      </c>
      <c r="J87" s="137"/>
      <c r="K87" s="80">
        <v>1814</v>
      </c>
      <c r="L87" s="39">
        <v>112</v>
      </c>
      <c r="M87" s="39">
        <v>11.31</v>
      </c>
      <c r="N87" s="39">
        <v>103.09</v>
      </c>
      <c r="O87" s="43">
        <v>98.78</v>
      </c>
      <c r="P87" s="33">
        <f t="shared" si="36"/>
        <v>95.303987796905645</v>
      </c>
      <c r="Q87" s="44">
        <v>0.02</v>
      </c>
      <c r="R87" s="45">
        <v>-0.06</v>
      </c>
      <c r="S87" s="59">
        <f t="shared" si="25"/>
        <v>5.3449182576883504E-3</v>
      </c>
      <c r="T87" s="59">
        <f t="shared" si="26"/>
        <v>0.24052132159597578</v>
      </c>
      <c r="U87" s="59">
        <f t="shared" si="27"/>
        <v>-1.6034754773065048E-2</v>
      </c>
      <c r="V87" s="59">
        <f t="shared" si="28"/>
        <v>-0.72156396478792717</v>
      </c>
      <c r="W87" s="59">
        <f t="shared" si="29"/>
        <v>-0.48104264319195139</v>
      </c>
      <c r="X87" s="60">
        <v>30</v>
      </c>
      <c r="Y87" s="58">
        <f t="shared" si="30"/>
        <v>4.6960122030943552</v>
      </c>
      <c r="Z87" s="61">
        <f t="shared" si="31"/>
        <v>0.42463701840631074</v>
      </c>
      <c r="AA87" s="63">
        <f t="shared" si="32"/>
        <v>0.02</v>
      </c>
      <c r="AB87" s="62">
        <f t="shared" si="33"/>
        <v>-0.06</v>
      </c>
      <c r="AC87" s="57">
        <f t="shared" si="34"/>
        <v>5.3449182576883504E-2</v>
      </c>
      <c r="AD87" s="58">
        <f t="shared" si="35"/>
        <v>-0.16034754773065046</v>
      </c>
    </row>
    <row r="88" spans="2:30" x14ac:dyDescent="0.35">
      <c r="B88" s="76">
        <v>44228</v>
      </c>
      <c r="C88" s="125">
        <v>2019</v>
      </c>
      <c r="D88" s="77" t="s">
        <v>14</v>
      </c>
      <c r="E88" s="78" t="s">
        <v>15</v>
      </c>
      <c r="F88" s="78" t="s">
        <v>1000</v>
      </c>
      <c r="G88" s="78">
        <v>9</v>
      </c>
      <c r="H88" s="77" t="s">
        <v>990</v>
      </c>
      <c r="I88" s="79" t="s">
        <v>11</v>
      </c>
      <c r="J88" s="137"/>
      <c r="K88" s="80">
        <v>1815</v>
      </c>
      <c r="L88" s="39">
        <v>106</v>
      </c>
      <c r="M88" s="39">
        <v>11.34</v>
      </c>
      <c r="N88" s="39">
        <v>96.23</v>
      </c>
      <c r="O88" s="43">
        <v>87.94</v>
      </c>
      <c r="P88" s="33">
        <f t="shared" si="36"/>
        <v>90.234421015431735</v>
      </c>
      <c r="Q88" s="10">
        <v>0.17</v>
      </c>
      <c r="R88" s="11">
        <v>0.13</v>
      </c>
      <c r="S88" s="59">
        <f t="shared" si="25"/>
        <v>4.893936031331593E-2</v>
      </c>
      <c r="T88" s="59">
        <f t="shared" si="26"/>
        <v>2.2022712140992167</v>
      </c>
      <c r="U88" s="59">
        <f t="shared" si="27"/>
        <v>3.7424216710182763E-2</v>
      </c>
      <c r="V88" s="59">
        <f t="shared" si="28"/>
        <v>1.6840897519582243</v>
      </c>
      <c r="W88" s="59">
        <f t="shared" si="29"/>
        <v>3.886360966057441</v>
      </c>
      <c r="X88" s="60">
        <v>30</v>
      </c>
      <c r="Y88" s="58">
        <f t="shared" si="30"/>
        <v>9.7655789845682648</v>
      </c>
      <c r="Z88" s="61">
        <f t="shared" si="31"/>
        <v>0.45411227154046996</v>
      </c>
      <c r="AA88" s="63">
        <f t="shared" si="32"/>
        <v>0.17</v>
      </c>
      <c r="AB88" s="62">
        <f t="shared" si="33"/>
        <v>0.13</v>
      </c>
      <c r="AC88" s="57">
        <f t="shared" si="34"/>
        <v>0.48939360313315927</v>
      </c>
      <c r="AD88" s="58">
        <f t="shared" si="35"/>
        <v>0.37424216710182762</v>
      </c>
    </row>
    <row r="89" spans="2:30" x14ac:dyDescent="0.35">
      <c r="B89" s="76">
        <v>44228</v>
      </c>
      <c r="C89" s="125">
        <v>2019</v>
      </c>
      <c r="D89" s="77" t="s">
        <v>14</v>
      </c>
      <c r="E89" s="78" t="s">
        <v>15</v>
      </c>
      <c r="F89" s="78" t="s">
        <v>1000</v>
      </c>
      <c r="G89" s="78">
        <v>9</v>
      </c>
      <c r="H89" s="77" t="s">
        <v>990</v>
      </c>
      <c r="I89" s="79" t="s">
        <v>10</v>
      </c>
      <c r="J89" s="137"/>
      <c r="K89" s="80">
        <v>1816</v>
      </c>
      <c r="L89" s="39">
        <v>100</v>
      </c>
      <c r="M89" s="39">
        <v>11.26</v>
      </c>
      <c r="N89" s="39">
        <v>73.91</v>
      </c>
      <c r="O89" s="43">
        <v>66.400000000000006</v>
      </c>
      <c r="P89" s="33">
        <f t="shared" si="36"/>
        <v>88.012769353551491</v>
      </c>
      <c r="Q89" s="44">
        <v>0.12</v>
      </c>
      <c r="R89" s="45">
        <v>0.01</v>
      </c>
      <c r="S89" s="59">
        <f t="shared" si="25"/>
        <v>3.5720348204570179E-2</v>
      </c>
      <c r="T89" s="59">
        <f t="shared" si="26"/>
        <v>1.607415669205658</v>
      </c>
      <c r="U89" s="59">
        <f t="shared" si="27"/>
        <v>2.9766956837141817E-3</v>
      </c>
      <c r="V89" s="59">
        <f t="shared" si="28"/>
        <v>0.13395130576713818</v>
      </c>
      <c r="W89" s="59">
        <f t="shared" si="29"/>
        <v>1.7413669749727962</v>
      </c>
      <c r="X89" s="60">
        <v>30</v>
      </c>
      <c r="Y89" s="58">
        <f t="shared" si="30"/>
        <v>11.987230646448509</v>
      </c>
      <c r="Z89" s="61">
        <f t="shared" si="31"/>
        <v>0.46809938338774021</v>
      </c>
      <c r="AA89" s="63">
        <f t="shared" si="32"/>
        <v>0.12</v>
      </c>
      <c r="AB89" s="62">
        <f t="shared" si="33"/>
        <v>0.01</v>
      </c>
      <c r="AC89" s="57">
        <f t="shared" si="34"/>
        <v>0.35720348204570179</v>
      </c>
      <c r="AD89" s="58">
        <f t="shared" si="35"/>
        <v>2.9766956837141818E-2</v>
      </c>
    </row>
    <row r="90" spans="2:30" x14ac:dyDescent="0.35">
      <c r="B90" s="76">
        <v>44228</v>
      </c>
      <c r="C90" s="125">
        <v>2019</v>
      </c>
      <c r="D90" s="77" t="s">
        <v>14</v>
      </c>
      <c r="E90" s="78" t="s">
        <v>16</v>
      </c>
      <c r="F90" s="78" t="s">
        <v>999</v>
      </c>
      <c r="G90" s="78">
        <v>8</v>
      </c>
      <c r="H90" s="77" t="s">
        <v>952</v>
      </c>
      <c r="I90" s="79" t="s">
        <v>8</v>
      </c>
      <c r="J90" s="137"/>
      <c r="K90" s="80">
        <v>1817</v>
      </c>
      <c r="L90" s="39">
        <v>408</v>
      </c>
      <c r="M90" s="39">
        <v>10.93</v>
      </c>
      <c r="N90" s="39">
        <v>107.74</v>
      </c>
      <c r="O90" s="43">
        <v>103.22</v>
      </c>
      <c r="P90" s="33">
        <f t="shared" si="36"/>
        <v>95.331060840822218</v>
      </c>
      <c r="Q90" s="44">
        <v>0.04</v>
      </c>
      <c r="R90" s="45">
        <v>0.1</v>
      </c>
      <c r="S90" s="59">
        <f t="shared" si="25"/>
        <v>1.0685664752410881E-2</v>
      </c>
      <c r="T90" s="59">
        <f t="shared" si="26"/>
        <v>0.48085491385848966</v>
      </c>
      <c r="U90" s="59">
        <f t="shared" si="27"/>
        <v>2.6714161881027206E-2</v>
      </c>
      <c r="V90" s="59">
        <f t="shared" si="28"/>
        <v>1.2021372846462244</v>
      </c>
      <c r="W90" s="59">
        <f t="shared" si="29"/>
        <v>1.682992198504714</v>
      </c>
      <c r="X90" s="60">
        <v>30</v>
      </c>
      <c r="Y90" s="58">
        <f t="shared" si="30"/>
        <v>4.668939159177782</v>
      </c>
      <c r="Z90" s="61">
        <f t="shared" si="31"/>
        <v>0.42448802687181719</v>
      </c>
      <c r="AA90" s="63">
        <f t="shared" si="32"/>
        <v>0.04</v>
      </c>
      <c r="AB90" s="62">
        <f t="shared" si="33"/>
        <v>0.1</v>
      </c>
      <c r="AC90" s="57">
        <f t="shared" si="34"/>
        <v>0.10685664752410881</v>
      </c>
      <c r="AD90" s="58">
        <f t="shared" si="35"/>
        <v>0.26714161881027204</v>
      </c>
    </row>
    <row r="91" spans="2:30" x14ac:dyDescent="0.35">
      <c r="B91" s="76">
        <v>44228</v>
      </c>
      <c r="C91" s="125">
        <v>2019</v>
      </c>
      <c r="D91" s="77" t="s">
        <v>14</v>
      </c>
      <c r="E91" s="78" t="s">
        <v>16</v>
      </c>
      <c r="F91" s="78" t="s">
        <v>999</v>
      </c>
      <c r="G91" s="78">
        <v>8</v>
      </c>
      <c r="H91" s="77" t="s">
        <v>952</v>
      </c>
      <c r="I91" s="79" t="s">
        <v>12</v>
      </c>
      <c r="J91" s="137"/>
      <c r="K91" s="80">
        <v>1818</v>
      </c>
      <c r="L91" s="39">
        <v>400</v>
      </c>
      <c r="M91" s="39">
        <v>10.94</v>
      </c>
      <c r="N91" s="39">
        <v>103.22</v>
      </c>
      <c r="O91" s="43">
        <v>98.25</v>
      </c>
      <c r="P91" s="33">
        <f t="shared" si="36"/>
        <v>94.61421759861291</v>
      </c>
      <c r="Q91" s="10">
        <v>0.05</v>
      </c>
      <c r="R91" s="11">
        <v>0.05</v>
      </c>
      <c r="S91" s="59">
        <f t="shared" si="25"/>
        <v>1.3496163097010653E-2</v>
      </c>
      <c r="T91" s="59">
        <f t="shared" si="26"/>
        <v>0.60732733936547945</v>
      </c>
      <c r="U91" s="59">
        <f t="shared" si="27"/>
        <v>1.3496163097010653E-2</v>
      </c>
      <c r="V91" s="59">
        <f t="shared" si="28"/>
        <v>0.60732733936547945</v>
      </c>
      <c r="W91" s="59">
        <f t="shared" si="29"/>
        <v>1.2146546787309589</v>
      </c>
      <c r="X91" s="60">
        <v>30</v>
      </c>
      <c r="Y91" s="58">
        <f t="shared" si="30"/>
        <v>5.3857824013870896</v>
      </c>
      <c r="Z91" s="61">
        <f t="shared" si="31"/>
        <v>0.4284618027717329</v>
      </c>
      <c r="AA91" s="63">
        <f t="shared" si="32"/>
        <v>0.05</v>
      </c>
      <c r="AB91" s="62">
        <f t="shared" si="33"/>
        <v>0.05</v>
      </c>
      <c r="AC91" s="57">
        <f t="shared" si="34"/>
        <v>0.13496163097010652</v>
      </c>
      <c r="AD91" s="58">
        <f t="shared" si="35"/>
        <v>0.13496163097010652</v>
      </c>
    </row>
    <row r="92" spans="2:30" x14ac:dyDescent="0.35">
      <c r="B92" s="76">
        <v>44228</v>
      </c>
      <c r="C92" s="125">
        <v>2019</v>
      </c>
      <c r="D92" s="77" t="s">
        <v>14</v>
      </c>
      <c r="E92" s="78" t="s">
        <v>16</v>
      </c>
      <c r="F92" s="78" t="s">
        <v>999</v>
      </c>
      <c r="G92" s="78">
        <v>8</v>
      </c>
      <c r="H92" s="77" t="s">
        <v>952</v>
      </c>
      <c r="I92" s="79" t="s">
        <v>11</v>
      </c>
      <c r="J92" s="137"/>
      <c r="K92" s="80">
        <v>1819</v>
      </c>
      <c r="L92" s="39">
        <v>114</v>
      </c>
      <c r="M92" s="39">
        <v>11.29</v>
      </c>
      <c r="N92" s="39">
        <v>94.61</v>
      </c>
      <c r="O92" s="43">
        <v>87.49</v>
      </c>
      <c r="P92" s="33">
        <f t="shared" si="36"/>
        <v>91.454632741238598</v>
      </c>
      <c r="Q92" s="10">
        <v>0.16</v>
      </c>
      <c r="R92" s="11">
        <v>-0.02</v>
      </c>
      <c r="S92" s="59">
        <f t="shared" si="25"/>
        <v>4.5232545931758537E-2</v>
      </c>
      <c r="T92" s="59">
        <f t="shared" si="26"/>
        <v>2.035464566929134</v>
      </c>
      <c r="U92" s="59">
        <f t="shared" si="27"/>
        <v>-5.6540682414698172E-3</v>
      </c>
      <c r="V92" s="59">
        <f t="shared" si="28"/>
        <v>-0.25443307086614175</v>
      </c>
      <c r="W92" s="59">
        <f t="shared" si="29"/>
        <v>1.7810314960629923</v>
      </c>
      <c r="X92" s="60">
        <v>30</v>
      </c>
      <c r="Y92" s="58">
        <f t="shared" si="30"/>
        <v>8.5453672587614022</v>
      </c>
      <c r="Z92" s="61">
        <f t="shared" si="31"/>
        <v>0.44671916010498686</v>
      </c>
      <c r="AA92" s="63">
        <f t="shared" si="32"/>
        <v>0.16</v>
      </c>
      <c r="AB92" s="62">
        <f t="shared" si="33"/>
        <v>-0.02</v>
      </c>
      <c r="AC92" s="57">
        <f t="shared" si="34"/>
        <v>0.45232545931758539</v>
      </c>
      <c r="AD92" s="58">
        <f t="shared" si="35"/>
        <v>-5.6540682414698173E-2</v>
      </c>
    </row>
    <row r="93" spans="2:30" x14ac:dyDescent="0.35">
      <c r="B93" s="76">
        <v>44228</v>
      </c>
      <c r="C93" s="125">
        <v>2019</v>
      </c>
      <c r="D93" s="77" t="s">
        <v>14</v>
      </c>
      <c r="E93" s="78" t="s">
        <v>16</v>
      </c>
      <c r="F93" s="78" t="s">
        <v>999</v>
      </c>
      <c r="G93" s="78">
        <v>8</v>
      </c>
      <c r="H93" s="77" t="s">
        <v>952</v>
      </c>
      <c r="I93" s="79" t="s">
        <v>10</v>
      </c>
      <c r="J93" s="137"/>
      <c r="K93" s="80">
        <v>1820</v>
      </c>
      <c r="L93" s="39">
        <v>104</v>
      </c>
      <c r="M93" s="39">
        <v>10.91</v>
      </c>
      <c r="N93" s="39">
        <v>91.72</v>
      </c>
      <c r="O93" s="43">
        <v>82.72</v>
      </c>
      <c r="P93" s="33">
        <f t="shared" si="36"/>
        <v>88.862764509342895</v>
      </c>
      <c r="Q93" s="48">
        <v>0.28000000000000003</v>
      </c>
      <c r="R93" s="48">
        <v>0.04</v>
      </c>
      <c r="S93" s="59">
        <f t="shared" si="25"/>
        <v>8.2282411920345369E-2</v>
      </c>
      <c r="T93" s="59">
        <f t="shared" si="26"/>
        <v>3.7027085364155417</v>
      </c>
      <c r="U93" s="59">
        <f t="shared" si="27"/>
        <v>1.1754630274335051E-2</v>
      </c>
      <c r="V93" s="59">
        <f t="shared" si="28"/>
        <v>0.52895836234507732</v>
      </c>
      <c r="W93" s="59">
        <f t="shared" si="29"/>
        <v>4.2316668987606185</v>
      </c>
      <c r="X93" s="60">
        <v>30</v>
      </c>
      <c r="Y93" s="58">
        <f t="shared" si="30"/>
        <v>11.137235490657105</v>
      </c>
      <c r="Z93" s="61">
        <f t="shared" si="31"/>
        <v>0.46266536694053756</v>
      </c>
      <c r="AA93" s="63">
        <f t="shared" si="32"/>
        <v>0.28000000000000003</v>
      </c>
      <c r="AB93" s="62">
        <f t="shared" si="33"/>
        <v>0.04</v>
      </c>
      <c r="AC93" s="57">
        <f t="shared" si="34"/>
        <v>0.82282411920345366</v>
      </c>
      <c r="AD93" s="58">
        <f t="shared" si="35"/>
        <v>0.11754630274335051</v>
      </c>
    </row>
    <row r="94" spans="2:30" x14ac:dyDescent="0.35">
      <c r="B94" s="76">
        <v>44228</v>
      </c>
      <c r="C94" s="125">
        <v>2019</v>
      </c>
      <c r="D94" s="77" t="s">
        <v>14</v>
      </c>
      <c r="E94" s="78" t="s">
        <v>16</v>
      </c>
      <c r="F94" s="78" t="s">
        <v>999</v>
      </c>
      <c r="G94" s="78">
        <v>8</v>
      </c>
      <c r="H94" s="77" t="s">
        <v>990</v>
      </c>
      <c r="I94" s="79" t="s">
        <v>8</v>
      </c>
      <c r="J94" s="137"/>
      <c r="K94" s="80">
        <v>1821</v>
      </c>
      <c r="L94" s="39">
        <v>402</v>
      </c>
      <c r="M94" s="39">
        <v>11.22</v>
      </c>
      <c r="N94" s="39">
        <v>77.78</v>
      </c>
      <c r="O94" s="43">
        <v>75.45</v>
      </c>
      <c r="P94" s="33">
        <f t="shared" si="36"/>
        <v>96.499399038461533</v>
      </c>
      <c r="Q94" s="48">
        <v>0.05</v>
      </c>
      <c r="R94" s="48">
        <v>7.0000000000000007E-2</v>
      </c>
      <c r="S94" s="59">
        <f t="shared" si="25"/>
        <v>1.3134827962011522E-2</v>
      </c>
      <c r="T94" s="59">
        <f t="shared" si="26"/>
        <v>0.59106725829051854</v>
      </c>
      <c r="U94" s="59">
        <f t="shared" si="27"/>
        <v>1.8388759146816133E-2</v>
      </c>
      <c r="V94" s="59">
        <f t="shared" si="28"/>
        <v>0.82749416160672595</v>
      </c>
      <c r="W94" s="59">
        <f t="shared" si="29"/>
        <v>1.4185614198972445</v>
      </c>
      <c r="X94" s="60">
        <v>30</v>
      </c>
      <c r="Y94" s="58">
        <f t="shared" si="30"/>
        <v>3.500600961538467</v>
      </c>
      <c r="Z94" s="61">
        <f t="shared" si="31"/>
        <v>0.41813794177175773</v>
      </c>
      <c r="AA94" s="63">
        <f t="shared" si="32"/>
        <v>0.05</v>
      </c>
      <c r="AB94" s="62">
        <f t="shared" si="33"/>
        <v>7.0000000000000007E-2</v>
      </c>
      <c r="AC94" s="57">
        <f t="shared" si="34"/>
        <v>0.13134827962011522</v>
      </c>
      <c r="AD94" s="58">
        <f t="shared" si="35"/>
        <v>0.18388759146816133</v>
      </c>
    </row>
    <row r="95" spans="2:30" x14ac:dyDescent="0.35">
      <c r="B95" s="76">
        <v>44228</v>
      </c>
      <c r="C95" s="125">
        <v>2019</v>
      </c>
      <c r="D95" s="77" t="s">
        <v>14</v>
      </c>
      <c r="E95" s="78" t="s">
        <v>16</v>
      </c>
      <c r="F95" s="78" t="s">
        <v>999</v>
      </c>
      <c r="G95" s="78">
        <v>8</v>
      </c>
      <c r="H95" s="77" t="s">
        <v>990</v>
      </c>
      <c r="I95" s="79" t="s">
        <v>12</v>
      </c>
      <c r="J95" s="137"/>
      <c r="K95" s="80">
        <v>1822</v>
      </c>
      <c r="L95" s="39">
        <v>102</v>
      </c>
      <c r="M95" s="39">
        <v>11.31</v>
      </c>
      <c r="N95" s="39">
        <v>108.91</v>
      </c>
      <c r="O95" s="43">
        <v>105.23</v>
      </c>
      <c r="P95" s="33">
        <f t="shared" si="36"/>
        <v>96.229508196721326</v>
      </c>
      <c r="Q95" s="48">
        <v>0.04</v>
      </c>
      <c r="R95" s="48">
        <v>-0.02</v>
      </c>
      <c r="S95" s="59">
        <f t="shared" si="25"/>
        <v>1.0548551959114137E-2</v>
      </c>
      <c r="T95" s="59">
        <f t="shared" si="26"/>
        <v>0.47468483816013618</v>
      </c>
      <c r="U95" s="59">
        <f t="shared" si="27"/>
        <v>-5.2742759795570684E-3</v>
      </c>
      <c r="V95" s="59">
        <f t="shared" si="28"/>
        <v>-0.23734241908006809</v>
      </c>
      <c r="W95" s="59">
        <f t="shared" si="29"/>
        <v>0.23734241908006809</v>
      </c>
      <c r="X95" s="60">
        <v>30</v>
      </c>
      <c r="Y95" s="58">
        <f t="shared" si="30"/>
        <v>3.7704918032786736</v>
      </c>
      <c r="Z95" s="61">
        <f t="shared" si="31"/>
        <v>0.41959114139693349</v>
      </c>
      <c r="AA95" s="63">
        <f t="shared" si="32"/>
        <v>0.04</v>
      </c>
      <c r="AB95" s="62">
        <f t="shared" si="33"/>
        <v>-0.02</v>
      </c>
      <c r="AC95" s="57">
        <f t="shared" si="34"/>
        <v>0.10548551959114137</v>
      </c>
      <c r="AD95" s="58">
        <f t="shared" si="35"/>
        <v>-5.2742759795570686E-2</v>
      </c>
    </row>
    <row r="96" spans="2:30" x14ac:dyDescent="0.35">
      <c r="B96" s="76">
        <v>44228</v>
      </c>
      <c r="C96" s="125">
        <v>2019</v>
      </c>
      <c r="D96" s="77" t="s">
        <v>14</v>
      </c>
      <c r="E96" s="78" t="s">
        <v>16</v>
      </c>
      <c r="F96" s="78" t="s">
        <v>999</v>
      </c>
      <c r="G96" s="78">
        <v>8</v>
      </c>
      <c r="H96" s="77" t="s">
        <v>990</v>
      </c>
      <c r="I96" s="79" t="s">
        <v>11</v>
      </c>
      <c r="J96" s="137"/>
      <c r="K96" s="80">
        <v>1823</v>
      </c>
      <c r="L96" s="39">
        <v>120</v>
      </c>
      <c r="M96" s="39">
        <v>11.29</v>
      </c>
      <c r="N96" s="39">
        <v>100.4</v>
      </c>
      <c r="O96" s="43">
        <v>94.31</v>
      </c>
      <c r="P96" s="33">
        <f t="shared" si="36"/>
        <v>93.165750196386483</v>
      </c>
      <c r="Q96" s="46">
        <v>0.09</v>
      </c>
      <c r="R96" s="46">
        <v>0.09</v>
      </c>
      <c r="S96" s="59">
        <f t="shared" si="25"/>
        <v>2.4810708263069137E-2</v>
      </c>
      <c r="T96" s="59">
        <f t="shared" si="26"/>
        <v>1.1164818718381111</v>
      </c>
      <c r="U96" s="59">
        <f t="shared" si="27"/>
        <v>2.4810708263069137E-2</v>
      </c>
      <c r="V96" s="59">
        <f t="shared" si="28"/>
        <v>1.1164818718381111</v>
      </c>
      <c r="W96" s="59">
        <f t="shared" si="29"/>
        <v>2.2329637436762222</v>
      </c>
      <c r="X96" s="60">
        <v>30</v>
      </c>
      <c r="Y96" s="58">
        <f t="shared" si="30"/>
        <v>6.8342498036135169</v>
      </c>
      <c r="Z96" s="61">
        <f t="shared" si="31"/>
        <v>0.43667790893760544</v>
      </c>
      <c r="AA96" s="63">
        <f t="shared" si="32"/>
        <v>0.09</v>
      </c>
      <c r="AB96" s="62">
        <f t="shared" si="33"/>
        <v>0.09</v>
      </c>
      <c r="AC96" s="57">
        <f t="shared" si="34"/>
        <v>0.24810708263069137</v>
      </c>
      <c r="AD96" s="58">
        <f t="shared" si="35"/>
        <v>0.24810708263069137</v>
      </c>
    </row>
    <row r="97" spans="2:30" x14ac:dyDescent="0.35">
      <c r="B97" s="76">
        <v>44228</v>
      </c>
      <c r="C97" s="125">
        <v>2019</v>
      </c>
      <c r="D97" s="77" t="s">
        <v>14</v>
      </c>
      <c r="E97" s="78" t="s">
        <v>16</v>
      </c>
      <c r="F97" s="78" t="s">
        <v>999</v>
      </c>
      <c r="G97" s="78">
        <v>8</v>
      </c>
      <c r="H97" s="77" t="s">
        <v>990</v>
      </c>
      <c r="I97" s="79" t="s">
        <v>10</v>
      </c>
      <c r="J97" s="137"/>
      <c r="K97" s="80">
        <v>1824</v>
      </c>
      <c r="L97" s="39">
        <v>110</v>
      </c>
      <c r="M97" s="39">
        <v>11.31</v>
      </c>
      <c r="N97" s="39">
        <v>86.39</v>
      </c>
      <c r="O97" s="43">
        <v>77.930000000000007</v>
      </c>
      <c r="P97" s="33">
        <f t="shared" si="36"/>
        <v>88.732019179541837</v>
      </c>
      <c r="Q97" s="15">
        <v>0.14000000000000001</v>
      </c>
      <c r="R97" s="15">
        <v>0.09</v>
      </c>
      <c r="S97" s="59">
        <f t="shared" si="25"/>
        <v>4.1222455719003299E-2</v>
      </c>
      <c r="T97" s="59">
        <f t="shared" si="26"/>
        <v>1.8550105073551484</v>
      </c>
      <c r="U97" s="59">
        <f t="shared" si="27"/>
        <v>2.6500150105073547E-2</v>
      </c>
      <c r="V97" s="59">
        <f t="shared" si="28"/>
        <v>1.1925067547283097</v>
      </c>
      <c r="W97" s="59">
        <f t="shared" si="29"/>
        <v>3.0475172620834581</v>
      </c>
      <c r="X97" s="60">
        <v>30</v>
      </c>
      <c r="Y97" s="58">
        <f t="shared" si="30"/>
        <v>11.267980820458163</v>
      </c>
      <c r="Z97" s="61">
        <f t="shared" si="31"/>
        <v>0.46349444611227847</v>
      </c>
      <c r="AA97" s="63">
        <f t="shared" si="32"/>
        <v>0.14000000000000001</v>
      </c>
      <c r="AB97" s="62">
        <f t="shared" si="33"/>
        <v>0.09</v>
      </c>
      <c r="AC97" s="57">
        <f t="shared" si="34"/>
        <v>0.41222455719003298</v>
      </c>
      <c r="AD97" s="58">
        <f t="shared" si="35"/>
        <v>0.2650015010507355</v>
      </c>
    </row>
    <row r="98" spans="2:30" x14ac:dyDescent="0.35">
      <c r="B98" s="76">
        <v>44228</v>
      </c>
      <c r="C98" s="125">
        <v>2019</v>
      </c>
      <c r="D98" s="77" t="s">
        <v>14</v>
      </c>
      <c r="E98" s="78" t="s">
        <v>16</v>
      </c>
      <c r="F98" s="78" t="s">
        <v>995</v>
      </c>
      <c r="G98" s="78">
        <v>4</v>
      </c>
      <c r="H98" s="77" t="s">
        <v>952</v>
      </c>
      <c r="I98" s="79" t="s">
        <v>8</v>
      </c>
      <c r="J98" s="137"/>
      <c r="K98" s="80">
        <v>1825</v>
      </c>
      <c r="L98" s="39">
        <v>417</v>
      </c>
      <c r="M98" s="39">
        <v>11.32</v>
      </c>
      <c r="N98" s="39">
        <v>108.28</v>
      </c>
      <c r="O98" s="43">
        <v>103.55</v>
      </c>
      <c r="P98" s="33">
        <f t="shared" si="36"/>
        <v>95.121699669966972</v>
      </c>
      <c r="Q98" s="46">
        <v>0.26</v>
      </c>
      <c r="R98" s="46">
        <v>-0.01</v>
      </c>
      <c r="S98" s="59">
        <f t="shared" si="25"/>
        <v>6.9666919657378312E-2</v>
      </c>
      <c r="T98" s="59">
        <f t="shared" si="26"/>
        <v>3.135011384582024</v>
      </c>
      <c r="U98" s="59">
        <f t="shared" si="27"/>
        <v>-2.6794969098991664E-3</v>
      </c>
      <c r="V98" s="59">
        <f t="shared" si="28"/>
        <v>-0.12057736094546248</v>
      </c>
      <c r="W98" s="59">
        <f t="shared" si="29"/>
        <v>3.0144340236365617</v>
      </c>
      <c r="X98" s="60">
        <v>30</v>
      </c>
      <c r="Y98" s="58">
        <f t="shared" si="30"/>
        <v>4.8783003300330279</v>
      </c>
      <c r="Z98" s="61">
        <f t="shared" si="31"/>
        <v>0.42564241569988087</v>
      </c>
      <c r="AA98" s="63">
        <f t="shared" si="32"/>
        <v>0.26</v>
      </c>
      <c r="AB98" s="62">
        <f t="shared" si="33"/>
        <v>-0.01</v>
      </c>
      <c r="AC98" s="57">
        <f t="shared" si="34"/>
        <v>0.69666919657378312</v>
      </c>
      <c r="AD98" s="58">
        <f t="shared" si="35"/>
        <v>-2.6794969098991664E-2</v>
      </c>
    </row>
    <row r="99" spans="2:30" x14ac:dyDescent="0.35">
      <c r="B99" s="76">
        <v>44228</v>
      </c>
      <c r="C99" s="125">
        <v>2019</v>
      </c>
      <c r="D99" s="77" t="s">
        <v>14</v>
      </c>
      <c r="E99" s="78" t="s">
        <v>16</v>
      </c>
      <c r="F99" s="78" t="s">
        <v>995</v>
      </c>
      <c r="G99" s="78">
        <v>4</v>
      </c>
      <c r="H99" s="77" t="s">
        <v>952</v>
      </c>
      <c r="I99" s="79" t="s">
        <v>12</v>
      </c>
      <c r="J99" s="137"/>
      <c r="K99" s="80">
        <v>1826</v>
      </c>
      <c r="L99" s="39">
        <v>403</v>
      </c>
      <c r="M99" s="39">
        <v>11.21</v>
      </c>
      <c r="N99" s="39">
        <v>104</v>
      </c>
      <c r="O99" s="43">
        <v>99</v>
      </c>
      <c r="P99" s="33">
        <f t="shared" si="36"/>
        <v>94.61148830692963</v>
      </c>
      <c r="Q99" s="46">
        <v>0.16</v>
      </c>
      <c r="R99" s="46">
        <v>0</v>
      </c>
      <c r="S99" s="59">
        <f t="shared" si="25"/>
        <v>4.3189429319968102E-2</v>
      </c>
      <c r="T99" s="59">
        <f t="shared" si="26"/>
        <v>1.9435243193985645</v>
      </c>
      <c r="U99" s="59">
        <f t="shared" si="27"/>
        <v>0</v>
      </c>
      <c r="V99" s="59">
        <f t="shared" si="28"/>
        <v>0</v>
      </c>
      <c r="W99" s="59">
        <f t="shared" si="29"/>
        <v>1.9435243193985645</v>
      </c>
      <c r="X99" s="60">
        <v>30</v>
      </c>
      <c r="Y99" s="58">
        <f t="shared" si="30"/>
        <v>5.3885116930703703</v>
      </c>
      <c r="Z99" s="61">
        <f t="shared" si="31"/>
        <v>0.42847704749971527</v>
      </c>
      <c r="AA99" s="63">
        <f t="shared" si="32"/>
        <v>0.16</v>
      </c>
      <c r="AB99" s="62">
        <f t="shared" si="33"/>
        <v>0</v>
      </c>
      <c r="AC99" s="57">
        <f t="shared" si="34"/>
        <v>0.43189429319968103</v>
      </c>
      <c r="AD99" s="58">
        <f t="shared" si="35"/>
        <v>0</v>
      </c>
    </row>
    <row r="100" spans="2:30" x14ac:dyDescent="0.35">
      <c r="B100" s="76">
        <v>44228</v>
      </c>
      <c r="C100" s="125">
        <v>2019</v>
      </c>
      <c r="D100" s="77" t="s">
        <v>14</v>
      </c>
      <c r="E100" s="78" t="s">
        <v>16</v>
      </c>
      <c r="F100" s="78" t="s">
        <v>995</v>
      </c>
      <c r="G100" s="78">
        <v>4</v>
      </c>
      <c r="H100" s="77" t="s">
        <v>952</v>
      </c>
      <c r="I100" s="79" t="s">
        <v>11</v>
      </c>
      <c r="J100" s="137"/>
      <c r="K100" s="80">
        <v>1827</v>
      </c>
      <c r="L100" s="39">
        <v>113</v>
      </c>
      <c r="M100" s="39">
        <v>11.03</v>
      </c>
      <c r="N100" s="39">
        <v>95</v>
      </c>
      <c r="O100" s="43">
        <v>87.93</v>
      </c>
      <c r="P100" s="33">
        <f t="shared" si="36"/>
        <v>91.580326307014431</v>
      </c>
      <c r="Q100" s="48">
        <v>0.77</v>
      </c>
      <c r="R100" s="48">
        <v>0.24</v>
      </c>
      <c r="S100" s="59">
        <f t="shared" si="25"/>
        <v>0.21727717815344599</v>
      </c>
      <c r="T100" s="59">
        <f t="shared" si="26"/>
        <v>9.7774730169050699</v>
      </c>
      <c r="U100" s="59">
        <f t="shared" si="27"/>
        <v>6.7722756827048092E-2</v>
      </c>
      <c r="V100" s="59">
        <f t="shared" si="28"/>
        <v>3.047524057217164</v>
      </c>
      <c r="W100" s="59">
        <f t="shared" si="29"/>
        <v>12.824997074122233</v>
      </c>
      <c r="X100" s="60">
        <v>30</v>
      </c>
      <c r="Y100" s="58">
        <f t="shared" si="30"/>
        <v>8.4196736929855689</v>
      </c>
      <c r="Z100" s="61">
        <f t="shared" si="31"/>
        <v>0.44596879063719103</v>
      </c>
      <c r="AA100" s="63">
        <f t="shared" si="32"/>
        <v>0.77</v>
      </c>
      <c r="AB100" s="62">
        <f t="shared" si="33"/>
        <v>0.24</v>
      </c>
      <c r="AC100" s="57">
        <f t="shared" si="34"/>
        <v>2.1727717815344598</v>
      </c>
      <c r="AD100" s="58">
        <f t="shared" si="35"/>
        <v>0.67722756827048092</v>
      </c>
    </row>
    <row r="101" spans="2:30" x14ac:dyDescent="0.35">
      <c r="B101" s="76">
        <v>44228</v>
      </c>
      <c r="C101" s="125">
        <v>2019</v>
      </c>
      <c r="D101" s="77" t="s">
        <v>14</v>
      </c>
      <c r="E101" s="78" t="s">
        <v>16</v>
      </c>
      <c r="F101" s="78" t="s">
        <v>995</v>
      </c>
      <c r="G101" s="78">
        <v>4</v>
      </c>
      <c r="H101" s="77" t="s">
        <v>952</v>
      </c>
      <c r="I101" s="79" t="s">
        <v>10</v>
      </c>
      <c r="J101" s="137"/>
      <c r="K101" s="80">
        <v>1828</v>
      </c>
      <c r="L101" s="39">
        <v>116</v>
      </c>
      <c r="M101" s="39">
        <v>10.91</v>
      </c>
      <c r="N101" s="39">
        <v>88.66</v>
      </c>
      <c r="O101" s="43">
        <v>79.540000000000006</v>
      </c>
      <c r="P101" s="33">
        <f t="shared" si="36"/>
        <v>88.270096463022526</v>
      </c>
      <c r="Q101" s="48">
        <v>0.61</v>
      </c>
      <c r="R101" s="48">
        <v>0.1</v>
      </c>
      <c r="S101" s="59">
        <f t="shared" si="25"/>
        <v>0.18087126621011212</v>
      </c>
      <c r="T101" s="59">
        <f t="shared" si="26"/>
        <v>8.1392069794550448</v>
      </c>
      <c r="U101" s="59">
        <f t="shared" si="27"/>
        <v>2.9651027247559365E-2</v>
      </c>
      <c r="V101" s="59">
        <f t="shared" si="28"/>
        <v>1.3342962261401714</v>
      </c>
      <c r="W101" s="59">
        <f t="shared" si="29"/>
        <v>9.4735032055952164</v>
      </c>
      <c r="X101" s="60">
        <v>30</v>
      </c>
      <c r="Y101" s="58">
        <f t="shared" si="30"/>
        <v>11.729903536977474</v>
      </c>
      <c r="Z101" s="61">
        <f t="shared" si="31"/>
        <v>0.46644324639370527</v>
      </c>
      <c r="AA101" s="63">
        <f t="shared" si="32"/>
        <v>0.61</v>
      </c>
      <c r="AB101" s="62">
        <f t="shared" si="33"/>
        <v>0.1</v>
      </c>
      <c r="AC101" s="57">
        <f t="shared" si="34"/>
        <v>1.8087126621011214</v>
      </c>
      <c r="AD101" s="58">
        <f t="shared" si="35"/>
        <v>0.29651027247559364</v>
      </c>
    </row>
    <row r="102" spans="2:30" x14ac:dyDescent="0.35">
      <c r="B102" s="76">
        <v>44228</v>
      </c>
      <c r="C102" s="125">
        <v>2019</v>
      </c>
      <c r="D102" s="77" t="s">
        <v>14</v>
      </c>
      <c r="E102" s="78" t="s">
        <v>16</v>
      </c>
      <c r="F102" s="78" t="s">
        <v>995</v>
      </c>
      <c r="G102" s="78">
        <v>4</v>
      </c>
      <c r="H102" s="77" t="s">
        <v>990</v>
      </c>
      <c r="I102" s="79" t="s">
        <v>8</v>
      </c>
      <c r="J102" s="137"/>
      <c r="K102" s="80">
        <v>1829</v>
      </c>
      <c r="L102" s="39">
        <v>109</v>
      </c>
      <c r="M102" s="39">
        <v>11.3</v>
      </c>
      <c r="N102" s="39">
        <v>81.83</v>
      </c>
      <c r="O102" s="43">
        <v>79.349999999999994</v>
      </c>
      <c r="P102" s="33">
        <f t="shared" si="36"/>
        <v>96.483765773429752</v>
      </c>
      <c r="Q102" s="46">
        <v>0.28000000000000003</v>
      </c>
      <c r="R102" s="46">
        <v>0.15</v>
      </c>
      <c r="S102" s="59">
        <f t="shared" si="25"/>
        <v>7.3571491550330645E-2</v>
      </c>
      <c r="T102" s="59">
        <f t="shared" si="26"/>
        <v>3.3107171197648788</v>
      </c>
      <c r="U102" s="59">
        <f t="shared" si="27"/>
        <v>3.9413299044819987E-2</v>
      </c>
      <c r="V102" s="59">
        <f t="shared" si="28"/>
        <v>1.7735984570168994</v>
      </c>
      <c r="W102" s="59">
        <f t="shared" si="29"/>
        <v>5.084315576781778</v>
      </c>
      <c r="X102" s="60">
        <v>30</v>
      </c>
      <c r="Y102" s="58">
        <f t="shared" si="30"/>
        <v>3.5162342265702478</v>
      </c>
      <c r="Z102" s="61">
        <f t="shared" si="31"/>
        <v>0.41822189566495221</v>
      </c>
      <c r="AA102" s="63">
        <f t="shared" si="32"/>
        <v>0.28000000000000003</v>
      </c>
      <c r="AB102" s="62">
        <f t="shared" si="33"/>
        <v>0.15</v>
      </c>
      <c r="AC102" s="57">
        <f t="shared" si="34"/>
        <v>0.73571491550330648</v>
      </c>
      <c r="AD102" s="58">
        <f t="shared" si="35"/>
        <v>0.39413299044819988</v>
      </c>
    </row>
    <row r="103" spans="2:30" x14ac:dyDescent="0.35">
      <c r="B103" s="76">
        <v>44228</v>
      </c>
      <c r="C103" s="125">
        <v>2019</v>
      </c>
      <c r="D103" s="77" t="s">
        <v>14</v>
      </c>
      <c r="E103" s="78" t="s">
        <v>16</v>
      </c>
      <c r="F103" s="78" t="s">
        <v>995</v>
      </c>
      <c r="G103" s="78">
        <v>4</v>
      </c>
      <c r="H103" s="77" t="s">
        <v>990</v>
      </c>
      <c r="I103" s="79" t="s">
        <v>12</v>
      </c>
      <c r="J103" s="137"/>
      <c r="K103" s="80">
        <v>1830</v>
      </c>
      <c r="L103" s="39">
        <v>101</v>
      </c>
      <c r="M103" s="39">
        <v>11.06</v>
      </c>
      <c r="N103" s="39">
        <v>103.27</v>
      </c>
      <c r="O103" s="43">
        <v>99.28</v>
      </c>
      <c r="P103" s="33">
        <f t="shared" si="36"/>
        <v>95.672920507537142</v>
      </c>
      <c r="Q103" s="48">
        <v>0.23</v>
      </c>
      <c r="R103" s="48">
        <v>0.02</v>
      </c>
      <c r="S103" s="59">
        <f t="shared" si="25"/>
        <v>6.1140841079120385E-2</v>
      </c>
      <c r="T103" s="59">
        <f t="shared" si="26"/>
        <v>2.7513378485604174</v>
      </c>
      <c r="U103" s="59">
        <f t="shared" si="27"/>
        <v>5.3165948764452497E-3</v>
      </c>
      <c r="V103" s="59">
        <f t="shared" si="28"/>
        <v>0.23924676944003623</v>
      </c>
      <c r="W103" s="59">
        <f t="shared" si="29"/>
        <v>2.9905846180004536</v>
      </c>
      <c r="X103" s="60">
        <v>30</v>
      </c>
      <c r="Y103" s="58">
        <f t="shared" si="30"/>
        <v>4.3270794924628575</v>
      </c>
      <c r="Z103" s="61">
        <f t="shared" si="31"/>
        <v>0.42261391974608931</v>
      </c>
      <c r="AA103" s="63">
        <f t="shared" si="32"/>
        <v>0.23</v>
      </c>
      <c r="AB103" s="62">
        <f t="shared" si="33"/>
        <v>0.02</v>
      </c>
      <c r="AC103" s="57">
        <f t="shared" si="34"/>
        <v>0.61140841079120389</v>
      </c>
      <c r="AD103" s="58">
        <f t="shared" si="35"/>
        <v>5.3165948764452499E-2</v>
      </c>
    </row>
    <row r="104" spans="2:30" x14ac:dyDescent="0.35">
      <c r="B104" s="76">
        <v>44228</v>
      </c>
      <c r="C104" s="125">
        <v>2019</v>
      </c>
      <c r="D104" s="77" t="s">
        <v>14</v>
      </c>
      <c r="E104" s="78" t="s">
        <v>16</v>
      </c>
      <c r="F104" s="78" t="s">
        <v>995</v>
      </c>
      <c r="G104" s="78">
        <v>4</v>
      </c>
      <c r="H104" s="77" t="s">
        <v>990</v>
      </c>
      <c r="I104" s="79" t="s">
        <v>11</v>
      </c>
      <c r="J104" s="137"/>
      <c r="K104" s="80">
        <v>1831</v>
      </c>
      <c r="L104" s="39">
        <v>105</v>
      </c>
      <c r="M104" s="39">
        <v>11.31</v>
      </c>
      <c r="N104" s="39">
        <v>97.25</v>
      </c>
      <c r="O104" s="43">
        <v>90.58</v>
      </c>
      <c r="P104" s="33">
        <f t="shared" si="36"/>
        <v>92.238771235745872</v>
      </c>
      <c r="Q104" s="15">
        <v>0.51</v>
      </c>
      <c r="R104" s="15">
        <v>0.11</v>
      </c>
      <c r="S104" s="59">
        <f t="shared" si="25"/>
        <v>0.14251949034943867</v>
      </c>
      <c r="T104" s="59">
        <f t="shared" si="26"/>
        <v>6.41337706572474</v>
      </c>
      <c r="U104" s="59">
        <f t="shared" si="27"/>
        <v>3.0739497918506376E-2</v>
      </c>
      <c r="V104" s="59">
        <f t="shared" si="28"/>
        <v>1.3832774063327868</v>
      </c>
      <c r="W104" s="59">
        <f t="shared" si="29"/>
        <v>7.7966544720575266</v>
      </c>
      <c r="X104" s="60">
        <v>30</v>
      </c>
      <c r="Y104" s="58">
        <f t="shared" si="30"/>
        <v>7.7612287642541276</v>
      </c>
      <c r="Z104" s="61">
        <f t="shared" si="31"/>
        <v>0.44207140153904378</v>
      </c>
      <c r="AA104" s="63">
        <f t="shared" si="32"/>
        <v>0.51</v>
      </c>
      <c r="AB104" s="62">
        <f t="shared" si="33"/>
        <v>0.11</v>
      </c>
      <c r="AC104" s="57">
        <f t="shared" si="34"/>
        <v>1.4251949034943867</v>
      </c>
      <c r="AD104" s="58">
        <f t="shared" si="35"/>
        <v>0.30739497918506375</v>
      </c>
    </row>
    <row r="105" spans="2:30" x14ac:dyDescent="0.35">
      <c r="B105" s="76">
        <v>44228</v>
      </c>
      <c r="C105" s="125">
        <v>2019</v>
      </c>
      <c r="D105" s="77" t="s">
        <v>14</v>
      </c>
      <c r="E105" s="78" t="s">
        <v>16</v>
      </c>
      <c r="F105" s="78" t="s">
        <v>995</v>
      </c>
      <c r="G105" s="78">
        <v>4</v>
      </c>
      <c r="H105" s="77" t="s">
        <v>990</v>
      </c>
      <c r="I105" s="79" t="s">
        <v>10</v>
      </c>
      <c r="J105" s="137"/>
      <c r="K105" s="80">
        <v>1832</v>
      </c>
      <c r="L105" s="39">
        <v>108</v>
      </c>
      <c r="M105" s="39">
        <v>11.45</v>
      </c>
      <c r="N105" s="39">
        <v>86.19</v>
      </c>
      <c r="O105" s="43">
        <v>77.209999999999994</v>
      </c>
      <c r="P105" s="33">
        <f t="shared" si="36"/>
        <v>87.985014717687974</v>
      </c>
      <c r="Q105" s="48">
        <v>0.76</v>
      </c>
      <c r="R105" s="48">
        <v>0.2</v>
      </c>
      <c r="S105" s="59">
        <f t="shared" si="25"/>
        <v>0.22632420924574209</v>
      </c>
      <c r="T105" s="59">
        <f t="shared" si="26"/>
        <v>10.184589416058394</v>
      </c>
      <c r="U105" s="59">
        <f t="shared" si="27"/>
        <v>5.9559002433090022E-2</v>
      </c>
      <c r="V105" s="59">
        <f t="shared" si="28"/>
        <v>2.6801551094890508</v>
      </c>
      <c r="W105" s="59">
        <f t="shared" si="29"/>
        <v>12.864744525547444</v>
      </c>
      <c r="X105" s="60">
        <v>30</v>
      </c>
      <c r="Y105" s="58">
        <f t="shared" si="30"/>
        <v>12.014985282312026</v>
      </c>
      <c r="Z105" s="61">
        <f t="shared" si="31"/>
        <v>0.46827858880778589</v>
      </c>
      <c r="AA105" s="63">
        <f t="shared" si="32"/>
        <v>0.76</v>
      </c>
      <c r="AB105" s="62">
        <f t="shared" si="33"/>
        <v>0.2</v>
      </c>
      <c r="AC105" s="57">
        <f t="shared" si="34"/>
        <v>2.2632420924574208</v>
      </c>
      <c r="AD105" s="58">
        <f t="shared" si="35"/>
        <v>0.59559002433090025</v>
      </c>
    </row>
    <row r="106" spans="2:30" x14ac:dyDescent="0.35">
      <c r="B106" s="76">
        <v>44228</v>
      </c>
      <c r="C106" s="125">
        <v>2019</v>
      </c>
      <c r="D106" s="77" t="s">
        <v>14</v>
      </c>
      <c r="E106" s="78" t="s">
        <v>15</v>
      </c>
      <c r="F106" s="78" t="s">
        <v>994</v>
      </c>
      <c r="G106" s="78">
        <v>3</v>
      </c>
      <c r="H106" s="77" t="s">
        <v>952</v>
      </c>
      <c r="I106" s="79" t="s">
        <v>8</v>
      </c>
      <c r="J106" s="137"/>
      <c r="K106" s="80">
        <v>1833</v>
      </c>
      <c r="L106" s="39">
        <v>115</v>
      </c>
      <c r="M106" s="39">
        <v>11.3</v>
      </c>
      <c r="N106" s="39">
        <v>18.149999999999999</v>
      </c>
      <c r="O106" s="43">
        <v>17.850000000000001</v>
      </c>
      <c r="P106" s="33">
        <f t="shared" si="36"/>
        <v>95.620437956204427</v>
      </c>
      <c r="Q106" s="48">
        <v>0.2</v>
      </c>
      <c r="R106" s="48">
        <v>0.03</v>
      </c>
      <c r="S106" s="59">
        <f t="shared" si="25"/>
        <v>5.3206106870228975E-2</v>
      </c>
      <c r="T106" s="59">
        <f t="shared" si="26"/>
        <v>2.3942748091603039</v>
      </c>
      <c r="U106" s="59">
        <f t="shared" si="27"/>
        <v>7.9809160305343452E-3</v>
      </c>
      <c r="V106" s="59">
        <f t="shared" si="28"/>
        <v>0.35914122137404553</v>
      </c>
      <c r="W106" s="59">
        <f t="shared" si="29"/>
        <v>2.7534160305343494</v>
      </c>
      <c r="X106" s="60">
        <v>30</v>
      </c>
      <c r="Y106" s="58">
        <f t="shared" si="30"/>
        <v>4.3795620437955733</v>
      </c>
      <c r="Z106" s="61">
        <f t="shared" si="31"/>
        <v>0.4229007633587783</v>
      </c>
      <c r="AA106" s="63">
        <f t="shared" si="32"/>
        <v>0.2</v>
      </c>
      <c r="AB106" s="62">
        <f t="shared" si="33"/>
        <v>0.03</v>
      </c>
      <c r="AC106" s="57">
        <f t="shared" si="34"/>
        <v>0.53206106870228975</v>
      </c>
      <c r="AD106" s="58">
        <f t="shared" si="35"/>
        <v>7.9809160305343449E-2</v>
      </c>
    </row>
    <row r="107" spans="2:30" x14ac:dyDescent="0.35">
      <c r="B107" s="76">
        <v>44228</v>
      </c>
      <c r="C107" s="125">
        <v>2019</v>
      </c>
      <c r="D107" s="77" t="s">
        <v>14</v>
      </c>
      <c r="E107" s="78" t="s">
        <v>15</v>
      </c>
      <c r="F107" s="78" t="s">
        <v>994</v>
      </c>
      <c r="G107" s="78">
        <v>3</v>
      </c>
      <c r="H107" s="77" t="s">
        <v>952</v>
      </c>
      <c r="I107" s="79" t="s">
        <v>12</v>
      </c>
      <c r="J107" s="137"/>
      <c r="K107" s="80">
        <v>1834</v>
      </c>
      <c r="L107" s="39">
        <v>203</v>
      </c>
      <c r="M107" s="39">
        <v>10.94</v>
      </c>
      <c r="N107" s="39">
        <v>83.88</v>
      </c>
      <c r="O107" s="43">
        <v>79.900000000000006</v>
      </c>
      <c r="P107" s="33">
        <f t="shared" si="36"/>
        <v>94.543460378393206</v>
      </c>
      <c r="Q107" s="15">
        <v>0.27</v>
      </c>
      <c r="R107" s="15">
        <v>0</v>
      </c>
      <c r="S107" s="59">
        <f t="shared" si="25"/>
        <v>7.2954031322505788E-2</v>
      </c>
      <c r="T107" s="59">
        <f t="shared" si="26"/>
        <v>3.2829314095127606</v>
      </c>
      <c r="U107" s="59">
        <f t="shared" si="27"/>
        <v>0</v>
      </c>
      <c r="V107" s="59">
        <f t="shared" si="28"/>
        <v>0</v>
      </c>
      <c r="W107" s="59">
        <f t="shared" si="29"/>
        <v>3.2829314095127606</v>
      </c>
      <c r="X107" s="60">
        <v>30</v>
      </c>
      <c r="Y107" s="58">
        <f t="shared" si="30"/>
        <v>5.4565396216067938</v>
      </c>
      <c r="Z107" s="61">
        <f t="shared" si="31"/>
        <v>0.42885730858468668</v>
      </c>
      <c r="AA107" s="63">
        <f t="shared" si="32"/>
        <v>0.27</v>
      </c>
      <c r="AB107" s="62">
        <f t="shared" si="33"/>
        <v>0</v>
      </c>
      <c r="AC107" s="57">
        <f t="shared" si="34"/>
        <v>0.72954031322505786</v>
      </c>
      <c r="AD107" s="58">
        <f t="shared" si="35"/>
        <v>0</v>
      </c>
    </row>
    <row r="108" spans="2:30" x14ac:dyDescent="0.35">
      <c r="B108" s="76">
        <v>44228</v>
      </c>
      <c r="C108" s="125">
        <v>2019</v>
      </c>
      <c r="D108" s="77" t="s">
        <v>14</v>
      </c>
      <c r="E108" s="78" t="s">
        <v>15</v>
      </c>
      <c r="F108" s="78" t="s">
        <v>994</v>
      </c>
      <c r="G108" s="78">
        <v>3</v>
      </c>
      <c r="H108" s="77" t="s">
        <v>952</v>
      </c>
      <c r="I108" s="79" t="s">
        <v>11</v>
      </c>
      <c r="J108" s="137"/>
      <c r="K108" s="80">
        <v>1835</v>
      </c>
      <c r="L108" s="39">
        <v>415</v>
      </c>
      <c r="M108" s="39">
        <v>11.26</v>
      </c>
      <c r="N108" s="39">
        <v>98.13</v>
      </c>
      <c r="O108" s="43">
        <v>89.91</v>
      </c>
      <c r="P108" s="33">
        <f t="shared" si="36"/>
        <v>90.53758489697249</v>
      </c>
      <c r="Q108" s="46">
        <v>0.62</v>
      </c>
      <c r="R108" s="46">
        <v>0.15</v>
      </c>
      <c r="S108" s="59">
        <f t="shared" si="25"/>
        <v>0.17767946598855691</v>
      </c>
      <c r="T108" s="59">
        <f t="shared" si="26"/>
        <v>7.9955759694850608</v>
      </c>
      <c r="U108" s="59">
        <f t="shared" si="27"/>
        <v>4.2986967577876671E-2</v>
      </c>
      <c r="V108" s="59">
        <f t="shared" si="28"/>
        <v>1.9344135410044503</v>
      </c>
      <c r="W108" s="59">
        <f t="shared" si="29"/>
        <v>9.9299895104895111</v>
      </c>
      <c r="X108" s="60">
        <v>30</v>
      </c>
      <c r="Y108" s="58">
        <f t="shared" si="30"/>
        <v>9.4624151030275101</v>
      </c>
      <c r="Z108" s="61">
        <f t="shared" si="31"/>
        <v>0.45225683407501588</v>
      </c>
      <c r="AA108" s="63">
        <f t="shared" si="32"/>
        <v>0.62</v>
      </c>
      <c r="AB108" s="62">
        <f t="shared" si="33"/>
        <v>0.15</v>
      </c>
      <c r="AC108" s="57">
        <f t="shared" si="34"/>
        <v>1.7767946598855691</v>
      </c>
      <c r="AD108" s="58">
        <f t="shared" si="35"/>
        <v>0.42986967577876672</v>
      </c>
    </row>
    <row r="109" spans="2:30" x14ac:dyDescent="0.35">
      <c r="B109" s="76">
        <v>44228</v>
      </c>
      <c r="C109" s="125">
        <v>2019</v>
      </c>
      <c r="D109" s="77" t="s">
        <v>14</v>
      </c>
      <c r="E109" s="78" t="s">
        <v>15</v>
      </c>
      <c r="F109" s="78" t="s">
        <v>994</v>
      </c>
      <c r="G109" s="78">
        <v>3</v>
      </c>
      <c r="H109" s="77" t="s">
        <v>952</v>
      </c>
      <c r="I109" s="79" t="s">
        <v>10</v>
      </c>
      <c r="J109" s="137"/>
      <c r="K109" s="80">
        <v>1836</v>
      </c>
      <c r="L109" s="39">
        <v>119</v>
      </c>
      <c r="M109" s="39">
        <v>11.34</v>
      </c>
      <c r="N109" s="39">
        <v>87.92</v>
      </c>
      <c r="O109" s="43">
        <v>78.959999999999994</v>
      </c>
      <c r="P109" s="33">
        <f t="shared" si="36"/>
        <v>88.299817184643501</v>
      </c>
      <c r="Q109" s="15">
        <v>0.92</v>
      </c>
      <c r="R109" s="15">
        <v>0.19</v>
      </c>
      <c r="S109" s="59">
        <f t="shared" si="25"/>
        <v>0.27266666666666667</v>
      </c>
      <c r="T109" s="59">
        <f t="shared" si="26"/>
        <v>12.27</v>
      </c>
      <c r="U109" s="59">
        <f t="shared" si="27"/>
        <v>5.6311594202898552E-2</v>
      </c>
      <c r="V109" s="59">
        <f t="shared" si="28"/>
        <v>2.5340217391304347</v>
      </c>
      <c r="W109" s="59">
        <f t="shared" si="29"/>
        <v>14.804021739130434</v>
      </c>
      <c r="X109" s="60">
        <v>30</v>
      </c>
      <c r="Y109" s="58">
        <f t="shared" si="30"/>
        <v>11.700182815356499</v>
      </c>
      <c r="Z109" s="61">
        <f t="shared" si="31"/>
        <v>0.46625258799171848</v>
      </c>
      <c r="AA109" s="63">
        <f t="shared" si="32"/>
        <v>0.92</v>
      </c>
      <c r="AB109" s="62">
        <f t="shared" si="33"/>
        <v>0.19</v>
      </c>
      <c r="AC109" s="57">
        <f t="shared" si="34"/>
        <v>2.7266666666666666</v>
      </c>
      <c r="AD109" s="58">
        <f t="shared" si="35"/>
        <v>0.56311594202898552</v>
      </c>
    </row>
    <row r="110" spans="2:30" x14ac:dyDescent="0.35">
      <c r="B110" s="76">
        <v>44228</v>
      </c>
      <c r="C110" s="125">
        <v>2019</v>
      </c>
      <c r="D110" s="77" t="s">
        <v>14</v>
      </c>
      <c r="E110" s="78" t="s">
        <v>15</v>
      </c>
      <c r="F110" s="78" t="s">
        <v>994</v>
      </c>
      <c r="G110" s="78">
        <v>3</v>
      </c>
      <c r="H110" s="77" t="s">
        <v>990</v>
      </c>
      <c r="I110" s="79" t="s">
        <v>8</v>
      </c>
      <c r="J110" s="137"/>
      <c r="K110" s="80">
        <v>1837</v>
      </c>
      <c r="L110" s="39">
        <v>409</v>
      </c>
      <c r="M110" s="39">
        <v>10.89</v>
      </c>
      <c r="N110" s="39">
        <v>67.819999999999993</v>
      </c>
      <c r="O110" s="43">
        <v>64.58</v>
      </c>
      <c r="P110" s="33">
        <f t="shared" si="36"/>
        <v>94.308800281046913</v>
      </c>
      <c r="Q110" s="44">
        <v>0.47</v>
      </c>
      <c r="R110" s="45">
        <v>0</v>
      </c>
      <c r="S110" s="59">
        <f t="shared" si="25"/>
        <v>0.12742698826597129</v>
      </c>
      <c r="T110" s="59">
        <f t="shared" si="26"/>
        <v>5.7342144719687083</v>
      </c>
      <c r="U110" s="59">
        <f t="shared" si="27"/>
        <v>0</v>
      </c>
      <c r="V110" s="59">
        <f t="shared" si="28"/>
        <v>0</v>
      </c>
      <c r="W110" s="59">
        <f t="shared" si="29"/>
        <v>5.7342144719687083</v>
      </c>
      <c r="X110" s="60">
        <v>30</v>
      </c>
      <c r="Y110" s="58">
        <f t="shared" si="30"/>
        <v>5.6911997189530865</v>
      </c>
      <c r="Z110" s="61">
        <f t="shared" si="31"/>
        <v>0.43017321661389452</v>
      </c>
      <c r="AA110" s="63">
        <f t="shared" si="32"/>
        <v>0.47</v>
      </c>
      <c r="AB110" s="62">
        <f t="shared" si="33"/>
        <v>0</v>
      </c>
      <c r="AC110" s="57">
        <f t="shared" si="34"/>
        <v>1.274269882659713</v>
      </c>
      <c r="AD110" s="58">
        <f t="shared" si="35"/>
        <v>0</v>
      </c>
    </row>
    <row r="111" spans="2:30" x14ac:dyDescent="0.35">
      <c r="B111" s="76">
        <v>44228</v>
      </c>
      <c r="C111" s="125">
        <v>2019</v>
      </c>
      <c r="D111" s="77" t="s">
        <v>14</v>
      </c>
      <c r="E111" s="78" t="s">
        <v>15</v>
      </c>
      <c r="F111" s="78" t="s">
        <v>994</v>
      </c>
      <c r="G111" s="78">
        <v>3</v>
      </c>
      <c r="H111" s="77" t="s">
        <v>990</v>
      </c>
      <c r="I111" s="79" t="s">
        <v>12</v>
      </c>
      <c r="J111" s="137"/>
      <c r="K111" s="80">
        <v>1838</v>
      </c>
      <c r="L111" s="39">
        <v>406</v>
      </c>
      <c r="M111" s="39">
        <v>11.2</v>
      </c>
      <c r="N111" s="39">
        <v>109.22</v>
      </c>
      <c r="O111" s="43">
        <v>102.76</v>
      </c>
      <c r="P111" s="33">
        <f t="shared" si="36"/>
        <v>93.409508263619671</v>
      </c>
      <c r="Q111" s="44">
        <v>0.19</v>
      </c>
      <c r="R111" s="45">
        <v>0.02</v>
      </c>
      <c r="S111" s="59">
        <f t="shared" si="25"/>
        <v>5.2191896024464834E-2</v>
      </c>
      <c r="T111" s="59">
        <f t="shared" si="26"/>
        <v>2.3486353211009177</v>
      </c>
      <c r="U111" s="59">
        <f t="shared" si="27"/>
        <v>5.4938837920489297E-3</v>
      </c>
      <c r="V111" s="59">
        <f t="shared" si="28"/>
        <v>0.24722477064220183</v>
      </c>
      <c r="W111" s="59">
        <f t="shared" si="29"/>
        <v>2.5958600917431194</v>
      </c>
      <c r="X111" s="60">
        <v>30</v>
      </c>
      <c r="Y111" s="58">
        <f t="shared" si="30"/>
        <v>6.5904917363803293</v>
      </c>
      <c r="Z111" s="61">
        <f t="shared" si="31"/>
        <v>0.43527741371778073</v>
      </c>
      <c r="AA111" s="63">
        <f t="shared" si="32"/>
        <v>0.19</v>
      </c>
      <c r="AB111" s="62">
        <f t="shared" si="33"/>
        <v>0.02</v>
      </c>
      <c r="AC111" s="57">
        <f t="shared" si="34"/>
        <v>0.52191896024464834</v>
      </c>
      <c r="AD111" s="58">
        <f t="shared" si="35"/>
        <v>5.49388379204893E-2</v>
      </c>
    </row>
    <row r="112" spans="2:30" x14ac:dyDescent="0.35">
      <c r="B112" s="76">
        <v>44228</v>
      </c>
      <c r="C112" s="125">
        <v>2019</v>
      </c>
      <c r="D112" s="77" t="s">
        <v>14</v>
      </c>
      <c r="E112" s="78" t="s">
        <v>15</v>
      </c>
      <c r="F112" s="78" t="s">
        <v>994</v>
      </c>
      <c r="G112" s="78">
        <v>3</v>
      </c>
      <c r="H112" s="77" t="s">
        <v>990</v>
      </c>
      <c r="I112" s="79" t="s">
        <v>11</v>
      </c>
      <c r="J112" s="137"/>
      <c r="K112" s="80">
        <v>1839</v>
      </c>
      <c r="L112" s="39">
        <v>413</v>
      </c>
      <c r="M112" s="39">
        <v>10.92</v>
      </c>
      <c r="N112" s="39">
        <v>87.7</v>
      </c>
      <c r="O112" s="43">
        <v>80.430000000000007</v>
      </c>
      <c r="P112" s="33">
        <f t="shared" si="36"/>
        <v>90.531388382391256</v>
      </c>
      <c r="Q112" s="10">
        <v>0.38</v>
      </c>
      <c r="R112" s="11">
        <v>0.03</v>
      </c>
      <c r="S112" s="59">
        <f t="shared" si="25"/>
        <v>0.10891037260825781</v>
      </c>
      <c r="T112" s="59">
        <f t="shared" si="26"/>
        <v>4.9009667673716013</v>
      </c>
      <c r="U112" s="59">
        <f t="shared" si="27"/>
        <v>8.5981873111782483E-3</v>
      </c>
      <c r="V112" s="59">
        <f t="shared" si="28"/>
        <v>0.38691842900302115</v>
      </c>
      <c r="W112" s="59">
        <f t="shared" si="29"/>
        <v>5.2878851963746225</v>
      </c>
      <c r="X112" s="60">
        <v>30</v>
      </c>
      <c r="Y112" s="58">
        <f t="shared" si="30"/>
        <v>9.4686116176087438</v>
      </c>
      <c r="Z112" s="61">
        <f t="shared" si="31"/>
        <v>0.45229463386563085</v>
      </c>
      <c r="AA112" s="63">
        <f t="shared" si="32"/>
        <v>0.38</v>
      </c>
      <c r="AB112" s="62">
        <f t="shared" si="33"/>
        <v>0.03</v>
      </c>
      <c r="AC112" s="57">
        <f t="shared" si="34"/>
        <v>1.0891037260825782</v>
      </c>
      <c r="AD112" s="58">
        <f t="shared" si="35"/>
        <v>8.5981873111782486E-2</v>
      </c>
    </row>
    <row r="113" spans="2:30" x14ac:dyDescent="0.35">
      <c r="B113" s="76">
        <v>44228</v>
      </c>
      <c r="C113" s="125">
        <v>2019</v>
      </c>
      <c r="D113" s="77" t="s">
        <v>14</v>
      </c>
      <c r="E113" s="78" t="s">
        <v>15</v>
      </c>
      <c r="F113" s="78" t="s">
        <v>994</v>
      </c>
      <c r="G113" s="78">
        <v>3</v>
      </c>
      <c r="H113" s="77" t="s">
        <v>990</v>
      </c>
      <c r="I113" s="79" t="s">
        <v>10</v>
      </c>
      <c r="J113" s="137"/>
      <c r="K113" s="80">
        <v>1840</v>
      </c>
      <c r="L113" s="39">
        <v>410</v>
      </c>
      <c r="M113" s="39">
        <v>10.94</v>
      </c>
      <c r="N113" s="39">
        <v>89.09</v>
      </c>
      <c r="O113" s="43">
        <v>79.400000000000006</v>
      </c>
      <c r="P113" s="33">
        <f t="shared" si="36"/>
        <v>87.600767754318625</v>
      </c>
      <c r="Q113" s="10">
        <v>0.92</v>
      </c>
      <c r="R113" s="11">
        <v>0.12</v>
      </c>
      <c r="S113" s="59">
        <f t="shared" si="25"/>
        <v>0.27557668711656441</v>
      </c>
      <c r="T113" s="59">
        <f t="shared" si="26"/>
        <v>12.400950920245398</v>
      </c>
      <c r="U113" s="59">
        <f t="shared" si="27"/>
        <v>3.5944785276073615E-2</v>
      </c>
      <c r="V113" s="59">
        <f t="shared" si="28"/>
        <v>1.6175153374233127</v>
      </c>
      <c r="W113" s="59">
        <f t="shared" si="29"/>
        <v>14.018466257668711</v>
      </c>
      <c r="X113" s="60">
        <v>30</v>
      </c>
      <c r="Y113" s="58">
        <f t="shared" si="30"/>
        <v>12.399232245681375</v>
      </c>
      <c r="Z113" s="61">
        <f t="shared" si="31"/>
        <v>0.47077125328659064</v>
      </c>
      <c r="AA113" s="63">
        <f t="shared" si="32"/>
        <v>0.92</v>
      </c>
      <c r="AB113" s="62">
        <f t="shared" si="33"/>
        <v>0.12</v>
      </c>
      <c r="AC113" s="57">
        <f t="shared" si="34"/>
        <v>2.755766871165644</v>
      </c>
      <c r="AD113" s="58">
        <f t="shared" si="35"/>
        <v>0.35944785276073615</v>
      </c>
    </row>
    <row r="114" spans="2:30" x14ac:dyDescent="0.35">
      <c r="B114" s="76">
        <v>44228</v>
      </c>
      <c r="C114" s="125">
        <v>2019</v>
      </c>
      <c r="D114" s="77" t="s">
        <v>14</v>
      </c>
      <c r="E114" s="78" t="s">
        <v>14</v>
      </c>
      <c r="F114" s="78" t="s">
        <v>998</v>
      </c>
      <c r="G114" s="78">
        <v>7</v>
      </c>
      <c r="H114" s="77" t="s">
        <v>952</v>
      </c>
      <c r="I114" s="79" t="s">
        <v>8</v>
      </c>
      <c r="J114" s="137"/>
      <c r="K114" s="80">
        <v>1841</v>
      </c>
      <c r="L114" s="39">
        <v>416</v>
      </c>
      <c r="M114" s="39">
        <v>11.32</v>
      </c>
      <c r="N114" s="39">
        <v>103.64</v>
      </c>
      <c r="O114" s="43">
        <v>92.02</v>
      </c>
      <c r="P114" s="33">
        <f t="shared" si="36"/>
        <v>87.413344887348359</v>
      </c>
      <c r="Q114" s="44">
        <v>0.13</v>
      </c>
      <c r="R114" s="45">
        <v>0.18</v>
      </c>
      <c r="S114" s="59">
        <f t="shared" si="25"/>
        <v>3.9051548946716239E-2</v>
      </c>
      <c r="T114" s="59">
        <f t="shared" si="26"/>
        <v>1.7573197026022307</v>
      </c>
      <c r="U114" s="59">
        <f t="shared" si="27"/>
        <v>5.4071375464684011E-2</v>
      </c>
      <c r="V114" s="59">
        <f t="shared" si="28"/>
        <v>2.4332118959107807</v>
      </c>
      <c r="W114" s="59">
        <f t="shared" si="29"/>
        <v>4.1905315985130116</v>
      </c>
      <c r="X114" s="60">
        <v>30</v>
      </c>
      <c r="Y114" s="58">
        <f t="shared" si="30"/>
        <v>12.586655112651641</v>
      </c>
      <c r="Z114" s="61">
        <f t="shared" si="31"/>
        <v>0.47199504337050807</v>
      </c>
      <c r="AA114" s="63">
        <f t="shared" si="32"/>
        <v>0.13</v>
      </c>
      <c r="AB114" s="62">
        <f t="shared" si="33"/>
        <v>0.18</v>
      </c>
      <c r="AC114" s="57">
        <f t="shared" si="34"/>
        <v>0.39051548946716241</v>
      </c>
      <c r="AD114" s="58">
        <f t="shared" si="35"/>
        <v>0.54071375464684013</v>
      </c>
    </row>
    <row r="115" spans="2:30" x14ac:dyDescent="0.35">
      <c r="B115" s="76">
        <v>44228</v>
      </c>
      <c r="C115" s="125">
        <v>2019</v>
      </c>
      <c r="D115" s="77" t="s">
        <v>14</v>
      </c>
      <c r="E115" s="78" t="s">
        <v>14</v>
      </c>
      <c r="F115" s="78" t="s">
        <v>998</v>
      </c>
      <c r="G115" s="78">
        <v>7</v>
      </c>
      <c r="H115" s="77" t="s">
        <v>952</v>
      </c>
      <c r="I115" s="79" t="s">
        <v>12</v>
      </c>
      <c r="J115" s="137"/>
      <c r="K115" s="80">
        <v>1842</v>
      </c>
      <c r="L115" s="39">
        <v>419</v>
      </c>
      <c r="M115" s="39">
        <v>11.2</v>
      </c>
      <c r="N115" s="39">
        <v>97.74</v>
      </c>
      <c r="O115" s="43">
        <v>92.75</v>
      </c>
      <c r="P115" s="33">
        <f t="shared" si="36"/>
        <v>94.233880286572685</v>
      </c>
      <c r="Q115" s="15">
        <v>0.26</v>
      </c>
      <c r="R115" s="15">
        <v>0</v>
      </c>
      <c r="S115" s="59">
        <f t="shared" si="25"/>
        <v>7.0568240343347646E-2</v>
      </c>
      <c r="T115" s="59">
        <f t="shared" si="26"/>
        <v>3.1755708154506439</v>
      </c>
      <c r="U115" s="59">
        <f t="shared" si="27"/>
        <v>0</v>
      </c>
      <c r="V115" s="59">
        <f t="shared" si="28"/>
        <v>0</v>
      </c>
      <c r="W115" s="59">
        <f t="shared" si="29"/>
        <v>3.1755708154506439</v>
      </c>
      <c r="X115" s="60">
        <v>30</v>
      </c>
      <c r="Y115" s="58">
        <f t="shared" si="30"/>
        <v>5.7661197134273152</v>
      </c>
      <c r="Z115" s="61">
        <f t="shared" si="31"/>
        <v>0.43059472716125075</v>
      </c>
      <c r="AA115" s="63">
        <f t="shared" si="32"/>
        <v>0.26</v>
      </c>
      <c r="AB115" s="62">
        <f t="shared" si="33"/>
        <v>0</v>
      </c>
      <c r="AC115" s="57">
        <f t="shared" si="34"/>
        <v>0.70568240343347644</v>
      </c>
      <c r="AD115" s="58">
        <f t="shared" si="35"/>
        <v>0</v>
      </c>
    </row>
    <row r="116" spans="2:30" x14ac:dyDescent="0.35">
      <c r="B116" s="76">
        <v>44228</v>
      </c>
      <c r="C116" s="125">
        <v>2019</v>
      </c>
      <c r="D116" s="77" t="s">
        <v>14</v>
      </c>
      <c r="E116" s="78" t="s">
        <v>14</v>
      </c>
      <c r="F116" s="78" t="s">
        <v>998</v>
      </c>
      <c r="G116" s="78">
        <v>7</v>
      </c>
      <c r="H116" s="77" t="s">
        <v>952</v>
      </c>
      <c r="I116" s="79" t="s">
        <v>11</v>
      </c>
      <c r="J116" s="137"/>
      <c r="K116" s="80">
        <v>1843</v>
      </c>
      <c r="L116" s="39">
        <v>227</v>
      </c>
      <c r="M116" s="39">
        <v>10.86</v>
      </c>
      <c r="N116" s="39">
        <v>90.4</v>
      </c>
      <c r="O116" s="43">
        <v>82.96</v>
      </c>
      <c r="P116" s="33">
        <f t="shared" si="36"/>
        <v>90.646215740507898</v>
      </c>
      <c r="Q116" s="44">
        <v>0.79</v>
      </c>
      <c r="R116" s="45">
        <v>0.08</v>
      </c>
      <c r="S116" s="59">
        <f t="shared" si="25"/>
        <v>0.22603203883495154</v>
      </c>
      <c r="T116" s="59">
        <f t="shared" si="26"/>
        <v>10.171441747572819</v>
      </c>
      <c r="U116" s="59">
        <f t="shared" si="27"/>
        <v>2.2889320388349524E-2</v>
      </c>
      <c r="V116" s="59">
        <f t="shared" si="28"/>
        <v>1.0300194174757287</v>
      </c>
      <c r="W116" s="59">
        <f t="shared" si="29"/>
        <v>11.201461165048547</v>
      </c>
      <c r="X116" s="60">
        <v>30</v>
      </c>
      <c r="Y116" s="58">
        <f t="shared" si="30"/>
        <v>9.3537842594921017</v>
      </c>
      <c r="Z116" s="61">
        <f t="shared" si="31"/>
        <v>0.45159500693481286</v>
      </c>
      <c r="AA116" s="63">
        <f t="shared" si="32"/>
        <v>0.79</v>
      </c>
      <c r="AB116" s="62">
        <f t="shared" si="33"/>
        <v>0.08</v>
      </c>
      <c r="AC116" s="57">
        <f t="shared" si="34"/>
        <v>2.2603203883495153</v>
      </c>
      <c r="AD116" s="58">
        <f t="shared" si="35"/>
        <v>0.22889320388349524</v>
      </c>
    </row>
    <row r="117" spans="2:30" x14ac:dyDescent="0.35">
      <c r="B117" s="76">
        <v>44228</v>
      </c>
      <c r="C117" s="125">
        <v>2019</v>
      </c>
      <c r="D117" s="77" t="s">
        <v>14</v>
      </c>
      <c r="E117" s="78" t="s">
        <v>14</v>
      </c>
      <c r="F117" s="78" t="s">
        <v>998</v>
      </c>
      <c r="G117" s="78">
        <v>7</v>
      </c>
      <c r="H117" s="77" t="s">
        <v>952</v>
      </c>
      <c r="I117" s="79" t="s">
        <v>10</v>
      </c>
      <c r="J117" s="137"/>
      <c r="K117" s="80">
        <v>1844</v>
      </c>
      <c r="L117" s="39">
        <v>211</v>
      </c>
      <c r="M117" s="39">
        <v>10.88</v>
      </c>
      <c r="N117" s="39">
        <v>89.42</v>
      </c>
      <c r="O117" s="43">
        <v>79.569999999999993</v>
      </c>
      <c r="P117" s="33">
        <f t="shared" si="36"/>
        <v>87.458619811560979</v>
      </c>
      <c r="Q117" s="44">
        <v>1.5</v>
      </c>
      <c r="R117" s="45">
        <v>0.23</v>
      </c>
      <c r="S117" s="59">
        <f t="shared" si="25"/>
        <v>0.45028388411704762</v>
      </c>
      <c r="T117" s="59">
        <f t="shared" si="26"/>
        <v>20.262774785267144</v>
      </c>
      <c r="U117" s="59">
        <f t="shared" si="27"/>
        <v>6.9043528897947307E-2</v>
      </c>
      <c r="V117" s="59">
        <f t="shared" si="28"/>
        <v>3.1069588004076287</v>
      </c>
      <c r="W117" s="59">
        <f t="shared" si="29"/>
        <v>23.369733585674773</v>
      </c>
      <c r="X117" s="60">
        <v>30</v>
      </c>
      <c r="Y117" s="58">
        <f t="shared" si="30"/>
        <v>12.541380188439021</v>
      </c>
      <c r="Z117" s="61">
        <f t="shared" si="31"/>
        <v>0.47169893725433104</v>
      </c>
      <c r="AA117" s="63">
        <f t="shared" si="32"/>
        <v>1.5</v>
      </c>
      <c r="AB117" s="62">
        <f t="shared" si="33"/>
        <v>0.23</v>
      </c>
      <c r="AC117" s="57">
        <f t="shared" si="34"/>
        <v>4.5028388411704761</v>
      </c>
      <c r="AD117" s="58">
        <f t="shared" si="35"/>
        <v>0.69043528897947304</v>
      </c>
    </row>
    <row r="118" spans="2:30" x14ac:dyDescent="0.35">
      <c r="B118" s="76">
        <v>44228</v>
      </c>
      <c r="C118" s="125">
        <v>2019</v>
      </c>
      <c r="D118" s="77" t="s">
        <v>14</v>
      </c>
      <c r="E118" s="78" t="s">
        <v>14</v>
      </c>
      <c r="F118" s="78" t="s">
        <v>998</v>
      </c>
      <c r="G118" s="78">
        <v>7</v>
      </c>
      <c r="H118" s="77" t="s">
        <v>990</v>
      </c>
      <c r="I118" s="79" t="s">
        <v>8</v>
      </c>
      <c r="J118" s="137"/>
      <c r="K118" s="80">
        <v>1845</v>
      </c>
      <c r="L118" s="39">
        <v>222</v>
      </c>
      <c r="M118" s="39">
        <v>10.92</v>
      </c>
      <c r="N118" s="39">
        <v>101.12</v>
      </c>
      <c r="O118" s="43">
        <v>93.99</v>
      </c>
      <c r="P118" s="33">
        <f t="shared" si="36"/>
        <v>92.095343680709533</v>
      </c>
      <c r="Q118" s="44">
        <v>0.14000000000000001</v>
      </c>
      <c r="R118" s="45">
        <v>0.01</v>
      </c>
      <c r="S118" s="59">
        <f t="shared" si="25"/>
        <v>3.9205730107138556E-2</v>
      </c>
      <c r="T118" s="59">
        <f t="shared" si="26"/>
        <v>1.7642578548212351</v>
      </c>
      <c r="U118" s="59">
        <f t="shared" si="27"/>
        <v>2.8004092933670397E-3</v>
      </c>
      <c r="V118" s="59">
        <f t="shared" si="28"/>
        <v>0.1260184182015168</v>
      </c>
      <c r="W118" s="59">
        <f t="shared" si="29"/>
        <v>1.8902762730227518</v>
      </c>
      <c r="X118" s="60">
        <v>30</v>
      </c>
      <c r="Y118" s="58">
        <f t="shared" si="30"/>
        <v>7.9046563192904671</v>
      </c>
      <c r="Z118" s="61">
        <f t="shared" si="31"/>
        <v>0.44291561333814855</v>
      </c>
      <c r="AA118" s="63">
        <f t="shared" si="32"/>
        <v>0.14000000000000001</v>
      </c>
      <c r="AB118" s="62">
        <f t="shared" si="33"/>
        <v>0.01</v>
      </c>
      <c r="AC118" s="57">
        <f t="shared" si="34"/>
        <v>0.39205730107138559</v>
      </c>
      <c r="AD118" s="58">
        <f t="shared" si="35"/>
        <v>2.8004092933670396E-2</v>
      </c>
    </row>
    <row r="119" spans="2:30" x14ac:dyDescent="0.35">
      <c r="B119" s="76">
        <v>44228</v>
      </c>
      <c r="C119" s="125">
        <v>2019</v>
      </c>
      <c r="D119" s="77" t="s">
        <v>14</v>
      </c>
      <c r="E119" s="78" t="s">
        <v>14</v>
      </c>
      <c r="F119" s="78" t="s">
        <v>998</v>
      </c>
      <c r="G119" s="78">
        <v>7</v>
      </c>
      <c r="H119" s="77" t="s">
        <v>990</v>
      </c>
      <c r="I119" s="79" t="s">
        <v>12</v>
      </c>
      <c r="J119" s="137"/>
      <c r="K119" s="80">
        <v>1846</v>
      </c>
      <c r="L119" s="39">
        <v>234</v>
      </c>
      <c r="M119" s="39">
        <v>10.98</v>
      </c>
      <c r="N119" s="39">
        <v>96.14</v>
      </c>
      <c r="O119" s="43">
        <v>92.45</v>
      </c>
      <c r="P119" s="33">
        <f t="shared" si="36"/>
        <v>95.666979802724285</v>
      </c>
      <c r="Q119" s="10">
        <v>0.5</v>
      </c>
      <c r="R119" s="11">
        <v>0.04</v>
      </c>
      <c r="S119" s="59">
        <f t="shared" si="25"/>
        <v>0.13292623051429975</v>
      </c>
      <c r="T119" s="59">
        <f t="shared" si="26"/>
        <v>5.9816803731434884</v>
      </c>
      <c r="U119" s="59">
        <f t="shared" si="27"/>
        <v>1.0634098441143982E-2</v>
      </c>
      <c r="V119" s="59">
        <f t="shared" si="28"/>
        <v>0.4785344298514792</v>
      </c>
      <c r="W119" s="59">
        <f t="shared" si="29"/>
        <v>6.460214802994968</v>
      </c>
      <c r="X119" s="60">
        <v>30</v>
      </c>
      <c r="Y119" s="58">
        <f t="shared" si="30"/>
        <v>4.3330201972757152</v>
      </c>
      <c r="Z119" s="61">
        <f t="shared" si="31"/>
        <v>0.42264637289799928</v>
      </c>
      <c r="AA119" s="63">
        <f t="shared" si="32"/>
        <v>0.5</v>
      </c>
      <c r="AB119" s="62">
        <f t="shared" si="33"/>
        <v>0.04</v>
      </c>
      <c r="AC119" s="57">
        <f t="shared" si="34"/>
        <v>1.3292623051429975</v>
      </c>
      <c r="AD119" s="58">
        <f t="shared" si="35"/>
        <v>0.10634098441143983</v>
      </c>
    </row>
    <row r="120" spans="2:30" x14ac:dyDescent="0.35">
      <c r="B120" s="76">
        <v>44228</v>
      </c>
      <c r="C120" s="125">
        <v>2019</v>
      </c>
      <c r="D120" s="77" t="s">
        <v>14</v>
      </c>
      <c r="E120" s="78" t="s">
        <v>14</v>
      </c>
      <c r="F120" s="78" t="s">
        <v>998</v>
      </c>
      <c r="G120" s="78">
        <v>7</v>
      </c>
      <c r="H120" s="77" t="s">
        <v>990</v>
      </c>
      <c r="I120" s="79" t="s">
        <v>11</v>
      </c>
      <c r="J120" s="137"/>
      <c r="K120" s="80">
        <v>1847</v>
      </c>
      <c r="L120" s="39">
        <v>376</v>
      </c>
      <c r="M120" s="39">
        <v>11.24</v>
      </c>
      <c r="N120" s="39">
        <v>93.25</v>
      </c>
      <c r="O120" s="43">
        <v>84.98</v>
      </c>
      <c r="P120" s="33">
        <f t="shared" si="36"/>
        <v>89.915863919034265</v>
      </c>
      <c r="Q120" s="44">
        <v>0.76</v>
      </c>
      <c r="R120" s="45">
        <v>0.11</v>
      </c>
      <c r="S120" s="59">
        <f t="shared" si="25"/>
        <v>0.21983211282885809</v>
      </c>
      <c r="T120" s="59">
        <f t="shared" si="26"/>
        <v>9.8924450772986141</v>
      </c>
      <c r="U120" s="59">
        <f t="shared" si="27"/>
        <v>3.1817805804176834E-2</v>
      </c>
      <c r="V120" s="59">
        <f t="shared" si="28"/>
        <v>1.4318012611879576</v>
      </c>
      <c r="W120" s="59">
        <f t="shared" si="29"/>
        <v>11.324246338486571</v>
      </c>
      <c r="X120" s="60">
        <v>30</v>
      </c>
      <c r="Y120" s="58">
        <f t="shared" si="30"/>
        <v>10.084136080965735</v>
      </c>
      <c r="Z120" s="61">
        <f t="shared" si="31"/>
        <v>0.45607540005424457</v>
      </c>
      <c r="AA120" s="63">
        <f t="shared" si="32"/>
        <v>0.76</v>
      </c>
      <c r="AB120" s="62">
        <f t="shared" si="33"/>
        <v>0.11</v>
      </c>
      <c r="AC120" s="57">
        <f t="shared" si="34"/>
        <v>2.1983211282885811</v>
      </c>
      <c r="AD120" s="58">
        <f t="shared" si="35"/>
        <v>0.31817805804176835</v>
      </c>
    </row>
    <row r="121" spans="2:30" x14ac:dyDescent="0.35">
      <c r="B121" s="76">
        <v>44228</v>
      </c>
      <c r="C121" s="125">
        <v>2019</v>
      </c>
      <c r="D121" s="77" t="s">
        <v>14</v>
      </c>
      <c r="E121" s="78" t="s">
        <v>14</v>
      </c>
      <c r="F121" s="78" t="s">
        <v>998</v>
      </c>
      <c r="G121" s="78">
        <v>7</v>
      </c>
      <c r="H121" s="77" t="s">
        <v>990</v>
      </c>
      <c r="I121" s="79" t="s">
        <v>10</v>
      </c>
      <c r="J121" s="137"/>
      <c r="K121" s="80">
        <v>1848</v>
      </c>
      <c r="L121" s="39">
        <v>118</v>
      </c>
      <c r="M121" s="39">
        <v>11.33</v>
      </c>
      <c r="N121" s="39">
        <v>79.86</v>
      </c>
      <c r="O121" s="43">
        <v>71.25</v>
      </c>
      <c r="P121" s="33">
        <f t="shared" si="36"/>
        <v>87.436159346271708</v>
      </c>
      <c r="Q121" s="10">
        <v>1.19</v>
      </c>
      <c r="R121" s="11">
        <v>0.14000000000000001</v>
      </c>
      <c r="S121" s="59">
        <f t="shared" si="25"/>
        <v>0.3573475467289719</v>
      </c>
      <c r="T121" s="59">
        <f t="shared" si="26"/>
        <v>16.080639602803735</v>
      </c>
      <c r="U121" s="59">
        <f t="shared" si="27"/>
        <v>4.2040887850467293E-2</v>
      </c>
      <c r="V121" s="59">
        <f t="shared" si="28"/>
        <v>1.8918399532710282</v>
      </c>
      <c r="W121" s="59">
        <f t="shared" si="29"/>
        <v>17.972479556074763</v>
      </c>
      <c r="X121" s="60">
        <v>30</v>
      </c>
      <c r="Y121" s="58">
        <f t="shared" si="30"/>
        <v>12.563840653728292</v>
      </c>
      <c r="Z121" s="61">
        <f t="shared" si="31"/>
        <v>0.47184579439252333</v>
      </c>
      <c r="AA121" s="63">
        <f t="shared" si="32"/>
        <v>1.19</v>
      </c>
      <c r="AB121" s="62">
        <f t="shared" si="33"/>
        <v>0.14000000000000001</v>
      </c>
      <c r="AC121" s="57">
        <f t="shared" si="34"/>
        <v>3.5734754672897191</v>
      </c>
      <c r="AD121" s="58">
        <f t="shared" si="35"/>
        <v>0.4204088785046729</v>
      </c>
    </row>
    <row r="122" spans="2:30" x14ac:dyDescent="0.35">
      <c r="B122" s="76">
        <v>44228</v>
      </c>
      <c r="C122" s="125">
        <v>2019</v>
      </c>
      <c r="D122" s="77" t="s">
        <v>14</v>
      </c>
      <c r="E122" s="78" t="s">
        <v>13</v>
      </c>
      <c r="F122" s="78" t="s">
        <v>997</v>
      </c>
      <c r="G122" s="78">
        <v>6</v>
      </c>
      <c r="H122" s="77" t="s">
        <v>952</v>
      </c>
      <c r="I122" s="79" t="s">
        <v>8</v>
      </c>
      <c r="J122" s="137"/>
      <c r="K122" s="80">
        <v>1849</v>
      </c>
      <c r="L122" s="39">
        <v>391</v>
      </c>
      <c r="M122" s="39">
        <v>11.24</v>
      </c>
      <c r="N122" s="39">
        <v>103.97</v>
      </c>
      <c r="O122" s="43">
        <v>95.11</v>
      </c>
      <c r="P122" s="33">
        <f t="shared" si="36"/>
        <v>90.445379057478704</v>
      </c>
      <c r="Q122" s="44">
        <v>0.4</v>
      </c>
      <c r="R122" s="45">
        <v>0.04</v>
      </c>
      <c r="S122" s="59">
        <f t="shared" si="25"/>
        <v>0.11478955526409922</v>
      </c>
      <c r="T122" s="59">
        <f t="shared" si="26"/>
        <v>5.1655299868844651</v>
      </c>
      <c r="U122" s="59">
        <f t="shared" si="27"/>
        <v>1.147895552640992E-2</v>
      </c>
      <c r="V122" s="59">
        <f t="shared" si="28"/>
        <v>0.5165529986884464</v>
      </c>
      <c r="W122" s="59">
        <f t="shared" si="29"/>
        <v>5.6820829855729116</v>
      </c>
      <c r="X122" s="60">
        <v>30</v>
      </c>
      <c r="Y122" s="58">
        <f t="shared" si="30"/>
        <v>9.5546209425212965</v>
      </c>
      <c r="Z122" s="61">
        <f t="shared" si="31"/>
        <v>0.45281984022892574</v>
      </c>
      <c r="AA122" s="63">
        <f t="shared" si="32"/>
        <v>0.4</v>
      </c>
      <c r="AB122" s="62">
        <f t="shared" si="33"/>
        <v>0.04</v>
      </c>
      <c r="AC122" s="57">
        <f t="shared" si="34"/>
        <v>1.1478955526409922</v>
      </c>
      <c r="AD122" s="58">
        <f t="shared" si="35"/>
        <v>0.1147895552640992</v>
      </c>
    </row>
    <row r="123" spans="2:30" x14ac:dyDescent="0.35">
      <c r="B123" s="76">
        <v>44228</v>
      </c>
      <c r="C123" s="125">
        <v>2019</v>
      </c>
      <c r="D123" s="77" t="s">
        <v>14</v>
      </c>
      <c r="E123" s="78" t="s">
        <v>13</v>
      </c>
      <c r="F123" s="78" t="s">
        <v>997</v>
      </c>
      <c r="G123" s="78">
        <v>6</v>
      </c>
      <c r="H123" s="77" t="s">
        <v>952</v>
      </c>
      <c r="I123" s="79" t="s">
        <v>12</v>
      </c>
      <c r="J123" s="137"/>
      <c r="K123" s="80">
        <v>1850</v>
      </c>
      <c r="L123" s="39">
        <v>377</v>
      </c>
      <c r="M123" s="39">
        <v>11.29</v>
      </c>
      <c r="N123" s="39">
        <v>101.65</v>
      </c>
      <c r="O123" s="43">
        <v>94.06</v>
      </c>
      <c r="P123" s="33">
        <f t="shared" si="36"/>
        <v>91.600265604249657</v>
      </c>
      <c r="Q123" s="44">
        <v>0.54</v>
      </c>
      <c r="R123" s="45">
        <v>0.05</v>
      </c>
      <c r="S123" s="59">
        <f t="shared" si="25"/>
        <v>0.15233127944907576</v>
      </c>
      <c r="T123" s="59">
        <f t="shared" si="26"/>
        <v>6.8549075752084097</v>
      </c>
      <c r="U123" s="59">
        <f t="shared" si="27"/>
        <v>1.4104748097136644E-2</v>
      </c>
      <c r="V123" s="59">
        <f t="shared" si="28"/>
        <v>0.63471366437114896</v>
      </c>
      <c r="W123" s="59">
        <f t="shared" si="29"/>
        <v>7.4896212395795585</v>
      </c>
      <c r="X123" s="60">
        <v>30</v>
      </c>
      <c r="Y123" s="58">
        <f t="shared" si="30"/>
        <v>8.3997343957503432</v>
      </c>
      <c r="Z123" s="61">
        <f t="shared" si="31"/>
        <v>0.4458499456324756</v>
      </c>
      <c r="AA123" s="63">
        <f t="shared" si="32"/>
        <v>0.54</v>
      </c>
      <c r="AB123" s="62">
        <f t="shared" si="33"/>
        <v>0.05</v>
      </c>
      <c r="AC123" s="57">
        <f t="shared" si="34"/>
        <v>1.5233127944907576</v>
      </c>
      <c r="AD123" s="58">
        <f t="shared" si="35"/>
        <v>0.14104748097136643</v>
      </c>
    </row>
    <row r="124" spans="2:30" x14ac:dyDescent="0.35">
      <c r="B124" s="76">
        <v>44228</v>
      </c>
      <c r="C124" s="125">
        <v>2019</v>
      </c>
      <c r="D124" s="77" t="s">
        <v>14</v>
      </c>
      <c r="E124" s="78" t="s">
        <v>13</v>
      </c>
      <c r="F124" s="78" t="s">
        <v>997</v>
      </c>
      <c r="G124" s="78">
        <v>6</v>
      </c>
      <c r="H124" s="77" t="s">
        <v>952</v>
      </c>
      <c r="I124" s="79" t="s">
        <v>11</v>
      </c>
      <c r="J124" s="137"/>
      <c r="K124" s="80">
        <v>1851</v>
      </c>
      <c r="L124" s="39">
        <v>235</v>
      </c>
      <c r="M124" s="39">
        <v>10.88</v>
      </c>
      <c r="N124" s="39">
        <v>90.4</v>
      </c>
      <c r="O124" s="43">
        <v>82.27</v>
      </c>
      <c r="P124" s="33">
        <f t="shared" si="36"/>
        <v>89.776156941649887</v>
      </c>
      <c r="Q124" s="10">
        <v>1.48</v>
      </c>
      <c r="R124" s="11">
        <v>0.23</v>
      </c>
      <c r="S124" s="59">
        <f t="shared" si="25"/>
        <v>0.42899061493206342</v>
      </c>
      <c r="T124" s="59">
        <f t="shared" si="26"/>
        <v>19.304577671942855</v>
      </c>
      <c r="U124" s="59">
        <f t="shared" si="27"/>
        <v>6.6667460428631489E-2</v>
      </c>
      <c r="V124" s="59">
        <f t="shared" si="28"/>
        <v>3.0000357192884168</v>
      </c>
      <c r="W124" s="59">
        <f t="shared" si="29"/>
        <v>22.304613391231271</v>
      </c>
      <c r="X124" s="60">
        <v>30</v>
      </c>
      <c r="Y124" s="58">
        <f t="shared" si="30"/>
        <v>10.223843058350113</v>
      </c>
      <c r="Z124" s="61">
        <f t="shared" si="31"/>
        <v>0.4569407480039222</v>
      </c>
      <c r="AA124" s="63">
        <f t="shared" si="32"/>
        <v>1.48</v>
      </c>
      <c r="AB124" s="62">
        <f t="shared" si="33"/>
        <v>0.23</v>
      </c>
      <c r="AC124" s="57">
        <f t="shared" si="34"/>
        <v>4.2899061493206343</v>
      </c>
      <c r="AD124" s="58">
        <f t="shared" si="35"/>
        <v>0.66667460428631486</v>
      </c>
    </row>
    <row r="125" spans="2:30" x14ac:dyDescent="0.35">
      <c r="B125" s="76">
        <v>44228</v>
      </c>
      <c r="C125" s="125">
        <v>2019</v>
      </c>
      <c r="D125" s="77" t="s">
        <v>14</v>
      </c>
      <c r="E125" s="78" t="s">
        <v>13</v>
      </c>
      <c r="F125" s="78" t="s">
        <v>997</v>
      </c>
      <c r="G125" s="78">
        <v>6</v>
      </c>
      <c r="H125" s="77" t="s">
        <v>952</v>
      </c>
      <c r="I125" s="79" t="s">
        <v>10</v>
      </c>
      <c r="J125" s="137"/>
      <c r="K125" s="80">
        <v>1852</v>
      </c>
      <c r="L125" s="39">
        <v>207</v>
      </c>
      <c r="M125" s="39">
        <v>10.95</v>
      </c>
      <c r="N125" s="39">
        <v>90.73</v>
      </c>
      <c r="O125" s="43">
        <v>80.17</v>
      </c>
      <c r="P125" s="33">
        <f t="shared" si="36"/>
        <v>86.763599899724227</v>
      </c>
      <c r="Q125" s="44">
        <v>1.1200000000000001</v>
      </c>
      <c r="R125" s="45">
        <v>0.18</v>
      </c>
      <c r="S125" s="59">
        <f t="shared" si="25"/>
        <v>0.33980236925744012</v>
      </c>
      <c r="T125" s="59">
        <f t="shared" si="26"/>
        <v>15.291106616584806</v>
      </c>
      <c r="U125" s="59">
        <f t="shared" si="27"/>
        <v>5.4611095059231445E-2</v>
      </c>
      <c r="V125" s="59">
        <f t="shared" si="28"/>
        <v>2.457499277665415</v>
      </c>
      <c r="W125" s="59">
        <f t="shared" si="29"/>
        <v>17.748605894250222</v>
      </c>
      <c r="X125" s="60">
        <v>30</v>
      </c>
      <c r="Y125" s="58">
        <f t="shared" si="30"/>
        <v>13.236400100275773</v>
      </c>
      <c r="Z125" s="61">
        <f t="shared" si="31"/>
        <v>0.4762785322161226</v>
      </c>
      <c r="AA125" s="63">
        <f t="shared" si="32"/>
        <v>1.1200000000000001</v>
      </c>
      <c r="AB125" s="62">
        <f t="shared" si="33"/>
        <v>0.18</v>
      </c>
      <c r="AC125" s="57">
        <f t="shared" si="34"/>
        <v>3.3980236925744012</v>
      </c>
      <c r="AD125" s="58">
        <f t="shared" si="35"/>
        <v>0.5461109505923144</v>
      </c>
    </row>
    <row r="126" spans="2:30" x14ac:dyDescent="0.35">
      <c r="B126" s="76">
        <v>44228</v>
      </c>
      <c r="C126" s="125">
        <v>2019</v>
      </c>
      <c r="D126" s="77" t="s">
        <v>14</v>
      </c>
      <c r="E126" s="78" t="s">
        <v>13</v>
      </c>
      <c r="F126" s="78" t="s">
        <v>997</v>
      </c>
      <c r="G126" s="78">
        <v>6</v>
      </c>
      <c r="H126" s="77" t="s">
        <v>990</v>
      </c>
      <c r="I126" s="79" t="s">
        <v>8</v>
      </c>
      <c r="J126" s="137"/>
      <c r="K126" s="80">
        <v>1853</v>
      </c>
      <c r="L126" s="39">
        <v>238</v>
      </c>
      <c r="M126" s="39">
        <v>10.9</v>
      </c>
      <c r="N126" s="39">
        <v>107.64</v>
      </c>
      <c r="O126" s="43">
        <v>99.09</v>
      </c>
      <c r="P126" s="33">
        <f t="shared" si="36"/>
        <v>91.161877196609481</v>
      </c>
      <c r="Q126" s="44">
        <v>0.38</v>
      </c>
      <c r="R126" s="45">
        <v>0.09</v>
      </c>
      <c r="S126" s="59">
        <f t="shared" si="25"/>
        <v>0.10789431908379633</v>
      </c>
      <c r="T126" s="59">
        <f t="shared" si="26"/>
        <v>4.8552443587708352</v>
      </c>
      <c r="U126" s="59">
        <f t="shared" si="27"/>
        <v>2.5553917677741234E-2</v>
      </c>
      <c r="V126" s="59">
        <f t="shared" si="28"/>
        <v>1.1499262954983556</v>
      </c>
      <c r="W126" s="59">
        <f t="shared" si="29"/>
        <v>6.0051706542691905</v>
      </c>
      <c r="X126" s="60">
        <v>30</v>
      </c>
      <c r="Y126" s="58">
        <f t="shared" si="30"/>
        <v>8.8381228033905188</v>
      </c>
      <c r="Z126" s="61">
        <f t="shared" si="31"/>
        <v>0.4484748837736704</v>
      </c>
      <c r="AA126" s="63">
        <f t="shared" si="32"/>
        <v>0.38</v>
      </c>
      <c r="AB126" s="62">
        <f t="shared" si="33"/>
        <v>0.09</v>
      </c>
      <c r="AC126" s="57">
        <f t="shared" si="34"/>
        <v>1.0789431908379634</v>
      </c>
      <c r="AD126" s="58">
        <f t="shared" si="35"/>
        <v>0.25553917677741234</v>
      </c>
    </row>
    <row r="127" spans="2:30" x14ac:dyDescent="0.35">
      <c r="B127" s="76">
        <v>44228</v>
      </c>
      <c r="C127" s="125">
        <v>2019</v>
      </c>
      <c r="D127" s="77" t="s">
        <v>14</v>
      </c>
      <c r="E127" s="78" t="s">
        <v>13</v>
      </c>
      <c r="F127" s="78" t="s">
        <v>997</v>
      </c>
      <c r="G127" s="78">
        <v>6</v>
      </c>
      <c r="H127" s="77" t="s">
        <v>990</v>
      </c>
      <c r="I127" s="79" t="s">
        <v>12</v>
      </c>
      <c r="J127" s="137"/>
      <c r="K127" s="80">
        <v>1854</v>
      </c>
      <c r="L127" s="39">
        <v>236</v>
      </c>
      <c r="M127" s="39">
        <v>10.89</v>
      </c>
      <c r="N127" s="39">
        <v>98.35</v>
      </c>
      <c r="O127" s="43">
        <v>90.98</v>
      </c>
      <c r="P127" s="33">
        <f t="shared" si="36"/>
        <v>91.573290647152987</v>
      </c>
      <c r="Q127" s="10">
        <v>0.21</v>
      </c>
      <c r="R127" s="11">
        <v>0.03</v>
      </c>
      <c r="S127" s="59">
        <f t="shared" si="25"/>
        <v>5.9263578474216497E-2</v>
      </c>
      <c r="T127" s="59">
        <f t="shared" si="26"/>
        <v>2.6668610313397423</v>
      </c>
      <c r="U127" s="59">
        <f t="shared" si="27"/>
        <v>8.4662254963166431E-3</v>
      </c>
      <c r="V127" s="59">
        <f t="shared" si="28"/>
        <v>0.38098014733424895</v>
      </c>
      <c r="W127" s="59">
        <f t="shared" si="29"/>
        <v>3.0478411786739912</v>
      </c>
      <c r="X127" s="60">
        <v>30</v>
      </c>
      <c r="Y127" s="58">
        <f t="shared" si="30"/>
        <v>8.4267093528470127</v>
      </c>
      <c r="Z127" s="61">
        <f t="shared" si="31"/>
        <v>0.44601073791984014</v>
      </c>
      <c r="AA127" s="63">
        <f t="shared" si="32"/>
        <v>0.21</v>
      </c>
      <c r="AB127" s="62">
        <f t="shared" si="33"/>
        <v>0.03</v>
      </c>
      <c r="AC127" s="57">
        <f t="shared" si="34"/>
        <v>0.59263578474216494</v>
      </c>
      <c r="AD127" s="58">
        <f t="shared" si="35"/>
        <v>8.4662254963166428E-2</v>
      </c>
    </row>
    <row r="128" spans="2:30" x14ac:dyDescent="0.35">
      <c r="B128" s="76">
        <v>44228</v>
      </c>
      <c r="C128" s="125">
        <v>2019</v>
      </c>
      <c r="D128" s="77" t="s">
        <v>14</v>
      </c>
      <c r="E128" s="78" t="s">
        <v>13</v>
      </c>
      <c r="F128" s="78" t="s">
        <v>997</v>
      </c>
      <c r="G128" s="78">
        <v>6</v>
      </c>
      <c r="H128" s="77" t="s">
        <v>990</v>
      </c>
      <c r="I128" s="79" t="s">
        <v>11</v>
      </c>
      <c r="J128" s="137"/>
      <c r="K128" s="80">
        <v>1855</v>
      </c>
      <c r="L128" s="39">
        <v>383</v>
      </c>
      <c r="M128" s="39">
        <v>10.94</v>
      </c>
      <c r="N128" s="39">
        <v>94.18</v>
      </c>
      <c r="O128" s="43">
        <v>86.15</v>
      </c>
      <c r="P128" s="33">
        <f t="shared" si="36"/>
        <v>90.353195579048531</v>
      </c>
      <c r="Q128" s="10">
        <v>0.8</v>
      </c>
      <c r="R128" s="11">
        <v>0.15</v>
      </c>
      <c r="S128" s="59">
        <f t="shared" si="25"/>
        <v>0.22989496077649252</v>
      </c>
      <c r="T128" s="59">
        <f t="shared" si="26"/>
        <v>10.345273234942164</v>
      </c>
      <c r="U128" s="59">
        <f t="shared" si="27"/>
        <v>4.310530514559234E-2</v>
      </c>
      <c r="V128" s="59">
        <f t="shared" si="28"/>
        <v>1.9397387315516552</v>
      </c>
      <c r="W128" s="59">
        <f t="shared" si="29"/>
        <v>12.285011966493819</v>
      </c>
      <c r="X128" s="60">
        <v>30</v>
      </c>
      <c r="Y128" s="58">
        <f t="shared" si="30"/>
        <v>9.6468044209514687</v>
      </c>
      <c r="Z128" s="61">
        <f t="shared" si="31"/>
        <v>0.45338385852945096</v>
      </c>
      <c r="AA128" s="63">
        <f t="shared" si="32"/>
        <v>0.8</v>
      </c>
      <c r="AB128" s="62">
        <f t="shared" si="33"/>
        <v>0.15</v>
      </c>
      <c r="AC128" s="57">
        <f t="shared" si="34"/>
        <v>2.298949607764925</v>
      </c>
      <c r="AD128" s="58">
        <f t="shared" si="35"/>
        <v>0.43105305145592343</v>
      </c>
    </row>
    <row r="129" spans="2:30" x14ac:dyDescent="0.35">
      <c r="B129" s="76">
        <v>44228</v>
      </c>
      <c r="C129" s="125">
        <v>2019</v>
      </c>
      <c r="D129" s="77" t="s">
        <v>14</v>
      </c>
      <c r="E129" s="78" t="s">
        <v>13</v>
      </c>
      <c r="F129" s="78" t="s">
        <v>997</v>
      </c>
      <c r="G129" s="78">
        <v>6</v>
      </c>
      <c r="H129" s="77" t="s">
        <v>990</v>
      </c>
      <c r="I129" s="79" t="s">
        <v>10</v>
      </c>
      <c r="J129" s="137"/>
      <c r="K129" s="80">
        <v>1856</v>
      </c>
      <c r="L129" s="39">
        <v>379</v>
      </c>
      <c r="M129" s="39">
        <v>11.29</v>
      </c>
      <c r="N129" s="39"/>
      <c r="O129" s="43">
        <v>71.84</v>
      </c>
      <c r="P129" s="93">
        <v>87</v>
      </c>
      <c r="Q129" s="15">
        <v>1.43</v>
      </c>
      <c r="R129" s="15">
        <v>0.19</v>
      </c>
      <c r="S129" s="59">
        <f t="shared" si="25"/>
        <v>0.43228735632183901</v>
      </c>
      <c r="T129" s="59">
        <f t="shared" si="26"/>
        <v>19.452931034482756</v>
      </c>
      <c r="U129" s="59">
        <f t="shared" si="27"/>
        <v>5.7436781609195402E-2</v>
      </c>
      <c r="V129" s="59">
        <f t="shared" si="28"/>
        <v>2.5846551724137932</v>
      </c>
      <c r="W129" s="59">
        <f t="shared" si="29"/>
        <v>22.037586206896549</v>
      </c>
      <c r="X129" s="60">
        <v>30</v>
      </c>
      <c r="Y129" s="58">
        <f t="shared" si="30"/>
        <v>13</v>
      </c>
      <c r="Z129" s="61">
        <f t="shared" si="31"/>
        <v>0.47471264367816085</v>
      </c>
      <c r="AA129" s="63">
        <f t="shared" si="32"/>
        <v>1.43</v>
      </c>
      <c r="AB129" s="62">
        <f t="shared" si="33"/>
        <v>0.19</v>
      </c>
      <c r="AC129" s="57">
        <f t="shared" si="34"/>
        <v>4.3228735632183906</v>
      </c>
      <c r="AD129" s="58">
        <f t="shared" si="35"/>
        <v>0.57436781609195398</v>
      </c>
    </row>
    <row r="130" spans="2:30" x14ac:dyDescent="0.35">
      <c r="B130" s="76">
        <v>44228</v>
      </c>
      <c r="C130" s="125">
        <v>2019</v>
      </c>
      <c r="D130" s="77" t="s">
        <v>14</v>
      </c>
      <c r="E130" s="78" t="s">
        <v>13</v>
      </c>
      <c r="F130" s="78" t="s">
        <v>996</v>
      </c>
      <c r="G130" s="78">
        <v>5</v>
      </c>
      <c r="H130" s="77" t="s">
        <v>952</v>
      </c>
      <c r="I130" s="79" t="s">
        <v>8</v>
      </c>
      <c r="J130" s="137"/>
      <c r="K130" s="80">
        <v>1857</v>
      </c>
      <c r="L130" s="39">
        <v>229</v>
      </c>
      <c r="M130" s="39">
        <v>10.91</v>
      </c>
      <c r="N130" s="39">
        <v>104.7</v>
      </c>
      <c r="O130" s="43">
        <v>96.79</v>
      </c>
      <c r="P130" s="33">
        <f t="shared" ref="P130:P145" si="37">100/(N130-M130)*(O130-M130)</f>
        <v>91.566265060240966</v>
      </c>
      <c r="Q130" s="48">
        <v>0.27</v>
      </c>
      <c r="R130" s="48">
        <v>0.01</v>
      </c>
      <c r="S130" s="59">
        <f t="shared" si="25"/>
        <v>7.6203947368421052E-2</v>
      </c>
      <c r="T130" s="59">
        <f t="shared" si="26"/>
        <v>3.4291776315789475</v>
      </c>
      <c r="U130" s="59">
        <f t="shared" si="27"/>
        <v>2.8223684210526311E-3</v>
      </c>
      <c r="V130" s="59">
        <f t="shared" si="28"/>
        <v>0.12700657894736841</v>
      </c>
      <c r="W130" s="59">
        <f t="shared" si="29"/>
        <v>3.5561842105263159</v>
      </c>
      <c r="X130" s="60">
        <v>30</v>
      </c>
      <c r="Y130" s="58">
        <f t="shared" si="30"/>
        <v>8.4337349397590344</v>
      </c>
      <c r="Z130" s="61">
        <f t="shared" si="31"/>
        <v>0.44605263157894731</v>
      </c>
      <c r="AA130" s="63">
        <f t="shared" si="32"/>
        <v>0.27</v>
      </c>
      <c r="AB130" s="62">
        <f t="shared" si="33"/>
        <v>0.01</v>
      </c>
      <c r="AC130" s="57">
        <f t="shared" si="34"/>
        <v>0.76203947368421054</v>
      </c>
      <c r="AD130" s="58">
        <f t="shared" si="35"/>
        <v>2.8223684210526311E-2</v>
      </c>
    </row>
    <row r="131" spans="2:30" x14ac:dyDescent="0.35">
      <c r="B131" s="76">
        <v>44228</v>
      </c>
      <c r="C131" s="125">
        <v>2019</v>
      </c>
      <c r="D131" s="77" t="s">
        <v>14</v>
      </c>
      <c r="E131" s="78" t="s">
        <v>13</v>
      </c>
      <c r="F131" s="78" t="s">
        <v>996</v>
      </c>
      <c r="G131" s="78">
        <v>5</v>
      </c>
      <c r="H131" s="77" t="s">
        <v>952</v>
      </c>
      <c r="I131" s="79" t="s">
        <v>12</v>
      </c>
      <c r="J131" s="137"/>
      <c r="K131" s="80">
        <v>1858</v>
      </c>
      <c r="L131" s="39">
        <v>212</v>
      </c>
      <c r="M131" s="39">
        <v>10.88</v>
      </c>
      <c r="N131" s="39">
        <v>94.67</v>
      </c>
      <c r="O131" s="43">
        <v>87.96</v>
      </c>
      <c r="P131" s="33">
        <f t="shared" si="37"/>
        <v>91.991884473087481</v>
      </c>
      <c r="Q131" s="15">
        <v>0.19</v>
      </c>
      <c r="R131" s="15">
        <v>0.06</v>
      </c>
      <c r="S131" s="59">
        <f t="shared" si="25"/>
        <v>5.328898546964194E-2</v>
      </c>
      <c r="T131" s="59">
        <f t="shared" si="26"/>
        <v>2.3980043461338871</v>
      </c>
      <c r="U131" s="59">
        <f t="shared" si="27"/>
        <v>1.6828100674623769E-2</v>
      </c>
      <c r="V131" s="59">
        <f t="shared" si="28"/>
        <v>0.75726453035806962</v>
      </c>
      <c r="W131" s="59">
        <f t="shared" si="29"/>
        <v>3.1552688764919568</v>
      </c>
      <c r="X131" s="60">
        <v>30</v>
      </c>
      <c r="Y131" s="58">
        <f t="shared" si="30"/>
        <v>8.008115526912519</v>
      </c>
      <c r="Z131" s="61">
        <f t="shared" si="31"/>
        <v>0.44352620653866121</v>
      </c>
      <c r="AA131" s="63">
        <f t="shared" si="32"/>
        <v>0.19</v>
      </c>
      <c r="AB131" s="62">
        <f t="shared" si="33"/>
        <v>0.06</v>
      </c>
      <c r="AC131" s="57">
        <f t="shared" si="34"/>
        <v>0.53288985469641936</v>
      </c>
      <c r="AD131" s="58">
        <f t="shared" si="35"/>
        <v>0.16828100674623769</v>
      </c>
    </row>
    <row r="132" spans="2:30" x14ac:dyDescent="0.35">
      <c r="B132" s="76">
        <v>44228</v>
      </c>
      <c r="C132" s="125">
        <v>2019</v>
      </c>
      <c r="D132" s="77" t="s">
        <v>14</v>
      </c>
      <c r="E132" s="78" t="s">
        <v>13</v>
      </c>
      <c r="F132" s="78" t="s">
        <v>996</v>
      </c>
      <c r="G132" s="78">
        <v>5</v>
      </c>
      <c r="H132" s="77" t="s">
        <v>952</v>
      </c>
      <c r="I132" s="79" t="s">
        <v>11</v>
      </c>
      <c r="J132" s="137"/>
      <c r="K132" s="80">
        <v>1859</v>
      </c>
      <c r="L132" s="39">
        <v>84</v>
      </c>
      <c r="M132" s="39">
        <v>10.94</v>
      </c>
      <c r="N132" s="39">
        <v>94.23</v>
      </c>
      <c r="O132" s="43">
        <v>86.36</v>
      </c>
      <c r="P132" s="33">
        <f t="shared" si="37"/>
        <v>90.551086565013804</v>
      </c>
      <c r="Q132" s="46">
        <v>0.23</v>
      </c>
      <c r="R132" s="46">
        <v>0.05</v>
      </c>
      <c r="S132" s="59">
        <f t="shared" si="25"/>
        <v>6.590009281357731E-2</v>
      </c>
      <c r="T132" s="59">
        <f t="shared" si="26"/>
        <v>2.9655041766109789</v>
      </c>
      <c r="U132" s="59">
        <f t="shared" si="27"/>
        <v>1.4326107133386373E-2</v>
      </c>
      <c r="V132" s="59">
        <f t="shared" si="28"/>
        <v>0.64467482100238671</v>
      </c>
      <c r="W132" s="59">
        <f t="shared" si="29"/>
        <v>3.6101789976133656</v>
      </c>
      <c r="X132" s="60">
        <v>30</v>
      </c>
      <c r="Y132" s="58">
        <f t="shared" si="30"/>
        <v>9.4489134349861956</v>
      </c>
      <c r="Z132" s="61">
        <f t="shared" si="31"/>
        <v>0.45217448952532485</v>
      </c>
      <c r="AA132" s="63">
        <f t="shared" si="32"/>
        <v>0.23</v>
      </c>
      <c r="AB132" s="62">
        <f t="shared" si="33"/>
        <v>0.05</v>
      </c>
      <c r="AC132" s="57">
        <f t="shared" si="34"/>
        <v>0.65900092813577316</v>
      </c>
      <c r="AD132" s="58">
        <f t="shared" si="35"/>
        <v>0.14326107133386373</v>
      </c>
    </row>
    <row r="133" spans="2:30" x14ac:dyDescent="0.35">
      <c r="B133" s="76">
        <v>44228</v>
      </c>
      <c r="C133" s="125">
        <v>2019</v>
      </c>
      <c r="D133" s="77" t="s">
        <v>14</v>
      </c>
      <c r="E133" s="78" t="s">
        <v>13</v>
      </c>
      <c r="F133" s="78" t="s">
        <v>996</v>
      </c>
      <c r="G133" s="78">
        <v>5</v>
      </c>
      <c r="H133" s="77" t="s">
        <v>952</v>
      </c>
      <c r="I133" s="79" t="s">
        <v>10</v>
      </c>
      <c r="J133" s="137"/>
      <c r="K133" s="80">
        <v>1860</v>
      </c>
      <c r="L133" s="39">
        <v>73</v>
      </c>
      <c r="M133" s="39">
        <v>11.22</v>
      </c>
      <c r="N133" s="39">
        <v>80.540000000000006</v>
      </c>
      <c r="O133" s="43">
        <v>70.849999999999994</v>
      </c>
      <c r="P133" s="33">
        <f t="shared" si="37"/>
        <v>86.021350259665311</v>
      </c>
      <c r="Q133" s="15" t="s">
        <v>2266</v>
      </c>
      <c r="R133" s="15"/>
      <c r="S133" s="59" t="e">
        <f t="shared" ref="S133:S196" si="38">AA133*((250+(100*Y133/100))/1000)*(100/(100-(100*Y133/100)))</f>
        <v>#VALUE!</v>
      </c>
      <c r="T133" s="59" t="e">
        <f t="shared" ref="T133:T196" si="39">IF(Y133="","",S133*(X133/10*15))</f>
        <v>#VALUE!</v>
      </c>
      <c r="U133" s="59">
        <f t="shared" ref="U133:U196" si="40">AB133*((250+(100*Y133/100))/1000)*(100/(100-(100*Y133/100)))</f>
        <v>0</v>
      </c>
      <c r="V133" s="59">
        <f t="shared" ref="V133:V196" si="41">IF(Y133="","",U133*(X133/10*15))</f>
        <v>0</v>
      </c>
      <c r="W133" s="59" t="e">
        <f t="shared" ref="W133:W196" si="42">IF(AA133="","",T133+V133)</f>
        <v>#VALUE!</v>
      </c>
      <c r="X133" s="60">
        <v>30</v>
      </c>
      <c r="Y133" s="58">
        <f t="shared" ref="Y133:Y196" si="43">100-P133</f>
        <v>13.978649740334689</v>
      </c>
      <c r="Z133" s="61">
        <f t="shared" ref="Z133:Z196" si="44">IF(Y133="","",((400+Y133)/1000)*(100/(100-Y133)))</f>
        <v>0.48125104813013592</v>
      </c>
      <c r="AA133" s="63" t="str">
        <f t="shared" ref="AA133:AA196" si="45">Q133</f>
        <v>keine Probe</v>
      </c>
      <c r="AB133" s="62">
        <f t="shared" ref="AB133:AB196" si="46">R133</f>
        <v>0</v>
      </c>
      <c r="AC133" s="57" t="e">
        <f t="shared" ref="AC133:AC196" si="47">S133*10</f>
        <v>#VALUE!</v>
      </c>
      <c r="AD133" s="58">
        <f t="shared" ref="AD133:AD196" si="48">U133*10</f>
        <v>0</v>
      </c>
    </row>
    <row r="134" spans="2:30" x14ac:dyDescent="0.35">
      <c r="B134" s="76">
        <v>44228</v>
      </c>
      <c r="C134" s="125">
        <v>2019</v>
      </c>
      <c r="D134" s="77" t="s">
        <v>14</v>
      </c>
      <c r="E134" s="78" t="s">
        <v>13</v>
      </c>
      <c r="F134" s="78" t="s">
        <v>996</v>
      </c>
      <c r="G134" s="78">
        <v>5</v>
      </c>
      <c r="H134" s="77" t="s">
        <v>990</v>
      </c>
      <c r="I134" s="79" t="s">
        <v>8</v>
      </c>
      <c r="J134" s="137"/>
      <c r="K134" s="80">
        <v>1861</v>
      </c>
      <c r="L134" s="39">
        <v>67</v>
      </c>
      <c r="M134" s="39">
        <v>11</v>
      </c>
      <c r="N134" s="39">
        <v>98.49</v>
      </c>
      <c r="O134" s="43">
        <v>90.91</v>
      </c>
      <c r="P134" s="33">
        <f t="shared" si="37"/>
        <v>91.336152703166078</v>
      </c>
      <c r="Q134" s="15">
        <v>0.24</v>
      </c>
      <c r="R134" s="15">
        <v>0</v>
      </c>
      <c r="S134" s="59">
        <f t="shared" si="38"/>
        <v>6.7967963959454383E-2</v>
      </c>
      <c r="T134" s="59">
        <f t="shared" si="39"/>
        <v>3.0585583781754471</v>
      </c>
      <c r="U134" s="59">
        <f t="shared" si="40"/>
        <v>0</v>
      </c>
      <c r="V134" s="59">
        <f t="shared" si="41"/>
        <v>0</v>
      </c>
      <c r="W134" s="59">
        <f t="shared" si="42"/>
        <v>3.0585583781754471</v>
      </c>
      <c r="X134" s="60">
        <v>30</v>
      </c>
      <c r="Y134" s="58">
        <f t="shared" si="43"/>
        <v>8.6638472968339215</v>
      </c>
      <c r="Z134" s="61">
        <f t="shared" si="44"/>
        <v>0.44742835690151417</v>
      </c>
      <c r="AA134" s="63">
        <f t="shared" si="45"/>
        <v>0.24</v>
      </c>
      <c r="AB134" s="62">
        <f t="shared" si="46"/>
        <v>0</v>
      </c>
      <c r="AC134" s="57">
        <f t="shared" si="47"/>
        <v>0.67967963959454381</v>
      </c>
      <c r="AD134" s="58">
        <f t="shared" si="48"/>
        <v>0</v>
      </c>
    </row>
    <row r="135" spans="2:30" x14ac:dyDescent="0.35">
      <c r="B135" s="76">
        <v>44228</v>
      </c>
      <c r="C135" s="125">
        <v>2019</v>
      </c>
      <c r="D135" s="77" t="s">
        <v>14</v>
      </c>
      <c r="E135" s="78" t="s">
        <v>13</v>
      </c>
      <c r="F135" s="78" t="s">
        <v>996</v>
      </c>
      <c r="G135" s="78">
        <v>5</v>
      </c>
      <c r="H135" s="77" t="s">
        <v>990</v>
      </c>
      <c r="I135" s="79" t="s">
        <v>12</v>
      </c>
      <c r="J135" s="137"/>
      <c r="K135" s="80">
        <v>1862</v>
      </c>
      <c r="L135" s="39">
        <v>202</v>
      </c>
      <c r="M135" s="39">
        <v>10.98</v>
      </c>
      <c r="N135" s="39">
        <v>93.55</v>
      </c>
      <c r="O135" s="43">
        <v>86.37</v>
      </c>
      <c r="P135" s="33">
        <f t="shared" si="37"/>
        <v>91.304347826086953</v>
      </c>
      <c r="Q135" s="15">
        <v>0.22</v>
      </c>
      <c r="R135" s="15">
        <v>0.04</v>
      </c>
      <c r="S135" s="59">
        <f t="shared" si="38"/>
        <v>6.2333333333333345E-2</v>
      </c>
      <c r="T135" s="59">
        <f t="shared" si="39"/>
        <v>2.8050000000000006</v>
      </c>
      <c r="U135" s="59">
        <f t="shared" si="40"/>
        <v>1.1333333333333336E-2</v>
      </c>
      <c r="V135" s="59">
        <f t="shared" si="41"/>
        <v>0.51000000000000012</v>
      </c>
      <c r="W135" s="59">
        <f t="shared" si="42"/>
        <v>3.3150000000000008</v>
      </c>
      <c r="X135" s="60">
        <v>30</v>
      </c>
      <c r="Y135" s="58">
        <f t="shared" si="43"/>
        <v>8.6956521739130466</v>
      </c>
      <c r="Z135" s="61">
        <f t="shared" si="44"/>
        <v>0.44761904761904769</v>
      </c>
      <c r="AA135" s="63">
        <f t="shared" si="45"/>
        <v>0.22</v>
      </c>
      <c r="AB135" s="62">
        <f t="shared" si="46"/>
        <v>0.04</v>
      </c>
      <c r="AC135" s="57">
        <f t="shared" si="47"/>
        <v>0.62333333333333341</v>
      </c>
      <c r="AD135" s="58">
        <f t="shared" si="48"/>
        <v>0.11333333333333336</v>
      </c>
    </row>
    <row r="136" spans="2:30" x14ac:dyDescent="0.35">
      <c r="B136" s="76">
        <v>44228</v>
      </c>
      <c r="C136" s="125">
        <v>2019</v>
      </c>
      <c r="D136" s="77" t="s">
        <v>14</v>
      </c>
      <c r="E136" s="78" t="s">
        <v>13</v>
      </c>
      <c r="F136" s="78" t="s">
        <v>996</v>
      </c>
      <c r="G136" s="78">
        <v>5</v>
      </c>
      <c r="H136" s="77" t="s">
        <v>990</v>
      </c>
      <c r="I136" s="79" t="s">
        <v>11</v>
      </c>
      <c r="J136" s="137"/>
      <c r="K136" s="80">
        <v>1863</v>
      </c>
      <c r="L136" s="39">
        <v>220</v>
      </c>
      <c r="M136" s="39">
        <v>10.96</v>
      </c>
      <c r="N136" s="39">
        <v>96.2</v>
      </c>
      <c r="O136" s="43">
        <v>87.3</v>
      </c>
      <c r="P136" s="33">
        <f t="shared" si="37"/>
        <v>89.558892538714218</v>
      </c>
      <c r="Q136" s="15">
        <v>0.44</v>
      </c>
      <c r="R136" s="15">
        <v>0.09</v>
      </c>
      <c r="S136" s="59">
        <f t="shared" si="38"/>
        <v>0.12795389048991354</v>
      </c>
      <c r="T136" s="59">
        <f t="shared" si="39"/>
        <v>5.7579250720461097</v>
      </c>
      <c r="U136" s="59">
        <f t="shared" si="40"/>
        <v>2.6172386691118679E-2</v>
      </c>
      <c r="V136" s="59">
        <f t="shared" si="41"/>
        <v>1.1777574011003404</v>
      </c>
      <c r="W136" s="59">
        <f t="shared" si="42"/>
        <v>6.9356824731464499</v>
      </c>
      <c r="X136" s="60">
        <v>30</v>
      </c>
      <c r="Y136" s="58">
        <f t="shared" si="43"/>
        <v>10.441107461285782</v>
      </c>
      <c r="Z136" s="61">
        <f t="shared" si="44"/>
        <v>0.45829185223997904</v>
      </c>
      <c r="AA136" s="63">
        <f t="shared" si="45"/>
        <v>0.44</v>
      </c>
      <c r="AB136" s="62">
        <f t="shared" si="46"/>
        <v>0.09</v>
      </c>
      <c r="AC136" s="57">
        <f t="shared" si="47"/>
        <v>1.2795389048991355</v>
      </c>
      <c r="AD136" s="58">
        <f t="shared" si="48"/>
        <v>0.26172386691118676</v>
      </c>
    </row>
    <row r="137" spans="2:30" x14ac:dyDescent="0.35">
      <c r="B137" s="76">
        <v>44228</v>
      </c>
      <c r="C137" s="125">
        <v>2019</v>
      </c>
      <c r="D137" s="77" t="s">
        <v>14</v>
      </c>
      <c r="E137" s="78" t="s">
        <v>13</v>
      </c>
      <c r="F137" s="78" t="s">
        <v>996</v>
      </c>
      <c r="G137" s="78">
        <v>5</v>
      </c>
      <c r="H137" s="77" t="s">
        <v>990</v>
      </c>
      <c r="I137" s="79" t="s">
        <v>10</v>
      </c>
      <c r="J137" s="137"/>
      <c r="K137" s="80">
        <v>1864</v>
      </c>
      <c r="L137" s="39">
        <v>72</v>
      </c>
      <c r="M137" s="39">
        <v>10.88</v>
      </c>
      <c r="N137" s="39">
        <v>83.3</v>
      </c>
      <c r="O137" s="43">
        <v>73.67</v>
      </c>
      <c r="P137" s="33">
        <f t="shared" si="37"/>
        <v>86.702568351284171</v>
      </c>
      <c r="Q137" s="15">
        <v>0.65</v>
      </c>
      <c r="R137" s="15">
        <v>0.14000000000000001</v>
      </c>
      <c r="S137" s="59">
        <f t="shared" si="38"/>
        <v>0.19739130434782612</v>
      </c>
      <c r="T137" s="59">
        <f t="shared" si="39"/>
        <v>8.8826086956521753</v>
      </c>
      <c r="U137" s="59">
        <f t="shared" si="40"/>
        <v>4.2515050167224087E-2</v>
      </c>
      <c r="V137" s="59">
        <f t="shared" si="41"/>
        <v>1.9131772575250838</v>
      </c>
      <c r="W137" s="59">
        <f t="shared" si="42"/>
        <v>10.795785953177258</v>
      </c>
      <c r="X137" s="60">
        <v>30</v>
      </c>
      <c r="Y137" s="58">
        <f t="shared" si="43"/>
        <v>13.297431648715829</v>
      </c>
      <c r="Z137" s="61">
        <f t="shared" si="44"/>
        <v>0.47668418537983753</v>
      </c>
      <c r="AA137" s="63">
        <f t="shared" si="45"/>
        <v>0.65</v>
      </c>
      <c r="AB137" s="62">
        <f t="shared" si="46"/>
        <v>0.14000000000000001</v>
      </c>
      <c r="AC137" s="57">
        <f t="shared" si="47"/>
        <v>1.9739130434782612</v>
      </c>
      <c r="AD137" s="58">
        <f t="shared" si="48"/>
        <v>0.42515050167224089</v>
      </c>
    </row>
    <row r="138" spans="2:30" x14ac:dyDescent="0.35">
      <c r="B138" s="76">
        <v>44228</v>
      </c>
      <c r="C138" s="125">
        <v>2019</v>
      </c>
      <c r="D138" s="77" t="s">
        <v>14</v>
      </c>
      <c r="E138" s="78" t="s">
        <v>14</v>
      </c>
      <c r="F138" s="78" t="s">
        <v>1000</v>
      </c>
      <c r="G138" s="78">
        <v>9</v>
      </c>
      <c r="H138" s="77" t="s">
        <v>952</v>
      </c>
      <c r="I138" s="79" t="s">
        <v>8</v>
      </c>
      <c r="J138" s="137"/>
      <c r="K138" s="80">
        <v>1865</v>
      </c>
      <c r="L138" s="39">
        <v>70</v>
      </c>
      <c r="M138" s="39">
        <v>10.91</v>
      </c>
      <c r="N138" s="39">
        <v>91.58</v>
      </c>
      <c r="O138" s="43">
        <v>83.83</v>
      </c>
      <c r="P138" s="33">
        <f t="shared" si="37"/>
        <v>90.392958968637657</v>
      </c>
      <c r="Q138" s="15">
        <v>7.0000000000000007E-2</v>
      </c>
      <c r="R138" s="15">
        <v>0.05</v>
      </c>
      <c r="S138" s="59">
        <f t="shared" si="38"/>
        <v>2.0103880965441582E-2</v>
      </c>
      <c r="T138" s="59">
        <f t="shared" si="39"/>
        <v>0.90467464344487114</v>
      </c>
      <c r="U138" s="59">
        <f t="shared" si="40"/>
        <v>1.4359914975315415E-2</v>
      </c>
      <c r="V138" s="59">
        <f t="shared" si="41"/>
        <v>0.6461961738891937</v>
      </c>
      <c r="W138" s="59">
        <f t="shared" si="42"/>
        <v>1.5508708173340648</v>
      </c>
      <c r="X138" s="60">
        <v>30</v>
      </c>
      <c r="Y138" s="58">
        <f t="shared" si="43"/>
        <v>9.6070410313623427</v>
      </c>
      <c r="Z138" s="61">
        <f t="shared" si="44"/>
        <v>0.45314042786615466</v>
      </c>
      <c r="AA138" s="63">
        <f t="shared" si="45"/>
        <v>7.0000000000000007E-2</v>
      </c>
      <c r="AB138" s="62">
        <f t="shared" si="46"/>
        <v>0.05</v>
      </c>
      <c r="AC138" s="57">
        <f t="shared" si="47"/>
        <v>0.20103880965441581</v>
      </c>
      <c r="AD138" s="58">
        <f t="shared" si="48"/>
        <v>0.14359914975315416</v>
      </c>
    </row>
    <row r="139" spans="2:30" x14ac:dyDescent="0.35">
      <c r="B139" s="76">
        <v>44228</v>
      </c>
      <c r="C139" s="125">
        <v>2019</v>
      </c>
      <c r="D139" s="77" t="s">
        <v>14</v>
      </c>
      <c r="E139" s="78" t="s">
        <v>14</v>
      </c>
      <c r="F139" s="78" t="s">
        <v>1000</v>
      </c>
      <c r="G139" s="78">
        <v>9</v>
      </c>
      <c r="H139" s="77" t="s">
        <v>952</v>
      </c>
      <c r="I139" s="79" t="s">
        <v>12</v>
      </c>
      <c r="J139" s="137"/>
      <c r="K139" s="80">
        <v>1866</v>
      </c>
      <c r="L139" s="39">
        <v>69</v>
      </c>
      <c r="M139" s="39">
        <v>10.91</v>
      </c>
      <c r="N139" s="39">
        <v>88.5</v>
      </c>
      <c r="O139" s="43">
        <v>80.900000000000006</v>
      </c>
      <c r="P139" s="33">
        <f t="shared" si="37"/>
        <v>90.204923314860167</v>
      </c>
      <c r="Q139" s="15">
        <v>0.03</v>
      </c>
      <c r="R139" s="15">
        <v>0.11</v>
      </c>
      <c r="S139" s="59">
        <f t="shared" si="38"/>
        <v>8.6401628804114866E-3</v>
      </c>
      <c r="T139" s="59">
        <f t="shared" si="39"/>
        <v>0.38880732961851688</v>
      </c>
      <c r="U139" s="59">
        <f t="shared" si="40"/>
        <v>3.1680597228175449E-2</v>
      </c>
      <c r="V139" s="59">
        <f t="shared" si="41"/>
        <v>1.4256268752678951</v>
      </c>
      <c r="W139" s="59">
        <f t="shared" si="42"/>
        <v>1.8144342048864119</v>
      </c>
      <c r="X139" s="60">
        <v>30</v>
      </c>
      <c r="Y139" s="58">
        <f t="shared" si="43"/>
        <v>9.7950766851398328</v>
      </c>
      <c r="Z139" s="61">
        <f t="shared" si="44"/>
        <v>0.45429347049578506</v>
      </c>
      <c r="AA139" s="63">
        <f t="shared" si="45"/>
        <v>0.03</v>
      </c>
      <c r="AB139" s="62">
        <f t="shared" si="46"/>
        <v>0.11</v>
      </c>
      <c r="AC139" s="57">
        <f t="shared" si="47"/>
        <v>8.6401628804114866E-2</v>
      </c>
      <c r="AD139" s="58">
        <f t="shared" si="48"/>
        <v>0.3168059722817545</v>
      </c>
    </row>
    <row r="140" spans="2:30" x14ac:dyDescent="0.35">
      <c r="B140" s="76">
        <v>44228</v>
      </c>
      <c r="C140" s="125">
        <v>2019</v>
      </c>
      <c r="D140" s="77" t="s">
        <v>14</v>
      </c>
      <c r="E140" s="78" t="s">
        <v>14</v>
      </c>
      <c r="F140" s="78" t="s">
        <v>1000</v>
      </c>
      <c r="G140" s="78">
        <v>9</v>
      </c>
      <c r="H140" s="77" t="s">
        <v>952</v>
      </c>
      <c r="I140" s="79" t="s">
        <v>11</v>
      </c>
      <c r="J140" s="137"/>
      <c r="K140" s="80">
        <v>1867</v>
      </c>
      <c r="L140" s="39">
        <v>68</v>
      </c>
      <c r="M140" s="39">
        <v>10.92</v>
      </c>
      <c r="N140" s="39">
        <v>84.72</v>
      </c>
      <c r="O140" s="43">
        <v>76.319999999999993</v>
      </c>
      <c r="P140" s="33">
        <f t="shared" si="37"/>
        <v>88.617886178861781</v>
      </c>
      <c r="Q140" s="48">
        <v>0.26</v>
      </c>
      <c r="R140" s="48">
        <v>0.1</v>
      </c>
      <c r="S140" s="59">
        <f t="shared" si="38"/>
        <v>7.6688073394495418E-2</v>
      </c>
      <c r="T140" s="59">
        <f t="shared" si="39"/>
        <v>3.4509633027522937</v>
      </c>
      <c r="U140" s="59">
        <f t="shared" si="40"/>
        <v>2.94954128440367E-2</v>
      </c>
      <c r="V140" s="59">
        <f t="shared" si="41"/>
        <v>1.3272935779816515</v>
      </c>
      <c r="W140" s="59">
        <f t="shared" si="42"/>
        <v>4.7782568807339452</v>
      </c>
      <c r="X140" s="60">
        <v>30</v>
      </c>
      <c r="Y140" s="58">
        <f t="shared" si="43"/>
        <v>11.382113821138219</v>
      </c>
      <c r="Z140" s="61">
        <f t="shared" si="44"/>
        <v>0.46422018348623856</v>
      </c>
      <c r="AA140" s="63">
        <f t="shared" si="45"/>
        <v>0.26</v>
      </c>
      <c r="AB140" s="62">
        <f t="shared" si="46"/>
        <v>0.1</v>
      </c>
      <c r="AC140" s="57">
        <f t="shared" si="47"/>
        <v>0.76688073394495415</v>
      </c>
      <c r="AD140" s="58">
        <f t="shared" si="48"/>
        <v>0.294954128440367</v>
      </c>
    </row>
    <row r="141" spans="2:30" x14ac:dyDescent="0.35">
      <c r="B141" s="76">
        <v>44228</v>
      </c>
      <c r="C141" s="125">
        <v>2019</v>
      </c>
      <c r="D141" s="77" t="s">
        <v>14</v>
      </c>
      <c r="E141" s="78" t="s">
        <v>14</v>
      </c>
      <c r="F141" s="78" t="s">
        <v>1000</v>
      </c>
      <c r="G141" s="78">
        <v>9</v>
      </c>
      <c r="H141" s="77" t="s">
        <v>952</v>
      </c>
      <c r="I141" s="79" t="s">
        <v>10</v>
      </c>
      <c r="J141" s="137"/>
      <c r="K141" s="80">
        <v>1868</v>
      </c>
      <c r="L141" s="39">
        <v>82</v>
      </c>
      <c r="M141" s="39">
        <v>11.26</v>
      </c>
      <c r="N141" s="39">
        <v>73.38</v>
      </c>
      <c r="O141" s="43">
        <v>64.61</v>
      </c>
      <c r="P141" s="33">
        <f t="shared" si="37"/>
        <v>85.882163554410823</v>
      </c>
      <c r="Q141" s="15">
        <v>0.64</v>
      </c>
      <c r="R141" s="15">
        <v>0.21</v>
      </c>
      <c r="S141" s="59">
        <f t="shared" si="38"/>
        <v>0.19682249297094662</v>
      </c>
      <c r="T141" s="59">
        <f t="shared" si="39"/>
        <v>8.8570121836925981</v>
      </c>
      <c r="U141" s="59">
        <f t="shared" si="40"/>
        <v>6.4582380506091858E-2</v>
      </c>
      <c r="V141" s="59">
        <f t="shared" si="41"/>
        <v>2.9062071227741337</v>
      </c>
      <c r="W141" s="59">
        <f t="shared" si="42"/>
        <v>11.763219306466732</v>
      </c>
      <c r="X141" s="60">
        <v>30</v>
      </c>
      <c r="Y141" s="58">
        <f t="shared" si="43"/>
        <v>14.117836445589177</v>
      </c>
      <c r="Z141" s="61">
        <f t="shared" si="44"/>
        <v>0.4821930646672915</v>
      </c>
      <c r="AA141" s="63">
        <f t="shared" si="45"/>
        <v>0.64</v>
      </c>
      <c r="AB141" s="62">
        <f t="shared" si="46"/>
        <v>0.21</v>
      </c>
      <c r="AC141" s="57">
        <f t="shared" si="47"/>
        <v>1.9682249297094661</v>
      </c>
      <c r="AD141" s="58">
        <f t="shared" si="48"/>
        <v>0.64582380506091863</v>
      </c>
    </row>
    <row r="142" spans="2:30" x14ac:dyDescent="0.35">
      <c r="B142" s="76">
        <v>44228</v>
      </c>
      <c r="C142" s="125">
        <v>2019</v>
      </c>
      <c r="D142" s="77" t="s">
        <v>14</v>
      </c>
      <c r="E142" s="78" t="s">
        <v>14</v>
      </c>
      <c r="F142" s="78" t="s">
        <v>1000</v>
      </c>
      <c r="G142" s="78">
        <v>9</v>
      </c>
      <c r="H142" s="77" t="s">
        <v>990</v>
      </c>
      <c r="I142" s="79" t="s">
        <v>8</v>
      </c>
      <c r="J142" s="137"/>
      <c r="K142" s="80">
        <v>1869</v>
      </c>
      <c r="L142" s="39">
        <v>71</v>
      </c>
      <c r="M142" s="39">
        <v>10.94</v>
      </c>
      <c r="N142" s="39">
        <v>94.64</v>
      </c>
      <c r="O142" s="43">
        <v>86.19</v>
      </c>
      <c r="P142" s="33">
        <f t="shared" si="37"/>
        <v>89.904420549581829</v>
      </c>
      <c r="Q142" s="48">
        <v>0.06</v>
      </c>
      <c r="R142" s="48">
        <v>0</v>
      </c>
      <c r="S142" s="59">
        <f t="shared" si="38"/>
        <v>1.7358139534883726E-2</v>
      </c>
      <c r="T142" s="59">
        <f t="shared" si="39"/>
        <v>0.78111627906976766</v>
      </c>
      <c r="U142" s="59">
        <f t="shared" si="40"/>
        <v>0</v>
      </c>
      <c r="V142" s="59">
        <f t="shared" si="41"/>
        <v>0</v>
      </c>
      <c r="W142" s="59">
        <f t="shared" si="42"/>
        <v>0.78111627906976766</v>
      </c>
      <c r="X142" s="60">
        <v>30</v>
      </c>
      <c r="Y142" s="58">
        <f t="shared" si="43"/>
        <v>10.095579450418171</v>
      </c>
      <c r="Z142" s="61">
        <f t="shared" si="44"/>
        <v>0.45614617940199342</v>
      </c>
      <c r="AA142" s="63">
        <f t="shared" si="45"/>
        <v>0.06</v>
      </c>
      <c r="AB142" s="62">
        <f t="shared" si="46"/>
        <v>0</v>
      </c>
      <c r="AC142" s="57">
        <f t="shared" si="47"/>
        <v>0.17358139534883726</v>
      </c>
      <c r="AD142" s="58">
        <f t="shared" si="48"/>
        <v>0</v>
      </c>
    </row>
    <row r="143" spans="2:30" x14ac:dyDescent="0.35">
      <c r="B143" s="76">
        <v>44228</v>
      </c>
      <c r="C143" s="125">
        <v>2019</v>
      </c>
      <c r="D143" s="77" t="s">
        <v>14</v>
      </c>
      <c r="E143" s="78" t="s">
        <v>14</v>
      </c>
      <c r="F143" s="78" t="s">
        <v>1000</v>
      </c>
      <c r="G143" s="78">
        <v>9</v>
      </c>
      <c r="H143" s="77" t="s">
        <v>990</v>
      </c>
      <c r="I143" s="79" t="s">
        <v>12</v>
      </c>
      <c r="J143" s="137"/>
      <c r="K143" s="80">
        <v>1870</v>
      </c>
      <c r="L143" s="39">
        <v>79</v>
      </c>
      <c r="M143" s="39">
        <v>10.91</v>
      </c>
      <c r="N143" s="39">
        <v>93.97</v>
      </c>
      <c r="O143" s="43">
        <v>87.59</v>
      </c>
      <c r="P143" s="33">
        <f t="shared" si="37"/>
        <v>92.318805682639052</v>
      </c>
      <c r="Q143" s="15">
        <v>0.03</v>
      </c>
      <c r="R143" s="15">
        <v>0.02</v>
      </c>
      <c r="S143" s="59">
        <f t="shared" si="38"/>
        <v>8.3736306729264489E-3</v>
      </c>
      <c r="T143" s="59">
        <f t="shared" si="39"/>
        <v>0.3768133802816902</v>
      </c>
      <c r="U143" s="59">
        <f t="shared" si="40"/>
        <v>5.5824204486176329E-3</v>
      </c>
      <c r="V143" s="59">
        <f t="shared" si="41"/>
        <v>0.25120892018779351</v>
      </c>
      <c r="W143" s="59">
        <f t="shared" si="42"/>
        <v>0.62802230046948371</v>
      </c>
      <c r="X143" s="60">
        <v>30</v>
      </c>
      <c r="Y143" s="58">
        <f t="shared" si="43"/>
        <v>7.6811943173609478</v>
      </c>
      <c r="Z143" s="61">
        <f t="shared" si="44"/>
        <v>0.44160146061554512</v>
      </c>
      <c r="AA143" s="63">
        <f t="shared" si="45"/>
        <v>0.03</v>
      </c>
      <c r="AB143" s="62">
        <f t="shared" si="46"/>
        <v>0.02</v>
      </c>
      <c r="AC143" s="57">
        <f t="shared" si="47"/>
        <v>8.3736306729264492E-2</v>
      </c>
      <c r="AD143" s="58">
        <f t="shared" si="48"/>
        <v>5.5824204486176331E-2</v>
      </c>
    </row>
    <row r="144" spans="2:30" x14ac:dyDescent="0.35">
      <c r="B144" s="76">
        <v>44228</v>
      </c>
      <c r="C144" s="125">
        <v>2019</v>
      </c>
      <c r="D144" s="77" t="s">
        <v>14</v>
      </c>
      <c r="E144" s="78" t="s">
        <v>14</v>
      </c>
      <c r="F144" s="78" t="s">
        <v>1000</v>
      </c>
      <c r="G144" s="78">
        <v>9</v>
      </c>
      <c r="H144" s="77" t="s">
        <v>990</v>
      </c>
      <c r="I144" s="79" t="s">
        <v>11</v>
      </c>
      <c r="J144" s="137"/>
      <c r="K144" s="80">
        <v>1871</v>
      </c>
      <c r="L144" s="39">
        <v>76</v>
      </c>
      <c r="M144" s="39">
        <v>10.95</v>
      </c>
      <c r="N144" s="39">
        <v>84.86</v>
      </c>
      <c r="O144" s="43">
        <v>77.33</v>
      </c>
      <c r="P144" s="33">
        <f t="shared" si="37"/>
        <v>89.811933432553104</v>
      </c>
      <c r="Q144" s="15">
        <v>0.2</v>
      </c>
      <c r="R144" s="15">
        <v>0.09</v>
      </c>
      <c r="S144" s="59">
        <f t="shared" si="38"/>
        <v>5.7940644772521845E-2</v>
      </c>
      <c r="T144" s="59">
        <f t="shared" si="39"/>
        <v>2.6073290147634829</v>
      </c>
      <c r="U144" s="59">
        <f t="shared" si="40"/>
        <v>2.6073290147634827E-2</v>
      </c>
      <c r="V144" s="59">
        <f t="shared" si="41"/>
        <v>1.1732980566435671</v>
      </c>
      <c r="W144" s="59">
        <f t="shared" si="42"/>
        <v>3.78062707140705</v>
      </c>
      <c r="X144" s="60">
        <v>30</v>
      </c>
      <c r="Y144" s="58">
        <f t="shared" si="43"/>
        <v>10.188066567446896</v>
      </c>
      <c r="Z144" s="61">
        <f t="shared" si="44"/>
        <v>0.45671889123229886</v>
      </c>
      <c r="AA144" s="63">
        <f t="shared" si="45"/>
        <v>0.2</v>
      </c>
      <c r="AB144" s="62">
        <f t="shared" si="46"/>
        <v>0.09</v>
      </c>
      <c r="AC144" s="57">
        <f t="shared" si="47"/>
        <v>0.57940644772521843</v>
      </c>
      <c r="AD144" s="58">
        <f t="shared" si="48"/>
        <v>0.26073290147634826</v>
      </c>
    </row>
    <row r="145" spans="2:30" x14ac:dyDescent="0.35">
      <c r="B145" s="76">
        <v>44228</v>
      </c>
      <c r="C145" s="125">
        <v>2019</v>
      </c>
      <c r="D145" s="77" t="s">
        <v>14</v>
      </c>
      <c r="E145" s="78" t="s">
        <v>14</v>
      </c>
      <c r="F145" s="78" t="s">
        <v>1000</v>
      </c>
      <c r="G145" s="78">
        <v>9</v>
      </c>
      <c r="H145" s="77" t="s">
        <v>990</v>
      </c>
      <c r="I145" s="79" t="s">
        <v>10</v>
      </c>
      <c r="J145" s="137"/>
      <c r="K145" s="80">
        <v>1872</v>
      </c>
      <c r="L145" s="39">
        <v>83</v>
      </c>
      <c r="M145" s="39">
        <v>10.9</v>
      </c>
      <c r="N145" s="39">
        <v>76.540000000000006</v>
      </c>
      <c r="O145" s="43">
        <v>68.099999999999994</v>
      </c>
      <c r="P145" s="33">
        <f t="shared" si="37"/>
        <v>87.141986593540523</v>
      </c>
      <c r="Q145" s="15">
        <v>0.48</v>
      </c>
      <c r="R145" s="15">
        <v>0.27</v>
      </c>
      <c r="S145" s="59">
        <f t="shared" si="38"/>
        <v>0.14478881118881121</v>
      </c>
      <c r="T145" s="59">
        <f t="shared" si="39"/>
        <v>6.5154965034965047</v>
      </c>
      <c r="U145" s="59">
        <f t="shared" si="40"/>
        <v>8.1443706293706314E-2</v>
      </c>
      <c r="V145" s="59">
        <f t="shared" si="41"/>
        <v>3.664966783216784</v>
      </c>
      <c r="W145" s="59">
        <f t="shared" si="42"/>
        <v>10.180463286713289</v>
      </c>
      <c r="X145" s="60">
        <v>30</v>
      </c>
      <c r="Y145" s="58">
        <f t="shared" si="43"/>
        <v>12.858013406459477</v>
      </c>
      <c r="Z145" s="61">
        <f t="shared" si="44"/>
        <v>0.4737762237762238</v>
      </c>
      <c r="AA145" s="63">
        <f t="shared" si="45"/>
        <v>0.48</v>
      </c>
      <c r="AB145" s="62">
        <f t="shared" si="46"/>
        <v>0.27</v>
      </c>
      <c r="AC145" s="57">
        <f t="shared" si="47"/>
        <v>1.447888111888112</v>
      </c>
      <c r="AD145" s="58">
        <f t="shared" si="48"/>
        <v>0.81443706293706319</v>
      </c>
    </row>
    <row r="146" spans="2:30" x14ac:dyDescent="0.35">
      <c r="B146" s="76">
        <v>44228</v>
      </c>
      <c r="C146" s="125">
        <v>2019</v>
      </c>
      <c r="D146" s="77" t="s">
        <v>14</v>
      </c>
      <c r="E146" s="78" t="s">
        <v>15</v>
      </c>
      <c r="F146" s="78" t="s">
        <v>993</v>
      </c>
      <c r="G146" s="78">
        <v>2</v>
      </c>
      <c r="H146" s="77" t="s">
        <v>952</v>
      </c>
      <c r="I146" s="79" t="s">
        <v>8</v>
      </c>
      <c r="J146" s="137"/>
      <c r="K146" s="80">
        <v>1873</v>
      </c>
      <c r="L146" s="70"/>
      <c r="M146" s="70"/>
      <c r="N146" s="70"/>
      <c r="O146" s="70"/>
      <c r="P146" s="93">
        <v>97</v>
      </c>
      <c r="Q146" s="4">
        <v>0.09</v>
      </c>
      <c r="R146" s="4">
        <v>0</v>
      </c>
      <c r="S146" s="59">
        <f t="shared" si="38"/>
        <v>2.3474226804123706E-2</v>
      </c>
      <c r="T146" s="59">
        <f t="shared" si="39"/>
        <v>1.0563402061855667</v>
      </c>
      <c r="U146" s="59">
        <f t="shared" si="40"/>
        <v>0</v>
      </c>
      <c r="V146" s="59">
        <f t="shared" si="41"/>
        <v>0</v>
      </c>
      <c r="W146" s="59">
        <f t="shared" si="42"/>
        <v>1.0563402061855667</v>
      </c>
      <c r="X146" s="60">
        <v>30</v>
      </c>
      <c r="Y146" s="58">
        <f t="shared" si="43"/>
        <v>3</v>
      </c>
      <c r="Z146" s="61">
        <f t="shared" si="44"/>
        <v>0.41546391752577316</v>
      </c>
      <c r="AA146" s="63">
        <f t="shared" si="45"/>
        <v>0.09</v>
      </c>
      <c r="AB146" s="62">
        <f t="shared" si="46"/>
        <v>0</v>
      </c>
      <c r="AC146" s="57">
        <f t="shared" si="47"/>
        <v>0.23474226804123705</v>
      </c>
      <c r="AD146" s="58">
        <f t="shared" si="48"/>
        <v>0</v>
      </c>
    </row>
    <row r="147" spans="2:30" x14ac:dyDescent="0.35">
      <c r="B147" s="76">
        <v>44228</v>
      </c>
      <c r="C147" s="125">
        <v>2019</v>
      </c>
      <c r="D147" s="77" t="s">
        <v>14</v>
      </c>
      <c r="E147" s="78" t="s">
        <v>15</v>
      </c>
      <c r="F147" s="78" t="s">
        <v>993</v>
      </c>
      <c r="G147" s="78">
        <v>2</v>
      </c>
      <c r="H147" s="77" t="s">
        <v>952</v>
      </c>
      <c r="I147" s="79" t="s">
        <v>12</v>
      </c>
      <c r="J147" s="137"/>
      <c r="K147" s="80">
        <v>1874</v>
      </c>
      <c r="L147" s="70"/>
      <c r="M147" s="70"/>
      <c r="N147" s="70"/>
      <c r="O147" s="70"/>
      <c r="P147" s="93">
        <v>95</v>
      </c>
      <c r="Q147" s="4">
        <v>0.15</v>
      </c>
      <c r="R147" s="4">
        <v>0</v>
      </c>
      <c r="S147" s="59">
        <f t="shared" si="38"/>
        <v>4.0263157894736841E-2</v>
      </c>
      <c r="T147" s="59">
        <f t="shared" si="39"/>
        <v>1.8118421052631579</v>
      </c>
      <c r="U147" s="59">
        <f t="shared" si="40"/>
        <v>0</v>
      </c>
      <c r="V147" s="59">
        <f t="shared" si="41"/>
        <v>0</v>
      </c>
      <c r="W147" s="59">
        <f t="shared" si="42"/>
        <v>1.8118421052631579</v>
      </c>
      <c r="X147" s="60">
        <v>30</v>
      </c>
      <c r="Y147" s="58">
        <f t="shared" si="43"/>
        <v>5</v>
      </c>
      <c r="Z147" s="61">
        <f t="shared" si="44"/>
        <v>0.4263157894736842</v>
      </c>
      <c r="AA147" s="63">
        <f t="shared" si="45"/>
        <v>0.15</v>
      </c>
      <c r="AB147" s="62">
        <f t="shared" si="46"/>
        <v>0</v>
      </c>
      <c r="AC147" s="57">
        <f t="shared" si="47"/>
        <v>0.4026315789473684</v>
      </c>
      <c r="AD147" s="58">
        <f t="shared" si="48"/>
        <v>0</v>
      </c>
    </row>
    <row r="148" spans="2:30" x14ac:dyDescent="0.35">
      <c r="B148" s="76">
        <v>44228</v>
      </c>
      <c r="C148" s="125">
        <v>2019</v>
      </c>
      <c r="D148" s="77" t="s">
        <v>14</v>
      </c>
      <c r="E148" s="78" t="s">
        <v>15</v>
      </c>
      <c r="F148" s="78" t="s">
        <v>993</v>
      </c>
      <c r="G148" s="78">
        <v>2</v>
      </c>
      <c r="H148" s="77" t="s">
        <v>952</v>
      </c>
      <c r="I148" s="79" t="s">
        <v>11</v>
      </c>
      <c r="J148" s="137"/>
      <c r="K148" s="80">
        <v>1875</v>
      </c>
      <c r="L148" s="70">
        <v>78</v>
      </c>
      <c r="M148" s="70">
        <v>11</v>
      </c>
      <c r="N148" s="70">
        <v>90.01</v>
      </c>
      <c r="O148" s="70">
        <v>83.61</v>
      </c>
      <c r="P148" s="33">
        <f>100/(N148-M148)*(O148-M148)</f>
        <v>91.899759524110863</v>
      </c>
      <c r="Q148" s="4">
        <v>0.51</v>
      </c>
      <c r="R148" s="4">
        <v>0.06</v>
      </c>
      <c r="S148" s="59">
        <f t="shared" si="38"/>
        <v>0.14323337005922049</v>
      </c>
      <c r="T148" s="59">
        <f t="shared" si="39"/>
        <v>6.4455016526649223</v>
      </c>
      <c r="U148" s="59">
        <f t="shared" si="40"/>
        <v>1.685098471284947E-2</v>
      </c>
      <c r="V148" s="59">
        <f t="shared" si="41"/>
        <v>0.75829431207822617</v>
      </c>
      <c r="W148" s="59">
        <f t="shared" si="42"/>
        <v>7.2037959647431489</v>
      </c>
      <c r="X148" s="60">
        <v>30</v>
      </c>
      <c r="Y148" s="58">
        <f t="shared" si="43"/>
        <v>8.1002404758891373</v>
      </c>
      <c r="Z148" s="61">
        <f t="shared" si="44"/>
        <v>0.44407106459165407</v>
      </c>
      <c r="AA148" s="63">
        <f t="shared" si="45"/>
        <v>0.51</v>
      </c>
      <c r="AB148" s="62">
        <f t="shared" si="46"/>
        <v>0.06</v>
      </c>
      <c r="AC148" s="57">
        <f t="shared" si="47"/>
        <v>1.432333700592205</v>
      </c>
      <c r="AD148" s="58">
        <f t="shared" si="48"/>
        <v>0.16850984712849471</v>
      </c>
    </row>
    <row r="149" spans="2:30" x14ac:dyDescent="0.35">
      <c r="B149" s="76">
        <v>44228</v>
      </c>
      <c r="C149" s="125">
        <v>2019</v>
      </c>
      <c r="D149" s="77" t="s">
        <v>14</v>
      </c>
      <c r="E149" s="78" t="s">
        <v>15</v>
      </c>
      <c r="F149" s="78" t="s">
        <v>993</v>
      </c>
      <c r="G149" s="78">
        <v>2</v>
      </c>
      <c r="H149" s="77" t="s">
        <v>952</v>
      </c>
      <c r="I149" s="79" t="s">
        <v>10</v>
      </c>
      <c r="J149" s="137"/>
      <c r="K149" s="80">
        <v>1876</v>
      </c>
      <c r="L149" s="70">
        <v>77</v>
      </c>
      <c r="M149" s="70">
        <v>11.05</v>
      </c>
      <c r="N149" s="70">
        <v>74.86</v>
      </c>
      <c r="O149" s="70">
        <v>67.150000000000006</v>
      </c>
      <c r="P149" s="33">
        <f>100/(N149-M149)*(O149-M149)</f>
        <v>87.917254348848161</v>
      </c>
      <c r="Q149" s="4">
        <v>0.67</v>
      </c>
      <c r="R149" s="4">
        <v>0.15</v>
      </c>
      <c r="S149" s="59">
        <f t="shared" si="38"/>
        <v>0.19972807486631011</v>
      </c>
      <c r="T149" s="59">
        <f t="shared" si="39"/>
        <v>8.9877633689839556</v>
      </c>
      <c r="U149" s="59">
        <f t="shared" si="40"/>
        <v>4.4715240641711222E-2</v>
      </c>
      <c r="V149" s="59">
        <f t="shared" si="41"/>
        <v>2.0121858288770049</v>
      </c>
      <c r="W149" s="59">
        <f t="shared" si="42"/>
        <v>10.99994919786096</v>
      </c>
      <c r="X149" s="60">
        <v>30</v>
      </c>
      <c r="Y149" s="58">
        <f t="shared" si="43"/>
        <v>12.082745651151839</v>
      </c>
      <c r="Z149" s="61">
        <f t="shared" si="44"/>
        <v>0.46871657754010687</v>
      </c>
      <c r="AA149" s="63">
        <f t="shared" si="45"/>
        <v>0.67</v>
      </c>
      <c r="AB149" s="62">
        <f t="shared" si="46"/>
        <v>0.15</v>
      </c>
      <c r="AC149" s="57">
        <f t="shared" si="47"/>
        <v>1.9972807486631012</v>
      </c>
      <c r="AD149" s="58">
        <f t="shared" si="48"/>
        <v>0.44715240641711224</v>
      </c>
    </row>
    <row r="150" spans="2:30" x14ac:dyDescent="0.35">
      <c r="B150" s="76">
        <v>44228</v>
      </c>
      <c r="C150" s="125">
        <v>2019</v>
      </c>
      <c r="D150" s="77" t="s">
        <v>14</v>
      </c>
      <c r="E150" s="78" t="s">
        <v>15</v>
      </c>
      <c r="F150" s="78" t="s">
        <v>993</v>
      </c>
      <c r="G150" s="78">
        <v>2</v>
      </c>
      <c r="H150" s="77" t="s">
        <v>990</v>
      </c>
      <c r="I150" s="79" t="s">
        <v>8</v>
      </c>
      <c r="J150" s="137"/>
      <c r="K150" s="80">
        <v>1877</v>
      </c>
      <c r="L150" s="70">
        <v>92</v>
      </c>
      <c r="M150" s="70">
        <v>10.93</v>
      </c>
      <c r="N150" s="70">
        <v>46.7</v>
      </c>
      <c r="O150" s="70">
        <v>45.42</v>
      </c>
      <c r="P150" s="33">
        <f>100/(N150-M150)*(O150-M150)</f>
        <v>96.42158233156276</v>
      </c>
      <c r="Q150" s="4">
        <v>0.31</v>
      </c>
      <c r="R150" s="4">
        <v>0</v>
      </c>
      <c r="S150" s="59">
        <f t="shared" si="38"/>
        <v>8.1526674398376339E-2</v>
      </c>
      <c r="T150" s="59">
        <f t="shared" si="39"/>
        <v>3.6687003479269351</v>
      </c>
      <c r="U150" s="59">
        <f t="shared" si="40"/>
        <v>0</v>
      </c>
      <c r="V150" s="59">
        <f t="shared" si="41"/>
        <v>0</v>
      </c>
      <c r="W150" s="59">
        <f t="shared" si="42"/>
        <v>3.6687003479269351</v>
      </c>
      <c r="X150" s="60">
        <v>30</v>
      </c>
      <c r="Y150" s="58">
        <f t="shared" si="43"/>
        <v>3.5784176684372397</v>
      </c>
      <c r="Z150" s="61">
        <f t="shared" si="44"/>
        <v>0.41855610321832409</v>
      </c>
      <c r="AA150" s="63">
        <f t="shared" si="45"/>
        <v>0.31</v>
      </c>
      <c r="AB150" s="62">
        <f t="shared" si="46"/>
        <v>0</v>
      </c>
      <c r="AC150" s="57">
        <f t="shared" si="47"/>
        <v>0.81526674398376342</v>
      </c>
      <c r="AD150" s="58">
        <f t="shared" si="48"/>
        <v>0</v>
      </c>
    </row>
    <row r="151" spans="2:30" x14ac:dyDescent="0.35">
      <c r="B151" s="76">
        <v>44228</v>
      </c>
      <c r="C151" s="125">
        <v>2019</v>
      </c>
      <c r="D151" s="77" t="s">
        <v>14</v>
      </c>
      <c r="E151" s="78" t="s">
        <v>15</v>
      </c>
      <c r="F151" s="78" t="s">
        <v>993</v>
      </c>
      <c r="G151" s="78">
        <v>2</v>
      </c>
      <c r="H151" s="77" t="s">
        <v>990</v>
      </c>
      <c r="I151" s="79" t="s">
        <v>12</v>
      </c>
      <c r="J151" s="137"/>
      <c r="K151" s="80">
        <v>1878</v>
      </c>
      <c r="L151" s="70">
        <v>65</v>
      </c>
      <c r="M151" s="70">
        <v>11.01</v>
      </c>
      <c r="N151" s="70">
        <v>93.93</v>
      </c>
      <c r="O151" s="70">
        <v>89.32</v>
      </c>
      <c r="P151" s="33">
        <f>100/(N151-M151)*(O151-M151)</f>
        <v>94.440424505547497</v>
      </c>
      <c r="Q151" s="4">
        <v>0.39</v>
      </c>
      <c r="R151" s="4">
        <v>0.08</v>
      </c>
      <c r="S151" s="59">
        <f t="shared" si="38"/>
        <v>0.10553556378495726</v>
      </c>
      <c r="T151" s="59">
        <f t="shared" si="39"/>
        <v>4.7491003703230765</v>
      </c>
      <c r="U151" s="59">
        <f t="shared" si="40"/>
        <v>2.164832077640149E-2</v>
      </c>
      <c r="V151" s="59">
        <f t="shared" si="41"/>
        <v>0.9741744349380671</v>
      </c>
      <c r="W151" s="59">
        <f t="shared" si="42"/>
        <v>5.723274805261144</v>
      </c>
      <c r="X151" s="60">
        <v>30</v>
      </c>
      <c r="Y151" s="58">
        <f t="shared" si="43"/>
        <v>5.5595754944525027</v>
      </c>
      <c r="Z151" s="61">
        <f t="shared" si="44"/>
        <v>0.42943429957859797</v>
      </c>
      <c r="AA151" s="63">
        <f t="shared" si="45"/>
        <v>0.39</v>
      </c>
      <c r="AB151" s="62">
        <f t="shared" si="46"/>
        <v>0.08</v>
      </c>
      <c r="AC151" s="57">
        <f t="shared" si="47"/>
        <v>1.0553556378495728</v>
      </c>
      <c r="AD151" s="58">
        <f t="shared" si="48"/>
        <v>0.21648320776401492</v>
      </c>
    </row>
    <row r="152" spans="2:30" x14ac:dyDescent="0.35">
      <c r="B152" s="76">
        <v>44228</v>
      </c>
      <c r="C152" s="125">
        <v>2019</v>
      </c>
      <c r="D152" s="77" t="s">
        <v>14</v>
      </c>
      <c r="E152" s="78" t="s">
        <v>15</v>
      </c>
      <c r="F152" s="78" t="s">
        <v>993</v>
      </c>
      <c r="G152" s="78">
        <v>2</v>
      </c>
      <c r="H152" s="77" t="s">
        <v>990</v>
      </c>
      <c r="I152" s="79" t="s">
        <v>11</v>
      </c>
      <c r="J152" s="137"/>
      <c r="K152" s="80">
        <v>1879</v>
      </c>
      <c r="L152" s="70"/>
      <c r="M152" s="70"/>
      <c r="N152" s="70"/>
      <c r="O152" s="70"/>
      <c r="P152" s="93">
        <v>92</v>
      </c>
      <c r="Q152" s="4">
        <v>0.61</v>
      </c>
      <c r="R152" s="4">
        <v>7.0000000000000007E-2</v>
      </c>
      <c r="S152" s="59">
        <f t="shared" si="38"/>
        <v>0.17106521739130434</v>
      </c>
      <c r="T152" s="59">
        <f t="shared" si="39"/>
        <v>7.6979347826086952</v>
      </c>
      <c r="U152" s="59">
        <f t="shared" si="40"/>
        <v>1.9630434782608699E-2</v>
      </c>
      <c r="V152" s="59">
        <f t="shared" si="41"/>
        <v>0.88336956521739141</v>
      </c>
      <c r="W152" s="59">
        <f t="shared" si="42"/>
        <v>8.5813043478260873</v>
      </c>
      <c r="X152" s="60">
        <v>30</v>
      </c>
      <c r="Y152" s="58">
        <f t="shared" si="43"/>
        <v>8</v>
      </c>
      <c r="Z152" s="61">
        <f t="shared" si="44"/>
        <v>0.44347826086956516</v>
      </c>
      <c r="AA152" s="63">
        <f t="shared" si="45"/>
        <v>0.61</v>
      </c>
      <c r="AB152" s="62">
        <f t="shared" si="46"/>
        <v>7.0000000000000007E-2</v>
      </c>
      <c r="AC152" s="57">
        <f t="shared" si="47"/>
        <v>1.7106521739130434</v>
      </c>
      <c r="AD152" s="58">
        <f t="shared" si="48"/>
        <v>0.19630434782608699</v>
      </c>
    </row>
    <row r="153" spans="2:30" x14ac:dyDescent="0.35">
      <c r="B153" s="76">
        <v>44228</v>
      </c>
      <c r="C153" s="125">
        <v>2019</v>
      </c>
      <c r="D153" s="77" t="s">
        <v>14</v>
      </c>
      <c r="E153" s="78" t="s">
        <v>15</v>
      </c>
      <c r="F153" s="78" t="s">
        <v>993</v>
      </c>
      <c r="G153" s="78">
        <v>2</v>
      </c>
      <c r="H153" s="77" t="s">
        <v>990</v>
      </c>
      <c r="I153" s="79" t="s">
        <v>10</v>
      </c>
      <c r="J153" s="137"/>
      <c r="K153" s="80">
        <v>1880</v>
      </c>
      <c r="L153" s="70">
        <v>66</v>
      </c>
      <c r="M153" s="70">
        <v>10.92</v>
      </c>
      <c r="N153" s="70">
        <v>85.91</v>
      </c>
      <c r="O153" s="70">
        <v>77.08</v>
      </c>
      <c r="P153" s="33">
        <f t="shared" ref="P153:P169" si="49">100/(N153-M153)*(O153-M153)</f>
        <v>88.225096679557268</v>
      </c>
      <c r="Q153" s="4">
        <v>0.7</v>
      </c>
      <c r="R153" s="4">
        <v>0.23</v>
      </c>
      <c r="S153" s="59">
        <f t="shared" si="38"/>
        <v>0.20769876058041112</v>
      </c>
      <c r="T153" s="59">
        <f t="shared" si="39"/>
        <v>9.3464442261184999</v>
      </c>
      <c r="U153" s="59">
        <f t="shared" si="40"/>
        <v>6.8243878476420813E-2</v>
      </c>
      <c r="V153" s="59">
        <f t="shared" si="41"/>
        <v>3.0709745314389365</v>
      </c>
      <c r="W153" s="59">
        <f t="shared" si="42"/>
        <v>12.417418757557437</v>
      </c>
      <c r="X153" s="60">
        <v>30</v>
      </c>
      <c r="Y153" s="58">
        <f t="shared" si="43"/>
        <v>11.774903320442732</v>
      </c>
      <c r="Z153" s="61">
        <f t="shared" si="44"/>
        <v>0.46673216444981863</v>
      </c>
      <c r="AA153" s="63">
        <f t="shared" si="45"/>
        <v>0.7</v>
      </c>
      <c r="AB153" s="62">
        <f t="shared" si="46"/>
        <v>0.23</v>
      </c>
      <c r="AC153" s="57">
        <f t="shared" si="47"/>
        <v>2.0769876058041112</v>
      </c>
      <c r="AD153" s="58">
        <f t="shared" si="48"/>
        <v>0.68243878476420816</v>
      </c>
    </row>
    <row r="154" spans="2:30" x14ac:dyDescent="0.35">
      <c r="B154" s="76">
        <v>44228</v>
      </c>
      <c r="C154" s="125">
        <v>2019</v>
      </c>
      <c r="D154" s="77" t="s">
        <v>14</v>
      </c>
      <c r="E154" s="78" t="s">
        <v>16</v>
      </c>
      <c r="F154" s="78" t="s">
        <v>992</v>
      </c>
      <c r="G154" s="78">
        <v>1</v>
      </c>
      <c r="H154" s="77" t="s">
        <v>952</v>
      </c>
      <c r="I154" s="79" t="s">
        <v>8</v>
      </c>
      <c r="J154" s="137"/>
      <c r="K154" s="80">
        <v>1881</v>
      </c>
      <c r="L154" s="70">
        <v>96</v>
      </c>
      <c r="M154" s="70">
        <v>10.94</v>
      </c>
      <c r="N154" s="70">
        <v>97</v>
      </c>
      <c r="O154" s="70">
        <v>48.74</v>
      </c>
      <c r="P154" s="33">
        <f t="shared" si="49"/>
        <v>43.92284452707414</v>
      </c>
      <c r="Q154" s="4">
        <v>0.41</v>
      </c>
      <c r="R154" s="4">
        <v>0.06</v>
      </c>
      <c r="S154" s="59">
        <f t="shared" si="38"/>
        <v>0.28570925925925922</v>
      </c>
      <c r="T154" s="59">
        <f t="shared" si="39"/>
        <v>12.856916666666665</v>
      </c>
      <c r="U154" s="59">
        <f t="shared" si="40"/>
        <v>4.1811111111111098E-2</v>
      </c>
      <c r="V154" s="59">
        <f t="shared" si="41"/>
        <v>1.8814999999999993</v>
      </c>
      <c r="W154" s="59">
        <f t="shared" si="42"/>
        <v>14.738416666666664</v>
      </c>
      <c r="X154" s="60">
        <v>30</v>
      </c>
      <c r="Y154" s="58">
        <f t="shared" si="43"/>
        <v>56.07715547292586</v>
      </c>
      <c r="Z154" s="61">
        <f t="shared" si="44"/>
        <v>1.0383597883597884</v>
      </c>
      <c r="AA154" s="63">
        <f t="shared" si="45"/>
        <v>0.41</v>
      </c>
      <c r="AB154" s="62">
        <f t="shared" si="46"/>
        <v>0.06</v>
      </c>
      <c r="AC154" s="57">
        <f t="shared" si="47"/>
        <v>2.8570925925925921</v>
      </c>
      <c r="AD154" s="58">
        <f t="shared" si="48"/>
        <v>0.41811111111111099</v>
      </c>
    </row>
    <row r="155" spans="2:30" x14ac:dyDescent="0.35">
      <c r="B155" s="76">
        <v>44228</v>
      </c>
      <c r="C155" s="125">
        <v>2019</v>
      </c>
      <c r="D155" s="77" t="s">
        <v>14</v>
      </c>
      <c r="E155" s="78" t="s">
        <v>16</v>
      </c>
      <c r="F155" s="78" t="s">
        <v>992</v>
      </c>
      <c r="G155" s="78">
        <v>1</v>
      </c>
      <c r="H155" s="77" t="s">
        <v>952</v>
      </c>
      <c r="I155" s="79" t="s">
        <v>12</v>
      </c>
      <c r="J155" s="137"/>
      <c r="K155" s="80">
        <v>1882</v>
      </c>
      <c r="L155" s="70">
        <v>80</v>
      </c>
      <c r="M155" s="70">
        <v>10.9</v>
      </c>
      <c r="N155" s="70">
        <v>96.7</v>
      </c>
      <c r="O155" s="70">
        <v>92.35</v>
      </c>
      <c r="P155" s="33">
        <f t="shared" si="49"/>
        <v>94.930069930069919</v>
      </c>
      <c r="Q155" s="4">
        <v>0.23</v>
      </c>
      <c r="R155" s="4">
        <v>0</v>
      </c>
      <c r="S155" s="59">
        <f t="shared" si="38"/>
        <v>6.1799263351749553E-2</v>
      </c>
      <c r="T155" s="59">
        <f t="shared" si="39"/>
        <v>2.78096685082873</v>
      </c>
      <c r="U155" s="59">
        <f t="shared" si="40"/>
        <v>0</v>
      </c>
      <c r="V155" s="59">
        <f t="shared" si="41"/>
        <v>0</v>
      </c>
      <c r="W155" s="59">
        <f t="shared" si="42"/>
        <v>2.78096685082873</v>
      </c>
      <c r="X155" s="60">
        <v>30</v>
      </c>
      <c r="Y155" s="58">
        <f t="shared" si="43"/>
        <v>5.0699300699300807</v>
      </c>
      <c r="Z155" s="61">
        <f t="shared" si="44"/>
        <v>0.42670349907918981</v>
      </c>
      <c r="AA155" s="63">
        <f t="shared" si="45"/>
        <v>0.23</v>
      </c>
      <c r="AB155" s="62">
        <f t="shared" si="46"/>
        <v>0</v>
      </c>
      <c r="AC155" s="57">
        <f t="shared" si="47"/>
        <v>0.61799263351749556</v>
      </c>
      <c r="AD155" s="58">
        <f t="shared" si="48"/>
        <v>0</v>
      </c>
    </row>
    <row r="156" spans="2:30" x14ac:dyDescent="0.35">
      <c r="B156" s="76">
        <v>44228</v>
      </c>
      <c r="C156" s="125">
        <v>2019</v>
      </c>
      <c r="D156" s="77" t="s">
        <v>14</v>
      </c>
      <c r="E156" s="78" t="s">
        <v>16</v>
      </c>
      <c r="F156" s="78" t="s">
        <v>992</v>
      </c>
      <c r="G156" s="78">
        <v>1</v>
      </c>
      <c r="H156" s="77" t="s">
        <v>952</v>
      </c>
      <c r="I156" s="79" t="s">
        <v>11</v>
      </c>
      <c r="J156" s="137"/>
      <c r="K156" s="80">
        <v>1883</v>
      </c>
      <c r="L156" s="70">
        <v>81</v>
      </c>
      <c r="M156" s="70">
        <v>10.96</v>
      </c>
      <c r="N156" s="70">
        <v>83.07</v>
      </c>
      <c r="O156" s="70">
        <v>76.709999999999994</v>
      </c>
      <c r="P156" s="33">
        <f t="shared" si="49"/>
        <v>91.180141450561663</v>
      </c>
      <c r="Q156" s="4">
        <v>0.43</v>
      </c>
      <c r="R156" s="4">
        <v>0.13</v>
      </c>
      <c r="S156" s="59">
        <f t="shared" si="38"/>
        <v>0.12205787072243342</v>
      </c>
      <c r="T156" s="59">
        <f t="shared" si="39"/>
        <v>5.4926041825095036</v>
      </c>
      <c r="U156" s="59">
        <f t="shared" si="40"/>
        <v>3.690121673003801E-2</v>
      </c>
      <c r="V156" s="59">
        <f t="shared" si="41"/>
        <v>1.6605547528517104</v>
      </c>
      <c r="W156" s="59">
        <f t="shared" si="42"/>
        <v>7.1531589353612137</v>
      </c>
      <c r="X156" s="60">
        <v>30</v>
      </c>
      <c r="Y156" s="58">
        <f t="shared" si="43"/>
        <v>8.8198585494383366</v>
      </c>
      <c r="Z156" s="61">
        <f t="shared" si="44"/>
        <v>0.44836501901140663</v>
      </c>
      <c r="AA156" s="63">
        <f t="shared" si="45"/>
        <v>0.43</v>
      </c>
      <c r="AB156" s="62">
        <f t="shared" si="46"/>
        <v>0.13</v>
      </c>
      <c r="AC156" s="57">
        <f t="shared" si="47"/>
        <v>1.2205787072243341</v>
      </c>
      <c r="AD156" s="58">
        <f t="shared" si="48"/>
        <v>0.36901216730038011</v>
      </c>
    </row>
    <row r="157" spans="2:30" x14ac:dyDescent="0.35">
      <c r="B157" s="76">
        <v>44228</v>
      </c>
      <c r="C157" s="125">
        <v>2019</v>
      </c>
      <c r="D157" s="77" t="s">
        <v>14</v>
      </c>
      <c r="E157" s="78" t="s">
        <v>16</v>
      </c>
      <c r="F157" s="78" t="s">
        <v>992</v>
      </c>
      <c r="G157" s="78">
        <v>1</v>
      </c>
      <c r="H157" s="77" t="s">
        <v>952</v>
      </c>
      <c r="I157" s="79" t="s">
        <v>10</v>
      </c>
      <c r="J157" s="137"/>
      <c r="K157" s="80">
        <v>1884</v>
      </c>
      <c r="L157" s="70">
        <v>90</v>
      </c>
      <c r="M157" s="70">
        <v>10.96</v>
      </c>
      <c r="N157" s="70"/>
      <c r="O157" s="70">
        <v>78.56</v>
      </c>
      <c r="P157" s="93">
        <v>89</v>
      </c>
      <c r="Q157" s="4">
        <v>0.68</v>
      </c>
      <c r="R157" s="4">
        <v>0.1</v>
      </c>
      <c r="S157" s="59">
        <f t="shared" si="38"/>
        <v>0.19941573033707868</v>
      </c>
      <c r="T157" s="59">
        <f t="shared" si="39"/>
        <v>8.9737078651685405</v>
      </c>
      <c r="U157" s="59">
        <f t="shared" si="40"/>
        <v>2.9325842696629217E-2</v>
      </c>
      <c r="V157" s="59">
        <f t="shared" si="41"/>
        <v>1.3196629213483149</v>
      </c>
      <c r="W157" s="59">
        <f t="shared" si="42"/>
        <v>10.293370786516855</v>
      </c>
      <c r="X157" s="60">
        <v>30</v>
      </c>
      <c r="Y157" s="58">
        <f t="shared" si="43"/>
        <v>11</v>
      </c>
      <c r="Z157" s="61">
        <f t="shared" si="44"/>
        <v>0.46179775280898877</v>
      </c>
      <c r="AA157" s="63">
        <f t="shared" si="45"/>
        <v>0.68</v>
      </c>
      <c r="AB157" s="62">
        <f t="shared" si="46"/>
        <v>0.1</v>
      </c>
      <c r="AC157" s="57">
        <f t="shared" si="47"/>
        <v>1.9941573033707869</v>
      </c>
      <c r="AD157" s="58">
        <f t="shared" si="48"/>
        <v>0.29325842696629217</v>
      </c>
    </row>
    <row r="158" spans="2:30" x14ac:dyDescent="0.35">
      <c r="B158" s="76">
        <v>44228</v>
      </c>
      <c r="C158" s="125">
        <v>2019</v>
      </c>
      <c r="D158" s="77" t="s">
        <v>14</v>
      </c>
      <c r="E158" s="78" t="s">
        <v>16</v>
      </c>
      <c r="F158" s="78" t="s">
        <v>992</v>
      </c>
      <c r="G158" s="78">
        <v>1</v>
      </c>
      <c r="H158" s="77" t="s">
        <v>990</v>
      </c>
      <c r="I158" s="79" t="s">
        <v>8</v>
      </c>
      <c r="J158" s="137"/>
      <c r="K158" s="80">
        <v>1885</v>
      </c>
      <c r="L158" s="70">
        <v>95</v>
      </c>
      <c r="M158" s="70">
        <v>10.94</v>
      </c>
      <c r="N158" s="70">
        <v>49.52</v>
      </c>
      <c r="O158" s="70">
        <v>47.28</v>
      </c>
      <c r="P158" s="33">
        <f t="shared" si="49"/>
        <v>94.193882840850179</v>
      </c>
      <c r="Q158" s="4">
        <v>0.28000000000000003</v>
      </c>
      <c r="R158" s="4">
        <v>0.02</v>
      </c>
      <c r="S158" s="59">
        <f t="shared" si="38"/>
        <v>7.6040726472206957E-2</v>
      </c>
      <c r="T158" s="59">
        <f t="shared" si="39"/>
        <v>3.4218326912493131</v>
      </c>
      <c r="U158" s="59">
        <f t="shared" si="40"/>
        <v>5.4314804623004963E-3</v>
      </c>
      <c r="V158" s="59">
        <f t="shared" si="41"/>
        <v>0.24441662080352233</v>
      </c>
      <c r="W158" s="59">
        <f t="shared" si="42"/>
        <v>3.6662493120528357</v>
      </c>
      <c r="X158" s="60">
        <v>30</v>
      </c>
      <c r="Y158" s="58">
        <f t="shared" si="43"/>
        <v>5.8061171591498208</v>
      </c>
      <c r="Z158" s="61">
        <f t="shared" si="44"/>
        <v>0.43082003302146399</v>
      </c>
      <c r="AA158" s="63">
        <f t="shared" si="45"/>
        <v>0.28000000000000003</v>
      </c>
      <c r="AB158" s="62">
        <f t="shared" si="46"/>
        <v>0.02</v>
      </c>
      <c r="AC158" s="57">
        <f t="shared" si="47"/>
        <v>0.76040726472206954</v>
      </c>
      <c r="AD158" s="58">
        <f t="shared" si="48"/>
        <v>5.4314804623004961E-2</v>
      </c>
    </row>
    <row r="159" spans="2:30" x14ac:dyDescent="0.35">
      <c r="B159" s="76">
        <v>44228</v>
      </c>
      <c r="C159" s="125">
        <v>2019</v>
      </c>
      <c r="D159" s="77" t="s">
        <v>14</v>
      </c>
      <c r="E159" s="78" t="s">
        <v>16</v>
      </c>
      <c r="F159" s="78" t="s">
        <v>992</v>
      </c>
      <c r="G159" s="78">
        <v>1</v>
      </c>
      <c r="H159" s="77" t="s">
        <v>990</v>
      </c>
      <c r="I159" s="79" t="s">
        <v>12</v>
      </c>
      <c r="J159" s="137"/>
      <c r="K159" s="80">
        <v>1886</v>
      </c>
      <c r="L159" s="70">
        <v>94</v>
      </c>
      <c r="M159" s="70">
        <v>10.93</v>
      </c>
      <c r="N159" s="70">
        <v>104.39</v>
      </c>
      <c r="O159" s="70">
        <v>100.48</v>
      </c>
      <c r="P159" s="33">
        <f t="shared" si="49"/>
        <v>95.816392039375145</v>
      </c>
      <c r="Q159" s="4">
        <v>0.28000000000000003</v>
      </c>
      <c r="R159" s="4">
        <v>0.03</v>
      </c>
      <c r="S159" s="59">
        <f t="shared" si="38"/>
        <v>7.4278950307090988E-2</v>
      </c>
      <c r="T159" s="59">
        <f t="shared" si="39"/>
        <v>3.3425527638190946</v>
      </c>
      <c r="U159" s="59">
        <f t="shared" si="40"/>
        <v>7.9584589614740339E-3</v>
      </c>
      <c r="V159" s="59">
        <f t="shared" si="41"/>
        <v>0.35813065326633153</v>
      </c>
      <c r="W159" s="59">
        <f t="shared" si="42"/>
        <v>3.7006834170854264</v>
      </c>
      <c r="X159" s="60">
        <v>30</v>
      </c>
      <c r="Y159" s="58">
        <f t="shared" si="43"/>
        <v>4.1836079606248546</v>
      </c>
      <c r="Z159" s="61">
        <f t="shared" si="44"/>
        <v>0.42183137911781121</v>
      </c>
      <c r="AA159" s="63">
        <f t="shared" si="45"/>
        <v>0.28000000000000003</v>
      </c>
      <c r="AB159" s="62">
        <f t="shared" si="46"/>
        <v>0.03</v>
      </c>
      <c r="AC159" s="57">
        <f t="shared" si="47"/>
        <v>0.74278950307090985</v>
      </c>
      <c r="AD159" s="58">
        <f t="shared" si="48"/>
        <v>7.9584589614740339E-2</v>
      </c>
    </row>
    <row r="160" spans="2:30" x14ac:dyDescent="0.35">
      <c r="B160" s="76">
        <v>44228</v>
      </c>
      <c r="C160" s="125">
        <v>2019</v>
      </c>
      <c r="D160" s="77" t="s">
        <v>14</v>
      </c>
      <c r="E160" s="78" t="s">
        <v>16</v>
      </c>
      <c r="F160" s="78" t="s">
        <v>992</v>
      </c>
      <c r="G160" s="78">
        <v>1</v>
      </c>
      <c r="H160" s="77" t="s">
        <v>990</v>
      </c>
      <c r="I160" s="79" t="s">
        <v>11</v>
      </c>
      <c r="J160" s="137"/>
      <c r="K160" s="80">
        <v>1887</v>
      </c>
      <c r="L160" s="70">
        <v>74</v>
      </c>
      <c r="M160" s="70">
        <v>11.03</v>
      </c>
      <c r="N160" s="70">
        <v>86.91</v>
      </c>
      <c r="O160" s="70">
        <v>80.959999999999994</v>
      </c>
      <c r="P160" s="33">
        <f t="shared" si="49"/>
        <v>92.158671586715855</v>
      </c>
      <c r="Q160" s="4">
        <v>0.44</v>
      </c>
      <c r="R160" s="4">
        <v>0.03</v>
      </c>
      <c r="S160" s="59">
        <f t="shared" si="38"/>
        <v>0.12310310310310314</v>
      </c>
      <c r="T160" s="59">
        <f t="shared" si="39"/>
        <v>5.539639639639641</v>
      </c>
      <c r="U160" s="59">
        <f t="shared" si="40"/>
        <v>8.393393393393395E-3</v>
      </c>
      <c r="V160" s="59">
        <f t="shared" si="41"/>
        <v>0.37770270270270279</v>
      </c>
      <c r="W160" s="59">
        <f t="shared" si="42"/>
        <v>5.9173423423423435</v>
      </c>
      <c r="X160" s="60">
        <v>30</v>
      </c>
      <c r="Y160" s="58">
        <f t="shared" si="43"/>
        <v>7.8413284132841454</v>
      </c>
      <c r="Z160" s="61">
        <f t="shared" si="44"/>
        <v>0.44254254254254261</v>
      </c>
      <c r="AA160" s="63">
        <f t="shared" si="45"/>
        <v>0.44</v>
      </c>
      <c r="AB160" s="62">
        <f t="shared" si="46"/>
        <v>0.03</v>
      </c>
      <c r="AC160" s="57">
        <f t="shared" si="47"/>
        <v>1.2310310310310315</v>
      </c>
      <c r="AD160" s="58">
        <f t="shared" si="48"/>
        <v>8.3933933933933946E-2</v>
      </c>
    </row>
    <row r="161" spans="2:30" x14ac:dyDescent="0.35">
      <c r="B161" s="76">
        <v>44228</v>
      </c>
      <c r="C161" s="125">
        <v>2019</v>
      </c>
      <c r="D161" s="77" t="s">
        <v>14</v>
      </c>
      <c r="E161" s="78" t="s">
        <v>16</v>
      </c>
      <c r="F161" s="78" t="s">
        <v>992</v>
      </c>
      <c r="G161" s="78">
        <v>1</v>
      </c>
      <c r="H161" s="77" t="s">
        <v>990</v>
      </c>
      <c r="I161" s="79" t="s">
        <v>10</v>
      </c>
      <c r="J161" s="137"/>
      <c r="K161" s="80">
        <v>1888</v>
      </c>
      <c r="L161" s="70">
        <v>89</v>
      </c>
      <c r="M161" s="70">
        <v>10.9</v>
      </c>
      <c r="N161" s="70">
        <v>79.150000000000006</v>
      </c>
      <c r="O161" s="70">
        <v>71.63</v>
      </c>
      <c r="P161" s="33">
        <f t="shared" si="49"/>
        <v>88.981684981684978</v>
      </c>
      <c r="Q161" s="4">
        <v>0.78</v>
      </c>
      <c r="R161" s="4">
        <v>0.18</v>
      </c>
      <c r="S161" s="59">
        <f t="shared" si="38"/>
        <v>0.22880470936933972</v>
      </c>
      <c r="T161" s="59">
        <f t="shared" si="39"/>
        <v>10.296211921620287</v>
      </c>
      <c r="U161" s="59">
        <f t="shared" si="40"/>
        <v>5.2801086777539932E-2</v>
      </c>
      <c r="V161" s="59">
        <f t="shared" si="41"/>
        <v>2.3760489049892968</v>
      </c>
      <c r="W161" s="59">
        <f t="shared" si="42"/>
        <v>12.672260826609584</v>
      </c>
      <c r="X161" s="60">
        <v>30</v>
      </c>
      <c r="Y161" s="58">
        <f t="shared" si="43"/>
        <v>11.018315018315022</v>
      </c>
      <c r="Z161" s="61">
        <f t="shared" si="44"/>
        <v>0.46191338712333285</v>
      </c>
      <c r="AA161" s="63">
        <f t="shared" si="45"/>
        <v>0.78</v>
      </c>
      <c r="AB161" s="62">
        <f t="shared" si="46"/>
        <v>0.18</v>
      </c>
      <c r="AC161" s="57">
        <f t="shared" si="47"/>
        <v>2.2880470936933972</v>
      </c>
      <c r="AD161" s="58">
        <f t="shared" si="48"/>
        <v>0.5280108677753993</v>
      </c>
    </row>
    <row r="162" spans="2:30" x14ac:dyDescent="0.35">
      <c r="B162" s="76">
        <v>44228</v>
      </c>
      <c r="C162" s="125">
        <v>2019</v>
      </c>
      <c r="D162" s="77" t="s">
        <v>14</v>
      </c>
      <c r="E162" s="78" t="s">
        <v>16</v>
      </c>
      <c r="F162" s="78" t="s">
        <v>994</v>
      </c>
      <c r="G162" s="78">
        <v>3</v>
      </c>
      <c r="H162" s="77" t="s">
        <v>952</v>
      </c>
      <c r="I162" s="79" t="s">
        <v>8</v>
      </c>
      <c r="J162" s="137"/>
      <c r="K162" s="80">
        <v>1889</v>
      </c>
      <c r="L162" s="94">
        <v>138</v>
      </c>
      <c r="M162" s="94">
        <v>11.01</v>
      </c>
      <c r="N162" s="94">
        <v>79.34</v>
      </c>
      <c r="O162" s="94">
        <v>77.03</v>
      </c>
      <c r="P162" s="33">
        <f t="shared" si="49"/>
        <v>96.619347285233431</v>
      </c>
      <c r="Q162" s="4">
        <v>0.28000000000000003</v>
      </c>
      <c r="R162" s="4">
        <v>0.03</v>
      </c>
      <c r="S162" s="59">
        <f t="shared" si="38"/>
        <v>7.3428960920933053E-2</v>
      </c>
      <c r="T162" s="59">
        <f t="shared" si="39"/>
        <v>3.3043032414419873</v>
      </c>
      <c r="U162" s="59">
        <f t="shared" si="40"/>
        <v>7.8673886700999698E-3</v>
      </c>
      <c r="V162" s="59">
        <f t="shared" si="41"/>
        <v>0.35403249015449861</v>
      </c>
      <c r="W162" s="59">
        <f t="shared" si="42"/>
        <v>3.6583357315964857</v>
      </c>
      <c r="X162" s="60">
        <v>30</v>
      </c>
      <c r="Y162" s="58">
        <f t="shared" si="43"/>
        <v>3.380652714766569</v>
      </c>
      <c r="Z162" s="61">
        <f t="shared" si="44"/>
        <v>0.41749469857618904</v>
      </c>
      <c r="AA162" s="63">
        <f t="shared" si="45"/>
        <v>0.28000000000000003</v>
      </c>
      <c r="AB162" s="62">
        <f t="shared" si="46"/>
        <v>0.03</v>
      </c>
      <c r="AC162" s="57">
        <f t="shared" si="47"/>
        <v>0.73428960920933051</v>
      </c>
      <c r="AD162" s="58">
        <f t="shared" si="48"/>
        <v>7.8673886700999701E-2</v>
      </c>
    </row>
    <row r="163" spans="2:30" x14ac:dyDescent="0.35">
      <c r="B163" s="76">
        <v>44228</v>
      </c>
      <c r="C163" s="125">
        <v>2019</v>
      </c>
      <c r="D163" s="77" t="s">
        <v>14</v>
      </c>
      <c r="E163" s="78" t="s">
        <v>16</v>
      </c>
      <c r="F163" s="78" t="s">
        <v>994</v>
      </c>
      <c r="G163" s="78">
        <v>3</v>
      </c>
      <c r="H163" s="77" t="s">
        <v>952</v>
      </c>
      <c r="I163" s="79" t="s">
        <v>12</v>
      </c>
      <c r="J163" s="137"/>
      <c r="K163" s="80">
        <v>1890</v>
      </c>
      <c r="L163" s="70">
        <v>162</v>
      </c>
      <c r="M163" s="70">
        <v>11.01</v>
      </c>
      <c r="N163" s="70">
        <v>97.24</v>
      </c>
      <c r="O163" s="70">
        <v>93.38</v>
      </c>
      <c r="P163" s="33">
        <f t="shared" si="49"/>
        <v>95.523599675287031</v>
      </c>
      <c r="Q163" s="4">
        <v>0.28999999999999998</v>
      </c>
      <c r="R163" s="4">
        <v>0.04</v>
      </c>
      <c r="S163" s="59">
        <f t="shared" si="38"/>
        <v>7.7256464732305449E-2</v>
      </c>
      <c r="T163" s="59">
        <f t="shared" si="39"/>
        <v>3.476540912953745</v>
      </c>
      <c r="U163" s="59">
        <f t="shared" si="40"/>
        <v>1.0656064101007647E-2</v>
      </c>
      <c r="V163" s="59">
        <f t="shared" si="41"/>
        <v>0.47952288454534409</v>
      </c>
      <c r="W163" s="59">
        <f t="shared" si="42"/>
        <v>3.9560637974990893</v>
      </c>
      <c r="X163" s="60">
        <v>30</v>
      </c>
      <c r="Y163" s="58">
        <f t="shared" si="43"/>
        <v>4.4764003247129693</v>
      </c>
      <c r="Z163" s="61">
        <f t="shared" si="44"/>
        <v>0.42343086075027314</v>
      </c>
      <c r="AA163" s="63">
        <f t="shared" si="45"/>
        <v>0.28999999999999998</v>
      </c>
      <c r="AB163" s="62">
        <f t="shared" si="46"/>
        <v>0.04</v>
      </c>
      <c r="AC163" s="57">
        <f t="shared" si="47"/>
        <v>0.77256464732305452</v>
      </c>
      <c r="AD163" s="58">
        <f t="shared" si="48"/>
        <v>0.10656064101007647</v>
      </c>
    </row>
    <row r="164" spans="2:30" x14ac:dyDescent="0.35">
      <c r="B164" s="76">
        <v>44228</v>
      </c>
      <c r="C164" s="125">
        <v>2019</v>
      </c>
      <c r="D164" s="77" t="s">
        <v>14</v>
      </c>
      <c r="E164" s="78" t="s">
        <v>16</v>
      </c>
      <c r="F164" s="78" t="s">
        <v>994</v>
      </c>
      <c r="G164" s="78">
        <v>3</v>
      </c>
      <c r="H164" s="77" t="s">
        <v>952</v>
      </c>
      <c r="I164" s="79" t="s">
        <v>11</v>
      </c>
      <c r="J164" s="137"/>
      <c r="K164" s="80">
        <v>1891</v>
      </c>
      <c r="L164" s="70">
        <v>58</v>
      </c>
      <c r="M164" s="70">
        <v>11.17</v>
      </c>
      <c r="N164" s="70">
        <v>86.55</v>
      </c>
      <c r="O164" s="70">
        <v>80.55</v>
      </c>
      <c r="P164" s="33">
        <f t="shared" si="49"/>
        <v>92.040328999734683</v>
      </c>
      <c r="Q164" s="4">
        <v>0.53</v>
      </c>
      <c r="R164" s="4">
        <v>0.04</v>
      </c>
      <c r="S164" s="59">
        <f t="shared" si="38"/>
        <v>0.1485420870567887</v>
      </c>
      <c r="T164" s="59">
        <f t="shared" si="39"/>
        <v>6.6843939175554912</v>
      </c>
      <c r="U164" s="59">
        <f t="shared" si="40"/>
        <v>1.121072355145575E-2</v>
      </c>
      <c r="V164" s="59">
        <f t="shared" si="41"/>
        <v>0.50448255981550871</v>
      </c>
      <c r="W164" s="59">
        <f t="shared" si="42"/>
        <v>7.1888764773710001</v>
      </c>
      <c r="X164" s="60">
        <v>30</v>
      </c>
      <c r="Y164" s="58">
        <f t="shared" si="43"/>
        <v>7.9596710002653168</v>
      </c>
      <c r="Z164" s="61">
        <f t="shared" si="44"/>
        <v>0.44324012683770536</v>
      </c>
      <c r="AA164" s="63">
        <f t="shared" si="45"/>
        <v>0.53</v>
      </c>
      <c r="AB164" s="62">
        <f t="shared" si="46"/>
        <v>0.04</v>
      </c>
      <c r="AC164" s="57">
        <f t="shared" si="47"/>
        <v>1.4854208705678871</v>
      </c>
      <c r="AD164" s="58">
        <f t="shared" si="48"/>
        <v>0.11210723551455749</v>
      </c>
    </row>
    <row r="165" spans="2:30" x14ac:dyDescent="0.35">
      <c r="B165" s="76">
        <v>44228</v>
      </c>
      <c r="C165" s="125">
        <v>2019</v>
      </c>
      <c r="D165" s="77" t="s">
        <v>14</v>
      </c>
      <c r="E165" s="78" t="s">
        <v>16</v>
      </c>
      <c r="F165" s="78" t="s">
        <v>994</v>
      </c>
      <c r="G165" s="78">
        <v>3</v>
      </c>
      <c r="H165" s="77" t="s">
        <v>952</v>
      </c>
      <c r="I165" s="79" t="s">
        <v>10</v>
      </c>
      <c r="J165" s="137"/>
      <c r="K165" s="80">
        <v>1892</v>
      </c>
      <c r="L165" s="94">
        <v>60</v>
      </c>
      <c r="M165" s="94">
        <v>10.99</v>
      </c>
      <c r="N165" s="94">
        <v>89.42</v>
      </c>
      <c r="O165" s="94">
        <v>80.709999999999994</v>
      </c>
      <c r="P165" s="33">
        <f t="shared" si="49"/>
        <v>88.894555654723945</v>
      </c>
      <c r="Q165" s="4">
        <v>0.62</v>
      </c>
      <c r="R165" s="4">
        <v>0.08</v>
      </c>
      <c r="S165" s="59">
        <f t="shared" si="38"/>
        <v>0.18210943775100402</v>
      </c>
      <c r="T165" s="59">
        <f t="shared" si="39"/>
        <v>8.1949246987951803</v>
      </c>
      <c r="U165" s="59">
        <f t="shared" si="40"/>
        <v>2.3497991967871487E-2</v>
      </c>
      <c r="V165" s="59">
        <f t="shared" si="41"/>
        <v>1.0574096385542169</v>
      </c>
      <c r="W165" s="59">
        <f t="shared" si="42"/>
        <v>9.2523343373493976</v>
      </c>
      <c r="X165" s="60">
        <v>30</v>
      </c>
      <c r="Y165" s="58">
        <f t="shared" si="43"/>
        <v>11.105444345276055</v>
      </c>
      <c r="Z165" s="61">
        <f t="shared" si="44"/>
        <v>0.46246414228341948</v>
      </c>
      <c r="AA165" s="63">
        <f t="shared" si="45"/>
        <v>0.62</v>
      </c>
      <c r="AB165" s="62">
        <f t="shared" si="46"/>
        <v>0.08</v>
      </c>
      <c r="AC165" s="57">
        <f t="shared" si="47"/>
        <v>1.8210943775100401</v>
      </c>
      <c r="AD165" s="58">
        <f t="shared" si="48"/>
        <v>0.23497991967871487</v>
      </c>
    </row>
    <row r="166" spans="2:30" x14ac:dyDescent="0.35">
      <c r="B166" s="76">
        <v>44228</v>
      </c>
      <c r="C166" s="125">
        <v>2019</v>
      </c>
      <c r="D166" s="77" t="s">
        <v>14</v>
      </c>
      <c r="E166" s="78" t="s">
        <v>16</v>
      </c>
      <c r="F166" s="78" t="s">
        <v>994</v>
      </c>
      <c r="G166" s="78">
        <v>3</v>
      </c>
      <c r="H166" s="77" t="s">
        <v>990</v>
      </c>
      <c r="I166" s="79" t="s">
        <v>8</v>
      </c>
      <c r="J166" s="137"/>
      <c r="K166" s="80">
        <v>1893</v>
      </c>
      <c r="L166" s="94">
        <v>136</v>
      </c>
      <c r="M166" s="94">
        <v>10.94</v>
      </c>
      <c r="N166" s="94">
        <v>48.84</v>
      </c>
      <c r="O166" s="94">
        <v>47.63</v>
      </c>
      <c r="P166" s="33">
        <f t="shared" si="49"/>
        <v>96.80738786279683</v>
      </c>
      <c r="Q166" s="4">
        <v>0.13</v>
      </c>
      <c r="R166" s="4">
        <v>0</v>
      </c>
      <c r="S166" s="59">
        <f t="shared" si="38"/>
        <v>3.4000545107658764E-2</v>
      </c>
      <c r="T166" s="59">
        <f t="shared" si="39"/>
        <v>1.5300245298446444</v>
      </c>
      <c r="U166" s="59">
        <f t="shared" si="40"/>
        <v>0</v>
      </c>
      <c r="V166" s="59">
        <f t="shared" si="41"/>
        <v>0</v>
      </c>
      <c r="W166" s="59">
        <f t="shared" si="42"/>
        <v>1.5300245298446444</v>
      </c>
      <c r="X166" s="60">
        <v>30</v>
      </c>
      <c r="Y166" s="58">
        <f t="shared" si="43"/>
        <v>3.1926121372031702</v>
      </c>
      <c r="Z166" s="61">
        <f t="shared" si="44"/>
        <v>0.4164895066775689</v>
      </c>
      <c r="AA166" s="63">
        <f t="shared" si="45"/>
        <v>0.13</v>
      </c>
      <c r="AB166" s="62">
        <f t="shared" si="46"/>
        <v>0</v>
      </c>
      <c r="AC166" s="57">
        <f t="shared" si="47"/>
        <v>0.34000545107658764</v>
      </c>
      <c r="AD166" s="58">
        <f t="shared" si="48"/>
        <v>0</v>
      </c>
    </row>
    <row r="167" spans="2:30" x14ac:dyDescent="0.35">
      <c r="B167" s="76">
        <v>44228</v>
      </c>
      <c r="C167" s="125">
        <v>2019</v>
      </c>
      <c r="D167" s="77" t="s">
        <v>14</v>
      </c>
      <c r="E167" s="78" t="s">
        <v>16</v>
      </c>
      <c r="F167" s="78" t="s">
        <v>994</v>
      </c>
      <c r="G167" s="78">
        <v>3</v>
      </c>
      <c r="H167" s="77" t="s">
        <v>990</v>
      </c>
      <c r="I167" s="79" t="s">
        <v>12</v>
      </c>
      <c r="J167" s="137"/>
      <c r="K167" s="80">
        <v>1894</v>
      </c>
      <c r="L167" s="70">
        <v>128</v>
      </c>
      <c r="M167" s="70">
        <v>10.89</v>
      </c>
      <c r="N167" s="70">
        <v>96.34</v>
      </c>
      <c r="O167" s="70">
        <v>92.47</v>
      </c>
      <c r="P167" s="33">
        <f t="shared" si="49"/>
        <v>95.471035693387947</v>
      </c>
      <c r="Q167" s="4">
        <v>0.13</v>
      </c>
      <c r="R167" s="4">
        <v>0</v>
      </c>
      <c r="S167" s="59">
        <f t="shared" si="38"/>
        <v>3.4658433439568523E-2</v>
      </c>
      <c r="T167" s="59">
        <f t="shared" si="39"/>
        <v>1.5596295047805835</v>
      </c>
      <c r="U167" s="59">
        <f t="shared" si="40"/>
        <v>0</v>
      </c>
      <c r="V167" s="59">
        <f t="shared" si="41"/>
        <v>0</v>
      </c>
      <c r="W167" s="59">
        <f t="shared" si="42"/>
        <v>1.5596295047805835</v>
      </c>
      <c r="X167" s="60">
        <v>30</v>
      </c>
      <c r="Y167" s="58">
        <f t="shared" si="43"/>
        <v>4.5289643066120533</v>
      </c>
      <c r="Z167" s="61">
        <f t="shared" si="44"/>
        <v>0.42371904878646727</v>
      </c>
      <c r="AA167" s="63">
        <f t="shared" si="45"/>
        <v>0.13</v>
      </c>
      <c r="AB167" s="62">
        <f t="shared" si="46"/>
        <v>0</v>
      </c>
      <c r="AC167" s="57">
        <f t="shared" si="47"/>
        <v>0.34658433439568526</v>
      </c>
      <c r="AD167" s="58">
        <f t="shared" si="48"/>
        <v>0</v>
      </c>
    </row>
    <row r="168" spans="2:30" x14ac:dyDescent="0.35">
      <c r="B168" s="76">
        <v>44228</v>
      </c>
      <c r="C168" s="125">
        <v>2019</v>
      </c>
      <c r="D168" s="77" t="s">
        <v>14</v>
      </c>
      <c r="E168" s="78" t="s">
        <v>16</v>
      </c>
      <c r="F168" s="78" t="s">
        <v>994</v>
      </c>
      <c r="G168" s="78">
        <v>3</v>
      </c>
      <c r="H168" s="77" t="s">
        <v>990</v>
      </c>
      <c r="I168" s="79" t="s">
        <v>11</v>
      </c>
      <c r="J168" s="137"/>
      <c r="K168" s="80">
        <v>1895</v>
      </c>
      <c r="L168" s="70">
        <v>59</v>
      </c>
      <c r="M168" s="70">
        <v>11.22</v>
      </c>
      <c r="N168" s="70">
        <v>94.63</v>
      </c>
      <c r="O168" s="70">
        <v>87.22</v>
      </c>
      <c r="P168" s="33">
        <f t="shared" si="49"/>
        <v>91.116173120728931</v>
      </c>
      <c r="Q168" s="4">
        <v>0.28999999999999998</v>
      </c>
      <c r="R168" s="4">
        <v>0.04</v>
      </c>
      <c r="S168" s="59">
        <f t="shared" si="38"/>
        <v>8.2396249999999976E-2</v>
      </c>
      <c r="T168" s="59">
        <f t="shared" si="39"/>
        <v>3.707831249999999</v>
      </c>
      <c r="U168" s="59">
        <f t="shared" si="40"/>
        <v>1.1364999999999997E-2</v>
      </c>
      <c r="V168" s="59">
        <f t="shared" si="41"/>
        <v>0.5114249999999998</v>
      </c>
      <c r="W168" s="59">
        <f t="shared" si="42"/>
        <v>4.219256249999999</v>
      </c>
      <c r="X168" s="60">
        <v>30</v>
      </c>
      <c r="Y168" s="58">
        <f t="shared" si="43"/>
        <v>8.8838268792710693</v>
      </c>
      <c r="Z168" s="61">
        <f t="shared" si="44"/>
        <v>0.44874999999999993</v>
      </c>
      <c r="AA168" s="63">
        <f t="shared" si="45"/>
        <v>0.28999999999999998</v>
      </c>
      <c r="AB168" s="62">
        <f t="shared" si="46"/>
        <v>0.04</v>
      </c>
      <c r="AC168" s="57">
        <f t="shared" si="47"/>
        <v>0.82396249999999971</v>
      </c>
      <c r="AD168" s="58">
        <f t="shared" si="48"/>
        <v>0.11364999999999997</v>
      </c>
    </row>
    <row r="169" spans="2:30" x14ac:dyDescent="0.35">
      <c r="B169" s="76">
        <v>44228</v>
      </c>
      <c r="C169" s="125">
        <v>2019</v>
      </c>
      <c r="D169" s="77" t="s">
        <v>14</v>
      </c>
      <c r="E169" s="78" t="s">
        <v>16</v>
      </c>
      <c r="F169" s="78" t="s">
        <v>994</v>
      </c>
      <c r="G169" s="78">
        <v>3</v>
      </c>
      <c r="H169" s="77" t="s">
        <v>990</v>
      </c>
      <c r="I169" s="79" t="s">
        <v>10</v>
      </c>
      <c r="J169" s="137"/>
      <c r="K169" s="80">
        <v>1896</v>
      </c>
      <c r="L169" s="70">
        <v>49</v>
      </c>
      <c r="M169" s="70">
        <v>11.2</v>
      </c>
      <c r="N169" s="70">
        <v>92.27</v>
      </c>
      <c r="O169" s="70">
        <v>82.85</v>
      </c>
      <c r="P169" s="33">
        <f t="shared" si="49"/>
        <v>88.380411989638574</v>
      </c>
      <c r="Q169" s="4">
        <v>0.74</v>
      </c>
      <c r="R169" s="4">
        <v>0.13</v>
      </c>
      <c r="S169" s="59">
        <f t="shared" si="38"/>
        <v>0.21905136078157716</v>
      </c>
      <c r="T169" s="59">
        <f t="shared" si="39"/>
        <v>9.8573112351709717</v>
      </c>
      <c r="U169" s="59">
        <f t="shared" si="40"/>
        <v>3.8481995812979779E-2</v>
      </c>
      <c r="V169" s="59">
        <f t="shared" si="41"/>
        <v>1.73168981158409</v>
      </c>
      <c r="W169" s="59">
        <f t="shared" si="42"/>
        <v>11.589001046755062</v>
      </c>
      <c r="X169" s="60">
        <v>30</v>
      </c>
      <c r="Y169" s="58">
        <f t="shared" si="43"/>
        <v>11.619588010361426</v>
      </c>
      <c r="Z169" s="61">
        <f t="shared" si="44"/>
        <v>0.46573621772505241</v>
      </c>
      <c r="AA169" s="63">
        <f t="shared" si="45"/>
        <v>0.74</v>
      </c>
      <c r="AB169" s="62">
        <f t="shared" si="46"/>
        <v>0.13</v>
      </c>
      <c r="AC169" s="57">
        <f t="shared" si="47"/>
        <v>2.1905136078157716</v>
      </c>
      <c r="AD169" s="58">
        <f t="shared" si="48"/>
        <v>0.3848199581297978</v>
      </c>
    </row>
    <row r="170" spans="2:30" x14ac:dyDescent="0.35">
      <c r="B170" s="76">
        <v>44228</v>
      </c>
      <c r="C170" s="125">
        <v>2019</v>
      </c>
      <c r="D170" s="77" t="s">
        <v>14</v>
      </c>
      <c r="E170" s="78" t="s">
        <v>15</v>
      </c>
      <c r="F170" s="78" t="s">
        <v>998</v>
      </c>
      <c r="G170" s="78">
        <v>7</v>
      </c>
      <c r="H170" s="77" t="s">
        <v>952</v>
      </c>
      <c r="I170" s="79" t="s">
        <v>8</v>
      </c>
      <c r="J170" s="137"/>
      <c r="K170" s="80">
        <v>1897</v>
      </c>
      <c r="L170" s="70"/>
      <c r="M170" s="70"/>
      <c r="N170" s="70"/>
      <c r="O170" s="70"/>
      <c r="P170" s="93">
        <v>95.5</v>
      </c>
      <c r="Q170" s="4">
        <v>0.05</v>
      </c>
      <c r="R170" s="4">
        <v>0</v>
      </c>
      <c r="S170" s="59">
        <f t="shared" si="38"/>
        <v>1.3324607329842931E-2</v>
      </c>
      <c r="T170" s="59">
        <f t="shared" si="39"/>
        <v>0.59960732984293186</v>
      </c>
      <c r="U170" s="59">
        <f t="shared" si="40"/>
        <v>0</v>
      </c>
      <c r="V170" s="59">
        <f t="shared" si="41"/>
        <v>0</v>
      </c>
      <c r="W170" s="59">
        <f t="shared" si="42"/>
        <v>0.59960732984293186</v>
      </c>
      <c r="X170" s="60">
        <v>30</v>
      </c>
      <c r="Y170" s="58">
        <f t="shared" si="43"/>
        <v>4.5</v>
      </c>
      <c r="Z170" s="61">
        <f t="shared" si="44"/>
        <v>0.42356020942408379</v>
      </c>
      <c r="AA170" s="63">
        <f t="shared" si="45"/>
        <v>0.05</v>
      </c>
      <c r="AB170" s="62">
        <f t="shared" si="46"/>
        <v>0</v>
      </c>
      <c r="AC170" s="57">
        <f t="shared" si="47"/>
        <v>0.1332460732984293</v>
      </c>
      <c r="AD170" s="58">
        <f t="shared" si="48"/>
        <v>0</v>
      </c>
    </row>
    <row r="171" spans="2:30" x14ac:dyDescent="0.35">
      <c r="B171" s="76">
        <v>44228</v>
      </c>
      <c r="C171" s="125">
        <v>2019</v>
      </c>
      <c r="D171" s="77" t="s">
        <v>14</v>
      </c>
      <c r="E171" s="78" t="s">
        <v>15</v>
      </c>
      <c r="F171" s="78" t="s">
        <v>998</v>
      </c>
      <c r="G171" s="78">
        <v>7</v>
      </c>
      <c r="H171" s="77" t="s">
        <v>952</v>
      </c>
      <c r="I171" s="79" t="s">
        <v>12</v>
      </c>
      <c r="J171" s="137"/>
      <c r="K171" s="80">
        <v>1898</v>
      </c>
      <c r="L171" s="70">
        <v>195</v>
      </c>
      <c r="M171" s="70">
        <v>10.93</v>
      </c>
      <c r="N171" s="70">
        <v>81.2</v>
      </c>
      <c r="O171" s="70">
        <v>78.760000000000005</v>
      </c>
      <c r="P171" s="33">
        <f t="shared" ref="P171:P202" si="50">100/(N171-M171)*(O171-M171)</f>
        <v>96.527678952611367</v>
      </c>
      <c r="Q171" s="4">
        <v>0.02</v>
      </c>
      <c r="R171" s="4">
        <v>0</v>
      </c>
      <c r="S171" s="59">
        <f t="shared" si="38"/>
        <v>5.2518059855521139E-3</v>
      </c>
      <c r="T171" s="59">
        <f t="shared" si="39"/>
        <v>0.23633126934984514</v>
      </c>
      <c r="U171" s="59">
        <f t="shared" si="40"/>
        <v>0</v>
      </c>
      <c r="V171" s="59">
        <f t="shared" si="41"/>
        <v>0</v>
      </c>
      <c r="W171" s="59">
        <f t="shared" si="42"/>
        <v>0.23633126934984514</v>
      </c>
      <c r="X171" s="60">
        <v>30</v>
      </c>
      <c r="Y171" s="58">
        <f t="shared" si="43"/>
        <v>3.4723210473886326</v>
      </c>
      <c r="Z171" s="61">
        <f t="shared" si="44"/>
        <v>0.41798614182515098</v>
      </c>
      <c r="AA171" s="63">
        <f t="shared" si="45"/>
        <v>0.02</v>
      </c>
      <c r="AB171" s="62">
        <f t="shared" si="46"/>
        <v>0</v>
      </c>
      <c r="AC171" s="57">
        <f t="shared" si="47"/>
        <v>5.2518059855521139E-2</v>
      </c>
      <c r="AD171" s="58">
        <f t="shared" si="48"/>
        <v>0</v>
      </c>
    </row>
    <row r="172" spans="2:30" x14ac:dyDescent="0.35">
      <c r="B172" s="76">
        <v>44228</v>
      </c>
      <c r="C172" s="125">
        <v>2019</v>
      </c>
      <c r="D172" s="77" t="s">
        <v>14</v>
      </c>
      <c r="E172" s="78" t="s">
        <v>15</v>
      </c>
      <c r="F172" s="78" t="s">
        <v>998</v>
      </c>
      <c r="G172" s="78">
        <v>7</v>
      </c>
      <c r="H172" s="77" t="s">
        <v>952</v>
      </c>
      <c r="I172" s="79" t="s">
        <v>11</v>
      </c>
      <c r="J172" s="137"/>
      <c r="K172" s="80">
        <v>1899</v>
      </c>
      <c r="L172" s="70">
        <v>165</v>
      </c>
      <c r="M172" s="70">
        <v>10.88</v>
      </c>
      <c r="N172" s="70">
        <v>94.54</v>
      </c>
      <c r="O172" s="70">
        <v>88.8</v>
      </c>
      <c r="P172" s="33">
        <f t="shared" si="50"/>
        <v>93.138895529524248</v>
      </c>
      <c r="Q172" s="4">
        <v>0.31</v>
      </c>
      <c r="R172" s="4">
        <v>0</v>
      </c>
      <c r="S172" s="59">
        <f t="shared" si="38"/>
        <v>8.5492684804928151E-2</v>
      </c>
      <c r="T172" s="59">
        <f t="shared" si="39"/>
        <v>3.8471708162217668</v>
      </c>
      <c r="U172" s="59">
        <f t="shared" si="40"/>
        <v>0</v>
      </c>
      <c r="V172" s="59">
        <f t="shared" si="41"/>
        <v>0</v>
      </c>
      <c r="W172" s="59">
        <f t="shared" si="42"/>
        <v>3.8471708162217668</v>
      </c>
      <c r="X172" s="60">
        <v>30</v>
      </c>
      <c r="Y172" s="58">
        <f t="shared" si="43"/>
        <v>6.8611044704757518</v>
      </c>
      <c r="Z172" s="61">
        <f t="shared" si="44"/>
        <v>0.43683264887063661</v>
      </c>
      <c r="AA172" s="63">
        <f t="shared" si="45"/>
        <v>0.31</v>
      </c>
      <c r="AB172" s="62">
        <f t="shared" si="46"/>
        <v>0</v>
      </c>
      <c r="AC172" s="57">
        <f t="shared" si="47"/>
        <v>0.85492684804928154</v>
      </c>
      <c r="AD172" s="58">
        <f t="shared" si="48"/>
        <v>0</v>
      </c>
    </row>
    <row r="173" spans="2:30" x14ac:dyDescent="0.35">
      <c r="B173" s="76">
        <v>44228</v>
      </c>
      <c r="C173" s="125">
        <v>2019</v>
      </c>
      <c r="D173" s="77" t="s">
        <v>14</v>
      </c>
      <c r="E173" s="78" t="s">
        <v>15</v>
      </c>
      <c r="F173" s="78" t="s">
        <v>998</v>
      </c>
      <c r="G173" s="78">
        <v>7</v>
      </c>
      <c r="H173" s="77" t="s">
        <v>952</v>
      </c>
      <c r="I173" s="79" t="s">
        <v>10</v>
      </c>
      <c r="J173" s="137"/>
      <c r="K173" s="80">
        <v>1900</v>
      </c>
      <c r="L173" s="70">
        <v>126</v>
      </c>
      <c r="M173" s="70">
        <v>10.93</v>
      </c>
      <c r="N173" s="70">
        <v>73.959999999999994</v>
      </c>
      <c r="O173" s="70">
        <v>66.7</v>
      </c>
      <c r="P173" s="33">
        <f t="shared" si="50"/>
        <v>88.481675392670169</v>
      </c>
      <c r="Q173" s="4">
        <v>0.85</v>
      </c>
      <c r="R173" s="4">
        <v>0.13</v>
      </c>
      <c r="S173" s="59">
        <f t="shared" si="38"/>
        <v>0.25122781065088751</v>
      </c>
      <c r="T173" s="59">
        <f t="shared" si="39"/>
        <v>11.305251479289938</v>
      </c>
      <c r="U173" s="59">
        <f t="shared" si="40"/>
        <v>3.8423076923076907E-2</v>
      </c>
      <c r="V173" s="59">
        <f t="shared" si="41"/>
        <v>1.7290384615384609</v>
      </c>
      <c r="W173" s="59">
        <f t="shared" si="42"/>
        <v>13.034289940828398</v>
      </c>
      <c r="X173" s="60">
        <v>30</v>
      </c>
      <c r="Y173" s="58">
        <f t="shared" si="43"/>
        <v>11.518324607329831</v>
      </c>
      <c r="Z173" s="61">
        <f t="shared" si="44"/>
        <v>0.46508875739644961</v>
      </c>
      <c r="AA173" s="63">
        <f t="shared" si="45"/>
        <v>0.85</v>
      </c>
      <c r="AB173" s="62">
        <f t="shared" si="46"/>
        <v>0.13</v>
      </c>
      <c r="AC173" s="57">
        <f t="shared" si="47"/>
        <v>2.5122781065088748</v>
      </c>
      <c r="AD173" s="58">
        <f t="shared" si="48"/>
        <v>0.38423076923076904</v>
      </c>
    </row>
    <row r="174" spans="2:30" x14ac:dyDescent="0.35">
      <c r="B174" s="76">
        <v>44228</v>
      </c>
      <c r="C174" s="125">
        <v>2019</v>
      </c>
      <c r="D174" s="77" t="s">
        <v>14</v>
      </c>
      <c r="E174" s="78" t="s">
        <v>15</v>
      </c>
      <c r="F174" s="78" t="s">
        <v>998</v>
      </c>
      <c r="G174" s="78">
        <v>7</v>
      </c>
      <c r="H174" s="77" t="s">
        <v>990</v>
      </c>
      <c r="I174" s="79" t="s">
        <v>8</v>
      </c>
      <c r="J174" s="137"/>
      <c r="K174" s="80">
        <v>1901</v>
      </c>
      <c r="L174" s="70">
        <v>40</v>
      </c>
      <c r="M174" s="70">
        <v>10.94</v>
      </c>
      <c r="N174" s="70">
        <v>49.37</v>
      </c>
      <c r="O174" s="70">
        <v>47.64</v>
      </c>
      <c r="P174" s="33">
        <f t="shared" si="50"/>
        <v>95.498308613062719</v>
      </c>
      <c r="Q174" s="4">
        <v>0.09</v>
      </c>
      <c r="R174" s="4">
        <v>0.01</v>
      </c>
      <c r="S174" s="59">
        <f t="shared" si="38"/>
        <v>2.398487738419618E-2</v>
      </c>
      <c r="T174" s="59">
        <f t="shared" si="39"/>
        <v>1.0793194822888281</v>
      </c>
      <c r="U174" s="59">
        <f t="shared" si="40"/>
        <v>2.6649863760217977E-3</v>
      </c>
      <c r="V174" s="59">
        <f t="shared" si="41"/>
        <v>0.1199243869209809</v>
      </c>
      <c r="W174" s="59">
        <f t="shared" si="42"/>
        <v>1.1992438692098091</v>
      </c>
      <c r="X174" s="60">
        <v>30</v>
      </c>
      <c r="Y174" s="58">
        <f t="shared" si="43"/>
        <v>4.5016913869372814</v>
      </c>
      <c r="Z174" s="61">
        <f t="shared" si="44"/>
        <v>0.42356948228882829</v>
      </c>
      <c r="AA174" s="63">
        <f t="shared" si="45"/>
        <v>0.09</v>
      </c>
      <c r="AB174" s="62">
        <f t="shared" si="46"/>
        <v>0.01</v>
      </c>
      <c r="AC174" s="57">
        <f t="shared" si="47"/>
        <v>0.23984877384196179</v>
      </c>
      <c r="AD174" s="58">
        <f t="shared" si="48"/>
        <v>2.6649863760217978E-2</v>
      </c>
    </row>
    <row r="175" spans="2:30" x14ac:dyDescent="0.35">
      <c r="B175" s="76">
        <v>44228</v>
      </c>
      <c r="C175" s="125">
        <v>2019</v>
      </c>
      <c r="D175" s="77" t="s">
        <v>14</v>
      </c>
      <c r="E175" s="78" t="s">
        <v>15</v>
      </c>
      <c r="F175" s="78" t="s">
        <v>998</v>
      </c>
      <c r="G175" s="78">
        <v>7</v>
      </c>
      <c r="H175" s="77" t="s">
        <v>990</v>
      </c>
      <c r="I175" s="79" t="s">
        <v>12</v>
      </c>
      <c r="J175" s="137"/>
      <c r="K175" s="80">
        <v>1902</v>
      </c>
      <c r="L175" s="70">
        <v>135</v>
      </c>
      <c r="M175" s="70">
        <v>10.98</v>
      </c>
      <c r="N175" s="70">
        <v>88.65</v>
      </c>
      <c r="O175" s="70">
        <v>84.59</v>
      </c>
      <c r="P175" s="33">
        <f t="shared" si="50"/>
        <v>94.772756534054324</v>
      </c>
      <c r="Q175" s="4">
        <v>7.0000000000000007E-2</v>
      </c>
      <c r="R175" s="4">
        <v>0.04</v>
      </c>
      <c r="S175" s="59">
        <f t="shared" si="38"/>
        <v>1.8851310963184355E-2</v>
      </c>
      <c r="T175" s="59">
        <f t="shared" si="39"/>
        <v>0.84830899334329601</v>
      </c>
      <c r="U175" s="59">
        <f t="shared" si="40"/>
        <v>1.0772177693248203E-2</v>
      </c>
      <c r="V175" s="59">
        <f t="shared" si="41"/>
        <v>0.48474799619616915</v>
      </c>
      <c r="W175" s="59">
        <f t="shared" si="42"/>
        <v>1.3330569895394651</v>
      </c>
      <c r="X175" s="60">
        <v>30</v>
      </c>
      <c r="Y175" s="58">
        <f t="shared" si="43"/>
        <v>5.2272434659456763</v>
      </c>
      <c r="Z175" s="61">
        <f t="shared" si="44"/>
        <v>0.42757777475886438</v>
      </c>
      <c r="AA175" s="63">
        <f t="shared" si="45"/>
        <v>7.0000000000000007E-2</v>
      </c>
      <c r="AB175" s="62">
        <f t="shared" si="46"/>
        <v>0.04</v>
      </c>
      <c r="AC175" s="57">
        <f t="shared" si="47"/>
        <v>0.18851310963184353</v>
      </c>
      <c r="AD175" s="58">
        <f t="shared" si="48"/>
        <v>0.10772177693248203</v>
      </c>
    </row>
    <row r="176" spans="2:30" x14ac:dyDescent="0.35">
      <c r="B176" s="76">
        <v>44228</v>
      </c>
      <c r="C176" s="125">
        <v>2019</v>
      </c>
      <c r="D176" s="77" t="s">
        <v>14</v>
      </c>
      <c r="E176" s="78" t="s">
        <v>15</v>
      </c>
      <c r="F176" s="78" t="s">
        <v>998</v>
      </c>
      <c r="G176" s="78">
        <v>7</v>
      </c>
      <c r="H176" s="77" t="s">
        <v>990</v>
      </c>
      <c r="I176" s="79" t="s">
        <v>11</v>
      </c>
      <c r="J176" s="137"/>
      <c r="K176" s="80">
        <v>1903</v>
      </c>
      <c r="L176" s="70">
        <v>129</v>
      </c>
      <c r="M176" s="70">
        <v>10.92</v>
      </c>
      <c r="N176" s="70">
        <v>92.01</v>
      </c>
      <c r="O176" s="70">
        <v>86.26</v>
      </c>
      <c r="P176" s="33">
        <f t="shared" si="50"/>
        <v>92.90911333086693</v>
      </c>
      <c r="Q176" s="4">
        <v>0.33</v>
      </c>
      <c r="R176" s="4">
        <v>0.46</v>
      </c>
      <c r="S176" s="59">
        <f t="shared" si="38"/>
        <v>9.1315038492168848E-2</v>
      </c>
      <c r="T176" s="59">
        <f t="shared" si="39"/>
        <v>4.1091767321475983</v>
      </c>
      <c r="U176" s="59">
        <f t="shared" si="40"/>
        <v>0.12728762941332628</v>
      </c>
      <c r="V176" s="59">
        <f t="shared" si="41"/>
        <v>5.7279433235996819</v>
      </c>
      <c r="W176" s="59">
        <f t="shared" si="42"/>
        <v>9.8371200557472811</v>
      </c>
      <c r="X176" s="60">
        <v>30</v>
      </c>
      <c r="Y176" s="58">
        <f t="shared" si="43"/>
        <v>7.0908866691330701</v>
      </c>
      <c r="Z176" s="61">
        <f t="shared" si="44"/>
        <v>0.43816033979293872</v>
      </c>
      <c r="AA176" s="63">
        <f t="shared" si="45"/>
        <v>0.33</v>
      </c>
      <c r="AB176" s="62">
        <f t="shared" si="46"/>
        <v>0.46</v>
      </c>
      <c r="AC176" s="57">
        <f t="shared" si="47"/>
        <v>0.91315038492168843</v>
      </c>
      <c r="AD176" s="58">
        <f t="shared" si="48"/>
        <v>1.2728762941332628</v>
      </c>
    </row>
    <row r="177" spans="2:30" x14ac:dyDescent="0.35">
      <c r="B177" s="76">
        <v>44228</v>
      </c>
      <c r="C177" s="125">
        <v>2019</v>
      </c>
      <c r="D177" s="77" t="s">
        <v>14</v>
      </c>
      <c r="E177" s="78" t="s">
        <v>15</v>
      </c>
      <c r="F177" s="78" t="s">
        <v>998</v>
      </c>
      <c r="G177" s="78">
        <v>7</v>
      </c>
      <c r="H177" s="77" t="s">
        <v>990</v>
      </c>
      <c r="I177" s="79" t="s">
        <v>10</v>
      </c>
      <c r="J177" s="137"/>
      <c r="K177" s="80">
        <v>1904</v>
      </c>
      <c r="L177" s="70">
        <v>133</v>
      </c>
      <c r="M177" s="70">
        <v>10.99</v>
      </c>
      <c r="N177" s="70">
        <v>66.45</v>
      </c>
      <c r="O177" s="70">
        <v>59.33</v>
      </c>
      <c r="P177" s="33">
        <f t="shared" si="50"/>
        <v>87.161918499819677</v>
      </c>
      <c r="Q177" s="4">
        <v>0.87</v>
      </c>
      <c r="R177" s="4">
        <v>0.22</v>
      </c>
      <c r="S177" s="59">
        <f t="shared" si="38"/>
        <v>0.26234981381878364</v>
      </c>
      <c r="T177" s="59">
        <f t="shared" si="39"/>
        <v>11.805741621845264</v>
      </c>
      <c r="U177" s="59">
        <f t="shared" si="40"/>
        <v>6.6341332230037242E-2</v>
      </c>
      <c r="V177" s="59">
        <f t="shared" si="41"/>
        <v>2.9853599503516759</v>
      </c>
      <c r="W177" s="59">
        <f t="shared" si="42"/>
        <v>14.79110157219694</v>
      </c>
      <c r="X177" s="60">
        <v>30</v>
      </c>
      <c r="Y177" s="58">
        <f t="shared" si="43"/>
        <v>12.838081500180323</v>
      </c>
      <c r="Z177" s="61">
        <f t="shared" si="44"/>
        <v>0.47364501448076141</v>
      </c>
      <c r="AA177" s="63">
        <f t="shared" si="45"/>
        <v>0.87</v>
      </c>
      <c r="AB177" s="62">
        <f t="shared" si="46"/>
        <v>0.22</v>
      </c>
      <c r="AC177" s="57">
        <f t="shared" si="47"/>
        <v>2.6234981381878364</v>
      </c>
      <c r="AD177" s="58">
        <f t="shared" si="48"/>
        <v>0.66341332230037242</v>
      </c>
    </row>
    <row r="178" spans="2:30" x14ac:dyDescent="0.35">
      <c r="B178" s="76">
        <v>44228</v>
      </c>
      <c r="C178" s="125">
        <v>2019</v>
      </c>
      <c r="D178" s="77" t="s">
        <v>14</v>
      </c>
      <c r="E178" s="78" t="s">
        <v>14</v>
      </c>
      <c r="F178" s="78" t="s">
        <v>996</v>
      </c>
      <c r="G178" s="78">
        <v>5</v>
      </c>
      <c r="H178" s="77" t="s">
        <v>952</v>
      </c>
      <c r="I178" s="79" t="s">
        <v>8</v>
      </c>
      <c r="J178" s="137"/>
      <c r="K178" s="80">
        <v>1905</v>
      </c>
      <c r="L178" s="70">
        <v>121</v>
      </c>
      <c r="M178" s="70">
        <v>10.96</v>
      </c>
      <c r="N178" s="70">
        <v>71.36</v>
      </c>
      <c r="O178" s="70">
        <v>65.17</v>
      </c>
      <c r="P178" s="33">
        <f t="shared" si="50"/>
        <v>89.75165562913908</v>
      </c>
      <c r="Q178" s="4">
        <v>0.26</v>
      </c>
      <c r="R178" s="4">
        <v>0.06</v>
      </c>
      <c r="S178" s="59">
        <f t="shared" si="38"/>
        <v>7.5390887290167852E-2</v>
      </c>
      <c r="T178" s="59">
        <f t="shared" si="39"/>
        <v>3.3925899280575535</v>
      </c>
      <c r="U178" s="59">
        <f t="shared" si="40"/>
        <v>1.739789706696181E-2</v>
      </c>
      <c r="V178" s="59">
        <f t="shared" si="41"/>
        <v>0.78290536801328148</v>
      </c>
      <c r="W178" s="59">
        <f t="shared" si="42"/>
        <v>4.1754952960708351</v>
      </c>
      <c r="X178" s="60">
        <v>30</v>
      </c>
      <c r="Y178" s="58">
        <f t="shared" si="43"/>
        <v>10.24834437086092</v>
      </c>
      <c r="Z178" s="61">
        <f t="shared" si="44"/>
        <v>0.45709278730861458</v>
      </c>
      <c r="AA178" s="63">
        <f t="shared" si="45"/>
        <v>0.26</v>
      </c>
      <c r="AB178" s="62">
        <f t="shared" si="46"/>
        <v>0.06</v>
      </c>
      <c r="AC178" s="57">
        <f t="shared" si="47"/>
        <v>0.75390887290167852</v>
      </c>
      <c r="AD178" s="58">
        <f t="shared" si="48"/>
        <v>0.17397897066961809</v>
      </c>
    </row>
    <row r="179" spans="2:30" x14ac:dyDescent="0.35">
      <c r="B179" s="76">
        <v>44228</v>
      </c>
      <c r="C179" s="125">
        <v>2019</v>
      </c>
      <c r="D179" s="77" t="s">
        <v>14</v>
      </c>
      <c r="E179" s="78" t="s">
        <v>14</v>
      </c>
      <c r="F179" s="78" t="s">
        <v>996</v>
      </c>
      <c r="G179" s="78">
        <v>5</v>
      </c>
      <c r="H179" s="77" t="s">
        <v>952</v>
      </c>
      <c r="I179" s="79" t="s">
        <v>12</v>
      </c>
      <c r="J179" s="137"/>
      <c r="K179" s="80">
        <v>1906</v>
      </c>
      <c r="L179" s="70">
        <v>184</v>
      </c>
      <c r="M179" s="70">
        <v>11.09</v>
      </c>
      <c r="N179" s="70">
        <v>86.09</v>
      </c>
      <c r="O179" s="70">
        <v>80.430000000000007</v>
      </c>
      <c r="P179" s="33">
        <f t="shared" si="50"/>
        <v>92.453333333333333</v>
      </c>
      <c r="Q179" s="4">
        <v>0.27</v>
      </c>
      <c r="R179" s="4">
        <v>0.01</v>
      </c>
      <c r="S179" s="59">
        <f t="shared" si="38"/>
        <v>7.5213729449091452E-2</v>
      </c>
      <c r="T179" s="59">
        <f t="shared" si="39"/>
        <v>3.3846178252091152</v>
      </c>
      <c r="U179" s="59">
        <f t="shared" si="40"/>
        <v>2.785693683299683E-3</v>
      </c>
      <c r="V179" s="59">
        <f t="shared" si="41"/>
        <v>0.12535621574848574</v>
      </c>
      <c r="W179" s="59">
        <f t="shared" si="42"/>
        <v>3.509974040957601</v>
      </c>
      <c r="X179" s="60">
        <v>30</v>
      </c>
      <c r="Y179" s="58">
        <f t="shared" si="43"/>
        <v>7.5466666666666669</v>
      </c>
      <c r="Z179" s="61">
        <f t="shared" si="44"/>
        <v>0.44081338332852615</v>
      </c>
      <c r="AA179" s="63">
        <f t="shared" si="45"/>
        <v>0.27</v>
      </c>
      <c r="AB179" s="62">
        <f t="shared" si="46"/>
        <v>0.01</v>
      </c>
      <c r="AC179" s="57">
        <f t="shared" si="47"/>
        <v>0.75213729449091449</v>
      </c>
      <c r="AD179" s="58">
        <f t="shared" si="48"/>
        <v>2.785693683299683E-2</v>
      </c>
    </row>
    <row r="180" spans="2:30" x14ac:dyDescent="0.35">
      <c r="B180" s="76">
        <v>44228</v>
      </c>
      <c r="C180" s="125">
        <v>2019</v>
      </c>
      <c r="D180" s="77" t="s">
        <v>14</v>
      </c>
      <c r="E180" s="78" t="s">
        <v>14</v>
      </c>
      <c r="F180" s="78" t="s">
        <v>996</v>
      </c>
      <c r="G180" s="78">
        <v>5</v>
      </c>
      <c r="H180" s="77" t="s">
        <v>952</v>
      </c>
      <c r="I180" s="79" t="s">
        <v>11</v>
      </c>
      <c r="J180" s="137"/>
      <c r="K180" s="80">
        <v>1907</v>
      </c>
      <c r="L180" s="70">
        <v>155</v>
      </c>
      <c r="M180" s="70">
        <v>11.01</v>
      </c>
      <c r="N180" s="70">
        <v>90.56</v>
      </c>
      <c r="O180" s="70">
        <v>83.25</v>
      </c>
      <c r="P180" s="33">
        <f t="shared" si="50"/>
        <v>90.810810810810807</v>
      </c>
      <c r="Q180" s="4">
        <v>0.53</v>
      </c>
      <c r="R180" s="4">
        <v>0.06</v>
      </c>
      <c r="S180" s="59">
        <f t="shared" si="38"/>
        <v>0.15127083333333335</v>
      </c>
      <c r="T180" s="59">
        <f t="shared" si="39"/>
        <v>6.8071875000000013</v>
      </c>
      <c r="U180" s="59">
        <f t="shared" si="40"/>
        <v>1.7124999999999998E-2</v>
      </c>
      <c r="V180" s="59">
        <f t="shared" si="41"/>
        <v>0.77062499999999989</v>
      </c>
      <c r="W180" s="59">
        <f t="shared" si="42"/>
        <v>7.5778125000000012</v>
      </c>
      <c r="X180" s="60">
        <v>30</v>
      </c>
      <c r="Y180" s="58">
        <f t="shared" si="43"/>
        <v>9.189189189189193</v>
      </c>
      <c r="Z180" s="61">
        <f t="shared" si="44"/>
        <v>0.4505952380952381</v>
      </c>
      <c r="AA180" s="63">
        <f t="shared" si="45"/>
        <v>0.53</v>
      </c>
      <c r="AB180" s="62">
        <f t="shared" si="46"/>
        <v>0.06</v>
      </c>
      <c r="AC180" s="57">
        <f t="shared" si="47"/>
        <v>1.5127083333333335</v>
      </c>
      <c r="AD180" s="58">
        <f t="shared" si="48"/>
        <v>0.17124999999999999</v>
      </c>
    </row>
    <row r="181" spans="2:30" x14ac:dyDescent="0.35">
      <c r="B181" s="76">
        <v>44228</v>
      </c>
      <c r="C181" s="125">
        <v>2019</v>
      </c>
      <c r="D181" s="77" t="s">
        <v>14</v>
      </c>
      <c r="E181" s="78" t="s">
        <v>14</v>
      </c>
      <c r="F181" s="78" t="s">
        <v>996</v>
      </c>
      <c r="G181" s="78">
        <v>5</v>
      </c>
      <c r="H181" s="77" t="s">
        <v>952</v>
      </c>
      <c r="I181" s="79" t="s">
        <v>10</v>
      </c>
      <c r="J181" s="137"/>
      <c r="K181" s="80">
        <v>1908</v>
      </c>
      <c r="L181" s="70">
        <v>164</v>
      </c>
      <c r="M181" s="70">
        <v>10.93</v>
      </c>
      <c r="N181" s="70">
        <v>82.54</v>
      </c>
      <c r="O181" s="70">
        <v>73.739999999999995</v>
      </c>
      <c r="P181" s="33">
        <f t="shared" si="50"/>
        <v>87.711213517665101</v>
      </c>
      <c r="Q181" s="4">
        <v>0.65</v>
      </c>
      <c r="R181" s="4">
        <v>0.04</v>
      </c>
      <c r="S181" s="59">
        <f t="shared" si="38"/>
        <v>0.1943739054290719</v>
      </c>
      <c r="T181" s="59">
        <f t="shared" si="39"/>
        <v>8.7468257443082358</v>
      </c>
      <c r="U181" s="59">
        <f t="shared" si="40"/>
        <v>1.1961471103327499E-2</v>
      </c>
      <c r="V181" s="59">
        <f t="shared" si="41"/>
        <v>0.53826619964973743</v>
      </c>
      <c r="W181" s="59">
        <f t="shared" si="42"/>
        <v>9.2850919439579727</v>
      </c>
      <c r="X181" s="60">
        <v>30</v>
      </c>
      <c r="Y181" s="58">
        <f t="shared" si="43"/>
        <v>12.288786482334899</v>
      </c>
      <c r="Z181" s="61">
        <f t="shared" si="44"/>
        <v>0.4700525394045536</v>
      </c>
      <c r="AA181" s="63">
        <f t="shared" si="45"/>
        <v>0.65</v>
      </c>
      <c r="AB181" s="62">
        <f t="shared" si="46"/>
        <v>0.04</v>
      </c>
      <c r="AC181" s="57">
        <f t="shared" si="47"/>
        <v>1.9437390542907189</v>
      </c>
      <c r="AD181" s="58">
        <f t="shared" si="48"/>
        <v>0.11961471103327499</v>
      </c>
    </row>
    <row r="182" spans="2:30" x14ac:dyDescent="0.35">
      <c r="B182" s="76">
        <v>44228</v>
      </c>
      <c r="C182" s="125">
        <v>2019</v>
      </c>
      <c r="D182" s="77" t="s">
        <v>14</v>
      </c>
      <c r="E182" s="78" t="s">
        <v>14</v>
      </c>
      <c r="F182" s="78" t="s">
        <v>996</v>
      </c>
      <c r="G182" s="78">
        <v>5</v>
      </c>
      <c r="H182" s="77" t="s">
        <v>990</v>
      </c>
      <c r="I182" s="79" t="s">
        <v>8</v>
      </c>
      <c r="J182" s="137"/>
      <c r="K182" s="80">
        <v>1909</v>
      </c>
      <c r="L182" s="70">
        <v>139</v>
      </c>
      <c r="M182" s="70">
        <v>11.02</v>
      </c>
      <c r="N182" s="70">
        <v>88.27</v>
      </c>
      <c r="O182" s="70">
        <v>80.11</v>
      </c>
      <c r="P182" s="33">
        <f t="shared" si="50"/>
        <v>89.4368932038835</v>
      </c>
      <c r="Q182" s="4">
        <v>0.65</v>
      </c>
      <c r="R182" s="4">
        <v>0.06</v>
      </c>
      <c r="S182" s="59">
        <f t="shared" si="38"/>
        <v>0.18936930091185411</v>
      </c>
      <c r="T182" s="59">
        <f t="shared" si="39"/>
        <v>8.5216185410334351</v>
      </c>
      <c r="U182" s="59">
        <f t="shared" si="40"/>
        <v>1.7480243161094224E-2</v>
      </c>
      <c r="V182" s="59">
        <f t="shared" si="41"/>
        <v>0.78661094224924011</v>
      </c>
      <c r="W182" s="59">
        <f t="shared" si="42"/>
        <v>9.3082294832826751</v>
      </c>
      <c r="X182" s="60">
        <v>30</v>
      </c>
      <c r="Y182" s="58">
        <f t="shared" si="43"/>
        <v>10.5631067961165</v>
      </c>
      <c r="Z182" s="61">
        <f t="shared" si="44"/>
        <v>0.4590534085974815</v>
      </c>
      <c r="AA182" s="63">
        <f t="shared" si="45"/>
        <v>0.65</v>
      </c>
      <c r="AB182" s="62">
        <f t="shared" si="46"/>
        <v>0.06</v>
      </c>
      <c r="AC182" s="57">
        <f t="shared" si="47"/>
        <v>1.8936930091185411</v>
      </c>
      <c r="AD182" s="58">
        <f t="shared" si="48"/>
        <v>0.17480243161094225</v>
      </c>
    </row>
    <row r="183" spans="2:30" x14ac:dyDescent="0.35">
      <c r="B183" s="76">
        <v>44228</v>
      </c>
      <c r="C183" s="125">
        <v>2019</v>
      </c>
      <c r="D183" s="77" t="s">
        <v>14</v>
      </c>
      <c r="E183" s="78" t="s">
        <v>14</v>
      </c>
      <c r="F183" s="78" t="s">
        <v>996</v>
      </c>
      <c r="G183" s="78">
        <v>5</v>
      </c>
      <c r="H183" s="77" t="s">
        <v>990</v>
      </c>
      <c r="I183" s="79" t="s">
        <v>12</v>
      </c>
      <c r="J183" s="137"/>
      <c r="K183" s="80">
        <v>1910</v>
      </c>
      <c r="L183" s="70">
        <v>145</v>
      </c>
      <c r="M183" s="70">
        <v>10.9</v>
      </c>
      <c r="N183" s="70">
        <v>95.39</v>
      </c>
      <c r="O183" s="70">
        <v>88.2</v>
      </c>
      <c r="P183" s="33">
        <f t="shared" si="50"/>
        <v>91.490117173630026</v>
      </c>
      <c r="Q183" s="4">
        <v>0.31</v>
      </c>
      <c r="R183" s="4">
        <v>0</v>
      </c>
      <c r="S183" s="59">
        <f t="shared" si="38"/>
        <v>8.7592043984476051E-2</v>
      </c>
      <c r="T183" s="59">
        <f t="shared" si="39"/>
        <v>3.9416419793014223</v>
      </c>
      <c r="U183" s="59">
        <f t="shared" si="40"/>
        <v>0</v>
      </c>
      <c r="V183" s="59">
        <f t="shared" si="41"/>
        <v>0</v>
      </c>
      <c r="W183" s="59">
        <f t="shared" si="42"/>
        <v>3.9416419793014223</v>
      </c>
      <c r="X183" s="60">
        <v>30</v>
      </c>
      <c r="Y183" s="58">
        <f t="shared" si="43"/>
        <v>8.5098828263699744</v>
      </c>
      <c r="Z183" s="61">
        <f t="shared" si="44"/>
        <v>0.44650711513583435</v>
      </c>
      <c r="AA183" s="63">
        <f t="shared" si="45"/>
        <v>0.31</v>
      </c>
      <c r="AB183" s="62">
        <f t="shared" si="46"/>
        <v>0</v>
      </c>
      <c r="AC183" s="57">
        <f t="shared" si="47"/>
        <v>0.87592043984476053</v>
      </c>
      <c r="AD183" s="58">
        <f t="shared" si="48"/>
        <v>0</v>
      </c>
    </row>
    <row r="184" spans="2:30" x14ac:dyDescent="0.35">
      <c r="B184" s="76">
        <v>44228</v>
      </c>
      <c r="C184" s="125">
        <v>2019</v>
      </c>
      <c r="D184" s="77" t="s">
        <v>14</v>
      </c>
      <c r="E184" s="78" t="s">
        <v>14</v>
      </c>
      <c r="F184" s="78" t="s">
        <v>996</v>
      </c>
      <c r="G184" s="78">
        <v>5</v>
      </c>
      <c r="H184" s="77" t="s">
        <v>990</v>
      </c>
      <c r="I184" s="79" t="s">
        <v>11</v>
      </c>
      <c r="J184" s="137"/>
      <c r="K184" s="80">
        <v>1911</v>
      </c>
      <c r="L184" s="70">
        <v>146</v>
      </c>
      <c r="M184" s="70">
        <v>10.89</v>
      </c>
      <c r="N184" s="70">
        <v>93.76</v>
      </c>
      <c r="O184" s="70">
        <v>84.69</v>
      </c>
      <c r="P184" s="33">
        <f t="shared" si="50"/>
        <v>89.055146615180405</v>
      </c>
      <c r="Q184" s="4">
        <v>0.56000000000000005</v>
      </c>
      <c r="R184" s="4">
        <v>0.15</v>
      </c>
      <c r="S184" s="59">
        <f t="shared" si="38"/>
        <v>0.16408834688346882</v>
      </c>
      <c r="T184" s="59">
        <f t="shared" si="39"/>
        <v>7.3839756097560967</v>
      </c>
      <c r="U184" s="59">
        <f t="shared" si="40"/>
        <v>4.3952235772357712E-2</v>
      </c>
      <c r="V184" s="59">
        <f t="shared" si="41"/>
        <v>1.9778506097560971</v>
      </c>
      <c r="W184" s="59">
        <f t="shared" si="42"/>
        <v>9.361826219512194</v>
      </c>
      <c r="X184" s="60">
        <v>30</v>
      </c>
      <c r="Y184" s="58">
        <f t="shared" si="43"/>
        <v>10.944853384819595</v>
      </c>
      <c r="Z184" s="61">
        <f t="shared" si="44"/>
        <v>0.46144986449864495</v>
      </c>
      <c r="AA184" s="63">
        <f t="shared" si="45"/>
        <v>0.56000000000000005</v>
      </c>
      <c r="AB184" s="62">
        <f t="shared" si="46"/>
        <v>0.15</v>
      </c>
      <c r="AC184" s="57">
        <f t="shared" si="47"/>
        <v>1.6408834688346883</v>
      </c>
      <c r="AD184" s="58">
        <f t="shared" si="48"/>
        <v>0.43952235772357712</v>
      </c>
    </row>
    <row r="185" spans="2:30" x14ac:dyDescent="0.35">
      <c r="B185" s="76">
        <v>44228</v>
      </c>
      <c r="C185" s="125">
        <v>2019</v>
      </c>
      <c r="D185" s="77" t="s">
        <v>14</v>
      </c>
      <c r="E185" s="78" t="s">
        <v>14</v>
      </c>
      <c r="F185" s="78" t="s">
        <v>996</v>
      </c>
      <c r="G185" s="78">
        <v>5</v>
      </c>
      <c r="H185" s="77" t="s">
        <v>990</v>
      </c>
      <c r="I185" s="79" t="s">
        <v>10</v>
      </c>
      <c r="J185" s="137"/>
      <c r="K185" s="80">
        <v>1912</v>
      </c>
      <c r="L185" s="70">
        <v>127</v>
      </c>
      <c r="M185" s="70">
        <v>11</v>
      </c>
      <c r="N185" s="70">
        <v>79.86</v>
      </c>
      <c r="O185" s="70">
        <v>71.81</v>
      </c>
      <c r="P185" s="33">
        <f t="shared" si="50"/>
        <v>88.309613708974737</v>
      </c>
      <c r="Q185" s="4">
        <v>0.5</v>
      </c>
      <c r="R185" s="4">
        <v>0.09</v>
      </c>
      <c r="S185" s="59">
        <f t="shared" si="38"/>
        <v>0.14816641999671107</v>
      </c>
      <c r="T185" s="59">
        <f t="shared" si="39"/>
        <v>6.6674888998519979</v>
      </c>
      <c r="U185" s="59">
        <f t="shared" si="40"/>
        <v>2.6669955599407991E-2</v>
      </c>
      <c r="V185" s="59">
        <f t="shared" si="41"/>
        <v>1.2001480019733597</v>
      </c>
      <c r="W185" s="59">
        <f t="shared" si="42"/>
        <v>7.8676369018253576</v>
      </c>
      <c r="X185" s="60">
        <v>30</v>
      </c>
      <c r="Y185" s="58">
        <f t="shared" si="43"/>
        <v>11.690386291025263</v>
      </c>
      <c r="Z185" s="61">
        <f t="shared" si="44"/>
        <v>0.4661897714191745</v>
      </c>
      <c r="AA185" s="63">
        <f t="shared" si="45"/>
        <v>0.5</v>
      </c>
      <c r="AB185" s="62">
        <f t="shared" si="46"/>
        <v>0.09</v>
      </c>
      <c r="AC185" s="57">
        <f t="shared" si="47"/>
        <v>1.4816641999671107</v>
      </c>
      <c r="AD185" s="58">
        <f t="shared" si="48"/>
        <v>0.26669955599407991</v>
      </c>
    </row>
    <row r="186" spans="2:30" x14ac:dyDescent="0.35">
      <c r="B186" s="76">
        <v>44228</v>
      </c>
      <c r="C186" s="125">
        <v>2019</v>
      </c>
      <c r="D186" s="77" t="s">
        <v>14</v>
      </c>
      <c r="E186" s="78" t="s">
        <v>13</v>
      </c>
      <c r="F186" s="78" t="s">
        <v>995</v>
      </c>
      <c r="G186" s="78">
        <v>4</v>
      </c>
      <c r="H186" s="77" t="s">
        <v>952</v>
      </c>
      <c r="I186" s="79" t="s">
        <v>8</v>
      </c>
      <c r="J186" s="137"/>
      <c r="K186" s="80">
        <v>1913</v>
      </c>
      <c r="L186" s="70">
        <v>131</v>
      </c>
      <c r="M186" s="70">
        <v>10.91</v>
      </c>
      <c r="N186" s="70">
        <v>90.71</v>
      </c>
      <c r="O186" s="70">
        <v>82.88</v>
      </c>
      <c r="P186" s="33">
        <f t="shared" si="50"/>
        <v>90.187969924812037</v>
      </c>
      <c r="Q186" s="4">
        <v>0.64</v>
      </c>
      <c r="R186" s="4">
        <v>0.02</v>
      </c>
      <c r="S186" s="59">
        <f t="shared" si="38"/>
        <v>0.18437015423092959</v>
      </c>
      <c r="T186" s="59">
        <f t="shared" si="39"/>
        <v>8.2966569403918307</v>
      </c>
      <c r="U186" s="59">
        <f t="shared" si="40"/>
        <v>5.7615673197165497E-3</v>
      </c>
      <c r="V186" s="59">
        <f t="shared" si="41"/>
        <v>0.25927052938724471</v>
      </c>
      <c r="W186" s="59">
        <f t="shared" si="42"/>
        <v>8.5559274697790748</v>
      </c>
      <c r="X186" s="60">
        <v>30</v>
      </c>
      <c r="Y186" s="58">
        <f t="shared" si="43"/>
        <v>9.8120300751879626</v>
      </c>
      <c r="Z186" s="61">
        <f t="shared" si="44"/>
        <v>0.45439766569403917</v>
      </c>
      <c r="AA186" s="63">
        <f t="shared" si="45"/>
        <v>0.64</v>
      </c>
      <c r="AB186" s="62">
        <f t="shared" si="46"/>
        <v>0.02</v>
      </c>
      <c r="AC186" s="57">
        <f t="shared" si="47"/>
        <v>1.8437015423092959</v>
      </c>
      <c r="AD186" s="58">
        <f t="shared" si="48"/>
        <v>5.7615673197165498E-2</v>
      </c>
    </row>
    <row r="187" spans="2:30" x14ac:dyDescent="0.35">
      <c r="B187" s="76">
        <v>44228</v>
      </c>
      <c r="C187" s="125">
        <v>2019</v>
      </c>
      <c r="D187" s="77" t="s">
        <v>14</v>
      </c>
      <c r="E187" s="78" t="s">
        <v>13</v>
      </c>
      <c r="F187" s="78" t="s">
        <v>995</v>
      </c>
      <c r="G187" s="78">
        <v>4</v>
      </c>
      <c r="H187" s="77" t="s">
        <v>952</v>
      </c>
      <c r="I187" s="79" t="s">
        <v>12</v>
      </c>
      <c r="J187" s="137"/>
      <c r="K187" s="80">
        <v>1914</v>
      </c>
      <c r="L187" s="70">
        <v>122</v>
      </c>
      <c r="M187" s="70">
        <v>10.89</v>
      </c>
      <c r="N187" s="70">
        <v>90.06</v>
      </c>
      <c r="O187" s="70">
        <v>82.41</v>
      </c>
      <c r="P187" s="33">
        <f t="shared" si="50"/>
        <v>90.337248957938598</v>
      </c>
      <c r="Q187" s="4">
        <v>0.5</v>
      </c>
      <c r="R187" s="4">
        <v>0.01</v>
      </c>
      <c r="S187" s="59">
        <f t="shared" si="38"/>
        <v>0.14371854026845643</v>
      </c>
      <c r="T187" s="59">
        <f t="shared" si="39"/>
        <v>6.4673343120805393</v>
      </c>
      <c r="U187" s="59">
        <f t="shared" si="40"/>
        <v>2.8743708053691284E-3</v>
      </c>
      <c r="V187" s="59">
        <f t="shared" si="41"/>
        <v>0.12934668624161078</v>
      </c>
      <c r="W187" s="59">
        <f t="shared" si="42"/>
        <v>6.5966809983221504</v>
      </c>
      <c r="X187" s="60">
        <v>30</v>
      </c>
      <c r="Y187" s="58">
        <f t="shared" si="43"/>
        <v>9.6627510420614016</v>
      </c>
      <c r="Z187" s="61">
        <f t="shared" si="44"/>
        <v>0.45348154362416115</v>
      </c>
      <c r="AA187" s="63">
        <f t="shared" si="45"/>
        <v>0.5</v>
      </c>
      <c r="AB187" s="62">
        <f t="shared" si="46"/>
        <v>0.01</v>
      </c>
      <c r="AC187" s="57">
        <f t="shared" si="47"/>
        <v>1.4371854026845643</v>
      </c>
      <c r="AD187" s="58">
        <f t="shared" si="48"/>
        <v>2.8743708053691284E-2</v>
      </c>
    </row>
    <row r="188" spans="2:30" x14ac:dyDescent="0.35">
      <c r="B188" s="76">
        <v>44228</v>
      </c>
      <c r="C188" s="125">
        <v>2019</v>
      </c>
      <c r="D188" s="77" t="s">
        <v>14</v>
      </c>
      <c r="E188" s="78" t="s">
        <v>13</v>
      </c>
      <c r="F188" s="78" t="s">
        <v>995</v>
      </c>
      <c r="G188" s="78">
        <v>4</v>
      </c>
      <c r="H188" s="77" t="s">
        <v>952</v>
      </c>
      <c r="I188" s="79" t="s">
        <v>11</v>
      </c>
      <c r="J188" s="137"/>
      <c r="K188" s="80">
        <v>1915</v>
      </c>
      <c r="L188" s="70">
        <v>171</v>
      </c>
      <c r="M188" s="70">
        <v>10.85</v>
      </c>
      <c r="N188" s="70">
        <v>90.52</v>
      </c>
      <c r="O188" s="70">
        <v>82.28</v>
      </c>
      <c r="P188" s="33">
        <f t="shared" si="50"/>
        <v>89.657336513116604</v>
      </c>
      <c r="Q188" s="4">
        <v>0.7</v>
      </c>
      <c r="R188" s="4">
        <v>0.1</v>
      </c>
      <c r="S188" s="59">
        <f t="shared" si="38"/>
        <v>0.20326263474730502</v>
      </c>
      <c r="T188" s="59">
        <f t="shared" si="39"/>
        <v>9.1468185636287256</v>
      </c>
      <c r="U188" s="59">
        <f t="shared" si="40"/>
        <v>2.903751924961501E-2</v>
      </c>
      <c r="V188" s="59">
        <f t="shared" si="41"/>
        <v>1.3066883662326754</v>
      </c>
      <c r="W188" s="59">
        <f t="shared" si="42"/>
        <v>10.453506929861401</v>
      </c>
      <c r="X188" s="60">
        <v>30</v>
      </c>
      <c r="Y188" s="58">
        <f t="shared" si="43"/>
        <v>10.342663486883396</v>
      </c>
      <c r="Z188" s="61">
        <f t="shared" si="44"/>
        <v>0.45767884642307155</v>
      </c>
      <c r="AA188" s="63">
        <f t="shared" si="45"/>
        <v>0.7</v>
      </c>
      <c r="AB188" s="62">
        <f t="shared" si="46"/>
        <v>0.1</v>
      </c>
      <c r="AC188" s="57">
        <f t="shared" si="47"/>
        <v>2.0326263474730504</v>
      </c>
      <c r="AD188" s="58">
        <f t="shared" si="48"/>
        <v>0.29037519249615013</v>
      </c>
    </row>
    <row r="189" spans="2:30" x14ac:dyDescent="0.35">
      <c r="B189" s="76">
        <v>44228</v>
      </c>
      <c r="C189" s="125">
        <v>2019</v>
      </c>
      <c r="D189" s="77" t="s">
        <v>14</v>
      </c>
      <c r="E189" s="78" t="s">
        <v>13</v>
      </c>
      <c r="F189" s="78" t="s">
        <v>995</v>
      </c>
      <c r="G189" s="78">
        <v>4</v>
      </c>
      <c r="H189" s="77" t="s">
        <v>952</v>
      </c>
      <c r="I189" s="79" t="s">
        <v>10</v>
      </c>
      <c r="J189" s="137"/>
      <c r="K189" s="80">
        <v>1916</v>
      </c>
      <c r="L189" s="70">
        <v>200</v>
      </c>
      <c r="M189" s="70">
        <v>10.92</v>
      </c>
      <c r="N189" s="70">
        <v>62.76</v>
      </c>
      <c r="O189" s="70">
        <v>56.01</v>
      </c>
      <c r="P189" s="33">
        <f t="shared" si="50"/>
        <v>86.979166666666671</v>
      </c>
      <c r="Q189" s="4">
        <v>0.95</v>
      </c>
      <c r="R189" s="4">
        <v>0.23</v>
      </c>
      <c r="S189" s="59">
        <f t="shared" si="38"/>
        <v>0.28727544910179637</v>
      </c>
      <c r="T189" s="59">
        <f t="shared" si="39"/>
        <v>12.927395209580837</v>
      </c>
      <c r="U189" s="59">
        <f t="shared" si="40"/>
        <v>6.9550898203592809E-2</v>
      </c>
      <c r="V189" s="59">
        <f t="shared" si="41"/>
        <v>3.1297904191616763</v>
      </c>
      <c r="W189" s="59">
        <f t="shared" si="42"/>
        <v>16.057185628742513</v>
      </c>
      <c r="X189" s="60">
        <v>30</v>
      </c>
      <c r="Y189" s="58">
        <f t="shared" si="43"/>
        <v>13.020833333333329</v>
      </c>
      <c r="Z189" s="61">
        <f t="shared" si="44"/>
        <v>0.47485029940119761</v>
      </c>
      <c r="AA189" s="63">
        <f t="shared" si="45"/>
        <v>0.95</v>
      </c>
      <c r="AB189" s="62">
        <f t="shared" si="46"/>
        <v>0.23</v>
      </c>
      <c r="AC189" s="57">
        <f t="shared" si="47"/>
        <v>2.8727544910179637</v>
      </c>
      <c r="AD189" s="58">
        <f t="shared" si="48"/>
        <v>0.69550898203592815</v>
      </c>
    </row>
    <row r="190" spans="2:30" x14ac:dyDescent="0.35">
      <c r="B190" s="76">
        <v>44228</v>
      </c>
      <c r="C190" s="125">
        <v>2019</v>
      </c>
      <c r="D190" s="77" t="s">
        <v>14</v>
      </c>
      <c r="E190" s="78" t="s">
        <v>13</v>
      </c>
      <c r="F190" s="78" t="s">
        <v>995</v>
      </c>
      <c r="G190" s="78">
        <v>4</v>
      </c>
      <c r="H190" s="77" t="s">
        <v>990</v>
      </c>
      <c r="I190" s="79" t="s">
        <v>8</v>
      </c>
      <c r="J190" s="137"/>
      <c r="K190" s="80">
        <v>1917</v>
      </c>
      <c r="L190" s="70">
        <v>185</v>
      </c>
      <c r="M190" s="70">
        <v>10.85</v>
      </c>
      <c r="N190" s="70">
        <v>84.87</v>
      </c>
      <c r="O190" s="70">
        <v>78.28</v>
      </c>
      <c r="P190" s="33">
        <f t="shared" si="50"/>
        <v>91.097000810591737</v>
      </c>
      <c r="Q190" s="4">
        <v>0.5</v>
      </c>
      <c r="R190" s="4">
        <v>0.06</v>
      </c>
      <c r="S190" s="59">
        <f t="shared" si="38"/>
        <v>0.14210292154827228</v>
      </c>
      <c r="T190" s="59">
        <f t="shared" si="39"/>
        <v>6.3946314696722526</v>
      </c>
      <c r="U190" s="59">
        <f t="shared" si="40"/>
        <v>1.7052350585792672E-2</v>
      </c>
      <c r="V190" s="59">
        <f t="shared" si="41"/>
        <v>0.76735577636067021</v>
      </c>
      <c r="W190" s="59">
        <f t="shared" si="42"/>
        <v>7.1619872460329228</v>
      </c>
      <c r="X190" s="60">
        <v>30</v>
      </c>
      <c r="Y190" s="58">
        <f t="shared" si="43"/>
        <v>8.9029991894082627</v>
      </c>
      <c r="Z190" s="61">
        <f t="shared" si="44"/>
        <v>0.44886549013792076</v>
      </c>
      <c r="AA190" s="63">
        <f t="shared" si="45"/>
        <v>0.5</v>
      </c>
      <c r="AB190" s="62">
        <f t="shared" si="46"/>
        <v>0.06</v>
      </c>
      <c r="AC190" s="57">
        <f t="shared" si="47"/>
        <v>1.4210292154827229</v>
      </c>
      <c r="AD190" s="58">
        <f t="shared" si="48"/>
        <v>0.17052350585792672</v>
      </c>
    </row>
    <row r="191" spans="2:30" x14ac:dyDescent="0.35">
      <c r="B191" s="76">
        <v>44228</v>
      </c>
      <c r="C191" s="125">
        <v>2019</v>
      </c>
      <c r="D191" s="77" t="s">
        <v>14</v>
      </c>
      <c r="E191" s="78" t="s">
        <v>13</v>
      </c>
      <c r="F191" s="78" t="s">
        <v>995</v>
      </c>
      <c r="G191" s="78">
        <v>4</v>
      </c>
      <c r="H191" s="77" t="s">
        <v>990</v>
      </c>
      <c r="I191" s="79" t="s">
        <v>12</v>
      </c>
      <c r="J191" s="137"/>
      <c r="K191" s="80">
        <v>1918</v>
      </c>
      <c r="L191" s="70">
        <v>134</v>
      </c>
      <c r="M191" s="70">
        <v>10.94</v>
      </c>
      <c r="N191" s="70">
        <v>95.16</v>
      </c>
      <c r="O191" s="70">
        <v>87.92</v>
      </c>
      <c r="P191" s="33">
        <f t="shared" si="50"/>
        <v>91.403467109950142</v>
      </c>
      <c r="Q191" s="4">
        <v>0.33</v>
      </c>
      <c r="R191" s="4">
        <v>7.0000000000000007E-2</v>
      </c>
      <c r="S191" s="59">
        <f t="shared" si="38"/>
        <v>9.3362821512081057E-2</v>
      </c>
      <c r="T191" s="59">
        <f t="shared" si="39"/>
        <v>4.2013269680436478</v>
      </c>
      <c r="U191" s="59">
        <f t="shared" si="40"/>
        <v>1.9804234866199009E-2</v>
      </c>
      <c r="V191" s="59">
        <f t="shared" si="41"/>
        <v>0.89119056897895543</v>
      </c>
      <c r="W191" s="59">
        <f t="shared" si="42"/>
        <v>5.0925175370226032</v>
      </c>
      <c r="X191" s="60">
        <v>30</v>
      </c>
      <c r="Y191" s="58">
        <f t="shared" si="43"/>
        <v>8.5965328900498577</v>
      </c>
      <c r="Z191" s="61">
        <f t="shared" si="44"/>
        <v>0.44702520135100016</v>
      </c>
      <c r="AA191" s="63">
        <f t="shared" si="45"/>
        <v>0.33</v>
      </c>
      <c r="AB191" s="62">
        <f t="shared" si="46"/>
        <v>7.0000000000000007E-2</v>
      </c>
      <c r="AC191" s="57">
        <f t="shared" si="47"/>
        <v>0.93362821512081062</v>
      </c>
      <c r="AD191" s="58">
        <f t="shared" si="48"/>
        <v>0.19804234866199008</v>
      </c>
    </row>
    <row r="192" spans="2:30" x14ac:dyDescent="0.35">
      <c r="B192" s="76">
        <v>44228</v>
      </c>
      <c r="C192" s="125">
        <v>2019</v>
      </c>
      <c r="D192" s="77" t="s">
        <v>14</v>
      </c>
      <c r="E192" s="78" t="s">
        <v>13</v>
      </c>
      <c r="F192" s="78" t="s">
        <v>995</v>
      </c>
      <c r="G192" s="78">
        <v>4</v>
      </c>
      <c r="H192" s="77" t="s">
        <v>990</v>
      </c>
      <c r="I192" s="79" t="s">
        <v>11</v>
      </c>
      <c r="J192" s="137"/>
      <c r="K192" s="80">
        <v>1919</v>
      </c>
      <c r="L192" s="70">
        <v>172</v>
      </c>
      <c r="M192" s="70">
        <v>10.9</v>
      </c>
      <c r="N192" s="70">
        <v>100.44</v>
      </c>
      <c r="O192" s="70">
        <v>91.16</v>
      </c>
      <c r="P192" s="33">
        <f t="shared" si="50"/>
        <v>89.635916908644177</v>
      </c>
      <c r="Q192" s="4">
        <v>0.52</v>
      </c>
      <c r="R192" s="4">
        <v>0.1</v>
      </c>
      <c r="S192" s="59">
        <f t="shared" si="38"/>
        <v>0.15104360827311242</v>
      </c>
      <c r="T192" s="59">
        <f t="shared" si="39"/>
        <v>6.796962372290059</v>
      </c>
      <c r="U192" s="59">
        <f t="shared" si="40"/>
        <v>2.904684774482931E-2</v>
      </c>
      <c r="V192" s="59">
        <f t="shared" si="41"/>
        <v>1.307108148517319</v>
      </c>
      <c r="W192" s="59">
        <f t="shared" si="42"/>
        <v>8.1040705208073778</v>
      </c>
      <c r="X192" s="60">
        <v>30</v>
      </c>
      <c r="Y192" s="58">
        <f t="shared" si="43"/>
        <v>10.364083091355823</v>
      </c>
      <c r="Z192" s="61">
        <f t="shared" si="44"/>
        <v>0.45781211064041871</v>
      </c>
      <c r="AA192" s="63">
        <f t="shared" si="45"/>
        <v>0.52</v>
      </c>
      <c r="AB192" s="62">
        <f t="shared" si="46"/>
        <v>0.1</v>
      </c>
      <c r="AC192" s="57">
        <f t="shared" si="47"/>
        <v>1.5104360827311241</v>
      </c>
      <c r="AD192" s="58">
        <f t="shared" si="48"/>
        <v>0.29046847744829307</v>
      </c>
    </row>
    <row r="193" spans="2:30" x14ac:dyDescent="0.35">
      <c r="B193" s="76">
        <v>44228</v>
      </c>
      <c r="C193" s="125">
        <v>2019</v>
      </c>
      <c r="D193" s="77" t="s">
        <v>14</v>
      </c>
      <c r="E193" s="78" t="s">
        <v>13</v>
      </c>
      <c r="F193" s="78" t="s">
        <v>995</v>
      </c>
      <c r="G193" s="78">
        <v>4</v>
      </c>
      <c r="H193" s="77" t="s">
        <v>990</v>
      </c>
      <c r="I193" s="79" t="s">
        <v>10</v>
      </c>
      <c r="J193" s="137"/>
      <c r="K193" s="80">
        <v>1920</v>
      </c>
      <c r="L193" s="94">
        <v>140</v>
      </c>
      <c r="M193" s="94">
        <v>10.89</v>
      </c>
      <c r="N193" s="94">
        <v>71.19</v>
      </c>
      <c r="O193" s="94">
        <v>62.69</v>
      </c>
      <c r="P193" s="33">
        <f t="shared" si="50"/>
        <v>85.903814262023218</v>
      </c>
      <c r="Q193" s="96">
        <v>0.96</v>
      </c>
      <c r="R193" s="96">
        <v>0.18</v>
      </c>
      <c r="S193" s="59">
        <f t="shared" si="38"/>
        <v>0.29513513513513512</v>
      </c>
      <c r="T193" s="59">
        <f t="shared" si="39"/>
        <v>13.28108108108108</v>
      </c>
      <c r="U193" s="59">
        <f t="shared" si="40"/>
        <v>5.5337837837837835E-2</v>
      </c>
      <c r="V193" s="59">
        <f t="shared" si="41"/>
        <v>2.4902027027027027</v>
      </c>
      <c r="W193" s="59">
        <f t="shared" si="42"/>
        <v>15.771283783783783</v>
      </c>
      <c r="X193" s="60">
        <v>30</v>
      </c>
      <c r="Y193" s="58">
        <f t="shared" si="43"/>
        <v>14.096185737976782</v>
      </c>
      <c r="Z193" s="61">
        <f t="shared" si="44"/>
        <v>0.48204633204633207</v>
      </c>
      <c r="AA193" s="63">
        <f t="shared" si="45"/>
        <v>0.96</v>
      </c>
      <c r="AB193" s="62">
        <f t="shared" si="46"/>
        <v>0.18</v>
      </c>
      <c r="AC193" s="57">
        <f t="shared" si="47"/>
        <v>2.9513513513513514</v>
      </c>
      <c r="AD193" s="58">
        <f t="shared" si="48"/>
        <v>0.55337837837837833</v>
      </c>
    </row>
    <row r="194" spans="2:30" x14ac:dyDescent="0.35">
      <c r="B194" s="76">
        <v>44228</v>
      </c>
      <c r="C194" s="125">
        <v>2019</v>
      </c>
      <c r="D194" s="77" t="s">
        <v>14</v>
      </c>
      <c r="E194" s="78" t="s">
        <v>13</v>
      </c>
      <c r="F194" s="78" t="s">
        <v>994</v>
      </c>
      <c r="G194" s="78">
        <v>3</v>
      </c>
      <c r="H194" s="77" t="s">
        <v>952</v>
      </c>
      <c r="I194" s="79" t="s">
        <v>8</v>
      </c>
      <c r="J194" s="137"/>
      <c r="K194" s="80">
        <v>1921</v>
      </c>
      <c r="L194" s="70">
        <v>51</v>
      </c>
      <c r="M194" s="70">
        <v>10.91</v>
      </c>
      <c r="N194" s="70">
        <v>92.89</v>
      </c>
      <c r="O194" s="70">
        <v>85.51</v>
      </c>
      <c r="P194" s="33">
        <f t="shared" si="50"/>
        <v>90.997804342522585</v>
      </c>
      <c r="Q194" s="4">
        <v>0.59</v>
      </c>
      <c r="R194" s="4">
        <v>0.1</v>
      </c>
      <c r="S194" s="59">
        <f t="shared" si="38"/>
        <v>0.16792855227882031</v>
      </c>
      <c r="T194" s="59">
        <f t="shared" si="39"/>
        <v>7.5567848525469135</v>
      </c>
      <c r="U194" s="59">
        <f t="shared" si="40"/>
        <v>2.8462466487935649E-2</v>
      </c>
      <c r="V194" s="59">
        <f t="shared" si="41"/>
        <v>1.2808109919571042</v>
      </c>
      <c r="W194" s="59">
        <f t="shared" si="42"/>
        <v>8.8375958445040173</v>
      </c>
      <c r="X194" s="60">
        <v>30</v>
      </c>
      <c r="Y194" s="58">
        <f t="shared" si="43"/>
        <v>9.0021956574774151</v>
      </c>
      <c r="Z194" s="61">
        <f t="shared" si="44"/>
        <v>0.44946380697050919</v>
      </c>
      <c r="AA194" s="63">
        <f t="shared" si="45"/>
        <v>0.59</v>
      </c>
      <c r="AB194" s="62">
        <f t="shared" si="46"/>
        <v>0.1</v>
      </c>
      <c r="AC194" s="57">
        <f t="shared" si="47"/>
        <v>1.6792855227882031</v>
      </c>
      <c r="AD194" s="58">
        <f t="shared" si="48"/>
        <v>0.2846246648793565</v>
      </c>
    </row>
    <row r="195" spans="2:30" x14ac:dyDescent="0.35">
      <c r="B195" s="76">
        <v>44228</v>
      </c>
      <c r="C195" s="125">
        <v>2019</v>
      </c>
      <c r="D195" s="77" t="s">
        <v>14</v>
      </c>
      <c r="E195" s="78" t="s">
        <v>13</v>
      </c>
      <c r="F195" s="78" t="s">
        <v>994</v>
      </c>
      <c r="G195" s="78">
        <v>3</v>
      </c>
      <c r="H195" s="77" t="s">
        <v>952</v>
      </c>
      <c r="I195" s="79" t="s">
        <v>12</v>
      </c>
      <c r="J195" s="137"/>
      <c r="K195" s="80">
        <v>1922</v>
      </c>
      <c r="L195" s="94">
        <v>359</v>
      </c>
      <c r="M195" s="94">
        <v>11.3</v>
      </c>
      <c r="N195" s="94">
        <v>81.790000000000006</v>
      </c>
      <c r="O195" s="94">
        <v>75.08</v>
      </c>
      <c r="P195" s="33">
        <f t="shared" si="50"/>
        <v>90.480919279330394</v>
      </c>
      <c r="Q195" s="96">
        <v>0.57999999999999996</v>
      </c>
      <c r="R195" s="96">
        <v>7.0000000000000007E-2</v>
      </c>
      <c r="S195" s="59">
        <f t="shared" si="38"/>
        <v>0.16635669488867982</v>
      </c>
      <c r="T195" s="59">
        <f t="shared" si="39"/>
        <v>7.4860512699905923</v>
      </c>
      <c r="U195" s="59">
        <f t="shared" si="40"/>
        <v>2.0077532141737221E-2</v>
      </c>
      <c r="V195" s="59">
        <f t="shared" si="41"/>
        <v>0.90348894637817501</v>
      </c>
      <c r="W195" s="59">
        <f t="shared" si="42"/>
        <v>8.3895402163687667</v>
      </c>
      <c r="X195" s="60">
        <v>30</v>
      </c>
      <c r="Y195" s="58">
        <f t="shared" si="43"/>
        <v>9.5190807206696064</v>
      </c>
      <c r="Z195" s="61">
        <f t="shared" si="44"/>
        <v>0.45260269677014742</v>
      </c>
      <c r="AA195" s="63">
        <f t="shared" si="45"/>
        <v>0.57999999999999996</v>
      </c>
      <c r="AB195" s="62">
        <f t="shared" si="46"/>
        <v>7.0000000000000007E-2</v>
      </c>
      <c r="AC195" s="57">
        <f t="shared" si="47"/>
        <v>1.6635669488867983</v>
      </c>
      <c r="AD195" s="58">
        <f t="shared" si="48"/>
        <v>0.2007753214173722</v>
      </c>
    </row>
    <row r="196" spans="2:30" x14ac:dyDescent="0.35">
      <c r="B196" s="76">
        <v>44228</v>
      </c>
      <c r="C196" s="125">
        <v>2019</v>
      </c>
      <c r="D196" s="77" t="s">
        <v>14</v>
      </c>
      <c r="E196" s="78" t="s">
        <v>13</v>
      </c>
      <c r="F196" s="78" t="s">
        <v>994</v>
      </c>
      <c r="G196" s="78">
        <v>3</v>
      </c>
      <c r="H196" s="77" t="s">
        <v>952</v>
      </c>
      <c r="I196" s="79" t="s">
        <v>11</v>
      </c>
      <c r="J196" s="137"/>
      <c r="K196" s="80">
        <v>1923</v>
      </c>
      <c r="L196" s="70">
        <v>190</v>
      </c>
      <c r="M196" s="70">
        <v>10.91</v>
      </c>
      <c r="N196" s="70">
        <v>79</v>
      </c>
      <c r="O196" s="70">
        <v>71.09</v>
      </c>
      <c r="P196" s="33">
        <f t="shared" si="50"/>
        <v>88.383022470259945</v>
      </c>
      <c r="Q196" s="4">
        <v>0.66</v>
      </c>
      <c r="R196" s="4">
        <v>0.09</v>
      </c>
      <c r="S196" s="59">
        <f t="shared" si="38"/>
        <v>0.19536241276171484</v>
      </c>
      <c r="T196" s="59">
        <f t="shared" si="39"/>
        <v>8.7913085742771671</v>
      </c>
      <c r="U196" s="59">
        <f t="shared" si="40"/>
        <v>2.6640329012961116E-2</v>
      </c>
      <c r="V196" s="59">
        <f t="shared" si="41"/>
        <v>1.1988148055832502</v>
      </c>
      <c r="W196" s="59">
        <f t="shared" si="42"/>
        <v>9.9901233798604174</v>
      </c>
      <c r="X196" s="60">
        <v>30</v>
      </c>
      <c r="Y196" s="58">
        <f t="shared" si="43"/>
        <v>11.616977529740055</v>
      </c>
      <c r="Z196" s="61">
        <f t="shared" si="44"/>
        <v>0.46571950814223989</v>
      </c>
      <c r="AA196" s="63">
        <f t="shared" si="45"/>
        <v>0.66</v>
      </c>
      <c r="AB196" s="62">
        <f t="shared" si="46"/>
        <v>0.09</v>
      </c>
      <c r="AC196" s="57">
        <f t="shared" si="47"/>
        <v>1.9536241276171484</v>
      </c>
      <c r="AD196" s="58">
        <f t="shared" si="48"/>
        <v>0.26640329012961117</v>
      </c>
    </row>
    <row r="197" spans="2:30" x14ac:dyDescent="0.35">
      <c r="B197" s="76">
        <v>44228</v>
      </c>
      <c r="C197" s="125">
        <v>2019</v>
      </c>
      <c r="D197" s="77" t="s">
        <v>14</v>
      </c>
      <c r="E197" s="78" t="s">
        <v>13</v>
      </c>
      <c r="F197" s="78" t="s">
        <v>994</v>
      </c>
      <c r="G197" s="78">
        <v>3</v>
      </c>
      <c r="H197" s="77" t="s">
        <v>952</v>
      </c>
      <c r="I197" s="79" t="s">
        <v>10</v>
      </c>
      <c r="J197" s="137"/>
      <c r="K197" s="80">
        <v>1924</v>
      </c>
      <c r="L197" s="70">
        <v>186</v>
      </c>
      <c r="M197" s="70">
        <v>10.92</v>
      </c>
      <c r="N197" s="70">
        <v>63.65</v>
      </c>
      <c r="O197" s="70">
        <v>55.85</v>
      </c>
      <c r="P197" s="33">
        <f t="shared" si="50"/>
        <v>85.207661672672103</v>
      </c>
      <c r="Q197" s="4">
        <v>0.85</v>
      </c>
      <c r="R197" s="4">
        <v>0.14000000000000001</v>
      </c>
      <c r="S197" s="59">
        <f t="shared" ref="S197:S260" si="51">AA197*((250+(100*Y197/100))/1000)*(100/(100-(100*Y197/100)))</f>
        <v>0.26414700645448475</v>
      </c>
      <c r="T197" s="59">
        <f t="shared" ref="T197:T260" si="52">IF(Y197="","",S197*(X197/10*15))</f>
        <v>11.886615290451813</v>
      </c>
      <c r="U197" s="59">
        <f t="shared" ref="U197:U260" si="53">AB197*((250+(100*Y197/100))/1000)*(100/(100-(100*Y197/100)))</f>
        <v>4.3506565768973965E-2</v>
      </c>
      <c r="V197" s="59">
        <f t="shared" ref="V197:V260" si="54">IF(Y197="","",U197*(X197/10*15))</f>
        <v>1.9577954596038285</v>
      </c>
      <c r="W197" s="59">
        <f t="shared" ref="W197:W260" si="55">IF(AA197="","",T197+V197)</f>
        <v>13.844410750055641</v>
      </c>
      <c r="X197" s="60">
        <v>30</v>
      </c>
      <c r="Y197" s="58">
        <f t="shared" ref="Y197:Y260" si="56">100-P197</f>
        <v>14.792338327327897</v>
      </c>
      <c r="Z197" s="61">
        <f t="shared" ref="Z197:Z260" si="57">IF(Y197="","",((400+Y197)/1000)*(100/(100-Y197)))</f>
        <v>0.48680169152014252</v>
      </c>
      <c r="AA197" s="63">
        <f t="shared" ref="AA197:AA260" si="58">Q197</f>
        <v>0.85</v>
      </c>
      <c r="AB197" s="62">
        <f t="shared" ref="AB197:AB260" si="59">R197</f>
        <v>0.14000000000000001</v>
      </c>
      <c r="AC197" s="57">
        <f t="shared" ref="AC197:AC260" si="60">S197*10</f>
        <v>2.6414700645448477</v>
      </c>
      <c r="AD197" s="58">
        <f t="shared" ref="AD197:AD260" si="61">U197*10</f>
        <v>0.43506565768973965</v>
      </c>
    </row>
    <row r="198" spans="2:30" x14ac:dyDescent="0.35">
      <c r="B198" s="76">
        <v>44228</v>
      </c>
      <c r="C198" s="125">
        <v>2019</v>
      </c>
      <c r="D198" s="77" t="s">
        <v>14</v>
      </c>
      <c r="E198" s="78" t="s">
        <v>13</v>
      </c>
      <c r="F198" s="78" t="s">
        <v>994</v>
      </c>
      <c r="G198" s="78">
        <v>3</v>
      </c>
      <c r="H198" s="77" t="s">
        <v>990</v>
      </c>
      <c r="I198" s="79" t="s">
        <v>8</v>
      </c>
      <c r="J198" s="137"/>
      <c r="K198" s="80">
        <v>1925</v>
      </c>
      <c r="L198" s="70">
        <v>182</v>
      </c>
      <c r="M198" s="70">
        <v>11.1</v>
      </c>
      <c r="N198" s="70">
        <v>78.81</v>
      </c>
      <c r="O198" s="70">
        <v>72.13</v>
      </c>
      <c r="P198" s="33">
        <f t="shared" si="50"/>
        <v>90.134396691773716</v>
      </c>
      <c r="Q198" s="4">
        <v>0.88</v>
      </c>
      <c r="R198" s="4">
        <v>0.03</v>
      </c>
      <c r="S198" s="59">
        <f t="shared" si="51"/>
        <v>0.25371194494510907</v>
      </c>
      <c r="T198" s="59">
        <f t="shared" si="52"/>
        <v>11.417037522529908</v>
      </c>
      <c r="U198" s="59">
        <f t="shared" si="53"/>
        <v>8.6492708504014443E-3</v>
      </c>
      <c r="V198" s="59">
        <f t="shared" si="54"/>
        <v>0.38921718826806501</v>
      </c>
      <c r="W198" s="59">
        <f t="shared" si="55"/>
        <v>11.806254710797973</v>
      </c>
      <c r="X198" s="60">
        <v>30</v>
      </c>
      <c r="Y198" s="58">
        <f t="shared" si="56"/>
        <v>9.8656033082262837</v>
      </c>
      <c r="Z198" s="61">
        <f t="shared" si="57"/>
        <v>0.45472718335244977</v>
      </c>
      <c r="AA198" s="63">
        <f t="shared" si="58"/>
        <v>0.88</v>
      </c>
      <c r="AB198" s="62">
        <f t="shared" si="59"/>
        <v>0.03</v>
      </c>
      <c r="AC198" s="57">
        <f t="shared" si="60"/>
        <v>2.5371194494510907</v>
      </c>
      <c r="AD198" s="58">
        <f t="shared" si="61"/>
        <v>8.6492708504014443E-2</v>
      </c>
    </row>
    <row r="199" spans="2:30" x14ac:dyDescent="0.35">
      <c r="B199" s="76">
        <v>44228</v>
      </c>
      <c r="C199" s="125">
        <v>2019</v>
      </c>
      <c r="D199" s="77" t="s">
        <v>14</v>
      </c>
      <c r="E199" s="78" t="s">
        <v>13</v>
      </c>
      <c r="F199" s="78" t="s">
        <v>994</v>
      </c>
      <c r="G199" s="78">
        <v>3</v>
      </c>
      <c r="H199" s="77" t="s">
        <v>990</v>
      </c>
      <c r="I199" s="79" t="s">
        <v>12</v>
      </c>
      <c r="J199" s="137"/>
      <c r="K199" s="80">
        <v>1926</v>
      </c>
      <c r="L199" s="70">
        <v>192</v>
      </c>
      <c r="M199" s="70">
        <v>10.94</v>
      </c>
      <c r="N199" s="70">
        <v>73.73</v>
      </c>
      <c r="O199" s="70">
        <v>68.3</v>
      </c>
      <c r="P199" s="33">
        <f t="shared" si="50"/>
        <v>91.352126134734817</v>
      </c>
      <c r="Q199" s="4">
        <v>0.56000000000000005</v>
      </c>
      <c r="R199" s="4">
        <v>0.03</v>
      </c>
      <c r="S199" s="59">
        <f t="shared" si="51"/>
        <v>0.15855439330543938</v>
      </c>
      <c r="T199" s="59">
        <f t="shared" si="52"/>
        <v>7.1349476987447726</v>
      </c>
      <c r="U199" s="59">
        <f t="shared" si="53"/>
        <v>8.4939853556485357E-3</v>
      </c>
      <c r="V199" s="59">
        <f t="shared" si="54"/>
        <v>0.3822293410041841</v>
      </c>
      <c r="W199" s="59">
        <f t="shared" si="55"/>
        <v>7.5171770397489563</v>
      </c>
      <c r="X199" s="60">
        <v>30</v>
      </c>
      <c r="Y199" s="58">
        <f t="shared" si="56"/>
        <v>8.6478738652651828</v>
      </c>
      <c r="Z199" s="61">
        <f t="shared" si="57"/>
        <v>0.44733263598326367</v>
      </c>
      <c r="AA199" s="63">
        <f t="shared" si="58"/>
        <v>0.56000000000000005</v>
      </c>
      <c r="AB199" s="62">
        <f t="shared" si="59"/>
        <v>0.03</v>
      </c>
      <c r="AC199" s="57">
        <f t="shared" si="60"/>
        <v>1.5855439330543939</v>
      </c>
      <c r="AD199" s="58">
        <f t="shared" si="61"/>
        <v>8.4939853556485354E-2</v>
      </c>
    </row>
    <row r="200" spans="2:30" x14ac:dyDescent="0.35">
      <c r="B200" s="76">
        <v>44228</v>
      </c>
      <c r="C200" s="125">
        <v>2019</v>
      </c>
      <c r="D200" s="77" t="s">
        <v>14</v>
      </c>
      <c r="E200" s="78" t="s">
        <v>13</v>
      </c>
      <c r="F200" s="78" t="s">
        <v>994</v>
      </c>
      <c r="G200" s="78">
        <v>3</v>
      </c>
      <c r="H200" s="77" t="s">
        <v>990</v>
      </c>
      <c r="I200" s="79" t="s">
        <v>11</v>
      </c>
      <c r="J200" s="137"/>
      <c r="K200" s="80">
        <v>1927</v>
      </c>
      <c r="L200" s="94">
        <v>181</v>
      </c>
      <c r="M200" s="94">
        <v>11</v>
      </c>
      <c r="N200" s="94">
        <v>74.75</v>
      </c>
      <c r="O200" s="94">
        <v>67.73</v>
      </c>
      <c r="P200" s="33">
        <f t="shared" si="50"/>
        <v>88.988235294117658</v>
      </c>
      <c r="Q200" s="96">
        <v>0.84</v>
      </c>
      <c r="R200" s="96">
        <v>0.09</v>
      </c>
      <c r="S200" s="59">
        <f t="shared" si="51"/>
        <v>0.24638075092543624</v>
      </c>
      <c r="T200" s="59">
        <f t="shared" si="52"/>
        <v>11.08713379164463</v>
      </c>
      <c r="U200" s="59">
        <f t="shared" si="53"/>
        <v>2.6397937599153883E-2</v>
      </c>
      <c r="V200" s="59">
        <f t="shared" si="54"/>
        <v>1.1879071919619246</v>
      </c>
      <c r="W200" s="59">
        <f t="shared" si="55"/>
        <v>12.275040983606555</v>
      </c>
      <c r="X200" s="60">
        <v>30</v>
      </c>
      <c r="Y200" s="58">
        <f t="shared" si="56"/>
        <v>11.011764705882342</v>
      </c>
      <c r="Z200" s="61">
        <f t="shared" si="57"/>
        <v>0.461872025383395</v>
      </c>
      <c r="AA200" s="63">
        <f t="shared" si="58"/>
        <v>0.84</v>
      </c>
      <c r="AB200" s="62">
        <f t="shared" si="59"/>
        <v>0.09</v>
      </c>
      <c r="AC200" s="57">
        <f t="shared" si="60"/>
        <v>2.4638075092543623</v>
      </c>
      <c r="AD200" s="58">
        <f t="shared" si="61"/>
        <v>0.26397937599153881</v>
      </c>
    </row>
    <row r="201" spans="2:30" x14ac:dyDescent="0.35">
      <c r="B201" s="76">
        <v>44228</v>
      </c>
      <c r="C201" s="125">
        <v>2019</v>
      </c>
      <c r="D201" s="77" t="s">
        <v>14</v>
      </c>
      <c r="E201" s="78" t="s">
        <v>13</v>
      </c>
      <c r="F201" s="78" t="s">
        <v>994</v>
      </c>
      <c r="G201" s="78">
        <v>3</v>
      </c>
      <c r="H201" s="77" t="s">
        <v>990</v>
      </c>
      <c r="I201" s="79" t="s">
        <v>10</v>
      </c>
      <c r="J201" s="137"/>
      <c r="K201" s="80">
        <v>1928</v>
      </c>
      <c r="L201" s="70">
        <v>63</v>
      </c>
      <c r="M201" s="70">
        <v>10.94</v>
      </c>
      <c r="N201" s="70">
        <v>62.81</v>
      </c>
      <c r="O201" s="70">
        <v>55.88</v>
      </c>
      <c r="P201" s="33">
        <f t="shared" si="50"/>
        <v>86.639676113360323</v>
      </c>
      <c r="Q201" s="4">
        <v>1.1400000000000001</v>
      </c>
      <c r="R201" s="4">
        <v>0.16</v>
      </c>
      <c r="S201" s="59">
        <f t="shared" si="51"/>
        <v>0.34652803738317761</v>
      </c>
      <c r="T201" s="59">
        <f t="shared" si="52"/>
        <v>15.593761682242992</v>
      </c>
      <c r="U201" s="59">
        <f t="shared" si="53"/>
        <v>4.8635514018691588E-2</v>
      </c>
      <c r="V201" s="59">
        <f t="shared" si="54"/>
        <v>2.1885981308411213</v>
      </c>
      <c r="W201" s="59">
        <f t="shared" si="55"/>
        <v>17.782359813084113</v>
      </c>
      <c r="X201" s="60">
        <v>30</v>
      </c>
      <c r="Y201" s="58">
        <f t="shared" si="56"/>
        <v>13.360323886639677</v>
      </c>
      <c r="Z201" s="61">
        <f t="shared" si="57"/>
        <v>0.47710280373831782</v>
      </c>
      <c r="AA201" s="63">
        <f t="shared" si="58"/>
        <v>1.1400000000000001</v>
      </c>
      <c r="AB201" s="62">
        <f t="shared" si="59"/>
        <v>0.16</v>
      </c>
      <c r="AC201" s="57">
        <f t="shared" si="60"/>
        <v>3.4652803738317761</v>
      </c>
      <c r="AD201" s="58">
        <f t="shared" si="61"/>
        <v>0.48635514018691589</v>
      </c>
    </row>
    <row r="202" spans="2:30" x14ac:dyDescent="0.35">
      <c r="B202" s="76">
        <v>44228</v>
      </c>
      <c r="C202" s="125">
        <v>2019</v>
      </c>
      <c r="D202" s="77" t="s">
        <v>14</v>
      </c>
      <c r="E202" s="78" t="s">
        <v>14</v>
      </c>
      <c r="F202" s="78" t="s">
        <v>994</v>
      </c>
      <c r="G202" s="78">
        <v>3</v>
      </c>
      <c r="H202" s="77" t="s">
        <v>952</v>
      </c>
      <c r="I202" s="79" t="s">
        <v>8</v>
      </c>
      <c r="J202" s="137"/>
      <c r="K202" s="80">
        <v>1929</v>
      </c>
      <c r="L202" s="70">
        <v>193</v>
      </c>
      <c r="M202" s="70">
        <v>10.99</v>
      </c>
      <c r="N202" s="70">
        <v>81.62</v>
      </c>
      <c r="O202" s="70">
        <v>75.52</v>
      </c>
      <c r="P202" s="33">
        <f t="shared" si="50"/>
        <v>91.363443296049823</v>
      </c>
      <c r="Q202" s="4">
        <v>0.28000000000000003</v>
      </c>
      <c r="R202" s="4">
        <v>0.09</v>
      </c>
      <c r="S202" s="59">
        <f t="shared" si="51"/>
        <v>7.9263908259724195E-2</v>
      </c>
      <c r="T202" s="59">
        <f t="shared" si="52"/>
        <v>3.5668758716875888</v>
      </c>
      <c r="U202" s="59">
        <f t="shared" si="53"/>
        <v>2.5477684797768484E-2</v>
      </c>
      <c r="V202" s="59">
        <f t="shared" si="54"/>
        <v>1.1464958158995817</v>
      </c>
      <c r="W202" s="59">
        <f t="shared" si="55"/>
        <v>4.7133716875871707</v>
      </c>
      <c r="X202" s="60">
        <v>30</v>
      </c>
      <c r="Y202" s="58">
        <f t="shared" si="56"/>
        <v>8.6365567039501769</v>
      </c>
      <c r="Z202" s="61">
        <f t="shared" si="57"/>
        <v>0.4472648380598172</v>
      </c>
      <c r="AA202" s="63">
        <f t="shared" si="58"/>
        <v>0.28000000000000003</v>
      </c>
      <c r="AB202" s="62">
        <f t="shared" si="59"/>
        <v>0.09</v>
      </c>
      <c r="AC202" s="57">
        <f t="shared" si="60"/>
        <v>0.79263908259724192</v>
      </c>
      <c r="AD202" s="58">
        <f t="shared" si="61"/>
        <v>0.25477684797768485</v>
      </c>
    </row>
    <row r="203" spans="2:30" x14ac:dyDescent="0.35">
      <c r="B203" s="76">
        <v>44228</v>
      </c>
      <c r="C203" s="125">
        <v>2019</v>
      </c>
      <c r="D203" s="77" t="s">
        <v>14</v>
      </c>
      <c r="E203" s="78" t="s">
        <v>14</v>
      </c>
      <c r="F203" s="78" t="s">
        <v>994</v>
      </c>
      <c r="G203" s="78">
        <v>3</v>
      </c>
      <c r="H203" s="77" t="s">
        <v>952</v>
      </c>
      <c r="I203" s="79" t="s">
        <v>12</v>
      </c>
      <c r="J203" s="137"/>
      <c r="K203" s="80">
        <v>1930</v>
      </c>
      <c r="L203" s="70">
        <v>197</v>
      </c>
      <c r="M203" s="70">
        <v>10.89</v>
      </c>
      <c r="N203" s="70">
        <v>54.73</v>
      </c>
      <c r="O203" s="70">
        <v>88.71</v>
      </c>
      <c r="P203" s="93">
        <v>92</v>
      </c>
      <c r="Q203" s="4">
        <v>0.44</v>
      </c>
      <c r="R203" s="4">
        <v>0.03</v>
      </c>
      <c r="S203" s="59">
        <f t="shared" si="51"/>
        <v>0.12339130434782609</v>
      </c>
      <c r="T203" s="59">
        <f t="shared" si="52"/>
        <v>5.5526086956521743</v>
      </c>
      <c r="U203" s="59">
        <f t="shared" si="53"/>
        <v>8.4130434782608687E-3</v>
      </c>
      <c r="V203" s="59">
        <f t="shared" si="54"/>
        <v>0.37858695652173907</v>
      </c>
      <c r="W203" s="59">
        <f t="shared" si="55"/>
        <v>5.9311956521739138</v>
      </c>
      <c r="X203" s="60">
        <v>30</v>
      </c>
      <c r="Y203" s="58">
        <f t="shared" si="56"/>
        <v>8</v>
      </c>
      <c r="Z203" s="61">
        <f t="shared" si="57"/>
        <v>0.44347826086956516</v>
      </c>
      <c r="AA203" s="63">
        <f t="shared" si="58"/>
        <v>0.44</v>
      </c>
      <c r="AB203" s="62">
        <f t="shared" si="59"/>
        <v>0.03</v>
      </c>
      <c r="AC203" s="57">
        <f t="shared" si="60"/>
        <v>1.233913043478261</v>
      </c>
      <c r="AD203" s="58">
        <f t="shared" si="61"/>
        <v>8.413043478260869E-2</v>
      </c>
    </row>
    <row r="204" spans="2:30" x14ac:dyDescent="0.35">
      <c r="B204" s="76">
        <v>44228</v>
      </c>
      <c r="C204" s="125">
        <v>2019</v>
      </c>
      <c r="D204" s="77" t="s">
        <v>14</v>
      </c>
      <c r="E204" s="78" t="s">
        <v>14</v>
      </c>
      <c r="F204" s="78" t="s">
        <v>994</v>
      </c>
      <c r="G204" s="78">
        <v>3</v>
      </c>
      <c r="H204" s="77" t="s">
        <v>952</v>
      </c>
      <c r="I204" s="79" t="s">
        <v>11</v>
      </c>
      <c r="J204" s="137"/>
      <c r="K204" s="80">
        <v>1931</v>
      </c>
      <c r="L204" s="70">
        <v>183</v>
      </c>
      <c r="M204" s="70">
        <v>10.98</v>
      </c>
      <c r="N204" s="70">
        <v>78.400000000000006</v>
      </c>
      <c r="O204" s="70">
        <v>70.489999999999995</v>
      </c>
      <c r="P204" s="33">
        <f t="shared" ref="P204:P235" si="62">100/(N204-M204)*(O204-M204)</f>
        <v>88.267576386828821</v>
      </c>
      <c r="Q204" s="4">
        <v>0.61</v>
      </c>
      <c r="R204" s="4">
        <v>0.09</v>
      </c>
      <c r="S204" s="59">
        <f t="shared" si="51"/>
        <v>0.18087817173584275</v>
      </c>
      <c r="T204" s="59">
        <f t="shared" si="52"/>
        <v>8.1395177281129243</v>
      </c>
      <c r="U204" s="59">
        <f t="shared" si="53"/>
        <v>2.6686943370862047E-2</v>
      </c>
      <c r="V204" s="59">
        <f t="shared" si="54"/>
        <v>1.2009124516887921</v>
      </c>
      <c r="W204" s="59">
        <f t="shared" si="55"/>
        <v>9.3404301798017162</v>
      </c>
      <c r="X204" s="60">
        <v>30</v>
      </c>
      <c r="Y204" s="58">
        <f t="shared" si="56"/>
        <v>11.732423613171179</v>
      </c>
      <c r="Z204" s="61">
        <f t="shared" si="57"/>
        <v>0.46645941858511186</v>
      </c>
      <c r="AA204" s="63">
        <f t="shared" si="58"/>
        <v>0.61</v>
      </c>
      <c r="AB204" s="62">
        <f t="shared" si="59"/>
        <v>0.09</v>
      </c>
      <c r="AC204" s="57">
        <f t="shared" si="60"/>
        <v>1.8087817173584275</v>
      </c>
      <c r="AD204" s="58">
        <f t="shared" si="61"/>
        <v>0.26686943370862048</v>
      </c>
    </row>
    <row r="205" spans="2:30" x14ac:dyDescent="0.35">
      <c r="B205" s="76">
        <v>44228</v>
      </c>
      <c r="C205" s="125">
        <v>2019</v>
      </c>
      <c r="D205" s="77" t="s">
        <v>14</v>
      </c>
      <c r="E205" s="78" t="s">
        <v>14</v>
      </c>
      <c r="F205" s="78" t="s">
        <v>994</v>
      </c>
      <c r="G205" s="78">
        <v>3</v>
      </c>
      <c r="H205" s="77" t="s">
        <v>952</v>
      </c>
      <c r="I205" s="79" t="s">
        <v>10</v>
      </c>
      <c r="J205" s="137"/>
      <c r="K205" s="80">
        <v>1932</v>
      </c>
      <c r="L205" s="70">
        <v>61</v>
      </c>
      <c r="M205" s="70">
        <v>10.89</v>
      </c>
      <c r="N205" s="70">
        <v>75.900000000000006</v>
      </c>
      <c r="O205" s="70">
        <v>67.319999999999993</v>
      </c>
      <c r="P205" s="33">
        <f t="shared" si="62"/>
        <v>86.802030456852776</v>
      </c>
      <c r="Q205" s="4">
        <v>1.08</v>
      </c>
      <c r="R205" s="4">
        <v>0.17</v>
      </c>
      <c r="S205" s="59">
        <f t="shared" si="51"/>
        <v>0.32747368421052642</v>
      </c>
      <c r="T205" s="59">
        <f t="shared" si="52"/>
        <v>14.736315789473689</v>
      </c>
      <c r="U205" s="59">
        <f t="shared" si="53"/>
        <v>5.1546783625731007E-2</v>
      </c>
      <c r="V205" s="59">
        <f t="shared" si="54"/>
        <v>2.3196052631578952</v>
      </c>
      <c r="W205" s="59">
        <f t="shared" si="55"/>
        <v>17.055921052631586</v>
      </c>
      <c r="X205" s="60">
        <v>30</v>
      </c>
      <c r="Y205" s="58">
        <f t="shared" si="56"/>
        <v>13.197969543147224</v>
      </c>
      <c r="Z205" s="61">
        <f t="shared" si="57"/>
        <v>0.47602339181286557</v>
      </c>
      <c r="AA205" s="63">
        <f t="shared" si="58"/>
        <v>1.08</v>
      </c>
      <c r="AB205" s="62">
        <f t="shared" si="59"/>
        <v>0.17</v>
      </c>
      <c r="AC205" s="57">
        <f t="shared" si="60"/>
        <v>3.2747368421052641</v>
      </c>
      <c r="AD205" s="58">
        <f t="shared" si="61"/>
        <v>0.51546783625731007</v>
      </c>
    </row>
    <row r="206" spans="2:30" x14ac:dyDescent="0.35">
      <c r="B206" s="76">
        <v>44228</v>
      </c>
      <c r="C206" s="125">
        <v>2019</v>
      </c>
      <c r="D206" s="77" t="s">
        <v>14</v>
      </c>
      <c r="E206" s="78" t="s">
        <v>14</v>
      </c>
      <c r="F206" s="78" t="s">
        <v>994</v>
      </c>
      <c r="G206" s="78">
        <v>3</v>
      </c>
      <c r="H206" s="77" t="s">
        <v>990</v>
      </c>
      <c r="I206" s="79" t="s">
        <v>8</v>
      </c>
      <c r="J206" s="137"/>
      <c r="K206" s="80">
        <v>1933</v>
      </c>
      <c r="L206" s="70">
        <v>349</v>
      </c>
      <c r="M206" s="70">
        <v>11.3</v>
      </c>
      <c r="N206" s="70">
        <v>93.16</v>
      </c>
      <c r="O206" s="70">
        <v>85.62</v>
      </c>
      <c r="P206" s="33">
        <f t="shared" si="62"/>
        <v>90.789152211092116</v>
      </c>
      <c r="Q206" s="4">
        <v>0.54</v>
      </c>
      <c r="R206" s="4">
        <v>0.01</v>
      </c>
      <c r="S206" s="59">
        <f t="shared" si="51"/>
        <v>0.15417465016146389</v>
      </c>
      <c r="T206" s="59">
        <f t="shared" si="52"/>
        <v>6.9378592572658748</v>
      </c>
      <c r="U206" s="59">
        <f t="shared" si="53"/>
        <v>2.8550861141011835E-3</v>
      </c>
      <c r="V206" s="59">
        <f t="shared" si="54"/>
        <v>0.12847887513455325</v>
      </c>
      <c r="W206" s="59">
        <f t="shared" si="55"/>
        <v>7.0663381324004284</v>
      </c>
      <c r="X206" s="60">
        <v>30</v>
      </c>
      <c r="Y206" s="58">
        <f t="shared" si="56"/>
        <v>9.2108477889078841</v>
      </c>
      <c r="Z206" s="61">
        <f t="shared" si="57"/>
        <v>0.45072658772874047</v>
      </c>
      <c r="AA206" s="63">
        <f t="shared" si="58"/>
        <v>0.54</v>
      </c>
      <c r="AB206" s="62">
        <f t="shared" si="59"/>
        <v>0.01</v>
      </c>
      <c r="AC206" s="57">
        <f t="shared" si="60"/>
        <v>1.541746501614639</v>
      </c>
      <c r="AD206" s="58">
        <f t="shared" si="61"/>
        <v>2.8550861141011834E-2</v>
      </c>
    </row>
    <row r="207" spans="2:30" x14ac:dyDescent="0.35">
      <c r="B207" s="76">
        <v>44228</v>
      </c>
      <c r="C207" s="125">
        <v>2019</v>
      </c>
      <c r="D207" s="77" t="s">
        <v>14</v>
      </c>
      <c r="E207" s="78" t="s">
        <v>14</v>
      </c>
      <c r="F207" s="78" t="s">
        <v>994</v>
      </c>
      <c r="G207" s="78">
        <v>3</v>
      </c>
      <c r="H207" s="77" t="s">
        <v>990</v>
      </c>
      <c r="I207" s="79" t="s">
        <v>12</v>
      </c>
      <c r="J207" s="137"/>
      <c r="K207" s="80">
        <v>1934</v>
      </c>
      <c r="L207" s="70">
        <v>351</v>
      </c>
      <c r="M207" s="70">
        <v>11.27</v>
      </c>
      <c r="N207" s="70">
        <v>111.13</v>
      </c>
      <c r="O207" s="70">
        <v>103.22</v>
      </c>
      <c r="P207" s="33">
        <f t="shared" si="62"/>
        <v>92.078910474664539</v>
      </c>
      <c r="Q207" s="4">
        <v>0.38</v>
      </c>
      <c r="R207" s="4">
        <v>0.01</v>
      </c>
      <c r="S207" s="59">
        <f t="shared" si="51"/>
        <v>0.10644132680804783</v>
      </c>
      <c r="T207" s="59">
        <f t="shared" si="52"/>
        <v>4.7898597063621517</v>
      </c>
      <c r="U207" s="59">
        <f t="shared" si="53"/>
        <v>2.8010875475802059E-3</v>
      </c>
      <c r="V207" s="59">
        <f t="shared" si="54"/>
        <v>0.12604893964110928</v>
      </c>
      <c r="W207" s="59">
        <f t="shared" si="55"/>
        <v>4.9159086460032606</v>
      </c>
      <c r="X207" s="60">
        <v>30</v>
      </c>
      <c r="Y207" s="58">
        <f t="shared" si="56"/>
        <v>7.9210895253354607</v>
      </c>
      <c r="Z207" s="61">
        <f t="shared" si="57"/>
        <v>0.4430125067971723</v>
      </c>
      <c r="AA207" s="63">
        <f t="shared" si="58"/>
        <v>0.38</v>
      </c>
      <c r="AB207" s="62">
        <f t="shared" si="59"/>
        <v>0.01</v>
      </c>
      <c r="AC207" s="57">
        <f t="shared" si="60"/>
        <v>1.0644132680804783</v>
      </c>
      <c r="AD207" s="58">
        <f t="shared" si="61"/>
        <v>2.8010875475802059E-2</v>
      </c>
    </row>
    <row r="208" spans="2:30" x14ac:dyDescent="0.35">
      <c r="B208" s="76">
        <v>44228</v>
      </c>
      <c r="C208" s="125">
        <v>2019</v>
      </c>
      <c r="D208" s="77" t="s">
        <v>14</v>
      </c>
      <c r="E208" s="78" t="s">
        <v>14</v>
      </c>
      <c r="F208" s="78" t="s">
        <v>994</v>
      </c>
      <c r="G208" s="78">
        <v>3</v>
      </c>
      <c r="H208" s="77" t="s">
        <v>990</v>
      </c>
      <c r="I208" s="79" t="s">
        <v>11</v>
      </c>
      <c r="J208" s="137"/>
      <c r="K208" s="80">
        <v>1935</v>
      </c>
      <c r="L208" s="70">
        <v>33</v>
      </c>
      <c r="M208" s="70">
        <v>10.98</v>
      </c>
      <c r="N208" s="70">
        <v>82.7</v>
      </c>
      <c r="O208" s="70">
        <v>75.13</v>
      </c>
      <c r="P208" s="33">
        <f t="shared" si="62"/>
        <v>89.445064138315658</v>
      </c>
      <c r="Q208" s="4">
        <v>0.78</v>
      </c>
      <c r="R208" s="4">
        <v>0.13</v>
      </c>
      <c r="S208" s="59">
        <f t="shared" si="51"/>
        <v>0.22721527669524552</v>
      </c>
      <c r="T208" s="59">
        <f t="shared" si="52"/>
        <v>10.224687451286048</v>
      </c>
      <c r="U208" s="59">
        <f t="shared" si="53"/>
        <v>3.786921278254092E-2</v>
      </c>
      <c r="V208" s="59">
        <f t="shared" si="54"/>
        <v>1.7041145752143414</v>
      </c>
      <c r="W208" s="59">
        <f t="shared" si="55"/>
        <v>11.928802026500389</v>
      </c>
      <c r="X208" s="60">
        <v>30</v>
      </c>
      <c r="Y208" s="58">
        <f t="shared" si="56"/>
        <v>10.554935861684342</v>
      </c>
      <c r="Z208" s="61">
        <f t="shared" si="57"/>
        <v>0.45900233826968051</v>
      </c>
      <c r="AA208" s="63">
        <f t="shared" si="58"/>
        <v>0.78</v>
      </c>
      <c r="AB208" s="62">
        <f t="shared" si="59"/>
        <v>0.13</v>
      </c>
      <c r="AC208" s="57">
        <f t="shared" si="60"/>
        <v>2.272152766952455</v>
      </c>
      <c r="AD208" s="58">
        <f t="shared" si="61"/>
        <v>0.37869212782540917</v>
      </c>
    </row>
    <row r="209" spans="2:30" x14ac:dyDescent="0.35">
      <c r="B209" s="76">
        <v>44228</v>
      </c>
      <c r="C209" s="125">
        <v>2019</v>
      </c>
      <c r="D209" s="77" t="s">
        <v>14</v>
      </c>
      <c r="E209" s="78" t="s">
        <v>14</v>
      </c>
      <c r="F209" s="78" t="s">
        <v>994</v>
      </c>
      <c r="G209" s="78">
        <v>3</v>
      </c>
      <c r="H209" s="77" t="s">
        <v>990</v>
      </c>
      <c r="I209" s="79" t="s">
        <v>10</v>
      </c>
      <c r="J209" s="137"/>
      <c r="K209" s="80">
        <v>1936</v>
      </c>
      <c r="L209" s="70">
        <v>357</v>
      </c>
      <c r="M209" s="70">
        <v>11.28</v>
      </c>
      <c r="N209" s="70">
        <v>96.34</v>
      </c>
      <c r="O209" s="70">
        <v>85.24</v>
      </c>
      <c r="P209" s="33">
        <f t="shared" si="62"/>
        <v>86.950387961438977</v>
      </c>
      <c r="Q209" s="4">
        <v>0.94</v>
      </c>
      <c r="R209" s="4">
        <v>0.05</v>
      </c>
      <c r="S209" s="59">
        <f t="shared" si="51"/>
        <v>0.28437669010275823</v>
      </c>
      <c r="T209" s="59">
        <f t="shared" si="52"/>
        <v>12.79695105462412</v>
      </c>
      <c r="U209" s="59">
        <f t="shared" si="53"/>
        <v>1.5126419686316929E-2</v>
      </c>
      <c r="V209" s="59">
        <f t="shared" si="54"/>
        <v>0.6806888858842618</v>
      </c>
      <c r="W209" s="59">
        <f t="shared" si="55"/>
        <v>13.477639940508382</v>
      </c>
      <c r="X209" s="60">
        <v>30</v>
      </c>
      <c r="Y209" s="58">
        <f t="shared" si="56"/>
        <v>13.049612038561023</v>
      </c>
      <c r="Z209" s="61">
        <f t="shared" si="57"/>
        <v>0.47504056246619791</v>
      </c>
      <c r="AA209" s="63">
        <f t="shared" si="58"/>
        <v>0.94</v>
      </c>
      <c r="AB209" s="62">
        <f t="shared" si="59"/>
        <v>0.05</v>
      </c>
      <c r="AC209" s="57">
        <f t="shared" si="60"/>
        <v>2.8437669010275823</v>
      </c>
      <c r="AD209" s="58">
        <f t="shared" si="61"/>
        <v>0.15126419686316928</v>
      </c>
    </row>
    <row r="210" spans="2:30" x14ac:dyDescent="0.35">
      <c r="B210" s="76">
        <v>44228</v>
      </c>
      <c r="C210" s="125">
        <v>2019</v>
      </c>
      <c r="D210" s="77" t="s">
        <v>14</v>
      </c>
      <c r="E210" s="78" t="s">
        <v>15</v>
      </c>
      <c r="F210" s="78" t="s">
        <v>996</v>
      </c>
      <c r="G210" s="78">
        <v>5</v>
      </c>
      <c r="H210" s="77" t="s">
        <v>952</v>
      </c>
      <c r="I210" s="79" t="s">
        <v>8</v>
      </c>
      <c r="J210" s="137"/>
      <c r="K210" s="80">
        <v>1937</v>
      </c>
      <c r="L210" s="70">
        <v>194</v>
      </c>
      <c r="M210" s="70">
        <v>10.93</v>
      </c>
      <c r="N210" s="70">
        <v>87.72</v>
      </c>
      <c r="O210" s="70">
        <v>82.66</v>
      </c>
      <c r="P210" s="33">
        <f t="shared" si="62"/>
        <v>93.410600338585738</v>
      </c>
      <c r="Q210" s="4">
        <v>0.24</v>
      </c>
      <c r="R210" s="4">
        <v>-0.02</v>
      </c>
      <c r="S210" s="59">
        <f t="shared" si="51"/>
        <v>6.5925554161438749E-2</v>
      </c>
      <c r="T210" s="59">
        <f t="shared" si="52"/>
        <v>2.9666499372647435</v>
      </c>
      <c r="U210" s="59">
        <f t="shared" si="53"/>
        <v>-5.4937961801198969E-3</v>
      </c>
      <c r="V210" s="59">
        <f t="shared" si="54"/>
        <v>-0.24722082810539536</v>
      </c>
      <c r="W210" s="59">
        <f t="shared" si="55"/>
        <v>2.7194291091593481</v>
      </c>
      <c r="X210" s="60">
        <v>30</v>
      </c>
      <c r="Y210" s="58">
        <f t="shared" si="56"/>
        <v>6.5893996614142623</v>
      </c>
      <c r="Z210" s="61">
        <f t="shared" si="57"/>
        <v>0.43527115572284969</v>
      </c>
      <c r="AA210" s="63">
        <f t="shared" si="58"/>
        <v>0.24</v>
      </c>
      <c r="AB210" s="62">
        <f t="shared" si="59"/>
        <v>-0.02</v>
      </c>
      <c r="AC210" s="57">
        <f t="shared" si="60"/>
        <v>0.65925554161438749</v>
      </c>
      <c r="AD210" s="58">
        <f t="shared" si="61"/>
        <v>-5.4937961801198969E-2</v>
      </c>
    </row>
    <row r="211" spans="2:30" x14ac:dyDescent="0.35">
      <c r="B211" s="76">
        <v>44228</v>
      </c>
      <c r="C211" s="125">
        <v>2019</v>
      </c>
      <c r="D211" s="77" t="s">
        <v>14</v>
      </c>
      <c r="E211" s="78" t="s">
        <v>15</v>
      </c>
      <c r="F211" s="78" t="s">
        <v>996</v>
      </c>
      <c r="G211" s="78">
        <v>5</v>
      </c>
      <c r="H211" s="77" t="s">
        <v>952</v>
      </c>
      <c r="I211" s="79" t="s">
        <v>12</v>
      </c>
      <c r="J211" s="137"/>
      <c r="K211" s="80">
        <v>1938</v>
      </c>
      <c r="L211" s="70">
        <v>352</v>
      </c>
      <c r="M211" s="70">
        <v>11.23</v>
      </c>
      <c r="N211" s="70">
        <v>94.29</v>
      </c>
      <c r="O211" s="70">
        <v>89.27</v>
      </c>
      <c r="P211" s="33">
        <f t="shared" si="62"/>
        <v>93.956176258126632</v>
      </c>
      <c r="Q211" s="4">
        <v>0.25</v>
      </c>
      <c r="R211" s="4">
        <v>-0.03</v>
      </c>
      <c r="S211" s="59">
        <f t="shared" si="51"/>
        <v>6.8128523833931351E-2</v>
      </c>
      <c r="T211" s="59">
        <f t="shared" si="52"/>
        <v>3.0657835725269109</v>
      </c>
      <c r="U211" s="59">
        <f t="shared" si="53"/>
        <v>-8.175422860071762E-3</v>
      </c>
      <c r="V211" s="59">
        <f t="shared" si="54"/>
        <v>-0.36789402870322929</v>
      </c>
      <c r="W211" s="59">
        <f t="shared" si="55"/>
        <v>2.6978895438236816</v>
      </c>
      <c r="X211" s="60">
        <v>30</v>
      </c>
      <c r="Y211" s="58">
        <f t="shared" si="56"/>
        <v>6.0438237418733678</v>
      </c>
      <c r="Z211" s="61">
        <f t="shared" si="57"/>
        <v>0.43216299333675051</v>
      </c>
      <c r="AA211" s="63">
        <f t="shared" si="58"/>
        <v>0.25</v>
      </c>
      <c r="AB211" s="62">
        <f t="shared" si="59"/>
        <v>-0.03</v>
      </c>
      <c r="AC211" s="57">
        <f t="shared" si="60"/>
        <v>0.68128523833931354</v>
      </c>
      <c r="AD211" s="58">
        <f t="shared" si="61"/>
        <v>-8.1754228600717627E-2</v>
      </c>
    </row>
    <row r="212" spans="2:30" x14ac:dyDescent="0.35">
      <c r="B212" s="76">
        <v>44228</v>
      </c>
      <c r="C212" s="125">
        <v>2019</v>
      </c>
      <c r="D212" s="77" t="s">
        <v>14</v>
      </c>
      <c r="E212" s="78" t="s">
        <v>15</v>
      </c>
      <c r="F212" s="78" t="s">
        <v>996</v>
      </c>
      <c r="G212" s="78">
        <v>5</v>
      </c>
      <c r="H212" s="77" t="s">
        <v>952</v>
      </c>
      <c r="I212" s="79" t="s">
        <v>11</v>
      </c>
      <c r="J212" s="137"/>
      <c r="K212" s="80">
        <v>1939</v>
      </c>
      <c r="L212" s="70">
        <v>347</v>
      </c>
      <c r="M212" s="70">
        <v>11.28</v>
      </c>
      <c r="N212" s="70">
        <v>90.23</v>
      </c>
      <c r="O212" s="70">
        <v>83.21</v>
      </c>
      <c r="P212" s="33">
        <f t="shared" si="62"/>
        <v>91.10829639012033</v>
      </c>
      <c r="Q212" s="4">
        <v>0.35</v>
      </c>
      <c r="R212" s="4">
        <v>-0.01</v>
      </c>
      <c r="S212" s="59">
        <f t="shared" si="51"/>
        <v>9.9455373279577333E-2</v>
      </c>
      <c r="T212" s="59">
        <f t="shared" si="52"/>
        <v>4.4754917975809798</v>
      </c>
      <c r="U212" s="59">
        <f t="shared" si="53"/>
        <v>-2.8415820937022097E-3</v>
      </c>
      <c r="V212" s="59">
        <f t="shared" si="54"/>
        <v>-0.12787119421659943</v>
      </c>
      <c r="W212" s="59">
        <f t="shared" si="55"/>
        <v>4.3476206033643807</v>
      </c>
      <c r="X212" s="60">
        <v>30</v>
      </c>
      <c r="Y212" s="58">
        <f t="shared" si="56"/>
        <v>8.89170360987967</v>
      </c>
      <c r="Z212" s="61">
        <f t="shared" si="57"/>
        <v>0.44879744195745858</v>
      </c>
      <c r="AA212" s="63">
        <f t="shared" si="58"/>
        <v>0.35</v>
      </c>
      <c r="AB212" s="62">
        <f t="shared" si="59"/>
        <v>-0.01</v>
      </c>
      <c r="AC212" s="57">
        <f t="shared" si="60"/>
        <v>0.9945537327957733</v>
      </c>
      <c r="AD212" s="58">
        <f t="shared" si="61"/>
        <v>-2.8415820937022097E-2</v>
      </c>
    </row>
    <row r="213" spans="2:30" x14ac:dyDescent="0.35">
      <c r="B213" s="76">
        <v>44228</v>
      </c>
      <c r="C213" s="125">
        <v>2019</v>
      </c>
      <c r="D213" s="77" t="s">
        <v>14</v>
      </c>
      <c r="E213" s="78" t="s">
        <v>15</v>
      </c>
      <c r="F213" s="78" t="s">
        <v>996</v>
      </c>
      <c r="G213" s="78">
        <v>5</v>
      </c>
      <c r="H213" s="77" t="s">
        <v>952</v>
      </c>
      <c r="I213" s="79" t="s">
        <v>10</v>
      </c>
      <c r="J213" s="137"/>
      <c r="K213" s="80">
        <v>1940</v>
      </c>
      <c r="L213" s="94">
        <v>30</v>
      </c>
      <c r="M213" s="94">
        <v>10.87</v>
      </c>
      <c r="N213" s="94">
        <v>86.91</v>
      </c>
      <c r="O213" s="94">
        <v>78.14</v>
      </c>
      <c r="P213" s="33">
        <f t="shared" si="62"/>
        <v>88.466596528143086</v>
      </c>
      <c r="Q213" s="96">
        <v>0.65</v>
      </c>
      <c r="R213" s="96">
        <v>0.04</v>
      </c>
      <c r="S213" s="59">
        <f t="shared" si="51"/>
        <v>0.19215920915712797</v>
      </c>
      <c r="T213" s="59">
        <f t="shared" si="52"/>
        <v>8.647164412070758</v>
      </c>
      <c r="U213" s="59">
        <f t="shared" si="53"/>
        <v>1.1825182101977106E-2</v>
      </c>
      <c r="V213" s="59">
        <f t="shared" si="54"/>
        <v>0.53213319458896979</v>
      </c>
      <c r="W213" s="59">
        <f t="shared" si="55"/>
        <v>9.1792976066597269</v>
      </c>
      <c r="X213" s="60">
        <v>30</v>
      </c>
      <c r="Y213" s="58">
        <f t="shared" si="56"/>
        <v>11.533403471856914</v>
      </c>
      <c r="Z213" s="61">
        <f t="shared" si="57"/>
        <v>0.46518507507061096</v>
      </c>
      <c r="AA213" s="63">
        <f t="shared" si="58"/>
        <v>0.65</v>
      </c>
      <c r="AB213" s="62">
        <f t="shared" si="59"/>
        <v>0.04</v>
      </c>
      <c r="AC213" s="57">
        <f t="shared" si="60"/>
        <v>1.9215920915712799</v>
      </c>
      <c r="AD213" s="58">
        <f t="shared" si="61"/>
        <v>0.11825182101977105</v>
      </c>
    </row>
    <row r="214" spans="2:30" x14ac:dyDescent="0.35">
      <c r="B214" s="76">
        <v>44228</v>
      </c>
      <c r="C214" s="125">
        <v>2019</v>
      </c>
      <c r="D214" s="77" t="s">
        <v>14</v>
      </c>
      <c r="E214" s="78" t="s">
        <v>15</v>
      </c>
      <c r="F214" s="78" t="s">
        <v>996</v>
      </c>
      <c r="G214" s="78">
        <v>5</v>
      </c>
      <c r="H214" s="77" t="s">
        <v>990</v>
      </c>
      <c r="I214" s="79" t="s">
        <v>8</v>
      </c>
      <c r="J214" s="137"/>
      <c r="K214" s="80">
        <v>1941</v>
      </c>
      <c r="L214" s="70">
        <v>355</v>
      </c>
      <c r="M214" s="70">
        <v>11.22</v>
      </c>
      <c r="N214" s="70">
        <v>81.900000000000006</v>
      </c>
      <c r="O214" s="70">
        <v>77.319999999999993</v>
      </c>
      <c r="P214" s="33">
        <f t="shared" si="62"/>
        <v>93.520090548953007</v>
      </c>
      <c r="Q214" s="4">
        <v>0.2</v>
      </c>
      <c r="R214" s="4">
        <v>-0.01</v>
      </c>
      <c r="S214" s="59">
        <f t="shared" si="51"/>
        <v>5.4850226928895629E-2</v>
      </c>
      <c r="T214" s="59">
        <f t="shared" si="52"/>
        <v>2.4682602118003034</v>
      </c>
      <c r="U214" s="59">
        <f t="shared" si="53"/>
        <v>-2.7425113464447813E-3</v>
      </c>
      <c r="V214" s="59">
        <f t="shared" si="54"/>
        <v>-0.12341301059001515</v>
      </c>
      <c r="W214" s="59">
        <f t="shared" si="55"/>
        <v>2.3448472012102881</v>
      </c>
      <c r="X214" s="60">
        <v>30</v>
      </c>
      <c r="Y214" s="58">
        <f t="shared" si="56"/>
        <v>6.4799094510469928</v>
      </c>
      <c r="Z214" s="61">
        <f t="shared" si="57"/>
        <v>0.43464447806354023</v>
      </c>
      <c r="AA214" s="63">
        <f t="shared" si="58"/>
        <v>0.2</v>
      </c>
      <c r="AB214" s="62">
        <f t="shared" si="59"/>
        <v>-0.01</v>
      </c>
      <c r="AC214" s="57">
        <f t="shared" si="60"/>
        <v>0.54850226928895629</v>
      </c>
      <c r="AD214" s="58">
        <f t="shared" si="61"/>
        <v>-2.7425113464447815E-2</v>
      </c>
    </row>
    <row r="215" spans="2:30" x14ac:dyDescent="0.35">
      <c r="B215" s="76">
        <v>44228</v>
      </c>
      <c r="C215" s="125">
        <v>2019</v>
      </c>
      <c r="D215" s="77" t="s">
        <v>14</v>
      </c>
      <c r="E215" s="78" t="s">
        <v>15</v>
      </c>
      <c r="F215" s="78" t="s">
        <v>996</v>
      </c>
      <c r="G215" s="78">
        <v>5</v>
      </c>
      <c r="H215" s="77" t="s">
        <v>990</v>
      </c>
      <c r="I215" s="79" t="s">
        <v>12</v>
      </c>
      <c r="J215" s="137"/>
      <c r="K215" s="80">
        <v>1942</v>
      </c>
      <c r="L215" s="94">
        <v>356</v>
      </c>
      <c r="M215" s="94">
        <v>11.29</v>
      </c>
      <c r="N215" s="94">
        <v>113.05</v>
      </c>
      <c r="O215" s="94">
        <v>106.58</v>
      </c>
      <c r="P215" s="33">
        <f t="shared" si="62"/>
        <v>93.641902515723274</v>
      </c>
      <c r="Q215" s="4">
        <v>0.18</v>
      </c>
      <c r="R215" s="4">
        <v>-0.02</v>
      </c>
      <c r="S215" s="59">
        <f t="shared" si="51"/>
        <v>4.9277573722321333E-2</v>
      </c>
      <c r="T215" s="59">
        <f t="shared" si="52"/>
        <v>2.2174908175044599</v>
      </c>
      <c r="U215" s="59">
        <f t="shared" si="53"/>
        <v>-5.4752859691468156E-3</v>
      </c>
      <c r="V215" s="59">
        <f t="shared" si="54"/>
        <v>-0.24638786861160669</v>
      </c>
      <c r="W215" s="59">
        <f t="shared" si="55"/>
        <v>1.9711029488928531</v>
      </c>
      <c r="X215" s="60">
        <v>30</v>
      </c>
      <c r="Y215" s="58">
        <f t="shared" si="56"/>
        <v>6.3580974842767262</v>
      </c>
      <c r="Z215" s="61">
        <f t="shared" si="57"/>
        <v>0.43394899779620111</v>
      </c>
      <c r="AA215" s="63">
        <f t="shared" si="58"/>
        <v>0.18</v>
      </c>
      <c r="AB215" s="62">
        <f t="shared" si="59"/>
        <v>-0.02</v>
      </c>
      <c r="AC215" s="57">
        <f t="shared" si="60"/>
        <v>0.49277573722321333</v>
      </c>
      <c r="AD215" s="58">
        <f t="shared" si="61"/>
        <v>-5.4752859691468155E-2</v>
      </c>
    </row>
    <row r="216" spans="2:30" x14ac:dyDescent="0.35">
      <c r="B216" s="76">
        <v>44228</v>
      </c>
      <c r="C216" s="125">
        <v>2019</v>
      </c>
      <c r="D216" s="77" t="s">
        <v>14</v>
      </c>
      <c r="E216" s="78" t="s">
        <v>15</v>
      </c>
      <c r="F216" s="78" t="s">
        <v>996</v>
      </c>
      <c r="G216" s="78">
        <v>5</v>
      </c>
      <c r="H216" s="77" t="s">
        <v>990</v>
      </c>
      <c r="I216" s="79" t="s">
        <v>11</v>
      </c>
      <c r="J216" s="137"/>
      <c r="K216" s="80">
        <v>1943</v>
      </c>
      <c r="L216" s="94">
        <v>350</v>
      </c>
      <c r="M216" s="94">
        <v>10.92</v>
      </c>
      <c r="N216" s="94">
        <v>105.18</v>
      </c>
      <c r="O216" s="94">
        <v>97.86</v>
      </c>
      <c r="P216" s="33">
        <f t="shared" si="62"/>
        <v>92.234245703373645</v>
      </c>
      <c r="Q216" s="4">
        <v>0.24</v>
      </c>
      <c r="R216" s="4">
        <v>0</v>
      </c>
      <c r="S216" s="59">
        <f t="shared" si="51"/>
        <v>6.7072463768115931E-2</v>
      </c>
      <c r="T216" s="59">
        <f t="shared" si="52"/>
        <v>3.0182608695652169</v>
      </c>
      <c r="U216" s="59">
        <f t="shared" si="53"/>
        <v>0</v>
      </c>
      <c r="V216" s="59">
        <f t="shared" si="54"/>
        <v>0</v>
      </c>
      <c r="W216" s="59">
        <f t="shared" si="55"/>
        <v>3.0182608695652169</v>
      </c>
      <c r="X216" s="60">
        <v>30</v>
      </c>
      <c r="Y216" s="58">
        <f t="shared" si="56"/>
        <v>7.7657542966263549</v>
      </c>
      <c r="Z216" s="61">
        <f t="shared" si="57"/>
        <v>0.44209799861973775</v>
      </c>
      <c r="AA216" s="63">
        <f t="shared" si="58"/>
        <v>0.24</v>
      </c>
      <c r="AB216" s="62">
        <f t="shared" si="59"/>
        <v>0</v>
      </c>
      <c r="AC216" s="57">
        <f t="shared" si="60"/>
        <v>0.67072463768115931</v>
      </c>
      <c r="AD216" s="58">
        <f t="shared" si="61"/>
        <v>0</v>
      </c>
    </row>
    <row r="217" spans="2:30" x14ac:dyDescent="0.35">
      <c r="B217" s="76">
        <v>44228</v>
      </c>
      <c r="C217" s="125">
        <v>2019</v>
      </c>
      <c r="D217" s="77" t="s">
        <v>14</v>
      </c>
      <c r="E217" s="78" t="s">
        <v>15</v>
      </c>
      <c r="F217" s="78" t="s">
        <v>996</v>
      </c>
      <c r="G217" s="78">
        <v>5</v>
      </c>
      <c r="H217" s="77" t="s">
        <v>990</v>
      </c>
      <c r="I217" s="79" t="s">
        <v>10</v>
      </c>
      <c r="J217" s="137"/>
      <c r="K217" s="80">
        <v>1944</v>
      </c>
      <c r="L217" s="94">
        <v>354</v>
      </c>
      <c r="M217" s="94">
        <v>11.3</v>
      </c>
      <c r="N217" s="94">
        <v>87.26</v>
      </c>
      <c r="O217" s="94">
        <v>77.680000000000007</v>
      </c>
      <c r="P217" s="33">
        <f t="shared" si="62"/>
        <v>87.388098999473414</v>
      </c>
      <c r="Q217" s="4">
        <v>0.7</v>
      </c>
      <c r="R217" s="4">
        <v>0.09</v>
      </c>
      <c r="S217" s="59">
        <f t="shared" si="51"/>
        <v>0.21035854172943652</v>
      </c>
      <c r="T217" s="59">
        <f t="shared" si="52"/>
        <v>9.466134377824643</v>
      </c>
      <c r="U217" s="59">
        <f t="shared" si="53"/>
        <v>2.7046098222356124E-2</v>
      </c>
      <c r="V217" s="59">
        <f t="shared" si="54"/>
        <v>1.2170744200060255</v>
      </c>
      <c r="W217" s="59">
        <f t="shared" si="55"/>
        <v>10.683208797830668</v>
      </c>
      <c r="X217" s="60">
        <v>30</v>
      </c>
      <c r="Y217" s="58">
        <f t="shared" si="56"/>
        <v>12.611901000526586</v>
      </c>
      <c r="Z217" s="61">
        <f t="shared" si="57"/>
        <v>0.47216028924374809</v>
      </c>
      <c r="AA217" s="63">
        <f t="shared" si="58"/>
        <v>0.7</v>
      </c>
      <c r="AB217" s="62">
        <f t="shared" si="59"/>
        <v>0.09</v>
      </c>
      <c r="AC217" s="57">
        <f t="shared" si="60"/>
        <v>2.1035854172943651</v>
      </c>
      <c r="AD217" s="58">
        <f t="shared" si="61"/>
        <v>0.27046098222356124</v>
      </c>
    </row>
    <row r="218" spans="2:30" x14ac:dyDescent="0.35">
      <c r="B218" s="76">
        <v>44228</v>
      </c>
      <c r="C218" s="125">
        <v>2019</v>
      </c>
      <c r="D218" s="77" t="s">
        <v>14</v>
      </c>
      <c r="E218" s="78" t="s">
        <v>16</v>
      </c>
      <c r="F218" s="78" t="s">
        <v>1000</v>
      </c>
      <c r="G218" s="78">
        <v>9</v>
      </c>
      <c r="H218" s="77" t="s">
        <v>952</v>
      </c>
      <c r="I218" s="79" t="s">
        <v>8</v>
      </c>
      <c r="J218" s="137"/>
      <c r="K218" s="80">
        <v>1945</v>
      </c>
      <c r="L218" s="70">
        <v>358</v>
      </c>
      <c r="M218" s="70">
        <v>11.28</v>
      </c>
      <c r="N218" s="70">
        <v>90.8</v>
      </c>
      <c r="O218" s="70">
        <v>85.17</v>
      </c>
      <c r="P218" s="33">
        <f t="shared" si="62"/>
        <v>92.920020120724359</v>
      </c>
      <c r="Q218" s="4">
        <v>0.06</v>
      </c>
      <c r="R218" s="4">
        <v>0</v>
      </c>
      <c r="S218" s="59">
        <f t="shared" si="51"/>
        <v>1.6600081201786437E-2</v>
      </c>
      <c r="T218" s="59">
        <f t="shared" si="52"/>
        <v>0.74700365408038971</v>
      </c>
      <c r="U218" s="59">
        <f t="shared" si="53"/>
        <v>0</v>
      </c>
      <c r="V218" s="59">
        <f t="shared" si="54"/>
        <v>0</v>
      </c>
      <c r="W218" s="59">
        <f t="shared" si="55"/>
        <v>0.74700365408038971</v>
      </c>
      <c r="X218" s="60">
        <v>30</v>
      </c>
      <c r="Y218" s="58">
        <f t="shared" si="56"/>
        <v>7.0799798792756405</v>
      </c>
      <c r="Z218" s="61">
        <f t="shared" si="57"/>
        <v>0.43809717147110561</v>
      </c>
      <c r="AA218" s="63">
        <f t="shared" si="58"/>
        <v>0.06</v>
      </c>
      <c r="AB218" s="62">
        <f t="shared" si="59"/>
        <v>0</v>
      </c>
      <c r="AC218" s="57">
        <f t="shared" si="60"/>
        <v>0.16600081201786437</v>
      </c>
      <c r="AD218" s="58">
        <f t="shared" si="61"/>
        <v>0</v>
      </c>
    </row>
    <row r="219" spans="2:30" x14ac:dyDescent="0.35">
      <c r="B219" s="76">
        <v>44228</v>
      </c>
      <c r="C219" s="125">
        <v>2019</v>
      </c>
      <c r="D219" s="77" t="s">
        <v>14</v>
      </c>
      <c r="E219" s="78" t="s">
        <v>16</v>
      </c>
      <c r="F219" s="78" t="s">
        <v>1000</v>
      </c>
      <c r="G219" s="78">
        <v>9</v>
      </c>
      <c r="H219" s="77" t="s">
        <v>952</v>
      </c>
      <c r="I219" s="79" t="s">
        <v>12</v>
      </c>
      <c r="J219" s="137"/>
      <c r="K219" s="80">
        <v>1946</v>
      </c>
      <c r="L219" s="94">
        <v>52</v>
      </c>
      <c r="M219" s="94">
        <v>10.95</v>
      </c>
      <c r="N219" s="94">
        <v>84.33</v>
      </c>
      <c r="O219" s="94">
        <v>80.38</v>
      </c>
      <c r="P219" s="33">
        <f t="shared" si="62"/>
        <v>94.617061869719265</v>
      </c>
      <c r="Q219" s="96">
        <v>0.09</v>
      </c>
      <c r="R219" s="96">
        <v>-0.02</v>
      </c>
      <c r="S219" s="59">
        <f t="shared" si="51"/>
        <v>2.4292092755293104E-2</v>
      </c>
      <c r="T219" s="59">
        <f t="shared" si="52"/>
        <v>1.0931441739881897</v>
      </c>
      <c r="U219" s="59">
        <f t="shared" si="53"/>
        <v>-5.3982428345095788E-3</v>
      </c>
      <c r="V219" s="59">
        <f t="shared" si="54"/>
        <v>-0.24292092755293104</v>
      </c>
      <c r="W219" s="59">
        <f t="shared" si="55"/>
        <v>0.85022324643525871</v>
      </c>
      <c r="X219" s="60">
        <v>30</v>
      </c>
      <c r="Y219" s="58">
        <f t="shared" si="56"/>
        <v>5.3829381302807349</v>
      </c>
      <c r="Z219" s="61">
        <f t="shared" si="57"/>
        <v>0.42844591675068422</v>
      </c>
      <c r="AA219" s="63">
        <f t="shared" si="58"/>
        <v>0.09</v>
      </c>
      <c r="AB219" s="62">
        <f t="shared" si="59"/>
        <v>-0.02</v>
      </c>
      <c r="AC219" s="57">
        <f t="shared" si="60"/>
        <v>0.24292092755293104</v>
      </c>
      <c r="AD219" s="58">
        <f t="shared" si="61"/>
        <v>-5.3982428345095784E-2</v>
      </c>
    </row>
    <row r="220" spans="2:30" x14ac:dyDescent="0.35">
      <c r="B220" s="76">
        <v>44228</v>
      </c>
      <c r="C220" s="125">
        <v>2019</v>
      </c>
      <c r="D220" s="77" t="s">
        <v>14</v>
      </c>
      <c r="E220" s="78" t="s">
        <v>16</v>
      </c>
      <c r="F220" s="78" t="s">
        <v>1000</v>
      </c>
      <c r="G220" s="78">
        <v>9</v>
      </c>
      <c r="H220" s="77" t="s">
        <v>952</v>
      </c>
      <c r="I220" s="79" t="s">
        <v>11</v>
      </c>
      <c r="J220" s="137"/>
      <c r="K220" s="80">
        <v>1947</v>
      </c>
      <c r="L220" s="94">
        <v>43</v>
      </c>
      <c r="M220" s="94">
        <v>11.12</v>
      </c>
      <c r="N220" s="94">
        <v>98.89</v>
      </c>
      <c r="O220" s="94">
        <v>90.76</v>
      </c>
      <c r="P220" s="33">
        <f t="shared" si="62"/>
        <v>90.737153925031336</v>
      </c>
      <c r="Q220" s="4">
        <v>0.16</v>
      </c>
      <c r="R220" s="4">
        <v>-0.02</v>
      </c>
      <c r="S220" s="59">
        <f t="shared" si="51"/>
        <v>4.5716725263686579E-2</v>
      </c>
      <c r="T220" s="59">
        <f t="shared" si="52"/>
        <v>2.0572526368658961</v>
      </c>
      <c r="U220" s="59">
        <f t="shared" si="53"/>
        <v>-5.7145906579608224E-3</v>
      </c>
      <c r="V220" s="59">
        <f t="shared" si="54"/>
        <v>-0.25715657960823701</v>
      </c>
      <c r="W220" s="59">
        <f t="shared" si="55"/>
        <v>1.800096057257659</v>
      </c>
      <c r="X220" s="60">
        <v>30</v>
      </c>
      <c r="Y220" s="58">
        <f t="shared" si="56"/>
        <v>9.2628460749686639</v>
      </c>
      <c r="Z220" s="61">
        <f t="shared" si="57"/>
        <v>0.45104218985434452</v>
      </c>
      <c r="AA220" s="63">
        <f t="shared" si="58"/>
        <v>0.16</v>
      </c>
      <c r="AB220" s="62">
        <f t="shared" si="59"/>
        <v>-0.02</v>
      </c>
      <c r="AC220" s="57">
        <f t="shared" si="60"/>
        <v>0.45716725263686581</v>
      </c>
      <c r="AD220" s="58">
        <f t="shared" si="61"/>
        <v>-5.7145906579608226E-2</v>
      </c>
    </row>
    <row r="221" spans="2:30" x14ac:dyDescent="0.35">
      <c r="B221" s="76">
        <v>44228</v>
      </c>
      <c r="C221" s="125">
        <v>2019</v>
      </c>
      <c r="D221" s="77" t="s">
        <v>14</v>
      </c>
      <c r="E221" s="78" t="s">
        <v>16</v>
      </c>
      <c r="F221" s="78" t="s">
        <v>1000</v>
      </c>
      <c r="G221" s="78">
        <v>9</v>
      </c>
      <c r="H221" s="77" t="s">
        <v>952</v>
      </c>
      <c r="I221" s="79" t="s">
        <v>10</v>
      </c>
      <c r="J221" s="137"/>
      <c r="K221" s="80">
        <v>1948</v>
      </c>
      <c r="L221" s="70">
        <v>348</v>
      </c>
      <c r="M221" s="70">
        <v>11.27</v>
      </c>
      <c r="N221" s="70">
        <v>82.1</v>
      </c>
      <c r="O221" s="70">
        <v>73.8</v>
      </c>
      <c r="P221" s="33">
        <f t="shared" si="62"/>
        <v>88.281801496541021</v>
      </c>
      <c r="Q221" s="4">
        <v>0.75</v>
      </c>
      <c r="R221" s="4">
        <v>0.04</v>
      </c>
      <c r="S221" s="59">
        <f t="shared" si="51"/>
        <v>0.22234327522789063</v>
      </c>
      <c r="T221" s="59">
        <f t="shared" si="52"/>
        <v>10.005447385255078</v>
      </c>
      <c r="U221" s="59">
        <f t="shared" si="53"/>
        <v>1.1858308012154166E-2</v>
      </c>
      <c r="V221" s="59">
        <f t="shared" si="54"/>
        <v>0.53362386054693745</v>
      </c>
      <c r="W221" s="59">
        <f t="shared" si="55"/>
        <v>10.539071245802015</v>
      </c>
      <c r="X221" s="60">
        <v>30</v>
      </c>
      <c r="Y221" s="58">
        <f t="shared" si="56"/>
        <v>11.718198503458979</v>
      </c>
      <c r="Z221" s="61">
        <f t="shared" si="57"/>
        <v>0.46636814329122028</v>
      </c>
      <c r="AA221" s="63">
        <f t="shared" si="58"/>
        <v>0.75</v>
      </c>
      <c r="AB221" s="62">
        <f t="shared" si="59"/>
        <v>0.04</v>
      </c>
      <c r="AC221" s="57">
        <f t="shared" si="60"/>
        <v>2.2234327522789061</v>
      </c>
      <c r="AD221" s="58">
        <f t="shared" si="61"/>
        <v>0.11858308012154166</v>
      </c>
    </row>
    <row r="222" spans="2:30" x14ac:dyDescent="0.35">
      <c r="B222" s="76">
        <v>44228</v>
      </c>
      <c r="C222" s="125">
        <v>2019</v>
      </c>
      <c r="D222" s="77" t="s">
        <v>14</v>
      </c>
      <c r="E222" s="78" t="s">
        <v>16</v>
      </c>
      <c r="F222" s="78" t="s">
        <v>1000</v>
      </c>
      <c r="G222" s="78">
        <v>9</v>
      </c>
      <c r="H222" s="77" t="s">
        <v>990</v>
      </c>
      <c r="I222" s="79" t="s">
        <v>8</v>
      </c>
      <c r="J222" s="137"/>
      <c r="K222" s="80">
        <v>1949</v>
      </c>
      <c r="L222" s="70">
        <v>50</v>
      </c>
      <c r="M222" s="70">
        <v>11.2</v>
      </c>
      <c r="N222" s="70">
        <v>98.85</v>
      </c>
      <c r="O222" s="70">
        <v>95.48</v>
      </c>
      <c r="P222" s="33">
        <f t="shared" si="62"/>
        <v>96.155162578436986</v>
      </c>
      <c r="Q222" s="4">
        <v>0.1</v>
      </c>
      <c r="R222" s="4">
        <v>-0.02</v>
      </c>
      <c r="S222" s="59">
        <f t="shared" si="51"/>
        <v>2.639950166112956E-2</v>
      </c>
      <c r="T222" s="59">
        <f t="shared" si="52"/>
        <v>1.1879775747508301</v>
      </c>
      <c r="U222" s="59">
        <f t="shared" si="53"/>
        <v>-5.2799003322259114E-3</v>
      </c>
      <c r="V222" s="59">
        <f t="shared" si="54"/>
        <v>-0.23759551495016601</v>
      </c>
      <c r="W222" s="59">
        <f t="shared" si="55"/>
        <v>0.95038205980066404</v>
      </c>
      <c r="X222" s="60">
        <v>30</v>
      </c>
      <c r="Y222" s="58">
        <f t="shared" si="56"/>
        <v>3.8448374215630139</v>
      </c>
      <c r="Z222" s="61">
        <f t="shared" si="57"/>
        <v>0.41999288087327946</v>
      </c>
      <c r="AA222" s="63">
        <f t="shared" si="58"/>
        <v>0.1</v>
      </c>
      <c r="AB222" s="62">
        <f t="shared" si="59"/>
        <v>-0.02</v>
      </c>
      <c r="AC222" s="57">
        <f t="shared" si="60"/>
        <v>0.2639950166112956</v>
      </c>
      <c r="AD222" s="58">
        <f t="shared" si="61"/>
        <v>-5.2799003322259112E-2</v>
      </c>
    </row>
    <row r="223" spans="2:30" x14ac:dyDescent="0.35">
      <c r="B223" s="76">
        <v>44228</v>
      </c>
      <c r="C223" s="125">
        <v>2019</v>
      </c>
      <c r="D223" s="77" t="s">
        <v>14</v>
      </c>
      <c r="E223" s="78" t="s">
        <v>16</v>
      </c>
      <c r="F223" s="78" t="s">
        <v>1000</v>
      </c>
      <c r="G223" s="78">
        <v>9</v>
      </c>
      <c r="H223" s="77" t="s">
        <v>990</v>
      </c>
      <c r="I223" s="79" t="s">
        <v>12</v>
      </c>
      <c r="J223" s="137"/>
      <c r="K223" s="80">
        <v>1950</v>
      </c>
      <c r="L223" s="94">
        <v>353</v>
      </c>
      <c r="M223" s="94">
        <v>11.31</v>
      </c>
      <c r="N223" s="94">
        <v>112.89</v>
      </c>
      <c r="O223" s="94">
        <v>107.21</v>
      </c>
      <c r="P223" s="33">
        <f t="shared" si="62"/>
        <v>94.40834810001968</v>
      </c>
      <c r="Q223" s="96">
        <v>0.09</v>
      </c>
      <c r="R223" s="96">
        <v>-0.01</v>
      </c>
      <c r="S223" s="59">
        <f t="shared" si="51"/>
        <v>2.4365693430656938E-2</v>
      </c>
      <c r="T223" s="59">
        <f t="shared" si="52"/>
        <v>1.0964562043795623</v>
      </c>
      <c r="U223" s="59">
        <f t="shared" si="53"/>
        <v>-2.7072992700729929E-3</v>
      </c>
      <c r="V223" s="59">
        <f t="shared" si="54"/>
        <v>-0.12182846715328467</v>
      </c>
      <c r="W223" s="59">
        <f t="shared" si="55"/>
        <v>0.9746277372262776</v>
      </c>
      <c r="X223" s="60">
        <v>30</v>
      </c>
      <c r="Y223" s="58">
        <f t="shared" si="56"/>
        <v>5.5916518999803202</v>
      </c>
      <c r="Z223" s="61">
        <f t="shared" si="57"/>
        <v>0.42961418143899899</v>
      </c>
      <c r="AA223" s="63">
        <f t="shared" si="58"/>
        <v>0.09</v>
      </c>
      <c r="AB223" s="62">
        <f t="shared" si="59"/>
        <v>-0.01</v>
      </c>
      <c r="AC223" s="57">
        <f t="shared" si="60"/>
        <v>0.24365693430656937</v>
      </c>
      <c r="AD223" s="58">
        <f t="shared" si="61"/>
        <v>-2.707299270072993E-2</v>
      </c>
    </row>
    <row r="224" spans="2:30" x14ac:dyDescent="0.35">
      <c r="B224" s="76">
        <v>44228</v>
      </c>
      <c r="C224" s="125">
        <v>2019</v>
      </c>
      <c r="D224" s="77" t="s">
        <v>14</v>
      </c>
      <c r="E224" s="78" t="s">
        <v>16</v>
      </c>
      <c r="F224" s="78" t="s">
        <v>1000</v>
      </c>
      <c r="G224" s="78">
        <v>9</v>
      </c>
      <c r="H224" s="77" t="s">
        <v>990</v>
      </c>
      <c r="I224" s="79" t="s">
        <v>11</v>
      </c>
      <c r="J224" s="137"/>
      <c r="K224" s="80">
        <v>1951</v>
      </c>
      <c r="L224" s="94">
        <v>360</v>
      </c>
      <c r="M224" s="94">
        <v>11.27</v>
      </c>
      <c r="N224" s="94">
        <v>93.12</v>
      </c>
      <c r="O224" s="94">
        <v>85.49</v>
      </c>
      <c r="P224" s="33">
        <f t="shared" si="62"/>
        <v>90.678069639584592</v>
      </c>
      <c r="Q224" s="96">
        <v>0.26</v>
      </c>
      <c r="R224" s="96">
        <v>0.03</v>
      </c>
      <c r="S224" s="59">
        <f t="shared" si="51"/>
        <v>7.4355025599568844E-2</v>
      </c>
      <c r="T224" s="59">
        <f t="shared" si="52"/>
        <v>3.3459761519805982</v>
      </c>
      <c r="U224" s="59">
        <f t="shared" si="53"/>
        <v>8.5794260307194836E-3</v>
      </c>
      <c r="V224" s="59">
        <f t="shared" si="54"/>
        <v>0.38607417138237676</v>
      </c>
      <c r="W224" s="59">
        <f t="shared" si="55"/>
        <v>3.7320503233629747</v>
      </c>
      <c r="X224" s="60">
        <v>30</v>
      </c>
      <c r="Y224" s="58">
        <f t="shared" si="56"/>
        <v>9.3219303604154078</v>
      </c>
      <c r="Z224" s="61">
        <f t="shared" si="57"/>
        <v>0.45140123955807065</v>
      </c>
      <c r="AA224" s="63">
        <f t="shared" si="58"/>
        <v>0.26</v>
      </c>
      <c r="AB224" s="62">
        <f t="shared" si="59"/>
        <v>0.03</v>
      </c>
      <c r="AC224" s="57">
        <f t="shared" si="60"/>
        <v>0.74355025599568847</v>
      </c>
      <c r="AD224" s="58">
        <f t="shared" si="61"/>
        <v>8.5794260307194836E-2</v>
      </c>
    </row>
    <row r="225" spans="2:30" x14ac:dyDescent="0.35">
      <c r="B225" s="76">
        <v>44228</v>
      </c>
      <c r="C225" s="125">
        <v>2019</v>
      </c>
      <c r="D225" s="77" t="s">
        <v>14</v>
      </c>
      <c r="E225" s="78" t="s">
        <v>16</v>
      </c>
      <c r="F225" s="78" t="s">
        <v>1000</v>
      </c>
      <c r="G225" s="78">
        <v>9</v>
      </c>
      <c r="H225" s="77" t="s">
        <v>990</v>
      </c>
      <c r="I225" s="79" t="s">
        <v>10</v>
      </c>
      <c r="J225" s="137"/>
      <c r="K225" s="80">
        <v>1952</v>
      </c>
      <c r="L225" s="94">
        <v>57</v>
      </c>
      <c r="M225" s="94">
        <v>10.87</v>
      </c>
      <c r="N225" s="94">
        <v>87.03</v>
      </c>
      <c r="O225" s="94">
        <v>78</v>
      </c>
      <c r="P225" s="33">
        <f t="shared" si="62"/>
        <v>88.143382352941174</v>
      </c>
      <c r="Q225" s="96">
        <v>0.59</v>
      </c>
      <c r="R225" s="96">
        <v>0.04</v>
      </c>
      <c r="S225" s="59">
        <f t="shared" si="51"/>
        <v>0.17527737226277371</v>
      </c>
      <c r="T225" s="59">
        <f t="shared" si="52"/>
        <v>7.8874817518248168</v>
      </c>
      <c r="U225" s="59">
        <f t="shared" si="53"/>
        <v>1.1883211678832118E-2</v>
      </c>
      <c r="V225" s="59">
        <f t="shared" si="54"/>
        <v>0.53474452554744534</v>
      </c>
      <c r="W225" s="59">
        <f t="shared" si="55"/>
        <v>8.4222262773722623</v>
      </c>
      <c r="X225" s="60">
        <v>30</v>
      </c>
      <c r="Y225" s="58">
        <f t="shared" si="56"/>
        <v>11.856617647058826</v>
      </c>
      <c r="Z225" s="61">
        <f t="shared" si="57"/>
        <v>0.46725755995828988</v>
      </c>
      <c r="AA225" s="63">
        <f t="shared" si="58"/>
        <v>0.59</v>
      </c>
      <c r="AB225" s="62">
        <f t="shared" si="59"/>
        <v>0.04</v>
      </c>
      <c r="AC225" s="57">
        <f t="shared" si="60"/>
        <v>1.7527737226277371</v>
      </c>
      <c r="AD225" s="58">
        <f t="shared" si="61"/>
        <v>0.11883211678832119</v>
      </c>
    </row>
    <row r="226" spans="2:30" x14ac:dyDescent="0.35">
      <c r="B226" s="76">
        <v>44228</v>
      </c>
      <c r="C226" s="125">
        <v>2019</v>
      </c>
      <c r="D226" s="77" t="s">
        <v>14</v>
      </c>
      <c r="E226" s="78" t="s">
        <v>16</v>
      </c>
      <c r="F226" s="78" t="s">
        <v>998</v>
      </c>
      <c r="G226" s="78">
        <v>7</v>
      </c>
      <c r="H226" s="77" t="s">
        <v>952</v>
      </c>
      <c r="I226" s="79" t="s">
        <v>8</v>
      </c>
      <c r="J226" s="137"/>
      <c r="K226" s="80">
        <v>1953</v>
      </c>
      <c r="L226" s="70">
        <v>53</v>
      </c>
      <c r="M226" s="70">
        <v>10.91</v>
      </c>
      <c r="N226" s="70">
        <v>105.27</v>
      </c>
      <c r="O226" s="70">
        <v>99.87</v>
      </c>
      <c r="P226" s="33">
        <f t="shared" si="62"/>
        <v>94.277236116998736</v>
      </c>
      <c r="Q226" s="4">
        <v>0.06</v>
      </c>
      <c r="R226" s="4">
        <v>-0.03</v>
      </c>
      <c r="S226" s="59">
        <f t="shared" si="51"/>
        <v>1.627473021582734E-2</v>
      </c>
      <c r="T226" s="59">
        <f t="shared" si="52"/>
        <v>0.73236285971223025</v>
      </c>
      <c r="U226" s="59">
        <f t="shared" si="53"/>
        <v>-8.1373651079136699E-3</v>
      </c>
      <c r="V226" s="59">
        <f t="shared" si="54"/>
        <v>-0.36618142985611513</v>
      </c>
      <c r="W226" s="59">
        <f t="shared" si="55"/>
        <v>0.36618142985611513</v>
      </c>
      <c r="X226" s="60">
        <v>30</v>
      </c>
      <c r="Y226" s="58">
        <f t="shared" si="56"/>
        <v>5.7227638830012637</v>
      </c>
      <c r="Z226" s="61">
        <f t="shared" si="57"/>
        <v>0.43035071942446046</v>
      </c>
      <c r="AA226" s="63">
        <f t="shared" si="58"/>
        <v>0.06</v>
      </c>
      <c r="AB226" s="62">
        <f t="shared" si="59"/>
        <v>-0.03</v>
      </c>
      <c r="AC226" s="57">
        <f t="shared" si="60"/>
        <v>0.1627473021582734</v>
      </c>
      <c r="AD226" s="58">
        <f t="shared" si="61"/>
        <v>-8.1373651079136702E-2</v>
      </c>
    </row>
    <row r="227" spans="2:30" x14ac:dyDescent="0.35">
      <c r="B227" s="76">
        <v>44228</v>
      </c>
      <c r="C227" s="125">
        <v>2019</v>
      </c>
      <c r="D227" s="77" t="s">
        <v>14</v>
      </c>
      <c r="E227" s="78" t="s">
        <v>16</v>
      </c>
      <c r="F227" s="78" t="s">
        <v>998</v>
      </c>
      <c r="G227" s="78">
        <v>7</v>
      </c>
      <c r="H227" s="77" t="s">
        <v>952</v>
      </c>
      <c r="I227" s="79" t="s">
        <v>12</v>
      </c>
      <c r="J227" s="137"/>
      <c r="K227" s="80">
        <v>1954</v>
      </c>
      <c r="L227" s="70">
        <v>36</v>
      </c>
      <c r="M227" s="70">
        <v>10.87</v>
      </c>
      <c r="N227" s="70">
        <v>96.28</v>
      </c>
      <c r="O227" s="70">
        <v>88.65</v>
      </c>
      <c r="P227" s="33">
        <f t="shared" si="62"/>
        <v>91.066619833743118</v>
      </c>
      <c r="Q227" s="4">
        <v>0.42</v>
      </c>
      <c r="R227" s="4">
        <v>0.04</v>
      </c>
      <c r="S227" s="59">
        <f t="shared" si="51"/>
        <v>0.11942028799177168</v>
      </c>
      <c r="T227" s="59">
        <f t="shared" si="52"/>
        <v>5.3739129596297257</v>
      </c>
      <c r="U227" s="59">
        <f t="shared" si="53"/>
        <v>1.1373360761121111E-2</v>
      </c>
      <c r="V227" s="59">
        <f t="shared" si="54"/>
        <v>0.51180123425044999</v>
      </c>
      <c r="W227" s="59">
        <f t="shared" si="55"/>
        <v>5.885714193880176</v>
      </c>
      <c r="X227" s="60">
        <v>30</v>
      </c>
      <c r="Y227" s="58">
        <f t="shared" si="56"/>
        <v>8.9333801662568817</v>
      </c>
      <c r="Z227" s="61">
        <f t="shared" si="57"/>
        <v>0.44904859861146823</v>
      </c>
      <c r="AA227" s="63">
        <f t="shared" si="58"/>
        <v>0.42</v>
      </c>
      <c r="AB227" s="62">
        <f t="shared" si="59"/>
        <v>0.04</v>
      </c>
      <c r="AC227" s="57">
        <f t="shared" si="60"/>
        <v>1.1942028799177167</v>
      </c>
      <c r="AD227" s="58">
        <f t="shared" si="61"/>
        <v>0.11373360761121111</v>
      </c>
    </row>
    <row r="228" spans="2:30" x14ac:dyDescent="0.35">
      <c r="B228" s="76">
        <v>44228</v>
      </c>
      <c r="C228" s="125">
        <v>2019</v>
      </c>
      <c r="D228" s="77" t="s">
        <v>14</v>
      </c>
      <c r="E228" s="78" t="s">
        <v>16</v>
      </c>
      <c r="F228" s="78" t="s">
        <v>998</v>
      </c>
      <c r="G228" s="78">
        <v>7</v>
      </c>
      <c r="H228" s="77" t="s">
        <v>952</v>
      </c>
      <c r="I228" s="79" t="s">
        <v>11</v>
      </c>
      <c r="J228" s="137"/>
      <c r="K228" s="80">
        <v>1955</v>
      </c>
      <c r="L228" s="70">
        <v>54</v>
      </c>
      <c r="M228" s="70">
        <v>10.89</v>
      </c>
      <c r="N228" s="70">
        <v>94.32</v>
      </c>
      <c r="O228" s="70">
        <v>89.01</v>
      </c>
      <c r="P228" s="33">
        <f t="shared" si="62"/>
        <v>93.635382955771306</v>
      </c>
      <c r="Q228" s="4">
        <v>0.08</v>
      </c>
      <c r="R228" s="4">
        <v>-0.03</v>
      </c>
      <c r="S228" s="59">
        <f t="shared" si="51"/>
        <v>2.1903225806451616E-2</v>
      </c>
      <c r="T228" s="59">
        <f t="shared" si="52"/>
        <v>0.98564516129032276</v>
      </c>
      <c r="U228" s="59">
        <f t="shared" si="53"/>
        <v>-8.2137096774193546E-3</v>
      </c>
      <c r="V228" s="59">
        <f t="shared" si="54"/>
        <v>-0.36961693548387098</v>
      </c>
      <c r="W228" s="59">
        <f t="shared" si="55"/>
        <v>0.61602822580645178</v>
      </c>
      <c r="X228" s="60">
        <v>30</v>
      </c>
      <c r="Y228" s="58">
        <f t="shared" si="56"/>
        <v>6.3646170442286945</v>
      </c>
      <c r="Z228" s="61">
        <f t="shared" si="57"/>
        <v>0.43398617511520737</v>
      </c>
      <c r="AA228" s="63">
        <f t="shared" si="58"/>
        <v>0.08</v>
      </c>
      <c r="AB228" s="62">
        <f t="shared" si="59"/>
        <v>-0.03</v>
      </c>
      <c r="AC228" s="57">
        <f t="shared" si="60"/>
        <v>0.21903225806451615</v>
      </c>
      <c r="AD228" s="58">
        <f t="shared" si="61"/>
        <v>-8.2137096774193549E-2</v>
      </c>
    </row>
    <row r="229" spans="2:30" x14ac:dyDescent="0.35">
      <c r="B229" s="76">
        <v>44228</v>
      </c>
      <c r="C229" s="125">
        <v>2019</v>
      </c>
      <c r="D229" s="77" t="s">
        <v>14</v>
      </c>
      <c r="E229" s="78" t="s">
        <v>16</v>
      </c>
      <c r="F229" s="78" t="s">
        <v>998</v>
      </c>
      <c r="G229" s="78">
        <v>7</v>
      </c>
      <c r="H229" s="77" t="s">
        <v>952</v>
      </c>
      <c r="I229" s="79" t="s">
        <v>10</v>
      </c>
      <c r="J229" s="137"/>
      <c r="K229" s="80">
        <v>1956</v>
      </c>
      <c r="L229" s="70">
        <v>45</v>
      </c>
      <c r="M229" s="70">
        <v>11.24</v>
      </c>
      <c r="N229" s="70">
        <v>68.459999999999994</v>
      </c>
      <c r="O229" s="70">
        <v>61.71</v>
      </c>
      <c r="P229" s="33">
        <f t="shared" si="62"/>
        <v>88.203425375742754</v>
      </c>
      <c r="Q229" s="4">
        <v>1.29</v>
      </c>
      <c r="R229" s="4">
        <v>0.38</v>
      </c>
      <c r="S229" s="59">
        <f t="shared" si="51"/>
        <v>0.382884882108183</v>
      </c>
      <c r="T229" s="59">
        <f t="shared" si="52"/>
        <v>17.229819694868237</v>
      </c>
      <c r="U229" s="59">
        <f t="shared" si="53"/>
        <v>0.11278779472954228</v>
      </c>
      <c r="V229" s="59">
        <f t="shared" si="54"/>
        <v>5.0754507628294032</v>
      </c>
      <c r="W229" s="59">
        <f t="shared" si="55"/>
        <v>22.305270457697638</v>
      </c>
      <c r="X229" s="60">
        <v>30</v>
      </c>
      <c r="Y229" s="58">
        <f t="shared" si="56"/>
        <v>11.796574624257246</v>
      </c>
      <c r="Z229" s="61">
        <f t="shared" si="57"/>
        <v>0.4668714087576778</v>
      </c>
      <c r="AA229" s="63">
        <f t="shared" si="58"/>
        <v>1.29</v>
      </c>
      <c r="AB229" s="62">
        <f t="shared" si="59"/>
        <v>0.38</v>
      </c>
      <c r="AC229" s="57">
        <f t="shared" si="60"/>
        <v>3.8288488210818299</v>
      </c>
      <c r="AD229" s="58">
        <f t="shared" si="61"/>
        <v>1.1278779472954228</v>
      </c>
    </row>
    <row r="230" spans="2:30" x14ac:dyDescent="0.35">
      <c r="B230" s="76">
        <v>44228</v>
      </c>
      <c r="C230" s="125">
        <v>2019</v>
      </c>
      <c r="D230" s="77" t="s">
        <v>14</v>
      </c>
      <c r="E230" s="78" t="s">
        <v>16</v>
      </c>
      <c r="F230" s="78" t="s">
        <v>998</v>
      </c>
      <c r="G230" s="78">
        <v>7</v>
      </c>
      <c r="H230" s="77" t="s">
        <v>990</v>
      </c>
      <c r="I230" s="79" t="s">
        <v>8</v>
      </c>
      <c r="J230" s="137"/>
      <c r="K230" s="80">
        <v>1957</v>
      </c>
      <c r="L230" s="70">
        <v>47</v>
      </c>
      <c r="M230" s="70">
        <v>10.93</v>
      </c>
      <c r="N230" s="70">
        <v>102.98</v>
      </c>
      <c r="O230" s="70">
        <v>94.92</v>
      </c>
      <c r="P230" s="33">
        <f t="shared" si="62"/>
        <v>91.243889190657242</v>
      </c>
      <c r="Q230" s="4">
        <v>0.15</v>
      </c>
      <c r="R230" s="4">
        <v>-0.03</v>
      </c>
      <c r="S230" s="59">
        <f t="shared" si="51"/>
        <v>4.2538099773782603E-2</v>
      </c>
      <c r="T230" s="59">
        <f t="shared" si="52"/>
        <v>1.9142144898202171</v>
      </c>
      <c r="U230" s="59">
        <f t="shared" si="53"/>
        <v>-8.5076199547565196E-3</v>
      </c>
      <c r="V230" s="59">
        <f t="shared" si="54"/>
        <v>-0.38284289796404336</v>
      </c>
      <c r="W230" s="59">
        <f t="shared" si="55"/>
        <v>1.5313715918561739</v>
      </c>
      <c r="X230" s="60">
        <v>30</v>
      </c>
      <c r="Y230" s="58">
        <f t="shared" si="56"/>
        <v>8.7561108093427578</v>
      </c>
      <c r="Z230" s="61">
        <f t="shared" si="57"/>
        <v>0.4479819026074533</v>
      </c>
      <c r="AA230" s="63">
        <f t="shared" si="58"/>
        <v>0.15</v>
      </c>
      <c r="AB230" s="62">
        <f t="shared" si="59"/>
        <v>-0.03</v>
      </c>
      <c r="AC230" s="57">
        <f t="shared" si="60"/>
        <v>0.42538099773782601</v>
      </c>
      <c r="AD230" s="58">
        <f t="shared" si="61"/>
        <v>-8.5076199547565193E-2</v>
      </c>
    </row>
    <row r="231" spans="2:30" x14ac:dyDescent="0.35">
      <c r="B231" s="76">
        <v>44228</v>
      </c>
      <c r="C231" s="125">
        <v>2019</v>
      </c>
      <c r="D231" s="77" t="s">
        <v>14</v>
      </c>
      <c r="E231" s="78" t="s">
        <v>16</v>
      </c>
      <c r="F231" s="78" t="s">
        <v>998</v>
      </c>
      <c r="G231" s="78">
        <v>7</v>
      </c>
      <c r="H231" s="77" t="s">
        <v>990</v>
      </c>
      <c r="I231" s="79" t="s">
        <v>12</v>
      </c>
      <c r="J231" s="137"/>
      <c r="K231" s="80">
        <v>1958</v>
      </c>
      <c r="L231" s="70">
        <v>56</v>
      </c>
      <c r="M231" s="70">
        <v>11.22</v>
      </c>
      <c r="N231" s="70">
        <v>98.18</v>
      </c>
      <c r="O231" s="70">
        <v>91.35</v>
      </c>
      <c r="P231" s="33">
        <f t="shared" si="62"/>
        <v>92.145814167433286</v>
      </c>
      <c r="Q231" s="4">
        <v>0.13</v>
      </c>
      <c r="R231" s="4">
        <v>-0.04</v>
      </c>
      <c r="S231" s="59">
        <f t="shared" si="51"/>
        <v>3.6378260326968677E-2</v>
      </c>
      <c r="T231" s="59">
        <f t="shared" si="52"/>
        <v>1.6370217147135904</v>
      </c>
      <c r="U231" s="59">
        <f t="shared" si="53"/>
        <v>-1.1193310869836519E-2</v>
      </c>
      <c r="V231" s="59">
        <f t="shared" si="54"/>
        <v>-0.50369898914264333</v>
      </c>
      <c r="W231" s="59">
        <f t="shared" si="55"/>
        <v>1.133322725570947</v>
      </c>
      <c r="X231" s="60">
        <v>30</v>
      </c>
      <c r="Y231" s="58">
        <f t="shared" si="56"/>
        <v>7.8541858325667135</v>
      </c>
      <c r="Z231" s="61">
        <f t="shared" si="57"/>
        <v>0.44261824535130423</v>
      </c>
      <c r="AA231" s="63">
        <f t="shared" si="58"/>
        <v>0.13</v>
      </c>
      <c r="AB231" s="62">
        <f t="shared" si="59"/>
        <v>-0.04</v>
      </c>
      <c r="AC231" s="57">
        <f t="shared" si="60"/>
        <v>0.36378260326968676</v>
      </c>
      <c r="AD231" s="58">
        <f t="shared" si="61"/>
        <v>-0.11193310869836519</v>
      </c>
    </row>
    <row r="232" spans="2:30" x14ac:dyDescent="0.35">
      <c r="B232" s="76">
        <v>44228</v>
      </c>
      <c r="C232" s="125">
        <v>2019</v>
      </c>
      <c r="D232" s="77" t="s">
        <v>14</v>
      </c>
      <c r="E232" s="78" t="s">
        <v>16</v>
      </c>
      <c r="F232" s="78" t="s">
        <v>998</v>
      </c>
      <c r="G232" s="78">
        <v>7</v>
      </c>
      <c r="H232" s="77" t="s">
        <v>990</v>
      </c>
      <c r="I232" s="79" t="s">
        <v>11</v>
      </c>
      <c r="J232" s="137"/>
      <c r="K232" s="80">
        <v>1959</v>
      </c>
      <c r="L232" s="70">
        <v>48</v>
      </c>
      <c r="M232" s="70">
        <v>11.23</v>
      </c>
      <c r="N232" s="70">
        <v>84.13</v>
      </c>
      <c r="O232" s="70">
        <v>77.44</v>
      </c>
      <c r="P232" s="33">
        <f t="shared" si="62"/>
        <v>90.823045267489718</v>
      </c>
      <c r="Q232" s="4">
        <v>0.57999999999999996</v>
      </c>
      <c r="R232" s="4">
        <v>-0.01</v>
      </c>
      <c r="S232" s="59">
        <f t="shared" si="51"/>
        <v>0.16551155414589938</v>
      </c>
      <c r="T232" s="59">
        <f t="shared" si="52"/>
        <v>7.4480199365654718</v>
      </c>
      <c r="U232" s="59">
        <f t="shared" si="53"/>
        <v>-2.8536474852741277E-3</v>
      </c>
      <c r="V232" s="59">
        <f t="shared" si="54"/>
        <v>-0.12841413683733574</v>
      </c>
      <c r="W232" s="59">
        <f t="shared" si="55"/>
        <v>7.3196057997281363</v>
      </c>
      <c r="X232" s="60">
        <v>30</v>
      </c>
      <c r="Y232" s="58">
        <f t="shared" si="56"/>
        <v>9.176954732510282</v>
      </c>
      <c r="Z232" s="61">
        <f t="shared" si="57"/>
        <v>0.45052106932487535</v>
      </c>
      <c r="AA232" s="63">
        <f t="shared" si="58"/>
        <v>0.57999999999999996</v>
      </c>
      <c r="AB232" s="62">
        <f t="shared" si="59"/>
        <v>-0.01</v>
      </c>
      <c r="AC232" s="57">
        <f t="shared" si="60"/>
        <v>1.6551155414589938</v>
      </c>
      <c r="AD232" s="58">
        <f t="shared" si="61"/>
        <v>-2.8536474852741276E-2</v>
      </c>
    </row>
    <row r="233" spans="2:30" x14ac:dyDescent="0.35">
      <c r="B233" s="76">
        <v>44228</v>
      </c>
      <c r="C233" s="125">
        <v>2019</v>
      </c>
      <c r="D233" s="77" t="s">
        <v>14</v>
      </c>
      <c r="E233" s="78" t="s">
        <v>16</v>
      </c>
      <c r="F233" s="78" t="s">
        <v>998</v>
      </c>
      <c r="G233" s="78">
        <v>7</v>
      </c>
      <c r="H233" s="77" t="s">
        <v>990</v>
      </c>
      <c r="I233" s="79" t="s">
        <v>10</v>
      </c>
      <c r="J233" s="137"/>
      <c r="K233" s="80">
        <v>1960</v>
      </c>
      <c r="L233" s="70">
        <v>42</v>
      </c>
      <c r="M233" s="70">
        <v>11.19</v>
      </c>
      <c r="N233" s="70">
        <v>84.21</v>
      </c>
      <c r="O233" s="70">
        <v>75.909000000000006</v>
      </c>
      <c r="P233" s="33">
        <f t="shared" si="62"/>
        <v>88.631881676253101</v>
      </c>
      <c r="Q233" s="4">
        <v>1.02</v>
      </c>
      <c r="R233" s="4">
        <v>0.08</v>
      </c>
      <c r="S233" s="59">
        <f t="shared" si="51"/>
        <v>0.30078959810874689</v>
      </c>
      <c r="T233" s="59">
        <f t="shared" si="52"/>
        <v>13.53553191489361</v>
      </c>
      <c r="U233" s="59">
        <f t="shared" si="53"/>
        <v>2.3591341028137015E-2</v>
      </c>
      <c r="V233" s="59">
        <f t="shared" si="54"/>
        <v>1.0616103462661657</v>
      </c>
      <c r="W233" s="59">
        <f t="shared" si="55"/>
        <v>14.597142261159776</v>
      </c>
      <c r="X233" s="60">
        <v>30</v>
      </c>
      <c r="Y233" s="58">
        <f t="shared" si="56"/>
        <v>11.368118323746899</v>
      </c>
      <c r="Z233" s="61">
        <f t="shared" si="57"/>
        <v>0.46413108978816098</v>
      </c>
      <c r="AA233" s="63">
        <f t="shared" si="58"/>
        <v>1.02</v>
      </c>
      <c r="AB233" s="62">
        <f t="shared" si="59"/>
        <v>0.08</v>
      </c>
      <c r="AC233" s="57">
        <f t="shared" si="60"/>
        <v>3.007895981087469</v>
      </c>
      <c r="AD233" s="58">
        <f t="shared" si="61"/>
        <v>0.23591341028137014</v>
      </c>
    </row>
    <row r="234" spans="2:30" x14ac:dyDescent="0.35">
      <c r="B234" s="76">
        <v>44228</v>
      </c>
      <c r="C234" s="125">
        <v>2019</v>
      </c>
      <c r="D234" s="77" t="s">
        <v>14</v>
      </c>
      <c r="E234" s="78" t="s">
        <v>15</v>
      </c>
      <c r="F234" s="78" t="s">
        <v>997</v>
      </c>
      <c r="G234" s="78">
        <v>6</v>
      </c>
      <c r="H234" s="77" t="s">
        <v>952</v>
      </c>
      <c r="I234" s="79" t="s">
        <v>8</v>
      </c>
      <c r="J234" s="137"/>
      <c r="K234" s="80">
        <v>1961</v>
      </c>
      <c r="L234" s="70">
        <v>196</v>
      </c>
      <c r="M234" s="70">
        <v>11.03</v>
      </c>
      <c r="N234" s="70">
        <v>77.13</v>
      </c>
      <c r="O234" s="70">
        <v>71.16</v>
      </c>
      <c r="P234" s="33">
        <f t="shared" si="62"/>
        <v>90.968229954614216</v>
      </c>
      <c r="Q234" s="4">
        <v>0.5</v>
      </c>
      <c r="R234" s="4">
        <v>-0.04</v>
      </c>
      <c r="S234" s="59">
        <f t="shared" si="51"/>
        <v>0.14237485448195575</v>
      </c>
      <c r="T234" s="59">
        <f t="shared" si="52"/>
        <v>6.406868451688009</v>
      </c>
      <c r="U234" s="59">
        <f t="shared" si="53"/>
        <v>-1.1389988358556461E-2</v>
      </c>
      <c r="V234" s="59">
        <f t="shared" si="54"/>
        <v>-0.51254947613504076</v>
      </c>
      <c r="W234" s="59">
        <f t="shared" si="55"/>
        <v>5.8943189755529684</v>
      </c>
      <c r="X234" s="60">
        <v>30</v>
      </c>
      <c r="Y234" s="58">
        <f t="shared" si="56"/>
        <v>9.0317700453857839</v>
      </c>
      <c r="Z234" s="61">
        <f t="shared" si="57"/>
        <v>0.44964244137701642</v>
      </c>
      <c r="AA234" s="63">
        <f t="shared" si="58"/>
        <v>0.5</v>
      </c>
      <c r="AB234" s="62">
        <f t="shared" si="59"/>
        <v>-0.04</v>
      </c>
      <c r="AC234" s="57">
        <f t="shared" si="60"/>
        <v>1.4237485448195575</v>
      </c>
      <c r="AD234" s="58">
        <f t="shared" si="61"/>
        <v>-0.1138998835855646</v>
      </c>
    </row>
    <row r="235" spans="2:30" x14ac:dyDescent="0.35">
      <c r="B235" s="76">
        <v>44228</v>
      </c>
      <c r="C235" s="125">
        <v>2019</v>
      </c>
      <c r="D235" s="77" t="s">
        <v>14</v>
      </c>
      <c r="E235" s="78" t="s">
        <v>15</v>
      </c>
      <c r="F235" s="78" t="s">
        <v>997</v>
      </c>
      <c r="G235" s="78">
        <v>6</v>
      </c>
      <c r="H235" s="77" t="s">
        <v>952</v>
      </c>
      <c r="I235" s="79" t="s">
        <v>12</v>
      </c>
      <c r="J235" s="137"/>
      <c r="K235" s="80">
        <v>1962</v>
      </c>
      <c r="L235" s="70">
        <v>35</v>
      </c>
      <c r="M235" s="70">
        <v>11.22</v>
      </c>
      <c r="N235" s="70">
        <v>99.47</v>
      </c>
      <c r="O235" s="70">
        <v>92.5</v>
      </c>
      <c r="P235" s="33">
        <f t="shared" si="62"/>
        <v>92.101983002832867</v>
      </c>
      <c r="Q235" s="4">
        <v>0.13</v>
      </c>
      <c r="R235" s="4">
        <v>0.04</v>
      </c>
      <c r="S235" s="59">
        <f t="shared" si="51"/>
        <v>3.6401759350393699E-2</v>
      </c>
      <c r="T235" s="59">
        <f t="shared" si="52"/>
        <v>1.6380791707677165</v>
      </c>
      <c r="U235" s="59">
        <f t="shared" si="53"/>
        <v>1.1200541338582679E-2</v>
      </c>
      <c r="V235" s="59">
        <f t="shared" si="54"/>
        <v>0.50402436023622055</v>
      </c>
      <c r="W235" s="59">
        <f t="shared" si="55"/>
        <v>2.1421035310039369</v>
      </c>
      <c r="X235" s="60">
        <v>30</v>
      </c>
      <c r="Y235" s="58">
        <f t="shared" si="56"/>
        <v>7.898016997167133</v>
      </c>
      <c r="Z235" s="61">
        <f t="shared" si="57"/>
        <v>0.4428764763779528</v>
      </c>
      <c r="AA235" s="63">
        <f t="shared" si="58"/>
        <v>0.13</v>
      </c>
      <c r="AB235" s="62">
        <f t="shared" si="59"/>
        <v>0.04</v>
      </c>
      <c r="AC235" s="57">
        <f t="shared" si="60"/>
        <v>0.36401759350393698</v>
      </c>
      <c r="AD235" s="58">
        <f t="shared" si="61"/>
        <v>0.11200541338582679</v>
      </c>
    </row>
    <row r="236" spans="2:30" x14ac:dyDescent="0.35">
      <c r="B236" s="76">
        <v>44228</v>
      </c>
      <c r="C236" s="125">
        <v>2019</v>
      </c>
      <c r="D236" s="77" t="s">
        <v>14</v>
      </c>
      <c r="E236" s="78" t="s">
        <v>15</v>
      </c>
      <c r="F236" s="78" t="s">
        <v>997</v>
      </c>
      <c r="G236" s="78">
        <v>6</v>
      </c>
      <c r="H236" s="77" t="s">
        <v>952</v>
      </c>
      <c r="I236" s="79" t="s">
        <v>11</v>
      </c>
      <c r="J236" s="137"/>
      <c r="K236" s="80">
        <v>1963</v>
      </c>
      <c r="L236" s="70">
        <v>187</v>
      </c>
      <c r="M236" s="70">
        <v>11.06</v>
      </c>
      <c r="N236" s="70">
        <v>93.1</v>
      </c>
      <c r="O236" s="70">
        <v>86.39</v>
      </c>
      <c r="P236" s="33">
        <f t="shared" ref="P236:P267" si="63">100/(N236-M236)*(O236-M236)</f>
        <v>91.82106289614822</v>
      </c>
      <c r="Q236" s="4">
        <v>0.48</v>
      </c>
      <c r="R236" s="4">
        <v>7.0000000000000007E-2</v>
      </c>
      <c r="S236" s="59">
        <f t="shared" si="51"/>
        <v>0.13496455595380327</v>
      </c>
      <c r="T236" s="59">
        <f t="shared" si="52"/>
        <v>6.0734050179211474</v>
      </c>
      <c r="U236" s="59">
        <f t="shared" si="53"/>
        <v>1.9682331076596313E-2</v>
      </c>
      <c r="V236" s="59">
        <f t="shared" si="54"/>
        <v>0.88570489844683409</v>
      </c>
      <c r="W236" s="59">
        <f t="shared" si="55"/>
        <v>6.9591099163679813</v>
      </c>
      <c r="X236" s="60">
        <v>30</v>
      </c>
      <c r="Y236" s="58">
        <f t="shared" si="56"/>
        <v>8.17893710385178</v>
      </c>
      <c r="Z236" s="61">
        <f t="shared" si="57"/>
        <v>0.44453736891012879</v>
      </c>
      <c r="AA236" s="63">
        <f t="shared" si="58"/>
        <v>0.48</v>
      </c>
      <c r="AB236" s="62">
        <f t="shared" si="59"/>
        <v>7.0000000000000007E-2</v>
      </c>
      <c r="AC236" s="57">
        <f t="shared" si="60"/>
        <v>1.3496455595380328</v>
      </c>
      <c r="AD236" s="58">
        <f t="shared" si="61"/>
        <v>0.19682331076596313</v>
      </c>
    </row>
    <row r="237" spans="2:30" x14ac:dyDescent="0.35">
      <c r="B237" s="76">
        <v>44228</v>
      </c>
      <c r="C237" s="125">
        <v>2019</v>
      </c>
      <c r="D237" s="77" t="s">
        <v>14</v>
      </c>
      <c r="E237" s="78" t="s">
        <v>15</v>
      </c>
      <c r="F237" s="78" t="s">
        <v>997</v>
      </c>
      <c r="G237" s="78">
        <v>6</v>
      </c>
      <c r="H237" s="77" t="s">
        <v>952</v>
      </c>
      <c r="I237" s="79" t="s">
        <v>10</v>
      </c>
      <c r="J237" s="137"/>
      <c r="K237" s="80">
        <v>1964</v>
      </c>
      <c r="L237" s="70">
        <v>37</v>
      </c>
      <c r="M237" s="70">
        <v>10.83</v>
      </c>
      <c r="N237" s="70">
        <v>81.790000000000006</v>
      </c>
      <c r="O237" s="70">
        <v>74.03</v>
      </c>
      <c r="P237" s="33">
        <f t="shared" si="63"/>
        <v>89.064261555806084</v>
      </c>
      <c r="Q237" s="4">
        <v>1.1499999999999999</v>
      </c>
      <c r="R237" s="4">
        <v>0.19</v>
      </c>
      <c r="S237" s="59">
        <f t="shared" si="51"/>
        <v>0.33692088607594939</v>
      </c>
      <c r="T237" s="59">
        <f t="shared" si="52"/>
        <v>15.161439873417722</v>
      </c>
      <c r="U237" s="59">
        <f t="shared" si="53"/>
        <v>5.5665189873417724E-2</v>
      </c>
      <c r="V237" s="59">
        <f t="shared" si="54"/>
        <v>2.5049335443037974</v>
      </c>
      <c r="W237" s="59">
        <f t="shared" si="55"/>
        <v>17.66637341772152</v>
      </c>
      <c r="X237" s="60">
        <v>30</v>
      </c>
      <c r="Y237" s="58">
        <f t="shared" si="56"/>
        <v>10.935738444193916</v>
      </c>
      <c r="Z237" s="61">
        <f t="shared" si="57"/>
        <v>0.46139240506329116</v>
      </c>
      <c r="AA237" s="63">
        <f t="shared" si="58"/>
        <v>1.1499999999999999</v>
      </c>
      <c r="AB237" s="62">
        <f t="shared" si="59"/>
        <v>0.19</v>
      </c>
      <c r="AC237" s="57">
        <f t="shared" si="60"/>
        <v>3.3692088607594939</v>
      </c>
      <c r="AD237" s="58">
        <f t="shared" si="61"/>
        <v>0.5566518987341772</v>
      </c>
    </row>
    <row r="238" spans="2:30" x14ac:dyDescent="0.35">
      <c r="B238" s="76">
        <v>44228</v>
      </c>
      <c r="C238" s="125">
        <v>2019</v>
      </c>
      <c r="D238" s="77" t="s">
        <v>14</v>
      </c>
      <c r="E238" s="78" t="s">
        <v>15</v>
      </c>
      <c r="F238" s="78" t="s">
        <v>997</v>
      </c>
      <c r="G238" s="78">
        <v>6</v>
      </c>
      <c r="H238" s="77" t="s">
        <v>990</v>
      </c>
      <c r="I238" s="79" t="s">
        <v>8</v>
      </c>
      <c r="J238" s="137"/>
      <c r="K238" s="80">
        <v>1965</v>
      </c>
      <c r="L238" s="70">
        <v>46</v>
      </c>
      <c r="M238" s="70">
        <v>11.15</v>
      </c>
      <c r="N238" s="70">
        <v>90.05</v>
      </c>
      <c r="O238" s="70">
        <v>84.29</v>
      </c>
      <c r="P238" s="33">
        <f t="shared" si="63"/>
        <v>92.699619771863127</v>
      </c>
      <c r="Q238" s="4">
        <v>0.32</v>
      </c>
      <c r="R238" s="4">
        <v>0.03</v>
      </c>
      <c r="S238" s="59">
        <f t="shared" si="51"/>
        <v>8.8820344544708774E-2</v>
      </c>
      <c r="T238" s="59">
        <f t="shared" si="52"/>
        <v>3.9969155045118949</v>
      </c>
      <c r="U238" s="59">
        <f t="shared" si="53"/>
        <v>8.3269073010664475E-3</v>
      </c>
      <c r="V238" s="59">
        <f t="shared" si="54"/>
        <v>0.37471082854799015</v>
      </c>
      <c r="W238" s="59">
        <f t="shared" si="55"/>
        <v>4.3716263330598855</v>
      </c>
      <c r="X238" s="60">
        <v>30</v>
      </c>
      <c r="Y238" s="58">
        <f t="shared" si="56"/>
        <v>7.3003802281368735</v>
      </c>
      <c r="Z238" s="61">
        <f t="shared" si="57"/>
        <v>0.43937653814602123</v>
      </c>
      <c r="AA238" s="63">
        <f t="shared" si="58"/>
        <v>0.32</v>
      </c>
      <c r="AB238" s="62">
        <f t="shared" si="59"/>
        <v>0.03</v>
      </c>
      <c r="AC238" s="57">
        <f t="shared" si="60"/>
        <v>0.88820344544708774</v>
      </c>
      <c r="AD238" s="58">
        <f t="shared" si="61"/>
        <v>8.3269073010664468E-2</v>
      </c>
    </row>
    <row r="239" spans="2:30" x14ac:dyDescent="0.35">
      <c r="B239" s="76">
        <v>44228</v>
      </c>
      <c r="C239" s="125">
        <v>2019</v>
      </c>
      <c r="D239" s="77" t="s">
        <v>14</v>
      </c>
      <c r="E239" s="78" t="s">
        <v>15</v>
      </c>
      <c r="F239" s="78" t="s">
        <v>997</v>
      </c>
      <c r="G239" s="78">
        <v>6</v>
      </c>
      <c r="H239" s="77" t="s">
        <v>990</v>
      </c>
      <c r="I239" s="79" t="s">
        <v>12</v>
      </c>
      <c r="J239" s="137"/>
      <c r="K239" s="80">
        <v>1966</v>
      </c>
      <c r="L239" s="70">
        <v>39</v>
      </c>
      <c r="M239" s="70">
        <v>10.83</v>
      </c>
      <c r="N239" s="70">
        <v>102.72</v>
      </c>
      <c r="O239" s="70">
        <v>96.87</v>
      </c>
      <c r="P239" s="33">
        <f t="shared" si="63"/>
        <v>93.633692458374142</v>
      </c>
      <c r="Q239" s="4">
        <v>0.21</v>
      </c>
      <c r="R239" s="4">
        <v>0.02</v>
      </c>
      <c r="S239" s="59">
        <f t="shared" si="51"/>
        <v>5.7497384937238494E-2</v>
      </c>
      <c r="T239" s="59">
        <f t="shared" si="52"/>
        <v>2.5873823221757322</v>
      </c>
      <c r="U239" s="59">
        <f t="shared" si="53"/>
        <v>5.4759414225941418E-3</v>
      </c>
      <c r="V239" s="59">
        <f t="shared" si="54"/>
        <v>0.24641736401673639</v>
      </c>
      <c r="W239" s="59">
        <f t="shared" si="55"/>
        <v>2.8337996861924686</v>
      </c>
      <c r="X239" s="60">
        <v>30</v>
      </c>
      <c r="Y239" s="58">
        <f t="shared" si="56"/>
        <v>6.3663075416258579</v>
      </c>
      <c r="Z239" s="61">
        <f t="shared" si="57"/>
        <v>0.43399581589958158</v>
      </c>
      <c r="AA239" s="63">
        <f t="shared" si="58"/>
        <v>0.21</v>
      </c>
      <c r="AB239" s="62">
        <f t="shared" si="59"/>
        <v>0.02</v>
      </c>
      <c r="AC239" s="57">
        <f t="shared" si="60"/>
        <v>0.57497384937238494</v>
      </c>
      <c r="AD239" s="58">
        <f t="shared" si="61"/>
        <v>5.4759414225941418E-2</v>
      </c>
    </row>
    <row r="240" spans="2:30" x14ac:dyDescent="0.35">
      <c r="B240" s="76">
        <v>44228</v>
      </c>
      <c r="C240" s="125">
        <v>2019</v>
      </c>
      <c r="D240" s="77" t="s">
        <v>14</v>
      </c>
      <c r="E240" s="78" t="s">
        <v>15</v>
      </c>
      <c r="F240" s="78" t="s">
        <v>997</v>
      </c>
      <c r="G240" s="78">
        <v>6</v>
      </c>
      <c r="H240" s="77" t="s">
        <v>990</v>
      </c>
      <c r="I240" s="79" t="s">
        <v>11</v>
      </c>
      <c r="J240" s="137"/>
      <c r="K240" s="80">
        <v>1967</v>
      </c>
      <c r="L240" s="70">
        <v>34</v>
      </c>
      <c r="M240" s="70">
        <v>10.95</v>
      </c>
      <c r="N240" s="70">
        <v>90.73</v>
      </c>
      <c r="O240" s="70">
        <v>84.74</v>
      </c>
      <c r="P240" s="33">
        <f t="shared" si="63"/>
        <v>92.491852594635233</v>
      </c>
      <c r="Q240" s="4">
        <v>0.5</v>
      </c>
      <c r="R240" s="4">
        <v>0.1</v>
      </c>
      <c r="S240" s="59">
        <f t="shared" si="51"/>
        <v>0.13920585445182279</v>
      </c>
      <c r="T240" s="59">
        <f t="shared" si="52"/>
        <v>6.2642634503320256</v>
      </c>
      <c r="U240" s="59">
        <f t="shared" si="53"/>
        <v>2.7841170890364555E-2</v>
      </c>
      <c r="V240" s="59">
        <f t="shared" si="54"/>
        <v>1.252852690066405</v>
      </c>
      <c r="W240" s="59">
        <f t="shared" si="55"/>
        <v>7.5171161403984303</v>
      </c>
      <c r="X240" s="60">
        <v>30</v>
      </c>
      <c r="Y240" s="58">
        <f t="shared" si="56"/>
        <v>7.5081474053647668</v>
      </c>
      <c r="Z240" s="61">
        <f t="shared" si="57"/>
        <v>0.4405881555766365</v>
      </c>
      <c r="AA240" s="63">
        <f t="shared" si="58"/>
        <v>0.5</v>
      </c>
      <c r="AB240" s="62">
        <f t="shared" si="59"/>
        <v>0.1</v>
      </c>
      <c r="AC240" s="57">
        <f t="shared" si="60"/>
        <v>1.3920585445182279</v>
      </c>
      <c r="AD240" s="58">
        <f t="shared" si="61"/>
        <v>0.27841170890364553</v>
      </c>
    </row>
    <row r="241" spans="2:30" x14ac:dyDescent="0.35">
      <c r="B241" s="76">
        <v>44228</v>
      </c>
      <c r="C241" s="125">
        <v>2019</v>
      </c>
      <c r="D241" s="77" t="s">
        <v>14</v>
      </c>
      <c r="E241" s="78" t="s">
        <v>15</v>
      </c>
      <c r="F241" s="78" t="s">
        <v>997</v>
      </c>
      <c r="G241" s="78">
        <v>6</v>
      </c>
      <c r="H241" s="77" t="s">
        <v>990</v>
      </c>
      <c r="I241" s="79" t="s">
        <v>10</v>
      </c>
      <c r="J241" s="137"/>
      <c r="K241" s="80">
        <v>1968</v>
      </c>
      <c r="L241" s="70">
        <v>38</v>
      </c>
      <c r="M241" s="70">
        <v>10.91</v>
      </c>
      <c r="N241" s="70">
        <v>77.72</v>
      </c>
      <c r="O241" s="70">
        <v>69.739999999999995</v>
      </c>
      <c r="P241" s="33">
        <f t="shared" si="63"/>
        <v>88.055680287382131</v>
      </c>
      <c r="Q241" s="4">
        <v>1.5</v>
      </c>
      <c r="R241" s="4">
        <v>0.28000000000000003</v>
      </c>
      <c r="S241" s="59">
        <f t="shared" si="51"/>
        <v>0.44621366649668542</v>
      </c>
      <c r="T241" s="59">
        <f t="shared" si="52"/>
        <v>20.079614992350844</v>
      </c>
      <c r="U241" s="59">
        <f t="shared" si="53"/>
        <v>8.3293217746047948E-2</v>
      </c>
      <c r="V241" s="59">
        <f t="shared" si="54"/>
        <v>3.7481947985721575</v>
      </c>
      <c r="W241" s="59">
        <f t="shared" si="55"/>
        <v>23.827809790923002</v>
      </c>
      <c r="X241" s="60">
        <v>30</v>
      </c>
      <c r="Y241" s="58">
        <f t="shared" si="56"/>
        <v>11.944319712617869</v>
      </c>
      <c r="Z241" s="61">
        <f t="shared" si="57"/>
        <v>0.46782253952065272</v>
      </c>
      <c r="AA241" s="63">
        <f t="shared" si="58"/>
        <v>1.5</v>
      </c>
      <c r="AB241" s="62">
        <f t="shared" si="59"/>
        <v>0.28000000000000003</v>
      </c>
      <c r="AC241" s="57">
        <f t="shared" si="60"/>
        <v>4.4621366649668541</v>
      </c>
      <c r="AD241" s="58">
        <f t="shared" si="61"/>
        <v>0.83293217746047943</v>
      </c>
    </row>
    <row r="242" spans="2:30" x14ac:dyDescent="0.35">
      <c r="B242" s="76">
        <v>44228</v>
      </c>
      <c r="C242" s="125">
        <v>2019</v>
      </c>
      <c r="D242" s="77" t="s">
        <v>14</v>
      </c>
      <c r="E242" s="78" t="s">
        <v>14</v>
      </c>
      <c r="F242" s="78" t="s">
        <v>999</v>
      </c>
      <c r="G242" s="78">
        <v>8</v>
      </c>
      <c r="H242" s="77" t="s">
        <v>952</v>
      </c>
      <c r="I242" s="79" t="s">
        <v>8</v>
      </c>
      <c r="J242" s="137"/>
      <c r="K242" s="80">
        <v>1969</v>
      </c>
      <c r="L242" s="70">
        <v>64</v>
      </c>
      <c r="M242" s="70">
        <v>10.93</v>
      </c>
      <c r="N242" s="70">
        <v>74.489999999999995</v>
      </c>
      <c r="O242" s="70">
        <v>68.67</v>
      </c>
      <c r="P242" s="33">
        <f t="shared" si="63"/>
        <v>90.843297671491513</v>
      </c>
      <c r="Q242" s="4">
        <v>0.04</v>
      </c>
      <c r="R242" s="4">
        <v>0.02</v>
      </c>
      <c r="S242" s="59">
        <f t="shared" si="51"/>
        <v>1.1411153446484239E-2</v>
      </c>
      <c r="T242" s="59">
        <f t="shared" si="52"/>
        <v>0.51350190509179072</v>
      </c>
      <c r="U242" s="59">
        <f t="shared" si="53"/>
        <v>5.7055767232421194E-3</v>
      </c>
      <c r="V242" s="59">
        <f t="shared" si="54"/>
        <v>0.25675095254589536</v>
      </c>
      <c r="W242" s="59">
        <f t="shared" si="55"/>
        <v>0.77025285763768614</v>
      </c>
      <c r="X242" s="60">
        <v>30</v>
      </c>
      <c r="Y242" s="58">
        <f t="shared" si="56"/>
        <v>9.1567023285084872</v>
      </c>
      <c r="Z242" s="61">
        <f t="shared" si="57"/>
        <v>0.45039833737443707</v>
      </c>
      <c r="AA242" s="63">
        <f t="shared" si="58"/>
        <v>0.04</v>
      </c>
      <c r="AB242" s="62">
        <f t="shared" si="59"/>
        <v>0.02</v>
      </c>
      <c r="AC242" s="57">
        <f t="shared" si="60"/>
        <v>0.11411153446484239</v>
      </c>
      <c r="AD242" s="58">
        <f t="shared" si="61"/>
        <v>5.7055767232421194E-2</v>
      </c>
    </row>
    <row r="243" spans="2:30" x14ac:dyDescent="0.35">
      <c r="B243" s="76">
        <v>44228</v>
      </c>
      <c r="C243" s="125">
        <v>2019</v>
      </c>
      <c r="D243" s="77" t="s">
        <v>14</v>
      </c>
      <c r="E243" s="78" t="s">
        <v>14</v>
      </c>
      <c r="F243" s="78" t="s">
        <v>999</v>
      </c>
      <c r="G243" s="78">
        <v>8</v>
      </c>
      <c r="H243" s="77" t="s">
        <v>952</v>
      </c>
      <c r="I243" s="79" t="s">
        <v>12</v>
      </c>
      <c r="J243" s="137"/>
      <c r="K243" s="80">
        <v>1970</v>
      </c>
      <c r="L243" s="70">
        <v>189</v>
      </c>
      <c r="M243" s="70">
        <v>10.9</v>
      </c>
      <c r="N243" s="70">
        <v>79.489999999999995</v>
      </c>
      <c r="O243" s="70">
        <v>73.31</v>
      </c>
      <c r="P243" s="33">
        <f t="shared" si="63"/>
        <v>90.989940224522542</v>
      </c>
      <c r="Q243" s="4">
        <v>0.04</v>
      </c>
      <c r="R243" s="4">
        <v>0.01</v>
      </c>
      <c r="S243" s="59">
        <f t="shared" si="51"/>
        <v>1.1386316295465467E-2</v>
      </c>
      <c r="T243" s="59">
        <f t="shared" si="52"/>
        <v>0.51238423329594596</v>
      </c>
      <c r="U243" s="59">
        <f t="shared" si="53"/>
        <v>2.8465790738663667E-3</v>
      </c>
      <c r="V243" s="59">
        <f t="shared" si="54"/>
        <v>0.12809605832398649</v>
      </c>
      <c r="W243" s="59">
        <f t="shared" si="55"/>
        <v>0.64048029161993247</v>
      </c>
      <c r="X243" s="60">
        <v>30</v>
      </c>
      <c r="Y243" s="58">
        <f t="shared" si="56"/>
        <v>9.0100597754774583</v>
      </c>
      <c r="Z243" s="61">
        <f t="shared" si="57"/>
        <v>0.44951129626662384</v>
      </c>
      <c r="AA243" s="63">
        <f t="shared" si="58"/>
        <v>0.04</v>
      </c>
      <c r="AB243" s="62">
        <f t="shared" si="59"/>
        <v>0.01</v>
      </c>
      <c r="AC243" s="57">
        <f t="shared" si="60"/>
        <v>0.11386316295465466</v>
      </c>
      <c r="AD243" s="58">
        <f t="shared" si="61"/>
        <v>2.8465790738663666E-2</v>
      </c>
    </row>
    <row r="244" spans="2:30" x14ac:dyDescent="0.35">
      <c r="B244" s="76">
        <v>44228</v>
      </c>
      <c r="C244" s="125">
        <v>2019</v>
      </c>
      <c r="D244" s="77" t="s">
        <v>14</v>
      </c>
      <c r="E244" s="78" t="s">
        <v>14</v>
      </c>
      <c r="F244" s="78" t="s">
        <v>999</v>
      </c>
      <c r="G244" s="78">
        <v>8</v>
      </c>
      <c r="H244" s="77" t="s">
        <v>952</v>
      </c>
      <c r="I244" s="79" t="s">
        <v>11</v>
      </c>
      <c r="J244" s="137"/>
      <c r="K244" s="80">
        <v>1971</v>
      </c>
      <c r="L244" s="70">
        <v>62</v>
      </c>
      <c r="M244" s="70">
        <v>10.95</v>
      </c>
      <c r="N244" s="70">
        <v>79.66</v>
      </c>
      <c r="O244" s="70">
        <v>73.510000000000005</v>
      </c>
      <c r="P244" s="33">
        <f t="shared" si="63"/>
        <v>91.049337796536179</v>
      </c>
      <c r="Q244" s="4">
        <v>0.28999999999999998</v>
      </c>
      <c r="R244" s="4">
        <v>0.04</v>
      </c>
      <c r="S244" s="59">
        <f t="shared" si="51"/>
        <v>8.2478021099744225E-2</v>
      </c>
      <c r="T244" s="59">
        <f t="shared" si="52"/>
        <v>3.7115109494884901</v>
      </c>
      <c r="U244" s="59">
        <f t="shared" si="53"/>
        <v>1.1376278772378514E-2</v>
      </c>
      <c r="V244" s="59">
        <f t="shared" si="54"/>
        <v>0.51193254475703309</v>
      </c>
      <c r="W244" s="59">
        <f t="shared" si="55"/>
        <v>4.2234434942455232</v>
      </c>
      <c r="X244" s="60">
        <v>30</v>
      </c>
      <c r="Y244" s="58">
        <f t="shared" si="56"/>
        <v>8.9506622034638212</v>
      </c>
      <c r="Z244" s="61">
        <f t="shared" si="57"/>
        <v>0.44915281329923268</v>
      </c>
      <c r="AA244" s="63">
        <f t="shared" si="58"/>
        <v>0.28999999999999998</v>
      </c>
      <c r="AB244" s="62">
        <f t="shared" si="59"/>
        <v>0.04</v>
      </c>
      <c r="AC244" s="57">
        <f t="shared" si="60"/>
        <v>0.82478021099744225</v>
      </c>
      <c r="AD244" s="58">
        <f t="shared" si="61"/>
        <v>0.11376278772378513</v>
      </c>
    </row>
    <row r="245" spans="2:30" x14ac:dyDescent="0.35">
      <c r="B245" s="76">
        <v>44228</v>
      </c>
      <c r="C245" s="125">
        <v>2019</v>
      </c>
      <c r="D245" s="77" t="s">
        <v>14</v>
      </c>
      <c r="E245" s="78" t="s">
        <v>14</v>
      </c>
      <c r="F245" s="78" t="s">
        <v>999</v>
      </c>
      <c r="G245" s="78">
        <v>8</v>
      </c>
      <c r="H245" s="77" t="s">
        <v>952</v>
      </c>
      <c r="I245" s="79" t="s">
        <v>10</v>
      </c>
      <c r="J245" s="137"/>
      <c r="K245" s="80">
        <v>1972</v>
      </c>
      <c r="L245" s="70">
        <v>188</v>
      </c>
      <c r="M245" s="70">
        <v>10.93</v>
      </c>
      <c r="N245" s="70">
        <v>64.36</v>
      </c>
      <c r="O245" s="70">
        <v>57.95</v>
      </c>
      <c r="P245" s="33">
        <f t="shared" si="63"/>
        <v>88.002994572337641</v>
      </c>
      <c r="Q245" s="4">
        <v>0.84</v>
      </c>
      <c r="R245" s="4">
        <v>0.28999999999999998</v>
      </c>
      <c r="S245" s="59">
        <f t="shared" si="51"/>
        <v>0.25007954062101229</v>
      </c>
      <c r="T245" s="59">
        <f t="shared" si="52"/>
        <v>11.253579327945554</v>
      </c>
      <c r="U245" s="59">
        <f t="shared" si="53"/>
        <v>8.6336984262016137E-2</v>
      </c>
      <c r="V245" s="59">
        <f t="shared" si="54"/>
        <v>3.8851642917907263</v>
      </c>
      <c r="W245" s="59">
        <f t="shared" si="55"/>
        <v>15.13874361973628</v>
      </c>
      <c r="X245" s="60">
        <v>30</v>
      </c>
      <c r="Y245" s="58">
        <f t="shared" si="56"/>
        <v>11.997005427662359</v>
      </c>
      <c r="Z245" s="61">
        <f t="shared" si="57"/>
        <v>0.46816248404934069</v>
      </c>
      <c r="AA245" s="63">
        <f t="shared" si="58"/>
        <v>0.84</v>
      </c>
      <c r="AB245" s="62">
        <f t="shared" si="59"/>
        <v>0.28999999999999998</v>
      </c>
      <c r="AC245" s="57">
        <f t="shared" si="60"/>
        <v>2.500795406210123</v>
      </c>
      <c r="AD245" s="58">
        <f t="shared" si="61"/>
        <v>0.86336984262016137</v>
      </c>
    </row>
    <row r="246" spans="2:30" x14ac:dyDescent="0.35">
      <c r="B246" s="76">
        <v>44228</v>
      </c>
      <c r="C246" s="125">
        <v>2019</v>
      </c>
      <c r="D246" s="77" t="s">
        <v>14</v>
      </c>
      <c r="E246" s="78" t="s">
        <v>14</v>
      </c>
      <c r="F246" s="78" t="s">
        <v>999</v>
      </c>
      <c r="G246" s="78">
        <v>8</v>
      </c>
      <c r="H246" s="77" t="s">
        <v>990</v>
      </c>
      <c r="I246" s="79" t="s">
        <v>8</v>
      </c>
      <c r="J246" s="137"/>
      <c r="K246" s="80">
        <v>1973</v>
      </c>
      <c r="L246" s="70">
        <v>205</v>
      </c>
      <c r="M246" s="70">
        <v>10.93</v>
      </c>
      <c r="N246" s="70">
        <v>57.09</v>
      </c>
      <c r="O246" s="70">
        <v>53.44</v>
      </c>
      <c r="P246" s="33">
        <f t="shared" si="63"/>
        <v>92.092720970537258</v>
      </c>
      <c r="Q246" s="4">
        <v>0.35</v>
      </c>
      <c r="R246" s="4">
        <v>7.0000000000000007E-2</v>
      </c>
      <c r="S246" s="59">
        <f t="shared" si="51"/>
        <v>9.801811338508587E-2</v>
      </c>
      <c r="T246" s="59">
        <f t="shared" si="52"/>
        <v>4.410815102328864</v>
      </c>
      <c r="U246" s="59">
        <f t="shared" si="53"/>
        <v>1.9603622677017173E-2</v>
      </c>
      <c r="V246" s="59">
        <f t="shared" si="54"/>
        <v>0.88216302046577277</v>
      </c>
      <c r="W246" s="59">
        <f t="shared" si="55"/>
        <v>5.2929781227946364</v>
      </c>
      <c r="X246" s="60">
        <v>30</v>
      </c>
      <c r="Y246" s="58">
        <f t="shared" si="56"/>
        <v>7.9072790294627424</v>
      </c>
      <c r="Z246" s="61">
        <f t="shared" si="57"/>
        <v>0.4429310750411668</v>
      </c>
      <c r="AA246" s="63">
        <f t="shared" si="58"/>
        <v>0.35</v>
      </c>
      <c r="AB246" s="62">
        <f t="shared" si="59"/>
        <v>7.0000000000000007E-2</v>
      </c>
      <c r="AC246" s="57">
        <f t="shared" si="60"/>
        <v>0.9801811338508587</v>
      </c>
      <c r="AD246" s="58">
        <f t="shared" si="61"/>
        <v>0.19603622677017174</v>
      </c>
    </row>
    <row r="247" spans="2:30" x14ac:dyDescent="0.35">
      <c r="B247" s="76">
        <v>44228</v>
      </c>
      <c r="C247" s="125">
        <v>2019</v>
      </c>
      <c r="D247" s="77" t="s">
        <v>14</v>
      </c>
      <c r="E247" s="78" t="s">
        <v>14</v>
      </c>
      <c r="F247" s="78" t="s">
        <v>999</v>
      </c>
      <c r="G247" s="78">
        <v>8</v>
      </c>
      <c r="H247" s="77" t="s">
        <v>990</v>
      </c>
      <c r="I247" s="79" t="s">
        <v>12</v>
      </c>
      <c r="J247" s="137"/>
      <c r="K247" s="80">
        <v>1974</v>
      </c>
      <c r="L247" s="70">
        <v>132</v>
      </c>
      <c r="M247" s="70">
        <v>10.89</v>
      </c>
      <c r="N247" s="70">
        <v>100.13</v>
      </c>
      <c r="O247" s="70">
        <v>93.46</v>
      </c>
      <c r="P247" s="33">
        <f t="shared" si="63"/>
        <v>92.525773195876297</v>
      </c>
      <c r="Q247" s="4">
        <v>0.15</v>
      </c>
      <c r="R247" s="4">
        <v>0.03</v>
      </c>
      <c r="S247" s="59">
        <f t="shared" si="51"/>
        <v>4.1740947075208902E-2</v>
      </c>
      <c r="T247" s="59">
        <f t="shared" si="52"/>
        <v>1.8783426183844005</v>
      </c>
      <c r="U247" s="59">
        <f t="shared" si="53"/>
        <v>8.3481894150417811E-3</v>
      </c>
      <c r="V247" s="59">
        <f t="shared" si="54"/>
        <v>0.37566852367688014</v>
      </c>
      <c r="W247" s="59">
        <f t="shared" si="55"/>
        <v>2.2540111420612807</v>
      </c>
      <c r="X247" s="60">
        <v>30</v>
      </c>
      <c r="Y247" s="58">
        <f t="shared" si="56"/>
        <v>7.4742268041237025</v>
      </c>
      <c r="Z247" s="61">
        <f t="shared" si="57"/>
        <v>0.44038997214484676</v>
      </c>
      <c r="AA247" s="63">
        <f t="shared" si="58"/>
        <v>0.15</v>
      </c>
      <c r="AB247" s="62">
        <f t="shared" si="59"/>
        <v>0.03</v>
      </c>
      <c r="AC247" s="57">
        <f t="shared" si="60"/>
        <v>0.41740947075208901</v>
      </c>
      <c r="AD247" s="58">
        <f t="shared" si="61"/>
        <v>8.3481894150417818E-2</v>
      </c>
    </row>
    <row r="248" spans="2:30" x14ac:dyDescent="0.35">
      <c r="B248" s="76">
        <v>44228</v>
      </c>
      <c r="C248" s="125">
        <v>2019</v>
      </c>
      <c r="D248" s="77" t="s">
        <v>14</v>
      </c>
      <c r="E248" s="78" t="s">
        <v>14</v>
      </c>
      <c r="F248" s="78" t="s">
        <v>999</v>
      </c>
      <c r="G248" s="78">
        <v>8</v>
      </c>
      <c r="H248" s="77" t="s">
        <v>990</v>
      </c>
      <c r="I248" s="79" t="s">
        <v>11</v>
      </c>
      <c r="J248" s="137"/>
      <c r="K248" s="80">
        <v>1975</v>
      </c>
      <c r="L248" s="94">
        <v>137</v>
      </c>
      <c r="M248" s="94">
        <v>10.93</v>
      </c>
      <c r="N248" s="94">
        <v>84.06</v>
      </c>
      <c r="O248" s="94">
        <v>76.95</v>
      </c>
      <c r="P248" s="33">
        <f t="shared" si="63"/>
        <v>90.277587857240547</v>
      </c>
      <c r="Q248" s="96">
        <v>0.43</v>
      </c>
      <c r="R248" s="96">
        <v>0.15</v>
      </c>
      <c r="S248" s="59">
        <f t="shared" si="51"/>
        <v>0.12370804301726748</v>
      </c>
      <c r="T248" s="59">
        <f t="shared" si="52"/>
        <v>5.5668619357770366</v>
      </c>
      <c r="U248" s="59">
        <f t="shared" si="53"/>
        <v>4.3153968494395629E-2</v>
      </c>
      <c r="V248" s="59">
        <f t="shared" si="54"/>
        <v>1.9419285822478034</v>
      </c>
      <c r="W248" s="59">
        <f t="shared" si="55"/>
        <v>7.5087905180248402</v>
      </c>
      <c r="X248" s="60">
        <v>30</v>
      </c>
      <c r="Y248" s="58">
        <f t="shared" si="56"/>
        <v>9.7224121427594525</v>
      </c>
      <c r="Z248" s="61">
        <f t="shared" si="57"/>
        <v>0.45384731899424419</v>
      </c>
      <c r="AA248" s="63">
        <f t="shared" si="58"/>
        <v>0.43</v>
      </c>
      <c r="AB248" s="62">
        <f t="shared" si="59"/>
        <v>0.15</v>
      </c>
      <c r="AC248" s="57">
        <f t="shared" si="60"/>
        <v>1.2370804301726748</v>
      </c>
      <c r="AD248" s="58">
        <f t="shared" si="61"/>
        <v>0.43153968494395628</v>
      </c>
    </row>
    <row r="249" spans="2:30" x14ac:dyDescent="0.35">
      <c r="B249" s="76">
        <v>44228</v>
      </c>
      <c r="C249" s="125">
        <v>2019</v>
      </c>
      <c r="D249" s="77" t="s">
        <v>14</v>
      </c>
      <c r="E249" s="78" t="s">
        <v>14</v>
      </c>
      <c r="F249" s="78" t="s">
        <v>999</v>
      </c>
      <c r="G249" s="78">
        <v>8</v>
      </c>
      <c r="H249" s="77" t="s">
        <v>990</v>
      </c>
      <c r="I249" s="79" t="s">
        <v>10</v>
      </c>
      <c r="J249" s="137"/>
      <c r="K249" s="80">
        <v>1976</v>
      </c>
      <c r="L249" s="70">
        <v>141</v>
      </c>
      <c r="M249" s="70">
        <v>10.9</v>
      </c>
      <c r="N249" s="70">
        <v>78.540000000000006</v>
      </c>
      <c r="O249" s="70">
        <v>70.11</v>
      </c>
      <c r="P249" s="33">
        <f t="shared" si="63"/>
        <v>87.536960378474276</v>
      </c>
      <c r="Q249" s="4">
        <v>0.62</v>
      </c>
      <c r="R249" s="4">
        <v>0.11</v>
      </c>
      <c r="S249" s="59">
        <f t="shared" si="51"/>
        <v>0.18589528795811511</v>
      </c>
      <c r="T249" s="59">
        <f t="shared" si="52"/>
        <v>8.3652879581151804</v>
      </c>
      <c r="U249" s="59">
        <f t="shared" si="53"/>
        <v>3.2981422057084944E-2</v>
      </c>
      <c r="V249" s="59">
        <f t="shared" si="54"/>
        <v>1.4841639925688226</v>
      </c>
      <c r="W249" s="59">
        <f t="shared" si="55"/>
        <v>9.8494519506840028</v>
      </c>
      <c r="X249" s="60">
        <v>30</v>
      </c>
      <c r="Y249" s="58">
        <f t="shared" si="56"/>
        <v>12.463039621525724</v>
      </c>
      <c r="Z249" s="61">
        <f t="shared" si="57"/>
        <v>0.47118729944266163</v>
      </c>
      <c r="AA249" s="63">
        <f t="shared" si="58"/>
        <v>0.62</v>
      </c>
      <c r="AB249" s="62">
        <f t="shared" si="59"/>
        <v>0.11</v>
      </c>
      <c r="AC249" s="57">
        <f t="shared" si="60"/>
        <v>1.858952879581151</v>
      </c>
      <c r="AD249" s="58">
        <f t="shared" si="61"/>
        <v>0.32981422057084941</v>
      </c>
    </row>
    <row r="250" spans="2:30" x14ac:dyDescent="0.35">
      <c r="B250" s="76">
        <v>44228</v>
      </c>
      <c r="C250" s="125">
        <v>2019</v>
      </c>
      <c r="D250" s="77" t="s">
        <v>14</v>
      </c>
      <c r="E250" s="78" t="s">
        <v>13</v>
      </c>
      <c r="F250" s="78" t="s">
        <v>993</v>
      </c>
      <c r="G250" s="78">
        <v>2</v>
      </c>
      <c r="H250" s="77" t="s">
        <v>952</v>
      </c>
      <c r="I250" s="79" t="s">
        <v>8</v>
      </c>
      <c r="J250" s="137"/>
      <c r="K250" s="80">
        <v>1977</v>
      </c>
      <c r="L250" s="70">
        <v>144</v>
      </c>
      <c r="M250" s="70">
        <v>10.91</v>
      </c>
      <c r="N250" s="70">
        <v>99.63</v>
      </c>
      <c r="O250" s="70">
        <v>91.36</v>
      </c>
      <c r="P250" s="33">
        <f t="shared" si="63"/>
        <v>90.678539224526602</v>
      </c>
      <c r="Q250" s="4">
        <v>0.99</v>
      </c>
      <c r="R250" s="4">
        <v>0.04</v>
      </c>
      <c r="S250" s="59">
        <f t="shared" si="51"/>
        <v>0.2831190801740211</v>
      </c>
      <c r="T250" s="59">
        <f t="shared" si="52"/>
        <v>12.740358607830949</v>
      </c>
      <c r="U250" s="59">
        <f t="shared" si="53"/>
        <v>1.1439154754505902E-2</v>
      </c>
      <c r="V250" s="59">
        <f t="shared" si="54"/>
        <v>0.51476196395276563</v>
      </c>
      <c r="W250" s="59">
        <f t="shared" si="55"/>
        <v>13.255120571783714</v>
      </c>
      <c r="X250" s="60">
        <v>30</v>
      </c>
      <c r="Y250" s="58">
        <f t="shared" si="56"/>
        <v>9.3214607754733976</v>
      </c>
      <c r="Z250" s="61">
        <f t="shared" si="57"/>
        <v>0.45139838408949656</v>
      </c>
      <c r="AA250" s="63">
        <f t="shared" si="58"/>
        <v>0.99</v>
      </c>
      <c r="AB250" s="62">
        <f t="shared" si="59"/>
        <v>0.04</v>
      </c>
      <c r="AC250" s="57">
        <f t="shared" si="60"/>
        <v>2.831190801740211</v>
      </c>
      <c r="AD250" s="58">
        <f t="shared" si="61"/>
        <v>0.11439154754505902</v>
      </c>
    </row>
    <row r="251" spans="2:30" x14ac:dyDescent="0.35">
      <c r="B251" s="76">
        <v>44228</v>
      </c>
      <c r="C251" s="125">
        <v>2019</v>
      </c>
      <c r="D251" s="77" t="s">
        <v>14</v>
      </c>
      <c r="E251" s="78" t="s">
        <v>13</v>
      </c>
      <c r="F251" s="78" t="s">
        <v>993</v>
      </c>
      <c r="G251" s="78">
        <v>2</v>
      </c>
      <c r="H251" s="77" t="s">
        <v>952</v>
      </c>
      <c r="I251" s="79" t="s">
        <v>12</v>
      </c>
      <c r="J251" s="137"/>
      <c r="K251" s="80">
        <v>1978</v>
      </c>
      <c r="L251" s="70">
        <v>124</v>
      </c>
      <c r="M251" s="70">
        <v>10.94</v>
      </c>
      <c r="N251" s="70">
        <v>85.29</v>
      </c>
      <c r="O251" s="70">
        <v>78.34</v>
      </c>
      <c r="P251" s="33">
        <f t="shared" si="63"/>
        <v>90.652320107599181</v>
      </c>
      <c r="Q251" s="4">
        <v>0.65</v>
      </c>
      <c r="R251" s="4">
        <v>0.04</v>
      </c>
      <c r="S251" s="59">
        <f t="shared" si="51"/>
        <v>0.18595882789317511</v>
      </c>
      <c r="T251" s="59">
        <f t="shared" si="52"/>
        <v>8.3681472551928806</v>
      </c>
      <c r="U251" s="59">
        <f t="shared" si="53"/>
        <v>1.1443620178041543E-2</v>
      </c>
      <c r="V251" s="59">
        <f t="shared" si="54"/>
        <v>0.51496290801186939</v>
      </c>
      <c r="W251" s="59">
        <f t="shared" si="55"/>
        <v>8.8831101632047496</v>
      </c>
      <c r="X251" s="60">
        <v>30</v>
      </c>
      <c r="Y251" s="58">
        <f t="shared" si="56"/>
        <v>9.3476798924008193</v>
      </c>
      <c r="Z251" s="61">
        <f t="shared" si="57"/>
        <v>0.45155786350148375</v>
      </c>
      <c r="AA251" s="63">
        <f t="shared" si="58"/>
        <v>0.65</v>
      </c>
      <c r="AB251" s="62">
        <f t="shared" si="59"/>
        <v>0.04</v>
      </c>
      <c r="AC251" s="57">
        <f t="shared" si="60"/>
        <v>1.859588278931751</v>
      </c>
      <c r="AD251" s="58">
        <f t="shared" si="61"/>
        <v>0.11443620178041543</v>
      </c>
    </row>
    <row r="252" spans="2:30" x14ac:dyDescent="0.35">
      <c r="B252" s="76">
        <v>44228</v>
      </c>
      <c r="C252" s="125">
        <v>2019</v>
      </c>
      <c r="D252" s="77" t="s">
        <v>14</v>
      </c>
      <c r="E252" s="78" t="s">
        <v>13</v>
      </c>
      <c r="F252" s="78" t="s">
        <v>993</v>
      </c>
      <c r="G252" s="78">
        <v>2</v>
      </c>
      <c r="H252" s="77" t="s">
        <v>952</v>
      </c>
      <c r="I252" s="79" t="s">
        <v>11</v>
      </c>
      <c r="J252" s="137"/>
      <c r="K252" s="80">
        <v>1979</v>
      </c>
      <c r="L252" s="70">
        <v>123</v>
      </c>
      <c r="M252" s="70">
        <v>10.86</v>
      </c>
      <c r="N252" s="70">
        <v>85.21</v>
      </c>
      <c r="O252" s="70">
        <v>77.819999999999993</v>
      </c>
      <c r="P252" s="33">
        <f t="shared" si="63"/>
        <v>90.060524546065892</v>
      </c>
      <c r="Q252" s="4">
        <v>0.68</v>
      </c>
      <c r="R252" s="4">
        <v>0.2</v>
      </c>
      <c r="S252" s="59">
        <f t="shared" si="51"/>
        <v>0.19626672640382323</v>
      </c>
      <c r="T252" s="59">
        <f t="shared" si="52"/>
        <v>8.8320026881720448</v>
      </c>
      <c r="U252" s="59">
        <f t="shared" si="53"/>
        <v>5.772550776583036E-2</v>
      </c>
      <c r="V252" s="59">
        <f t="shared" si="54"/>
        <v>2.597647849462366</v>
      </c>
      <c r="W252" s="59">
        <f t="shared" si="55"/>
        <v>11.42965053763441</v>
      </c>
      <c r="X252" s="60">
        <v>30</v>
      </c>
      <c r="Y252" s="58">
        <f t="shared" si="56"/>
        <v>9.9394754539341079</v>
      </c>
      <c r="Z252" s="61">
        <f t="shared" si="57"/>
        <v>0.45518219832735973</v>
      </c>
      <c r="AA252" s="63">
        <f t="shared" si="58"/>
        <v>0.68</v>
      </c>
      <c r="AB252" s="62">
        <f t="shared" si="59"/>
        <v>0.2</v>
      </c>
      <c r="AC252" s="57">
        <f t="shared" si="60"/>
        <v>1.9626672640382323</v>
      </c>
      <c r="AD252" s="58">
        <f t="shared" si="61"/>
        <v>0.57725507765830364</v>
      </c>
    </row>
    <row r="253" spans="2:30" x14ac:dyDescent="0.35">
      <c r="B253" s="76">
        <v>44228</v>
      </c>
      <c r="C253" s="125">
        <v>2019</v>
      </c>
      <c r="D253" s="77" t="s">
        <v>14</v>
      </c>
      <c r="E253" s="78" t="s">
        <v>13</v>
      </c>
      <c r="F253" s="78" t="s">
        <v>993</v>
      </c>
      <c r="G253" s="78">
        <v>2</v>
      </c>
      <c r="H253" s="77" t="s">
        <v>952</v>
      </c>
      <c r="I253" s="79" t="s">
        <v>10</v>
      </c>
      <c r="J253" s="137"/>
      <c r="K253" s="80">
        <v>1980</v>
      </c>
      <c r="L253" s="70">
        <v>44</v>
      </c>
      <c r="M253" s="70">
        <v>10.87</v>
      </c>
      <c r="N253" s="70">
        <v>88.65</v>
      </c>
      <c r="O253" s="70">
        <v>78.87</v>
      </c>
      <c r="P253" s="33">
        <f t="shared" si="63"/>
        <v>87.426073540755979</v>
      </c>
      <c r="Q253" s="4">
        <v>0.81</v>
      </c>
      <c r="R253" s="4">
        <v>7.0000000000000007E-2</v>
      </c>
      <c r="S253" s="59">
        <f t="shared" si="51"/>
        <v>0.24327397058823533</v>
      </c>
      <c r="T253" s="59">
        <f t="shared" si="52"/>
        <v>10.94732867647059</v>
      </c>
      <c r="U253" s="59">
        <f t="shared" si="53"/>
        <v>2.102367647058824E-2</v>
      </c>
      <c r="V253" s="59">
        <f t="shared" si="54"/>
        <v>0.94606544117647084</v>
      </c>
      <c r="W253" s="59">
        <f t="shared" si="55"/>
        <v>11.893394117647061</v>
      </c>
      <c r="X253" s="60">
        <v>30</v>
      </c>
      <c r="Y253" s="58">
        <f t="shared" si="56"/>
        <v>12.573926459244021</v>
      </c>
      <c r="Z253" s="61">
        <f t="shared" si="57"/>
        <v>0.47191176470588231</v>
      </c>
      <c r="AA253" s="63">
        <f t="shared" si="58"/>
        <v>0.81</v>
      </c>
      <c r="AB253" s="62">
        <f t="shared" si="59"/>
        <v>7.0000000000000007E-2</v>
      </c>
      <c r="AC253" s="57">
        <f t="shared" si="60"/>
        <v>2.4327397058823532</v>
      </c>
      <c r="AD253" s="58">
        <f t="shared" si="61"/>
        <v>0.2102367647058824</v>
      </c>
    </row>
    <row r="254" spans="2:30" x14ac:dyDescent="0.35">
      <c r="B254" s="76">
        <v>44228</v>
      </c>
      <c r="C254" s="125">
        <v>2019</v>
      </c>
      <c r="D254" s="77" t="s">
        <v>14</v>
      </c>
      <c r="E254" s="78" t="s">
        <v>13</v>
      </c>
      <c r="F254" s="78" t="s">
        <v>993</v>
      </c>
      <c r="G254" s="78">
        <v>2</v>
      </c>
      <c r="H254" s="77" t="s">
        <v>990</v>
      </c>
      <c r="I254" s="79" t="s">
        <v>8</v>
      </c>
      <c r="J254" s="137"/>
      <c r="K254" s="80">
        <v>1981</v>
      </c>
      <c r="L254" s="70">
        <v>125</v>
      </c>
      <c r="M254" s="70">
        <v>10.9</v>
      </c>
      <c r="N254" s="70">
        <v>91.11</v>
      </c>
      <c r="O254" s="70">
        <v>83.14</v>
      </c>
      <c r="P254" s="33">
        <f t="shared" si="63"/>
        <v>90.063583094377265</v>
      </c>
      <c r="Q254" s="4">
        <v>0.84</v>
      </c>
      <c r="R254" s="4">
        <v>0.1</v>
      </c>
      <c r="S254" s="59">
        <f t="shared" si="51"/>
        <v>0.24243604651162792</v>
      </c>
      <c r="T254" s="59">
        <f t="shared" si="52"/>
        <v>10.909622093023257</v>
      </c>
      <c r="U254" s="59">
        <f t="shared" si="53"/>
        <v>2.8861434108527134E-2</v>
      </c>
      <c r="V254" s="59">
        <f t="shared" si="54"/>
        <v>1.2987645348837209</v>
      </c>
      <c r="W254" s="59">
        <f t="shared" si="55"/>
        <v>12.208386627906979</v>
      </c>
      <c r="X254" s="60">
        <v>30</v>
      </c>
      <c r="Y254" s="58">
        <f t="shared" si="56"/>
        <v>9.9364169056227354</v>
      </c>
      <c r="Z254" s="61">
        <f t="shared" si="57"/>
        <v>0.45516334440753048</v>
      </c>
      <c r="AA254" s="63">
        <f t="shared" si="58"/>
        <v>0.84</v>
      </c>
      <c r="AB254" s="62">
        <f t="shared" si="59"/>
        <v>0.1</v>
      </c>
      <c r="AC254" s="57">
        <f t="shared" si="60"/>
        <v>2.4243604651162793</v>
      </c>
      <c r="AD254" s="58">
        <f t="shared" si="61"/>
        <v>0.28861434108527134</v>
      </c>
    </row>
    <row r="255" spans="2:30" x14ac:dyDescent="0.35">
      <c r="B255" s="76">
        <v>44228</v>
      </c>
      <c r="C255" s="125">
        <v>2019</v>
      </c>
      <c r="D255" s="77" t="s">
        <v>14</v>
      </c>
      <c r="E255" s="78" t="s">
        <v>13</v>
      </c>
      <c r="F255" s="78" t="s">
        <v>993</v>
      </c>
      <c r="G255" s="78">
        <v>2</v>
      </c>
      <c r="H255" s="77" t="s">
        <v>990</v>
      </c>
      <c r="I255" s="79" t="s">
        <v>12</v>
      </c>
      <c r="J255" s="137"/>
      <c r="K255" s="80">
        <v>1982</v>
      </c>
      <c r="L255" s="70">
        <v>170</v>
      </c>
      <c r="M255" s="70">
        <v>10.93</v>
      </c>
      <c r="N255" s="70">
        <v>91.8</v>
      </c>
      <c r="O255" s="70">
        <v>83.6</v>
      </c>
      <c r="P255" s="33">
        <f t="shared" si="63"/>
        <v>89.860269568443158</v>
      </c>
      <c r="Q255" s="4">
        <v>0.69</v>
      </c>
      <c r="R255" s="4">
        <v>0.08</v>
      </c>
      <c r="S255" s="59">
        <f t="shared" si="51"/>
        <v>0.19975058483555802</v>
      </c>
      <c r="T255" s="59">
        <f t="shared" si="52"/>
        <v>8.9887763176001112</v>
      </c>
      <c r="U255" s="59">
        <f t="shared" si="53"/>
        <v>2.3159488096876294E-2</v>
      </c>
      <c r="V255" s="59">
        <f t="shared" si="54"/>
        <v>1.0421769643594332</v>
      </c>
      <c r="W255" s="59">
        <f t="shared" si="55"/>
        <v>10.030953281959544</v>
      </c>
      <c r="X255" s="60">
        <v>30</v>
      </c>
      <c r="Y255" s="58">
        <f t="shared" si="56"/>
        <v>10.139730431556842</v>
      </c>
      <c r="Z255" s="61">
        <f t="shared" si="57"/>
        <v>0.45641943030136239</v>
      </c>
      <c r="AA255" s="63">
        <f t="shared" si="58"/>
        <v>0.69</v>
      </c>
      <c r="AB255" s="62">
        <f t="shared" si="59"/>
        <v>0.08</v>
      </c>
      <c r="AC255" s="57">
        <f t="shared" si="60"/>
        <v>1.9975058483555803</v>
      </c>
      <c r="AD255" s="58">
        <f t="shared" si="61"/>
        <v>0.23159488096876293</v>
      </c>
    </row>
    <row r="256" spans="2:30" x14ac:dyDescent="0.35">
      <c r="B256" s="76">
        <v>44228</v>
      </c>
      <c r="C256" s="125">
        <v>2019</v>
      </c>
      <c r="D256" s="77" t="s">
        <v>14</v>
      </c>
      <c r="E256" s="78" t="s">
        <v>13</v>
      </c>
      <c r="F256" s="78" t="s">
        <v>993</v>
      </c>
      <c r="G256" s="78">
        <v>2</v>
      </c>
      <c r="H256" s="77" t="s">
        <v>990</v>
      </c>
      <c r="I256" s="79" t="s">
        <v>11</v>
      </c>
      <c r="J256" s="137"/>
      <c r="K256" s="80">
        <v>1983</v>
      </c>
      <c r="L256" s="70">
        <v>167</v>
      </c>
      <c r="M256" s="70">
        <v>10.9</v>
      </c>
      <c r="N256" s="70">
        <v>95.63</v>
      </c>
      <c r="O256" s="70">
        <v>86.92</v>
      </c>
      <c r="P256" s="33">
        <f t="shared" si="63"/>
        <v>89.720287973563103</v>
      </c>
      <c r="Q256" s="4">
        <v>1.01</v>
      </c>
      <c r="R256" s="4">
        <v>0.09</v>
      </c>
      <c r="S256" s="59">
        <f t="shared" si="51"/>
        <v>0.29300230202578248</v>
      </c>
      <c r="T256" s="59">
        <f t="shared" si="52"/>
        <v>13.185103591160212</v>
      </c>
      <c r="U256" s="59">
        <f t="shared" si="53"/>
        <v>2.6109116022099432E-2</v>
      </c>
      <c r="V256" s="59">
        <f t="shared" si="54"/>
        <v>1.1749102209944744</v>
      </c>
      <c r="W256" s="59">
        <f t="shared" si="55"/>
        <v>14.360013812154687</v>
      </c>
      <c r="X256" s="60">
        <v>30</v>
      </c>
      <c r="Y256" s="58">
        <f t="shared" si="56"/>
        <v>10.279712026436897</v>
      </c>
      <c r="Z256" s="61">
        <f t="shared" si="57"/>
        <v>0.45728755590634024</v>
      </c>
      <c r="AA256" s="63">
        <f t="shared" si="58"/>
        <v>1.01</v>
      </c>
      <c r="AB256" s="62">
        <f t="shared" si="59"/>
        <v>0.09</v>
      </c>
      <c r="AC256" s="57">
        <f t="shared" si="60"/>
        <v>2.930023020257825</v>
      </c>
      <c r="AD256" s="58">
        <f t="shared" si="61"/>
        <v>0.26109116022099432</v>
      </c>
    </row>
    <row r="257" spans="2:30" x14ac:dyDescent="0.35">
      <c r="B257" s="76">
        <v>44228</v>
      </c>
      <c r="C257" s="125">
        <v>2019</v>
      </c>
      <c r="D257" s="77" t="s">
        <v>14</v>
      </c>
      <c r="E257" s="78" t="s">
        <v>13</v>
      </c>
      <c r="F257" s="78" t="s">
        <v>993</v>
      </c>
      <c r="G257" s="78">
        <v>2</v>
      </c>
      <c r="H257" s="77" t="s">
        <v>990</v>
      </c>
      <c r="I257" s="79" t="s">
        <v>10</v>
      </c>
      <c r="J257" s="137"/>
      <c r="K257" s="80">
        <v>1984</v>
      </c>
      <c r="L257" s="70">
        <v>130</v>
      </c>
      <c r="M257" s="70">
        <v>10.91</v>
      </c>
      <c r="N257" s="70">
        <v>82</v>
      </c>
      <c r="O257" s="70">
        <v>72.430000000000007</v>
      </c>
      <c r="P257" s="33">
        <f t="shared" si="63"/>
        <v>86.538191025460705</v>
      </c>
      <c r="Q257" s="4">
        <v>1.0900000000000001</v>
      </c>
      <c r="R257" s="4">
        <v>0.15</v>
      </c>
      <c r="S257" s="59">
        <f t="shared" si="51"/>
        <v>0.33184582249674888</v>
      </c>
      <c r="T257" s="59">
        <f t="shared" si="52"/>
        <v>14.9330620123537</v>
      </c>
      <c r="U257" s="59">
        <f t="shared" si="53"/>
        <v>4.5666856306892045E-2</v>
      </c>
      <c r="V257" s="59">
        <f t="shared" si="54"/>
        <v>2.0550085338101418</v>
      </c>
      <c r="W257" s="59">
        <f t="shared" si="55"/>
        <v>16.98807054616384</v>
      </c>
      <c r="X257" s="60">
        <v>30</v>
      </c>
      <c r="Y257" s="58">
        <f t="shared" si="56"/>
        <v>13.461808974539295</v>
      </c>
      <c r="Z257" s="61">
        <f t="shared" si="57"/>
        <v>0.47777958387516234</v>
      </c>
      <c r="AA257" s="63">
        <f t="shared" si="58"/>
        <v>1.0900000000000001</v>
      </c>
      <c r="AB257" s="62">
        <f t="shared" si="59"/>
        <v>0.15</v>
      </c>
      <c r="AC257" s="57">
        <f t="shared" si="60"/>
        <v>3.3184582249674888</v>
      </c>
      <c r="AD257" s="58">
        <f t="shared" si="61"/>
        <v>0.45666856306892045</v>
      </c>
    </row>
    <row r="258" spans="2:30" x14ac:dyDescent="0.35">
      <c r="B258" s="76">
        <v>44228</v>
      </c>
      <c r="C258" s="125">
        <v>2019</v>
      </c>
      <c r="D258" s="77" t="s">
        <v>14</v>
      </c>
      <c r="E258" s="78" t="s">
        <v>13</v>
      </c>
      <c r="F258" s="78" t="s">
        <v>992</v>
      </c>
      <c r="G258" s="78">
        <v>1</v>
      </c>
      <c r="H258" s="77" t="s">
        <v>952</v>
      </c>
      <c r="I258" s="79" t="s">
        <v>8</v>
      </c>
      <c r="J258" s="137"/>
      <c r="K258" s="80">
        <v>1985</v>
      </c>
      <c r="L258" s="94">
        <v>180</v>
      </c>
      <c r="M258" s="94">
        <v>10.89</v>
      </c>
      <c r="N258" s="94">
        <v>96.51</v>
      </c>
      <c r="O258" s="94">
        <v>87.66</v>
      </c>
      <c r="P258" s="33">
        <f t="shared" si="63"/>
        <v>89.663629992992284</v>
      </c>
      <c r="Q258" s="4">
        <v>1.32</v>
      </c>
      <c r="R258" s="4">
        <v>0.09</v>
      </c>
      <c r="S258" s="59">
        <f t="shared" si="51"/>
        <v>0.38325908558030486</v>
      </c>
      <c r="T258" s="59">
        <f t="shared" si="52"/>
        <v>17.246658851113718</v>
      </c>
      <c r="U258" s="59">
        <f t="shared" si="53"/>
        <v>2.6131301289566235E-2</v>
      </c>
      <c r="V258" s="59">
        <f t="shared" si="54"/>
        <v>1.1759085580304807</v>
      </c>
      <c r="W258" s="59">
        <f t="shared" si="55"/>
        <v>18.4225674091442</v>
      </c>
      <c r="X258" s="60">
        <v>30</v>
      </c>
      <c r="Y258" s="58">
        <f t="shared" si="56"/>
        <v>10.336370007007716</v>
      </c>
      <c r="Z258" s="61">
        <f t="shared" si="57"/>
        <v>0.45763970300898787</v>
      </c>
      <c r="AA258" s="63">
        <f t="shared" si="58"/>
        <v>1.32</v>
      </c>
      <c r="AB258" s="62">
        <f t="shared" si="59"/>
        <v>0.09</v>
      </c>
      <c r="AC258" s="57">
        <f t="shared" si="60"/>
        <v>3.8325908558030486</v>
      </c>
      <c r="AD258" s="58">
        <f t="shared" si="61"/>
        <v>0.26131301289566233</v>
      </c>
    </row>
    <row r="259" spans="2:30" x14ac:dyDescent="0.35">
      <c r="B259" s="76">
        <v>44228</v>
      </c>
      <c r="C259" s="125">
        <v>2019</v>
      </c>
      <c r="D259" s="77" t="s">
        <v>14</v>
      </c>
      <c r="E259" s="78" t="s">
        <v>13</v>
      </c>
      <c r="F259" s="78" t="s">
        <v>992</v>
      </c>
      <c r="G259" s="78">
        <v>1</v>
      </c>
      <c r="H259" s="77" t="s">
        <v>952</v>
      </c>
      <c r="I259" s="79" t="s">
        <v>12</v>
      </c>
      <c r="J259" s="137"/>
      <c r="K259" s="80">
        <v>1986</v>
      </c>
      <c r="L259" s="94">
        <v>149</v>
      </c>
      <c r="M259" s="94">
        <v>10.93</v>
      </c>
      <c r="N259" s="94">
        <v>98.32</v>
      </c>
      <c r="O259" s="94">
        <v>89.34</v>
      </c>
      <c r="P259" s="33">
        <f t="shared" si="63"/>
        <v>89.724224739672749</v>
      </c>
      <c r="Q259" s="96">
        <v>1.2</v>
      </c>
      <c r="R259" s="96">
        <v>7.0000000000000007E-2</v>
      </c>
      <c r="S259" s="59">
        <f t="shared" si="51"/>
        <v>0.34810100752455037</v>
      </c>
      <c r="T259" s="59">
        <f t="shared" si="52"/>
        <v>15.664545338604766</v>
      </c>
      <c r="U259" s="59">
        <f t="shared" si="53"/>
        <v>2.0305892105598772E-2</v>
      </c>
      <c r="V259" s="59">
        <f t="shared" si="54"/>
        <v>0.9137651447519447</v>
      </c>
      <c r="W259" s="59">
        <f t="shared" si="55"/>
        <v>16.578310483356709</v>
      </c>
      <c r="X259" s="60">
        <v>30</v>
      </c>
      <c r="Y259" s="58">
        <f t="shared" si="56"/>
        <v>10.275775260327251</v>
      </c>
      <c r="Z259" s="61">
        <f t="shared" si="57"/>
        <v>0.45726310419589328</v>
      </c>
      <c r="AA259" s="63">
        <f t="shared" si="58"/>
        <v>1.2</v>
      </c>
      <c r="AB259" s="62">
        <f t="shared" si="59"/>
        <v>7.0000000000000007E-2</v>
      </c>
      <c r="AC259" s="57">
        <f t="shared" si="60"/>
        <v>3.4810100752455035</v>
      </c>
      <c r="AD259" s="58">
        <f t="shared" si="61"/>
        <v>0.20305892105598772</v>
      </c>
    </row>
    <row r="260" spans="2:30" x14ac:dyDescent="0.35">
      <c r="B260" s="76">
        <v>44228</v>
      </c>
      <c r="C260" s="125">
        <v>2019</v>
      </c>
      <c r="D260" s="77" t="s">
        <v>14</v>
      </c>
      <c r="E260" s="78" t="s">
        <v>13</v>
      </c>
      <c r="F260" s="78" t="s">
        <v>992</v>
      </c>
      <c r="G260" s="78">
        <v>1</v>
      </c>
      <c r="H260" s="77" t="s">
        <v>952</v>
      </c>
      <c r="I260" s="79" t="s">
        <v>11</v>
      </c>
      <c r="J260" s="137"/>
      <c r="K260" s="80">
        <v>1987</v>
      </c>
      <c r="L260" s="70">
        <v>41</v>
      </c>
      <c r="M260" s="70">
        <v>15.37</v>
      </c>
      <c r="N260" s="70">
        <v>102.89</v>
      </c>
      <c r="O260" s="70">
        <v>89.55</v>
      </c>
      <c r="P260" s="33">
        <f t="shared" si="63"/>
        <v>84.757769652650822</v>
      </c>
      <c r="Q260" s="4">
        <v>0.67</v>
      </c>
      <c r="R260" s="4">
        <v>7.0000000000000007E-2</v>
      </c>
      <c r="S260" s="59">
        <f t="shared" si="51"/>
        <v>0.20967080075492048</v>
      </c>
      <c r="T260" s="59">
        <f t="shared" si="52"/>
        <v>9.4351860339714211</v>
      </c>
      <c r="U260" s="59">
        <f t="shared" si="53"/>
        <v>2.1905904556484231E-2</v>
      </c>
      <c r="V260" s="59">
        <f t="shared" si="54"/>
        <v>0.9857657050417904</v>
      </c>
      <c r="W260" s="59">
        <f t="shared" si="55"/>
        <v>10.420951739013212</v>
      </c>
      <c r="X260" s="60">
        <v>30</v>
      </c>
      <c r="Y260" s="58">
        <f t="shared" si="56"/>
        <v>15.242230347349178</v>
      </c>
      <c r="Z260" s="61">
        <f t="shared" si="57"/>
        <v>0.4899164195200863</v>
      </c>
      <c r="AA260" s="63">
        <f t="shared" si="58"/>
        <v>0.67</v>
      </c>
      <c r="AB260" s="62">
        <f t="shared" si="59"/>
        <v>7.0000000000000007E-2</v>
      </c>
      <c r="AC260" s="57">
        <f t="shared" si="60"/>
        <v>2.0967080075492048</v>
      </c>
      <c r="AD260" s="58">
        <f t="shared" si="61"/>
        <v>0.21905904556484229</v>
      </c>
    </row>
    <row r="261" spans="2:30" x14ac:dyDescent="0.35">
      <c r="B261" s="76">
        <v>44228</v>
      </c>
      <c r="C261" s="125">
        <v>2019</v>
      </c>
      <c r="D261" s="77" t="s">
        <v>14</v>
      </c>
      <c r="E261" s="78" t="s">
        <v>13</v>
      </c>
      <c r="F261" s="78" t="s">
        <v>992</v>
      </c>
      <c r="G261" s="78">
        <v>1</v>
      </c>
      <c r="H261" s="77" t="s">
        <v>952</v>
      </c>
      <c r="I261" s="79" t="s">
        <v>10</v>
      </c>
      <c r="J261" s="137"/>
      <c r="K261" s="80">
        <v>1988</v>
      </c>
      <c r="L261" s="70">
        <v>31</v>
      </c>
      <c r="M261" s="70">
        <v>15.41</v>
      </c>
      <c r="N261" s="70">
        <v>81.239999999999995</v>
      </c>
      <c r="O261" s="70">
        <v>67.650000000000006</v>
      </c>
      <c r="P261" s="33">
        <f t="shared" si="63"/>
        <v>79.35591675527877</v>
      </c>
      <c r="Q261" s="4">
        <v>0.97</v>
      </c>
      <c r="R261" s="4">
        <v>0.08</v>
      </c>
      <c r="S261" s="59">
        <f t="shared" ref="S261:S289" si="64">AA261*((250+(100*Y261/100))/1000)*(100/(100-(100*Y261/100)))</f>
        <v>0.33081939127105653</v>
      </c>
      <c r="T261" s="59">
        <f t="shared" ref="T261:T289" si="65">IF(Y261="","",S261*(X261/10*15))</f>
        <v>14.886872607197544</v>
      </c>
      <c r="U261" s="59">
        <f t="shared" ref="U261:U289" si="66">AB261*((250+(100*Y261/100))/1000)*(100/(100-(100*Y261/100)))</f>
        <v>2.7284073506891264E-2</v>
      </c>
      <c r="V261" s="59">
        <f t="shared" ref="V261:V289" si="67">IF(Y261="","",U261*(X261/10*15))</f>
        <v>1.2277833078101068</v>
      </c>
      <c r="W261" s="59">
        <f t="shared" ref="W261:W289" si="68">IF(AA261="","",T261+V261)</f>
        <v>16.114655915007653</v>
      </c>
      <c r="X261" s="60">
        <v>30</v>
      </c>
      <c r="Y261" s="58">
        <f t="shared" ref="Y261:Y289" si="69">100-P261</f>
        <v>20.64408324472123</v>
      </c>
      <c r="Z261" s="61">
        <f t="shared" ref="Z261:Z289" si="70">IF(Y261="","",((400+Y261)/1000)*(100/(100-Y261)))</f>
        <v>0.53007274119448688</v>
      </c>
      <c r="AA261" s="63">
        <f t="shared" ref="AA261:AA289" si="71">Q261</f>
        <v>0.97</v>
      </c>
      <c r="AB261" s="62">
        <f t="shared" ref="AB261:AB289" si="72">R261</f>
        <v>0.08</v>
      </c>
      <c r="AC261" s="57">
        <f t="shared" ref="AC261:AC289" si="73">S261*10</f>
        <v>3.3081939127105651</v>
      </c>
      <c r="AD261" s="58">
        <f t="shared" ref="AD261:AD289" si="74">U261*10</f>
        <v>0.27284073506891265</v>
      </c>
    </row>
    <row r="262" spans="2:30" x14ac:dyDescent="0.35">
      <c r="B262" s="76">
        <v>44228</v>
      </c>
      <c r="C262" s="125">
        <v>2019</v>
      </c>
      <c r="D262" s="77" t="s">
        <v>14</v>
      </c>
      <c r="E262" s="78" t="s">
        <v>13</v>
      </c>
      <c r="F262" s="78" t="s">
        <v>992</v>
      </c>
      <c r="G262" s="78">
        <v>1</v>
      </c>
      <c r="H262" s="77" t="s">
        <v>990</v>
      </c>
      <c r="I262" s="79" t="s">
        <v>8</v>
      </c>
      <c r="J262" s="137"/>
      <c r="K262" s="80">
        <v>1989</v>
      </c>
      <c r="L262" s="70">
        <v>153</v>
      </c>
      <c r="M262" s="70">
        <v>10.97</v>
      </c>
      <c r="N262" s="70">
        <v>88.74</v>
      </c>
      <c r="O262" s="70">
        <v>81.33</v>
      </c>
      <c r="P262" s="33">
        <f t="shared" si="63"/>
        <v>90.471904333290468</v>
      </c>
      <c r="Q262" s="4">
        <v>0.82</v>
      </c>
      <c r="R262" s="4">
        <v>0.06</v>
      </c>
      <c r="S262" s="59">
        <f t="shared" si="64"/>
        <v>0.23522555429221148</v>
      </c>
      <c r="T262" s="59">
        <f t="shared" si="65"/>
        <v>10.585149943149517</v>
      </c>
      <c r="U262" s="59">
        <f t="shared" si="66"/>
        <v>1.7211625923820351E-2</v>
      </c>
      <c r="V262" s="59">
        <f t="shared" si="67"/>
        <v>0.77452316657191578</v>
      </c>
      <c r="W262" s="59">
        <f t="shared" si="68"/>
        <v>11.359673109721433</v>
      </c>
      <c r="X262" s="60">
        <v>30</v>
      </c>
      <c r="Y262" s="58">
        <f t="shared" si="69"/>
        <v>9.5280956667095325</v>
      </c>
      <c r="Z262" s="61">
        <f t="shared" si="70"/>
        <v>0.45265776009096081</v>
      </c>
      <c r="AA262" s="63">
        <f t="shared" si="71"/>
        <v>0.82</v>
      </c>
      <c r="AB262" s="62">
        <f t="shared" si="72"/>
        <v>0.06</v>
      </c>
      <c r="AC262" s="57">
        <f t="shared" si="73"/>
        <v>2.3522555429221148</v>
      </c>
      <c r="AD262" s="58">
        <f t="shared" si="74"/>
        <v>0.17211625923820351</v>
      </c>
    </row>
    <row r="263" spans="2:30" x14ac:dyDescent="0.35">
      <c r="B263" s="76">
        <v>44228</v>
      </c>
      <c r="C263" s="125">
        <v>2019</v>
      </c>
      <c r="D263" s="77" t="s">
        <v>14</v>
      </c>
      <c r="E263" s="78" t="s">
        <v>13</v>
      </c>
      <c r="F263" s="78" t="s">
        <v>992</v>
      </c>
      <c r="G263" s="78">
        <v>1</v>
      </c>
      <c r="H263" s="77" t="s">
        <v>990</v>
      </c>
      <c r="I263" s="79" t="s">
        <v>12</v>
      </c>
      <c r="J263" s="137"/>
      <c r="K263" s="80">
        <v>1990</v>
      </c>
      <c r="L263" s="94">
        <v>55</v>
      </c>
      <c r="M263" s="94">
        <v>11.3</v>
      </c>
      <c r="N263" s="94">
        <v>111.43</v>
      </c>
      <c r="O263" s="94">
        <v>101.77</v>
      </c>
      <c r="P263" s="33">
        <f t="shared" si="63"/>
        <v>90.352541695795466</v>
      </c>
      <c r="Q263" s="4">
        <v>0.89</v>
      </c>
      <c r="R263" s="4">
        <v>0.05</v>
      </c>
      <c r="S263" s="59">
        <f t="shared" si="64"/>
        <v>0.25576063888581846</v>
      </c>
      <c r="T263" s="59">
        <f t="shared" si="65"/>
        <v>11.50922874986183</v>
      </c>
      <c r="U263" s="59">
        <f t="shared" si="66"/>
        <v>1.4368575218304409E-2</v>
      </c>
      <c r="V263" s="59">
        <f t="shared" si="67"/>
        <v>0.64658588482369839</v>
      </c>
      <c r="W263" s="59">
        <f t="shared" si="68"/>
        <v>12.155814634685528</v>
      </c>
      <c r="X263" s="60">
        <v>30</v>
      </c>
      <c r="Y263" s="58">
        <f t="shared" si="69"/>
        <v>9.6474583042045339</v>
      </c>
      <c r="Z263" s="61">
        <f t="shared" si="70"/>
        <v>0.45338786338012599</v>
      </c>
      <c r="AA263" s="63">
        <f t="shared" si="71"/>
        <v>0.89</v>
      </c>
      <c r="AB263" s="62">
        <f t="shared" si="72"/>
        <v>0.05</v>
      </c>
      <c r="AC263" s="57">
        <f t="shared" si="73"/>
        <v>2.5576063888581846</v>
      </c>
      <c r="AD263" s="58">
        <f t="shared" si="74"/>
        <v>0.14368575218304408</v>
      </c>
    </row>
    <row r="264" spans="2:30" x14ac:dyDescent="0.35">
      <c r="B264" s="76">
        <v>44228</v>
      </c>
      <c r="C264" s="125">
        <v>2019</v>
      </c>
      <c r="D264" s="77" t="s">
        <v>14</v>
      </c>
      <c r="E264" s="78" t="s">
        <v>13</v>
      </c>
      <c r="F264" s="78" t="s">
        <v>992</v>
      </c>
      <c r="G264" s="78">
        <v>1</v>
      </c>
      <c r="H264" s="77" t="s">
        <v>990</v>
      </c>
      <c r="I264" s="79" t="s">
        <v>11</v>
      </c>
      <c r="J264" s="137"/>
      <c r="K264" s="80">
        <v>1991</v>
      </c>
      <c r="L264" s="94">
        <v>179</v>
      </c>
      <c r="M264" s="94">
        <v>10.89</v>
      </c>
      <c r="N264" s="94">
        <v>83.83</v>
      </c>
      <c r="O264" s="94">
        <v>75.92</v>
      </c>
      <c r="P264" s="33">
        <f t="shared" si="63"/>
        <v>89.15547024952015</v>
      </c>
      <c r="Q264" s="4">
        <v>0.5</v>
      </c>
      <c r="R264" s="4">
        <v>0.09</v>
      </c>
      <c r="S264" s="59">
        <f t="shared" si="64"/>
        <v>0.14628632938643707</v>
      </c>
      <c r="T264" s="59">
        <f t="shared" si="65"/>
        <v>6.5828848223896683</v>
      </c>
      <c r="U264" s="59">
        <f t="shared" si="66"/>
        <v>2.6331539289558666E-2</v>
      </c>
      <c r="V264" s="59">
        <f t="shared" si="67"/>
        <v>1.1849192680301399</v>
      </c>
      <c r="W264" s="59">
        <f t="shared" si="68"/>
        <v>7.7678040904198085</v>
      </c>
      <c r="X264" s="60">
        <v>30</v>
      </c>
      <c r="Y264" s="58">
        <f t="shared" si="69"/>
        <v>10.84452975047985</v>
      </c>
      <c r="Z264" s="61">
        <f t="shared" si="70"/>
        <v>0.46081808396124868</v>
      </c>
      <c r="AA264" s="63">
        <f t="shared" si="71"/>
        <v>0.5</v>
      </c>
      <c r="AB264" s="62">
        <f t="shared" si="72"/>
        <v>0.09</v>
      </c>
      <c r="AC264" s="57">
        <f t="shared" si="73"/>
        <v>1.4628632938643706</v>
      </c>
      <c r="AD264" s="58">
        <f t="shared" si="74"/>
        <v>0.26331539289558664</v>
      </c>
    </row>
    <row r="265" spans="2:30" x14ac:dyDescent="0.35">
      <c r="B265" s="76">
        <v>44228</v>
      </c>
      <c r="C265" s="125">
        <v>2019</v>
      </c>
      <c r="D265" s="77" t="s">
        <v>14</v>
      </c>
      <c r="E265" s="78" t="s">
        <v>13</v>
      </c>
      <c r="F265" s="78" t="s">
        <v>992</v>
      </c>
      <c r="G265" s="78">
        <v>1</v>
      </c>
      <c r="H265" s="77" t="s">
        <v>990</v>
      </c>
      <c r="I265" s="79" t="s">
        <v>10</v>
      </c>
      <c r="J265" s="137"/>
      <c r="K265" s="80">
        <v>1992</v>
      </c>
      <c r="L265" s="94">
        <v>178</v>
      </c>
      <c r="M265" s="94">
        <v>10.9</v>
      </c>
      <c r="N265" s="94">
        <v>93.08</v>
      </c>
      <c r="O265" s="94">
        <v>82.52</v>
      </c>
      <c r="P265" s="33">
        <f t="shared" si="63"/>
        <v>87.150158189340473</v>
      </c>
      <c r="Q265" s="96">
        <v>0.76</v>
      </c>
      <c r="R265" s="96">
        <v>0.22</v>
      </c>
      <c r="S265" s="59">
        <f t="shared" si="64"/>
        <v>0.22922032951689478</v>
      </c>
      <c r="T265" s="59">
        <f t="shared" si="65"/>
        <v>10.314914828260266</v>
      </c>
      <c r="U265" s="59">
        <f t="shared" si="66"/>
        <v>6.6353253281206379E-2</v>
      </c>
      <c r="V265" s="59">
        <f t="shared" si="67"/>
        <v>2.9858963976542872</v>
      </c>
      <c r="W265" s="59">
        <f t="shared" si="68"/>
        <v>13.300811225914552</v>
      </c>
      <c r="X265" s="60">
        <v>30</v>
      </c>
      <c r="Y265" s="58">
        <f t="shared" si="69"/>
        <v>12.849841810659527</v>
      </c>
      <c r="Z265" s="61">
        <f t="shared" si="70"/>
        <v>0.47372242390393748</v>
      </c>
      <c r="AA265" s="63">
        <f t="shared" si="71"/>
        <v>0.76</v>
      </c>
      <c r="AB265" s="62">
        <f t="shared" si="72"/>
        <v>0.22</v>
      </c>
      <c r="AC265" s="57">
        <f t="shared" si="73"/>
        <v>2.2922032951689477</v>
      </c>
      <c r="AD265" s="58">
        <f t="shared" si="74"/>
        <v>0.66353253281206381</v>
      </c>
    </row>
    <row r="266" spans="2:30" x14ac:dyDescent="0.35">
      <c r="B266" s="76">
        <v>44228</v>
      </c>
      <c r="C266" s="125">
        <v>2019</v>
      </c>
      <c r="D266" s="77" t="s">
        <v>14</v>
      </c>
      <c r="E266" s="78" t="s">
        <v>14</v>
      </c>
      <c r="F266" s="78" t="s">
        <v>993</v>
      </c>
      <c r="G266" s="78">
        <v>2</v>
      </c>
      <c r="H266" s="77" t="s">
        <v>952</v>
      </c>
      <c r="I266" s="79" t="s">
        <v>8</v>
      </c>
      <c r="J266" s="137"/>
      <c r="K266" s="80">
        <v>1993</v>
      </c>
      <c r="L266" s="94">
        <v>159</v>
      </c>
      <c r="M266" s="94">
        <v>10.86</v>
      </c>
      <c r="N266" s="94">
        <v>92.12</v>
      </c>
      <c r="O266" s="94">
        <v>85.12</v>
      </c>
      <c r="P266" s="33">
        <f t="shared" si="63"/>
        <v>91.385675609155797</v>
      </c>
      <c r="Q266" s="4">
        <v>0.37</v>
      </c>
      <c r="R266" s="4">
        <v>0</v>
      </c>
      <c r="S266" s="59">
        <f t="shared" si="64"/>
        <v>0.10470711015351468</v>
      </c>
      <c r="T266" s="59">
        <f t="shared" si="65"/>
        <v>4.7118199569081609</v>
      </c>
      <c r="U266" s="59">
        <f t="shared" si="66"/>
        <v>0</v>
      </c>
      <c r="V266" s="59">
        <f t="shared" si="67"/>
        <v>0</v>
      </c>
      <c r="W266" s="59">
        <f t="shared" si="68"/>
        <v>4.7118199569081609</v>
      </c>
      <c r="X266" s="60">
        <v>30</v>
      </c>
      <c r="Y266" s="58">
        <f t="shared" si="69"/>
        <v>8.6143243908442031</v>
      </c>
      <c r="Z266" s="61">
        <f t="shared" si="70"/>
        <v>0.44713169943441966</v>
      </c>
      <c r="AA266" s="63">
        <f t="shared" si="71"/>
        <v>0.37</v>
      </c>
      <c r="AB266" s="62">
        <f t="shared" si="72"/>
        <v>0</v>
      </c>
      <c r="AC266" s="57">
        <f t="shared" si="73"/>
        <v>1.0470711015351468</v>
      </c>
      <c r="AD266" s="58">
        <f t="shared" si="74"/>
        <v>0</v>
      </c>
    </row>
    <row r="267" spans="2:30" x14ac:dyDescent="0.35">
      <c r="B267" s="76">
        <v>44228</v>
      </c>
      <c r="C267" s="125">
        <v>2019</v>
      </c>
      <c r="D267" s="77" t="s">
        <v>14</v>
      </c>
      <c r="E267" s="78" t="s">
        <v>14</v>
      </c>
      <c r="F267" s="78" t="s">
        <v>993</v>
      </c>
      <c r="G267" s="78">
        <v>2</v>
      </c>
      <c r="H267" s="77" t="s">
        <v>952</v>
      </c>
      <c r="I267" s="79" t="s">
        <v>12</v>
      </c>
      <c r="J267" s="137"/>
      <c r="K267" s="80">
        <v>1994</v>
      </c>
      <c r="L267" s="94">
        <v>168</v>
      </c>
      <c r="M267" s="94">
        <v>10.93</v>
      </c>
      <c r="N267" s="94">
        <v>88.83</v>
      </c>
      <c r="O267" s="94">
        <v>82.02</v>
      </c>
      <c r="P267" s="33">
        <f t="shared" si="63"/>
        <v>91.258023106546844</v>
      </c>
      <c r="Q267" s="96">
        <v>0.34</v>
      </c>
      <c r="R267" s="96">
        <v>0.02</v>
      </c>
      <c r="S267" s="59">
        <f t="shared" si="64"/>
        <v>9.6399493599662434E-2</v>
      </c>
      <c r="T267" s="59">
        <f t="shared" si="65"/>
        <v>4.3379772119848097</v>
      </c>
      <c r="U267" s="59">
        <f t="shared" si="66"/>
        <v>5.6705584470389658E-3</v>
      </c>
      <c r="V267" s="59">
        <f t="shared" si="67"/>
        <v>0.25517513011675347</v>
      </c>
      <c r="W267" s="59">
        <f t="shared" si="68"/>
        <v>4.593152342101563</v>
      </c>
      <c r="X267" s="60">
        <v>30</v>
      </c>
      <c r="Y267" s="58">
        <f t="shared" si="69"/>
        <v>8.7419768934531561</v>
      </c>
      <c r="Z267" s="61">
        <f t="shared" si="70"/>
        <v>0.44789703193135466</v>
      </c>
      <c r="AA267" s="63">
        <f t="shared" si="71"/>
        <v>0.34</v>
      </c>
      <c r="AB267" s="62">
        <f t="shared" si="72"/>
        <v>0.02</v>
      </c>
      <c r="AC267" s="57">
        <f t="shared" si="73"/>
        <v>0.96399493599662434</v>
      </c>
      <c r="AD267" s="58">
        <f t="shared" si="74"/>
        <v>5.6705584470389661E-2</v>
      </c>
    </row>
    <row r="268" spans="2:30" x14ac:dyDescent="0.35">
      <c r="B268" s="76">
        <v>44228</v>
      </c>
      <c r="C268" s="125">
        <v>2019</v>
      </c>
      <c r="D268" s="77" t="s">
        <v>14</v>
      </c>
      <c r="E268" s="78" t="s">
        <v>14</v>
      </c>
      <c r="F268" s="78" t="s">
        <v>993</v>
      </c>
      <c r="G268" s="78">
        <v>2</v>
      </c>
      <c r="H268" s="77" t="s">
        <v>952</v>
      </c>
      <c r="I268" s="79" t="s">
        <v>11</v>
      </c>
      <c r="J268" s="137"/>
      <c r="K268" s="80">
        <v>1995</v>
      </c>
      <c r="L268" s="70">
        <v>175</v>
      </c>
      <c r="M268" s="70">
        <v>10.93</v>
      </c>
      <c r="N268" s="70">
        <v>86.15</v>
      </c>
      <c r="O268" s="70">
        <v>79.08</v>
      </c>
      <c r="P268" s="33">
        <f t="shared" ref="P268:P289" si="75">100/(N268-M268)*(O268-M268)</f>
        <v>90.600904014889664</v>
      </c>
      <c r="Q268" s="4">
        <v>0.51</v>
      </c>
      <c r="R268" s="4">
        <v>0.06</v>
      </c>
      <c r="S268" s="59">
        <f t="shared" si="64"/>
        <v>0.1460179016874541</v>
      </c>
      <c r="T268" s="59">
        <f t="shared" si="65"/>
        <v>6.5708055759354345</v>
      </c>
      <c r="U268" s="59">
        <f t="shared" si="66"/>
        <v>1.7178576669112246E-2</v>
      </c>
      <c r="V268" s="59">
        <f t="shared" si="67"/>
        <v>0.77303595011005111</v>
      </c>
      <c r="W268" s="59">
        <f t="shared" si="68"/>
        <v>7.3438415260454857</v>
      </c>
      <c r="X268" s="60">
        <v>30</v>
      </c>
      <c r="Y268" s="58">
        <f t="shared" si="69"/>
        <v>9.3990959851103355</v>
      </c>
      <c r="Z268" s="61">
        <f t="shared" si="70"/>
        <v>0.45187087307410118</v>
      </c>
      <c r="AA268" s="63">
        <f t="shared" si="71"/>
        <v>0.51</v>
      </c>
      <c r="AB268" s="62">
        <f t="shared" si="72"/>
        <v>0.06</v>
      </c>
      <c r="AC268" s="57">
        <f t="shared" si="73"/>
        <v>1.460179016874541</v>
      </c>
      <c r="AD268" s="58">
        <f t="shared" si="74"/>
        <v>0.17178576669112244</v>
      </c>
    </row>
    <row r="269" spans="2:30" x14ac:dyDescent="0.35">
      <c r="B269" s="76">
        <v>44228</v>
      </c>
      <c r="C269" s="125">
        <v>2019</v>
      </c>
      <c r="D269" s="77" t="s">
        <v>14</v>
      </c>
      <c r="E269" s="78" t="s">
        <v>14</v>
      </c>
      <c r="F269" s="78" t="s">
        <v>993</v>
      </c>
      <c r="G269" s="78">
        <v>2</v>
      </c>
      <c r="H269" s="77" t="s">
        <v>952</v>
      </c>
      <c r="I269" s="79" t="s">
        <v>10</v>
      </c>
      <c r="J269" s="137"/>
      <c r="K269" s="80">
        <v>1996</v>
      </c>
      <c r="L269" s="94">
        <v>147</v>
      </c>
      <c r="M269" s="94">
        <v>10.93</v>
      </c>
      <c r="N269" s="94">
        <v>74.62</v>
      </c>
      <c r="O269" s="94">
        <v>66.599999999999994</v>
      </c>
      <c r="P269" s="33">
        <f t="shared" si="75"/>
        <v>87.407756319673396</v>
      </c>
      <c r="Q269" s="96">
        <v>0.84</v>
      </c>
      <c r="R269" s="96">
        <v>0.12</v>
      </c>
      <c r="S269" s="59">
        <f t="shared" si="64"/>
        <v>0.25235458954553625</v>
      </c>
      <c r="T269" s="59">
        <f t="shared" si="65"/>
        <v>11.355956529549131</v>
      </c>
      <c r="U269" s="59">
        <f t="shared" si="66"/>
        <v>3.6050655649362329E-2</v>
      </c>
      <c r="V269" s="59">
        <f t="shared" si="67"/>
        <v>1.6222795042213047</v>
      </c>
      <c r="W269" s="59">
        <f t="shared" si="68"/>
        <v>12.978236033770436</v>
      </c>
      <c r="X269" s="60">
        <v>30</v>
      </c>
      <c r="Y269" s="58">
        <f t="shared" si="69"/>
        <v>12.592243680326604</v>
      </c>
      <c r="Z269" s="61">
        <f t="shared" si="70"/>
        <v>0.47203161487336104</v>
      </c>
      <c r="AA269" s="63">
        <f t="shared" si="71"/>
        <v>0.84</v>
      </c>
      <c r="AB269" s="62">
        <f t="shared" si="72"/>
        <v>0.12</v>
      </c>
      <c r="AC269" s="57">
        <f t="shared" si="73"/>
        <v>2.5235458954553627</v>
      </c>
      <c r="AD269" s="58">
        <f t="shared" si="74"/>
        <v>0.36050655649362329</v>
      </c>
    </row>
    <row r="270" spans="2:30" x14ac:dyDescent="0.35">
      <c r="B270" s="76">
        <v>44228</v>
      </c>
      <c r="C270" s="125">
        <v>2019</v>
      </c>
      <c r="D270" s="77" t="s">
        <v>14</v>
      </c>
      <c r="E270" s="78" t="s">
        <v>14</v>
      </c>
      <c r="F270" s="78" t="s">
        <v>993</v>
      </c>
      <c r="G270" s="78">
        <v>2</v>
      </c>
      <c r="H270" s="77" t="s">
        <v>990</v>
      </c>
      <c r="I270" s="79" t="s">
        <v>8</v>
      </c>
      <c r="J270" s="137"/>
      <c r="K270" s="80">
        <v>1997</v>
      </c>
      <c r="L270" s="70">
        <v>32</v>
      </c>
      <c r="M270" s="70">
        <v>10.95</v>
      </c>
      <c r="N270" s="70">
        <v>54.98</v>
      </c>
      <c r="O270" s="70">
        <v>52.09</v>
      </c>
      <c r="P270" s="33">
        <f t="shared" si="75"/>
        <v>93.43629343629344</v>
      </c>
      <c r="Q270" s="4">
        <v>0.4</v>
      </c>
      <c r="R270" s="4">
        <v>0.18</v>
      </c>
      <c r="S270" s="59">
        <f t="shared" si="64"/>
        <v>0.10983471074380163</v>
      </c>
      <c r="T270" s="59">
        <f t="shared" si="65"/>
        <v>4.9425619834710739</v>
      </c>
      <c r="U270" s="59">
        <f t="shared" si="66"/>
        <v>4.9425619834710728E-2</v>
      </c>
      <c r="V270" s="59">
        <f t="shared" si="67"/>
        <v>2.2241528925619827</v>
      </c>
      <c r="W270" s="59">
        <f t="shared" si="68"/>
        <v>7.1667148760330566</v>
      </c>
      <c r="X270" s="60">
        <v>30</v>
      </c>
      <c r="Y270" s="58">
        <f t="shared" si="69"/>
        <v>6.5637065637065604</v>
      </c>
      <c r="Z270" s="61">
        <f t="shared" si="70"/>
        <v>0.43512396694214872</v>
      </c>
      <c r="AA270" s="63">
        <f t="shared" si="71"/>
        <v>0.4</v>
      </c>
      <c r="AB270" s="62">
        <f t="shared" si="72"/>
        <v>0.18</v>
      </c>
      <c r="AC270" s="57">
        <f t="shared" si="73"/>
        <v>1.0983471074380162</v>
      </c>
      <c r="AD270" s="58">
        <f t="shared" si="74"/>
        <v>0.49425619834710727</v>
      </c>
    </row>
    <row r="271" spans="2:30" x14ac:dyDescent="0.35">
      <c r="B271" s="76">
        <v>44228</v>
      </c>
      <c r="C271" s="125">
        <v>2019</v>
      </c>
      <c r="D271" s="77" t="s">
        <v>14</v>
      </c>
      <c r="E271" s="78" t="s">
        <v>14</v>
      </c>
      <c r="F271" s="78" t="s">
        <v>993</v>
      </c>
      <c r="G271" s="78">
        <v>2</v>
      </c>
      <c r="H271" s="77" t="s">
        <v>990</v>
      </c>
      <c r="I271" s="79" t="s">
        <v>12</v>
      </c>
      <c r="J271" s="137"/>
      <c r="K271" s="80">
        <v>1998</v>
      </c>
      <c r="L271" s="70">
        <v>158</v>
      </c>
      <c r="M271" s="70">
        <v>10.9</v>
      </c>
      <c r="N271" s="70">
        <v>101.39</v>
      </c>
      <c r="O271" s="70">
        <v>97.15</v>
      </c>
      <c r="P271" s="33">
        <f t="shared" si="75"/>
        <v>95.314399381147084</v>
      </c>
      <c r="Q271" s="4">
        <v>0.21</v>
      </c>
      <c r="R271" s="4">
        <v>0.03</v>
      </c>
      <c r="S271" s="59">
        <f t="shared" si="64"/>
        <v>5.611321739130435E-2</v>
      </c>
      <c r="T271" s="59">
        <f t="shared" si="65"/>
        <v>2.5250947826086958</v>
      </c>
      <c r="U271" s="59">
        <f t="shared" si="66"/>
        <v>8.0161739130434791E-3</v>
      </c>
      <c r="V271" s="59">
        <f t="shared" si="67"/>
        <v>0.36072782608695658</v>
      </c>
      <c r="W271" s="59">
        <f t="shared" si="68"/>
        <v>2.8858226086956522</v>
      </c>
      <c r="X271" s="60">
        <v>30</v>
      </c>
      <c r="Y271" s="58">
        <f t="shared" si="69"/>
        <v>4.6856006188529165</v>
      </c>
      <c r="Z271" s="61">
        <f t="shared" si="70"/>
        <v>0.42457971014492751</v>
      </c>
      <c r="AA271" s="63">
        <f t="shared" si="71"/>
        <v>0.21</v>
      </c>
      <c r="AB271" s="62">
        <f t="shared" si="72"/>
        <v>0.03</v>
      </c>
      <c r="AC271" s="57">
        <f t="shared" si="73"/>
        <v>0.56113217391304349</v>
      </c>
      <c r="AD271" s="58">
        <f t="shared" si="74"/>
        <v>8.0161739130434784E-2</v>
      </c>
    </row>
    <row r="272" spans="2:30" x14ac:dyDescent="0.35">
      <c r="B272" s="76">
        <v>44228</v>
      </c>
      <c r="C272" s="125">
        <v>2019</v>
      </c>
      <c r="D272" s="77" t="s">
        <v>14</v>
      </c>
      <c r="E272" s="78" t="s">
        <v>14</v>
      </c>
      <c r="F272" s="78" t="s">
        <v>993</v>
      </c>
      <c r="G272" s="78">
        <v>2</v>
      </c>
      <c r="H272" s="77" t="s">
        <v>990</v>
      </c>
      <c r="I272" s="79" t="s">
        <v>11</v>
      </c>
      <c r="J272" s="137"/>
      <c r="K272" s="80">
        <v>1999</v>
      </c>
      <c r="L272" s="94">
        <v>11</v>
      </c>
      <c r="M272" s="94">
        <v>10.9</v>
      </c>
      <c r="N272" s="94">
        <v>84.58</v>
      </c>
      <c r="O272" s="94">
        <v>77.02</v>
      </c>
      <c r="P272" s="33">
        <f t="shared" si="75"/>
        <v>89.739413680781752</v>
      </c>
      <c r="Q272" s="96">
        <v>0.38</v>
      </c>
      <c r="R272" s="96">
        <v>0.05</v>
      </c>
      <c r="S272" s="59">
        <f t="shared" si="64"/>
        <v>0.11020689655172414</v>
      </c>
      <c r="T272" s="59">
        <f t="shared" si="65"/>
        <v>4.9593103448275864</v>
      </c>
      <c r="U272" s="59">
        <f t="shared" si="66"/>
        <v>1.4500907441016335E-2</v>
      </c>
      <c r="V272" s="59">
        <f t="shared" si="67"/>
        <v>0.65254083484573511</v>
      </c>
      <c r="W272" s="59">
        <f t="shared" si="68"/>
        <v>5.6118511796733213</v>
      </c>
      <c r="X272" s="60">
        <v>30</v>
      </c>
      <c r="Y272" s="58">
        <f t="shared" si="69"/>
        <v>10.260586319218248</v>
      </c>
      <c r="Z272" s="61">
        <f t="shared" si="70"/>
        <v>0.45716878402903816</v>
      </c>
      <c r="AA272" s="63">
        <f t="shared" si="71"/>
        <v>0.38</v>
      </c>
      <c r="AB272" s="62">
        <f t="shared" si="72"/>
        <v>0.05</v>
      </c>
      <c r="AC272" s="57">
        <f t="shared" si="73"/>
        <v>1.1020689655172413</v>
      </c>
      <c r="AD272" s="58">
        <f t="shared" si="74"/>
        <v>0.14500907441016336</v>
      </c>
    </row>
    <row r="273" spans="2:30" x14ac:dyDescent="0.35">
      <c r="B273" s="76">
        <v>44228</v>
      </c>
      <c r="C273" s="125">
        <v>2019</v>
      </c>
      <c r="D273" s="77" t="s">
        <v>14</v>
      </c>
      <c r="E273" s="78" t="s">
        <v>14</v>
      </c>
      <c r="F273" s="78" t="s">
        <v>993</v>
      </c>
      <c r="G273" s="78">
        <v>2</v>
      </c>
      <c r="H273" s="77" t="s">
        <v>990</v>
      </c>
      <c r="I273" s="79" t="s">
        <v>10</v>
      </c>
      <c r="J273" s="137"/>
      <c r="K273" s="80">
        <v>2000</v>
      </c>
      <c r="L273" s="94">
        <v>148</v>
      </c>
      <c r="M273" s="94">
        <v>10.93</v>
      </c>
      <c r="N273" s="94">
        <v>83.57</v>
      </c>
      <c r="O273" s="94">
        <v>75.040000000000006</v>
      </c>
      <c r="P273" s="33">
        <f t="shared" si="75"/>
        <v>88.257158590308393</v>
      </c>
      <c r="Q273" s="96">
        <v>0.73</v>
      </c>
      <c r="R273" s="96">
        <v>0.14000000000000001</v>
      </c>
      <c r="S273" s="59">
        <f t="shared" si="64"/>
        <v>0.21649493058805169</v>
      </c>
      <c r="T273" s="59">
        <f t="shared" si="65"/>
        <v>9.7422718764623255</v>
      </c>
      <c r="U273" s="59">
        <f t="shared" si="66"/>
        <v>4.1519575729215399E-2</v>
      </c>
      <c r="V273" s="59">
        <f t="shared" si="67"/>
        <v>1.8683809078146929</v>
      </c>
      <c r="W273" s="59">
        <f t="shared" si="68"/>
        <v>11.610652784277018</v>
      </c>
      <c r="X273" s="60">
        <v>30</v>
      </c>
      <c r="Y273" s="58">
        <f t="shared" si="69"/>
        <v>11.742841409691607</v>
      </c>
      <c r="Z273" s="61">
        <f t="shared" si="70"/>
        <v>0.46652628295117743</v>
      </c>
      <c r="AA273" s="63">
        <f t="shared" si="71"/>
        <v>0.73</v>
      </c>
      <c r="AB273" s="62">
        <f t="shared" si="72"/>
        <v>0.14000000000000001</v>
      </c>
      <c r="AC273" s="57">
        <f t="shared" si="73"/>
        <v>2.1649493058805169</v>
      </c>
      <c r="AD273" s="58">
        <f t="shared" si="74"/>
        <v>0.41519575729215397</v>
      </c>
    </row>
    <row r="274" spans="2:30" x14ac:dyDescent="0.35">
      <c r="B274" s="76">
        <v>44228</v>
      </c>
      <c r="C274" s="125">
        <v>2019</v>
      </c>
      <c r="D274" s="77" t="s">
        <v>14</v>
      </c>
      <c r="E274" s="78" t="s">
        <v>15</v>
      </c>
      <c r="F274" s="78" t="s">
        <v>999</v>
      </c>
      <c r="G274" s="78">
        <v>8</v>
      </c>
      <c r="H274" s="77" t="s">
        <v>952</v>
      </c>
      <c r="I274" s="79" t="s">
        <v>8</v>
      </c>
      <c r="J274" s="137"/>
      <c r="K274" s="80">
        <v>2001</v>
      </c>
      <c r="L274" s="70">
        <v>163</v>
      </c>
      <c r="M274" s="70">
        <v>10.9</v>
      </c>
      <c r="N274" s="70">
        <v>19.059999999999999</v>
      </c>
      <c r="O274" s="70">
        <v>18.63</v>
      </c>
      <c r="P274" s="33">
        <f t="shared" si="75"/>
        <v>94.730392156862749</v>
      </c>
      <c r="Q274" s="4">
        <v>0.21</v>
      </c>
      <c r="R274" s="4">
        <v>0.04</v>
      </c>
      <c r="S274" s="59">
        <f t="shared" si="64"/>
        <v>5.6588615782664928E-2</v>
      </c>
      <c r="T274" s="59">
        <f t="shared" si="65"/>
        <v>2.5464877102199219</v>
      </c>
      <c r="U274" s="59">
        <f t="shared" si="66"/>
        <v>1.0778783958602843E-2</v>
      </c>
      <c r="V274" s="59">
        <f t="shared" si="67"/>
        <v>0.48504527813712794</v>
      </c>
      <c r="W274" s="59">
        <f t="shared" si="68"/>
        <v>3.0315329883570499</v>
      </c>
      <c r="X274" s="60">
        <v>30</v>
      </c>
      <c r="Y274" s="58">
        <f t="shared" si="69"/>
        <v>5.2696078431372513</v>
      </c>
      <c r="Z274" s="61">
        <f t="shared" si="70"/>
        <v>0.42781371280724445</v>
      </c>
      <c r="AA274" s="63">
        <f t="shared" si="71"/>
        <v>0.21</v>
      </c>
      <c r="AB274" s="62">
        <f t="shared" si="72"/>
        <v>0.04</v>
      </c>
      <c r="AC274" s="57">
        <f t="shared" si="73"/>
        <v>0.56588615782664931</v>
      </c>
      <c r="AD274" s="58">
        <f t="shared" si="74"/>
        <v>0.10778783958602843</v>
      </c>
    </row>
    <row r="275" spans="2:30" x14ac:dyDescent="0.35">
      <c r="B275" s="76">
        <v>44228</v>
      </c>
      <c r="C275" s="125">
        <v>2019</v>
      </c>
      <c r="D275" s="77" t="s">
        <v>14</v>
      </c>
      <c r="E275" s="78" t="s">
        <v>15</v>
      </c>
      <c r="F275" s="78" t="s">
        <v>999</v>
      </c>
      <c r="G275" s="78">
        <v>8</v>
      </c>
      <c r="H275" s="77" t="s">
        <v>952</v>
      </c>
      <c r="I275" s="79" t="s">
        <v>12</v>
      </c>
      <c r="J275" s="137"/>
      <c r="K275" s="80">
        <v>2002</v>
      </c>
      <c r="L275" s="70">
        <v>157</v>
      </c>
      <c r="M275" s="70">
        <v>10.9</v>
      </c>
      <c r="N275" s="70">
        <v>97.36</v>
      </c>
      <c r="O275" s="70">
        <v>93.42</v>
      </c>
      <c r="P275" s="33">
        <f t="shared" si="75"/>
        <v>95.442979412445055</v>
      </c>
      <c r="Q275" s="4">
        <v>7.0000000000000007E-2</v>
      </c>
      <c r="R275" s="4">
        <v>0.05</v>
      </c>
      <c r="S275" s="59">
        <f t="shared" si="64"/>
        <v>1.8669777023751818E-2</v>
      </c>
      <c r="T275" s="59">
        <f t="shared" si="65"/>
        <v>0.84013996606883179</v>
      </c>
      <c r="U275" s="59">
        <f t="shared" si="66"/>
        <v>1.3335555016965586E-2</v>
      </c>
      <c r="V275" s="59">
        <f t="shared" si="67"/>
        <v>0.60009997576345131</v>
      </c>
      <c r="W275" s="59">
        <f t="shared" si="68"/>
        <v>1.4402399418322831</v>
      </c>
      <c r="X275" s="60">
        <v>30</v>
      </c>
      <c r="Y275" s="58">
        <f t="shared" si="69"/>
        <v>4.5570205875549448</v>
      </c>
      <c r="Z275" s="61">
        <f t="shared" si="70"/>
        <v>0.42387300048473098</v>
      </c>
      <c r="AA275" s="63">
        <f t="shared" si="71"/>
        <v>7.0000000000000007E-2</v>
      </c>
      <c r="AB275" s="62">
        <f t="shared" si="72"/>
        <v>0.05</v>
      </c>
      <c r="AC275" s="57">
        <f t="shared" si="73"/>
        <v>0.18669777023751818</v>
      </c>
      <c r="AD275" s="58">
        <f t="shared" si="74"/>
        <v>0.13335555016965586</v>
      </c>
    </row>
    <row r="276" spans="2:30" x14ac:dyDescent="0.35">
      <c r="B276" s="76">
        <v>44228</v>
      </c>
      <c r="C276" s="125">
        <v>2019</v>
      </c>
      <c r="D276" s="77" t="s">
        <v>14</v>
      </c>
      <c r="E276" s="78" t="s">
        <v>15</v>
      </c>
      <c r="F276" s="78" t="s">
        <v>999</v>
      </c>
      <c r="G276" s="78">
        <v>8</v>
      </c>
      <c r="H276" s="77" t="s">
        <v>952</v>
      </c>
      <c r="I276" s="79" t="s">
        <v>11</v>
      </c>
      <c r="J276" s="137"/>
      <c r="K276" s="80">
        <v>2003</v>
      </c>
      <c r="L276" s="70">
        <v>143</v>
      </c>
      <c r="M276" s="70">
        <v>10.89</v>
      </c>
      <c r="N276" s="70">
        <v>94.38</v>
      </c>
      <c r="O276" s="70">
        <v>87.76</v>
      </c>
      <c r="P276" s="33">
        <f t="shared" si="75"/>
        <v>92.070906695412631</v>
      </c>
      <c r="Q276" s="4">
        <v>0.41</v>
      </c>
      <c r="R276" s="4">
        <v>0.08</v>
      </c>
      <c r="S276" s="59">
        <f t="shared" si="64"/>
        <v>0.11485813711460906</v>
      </c>
      <c r="T276" s="59">
        <f t="shared" si="65"/>
        <v>5.1686161701574074</v>
      </c>
      <c r="U276" s="59">
        <f t="shared" si="66"/>
        <v>2.2411343827240797E-2</v>
      </c>
      <c r="V276" s="59">
        <f t="shared" si="67"/>
        <v>1.0085104722258358</v>
      </c>
      <c r="W276" s="59">
        <f t="shared" si="68"/>
        <v>6.1771266423832429</v>
      </c>
      <c r="X276" s="60">
        <v>30</v>
      </c>
      <c r="Y276" s="58">
        <f t="shared" si="69"/>
        <v>7.9290933045873686</v>
      </c>
      <c r="Z276" s="61">
        <f t="shared" si="70"/>
        <v>0.44305971120072851</v>
      </c>
      <c r="AA276" s="63">
        <f t="shared" si="71"/>
        <v>0.41</v>
      </c>
      <c r="AB276" s="62">
        <f t="shared" si="72"/>
        <v>0.08</v>
      </c>
      <c r="AC276" s="57">
        <f t="shared" si="73"/>
        <v>1.1485813711460906</v>
      </c>
      <c r="AD276" s="58">
        <f t="shared" si="74"/>
        <v>0.22411343827240798</v>
      </c>
    </row>
    <row r="277" spans="2:30" x14ac:dyDescent="0.35">
      <c r="B277" s="76">
        <v>44228</v>
      </c>
      <c r="C277" s="125">
        <v>2019</v>
      </c>
      <c r="D277" s="77" t="s">
        <v>14</v>
      </c>
      <c r="E277" s="78" t="s">
        <v>15</v>
      </c>
      <c r="F277" s="78" t="s">
        <v>999</v>
      </c>
      <c r="G277" s="78">
        <v>8</v>
      </c>
      <c r="H277" s="77" t="s">
        <v>952</v>
      </c>
      <c r="I277" s="79" t="s">
        <v>10</v>
      </c>
      <c r="J277" s="137"/>
      <c r="K277" s="80">
        <v>2004</v>
      </c>
      <c r="L277" s="94">
        <v>151</v>
      </c>
      <c r="M277" s="94">
        <v>10.92</v>
      </c>
      <c r="N277" s="94">
        <v>84.1</v>
      </c>
      <c r="O277" s="94">
        <v>75.8</v>
      </c>
      <c r="P277" s="33">
        <f t="shared" si="75"/>
        <v>88.658103306914469</v>
      </c>
      <c r="Q277" s="4">
        <v>0.96</v>
      </c>
      <c r="R277" s="4">
        <v>0.16</v>
      </c>
      <c r="S277" s="59">
        <f t="shared" si="64"/>
        <v>0.28298397040690493</v>
      </c>
      <c r="T277" s="59">
        <f t="shared" si="65"/>
        <v>12.734278668310722</v>
      </c>
      <c r="U277" s="59">
        <f t="shared" si="66"/>
        <v>4.7163995067817488E-2</v>
      </c>
      <c r="V277" s="59">
        <f t="shared" si="67"/>
        <v>2.122379778051787</v>
      </c>
      <c r="W277" s="59">
        <f t="shared" si="68"/>
        <v>14.856658446362509</v>
      </c>
      <c r="X277" s="60">
        <v>30</v>
      </c>
      <c r="Y277" s="58">
        <f t="shared" si="69"/>
        <v>11.341896693085531</v>
      </c>
      <c r="Z277" s="61">
        <f t="shared" si="70"/>
        <v>0.46396424167694189</v>
      </c>
      <c r="AA277" s="63">
        <f t="shared" si="71"/>
        <v>0.96</v>
      </c>
      <c r="AB277" s="62">
        <f t="shared" si="72"/>
        <v>0.16</v>
      </c>
      <c r="AC277" s="57">
        <f t="shared" si="73"/>
        <v>2.8298397040690491</v>
      </c>
      <c r="AD277" s="58">
        <f t="shared" si="74"/>
        <v>0.47163995067817488</v>
      </c>
    </row>
    <row r="278" spans="2:30" x14ac:dyDescent="0.35">
      <c r="B278" s="76">
        <v>44228</v>
      </c>
      <c r="C278" s="125">
        <v>2019</v>
      </c>
      <c r="D278" s="77" t="s">
        <v>14</v>
      </c>
      <c r="E278" s="78" t="s">
        <v>15</v>
      </c>
      <c r="F278" s="78" t="s">
        <v>999</v>
      </c>
      <c r="G278" s="78">
        <v>8</v>
      </c>
      <c r="H278" s="77" t="s">
        <v>990</v>
      </c>
      <c r="I278" s="79" t="s">
        <v>8</v>
      </c>
      <c r="J278" s="137"/>
      <c r="K278" s="80">
        <v>2005</v>
      </c>
      <c r="L278" s="70">
        <v>156</v>
      </c>
      <c r="M278" s="70">
        <v>10.94</v>
      </c>
      <c r="N278" s="70">
        <v>87.65</v>
      </c>
      <c r="O278" s="70">
        <v>80.3</v>
      </c>
      <c r="P278" s="33">
        <f t="shared" si="75"/>
        <v>90.418459131795061</v>
      </c>
      <c r="Q278" s="4">
        <v>0.23</v>
      </c>
      <c r="R278" s="4">
        <v>0.03</v>
      </c>
      <c r="S278" s="59">
        <f t="shared" si="64"/>
        <v>6.6030493079584779E-2</v>
      </c>
      <c r="T278" s="59">
        <f t="shared" si="65"/>
        <v>2.9713721885813151</v>
      </c>
      <c r="U278" s="59">
        <f t="shared" si="66"/>
        <v>8.612673010380623E-3</v>
      </c>
      <c r="V278" s="59">
        <f t="shared" si="67"/>
        <v>0.38757028546712802</v>
      </c>
      <c r="W278" s="59">
        <f t="shared" si="68"/>
        <v>3.358942474048443</v>
      </c>
      <c r="X278" s="60">
        <v>30</v>
      </c>
      <c r="Y278" s="58">
        <f t="shared" si="69"/>
        <v>9.5815408682049394</v>
      </c>
      <c r="Z278" s="61">
        <f t="shared" si="70"/>
        <v>0.45298442906574393</v>
      </c>
      <c r="AA278" s="63">
        <f t="shared" si="71"/>
        <v>0.23</v>
      </c>
      <c r="AB278" s="62">
        <f t="shared" si="72"/>
        <v>0.03</v>
      </c>
      <c r="AC278" s="57">
        <f t="shared" si="73"/>
        <v>0.66030493079584773</v>
      </c>
      <c r="AD278" s="58">
        <f t="shared" si="74"/>
        <v>8.6126730103806226E-2</v>
      </c>
    </row>
    <row r="279" spans="2:30" x14ac:dyDescent="0.35">
      <c r="B279" s="76">
        <v>44228</v>
      </c>
      <c r="C279" s="125">
        <v>2019</v>
      </c>
      <c r="D279" s="77" t="s">
        <v>14</v>
      </c>
      <c r="E279" s="78" t="s">
        <v>15</v>
      </c>
      <c r="F279" s="78" t="s">
        <v>999</v>
      </c>
      <c r="G279" s="78">
        <v>8</v>
      </c>
      <c r="H279" s="77" t="s">
        <v>990</v>
      </c>
      <c r="I279" s="79" t="s">
        <v>12</v>
      </c>
      <c r="J279" s="137"/>
      <c r="K279" s="80">
        <v>2006</v>
      </c>
      <c r="L279" s="94">
        <v>174</v>
      </c>
      <c r="M279" s="94">
        <v>10.89</v>
      </c>
      <c r="N279" s="94">
        <v>96.76</v>
      </c>
      <c r="O279" s="94">
        <v>91.55</v>
      </c>
      <c r="P279" s="33">
        <f t="shared" si="75"/>
        <v>93.932688948410373</v>
      </c>
      <c r="Q279" s="4">
        <v>0.13</v>
      </c>
      <c r="R279" s="4">
        <v>0.02</v>
      </c>
      <c r="S279" s="59">
        <f t="shared" si="64"/>
        <v>3.543894123481281E-2</v>
      </c>
      <c r="T279" s="59">
        <f t="shared" si="65"/>
        <v>1.5947523555665764</v>
      </c>
      <c r="U279" s="59">
        <f t="shared" si="66"/>
        <v>5.4521448053558167E-3</v>
      </c>
      <c r="V279" s="59">
        <f t="shared" si="67"/>
        <v>0.24534651624101175</v>
      </c>
      <c r="W279" s="59">
        <f t="shared" si="68"/>
        <v>1.8400988718075881</v>
      </c>
      <c r="X279" s="60">
        <v>30</v>
      </c>
      <c r="Y279" s="58">
        <f t="shared" si="69"/>
        <v>6.0673110515896269</v>
      </c>
      <c r="Z279" s="61">
        <f t="shared" si="70"/>
        <v>0.43229605752541539</v>
      </c>
      <c r="AA279" s="63">
        <f t="shared" si="71"/>
        <v>0.13</v>
      </c>
      <c r="AB279" s="62">
        <f t="shared" si="72"/>
        <v>0.02</v>
      </c>
      <c r="AC279" s="57">
        <f t="shared" si="73"/>
        <v>0.3543894123481281</v>
      </c>
      <c r="AD279" s="58">
        <f t="shared" si="74"/>
        <v>5.4521448053558165E-2</v>
      </c>
    </row>
    <row r="280" spans="2:30" x14ac:dyDescent="0.35">
      <c r="B280" s="76">
        <v>44228</v>
      </c>
      <c r="C280" s="125">
        <v>2019</v>
      </c>
      <c r="D280" s="77" t="s">
        <v>14</v>
      </c>
      <c r="E280" s="78" t="s">
        <v>15</v>
      </c>
      <c r="F280" s="78" t="s">
        <v>999</v>
      </c>
      <c r="G280" s="78">
        <v>8</v>
      </c>
      <c r="H280" s="77" t="s">
        <v>990</v>
      </c>
      <c r="I280" s="79" t="s">
        <v>11</v>
      </c>
      <c r="J280" s="137"/>
      <c r="K280" s="80">
        <v>2007</v>
      </c>
      <c r="L280" s="70">
        <v>142</v>
      </c>
      <c r="M280" s="70">
        <v>10.93</v>
      </c>
      <c r="N280" s="70">
        <v>85.69</v>
      </c>
      <c r="O280" s="70">
        <v>79.069999999999993</v>
      </c>
      <c r="P280" s="33">
        <f t="shared" si="75"/>
        <v>91.144997324772604</v>
      </c>
      <c r="Q280" s="4">
        <v>0.45</v>
      </c>
      <c r="R280" s="4">
        <v>0.1</v>
      </c>
      <c r="S280" s="59">
        <f t="shared" si="64"/>
        <v>0.12780158497211627</v>
      </c>
      <c r="T280" s="59">
        <f t="shared" si="65"/>
        <v>5.751071323745232</v>
      </c>
      <c r="U280" s="59">
        <f t="shared" si="66"/>
        <v>2.840035221602584E-2</v>
      </c>
      <c r="V280" s="59">
        <f t="shared" si="67"/>
        <v>1.2780158497211629</v>
      </c>
      <c r="W280" s="59">
        <f t="shared" si="68"/>
        <v>7.0290871734663947</v>
      </c>
      <c r="X280" s="60">
        <v>30</v>
      </c>
      <c r="Y280" s="58">
        <f t="shared" si="69"/>
        <v>8.8550026752273965</v>
      </c>
      <c r="Z280" s="61">
        <f t="shared" si="70"/>
        <v>0.44857646022894043</v>
      </c>
      <c r="AA280" s="63">
        <f t="shared" si="71"/>
        <v>0.45</v>
      </c>
      <c r="AB280" s="62">
        <f t="shared" si="72"/>
        <v>0.1</v>
      </c>
      <c r="AC280" s="57">
        <f t="shared" si="73"/>
        <v>1.2780158497211627</v>
      </c>
      <c r="AD280" s="58">
        <f t="shared" si="74"/>
        <v>0.28400352216025837</v>
      </c>
    </row>
    <row r="281" spans="2:30" x14ac:dyDescent="0.35">
      <c r="B281" s="76">
        <v>44228</v>
      </c>
      <c r="C281" s="125">
        <v>2019</v>
      </c>
      <c r="D281" s="77" t="s">
        <v>14</v>
      </c>
      <c r="E281" s="78" t="s">
        <v>15</v>
      </c>
      <c r="F281" s="78" t="s">
        <v>999</v>
      </c>
      <c r="G281" s="78">
        <v>8</v>
      </c>
      <c r="H281" s="77" t="s">
        <v>990</v>
      </c>
      <c r="I281" s="79" t="s">
        <v>10</v>
      </c>
      <c r="J281" s="137"/>
      <c r="K281" s="80">
        <v>2008</v>
      </c>
      <c r="L281" s="94">
        <v>160</v>
      </c>
      <c r="M281" s="94">
        <v>10.9</v>
      </c>
      <c r="N281" s="94">
        <v>85.19</v>
      </c>
      <c r="O281" s="94">
        <v>76.849999999999994</v>
      </c>
      <c r="P281" s="33">
        <f t="shared" si="75"/>
        <v>88.773724592811945</v>
      </c>
      <c r="Q281" s="4">
        <v>1.01</v>
      </c>
      <c r="R281" s="4">
        <v>0.1</v>
      </c>
      <c r="S281" s="59">
        <f t="shared" si="64"/>
        <v>0.29720341167551179</v>
      </c>
      <c r="T281" s="59">
        <f t="shared" si="65"/>
        <v>13.374153525398031</v>
      </c>
      <c r="U281" s="59">
        <f t="shared" si="66"/>
        <v>2.9426080363912054E-2</v>
      </c>
      <c r="V281" s="59">
        <f t="shared" si="67"/>
        <v>1.3241736163760425</v>
      </c>
      <c r="W281" s="59">
        <f t="shared" si="68"/>
        <v>14.698327141774072</v>
      </c>
      <c r="X281" s="60">
        <v>30</v>
      </c>
      <c r="Y281" s="58">
        <f t="shared" si="69"/>
        <v>11.226275407188055</v>
      </c>
      <c r="Z281" s="61">
        <f t="shared" si="70"/>
        <v>0.46322971948445796</v>
      </c>
      <c r="AA281" s="63">
        <f t="shared" si="71"/>
        <v>1.01</v>
      </c>
      <c r="AB281" s="62">
        <f t="shared" si="72"/>
        <v>0.1</v>
      </c>
      <c r="AC281" s="57">
        <f t="shared" si="73"/>
        <v>2.9720341167551179</v>
      </c>
      <c r="AD281" s="58">
        <f t="shared" si="74"/>
        <v>0.29426080363912055</v>
      </c>
    </row>
    <row r="282" spans="2:30" x14ac:dyDescent="0.35">
      <c r="B282" s="76">
        <v>44228</v>
      </c>
      <c r="C282" s="125">
        <v>2019</v>
      </c>
      <c r="D282" s="77" t="s">
        <v>14</v>
      </c>
      <c r="E282" s="78" t="s">
        <v>16</v>
      </c>
      <c r="F282" s="78" t="s">
        <v>996</v>
      </c>
      <c r="G282" s="78">
        <v>5</v>
      </c>
      <c r="H282" s="77" t="s">
        <v>952</v>
      </c>
      <c r="I282" s="79" t="s">
        <v>8</v>
      </c>
      <c r="J282" s="137"/>
      <c r="K282" s="80">
        <v>2009</v>
      </c>
      <c r="L282" s="70">
        <v>173</v>
      </c>
      <c r="M282" s="70">
        <v>10.93</v>
      </c>
      <c r="N282" s="70">
        <v>98.04</v>
      </c>
      <c r="O282" s="70">
        <v>91.43</v>
      </c>
      <c r="P282" s="33">
        <f t="shared" si="75"/>
        <v>92.411893008839385</v>
      </c>
      <c r="Q282" s="4">
        <v>0.32</v>
      </c>
      <c r="R282" s="4">
        <v>0.03</v>
      </c>
      <c r="S282" s="59">
        <f t="shared" si="64"/>
        <v>8.9196521739130438E-2</v>
      </c>
      <c r="T282" s="59">
        <f t="shared" si="65"/>
        <v>4.0138434782608696</v>
      </c>
      <c r="U282" s="59">
        <f t="shared" si="66"/>
        <v>8.3621739130434782E-3</v>
      </c>
      <c r="V282" s="59">
        <f t="shared" si="67"/>
        <v>0.3762978260869565</v>
      </c>
      <c r="W282" s="59">
        <f t="shared" si="68"/>
        <v>4.3901413043478259</v>
      </c>
      <c r="X282" s="60">
        <v>30</v>
      </c>
      <c r="Y282" s="58">
        <f t="shared" si="69"/>
        <v>7.5881069911606147</v>
      </c>
      <c r="Z282" s="61">
        <f t="shared" si="70"/>
        <v>0.44105590062111805</v>
      </c>
      <c r="AA282" s="63">
        <f t="shared" si="71"/>
        <v>0.32</v>
      </c>
      <c r="AB282" s="62">
        <f t="shared" si="72"/>
        <v>0.03</v>
      </c>
      <c r="AC282" s="57">
        <f t="shared" si="73"/>
        <v>0.89196521739130441</v>
      </c>
      <c r="AD282" s="58">
        <f t="shared" si="74"/>
        <v>8.3621739130434775E-2</v>
      </c>
    </row>
    <row r="283" spans="2:30" x14ac:dyDescent="0.35">
      <c r="B283" s="76">
        <v>44228</v>
      </c>
      <c r="C283" s="125">
        <v>2019</v>
      </c>
      <c r="D283" s="77" t="s">
        <v>14</v>
      </c>
      <c r="E283" s="78" t="s">
        <v>16</v>
      </c>
      <c r="F283" s="78" t="s">
        <v>996</v>
      </c>
      <c r="G283" s="78">
        <v>5</v>
      </c>
      <c r="H283" s="77" t="s">
        <v>952</v>
      </c>
      <c r="I283" s="79" t="s">
        <v>12</v>
      </c>
      <c r="J283" s="137"/>
      <c r="K283" s="80">
        <v>2010</v>
      </c>
      <c r="L283" s="70">
        <v>176</v>
      </c>
      <c r="M283" s="70">
        <v>10.89</v>
      </c>
      <c r="N283" s="70">
        <v>88.3</v>
      </c>
      <c r="O283" s="70">
        <v>83.56</v>
      </c>
      <c r="P283" s="33">
        <f t="shared" si="75"/>
        <v>93.87676010851311</v>
      </c>
      <c r="Q283" s="4">
        <v>0.16</v>
      </c>
      <c r="R283" s="4">
        <v>0.02</v>
      </c>
      <c r="S283" s="59">
        <f t="shared" si="64"/>
        <v>4.3652676482730149E-2</v>
      </c>
      <c r="T283" s="59">
        <f t="shared" si="65"/>
        <v>1.9643704417228567</v>
      </c>
      <c r="U283" s="59">
        <f t="shared" si="66"/>
        <v>5.4565845603412686E-3</v>
      </c>
      <c r="V283" s="59">
        <f t="shared" si="67"/>
        <v>0.24554630521535709</v>
      </c>
      <c r="W283" s="59">
        <f t="shared" si="68"/>
        <v>2.2099167469382137</v>
      </c>
      <c r="X283" s="60">
        <v>30</v>
      </c>
      <c r="Y283" s="58">
        <f t="shared" si="69"/>
        <v>6.1232398914868895</v>
      </c>
      <c r="Z283" s="61">
        <f t="shared" si="70"/>
        <v>0.43261318288151918</v>
      </c>
      <c r="AA283" s="63">
        <f t="shared" si="71"/>
        <v>0.16</v>
      </c>
      <c r="AB283" s="62">
        <f t="shared" si="72"/>
        <v>0.02</v>
      </c>
      <c r="AC283" s="57">
        <f t="shared" si="73"/>
        <v>0.43652676482730146</v>
      </c>
      <c r="AD283" s="58">
        <f t="shared" si="74"/>
        <v>5.4565845603412683E-2</v>
      </c>
    </row>
    <row r="284" spans="2:30" x14ac:dyDescent="0.35">
      <c r="B284" s="76">
        <v>44228</v>
      </c>
      <c r="C284" s="125">
        <v>2019</v>
      </c>
      <c r="D284" s="77" t="s">
        <v>14</v>
      </c>
      <c r="E284" s="78" t="s">
        <v>16</v>
      </c>
      <c r="F284" s="78" t="s">
        <v>996</v>
      </c>
      <c r="G284" s="78">
        <v>5</v>
      </c>
      <c r="H284" s="77" t="s">
        <v>952</v>
      </c>
      <c r="I284" s="79" t="s">
        <v>11</v>
      </c>
      <c r="J284" s="137"/>
      <c r="K284" s="80">
        <v>2011</v>
      </c>
      <c r="L284" s="70">
        <v>169</v>
      </c>
      <c r="M284" s="70">
        <v>10.84</v>
      </c>
      <c r="N284" s="70">
        <v>92.72</v>
      </c>
      <c r="O284" s="70">
        <v>86.18</v>
      </c>
      <c r="P284" s="33">
        <f t="shared" si="75"/>
        <v>92.012701514411347</v>
      </c>
      <c r="Q284" s="4">
        <v>0.33</v>
      </c>
      <c r="R284" s="4">
        <v>0.05</v>
      </c>
      <c r="S284" s="59">
        <f t="shared" si="64"/>
        <v>9.2526148128484184E-2</v>
      </c>
      <c r="T284" s="59">
        <f t="shared" si="65"/>
        <v>4.1636766657817885</v>
      </c>
      <c r="U284" s="59">
        <f t="shared" si="66"/>
        <v>1.4019113352800636E-2</v>
      </c>
      <c r="V284" s="59">
        <f t="shared" si="67"/>
        <v>0.63086010087602862</v>
      </c>
      <c r="W284" s="59">
        <f t="shared" si="68"/>
        <v>4.7945367666578171</v>
      </c>
      <c r="X284" s="60">
        <v>30</v>
      </c>
      <c r="Y284" s="58">
        <f t="shared" si="69"/>
        <v>7.9872984855886529</v>
      </c>
      <c r="Z284" s="61">
        <f t="shared" si="70"/>
        <v>0.44340323865144671</v>
      </c>
      <c r="AA284" s="63">
        <f t="shared" si="71"/>
        <v>0.33</v>
      </c>
      <c r="AB284" s="62">
        <f t="shared" si="72"/>
        <v>0.05</v>
      </c>
      <c r="AC284" s="57">
        <f t="shared" si="73"/>
        <v>0.92526148128484187</v>
      </c>
      <c r="AD284" s="58">
        <f t="shared" si="74"/>
        <v>0.14019113352800636</v>
      </c>
    </row>
    <row r="285" spans="2:30" x14ac:dyDescent="0.35">
      <c r="B285" s="76">
        <v>44228</v>
      </c>
      <c r="C285" s="125">
        <v>2019</v>
      </c>
      <c r="D285" s="77" t="s">
        <v>14</v>
      </c>
      <c r="E285" s="78" t="s">
        <v>16</v>
      </c>
      <c r="F285" s="78" t="s">
        <v>996</v>
      </c>
      <c r="G285" s="78">
        <v>5</v>
      </c>
      <c r="H285" s="77" t="s">
        <v>952</v>
      </c>
      <c r="I285" s="79" t="s">
        <v>10</v>
      </c>
      <c r="J285" s="137"/>
      <c r="K285" s="80">
        <v>2012</v>
      </c>
      <c r="L285" s="70">
        <v>166</v>
      </c>
      <c r="M285" s="70">
        <v>10.86</v>
      </c>
      <c r="N285" s="70">
        <v>80.099999999999994</v>
      </c>
      <c r="O285" s="70">
        <v>71.930000000000007</v>
      </c>
      <c r="P285" s="33">
        <f t="shared" si="75"/>
        <v>88.200462160600821</v>
      </c>
      <c r="Q285" s="4">
        <v>0.65</v>
      </c>
      <c r="R285" s="4">
        <v>0.09</v>
      </c>
      <c r="S285" s="59">
        <f t="shared" si="64"/>
        <v>0.19293515637792696</v>
      </c>
      <c r="T285" s="59">
        <f t="shared" si="65"/>
        <v>8.6820820370067135</v>
      </c>
      <c r="U285" s="59">
        <f t="shared" si="66"/>
        <v>2.6714098575405271E-2</v>
      </c>
      <c r="V285" s="59">
        <f t="shared" si="67"/>
        <v>1.2021344358932371</v>
      </c>
      <c r="W285" s="59">
        <f t="shared" si="68"/>
        <v>9.8842164728999506</v>
      </c>
      <c r="X285" s="60">
        <v>30</v>
      </c>
      <c r="Y285" s="58">
        <f t="shared" si="69"/>
        <v>11.799537839399179</v>
      </c>
      <c r="Z285" s="61">
        <f t="shared" si="70"/>
        <v>0.46689045357786141</v>
      </c>
      <c r="AA285" s="63">
        <f t="shared" si="71"/>
        <v>0.65</v>
      </c>
      <c r="AB285" s="62">
        <f t="shared" si="72"/>
        <v>0.09</v>
      </c>
      <c r="AC285" s="57">
        <f t="shared" si="73"/>
        <v>1.9293515637792695</v>
      </c>
      <c r="AD285" s="58">
        <f t="shared" si="74"/>
        <v>0.26714098575405271</v>
      </c>
    </row>
    <row r="286" spans="2:30" x14ac:dyDescent="0.35">
      <c r="B286" s="76">
        <v>44228</v>
      </c>
      <c r="C286" s="125">
        <v>2019</v>
      </c>
      <c r="D286" s="77" t="s">
        <v>14</v>
      </c>
      <c r="E286" s="78" t="s">
        <v>16</v>
      </c>
      <c r="F286" s="78" t="s">
        <v>996</v>
      </c>
      <c r="G286" s="78">
        <v>5</v>
      </c>
      <c r="H286" s="77" t="s">
        <v>990</v>
      </c>
      <c r="I286" s="79" t="s">
        <v>8</v>
      </c>
      <c r="J286" s="137"/>
      <c r="K286" s="80">
        <v>2013</v>
      </c>
      <c r="L286" s="70">
        <v>150</v>
      </c>
      <c r="M286" s="70">
        <v>10.93</v>
      </c>
      <c r="N286" s="70">
        <v>91.97</v>
      </c>
      <c r="O286" s="70">
        <v>83.96</v>
      </c>
      <c r="P286" s="33">
        <f t="shared" si="75"/>
        <v>90.115992102665373</v>
      </c>
      <c r="Q286" s="4">
        <v>0.25</v>
      </c>
      <c r="R286" s="4">
        <v>0.03</v>
      </c>
      <c r="S286" s="59">
        <f t="shared" si="64"/>
        <v>7.2097083390387492E-2</v>
      </c>
      <c r="T286" s="59">
        <f t="shared" si="65"/>
        <v>3.244368752567437</v>
      </c>
      <c r="U286" s="59">
        <f t="shared" si="66"/>
        <v>8.6516500068464976E-3</v>
      </c>
      <c r="V286" s="59">
        <f t="shared" si="67"/>
        <v>0.38932425030809237</v>
      </c>
      <c r="W286" s="59">
        <f t="shared" si="68"/>
        <v>3.6336930028755292</v>
      </c>
      <c r="X286" s="60">
        <v>30</v>
      </c>
      <c r="Y286" s="58">
        <f t="shared" si="69"/>
        <v>9.8840078973346266</v>
      </c>
      <c r="Z286" s="61">
        <f t="shared" si="70"/>
        <v>0.45484047651649995</v>
      </c>
      <c r="AA286" s="63">
        <f t="shared" si="71"/>
        <v>0.25</v>
      </c>
      <c r="AB286" s="62">
        <f t="shared" si="72"/>
        <v>0.03</v>
      </c>
      <c r="AC286" s="57">
        <f t="shared" si="73"/>
        <v>0.72097083390387495</v>
      </c>
      <c r="AD286" s="58">
        <f t="shared" si="74"/>
        <v>8.651650006846498E-2</v>
      </c>
    </row>
    <row r="287" spans="2:30" x14ac:dyDescent="0.35">
      <c r="B287" s="76">
        <v>44228</v>
      </c>
      <c r="C287" s="125">
        <v>2019</v>
      </c>
      <c r="D287" s="77" t="s">
        <v>14</v>
      </c>
      <c r="E287" s="78" t="s">
        <v>16</v>
      </c>
      <c r="F287" s="78" t="s">
        <v>996</v>
      </c>
      <c r="G287" s="78">
        <v>5</v>
      </c>
      <c r="H287" s="77" t="s">
        <v>990</v>
      </c>
      <c r="I287" s="79" t="s">
        <v>12</v>
      </c>
      <c r="J287" s="137"/>
      <c r="K287" s="80">
        <v>2014</v>
      </c>
      <c r="L287" s="70">
        <v>177</v>
      </c>
      <c r="M287" s="70">
        <v>10.87</v>
      </c>
      <c r="N287" s="70">
        <v>99.38</v>
      </c>
      <c r="O287" s="70">
        <v>92.67</v>
      </c>
      <c r="P287" s="33">
        <f t="shared" si="75"/>
        <v>92.418935713478703</v>
      </c>
      <c r="Q287" s="4">
        <v>0.19</v>
      </c>
      <c r="R287" s="4">
        <v>0.01</v>
      </c>
      <c r="S287" s="59">
        <f t="shared" si="64"/>
        <v>5.2954951100244493E-2</v>
      </c>
      <c r="T287" s="59">
        <f t="shared" si="65"/>
        <v>2.3829727995110024</v>
      </c>
      <c r="U287" s="59">
        <f t="shared" si="66"/>
        <v>2.7871026894865526E-3</v>
      </c>
      <c r="V287" s="59">
        <f t="shared" si="67"/>
        <v>0.12541962102689486</v>
      </c>
      <c r="W287" s="59">
        <f t="shared" si="68"/>
        <v>2.5083924205378971</v>
      </c>
      <c r="X287" s="60">
        <v>30</v>
      </c>
      <c r="Y287" s="58">
        <f t="shared" si="69"/>
        <v>7.5810642865212969</v>
      </c>
      <c r="Z287" s="61">
        <f t="shared" si="70"/>
        <v>0.44101466992665034</v>
      </c>
      <c r="AA287" s="63">
        <f t="shared" si="71"/>
        <v>0.19</v>
      </c>
      <c r="AB287" s="62">
        <f t="shared" si="72"/>
        <v>0.01</v>
      </c>
      <c r="AC287" s="57">
        <f t="shared" si="73"/>
        <v>0.52954951100244496</v>
      </c>
      <c r="AD287" s="58">
        <f t="shared" si="74"/>
        <v>2.7871026894865526E-2</v>
      </c>
    </row>
    <row r="288" spans="2:30" x14ac:dyDescent="0.35">
      <c r="B288" s="76">
        <v>44228</v>
      </c>
      <c r="C288" s="125">
        <v>2019</v>
      </c>
      <c r="D288" s="77" t="s">
        <v>14</v>
      </c>
      <c r="E288" s="78" t="s">
        <v>16</v>
      </c>
      <c r="F288" s="78" t="s">
        <v>996</v>
      </c>
      <c r="G288" s="78">
        <v>5</v>
      </c>
      <c r="H288" s="77" t="s">
        <v>990</v>
      </c>
      <c r="I288" s="79" t="s">
        <v>11</v>
      </c>
      <c r="J288" s="137"/>
      <c r="K288" s="80">
        <v>2015</v>
      </c>
      <c r="L288" s="70">
        <v>152</v>
      </c>
      <c r="M288" s="70">
        <v>10.9</v>
      </c>
      <c r="N288" s="70">
        <v>84.57</v>
      </c>
      <c r="O288" s="70">
        <v>77.84</v>
      </c>
      <c r="P288" s="33">
        <f t="shared" si="75"/>
        <v>90.864666757160322</v>
      </c>
      <c r="Q288" s="4">
        <v>0.41</v>
      </c>
      <c r="R288" s="4">
        <v>0.06</v>
      </c>
      <c r="S288" s="59">
        <f t="shared" si="64"/>
        <v>0.11692717358828801</v>
      </c>
      <c r="T288" s="59">
        <f t="shared" si="65"/>
        <v>5.2617228114729606</v>
      </c>
      <c r="U288" s="59">
        <f t="shared" si="66"/>
        <v>1.7111293695847025E-2</v>
      </c>
      <c r="V288" s="59">
        <f t="shared" si="67"/>
        <v>0.77000821631311611</v>
      </c>
      <c r="W288" s="59">
        <f t="shared" si="68"/>
        <v>6.0317310277860763</v>
      </c>
      <c r="X288" s="60">
        <v>30</v>
      </c>
      <c r="Y288" s="58">
        <f t="shared" si="69"/>
        <v>9.1353332428396783</v>
      </c>
      <c r="Z288" s="61">
        <f t="shared" si="70"/>
        <v>0.4502688975201673</v>
      </c>
      <c r="AA288" s="63">
        <f t="shared" si="71"/>
        <v>0.41</v>
      </c>
      <c r="AB288" s="62">
        <f t="shared" si="72"/>
        <v>0.06</v>
      </c>
      <c r="AC288" s="57">
        <f t="shared" si="73"/>
        <v>1.1692717358828801</v>
      </c>
      <c r="AD288" s="58">
        <f t="shared" si="74"/>
        <v>0.17111293695847024</v>
      </c>
    </row>
    <row r="289" spans="2:30" x14ac:dyDescent="0.35">
      <c r="B289" s="76">
        <v>44228</v>
      </c>
      <c r="C289" s="125">
        <v>2019</v>
      </c>
      <c r="D289" s="77" t="s">
        <v>14</v>
      </c>
      <c r="E289" s="78" t="s">
        <v>16</v>
      </c>
      <c r="F289" s="78" t="s">
        <v>996</v>
      </c>
      <c r="G289" s="78">
        <v>5</v>
      </c>
      <c r="H289" s="77" t="s">
        <v>990</v>
      </c>
      <c r="I289" s="79" t="s">
        <v>10</v>
      </c>
      <c r="J289" s="137"/>
      <c r="K289" s="80">
        <v>2016</v>
      </c>
      <c r="L289" s="70">
        <v>154</v>
      </c>
      <c r="M289" s="70">
        <v>10.95</v>
      </c>
      <c r="N289" s="70">
        <v>79.06</v>
      </c>
      <c r="O289" s="70">
        <v>71.12</v>
      </c>
      <c r="P289" s="33">
        <f t="shared" si="75"/>
        <v>88.342387314638088</v>
      </c>
      <c r="Q289" s="4">
        <v>0.71</v>
      </c>
      <c r="R289" s="4">
        <v>0.12</v>
      </c>
      <c r="S289" s="59">
        <f t="shared" si="64"/>
        <v>0.21029192288515869</v>
      </c>
      <c r="T289" s="59">
        <f t="shared" si="65"/>
        <v>9.4631365298321413</v>
      </c>
      <c r="U289" s="59">
        <f t="shared" si="66"/>
        <v>3.5542296825660624E-2</v>
      </c>
      <c r="V289" s="59">
        <f t="shared" si="67"/>
        <v>1.5994033571547281</v>
      </c>
      <c r="W289" s="59">
        <f t="shared" si="68"/>
        <v>11.062539886986869</v>
      </c>
      <c r="X289" s="60">
        <v>30</v>
      </c>
      <c r="Y289" s="58">
        <f t="shared" si="69"/>
        <v>11.657612685361912</v>
      </c>
      <c r="Z289" s="61">
        <f t="shared" si="70"/>
        <v>0.46597972411500743</v>
      </c>
      <c r="AA289" s="63">
        <f t="shared" si="71"/>
        <v>0.71</v>
      </c>
      <c r="AB289" s="62">
        <f t="shared" si="72"/>
        <v>0.12</v>
      </c>
      <c r="AC289" s="57">
        <f t="shared" si="73"/>
        <v>2.102919228851587</v>
      </c>
      <c r="AD289" s="58">
        <f t="shared" si="74"/>
        <v>0.35542296825660624</v>
      </c>
    </row>
  </sheetData>
  <autoFilter ref="B1:AD289" xr:uid="{1C6CD48B-8657-4DEB-9AE0-C7B852081768}">
    <sortState xmlns:xlrd2="http://schemas.microsoft.com/office/spreadsheetml/2017/richdata2" ref="B5:AD289">
      <sortCondition ref="K1:K289"/>
    </sortState>
  </autoFilter>
  <conditionalFormatting sqref="W2:W28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28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28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289">
    <cfRule type="cellIs" dxfId="20" priority="1" operator="greaterThan">
      <formula>100</formula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36D88-E765-4E74-A7AF-1994AF543CC1}">
  <sheetPr>
    <tabColor rgb="FFFFFF00"/>
  </sheetPr>
  <dimension ref="B1:AD289"/>
  <sheetViews>
    <sheetView zoomScale="69" zoomScaleNormal="69" workbookViewId="0">
      <selection activeCell="G42" sqref="G42"/>
    </sheetView>
  </sheetViews>
  <sheetFormatPr baseColWidth="10" defaultColWidth="10.90625" defaultRowHeight="14.5" x14ac:dyDescent="0.35"/>
  <cols>
    <col min="1" max="16384" width="10.90625" style="4"/>
  </cols>
  <sheetData>
    <row r="1" spans="2:30" ht="94.5" thickBot="1" x14ac:dyDescent="0.4">
      <c r="B1" s="73" t="s">
        <v>7</v>
      </c>
      <c r="C1" s="73" t="s">
        <v>953</v>
      </c>
      <c r="D1" s="73" t="s">
        <v>889</v>
      </c>
      <c r="E1" s="73" t="s">
        <v>887</v>
      </c>
      <c r="F1" s="73" t="s">
        <v>888</v>
      </c>
      <c r="G1" s="73" t="s">
        <v>888</v>
      </c>
      <c r="H1" s="73" t="s">
        <v>988</v>
      </c>
      <c r="I1" s="74" t="s">
        <v>5</v>
      </c>
      <c r="J1" s="74"/>
      <c r="K1" s="75" t="s">
        <v>989</v>
      </c>
      <c r="L1" s="6" t="s">
        <v>3</v>
      </c>
      <c r="M1" s="6" t="s">
        <v>2</v>
      </c>
      <c r="N1" s="6" t="s">
        <v>1</v>
      </c>
      <c r="O1" s="7" t="s">
        <v>0</v>
      </c>
      <c r="P1" s="8" t="s">
        <v>991</v>
      </c>
      <c r="Q1" s="101" t="s">
        <v>2275</v>
      </c>
      <c r="R1" s="102" t="s">
        <v>2276</v>
      </c>
      <c r="S1" s="50" t="s">
        <v>939</v>
      </c>
      <c r="T1" s="51" t="s">
        <v>940</v>
      </c>
      <c r="U1" s="52" t="s">
        <v>941</v>
      </c>
      <c r="V1" s="53" t="s">
        <v>942</v>
      </c>
      <c r="W1" s="54" t="s">
        <v>943</v>
      </c>
      <c r="X1" s="55" t="s">
        <v>944</v>
      </c>
      <c r="Y1" s="56" t="s">
        <v>945</v>
      </c>
      <c r="Z1" s="55" t="s">
        <v>946</v>
      </c>
      <c r="AA1" s="50" t="s">
        <v>947</v>
      </c>
      <c r="AB1" s="52" t="s">
        <v>948</v>
      </c>
      <c r="AC1" s="50" t="s">
        <v>949</v>
      </c>
      <c r="AD1" s="52" t="s">
        <v>950</v>
      </c>
    </row>
    <row r="2" spans="2:30" x14ac:dyDescent="0.35">
      <c r="B2" s="76">
        <v>44207</v>
      </c>
      <c r="C2" s="125">
        <v>2019</v>
      </c>
      <c r="D2" s="77" t="s">
        <v>932</v>
      </c>
      <c r="E2" s="78" t="s">
        <v>13</v>
      </c>
      <c r="F2" s="78" t="s">
        <v>992</v>
      </c>
      <c r="G2" s="78">
        <v>1</v>
      </c>
      <c r="H2" s="77" t="s">
        <v>952</v>
      </c>
      <c r="I2" s="79" t="s">
        <v>8</v>
      </c>
      <c r="J2" s="137"/>
      <c r="K2" s="80">
        <v>1441</v>
      </c>
      <c r="L2" s="39">
        <v>52</v>
      </c>
      <c r="M2" s="39">
        <v>10.97</v>
      </c>
      <c r="N2" s="39">
        <v>86.26</v>
      </c>
      <c r="O2" s="166">
        <v>77.64</v>
      </c>
      <c r="P2" s="33">
        <f t="shared" ref="P2:P33" si="0">100/(N2-M2)*(O2-M2)</f>
        <v>88.550936379333237</v>
      </c>
      <c r="Q2" s="184">
        <v>0.78</v>
      </c>
      <c r="R2" s="184">
        <v>0.05</v>
      </c>
      <c r="S2" s="59">
        <f t="shared" ref="S2:S65" si="1">AA2*((250+(100*Y2/100))/1000)*(100/(100-(100*Y2/100)))</f>
        <v>0.23029713514324285</v>
      </c>
      <c r="T2" s="59">
        <f t="shared" ref="T2:T65" si="2">IF(Y2="","",S2*(X2/10*15))</f>
        <v>10.363371081445928</v>
      </c>
      <c r="U2" s="59">
        <f t="shared" ref="U2:U65" si="3">AB2*((250+(100*Y2/100))/1000)*(100/(100-(100*Y2/100)))</f>
        <v>1.4762636868156594E-2</v>
      </c>
      <c r="V2" s="59">
        <f t="shared" ref="V2:V65" si="4">IF(Y2="","",U2*(X2/10*15))</f>
        <v>0.66431865906704679</v>
      </c>
      <c r="W2" s="59">
        <f t="shared" ref="W2:W65" si="5">IF(AA2="","",T2+V2)</f>
        <v>11.027689740512974</v>
      </c>
      <c r="X2" s="60">
        <v>30</v>
      </c>
      <c r="Y2" s="58">
        <f t="shared" ref="Y2:Y65" si="6">100-P2</f>
        <v>11.449063620666763</v>
      </c>
      <c r="Z2" s="61">
        <f t="shared" ref="Z2:Z65" si="7">IF(Y2="","",((400+Y2)/1000)*(100/(100-Y2)))</f>
        <v>0.46464676766161694</v>
      </c>
      <c r="AA2" s="63">
        <f t="shared" ref="AA2:AA33" si="8">Q2</f>
        <v>0.78</v>
      </c>
      <c r="AB2" s="62">
        <f t="shared" ref="AB2:AB33" si="9">R2</f>
        <v>0.05</v>
      </c>
      <c r="AC2" s="57">
        <f t="shared" ref="AC2:AC65" si="10">S2*10</f>
        <v>2.3029713514324284</v>
      </c>
      <c r="AD2" s="58">
        <f t="shared" ref="AD2:AD65" si="11">U2*10</f>
        <v>0.14762636868156595</v>
      </c>
    </row>
    <row r="3" spans="2:30" x14ac:dyDescent="0.35">
      <c r="B3" s="76">
        <v>44207</v>
      </c>
      <c r="C3" s="125">
        <v>2019</v>
      </c>
      <c r="D3" s="77" t="s">
        <v>932</v>
      </c>
      <c r="E3" s="78" t="s">
        <v>13</v>
      </c>
      <c r="F3" s="78" t="s">
        <v>992</v>
      </c>
      <c r="G3" s="78">
        <v>1</v>
      </c>
      <c r="H3" s="77" t="s">
        <v>952</v>
      </c>
      <c r="I3" s="79" t="s">
        <v>12</v>
      </c>
      <c r="J3" s="137"/>
      <c r="K3" s="80">
        <v>1442</v>
      </c>
      <c r="L3" s="39">
        <v>41</v>
      </c>
      <c r="M3" s="39">
        <v>10.9</v>
      </c>
      <c r="N3" s="39">
        <v>94.23</v>
      </c>
      <c r="O3" s="166">
        <v>81.900000000000006</v>
      </c>
      <c r="P3" s="33">
        <f t="shared" si="0"/>
        <v>85.20340813632545</v>
      </c>
      <c r="Q3" s="184">
        <v>1.03</v>
      </c>
      <c r="R3" s="184">
        <v>0.06</v>
      </c>
      <c r="S3" s="59">
        <f t="shared" si="1"/>
        <v>0.32010514084507047</v>
      </c>
      <c r="T3" s="59">
        <f t="shared" si="2"/>
        <v>14.404731338028171</v>
      </c>
      <c r="U3" s="59">
        <f t="shared" si="3"/>
        <v>1.8646901408450704E-2</v>
      </c>
      <c r="V3" s="59">
        <f t="shared" si="4"/>
        <v>0.83911056338028167</v>
      </c>
      <c r="W3" s="59">
        <f t="shared" si="5"/>
        <v>15.243841901408452</v>
      </c>
      <c r="X3" s="60">
        <v>30</v>
      </c>
      <c r="Y3" s="58">
        <f t="shared" si="6"/>
        <v>14.79659186367455</v>
      </c>
      <c r="Z3" s="61">
        <f t="shared" si="7"/>
        <v>0.48683098591549301</v>
      </c>
      <c r="AA3" s="63">
        <f t="shared" si="8"/>
        <v>1.03</v>
      </c>
      <c r="AB3" s="62">
        <f t="shared" si="9"/>
        <v>0.06</v>
      </c>
      <c r="AC3" s="57">
        <f t="shared" si="10"/>
        <v>3.2010514084507049</v>
      </c>
      <c r="AD3" s="58">
        <f t="shared" si="11"/>
        <v>0.18646901408450706</v>
      </c>
    </row>
    <row r="4" spans="2:30" x14ac:dyDescent="0.35">
      <c r="B4" s="76">
        <v>44207</v>
      </c>
      <c r="C4" s="125">
        <v>2019</v>
      </c>
      <c r="D4" s="77" t="s">
        <v>932</v>
      </c>
      <c r="E4" s="78" t="s">
        <v>13</v>
      </c>
      <c r="F4" s="78" t="s">
        <v>992</v>
      </c>
      <c r="G4" s="78">
        <v>1</v>
      </c>
      <c r="H4" s="77" t="s">
        <v>952</v>
      </c>
      <c r="I4" s="79" t="s">
        <v>11</v>
      </c>
      <c r="J4" s="137"/>
      <c r="K4" s="80">
        <v>1443</v>
      </c>
      <c r="L4" s="39">
        <v>39</v>
      </c>
      <c r="M4" s="39">
        <v>10.86</v>
      </c>
      <c r="N4" s="39">
        <v>96.31</v>
      </c>
      <c r="O4" s="166">
        <v>83.45</v>
      </c>
      <c r="P4" s="33">
        <f t="shared" si="0"/>
        <v>84.950263311878302</v>
      </c>
      <c r="Q4" s="184">
        <v>1.25</v>
      </c>
      <c r="R4" s="184">
        <v>0.08</v>
      </c>
      <c r="S4" s="59">
        <f t="shared" si="1"/>
        <v>0.39000723240115714</v>
      </c>
      <c r="T4" s="59">
        <f t="shared" si="2"/>
        <v>17.550325458052072</v>
      </c>
      <c r="U4" s="59">
        <f t="shared" si="3"/>
        <v>2.4960462873674059E-2</v>
      </c>
      <c r="V4" s="59">
        <f t="shared" si="4"/>
        <v>1.1232208293153327</v>
      </c>
      <c r="W4" s="59">
        <f t="shared" si="5"/>
        <v>18.673546287367405</v>
      </c>
      <c r="X4" s="60">
        <v>30</v>
      </c>
      <c r="Y4" s="58">
        <f t="shared" si="6"/>
        <v>15.049736688121698</v>
      </c>
      <c r="Z4" s="61">
        <f t="shared" si="7"/>
        <v>0.48857969417275099</v>
      </c>
      <c r="AA4" s="63">
        <f t="shared" si="8"/>
        <v>1.25</v>
      </c>
      <c r="AB4" s="62">
        <f t="shared" si="9"/>
        <v>0.08</v>
      </c>
      <c r="AC4" s="57">
        <f t="shared" si="10"/>
        <v>3.9000723240115716</v>
      </c>
      <c r="AD4" s="58">
        <f t="shared" si="11"/>
        <v>0.24960462873674061</v>
      </c>
    </row>
    <row r="5" spans="2:30" x14ac:dyDescent="0.35">
      <c r="B5" s="76">
        <v>44207</v>
      </c>
      <c r="C5" s="125">
        <v>2019</v>
      </c>
      <c r="D5" s="77" t="s">
        <v>932</v>
      </c>
      <c r="E5" s="78" t="s">
        <v>13</v>
      </c>
      <c r="F5" s="78" t="s">
        <v>992</v>
      </c>
      <c r="G5" s="78">
        <v>1</v>
      </c>
      <c r="H5" s="77" t="s">
        <v>952</v>
      </c>
      <c r="I5" s="79" t="s">
        <v>10</v>
      </c>
      <c r="J5" s="137"/>
      <c r="K5" s="80">
        <v>1444</v>
      </c>
      <c r="L5" s="39">
        <v>37</v>
      </c>
      <c r="M5" s="39">
        <v>10.95</v>
      </c>
      <c r="N5" s="39">
        <v>83.38</v>
      </c>
      <c r="O5" s="166">
        <v>70.069999999999993</v>
      </c>
      <c r="P5" s="33">
        <f t="shared" si="0"/>
        <v>81.623636614662431</v>
      </c>
      <c r="Q5" s="184">
        <v>1.27</v>
      </c>
      <c r="R5" s="184">
        <v>0.14000000000000001</v>
      </c>
      <c r="S5" s="59">
        <f t="shared" si="1"/>
        <v>0.41757264884979711</v>
      </c>
      <c r="T5" s="59">
        <f t="shared" si="2"/>
        <v>18.79076919824087</v>
      </c>
      <c r="U5" s="59">
        <f t="shared" si="3"/>
        <v>4.6031630581867398E-2</v>
      </c>
      <c r="V5" s="59">
        <f t="shared" si="4"/>
        <v>2.071423376184033</v>
      </c>
      <c r="W5" s="59">
        <f t="shared" si="5"/>
        <v>20.862192574424903</v>
      </c>
      <c r="X5" s="60">
        <v>30</v>
      </c>
      <c r="Y5" s="58">
        <f t="shared" si="6"/>
        <v>18.376363385337569</v>
      </c>
      <c r="Z5" s="61">
        <f t="shared" si="7"/>
        <v>0.51256765899864687</v>
      </c>
      <c r="AA5" s="63">
        <f t="shared" si="8"/>
        <v>1.27</v>
      </c>
      <c r="AB5" s="62">
        <f t="shared" si="9"/>
        <v>0.14000000000000001</v>
      </c>
      <c r="AC5" s="57">
        <f t="shared" si="10"/>
        <v>4.175726488497971</v>
      </c>
      <c r="AD5" s="58">
        <f t="shared" si="11"/>
        <v>0.460316305818674</v>
      </c>
    </row>
    <row r="6" spans="2:30" x14ac:dyDescent="0.35">
      <c r="B6" s="76">
        <v>44207</v>
      </c>
      <c r="C6" s="125">
        <v>2019</v>
      </c>
      <c r="D6" s="77" t="s">
        <v>932</v>
      </c>
      <c r="E6" s="78" t="s">
        <v>13</v>
      </c>
      <c r="F6" s="78" t="s">
        <v>992</v>
      </c>
      <c r="G6" s="78">
        <v>1</v>
      </c>
      <c r="H6" s="77" t="s">
        <v>990</v>
      </c>
      <c r="I6" s="79" t="s">
        <v>8</v>
      </c>
      <c r="J6" s="137"/>
      <c r="K6" s="80">
        <v>1445</v>
      </c>
      <c r="L6" s="39">
        <v>54</v>
      </c>
      <c r="M6" s="39">
        <v>10.95</v>
      </c>
      <c r="N6" s="39">
        <v>89.79</v>
      </c>
      <c r="O6" s="166">
        <v>80.91</v>
      </c>
      <c r="P6" s="33">
        <f t="shared" si="0"/>
        <v>88.7366818873668</v>
      </c>
      <c r="Q6" s="184">
        <v>0.39</v>
      </c>
      <c r="R6" s="184">
        <v>0.06</v>
      </c>
      <c r="S6" s="59">
        <f t="shared" si="1"/>
        <v>0.11482590051457979</v>
      </c>
      <c r="T6" s="59">
        <f t="shared" si="2"/>
        <v>5.1671655231560907</v>
      </c>
      <c r="U6" s="59">
        <f t="shared" si="3"/>
        <v>1.7665523156089196E-2</v>
      </c>
      <c r="V6" s="59">
        <f t="shared" si="4"/>
        <v>0.79494854202401377</v>
      </c>
      <c r="W6" s="59">
        <f t="shared" si="5"/>
        <v>5.9621140651801046</v>
      </c>
      <c r="X6" s="60">
        <v>30</v>
      </c>
      <c r="Y6" s="58">
        <f t="shared" si="6"/>
        <v>11.2633181126332</v>
      </c>
      <c r="Z6" s="61">
        <f t="shared" si="7"/>
        <v>0.46346483704974284</v>
      </c>
      <c r="AA6" s="63">
        <f t="shared" si="8"/>
        <v>0.39</v>
      </c>
      <c r="AB6" s="62">
        <f t="shared" si="9"/>
        <v>0.06</v>
      </c>
      <c r="AC6" s="57">
        <f t="shared" si="10"/>
        <v>1.1482590051457979</v>
      </c>
      <c r="AD6" s="58">
        <f t="shared" si="11"/>
        <v>0.17665523156089197</v>
      </c>
    </row>
    <row r="7" spans="2:30" x14ac:dyDescent="0.35">
      <c r="B7" s="76">
        <v>44207</v>
      </c>
      <c r="C7" s="125">
        <v>2019</v>
      </c>
      <c r="D7" s="77" t="s">
        <v>932</v>
      </c>
      <c r="E7" s="78" t="s">
        <v>13</v>
      </c>
      <c r="F7" s="78" t="s">
        <v>992</v>
      </c>
      <c r="G7" s="78">
        <v>1</v>
      </c>
      <c r="H7" s="77" t="s">
        <v>990</v>
      </c>
      <c r="I7" s="79" t="s">
        <v>12</v>
      </c>
      <c r="J7" s="137"/>
      <c r="K7" s="80">
        <v>1446</v>
      </c>
      <c r="L7" s="39">
        <v>47</v>
      </c>
      <c r="M7" s="39">
        <v>10.93</v>
      </c>
      <c r="N7" s="39">
        <v>82.23</v>
      </c>
      <c r="O7" s="166">
        <v>71.27</v>
      </c>
      <c r="P7" s="33">
        <f t="shared" si="0"/>
        <v>84.62833099579241</v>
      </c>
      <c r="Q7" s="184">
        <v>0.78</v>
      </c>
      <c r="R7" s="184">
        <v>0.02</v>
      </c>
      <c r="S7" s="59">
        <f t="shared" si="1"/>
        <v>0.24458700696055696</v>
      </c>
      <c r="T7" s="59">
        <f t="shared" si="2"/>
        <v>11.006415313225064</v>
      </c>
      <c r="U7" s="59">
        <f t="shared" si="3"/>
        <v>6.2714617169373574E-3</v>
      </c>
      <c r="V7" s="59">
        <f t="shared" si="4"/>
        <v>0.28221577726218111</v>
      </c>
      <c r="W7" s="59">
        <f t="shared" si="5"/>
        <v>11.288631090487245</v>
      </c>
      <c r="X7" s="60">
        <v>30</v>
      </c>
      <c r="Y7" s="58">
        <f t="shared" si="6"/>
        <v>15.37166900420759</v>
      </c>
      <c r="Z7" s="61">
        <f t="shared" si="7"/>
        <v>0.49081869406695405</v>
      </c>
      <c r="AA7" s="63">
        <f t="shared" si="8"/>
        <v>0.78</v>
      </c>
      <c r="AB7" s="62">
        <f t="shared" si="9"/>
        <v>0.02</v>
      </c>
      <c r="AC7" s="57">
        <f t="shared" si="10"/>
        <v>2.4458700696055695</v>
      </c>
      <c r="AD7" s="58">
        <f t="shared" si="11"/>
        <v>6.2714617169373571E-2</v>
      </c>
    </row>
    <row r="8" spans="2:30" x14ac:dyDescent="0.35">
      <c r="B8" s="76">
        <v>44207</v>
      </c>
      <c r="C8" s="125">
        <v>2019</v>
      </c>
      <c r="D8" s="77" t="s">
        <v>932</v>
      </c>
      <c r="E8" s="78" t="s">
        <v>13</v>
      </c>
      <c r="F8" s="78" t="s">
        <v>992</v>
      </c>
      <c r="G8" s="78">
        <v>1</v>
      </c>
      <c r="H8" s="77" t="s">
        <v>990</v>
      </c>
      <c r="I8" s="79" t="s">
        <v>11</v>
      </c>
      <c r="J8" s="137"/>
      <c r="K8" s="80">
        <v>1447</v>
      </c>
      <c r="L8" s="39">
        <v>42</v>
      </c>
      <c r="M8" s="39">
        <v>11.21</v>
      </c>
      <c r="N8" s="39">
        <v>90.71</v>
      </c>
      <c r="O8" s="166">
        <v>77.650000000000006</v>
      </c>
      <c r="P8" s="33">
        <f t="shared" si="0"/>
        <v>83.572327044025144</v>
      </c>
      <c r="Q8" s="184">
        <v>2.69</v>
      </c>
      <c r="R8" s="184">
        <v>0.13</v>
      </c>
      <c r="S8" s="59">
        <f t="shared" si="1"/>
        <v>0.85756908488862149</v>
      </c>
      <c r="T8" s="59">
        <f t="shared" si="2"/>
        <v>38.59060881998797</v>
      </c>
      <c r="U8" s="59">
        <f t="shared" si="3"/>
        <v>4.144385912101145E-2</v>
      </c>
      <c r="V8" s="59">
        <f t="shared" si="4"/>
        <v>1.8649736604455152</v>
      </c>
      <c r="W8" s="59">
        <f t="shared" si="5"/>
        <v>40.455582480433485</v>
      </c>
      <c r="X8" s="60">
        <v>30</v>
      </c>
      <c r="Y8" s="58">
        <f t="shared" si="6"/>
        <v>16.427672955974856</v>
      </c>
      <c r="Z8" s="61">
        <f t="shared" si="7"/>
        <v>0.49828416616496096</v>
      </c>
      <c r="AA8" s="63">
        <f t="shared" si="8"/>
        <v>2.69</v>
      </c>
      <c r="AB8" s="62">
        <f t="shared" si="9"/>
        <v>0.13</v>
      </c>
      <c r="AC8" s="57">
        <f t="shared" si="10"/>
        <v>8.5756908488862145</v>
      </c>
      <c r="AD8" s="58">
        <f t="shared" si="11"/>
        <v>0.4144385912101145</v>
      </c>
    </row>
    <row r="9" spans="2:30" x14ac:dyDescent="0.35">
      <c r="B9" s="76">
        <v>44207</v>
      </c>
      <c r="C9" s="125">
        <v>2019</v>
      </c>
      <c r="D9" s="77" t="s">
        <v>932</v>
      </c>
      <c r="E9" s="78" t="s">
        <v>13</v>
      </c>
      <c r="F9" s="78" t="s">
        <v>992</v>
      </c>
      <c r="G9" s="78">
        <v>1</v>
      </c>
      <c r="H9" s="77" t="s">
        <v>990</v>
      </c>
      <c r="I9" s="79" t="s">
        <v>10</v>
      </c>
      <c r="J9" s="137"/>
      <c r="K9" s="80">
        <v>1448</v>
      </c>
      <c r="L9" s="39">
        <v>31</v>
      </c>
      <c r="M9" s="39">
        <v>10.92</v>
      </c>
      <c r="N9" s="39">
        <v>73</v>
      </c>
      <c r="O9" s="166">
        <v>61.45</v>
      </c>
      <c r="P9" s="33">
        <f t="shared" si="0"/>
        <v>81.394974226804123</v>
      </c>
      <c r="Q9" s="184">
        <v>2.77</v>
      </c>
      <c r="R9" s="184">
        <v>0.08</v>
      </c>
      <c r="S9" s="59">
        <f t="shared" si="1"/>
        <v>0.91410548189194518</v>
      </c>
      <c r="T9" s="59">
        <f t="shared" si="2"/>
        <v>41.134746685137536</v>
      </c>
      <c r="U9" s="59">
        <f t="shared" si="3"/>
        <v>2.6400158321789029E-2</v>
      </c>
      <c r="V9" s="59">
        <f t="shared" si="4"/>
        <v>1.1880071244805064</v>
      </c>
      <c r="W9" s="59">
        <f t="shared" si="5"/>
        <v>42.322753809618042</v>
      </c>
      <c r="X9" s="60">
        <v>30</v>
      </c>
      <c r="Y9" s="58">
        <f t="shared" si="6"/>
        <v>18.605025773195877</v>
      </c>
      <c r="Z9" s="61">
        <f t="shared" si="7"/>
        <v>0.5142885414605185</v>
      </c>
      <c r="AA9" s="63">
        <f t="shared" si="8"/>
        <v>2.77</v>
      </c>
      <c r="AB9" s="62">
        <f t="shared" si="9"/>
        <v>0.08</v>
      </c>
      <c r="AC9" s="57">
        <f t="shared" si="10"/>
        <v>9.1410548189194518</v>
      </c>
      <c r="AD9" s="58">
        <f t="shared" si="11"/>
        <v>0.2640015832178903</v>
      </c>
    </row>
    <row r="10" spans="2:30" x14ac:dyDescent="0.35">
      <c r="B10" s="76">
        <v>44207</v>
      </c>
      <c r="C10" s="125">
        <v>2019</v>
      </c>
      <c r="D10" s="77" t="s">
        <v>932</v>
      </c>
      <c r="E10" s="78" t="s">
        <v>14</v>
      </c>
      <c r="F10" s="78" t="s">
        <v>998</v>
      </c>
      <c r="G10" s="78">
        <v>7</v>
      </c>
      <c r="H10" s="77" t="s">
        <v>952</v>
      </c>
      <c r="I10" s="79" t="s">
        <v>8</v>
      </c>
      <c r="J10" s="137"/>
      <c r="K10" s="80">
        <v>1449</v>
      </c>
      <c r="L10" s="39">
        <v>30</v>
      </c>
      <c r="M10" s="39">
        <v>10.89</v>
      </c>
      <c r="N10" s="39">
        <v>87.73</v>
      </c>
      <c r="O10" s="43">
        <v>71.47</v>
      </c>
      <c r="P10" s="33">
        <f t="shared" si="0"/>
        <v>78.83914627798022</v>
      </c>
      <c r="Q10" s="184">
        <v>0.02</v>
      </c>
      <c r="R10" s="184">
        <v>0.02</v>
      </c>
      <c r="S10" s="59">
        <f t="shared" si="1"/>
        <v>6.878837900297129E-3</v>
      </c>
      <c r="T10" s="59">
        <f t="shared" si="2"/>
        <v>0.3095477055133708</v>
      </c>
      <c r="U10" s="59">
        <f t="shared" si="3"/>
        <v>6.878837900297129E-3</v>
      </c>
      <c r="V10" s="59">
        <f t="shared" si="4"/>
        <v>0.3095477055133708</v>
      </c>
      <c r="W10" s="59">
        <f t="shared" si="5"/>
        <v>0.61909541102674159</v>
      </c>
      <c r="X10" s="60">
        <v>30</v>
      </c>
      <c r="Y10" s="58">
        <f t="shared" si="6"/>
        <v>21.16085372201978</v>
      </c>
      <c r="Z10" s="61">
        <f t="shared" si="7"/>
        <v>0.53420270716408058</v>
      </c>
      <c r="AA10" s="63">
        <f t="shared" si="8"/>
        <v>0.02</v>
      </c>
      <c r="AB10" s="62">
        <f t="shared" si="9"/>
        <v>0.02</v>
      </c>
      <c r="AC10" s="57">
        <f t="shared" si="10"/>
        <v>6.8788379002971287E-2</v>
      </c>
      <c r="AD10" s="58">
        <f t="shared" si="11"/>
        <v>6.8788379002971287E-2</v>
      </c>
    </row>
    <row r="11" spans="2:30" x14ac:dyDescent="0.35">
      <c r="B11" s="76">
        <v>44207</v>
      </c>
      <c r="C11" s="125">
        <v>2019</v>
      </c>
      <c r="D11" s="77" t="s">
        <v>932</v>
      </c>
      <c r="E11" s="78" t="s">
        <v>14</v>
      </c>
      <c r="F11" s="78" t="s">
        <v>998</v>
      </c>
      <c r="G11" s="78">
        <v>7</v>
      </c>
      <c r="H11" s="77" t="s">
        <v>952</v>
      </c>
      <c r="I11" s="79" t="s">
        <v>12</v>
      </c>
      <c r="J11" s="137"/>
      <c r="K11" s="80">
        <v>1450</v>
      </c>
      <c r="L11" s="39">
        <v>40</v>
      </c>
      <c r="M11" s="39">
        <v>10.95</v>
      </c>
      <c r="N11" s="39">
        <v>89.03</v>
      </c>
      <c r="O11" s="166">
        <v>77.06</v>
      </c>
      <c r="P11" s="33">
        <f t="shared" si="0"/>
        <v>84.669569672131146</v>
      </c>
      <c r="Q11" s="184">
        <v>0.13</v>
      </c>
      <c r="R11" s="184">
        <v>0.08</v>
      </c>
      <c r="S11" s="59">
        <f t="shared" si="1"/>
        <v>4.0738314929662685E-2</v>
      </c>
      <c r="T11" s="59">
        <f t="shared" si="2"/>
        <v>1.8332241718348208</v>
      </c>
      <c r="U11" s="59">
        <f t="shared" si="3"/>
        <v>2.5069732264407809E-2</v>
      </c>
      <c r="V11" s="59">
        <f t="shared" si="4"/>
        <v>1.1281379518983514</v>
      </c>
      <c r="W11" s="59">
        <f t="shared" si="5"/>
        <v>2.9613621237331724</v>
      </c>
      <c r="X11" s="60">
        <v>30</v>
      </c>
      <c r="Y11" s="58">
        <f t="shared" si="6"/>
        <v>15.330430327868854</v>
      </c>
      <c r="Z11" s="61">
        <f t="shared" si="7"/>
        <v>0.49053093329299652</v>
      </c>
      <c r="AA11" s="63">
        <f t="shared" si="8"/>
        <v>0.13</v>
      </c>
      <c r="AB11" s="62">
        <f t="shared" si="9"/>
        <v>0.08</v>
      </c>
      <c r="AC11" s="57">
        <f t="shared" si="10"/>
        <v>0.40738314929662683</v>
      </c>
      <c r="AD11" s="58">
        <f t="shared" si="11"/>
        <v>0.25069732264407807</v>
      </c>
    </row>
    <row r="12" spans="2:30" x14ac:dyDescent="0.35">
      <c r="B12" s="76">
        <v>44207</v>
      </c>
      <c r="C12" s="125">
        <v>2019</v>
      </c>
      <c r="D12" s="77" t="s">
        <v>932</v>
      </c>
      <c r="E12" s="78" t="s">
        <v>14</v>
      </c>
      <c r="F12" s="78" t="s">
        <v>998</v>
      </c>
      <c r="G12" s="78">
        <v>7</v>
      </c>
      <c r="H12" s="77" t="s">
        <v>952</v>
      </c>
      <c r="I12" s="79" t="s">
        <v>11</v>
      </c>
      <c r="J12" s="137"/>
      <c r="K12" s="80">
        <v>1451</v>
      </c>
      <c r="L12" s="39">
        <v>35</v>
      </c>
      <c r="M12" s="39">
        <v>11.22</v>
      </c>
      <c r="N12" s="39">
        <v>85.74</v>
      </c>
      <c r="O12" s="166">
        <v>73.290000000000006</v>
      </c>
      <c r="P12" s="33">
        <f t="shared" si="0"/>
        <v>83.293075684380042</v>
      </c>
      <c r="Q12" s="184">
        <v>0.83</v>
      </c>
      <c r="R12" s="184">
        <v>0.06</v>
      </c>
      <c r="S12" s="59">
        <f t="shared" si="1"/>
        <v>0.26576848719188012</v>
      </c>
      <c r="T12" s="59">
        <f t="shared" si="2"/>
        <v>11.959581923634605</v>
      </c>
      <c r="U12" s="59">
        <f t="shared" si="3"/>
        <v>1.9212179797003383E-2</v>
      </c>
      <c r="V12" s="59">
        <f t="shared" si="4"/>
        <v>0.86454809086515227</v>
      </c>
      <c r="W12" s="59">
        <f t="shared" si="5"/>
        <v>12.824130014499758</v>
      </c>
      <c r="X12" s="60">
        <v>30</v>
      </c>
      <c r="Y12" s="58">
        <f t="shared" si="6"/>
        <v>16.706924315619958</v>
      </c>
      <c r="Z12" s="61">
        <f t="shared" si="7"/>
        <v>0.50028999516674721</v>
      </c>
      <c r="AA12" s="63">
        <f t="shared" si="8"/>
        <v>0.83</v>
      </c>
      <c r="AB12" s="62">
        <f t="shared" si="9"/>
        <v>0.06</v>
      </c>
      <c r="AC12" s="57">
        <f t="shared" si="10"/>
        <v>2.6576848719188013</v>
      </c>
      <c r="AD12" s="58">
        <f t="shared" si="11"/>
        <v>0.19212179797003381</v>
      </c>
    </row>
    <row r="13" spans="2:30" x14ac:dyDescent="0.35">
      <c r="B13" s="76">
        <v>44207</v>
      </c>
      <c r="C13" s="125">
        <v>2019</v>
      </c>
      <c r="D13" s="77" t="s">
        <v>932</v>
      </c>
      <c r="E13" s="78" t="s">
        <v>14</v>
      </c>
      <c r="F13" s="78" t="s">
        <v>998</v>
      </c>
      <c r="G13" s="78">
        <v>7</v>
      </c>
      <c r="H13" s="77" t="s">
        <v>952</v>
      </c>
      <c r="I13" s="79" t="s">
        <v>10</v>
      </c>
      <c r="J13" s="137"/>
      <c r="K13" s="80">
        <v>1452</v>
      </c>
      <c r="L13" s="39">
        <v>46</v>
      </c>
      <c r="M13" s="39">
        <v>11.2</v>
      </c>
      <c r="N13" s="39">
        <v>81.23</v>
      </c>
      <c r="O13" s="166">
        <v>67.98</v>
      </c>
      <c r="P13" s="33">
        <f t="shared" si="0"/>
        <v>81.079537341139513</v>
      </c>
      <c r="Q13" s="184">
        <v>1.17</v>
      </c>
      <c r="R13" s="184">
        <v>0.21</v>
      </c>
      <c r="S13" s="59">
        <f t="shared" si="1"/>
        <v>0.38805961606199363</v>
      </c>
      <c r="T13" s="59">
        <f t="shared" si="2"/>
        <v>17.462682722789712</v>
      </c>
      <c r="U13" s="59">
        <f t="shared" si="3"/>
        <v>6.9651725959845007E-2</v>
      </c>
      <c r="V13" s="59">
        <f t="shared" si="4"/>
        <v>3.1343276681930252</v>
      </c>
      <c r="W13" s="59">
        <f t="shared" si="5"/>
        <v>20.597010390982739</v>
      </c>
      <c r="X13" s="60">
        <v>30</v>
      </c>
      <c r="Y13" s="58">
        <f t="shared" si="6"/>
        <v>18.920462658860487</v>
      </c>
      <c r="Z13" s="61">
        <f t="shared" si="7"/>
        <v>0.51667840789010211</v>
      </c>
      <c r="AA13" s="63">
        <f t="shared" si="8"/>
        <v>1.17</v>
      </c>
      <c r="AB13" s="62">
        <f t="shared" si="9"/>
        <v>0.21</v>
      </c>
      <c r="AC13" s="57">
        <f t="shared" si="10"/>
        <v>3.8805961606199362</v>
      </c>
      <c r="AD13" s="58">
        <f t="shared" si="11"/>
        <v>0.69651725959845012</v>
      </c>
    </row>
    <row r="14" spans="2:30" x14ac:dyDescent="0.35">
      <c r="B14" s="76">
        <v>44207</v>
      </c>
      <c r="C14" s="125">
        <v>2019</v>
      </c>
      <c r="D14" s="77" t="s">
        <v>932</v>
      </c>
      <c r="E14" s="78" t="s">
        <v>14</v>
      </c>
      <c r="F14" s="78" t="s">
        <v>998</v>
      </c>
      <c r="G14" s="78">
        <v>7</v>
      </c>
      <c r="H14" s="77" t="s">
        <v>990</v>
      </c>
      <c r="I14" s="79" t="s">
        <v>8</v>
      </c>
      <c r="J14" s="137"/>
      <c r="K14" s="80">
        <v>1453</v>
      </c>
      <c r="L14" s="39">
        <v>33</v>
      </c>
      <c r="M14" s="39">
        <v>10.98</v>
      </c>
      <c r="N14" s="39">
        <v>88.27</v>
      </c>
      <c r="O14" s="166">
        <v>78.58</v>
      </c>
      <c r="P14" s="33">
        <f t="shared" si="0"/>
        <v>87.462802432397467</v>
      </c>
      <c r="Q14" s="184">
        <v>0.17</v>
      </c>
      <c r="R14" s="184">
        <v>0.02</v>
      </c>
      <c r="S14" s="59">
        <f t="shared" si="1"/>
        <v>5.1028920118343209E-2</v>
      </c>
      <c r="T14" s="59">
        <f t="shared" si="2"/>
        <v>2.2963014053254445</v>
      </c>
      <c r="U14" s="59">
        <f t="shared" si="3"/>
        <v>6.0034023668639061E-3</v>
      </c>
      <c r="V14" s="59">
        <f t="shared" si="4"/>
        <v>0.27015310650887575</v>
      </c>
      <c r="W14" s="59">
        <f t="shared" si="5"/>
        <v>2.5664545118343201</v>
      </c>
      <c r="X14" s="60">
        <v>30</v>
      </c>
      <c r="Y14" s="58">
        <f t="shared" si="6"/>
        <v>12.537197567602533</v>
      </c>
      <c r="Z14" s="61">
        <f t="shared" si="7"/>
        <v>0.47167159763313615</v>
      </c>
      <c r="AA14" s="63">
        <f t="shared" si="8"/>
        <v>0.17</v>
      </c>
      <c r="AB14" s="62">
        <f t="shared" si="9"/>
        <v>0.02</v>
      </c>
      <c r="AC14" s="57">
        <f t="shared" si="10"/>
        <v>0.51028920118343213</v>
      </c>
      <c r="AD14" s="58">
        <f t="shared" si="11"/>
        <v>6.003402366863906E-2</v>
      </c>
    </row>
    <row r="15" spans="2:30" x14ac:dyDescent="0.35">
      <c r="B15" s="76">
        <v>44207</v>
      </c>
      <c r="C15" s="125">
        <v>2019</v>
      </c>
      <c r="D15" s="77" t="s">
        <v>932</v>
      </c>
      <c r="E15" s="78" t="s">
        <v>14</v>
      </c>
      <c r="F15" s="78" t="s">
        <v>998</v>
      </c>
      <c r="G15" s="78">
        <v>7</v>
      </c>
      <c r="H15" s="77" t="s">
        <v>990</v>
      </c>
      <c r="I15" s="79" t="s">
        <v>12</v>
      </c>
      <c r="J15" s="137"/>
      <c r="K15" s="80">
        <v>1454</v>
      </c>
      <c r="L15" s="39">
        <v>44</v>
      </c>
      <c r="M15" s="39">
        <v>10.89</v>
      </c>
      <c r="N15" s="39">
        <v>93.65</v>
      </c>
      <c r="O15" s="166">
        <v>81.02</v>
      </c>
      <c r="P15" s="33">
        <f t="shared" si="0"/>
        <v>84.739004349927484</v>
      </c>
      <c r="Q15" s="184">
        <v>0.09</v>
      </c>
      <c r="R15" s="184">
        <v>0.04</v>
      </c>
      <c r="S15" s="59">
        <f t="shared" si="1"/>
        <v>2.8172964494510202E-2</v>
      </c>
      <c r="T15" s="59">
        <f t="shared" si="2"/>
        <v>1.267783402252959</v>
      </c>
      <c r="U15" s="59">
        <f t="shared" si="3"/>
        <v>1.2521317553115648E-2</v>
      </c>
      <c r="V15" s="59">
        <f t="shared" si="4"/>
        <v>0.56345928989020411</v>
      </c>
      <c r="W15" s="59">
        <f t="shared" si="5"/>
        <v>1.8312426921431633</v>
      </c>
      <c r="X15" s="60">
        <v>30</v>
      </c>
      <c r="Y15" s="58">
        <f t="shared" si="6"/>
        <v>15.260995650072516</v>
      </c>
      <c r="Z15" s="61">
        <f t="shared" si="7"/>
        <v>0.49004705546841598</v>
      </c>
      <c r="AA15" s="63">
        <f t="shared" si="8"/>
        <v>0.09</v>
      </c>
      <c r="AB15" s="62">
        <f t="shared" si="9"/>
        <v>0.04</v>
      </c>
      <c r="AC15" s="57">
        <f t="shared" si="10"/>
        <v>0.281729644945102</v>
      </c>
      <c r="AD15" s="58">
        <f t="shared" si="11"/>
        <v>0.12521317553115646</v>
      </c>
    </row>
    <row r="16" spans="2:30" x14ac:dyDescent="0.35">
      <c r="B16" s="76">
        <v>44207</v>
      </c>
      <c r="C16" s="125">
        <v>2019</v>
      </c>
      <c r="D16" s="77" t="s">
        <v>932</v>
      </c>
      <c r="E16" s="78" t="s">
        <v>14</v>
      </c>
      <c r="F16" s="78" t="s">
        <v>998</v>
      </c>
      <c r="G16" s="78">
        <v>7</v>
      </c>
      <c r="H16" s="77" t="s">
        <v>990</v>
      </c>
      <c r="I16" s="79" t="s">
        <v>11</v>
      </c>
      <c r="J16" s="137"/>
      <c r="K16" s="80">
        <v>1455</v>
      </c>
      <c r="L16" s="39">
        <v>25</v>
      </c>
      <c r="M16" s="39">
        <v>10.95</v>
      </c>
      <c r="N16" s="39">
        <v>89.88</v>
      </c>
      <c r="O16" s="43">
        <v>67.44</v>
      </c>
      <c r="P16" s="33">
        <f t="shared" si="0"/>
        <v>71.569745343975669</v>
      </c>
      <c r="Q16" s="184">
        <v>0.99</v>
      </c>
      <c r="R16" s="184">
        <v>0.18</v>
      </c>
      <c r="S16" s="59">
        <f t="shared" si="1"/>
        <v>0.38514312267657991</v>
      </c>
      <c r="T16" s="59">
        <f t="shared" si="2"/>
        <v>17.331440520446098</v>
      </c>
      <c r="U16" s="59">
        <f t="shared" si="3"/>
        <v>7.0026022304832708E-2</v>
      </c>
      <c r="V16" s="59">
        <f t="shared" si="4"/>
        <v>3.1511710037174718</v>
      </c>
      <c r="W16" s="59">
        <f t="shared" si="5"/>
        <v>20.48261152416357</v>
      </c>
      <c r="X16" s="60">
        <v>30</v>
      </c>
      <c r="Y16" s="58">
        <f t="shared" si="6"/>
        <v>28.430254656024331</v>
      </c>
      <c r="Z16" s="61">
        <f t="shared" si="7"/>
        <v>0.59861922464152939</v>
      </c>
      <c r="AA16" s="63">
        <f t="shared" si="8"/>
        <v>0.99</v>
      </c>
      <c r="AB16" s="62">
        <f t="shared" si="9"/>
        <v>0.18</v>
      </c>
      <c r="AC16" s="57">
        <f t="shared" si="10"/>
        <v>3.8514312267657989</v>
      </c>
      <c r="AD16" s="58">
        <f t="shared" si="11"/>
        <v>0.70026022304832702</v>
      </c>
    </row>
    <row r="17" spans="2:30" x14ac:dyDescent="0.35">
      <c r="B17" s="76">
        <v>44207</v>
      </c>
      <c r="C17" s="125">
        <v>2019</v>
      </c>
      <c r="D17" s="77" t="s">
        <v>932</v>
      </c>
      <c r="E17" s="78" t="s">
        <v>14</v>
      </c>
      <c r="F17" s="78" t="s">
        <v>998</v>
      </c>
      <c r="G17" s="78">
        <v>7</v>
      </c>
      <c r="H17" s="77" t="s">
        <v>990</v>
      </c>
      <c r="I17" s="79" t="s">
        <v>10</v>
      </c>
      <c r="J17" s="137"/>
      <c r="K17" s="80">
        <v>1456</v>
      </c>
      <c r="L17" s="39">
        <v>28</v>
      </c>
      <c r="M17" s="39">
        <v>10.88</v>
      </c>
      <c r="N17" s="39">
        <v>81.7</v>
      </c>
      <c r="O17" s="43">
        <v>68.2</v>
      </c>
      <c r="P17" s="33">
        <f t="shared" si="0"/>
        <v>80.93758825190622</v>
      </c>
      <c r="Q17" s="184">
        <v>1.9300000000000002</v>
      </c>
      <c r="R17" s="184">
        <v>0.26</v>
      </c>
      <c r="S17" s="59">
        <f t="shared" si="1"/>
        <v>0.64159368457780896</v>
      </c>
      <c r="T17" s="59">
        <f t="shared" si="2"/>
        <v>28.871715806001404</v>
      </c>
      <c r="U17" s="59">
        <f t="shared" si="3"/>
        <v>8.6432309839497595E-2</v>
      </c>
      <c r="V17" s="59">
        <f t="shared" si="4"/>
        <v>3.8894539427773918</v>
      </c>
      <c r="W17" s="59">
        <f t="shared" si="5"/>
        <v>32.761169748778798</v>
      </c>
      <c r="X17" s="60">
        <v>30</v>
      </c>
      <c r="Y17" s="58">
        <f t="shared" si="6"/>
        <v>19.06241174809378</v>
      </c>
      <c r="Z17" s="61">
        <f t="shared" si="7"/>
        <v>0.5177599441730637</v>
      </c>
      <c r="AA17" s="63">
        <f t="shared" si="8"/>
        <v>1.9300000000000002</v>
      </c>
      <c r="AB17" s="62">
        <f t="shared" si="9"/>
        <v>0.26</v>
      </c>
      <c r="AC17" s="57">
        <f t="shared" si="10"/>
        <v>6.4159368457780896</v>
      </c>
      <c r="AD17" s="58">
        <f t="shared" si="11"/>
        <v>0.8643230983949759</v>
      </c>
    </row>
    <row r="18" spans="2:30" x14ac:dyDescent="0.35">
      <c r="B18" s="76">
        <v>44207</v>
      </c>
      <c r="C18" s="125">
        <v>2019</v>
      </c>
      <c r="D18" s="77" t="s">
        <v>932</v>
      </c>
      <c r="E18" s="78" t="s">
        <v>15</v>
      </c>
      <c r="F18" s="78" t="s">
        <v>995</v>
      </c>
      <c r="G18" s="78">
        <v>4</v>
      </c>
      <c r="H18" s="77" t="s">
        <v>952</v>
      </c>
      <c r="I18" s="79" t="s">
        <v>8</v>
      </c>
      <c r="J18" s="137"/>
      <c r="K18" s="80">
        <v>1457</v>
      </c>
      <c r="L18" s="39">
        <v>36</v>
      </c>
      <c r="M18" s="39">
        <v>10.91</v>
      </c>
      <c r="N18" s="39">
        <v>80.23</v>
      </c>
      <c r="O18" s="166">
        <v>70.11</v>
      </c>
      <c r="P18" s="33">
        <f t="shared" si="0"/>
        <v>85.401038661281021</v>
      </c>
      <c r="Q18" s="184">
        <v>0.16</v>
      </c>
      <c r="R18" s="184">
        <v>0.03</v>
      </c>
      <c r="S18" s="59">
        <f t="shared" si="1"/>
        <v>4.9572972972972973E-2</v>
      </c>
      <c r="T18" s="59">
        <f t="shared" si="2"/>
        <v>2.2307837837837838</v>
      </c>
      <c r="U18" s="59">
        <f t="shared" si="3"/>
        <v>9.2949324324324342E-3</v>
      </c>
      <c r="V18" s="59">
        <f t="shared" si="4"/>
        <v>0.41827195945945955</v>
      </c>
      <c r="W18" s="59">
        <f t="shared" si="5"/>
        <v>2.6490557432432436</v>
      </c>
      <c r="X18" s="60">
        <v>30</v>
      </c>
      <c r="Y18" s="58">
        <f t="shared" si="6"/>
        <v>14.598961338718979</v>
      </c>
      <c r="Z18" s="61">
        <f t="shared" si="7"/>
        <v>0.48547297297297298</v>
      </c>
      <c r="AA18" s="63">
        <f t="shared" si="8"/>
        <v>0.16</v>
      </c>
      <c r="AB18" s="62">
        <f t="shared" si="9"/>
        <v>0.03</v>
      </c>
      <c r="AC18" s="57">
        <f t="shared" si="10"/>
        <v>0.49572972972972973</v>
      </c>
      <c r="AD18" s="58">
        <f t="shared" si="11"/>
        <v>9.2949324324324345E-2</v>
      </c>
    </row>
    <row r="19" spans="2:30" x14ac:dyDescent="0.35">
      <c r="B19" s="76">
        <v>44207</v>
      </c>
      <c r="C19" s="125">
        <v>2019</v>
      </c>
      <c r="D19" s="77" t="s">
        <v>932</v>
      </c>
      <c r="E19" s="78" t="s">
        <v>15</v>
      </c>
      <c r="F19" s="78" t="s">
        <v>995</v>
      </c>
      <c r="G19" s="78">
        <v>4</v>
      </c>
      <c r="H19" s="77" t="s">
        <v>952</v>
      </c>
      <c r="I19" s="79" t="s">
        <v>12</v>
      </c>
      <c r="J19" s="137"/>
      <c r="K19" s="80">
        <v>1458</v>
      </c>
      <c r="L19" s="39">
        <v>34</v>
      </c>
      <c r="M19" s="39">
        <v>10.96</v>
      </c>
      <c r="N19" s="39">
        <v>79.87</v>
      </c>
      <c r="O19" s="166">
        <v>68.39</v>
      </c>
      <c r="P19" s="33">
        <f t="shared" si="0"/>
        <v>83.340589174285313</v>
      </c>
      <c r="Q19" s="184">
        <v>0.12</v>
      </c>
      <c r="R19" s="184">
        <v>0</v>
      </c>
      <c r="S19" s="59">
        <f t="shared" si="1"/>
        <v>3.8395612049451501E-2</v>
      </c>
      <c r="T19" s="59">
        <f t="shared" si="2"/>
        <v>1.7278025422253176</v>
      </c>
      <c r="U19" s="59">
        <f t="shared" si="3"/>
        <v>0</v>
      </c>
      <c r="V19" s="59">
        <f t="shared" si="4"/>
        <v>0</v>
      </c>
      <c r="W19" s="59">
        <f t="shared" si="5"/>
        <v>1.7278025422253176</v>
      </c>
      <c r="X19" s="60">
        <v>30</v>
      </c>
      <c r="Y19" s="58">
        <f t="shared" si="6"/>
        <v>16.659410825714687</v>
      </c>
      <c r="Z19" s="61">
        <f t="shared" si="7"/>
        <v>0.49994776249347028</v>
      </c>
      <c r="AA19" s="63">
        <f t="shared" si="8"/>
        <v>0.12</v>
      </c>
      <c r="AB19" s="62">
        <f t="shared" si="9"/>
        <v>0</v>
      </c>
      <c r="AC19" s="57">
        <f t="shared" si="10"/>
        <v>0.383956120494515</v>
      </c>
      <c r="AD19" s="58">
        <f t="shared" si="11"/>
        <v>0</v>
      </c>
    </row>
    <row r="20" spans="2:30" x14ac:dyDescent="0.35">
      <c r="B20" s="76">
        <v>44207</v>
      </c>
      <c r="C20" s="125">
        <v>2019</v>
      </c>
      <c r="D20" s="77" t="s">
        <v>932</v>
      </c>
      <c r="E20" s="78" t="s">
        <v>15</v>
      </c>
      <c r="F20" s="78" t="s">
        <v>995</v>
      </c>
      <c r="G20" s="78">
        <v>4</v>
      </c>
      <c r="H20" s="77" t="s">
        <v>952</v>
      </c>
      <c r="I20" s="79" t="s">
        <v>11</v>
      </c>
      <c r="J20" s="137"/>
      <c r="K20" s="80">
        <v>1459</v>
      </c>
      <c r="L20" s="39">
        <v>29</v>
      </c>
      <c r="M20" s="39">
        <v>10.88</v>
      </c>
      <c r="N20" s="39">
        <v>84.01</v>
      </c>
      <c r="O20" s="43">
        <v>67.459999999999994</v>
      </c>
      <c r="P20" s="33">
        <f t="shared" si="0"/>
        <v>77.369068781621749</v>
      </c>
      <c r="Q20" s="184">
        <v>1.07</v>
      </c>
      <c r="R20" s="184">
        <v>0.1</v>
      </c>
      <c r="S20" s="59">
        <f t="shared" si="1"/>
        <v>0.37704356663131861</v>
      </c>
      <c r="T20" s="59">
        <f t="shared" si="2"/>
        <v>16.966960498409339</v>
      </c>
      <c r="U20" s="59">
        <f t="shared" si="3"/>
        <v>3.5237716507599867E-2</v>
      </c>
      <c r="V20" s="59">
        <f t="shared" si="4"/>
        <v>1.585697242841994</v>
      </c>
      <c r="W20" s="59">
        <f t="shared" si="5"/>
        <v>18.552657741251334</v>
      </c>
      <c r="X20" s="60">
        <v>30</v>
      </c>
      <c r="Y20" s="58">
        <f t="shared" si="6"/>
        <v>22.630931218378251</v>
      </c>
      <c r="Z20" s="61">
        <f t="shared" si="7"/>
        <v>0.54625309296571245</v>
      </c>
      <c r="AA20" s="63">
        <f t="shared" si="8"/>
        <v>1.07</v>
      </c>
      <c r="AB20" s="62">
        <f t="shared" si="9"/>
        <v>0.1</v>
      </c>
      <c r="AC20" s="57">
        <f t="shared" si="10"/>
        <v>3.7704356663131859</v>
      </c>
      <c r="AD20" s="58">
        <f t="shared" si="11"/>
        <v>0.3523771650759987</v>
      </c>
    </row>
    <row r="21" spans="2:30" x14ac:dyDescent="0.35">
      <c r="B21" s="76">
        <v>44207</v>
      </c>
      <c r="C21" s="125">
        <v>2019</v>
      </c>
      <c r="D21" s="77" t="s">
        <v>932</v>
      </c>
      <c r="E21" s="78" t="s">
        <v>15</v>
      </c>
      <c r="F21" s="78" t="s">
        <v>995</v>
      </c>
      <c r="G21" s="78">
        <v>4</v>
      </c>
      <c r="H21" s="77" t="s">
        <v>952</v>
      </c>
      <c r="I21" s="79" t="s">
        <v>10</v>
      </c>
      <c r="J21" s="137"/>
      <c r="K21" s="80">
        <v>1460</v>
      </c>
      <c r="L21" s="39">
        <v>27</v>
      </c>
      <c r="M21" s="39">
        <v>10.85</v>
      </c>
      <c r="N21" s="39">
        <v>82.6</v>
      </c>
      <c r="O21" s="43">
        <v>70.41</v>
      </c>
      <c r="P21" s="33">
        <f t="shared" si="0"/>
        <v>83.01045296167247</v>
      </c>
      <c r="Q21" s="184">
        <v>1.41</v>
      </c>
      <c r="R21" s="184">
        <v>0.09</v>
      </c>
      <c r="S21" s="59">
        <f t="shared" si="1"/>
        <v>0.45350344190732045</v>
      </c>
      <c r="T21" s="59">
        <f t="shared" si="2"/>
        <v>20.40765488582942</v>
      </c>
      <c r="U21" s="59">
        <f t="shared" si="3"/>
        <v>2.8947028206850241E-2</v>
      </c>
      <c r="V21" s="59">
        <f t="shared" si="4"/>
        <v>1.3026162693082608</v>
      </c>
      <c r="W21" s="59">
        <f t="shared" si="5"/>
        <v>21.710271155137679</v>
      </c>
      <c r="X21" s="60">
        <v>30</v>
      </c>
      <c r="Y21" s="58">
        <f t="shared" si="6"/>
        <v>16.98954703832753</v>
      </c>
      <c r="Z21" s="61">
        <f t="shared" si="7"/>
        <v>0.50233378106111493</v>
      </c>
      <c r="AA21" s="63">
        <f t="shared" si="8"/>
        <v>1.41</v>
      </c>
      <c r="AB21" s="62">
        <f t="shared" si="9"/>
        <v>0.09</v>
      </c>
      <c r="AC21" s="57">
        <f t="shared" si="10"/>
        <v>4.5350344190732041</v>
      </c>
      <c r="AD21" s="58">
        <f t="shared" si="11"/>
        <v>0.28947028206850239</v>
      </c>
    </row>
    <row r="22" spans="2:30" x14ac:dyDescent="0.35">
      <c r="B22" s="76">
        <v>44207</v>
      </c>
      <c r="C22" s="125">
        <v>2019</v>
      </c>
      <c r="D22" s="77" t="s">
        <v>932</v>
      </c>
      <c r="E22" s="78" t="s">
        <v>15</v>
      </c>
      <c r="F22" s="78" t="s">
        <v>995</v>
      </c>
      <c r="G22" s="78">
        <v>4</v>
      </c>
      <c r="H22" s="77" t="s">
        <v>990</v>
      </c>
      <c r="I22" s="79" t="s">
        <v>8</v>
      </c>
      <c r="J22" s="137"/>
      <c r="K22" s="80">
        <v>1461</v>
      </c>
      <c r="L22" s="39">
        <v>32</v>
      </c>
      <c r="M22" s="39">
        <v>10.95</v>
      </c>
      <c r="N22" s="39">
        <v>82.71</v>
      </c>
      <c r="O22" s="166">
        <v>71.36</v>
      </c>
      <c r="P22" s="33">
        <f t="shared" si="0"/>
        <v>84.183389074693423</v>
      </c>
      <c r="Q22" s="184">
        <v>0.14000000000000001</v>
      </c>
      <c r="R22" s="184">
        <v>0.01</v>
      </c>
      <c r="S22" s="59">
        <f t="shared" si="1"/>
        <v>4.420625724217845E-2</v>
      </c>
      <c r="T22" s="59">
        <f t="shared" si="2"/>
        <v>1.9892815758980302</v>
      </c>
      <c r="U22" s="59">
        <f t="shared" si="3"/>
        <v>3.1575898030127463E-3</v>
      </c>
      <c r="V22" s="59">
        <f t="shared" si="4"/>
        <v>0.1420915411355736</v>
      </c>
      <c r="W22" s="59">
        <f t="shared" si="5"/>
        <v>2.1313731170336037</v>
      </c>
      <c r="X22" s="60">
        <v>30</v>
      </c>
      <c r="Y22" s="58">
        <f t="shared" si="6"/>
        <v>15.816610925306577</v>
      </c>
      <c r="Z22" s="61">
        <f t="shared" si="7"/>
        <v>0.49394140043039236</v>
      </c>
      <c r="AA22" s="63">
        <f t="shared" si="8"/>
        <v>0.14000000000000001</v>
      </c>
      <c r="AB22" s="62">
        <f t="shared" si="9"/>
        <v>0.01</v>
      </c>
      <c r="AC22" s="57">
        <f t="shared" si="10"/>
        <v>0.44206257242178448</v>
      </c>
      <c r="AD22" s="58">
        <f t="shared" si="11"/>
        <v>3.1575898030127461E-2</v>
      </c>
    </row>
    <row r="23" spans="2:30" x14ac:dyDescent="0.35">
      <c r="B23" s="76">
        <v>44207</v>
      </c>
      <c r="C23" s="125">
        <v>2019</v>
      </c>
      <c r="D23" s="77" t="s">
        <v>932</v>
      </c>
      <c r="E23" s="78" t="s">
        <v>15</v>
      </c>
      <c r="F23" s="78" t="s">
        <v>995</v>
      </c>
      <c r="G23" s="78">
        <v>4</v>
      </c>
      <c r="H23" s="77" t="s">
        <v>990</v>
      </c>
      <c r="I23" s="79" t="s">
        <v>12</v>
      </c>
      <c r="J23" s="137"/>
      <c r="K23" s="80">
        <v>1462</v>
      </c>
      <c r="L23" s="39">
        <v>38</v>
      </c>
      <c r="M23" s="39">
        <v>10.93</v>
      </c>
      <c r="N23" s="39">
        <v>92.05</v>
      </c>
      <c r="O23" s="166">
        <v>79.59</v>
      </c>
      <c r="P23" s="33">
        <f t="shared" si="0"/>
        <v>84.640039447731738</v>
      </c>
      <c r="Q23" s="184">
        <v>0.13</v>
      </c>
      <c r="R23" s="184">
        <v>0.01</v>
      </c>
      <c r="S23" s="59">
        <f t="shared" si="1"/>
        <v>4.0757063792601231E-2</v>
      </c>
      <c r="T23" s="59">
        <f t="shared" si="2"/>
        <v>1.8340678706670555</v>
      </c>
      <c r="U23" s="59">
        <f t="shared" si="3"/>
        <v>3.1351587532770179E-3</v>
      </c>
      <c r="V23" s="59">
        <f t="shared" si="4"/>
        <v>0.14108214389746582</v>
      </c>
      <c r="W23" s="59">
        <f t="shared" si="5"/>
        <v>1.9751500145645213</v>
      </c>
      <c r="X23" s="60">
        <v>30</v>
      </c>
      <c r="Y23" s="58">
        <f t="shared" si="6"/>
        <v>15.359960552268262</v>
      </c>
      <c r="Z23" s="61">
        <f t="shared" si="7"/>
        <v>0.49073696475385975</v>
      </c>
      <c r="AA23" s="63">
        <f t="shared" si="8"/>
        <v>0.13</v>
      </c>
      <c r="AB23" s="62">
        <f t="shared" si="9"/>
        <v>0.01</v>
      </c>
      <c r="AC23" s="57">
        <f t="shared" si="10"/>
        <v>0.40757063792601234</v>
      </c>
      <c r="AD23" s="58">
        <f t="shared" si="11"/>
        <v>3.1351587532770175E-2</v>
      </c>
    </row>
    <row r="24" spans="2:30" x14ac:dyDescent="0.35">
      <c r="B24" s="76">
        <v>44207</v>
      </c>
      <c r="C24" s="125">
        <v>2019</v>
      </c>
      <c r="D24" s="77" t="s">
        <v>932</v>
      </c>
      <c r="E24" s="78" t="s">
        <v>15</v>
      </c>
      <c r="F24" s="78" t="s">
        <v>995</v>
      </c>
      <c r="G24" s="78">
        <v>4</v>
      </c>
      <c r="H24" s="77" t="s">
        <v>990</v>
      </c>
      <c r="I24" s="79" t="s">
        <v>11</v>
      </c>
      <c r="J24" s="137"/>
      <c r="K24" s="80">
        <v>1463</v>
      </c>
      <c r="L24" s="39">
        <v>92</v>
      </c>
      <c r="M24" s="39">
        <v>10.9</v>
      </c>
      <c r="N24" s="39">
        <v>84.09</v>
      </c>
      <c r="O24" s="43">
        <v>72.03</v>
      </c>
      <c r="P24" s="33">
        <f t="shared" si="0"/>
        <v>83.52233911736576</v>
      </c>
      <c r="Q24" s="184">
        <v>1.08</v>
      </c>
      <c r="R24" s="184">
        <v>7.0000000000000007E-2</v>
      </c>
      <c r="S24" s="59">
        <f t="shared" si="1"/>
        <v>0.34457353181743827</v>
      </c>
      <c r="T24" s="59">
        <f t="shared" si="2"/>
        <v>15.505808931784722</v>
      </c>
      <c r="U24" s="59">
        <f t="shared" si="3"/>
        <v>2.233346965483396E-2</v>
      </c>
      <c r="V24" s="59">
        <f t="shared" si="4"/>
        <v>1.0050061344675281</v>
      </c>
      <c r="W24" s="59">
        <f t="shared" si="5"/>
        <v>16.510815066252249</v>
      </c>
      <c r="X24" s="60">
        <v>30</v>
      </c>
      <c r="Y24" s="58">
        <f t="shared" si="6"/>
        <v>16.47766088263424</v>
      </c>
      <c r="Z24" s="61">
        <f t="shared" si="7"/>
        <v>0.49864223785375428</v>
      </c>
      <c r="AA24" s="63">
        <f t="shared" si="8"/>
        <v>1.08</v>
      </c>
      <c r="AB24" s="62">
        <f t="shared" si="9"/>
        <v>7.0000000000000007E-2</v>
      </c>
      <c r="AC24" s="57">
        <f t="shared" si="10"/>
        <v>3.4457353181743828</v>
      </c>
      <c r="AD24" s="58">
        <f t="shared" si="11"/>
        <v>0.2233346965483396</v>
      </c>
    </row>
    <row r="25" spans="2:30" x14ac:dyDescent="0.35">
      <c r="B25" s="76">
        <v>44207</v>
      </c>
      <c r="C25" s="125">
        <v>2019</v>
      </c>
      <c r="D25" s="77" t="s">
        <v>932</v>
      </c>
      <c r="E25" s="78" t="s">
        <v>15</v>
      </c>
      <c r="F25" s="78" t="s">
        <v>995</v>
      </c>
      <c r="G25" s="78">
        <v>4</v>
      </c>
      <c r="H25" s="77" t="s">
        <v>990</v>
      </c>
      <c r="I25" s="79" t="s">
        <v>10</v>
      </c>
      <c r="J25" s="137"/>
      <c r="K25" s="80">
        <v>1464</v>
      </c>
      <c r="L25" s="39">
        <v>26</v>
      </c>
      <c r="M25" s="39">
        <v>10.91</v>
      </c>
      <c r="N25" s="39">
        <v>86</v>
      </c>
      <c r="O25" s="43">
        <v>77.400000000000006</v>
      </c>
      <c r="P25" s="33">
        <f t="shared" si="0"/>
        <v>88.547076841123996</v>
      </c>
      <c r="Q25" s="184">
        <v>2.1800000000000002</v>
      </c>
      <c r="R25" s="184">
        <v>0.25</v>
      </c>
      <c r="S25" s="59">
        <f t="shared" si="1"/>
        <v>0.64368852459016379</v>
      </c>
      <c r="T25" s="59">
        <f t="shared" si="2"/>
        <v>28.965983606557369</v>
      </c>
      <c r="U25" s="59">
        <f t="shared" si="3"/>
        <v>7.3817491352083001E-2</v>
      </c>
      <c r="V25" s="59">
        <f t="shared" si="4"/>
        <v>3.3217871108437351</v>
      </c>
      <c r="W25" s="59">
        <f t="shared" si="5"/>
        <v>32.287770717401102</v>
      </c>
      <c r="X25" s="60">
        <v>30</v>
      </c>
      <c r="Y25" s="58">
        <f t="shared" si="6"/>
        <v>11.452923158876004</v>
      </c>
      <c r="Z25" s="61">
        <f t="shared" si="7"/>
        <v>0.46467137915476003</v>
      </c>
      <c r="AA25" s="63">
        <f t="shared" si="8"/>
        <v>2.1800000000000002</v>
      </c>
      <c r="AB25" s="62">
        <f t="shared" si="9"/>
        <v>0.25</v>
      </c>
      <c r="AC25" s="57">
        <f t="shared" si="10"/>
        <v>6.4368852459016379</v>
      </c>
      <c r="AD25" s="58">
        <f t="shared" si="11"/>
        <v>0.73817491352082998</v>
      </c>
    </row>
    <row r="26" spans="2:30" x14ac:dyDescent="0.35">
      <c r="B26" s="76">
        <v>44207</v>
      </c>
      <c r="C26" s="125">
        <v>2019</v>
      </c>
      <c r="D26" s="77" t="s">
        <v>932</v>
      </c>
      <c r="E26" s="78" t="s">
        <v>16</v>
      </c>
      <c r="F26" s="78" t="s">
        <v>1000</v>
      </c>
      <c r="G26" s="78">
        <v>9</v>
      </c>
      <c r="H26" s="77" t="s">
        <v>952</v>
      </c>
      <c r="I26" s="79" t="s">
        <v>8</v>
      </c>
      <c r="J26" s="137"/>
      <c r="K26" s="80">
        <v>1465</v>
      </c>
      <c r="L26" s="39">
        <v>102</v>
      </c>
      <c r="M26" s="39">
        <v>11.29</v>
      </c>
      <c r="N26" s="39">
        <v>81.58</v>
      </c>
      <c r="O26" s="43">
        <v>71.48</v>
      </c>
      <c r="P26" s="33">
        <f t="shared" si="0"/>
        <v>85.630957461943396</v>
      </c>
      <c r="Q26" s="184">
        <v>0.01</v>
      </c>
      <c r="R26" s="184">
        <v>0.06</v>
      </c>
      <c r="S26" s="59">
        <f t="shared" si="1"/>
        <v>3.0873068616049169E-3</v>
      </c>
      <c r="T26" s="59">
        <f t="shared" si="2"/>
        <v>0.13892880877222127</v>
      </c>
      <c r="U26" s="59">
        <f t="shared" si="3"/>
        <v>1.8523841169629501E-2</v>
      </c>
      <c r="V26" s="59">
        <f t="shared" si="4"/>
        <v>0.83357285263332748</v>
      </c>
      <c r="W26" s="59">
        <f t="shared" si="5"/>
        <v>0.97250166140554872</v>
      </c>
      <c r="X26" s="60">
        <v>30</v>
      </c>
      <c r="Y26" s="58">
        <f t="shared" si="6"/>
        <v>14.369042538056604</v>
      </c>
      <c r="Z26" s="61">
        <f t="shared" si="7"/>
        <v>0.4839009802292738</v>
      </c>
      <c r="AA26" s="63">
        <f t="shared" si="8"/>
        <v>0.01</v>
      </c>
      <c r="AB26" s="62">
        <f t="shared" si="9"/>
        <v>0.06</v>
      </c>
      <c r="AC26" s="57">
        <f t="shared" si="10"/>
        <v>3.087306861604917E-2</v>
      </c>
      <c r="AD26" s="58">
        <f t="shared" si="11"/>
        <v>0.18523841169629501</v>
      </c>
    </row>
    <row r="27" spans="2:30" x14ac:dyDescent="0.35">
      <c r="B27" s="76">
        <v>44207</v>
      </c>
      <c r="C27" s="125">
        <v>2019</v>
      </c>
      <c r="D27" s="77" t="s">
        <v>932</v>
      </c>
      <c r="E27" s="78" t="s">
        <v>16</v>
      </c>
      <c r="F27" s="78" t="s">
        <v>1000</v>
      </c>
      <c r="G27" s="78">
        <v>9</v>
      </c>
      <c r="H27" s="77" t="s">
        <v>952</v>
      </c>
      <c r="I27" s="79" t="s">
        <v>12</v>
      </c>
      <c r="J27" s="137"/>
      <c r="K27" s="80">
        <v>1466</v>
      </c>
      <c r="L27" s="39">
        <v>96</v>
      </c>
      <c r="M27" s="39">
        <v>10.88</v>
      </c>
      <c r="N27" s="39">
        <v>91.09</v>
      </c>
      <c r="O27" s="43">
        <v>78.5</v>
      </c>
      <c r="P27" s="33">
        <f t="shared" si="0"/>
        <v>84.303702780201974</v>
      </c>
      <c r="Q27" s="184">
        <v>0.01</v>
      </c>
      <c r="R27" s="184">
        <v>0.02</v>
      </c>
      <c r="S27" s="59">
        <f t="shared" si="1"/>
        <v>3.1516563146997923E-3</v>
      </c>
      <c r="T27" s="59">
        <f t="shared" si="2"/>
        <v>0.14182453416149066</v>
      </c>
      <c r="U27" s="59">
        <f t="shared" si="3"/>
        <v>6.3033126293995847E-3</v>
      </c>
      <c r="V27" s="59">
        <f t="shared" si="4"/>
        <v>0.28364906832298131</v>
      </c>
      <c r="W27" s="59">
        <f t="shared" si="5"/>
        <v>0.42547360248447197</v>
      </c>
      <c r="X27" s="60">
        <v>30</v>
      </c>
      <c r="Y27" s="58">
        <f t="shared" si="6"/>
        <v>15.696297219798026</v>
      </c>
      <c r="Z27" s="61">
        <f t="shared" si="7"/>
        <v>0.49309375924282756</v>
      </c>
      <c r="AA27" s="63">
        <f t="shared" si="8"/>
        <v>0.01</v>
      </c>
      <c r="AB27" s="62">
        <f t="shared" si="9"/>
        <v>0.02</v>
      </c>
      <c r="AC27" s="57">
        <f t="shared" si="10"/>
        <v>3.1516563146997925E-2</v>
      </c>
      <c r="AD27" s="58">
        <f t="shared" si="11"/>
        <v>6.303312629399585E-2</v>
      </c>
    </row>
    <row r="28" spans="2:30" x14ac:dyDescent="0.35">
      <c r="B28" s="76">
        <v>44207</v>
      </c>
      <c r="C28" s="125">
        <v>2019</v>
      </c>
      <c r="D28" s="77" t="s">
        <v>932</v>
      </c>
      <c r="E28" s="78" t="s">
        <v>16</v>
      </c>
      <c r="F28" s="78" t="s">
        <v>1000</v>
      </c>
      <c r="G28" s="78">
        <v>9</v>
      </c>
      <c r="H28" s="77" t="s">
        <v>952</v>
      </c>
      <c r="I28" s="79" t="s">
        <v>11</v>
      </c>
      <c r="J28" s="137"/>
      <c r="K28" s="80">
        <v>1467</v>
      </c>
      <c r="L28" s="39">
        <v>95</v>
      </c>
      <c r="M28" s="39">
        <v>10.93</v>
      </c>
      <c r="N28" s="39">
        <v>95.75</v>
      </c>
      <c r="O28" s="43">
        <v>81.5</v>
      </c>
      <c r="P28" s="33">
        <f t="shared" si="0"/>
        <v>83.199717047866073</v>
      </c>
      <c r="Q28" s="184">
        <v>0.11</v>
      </c>
      <c r="R28" s="184">
        <v>0.02</v>
      </c>
      <c r="S28" s="59">
        <f t="shared" si="1"/>
        <v>3.5274195833923751E-2</v>
      </c>
      <c r="T28" s="59">
        <f t="shared" si="2"/>
        <v>1.5873388125265688</v>
      </c>
      <c r="U28" s="59">
        <f t="shared" si="3"/>
        <v>6.413490151622501E-3</v>
      </c>
      <c r="V28" s="59">
        <f t="shared" si="4"/>
        <v>0.28860705682301252</v>
      </c>
      <c r="W28" s="59">
        <f t="shared" si="5"/>
        <v>1.8759458693495814</v>
      </c>
      <c r="X28" s="60">
        <v>30</v>
      </c>
      <c r="Y28" s="58">
        <f t="shared" si="6"/>
        <v>16.800282952133927</v>
      </c>
      <c r="Z28" s="61">
        <f t="shared" si="7"/>
        <v>0.50096358225875004</v>
      </c>
      <c r="AA28" s="63">
        <f t="shared" si="8"/>
        <v>0.11</v>
      </c>
      <c r="AB28" s="62">
        <f t="shared" si="9"/>
        <v>0.02</v>
      </c>
      <c r="AC28" s="57">
        <f t="shared" si="10"/>
        <v>0.35274195833923749</v>
      </c>
      <c r="AD28" s="58">
        <f t="shared" si="11"/>
        <v>6.4134901516225015E-2</v>
      </c>
    </row>
    <row r="29" spans="2:30" x14ac:dyDescent="0.35">
      <c r="B29" s="76">
        <v>44207</v>
      </c>
      <c r="C29" s="125">
        <v>2019</v>
      </c>
      <c r="D29" s="77" t="s">
        <v>932</v>
      </c>
      <c r="E29" s="78" t="s">
        <v>16</v>
      </c>
      <c r="F29" s="78" t="s">
        <v>1000</v>
      </c>
      <c r="G29" s="78">
        <v>9</v>
      </c>
      <c r="H29" s="77" t="s">
        <v>952</v>
      </c>
      <c r="I29" s="79" t="s">
        <v>10</v>
      </c>
      <c r="J29" s="137"/>
      <c r="K29" s="80">
        <v>1468</v>
      </c>
      <c r="L29" s="39">
        <v>101</v>
      </c>
      <c r="M29" s="39">
        <v>11.04</v>
      </c>
      <c r="N29" s="39">
        <v>81.14</v>
      </c>
      <c r="O29" s="43">
        <v>66.73</v>
      </c>
      <c r="P29" s="33">
        <f t="shared" si="0"/>
        <v>79.443651925820262</v>
      </c>
      <c r="Q29" s="184">
        <v>0.56000000000000005</v>
      </c>
      <c r="R29" s="184">
        <v>0.15</v>
      </c>
      <c r="S29" s="59">
        <f t="shared" si="1"/>
        <v>0.19071574789010595</v>
      </c>
      <c r="T29" s="59">
        <f t="shared" si="2"/>
        <v>8.5822086550547674</v>
      </c>
      <c r="U29" s="59">
        <f t="shared" si="3"/>
        <v>5.1084575327706945E-2</v>
      </c>
      <c r="V29" s="59">
        <f t="shared" si="4"/>
        <v>2.2988058897468124</v>
      </c>
      <c r="W29" s="59">
        <f t="shared" si="5"/>
        <v>10.88101454480158</v>
      </c>
      <c r="X29" s="60">
        <v>30</v>
      </c>
      <c r="Y29" s="58">
        <f t="shared" si="6"/>
        <v>20.556348074179738</v>
      </c>
      <c r="Z29" s="61">
        <f t="shared" si="7"/>
        <v>0.52937690788292324</v>
      </c>
      <c r="AA29" s="63">
        <f t="shared" si="8"/>
        <v>0.56000000000000005</v>
      </c>
      <c r="AB29" s="62">
        <f t="shared" si="9"/>
        <v>0.15</v>
      </c>
      <c r="AC29" s="57">
        <f t="shared" si="10"/>
        <v>1.9071574789010595</v>
      </c>
      <c r="AD29" s="58">
        <f t="shared" si="11"/>
        <v>0.51084575327706949</v>
      </c>
    </row>
    <row r="30" spans="2:30" x14ac:dyDescent="0.35">
      <c r="B30" s="76">
        <v>44207</v>
      </c>
      <c r="C30" s="125">
        <v>2019</v>
      </c>
      <c r="D30" s="77" t="s">
        <v>932</v>
      </c>
      <c r="E30" s="78" t="s">
        <v>16</v>
      </c>
      <c r="F30" s="78" t="s">
        <v>1000</v>
      </c>
      <c r="G30" s="78">
        <v>9</v>
      </c>
      <c r="H30" s="77" t="s">
        <v>990</v>
      </c>
      <c r="I30" s="79" t="s">
        <v>8</v>
      </c>
      <c r="J30" s="137"/>
      <c r="K30" s="80">
        <v>1469</v>
      </c>
      <c r="L30" s="39">
        <v>110</v>
      </c>
      <c r="M30" s="39">
        <v>11.29</v>
      </c>
      <c r="N30" s="39">
        <v>94.43</v>
      </c>
      <c r="O30" s="43">
        <v>82.81</v>
      </c>
      <c r="P30" s="33">
        <f t="shared" si="0"/>
        <v>86.023574693288438</v>
      </c>
      <c r="Q30" s="184">
        <v>0.04</v>
      </c>
      <c r="R30" s="184">
        <v>0.02</v>
      </c>
      <c r="S30" s="59">
        <f t="shared" si="1"/>
        <v>1.2274608501118566E-2</v>
      </c>
      <c r="T30" s="59">
        <f t="shared" si="2"/>
        <v>0.55235738255033551</v>
      </c>
      <c r="U30" s="59">
        <f t="shared" si="3"/>
        <v>6.1373042505592831E-3</v>
      </c>
      <c r="V30" s="59">
        <f t="shared" si="4"/>
        <v>0.27617869127516775</v>
      </c>
      <c r="W30" s="59">
        <f t="shared" si="5"/>
        <v>0.82853607382550321</v>
      </c>
      <c r="X30" s="60">
        <v>30</v>
      </c>
      <c r="Y30" s="58">
        <f t="shared" si="6"/>
        <v>13.976425306711562</v>
      </c>
      <c r="Z30" s="61">
        <f t="shared" si="7"/>
        <v>0.48123601789709169</v>
      </c>
      <c r="AA30" s="63">
        <f t="shared" si="8"/>
        <v>0.04</v>
      </c>
      <c r="AB30" s="62">
        <f t="shared" si="9"/>
        <v>0.02</v>
      </c>
      <c r="AC30" s="57">
        <f t="shared" si="10"/>
        <v>0.12274608501118567</v>
      </c>
      <c r="AD30" s="58">
        <f t="shared" si="11"/>
        <v>6.1373042505592834E-2</v>
      </c>
    </row>
    <row r="31" spans="2:30" x14ac:dyDescent="0.35">
      <c r="B31" s="76">
        <v>44207</v>
      </c>
      <c r="C31" s="125">
        <v>2019</v>
      </c>
      <c r="D31" s="77" t="s">
        <v>932</v>
      </c>
      <c r="E31" s="78" t="s">
        <v>16</v>
      </c>
      <c r="F31" s="78" t="s">
        <v>1000</v>
      </c>
      <c r="G31" s="78">
        <v>9</v>
      </c>
      <c r="H31" s="77" t="s">
        <v>990</v>
      </c>
      <c r="I31" s="79" t="s">
        <v>12</v>
      </c>
      <c r="J31" s="137"/>
      <c r="K31" s="80">
        <v>1470</v>
      </c>
      <c r="L31" s="39">
        <v>106</v>
      </c>
      <c r="M31" s="39">
        <v>11.31</v>
      </c>
      <c r="N31" s="39">
        <v>96.65</v>
      </c>
      <c r="O31" s="39">
        <v>83.73</v>
      </c>
      <c r="P31" s="33">
        <f t="shared" si="0"/>
        <v>84.860557768924295</v>
      </c>
      <c r="Q31" s="184">
        <v>0</v>
      </c>
      <c r="R31" s="184">
        <v>0.01</v>
      </c>
      <c r="S31" s="59">
        <f t="shared" si="1"/>
        <v>0</v>
      </c>
      <c r="T31" s="59">
        <f t="shared" si="2"/>
        <v>0</v>
      </c>
      <c r="U31" s="59">
        <f t="shared" si="3"/>
        <v>3.1244131455399069E-3</v>
      </c>
      <c r="V31" s="59">
        <f t="shared" si="4"/>
        <v>0.1405985915492958</v>
      </c>
      <c r="W31" s="59">
        <f t="shared" si="5"/>
        <v>0.1405985915492958</v>
      </c>
      <c r="X31" s="60">
        <v>30</v>
      </c>
      <c r="Y31" s="58">
        <f t="shared" si="6"/>
        <v>15.139442231075705</v>
      </c>
      <c r="Z31" s="61">
        <f t="shared" si="7"/>
        <v>0.48920187793427233</v>
      </c>
      <c r="AA31" s="63">
        <f t="shared" si="8"/>
        <v>0</v>
      </c>
      <c r="AB31" s="62">
        <f t="shared" si="9"/>
        <v>0.01</v>
      </c>
      <c r="AC31" s="57">
        <f t="shared" si="10"/>
        <v>0</v>
      </c>
      <c r="AD31" s="58">
        <f t="shared" si="11"/>
        <v>3.1244131455399067E-2</v>
      </c>
    </row>
    <row r="32" spans="2:30" x14ac:dyDescent="0.35">
      <c r="B32" s="76">
        <v>44207</v>
      </c>
      <c r="C32" s="125">
        <v>2019</v>
      </c>
      <c r="D32" s="77" t="s">
        <v>932</v>
      </c>
      <c r="E32" s="78" t="s">
        <v>16</v>
      </c>
      <c r="F32" s="78" t="s">
        <v>1000</v>
      </c>
      <c r="G32" s="78">
        <v>9</v>
      </c>
      <c r="H32" s="77" t="s">
        <v>990</v>
      </c>
      <c r="I32" s="79" t="s">
        <v>11</v>
      </c>
      <c r="J32" s="137"/>
      <c r="K32" s="80">
        <v>1471</v>
      </c>
      <c r="L32" s="39">
        <v>91</v>
      </c>
      <c r="M32" s="39">
        <v>10.9</v>
      </c>
      <c r="N32" s="39">
        <v>99.74</v>
      </c>
      <c r="O32" s="39">
        <v>85.51</v>
      </c>
      <c r="P32" s="33">
        <f t="shared" si="0"/>
        <v>83.982440342188212</v>
      </c>
      <c r="Q32" s="184">
        <v>0.08</v>
      </c>
      <c r="R32" s="184">
        <v>0</v>
      </c>
      <c r="S32" s="59">
        <f t="shared" si="1"/>
        <v>2.5340302908457301E-2</v>
      </c>
      <c r="T32" s="59">
        <f t="shared" si="2"/>
        <v>1.1403136308805786</v>
      </c>
      <c r="U32" s="59">
        <f t="shared" si="3"/>
        <v>0</v>
      </c>
      <c r="V32" s="59">
        <f t="shared" si="4"/>
        <v>0</v>
      </c>
      <c r="W32" s="59">
        <f t="shared" si="5"/>
        <v>1.1403136308805786</v>
      </c>
      <c r="X32" s="60">
        <v>30</v>
      </c>
      <c r="Y32" s="58">
        <f t="shared" si="6"/>
        <v>16.017559657811788</v>
      </c>
      <c r="Z32" s="61">
        <f t="shared" si="7"/>
        <v>0.49536255193673762</v>
      </c>
      <c r="AA32" s="63">
        <f t="shared" si="8"/>
        <v>0.08</v>
      </c>
      <c r="AB32" s="62">
        <f t="shared" si="9"/>
        <v>0</v>
      </c>
      <c r="AC32" s="57">
        <f t="shared" si="10"/>
        <v>0.25340302908457302</v>
      </c>
      <c r="AD32" s="58">
        <f t="shared" si="11"/>
        <v>0</v>
      </c>
    </row>
    <row r="33" spans="2:30" x14ac:dyDescent="0.35">
      <c r="B33" s="76">
        <v>44207</v>
      </c>
      <c r="C33" s="125">
        <v>2019</v>
      </c>
      <c r="D33" s="77" t="s">
        <v>932</v>
      </c>
      <c r="E33" s="78" t="s">
        <v>16</v>
      </c>
      <c r="F33" s="78" t="s">
        <v>1000</v>
      </c>
      <c r="G33" s="78">
        <v>9</v>
      </c>
      <c r="H33" s="77" t="s">
        <v>990</v>
      </c>
      <c r="I33" s="79" t="s">
        <v>10</v>
      </c>
      <c r="J33" s="137"/>
      <c r="K33" s="80">
        <v>1472</v>
      </c>
      <c r="L33" s="39">
        <v>104</v>
      </c>
      <c r="M33" s="39">
        <v>10.91</v>
      </c>
      <c r="N33" s="39">
        <v>83.93</v>
      </c>
      <c r="O33" s="39">
        <v>69.680000000000007</v>
      </c>
      <c r="P33" s="33">
        <f t="shared" si="0"/>
        <v>80.484798685291707</v>
      </c>
      <c r="Q33" s="184">
        <v>0.47</v>
      </c>
      <c r="R33" s="184">
        <v>0.15</v>
      </c>
      <c r="S33" s="59">
        <f t="shared" si="1"/>
        <v>0.15738642164369573</v>
      </c>
      <c r="T33" s="59">
        <f t="shared" si="2"/>
        <v>7.0823889739663084</v>
      </c>
      <c r="U33" s="59">
        <f t="shared" si="3"/>
        <v>5.0229709035222038E-2</v>
      </c>
      <c r="V33" s="59">
        <f t="shared" si="4"/>
        <v>2.2603369065849916</v>
      </c>
      <c r="W33" s="59">
        <f t="shared" si="5"/>
        <v>9.3427258805512992</v>
      </c>
      <c r="X33" s="60">
        <v>30</v>
      </c>
      <c r="Y33" s="58">
        <f t="shared" si="6"/>
        <v>19.515201314708293</v>
      </c>
      <c r="Z33" s="61">
        <f t="shared" si="7"/>
        <v>0.52123532414497187</v>
      </c>
      <c r="AA33" s="63">
        <f t="shared" si="8"/>
        <v>0.47</v>
      </c>
      <c r="AB33" s="62">
        <f t="shared" si="9"/>
        <v>0.15</v>
      </c>
      <c r="AC33" s="57">
        <f t="shared" si="10"/>
        <v>1.5738642164369574</v>
      </c>
      <c r="AD33" s="58">
        <f t="shared" si="11"/>
        <v>0.50229709035222037</v>
      </c>
    </row>
    <row r="34" spans="2:30" x14ac:dyDescent="0.35">
      <c r="B34" s="76">
        <v>44207</v>
      </c>
      <c r="C34" s="125">
        <v>2019</v>
      </c>
      <c r="D34" s="77" t="s">
        <v>932</v>
      </c>
      <c r="E34" s="78" t="s">
        <v>16</v>
      </c>
      <c r="F34" s="78" t="s">
        <v>997</v>
      </c>
      <c r="G34" s="78">
        <v>6</v>
      </c>
      <c r="H34" s="77" t="s">
        <v>990</v>
      </c>
      <c r="I34" s="79" t="s">
        <v>8</v>
      </c>
      <c r="J34" s="137"/>
      <c r="K34" s="80">
        <v>1473</v>
      </c>
      <c r="L34" s="39">
        <v>120</v>
      </c>
      <c r="M34" s="39">
        <v>11.23</v>
      </c>
      <c r="N34" s="39">
        <v>84.6</v>
      </c>
      <c r="O34" s="39">
        <v>74.209999999999994</v>
      </c>
      <c r="P34" s="33">
        <f t="shared" ref="P34:P65" si="12">100/(N34-M34)*(O34-M34)</f>
        <v>85.838898732451952</v>
      </c>
      <c r="Q34" s="184">
        <v>0.19</v>
      </c>
      <c r="R34" s="184">
        <v>0.04</v>
      </c>
      <c r="S34" s="59">
        <f t="shared" si="1"/>
        <v>5.8470704985709741E-2</v>
      </c>
      <c r="T34" s="59">
        <f t="shared" si="2"/>
        <v>2.6311817243569382</v>
      </c>
      <c r="U34" s="59">
        <f t="shared" si="3"/>
        <v>1.2309622102254681E-2</v>
      </c>
      <c r="V34" s="59">
        <f t="shared" si="4"/>
        <v>0.55393299460146062</v>
      </c>
      <c r="W34" s="59">
        <f t="shared" si="5"/>
        <v>3.185114718958399</v>
      </c>
      <c r="X34" s="60">
        <v>30</v>
      </c>
      <c r="Y34" s="58">
        <f t="shared" si="6"/>
        <v>14.161101267548048</v>
      </c>
      <c r="Z34" s="61">
        <f t="shared" si="7"/>
        <v>0.48248650365195295</v>
      </c>
      <c r="AA34" s="63">
        <f t="shared" ref="AA34:AA61" si="13">Q34</f>
        <v>0.19</v>
      </c>
      <c r="AB34" s="62">
        <f t="shared" ref="AB34:AB61" si="14">R34</f>
        <v>0.04</v>
      </c>
      <c r="AC34" s="57">
        <f t="shared" si="10"/>
        <v>0.58470704985709743</v>
      </c>
      <c r="AD34" s="58">
        <f t="shared" si="11"/>
        <v>0.12309622102254682</v>
      </c>
    </row>
    <row r="35" spans="2:30" x14ac:dyDescent="0.35">
      <c r="B35" s="76">
        <v>44207</v>
      </c>
      <c r="C35" s="125">
        <v>2019</v>
      </c>
      <c r="D35" s="77" t="s">
        <v>932</v>
      </c>
      <c r="E35" s="78" t="s">
        <v>16</v>
      </c>
      <c r="F35" s="78" t="s">
        <v>997</v>
      </c>
      <c r="G35" s="78">
        <v>6</v>
      </c>
      <c r="H35" s="77" t="s">
        <v>990</v>
      </c>
      <c r="I35" s="79" t="s">
        <v>12</v>
      </c>
      <c r="J35" s="137"/>
      <c r="K35" s="80">
        <v>1474</v>
      </c>
      <c r="L35" s="39">
        <v>105</v>
      </c>
      <c r="M35" s="39">
        <v>11.29</v>
      </c>
      <c r="N35" s="39">
        <v>94.72</v>
      </c>
      <c r="O35" s="39">
        <v>82.86</v>
      </c>
      <c r="P35" s="33">
        <f t="shared" si="12"/>
        <v>85.784489991609703</v>
      </c>
      <c r="Q35" s="184">
        <v>0.08</v>
      </c>
      <c r="R35" s="184">
        <v>0.02</v>
      </c>
      <c r="S35" s="59">
        <f t="shared" si="1"/>
        <v>2.4639932932793082E-2</v>
      </c>
      <c r="T35" s="59">
        <f t="shared" si="2"/>
        <v>1.1087969819756887</v>
      </c>
      <c r="U35" s="59">
        <f t="shared" si="3"/>
        <v>6.1599832331982705E-3</v>
      </c>
      <c r="V35" s="59">
        <f t="shared" si="4"/>
        <v>0.27719924549392216</v>
      </c>
      <c r="W35" s="59">
        <f t="shared" si="5"/>
        <v>1.3859962274696107</v>
      </c>
      <c r="X35" s="60">
        <v>30</v>
      </c>
      <c r="Y35" s="58">
        <f t="shared" si="6"/>
        <v>14.215510008390297</v>
      </c>
      <c r="Z35" s="61">
        <f t="shared" si="7"/>
        <v>0.48285594522844788</v>
      </c>
      <c r="AA35" s="63">
        <f t="shared" si="13"/>
        <v>0.08</v>
      </c>
      <c r="AB35" s="62">
        <f t="shared" si="14"/>
        <v>0.02</v>
      </c>
      <c r="AC35" s="57">
        <f t="shared" si="10"/>
        <v>0.24639932932793082</v>
      </c>
      <c r="AD35" s="58">
        <f t="shared" si="11"/>
        <v>6.1599832331982705E-2</v>
      </c>
    </row>
    <row r="36" spans="2:30" x14ac:dyDescent="0.35">
      <c r="B36" s="76">
        <v>44207</v>
      </c>
      <c r="C36" s="125">
        <v>2019</v>
      </c>
      <c r="D36" s="77" t="s">
        <v>932</v>
      </c>
      <c r="E36" s="78" t="s">
        <v>16</v>
      </c>
      <c r="F36" s="78" t="s">
        <v>997</v>
      </c>
      <c r="G36" s="78">
        <v>6</v>
      </c>
      <c r="H36" s="77" t="s">
        <v>990</v>
      </c>
      <c r="I36" s="79" t="s">
        <v>11</v>
      </c>
      <c r="J36" s="137"/>
      <c r="K36" s="80">
        <v>1475</v>
      </c>
      <c r="L36" s="39">
        <v>98</v>
      </c>
      <c r="M36" s="39">
        <v>10.89</v>
      </c>
      <c r="N36" s="39">
        <v>92.73</v>
      </c>
      <c r="O36" s="39">
        <v>79.92</v>
      </c>
      <c r="P36" s="33">
        <f t="shared" si="12"/>
        <v>84.347507331378296</v>
      </c>
      <c r="Q36" s="184">
        <v>0.34</v>
      </c>
      <c r="R36" s="184">
        <v>0.06</v>
      </c>
      <c r="S36" s="59">
        <f t="shared" si="1"/>
        <v>0.10708300738809214</v>
      </c>
      <c r="T36" s="59">
        <f t="shared" si="2"/>
        <v>4.8187353324641462</v>
      </c>
      <c r="U36" s="59">
        <f t="shared" si="3"/>
        <v>1.8897001303780962E-2</v>
      </c>
      <c r="V36" s="59">
        <f t="shared" si="4"/>
        <v>0.85036505867014334</v>
      </c>
      <c r="W36" s="59">
        <f t="shared" si="5"/>
        <v>5.6691003911342897</v>
      </c>
      <c r="X36" s="60">
        <v>30</v>
      </c>
      <c r="Y36" s="58">
        <f t="shared" si="6"/>
        <v>15.652492668621704</v>
      </c>
      <c r="Z36" s="61">
        <f t="shared" si="7"/>
        <v>0.4927857453281182</v>
      </c>
      <c r="AA36" s="63">
        <f t="shared" si="13"/>
        <v>0.34</v>
      </c>
      <c r="AB36" s="62">
        <f t="shared" si="14"/>
        <v>0.06</v>
      </c>
      <c r="AC36" s="57">
        <f t="shared" si="10"/>
        <v>1.0708300738809213</v>
      </c>
      <c r="AD36" s="58">
        <f t="shared" si="11"/>
        <v>0.18897001303780964</v>
      </c>
    </row>
    <row r="37" spans="2:30" x14ac:dyDescent="0.35">
      <c r="B37" s="76">
        <v>44207</v>
      </c>
      <c r="C37" s="125">
        <v>2019</v>
      </c>
      <c r="D37" s="77" t="s">
        <v>932</v>
      </c>
      <c r="E37" s="78" t="s">
        <v>16</v>
      </c>
      <c r="F37" s="78" t="s">
        <v>997</v>
      </c>
      <c r="G37" s="78">
        <v>6</v>
      </c>
      <c r="H37" s="77" t="s">
        <v>990</v>
      </c>
      <c r="I37" s="79" t="s">
        <v>10</v>
      </c>
      <c r="J37" s="137"/>
      <c r="K37" s="80">
        <v>1476</v>
      </c>
      <c r="L37" s="39">
        <v>94</v>
      </c>
      <c r="M37" s="39">
        <v>10.92</v>
      </c>
      <c r="N37" s="39">
        <v>88.6</v>
      </c>
      <c r="O37" s="39">
        <v>73.239999999999995</v>
      </c>
      <c r="P37" s="33">
        <f t="shared" si="12"/>
        <v>80.226570545829034</v>
      </c>
      <c r="Q37" s="184">
        <v>1.77</v>
      </c>
      <c r="R37" s="184">
        <v>0.18</v>
      </c>
      <c r="S37" s="59">
        <f t="shared" si="1"/>
        <v>0.59518806161745841</v>
      </c>
      <c r="T37" s="59">
        <f t="shared" si="2"/>
        <v>26.783462772785629</v>
      </c>
      <c r="U37" s="59">
        <f t="shared" si="3"/>
        <v>6.05275994865212E-2</v>
      </c>
      <c r="V37" s="59">
        <f t="shared" si="4"/>
        <v>2.7237419768934541</v>
      </c>
      <c r="W37" s="59">
        <f t="shared" si="5"/>
        <v>29.507204749679083</v>
      </c>
      <c r="X37" s="60">
        <v>30</v>
      </c>
      <c r="Y37" s="58">
        <f t="shared" si="6"/>
        <v>19.773429454170966</v>
      </c>
      <c r="Z37" s="61">
        <f t="shared" si="7"/>
        <v>0.52323491655969201</v>
      </c>
      <c r="AA37" s="63">
        <f t="shared" si="13"/>
        <v>1.77</v>
      </c>
      <c r="AB37" s="62">
        <f t="shared" si="14"/>
        <v>0.18</v>
      </c>
      <c r="AC37" s="57">
        <f t="shared" si="10"/>
        <v>5.9518806161745843</v>
      </c>
      <c r="AD37" s="58">
        <f t="shared" si="11"/>
        <v>0.605275994865212</v>
      </c>
    </row>
    <row r="38" spans="2:30" x14ac:dyDescent="0.35">
      <c r="B38" s="76">
        <v>44207</v>
      </c>
      <c r="C38" s="125">
        <v>2019</v>
      </c>
      <c r="D38" s="77" t="s">
        <v>932</v>
      </c>
      <c r="E38" s="78" t="s">
        <v>16</v>
      </c>
      <c r="F38" s="78" t="s">
        <v>997</v>
      </c>
      <c r="G38" s="78">
        <v>6</v>
      </c>
      <c r="H38" s="77" t="s">
        <v>952</v>
      </c>
      <c r="I38" s="79" t="s">
        <v>8</v>
      </c>
      <c r="J38" s="137"/>
      <c r="K38" s="80">
        <v>1477</v>
      </c>
      <c r="L38" s="39">
        <v>74</v>
      </c>
      <c r="M38" s="39">
        <v>11.03</v>
      </c>
      <c r="N38" s="39">
        <v>82.53</v>
      </c>
      <c r="O38" s="39">
        <v>71.209999999999994</v>
      </c>
      <c r="P38" s="33">
        <f t="shared" si="12"/>
        <v>84.167832167832159</v>
      </c>
      <c r="Q38" s="184">
        <v>0.28999999999999998</v>
      </c>
      <c r="R38" s="184">
        <v>0.02</v>
      </c>
      <c r="S38" s="59">
        <f t="shared" si="1"/>
        <v>9.1592389498172153E-2</v>
      </c>
      <c r="T38" s="59">
        <f t="shared" si="2"/>
        <v>4.1216575274177467</v>
      </c>
      <c r="U38" s="59">
        <f t="shared" si="3"/>
        <v>6.316716517115321E-3</v>
      </c>
      <c r="V38" s="59">
        <f t="shared" si="4"/>
        <v>0.28425224327018944</v>
      </c>
      <c r="W38" s="59">
        <f t="shared" si="5"/>
        <v>4.405909770687936</v>
      </c>
      <c r="X38" s="60">
        <v>30</v>
      </c>
      <c r="Y38" s="58">
        <f t="shared" si="6"/>
        <v>15.832167832167841</v>
      </c>
      <c r="Z38" s="61">
        <f t="shared" si="7"/>
        <v>0.49405117979395152</v>
      </c>
      <c r="AA38" s="63">
        <f t="shared" si="13"/>
        <v>0.28999999999999998</v>
      </c>
      <c r="AB38" s="62">
        <f t="shared" si="14"/>
        <v>0.02</v>
      </c>
      <c r="AC38" s="57">
        <f t="shared" si="10"/>
        <v>0.91592389498172155</v>
      </c>
      <c r="AD38" s="58">
        <f t="shared" si="11"/>
        <v>6.3167165171153214E-2</v>
      </c>
    </row>
    <row r="39" spans="2:30" x14ac:dyDescent="0.35">
      <c r="B39" s="76">
        <v>44207</v>
      </c>
      <c r="C39" s="125">
        <v>2019</v>
      </c>
      <c r="D39" s="77" t="s">
        <v>932</v>
      </c>
      <c r="E39" s="78" t="s">
        <v>16</v>
      </c>
      <c r="F39" s="78" t="s">
        <v>997</v>
      </c>
      <c r="G39" s="78">
        <v>6</v>
      </c>
      <c r="H39" s="77" t="s">
        <v>952</v>
      </c>
      <c r="I39" s="79" t="s">
        <v>12</v>
      </c>
      <c r="J39" s="137"/>
      <c r="K39" s="80">
        <v>1478</v>
      </c>
      <c r="L39" s="39">
        <v>88</v>
      </c>
      <c r="M39" s="39">
        <v>11</v>
      </c>
      <c r="N39" s="39">
        <v>94.09</v>
      </c>
      <c r="O39" s="39">
        <v>80.73</v>
      </c>
      <c r="P39" s="33">
        <f t="shared" si="12"/>
        <v>83.921049464436152</v>
      </c>
      <c r="Q39" s="184">
        <v>0.24</v>
      </c>
      <c r="R39" s="184">
        <v>7.0000000000000007E-2</v>
      </c>
      <c r="S39" s="59">
        <f t="shared" si="1"/>
        <v>7.6094077154739717E-2</v>
      </c>
      <c r="T39" s="59">
        <f t="shared" si="2"/>
        <v>3.4242334719632872</v>
      </c>
      <c r="U39" s="59">
        <f t="shared" si="3"/>
        <v>2.2194105836799087E-2</v>
      </c>
      <c r="V39" s="59">
        <f t="shared" si="4"/>
        <v>0.99873476265595895</v>
      </c>
      <c r="W39" s="59">
        <f t="shared" si="5"/>
        <v>4.4229682346192458</v>
      </c>
      <c r="X39" s="60">
        <v>30</v>
      </c>
      <c r="Y39" s="58">
        <f t="shared" si="6"/>
        <v>16.078950535563848</v>
      </c>
      <c r="Z39" s="61">
        <f t="shared" si="7"/>
        <v>0.49579807830202216</v>
      </c>
      <c r="AA39" s="63">
        <f t="shared" si="13"/>
        <v>0.24</v>
      </c>
      <c r="AB39" s="62">
        <f t="shared" si="14"/>
        <v>7.0000000000000007E-2</v>
      </c>
      <c r="AC39" s="57">
        <f t="shared" si="10"/>
        <v>0.76094077154739714</v>
      </c>
      <c r="AD39" s="58">
        <f t="shared" si="11"/>
        <v>0.22194105836799088</v>
      </c>
    </row>
    <row r="40" spans="2:30" x14ac:dyDescent="0.35">
      <c r="B40" s="76">
        <v>44207</v>
      </c>
      <c r="C40" s="125">
        <v>2019</v>
      </c>
      <c r="D40" s="77" t="s">
        <v>932</v>
      </c>
      <c r="E40" s="78" t="s">
        <v>16</v>
      </c>
      <c r="F40" s="78" t="s">
        <v>997</v>
      </c>
      <c r="G40" s="78">
        <v>6</v>
      </c>
      <c r="H40" s="77" t="s">
        <v>952</v>
      </c>
      <c r="I40" s="79" t="s">
        <v>11</v>
      </c>
      <c r="J40" s="137"/>
      <c r="K40" s="80">
        <v>1479</v>
      </c>
      <c r="L40" s="39">
        <v>86</v>
      </c>
      <c r="M40" s="39">
        <v>11.39</v>
      </c>
      <c r="N40" s="39">
        <v>90.02</v>
      </c>
      <c r="O40" s="39">
        <v>76.400000000000006</v>
      </c>
      <c r="P40" s="33">
        <f t="shared" si="12"/>
        <v>82.678367035482651</v>
      </c>
      <c r="Q40" s="184">
        <v>1.4</v>
      </c>
      <c r="R40" s="184">
        <v>0.09</v>
      </c>
      <c r="S40" s="59">
        <f t="shared" si="1"/>
        <v>0.45265805260729103</v>
      </c>
      <c r="T40" s="59">
        <f t="shared" si="2"/>
        <v>20.369612367328095</v>
      </c>
      <c r="U40" s="59">
        <f t="shared" si="3"/>
        <v>2.9099446239040139E-2</v>
      </c>
      <c r="V40" s="59">
        <f t="shared" si="4"/>
        <v>1.3094750807568063</v>
      </c>
      <c r="W40" s="59">
        <f t="shared" si="5"/>
        <v>21.6790874480849</v>
      </c>
      <c r="X40" s="60">
        <v>30</v>
      </c>
      <c r="Y40" s="58">
        <f t="shared" si="6"/>
        <v>17.321632964517349</v>
      </c>
      <c r="Z40" s="61">
        <f t="shared" si="7"/>
        <v>0.50475311490539909</v>
      </c>
      <c r="AA40" s="63">
        <f t="shared" si="13"/>
        <v>1.4</v>
      </c>
      <c r="AB40" s="62">
        <f t="shared" si="14"/>
        <v>0.09</v>
      </c>
      <c r="AC40" s="57">
        <f t="shared" si="10"/>
        <v>4.5265805260729106</v>
      </c>
      <c r="AD40" s="58">
        <f t="shared" si="11"/>
        <v>0.29099446239040139</v>
      </c>
    </row>
    <row r="41" spans="2:30" x14ac:dyDescent="0.35">
      <c r="B41" s="76">
        <v>44207</v>
      </c>
      <c r="C41" s="125">
        <v>2019</v>
      </c>
      <c r="D41" s="77" t="s">
        <v>932</v>
      </c>
      <c r="E41" s="78" t="s">
        <v>16</v>
      </c>
      <c r="F41" s="78" t="s">
        <v>997</v>
      </c>
      <c r="G41" s="78">
        <v>6</v>
      </c>
      <c r="H41" s="77" t="s">
        <v>952</v>
      </c>
      <c r="I41" s="79" t="s">
        <v>10</v>
      </c>
      <c r="J41" s="137"/>
      <c r="K41" s="80">
        <v>1480</v>
      </c>
      <c r="L41" s="39">
        <v>85</v>
      </c>
      <c r="M41" s="39">
        <v>10.88</v>
      </c>
      <c r="N41" s="39">
        <v>85.24</v>
      </c>
      <c r="O41" s="39">
        <v>70.47</v>
      </c>
      <c r="P41" s="33">
        <f t="shared" si="12"/>
        <v>80.137170521785904</v>
      </c>
      <c r="Q41" s="184">
        <v>1.94</v>
      </c>
      <c r="R41" s="184">
        <v>0.17</v>
      </c>
      <c r="S41" s="59">
        <f t="shared" si="1"/>
        <v>0.65329719751636184</v>
      </c>
      <c r="T41" s="59">
        <f t="shared" si="2"/>
        <v>29.398373888236282</v>
      </c>
      <c r="U41" s="59">
        <f t="shared" si="3"/>
        <v>5.7247692565866766E-2</v>
      </c>
      <c r="V41" s="59">
        <f t="shared" si="4"/>
        <v>2.5761461654640043</v>
      </c>
      <c r="W41" s="59">
        <f t="shared" si="5"/>
        <v>31.974520053700285</v>
      </c>
      <c r="X41" s="60">
        <v>30</v>
      </c>
      <c r="Y41" s="58">
        <f t="shared" si="6"/>
        <v>19.862829478214096</v>
      </c>
      <c r="Z41" s="61">
        <f t="shared" si="7"/>
        <v>0.5239301896291324</v>
      </c>
      <c r="AA41" s="63">
        <f t="shared" si="13"/>
        <v>1.94</v>
      </c>
      <c r="AB41" s="62">
        <f t="shared" si="14"/>
        <v>0.17</v>
      </c>
      <c r="AC41" s="57">
        <f t="shared" si="10"/>
        <v>6.5329719751636182</v>
      </c>
      <c r="AD41" s="58">
        <f t="shared" si="11"/>
        <v>0.5724769256586677</v>
      </c>
    </row>
    <row r="42" spans="2:30" x14ac:dyDescent="0.35">
      <c r="B42" s="76">
        <v>44207</v>
      </c>
      <c r="C42" s="125">
        <v>2019</v>
      </c>
      <c r="D42" s="77" t="s">
        <v>932</v>
      </c>
      <c r="E42" s="78" t="s">
        <v>15</v>
      </c>
      <c r="F42" s="78" t="s">
        <v>999</v>
      </c>
      <c r="G42" s="78">
        <v>8</v>
      </c>
      <c r="H42" s="77" t="s">
        <v>990</v>
      </c>
      <c r="I42" s="79" t="s">
        <v>8</v>
      </c>
      <c r="J42" s="137"/>
      <c r="K42" s="80">
        <v>1481</v>
      </c>
      <c r="L42" s="39">
        <v>69</v>
      </c>
      <c r="M42" s="39">
        <v>10.95</v>
      </c>
      <c r="N42" s="39">
        <v>83.05</v>
      </c>
      <c r="O42" s="39">
        <v>71.41</v>
      </c>
      <c r="P42" s="33">
        <f t="shared" si="12"/>
        <v>83.855755894590843</v>
      </c>
      <c r="Q42" s="184">
        <v>0.22</v>
      </c>
      <c r="R42" s="184">
        <v>0.05</v>
      </c>
      <c r="S42" s="59">
        <f t="shared" si="1"/>
        <v>6.9824346675487925E-2</v>
      </c>
      <c r="T42" s="59">
        <f t="shared" si="2"/>
        <v>3.1420956003969565</v>
      </c>
      <c r="U42" s="59">
        <f t="shared" si="3"/>
        <v>1.586916969897453E-2</v>
      </c>
      <c r="V42" s="59">
        <f t="shared" si="4"/>
        <v>0.71411263645385381</v>
      </c>
      <c r="W42" s="59">
        <f t="shared" si="5"/>
        <v>3.8562082368508102</v>
      </c>
      <c r="X42" s="60">
        <v>30</v>
      </c>
      <c r="Y42" s="58">
        <f t="shared" si="6"/>
        <v>16.144244105409157</v>
      </c>
      <c r="Z42" s="61">
        <f t="shared" si="7"/>
        <v>0.49626199139927224</v>
      </c>
      <c r="AA42" s="63">
        <f t="shared" si="13"/>
        <v>0.22</v>
      </c>
      <c r="AB42" s="62">
        <f t="shared" si="14"/>
        <v>0.05</v>
      </c>
      <c r="AC42" s="57">
        <f t="shared" si="10"/>
        <v>0.69824346675487925</v>
      </c>
      <c r="AD42" s="58">
        <f t="shared" si="11"/>
        <v>0.15869169698974531</v>
      </c>
    </row>
    <row r="43" spans="2:30" x14ac:dyDescent="0.35">
      <c r="B43" s="76">
        <v>44207</v>
      </c>
      <c r="C43" s="125">
        <v>2019</v>
      </c>
      <c r="D43" s="77" t="s">
        <v>932</v>
      </c>
      <c r="E43" s="78" t="s">
        <v>15</v>
      </c>
      <c r="F43" s="78" t="s">
        <v>999</v>
      </c>
      <c r="G43" s="78">
        <v>8</v>
      </c>
      <c r="H43" s="77" t="s">
        <v>990</v>
      </c>
      <c r="I43" s="79" t="s">
        <v>12</v>
      </c>
      <c r="J43" s="137"/>
      <c r="K43" s="80">
        <v>1482</v>
      </c>
      <c r="L43" s="39">
        <v>84</v>
      </c>
      <c r="M43" s="39">
        <v>10.91</v>
      </c>
      <c r="N43" s="39">
        <v>87.11</v>
      </c>
      <c r="O43" s="39">
        <v>75.62</v>
      </c>
      <c r="P43" s="33">
        <f t="shared" si="12"/>
        <v>84.921259842519703</v>
      </c>
      <c r="Q43" s="184">
        <v>0.18</v>
      </c>
      <c r="R43" s="184">
        <v>0.08</v>
      </c>
      <c r="S43" s="59">
        <f t="shared" si="1"/>
        <v>5.6186369958275369E-2</v>
      </c>
      <c r="T43" s="59">
        <f t="shared" si="2"/>
        <v>2.5283866481223916</v>
      </c>
      <c r="U43" s="59">
        <f t="shared" si="3"/>
        <v>2.4971719981455719E-2</v>
      </c>
      <c r="V43" s="59">
        <f t="shared" si="4"/>
        <v>1.1237273991655072</v>
      </c>
      <c r="W43" s="59">
        <f t="shared" si="5"/>
        <v>3.652114047287899</v>
      </c>
      <c r="X43" s="60">
        <v>30</v>
      </c>
      <c r="Y43" s="58">
        <f t="shared" si="6"/>
        <v>15.078740157480297</v>
      </c>
      <c r="Z43" s="61">
        <f t="shared" si="7"/>
        <v>0.48878071395456646</v>
      </c>
      <c r="AA43" s="63">
        <f t="shared" si="13"/>
        <v>0.18</v>
      </c>
      <c r="AB43" s="62">
        <f t="shared" si="14"/>
        <v>0.08</v>
      </c>
      <c r="AC43" s="57">
        <f t="shared" si="10"/>
        <v>0.56186369958275373</v>
      </c>
      <c r="AD43" s="58">
        <f t="shared" si="11"/>
        <v>0.2497171998145572</v>
      </c>
    </row>
    <row r="44" spans="2:30" x14ac:dyDescent="0.35">
      <c r="B44" s="76">
        <v>44207</v>
      </c>
      <c r="C44" s="125">
        <v>2019</v>
      </c>
      <c r="D44" s="77" t="s">
        <v>932</v>
      </c>
      <c r="E44" s="78" t="s">
        <v>15</v>
      </c>
      <c r="F44" s="78" t="s">
        <v>999</v>
      </c>
      <c r="G44" s="78">
        <v>8</v>
      </c>
      <c r="H44" s="77" t="s">
        <v>990</v>
      </c>
      <c r="I44" s="79" t="s">
        <v>11</v>
      </c>
      <c r="J44" s="137"/>
      <c r="K44" s="80">
        <v>1483</v>
      </c>
      <c r="L44" s="39">
        <v>97</v>
      </c>
      <c r="M44" s="39">
        <v>11.31</v>
      </c>
      <c r="N44" s="39">
        <v>79.819999999999993</v>
      </c>
      <c r="O44" s="39">
        <v>67.62</v>
      </c>
      <c r="P44" s="33">
        <f t="shared" si="12"/>
        <v>82.192380674354112</v>
      </c>
      <c r="Q44" s="184">
        <v>0.79</v>
      </c>
      <c r="R44" s="184">
        <v>7.0000000000000007E-2</v>
      </c>
      <c r="S44" s="59">
        <f t="shared" si="1"/>
        <v>0.25740587817439176</v>
      </c>
      <c r="T44" s="59">
        <f t="shared" si="2"/>
        <v>11.583264517847629</v>
      </c>
      <c r="U44" s="59">
        <f t="shared" si="3"/>
        <v>2.2808115787604336E-2</v>
      </c>
      <c r="V44" s="59">
        <f t="shared" si="4"/>
        <v>1.0263652104421952</v>
      </c>
      <c r="W44" s="59">
        <f t="shared" si="5"/>
        <v>12.609629728289825</v>
      </c>
      <c r="X44" s="60">
        <v>30</v>
      </c>
      <c r="Y44" s="58">
        <f t="shared" si="6"/>
        <v>17.807619325645888</v>
      </c>
      <c r="Z44" s="61">
        <f t="shared" si="7"/>
        <v>0.50832889362457823</v>
      </c>
      <c r="AA44" s="63">
        <f t="shared" si="13"/>
        <v>0.79</v>
      </c>
      <c r="AB44" s="62">
        <f t="shared" si="14"/>
        <v>7.0000000000000007E-2</v>
      </c>
      <c r="AC44" s="57">
        <f t="shared" si="10"/>
        <v>2.5740587817439176</v>
      </c>
      <c r="AD44" s="58">
        <f t="shared" si="11"/>
        <v>0.22808115787604336</v>
      </c>
    </row>
    <row r="45" spans="2:30" x14ac:dyDescent="0.35">
      <c r="B45" s="76">
        <v>44207</v>
      </c>
      <c r="C45" s="125">
        <v>2019</v>
      </c>
      <c r="D45" s="77" t="s">
        <v>932</v>
      </c>
      <c r="E45" s="78" t="s">
        <v>15</v>
      </c>
      <c r="F45" s="78" t="s">
        <v>999</v>
      </c>
      <c r="G45" s="78">
        <v>8</v>
      </c>
      <c r="H45" s="77" t="s">
        <v>990</v>
      </c>
      <c r="I45" s="79" t="s">
        <v>10</v>
      </c>
      <c r="J45" s="137"/>
      <c r="K45" s="80">
        <v>1484</v>
      </c>
      <c r="L45" s="39">
        <v>87</v>
      </c>
      <c r="M45" s="39">
        <v>10.93</v>
      </c>
      <c r="N45" s="39">
        <v>83.95</v>
      </c>
      <c r="O45" s="39">
        <v>69.36</v>
      </c>
      <c r="P45" s="33">
        <f t="shared" si="12"/>
        <v>80.019172829361807</v>
      </c>
      <c r="Q45" s="184">
        <v>1.1000000000000001</v>
      </c>
      <c r="R45" s="184">
        <v>0.14000000000000001</v>
      </c>
      <c r="S45" s="59">
        <f t="shared" si="1"/>
        <v>0.37113469108334768</v>
      </c>
      <c r="T45" s="59">
        <f t="shared" si="2"/>
        <v>16.701061098750646</v>
      </c>
      <c r="U45" s="59">
        <f t="shared" si="3"/>
        <v>4.7235324319698797E-2</v>
      </c>
      <c r="V45" s="59">
        <f t="shared" si="4"/>
        <v>2.125589594386446</v>
      </c>
      <c r="W45" s="59">
        <f t="shared" si="5"/>
        <v>18.826650693137093</v>
      </c>
      <c r="X45" s="60">
        <v>30</v>
      </c>
      <c r="Y45" s="58">
        <f t="shared" si="6"/>
        <v>19.980827170638193</v>
      </c>
      <c r="Z45" s="61">
        <f t="shared" si="7"/>
        <v>0.52485024816019177</v>
      </c>
      <c r="AA45" s="63">
        <f t="shared" si="13"/>
        <v>1.1000000000000001</v>
      </c>
      <c r="AB45" s="62">
        <f t="shared" si="14"/>
        <v>0.14000000000000001</v>
      </c>
      <c r="AC45" s="57">
        <f t="shared" si="10"/>
        <v>3.7113469108334769</v>
      </c>
      <c r="AD45" s="58">
        <f t="shared" si="11"/>
        <v>0.47235324319698796</v>
      </c>
    </row>
    <row r="46" spans="2:30" x14ac:dyDescent="0.35">
      <c r="B46" s="76">
        <v>44207</v>
      </c>
      <c r="C46" s="125">
        <v>2019</v>
      </c>
      <c r="D46" s="77" t="s">
        <v>932</v>
      </c>
      <c r="E46" s="78" t="s">
        <v>15</v>
      </c>
      <c r="F46" s="78" t="s">
        <v>999</v>
      </c>
      <c r="G46" s="78">
        <v>8</v>
      </c>
      <c r="H46" s="77" t="s">
        <v>952</v>
      </c>
      <c r="I46" s="79" t="s">
        <v>8</v>
      </c>
      <c r="J46" s="137"/>
      <c r="K46" s="80">
        <v>1485</v>
      </c>
      <c r="L46" s="39">
        <v>75</v>
      </c>
      <c r="M46" s="39">
        <v>10.99</v>
      </c>
      <c r="N46" s="39">
        <v>86.57</v>
      </c>
      <c r="O46" s="39">
        <v>74.87</v>
      </c>
      <c r="P46" s="33">
        <f t="shared" si="12"/>
        <v>84.519714210108503</v>
      </c>
      <c r="Q46" s="184">
        <v>1.3599999999999999</v>
      </c>
      <c r="R46" s="184">
        <v>0.08</v>
      </c>
      <c r="S46" s="59">
        <f t="shared" si="1"/>
        <v>0.42718221665623024</v>
      </c>
      <c r="T46" s="59">
        <f t="shared" si="2"/>
        <v>19.223199749530362</v>
      </c>
      <c r="U46" s="59">
        <f t="shared" si="3"/>
        <v>2.5128365685660604E-2</v>
      </c>
      <c r="V46" s="59">
        <f t="shared" si="4"/>
        <v>1.1307764558547273</v>
      </c>
      <c r="W46" s="59">
        <f t="shared" si="5"/>
        <v>20.353976205385088</v>
      </c>
      <c r="X46" s="60">
        <v>30</v>
      </c>
      <c r="Y46" s="58">
        <f t="shared" si="6"/>
        <v>15.480285789891497</v>
      </c>
      <c r="Z46" s="61">
        <f t="shared" si="7"/>
        <v>0.49157795867251086</v>
      </c>
      <c r="AA46" s="63">
        <f t="shared" si="13"/>
        <v>1.3599999999999999</v>
      </c>
      <c r="AB46" s="62">
        <f t="shared" si="14"/>
        <v>0.08</v>
      </c>
      <c r="AC46" s="57">
        <f t="shared" si="10"/>
        <v>4.271822166562302</v>
      </c>
      <c r="AD46" s="58">
        <f t="shared" si="11"/>
        <v>0.25128365685660603</v>
      </c>
    </row>
    <row r="47" spans="2:30" x14ac:dyDescent="0.35">
      <c r="B47" s="76">
        <v>44207</v>
      </c>
      <c r="C47" s="125">
        <v>2019</v>
      </c>
      <c r="D47" s="77" t="s">
        <v>932</v>
      </c>
      <c r="E47" s="78" t="s">
        <v>15</v>
      </c>
      <c r="F47" s="78" t="s">
        <v>999</v>
      </c>
      <c r="G47" s="78">
        <v>8</v>
      </c>
      <c r="H47" s="77" t="s">
        <v>952</v>
      </c>
      <c r="I47" s="79" t="s">
        <v>12</v>
      </c>
      <c r="J47" s="137"/>
      <c r="K47" s="80">
        <v>1486</v>
      </c>
      <c r="L47" s="39">
        <v>81</v>
      </c>
      <c r="M47" s="39">
        <v>10.94</v>
      </c>
      <c r="N47" s="39">
        <v>90.67</v>
      </c>
      <c r="O47" s="39">
        <v>77.92</v>
      </c>
      <c r="P47" s="33">
        <f t="shared" si="12"/>
        <v>84.008528784648192</v>
      </c>
      <c r="Q47" s="184">
        <v>3.19</v>
      </c>
      <c r="R47" s="184">
        <v>0.04</v>
      </c>
      <c r="S47" s="59">
        <f t="shared" si="1"/>
        <v>1.0100317258883247</v>
      </c>
      <c r="T47" s="59">
        <f t="shared" si="2"/>
        <v>45.451427664974609</v>
      </c>
      <c r="U47" s="59">
        <f t="shared" si="3"/>
        <v>1.2664974619289338E-2</v>
      </c>
      <c r="V47" s="59">
        <f t="shared" si="4"/>
        <v>0.56992385786802013</v>
      </c>
      <c r="W47" s="59">
        <f t="shared" si="5"/>
        <v>46.021351522842629</v>
      </c>
      <c r="X47" s="60">
        <v>30</v>
      </c>
      <c r="Y47" s="58">
        <f t="shared" si="6"/>
        <v>15.991471215351808</v>
      </c>
      <c r="Z47" s="61">
        <f t="shared" si="7"/>
        <v>0.49517766497461918</v>
      </c>
      <c r="AA47" s="63">
        <f t="shared" si="13"/>
        <v>3.19</v>
      </c>
      <c r="AB47" s="62">
        <f t="shared" si="14"/>
        <v>0.04</v>
      </c>
      <c r="AC47" s="57">
        <f t="shared" si="10"/>
        <v>10.100317258883248</v>
      </c>
      <c r="AD47" s="58">
        <f t="shared" si="11"/>
        <v>0.12664974619289338</v>
      </c>
    </row>
    <row r="48" spans="2:30" x14ac:dyDescent="0.35">
      <c r="B48" s="76">
        <v>44207</v>
      </c>
      <c r="C48" s="125">
        <v>2019</v>
      </c>
      <c r="D48" s="77" t="s">
        <v>932</v>
      </c>
      <c r="E48" s="78" t="s">
        <v>15</v>
      </c>
      <c r="F48" s="78" t="s">
        <v>999</v>
      </c>
      <c r="G48" s="78">
        <v>8</v>
      </c>
      <c r="H48" s="77" t="s">
        <v>952</v>
      </c>
      <c r="I48" s="79" t="s">
        <v>11</v>
      </c>
      <c r="J48" s="137"/>
      <c r="K48" s="80">
        <v>1487</v>
      </c>
      <c r="L48" s="39">
        <v>79</v>
      </c>
      <c r="M48" s="39">
        <v>10.94</v>
      </c>
      <c r="N48" s="39">
        <v>83.88</v>
      </c>
      <c r="O48" s="39">
        <v>71.58</v>
      </c>
      <c r="P48" s="33">
        <f t="shared" si="12"/>
        <v>83.136824787496579</v>
      </c>
      <c r="Q48" s="184">
        <v>4.8899999999999997</v>
      </c>
      <c r="R48" s="184">
        <v>0.11</v>
      </c>
      <c r="S48" s="59">
        <f t="shared" si="1"/>
        <v>1.5696545184696564</v>
      </c>
      <c r="T48" s="59">
        <f t="shared" si="2"/>
        <v>70.634453331134537</v>
      </c>
      <c r="U48" s="59">
        <f t="shared" si="3"/>
        <v>3.530920184696569E-2</v>
      </c>
      <c r="V48" s="59">
        <f t="shared" si="4"/>
        <v>1.5889140831134561</v>
      </c>
      <c r="W48" s="59">
        <f t="shared" si="5"/>
        <v>72.223367414247988</v>
      </c>
      <c r="X48" s="60">
        <v>30</v>
      </c>
      <c r="Y48" s="58">
        <f t="shared" si="6"/>
        <v>16.863175212503421</v>
      </c>
      <c r="Z48" s="61">
        <f t="shared" si="7"/>
        <v>0.50141820580474916</v>
      </c>
      <c r="AA48" s="63">
        <f t="shared" si="13"/>
        <v>4.8899999999999997</v>
      </c>
      <c r="AB48" s="62">
        <f t="shared" si="14"/>
        <v>0.11</v>
      </c>
      <c r="AC48" s="57">
        <f t="shared" si="10"/>
        <v>15.696545184696564</v>
      </c>
      <c r="AD48" s="58">
        <f t="shared" si="11"/>
        <v>0.35309201846965688</v>
      </c>
    </row>
    <row r="49" spans="2:30" x14ac:dyDescent="0.35">
      <c r="B49" s="76">
        <v>44207</v>
      </c>
      <c r="C49" s="125">
        <v>2019</v>
      </c>
      <c r="D49" s="77" t="s">
        <v>932</v>
      </c>
      <c r="E49" s="78" t="s">
        <v>15</v>
      </c>
      <c r="F49" s="78" t="s">
        <v>999</v>
      </c>
      <c r="G49" s="78">
        <v>8</v>
      </c>
      <c r="H49" s="77" t="s">
        <v>952</v>
      </c>
      <c r="I49" s="79" t="s">
        <v>10</v>
      </c>
      <c r="J49" s="137"/>
      <c r="K49" s="80">
        <v>1488</v>
      </c>
      <c r="L49" s="39">
        <v>89</v>
      </c>
      <c r="M49" s="39">
        <v>10.91</v>
      </c>
      <c r="N49" s="39">
        <v>84.77</v>
      </c>
      <c r="O49" s="39">
        <v>70.47</v>
      </c>
      <c r="P49" s="33">
        <f t="shared" si="12"/>
        <v>80.639046845383163</v>
      </c>
      <c r="Q49" s="184">
        <v>1.77</v>
      </c>
      <c r="R49" s="184">
        <v>0.11</v>
      </c>
      <c r="S49" s="59">
        <f t="shared" si="1"/>
        <v>0.59123824714573536</v>
      </c>
      <c r="T49" s="59">
        <f t="shared" si="2"/>
        <v>26.605721121558091</v>
      </c>
      <c r="U49" s="59">
        <f t="shared" si="3"/>
        <v>3.6743619879113495E-2</v>
      </c>
      <c r="V49" s="59">
        <f t="shared" si="4"/>
        <v>1.6534628945601073</v>
      </c>
      <c r="W49" s="59">
        <f t="shared" si="5"/>
        <v>28.259184016118198</v>
      </c>
      <c r="X49" s="60">
        <v>30</v>
      </c>
      <c r="Y49" s="58">
        <f t="shared" si="6"/>
        <v>19.360953154616837</v>
      </c>
      <c r="Z49" s="61">
        <f t="shared" si="7"/>
        <v>0.52004701141705834</v>
      </c>
      <c r="AA49" s="63">
        <f t="shared" si="13"/>
        <v>1.77</v>
      </c>
      <c r="AB49" s="62">
        <f t="shared" si="14"/>
        <v>0.11</v>
      </c>
      <c r="AC49" s="57">
        <f t="shared" si="10"/>
        <v>5.9123824714573541</v>
      </c>
      <c r="AD49" s="58">
        <f t="shared" si="11"/>
        <v>0.36743619879113498</v>
      </c>
    </row>
    <row r="50" spans="2:30" x14ac:dyDescent="0.35">
      <c r="B50" s="76">
        <v>44207</v>
      </c>
      <c r="C50" s="125">
        <v>2019</v>
      </c>
      <c r="D50" s="77" t="s">
        <v>932</v>
      </c>
      <c r="E50" s="78" t="s">
        <v>14</v>
      </c>
      <c r="F50" s="78" t="s">
        <v>996</v>
      </c>
      <c r="G50" s="78">
        <v>5</v>
      </c>
      <c r="H50" s="77" t="s">
        <v>990</v>
      </c>
      <c r="I50" s="79" t="s">
        <v>8</v>
      </c>
      <c r="J50" s="137"/>
      <c r="K50" s="80">
        <v>1489</v>
      </c>
      <c r="L50" s="39">
        <v>76</v>
      </c>
      <c r="M50" s="39">
        <v>10.89</v>
      </c>
      <c r="N50" s="39">
        <v>79.069999999999993</v>
      </c>
      <c r="O50" s="39">
        <v>68.790000000000006</v>
      </c>
      <c r="P50" s="33">
        <f t="shared" si="12"/>
        <v>84.922264593722517</v>
      </c>
      <c r="Q50" s="184">
        <v>0.16</v>
      </c>
      <c r="R50" s="184">
        <v>0.04</v>
      </c>
      <c r="S50" s="59">
        <f t="shared" si="1"/>
        <v>4.9942659758203792E-2</v>
      </c>
      <c r="T50" s="59">
        <f t="shared" si="2"/>
        <v>2.2474196891191704</v>
      </c>
      <c r="U50" s="59">
        <f t="shared" si="3"/>
        <v>1.2485664939550948E-2</v>
      </c>
      <c r="V50" s="59">
        <f t="shared" si="4"/>
        <v>0.56185492227979261</v>
      </c>
      <c r="W50" s="59">
        <f t="shared" si="5"/>
        <v>2.8092746113989628</v>
      </c>
      <c r="X50" s="60">
        <v>30</v>
      </c>
      <c r="Y50" s="58">
        <f t="shared" si="6"/>
        <v>15.077735406277483</v>
      </c>
      <c r="Z50" s="61">
        <f t="shared" si="7"/>
        <v>0.48877374784110528</v>
      </c>
      <c r="AA50" s="63">
        <f t="shared" si="13"/>
        <v>0.16</v>
      </c>
      <c r="AB50" s="62">
        <f t="shared" si="14"/>
        <v>0.04</v>
      </c>
      <c r="AC50" s="57">
        <f t="shared" si="10"/>
        <v>0.49942659758203789</v>
      </c>
      <c r="AD50" s="58">
        <f t="shared" si="11"/>
        <v>0.12485664939550947</v>
      </c>
    </row>
    <row r="51" spans="2:30" x14ac:dyDescent="0.35">
      <c r="B51" s="76">
        <v>44207</v>
      </c>
      <c r="C51" s="125">
        <v>2019</v>
      </c>
      <c r="D51" s="77" t="s">
        <v>932</v>
      </c>
      <c r="E51" s="78" t="s">
        <v>14</v>
      </c>
      <c r="F51" s="78" t="s">
        <v>996</v>
      </c>
      <c r="G51" s="78">
        <v>5</v>
      </c>
      <c r="H51" s="77" t="s">
        <v>990</v>
      </c>
      <c r="I51" s="79" t="s">
        <v>12</v>
      </c>
      <c r="J51" s="137"/>
      <c r="K51" s="80">
        <v>1490</v>
      </c>
      <c r="L51" s="39">
        <v>83</v>
      </c>
      <c r="M51" s="39">
        <v>10.89</v>
      </c>
      <c r="N51" s="39">
        <v>82.12</v>
      </c>
      <c r="O51" s="39">
        <v>70.63</v>
      </c>
      <c r="P51" s="33">
        <f t="shared" si="12"/>
        <v>83.869156254387178</v>
      </c>
      <c r="Q51" s="184">
        <v>7.0000000000000007E-2</v>
      </c>
      <c r="R51" s="184">
        <v>0.02</v>
      </c>
      <c r="S51" s="59">
        <f t="shared" si="1"/>
        <v>2.2212169400736531E-2</v>
      </c>
      <c r="T51" s="59">
        <f t="shared" si="2"/>
        <v>0.99954762303314393</v>
      </c>
      <c r="U51" s="59">
        <f t="shared" si="3"/>
        <v>6.3463341144961508E-3</v>
      </c>
      <c r="V51" s="59">
        <f t="shared" si="4"/>
        <v>0.2855850351523268</v>
      </c>
      <c r="W51" s="59">
        <f t="shared" si="5"/>
        <v>1.2851326581854707</v>
      </c>
      <c r="X51" s="60">
        <v>30</v>
      </c>
      <c r="Y51" s="58">
        <f t="shared" si="6"/>
        <v>16.130843745612822</v>
      </c>
      <c r="Z51" s="61">
        <f t="shared" si="7"/>
        <v>0.49616672246401083</v>
      </c>
      <c r="AA51" s="63">
        <f t="shared" si="13"/>
        <v>7.0000000000000007E-2</v>
      </c>
      <c r="AB51" s="62">
        <f t="shared" si="14"/>
        <v>0.02</v>
      </c>
      <c r="AC51" s="57">
        <f t="shared" si="10"/>
        <v>0.22212169400736531</v>
      </c>
      <c r="AD51" s="58">
        <f t="shared" si="11"/>
        <v>6.3463341144961508E-2</v>
      </c>
    </row>
    <row r="52" spans="2:30" x14ac:dyDescent="0.35">
      <c r="B52" s="76">
        <v>44207</v>
      </c>
      <c r="C52" s="125">
        <v>2019</v>
      </c>
      <c r="D52" s="77" t="s">
        <v>932</v>
      </c>
      <c r="E52" s="78" t="s">
        <v>14</v>
      </c>
      <c r="F52" s="78" t="s">
        <v>996</v>
      </c>
      <c r="G52" s="78">
        <v>5</v>
      </c>
      <c r="H52" s="77" t="s">
        <v>990</v>
      </c>
      <c r="I52" s="79" t="s">
        <v>11</v>
      </c>
      <c r="J52" s="137"/>
      <c r="K52" s="80">
        <v>1491</v>
      </c>
      <c r="L52" s="39">
        <v>78</v>
      </c>
      <c r="M52" s="39">
        <v>10.99</v>
      </c>
      <c r="N52" s="39">
        <v>83.2</v>
      </c>
      <c r="O52" s="39">
        <v>70.75</v>
      </c>
      <c r="P52" s="33">
        <f t="shared" si="12"/>
        <v>82.75862068965516</v>
      </c>
      <c r="Q52" s="184">
        <v>0.76</v>
      </c>
      <c r="R52" s="184">
        <v>0.14000000000000001</v>
      </c>
      <c r="S52" s="59">
        <f t="shared" si="1"/>
        <v>0.24541666666666667</v>
      </c>
      <c r="T52" s="59">
        <f t="shared" si="2"/>
        <v>11.043750000000001</v>
      </c>
      <c r="U52" s="59">
        <f t="shared" si="3"/>
        <v>4.5208333333333343E-2</v>
      </c>
      <c r="V52" s="59">
        <f t="shared" si="4"/>
        <v>2.0343750000000003</v>
      </c>
      <c r="W52" s="59">
        <f t="shared" si="5"/>
        <v>13.078125000000002</v>
      </c>
      <c r="X52" s="60">
        <v>30</v>
      </c>
      <c r="Y52" s="58">
        <f t="shared" si="6"/>
        <v>17.24137931034484</v>
      </c>
      <c r="Z52" s="61">
        <f t="shared" si="7"/>
        <v>0.50416666666666676</v>
      </c>
      <c r="AA52" s="63">
        <f t="shared" si="13"/>
        <v>0.76</v>
      </c>
      <c r="AB52" s="62">
        <f t="shared" si="14"/>
        <v>0.14000000000000001</v>
      </c>
      <c r="AC52" s="57">
        <f t="shared" si="10"/>
        <v>2.4541666666666666</v>
      </c>
      <c r="AD52" s="58">
        <f t="shared" si="11"/>
        <v>0.45208333333333345</v>
      </c>
    </row>
    <row r="53" spans="2:30" x14ac:dyDescent="0.35">
      <c r="B53" s="76">
        <v>44207</v>
      </c>
      <c r="C53" s="125">
        <v>2019</v>
      </c>
      <c r="D53" s="77" t="s">
        <v>932</v>
      </c>
      <c r="E53" s="78" t="s">
        <v>14</v>
      </c>
      <c r="F53" s="78" t="s">
        <v>996</v>
      </c>
      <c r="G53" s="78">
        <v>5</v>
      </c>
      <c r="H53" s="77" t="s">
        <v>990</v>
      </c>
      <c r="I53" s="79" t="s">
        <v>10</v>
      </c>
      <c r="J53" s="137"/>
      <c r="K53" s="80">
        <v>1492</v>
      </c>
      <c r="L53" s="39">
        <v>67</v>
      </c>
      <c r="M53" s="39">
        <v>11.02</v>
      </c>
      <c r="N53" s="39">
        <v>88.58</v>
      </c>
      <c r="O53" s="39">
        <v>73.81</v>
      </c>
      <c r="P53" s="33">
        <f t="shared" si="12"/>
        <v>80.95667870036101</v>
      </c>
      <c r="Q53" s="184">
        <v>0.63</v>
      </c>
      <c r="R53" s="184">
        <v>0.09</v>
      </c>
      <c r="S53" s="59">
        <f t="shared" si="1"/>
        <v>0.20936789297658862</v>
      </c>
      <c r="T53" s="59">
        <f t="shared" si="2"/>
        <v>9.4215551839464879</v>
      </c>
      <c r="U53" s="59">
        <f t="shared" si="3"/>
        <v>2.9909698996655514E-2</v>
      </c>
      <c r="V53" s="59">
        <f t="shared" si="4"/>
        <v>1.3459364548494981</v>
      </c>
      <c r="W53" s="59">
        <f t="shared" si="5"/>
        <v>10.767491638795986</v>
      </c>
      <c r="X53" s="60">
        <v>30</v>
      </c>
      <c r="Y53" s="58">
        <f t="shared" si="6"/>
        <v>19.04332129963899</v>
      </c>
      <c r="Z53" s="61">
        <f t="shared" si="7"/>
        <v>0.51761426978818281</v>
      </c>
      <c r="AA53" s="63">
        <f t="shared" si="13"/>
        <v>0.63</v>
      </c>
      <c r="AB53" s="62">
        <f t="shared" si="14"/>
        <v>0.09</v>
      </c>
      <c r="AC53" s="57">
        <f t="shared" si="10"/>
        <v>2.0936789297658862</v>
      </c>
      <c r="AD53" s="58">
        <f t="shared" si="11"/>
        <v>0.29909698996655515</v>
      </c>
    </row>
    <row r="54" spans="2:30" x14ac:dyDescent="0.35">
      <c r="B54" s="76">
        <v>44207</v>
      </c>
      <c r="C54" s="125">
        <v>2019</v>
      </c>
      <c r="D54" s="77" t="s">
        <v>932</v>
      </c>
      <c r="E54" s="78" t="s">
        <v>14</v>
      </c>
      <c r="F54" s="78" t="s">
        <v>996</v>
      </c>
      <c r="G54" s="78">
        <v>5</v>
      </c>
      <c r="H54" s="77" t="s">
        <v>952</v>
      </c>
      <c r="I54" s="79" t="s">
        <v>8</v>
      </c>
      <c r="J54" s="137"/>
      <c r="K54" s="80">
        <v>1493</v>
      </c>
      <c r="L54" s="39">
        <v>80</v>
      </c>
      <c r="M54" s="39">
        <v>10.89</v>
      </c>
      <c r="N54" s="39">
        <v>86.95</v>
      </c>
      <c r="O54" s="39">
        <v>76.959999999999994</v>
      </c>
      <c r="P54" s="33">
        <f t="shared" si="12"/>
        <v>86.865632395477249</v>
      </c>
      <c r="Q54" s="184">
        <v>0.05</v>
      </c>
      <c r="R54" s="184">
        <v>0</v>
      </c>
      <c r="S54" s="59">
        <f t="shared" si="1"/>
        <v>1.514605721204783E-2</v>
      </c>
      <c r="T54" s="59">
        <f t="shared" si="2"/>
        <v>0.68157257454215237</v>
      </c>
      <c r="U54" s="59">
        <f t="shared" si="3"/>
        <v>0</v>
      </c>
      <c r="V54" s="59">
        <f t="shared" si="4"/>
        <v>0</v>
      </c>
      <c r="W54" s="59">
        <f t="shared" si="5"/>
        <v>0.68157257454215237</v>
      </c>
      <c r="X54" s="60">
        <v>30</v>
      </c>
      <c r="Y54" s="58">
        <f t="shared" si="6"/>
        <v>13.134367604522751</v>
      </c>
      <c r="Z54" s="61">
        <f t="shared" si="7"/>
        <v>0.47560163462993799</v>
      </c>
      <c r="AA54" s="63">
        <f t="shared" si="13"/>
        <v>0.05</v>
      </c>
      <c r="AB54" s="62">
        <f t="shared" si="14"/>
        <v>0</v>
      </c>
      <c r="AC54" s="57">
        <f t="shared" si="10"/>
        <v>0.15146057212047831</v>
      </c>
      <c r="AD54" s="58">
        <f t="shared" si="11"/>
        <v>0</v>
      </c>
    </row>
    <row r="55" spans="2:30" x14ac:dyDescent="0.35">
      <c r="B55" s="76">
        <v>44207</v>
      </c>
      <c r="C55" s="125">
        <v>2019</v>
      </c>
      <c r="D55" s="77" t="s">
        <v>932</v>
      </c>
      <c r="E55" s="78" t="s">
        <v>14</v>
      </c>
      <c r="F55" s="78" t="s">
        <v>996</v>
      </c>
      <c r="G55" s="78">
        <v>5</v>
      </c>
      <c r="H55" s="77" t="s">
        <v>952</v>
      </c>
      <c r="I55" s="79" t="s">
        <v>12</v>
      </c>
      <c r="J55" s="137"/>
      <c r="K55" s="80">
        <v>1494</v>
      </c>
      <c r="L55" s="39">
        <v>66</v>
      </c>
      <c r="M55" s="39">
        <v>10.91</v>
      </c>
      <c r="N55" s="39">
        <v>90.73</v>
      </c>
      <c r="O55" s="39">
        <v>78.209999999999994</v>
      </c>
      <c r="P55" s="33">
        <f t="shared" si="12"/>
        <v>84.314708093209703</v>
      </c>
      <c r="Q55" s="184">
        <v>0.04</v>
      </c>
      <c r="R55" s="184">
        <v>-0.01</v>
      </c>
      <c r="S55" s="59">
        <f t="shared" si="1"/>
        <v>1.2604457652303122E-2</v>
      </c>
      <c r="T55" s="59">
        <f t="shared" si="2"/>
        <v>0.56720059435364056</v>
      </c>
      <c r="U55" s="59">
        <f t="shared" si="3"/>
        <v>-3.1511144130757806E-3</v>
      </c>
      <c r="V55" s="59">
        <f t="shared" si="4"/>
        <v>-0.14180014858841014</v>
      </c>
      <c r="W55" s="59">
        <f t="shared" si="5"/>
        <v>0.42540044576523039</v>
      </c>
      <c r="X55" s="60">
        <v>30</v>
      </c>
      <c r="Y55" s="58">
        <f t="shared" si="6"/>
        <v>15.685291906790297</v>
      </c>
      <c r="Z55" s="61">
        <f t="shared" si="7"/>
        <v>0.49301634472511158</v>
      </c>
      <c r="AA55" s="63">
        <f t="shared" si="13"/>
        <v>0.04</v>
      </c>
      <c r="AB55" s="62">
        <f t="shared" si="14"/>
        <v>-0.01</v>
      </c>
      <c r="AC55" s="57">
        <f t="shared" si="10"/>
        <v>0.12604457652303122</v>
      </c>
      <c r="AD55" s="58">
        <f t="shared" si="11"/>
        <v>-3.1511144130757805E-2</v>
      </c>
    </row>
    <row r="56" spans="2:30" x14ac:dyDescent="0.35">
      <c r="B56" s="76">
        <v>44207</v>
      </c>
      <c r="C56" s="125">
        <v>2019</v>
      </c>
      <c r="D56" s="77" t="s">
        <v>932</v>
      </c>
      <c r="E56" s="78" t="s">
        <v>14</v>
      </c>
      <c r="F56" s="78" t="s">
        <v>996</v>
      </c>
      <c r="G56" s="78">
        <v>5</v>
      </c>
      <c r="H56" s="77" t="s">
        <v>952</v>
      </c>
      <c r="I56" s="79" t="s">
        <v>11</v>
      </c>
      <c r="J56" s="137"/>
      <c r="K56" s="80">
        <v>1495</v>
      </c>
      <c r="L56" s="39">
        <v>82</v>
      </c>
      <c r="M56" s="39">
        <v>11.24</v>
      </c>
      <c r="N56" s="39">
        <v>82.72</v>
      </c>
      <c r="O56" s="39">
        <v>70.8</v>
      </c>
      <c r="P56" s="33">
        <f t="shared" si="12"/>
        <v>83.324006715165069</v>
      </c>
      <c r="Q56" s="184">
        <v>0.35</v>
      </c>
      <c r="R56" s="184">
        <v>0.1</v>
      </c>
      <c r="S56" s="59">
        <f t="shared" si="1"/>
        <v>0.11201645399597047</v>
      </c>
      <c r="T56" s="59">
        <f t="shared" si="2"/>
        <v>5.0407404298186718</v>
      </c>
      <c r="U56" s="59">
        <f t="shared" si="3"/>
        <v>3.2004701141705852E-2</v>
      </c>
      <c r="V56" s="59">
        <f t="shared" si="4"/>
        <v>1.4402115513767633</v>
      </c>
      <c r="W56" s="59">
        <f t="shared" si="5"/>
        <v>6.4809519811954353</v>
      </c>
      <c r="X56" s="60">
        <v>30</v>
      </c>
      <c r="Y56" s="58">
        <f t="shared" si="6"/>
        <v>16.675993284834931</v>
      </c>
      <c r="Z56" s="61">
        <f t="shared" si="7"/>
        <v>0.50006715916722644</v>
      </c>
      <c r="AA56" s="63">
        <f t="shared" si="13"/>
        <v>0.35</v>
      </c>
      <c r="AB56" s="62">
        <f t="shared" si="14"/>
        <v>0.1</v>
      </c>
      <c r="AC56" s="57">
        <f t="shared" si="10"/>
        <v>1.1201645399597047</v>
      </c>
      <c r="AD56" s="58">
        <f t="shared" si="11"/>
        <v>0.32004701141705849</v>
      </c>
    </row>
    <row r="57" spans="2:30" x14ac:dyDescent="0.35">
      <c r="B57" s="76">
        <v>44207</v>
      </c>
      <c r="C57" s="125">
        <v>2019</v>
      </c>
      <c r="D57" s="77" t="s">
        <v>932</v>
      </c>
      <c r="E57" s="78" t="s">
        <v>14</v>
      </c>
      <c r="F57" s="78" t="s">
        <v>996</v>
      </c>
      <c r="G57" s="78">
        <v>5</v>
      </c>
      <c r="H57" s="77" t="s">
        <v>952</v>
      </c>
      <c r="I57" s="79" t="s">
        <v>10</v>
      </c>
      <c r="J57" s="137"/>
      <c r="K57" s="80">
        <v>1496</v>
      </c>
      <c r="L57" s="39">
        <v>68</v>
      </c>
      <c r="M57" s="39">
        <v>10.9</v>
      </c>
      <c r="N57" s="39">
        <v>73.02</v>
      </c>
      <c r="O57" s="39">
        <v>60.88</v>
      </c>
      <c r="P57" s="33">
        <f t="shared" si="12"/>
        <v>80.457179652285916</v>
      </c>
      <c r="Q57" s="184">
        <v>0.77</v>
      </c>
      <c r="R57" s="184">
        <v>0.18</v>
      </c>
      <c r="S57" s="59">
        <f t="shared" si="1"/>
        <v>0.25796078431372543</v>
      </c>
      <c r="T57" s="59">
        <f t="shared" si="2"/>
        <v>11.608235294117645</v>
      </c>
      <c r="U57" s="59">
        <f t="shared" si="3"/>
        <v>6.0302521008403338E-2</v>
      </c>
      <c r="V57" s="59">
        <f t="shared" si="4"/>
        <v>2.7136134453781504</v>
      </c>
      <c r="W57" s="59">
        <f t="shared" si="5"/>
        <v>14.321848739495795</v>
      </c>
      <c r="X57" s="60">
        <v>30</v>
      </c>
      <c r="Y57" s="58">
        <f t="shared" si="6"/>
        <v>19.542820347714084</v>
      </c>
      <c r="Z57" s="61">
        <f t="shared" si="7"/>
        <v>0.52144857943177259</v>
      </c>
      <c r="AA57" s="63">
        <f t="shared" si="13"/>
        <v>0.77</v>
      </c>
      <c r="AB57" s="62">
        <f t="shared" si="14"/>
        <v>0.18</v>
      </c>
      <c r="AC57" s="57">
        <f t="shared" si="10"/>
        <v>2.5796078431372544</v>
      </c>
      <c r="AD57" s="58">
        <f t="shared" si="11"/>
        <v>0.60302521008403343</v>
      </c>
    </row>
    <row r="58" spans="2:30" x14ac:dyDescent="0.35">
      <c r="B58" s="76">
        <v>44207</v>
      </c>
      <c r="C58" s="125">
        <v>2019</v>
      </c>
      <c r="D58" s="77" t="s">
        <v>932</v>
      </c>
      <c r="E58" s="78" t="s">
        <v>13</v>
      </c>
      <c r="F58" s="78" t="s">
        <v>993</v>
      </c>
      <c r="G58" s="78">
        <v>2</v>
      </c>
      <c r="H58" s="77" t="s">
        <v>990</v>
      </c>
      <c r="I58" s="79" t="s">
        <v>8</v>
      </c>
      <c r="J58" s="137"/>
      <c r="K58" s="80">
        <v>1497</v>
      </c>
      <c r="L58" s="39">
        <v>62</v>
      </c>
      <c r="M58" s="39">
        <v>10.91</v>
      </c>
      <c r="N58" s="39">
        <v>78.13</v>
      </c>
      <c r="O58" s="39">
        <v>67.83</v>
      </c>
      <c r="P58" s="33">
        <f t="shared" si="12"/>
        <v>84.677179410889622</v>
      </c>
      <c r="Q58" s="184">
        <v>0.08</v>
      </c>
      <c r="R58" s="184">
        <v>0.03</v>
      </c>
      <c r="S58" s="59">
        <f t="shared" si="1"/>
        <v>2.5066760365425156E-2</v>
      </c>
      <c r="T58" s="59">
        <f t="shared" si="2"/>
        <v>1.128004216444132</v>
      </c>
      <c r="U58" s="59">
        <f t="shared" si="3"/>
        <v>9.4000351370344334E-3</v>
      </c>
      <c r="V58" s="59">
        <f t="shared" si="4"/>
        <v>0.42300158116654951</v>
      </c>
      <c r="W58" s="59">
        <f t="shared" si="5"/>
        <v>1.5510057976106815</v>
      </c>
      <c r="X58" s="60">
        <v>30</v>
      </c>
      <c r="Y58" s="58">
        <f t="shared" si="6"/>
        <v>15.322820589110378</v>
      </c>
      <c r="Z58" s="61">
        <f t="shared" si="7"/>
        <v>0.49047786366830637</v>
      </c>
      <c r="AA58" s="63">
        <f t="shared" si="13"/>
        <v>0.08</v>
      </c>
      <c r="AB58" s="62">
        <f t="shared" si="14"/>
        <v>0.03</v>
      </c>
      <c r="AC58" s="57">
        <f t="shared" si="10"/>
        <v>0.25066760365425156</v>
      </c>
      <c r="AD58" s="58">
        <f t="shared" si="11"/>
        <v>9.4000351370344334E-2</v>
      </c>
    </row>
    <row r="59" spans="2:30" x14ac:dyDescent="0.35">
      <c r="B59" s="76">
        <v>44207</v>
      </c>
      <c r="C59" s="125">
        <v>2019</v>
      </c>
      <c r="D59" s="77" t="s">
        <v>932</v>
      </c>
      <c r="E59" s="78" t="s">
        <v>13</v>
      </c>
      <c r="F59" s="78" t="s">
        <v>993</v>
      </c>
      <c r="G59" s="78">
        <v>2</v>
      </c>
      <c r="H59" s="77" t="s">
        <v>990</v>
      </c>
      <c r="I59" s="79" t="s">
        <v>12</v>
      </c>
      <c r="J59" s="137"/>
      <c r="K59" s="80">
        <v>1498</v>
      </c>
      <c r="L59" s="39">
        <v>63</v>
      </c>
      <c r="M59" s="39">
        <v>10.92</v>
      </c>
      <c r="N59" s="39">
        <v>87.23</v>
      </c>
      <c r="O59" s="39">
        <v>74.34</v>
      </c>
      <c r="P59" s="33">
        <f t="shared" si="12"/>
        <v>83.108373738697409</v>
      </c>
      <c r="Q59" s="184">
        <v>0.12</v>
      </c>
      <c r="R59" s="184">
        <v>0</v>
      </c>
      <c r="S59" s="59">
        <f t="shared" si="1"/>
        <v>3.8536423841059604E-2</v>
      </c>
      <c r="T59" s="59">
        <f t="shared" si="2"/>
        <v>1.7341390728476822</v>
      </c>
      <c r="U59" s="59">
        <f t="shared" si="3"/>
        <v>0</v>
      </c>
      <c r="V59" s="59">
        <f t="shared" si="4"/>
        <v>0</v>
      </c>
      <c r="W59" s="59">
        <f t="shared" si="5"/>
        <v>1.7341390728476822</v>
      </c>
      <c r="X59" s="60">
        <v>30</v>
      </c>
      <c r="Y59" s="58">
        <f t="shared" si="6"/>
        <v>16.891626261302591</v>
      </c>
      <c r="Z59" s="61">
        <f t="shared" si="7"/>
        <v>0.5016240933459476</v>
      </c>
      <c r="AA59" s="63">
        <f t="shared" si="13"/>
        <v>0.12</v>
      </c>
      <c r="AB59" s="62">
        <f t="shared" si="14"/>
        <v>0</v>
      </c>
      <c r="AC59" s="57">
        <f t="shared" si="10"/>
        <v>0.38536423841059603</v>
      </c>
      <c r="AD59" s="58">
        <f t="shared" si="11"/>
        <v>0</v>
      </c>
    </row>
    <row r="60" spans="2:30" x14ac:dyDescent="0.35">
      <c r="B60" s="76">
        <v>44207</v>
      </c>
      <c r="C60" s="125">
        <v>2019</v>
      </c>
      <c r="D60" s="77" t="s">
        <v>932</v>
      </c>
      <c r="E60" s="78" t="s">
        <v>13</v>
      </c>
      <c r="F60" s="78" t="s">
        <v>993</v>
      </c>
      <c r="G60" s="78">
        <v>2</v>
      </c>
      <c r="H60" s="77" t="s">
        <v>990</v>
      </c>
      <c r="I60" s="79" t="s">
        <v>11</v>
      </c>
      <c r="J60" s="137"/>
      <c r="K60" s="80">
        <v>1499</v>
      </c>
      <c r="L60" s="39">
        <v>60</v>
      </c>
      <c r="M60" s="39">
        <v>10.99</v>
      </c>
      <c r="N60" s="39">
        <v>82.69</v>
      </c>
      <c r="O60" s="129">
        <v>70.13</v>
      </c>
      <c r="P60" s="33">
        <f t="shared" si="12"/>
        <v>82.482566248256603</v>
      </c>
      <c r="Q60" s="184">
        <v>0.77</v>
      </c>
      <c r="R60" s="184">
        <v>0.01</v>
      </c>
      <c r="S60" s="59">
        <f t="shared" si="1"/>
        <v>0.24973571187013874</v>
      </c>
      <c r="T60" s="59">
        <f t="shared" si="2"/>
        <v>11.238107034156243</v>
      </c>
      <c r="U60" s="59">
        <f t="shared" si="3"/>
        <v>3.2433209333784254E-3</v>
      </c>
      <c r="V60" s="59">
        <f t="shared" si="4"/>
        <v>0.14594944200202914</v>
      </c>
      <c r="W60" s="59">
        <f t="shared" si="5"/>
        <v>11.384056476158273</v>
      </c>
      <c r="X60" s="60">
        <v>30</v>
      </c>
      <c r="Y60" s="58">
        <f t="shared" si="6"/>
        <v>17.517433751743397</v>
      </c>
      <c r="Z60" s="61">
        <f t="shared" si="7"/>
        <v>0.50618870476834643</v>
      </c>
      <c r="AA60" s="63">
        <f t="shared" si="13"/>
        <v>0.77</v>
      </c>
      <c r="AB60" s="62">
        <f t="shared" si="14"/>
        <v>0.01</v>
      </c>
      <c r="AC60" s="57">
        <f t="shared" si="10"/>
        <v>2.4973571187013874</v>
      </c>
      <c r="AD60" s="58">
        <f t="shared" si="11"/>
        <v>3.2433209333784255E-2</v>
      </c>
    </row>
    <row r="61" spans="2:30" x14ac:dyDescent="0.35">
      <c r="B61" s="76">
        <v>44207</v>
      </c>
      <c r="C61" s="125">
        <v>2019</v>
      </c>
      <c r="D61" s="77" t="s">
        <v>932</v>
      </c>
      <c r="E61" s="78" t="s">
        <v>13</v>
      </c>
      <c r="F61" s="78" t="s">
        <v>993</v>
      </c>
      <c r="G61" s="78">
        <v>2</v>
      </c>
      <c r="H61" s="77" t="s">
        <v>990</v>
      </c>
      <c r="I61" s="79" t="s">
        <v>10</v>
      </c>
      <c r="J61" s="137"/>
      <c r="K61" s="80">
        <v>1500</v>
      </c>
      <c r="L61" s="39">
        <v>70</v>
      </c>
      <c r="M61" s="39">
        <v>10.92</v>
      </c>
      <c r="N61" s="39">
        <v>72.81</v>
      </c>
      <c r="O61" s="43">
        <v>61.25</v>
      </c>
      <c r="P61" s="33">
        <f t="shared" si="12"/>
        <v>81.321699789949918</v>
      </c>
      <c r="Q61" s="184">
        <v>0.78</v>
      </c>
      <c r="R61" s="184">
        <v>0.11</v>
      </c>
      <c r="S61" s="59">
        <f t="shared" si="1"/>
        <v>0.2577037552155772</v>
      </c>
      <c r="T61" s="59">
        <f t="shared" si="2"/>
        <v>11.596668984700974</v>
      </c>
      <c r="U61" s="59">
        <f t="shared" si="3"/>
        <v>3.6342837273991659E-2</v>
      </c>
      <c r="V61" s="59">
        <f t="shared" si="4"/>
        <v>1.6354276773296246</v>
      </c>
      <c r="W61" s="59">
        <f t="shared" si="5"/>
        <v>13.2320966620306</v>
      </c>
      <c r="X61" s="60">
        <v>30</v>
      </c>
      <c r="Y61" s="58">
        <f t="shared" si="6"/>
        <v>18.678300210050082</v>
      </c>
      <c r="Z61" s="61">
        <f t="shared" si="7"/>
        <v>0.51484204251937216</v>
      </c>
      <c r="AA61" s="63">
        <f t="shared" si="13"/>
        <v>0.78</v>
      </c>
      <c r="AB61" s="62">
        <f t="shared" si="14"/>
        <v>0.11</v>
      </c>
      <c r="AC61" s="57">
        <f t="shared" si="10"/>
        <v>2.577037552155772</v>
      </c>
      <c r="AD61" s="58">
        <f t="shared" si="11"/>
        <v>0.36342837273991657</v>
      </c>
    </row>
    <row r="62" spans="2:30" x14ac:dyDescent="0.35">
      <c r="B62" s="76">
        <v>44207</v>
      </c>
      <c r="C62" s="125">
        <v>2019</v>
      </c>
      <c r="D62" s="77" t="s">
        <v>932</v>
      </c>
      <c r="E62" s="78" t="s">
        <v>13</v>
      </c>
      <c r="F62" s="78" t="s">
        <v>993</v>
      </c>
      <c r="G62" s="78">
        <v>2</v>
      </c>
      <c r="H62" s="77" t="s">
        <v>952</v>
      </c>
      <c r="I62" s="79" t="s">
        <v>8</v>
      </c>
      <c r="J62" s="137"/>
      <c r="K62" s="80">
        <v>1501</v>
      </c>
      <c r="L62" s="39">
        <v>71</v>
      </c>
      <c r="M62" s="39">
        <v>10.9</v>
      </c>
      <c r="N62" s="39">
        <v>85.88</v>
      </c>
      <c r="O62" s="43">
        <v>75.77</v>
      </c>
      <c r="P62" s="33">
        <f t="shared" si="12"/>
        <v>86.516404374499857</v>
      </c>
      <c r="Q62" s="184">
        <v>0.11</v>
      </c>
      <c r="R62" s="184">
        <v>0.03</v>
      </c>
      <c r="S62" s="59">
        <f t="shared" si="1"/>
        <v>3.3500231231694162E-2</v>
      </c>
      <c r="T62" s="59">
        <f t="shared" si="2"/>
        <v>1.5075104054262374</v>
      </c>
      <c r="U62" s="59">
        <f t="shared" si="3"/>
        <v>9.1364266995529516E-3</v>
      </c>
      <c r="V62" s="59">
        <f t="shared" si="4"/>
        <v>0.41113920147988281</v>
      </c>
      <c r="W62" s="59">
        <f t="shared" si="5"/>
        <v>1.9186496069061203</v>
      </c>
      <c r="X62" s="60">
        <v>30</v>
      </c>
      <c r="Y62" s="58">
        <f t="shared" si="6"/>
        <v>13.483595625500143</v>
      </c>
      <c r="Z62" s="61">
        <f t="shared" si="7"/>
        <v>0.47792508093109304</v>
      </c>
      <c r="AA62" s="63">
        <f t="shared" ref="AA62:AA65" si="15">Q62</f>
        <v>0.11</v>
      </c>
      <c r="AB62" s="62">
        <f t="shared" ref="AB62:AB65" si="16">R62</f>
        <v>0.03</v>
      </c>
      <c r="AC62" s="57">
        <f t="shared" si="10"/>
        <v>0.33500231231694161</v>
      </c>
      <c r="AD62" s="58">
        <f t="shared" si="11"/>
        <v>9.1364266995529519E-2</v>
      </c>
    </row>
    <row r="63" spans="2:30" x14ac:dyDescent="0.35">
      <c r="B63" s="76">
        <v>44207</v>
      </c>
      <c r="C63" s="125">
        <v>2019</v>
      </c>
      <c r="D63" s="77" t="s">
        <v>932</v>
      </c>
      <c r="E63" s="78" t="s">
        <v>13</v>
      </c>
      <c r="F63" s="78" t="s">
        <v>993</v>
      </c>
      <c r="G63" s="78">
        <v>2</v>
      </c>
      <c r="H63" s="77" t="s">
        <v>952</v>
      </c>
      <c r="I63" s="79" t="s">
        <v>12</v>
      </c>
      <c r="J63" s="137"/>
      <c r="K63" s="80">
        <v>1502</v>
      </c>
      <c r="L63" s="39">
        <v>43</v>
      </c>
      <c r="M63" s="39">
        <v>11.25</v>
      </c>
      <c r="N63" s="39">
        <v>86.62</v>
      </c>
      <c r="O63" s="166">
        <v>74.86</v>
      </c>
      <c r="P63" s="33">
        <f t="shared" si="12"/>
        <v>84.396974923709692</v>
      </c>
      <c r="Q63" s="263" t="s">
        <v>2266</v>
      </c>
      <c r="R63" s="263"/>
      <c r="S63" s="59" t="e">
        <f t="shared" si="1"/>
        <v>#VALUE!</v>
      </c>
      <c r="T63" s="59" t="e">
        <f t="shared" si="2"/>
        <v>#VALUE!</v>
      </c>
      <c r="U63" s="59">
        <f t="shared" si="3"/>
        <v>0</v>
      </c>
      <c r="V63" s="59">
        <f t="shared" si="4"/>
        <v>0</v>
      </c>
      <c r="W63" s="59" t="e">
        <f t="shared" si="5"/>
        <v>#VALUE!</v>
      </c>
      <c r="X63" s="60">
        <v>30</v>
      </c>
      <c r="Y63" s="58">
        <f t="shared" si="6"/>
        <v>15.603025076290308</v>
      </c>
      <c r="Z63" s="61">
        <f t="shared" si="7"/>
        <v>0.49243829586543003</v>
      </c>
      <c r="AA63" s="63" t="str">
        <f t="shared" si="15"/>
        <v>keine Probe</v>
      </c>
      <c r="AB63" s="62">
        <f t="shared" si="16"/>
        <v>0</v>
      </c>
      <c r="AC63" s="57" t="e">
        <f t="shared" si="10"/>
        <v>#VALUE!</v>
      </c>
      <c r="AD63" s="58">
        <f t="shared" si="11"/>
        <v>0</v>
      </c>
    </row>
    <row r="64" spans="2:30" x14ac:dyDescent="0.35">
      <c r="B64" s="76">
        <v>44207</v>
      </c>
      <c r="C64" s="125">
        <v>2019</v>
      </c>
      <c r="D64" s="77" t="s">
        <v>932</v>
      </c>
      <c r="E64" s="78" t="s">
        <v>13</v>
      </c>
      <c r="F64" s="78" t="s">
        <v>993</v>
      </c>
      <c r="G64" s="78">
        <v>2</v>
      </c>
      <c r="H64" s="77" t="s">
        <v>952</v>
      </c>
      <c r="I64" s="79" t="s">
        <v>11</v>
      </c>
      <c r="J64" s="137"/>
      <c r="K64" s="80">
        <v>1503</v>
      </c>
      <c r="L64" s="39">
        <v>61</v>
      </c>
      <c r="M64" s="39">
        <v>10.87</v>
      </c>
      <c r="N64" s="39">
        <v>71.209999999999994</v>
      </c>
      <c r="O64" s="43">
        <v>70.13</v>
      </c>
      <c r="P64" s="33">
        <f t="shared" si="12"/>
        <v>98.210142525687772</v>
      </c>
      <c r="Q64" s="184">
        <v>0.9</v>
      </c>
      <c r="R64" s="184">
        <v>0.04</v>
      </c>
      <c r="S64" s="59">
        <f t="shared" si="1"/>
        <v>0.23074080323995949</v>
      </c>
      <c r="T64" s="59">
        <f t="shared" si="2"/>
        <v>10.383336145798177</v>
      </c>
      <c r="U64" s="59">
        <f t="shared" si="3"/>
        <v>1.0255146810664867E-2</v>
      </c>
      <c r="V64" s="59">
        <f t="shared" si="4"/>
        <v>0.46148160647991898</v>
      </c>
      <c r="W64" s="59">
        <f t="shared" si="5"/>
        <v>10.844817752278097</v>
      </c>
      <c r="X64" s="60">
        <v>30</v>
      </c>
      <c r="Y64" s="58">
        <f t="shared" si="6"/>
        <v>1.7898574743122282</v>
      </c>
      <c r="Z64" s="61">
        <f t="shared" si="7"/>
        <v>0.40911238609517381</v>
      </c>
      <c r="AA64" s="63">
        <f t="shared" si="15"/>
        <v>0.9</v>
      </c>
      <c r="AB64" s="62">
        <f t="shared" si="16"/>
        <v>0.04</v>
      </c>
      <c r="AC64" s="57">
        <f t="shared" si="10"/>
        <v>2.3074080323995947</v>
      </c>
      <c r="AD64" s="58">
        <f t="shared" si="11"/>
        <v>0.10255146810664867</v>
      </c>
    </row>
    <row r="65" spans="2:30" x14ac:dyDescent="0.35">
      <c r="B65" s="76">
        <v>44207</v>
      </c>
      <c r="C65" s="125">
        <v>2019</v>
      </c>
      <c r="D65" s="77" t="s">
        <v>932</v>
      </c>
      <c r="E65" s="78" t="s">
        <v>13</v>
      </c>
      <c r="F65" s="78" t="s">
        <v>993</v>
      </c>
      <c r="G65" s="78">
        <v>2</v>
      </c>
      <c r="H65" s="77" t="s">
        <v>952</v>
      </c>
      <c r="I65" s="79" t="s">
        <v>10</v>
      </c>
      <c r="J65" s="137"/>
      <c r="K65" s="80">
        <v>1504</v>
      </c>
      <c r="L65" s="39">
        <v>48</v>
      </c>
      <c r="M65" s="39">
        <v>11.24</v>
      </c>
      <c r="N65" s="39">
        <v>79.680000000000007</v>
      </c>
      <c r="O65" s="166">
        <v>66.81</v>
      </c>
      <c r="P65" s="33">
        <f t="shared" si="12"/>
        <v>81.195207481005241</v>
      </c>
      <c r="Q65" s="184">
        <v>1.62</v>
      </c>
      <c r="R65" s="184">
        <v>0.08</v>
      </c>
      <c r="S65" s="59">
        <f t="shared" si="1"/>
        <v>0.5363170775598346</v>
      </c>
      <c r="T65" s="59">
        <f t="shared" si="2"/>
        <v>24.134268490192557</v>
      </c>
      <c r="U65" s="59">
        <f t="shared" si="3"/>
        <v>2.6484793953572078E-2</v>
      </c>
      <c r="V65" s="59">
        <f t="shared" si="4"/>
        <v>1.1918157279107435</v>
      </c>
      <c r="W65" s="59">
        <f t="shared" si="5"/>
        <v>25.326084218103301</v>
      </c>
      <c r="X65" s="60">
        <v>30</v>
      </c>
      <c r="Y65" s="58">
        <f t="shared" si="6"/>
        <v>18.804792518994759</v>
      </c>
      <c r="Z65" s="61">
        <f t="shared" si="7"/>
        <v>0.51579989202807286</v>
      </c>
      <c r="AA65" s="63">
        <f t="shared" si="15"/>
        <v>1.62</v>
      </c>
      <c r="AB65" s="62">
        <f t="shared" si="16"/>
        <v>0.08</v>
      </c>
      <c r="AC65" s="57">
        <f t="shared" si="10"/>
        <v>5.3631707755983458</v>
      </c>
      <c r="AD65" s="58">
        <f t="shared" si="11"/>
        <v>0.26484793953572078</v>
      </c>
    </row>
    <row r="66" spans="2:30" x14ac:dyDescent="0.35">
      <c r="B66" s="76">
        <v>44207</v>
      </c>
      <c r="C66" s="125">
        <v>2019</v>
      </c>
      <c r="D66" s="77" t="s">
        <v>932</v>
      </c>
      <c r="E66" s="78" t="s">
        <v>13</v>
      </c>
      <c r="F66" s="78" t="s">
        <v>994</v>
      </c>
      <c r="G66" s="78">
        <v>3</v>
      </c>
      <c r="H66" s="77" t="s">
        <v>952</v>
      </c>
      <c r="I66" s="79" t="s">
        <v>8</v>
      </c>
      <c r="J66" s="137"/>
      <c r="K66" s="80">
        <v>1505</v>
      </c>
      <c r="L66" s="39">
        <v>49</v>
      </c>
      <c r="M66" s="39">
        <v>11.16</v>
      </c>
      <c r="N66" s="39">
        <v>82.41</v>
      </c>
      <c r="O66" s="166">
        <v>73.05</v>
      </c>
      <c r="P66" s="33">
        <f t="shared" ref="P66:P97" si="17">100/(N66-M66)*(O66-M66)</f>
        <v>86.863157894736844</v>
      </c>
      <c r="Q66" s="184">
        <v>0.11</v>
      </c>
      <c r="R66" s="184">
        <v>0.02</v>
      </c>
      <c r="S66" s="59">
        <f t="shared" ref="S66:S129" si="18">AA66*((250+(100*Y66/100))/1000)*(100/(100-(100*Y66/100)))</f>
        <v>3.3322588463402809E-2</v>
      </c>
      <c r="T66" s="59">
        <f t="shared" ref="T66:T129" si="19">IF(Y66="","",S66*(X66/10*15))</f>
        <v>1.4995164808531265</v>
      </c>
      <c r="U66" s="59">
        <f t="shared" ref="U66:U129" si="20">AB66*((250+(100*Y66/100))/1000)*(100/(100-(100*Y66/100)))</f>
        <v>6.0586524478914204E-3</v>
      </c>
      <c r="V66" s="59">
        <f t="shared" ref="V66:V129" si="21">IF(Y66="","",U66*(X66/10*15))</f>
        <v>0.27263936015511392</v>
      </c>
      <c r="W66" s="59">
        <f t="shared" ref="W66:W129" si="22">IF(AA66="","",T66+V66)</f>
        <v>1.7721558410082405</v>
      </c>
      <c r="X66" s="60">
        <v>30</v>
      </c>
      <c r="Y66" s="58">
        <f t="shared" ref="Y66:Y129" si="23">100-P66</f>
        <v>13.136842105263156</v>
      </c>
      <c r="Z66" s="61">
        <f t="shared" ref="Z66:Z129" si="24">IF(Y66="","",((400+Y66)/1000)*(100/(100-Y66)))</f>
        <v>0.47561803199224423</v>
      </c>
      <c r="AA66" s="63">
        <f t="shared" ref="AA66:AA129" si="25">Q66</f>
        <v>0.11</v>
      </c>
      <c r="AB66" s="62">
        <f t="shared" ref="AB66:AB129" si="26">R66</f>
        <v>0.02</v>
      </c>
      <c r="AC66" s="57">
        <f t="shared" ref="AC66:AC129" si="27">S66*10</f>
        <v>0.33322588463402808</v>
      </c>
      <c r="AD66" s="58">
        <f t="shared" ref="AD66:AD129" si="28">U66*10</f>
        <v>6.0586524478914203E-2</v>
      </c>
    </row>
    <row r="67" spans="2:30" x14ac:dyDescent="0.35">
      <c r="B67" s="76">
        <v>44207</v>
      </c>
      <c r="C67" s="125">
        <v>2019</v>
      </c>
      <c r="D67" s="77" t="s">
        <v>932</v>
      </c>
      <c r="E67" s="78" t="s">
        <v>13</v>
      </c>
      <c r="F67" s="78" t="s">
        <v>994</v>
      </c>
      <c r="G67" s="78">
        <v>3</v>
      </c>
      <c r="H67" s="77" t="s">
        <v>952</v>
      </c>
      <c r="I67" s="79" t="s">
        <v>12</v>
      </c>
      <c r="J67" s="137"/>
      <c r="K67" s="80">
        <v>1506</v>
      </c>
      <c r="L67" s="39">
        <v>59</v>
      </c>
      <c r="M67" s="39">
        <v>11.23</v>
      </c>
      <c r="N67" s="39">
        <v>83.87</v>
      </c>
      <c r="O67" s="166">
        <v>73</v>
      </c>
      <c r="P67" s="33">
        <f t="shared" si="17"/>
        <v>85.035792951541836</v>
      </c>
      <c r="Q67" s="184">
        <v>0.05</v>
      </c>
      <c r="R67" s="184">
        <v>0.05</v>
      </c>
      <c r="S67" s="59">
        <f t="shared" si="18"/>
        <v>1.5579569370244458E-2</v>
      </c>
      <c r="T67" s="59">
        <f t="shared" si="19"/>
        <v>0.7010806216610006</v>
      </c>
      <c r="U67" s="59">
        <f t="shared" si="20"/>
        <v>1.5579569370244458E-2</v>
      </c>
      <c r="V67" s="59">
        <f t="shared" si="21"/>
        <v>0.7010806216610006</v>
      </c>
      <c r="W67" s="59">
        <f t="shared" si="22"/>
        <v>1.4021612433220012</v>
      </c>
      <c r="X67" s="60">
        <v>30</v>
      </c>
      <c r="Y67" s="58">
        <f t="shared" si="23"/>
        <v>14.964207048458164</v>
      </c>
      <c r="Z67" s="61">
        <f t="shared" si="24"/>
        <v>0.48798769629269884</v>
      </c>
      <c r="AA67" s="63">
        <f t="shared" si="25"/>
        <v>0.05</v>
      </c>
      <c r="AB67" s="62">
        <f t="shared" si="26"/>
        <v>0.05</v>
      </c>
      <c r="AC67" s="57">
        <f t="shared" si="27"/>
        <v>0.15579569370244459</v>
      </c>
      <c r="AD67" s="58">
        <f t="shared" si="28"/>
        <v>0.15579569370244459</v>
      </c>
    </row>
    <row r="68" spans="2:30" x14ac:dyDescent="0.35">
      <c r="B68" s="76">
        <v>44207</v>
      </c>
      <c r="C68" s="125">
        <v>2019</v>
      </c>
      <c r="D68" s="77" t="s">
        <v>932</v>
      </c>
      <c r="E68" s="78" t="s">
        <v>13</v>
      </c>
      <c r="F68" s="78" t="s">
        <v>994</v>
      </c>
      <c r="G68" s="78">
        <v>3</v>
      </c>
      <c r="H68" s="77" t="s">
        <v>952</v>
      </c>
      <c r="I68" s="79" t="s">
        <v>11</v>
      </c>
      <c r="J68" s="137"/>
      <c r="K68" s="80">
        <v>1507</v>
      </c>
      <c r="L68" s="39">
        <v>64</v>
      </c>
      <c r="M68" s="39">
        <v>10.9</v>
      </c>
      <c r="N68" s="39">
        <v>82.17</v>
      </c>
      <c r="O68" s="43">
        <v>70.44</v>
      </c>
      <c r="P68" s="33">
        <f t="shared" si="17"/>
        <v>83.54146204574154</v>
      </c>
      <c r="Q68" s="184">
        <v>0.34</v>
      </c>
      <c r="R68" s="184">
        <v>0.04</v>
      </c>
      <c r="S68" s="59">
        <f t="shared" si="18"/>
        <v>0.10844423916694662</v>
      </c>
      <c r="T68" s="59">
        <f t="shared" si="19"/>
        <v>4.8799907625125982</v>
      </c>
      <c r="U68" s="59">
        <f t="shared" si="20"/>
        <v>1.2758145784346661E-2</v>
      </c>
      <c r="V68" s="59">
        <f t="shared" si="21"/>
        <v>0.57411656029559976</v>
      </c>
      <c r="W68" s="59">
        <f t="shared" si="22"/>
        <v>5.4541073228081984</v>
      </c>
      <c r="X68" s="60">
        <v>30</v>
      </c>
      <c r="Y68" s="58">
        <f t="shared" si="23"/>
        <v>16.45853795425846</v>
      </c>
      <c r="Z68" s="61">
        <f t="shared" si="24"/>
        <v>0.49850520658380926</v>
      </c>
      <c r="AA68" s="63">
        <f t="shared" si="25"/>
        <v>0.34</v>
      </c>
      <c r="AB68" s="62">
        <f t="shared" si="26"/>
        <v>0.04</v>
      </c>
      <c r="AC68" s="57">
        <f t="shared" si="27"/>
        <v>1.0844423916694663</v>
      </c>
      <c r="AD68" s="58">
        <f t="shared" si="28"/>
        <v>0.12758145784346661</v>
      </c>
    </row>
    <row r="69" spans="2:30" x14ac:dyDescent="0.35">
      <c r="B69" s="76">
        <v>44207</v>
      </c>
      <c r="C69" s="125">
        <v>2019</v>
      </c>
      <c r="D69" s="77" t="s">
        <v>932</v>
      </c>
      <c r="E69" s="78" t="s">
        <v>13</v>
      </c>
      <c r="F69" s="78" t="s">
        <v>994</v>
      </c>
      <c r="G69" s="78">
        <v>3</v>
      </c>
      <c r="H69" s="77" t="s">
        <v>952</v>
      </c>
      <c r="I69" s="79" t="s">
        <v>10</v>
      </c>
      <c r="J69" s="137"/>
      <c r="K69" s="80">
        <v>1508</v>
      </c>
      <c r="L69" s="39">
        <v>72</v>
      </c>
      <c r="M69" s="39">
        <v>10.88</v>
      </c>
      <c r="N69" s="39">
        <v>76.55</v>
      </c>
      <c r="O69" s="43">
        <v>64.06</v>
      </c>
      <c r="P69" s="33">
        <f t="shared" si="17"/>
        <v>80.980660880158368</v>
      </c>
      <c r="Q69" s="184">
        <v>1.33</v>
      </c>
      <c r="R69" s="184">
        <v>0.1</v>
      </c>
      <c r="S69" s="59">
        <f t="shared" si="18"/>
        <v>0.44182860097781113</v>
      </c>
      <c r="T69" s="59">
        <f t="shared" si="19"/>
        <v>19.882287044001501</v>
      </c>
      <c r="U69" s="59">
        <f t="shared" si="20"/>
        <v>3.3220195562241442E-2</v>
      </c>
      <c r="V69" s="59">
        <f t="shared" si="21"/>
        <v>1.4949088003008648</v>
      </c>
      <c r="W69" s="59">
        <f t="shared" si="22"/>
        <v>21.377195844302367</v>
      </c>
      <c r="X69" s="60">
        <v>30</v>
      </c>
      <c r="Y69" s="58">
        <f t="shared" si="23"/>
        <v>19.019339119841632</v>
      </c>
      <c r="Z69" s="61">
        <f t="shared" si="24"/>
        <v>0.51743136517487776</v>
      </c>
      <c r="AA69" s="63">
        <f t="shared" si="25"/>
        <v>1.33</v>
      </c>
      <c r="AB69" s="62">
        <f t="shared" si="26"/>
        <v>0.1</v>
      </c>
      <c r="AC69" s="57">
        <f t="shared" si="27"/>
        <v>4.4182860097781109</v>
      </c>
      <c r="AD69" s="58">
        <f t="shared" si="28"/>
        <v>0.33220195562241439</v>
      </c>
    </row>
    <row r="70" spans="2:30" x14ac:dyDescent="0.35">
      <c r="B70" s="76">
        <v>44207</v>
      </c>
      <c r="C70" s="125">
        <v>2019</v>
      </c>
      <c r="D70" s="77" t="s">
        <v>932</v>
      </c>
      <c r="E70" s="78" t="s">
        <v>13</v>
      </c>
      <c r="F70" s="78" t="s">
        <v>994</v>
      </c>
      <c r="G70" s="78">
        <v>3</v>
      </c>
      <c r="H70" s="77" t="s">
        <v>990</v>
      </c>
      <c r="I70" s="79" t="s">
        <v>8</v>
      </c>
      <c r="J70" s="137"/>
      <c r="K70" s="80">
        <v>1509</v>
      </c>
      <c r="L70" s="39">
        <v>51</v>
      </c>
      <c r="M70" s="39">
        <v>10.93</v>
      </c>
      <c r="N70" s="39">
        <v>80.209999999999994</v>
      </c>
      <c r="O70" s="166">
        <v>70.5</v>
      </c>
      <c r="P70" s="33">
        <f t="shared" si="17"/>
        <v>85.984411085450347</v>
      </c>
      <c r="Q70" s="184">
        <v>0.09</v>
      </c>
      <c r="R70" s="184">
        <v>0.03</v>
      </c>
      <c r="S70" s="59">
        <f t="shared" si="18"/>
        <v>2.7634547591069324E-2</v>
      </c>
      <c r="T70" s="59">
        <f t="shared" si="19"/>
        <v>1.2435546415981196</v>
      </c>
      <c r="U70" s="59">
        <f t="shared" si="20"/>
        <v>9.2115158636897742E-3</v>
      </c>
      <c r="V70" s="59">
        <f t="shared" si="21"/>
        <v>0.41451821386603982</v>
      </c>
      <c r="W70" s="59">
        <f t="shared" si="22"/>
        <v>1.6580728554641593</v>
      </c>
      <c r="X70" s="60">
        <v>30</v>
      </c>
      <c r="Y70" s="58">
        <f t="shared" si="23"/>
        <v>14.015588914549653</v>
      </c>
      <c r="Z70" s="61">
        <f t="shared" si="24"/>
        <v>0.48150075541379889</v>
      </c>
      <c r="AA70" s="63">
        <f t="shared" si="25"/>
        <v>0.09</v>
      </c>
      <c r="AB70" s="62">
        <f t="shared" si="26"/>
        <v>0.03</v>
      </c>
      <c r="AC70" s="57">
        <f t="shared" si="27"/>
        <v>0.27634547591069325</v>
      </c>
      <c r="AD70" s="58">
        <f t="shared" si="28"/>
        <v>9.2115158636897745E-2</v>
      </c>
    </row>
    <row r="71" spans="2:30" x14ac:dyDescent="0.35">
      <c r="B71" s="76">
        <v>44207</v>
      </c>
      <c r="C71" s="125">
        <v>2019</v>
      </c>
      <c r="D71" s="77" t="s">
        <v>932</v>
      </c>
      <c r="E71" s="78" t="s">
        <v>13</v>
      </c>
      <c r="F71" s="78" t="s">
        <v>994</v>
      </c>
      <c r="G71" s="78">
        <v>3</v>
      </c>
      <c r="H71" s="77" t="s">
        <v>990</v>
      </c>
      <c r="I71" s="79" t="s">
        <v>12</v>
      </c>
      <c r="J71" s="137"/>
      <c r="K71" s="80">
        <v>1510</v>
      </c>
      <c r="L71" s="39">
        <v>53</v>
      </c>
      <c r="M71" s="39">
        <v>10.94</v>
      </c>
      <c r="N71" s="39">
        <v>82.62</v>
      </c>
      <c r="O71" s="166">
        <v>70.400000000000006</v>
      </c>
      <c r="P71" s="33">
        <f t="shared" si="17"/>
        <v>82.952008928571431</v>
      </c>
      <c r="Q71" s="184">
        <v>0.09</v>
      </c>
      <c r="R71" s="184">
        <v>0.05</v>
      </c>
      <c r="S71" s="59">
        <f t="shared" si="18"/>
        <v>2.897376387487386E-2</v>
      </c>
      <c r="T71" s="59">
        <f t="shared" si="19"/>
        <v>1.3038193743693238</v>
      </c>
      <c r="U71" s="59">
        <f t="shared" si="20"/>
        <v>1.6096535486041036E-2</v>
      </c>
      <c r="V71" s="59">
        <f t="shared" si="21"/>
        <v>0.72434409687184664</v>
      </c>
      <c r="W71" s="59">
        <f t="shared" si="22"/>
        <v>2.0281634712411707</v>
      </c>
      <c r="X71" s="60">
        <v>30</v>
      </c>
      <c r="Y71" s="58">
        <f t="shared" si="23"/>
        <v>17.047991071428569</v>
      </c>
      <c r="Z71" s="61">
        <f t="shared" si="24"/>
        <v>0.50275815674402946</v>
      </c>
      <c r="AA71" s="63">
        <f t="shared" si="25"/>
        <v>0.09</v>
      </c>
      <c r="AB71" s="62">
        <f t="shared" si="26"/>
        <v>0.05</v>
      </c>
      <c r="AC71" s="57">
        <f t="shared" si="27"/>
        <v>0.28973763874873859</v>
      </c>
      <c r="AD71" s="58">
        <f t="shared" si="28"/>
        <v>0.16096535486041036</v>
      </c>
    </row>
    <row r="72" spans="2:30" x14ac:dyDescent="0.35">
      <c r="B72" s="76">
        <v>44207</v>
      </c>
      <c r="C72" s="125">
        <v>2019</v>
      </c>
      <c r="D72" s="77" t="s">
        <v>932</v>
      </c>
      <c r="E72" s="78" t="s">
        <v>13</v>
      </c>
      <c r="F72" s="78" t="s">
        <v>994</v>
      </c>
      <c r="G72" s="78">
        <v>3</v>
      </c>
      <c r="H72" s="77" t="s">
        <v>990</v>
      </c>
      <c r="I72" s="79" t="s">
        <v>11</v>
      </c>
      <c r="J72" s="137"/>
      <c r="K72" s="80">
        <v>1511</v>
      </c>
      <c r="L72" s="39">
        <v>57</v>
      </c>
      <c r="M72" s="39">
        <v>10.87</v>
      </c>
      <c r="N72" s="39">
        <v>90.35</v>
      </c>
      <c r="O72" s="166">
        <v>77.37</v>
      </c>
      <c r="P72" s="33">
        <f t="shared" si="17"/>
        <v>83.668847508807261</v>
      </c>
      <c r="Q72" s="184">
        <v>0.38</v>
      </c>
      <c r="R72" s="184">
        <v>0.06</v>
      </c>
      <c r="S72" s="59">
        <f t="shared" si="18"/>
        <v>0.12095999999999996</v>
      </c>
      <c r="T72" s="59">
        <f t="shared" si="19"/>
        <v>5.4431999999999983</v>
      </c>
      <c r="U72" s="59">
        <f t="shared" si="20"/>
        <v>1.9098947368421045E-2</v>
      </c>
      <c r="V72" s="59">
        <f t="shared" si="21"/>
        <v>0.85945263157894702</v>
      </c>
      <c r="W72" s="59">
        <f t="shared" si="22"/>
        <v>6.3026526315789457</v>
      </c>
      <c r="X72" s="60">
        <v>30</v>
      </c>
      <c r="Y72" s="58">
        <f t="shared" si="23"/>
        <v>16.331152491192739</v>
      </c>
      <c r="Z72" s="61">
        <f t="shared" si="24"/>
        <v>0.49759398496240592</v>
      </c>
      <c r="AA72" s="63">
        <f t="shared" si="25"/>
        <v>0.38</v>
      </c>
      <c r="AB72" s="62">
        <f t="shared" si="26"/>
        <v>0.06</v>
      </c>
      <c r="AC72" s="57">
        <f t="shared" si="27"/>
        <v>1.2095999999999996</v>
      </c>
      <c r="AD72" s="58">
        <f t="shared" si="28"/>
        <v>0.19098947368421046</v>
      </c>
    </row>
    <row r="73" spans="2:30" x14ac:dyDescent="0.35">
      <c r="B73" s="76">
        <v>44207</v>
      </c>
      <c r="C73" s="125">
        <v>2019</v>
      </c>
      <c r="D73" s="77" t="s">
        <v>932</v>
      </c>
      <c r="E73" s="78" t="s">
        <v>13</v>
      </c>
      <c r="F73" s="78" t="s">
        <v>994</v>
      </c>
      <c r="G73" s="78">
        <v>3</v>
      </c>
      <c r="H73" s="77" t="s">
        <v>990</v>
      </c>
      <c r="I73" s="79" t="s">
        <v>10</v>
      </c>
      <c r="J73" s="137"/>
      <c r="K73" s="80">
        <v>1512</v>
      </c>
      <c r="L73" s="39">
        <v>65</v>
      </c>
      <c r="M73" s="39">
        <v>11.02</v>
      </c>
      <c r="N73" s="39">
        <v>87.42</v>
      </c>
      <c r="O73" s="43">
        <v>72.14</v>
      </c>
      <c r="P73" s="33">
        <f t="shared" si="17"/>
        <v>80</v>
      </c>
      <c r="Q73" s="184">
        <v>1.1299999999999999</v>
      </c>
      <c r="R73" s="184">
        <v>0.17</v>
      </c>
      <c r="S73" s="59">
        <f t="shared" si="18"/>
        <v>0.38137499999999996</v>
      </c>
      <c r="T73" s="59">
        <f t="shared" si="19"/>
        <v>17.161874999999998</v>
      </c>
      <c r="U73" s="59">
        <f t="shared" si="20"/>
        <v>5.7375000000000002E-2</v>
      </c>
      <c r="V73" s="59">
        <f t="shared" si="21"/>
        <v>2.5818750000000001</v>
      </c>
      <c r="W73" s="59">
        <f t="shared" si="22"/>
        <v>19.743749999999999</v>
      </c>
      <c r="X73" s="60">
        <v>30</v>
      </c>
      <c r="Y73" s="58">
        <f t="shared" si="23"/>
        <v>20</v>
      </c>
      <c r="Z73" s="61">
        <f t="shared" si="24"/>
        <v>0.52500000000000002</v>
      </c>
      <c r="AA73" s="63">
        <f t="shared" si="25"/>
        <v>1.1299999999999999</v>
      </c>
      <c r="AB73" s="62">
        <f t="shared" si="26"/>
        <v>0.17</v>
      </c>
      <c r="AC73" s="57">
        <f t="shared" si="27"/>
        <v>3.8137499999999998</v>
      </c>
      <c r="AD73" s="58">
        <f t="shared" si="28"/>
        <v>0.57374999999999998</v>
      </c>
    </row>
    <row r="74" spans="2:30" x14ac:dyDescent="0.35">
      <c r="B74" s="76">
        <v>44207</v>
      </c>
      <c r="C74" s="125">
        <v>2019</v>
      </c>
      <c r="D74" s="77" t="s">
        <v>932</v>
      </c>
      <c r="E74" s="78" t="s">
        <v>14</v>
      </c>
      <c r="F74" s="78" t="s">
        <v>1000</v>
      </c>
      <c r="G74" s="78">
        <v>9</v>
      </c>
      <c r="H74" s="77" t="s">
        <v>952</v>
      </c>
      <c r="I74" s="79" t="s">
        <v>8</v>
      </c>
      <c r="J74" s="137"/>
      <c r="K74" s="80">
        <v>1513</v>
      </c>
      <c r="L74" s="39">
        <v>58</v>
      </c>
      <c r="M74" s="39">
        <v>11.22</v>
      </c>
      <c r="N74" s="39">
        <v>84.33</v>
      </c>
      <c r="O74" s="166">
        <v>76.98</v>
      </c>
      <c r="P74" s="33">
        <f t="shared" si="17"/>
        <v>89.94665572425113</v>
      </c>
      <c r="Q74" s="184">
        <v>0.25</v>
      </c>
      <c r="R74" s="184">
        <v>0.05</v>
      </c>
      <c r="S74" s="59">
        <f t="shared" si="18"/>
        <v>7.2279881386861311E-2</v>
      </c>
      <c r="T74" s="59">
        <f t="shared" si="19"/>
        <v>3.2525946624087592</v>
      </c>
      <c r="U74" s="59">
        <f t="shared" si="20"/>
        <v>1.4455976277372265E-2</v>
      </c>
      <c r="V74" s="59">
        <f t="shared" si="21"/>
        <v>0.65051893248175185</v>
      </c>
      <c r="W74" s="59">
        <f t="shared" si="22"/>
        <v>3.9031135948905109</v>
      </c>
      <c r="X74" s="60">
        <v>30</v>
      </c>
      <c r="Y74" s="58">
        <f t="shared" si="23"/>
        <v>10.05334427574887</v>
      </c>
      <c r="Z74" s="61">
        <f t="shared" si="24"/>
        <v>0.45588503649635037</v>
      </c>
      <c r="AA74" s="63">
        <f t="shared" si="25"/>
        <v>0.25</v>
      </c>
      <c r="AB74" s="62">
        <f t="shared" si="26"/>
        <v>0.05</v>
      </c>
      <c r="AC74" s="57">
        <f t="shared" si="27"/>
        <v>0.72279881386861311</v>
      </c>
      <c r="AD74" s="58">
        <f t="shared" si="28"/>
        <v>0.14455976277372265</v>
      </c>
    </row>
    <row r="75" spans="2:30" x14ac:dyDescent="0.35">
      <c r="B75" s="76">
        <v>44207</v>
      </c>
      <c r="C75" s="125">
        <v>2019</v>
      </c>
      <c r="D75" s="77" t="s">
        <v>932</v>
      </c>
      <c r="E75" s="78" t="s">
        <v>14</v>
      </c>
      <c r="F75" s="78" t="s">
        <v>1000</v>
      </c>
      <c r="G75" s="78">
        <v>9</v>
      </c>
      <c r="H75" s="77" t="s">
        <v>952</v>
      </c>
      <c r="I75" s="79" t="s">
        <v>12</v>
      </c>
      <c r="J75" s="137"/>
      <c r="K75" s="80">
        <v>1514</v>
      </c>
      <c r="L75" s="39">
        <v>50</v>
      </c>
      <c r="M75" s="39">
        <v>11.19</v>
      </c>
      <c r="N75" s="39">
        <v>85.16</v>
      </c>
      <c r="O75" s="166">
        <v>73.7</v>
      </c>
      <c r="P75" s="33">
        <f t="shared" si="17"/>
        <v>84.507232661889972</v>
      </c>
      <c r="Q75" s="184">
        <v>0.4</v>
      </c>
      <c r="R75" s="184">
        <v>0.05</v>
      </c>
      <c r="S75" s="59">
        <f t="shared" si="18"/>
        <v>0.12566629339305707</v>
      </c>
      <c r="T75" s="59">
        <f t="shared" si="19"/>
        <v>5.6549832026875686</v>
      </c>
      <c r="U75" s="59">
        <f t="shared" si="20"/>
        <v>1.5708286674132134E-2</v>
      </c>
      <c r="V75" s="59">
        <f t="shared" si="21"/>
        <v>0.70687290033594607</v>
      </c>
      <c r="W75" s="59">
        <f t="shared" si="22"/>
        <v>6.3618561030235146</v>
      </c>
      <c r="X75" s="60">
        <v>30</v>
      </c>
      <c r="Y75" s="58">
        <f t="shared" si="23"/>
        <v>15.492767338110028</v>
      </c>
      <c r="Z75" s="61">
        <f t="shared" si="24"/>
        <v>0.49166533354663244</v>
      </c>
      <c r="AA75" s="63">
        <f t="shared" si="25"/>
        <v>0.4</v>
      </c>
      <c r="AB75" s="62">
        <f t="shared" si="26"/>
        <v>0.05</v>
      </c>
      <c r="AC75" s="57">
        <f t="shared" si="27"/>
        <v>1.2566629339305706</v>
      </c>
      <c r="AD75" s="58">
        <f t="shared" si="28"/>
        <v>0.15708286674132133</v>
      </c>
    </row>
    <row r="76" spans="2:30" x14ac:dyDescent="0.35">
      <c r="B76" s="76">
        <v>44207</v>
      </c>
      <c r="C76" s="125">
        <v>2019</v>
      </c>
      <c r="D76" s="77" t="s">
        <v>932</v>
      </c>
      <c r="E76" s="78" t="s">
        <v>14</v>
      </c>
      <c r="F76" s="78" t="s">
        <v>1000</v>
      </c>
      <c r="G76" s="78">
        <v>9</v>
      </c>
      <c r="H76" s="77" t="s">
        <v>952</v>
      </c>
      <c r="I76" s="79" t="s">
        <v>11</v>
      </c>
      <c r="J76" s="137"/>
      <c r="K76" s="80">
        <v>1515</v>
      </c>
      <c r="L76" s="39">
        <v>119</v>
      </c>
      <c r="M76" s="39">
        <v>11.31</v>
      </c>
      <c r="N76" s="39">
        <v>91.88</v>
      </c>
      <c r="O76" s="43">
        <v>78.97</v>
      </c>
      <c r="P76" s="33">
        <f t="shared" si="17"/>
        <v>83.976666252947737</v>
      </c>
      <c r="Q76" s="184">
        <v>0.62</v>
      </c>
      <c r="R76" s="184">
        <v>0.06</v>
      </c>
      <c r="S76" s="59">
        <f t="shared" si="18"/>
        <v>0.19640511380431575</v>
      </c>
      <c r="T76" s="59">
        <f t="shared" si="19"/>
        <v>8.8382301211942078</v>
      </c>
      <c r="U76" s="59">
        <f t="shared" si="20"/>
        <v>1.9006946497191847E-2</v>
      </c>
      <c r="V76" s="59">
        <f t="shared" si="21"/>
        <v>0.85531259237363311</v>
      </c>
      <c r="W76" s="59">
        <f t="shared" si="22"/>
        <v>9.6935427135678403</v>
      </c>
      <c r="X76" s="60">
        <v>30</v>
      </c>
      <c r="Y76" s="58">
        <f t="shared" si="23"/>
        <v>16.023333747052263</v>
      </c>
      <c r="Z76" s="61">
        <f t="shared" si="24"/>
        <v>0.4954034880283773</v>
      </c>
      <c r="AA76" s="63">
        <f t="shared" si="25"/>
        <v>0.62</v>
      </c>
      <c r="AB76" s="62">
        <f t="shared" si="26"/>
        <v>0.06</v>
      </c>
      <c r="AC76" s="57">
        <f t="shared" si="27"/>
        <v>1.9640511380431573</v>
      </c>
      <c r="AD76" s="58">
        <f t="shared" si="28"/>
        <v>0.19006946497191846</v>
      </c>
    </row>
    <row r="77" spans="2:30" x14ac:dyDescent="0.35">
      <c r="B77" s="76">
        <v>44207</v>
      </c>
      <c r="C77" s="125">
        <v>2019</v>
      </c>
      <c r="D77" s="77" t="s">
        <v>932</v>
      </c>
      <c r="E77" s="78" t="s">
        <v>14</v>
      </c>
      <c r="F77" s="78" t="s">
        <v>1000</v>
      </c>
      <c r="G77" s="78">
        <v>9</v>
      </c>
      <c r="H77" s="77" t="s">
        <v>952</v>
      </c>
      <c r="I77" s="79" t="s">
        <v>10</v>
      </c>
      <c r="J77" s="137"/>
      <c r="K77" s="80">
        <v>1516</v>
      </c>
      <c r="L77" s="39">
        <v>55</v>
      </c>
      <c r="M77" s="39">
        <v>11.35</v>
      </c>
      <c r="N77" s="39">
        <v>79.19</v>
      </c>
      <c r="O77" s="166">
        <v>65.77</v>
      </c>
      <c r="P77" s="33">
        <f t="shared" si="17"/>
        <v>80.218160377358487</v>
      </c>
      <c r="Q77" s="184">
        <v>1.38</v>
      </c>
      <c r="R77" s="184">
        <v>0.15</v>
      </c>
      <c r="S77" s="59">
        <f t="shared" si="18"/>
        <v>0.46410804851157661</v>
      </c>
      <c r="T77" s="59">
        <f t="shared" si="19"/>
        <v>20.884862183020946</v>
      </c>
      <c r="U77" s="59">
        <f t="shared" si="20"/>
        <v>5.0446527012127894E-2</v>
      </c>
      <c r="V77" s="59">
        <f t="shared" si="21"/>
        <v>2.2700937155457552</v>
      </c>
      <c r="W77" s="59">
        <f t="shared" si="22"/>
        <v>23.154955898566701</v>
      </c>
      <c r="X77" s="60">
        <v>30</v>
      </c>
      <c r="Y77" s="58">
        <f t="shared" si="23"/>
        <v>19.781839622641513</v>
      </c>
      <c r="Z77" s="61">
        <f t="shared" si="24"/>
        <v>0.52330025725836093</v>
      </c>
      <c r="AA77" s="63">
        <f t="shared" si="25"/>
        <v>1.38</v>
      </c>
      <c r="AB77" s="62">
        <f t="shared" si="26"/>
        <v>0.15</v>
      </c>
      <c r="AC77" s="57">
        <f t="shared" si="27"/>
        <v>4.6410804851157659</v>
      </c>
      <c r="AD77" s="58">
        <f t="shared" si="28"/>
        <v>0.50446527012127895</v>
      </c>
    </row>
    <row r="78" spans="2:30" x14ac:dyDescent="0.35">
      <c r="B78" s="76">
        <v>44207</v>
      </c>
      <c r="C78" s="125">
        <v>2019</v>
      </c>
      <c r="D78" s="77" t="s">
        <v>932</v>
      </c>
      <c r="E78" s="78" t="s">
        <v>14</v>
      </c>
      <c r="F78" s="78" t="s">
        <v>1000</v>
      </c>
      <c r="G78" s="78">
        <v>9</v>
      </c>
      <c r="H78" s="77" t="s">
        <v>990</v>
      </c>
      <c r="I78" s="79" t="s">
        <v>8</v>
      </c>
      <c r="J78" s="137"/>
      <c r="K78" s="80">
        <v>1517</v>
      </c>
      <c r="L78" s="39">
        <v>108</v>
      </c>
      <c r="M78" s="39">
        <v>11.24</v>
      </c>
      <c r="N78" s="39">
        <v>85.79</v>
      </c>
      <c r="O78" s="43">
        <v>75.81</v>
      </c>
      <c r="P78" s="33">
        <f t="shared" si="17"/>
        <v>86.61301140174379</v>
      </c>
      <c r="Q78" s="184">
        <v>0.19</v>
      </c>
      <c r="R78" s="184">
        <v>7.0000000000000007E-2</v>
      </c>
      <c r="S78" s="59">
        <f t="shared" si="18"/>
        <v>5.7778302617314543E-2</v>
      </c>
      <c r="T78" s="59">
        <f t="shared" si="19"/>
        <v>2.6000236177791543</v>
      </c>
      <c r="U78" s="59">
        <f t="shared" si="20"/>
        <v>2.1286743069536943E-2</v>
      </c>
      <c r="V78" s="59">
        <f t="shared" si="21"/>
        <v>0.95790343812916245</v>
      </c>
      <c r="W78" s="59">
        <f t="shared" si="22"/>
        <v>3.5579270559083165</v>
      </c>
      <c r="X78" s="60">
        <v>30</v>
      </c>
      <c r="Y78" s="58">
        <f t="shared" si="23"/>
        <v>13.38698859825621</v>
      </c>
      <c r="Z78" s="61">
        <f t="shared" si="24"/>
        <v>0.4772804708068763</v>
      </c>
      <c r="AA78" s="63">
        <f t="shared" si="25"/>
        <v>0.19</v>
      </c>
      <c r="AB78" s="62">
        <f t="shared" si="26"/>
        <v>7.0000000000000007E-2</v>
      </c>
      <c r="AC78" s="57">
        <f t="shared" si="27"/>
        <v>0.57778302617314548</v>
      </c>
      <c r="AD78" s="58">
        <f t="shared" si="28"/>
        <v>0.21286743069536943</v>
      </c>
    </row>
    <row r="79" spans="2:30" x14ac:dyDescent="0.35">
      <c r="B79" s="76">
        <v>44207</v>
      </c>
      <c r="C79" s="125">
        <v>2019</v>
      </c>
      <c r="D79" s="77" t="s">
        <v>932</v>
      </c>
      <c r="E79" s="78" t="s">
        <v>14</v>
      </c>
      <c r="F79" s="78" t="s">
        <v>1000</v>
      </c>
      <c r="G79" s="78">
        <v>9</v>
      </c>
      <c r="H79" s="77" t="s">
        <v>990</v>
      </c>
      <c r="I79" s="79" t="s">
        <v>12</v>
      </c>
      <c r="J79" s="137"/>
      <c r="K79" s="80">
        <v>1518</v>
      </c>
      <c r="L79" s="39">
        <v>100</v>
      </c>
      <c r="M79" s="39">
        <v>11.21</v>
      </c>
      <c r="N79" s="39">
        <v>88.72</v>
      </c>
      <c r="O79" s="43">
        <v>76.45</v>
      </c>
      <c r="P79" s="33">
        <f t="shared" si="17"/>
        <v>84.169784543929836</v>
      </c>
      <c r="Q79" s="184">
        <v>0.19</v>
      </c>
      <c r="R79" s="184">
        <v>0.03</v>
      </c>
      <c r="S79" s="59">
        <f t="shared" si="18"/>
        <v>6.0006974248927022E-2</v>
      </c>
      <c r="T79" s="59">
        <f t="shared" si="19"/>
        <v>2.7003138412017158</v>
      </c>
      <c r="U79" s="59">
        <f t="shared" si="20"/>
        <v>9.47478540772532E-3</v>
      </c>
      <c r="V79" s="59">
        <f t="shared" si="21"/>
        <v>0.42636534334763942</v>
      </c>
      <c r="W79" s="59">
        <f t="shared" si="22"/>
        <v>3.1266791845493551</v>
      </c>
      <c r="X79" s="60">
        <v>30</v>
      </c>
      <c r="Y79" s="58">
        <f t="shared" si="23"/>
        <v>15.830215456070164</v>
      </c>
      <c r="Z79" s="61">
        <f t="shared" si="24"/>
        <v>0.49403740036787236</v>
      </c>
      <c r="AA79" s="63">
        <f t="shared" si="25"/>
        <v>0.19</v>
      </c>
      <c r="AB79" s="62">
        <f t="shared" si="26"/>
        <v>0.03</v>
      </c>
      <c r="AC79" s="57">
        <f t="shared" si="27"/>
        <v>0.60006974248927025</v>
      </c>
      <c r="AD79" s="58">
        <f t="shared" si="28"/>
        <v>9.4747854077253196E-2</v>
      </c>
    </row>
    <row r="80" spans="2:30" x14ac:dyDescent="0.35">
      <c r="B80" s="76">
        <v>44207</v>
      </c>
      <c r="C80" s="125">
        <v>2019</v>
      </c>
      <c r="D80" s="77" t="s">
        <v>932</v>
      </c>
      <c r="E80" s="78" t="s">
        <v>14</v>
      </c>
      <c r="F80" s="78" t="s">
        <v>1000</v>
      </c>
      <c r="G80" s="78">
        <v>9</v>
      </c>
      <c r="H80" s="77" t="s">
        <v>990</v>
      </c>
      <c r="I80" s="79" t="s">
        <v>11</v>
      </c>
      <c r="J80" s="137"/>
      <c r="K80" s="80">
        <v>1519</v>
      </c>
      <c r="L80" s="39">
        <v>107</v>
      </c>
      <c r="M80" s="39">
        <v>10.89</v>
      </c>
      <c r="N80" s="39">
        <v>88.17</v>
      </c>
      <c r="O80" s="43">
        <v>75.17</v>
      </c>
      <c r="P80" s="33">
        <f t="shared" si="17"/>
        <v>83.178053830227753</v>
      </c>
      <c r="Q80" s="184">
        <v>0.71</v>
      </c>
      <c r="R80" s="184">
        <v>0.1</v>
      </c>
      <c r="S80" s="59">
        <f t="shared" si="18"/>
        <v>0.22775668948350955</v>
      </c>
      <c r="T80" s="59">
        <f t="shared" si="19"/>
        <v>10.249051026757929</v>
      </c>
      <c r="U80" s="59">
        <f t="shared" si="20"/>
        <v>3.2078406969508394E-2</v>
      </c>
      <c r="V80" s="59">
        <f t="shared" si="21"/>
        <v>1.4435283136278778</v>
      </c>
      <c r="W80" s="59">
        <f t="shared" si="22"/>
        <v>11.692579340385807</v>
      </c>
      <c r="X80" s="60">
        <v>30</v>
      </c>
      <c r="Y80" s="58">
        <f t="shared" si="23"/>
        <v>16.821946169772247</v>
      </c>
      <c r="Z80" s="61">
        <f t="shared" si="24"/>
        <v>0.50112009956440551</v>
      </c>
      <c r="AA80" s="63">
        <f t="shared" si="25"/>
        <v>0.71</v>
      </c>
      <c r="AB80" s="62">
        <f t="shared" si="26"/>
        <v>0.1</v>
      </c>
      <c r="AC80" s="57">
        <f t="shared" si="27"/>
        <v>2.2775668948350956</v>
      </c>
      <c r="AD80" s="58">
        <f t="shared" si="28"/>
        <v>0.32078406969508394</v>
      </c>
    </row>
    <row r="81" spans="2:30" x14ac:dyDescent="0.35">
      <c r="B81" s="76">
        <v>44207</v>
      </c>
      <c r="C81" s="125">
        <v>2019</v>
      </c>
      <c r="D81" s="77" t="s">
        <v>932</v>
      </c>
      <c r="E81" s="78" t="s">
        <v>14</v>
      </c>
      <c r="F81" s="78" t="s">
        <v>1000</v>
      </c>
      <c r="G81" s="78">
        <v>9</v>
      </c>
      <c r="H81" s="77" t="s">
        <v>990</v>
      </c>
      <c r="I81" s="79" t="s">
        <v>10</v>
      </c>
      <c r="J81" s="137"/>
      <c r="K81" s="80">
        <v>1520</v>
      </c>
      <c r="L81" s="39">
        <v>117</v>
      </c>
      <c r="M81" s="39">
        <v>11.3</v>
      </c>
      <c r="N81" s="39">
        <v>76.73</v>
      </c>
      <c r="O81" s="43">
        <v>64.510000000000005</v>
      </c>
      <c r="P81" s="33">
        <f t="shared" si="17"/>
        <v>81.323551887513375</v>
      </c>
      <c r="Q81" s="184">
        <v>1.41</v>
      </c>
      <c r="R81" s="184">
        <v>0.31</v>
      </c>
      <c r="S81" s="59">
        <f t="shared" si="18"/>
        <v>0.46583527532418723</v>
      </c>
      <c r="T81" s="59">
        <f t="shared" si="19"/>
        <v>20.962587389588425</v>
      </c>
      <c r="U81" s="59">
        <f t="shared" si="20"/>
        <v>0.10241768464574329</v>
      </c>
      <c r="V81" s="59">
        <f t="shared" si="21"/>
        <v>4.6087958090584475</v>
      </c>
      <c r="W81" s="59">
        <f t="shared" si="22"/>
        <v>25.57138319864687</v>
      </c>
      <c r="X81" s="60">
        <v>30</v>
      </c>
      <c r="Y81" s="58">
        <f t="shared" si="23"/>
        <v>18.676448112486625</v>
      </c>
      <c r="Z81" s="61">
        <f t="shared" si="24"/>
        <v>0.51482803984213499</v>
      </c>
      <c r="AA81" s="63">
        <f t="shared" si="25"/>
        <v>1.41</v>
      </c>
      <c r="AB81" s="62">
        <f t="shared" si="26"/>
        <v>0.31</v>
      </c>
      <c r="AC81" s="57">
        <f t="shared" si="27"/>
        <v>4.6583527532418723</v>
      </c>
      <c r="AD81" s="58">
        <f t="shared" si="28"/>
        <v>1.0241768464574328</v>
      </c>
    </row>
    <row r="82" spans="2:30" x14ac:dyDescent="0.35">
      <c r="B82" s="76">
        <v>44207</v>
      </c>
      <c r="C82" s="125">
        <v>2019</v>
      </c>
      <c r="D82" s="77" t="s">
        <v>932</v>
      </c>
      <c r="E82" s="78" t="s">
        <v>15</v>
      </c>
      <c r="F82" s="78" t="s">
        <v>992</v>
      </c>
      <c r="G82" s="78">
        <v>1</v>
      </c>
      <c r="H82" s="77" t="s">
        <v>952</v>
      </c>
      <c r="I82" s="79" t="s">
        <v>8</v>
      </c>
      <c r="J82" s="137"/>
      <c r="K82" s="80">
        <v>1521</v>
      </c>
      <c r="L82" s="39">
        <v>116</v>
      </c>
      <c r="M82" s="39">
        <v>10.86</v>
      </c>
      <c r="N82" s="39">
        <v>79.52</v>
      </c>
      <c r="O82" s="43">
        <v>69.569999999999993</v>
      </c>
      <c r="P82" s="33">
        <f t="shared" si="17"/>
        <v>85.508301776871534</v>
      </c>
      <c r="Q82" s="184">
        <v>0.03</v>
      </c>
      <c r="R82" s="184">
        <v>7.0000000000000007E-2</v>
      </c>
      <c r="S82" s="59">
        <f t="shared" si="18"/>
        <v>9.2795094532447629E-3</v>
      </c>
      <c r="T82" s="59">
        <f t="shared" si="19"/>
        <v>0.41757792539601435</v>
      </c>
      <c r="U82" s="59">
        <f t="shared" si="20"/>
        <v>2.1652188724237787E-2</v>
      </c>
      <c r="V82" s="59">
        <f t="shared" si="21"/>
        <v>0.97434849259070044</v>
      </c>
      <c r="W82" s="59">
        <f t="shared" si="22"/>
        <v>1.3919264179867148</v>
      </c>
      <c r="X82" s="60">
        <v>30</v>
      </c>
      <c r="Y82" s="58">
        <f t="shared" si="23"/>
        <v>14.491698223128466</v>
      </c>
      <c r="Z82" s="61">
        <f t="shared" si="24"/>
        <v>0.48473854539260786</v>
      </c>
      <c r="AA82" s="63">
        <f t="shared" si="25"/>
        <v>0.03</v>
      </c>
      <c r="AB82" s="62">
        <f t="shared" si="26"/>
        <v>7.0000000000000007E-2</v>
      </c>
      <c r="AC82" s="57">
        <f t="shared" si="27"/>
        <v>9.2795094532447636E-2</v>
      </c>
      <c r="AD82" s="58">
        <f t="shared" si="28"/>
        <v>0.21652188724237786</v>
      </c>
    </row>
    <row r="83" spans="2:30" x14ac:dyDescent="0.35">
      <c r="B83" s="76">
        <v>44207</v>
      </c>
      <c r="C83" s="125">
        <v>2019</v>
      </c>
      <c r="D83" s="77" t="s">
        <v>932</v>
      </c>
      <c r="E83" s="78" t="s">
        <v>15</v>
      </c>
      <c r="F83" s="78" t="s">
        <v>992</v>
      </c>
      <c r="G83" s="78">
        <v>1</v>
      </c>
      <c r="H83" s="77" t="s">
        <v>952</v>
      </c>
      <c r="I83" s="79" t="s">
        <v>12</v>
      </c>
      <c r="J83" s="137"/>
      <c r="K83" s="80">
        <v>1522</v>
      </c>
      <c r="L83" s="39">
        <v>114</v>
      </c>
      <c r="M83" s="39">
        <v>11.26</v>
      </c>
      <c r="N83" s="39">
        <v>89.97</v>
      </c>
      <c r="O83" s="43">
        <v>77.56</v>
      </c>
      <c r="P83" s="33">
        <f t="shared" si="17"/>
        <v>84.233261339092877</v>
      </c>
      <c r="Q83" s="184">
        <v>0.05</v>
      </c>
      <c r="R83" s="184">
        <v>0.06</v>
      </c>
      <c r="S83" s="59">
        <f t="shared" si="18"/>
        <v>1.5775641025641024E-2</v>
      </c>
      <c r="T83" s="59">
        <f t="shared" si="19"/>
        <v>0.70990384615384605</v>
      </c>
      <c r="U83" s="59">
        <f t="shared" si="20"/>
        <v>1.893076923076923E-2</v>
      </c>
      <c r="V83" s="59">
        <f t="shared" si="21"/>
        <v>0.85188461538461535</v>
      </c>
      <c r="W83" s="59">
        <f t="shared" si="22"/>
        <v>1.5617884615384614</v>
      </c>
      <c r="X83" s="60">
        <v>30</v>
      </c>
      <c r="Y83" s="58">
        <f t="shared" si="23"/>
        <v>15.766738660907123</v>
      </c>
      <c r="Z83" s="61">
        <f t="shared" si="24"/>
        <v>0.4935897435897435</v>
      </c>
      <c r="AA83" s="63">
        <f t="shared" si="25"/>
        <v>0.05</v>
      </c>
      <c r="AB83" s="62">
        <f t="shared" si="26"/>
        <v>0.06</v>
      </c>
      <c r="AC83" s="57">
        <f t="shared" si="27"/>
        <v>0.15775641025641024</v>
      </c>
      <c r="AD83" s="58">
        <f t="shared" si="28"/>
        <v>0.18930769230769229</v>
      </c>
    </row>
    <row r="84" spans="2:30" x14ac:dyDescent="0.35">
      <c r="B84" s="76">
        <v>44207</v>
      </c>
      <c r="C84" s="125">
        <v>2019</v>
      </c>
      <c r="D84" s="77" t="s">
        <v>932</v>
      </c>
      <c r="E84" s="78" t="s">
        <v>15</v>
      </c>
      <c r="F84" s="78" t="s">
        <v>992</v>
      </c>
      <c r="G84" s="78">
        <v>1</v>
      </c>
      <c r="H84" s="77" t="s">
        <v>952</v>
      </c>
      <c r="I84" s="79" t="s">
        <v>11</v>
      </c>
      <c r="J84" s="137"/>
      <c r="K84" s="80">
        <v>1523</v>
      </c>
      <c r="L84" s="39">
        <v>111</v>
      </c>
      <c r="M84" s="39">
        <v>11.21</v>
      </c>
      <c r="N84" s="39">
        <v>85.22</v>
      </c>
      <c r="O84" s="43">
        <v>73.67</v>
      </c>
      <c r="P84" s="33">
        <f t="shared" si="17"/>
        <v>84.394000810701272</v>
      </c>
      <c r="Q84" s="184">
        <v>0.09</v>
      </c>
      <c r="R84" s="184">
        <v>0.06</v>
      </c>
      <c r="S84" s="59">
        <f t="shared" si="18"/>
        <v>2.8324927953890484E-2</v>
      </c>
      <c r="T84" s="59">
        <f t="shared" si="19"/>
        <v>1.2746217579250718</v>
      </c>
      <c r="U84" s="59">
        <f t="shared" si="20"/>
        <v>1.8883285302593658E-2</v>
      </c>
      <c r="V84" s="59">
        <f t="shared" si="21"/>
        <v>0.84974783861671466</v>
      </c>
      <c r="W84" s="59">
        <f t="shared" si="22"/>
        <v>2.1243695965417864</v>
      </c>
      <c r="X84" s="60">
        <v>30</v>
      </c>
      <c r="Y84" s="58">
        <f t="shared" si="23"/>
        <v>15.605999189298728</v>
      </c>
      <c r="Z84" s="61">
        <f t="shared" si="24"/>
        <v>0.49245917387127752</v>
      </c>
      <c r="AA84" s="63">
        <f t="shared" si="25"/>
        <v>0.09</v>
      </c>
      <c r="AB84" s="62">
        <f t="shared" si="26"/>
        <v>0.06</v>
      </c>
      <c r="AC84" s="57">
        <f t="shared" si="27"/>
        <v>0.28324927953890483</v>
      </c>
      <c r="AD84" s="58">
        <f t="shared" si="28"/>
        <v>0.18883285302593658</v>
      </c>
    </row>
    <row r="85" spans="2:30" x14ac:dyDescent="0.35">
      <c r="B85" s="76">
        <v>44207</v>
      </c>
      <c r="C85" s="125">
        <v>2019</v>
      </c>
      <c r="D85" s="77" t="s">
        <v>932</v>
      </c>
      <c r="E85" s="78" t="s">
        <v>15</v>
      </c>
      <c r="F85" s="78" t="s">
        <v>992</v>
      </c>
      <c r="G85" s="78">
        <v>1</v>
      </c>
      <c r="H85" s="77" t="s">
        <v>952</v>
      </c>
      <c r="I85" s="79" t="s">
        <v>10</v>
      </c>
      <c r="J85" s="137"/>
      <c r="K85" s="80">
        <v>1524</v>
      </c>
      <c r="L85" s="39">
        <v>118</v>
      </c>
      <c r="M85" s="39">
        <v>11.3</v>
      </c>
      <c r="N85" s="39">
        <v>78.73</v>
      </c>
      <c r="O85" s="43">
        <v>65.66</v>
      </c>
      <c r="P85" s="33">
        <f t="shared" si="17"/>
        <v>80.616936081862661</v>
      </c>
      <c r="Q85" s="184">
        <v>1.08</v>
      </c>
      <c r="R85" s="184">
        <v>0.26</v>
      </c>
      <c r="S85" s="59">
        <f t="shared" si="18"/>
        <v>0.36088410596026499</v>
      </c>
      <c r="T85" s="59">
        <f t="shared" si="19"/>
        <v>16.239784768211926</v>
      </c>
      <c r="U85" s="59">
        <f t="shared" si="20"/>
        <v>8.6879506990434147E-2</v>
      </c>
      <c r="V85" s="59">
        <f t="shared" si="21"/>
        <v>3.9095778145695368</v>
      </c>
      <c r="W85" s="59">
        <f t="shared" si="22"/>
        <v>20.149362582781464</v>
      </c>
      <c r="X85" s="60">
        <v>30</v>
      </c>
      <c r="Y85" s="58">
        <f t="shared" si="23"/>
        <v>19.383063918137339</v>
      </c>
      <c r="Z85" s="61">
        <f t="shared" si="24"/>
        <v>0.52021707137601192</v>
      </c>
      <c r="AA85" s="63">
        <f t="shared" si="25"/>
        <v>1.08</v>
      </c>
      <c r="AB85" s="62">
        <f t="shared" si="26"/>
        <v>0.26</v>
      </c>
      <c r="AC85" s="57">
        <f t="shared" si="27"/>
        <v>3.6088410596026499</v>
      </c>
      <c r="AD85" s="58">
        <f t="shared" si="28"/>
        <v>0.86879506990434141</v>
      </c>
    </row>
    <row r="86" spans="2:30" x14ac:dyDescent="0.35">
      <c r="B86" s="76">
        <v>44207</v>
      </c>
      <c r="C86" s="125">
        <v>2019</v>
      </c>
      <c r="D86" s="77" t="s">
        <v>932</v>
      </c>
      <c r="E86" s="78" t="s">
        <v>15</v>
      </c>
      <c r="F86" s="78" t="s">
        <v>992</v>
      </c>
      <c r="G86" s="78">
        <v>1</v>
      </c>
      <c r="H86" s="77" t="s">
        <v>990</v>
      </c>
      <c r="I86" s="79" t="s">
        <v>8</v>
      </c>
      <c r="J86" s="137"/>
      <c r="K86" s="80">
        <v>1525</v>
      </c>
      <c r="L86" s="39">
        <v>109</v>
      </c>
      <c r="M86" s="39">
        <v>11.28</v>
      </c>
      <c r="N86" s="39">
        <v>86.26</v>
      </c>
      <c r="O86" s="43">
        <v>75.28</v>
      </c>
      <c r="P86" s="33">
        <f t="shared" si="17"/>
        <v>85.356094958655632</v>
      </c>
      <c r="Q86" s="184">
        <v>0.1</v>
      </c>
      <c r="R86" s="184">
        <v>0.03</v>
      </c>
      <c r="S86" s="59">
        <f t="shared" si="18"/>
        <v>3.1004687500000006E-2</v>
      </c>
      <c r="T86" s="59">
        <f t="shared" si="19"/>
        <v>1.3952109375000004</v>
      </c>
      <c r="U86" s="59">
        <f t="shared" si="20"/>
        <v>9.3014062499999998E-3</v>
      </c>
      <c r="V86" s="59">
        <f t="shared" si="21"/>
        <v>0.41856328124999997</v>
      </c>
      <c r="W86" s="59">
        <f t="shared" si="22"/>
        <v>1.8137742187500003</v>
      </c>
      <c r="X86" s="60">
        <v>30</v>
      </c>
      <c r="Y86" s="58">
        <f t="shared" si="23"/>
        <v>14.643905041344368</v>
      </c>
      <c r="Z86" s="61">
        <f t="shared" si="24"/>
        <v>0.48578125000000011</v>
      </c>
      <c r="AA86" s="63">
        <f t="shared" si="25"/>
        <v>0.1</v>
      </c>
      <c r="AB86" s="62">
        <f t="shared" si="26"/>
        <v>0.03</v>
      </c>
      <c r="AC86" s="57">
        <f t="shared" si="27"/>
        <v>0.31004687500000006</v>
      </c>
      <c r="AD86" s="58">
        <f t="shared" si="28"/>
        <v>9.3014062499999994E-2</v>
      </c>
    </row>
    <row r="87" spans="2:30" x14ac:dyDescent="0.35">
      <c r="B87" s="76">
        <v>44207</v>
      </c>
      <c r="C87" s="125">
        <v>2019</v>
      </c>
      <c r="D87" s="77" t="s">
        <v>932</v>
      </c>
      <c r="E87" s="78" t="s">
        <v>15</v>
      </c>
      <c r="F87" s="78" t="s">
        <v>992</v>
      </c>
      <c r="G87" s="78">
        <v>1</v>
      </c>
      <c r="H87" s="77" t="s">
        <v>990</v>
      </c>
      <c r="I87" s="79" t="s">
        <v>12</v>
      </c>
      <c r="J87" s="137"/>
      <c r="K87" s="80">
        <v>1526</v>
      </c>
      <c r="L87" s="39">
        <v>113</v>
      </c>
      <c r="M87" s="39">
        <v>11</v>
      </c>
      <c r="N87" s="39">
        <v>90</v>
      </c>
      <c r="O87" s="43">
        <v>77.86</v>
      </c>
      <c r="P87" s="33">
        <f t="shared" si="17"/>
        <v>84.632911392405063</v>
      </c>
      <c r="Q87" s="184">
        <v>0.26</v>
      </c>
      <c r="R87" s="184">
        <v>0.01</v>
      </c>
      <c r="S87" s="59">
        <f t="shared" si="18"/>
        <v>8.152318276996709E-2</v>
      </c>
      <c r="T87" s="59">
        <f t="shared" si="19"/>
        <v>3.668543224648519</v>
      </c>
      <c r="U87" s="59">
        <f t="shared" si="20"/>
        <v>3.1355070296141189E-3</v>
      </c>
      <c r="V87" s="59">
        <f t="shared" si="21"/>
        <v>0.14109781633263535</v>
      </c>
      <c r="W87" s="59">
        <f t="shared" si="22"/>
        <v>3.8096410409811545</v>
      </c>
      <c r="X87" s="60">
        <v>30</v>
      </c>
      <c r="Y87" s="58">
        <f t="shared" si="23"/>
        <v>15.367088607594937</v>
      </c>
      <c r="Z87" s="61">
        <f t="shared" si="24"/>
        <v>0.49078671851630273</v>
      </c>
      <c r="AA87" s="63">
        <f t="shared" si="25"/>
        <v>0.26</v>
      </c>
      <c r="AB87" s="62">
        <f t="shared" si="26"/>
        <v>0.01</v>
      </c>
      <c r="AC87" s="57">
        <f t="shared" si="27"/>
        <v>0.81523182769967084</v>
      </c>
      <c r="AD87" s="58">
        <f t="shared" si="28"/>
        <v>3.1355070296141187E-2</v>
      </c>
    </row>
    <row r="88" spans="2:30" x14ac:dyDescent="0.35">
      <c r="B88" s="76">
        <v>44207</v>
      </c>
      <c r="C88" s="125">
        <v>2019</v>
      </c>
      <c r="D88" s="77" t="s">
        <v>932</v>
      </c>
      <c r="E88" s="78" t="s">
        <v>15</v>
      </c>
      <c r="F88" s="78" t="s">
        <v>992</v>
      </c>
      <c r="G88" s="78">
        <v>1</v>
      </c>
      <c r="H88" s="77" t="s">
        <v>990</v>
      </c>
      <c r="I88" s="79" t="s">
        <v>11</v>
      </c>
      <c r="J88" s="137"/>
      <c r="K88" s="80">
        <v>1527</v>
      </c>
      <c r="L88" s="39">
        <v>103</v>
      </c>
      <c r="M88" s="39">
        <v>11.34</v>
      </c>
      <c r="N88" s="39">
        <v>87.62</v>
      </c>
      <c r="O88" s="43">
        <v>74.69</v>
      </c>
      <c r="P88" s="33">
        <f t="shared" si="17"/>
        <v>83.04929208180387</v>
      </c>
      <c r="Q88" s="184">
        <v>0.24</v>
      </c>
      <c r="R88" s="184">
        <v>0.06</v>
      </c>
      <c r="S88" s="59">
        <f t="shared" si="18"/>
        <v>7.7144751381215473E-2</v>
      </c>
      <c r="T88" s="59">
        <f t="shared" si="19"/>
        <v>3.4715138121546962</v>
      </c>
      <c r="U88" s="59">
        <f t="shared" si="20"/>
        <v>1.9286187845303868E-2</v>
      </c>
      <c r="V88" s="59">
        <f t="shared" si="21"/>
        <v>0.86787845303867406</v>
      </c>
      <c r="W88" s="59">
        <f t="shared" si="22"/>
        <v>4.3393922651933705</v>
      </c>
      <c r="X88" s="60">
        <v>30</v>
      </c>
      <c r="Y88" s="58">
        <f t="shared" si="23"/>
        <v>16.95070791819613</v>
      </c>
      <c r="Z88" s="61">
        <f t="shared" si="24"/>
        <v>0.50205209155485409</v>
      </c>
      <c r="AA88" s="63">
        <f t="shared" si="25"/>
        <v>0.24</v>
      </c>
      <c r="AB88" s="62">
        <f t="shared" si="26"/>
        <v>0.06</v>
      </c>
      <c r="AC88" s="57">
        <f t="shared" si="27"/>
        <v>0.77144751381215471</v>
      </c>
      <c r="AD88" s="58">
        <f t="shared" si="28"/>
        <v>0.19286187845303868</v>
      </c>
    </row>
    <row r="89" spans="2:30" x14ac:dyDescent="0.35">
      <c r="B89" s="76">
        <v>44207</v>
      </c>
      <c r="C89" s="125">
        <v>2019</v>
      </c>
      <c r="D89" s="77" t="s">
        <v>932</v>
      </c>
      <c r="E89" s="78" t="s">
        <v>15</v>
      </c>
      <c r="F89" s="78" t="s">
        <v>992</v>
      </c>
      <c r="G89" s="78">
        <v>1</v>
      </c>
      <c r="H89" s="77" t="s">
        <v>990</v>
      </c>
      <c r="I89" s="79" t="s">
        <v>10</v>
      </c>
      <c r="J89" s="137"/>
      <c r="K89" s="80">
        <v>1528</v>
      </c>
      <c r="L89" s="39">
        <v>45</v>
      </c>
      <c r="M89" s="39">
        <v>11.22</v>
      </c>
      <c r="N89" s="39">
        <v>82.6</v>
      </c>
      <c r="O89" s="166">
        <v>68.790000000000006</v>
      </c>
      <c r="P89" s="33">
        <f t="shared" si="17"/>
        <v>80.652843933875047</v>
      </c>
      <c r="Q89" s="184">
        <v>1.1100000000000001</v>
      </c>
      <c r="R89" s="184">
        <v>0.24</v>
      </c>
      <c r="S89" s="59">
        <f t="shared" si="18"/>
        <v>0.37069411151641479</v>
      </c>
      <c r="T89" s="59">
        <f t="shared" si="19"/>
        <v>16.681235018238667</v>
      </c>
      <c r="U89" s="59">
        <f t="shared" si="20"/>
        <v>8.0150078165711278E-2</v>
      </c>
      <c r="V89" s="59">
        <f t="shared" si="21"/>
        <v>3.6067535174570073</v>
      </c>
      <c r="W89" s="59">
        <f t="shared" si="22"/>
        <v>20.287988535695675</v>
      </c>
      <c r="X89" s="60">
        <v>30</v>
      </c>
      <c r="Y89" s="58">
        <f t="shared" si="23"/>
        <v>19.347156066124953</v>
      </c>
      <c r="Z89" s="61">
        <f t="shared" si="24"/>
        <v>0.5199409414625672</v>
      </c>
      <c r="AA89" s="63">
        <f t="shared" si="25"/>
        <v>1.1100000000000001</v>
      </c>
      <c r="AB89" s="62">
        <f t="shared" si="26"/>
        <v>0.24</v>
      </c>
      <c r="AC89" s="57">
        <f t="shared" si="27"/>
        <v>3.706941115164148</v>
      </c>
      <c r="AD89" s="58">
        <f t="shared" si="28"/>
        <v>0.8015007816571128</v>
      </c>
    </row>
    <row r="90" spans="2:30" x14ac:dyDescent="0.35">
      <c r="B90" s="76">
        <v>44207</v>
      </c>
      <c r="C90" s="125">
        <v>2019</v>
      </c>
      <c r="D90" s="77" t="s">
        <v>932</v>
      </c>
      <c r="E90" s="78" t="s">
        <v>16</v>
      </c>
      <c r="F90" s="78" t="s">
        <v>996</v>
      </c>
      <c r="G90" s="78">
        <v>5</v>
      </c>
      <c r="H90" s="77" t="s">
        <v>952</v>
      </c>
      <c r="I90" s="79" t="s">
        <v>8</v>
      </c>
      <c r="J90" s="137"/>
      <c r="K90" s="80">
        <v>1529</v>
      </c>
      <c r="L90" s="39">
        <v>93</v>
      </c>
      <c r="M90" s="39">
        <v>11.18</v>
      </c>
      <c r="N90" s="39">
        <v>78.36</v>
      </c>
      <c r="O90" s="43">
        <v>68.040000000000006</v>
      </c>
      <c r="P90" s="33">
        <f t="shared" si="17"/>
        <v>84.63828520392974</v>
      </c>
      <c r="Q90" s="263" t="s">
        <v>2266</v>
      </c>
      <c r="R90" s="263"/>
      <c r="S90" s="59" t="e">
        <f t="shared" si="18"/>
        <v>#VALUE!</v>
      </c>
      <c r="T90" s="59" t="e">
        <f t="shared" si="19"/>
        <v>#VALUE!</v>
      </c>
      <c r="U90" s="59">
        <f t="shared" si="20"/>
        <v>0</v>
      </c>
      <c r="V90" s="59">
        <f t="shared" si="21"/>
        <v>0</v>
      </c>
      <c r="W90" s="59" t="e">
        <f t="shared" si="22"/>
        <v>#VALUE!</v>
      </c>
      <c r="X90" s="60">
        <v>30</v>
      </c>
      <c r="Y90" s="58">
        <f t="shared" si="23"/>
        <v>15.36171479607026</v>
      </c>
      <c r="Z90" s="61">
        <f t="shared" si="24"/>
        <v>0.49074920858248328</v>
      </c>
      <c r="AA90" s="63" t="str">
        <f t="shared" si="25"/>
        <v>keine Probe</v>
      </c>
      <c r="AB90" s="62">
        <f t="shared" si="26"/>
        <v>0</v>
      </c>
      <c r="AC90" s="57" t="e">
        <f t="shared" si="27"/>
        <v>#VALUE!</v>
      </c>
      <c r="AD90" s="58">
        <f t="shared" si="28"/>
        <v>0</v>
      </c>
    </row>
    <row r="91" spans="2:30" x14ac:dyDescent="0.35">
      <c r="B91" s="76">
        <v>44207</v>
      </c>
      <c r="C91" s="125">
        <v>2019</v>
      </c>
      <c r="D91" s="77" t="s">
        <v>932</v>
      </c>
      <c r="E91" s="78" t="s">
        <v>16</v>
      </c>
      <c r="F91" s="78" t="s">
        <v>996</v>
      </c>
      <c r="G91" s="78">
        <v>5</v>
      </c>
      <c r="H91" s="77" t="s">
        <v>952</v>
      </c>
      <c r="I91" s="79" t="s">
        <v>12</v>
      </c>
      <c r="J91" s="137"/>
      <c r="K91" s="80">
        <v>1530</v>
      </c>
      <c r="L91" s="39">
        <v>99</v>
      </c>
      <c r="M91" s="39">
        <v>11.31</v>
      </c>
      <c r="N91" s="39">
        <v>88.5</v>
      </c>
      <c r="O91" s="43">
        <v>76.459999999999994</v>
      </c>
      <c r="P91" s="33">
        <f t="shared" si="17"/>
        <v>84.402124627542406</v>
      </c>
      <c r="Q91" s="184">
        <v>0.33</v>
      </c>
      <c r="R91" s="184">
        <v>0.1</v>
      </c>
      <c r="S91" s="59">
        <f t="shared" si="18"/>
        <v>0.10384489639293938</v>
      </c>
      <c r="T91" s="59">
        <f t="shared" si="19"/>
        <v>4.6730203376822725</v>
      </c>
      <c r="U91" s="59">
        <f t="shared" si="20"/>
        <v>3.1468150422102846E-2</v>
      </c>
      <c r="V91" s="59">
        <f t="shared" si="21"/>
        <v>1.416066768994628</v>
      </c>
      <c r="W91" s="59">
        <f t="shared" si="22"/>
        <v>6.0890871066769003</v>
      </c>
      <c r="X91" s="60">
        <v>30</v>
      </c>
      <c r="Y91" s="58">
        <f t="shared" si="23"/>
        <v>15.597875372457594</v>
      </c>
      <c r="Z91" s="61">
        <f t="shared" si="24"/>
        <v>0.49240214888718353</v>
      </c>
      <c r="AA91" s="63">
        <f t="shared" si="25"/>
        <v>0.33</v>
      </c>
      <c r="AB91" s="62">
        <f t="shared" si="26"/>
        <v>0.1</v>
      </c>
      <c r="AC91" s="57">
        <f t="shared" si="27"/>
        <v>1.0384489639293939</v>
      </c>
      <c r="AD91" s="58">
        <f t="shared" si="28"/>
        <v>0.31468150422102847</v>
      </c>
    </row>
    <row r="92" spans="2:30" x14ac:dyDescent="0.35">
      <c r="B92" s="76">
        <v>44207</v>
      </c>
      <c r="C92" s="125">
        <v>2019</v>
      </c>
      <c r="D92" s="77" t="s">
        <v>932</v>
      </c>
      <c r="E92" s="78" t="s">
        <v>16</v>
      </c>
      <c r="F92" s="78" t="s">
        <v>996</v>
      </c>
      <c r="G92" s="78">
        <v>5</v>
      </c>
      <c r="H92" s="77" t="s">
        <v>952</v>
      </c>
      <c r="I92" s="79" t="s">
        <v>11</v>
      </c>
      <c r="J92" s="137"/>
      <c r="K92" s="80">
        <v>1531</v>
      </c>
      <c r="L92" s="39">
        <v>115</v>
      </c>
      <c r="M92" s="39">
        <v>11.3</v>
      </c>
      <c r="N92" s="39">
        <v>92.88</v>
      </c>
      <c r="O92" s="43">
        <v>80.23</v>
      </c>
      <c r="P92" s="33">
        <f t="shared" si="17"/>
        <v>84.493748467761719</v>
      </c>
      <c r="Q92" s="184">
        <v>0.7</v>
      </c>
      <c r="R92" s="184">
        <v>0.05</v>
      </c>
      <c r="S92" s="59">
        <f t="shared" si="18"/>
        <v>0.21996228057449579</v>
      </c>
      <c r="T92" s="59">
        <f t="shared" si="19"/>
        <v>9.8983026258523115</v>
      </c>
      <c r="U92" s="59">
        <f t="shared" si="20"/>
        <v>1.5711591469606847E-2</v>
      </c>
      <c r="V92" s="59">
        <f t="shared" si="21"/>
        <v>0.70702161613230807</v>
      </c>
      <c r="W92" s="59">
        <f t="shared" si="22"/>
        <v>10.60532424198462</v>
      </c>
      <c r="X92" s="60">
        <v>30</v>
      </c>
      <c r="Y92" s="58">
        <f t="shared" si="23"/>
        <v>15.506251532238281</v>
      </c>
      <c r="Z92" s="61">
        <f t="shared" si="24"/>
        <v>0.49175975627448126</v>
      </c>
      <c r="AA92" s="63">
        <f t="shared" si="25"/>
        <v>0.7</v>
      </c>
      <c r="AB92" s="62">
        <f t="shared" si="26"/>
        <v>0.05</v>
      </c>
      <c r="AC92" s="57">
        <f t="shared" si="27"/>
        <v>2.1996228057449581</v>
      </c>
      <c r="AD92" s="58">
        <f t="shared" si="28"/>
        <v>0.15711591469606848</v>
      </c>
    </row>
    <row r="93" spans="2:30" x14ac:dyDescent="0.35">
      <c r="B93" s="76">
        <v>44207</v>
      </c>
      <c r="C93" s="125">
        <v>2019</v>
      </c>
      <c r="D93" s="77" t="s">
        <v>932</v>
      </c>
      <c r="E93" s="78" t="s">
        <v>16</v>
      </c>
      <c r="F93" s="78" t="s">
        <v>996</v>
      </c>
      <c r="G93" s="78">
        <v>5</v>
      </c>
      <c r="H93" s="77" t="s">
        <v>952</v>
      </c>
      <c r="I93" s="79" t="s">
        <v>10</v>
      </c>
      <c r="J93" s="137"/>
      <c r="K93" s="80">
        <v>1532</v>
      </c>
      <c r="L93" s="39">
        <v>112</v>
      </c>
      <c r="M93" s="39">
        <v>11.27</v>
      </c>
      <c r="N93" s="39">
        <v>79.680000000000007</v>
      </c>
      <c r="O93" s="43">
        <v>65.849999999999994</v>
      </c>
      <c r="P93" s="33">
        <f t="shared" si="17"/>
        <v>79.783657360035065</v>
      </c>
      <c r="Q93" s="184">
        <v>2.2200000000000002</v>
      </c>
      <c r="R93" s="184">
        <v>0.13</v>
      </c>
      <c r="S93" s="59">
        <f t="shared" si="18"/>
        <v>0.75188365701722271</v>
      </c>
      <c r="T93" s="59">
        <f t="shared" si="19"/>
        <v>33.834764565775025</v>
      </c>
      <c r="U93" s="59">
        <f t="shared" si="20"/>
        <v>4.4029223158666184E-2</v>
      </c>
      <c r="V93" s="59">
        <f t="shared" si="21"/>
        <v>1.9813150421399783</v>
      </c>
      <c r="W93" s="59">
        <f t="shared" si="22"/>
        <v>35.816079607915</v>
      </c>
      <c r="X93" s="60">
        <v>30</v>
      </c>
      <c r="Y93" s="58">
        <f t="shared" si="23"/>
        <v>20.216342639964935</v>
      </c>
      <c r="Z93" s="61">
        <f t="shared" si="24"/>
        <v>0.52669475998534276</v>
      </c>
      <c r="AA93" s="63">
        <f t="shared" si="25"/>
        <v>2.2200000000000002</v>
      </c>
      <c r="AB93" s="62">
        <f t="shared" si="26"/>
        <v>0.13</v>
      </c>
      <c r="AC93" s="57">
        <f t="shared" si="27"/>
        <v>7.5188365701722271</v>
      </c>
      <c r="AD93" s="58">
        <f t="shared" si="28"/>
        <v>0.44029223158666186</v>
      </c>
    </row>
    <row r="94" spans="2:30" x14ac:dyDescent="0.35">
      <c r="B94" s="76">
        <v>44207</v>
      </c>
      <c r="C94" s="125">
        <v>2019</v>
      </c>
      <c r="D94" s="77" t="s">
        <v>932</v>
      </c>
      <c r="E94" s="78" t="s">
        <v>16</v>
      </c>
      <c r="F94" s="78" t="s">
        <v>996</v>
      </c>
      <c r="G94" s="78">
        <v>5</v>
      </c>
      <c r="H94" s="77" t="s">
        <v>990</v>
      </c>
      <c r="I94" s="79" t="s">
        <v>8</v>
      </c>
      <c r="J94" s="137"/>
      <c r="K94" s="80">
        <v>1533</v>
      </c>
      <c r="L94" s="39">
        <v>77</v>
      </c>
      <c r="M94" s="39">
        <v>11</v>
      </c>
      <c r="N94" s="39">
        <v>83.22</v>
      </c>
      <c r="O94" s="43">
        <v>72.099999999999994</v>
      </c>
      <c r="P94" s="33">
        <f t="shared" si="17"/>
        <v>84.602603157020212</v>
      </c>
      <c r="Q94" s="184">
        <v>0.36</v>
      </c>
      <c r="R94" s="184">
        <v>0.02</v>
      </c>
      <c r="S94" s="59">
        <f t="shared" si="18"/>
        <v>0.11293158756137479</v>
      </c>
      <c r="T94" s="59">
        <f t="shared" si="19"/>
        <v>5.0819214402618655</v>
      </c>
      <c r="U94" s="59">
        <f t="shared" si="20"/>
        <v>6.2739770867430451E-3</v>
      </c>
      <c r="V94" s="59">
        <f t="shared" si="21"/>
        <v>0.28232896890343701</v>
      </c>
      <c r="W94" s="59">
        <f t="shared" si="22"/>
        <v>5.3642504091653027</v>
      </c>
      <c r="X94" s="60">
        <v>30</v>
      </c>
      <c r="Y94" s="58">
        <f t="shared" si="23"/>
        <v>15.397396842979788</v>
      </c>
      <c r="Z94" s="61">
        <f t="shared" si="24"/>
        <v>0.49099836333878882</v>
      </c>
      <c r="AA94" s="63">
        <f t="shared" si="25"/>
        <v>0.36</v>
      </c>
      <c r="AB94" s="62">
        <f t="shared" si="26"/>
        <v>0.02</v>
      </c>
      <c r="AC94" s="57">
        <f t="shared" si="27"/>
        <v>1.129315875613748</v>
      </c>
      <c r="AD94" s="58">
        <f t="shared" si="28"/>
        <v>6.2739770867430447E-2</v>
      </c>
    </row>
    <row r="95" spans="2:30" x14ac:dyDescent="0.35">
      <c r="B95" s="76">
        <v>44207</v>
      </c>
      <c r="C95" s="125">
        <v>2019</v>
      </c>
      <c r="D95" s="77" t="s">
        <v>932</v>
      </c>
      <c r="E95" s="78" t="s">
        <v>16</v>
      </c>
      <c r="F95" s="78" t="s">
        <v>996</v>
      </c>
      <c r="G95" s="78">
        <v>5</v>
      </c>
      <c r="H95" s="77" t="s">
        <v>990</v>
      </c>
      <c r="I95" s="79" t="s">
        <v>12</v>
      </c>
      <c r="J95" s="137"/>
      <c r="K95" s="80">
        <v>1534</v>
      </c>
      <c r="L95" s="39">
        <v>56</v>
      </c>
      <c r="M95" s="39">
        <v>11.2</v>
      </c>
      <c r="N95" s="39">
        <v>76.88</v>
      </c>
      <c r="O95" s="166">
        <v>66.08</v>
      </c>
      <c r="P95" s="33">
        <f t="shared" si="17"/>
        <v>83.556638246041416</v>
      </c>
      <c r="Q95" s="184">
        <v>0.28999999999999998</v>
      </c>
      <c r="R95" s="184">
        <v>0.03</v>
      </c>
      <c r="S95" s="59">
        <f t="shared" si="18"/>
        <v>9.247448979591838E-2</v>
      </c>
      <c r="T95" s="59">
        <f t="shared" si="19"/>
        <v>4.1613520408163271</v>
      </c>
      <c r="U95" s="59">
        <f t="shared" si="20"/>
        <v>9.5663265306122451E-3</v>
      </c>
      <c r="V95" s="59">
        <f t="shared" si="21"/>
        <v>0.43048469387755101</v>
      </c>
      <c r="W95" s="59">
        <f t="shared" si="22"/>
        <v>4.591836734693878</v>
      </c>
      <c r="X95" s="60">
        <v>30</v>
      </c>
      <c r="Y95" s="58">
        <f t="shared" si="23"/>
        <v>16.443361753958584</v>
      </c>
      <c r="Z95" s="61">
        <f t="shared" si="24"/>
        <v>0.4983965014577259</v>
      </c>
      <c r="AA95" s="63">
        <f t="shared" si="25"/>
        <v>0.28999999999999998</v>
      </c>
      <c r="AB95" s="62">
        <f t="shared" si="26"/>
        <v>0.03</v>
      </c>
      <c r="AC95" s="57">
        <f t="shared" si="27"/>
        <v>0.9247448979591838</v>
      </c>
      <c r="AD95" s="58">
        <f t="shared" si="28"/>
        <v>9.5663265306122458E-2</v>
      </c>
    </row>
    <row r="96" spans="2:30" x14ac:dyDescent="0.35">
      <c r="B96" s="76">
        <v>44207</v>
      </c>
      <c r="C96" s="125">
        <v>2019</v>
      </c>
      <c r="D96" s="77" t="s">
        <v>932</v>
      </c>
      <c r="E96" s="78" t="s">
        <v>16</v>
      </c>
      <c r="F96" s="78" t="s">
        <v>996</v>
      </c>
      <c r="G96" s="78">
        <v>5</v>
      </c>
      <c r="H96" s="77" t="s">
        <v>990</v>
      </c>
      <c r="I96" s="79" t="s">
        <v>11</v>
      </c>
      <c r="J96" s="137"/>
      <c r="K96" s="80">
        <v>1535</v>
      </c>
      <c r="L96" s="39">
        <v>90</v>
      </c>
      <c r="M96" s="39">
        <v>10.92</v>
      </c>
      <c r="N96" s="39">
        <v>82.66</v>
      </c>
      <c r="O96" s="43">
        <v>70.7</v>
      </c>
      <c r="P96" s="33">
        <f t="shared" si="17"/>
        <v>83.328686925006977</v>
      </c>
      <c r="Q96" s="184">
        <v>0.83</v>
      </c>
      <c r="R96" s="184">
        <v>0.04</v>
      </c>
      <c r="S96" s="59">
        <f t="shared" si="18"/>
        <v>0.26561943793911008</v>
      </c>
      <c r="T96" s="59">
        <f t="shared" si="19"/>
        <v>11.952874707259953</v>
      </c>
      <c r="U96" s="59">
        <f t="shared" si="20"/>
        <v>1.2800936768149883E-2</v>
      </c>
      <c r="V96" s="59">
        <f t="shared" si="21"/>
        <v>0.57604215456674468</v>
      </c>
      <c r="W96" s="59">
        <f t="shared" si="22"/>
        <v>12.528916861826698</v>
      </c>
      <c r="X96" s="60">
        <v>30</v>
      </c>
      <c r="Y96" s="58">
        <f t="shared" si="23"/>
        <v>16.671313074993023</v>
      </c>
      <c r="Z96" s="61">
        <f t="shared" si="24"/>
        <v>0.50003345600535287</v>
      </c>
      <c r="AA96" s="63">
        <f t="shared" si="25"/>
        <v>0.83</v>
      </c>
      <c r="AB96" s="62">
        <f t="shared" si="26"/>
        <v>0.04</v>
      </c>
      <c r="AC96" s="57">
        <f t="shared" si="27"/>
        <v>2.6561943793911009</v>
      </c>
      <c r="AD96" s="58">
        <f t="shared" si="28"/>
        <v>0.12800936768149884</v>
      </c>
    </row>
    <row r="97" spans="2:30" x14ac:dyDescent="0.35">
      <c r="B97" s="76">
        <v>44207</v>
      </c>
      <c r="C97" s="125">
        <v>2019</v>
      </c>
      <c r="D97" s="77" t="s">
        <v>932</v>
      </c>
      <c r="E97" s="78" t="s">
        <v>16</v>
      </c>
      <c r="F97" s="78" t="s">
        <v>996</v>
      </c>
      <c r="G97" s="78">
        <v>5</v>
      </c>
      <c r="H97" s="77" t="s">
        <v>990</v>
      </c>
      <c r="I97" s="79" t="s">
        <v>10</v>
      </c>
      <c r="J97" s="137"/>
      <c r="K97" s="80">
        <v>1536</v>
      </c>
      <c r="L97" s="39">
        <v>73</v>
      </c>
      <c r="M97" s="39">
        <v>11.21</v>
      </c>
      <c r="N97" s="39">
        <v>83.63</v>
      </c>
      <c r="O97" s="43">
        <v>69.12</v>
      </c>
      <c r="P97" s="33">
        <f t="shared" si="17"/>
        <v>79.9640983153825</v>
      </c>
      <c r="Q97" s="184">
        <v>1.79</v>
      </c>
      <c r="R97" s="184">
        <v>0.15</v>
      </c>
      <c r="S97" s="59">
        <f t="shared" si="18"/>
        <v>0.60447660162320838</v>
      </c>
      <c r="T97" s="59">
        <f t="shared" si="19"/>
        <v>27.201447073044378</v>
      </c>
      <c r="U97" s="59">
        <f t="shared" si="20"/>
        <v>5.065446382317388E-2</v>
      </c>
      <c r="V97" s="59">
        <f t="shared" si="21"/>
        <v>2.2794508720428248</v>
      </c>
      <c r="W97" s="59">
        <f t="shared" si="22"/>
        <v>29.480897945087204</v>
      </c>
      <c r="X97" s="60">
        <v>30</v>
      </c>
      <c r="Y97" s="58">
        <f t="shared" si="23"/>
        <v>20.0359016846175</v>
      </c>
      <c r="Z97" s="61">
        <f t="shared" si="24"/>
        <v>0.52528060783975128</v>
      </c>
      <c r="AA97" s="63">
        <f t="shared" si="25"/>
        <v>1.79</v>
      </c>
      <c r="AB97" s="62">
        <f t="shared" si="26"/>
        <v>0.15</v>
      </c>
      <c r="AC97" s="57">
        <f t="shared" si="27"/>
        <v>6.0447660162320833</v>
      </c>
      <c r="AD97" s="58">
        <f t="shared" si="28"/>
        <v>0.50654463823173879</v>
      </c>
    </row>
    <row r="98" spans="2:30" x14ac:dyDescent="0.35">
      <c r="B98" s="76">
        <v>44207</v>
      </c>
      <c r="C98" s="125">
        <v>2019</v>
      </c>
      <c r="D98" s="77" t="s">
        <v>932</v>
      </c>
      <c r="E98" s="78" t="s">
        <v>16</v>
      </c>
      <c r="F98" s="78" t="s">
        <v>994</v>
      </c>
      <c r="G98" s="78">
        <v>3</v>
      </c>
      <c r="H98" s="77" t="s">
        <v>990</v>
      </c>
      <c r="I98" s="79" t="s">
        <v>8</v>
      </c>
      <c r="J98" s="137"/>
      <c r="K98" s="80">
        <v>1537</v>
      </c>
      <c r="L98" s="39">
        <v>15</v>
      </c>
      <c r="M98" s="39">
        <v>11.25</v>
      </c>
      <c r="N98" s="39">
        <v>79.25</v>
      </c>
      <c r="O98" s="43">
        <v>68.87</v>
      </c>
      <c r="P98" s="33">
        <f t="shared" ref="P98:P114" si="29">100/(N98-M98)*(O98-M98)</f>
        <v>84.735294117647072</v>
      </c>
      <c r="Q98" s="184">
        <v>0.37</v>
      </c>
      <c r="R98" s="184">
        <v>7.0000000000000007E-2</v>
      </c>
      <c r="S98" s="59">
        <f t="shared" si="18"/>
        <v>0.11582887886150639</v>
      </c>
      <c r="T98" s="59">
        <f t="shared" si="19"/>
        <v>5.2122995487677874</v>
      </c>
      <c r="U98" s="59">
        <f t="shared" si="20"/>
        <v>2.1913571676501212E-2</v>
      </c>
      <c r="V98" s="59">
        <f t="shared" si="21"/>
        <v>0.98611072544255451</v>
      </c>
      <c r="W98" s="59">
        <f t="shared" si="22"/>
        <v>6.1984102742103424</v>
      </c>
      <c r="X98" s="60">
        <v>30</v>
      </c>
      <c r="Y98" s="58">
        <f t="shared" si="23"/>
        <v>15.264705882352928</v>
      </c>
      <c r="Z98" s="61">
        <f t="shared" si="24"/>
        <v>0.49007289135716758</v>
      </c>
      <c r="AA98" s="63">
        <f t="shared" si="25"/>
        <v>0.37</v>
      </c>
      <c r="AB98" s="62">
        <f t="shared" si="26"/>
        <v>7.0000000000000007E-2</v>
      </c>
      <c r="AC98" s="57">
        <f t="shared" si="27"/>
        <v>1.1582887886150639</v>
      </c>
      <c r="AD98" s="58">
        <f t="shared" si="28"/>
        <v>0.21913571676501212</v>
      </c>
    </row>
    <row r="99" spans="2:30" x14ac:dyDescent="0.35">
      <c r="B99" s="76">
        <v>44207</v>
      </c>
      <c r="C99" s="125">
        <v>2019</v>
      </c>
      <c r="D99" s="77" t="s">
        <v>932</v>
      </c>
      <c r="E99" s="78" t="s">
        <v>16</v>
      </c>
      <c r="F99" s="78" t="s">
        <v>994</v>
      </c>
      <c r="G99" s="78">
        <v>3</v>
      </c>
      <c r="H99" s="77" t="s">
        <v>990</v>
      </c>
      <c r="I99" s="79" t="s">
        <v>12</v>
      </c>
      <c r="J99" s="137"/>
      <c r="K99" s="80">
        <v>1538</v>
      </c>
      <c r="L99" s="39">
        <v>2</v>
      </c>
      <c r="M99" s="39">
        <v>11.22</v>
      </c>
      <c r="N99" s="39">
        <v>89.63</v>
      </c>
      <c r="O99" s="43">
        <v>77.599999999999994</v>
      </c>
      <c r="P99" s="33">
        <f t="shared" si="29"/>
        <v>84.657569187603613</v>
      </c>
      <c r="Q99" s="184">
        <v>0.28000000000000003</v>
      </c>
      <c r="R99" s="184">
        <v>0.04</v>
      </c>
      <c r="S99" s="59">
        <f t="shared" si="18"/>
        <v>8.776047002109072E-2</v>
      </c>
      <c r="T99" s="59">
        <f t="shared" si="19"/>
        <v>3.9492211509490822</v>
      </c>
      <c r="U99" s="59">
        <f t="shared" si="20"/>
        <v>1.253721000301296E-2</v>
      </c>
      <c r="V99" s="59">
        <f t="shared" si="21"/>
        <v>0.56417445013558321</v>
      </c>
      <c r="W99" s="59">
        <f t="shared" si="22"/>
        <v>4.5133956010846656</v>
      </c>
      <c r="X99" s="60">
        <v>30</v>
      </c>
      <c r="Y99" s="58">
        <f t="shared" si="23"/>
        <v>15.342430812396387</v>
      </c>
      <c r="Z99" s="61">
        <f t="shared" si="24"/>
        <v>0.49061464296474855</v>
      </c>
      <c r="AA99" s="63">
        <f t="shared" si="25"/>
        <v>0.28000000000000003</v>
      </c>
      <c r="AB99" s="62">
        <f t="shared" si="26"/>
        <v>0.04</v>
      </c>
      <c r="AC99" s="57">
        <f t="shared" si="27"/>
        <v>0.8776047002109072</v>
      </c>
      <c r="AD99" s="58">
        <f t="shared" si="28"/>
        <v>0.12537210003012961</v>
      </c>
    </row>
    <row r="100" spans="2:30" x14ac:dyDescent="0.35">
      <c r="B100" s="76">
        <v>44207</v>
      </c>
      <c r="C100" s="125">
        <v>2019</v>
      </c>
      <c r="D100" s="77" t="s">
        <v>932</v>
      </c>
      <c r="E100" s="78" t="s">
        <v>16</v>
      </c>
      <c r="F100" s="78" t="s">
        <v>994</v>
      </c>
      <c r="G100" s="78">
        <v>3</v>
      </c>
      <c r="H100" s="77" t="s">
        <v>990</v>
      </c>
      <c r="I100" s="79" t="s">
        <v>11</v>
      </c>
      <c r="J100" s="137"/>
      <c r="K100" s="80">
        <v>1539</v>
      </c>
      <c r="L100" s="39">
        <v>320</v>
      </c>
      <c r="M100" s="39">
        <v>11.28</v>
      </c>
      <c r="N100" s="39">
        <v>86.12</v>
      </c>
      <c r="O100" s="43">
        <v>71.81</v>
      </c>
      <c r="P100" s="33">
        <f t="shared" si="29"/>
        <v>80.879208979155536</v>
      </c>
      <c r="Q100" s="184">
        <v>1.1100000000000001</v>
      </c>
      <c r="R100" s="184">
        <v>0.09</v>
      </c>
      <c r="S100" s="59">
        <f t="shared" si="18"/>
        <v>0.36934594415992072</v>
      </c>
      <c r="T100" s="59">
        <f t="shared" si="19"/>
        <v>16.620567487196432</v>
      </c>
      <c r="U100" s="59">
        <f t="shared" si="20"/>
        <v>2.9946968445398972E-2</v>
      </c>
      <c r="V100" s="59">
        <f t="shared" si="21"/>
        <v>1.3476135800429538</v>
      </c>
      <c r="W100" s="59">
        <f t="shared" si="22"/>
        <v>17.968181067239385</v>
      </c>
      <c r="X100" s="60">
        <v>30</v>
      </c>
      <c r="Y100" s="58">
        <f t="shared" si="23"/>
        <v>19.120791020844464</v>
      </c>
      <c r="Z100" s="61">
        <f t="shared" si="24"/>
        <v>0.51820584833966632</v>
      </c>
      <c r="AA100" s="63">
        <f t="shared" si="25"/>
        <v>1.1100000000000001</v>
      </c>
      <c r="AB100" s="62">
        <f t="shared" si="26"/>
        <v>0.09</v>
      </c>
      <c r="AC100" s="57">
        <f t="shared" si="27"/>
        <v>3.6934594415992072</v>
      </c>
      <c r="AD100" s="58">
        <f t="shared" si="28"/>
        <v>0.29946968445398969</v>
      </c>
    </row>
    <row r="101" spans="2:30" x14ac:dyDescent="0.35">
      <c r="B101" s="76">
        <v>44207</v>
      </c>
      <c r="C101" s="125">
        <v>2019</v>
      </c>
      <c r="D101" s="77" t="s">
        <v>932</v>
      </c>
      <c r="E101" s="78" t="s">
        <v>16</v>
      </c>
      <c r="F101" s="78" t="s">
        <v>994</v>
      </c>
      <c r="G101" s="78">
        <v>3</v>
      </c>
      <c r="H101" s="77" t="s">
        <v>990</v>
      </c>
      <c r="I101" s="79" t="s">
        <v>10</v>
      </c>
      <c r="J101" s="137"/>
      <c r="K101" s="80">
        <v>1540</v>
      </c>
      <c r="L101" s="39">
        <v>6</v>
      </c>
      <c r="M101" s="39">
        <v>11.22</v>
      </c>
      <c r="N101" s="39">
        <v>79.62</v>
      </c>
      <c r="O101" s="43">
        <v>66.77</v>
      </c>
      <c r="P101" s="33">
        <f t="shared" si="29"/>
        <v>81.213450292397653</v>
      </c>
      <c r="Q101" s="184">
        <v>2.2800000000000002</v>
      </c>
      <c r="R101" s="184">
        <v>0.12</v>
      </c>
      <c r="S101" s="59">
        <f t="shared" si="18"/>
        <v>0.75459585958595876</v>
      </c>
      <c r="T101" s="59">
        <f t="shared" si="19"/>
        <v>33.956813681368146</v>
      </c>
      <c r="U101" s="59">
        <f t="shared" si="20"/>
        <v>3.9715571557155716E-2</v>
      </c>
      <c r="V101" s="59">
        <f t="shared" si="21"/>
        <v>1.7872007200720073</v>
      </c>
      <c r="W101" s="59">
        <f t="shared" si="22"/>
        <v>35.744014401440154</v>
      </c>
      <c r="X101" s="60">
        <v>30</v>
      </c>
      <c r="Y101" s="58">
        <f t="shared" si="23"/>
        <v>18.786549707602347</v>
      </c>
      <c r="Z101" s="61">
        <f t="shared" si="24"/>
        <v>0.51566156615661574</v>
      </c>
      <c r="AA101" s="63">
        <f t="shared" si="25"/>
        <v>2.2800000000000002</v>
      </c>
      <c r="AB101" s="62">
        <f t="shared" si="26"/>
        <v>0.12</v>
      </c>
      <c r="AC101" s="57">
        <f t="shared" si="27"/>
        <v>7.5459585958595881</v>
      </c>
      <c r="AD101" s="58">
        <f t="shared" si="28"/>
        <v>0.39715571557155716</v>
      </c>
    </row>
    <row r="102" spans="2:30" x14ac:dyDescent="0.35">
      <c r="B102" s="76">
        <v>44207</v>
      </c>
      <c r="C102" s="125">
        <v>2019</v>
      </c>
      <c r="D102" s="77" t="s">
        <v>932</v>
      </c>
      <c r="E102" s="78" t="s">
        <v>16</v>
      </c>
      <c r="F102" s="78" t="s">
        <v>994</v>
      </c>
      <c r="G102" s="78">
        <v>3</v>
      </c>
      <c r="H102" s="77" t="s">
        <v>952</v>
      </c>
      <c r="I102" s="79" t="s">
        <v>8</v>
      </c>
      <c r="J102" s="137"/>
      <c r="K102" s="80">
        <v>1541</v>
      </c>
      <c r="L102" s="39">
        <v>4</v>
      </c>
      <c r="M102" s="39">
        <v>11.2</v>
      </c>
      <c r="N102" s="39">
        <v>81.33</v>
      </c>
      <c r="O102" s="43">
        <v>70.83</v>
      </c>
      <c r="P102" s="33">
        <f t="shared" si="29"/>
        <v>85.027805504063878</v>
      </c>
      <c r="Q102" s="184">
        <v>0.4</v>
      </c>
      <c r="R102" s="184">
        <v>0.06</v>
      </c>
      <c r="S102" s="59">
        <f t="shared" si="18"/>
        <v>0.12465202079490192</v>
      </c>
      <c r="T102" s="59">
        <f t="shared" si="19"/>
        <v>5.6093409357705868</v>
      </c>
      <c r="U102" s="59">
        <f t="shared" si="20"/>
        <v>1.8697803119235287E-2</v>
      </c>
      <c r="V102" s="59">
        <f t="shared" si="21"/>
        <v>0.84140114036558789</v>
      </c>
      <c r="W102" s="59">
        <f t="shared" si="22"/>
        <v>6.4507420761361747</v>
      </c>
      <c r="X102" s="60">
        <v>30</v>
      </c>
      <c r="Y102" s="58">
        <f t="shared" si="23"/>
        <v>14.972194495936122</v>
      </c>
      <c r="Z102" s="61">
        <f t="shared" si="24"/>
        <v>0.48804293141036392</v>
      </c>
      <c r="AA102" s="63">
        <f t="shared" si="25"/>
        <v>0.4</v>
      </c>
      <c r="AB102" s="62">
        <f t="shared" si="26"/>
        <v>0.06</v>
      </c>
      <c r="AC102" s="57">
        <f t="shared" si="27"/>
        <v>1.2465202079490192</v>
      </c>
      <c r="AD102" s="58">
        <f t="shared" si="28"/>
        <v>0.18697803119235287</v>
      </c>
    </row>
    <row r="103" spans="2:30" x14ac:dyDescent="0.35">
      <c r="B103" s="76">
        <v>44207</v>
      </c>
      <c r="C103" s="125">
        <v>2019</v>
      </c>
      <c r="D103" s="77" t="s">
        <v>932</v>
      </c>
      <c r="E103" s="78" t="s">
        <v>16</v>
      </c>
      <c r="F103" s="78" t="s">
        <v>994</v>
      </c>
      <c r="G103" s="78">
        <v>3</v>
      </c>
      <c r="H103" s="77" t="s">
        <v>952</v>
      </c>
      <c r="I103" s="79" t="s">
        <v>12</v>
      </c>
      <c r="J103" s="137"/>
      <c r="K103" s="80">
        <v>1542</v>
      </c>
      <c r="L103" s="39">
        <v>17</v>
      </c>
      <c r="M103" s="39">
        <v>10.86</v>
      </c>
      <c r="N103" s="39">
        <v>88.52</v>
      </c>
      <c r="O103" s="43">
        <v>75.989999999999995</v>
      </c>
      <c r="P103" s="33">
        <f t="shared" si="29"/>
        <v>83.865567859902129</v>
      </c>
      <c r="Q103" s="184">
        <v>0.19</v>
      </c>
      <c r="R103" s="184">
        <v>0.04</v>
      </c>
      <c r="S103" s="59">
        <f t="shared" si="18"/>
        <v>6.0293566712728411E-2</v>
      </c>
      <c r="T103" s="59">
        <f t="shared" si="19"/>
        <v>2.7132105020727786</v>
      </c>
      <c r="U103" s="59">
        <f t="shared" si="20"/>
        <v>1.2693382465837561E-2</v>
      </c>
      <c r="V103" s="59">
        <f t="shared" si="21"/>
        <v>0.57120221096269019</v>
      </c>
      <c r="W103" s="59">
        <f t="shared" si="22"/>
        <v>3.2844127130354686</v>
      </c>
      <c r="X103" s="60">
        <v>30</v>
      </c>
      <c r="Y103" s="58">
        <f t="shared" si="23"/>
        <v>16.134432140097871</v>
      </c>
      <c r="Z103" s="61">
        <f t="shared" si="24"/>
        <v>0.49619223092276998</v>
      </c>
      <c r="AA103" s="63">
        <f t="shared" si="25"/>
        <v>0.19</v>
      </c>
      <c r="AB103" s="62">
        <f t="shared" si="26"/>
        <v>0.04</v>
      </c>
      <c r="AC103" s="57">
        <f t="shared" si="27"/>
        <v>0.60293566712728408</v>
      </c>
      <c r="AD103" s="58">
        <f t="shared" si="28"/>
        <v>0.1269338246583756</v>
      </c>
    </row>
    <row r="104" spans="2:30" x14ac:dyDescent="0.35">
      <c r="B104" s="76">
        <v>44207</v>
      </c>
      <c r="C104" s="125">
        <v>2019</v>
      </c>
      <c r="D104" s="77" t="s">
        <v>932</v>
      </c>
      <c r="E104" s="78" t="s">
        <v>16</v>
      </c>
      <c r="F104" s="78" t="s">
        <v>994</v>
      </c>
      <c r="G104" s="78">
        <v>3</v>
      </c>
      <c r="H104" s="77" t="s">
        <v>952</v>
      </c>
      <c r="I104" s="79" t="s">
        <v>11</v>
      </c>
      <c r="J104" s="137"/>
      <c r="K104" s="80">
        <v>1543</v>
      </c>
      <c r="L104" s="39">
        <v>153</v>
      </c>
      <c r="M104" s="39">
        <v>10.97</v>
      </c>
      <c r="N104" s="39">
        <v>88.67</v>
      </c>
      <c r="O104" s="43">
        <v>76.14</v>
      </c>
      <c r="P104" s="33">
        <f t="shared" si="29"/>
        <v>83.873873873873876</v>
      </c>
      <c r="Q104" s="184">
        <v>1.1100000000000001</v>
      </c>
      <c r="R104" s="184">
        <v>0.08</v>
      </c>
      <c r="S104" s="59">
        <f t="shared" si="18"/>
        <v>0.35219548872180456</v>
      </c>
      <c r="T104" s="59">
        <f t="shared" si="19"/>
        <v>15.848796992481205</v>
      </c>
      <c r="U104" s="59">
        <f t="shared" si="20"/>
        <v>2.5383458646616539E-2</v>
      </c>
      <c r="V104" s="59">
        <f t="shared" si="21"/>
        <v>1.1422556390977443</v>
      </c>
      <c r="W104" s="59">
        <f t="shared" si="22"/>
        <v>16.991052631578949</v>
      </c>
      <c r="X104" s="60">
        <v>30</v>
      </c>
      <c r="Y104" s="58">
        <f t="shared" si="23"/>
        <v>16.126126126126124</v>
      </c>
      <c r="Z104" s="61">
        <f t="shared" si="24"/>
        <v>0.49613319011815243</v>
      </c>
      <c r="AA104" s="63">
        <f t="shared" si="25"/>
        <v>1.1100000000000001</v>
      </c>
      <c r="AB104" s="62">
        <f t="shared" si="26"/>
        <v>0.08</v>
      </c>
      <c r="AC104" s="57">
        <f t="shared" si="27"/>
        <v>3.5219548872180457</v>
      </c>
      <c r="AD104" s="58">
        <f t="shared" si="28"/>
        <v>0.25383458646616541</v>
      </c>
    </row>
    <row r="105" spans="2:30" x14ac:dyDescent="0.35">
      <c r="B105" s="76">
        <v>44207</v>
      </c>
      <c r="C105" s="125">
        <v>2019</v>
      </c>
      <c r="D105" s="77" t="s">
        <v>932</v>
      </c>
      <c r="E105" s="78" t="s">
        <v>16</v>
      </c>
      <c r="F105" s="78" t="s">
        <v>994</v>
      </c>
      <c r="G105" s="78">
        <v>3</v>
      </c>
      <c r="H105" s="77" t="s">
        <v>952</v>
      </c>
      <c r="I105" s="79" t="s">
        <v>10</v>
      </c>
      <c r="J105" s="137"/>
      <c r="K105" s="80">
        <v>1544</v>
      </c>
      <c r="L105" s="39">
        <v>16</v>
      </c>
      <c r="M105" s="39">
        <v>11.25</v>
      </c>
      <c r="N105" s="39">
        <v>73.959999999999994</v>
      </c>
      <c r="O105" s="43">
        <v>62.13</v>
      </c>
      <c r="P105" s="33">
        <f t="shared" si="29"/>
        <v>81.135385106043714</v>
      </c>
      <c r="Q105" s="184">
        <v>1.53</v>
      </c>
      <c r="R105" s="184">
        <v>0.08</v>
      </c>
      <c r="S105" s="59">
        <f t="shared" si="18"/>
        <v>0.50700795990566028</v>
      </c>
      <c r="T105" s="59">
        <f t="shared" si="19"/>
        <v>22.815358195754712</v>
      </c>
      <c r="U105" s="59">
        <f t="shared" si="20"/>
        <v>2.651022012578616E-2</v>
      </c>
      <c r="V105" s="59">
        <f t="shared" si="21"/>
        <v>1.1929599056603772</v>
      </c>
      <c r="W105" s="59">
        <f t="shared" si="22"/>
        <v>24.008318101415089</v>
      </c>
      <c r="X105" s="60">
        <v>30</v>
      </c>
      <c r="Y105" s="58">
        <f t="shared" si="23"/>
        <v>18.864614893956286</v>
      </c>
      <c r="Z105" s="61">
        <f t="shared" si="24"/>
        <v>0.51625393081760995</v>
      </c>
      <c r="AA105" s="63">
        <f t="shared" si="25"/>
        <v>1.53</v>
      </c>
      <c r="AB105" s="62">
        <f t="shared" si="26"/>
        <v>0.08</v>
      </c>
      <c r="AC105" s="57">
        <f t="shared" si="27"/>
        <v>5.0700795990566032</v>
      </c>
      <c r="AD105" s="58">
        <f t="shared" si="28"/>
        <v>0.2651022012578616</v>
      </c>
    </row>
    <row r="106" spans="2:30" x14ac:dyDescent="0.35">
      <c r="B106" s="76">
        <v>44207</v>
      </c>
      <c r="C106" s="125">
        <v>2019</v>
      </c>
      <c r="D106" s="77" t="s">
        <v>932</v>
      </c>
      <c r="E106" s="78" t="s">
        <v>15</v>
      </c>
      <c r="F106" s="78" t="s">
        <v>997</v>
      </c>
      <c r="G106" s="78">
        <v>6</v>
      </c>
      <c r="H106" s="77" t="s">
        <v>990</v>
      </c>
      <c r="I106" s="79" t="s">
        <v>8</v>
      </c>
      <c r="J106" s="137"/>
      <c r="K106" s="80">
        <v>1545</v>
      </c>
      <c r="L106" s="39">
        <v>144</v>
      </c>
      <c r="M106" s="39">
        <v>10.91</v>
      </c>
      <c r="N106" s="39">
        <v>89.12</v>
      </c>
      <c r="O106" s="43">
        <v>77.81</v>
      </c>
      <c r="P106" s="33">
        <f t="shared" si="29"/>
        <v>85.53893364019946</v>
      </c>
      <c r="Q106" s="184">
        <v>0.28999999999999998</v>
      </c>
      <c r="R106" s="184">
        <v>0.05</v>
      </c>
      <c r="S106" s="59">
        <f t="shared" si="18"/>
        <v>8.9659417040358749E-2</v>
      </c>
      <c r="T106" s="59">
        <f t="shared" si="19"/>
        <v>4.0346737668161436</v>
      </c>
      <c r="U106" s="59">
        <f t="shared" si="20"/>
        <v>1.5458520179372199E-2</v>
      </c>
      <c r="V106" s="59">
        <f t="shared" si="21"/>
        <v>0.695633408071749</v>
      </c>
      <c r="W106" s="59">
        <f t="shared" si="22"/>
        <v>4.7303071748878924</v>
      </c>
      <c r="X106" s="60">
        <v>30</v>
      </c>
      <c r="Y106" s="58">
        <f t="shared" si="23"/>
        <v>14.46106635980054</v>
      </c>
      <c r="Z106" s="61">
        <f t="shared" si="24"/>
        <v>0.48452914798206281</v>
      </c>
      <c r="AA106" s="63">
        <f t="shared" si="25"/>
        <v>0.28999999999999998</v>
      </c>
      <c r="AB106" s="62">
        <f t="shared" si="26"/>
        <v>0.05</v>
      </c>
      <c r="AC106" s="57">
        <f t="shared" si="27"/>
        <v>0.89659417040358746</v>
      </c>
      <c r="AD106" s="58">
        <f t="shared" si="28"/>
        <v>0.15458520179372198</v>
      </c>
    </row>
    <row r="107" spans="2:30" x14ac:dyDescent="0.35">
      <c r="B107" s="76">
        <v>44207</v>
      </c>
      <c r="C107" s="125">
        <v>2019</v>
      </c>
      <c r="D107" s="77" t="s">
        <v>932</v>
      </c>
      <c r="E107" s="78" t="s">
        <v>15</v>
      </c>
      <c r="F107" s="78" t="s">
        <v>997</v>
      </c>
      <c r="G107" s="78">
        <v>6</v>
      </c>
      <c r="H107" s="77" t="s">
        <v>990</v>
      </c>
      <c r="I107" s="79" t="s">
        <v>12</v>
      </c>
      <c r="J107" s="137"/>
      <c r="K107" s="80">
        <v>1546</v>
      </c>
      <c r="L107" s="39">
        <v>163</v>
      </c>
      <c r="M107" s="39">
        <v>10.89</v>
      </c>
      <c r="N107" s="39">
        <v>94.29</v>
      </c>
      <c r="O107" s="43">
        <v>81.87</v>
      </c>
      <c r="P107" s="33">
        <f t="shared" si="29"/>
        <v>85.107913669064743</v>
      </c>
      <c r="Q107" s="184">
        <v>0.3</v>
      </c>
      <c r="R107" s="184">
        <v>0.06</v>
      </c>
      <c r="S107" s="59">
        <f t="shared" si="18"/>
        <v>9.3372781065088797E-2</v>
      </c>
      <c r="T107" s="59">
        <f t="shared" si="19"/>
        <v>4.2017751479289958</v>
      </c>
      <c r="U107" s="59">
        <f t="shared" si="20"/>
        <v>1.8674556213017758E-2</v>
      </c>
      <c r="V107" s="59">
        <f t="shared" si="21"/>
        <v>0.84035502958579911</v>
      </c>
      <c r="W107" s="59">
        <f t="shared" si="22"/>
        <v>5.0421301775147951</v>
      </c>
      <c r="X107" s="60">
        <v>30</v>
      </c>
      <c r="Y107" s="58">
        <f t="shared" si="23"/>
        <v>14.892086330935257</v>
      </c>
      <c r="Z107" s="61">
        <f t="shared" si="24"/>
        <v>0.4874894336432799</v>
      </c>
      <c r="AA107" s="63">
        <f t="shared" si="25"/>
        <v>0.3</v>
      </c>
      <c r="AB107" s="62">
        <f t="shared" si="26"/>
        <v>0.06</v>
      </c>
      <c r="AC107" s="57">
        <f t="shared" si="27"/>
        <v>0.93372781065088795</v>
      </c>
      <c r="AD107" s="58">
        <f t="shared" si="28"/>
        <v>0.18674556213017757</v>
      </c>
    </row>
    <row r="108" spans="2:30" x14ac:dyDescent="0.35">
      <c r="B108" s="76">
        <v>44207</v>
      </c>
      <c r="C108" s="125">
        <v>2019</v>
      </c>
      <c r="D108" s="77" t="s">
        <v>932</v>
      </c>
      <c r="E108" s="78" t="s">
        <v>15</v>
      </c>
      <c r="F108" s="78" t="s">
        <v>997</v>
      </c>
      <c r="G108" s="78">
        <v>6</v>
      </c>
      <c r="H108" s="77" t="s">
        <v>990</v>
      </c>
      <c r="I108" s="79" t="s">
        <v>11</v>
      </c>
      <c r="J108" s="137"/>
      <c r="K108" s="80">
        <v>1547</v>
      </c>
      <c r="L108" s="39">
        <v>3</v>
      </c>
      <c r="M108" s="39">
        <v>11.23</v>
      </c>
      <c r="N108" s="39">
        <v>86.85</v>
      </c>
      <c r="O108" s="43">
        <v>76.03</v>
      </c>
      <c r="P108" s="33">
        <f t="shared" si="29"/>
        <v>85.691615974609888</v>
      </c>
      <c r="Q108" s="184">
        <v>0.74</v>
      </c>
      <c r="R108" s="184">
        <v>0.06</v>
      </c>
      <c r="S108" s="59">
        <f t="shared" si="18"/>
        <v>0.22824660493827165</v>
      </c>
      <c r="T108" s="59">
        <f t="shared" si="19"/>
        <v>10.271097222222224</v>
      </c>
      <c r="U108" s="59">
        <f t="shared" si="20"/>
        <v>1.8506481481481485E-2</v>
      </c>
      <c r="V108" s="59">
        <f t="shared" si="21"/>
        <v>0.83279166666666682</v>
      </c>
      <c r="W108" s="59">
        <f t="shared" si="22"/>
        <v>11.103888888888891</v>
      </c>
      <c r="X108" s="60">
        <v>30</v>
      </c>
      <c r="Y108" s="58">
        <f t="shared" si="23"/>
        <v>14.308384025390112</v>
      </c>
      <c r="Z108" s="61">
        <f t="shared" si="24"/>
        <v>0.48348765432098767</v>
      </c>
      <c r="AA108" s="63">
        <f t="shared" si="25"/>
        <v>0.74</v>
      </c>
      <c r="AB108" s="62">
        <f t="shared" si="26"/>
        <v>0.06</v>
      </c>
      <c r="AC108" s="57">
        <f t="shared" si="27"/>
        <v>2.2824660493827165</v>
      </c>
      <c r="AD108" s="58">
        <f t="shared" si="28"/>
        <v>0.18506481481481485</v>
      </c>
    </row>
    <row r="109" spans="2:30" x14ac:dyDescent="0.35">
      <c r="B109" s="76">
        <v>44207</v>
      </c>
      <c r="C109" s="125">
        <v>2019</v>
      </c>
      <c r="D109" s="77" t="s">
        <v>932</v>
      </c>
      <c r="E109" s="78" t="s">
        <v>15</v>
      </c>
      <c r="F109" s="78" t="s">
        <v>997</v>
      </c>
      <c r="G109" s="78">
        <v>6</v>
      </c>
      <c r="H109" s="77" t="s">
        <v>990</v>
      </c>
      <c r="I109" s="79" t="s">
        <v>10</v>
      </c>
      <c r="J109" s="137"/>
      <c r="K109" s="80">
        <v>1548</v>
      </c>
      <c r="L109" s="39">
        <v>301</v>
      </c>
      <c r="M109" s="39">
        <v>11.19</v>
      </c>
      <c r="N109" s="39">
        <v>82.08</v>
      </c>
      <c r="O109" s="43">
        <v>69.28</v>
      </c>
      <c r="P109" s="33">
        <f t="shared" si="29"/>
        <v>81.943856679362398</v>
      </c>
      <c r="Q109" s="184">
        <v>1.75</v>
      </c>
      <c r="R109" s="184">
        <v>0.18</v>
      </c>
      <c r="S109" s="59">
        <f t="shared" si="18"/>
        <v>0.57246298846617316</v>
      </c>
      <c r="T109" s="59">
        <f t="shared" si="19"/>
        <v>25.760834480977792</v>
      </c>
      <c r="U109" s="59">
        <f t="shared" si="20"/>
        <v>5.8881907385092087E-2</v>
      </c>
      <c r="V109" s="59">
        <f t="shared" si="21"/>
        <v>2.6496858323291441</v>
      </c>
      <c r="W109" s="59">
        <f t="shared" si="22"/>
        <v>28.410520313306936</v>
      </c>
      <c r="X109" s="60">
        <v>30</v>
      </c>
      <c r="Y109" s="58">
        <f t="shared" si="23"/>
        <v>18.056143320637602</v>
      </c>
      <c r="Z109" s="61">
        <f t="shared" si="24"/>
        <v>0.51017386813565158</v>
      </c>
      <c r="AA109" s="63">
        <f t="shared" si="25"/>
        <v>1.75</v>
      </c>
      <c r="AB109" s="62">
        <f t="shared" si="26"/>
        <v>0.18</v>
      </c>
      <c r="AC109" s="57">
        <f t="shared" si="27"/>
        <v>5.7246298846617316</v>
      </c>
      <c r="AD109" s="58">
        <f t="shared" si="28"/>
        <v>0.58881907385092092</v>
      </c>
    </row>
    <row r="110" spans="2:30" x14ac:dyDescent="0.35">
      <c r="B110" s="76">
        <v>44207</v>
      </c>
      <c r="C110" s="125">
        <v>2019</v>
      </c>
      <c r="D110" s="77" t="s">
        <v>932</v>
      </c>
      <c r="E110" s="78" t="s">
        <v>15</v>
      </c>
      <c r="F110" s="78" t="s">
        <v>997</v>
      </c>
      <c r="G110" s="78">
        <v>6</v>
      </c>
      <c r="H110" s="77" t="s">
        <v>952</v>
      </c>
      <c r="I110" s="79" t="s">
        <v>8</v>
      </c>
      <c r="J110" s="137"/>
      <c r="K110" s="80">
        <v>1549</v>
      </c>
      <c r="L110" s="39">
        <v>165</v>
      </c>
      <c r="M110" s="39">
        <v>10.88</v>
      </c>
      <c r="N110" s="39">
        <v>86.35</v>
      </c>
      <c r="O110" s="43">
        <v>75.510000000000005</v>
      </c>
      <c r="P110" s="33">
        <f t="shared" si="29"/>
        <v>85.636676825228577</v>
      </c>
      <c r="Q110" s="184">
        <v>0.33</v>
      </c>
      <c r="R110" s="184">
        <v>0.05</v>
      </c>
      <c r="S110" s="59">
        <f t="shared" si="18"/>
        <v>0.10187211821135697</v>
      </c>
      <c r="T110" s="59">
        <f t="shared" si="19"/>
        <v>4.584245319511064</v>
      </c>
      <c r="U110" s="59">
        <f t="shared" si="20"/>
        <v>1.5435169425963177E-2</v>
      </c>
      <c r="V110" s="59">
        <f t="shared" si="21"/>
        <v>0.69458262416834293</v>
      </c>
      <c r="W110" s="59">
        <f t="shared" si="22"/>
        <v>5.2788279436794072</v>
      </c>
      <c r="X110" s="60">
        <v>30</v>
      </c>
      <c r="Y110" s="58">
        <f t="shared" si="23"/>
        <v>14.363323174771423</v>
      </c>
      <c r="Z110" s="61">
        <f t="shared" si="24"/>
        <v>0.48386198359894783</v>
      </c>
      <c r="AA110" s="63">
        <f t="shared" si="25"/>
        <v>0.33</v>
      </c>
      <c r="AB110" s="62">
        <f t="shared" si="26"/>
        <v>0.05</v>
      </c>
      <c r="AC110" s="57">
        <f t="shared" si="27"/>
        <v>1.0187211821135698</v>
      </c>
      <c r="AD110" s="58">
        <f t="shared" si="28"/>
        <v>0.15435169425963177</v>
      </c>
    </row>
    <row r="111" spans="2:30" x14ac:dyDescent="0.35">
      <c r="B111" s="76">
        <v>44207</v>
      </c>
      <c r="C111" s="125">
        <v>2019</v>
      </c>
      <c r="D111" s="77" t="s">
        <v>932</v>
      </c>
      <c r="E111" s="78" t="s">
        <v>15</v>
      </c>
      <c r="F111" s="78" t="s">
        <v>997</v>
      </c>
      <c r="G111" s="78">
        <v>6</v>
      </c>
      <c r="H111" s="77" t="s">
        <v>952</v>
      </c>
      <c r="I111" s="79" t="s">
        <v>12</v>
      </c>
      <c r="J111" s="137"/>
      <c r="K111" s="80">
        <v>1550</v>
      </c>
      <c r="L111" s="39">
        <v>164</v>
      </c>
      <c r="M111" s="39">
        <v>10.9</v>
      </c>
      <c r="N111" s="39">
        <v>96.87</v>
      </c>
      <c r="O111" s="43">
        <v>84.16</v>
      </c>
      <c r="P111" s="33">
        <f t="shared" si="29"/>
        <v>85.215772944050244</v>
      </c>
      <c r="Q111" s="184">
        <v>0.24</v>
      </c>
      <c r="R111" s="184">
        <v>0.04</v>
      </c>
      <c r="S111" s="59">
        <f t="shared" si="18"/>
        <v>7.4573300573300583E-2</v>
      </c>
      <c r="T111" s="59">
        <f t="shared" si="19"/>
        <v>3.3557985257985261</v>
      </c>
      <c r="U111" s="59">
        <f t="shared" si="20"/>
        <v>1.2428883428883432E-2</v>
      </c>
      <c r="V111" s="59">
        <f t="shared" si="21"/>
        <v>0.55929975429975443</v>
      </c>
      <c r="W111" s="59">
        <f t="shared" si="22"/>
        <v>3.9150982800982805</v>
      </c>
      <c r="X111" s="60">
        <v>30</v>
      </c>
      <c r="Y111" s="58">
        <f t="shared" si="23"/>
        <v>14.784227055949756</v>
      </c>
      <c r="Z111" s="61">
        <f t="shared" si="24"/>
        <v>0.48674583674583677</v>
      </c>
      <c r="AA111" s="63">
        <f t="shared" si="25"/>
        <v>0.24</v>
      </c>
      <c r="AB111" s="62">
        <f t="shared" si="26"/>
        <v>0.04</v>
      </c>
      <c r="AC111" s="57">
        <f t="shared" si="27"/>
        <v>0.74573300573300583</v>
      </c>
      <c r="AD111" s="58">
        <f t="shared" si="28"/>
        <v>0.12428883428883432</v>
      </c>
    </row>
    <row r="112" spans="2:30" x14ac:dyDescent="0.35">
      <c r="B112" s="76">
        <v>44207</v>
      </c>
      <c r="C112" s="125">
        <v>2019</v>
      </c>
      <c r="D112" s="77" t="s">
        <v>932</v>
      </c>
      <c r="E112" s="78" t="s">
        <v>15</v>
      </c>
      <c r="F112" s="78" t="s">
        <v>997</v>
      </c>
      <c r="G112" s="78">
        <v>6</v>
      </c>
      <c r="H112" s="77" t="s">
        <v>952</v>
      </c>
      <c r="I112" s="79" t="s">
        <v>11</v>
      </c>
      <c r="J112" s="137"/>
      <c r="K112" s="80">
        <v>1551</v>
      </c>
      <c r="L112" s="39">
        <v>174</v>
      </c>
      <c r="M112" s="39">
        <v>10.88</v>
      </c>
      <c r="N112" s="39">
        <v>95.84</v>
      </c>
      <c r="O112" s="43">
        <v>83.02</v>
      </c>
      <c r="P112" s="33">
        <f t="shared" si="29"/>
        <v>84.910546139359695</v>
      </c>
      <c r="Q112" s="184">
        <v>0.83</v>
      </c>
      <c r="R112" s="184">
        <v>7.0000000000000007E-2</v>
      </c>
      <c r="S112" s="59">
        <f t="shared" si="18"/>
        <v>0.25912475741613533</v>
      </c>
      <c r="T112" s="59">
        <f t="shared" si="19"/>
        <v>11.66061408372609</v>
      </c>
      <c r="U112" s="59">
        <f t="shared" si="20"/>
        <v>2.1853895203770454E-2</v>
      </c>
      <c r="V112" s="59">
        <f t="shared" si="21"/>
        <v>0.98342528416967046</v>
      </c>
      <c r="W112" s="59">
        <f t="shared" si="22"/>
        <v>12.644039367895761</v>
      </c>
      <c r="X112" s="60">
        <v>30</v>
      </c>
      <c r="Y112" s="58">
        <f t="shared" si="23"/>
        <v>15.089453860640305</v>
      </c>
      <c r="Z112" s="61">
        <f t="shared" si="24"/>
        <v>0.48885500415858063</v>
      </c>
      <c r="AA112" s="63">
        <f t="shared" si="25"/>
        <v>0.83</v>
      </c>
      <c r="AB112" s="62">
        <f t="shared" si="26"/>
        <v>7.0000000000000007E-2</v>
      </c>
      <c r="AC112" s="57">
        <f t="shared" si="27"/>
        <v>2.5912475741613532</v>
      </c>
      <c r="AD112" s="58">
        <f t="shared" si="28"/>
        <v>0.21853895203770454</v>
      </c>
    </row>
    <row r="113" spans="2:30" x14ac:dyDescent="0.35">
      <c r="B113" s="76">
        <v>44207</v>
      </c>
      <c r="C113" s="125">
        <v>2019</v>
      </c>
      <c r="D113" s="77" t="s">
        <v>932</v>
      </c>
      <c r="E113" s="78" t="s">
        <v>15</v>
      </c>
      <c r="F113" s="78" t="s">
        <v>997</v>
      </c>
      <c r="G113" s="78">
        <v>6</v>
      </c>
      <c r="H113" s="77" t="s">
        <v>952</v>
      </c>
      <c r="I113" s="79" t="s">
        <v>10</v>
      </c>
      <c r="J113" s="137"/>
      <c r="K113" s="80">
        <v>1552</v>
      </c>
      <c r="L113" s="39">
        <v>311</v>
      </c>
      <c r="M113" s="39">
        <v>11.17</v>
      </c>
      <c r="N113" s="39">
        <v>84.32</v>
      </c>
      <c r="O113" s="43">
        <v>71.28</v>
      </c>
      <c r="P113" s="33">
        <f t="shared" si="29"/>
        <v>82.173615857826391</v>
      </c>
      <c r="Q113" s="184">
        <v>1.97</v>
      </c>
      <c r="R113" s="184">
        <v>0.15</v>
      </c>
      <c r="S113" s="59">
        <f t="shared" si="18"/>
        <v>0.64207710863417056</v>
      </c>
      <c r="T113" s="59">
        <f t="shared" si="19"/>
        <v>28.893469888537673</v>
      </c>
      <c r="U113" s="59">
        <f t="shared" si="20"/>
        <v>4.8889119946764259E-2</v>
      </c>
      <c r="V113" s="59">
        <f t="shared" si="21"/>
        <v>2.2000103976043919</v>
      </c>
      <c r="W113" s="59">
        <f t="shared" si="22"/>
        <v>31.093480286142064</v>
      </c>
      <c r="X113" s="60">
        <v>30</v>
      </c>
      <c r="Y113" s="58">
        <f t="shared" si="23"/>
        <v>17.826384142173609</v>
      </c>
      <c r="Z113" s="61">
        <f t="shared" si="24"/>
        <v>0.50846780901680255</v>
      </c>
      <c r="AA113" s="63">
        <f t="shared" si="25"/>
        <v>1.97</v>
      </c>
      <c r="AB113" s="62">
        <f t="shared" si="26"/>
        <v>0.15</v>
      </c>
      <c r="AC113" s="57">
        <f t="shared" si="27"/>
        <v>6.4207710863417056</v>
      </c>
      <c r="AD113" s="58">
        <f t="shared" si="28"/>
        <v>0.48889119946764259</v>
      </c>
    </row>
    <row r="114" spans="2:30" x14ac:dyDescent="0.35">
      <c r="B114" s="76">
        <v>44207</v>
      </c>
      <c r="C114" s="125">
        <v>2019</v>
      </c>
      <c r="D114" s="77" t="s">
        <v>932</v>
      </c>
      <c r="E114" s="78" t="s">
        <v>14</v>
      </c>
      <c r="F114" s="78" t="s">
        <v>999</v>
      </c>
      <c r="G114" s="78">
        <v>8</v>
      </c>
      <c r="H114" s="77" t="s">
        <v>990</v>
      </c>
      <c r="I114" s="79" t="s">
        <v>8</v>
      </c>
      <c r="J114" s="137"/>
      <c r="K114" s="80">
        <v>1553</v>
      </c>
      <c r="L114" s="39">
        <v>145</v>
      </c>
      <c r="M114" s="39">
        <v>10.88</v>
      </c>
      <c r="N114" s="39">
        <v>92.45</v>
      </c>
      <c r="O114" s="43">
        <v>81.62</v>
      </c>
      <c r="P114" s="33">
        <f t="shared" si="29"/>
        <v>86.723059948510482</v>
      </c>
      <c r="Q114" s="184">
        <v>0.17</v>
      </c>
      <c r="R114" s="184">
        <v>0.08</v>
      </c>
      <c r="S114" s="59">
        <f t="shared" si="18"/>
        <v>5.1609202714164554E-2</v>
      </c>
      <c r="T114" s="59">
        <f t="shared" si="19"/>
        <v>2.3224141221374048</v>
      </c>
      <c r="U114" s="59">
        <f t="shared" si="20"/>
        <v>2.4286683630195083E-2</v>
      </c>
      <c r="V114" s="59">
        <f t="shared" si="21"/>
        <v>1.0929007633587788</v>
      </c>
      <c r="W114" s="59">
        <f t="shared" si="22"/>
        <v>3.4153148854961835</v>
      </c>
      <c r="X114" s="60">
        <v>30</v>
      </c>
      <c r="Y114" s="58">
        <f t="shared" si="23"/>
        <v>13.276940051489518</v>
      </c>
      <c r="Z114" s="61">
        <f t="shared" si="24"/>
        <v>0.47654792196776929</v>
      </c>
      <c r="AA114" s="63">
        <f t="shared" si="25"/>
        <v>0.17</v>
      </c>
      <c r="AB114" s="62">
        <f t="shared" si="26"/>
        <v>0.08</v>
      </c>
      <c r="AC114" s="57">
        <f t="shared" si="27"/>
        <v>0.51609202714164559</v>
      </c>
      <c r="AD114" s="58">
        <f t="shared" si="28"/>
        <v>0.24286683630195083</v>
      </c>
    </row>
    <row r="115" spans="2:30" x14ac:dyDescent="0.35">
      <c r="B115" s="76">
        <v>44207</v>
      </c>
      <c r="C115" s="125">
        <v>2019</v>
      </c>
      <c r="D115" s="77" t="s">
        <v>932</v>
      </c>
      <c r="E115" s="78" t="s">
        <v>14</v>
      </c>
      <c r="F115" s="78" t="s">
        <v>999</v>
      </c>
      <c r="G115" s="78">
        <v>8</v>
      </c>
      <c r="H115" s="77" t="s">
        <v>990</v>
      </c>
      <c r="I115" s="79" t="s">
        <v>12</v>
      </c>
      <c r="J115" s="137"/>
      <c r="K115" s="80">
        <v>1554</v>
      </c>
      <c r="L115" s="39">
        <v>211</v>
      </c>
      <c r="M115" s="39">
        <v>10.9</v>
      </c>
      <c r="N115" s="39">
        <v>93.75</v>
      </c>
      <c r="O115" s="43"/>
      <c r="P115" s="93">
        <v>84</v>
      </c>
      <c r="Q115" s="184">
        <v>0.08</v>
      </c>
      <c r="R115" s="184">
        <v>0.09</v>
      </c>
      <c r="S115" s="59">
        <f t="shared" si="18"/>
        <v>2.5333333333333333E-2</v>
      </c>
      <c r="T115" s="59">
        <f t="shared" si="19"/>
        <v>1.1399999999999999</v>
      </c>
      <c r="U115" s="59">
        <f t="shared" si="20"/>
        <v>2.8499999999999998E-2</v>
      </c>
      <c r="V115" s="59">
        <f t="shared" si="21"/>
        <v>1.2825</v>
      </c>
      <c r="W115" s="59">
        <f t="shared" si="22"/>
        <v>2.4224999999999999</v>
      </c>
      <c r="X115" s="60">
        <v>30</v>
      </c>
      <c r="Y115" s="58">
        <f t="shared" si="23"/>
        <v>16</v>
      </c>
      <c r="Z115" s="61">
        <f t="shared" si="24"/>
        <v>0.4952380952380952</v>
      </c>
      <c r="AA115" s="63">
        <f t="shared" si="25"/>
        <v>0.08</v>
      </c>
      <c r="AB115" s="62">
        <f t="shared" si="26"/>
        <v>0.09</v>
      </c>
      <c r="AC115" s="57">
        <f t="shared" si="27"/>
        <v>0.2533333333333333</v>
      </c>
      <c r="AD115" s="58">
        <f t="shared" si="28"/>
        <v>0.28499999999999998</v>
      </c>
    </row>
    <row r="116" spans="2:30" x14ac:dyDescent="0.35">
      <c r="B116" s="76">
        <v>44207</v>
      </c>
      <c r="C116" s="125">
        <v>2019</v>
      </c>
      <c r="D116" s="77" t="s">
        <v>932</v>
      </c>
      <c r="E116" s="78" t="s">
        <v>14</v>
      </c>
      <c r="F116" s="78" t="s">
        <v>999</v>
      </c>
      <c r="G116" s="78">
        <v>8</v>
      </c>
      <c r="H116" s="77" t="s">
        <v>990</v>
      </c>
      <c r="I116" s="79" t="s">
        <v>11</v>
      </c>
      <c r="J116" s="137"/>
      <c r="K116" s="80">
        <v>1555</v>
      </c>
      <c r="L116" s="39">
        <v>136</v>
      </c>
      <c r="M116" s="39">
        <v>10.93</v>
      </c>
      <c r="N116" s="39">
        <v>94.81</v>
      </c>
      <c r="O116" s="43">
        <v>81.96</v>
      </c>
      <c r="P116" s="33">
        <f t="shared" ref="P116:P157" si="30">100/(N116-M116)*(O116-M116)</f>
        <v>84.680495946590383</v>
      </c>
      <c r="Q116" s="184">
        <v>0.66</v>
      </c>
      <c r="R116" s="184">
        <v>0.09</v>
      </c>
      <c r="S116" s="59">
        <f t="shared" si="18"/>
        <v>0.20679008869491755</v>
      </c>
      <c r="T116" s="59">
        <f t="shared" si="19"/>
        <v>9.3055539912712906</v>
      </c>
      <c r="U116" s="59">
        <f t="shared" si="20"/>
        <v>2.8198648458397847E-2</v>
      </c>
      <c r="V116" s="59">
        <f t="shared" si="21"/>
        <v>1.2689391806279031</v>
      </c>
      <c r="W116" s="59">
        <f t="shared" si="22"/>
        <v>10.574493171899194</v>
      </c>
      <c r="X116" s="60">
        <v>30</v>
      </c>
      <c r="Y116" s="58">
        <f t="shared" si="23"/>
        <v>15.319504053409617</v>
      </c>
      <c r="Z116" s="61">
        <f t="shared" si="24"/>
        <v>0.49045473743488655</v>
      </c>
      <c r="AA116" s="63">
        <f t="shared" si="25"/>
        <v>0.66</v>
      </c>
      <c r="AB116" s="62">
        <f t="shared" si="26"/>
        <v>0.09</v>
      </c>
      <c r="AC116" s="57">
        <f t="shared" si="27"/>
        <v>2.0679008869491753</v>
      </c>
      <c r="AD116" s="58">
        <f t="shared" si="28"/>
        <v>0.28198648458397846</v>
      </c>
    </row>
    <row r="117" spans="2:30" x14ac:dyDescent="0.35">
      <c r="B117" s="76">
        <v>44207</v>
      </c>
      <c r="C117" s="125">
        <v>2019</v>
      </c>
      <c r="D117" s="77" t="s">
        <v>932</v>
      </c>
      <c r="E117" s="78" t="s">
        <v>14</v>
      </c>
      <c r="F117" s="78" t="s">
        <v>999</v>
      </c>
      <c r="G117" s="78">
        <v>8</v>
      </c>
      <c r="H117" s="77" t="s">
        <v>990</v>
      </c>
      <c r="I117" s="79" t="s">
        <v>10</v>
      </c>
      <c r="J117" s="137"/>
      <c r="K117" s="80">
        <v>1556</v>
      </c>
      <c r="L117" s="39">
        <v>5</v>
      </c>
      <c r="M117" s="39">
        <v>11.17</v>
      </c>
      <c r="N117" s="39">
        <v>81.56</v>
      </c>
      <c r="O117" s="43">
        <v>68.83</v>
      </c>
      <c r="P117" s="33">
        <f t="shared" si="30"/>
        <v>81.915044750674809</v>
      </c>
      <c r="Q117" s="184">
        <v>1.55</v>
      </c>
      <c r="R117" s="184">
        <v>0.22</v>
      </c>
      <c r="S117" s="59">
        <f t="shared" si="18"/>
        <v>0.50727150537634413</v>
      </c>
      <c r="T117" s="59">
        <f t="shared" si="19"/>
        <v>22.827217741935485</v>
      </c>
      <c r="U117" s="59">
        <f t="shared" si="20"/>
        <v>7.1999826569545608E-2</v>
      </c>
      <c r="V117" s="59">
        <f t="shared" si="21"/>
        <v>3.2399921956295525</v>
      </c>
      <c r="W117" s="59">
        <f t="shared" si="22"/>
        <v>26.067209937565039</v>
      </c>
      <c r="X117" s="60">
        <v>30</v>
      </c>
      <c r="Y117" s="58">
        <f t="shared" si="23"/>
        <v>18.084955249325191</v>
      </c>
      <c r="Z117" s="61">
        <f t="shared" si="24"/>
        <v>0.51038848421782856</v>
      </c>
      <c r="AA117" s="63">
        <f t="shared" si="25"/>
        <v>1.55</v>
      </c>
      <c r="AB117" s="62">
        <f t="shared" si="26"/>
        <v>0.22</v>
      </c>
      <c r="AC117" s="57">
        <f t="shared" si="27"/>
        <v>5.0727150537634413</v>
      </c>
      <c r="AD117" s="58">
        <f t="shared" si="28"/>
        <v>0.71999826569545611</v>
      </c>
    </row>
    <row r="118" spans="2:30" x14ac:dyDescent="0.35">
      <c r="B118" s="76">
        <v>44207</v>
      </c>
      <c r="C118" s="125">
        <v>2019</v>
      </c>
      <c r="D118" s="77" t="s">
        <v>932</v>
      </c>
      <c r="E118" s="78" t="s">
        <v>14</v>
      </c>
      <c r="F118" s="78" t="s">
        <v>999</v>
      </c>
      <c r="G118" s="78">
        <v>8</v>
      </c>
      <c r="H118" s="77" t="s">
        <v>952</v>
      </c>
      <c r="I118" s="79" t="s">
        <v>8</v>
      </c>
      <c r="J118" s="137"/>
      <c r="K118" s="80">
        <v>1557</v>
      </c>
      <c r="L118" s="39">
        <v>155</v>
      </c>
      <c r="M118" s="39">
        <v>10.96</v>
      </c>
      <c r="N118" s="39">
        <v>95.72</v>
      </c>
      <c r="O118" s="43">
        <v>85.58</v>
      </c>
      <c r="P118" s="33">
        <f t="shared" si="30"/>
        <v>88.036809815950932</v>
      </c>
      <c r="Q118" s="184">
        <v>0.12</v>
      </c>
      <c r="R118" s="184">
        <v>0.09</v>
      </c>
      <c r="S118" s="59">
        <f t="shared" si="18"/>
        <v>3.5707317073170722E-2</v>
      </c>
      <c r="T118" s="59">
        <f t="shared" si="19"/>
        <v>1.6068292682926826</v>
      </c>
      <c r="U118" s="59">
        <f t="shared" si="20"/>
        <v>2.6780487804878041E-2</v>
      </c>
      <c r="V118" s="59">
        <f t="shared" si="21"/>
        <v>1.2051219512195119</v>
      </c>
      <c r="W118" s="59">
        <f t="shared" si="22"/>
        <v>2.8119512195121947</v>
      </c>
      <c r="X118" s="60">
        <v>30</v>
      </c>
      <c r="Y118" s="58">
        <f t="shared" si="23"/>
        <v>11.963190184049068</v>
      </c>
      <c r="Z118" s="61">
        <f t="shared" si="24"/>
        <v>0.46794425087107999</v>
      </c>
      <c r="AA118" s="63">
        <f t="shared" si="25"/>
        <v>0.12</v>
      </c>
      <c r="AB118" s="62">
        <f t="shared" si="26"/>
        <v>0.09</v>
      </c>
      <c r="AC118" s="57">
        <f t="shared" si="27"/>
        <v>0.35707317073170719</v>
      </c>
      <c r="AD118" s="58">
        <f t="shared" si="28"/>
        <v>0.26780487804878039</v>
      </c>
    </row>
    <row r="119" spans="2:30" x14ac:dyDescent="0.35">
      <c r="B119" s="76">
        <v>44207</v>
      </c>
      <c r="C119" s="125">
        <v>2019</v>
      </c>
      <c r="D119" s="77" t="s">
        <v>932</v>
      </c>
      <c r="E119" s="78" t="s">
        <v>14</v>
      </c>
      <c r="F119" s="78" t="s">
        <v>999</v>
      </c>
      <c r="G119" s="78">
        <v>8</v>
      </c>
      <c r="H119" s="77" t="s">
        <v>952</v>
      </c>
      <c r="I119" s="79" t="s">
        <v>12</v>
      </c>
      <c r="J119" s="137"/>
      <c r="K119" s="80">
        <v>1558</v>
      </c>
      <c r="L119" s="39">
        <v>134</v>
      </c>
      <c r="M119" s="39">
        <v>10.93</v>
      </c>
      <c r="N119" s="39">
        <v>91.73</v>
      </c>
      <c r="O119" s="43">
        <v>79.069999999999993</v>
      </c>
      <c r="P119" s="33">
        <f t="shared" si="30"/>
        <v>84.3316831683168</v>
      </c>
      <c r="Q119" s="184">
        <v>0.09</v>
      </c>
      <c r="R119" s="184">
        <v>0.11</v>
      </c>
      <c r="S119" s="59">
        <f t="shared" si="18"/>
        <v>2.8352509539184046E-2</v>
      </c>
      <c r="T119" s="59">
        <f t="shared" si="19"/>
        <v>1.2758629292632822</v>
      </c>
      <c r="U119" s="59">
        <f t="shared" si="20"/>
        <v>3.4653067214558284E-2</v>
      </c>
      <c r="V119" s="59">
        <f t="shared" si="21"/>
        <v>1.5593880246551228</v>
      </c>
      <c r="W119" s="59">
        <f t="shared" si="22"/>
        <v>2.835250953918405</v>
      </c>
      <c r="X119" s="60">
        <v>30</v>
      </c>
      <c r="Y119" s="58">
        <f t="shared" si="23"/>
        <v>15.6683168316832</v>
      </c>
      <c r="Z119" s="61">
        <f t="shared" si="24"/>
        <v>0.49289697681244515</v>
      </c>
      <c r="AA119" s="63">
        <f t="shared" si="25"/>
        <v>0.09</v>
      </c>
      <c r="AB119" s="62">
        <f t="shared" si="26"/>
        <v>0.11</v>
      </c>
      <c r="AC119" s="57">
        <f t="shared" si="27"/>
        <v>0.28352509539184045</v>
      </c>
      <c r="AD119" s="58">
        <f t="shared" si="28"/>
        <v>0.34653067214558286</v>
      </c>
    </row>
    <row r="120" spans="2:30" x14ac:dyDescent="0.35">
      <c r="B120" s="76">
        <v>44207</v>
      </c>
      <c r="C120" s="125">
        <v>2019</v>
      </c>
      <c r="D120" s="77" t="s">
        <v>932</v>
      </c>
      <c r="E120" s="78" t="s">
        <v>14</v>
      </c>
      <c r="F120" s="78" t="s">
        <v>999</v>
      </c>
      <c r="G120" s="78">
        <v>8</v>
      </c>
      <c r="H120" s="77" t="s">
        <v>952</v>
      </c>
      <c r="I120" s="79" t="s">
        <v>11</v>
      </c>
      <c r="J120" s="137"/>
      <c r="K120" s="80">
        <v>1559</v>
      </c>
      <c r="L120" s="39">
        <v>176</v>
      </c>
      <c r="M120" s="39">
        <v>10.89</v>
      </c>
      <c r="N120" s="39">
        <v>93.04</v>
      </c>
      <c r="O120" s="43">
        <v>80.349999999999994</v>
      </c>
      <c r="P120" s="33">
        <f t="shared" si="30"/>
        <v>84.552647595861217</v>
      </c>
      <c r="Q120" s="184">
        <v>0.22</v>
      </c>
      <c r="R120" s="184">
        <v>0.09</v>
      </c>
      <c r="S120" s="59">
        <f t="shared" si="18"/>
        <v>6.9067520875323932E-2</v>
      </c>
      <c r="T120" s="59">
        <f t="shared" si="19"/>
        <v>3.1080384393895768</v>
      </c>
      <c r="U120" s="59">
        <f t="shared" si="20"/>
        <v>2.8254894903541605E-2</v>
      </c>
      <c r="V120" s="59">
        <f t="shared" si="21"/>
        <v>1.2714702706593721</v>
      </c>
      <c r="W120" s="59">
        <f t="shared" si="22"/>
        <v>4.3795087100489489</v>
      </c>
      <c r="X120" s="60">
        <v>30</v>
      </c>
      <c r="Y120" s="58">
        <f t="shared" si="23"/>
        <v>15.447352404138783</v>
      </c>
      <c r="Z120" s="61">
        <f t="shared" si="24"/>
        <v>0.4913475381514541</v>
      </c>
      <c r="AA120" s="63">
        <f t="shared" si="25"/>
        <v>0.22</v>
      </c>
      <c r="AB120" s="62">
        <f t="shared" si="26"/>
        <v>0.09</v>
      </c>
      <c r="AC120" s="57">
        <f t="shared" si="27"/>
        <v>0.69067520875323929</v>
      </c>
      <c r="AD120" s="58">
        <f t="shared" si="28"/>
        <v>0.28254894903541605</v>
      </c>
    </row>
    <row r="121" spans="2:30" x14ac:dyDescent="0.35">
      <c r="B121" s="76">
        <v>44207</v>
      </c>
      <c r="C121" s="125">
        <v>2019</v>
      </c>
      <c r="D121" s="77" t="s">
        <v>932</v>
      </c>
      <c r="E121" s="78" t="s">
        <v>14</v>
      </c>
      <c r="F121" s="78" t="s">
        <v>999</v>
      </c>
      <c r="G121" s="78">
        <v>8</v>
      </c>
      <c r="H121" s="77" t="s">
        <v>952</v>
      </c>
      <c r="I121" s="79" t="s">
        <v>10</v>
      </c>
      <c r="J121" s="137"/>
      <c r="K121" s="80">
        <v>1560</v>
      </c>
      <c r="L121" s="39">
        <v>180</v>
      </c>
      <c r="M121" s="39">
        <v>10.86</v>
      </c>
      <c r="N121" s="39">
        <v>82.32</v>
      </c>
      <c r="O121" s="43">
        <v>69.260000000000005</v>
      </c>
      <c r="P121" s="33">
        <f t="shared" si="30"/>
        <v>81.72404142177443</v>
      </c>
      <c r="Q121" s="184">
        <v>1.3</v>
      </c>
      <c r="R121" s="184">
        <v>0.13</v>
      </c>
      <c r="S121" s="59">
        <f t="shared" si="18"/>
        <v>0.42675171232876702</v>
      </c>
      <c r="T121" s="59">
        <f t="shared" si="19"/>
        <v>19.203827054794516</v>
      </c>
      <c r="U121" s="59">
        <f t="shared" si="20"/>
        <v>4.2675171232876709E-2</v>
      </c>
      <c r="V121" s="59">
        <f t="shared" si="21"/>
        <v>1.920382705479452</v>
      </c>
      <c r="W121" s="59">
        <f t="shared" si="22"/>
        <v>21.124209760273967</v>
      </c>
      <c r="X121" s="60">
        <v>30</v>
      </c>
      <c r="Y121" s="58">
        <f t="shared" si="23"/>
        <v>18.27595857822557</v>
      </c>
      <c r="Z121" s="61">
        <f t="shared" si="24"/>
        <v>0.51181506849315062</v>
      </c>
      <c r="AA121" s="63">
        <f t="shared" si="25"/>
        <v>1.3</v>
      </c>
      <c r="AB121" s="62">
        <f t="shared" si="26"/>
        <v>0.13</v>
      </c>
      <c r="AC121" s="57">
        <f t="shared" si="27"/>
        <v>4.2675171232876705</v>
      </c>
      <c r="AD121" s="58">
        <f t="shared" si="28"/>
        <v>0.42675171232876707</v>
      </c>
    </row>
    <row r="122" spans="2:30" x14ac:dyDescent="0.35">
      <c r="B122" s="76">
        <v>44207</v>
      </c>
      <c r="C122" s="125">
        <v>2019</v>
      </c>
      <c r="D122" s="77" t="s">
        <v>932</v>
      </c>
      <c r="E122" s="78" t="s">
        <v>13</v>
      </c>
      <c r="F122" s="78" t="s">
        <v>995</v>
      </c>
      <c r="G122" s="78">
        <v>4</v>
      </c>
      <c r="H122" s="77" t="s">
        <v>990</v>
      </c>
      <c r="I122" s="79" t="s">
        <v>8</v>
      </c>
      <c r="J122" s="137"/>
      <c r="K122" s="80">
        <v>1561</v>
      </c>
      <c r="L122" s="39">
        <v>152</v>
      </c>
      <c r="M122" s="39">
        <v>10.93</v>
      </c>
      <c r="N122" s="39">
        <v>89.24</v>
      </c>
      <c r="O122" s="43">
        <v>79.14</v>
      </c>
      <c r="P122" s="33">
        <f t="shared" si="30"/>
        <v>87.102541182479897</v>
      </c>
      <c r="Q122" s="184">
        <v>0.24</v>
      </c>
      <c r="R122" s="184">
        <v>0.09</v>
      </c>
      <c r="S122" s="59">
        <f t="shared" si="18"/>
        <v>7.2438058935639912E-2</v>
      </c>
      <c r="T122" s="59">
        <f t="shared" si="19"/>
        <v>3.2597126521037962</v>
      </c>
      <c r="U122" s="59">
        <f t="shared" si="20"/>
        <v>2.7164272100864969E-2</v>
      </c>
      <c r="V122" s="59">
        <f t="shared" si="21"/>
        <v>1.2223922445389237</v>
      </c>
      <c r="W122" s="59">
        <f t="shared" si="22"/>
        <v>4.4821048966427197</v>
      </c>
      <c r="X122" s="60">
        <v>30</v>
      </c>
      <c r="Y122" s="58">
        <f t="shared" si="23"/>
        <v>12.897458817520103</v>
      </c>
      <c r="Z122" s="61">
        <f t="shared" si="24"/>
        <v>0.47403606509309482</v>
      </c>
      <c r="AA122" s="63">
        <f t="shared" si="25"/>
        <v>0.24</v>
      </c>
      <c r="AB122" s="62">
        <f t="shared" si="26"/>
        <v>0.09</v>
      </c>
      <c r="AC122" s="57">
        <f t="shared" si="27"/>
        <v>0.72438058935639915</v>
      </c>
      <c r="AD122" s="58">
        <f t="shared" si="28"/>
        <v>0.27164272100864967</v>
      </c>
    </row>
    <row r="123" spans="2:30" x14ac:dyDescent="0.35">
      <c r="B123" s="76">
        <v>44207</v>
      </c>
      <c r="C123" s="125">
        <v>2019</v>
      </c>
      <c r="D123" s="77" t="s">
        <v>932</v>
      </c>
      <c r="E123" s="78" t="s">
        <v>13</v>
      </c>
      <c r="F123" s="78" t="s">
        <v>995</v>
      </c>
      <c r="G123" s="78">
        <v>4</v>
      </c>
      <c r="H123" s="77" t="s">
        <v>990</v>
      </c>
      <c r="I123" s="79" t="s">
        <v>12</v>
      </c>
      <c r="J123" s="137"/>
      <c r="K123" s="80">
        <v>1562</v>
      </c>
      <c r="L123" s="39">
        <v>167</v>
      </c>
      <c r="M123" s="39">
        <v>10.89</v>
      </c>
      <c r="N123" s="39">
        <v>92.64</v>
      </c>
      <c r="O123" s="43">
        <v>80.569999999999993</v>
      </c>
      <c r="P123" s="33">
        <f t="shared" si="30"/>
        <v>85.235474006116192</v>
      </c>
      <c r="Q123" s="184">
        <v>0.11</v>
      </c>
      <c r="R123" s="184">
        <v>0.04</v>
      </c>
      <c r="S123" s="59">
        <f t="shared" si="18"/>
        <v>3.416898679678531E-2</v>
      </c>
      <c r="T123" s="59">
        <f t="shared" si="19"/>
        <v>1.5376044058553389</v>
      </c>
      <c r="U123" s="59">
        <f t="shared" si="20"/>
        <v>1.242508610792193E-2</v>
      </c>
      <c r="V123" s="59">
        <f t="shared" si="21"/>
        <v>0.55912887485648688</v>
      </c>
      <c r="W123" s="59">
        <f t="shared" si="22"/>
        <v>2.0967332807118257</v>
      </c>
      <c r="X123" s="60">
        <v>30</v>
      </c>
      <c r="Y123" s="58">
        <f t="shared" si="23"/>
        <v>14.764525993883808</v>
      </c>
      <c r="Z123" s="61">
        <f t="shared" si="24"/>
        <v>0.486610218140069</v>
      </c>
      <c r="AA123" s="63">
        <f t="shared" si="25"/>
        <v>0.11</v>
      </c>
      <c r="AB123" s="62">
        <f t="shared" si="26"/>
        <v>0.04</v>
      </c>
      <c r="AC123" s="57">
        <f t="shared" si="27"/>
        <v>0.34168986796785311</v>
      </c>
      <c r="AD123" s="58">
        <f t="shared" si="28"/>
        <v>0.1242508610792193</v>
      </c>
    </row>
    <row r="124" spans="2:30" x14ac:dyDescent="0.35">
      <c r="B124" s="76">
        <v>44207</v>
      </c>
      <c r="C124" s="125">
        <v>2019</v>
      </c>
      <c r="D124" s="77" t="s">
        <v>932</v>
      </c>
      <c r="E124" s="78" t="s">
        <v>13</v>
      </c>
      <c r="F124" s="78" t="s">
        <v>995</v>
      </c>
      <c r="G124" s="78">
        <v>4</v>
      </c>
      <c r="H124" s="77" t="s">
        <v>990</v>
      </c>
      <c r="I124" s="79" t="s">
        <v>11</v>
      </c>
      <c r="J124" s="137"/>
      <c r="K124" s="80">
        <v>1563</v>
      </c>
      <c r="L124" s="39">
        <v>157</v>
      </c>
      <c r="M124" s="39">
        <v>10.94</v>
      </c>
      <c r="N124" s="39">
        <v>90.14</v>
      </c>
      <c r="O124" s="43">
        <v>77.23</v>
      </c>
      <c r="P124" s="33">
        <f t="shared" si="30"/>
        <v>83.699494949494948</v>
      </c>
      <c r="Q124" s="184">
        <v>0.78</v>
      </c>
      <c r="R124" s="184">
        <v>0.13</v>
      </c>
      <c r="S124" s="59">
        <f t="shared" si="18"/>
        <v>0.24816684266103486</v>
      </c>
      <c r="T124" s="59">
        <f t="shared" si="19"/>
        <v>11.167507919746569</v>
      </c>
      <c r="U124" s="59">
        <f t="shared" si="20"/>
        <v>4.1361140443505813E-2</v>
      </c>
      <c r="V124" s="59">
        <f t="shared" si="21"/>
        <v>1.8612513199577616</v>
      </c>
      <c r="W124" s="59">
        <f t="shared" si="22"/>
        <v>13.02875923970433</v>
      </c>
      <c r="X124" s="60">
        <v>30</v>
      </c>
      <c r="Y124" s="58">
        <f t="shared" si="23"/>
        <v>16.300505050505052</v>
      </c>
      <c r="Z124" s="61">
        <f t="shared" si="24"/>
        <v>0.49737516970885509</v>
      </c>
      <c r="AA124" s="63">
        <f t="shared" si="25"/>
        <v>0.78</v>
      </c>
      <c r="AB124" s="62">
        <f t="shared" si="26"/>
        <v>0.13</v>
      </c>
      <c r="AC124" s="57">
        <f t="shared" si="27"/>
        <v>2.4816684266103488</v>
      </c>
      <c r="AD124" s="58">
        <f t="shared" si="28"/>
        <v>0.41361140443505812</v>
      </c>
    </row>
    <row r="125" spans="2:30" x14ac:dyDescent="0.35">
      <c r="B125" s="76">
        <v>44207</v>
      </c>
      <c r="C125" s="125">
        <v>2019</v>
      </c>
      <c r="D125" s="77" t="s">
        <v>932</v>
      </c>
      <c r="E125" s="78" t="s">
        <v>13</v>
      </c>
      <c r="F125" s="78" t="s">
        <v>995</v>
      </c>
      <c r="G125" s="78">
        <v>4</v>
      </c>
      <c r="H125" s="77" t="s">
        <v>990</v>
      </c>
      <c r="I125" s="79" t="s">
        <v>10</v>
      </c>
      <c r="J125" s="137"/>
      <c r="K125" s="80">
        <v>1564</v>
      </c>
      <c r="L125" s="39">
        <v>175</v>
      </c>
      <c r="M125" s="39">
        <v>10.92</v>
      </c>
      <c r="N125" s="39">
        <v>79.040000000000006</v>
      </c>
      <c r="O125" s="43">
        <v>66.47</v>
      </c>
      <c r="P125" s="33">
        <f t="shared" si="30"/>
        <v>81.547269524368758</v>
      </c>
      <c r="Q125" s="184">
        <v>1.7</v>
      </c>
      <c r="R125" s="184">
        <v>0.14000000000000001</v>
      </c>
      <c r="S125" s="59">
        <f t="shared" si="18"/>
        <v>0.55963816381638165</v>
      </c>
      <c r="T125" s="59">
        <f t="shared" si="19"/>
        <v>25.183717371737174</v>
      </c>
      <c r="U125" s="59">
        <f t="shared" si="20"/>
        <v>4.6087848784878489E-2</v>
      </c>
      <c r="V125" s="59">
        <f t="shared" si="21"/>
        <v>2.073953195319532</v>
      </c>
      <c r="W125" s="59">
        <f t="shared" si="22"/>
        <v>27.257670567056707</v>
      </c>
      <c r="X125" s="60">
        <v>30</v>
      </c>
      <c r="Y125" s="58">
        <f t="shared" si="23"/>
        <v>18.452730475631242</v>
      </c>
      <c r="Z125" s="61">
        <f t="shared" si="24"/>
        <v>0.51314131413141317</v>
      </c>
      <c r="AA125" s="63">
        <f t="shared" si="25"/>
        <v>1.7</v>
      </c>
      <c r="AB125" s="62">
        <f t="shared" si="26"/>
        <v>0.14000000000000001</v>
      </c>
      <c r="AC125" s="57">
        <f t="shared" si="27"/>
        <v>5.5963816381638161</v>
      </c>
      <c r="AD125" s="58">
        <f t="shared" si="28"/>
        <v>0.46087848784878488</v>
      </c>
    </row>
    <row r="126" spans="2:30" x14ac:dyDescent="0.35">
      <c r="B126" s="76">
        <v>44207</v>
      </c>
      <c r="C126" s="125">
        <v>2019</v>
      </c>
      <c r="D126" s="77" t="s">
        <v>932</v>
      </c>
      <c r="E126" s="78" t="s">
        <v>13</v>
      </c>
      <c r="F126" s="78" t="s">
        <v>995</v>
      </c>
      <c r="G126" s="78">
        <v>4</v>
      </c>
      <c r="H126" s="77" t="s">
        <v>952</v>
      </c>
      <c r="I126" s="79" t="s">
        <v>8</v>
      </c>
      <c r="J126" s="137"/>
      <c r="K126" s="80">
        <v>1565</v>
      </c>
      <c r="L126" s="39">
        <v>124</v>
      </c>
      <c r="M126" s="39">
        <v>10.93</v>
      </c>
      <c r="N126" s="39">
        <v>89.41</v>
      </c>
      <c r="O126" s="43">
        <v>78.89</v>
      </c>
      <c r="P126" s="33">
        <f t="shared" si="30"/>
        <v>86.595310907237533</v>
      </c>
      <c r="Q126" s="184">
        <v>0.16</v>
      </c>
      <c r="R126" s="184">
        <v>7.0000000000000007E-2</v>
      </c>
      <c r="S126" s="59">
        <f t="shared" si="18"/>
        <v>4.8668628605061777E-2</v>
      </c>
      <c r="T126" s="59">
        <f t="shared" si="19"/>
        <v>2.19008828722778</v>
      </c>
      <c r="U126" s="59">
        <f t="shared" si="20"/>
        <v>2.1292525014714531E-2</v>
      </c>
      <c r="V126" s="59">
        <f t="shared" si="21"/>
        <v>0.95816362566215396</v>
      </c>
      <c r="W126" s="59">
        <f t="shared" si="22"/>
        <v>3.148251912889934</v>
      </c>
      <c r="X126" s="60">
        <v>30</v>
      </c>
      <c r="Y126" s="58">
        <f t="shared" si="23"/>
        <v>13.404689092762467</v>
      </c>
      <c r="Z126" s="61">
        <f t="shared" si="24"/>
        <v>0.47739846968805161</v>
      </c>
      <c r="AA126" s="63">
        <f t="shared" si="25"/>
        <v>0.16</v>
      </c>
      <c r="AB126" s="62">
        <f t="shared" si="26"/>
        <v>7.0000000000000007E-2</v>
      </c>
      <c r="AC126" s="57">
        <f t="shared" si="27"/>
        <v>0.48668628605061776</v>
      </c>
      <c r="AD126" s="58">
        <f t="shared" si="28"/>
        <v>0.21292525014714531</v>
      </c>
    </row>
    <row r="127" spans="2:30" x14ac:dyDescent="0.35">
      <c r="B127" s="76">
        <v>44207</v>
      </c>
      <c r="C127" s="125">
        <v>2019</v>
      </c>
      <c r="D127" s="77" t="s">
        <v>932</v>
      </c>
      <c r="E127" s="78" t="s">
        <v>13</v>
      </c>
      <c r="F127" s="78" t="s">
        <v>995</v>
      </c>
      <c r="G127" s="78">
        <v>4</v>
      </c>
      <c r="H127" s="77" t="s">
        <v>952</v>
      </c>
      <c r="I127" s="79" t="s">
        <v>12</v>
      </c>
      <c r="J127" s="137"/>
      <c r="K127" s="80">
        <v>1566</v>
      </c>
      <c r="L127" s="39">
        <v>154</v>
      </c>
      <c r="M127" s="39">
        <v>10.91</v>
      </c>
      <c r="N127" s="39">
        <v>84.92</v>
      </c>
      <c r="O127" s="43">
        <v>72.599999999999994</v>
      </c>
      <c r="P127" s="33">
        <f t="shared" si="30"/>
        <v>83.353600864748003</v>
      </c>
      <c r="Q127" s="184">
        <v>0.27</v>
      </c>
      <c r="R127" s="184">
        <v>0.05</v>
      </c>
      <c r="S127" s="59">
        <f t="shared" si="18"/>
        <v>8.637242664937593E-2</v>
      </c>
      <c r="T127" s="59">
        <f t="shared" si="19"/>
        <v>3.8867591992219168</v>
      </c>
      <c r="U127" s="59">
        <f t="shared" si="20"/>
        <v>1.5994893823958505E-2</v>
      </c>
      <c r="V127" s="59">
        <f t="shared" si="21"/>
        <v>0.71977022207813268</v>
      </c>
      <c r="W127" s="59">
        <f t="shared" si="22"/>
        <v>4.6065294213000492</v>
      </c>
      <c r="X127" s="60">
        <v>30</v>
      </c>
      <c r="Y127" s="58">
        <f t="shared" si="23"/>
        <v>16.646399135251997</v>
      </c>
      <c r="Z127" s="61">
        <f t="shared" si="24"/>
        <v>0.4998541092559573</v>
      </c>
      <c r="AA127" s="63">
        <f t="shared" si="25"/>
        <v>0.27</v>
      </c>
      <c r="AB127" s="62">
        <f t="shared" si="26"/>
        <v>0.05</v>
      </c>
      <c r="AC127" s="57">
        <f t="shared" si="27"/>
        <v>0.86372426649375933</v>
      </c>
      <c r="AD127" s="58">
        <f t="shared" si="28"/>
        <v>0.15994893823958506</v>
      </c>
    </row>
    <row r="128" spans="2:30" x14ac:dyDescent="0.35">
      <c r="B128" s="76">
        <v>44207</v>
      </c>
      <c r="C128" s="125">
        <v>2019</v>
      </c>
      <c r="D128" s="77" t="s">
        <v>932</v>
      </c>
      <c r="E128" s="78" t="s">
        <v>13</v>
      </c>
      <c r="F128" s="78" t="s">
        <v>995</v>
      </c>
      <c r="G128" s="78">
        <v>4</v>
      </c>
      <c r="H128" s="77" t="s">
        <v>952</v>
      </c>
      <c r="I128" s="79" t="s">
        <v>11</v>
      </c>
      <c r="J128" s="137"/>
      <c r="K128" s="80">
        <v>1567</v>
      </c>
      <c r="L128" s="39">
        <v>129</v>
      </c>
      <c r="M128" s="39">
        <v>10.9</v>
      </c>
      <c r="N128" s="39">
        <v>84.39</v>
      </c>
      <c r="O128" s="43">
        <v>72.48</v>
      </c>
      <c r="P128" s="33">
        <f t="shared" si="30"/>
        <v>83.793713430398711</v>
      </c>
      <c r="Q128" s="184">
        <v>0.91</v>
      </c>
      <c r="R128" s="184">
        <v>0.04</v>
      </c>
      <c r="S128" s="59">
        <f t="shared" si="18"/>
        <v>0.28910011367327043</v>
      </c>
      <c r="T128" s="59">
        <f t="shared" si="19"/>
        <v>13.00950511529717</v>
      </c>
      <c r="U128" s="59">
        <f t="shared" si="20"/>
        <v>1.270769730431958E-2</v>
      </c>
      <c r="V128" s="59">
        <f t="shared" si="21"/>
        <v>0.57184637869438115</v>
      </c>
      <c r="W128" s="59">
        <f t="shared" si="22"/>
        <v>13.581351493991551</v>
      </c>
      <c r="X128" s="60">
        <v>30</v>
      </c>
      <c r="Y128" s="58">
        <f t="shared" si="23"/>
        <v>16.206286569601289</v>
      </c>
      <c r="Z128" s="61">
        <f t="shared" si="24"/>
        <v>0.49670347515427071</v>
      </c>
      <c r="AA128" s="63">
        <f t="shared" si="25"/>
        <v>0.91</v>
      </c>
      <c r="AB128" s="62">
        <f t="shared" si="26"/>
        <v>0.04</v>
      </c>
      <c r="AC128" s="57">
        <f t="shared" si="27"/>
        <v>2.8910011367327044</v>
      </c>
      <c r="AD128" s="58">
        <f t="shared" si="28"/>
        <v>0.12707697304319582</v>
      </c>
    </row>
    <row r="129" spans="2:30" x14ac:dyDescent="0.35">
      <c r="B129" s="76">
        <v>44207</v>
      </c>
      <c r="C129" s="125">
        <v>2019</v>
      </c>
      <c r="D129" s="77" t="s">
        <v>932</v>
      </c>
      <c r="E129" s="78" t="s">
        <v>13</v>
      </c>
      <c r="F129" s="78" t="s">
        <v>995</v>
      </c>
      <c r="G129" s="78">
        <v>4</v>
      </c>
      <c r="H129" s="77" t="s">
        <v>952</v>
      </c>
      <c r="I129" s="79" t="s">
        <v>10</v>
      </c>
      <c r="J129" s="137"/>
      <c r="K129" s="80">
        <v>1568</v>
      </c>
      <c r="L129" s="39">
        <v>177</v>
      </c>
      <c r="M129" s="39">
        <v>10.88</v>
      </c>
      <c r="N129" s="39">
        <v>82.88</v>
      </c>
      <c r="O129" s="43">
        <v>70.08</v>
      </c>
      <c r="P129" s="33">
        <f t="shared" si="30"/>
        <v>82.222222222222214</v>
      </c>
      <c r="Q129" s="184">
        <v>1.53</v>
      </c>
      <c r="R129" s="184">
        <v>0.14000000000000001</v>
      </c>
      <c r="S129" s="59">
        <f t="shared" si="18"/>
        <v>0.4982837837837838</v>
      </c>
      <c r="T129" s="59">
        <f t="shared" si="19"/>
        <v>22.42277027027027</v>
      </c>
      <c r="U129" s="59">
        <f t="shared" si="20"/>
        <v>4.5594594594594598E-2</v>
      </c>
      <c r="V129" s="59">
        <f t="shared" si="21"/>
        <v>2.0517567567567569</v>
      </c>
      <c r="W129" s="59">
        <f t="shared" si="22"/>
        <v>24.474527027027026</v>
      </c>
      <c r="X129" s="60">
        <v>30</v>
      </c>
      <c r="Y129" s="58">
        <f t="shared" si="23"/>
        <v>17.777777777777786</v>
      </c>
      <c r="Z129" s="61">
        <f t="shared" si="24"/>
        <v>0.50810810810810803</v>
      </c>
      <c r="AA129" s="63">
        <f t="shared" si="25"/>
        <v>1.53</v>
      </c>
      <c r="AB129" s="62">
        <f t="shared" si="26"/>
        <v>0.14000000000000001</v>
      </c>
      <c r="AC129" s="57">
        <f t="shared" si="27"/>
        <v>4.9828378378378382</v>
      </c>
      <c r="AD129" s="58">
        <f t="shared" si="28"/>
        <v>0.45594594594594595</v>
      </c>
    </row>
    <row r="130" spans="2:30" x14ac:dyDescent="0.35">
      <c r="B130" s="76">
        <v>44207</v>
      </c>
      <c r="C130" s="125">
        <v>2019</v>
      </c>
      <c r="D130" s="77" t="s">
        <v>932</v>
      </c>
      <c r="E130" s="78" t="s">
        <v>13</v>
      </c>
      <c r="F130" s="78" t="s">
        <v>996</v>
      </c>
      <c r="G130" s="78">
        <v>5</v>
      </c>
      <c r="H130" s="77" t="s">
        <v>952</v>
      </c>
      <c r="I130" s="79" t="s">
        <v>8</v>
      </c>
      <c r="J130" s="137"/>
      <c r="K130" s="80">
        <v>1569</v>
      </c>
      <c r="L130" s="39">
        <v>121</v>
      </c>
      <c r="M130" s="39">
        <v>10.97</v>
      </c>
      <c r="N130" s="39">
        <v>84.26</v>
      </c>
      <c r="O130" s="43">
        <v>70.37</v>
      </c>
      <c r="P130" s="33">
        <f t="shared" si="30"/>
        <v>81.047891936144083</v>
      </c>
      <c r="Q130" s="184">
        <v>1.95</v>
      </c>
      <c r="R130" s="184">
        <v>0.12</v>
      </c>
      <c r="S130" s="59">
        <f t="shared" ref="S130:S193" si="31">AA130*((250+(100*Y130/100))/1000)*(100/(100-(100*Y130/100)))</f>
        <v>0.64709469696969713</v>
      </c>
      <c r="T130" s="59">
        <f t="shared" ref="T130:T193" si="32">IF(Y130="","",S130*(X130/10*15))</f>
        <v>29.119261363636369</v>
      </c>
      <c r="U130" s="59">
        <f t="shared" ref="U130:U193" si="33">AB130*((250+(100*Y130/100))/1000)*(100/(100-(100*Y130/100)))</f>
        <v>3.9821212121212125E-2</v>
      </c>
      <c r="V130" s="59">
        <f t="shared" ref="V130:V193" si="34">IF(Y130="","",U130*(X130/10*15))</f>
        <v>1.7919545454545456</v>
      </c>
      <c r="W130" s="59">
        <f t="shared" ref="W130:W193" si="35">IF(AA130="","",T130+V130)</f>
        <v>30.911215909090913</v>
      </c>
      <c r="X130" s="60">
        <v>30</v>
      </c>
      <c r="Y130" s="58">
        <f t="shared" ref="Y130:Y193" si="36">100-P130</f>
        <v>18.952108063855917</v>
      </c>
      <c r="Z130" s="61">
        <f t="shared" ref="Z130:Z193" si="37">IF(Y130="","",((400+Y130)/1000)*(100/(100-Y130)))</f>
        <v>0.516919191919192</v>
      </c>
      <c r="AA130" s="63">
        <f t="shared" ref="AA130:AA193" si="38">Q130</f>
        <v>1.95</v>
      </c>
      <c r="AB130" s="62">
        <f t="shared" ref="AB130:AB193" si="39">R130</f>
        <v>0.12</v>
      </c>
      <c r="AC130" s="57">
        <f t="shared" ref="AC130:AC193" si="40">S130*10</f>
        <v>6.4709469696969713</v>
      </c>
      <c r="AD130" s="58">
        <f t="shared" ref="AD130:AD193" si="41">U130*10</f>
        <v>0.39821212121212124</v>
      </c>
    </row>
    <row r="131" spans="2:30" x14ac:dyDescent="0.35">
      <c r="B131" s="76">
        <v>44207</v>
      </c>
      <c r="C131" s="125">
        <v>2019</v>
      </c>
      <c r="D131" s="77" t="s">
        <v>932</v>
      </c>
      <c r="E131" s="78" t="s">
        <v>13</v>
      </c>
      <c r="F131" s="78" t="s">
        <v>996</v>
      </c>
      <c r="G131" s="78">
        <v>5</v>
      </c>
      <c r="H131" s="77" t="s">
        <v>952</v>
      </c>
      <c r="I131" s="79" t="s">
        <v>12</v>
      </c>
      <c r="J131" s="137"/>
      <c r="K131" s="80">
        <v>1570</v>
      </c>
      <c r="L131" s="39">
        <v>162</v>
      </c>
      <c r="M131" s="39">
        <v>10.98</v>
      </c>
      <c r="N131" s="39">
        <v>89.34</v>
      </c>
      <c r="O131" s="43">
        <v>76.84</v>
      </c>
      <c r="P131" s="33">
        <f t="shared" si="30"/>
        <v>84.047983665135277</v>
      </c>
      <c r="Q131" s="184">
        <v>0.72</v>
      </c>
      <c r="R131" s="184">
        <v>0.06</v>
      </c>
      <c r="S131" s="59">
        <f t="shared" si="31"/>
        <v>0.22782872760400846</v>
      </c>
      <c r="T131" s="59">
        <f t="shared" si="32"/>
        <v>10.25229274218038</v>
      </c>
      <c r="U131" s="59">
        <f t="shared" si="33"/>
        <v>1.898572730033404E-2</v>
      </c>
      <c r="V131" s="59">
        <f t="shared" si="34"/>
        <v>0.85435772851503178</v>
      </c>
      <c r="W131" s="59">
        <f t="shared" si="35"/>
        <v>11.106650470695412</v>
      </c>
      <c r="X131" s="60">
        <v>30</v>
      </c>
      <c r="Y131" s="58">
        <f t="shared" si="36"/>
        <v>15.952016334864723</v>
      </c>
      <c r="Z131" s="61">
        <f t="shared" si="37"/>
        <v>0.49489826905557244</v>
      </c>
      <c r="AA131" s="63">
        <f t="shared" si="38"/>
        <v>0.72</v>
      </c>
      <c r="AB131" s="62">
        <f t="shared" si="39"/>
        <v>0.06</v>
      </c>
      <c r="AC131" s="57">
        <f t="shared" si="40"/>
        <v>2.2782872760400847</v>
      </c>
      <c r="AD131" s="58">
        <f t="shared" si="41"/>
        <v>0.1898572730033404</v>
      </c>
    </row>
    <row r="132" spans="2:30" x14ac:dyDescent="0.35">
      <c r="B132" s="76">
        <v>44207</v>
      </c>
      <c r="C132" s="125">
        <v>2019</v>
      </c>
      <c r="D132" s="77" t="s">
        <v>932</v>
      </c>
      <c r="E132" s="78" t="s">
        <v>13</v>
      </c>
      <c r="F132" s="78" t="s">
        <v>996</v>
      </c>
      <c r="G132" s="78">
        <v>5</v>
      </c>
      <c r="H132" s="77" t="s">
        <v>952</v>
      </c>
      <c r="I132" s="79" t="s">
        <v>11</v>
      </c>
      <c r="J132" s="137"/>
      <c r="K132" s="80">
        <v>1571</v>
      </c>
      <c r="L132" s="39">
        <v>122</v>
      </c>
      <c r="M132" s="39">
        <v>10.91</v>
      </c>
      <c r="N132" s="39">
        <v>85.52</v>
      </c>
      <c r="O132" s="43">
        <v>73.55</v>
      </c>
      <c r="P132" s="33">
        <f t="shared" si="30"/>
        <v>83.956574185765973</v>
      </c>
      <c r="Q132" s="184">
        <v>0.2</v>
      </c>
      <c r="R132" s="184">
        <v>7.0000000000000007E-2</v>
      </c>
      <c r="S132" s="59">
        <f t="shared" si="31"/>
        <v>6.3376436781609202E-2</v>
      </c>
      <c r="T132" s="59">
        <f t="shared" si="32"/>
        <v>2.8519396551724139</v>
      </c>
      <c r="U132" s="59">
        <f t="shared" si="33"/>
        <v>2.2181752873563224E-2</v>
      </c>
      <c r="V132" s="59">
        <f t="shared" si="34"/>
        <v>0.9981788793103451</v>
      </c>
      <c r="W132" s="59">
        <f t="shared" si="35"/>
        <v>3.8501185344827591</v>
      </c>
      <c r="X132" s="60">
        <v>30</v>
      </c>
      <c r="Y132" s="58">
        <f t="shared" si="36"/>
        <v>16.043425814234027</v>
      </c>
      <c r="Z132" s="61">
        <f t="shared" si="37"/>
        <v>0.49554597701149439</v>
      </c>
      <c r="AA132" s="63">
        <f t="shared" si="38"/>
        <v>0.2</v>
      </c>
      <c r="AB132" s="62">
        <f t="shared" si="39"/>
        <v>7.0000000000000007E-2</v>
      </c>
      <c r="AC132" s="57">
        <f t="shared" si="40"/>
        <v>0.63376436781609202</v>
      </c>
      <c r="AD132" s="58">
        <f t="shared" si="41"/>
        <v>0.22181752873563224</v>
      </c>
    </row>
    <row r="133" spans="2:30" x14ac:dyDescent="0.35">
      <c r="B133" s="76">
        <v>44207</v>
      </c>
      <c r="C133" s="125">
        <v>2019</v>
      </c>
      <c r="D133" s="77" t="s">
        <v>932</v>
      </c>
      <c r="E133" s="78" t="s">
        <v>13</v>
      </c>
      <c r="F133" s="78" t="s">
        <v>996</v>
      </c>
      <c r="G133" s="78">
        <v>5</v>
      </c>
      <c r="H133" s="77" t="s">
        <v>952</v>
      </c>
      <c r="I133" s="79" t="s">
        <v>10</v>
      </c>
      <c r="J133" s="137"/>
      <c r="K133" s="80">
        <v>1572</v>
      </c>
      <c r="L133" s="39">
        <v>220</v>
      </c>
      <c r="M133" s="39">
        <v>10.97</v>
      </c>
      <c r="N133" s="39">
        <v>97.18</v>
      </c>
      <c r="O133" s="43">
        <v>86.51</v>
      </c>
      <c r="P133" s="33">
        <f t="shared" si="30"/>
        <v>87.623245563159728</v>
      </c>
      <c r="Q133" s="184">
        <v>0.13</v>
      </c>
      <c r="R133" s="184">
        <v>0.14000000000000001</v>
      </c>
      <c r="S133" s="59">
        <f t="shared" si="31"/>
        <v>3.8926859941752719E-2</v>
      </c>
      <c r="T133" s="59">
        <f t="shared" si="32"/>
        <v>1.7517086973788722</v>
      </c>
      <c r="U133" s="59">
        <f t="shared" si="33"/>
        <v>4.1921233783426007E-2</v>
      </c>
      <c r="V133" s="59">
        <f t="shared" si="34"/>
        <v>1.8864555202541704</v>
      </c>
      <c r="W133" s="59">
        <f t="shared" si="35"/>
        <v>3.6381642176330429</v>
      </c>
      <c r="X133" s="60">
        <v>30</v>
      </c>
      <c r="Y133" s="58">
        <f t="shared" si="36"/>
        <v>12.376754436840272</v>
      </c>
      <c r="Z133" s="61">
        <f t="shared" si="37"/>
        <v>0.47062483452475506</v>
      </c>
      <c r="AA133" s="63">
        <f t="shared" si="38"/>
        <v>0.13</v>
      </c>
      <c r="AB133" s="62">
        <f t="shared" si="39"/>
        <v>0.14000000000000001</v>
      </c>
      <c r="AC133" s="57">
        <f t="shared" si="40"/>
        <v>0.38926859941752717</v>
      </c>
      <c r="AD133" s="58">
        <f t="shared" si="41"/>
        <v>0.41921233783426004</v>
      </c>
    </row>
    <row r="134" spans="2:30" x14ac:dyDescent="0.35">
      <c r="B134" s="76">
        <v>44207</v>
      </c>
      <c r="C134" s="125">
        <v>2019</v>
      </c>
      <c r="D134" s="77" t="s">
        <v>932</v>
      </c>
      <c r="E134" s="78" t="s">
        <v>13</v>
      </c>
      <c r="F134" s="78" t="s">
        <v>996</v>
      </c>
      <c r="G134" s="78">
        <v>5</v>
      </c>
      <c r="H134" s="77" t="s">
        <v>990</v>
      </c>
      <c r="I134" s="79" t="s">
        <v>8</v>
      </c>
      <c r="J134" s="137"/>
      <c r="K134" s="80">
        <v>1573</v>
      </c>
      <c r="L134" s="39">
        <v>141</v>
      </c>
      <c r="M134" s="39">
        <v>10.9</v>
      </c>
      <c r="N134" s="39">
        <v>84.7</v>
      </c>
      <c r="O134" s="43">
        <v>73.62</v>
      </c>
      <c r="P134" s="33">
        <f t="shared" si="30"/>
        <v>84.986449864498653</v>
      </c>
      <c r="Q134" s="263" t="s">
        <v>2266</v>
      </c>
      <c r="R134" s="263"/>
      <c r="S134" s="59" t="e">
        <f t="shared" si="31"/>
        <v>#VALUE!</v>
      </c>
      <c r="T134" s="59" t="e">
        <f t="shared" si="32"/>
        <v>#VALUE!</v>
      </c>
      <c r="U134" s="59">
        <f t="shared" si="33"/>
        <v>0</v>
      </c>
      <c r="V134" s="59">
        <f t="shared" si="34"/>
        <v>0</v>
      </c>
      <c r="W134" s="59" t="e">
        <f t="shared" si="35"/>
        <v>#VALUE!</v>
      </c>
      <c r="X134" s="60">
        <v>30</v>
      </c>
      <c r="Y134" s="58">
        <f t="shared" si="36"/>
        <v>15.013550135501347</v>
      </c>
      <c r="Z134" s="61">
        <f t="shared" si="37"/>
        <v>0.48832908163265298</v>
      </c>
      <c r="AA134" s="63" t="str">
        <f t="shared" si="38"/>
        <v>keine Probe</v>
      </c>
      <c r="AB134" s="62">
        <f t="shared" si="39"/>
        <v>0</v>
      </c>
      <c r="AC134" s="57" t="e">
        <f t="shared" si="40"/>
        <v>#VALUE!</v>
      </c>
      <c r="AD134" s="58">
        <f t="shared" si="41"/>
        <v>0</v>
      </c>
    </row>
    <row r="135" spans="2:30" x14ac:dyDescent="0.35">
      <c r="B135" s="76">
        <v>44207</v>
      </c>
      <c r="C135" s="125">
        <v>2019</v>
      </c>
      <c r="D135" s="77" t="s">
        <v>932</v>
      </c>
      <c r="E135" s="78" t="s">
        <v>13</v>
      </c>
      <c r="F135" s="78" t="s">
        <v>996</v>
      </c>
      <c r="G135" s="78">
        <v>5</v>
      </c>
      <c r="H135" s="77" t="s">
        <v>990</v>
      </c>
      <c r="I135" s="79" t="s">
        <v>12</v>
      </c>
      <c r="J135" s="137"/>
      <c r="K135" s="80">
        <v>1574</v>
      </c>
      <c r="L135" s="39">
        <v>161</v>
      </c>
      <c r="M135" s="39">
        <v>10.89</v>
      </c>
      <c r="N135" s="39">
        <v>95.72</v>
      </c>
      <c r="O135" s="43">
        <v>82.8</v>
      </c>
      <c r="P135" s="33">
        <f t="shared" si="30"/>
        <v>84.769539078156299</v>
      </c>
      <c r="Q135" s="184">
        <v>7.0000000000000007E-2</v>
      </c>
      <c r="R135" s="184">
        <v>0.1</v>
      </c>
      <c r="S135" s="59">
        <f t="shared" si="31"/>
        <v>2.1901891252955091E-2</v>
      </c>
      <c r="T135" s="59">
        <f t="shared" si="32"/>
        <v>0.98558510638297903</v>
      </c>
      <c r="U135" s="59">
        <f t="shared" si="33"/>
        <v>3.1288416075650131E-2</v>
      </c>
      <c r="V135" s="59">
        <f t="shared" si="34"/>
        <v>1.407978723404256</v>
      </c>
      <c r="W135" s="59">
        <f t="shared" si="35"/>
        <v>2.3935638297872348</v>
      </c>
      <c r="X135" s="60">
        <v>30</v>
      </c>
      <c r="Y135" s="58">
        <f t="shared" si="36"/>
        <v>15.230460921843701</v>
      </c>
      <c r="Z135" s="61">
        <f t="shared" si="37"/>
        <v>0.48983451536643036</v>
      </c>
      <c r="AA135" s="63">
        <f t="shared" si="38"/>
        <v>7.0000000000000007E-2</v>
      </c>
      <c r="AB135" s="62">
        <f t="shared" si="39"/>
        <v>0.1</v>
      </c>
      <c r="AC135" s="57">
        <f t="shared" si="40"/>
        <v>0.21901891252955091</v>
      </c>
      <c r="AD135" s="58">
        <f t="shared" si="41"/>
        <v>0.31288416075650133</v>
      </c>
    </row>
    <row r="136" spans="2:30" x14ac:dyDescent="0.35">
      <c r="B136" s="76">
        <v>44207</v>
      </c>
      <c r="C136" s="125">
        <v>2019</v>
      </c>
      <c r="D136" s="77" t="s">
        <v>932</v>
      </c>
      <c r="E136" s="78" t="s">
        <v>13</v>
      </c>
      <c r="F136" s="78" t="s">
        <v>996</v>
      </c>
      <c r="G136" s="78">
        <v>5</v>
      </c>
      <c r="H136" s="77" t="s">
        <v>990</v>
      </c>
      <c r="I136" s="79" t="s">
        <v>11</v>
      </c>
      <c r="J136" s="137"/>
      <c r="K136" s="80">
        <v>1575</v>
      </c>
      <c r="L136" s="39">
        <v>151</v>
      </c>
      <c r="M136" s="39">
        <v>10.95</v>
      </c>
      <c r="N136" s="39">
        <v>94.65</v>
      </c>
      <c r="O136" s="43">
        <v>81.849999999999994</v>
      </c>
      <c r="P136" s="33">
        <f t="shared" si="30"/>
        <v>84.707287933094364</v>
      </c>
      <c r="Q136" s="184">
        <v>7.0000000000000007E-2</v>
      </c>
      <c r="R136" s="184">
        <v>0.2</v>
      </c>
      <c r="S136" s="59">
        <f t="shared" si="31"/>
        <v>2.192313117066292E-2</v>
      </c>
      <c r="T136" s="59">
        <f t="shared" si="32"/>
        <v>0.98654090267983141</v>
      </c>
      <c r="U136" s="59">
        <f t="shared" si="33"/>
        <v>6.2637517630465489E-2</v>
      </c>
      <c r="V136" s="59">
        <f t="shared" si="34"/>
        <v>2.818688293370947</v>
      </c>
      <c r="W136" s="59">
        <f t="shared" si="35"/>
        <v>3.8052291960507785</v>
      </c>
      <c r="X136" s="60">
        <v>30</v>
      </c>
      <c r="Y136" s="58">
        <f t="shared" si="36"/>
        <v>15.292712066905636</v>
      </c>
      <c r="Z136" s="61">
        <f t="shared" si="37"/>
        <v>0.49026798307475339</v>
      </c>
      <c r="AA136" s="63">
        <f t="shared" si="38"/>
        <v>7.0000000000000007E-2</v>
      </c>
      <c r="AB136" s="62">
        <f t="shared" si="39"/>
        <v>0.2</v>
      </c>
      <c r="AC136" s="57">
        <f t="shared" si="40"/>
        <v>0.21923131170662918</v>
      </c>
      <c r="AD136" s="58">
        <f t="shared" si="41"/>
        <v>0.62637517630465489</v>
      </c>
    </row>
    <row r="137" spans="2:30" x14ac:dyDescent="0.35">
      <c r="B137" s="76">
        <v>44207</v>
      </c>
      <c r="C137" s="125">
        <v>2019</v>
      </c>
      <c r="D137" s="77" t="s">
        <v>932</v>
      </c>
      <c r="E137" s="78" t="s">
        <v>13</v>
      </c>
      <c r="F137" s="78" t="s">
        <v>996</v>
      </c>
      <c r="G137" s="78">
        <v>5</v>
      </c>
      <c r="H137" s="77" t="s">
        <v>990</v>
      </c>
      <c r="I137" s="79" t="s">
        <v>10</v>
      </c>
      <c r="J137" s="137"/>
      <c r="K137" s="80">
        <v>1576</v>
      </c>
      <c r="L137" s="39">
        <v>210</v>
      </c>
      <c r="M137" s="39">
        <v>10.88</v>
      </c>
      <c r="N137" s="39">
        <v>84.22</v>
      </c>
      <c r="O137" s="43">
        <v>70.400000000000006</v>
      </c>
      <c r="P137" s="33">
        <f t="shared" si="30"/>
        <v>81.156258521952552</v>
      </c>
      <c r="Q137" s="184">
        <v>1.77</v>
      </c>
      <c r="R137" s="184">
        <v>0.18</v>
      </c>
      <c r="S137" s="59">
        <f t="shared" si="31"/>
        <v>0.58634223790322582</v>
      </c>
      <c r="T137" s="59">
        <f t="shared" si="32"/>
        <v>26.385400705645161</v>
      </c>
      <c r="U137" s="59">
        <f t="shared" si="33"/>
        <v>5.9628024193548387E-2</v>
      </c>
      <c r="V137" s="59">
        <f t="shared" si="34"/>
        <v>2.6832610887096773</v>
      </c>
      <c r="W137" s="59">
        <f t="shared" si="35"/>
        <v>29.068661794354838</v>
      </c>
      <c r="X137" s="60">
        <v>30</v>
      </c>
      <c r="Y137" s="58">
        <f t="shared" si="36"/>
        <v>18.843741478047448</v>
      </c>
      <c r="Z137" s="61">
        <f t="shared" si="37"/>
        <v>0.5160954301075269</v>
      </c>
      <c r="AA137" s="63">
        <f t="shared" si="38"/>
        <v>1.77</v>
      </c>
      <c r="AB137" s="62">
        <f t="shared" si="39"/>
        <v>0.18</v>
      </c>
      <c r="AC137" s="57">
        <f t="shared" si="40"/>
        <v>5.8634223790322579</v>
      </c>
      <c r="AD137" s="58">
        <f t="shared" si="41"/>
        <v>0.5962802419354839</v>
      </c>
    </row>
    <row r="138" spans="2:30" x14ac:dyDescent="0.35">
      <c r="B138" s="76">
        <v>44207</v>
      </c>
      <c r="C138" s="125">
        <v>2019</v>
      </c>
      <c r="D138" s="77" t="s">
        <v>932</v>
      </c>
      <c r="E138" s="78" t="s">
        <v>14</v>
      </c>
      <c r="F138" s="78" t="s">
        <v>992</v>
      </c>
      <c r="G138" s="78">
        <v>1</v>
      </c>
      <c r="H138" s="77" t="s">
        <v>952</v>
      </c>
      <c r="I138" s="79" t="s">
        <v>8</v>
      </c>
      <c r="J138" s="137"/>
      <c r="K138" s="80">
        <v>1577</v>
      </c>
      <c r="L138" s="39">
        <v>238</v>
      </c>
      <c r="M138" s="39">
        <v>10.89</v>
      </c>
      <c r="N138" s="39">
        <v>88.83</v>
      </c>
      <c r="O138" s="43">
        <v>78.38</v>
      </c>
      <c r="P138" s="33">
        <f t="shared" si="30"/>
        <v>86.592250449063386</v>
      </c>
      <c r="Q138" s="184">
        <v>0.5</v>
      </c>
      <c r="R138" s="184">
        <v>0.09</v>
      </c>
      <c r="S138" s="59">
        <f t="shared" si="31"/>
        <v>0.15209660690472662</v>
      </c>
      <c r="T138" s="59">
        <f t="shared" si="32"/>
        <v>6.8443473107126982</v>
      </c>
      <c r="U138" s="59">
        <f t="shared" si="33"/>
        <v>2.737738924285079E-2</v>
      </c>
      <c r="V138" s="59">
        <f t="shared" si="34"/>
        <v>1.2319825159282856</v>
      </c>
      <c r="W138" s="59">
        <f t="shared" si="35"/>
        <v>8.0763298266409844</v>
      </c>
      <c r="X138" s="60">
        <v>30</v>
      </c>
      <c r="Y138" s="58">
        <f t="shared" si="36"/>
        <v>13.407749550936614</v>
      </c>
      <c r="Z138" s="61">
        <f t="shared" si="37"/>
        <v>0.47741887687064755</v>
      </c>
      <c r="AA138" s="63">
        <f t="shared" si="38"/>
        <v>0.5</v>
      </c>
      <c r="AB138" s="62">
        <f t="shared" si="39"/>
        <v>0.09</v>
      </c>
      <c r="AC138" s="57">
        <f t="shared" si="40"/>
        <v>1.5209660690472662</v>
      </c>
      <c r="AD138" s="58">
        <f t="shared" si="41"/>
        <v>0.27377389242850791</v>
      </c>
    </row>
    <row r="139" spans="2:30" x14ac:dyDescent="0.35">
      <c r="B139" s="76">
        <v>44207</v>
      </c>
      <c r="C139" s="125">
        <v>2019</v>
      </c>
      <c r="D139" s="77" t="s">
        <v>932</v>
      </c>
      <c r="E139" s="78" t="s">
        <v>14</v>
      </c>
      <c r="F139" s="78" t="s">
        <v>992</v>
      </c>
      <c r="G139" s="78">
        <v>1</v>
      </c>
      <c r="H139" s="77" t="s">
        <v>952</v>
      </c>
      <c r="I139" s="79" t="s">
        <v>12</v>
      </c>
      <c r="J139" s="137"/>
      <c r="K139" s="80">
        <v>1578</v>
      </c>
      <c r="L139" s="39">
        <v>199</v>
      </c>
      <c r="M139" s="39">
        <v>10.93</v>
      </c>
      <c r="N139" s="39">
        <v>88.91</v>
      </c>
      <c r="O139" s="43">
        <v>76.930000000000007</v>
      </c>
      <c r="P139" s="33">
        <f t="shared" si="30"/>
        <v>84.637086432418585</v>
      </c>
      <c r="Q139" s="184">
        <v>0.38</v>
      </c>
      <c r="R139" s="184">
        <v>0.03</v>
      </c>
      <c r="S139" s="59">
        <f t="shared" si="31"/>
        <v>0.11914151515151512</v>
      </c>
      <c r="T139" s="59">
        <f t="shared" si="32"/>
        <v>5.3613681818181806</v>
      </c>
      <c r="U139" s="59">
        <f t="shared" si="33"/>
        <v>9.405909090909088E-3</v>
      </c>
      <c r="V139" s="59">
        <f t="shared" si="34"/>
        <v>0.42326590909090894</v>
      </c>
      <c r="W139" s="59">
        <f t="shared" si="35"/>
        <v>5.7846340909090896</v>
      </c>
      <c r="X139" s="60">
        <v>30</v>
      </c>
      <c r="Y139" s="58">
        <f t="shared" si="36"/>
        <v>15.362913567581415</v>
      </c>
      <c r="Z139" s="61">
        <f t="shared" si="37"/>
        <v>0.49075757575757573</v>
      </c>
      <c r="AA139" s="63">
        <f t="shared" si="38"/>
        <v>0.38</v>
      </c>
      <c r="AB139" s="62">
        <f t="shared" si="39"/>
        <v>0.03</v>
      </c>
      <c r="AC139" s="57">
        <f t="shared" si="40"/>
        <v>1.1914151515151512</v>
      </c>
      <c r="AD139" s="58">
        <f t="shared" si="41"/>
        <v>9.4059090909090884E-2</v>
      </c>
    </row>
    <row r="140" spans="2:30" x14ac:dyDescent="0.35">
      <c r="B140" s="76">
        <v>44207</v>
      </c>
      <c r="C140" s="125">
        <v>2019</v>
      </c>
      <c r="D140" s="77" t="s">
        <v>932</v>
      </c>
      <c r="E140" s="78" t="s">
        <v>14</v>
      </c>
      <c r="F140" s="78" t="s">
        <v>992</v>
      </c>
      <c r="G140" s="78">
        <v>1</v>
      </c>
      <c r="H140" s="77" t="s">
        <v>952</v>
      </c>
      <c r="I140" s="79" t="s">
        <v>11</v>
      </c>
      <c r="J140" s="137"/>
      <c r="K140" s="80">
        <v>1579</v>
      </c>
      <c r="L140" s="39">
        <v>239</v>
      </c>
      <c r="M140" s="39">
        <v>10.88</v>
      </c>
      <c r="N140" s="39">
        <v>91.58</v>
      </c>
      <c r="O140" s="43">
        <v>79.06</v>
      </c>
      <c r="P140" s="33">
        <f t="shared" si="30"/>
        <v>84.485749690210653</v>
      </c>
      <c r="Q140" s="184">
        <v>1.28</v>
      </c>
      <c r="R140" s="184">
        <v>0.1</v>
      </c>
      <c r="S140" s="59">
        <f t="shared" si="31"/>
        <v>0.40226694045174544</v>
      </c>
      <c r="T140" s="59">
        <f t="shared" si="32"/>
        <v>18.102012320328544</v>
      </c>
      <c r="U140" s="59">
        <f t="shared" si="33"/>
        <v>3.1427104722792615E-2</v>
      </c>
      <c r="V140" s="59">
        <f t="shared" si="34"/>
        <v>1.4142197125256677</v>
      </c>
      <c r="W140" s="59">
        <f t="shared" si="35"/>
        <v>19.516232032854212</v>
      </c>
      <c r="X140" s="60">
        <v>30</v>
      </c>
      <c r="Y140" s="58">
        <f t="shared" si="36"/>
        <v>15.514250309789347</v>
      </c>
      <c r="Z140" s="61">
        <f t="shared" si="37"/>
        <v>0.49181578175418011</v>
      </c>
      <c r="AA140" s="63">
        <f t="shared" si="38"/>
        <v>1.28</v>
      </c>
      <c r="AB140" s="62">
        <f t="shared" si="39"/>
        <v>0.1</v>
      </c>
      <c r="AC140" s="57">
        <f t="shared" si="40"/>
        <v>4.0226694045174547</v>
      </c>
      <c r="AD140" s="58">
        <f t="shared" si="41"/>
        <v>0.31427104722792615</v>
      </c>
    </row>
    <row r="141" spans="2:30" x14ac:dyDescent="0.35">
      <c r="B141" s="76">
        <v>44207</v>
      </c>
      <c r="C141" s="125">
        <v>2019</v>
      </c>
      <c r="D141" s="77" t="s">
        <v>932</v>
      </c>
      <c r="E141" s="78" t="s">
        <v>14</v>
      </c>
      <c r="F141" s="78" t="s">
        <v>992</v>
      </c>
      <c r="G141" s="78">
        <v>1</v>
      </c>
      <c r="H141" s="77" t="s">
        <v>952</v>
      </c>
      <c r="I141" s="79" t="s">
        <v>10</v>
      </c>
      <c r="J141" s="137"/>
      <c r="K141" s="80">
        <v>1580</v>
      </c>
      <c r="L141" s="39">
        <v>230</v>
      </c>
      <c r="M141" s="39">
        <v>10.93</v>
      </c>
      <c r="N141" s="39">
        <v>88.63</v>
      </c>
      <c r="O141" s="43">
        <v>74.63</v>
      </c>
      <c r="P141" s="33">
        <f t="shared" si="30"/>
        <v>81.981981981981988</v>
      </c>
      <c r="Q141" s="184">
        <v>2.89</v>
      </c>
      <c r="R141" s="184">
        <v>0.18</v>
      </c>
      <c r="S141" s="59">
        <f t="shared" si="31"/>
        <v>0.94480769230769213</v>
      </c>
      <c r="T141" s="59">
        <f t="shared" si="32"/>
        <v>42.516346153846143</v>
      </c>
      <c r="U141" s="59">
        <f t="shared" si="33"/>
        <v>5.8846153846153833E-2</v>
      </c>
      <c r="V141" s="59">
        <f t="shared" si="34"/>
        <v>2.6480769230769226</v>
      </c>
      <c r="W141" s="59">
        <f t="shared" si="35"/>
        <v>45.164423076923065</v>
      </c>
      <c r="X141" s="60">
        <v>30</v>
      </c>
      <c r="Y141" s="58">
        <f t="shared" si="36"/>
        <v>18.018018018018012</v>
      </c>
      <c r="Z141" s="61">
        <f t="shared" si="37"/>
        <v>0.50989010989010974</v>
      </c>
      <c r="AA141" s="63">
        <f t="shared" si="38"/>
        <v>2.89</v>
      </c>
      <c r="AB141" s="62">
        <f t="shared" si="39"/>
        <v>0.18</v>
      </c>
      <c r="AC141" s="57">
        <f t="shared" si="40"/>
        <v>9.4480769230769219</v>
      </c>
      <c r="AD141" s="58">
        <f t="shared" si="41"/>
        <v>0.58846153846153837</v>
      </c>
    </row>
    <row r="142" spans="2:30" x14ac:dyDescent="0.35">
      <c r="B142" s="76">
        <v>44207</v>
      </c>
      <c r="C142" s="125">
        <v>2019</v>
      </c>
      <c r="D142" s="77" t="s">
        <v>932</v>
      </c>
      <c r="E142" s="78" t="s">
        <v>14</v>
      </c>
      <c r="F142" s="78" t="s">
        <v>992</v>
      </c>
      <c r="G142" s="78">
        <v>1</v>
      </c>
      <c r="H142" s="77" t="s">
        <v>990</v>
      </c>
      <c r="I142" s="79" t="s">
        <v>8</v>
      </c>
      <c r="J142" s="137"/>
      <c r="K142" s="80">
        <v>1581</v>
      </c>
      <c r="L142" s="39">
        <v>217</v>
      </c>
      <c r="M142" s="39">
        <v>10.95</v>
      </c>
      <c r="N142" s="39">
        <v>83.41</v>
      </c>
      <c r="O142" s="43">
        <v>72.680000000000007</v>
      </c>
      <c r="P142" s="33">
        <f t="shared" si="30"/>
        <v>85.191829975158726</v>
      </c>
      <c r="Q142" s="184">
        <v>0.56000000000000005</v>
      </c>
      <c r="R142" s="184">
        <v>0.06</v>
      </c>
      <c r="S142" s="59">
        <f t="shared" si="31"/>
        <v>0.17406901020573462</v>
      </c>
      <c r="T142" s="59">
        <f t="shared" si="32"/>
        <v>7.833105459258058</v>
      </c>
      <c r="U142" s="59">
        <f t="shared" si="33"/>
        <v>1.8650251093471563E-2</v>
      </c>
      <c r="V142" s="59">
        <f t="shared" si="34"/>
        <v>0.83926129920622039</v>
      </c>
      <c r="W142" s="59">
        <f t="shared" si="35"/>
        <v>8.6723667584642783</v>
      </c>
      <c r="X142" s="60">
        <v>30</v>
      </c>
      <c r="Y142" s="58">
        <f t="shared" si="36"/>
        <v>14.808170024841274</v>
      </c>
      <c r="Z142" s="61">
        <f t="shared" si="37"/>
        <v>0.48691074032075154</v>
      </c>
      <c r="AA142" s="63">
        <f t="shared" si="38"/>
        <v>0.56000000000000005</v>
      </c>
      <c r="AB142" s="62">
        <f t="shared" si="39"/>
        <v>0.06</v>
      </c>
      <c r="AC142" s="57">
        <f t="shared" si="40"/>
        <v>1.7406901020573462</v>
      </c>
      <c r="AD142" s="58">
        <f t="shared" si="41"/>
        <v>0.18650251093471565</v>
      </c>
    </row>
    <row r="143" spans="2:30" x14ac:dyDescent="0.35">
      <c r="B143" s="76">
        <v>44207</v>
      </c>
      <c r="C143" s="125">
        <v>2019</v>
      </c>
      <c r="D143" s="77" t="s">
        <v>932</v>
      </c>
      <c r="E143" s="78" t="s">
        <v>14</v>
      </c>
      <c r="F143" s="78" t="s">
        <v>992</v>
      </c>
      <c r="G143" s="78">
        <v>1</v>
      </c>
      <c r="H143" s="77" t="s">
        <v>990</v>
      </c>
      <c r="I143" s="79" t="s">
        <v>12</v>
      </c>
      <c r="J143" s="137"/>
      <c r="K143" s="80">
        <v>1582</v>
      </c>
      <c r="L143" s="39">
        <v>171</v>
      </c>
      <c r="M143" s="39">
        <v>10.82</v>
      </c>
      <c r="N143" s="39">
        <v>83.94</v>
      </c>
      <c r="O143" s="43">
        <v>71.19</v>
      </c>
      <c r="P143" s="33">
        <f t="shared" si="30"/>
        <v>82.562910284463896</v>
      </c>
      <c r="Q143" s="184">
        <v>0.55000000000000004</v>
      </c>
      <c r="R143" s="184">
        <v>0.05</v>
      </c>
      <c r="S143" s="59">
        <f t="shared" si="31"/>
        <v>0.17815554083153887</v>
      </c>
      <c r="T143" s="59">
        <f t="shared" si="32"/>
        <v>8.0169993374192483</v>
      </c>
      <c r="U143" s="59">
        <f t="shared" si="33"/>
        <v>1.6195958257412622E-2</v>
      </c>
      <c r="V143" s="59">
        <f t="shared" si="34"/>
        <v>0.72881812158356796</v>
      </c>
      <c r="W143" s="59">
        <f t="shared" si="35"/>
        <v>8.7458174590028168</v>
      </c>
      <c r="X143" s="60">
        <v>30</v>
      </c>
      <c r="Y143" s="58">
        <f t="shared" si="36"/>
        <v>17.437089715536104</v>
      </c>
      <c r="Z143" s="61">
        <f t="shared" si="37"/>
        <v>0.50559880735464635</v>
      </c>
      <c r="AA143" s="63">
        <f t="shared" si="38"/>
        <v>0.55000000000000004</v>
      </c>
      <c r="AB143" s="62">
        <f t="shared" si="39"/>
        <v>0.05</v>
      </c>
      <c r="AC143" s="57">
        <f t="shared" si="40"/>
        <v>1.7815554083153886</v>
      </c>
      <c r="AD143" s="58">
        <f t="shared" si="41"/>
        <v>0.16195958257412624</v>
      </c>
    </row>
    <row r="144" spans="2:30" x14ac:dyDescent="0.35">
      <c r="B144" s="76">
        <v>44207</v>
      </c>
      <c r="C144" s="125">
        <v>2019</v>
      </c>
      <c r="D144" s="77" t="s">
        <v>932</v>
      </c>
      <c r="E144" s="78" t="s">
        <v>14</v>
      </c>
      <c r="F144" s="78" t="s">
        <v>992</v>
      </c>
      <c r="G144" s="78">
        <v>1</v>
      </c>
      <c r="H144" s="77" t="s">
        <v>990</v>
      </c>
      <c r="I144" s="79" t="s">
        <v>11</v>
      </c>
      <c r="J144" s="137"/>
      <c r="K144" s="80">
        <v>1583</v>
      </c>
      <c r="L144" s="39">
        <v>142</v>
      </c>
      <c r="M144" s="39">
        <v>10.93</v>
      </c>
      <c r="N144" s="39">
        <v>86.98</v>
      </c>
      <c r="O144" s="43">
        <v>74.75</v>
      </c>
      <c r="P144" s="33">
        <f t="shared" si="30"/>
        <v>83.918474687705455</v>
      </c>
      <c r="Q144" s="184">
        <v>1.02</v>
      </c>
      <c r="R144" s="184">
        <v>0.05</v>
      </c>
      <c r="S144" s="59">
        <f t="shared" si="31"/>
        <v>0.32341287997492951</v>
      </c>
      <c r="T144" s="59">
        <f t="shared" si="32"/>
        <v>14.553579598871828</v>
      </c>
      <c r="U144" s="59">
        <f t="shared" si="33"/>
        <v>1.5853572547790663E-2</v>
      </c>
      <c r="V144" s="59">
        <f t="shared" si="34"/>
        <v>0.71341076465057984</v>
      </c>
      <c r="W144" s="59">
        <f t="shared" si="35"/>
        <v>15.266990363522407</v>
      </c>
      <c r="X144" s="60">
        <v>30</v>
      </c>
      <c r="Y144" s="58">
        <f t="shared" si="36"/>
        <v>16.081525312294545</v>
      </c>
      <c r="Z144" s="61">
        <f t="shared" si="37"/>
        <v>0.49581635850830469</v>
      </c>
      <c r="AA144" s="63">
        <f t="shared" si="38"/>
        <v>1.02</v>
      </c>
      <c r="AB144" s="62">
        <f t="shared" si="39"/>
        <v>0.05</v>
      </c>
      <c r="AC144" s="57">
        <f t="shared" si="40"/>
        <v>3.2341287997492953</v>
      </c>
      <c r="AD144" s="58">
        <f t="shared" si="41"/>
        <v>0.15853572547790662</v>
      </c>
    </row>
    <row r="145" spans="2:30" x14ac:dyDescent="0.35">
      <c r="B145" s="76">
        <v>44207</v>
      </c>
      <c r="C145" s="125">
        <v>2019</v>
      </c>
      <c r="D145" s="77" t="s">
        <v>932</v>
      </c>
      <c r="E145" s="78" t="s">
        <v>14</v>
      </c>
      <c r="F145" s="78" t="s">
        <v>992</v>
      </c>
      <c r="G145" s="78">
        <v>1</v>
      </c>
      <c r="H145" s="77" t="s">
        <v>990</v>
      </c>
      <c r="I145" s="79" t="s">
        <v>10</v>
      </c>
      <c r="J145" s="137"/>
      <c r="K145" s="80">
        <v>1584</v>
      </c>
      <c r="L145" s="39">
        <v>131</v>
      </c>
      <c r="M145" s="39">
        <v>10.92</v>
      </c>
      <c r="N145" s="39">
        <v>88.75</v>
      </c>
      <c r="O145" s="43">
        <v>74.400000000000006</v>
      </c>
      <c r="P145" s="33">
        <f t="shared" si="30"/>
        <v>81.562379545162543</v>
      </c>
      <c r="Q145" s="184">
        <v>2.21</v>
      </c>
      <c r="R145" s="184">
        <v>0.09</v>
      </c>
      <c r="S145" s="59">
        <f t="shared" si="31"/>
        <v>0.72735389098928782</v>
      </c>
      <c r="T145" s="59">
        <f t="shared" si="32"/>
        <v>32.73092509451795</v>
      </c>
      <c r="U145" s="59">
        <f t="shared" si="33"/>
        <v>2.9620746691871449E-2</v>
      </c>
      <c r="V145" s="59">
        <f t="shared" si="34"/>
        <v>1.3329336011342152</v>
      </c>
      <c r="W145" s="59">
        <f t="shared" si="35"/>
        <v>34.063858695652165</v>
      </c>
      <c r="X145" s="60">
        <v>30</v>
      </c>
      <c r="Y145" s="58">
        <f t="shared" si="36"/>
        <v>18.437620454837457</v>
      </c>
      <c r="Z145" s="61">
        <f t="shared" si="37"/>
        <v>0.51302772526780083</v>
      </c>
      <c r="AA145" s="63">
        <f t="shared" si="38"/>
        <v>2.21</v>
      </c>
      <c r="AB145" s="62">
        <f t="shared" si="39"/>
        <v>0.09</v>
      </c>
      <c r="AC145" s="57">
        <f t="shared" si="40"/>
        <v>7.2735389098928778</v>
      </c>
      <c r="AD145" s="58">
        <f t="shared" si="41"/>
        <v>0.29620746691871447</v>
      </c>
    </row>
    <row r="146" spans="2:30" x14ac:dyDescent="0.35">
      <c r="B146" s="76">
        <v>44207</v>
      </c>
      <c r="C146" s="125">
        <v>2019</v>
      </c>
      <c r="D146" s="77" t="s">
        <v>932</v>
      </c>
      <c r="E146" s="78" t="s">
        <v>15</v>
      </c>
      <c r="F146" s="78" t="s">
        <v>993</v>
      </c>
      <c r="G146" s="78">
        <v>2</v>
      </c>
      <c r="H146" s="77" t="s">
        <v>952</v>
      </c>
      <c r="I146" s="79" t="s">
        <v>8</v>
      </c>
      <c r="J146" s="137"/>
      <c r="K146" s="80">
        <v>1585</v>
      </c>
      <c r="L146" s="70">
        <v>219</v>
      </c>
      <c r="M146" s="70">
        <v>10.92</v>
      </c>
      <c r="N146" s="70">
        <v>91.98</v>
      </c>
      <c r="O146" s="70">
        <v>80.52</v>
      </c>
      <c r="P146" s="33">
        <f t="shared" si="30"/>
        <v>85.862324204293103</v>
      </c>
      <c r="Q146" s="184">
        <v>0.24</v>
      </c>
      <c r="R146" s="184">
        <v>0.05</v>
      </c>
      <c r="S146" s="59">
        <f t="shared" si="31"/>
        <v>7.3831034482758628E-2</v>
      </c>
      <c r="T146" s="59">
        <f t="shared" si="32"/>
        <v>3.3223965517241383</v>
      </c>
      <c r="U146" s="59">
        <f t="shared" si="33"/>
        <v>1.5381465517241382E-2</v>
      </c>
      <c r="V146" s="59">
        <f t="shared" si="34"/>
        <v>0.6921659482758622</v>
      </c>
      <c r="W146" s="59">
        <f t="shared" si="35"/>
        <v>4.0145625000000003</v>
      </c>
      <c r="X146" s="60">
        <v>30</v>
      </c>
      <c r="Y146" s="58">
        <f t="shared" si="36"/>
        <v>14.137675795706897</v>
      </c>
      <c r="Z146" s="61">
        <f t="shared" si="37"/>
        <v>0.48232758620689664</v>
      </c>
      <c r="AA146" s="63">
        <f t="shared" si="38"/>
        <v>0.24</v>
      </c>
      <c r="AB146" s="62">
        <f t="shared" si="39"/>
        <v>0.05</v>
      </c>
      <c r="AC146" s="57">
        <f t="shared" si="40"/>
        <v>0.73831034482758628</v>
      </c>
      <c r="AD146" s="58">
        <f t="shared" si="41"/>
        <v>0.15381465517241383</v>
      </c>
    </row>
    <row r="147" spans="2:30" x14ac:dyDescent="0.35">
      <c r="B147" s="76">
        <v>44207</v>
      </c>
      <c r="C147" s="125">
        <v>2019</v>
      </c>
      <c r="D147" s="77" t="s">
        <v>932</v>
      </c>
      <c r="E147" s="78" t="s">
        <v>15</v>
      </c>
      <c r="F147" s="78" t="s">
        <v>993</v>
      </c>
      <c r="G147" s="78">
        <v>2</v>
      </c>
      <c r="H147" s="77" t="s">
        <v>952</v>
      </c>
      <c r="I147" s="79" t="s">
        <v>12</v>
      </c>
      <c r="J147" s="137"/>
      <c r="K147" s="80">
        <v>1586</v>
      </c>
      <c r="L147" s="70">
        <v>198</v>
      </c>
      <c r="M147" s="70">
        <v>11</v>
      </c>
      <c r="N147" s="70">
        <v>91.05</v>
      </c>
      <c r="O147" s="70">
        <v>78.180000000000007</v>
      </c>
      <c r="P147" s="33">
        <f t="shared" si="30"/>
        <v>83.922548407245472</v>
      </c>
      <c r="Q147" s="184">
        <v>0.32</v>
      </c>
      <c r="R147" s="184">
        <v>0.08</v>
      </c>
      <c r="S147" s="59">
        <f t="shared" si="31"/>
        <v>0.1014563858291158</v>
      </c>
      <c r="T147" s="59">
        <f t="shared" si="32"/>
        <v>4.5655373623102111</v>
      </c>
      <c r="U147" s="59">
        <f t="shared" si="33"/>
        <v>2.536409645727895E-2</v>
      </c>
      <c r="V147" s="59">
        <f t="shared" si="34"/>
        <v>1.1413843405775528</v>
      </c>
      <c r="W147" s="59">
        <f t="shared" si="35"/>
        <v>5.7069217028877635</v>
      </c>
      <c r="X147" s="60">
        <v>30</v>
      </c>
      <c r="Y147" s="58">
        <f t="shared" si="36"/>
        <v>16.077451592754528</v>
      </c>
      <c r="Z147" s="61">
        <f t="shared" si="37"/>
        <v>0.49578743673712411</v>
      </c>
      <c r="AA147" s="63">
        <f t="shared" si="38"/>
        <v>0.32</v>
      </c>
      <c r="AB147" s="62">
        <f t="shared" si="39"/>
        <v>0.08</v>
      </c>
      <c r="AC147" s="57">
        <f t="shared" si="40"/>
        <v>1.014563858291158</v>
      </c>
      <c r="AD147" s="58">
        <f t="shared" si="41"/>
        <v>0.25364096457278951</v>
      </c>
    </row>
    <row r="148" spans="2:30" x14ac:dyDescent="0.35">
      <c r="B148" s="76">
        <v>44207</v>
      </c>
      <c r="C148" s="125">
        <v>2019</v>
      </c>
      <c r="D148" s="77" t="s">
        <v>932</v>
      </c>
      <c r="E148" s="78" t="s">
        <v>15</v>
      </c>
      <c r="F148" s="78" t="s">
        <v>993</v>
      </c>
      <c r="G148" s="78">
        <v>2</v>
      </c>
      <c r="H148" s="77" t="s">
        <v>952</v>
      </c>
      <c r="I148" s="79" t="s">
        <v>11</v>
      </c>
      <c r="J148" s="137"/>
      <c r="K148" s="80">
        <v>1587</v>
      </c>
      <c r="L148" s="70">
        <v>209</v>
      </c>
      <c r="M148" s="70">
        <v>10.96</v>
      </c>
      <c r="N148" s="70">
        <v>88.82</v>
      </c>
      <c r="O148" s="70">
        <v>76.59</v>
      </c>
      <c r="P148" s="33">
        <f t="shared" si="30"/>
        <v>84.292319547906501</v>
      </c>
      <c r="Q148" s="184">
        <v>1.67</v>
      </c>
      <c r="R148" s="184">
        <v>0.12</v>
      </c>
      <c r="S148" s="59">
        <f t="shared" si="31"/>
        <v>0.52642023464878862</v>
      </c>
      <c r="T148" s="59">
        <f t="shared" si="32"/>
        <v>23.688910559195488</v>
      </c>
      <c r="U148" s="59">
        <f t="shared" si="33"/>
        <v>3.7826603687338103E-2</v>
      </c>
      <c r="V148" s="59">
        <f t="shared" si="34"/>
        <v>1.7021971659302146</v>
      </c>
      <c r="W148" s="59">
        <f t="shared" si="35"/>
        <v>25.391107725125703</v>
      </c>
      <c r="X148" s="60">
        <v>30</v>
      </c>
      <c r="Y148" s="58">
        <f t="shared" si="36"/>
        <v>15.707680452093499</v>
      </c>
      <c r="Z148" s="61">
        <f t="shared" si="37"/>
        <v>0.49317385342069175</v>
      </c>
      <c r="AA148" s="63">
        <f t="shared" si="38"/>
        <v>1.67</v>
      </c>
      <c r="AB148" s="62">
        <f t="shared" si="39"/>
        <v>0.12</v>
      </c>
      <c r="AC148" s="57">
        <f t="shared" si="40"/>
        <v>5.2642023464878864</v>
      </c>
      <c r="AD148" s="58">
        <f t="shared" si="41"/>
        <v>0.37826603687338101</v>
      </c>
    </row>
    <row r="149" spans="2:30" x14ac:dyDescent="0.35">
      <c r="B149" s="76">
        <v>44207</v>
      </c>
      <c r="C149" s="125">
        <v>2019</v>
      </c>
      <c r="D149" s="77" t="s">
        <v>932</v>
      </c>
      <c r="E149" s="78" t="s">
        <v>15</v>
      </c>
      <c r="F149" s="78" t="s">
        <v>993</v>
      </c>
      <c r="G149" s="78">
        <v>2</v>
      </c>
      <c r="H149" s="77" t="s">
        <v>952</v>
      </c>
      <c r="I149" s="79" t="s">
        <v>10</v>
      </c>
      <c r="J149" s="137"/>
      <c r="K149" s="80">
        <v>1588</v>
      </c>
      <c r="L149" s="182">
        <v>240</v>
      </c>
      <c r="M149" s="182">
        <v>10.95</v>
      </c>
      <c r="N149" s="182">
        <v>82.53</v>
      </c>
      <c r="O149" s="182">
        <v>69.040000000000006</v>
      </c>
      <c r="P149" s="33">
        <f t="shared" si="30"/>
        <v>81.15395361832914</v>
      </c>
      <c r="Q149" s="184">
        <v>2.42</v>
      </c>
      <c r="R149" s="184">
        <v>0.2</v>
      </c>
      <c r="S149" s="59">
        <f t="shared" si="31"/>
        <v>0.80169530039593739</v>
      </c>
      <c r="T149" s="59">
        <f t="shared" si="32"/>
        <v>36.076288517817183</v>
      </c>
      <c r="U149" s="59">
        <f t="shared" si="33"/>
        <v>6.6255809950077474E-2</v>
      </c>
      <c r="V149" s="59">
        <f t="shared" si="34"/>
        <v>2.9815114477534865</v>
      </c>
      <c r="W149" s="59">
        <f t="shared" si="35"/>
        <v>39.057799965570666</v>
      </c>
      <c r="X149" s="60">
        <v>30</v>
      </c>
      <c r="Y149" s="58">
        <f t="shared" si="36"/>
        <v>18.84604638167086</v>
      </c>
      <c r="Z149" s="61">
        <f t="shared" si="37"/>
        <v>0.51611292821483912</v>
      </c>
      <c r="AA149" s="63">
        <f t="shared" si="38"/>
        <v>2.42</v>
      </c>
      <c r="AB149" s="62">
        <f t="shared" si="39"/>
        <v>0.2</v>
      </c>
      <c r="AC149" s="57">
        <f t="shared" si="40"/>
        <v>8.0169530039593742</v>
      </c>
      <c r="AD149" s="58">
        <f t="shared" si="41"/>
        <v>0.66255809950077471</v>
      </c>
    </row>
    <row r="150" spans="2:30" x14ac:dyDescent="0.35">
      <c r="B150" s="76">
        <v>44207</v>
      </c>
      <c r="C150" s="125">
        <v>2019</v>
      </c>
      <c r="D150" s="77" t="s">
        <v>932</v>
      </c>
      <c r="E150" s="78" t="s">
        <v>15</v>
      </c>
      <c r="F150" s="78" t="s">
        <v>993</v>
      </c>
      <c r="G150" s="78">
        <v>2</v>
      </c>
      <c r="H150" s="77" t="s">
        <v>990</v>
      </c>
      <c r="I150" s="79" t="s">
        <v>8</v>
      </c>
      <c r="J150" s="137"/>
      <c r="K150" s="80">
        <v>1589</v>
      </c>
      <c r="L150" s="183">
        <v>228</v>
      </c>
      <c r="M150" s="183">
        <v>10.91</v>
      </c>
      <c r="N150" s="183">
        <v>87.09</v>
      </c>
      <c r="O150" s="183">
        <v>76.209999999999994</v>
      </c>
      <c r="P150" s="33">
        <f t="shared" si="30"/>
        <v>85.718036229981621</v>
      </c>
      <c r="Q150" s="184">
        <v>0.25</v>
      </c>
      <c r="R150" s="184">
        <v>0.17</v>
      </c>
      <c r="S150" s="59">
        <f t="shared" si="31"/>
        <v>7.707886676875958E-2</v>
      </c>
      <c r="T150" s="59">
        <f t="shared" si="32"/>
        <v>3.4685490045941809</v>
      </c>
      <c r="U150" s="59">
        <f t="shared" si="33"/>
        <v>5.2413629402756512E-2</v>
      </c>
      <c r="V150" s="59">
        <f t="shared" si="34"/>
        <v>2.3586133231240431</v>
      </c>
      <c r="W150" s="59">
        <f t="shared" si="35"/>
        <v>5.8271623277182236</v>
      </c>
      <c r="X150" s="60">
        <v>30</v>
      </c>
      <c r="Y150" s="58">
        <f t="shared" si="36"/>
        <v>14.281963770018379</v>
      </c>
      <c r="Z150" s="61">
        <f t="shared" si="37"/>
        <v>0.48330781010719753</v>
      </c>
      <c r="AA150" s="63">
        <f t="shared" si="38"/>
        <v>0.25</v>
      </c>
      <c r="AB150" s="62">
        <f t="shared" si="39"/>
        <v>0.17</v>
      </c>
      <c r="AC150" s="57">
        <f t="shared" si="40"/>
        <v>0.7707886676875958</v>
      </c>
      <c r="AD150" s="58">
        <f t="shared" si="41"/>
        <v>0.52413629402756512</v>
      </c>
    </row>
    <row r="151" spans="2:30" x14ac:dyDescent="0.35">
      <c r="B151" s="76">
        <v>44207</v>
      </c>
      <c r="C151" s="125">
        <v>2019</v>
      </c>
      <c r="D151" s="77" t="s">
        <v>932</v>
      </c>
      <c r="E151" s="78" t="s">
        <v>15</v>
      </c>
      <c r="F151" s="78" t="s">
        <v>993</v>
      </c>
      <c r="G151" s="78">
        <v>2</v>
      </c>
      <c r="H151" s="77" t="s">
        <v>990</v>
      </c>
      <c r="I151" s="79" t="s">
        <v>12</v>
      </c>
      <c r="J151" s="137"/>
      <c r="K151" s="80">
        <v>1590</v>
      </c>
      <c r="L151" s="183">
        <v>229</v>
      </c>
      <c r="M151" s="183">
        <v>10.91</v>
      </c>
      <c r="N151" s="183">
        <v>85.23</v>
      </c>
      <c r="O151" s="183">
        <v>73.87</v>
      </c>
      <c r="P151" s="33">
        <f t="shared" si="30"/>
        <v>84.71474703982777</v>
      </c>
      <c r="Q151" s="184">
        <v>0.16</v>
      </c>
      <c r="R151" s="184">
        <v>7.0000000000000007E-2</v>
      </c>
      <c r="S151" s="59">
        <f t="shared" si="31"/>
        <v>5.0104193138500626E-2</v>
      </c>
      <c r="T151" s="59">
        <f t="shared" si="32"/>
        <v>2.2546886912325284</v>
      </c>
      <c r="U151" s="59">
        <f t="shared" si="33"/>
        <v>2.1920584498094028E-2</v>
      </c>
      <c r="V151" s="59">
        <f t="shared" si="34"/>
        <v>0.98642630241423124</v>
      </c>
      <c r="W151" s="59">
        <f t="shared" si="35"/>
        <v>3.2411149936467596</v>
      </c>
      <c r="X151" s="60">
        <v>30</v>
      </c>
      <c r="Y151" s="58">
        <f t="shared" si="36"/>
        <v>15.28525296017223</v>
      </c>
      <c r="Z151" s="61">
        <f t="shared" si="37"/>
        <v>0.49021601016518418</v>
      </c>
      <c r="AA151" s="63">
        <f t="shared" si="38"/>
        <v>0.16</v>
      </c>
      <c r="AB151" s="62">
        <f t="shared" si="39"/>
        <v>7.0000000000000007E-2</v>
      </c>
      <c r="AC151" s="57">
        <f t="shared" si="40"/>
        <v>0.5010419313850063</v>
      </c>
      <c r="AD151" s="58">
        <f t="shared" si="41"/>
        <v>0.21920584498094028</v>
      </c>
    </row>
    <row r="152" spans="2:30" x14ac:dyDescent="0.35">
      <c r="B152" s="76">
        <v>44207</v>
      </c>
      <c r="C152" s="125">
        <v>2019</v>
      </c>
      <c r="D152" s="77" t="s">
        <v>932</v>
      </c>
      <c r="E152" s="78" t="s">
        <v>15</v>
      </c>
      <c r="F152" s="78" t="s">
        <v>993</v>
      </c>
      <c r="G152" s="78">
        <v>2</v>
      </c>
      <c r="H152" s="77" t="s">
        <v>990</v>
      </c>
      <c r="I152" s="79" t="s">
        <v>11</v>
      </c>
      <c r="J152" s="137"/>
      <c r="K152" s="80">
        <v>1591</v>
      </c>
      <c r="L152" s="183">
        <v>189</v>
      </c>
      <c r="M152" s="183">
        <v>10.91</v>
      </c>
      <c r="N152" s="183">
        <v>95.4</v>
      </c>
      <c r="O152" s="183">
        <v>82.7</v>
      </c>
      <c r="P152" s="33">
        <f t="shared" si="30"/>
        <v>84.968635341460526</v>
      </c>
      <c r="Q152" s="184">
        <v>1.1299999999999999</v>
      </c>
      <c r="R152" s="184">
        <v>0.08</v>
      </c>
      <c r="S152" s="59">
        <f t="shared" si="31"/>
        <v>0.35246587268421786</v>
      </c>
      <c r="T152" s="59">
        <f t="shared" si="32"/>
        <v>15.860964270789804</v>
      </c>
      <c r="U152" s="59">
        <f t="shared" si="33"/>
        <v>2.4953336119236665E-2</v>
      </c>
      <c r="V152" s="59">
        <f t="shared" si="34"/>
        <v>1.1229001253656499</v>
      </c>
      <c r="W152" s="59">
        <f t="shared" si="35"/>
        <v>16.983864396155454</v>
      </c>
      <c r="X152" s="60">
        <v>30</v>
      </c>
      <c r="Y152" s="58">
        <f t="shared" si="36"/>
        <v>15.031364658539474</v>
      </c>
      <c r="Z152" s="61">
        <f t="shared" si="37"/>
        <v>0.48845243070065464</v>
      </c>
      <c r="AA152" s="63">
        <f t="shared" si="38"/>
        <v>1.1299999999999999</v>
      </c>
      <c r="AB152" s="62">
        <f t="shared" si="39"/>
        <v>0.08</v>
      </c>
      <c r="AC152" s="57">
        <f t="shared" si="40"/>
        <v>3.5246587268421785</v>
      </c>
      <c r="AD152" s="58">
        <f t="shared" si="41"/>
        <v>0.24953336119236666</v>
      </c>
    </row>
    <row r="153" spans="2:30" x14ac:dyDescent="0.35">
      <c r="B153" s="76">
        <v>44207</v>
      </c>
      <c r="C153" s="125">
        <v>2019</v>
      </c>
      <c r="D153" s="77" t="s">
        <v>932</v>
      </c>
      <c r="E153" s="78" t="s">
        <v>15</v>
      </c>
      <c r="F153" s="78" t="s">
        <v>993</v>
      </c>
      <c r="G153" s="78">
        <v>2</v>
      </c>
      <c r="H153" s="77" t="s">
        <v>990</v>
      </c>
      <c r="I153" s="79" t="s">
        <v>10</v>
      </c>
      <c r="J153" s="137"/>
      <c r="K153" s="80">
        <v>1592</v>
      </c>
      <c r="L153" s="182">
        <v>188</v>
      </c>
      <c r="M153" s="182">
        <v>10.92</v>
      </c>
      <c r="N153" s="182">
        <v>85.48</v>
      </c>
      <c r="O153" s="182">
        <v>71.66</v>
      </c>
      <c r="P153" s="33">
        <f t="shared" si="30"/>
        <v>81.464592274678097</v>
      </c>
      <c r="Q153" s="184">
        <v>2.33</v>
      </c>
      <c r="R153" s="184">
        <v>0.19</v>
      </c>
      <c r="S153" s="59">
        <f t="shared" si="31"/>
        <v>0.76804840302930533</v>
      </c>
      <c r="T153" s="59">
        <f t="shared" si="32"/>
        <v>34.562178136318742</v>
      </c>
      <c r="U153" s="59">
        <f t="shared" si="33"/>
        <v>6.2630556470200868E-2</v>
      </c>
      <c r="V153" s="59">
        <f t="shared" si="34"/>
        <v>2.8183750411590389</v>
      </c>
      <c r="W153" s="59">
        <f t="shared" si="35"/>
        <v>37.380553177477779</v>
      </c>
      <c r="X153" s="60">
        <v>30</v>
      </c>
      <c r="Y153" s="58">
        <f t="shared" si="36"/>
        <v>18.535407725321903</v>
      </c>
      <c r="Z153" s="61">
        <f t="shared" si="37"/>
        <v>0.51376358248271337</v>
      </c>
      <c r="AA153" s="63">
        <f t="shared" si="38"/>
        <v>2.33</v>
      </c>
      <c r="AB153" s="62">
        <f t="shared" si="39"/>
        <v>0.19</v>
      </c>
      <c r="AC153" s="57">
        <f t="shared" si="40"/>
        <v>7.6804840302930533</v>
      </c>
      <c r="AD153" s="58">
        <f t="shared" si="41"/>
        <v>0.62630556470200871</v>
      </c>
    </row>
    <row r="154" spans="2:30" x14ac:dyDescent="0.35">
      <c r="B154" s="76">
        <v>44207</v>
      </c>
      <c r="C154" s="125">
        <v>2019</v>
      </c>
      <c r="D154" s="77" t="s">
        <v>932</v>
      </c>
      <c r="E154" s="78" t="s">
        <v>16</v>
      </c>
      <c r="F154" s="78" t="s">
        <v>998</v>
      </c>
      <c r="G154" s="78">
        <v>7</v>
      </c>
      <c r="H154" s="77" t="s">
        <v>952</v>
      </c>
      <c r="I154" s="79" t="s">
        <v>8</v>
      </c>
      <c r="J154" s="137"/>
      <c r="K154" s="80">
        <v>1593</v>
      </c>
      <c r="L154" s="183">
        <v>197</v>
      </c>
      <c r="M154" s="183">
        <v>10.93</v>
      </c>
      <c r="N154" s="183">
        <v>93.14</v>
      </c>
      <c r="O154" s="183">
        <v>82.28</v>
      </c>
      <c r="P154" s="33">
        <f t="shared" si="30"/>
        <v>86.789928232575093</v>
      </c>
      <c r="Q154" s="184">
        <v>0.06</v>
      </c>
      <c r="R154" s="184">
        <v>0.13</v>
      </c>
      <c r="S154" s="59">
        <f t="shared" si="31"/>
        <v>1.8196355991590755E-2</v>
      </c>
      <c r="T154" s="59">
        <f t="shared" si="32"/>
        <v>0.81883601962158392</v>
      </c>
      <c r="U154" s="59">
        <f t="shared" si="33"/>
        <v>3.942543798177997E-2</v>
      </c>
      <c r="V154" s="59">
        <f t="shared" si="34"/>
        <v>1.7741447091800986</v>
      </c>
      <c r="W154" s="59">
        <f t="shared" si="35"/>
        <v>2.5929807288016824</v>
      </c>
      <c r="X154" s="60">
        <v>30</v>
      </c>
      <c r="Y154" s="58">
        <f t="shared" si="36"/>
        <v>13.210071767424907</v>
      </c>
      <c r="Z154" s="61">
        <f t="shared" si="37"/>
        <v>0.47610371408549423</v>
      </c>
      <c r="AA154" s="63">
        <f t="shared" si="38"/>
        <v>0.06</v>
      </c>
      <c r="AB154" s="62">
        <f t="shared" si="39"/>
        <v>0.13</v>
      </c>
      <c r="AC154" s="57">
        <f t="shared" si="40"/>
        <v>0.18196355991590754</v>
      </c>
      <c r="AD154" s="58">
        <f t="shared" si="41"/>
        <v>0.3942543798177997</v>
      </c>
    </row>
    <row r="155" spans="2:30" x14ac:dyDescent="0.35">
      <c r="B155" s="76">
        <v>44207</v>
      </c>
      <c r="C155" s="125">
        <v>2019</v>
      </c>
      <c r="D155" s="77" t="s">
        <v>932</v>
      </c>
      <c r="E155" s="78" t="s">
        <v>16</v>
      </c>
      <c r="F155" s="78" t="s">
        <v>998</v>
      </c>
      <c r="G155" s="78">
        <v>7</v>
      </c>
      <c r="H155" s="77" t="s">
        <v>952</v>
      </c>
      <c r="I155" s="79" t="s">
        <v>12</v>
      </c>
      <c r="J155" s="137"/>
      <c r="K155" s="80">
        <v>1594</v>
      </c>
      <c r="L155" s="70">
        <v>190</v>
      </c>
      <c r="M155" s="70">
        <v>10.89</v>
      </c>
      <c r="N155" s="70">
        <v>92.95</v>
      </c>
      <c r="O155" s="70">
        <v>80.94</v>
      </c>
      <c r="P155" s="33">
        <f t="shared" si="30"/>
        <v>85.364367535949299</v>
      </c>
      <c r="Q155" s="184">
        <v>0.09</v>
      </c>
      <c r="R155" s="184">
        <v>7.0000000000000007E-2</v>
      </c>
      <c r="S155" s="59">
        <f t="shared" si="31"/>
        <v>2.7900642398286938E-2</v>
      </c>
      <c r="T155" s="59">
        <f t="shared" si="32"/>
        <v>1.2555289079229122</v>
      </c>
      <c r="U155" s="59">
        <f t="shared" si="33"/>
        <v>2.1700499643112069E-2</v>
      </c>
      <c r="V155" s="59">
        <f t="shared" si="34"/>
        <v>0.97652248394004304</v>
      </c>
      <c r="W155" s="59">
        <f t="shared" si="35"/>
        <v>2.2320513918629552</v>
      </c>
      <c r="X155" s="60">
        <v>30</v>
      </c>
      <c r="Y155" s="58">
        <f t="shared" si="36"/>
        <v>14.635632464050701</v>
      </c>
      <c r="Z155" s="61">
        <f t="shared" si="37"/>
        <v>0.48572448251249106</v>
      </c>
      <c r="AA155" s="63">
        <f t="shared" si="38"/>
        <v>0.09</v>
      </c>
      <c r="AB155" s="62">
        <f t="shared" si="39"/>
        <v>7.0000000000000007E-2</v>
      </c>
      <c r="AC155" s="57">
        <f t="shared" si="40"/>
        <v>0.2790064239828694</v>
      </c>
      <c r="AD155" s="58">
        <f t="shared" si="41"/>
        <v>0.2170049964311207</v>
      </c>
    </row>
    <row r="156" spans="2:30" x14ac:dyDescent="0.35">
      <c r="B156" s="76">
        <v>44207</v>
      </c>
      <c r="C156" s="125">
        <v>2019</v>
      </c>
      <c r="D156" s="77" t="s">
        <v>932</v>
      </c>
      <c r="E156" s="78" t="s">
        <v>16</v>
      </c>
      <c r="F156" s="78" t="s">
        <v>998</v>
      </c>
      <c r="G156" s="78">
        <v>7</v>
      </c>
      <c r="H156" s="77" t="s">
        <v>952</v>
      </c>
      <c r="I156" s="79" t="s">
        <v>11</v>
      </c>
      <c r="J156" s="137"/>
      <c r="K156" s="80">
        <v>1595</v>
      </c>
      <c r="L156" s="183">
        <v>218</v>
      </c>
      <c r="M156" s="183">
        <v>10.95</v>
      </c>
      <c r="N156" s="183">
        <v>93.43</v>
      </c>
      <c r="O156" s="183">
        <v>80.88</v>
      </c>
      <c r="P156" s="33">
        <f t="shared" si="30"/>
        <v>84.784190106692506</v>
      </c>
      <c r="Q156" s="184">
        <v>0.35</v>
      </c>
      <c r="R156" s="184">
        <v>0.09</v>
      </c>
      <c r="S156" s="59">
        <f t="shared" si="31"/>
        <v>0.10948448448448453</v>
      </c>
      <c r="T156" s="59">
        <f t="shared" si="32"/>
        <v>4.9268018018018038</v>
      </c>
      <c r="U156" s="59">
        <f t="shared" si="33"/>
        <v>2.8153153153153164E-2</v>
      </c>
      <c r="V156" s="59">
        <f t="shared" si="34"/>
        <v>1.2668918918918923</v>
      </c>
      <c r="W156" s="59">
        <f t="shared" si="35"/>
        <v>6.1936936936936959</v>
      </c>
      <c r="X156" s="60">
        <v>30</v>
      </c>
      <c r="Y156" s="58">
        <f t="shared" si="36"/>
        <v>15.215809893307494</v>
      </c>
      <c r="Z156" s="61">
        <f t="shared" si="37"/>
        <v>0.48973258973258987</v>
      </c>
      <c r="AA156" s="63">
        <f t="shared" si="38"/>
        <v>0.35</v>
      </c>
      <c r="AB156" s="62">
        <f t="shared" si="39"/>
        <v>0.09</v>
      </c>
      <c r="AC156" s="57">
        <f t="shared" si="40"/>
        <v>1.0948448448448453</v>
      </c>
      <c r="AD156" s="58">
        <f t="shared" si="41"/>
        <v>0.28153153153153165</v>
      </c>
    </row>
    <row r="157" spans="2:30" x14ac:dyDescent="0.35">
      <c r="B157" s="76">
        <v>44207</v>
      </c>
      <c r="C157" s="125">
        <v>2019</v>
      </c>
      <c r="D157" s="77" t="s">
        <v>932</v>
      </c>
      <c r="E157" s="78" t="s">
        <v>16</v>
      </c>
      <c r="F157" s="78" t="s">
        <v>998</v>
      </c>
      <c r="G157" s="78">
        <v>7</v>
      </c>
      <c r="H157" s="77" t="s">
        <v>952</v>
      </c>
      <c r="I157" s="79" t="s">
        <v>10</v>
      </c>
      <c r="J157" s="137"/>
      <c r="K157" s="80">
        <v>1596</v>
      </c>
      <c r="L157" s="70">
        <v>208</v>
      </c>
      <c r="M157" s="70">
        <v>10.97</v>
      </c>
      <c r="N157" s="70">
        <v>84.8</v>
      </c>
      <c r="O157" s="70">
        <v>71.19</v>
      </c>
      <c r="P157" s="33">
        <f t="shared" si="30"/>
        <v>81.565759176486523</v>
      </c>
      <c r="Q157" s="184">
        <v>2.08</v>
      </c>
      <c r="R157" s="184">
        <v>0.23</v>
      </c>
      <c r="S157" s="59">
        <f t="shared" si="31"/>
        <v>0.68453138492195287</v>
      </c>
      <c r="T157" s="59">
        <f t="shared" si="32"/>
        <v>30.803912321487879</v>
      </c>
      <c r="U157" s="59">
        <f t="shared" si="33"/>
        <v>7.569337429425442E-2</v>
      </c>
      <c r="V157" s="59">
        <f t="shared" si="34"/>
        <v>3.4062018432414489</v>
      </c>
      <c r="W157" s="59">
        <f t="shared" si="35"/>
        <v>34.210114164729326</v>
      </c>
      <c r="X157" s="60">
        <v>30</v>
      </c>
      <c r="Y157" s="58">
        <f t="shared" si="36"/>
        <v>18.434240823513477</v>
      </c>
      <c r="Z157" s="61">
        <f t="shared" si="37"/>
        <v>0.51300232480903352</v>
      </c>
      <c r="AA157" s="63">
        <f t="shared" si="38"/>
        <v>2.08</v>
      </c>
      <c r="AB157" s="62">
        <f t="shared" si="39"/>
        <v>0.23</v>
      </c>
      <c r="AC157" s="57">
        <f t="shared" si="40"/>
        <v>6.8453138492195285</v>
      </c>
      <c r="AD157" s="58">
        <f t="shared" si="41"/>
        <v>0.75693374294254423</v>
      </c>
    </row>
    <row r="158" spans="2:30" x14ac:dyDescent="0.35">
      <c r="B158" s="76">
        <v>44207</v>
      </c>
      <c r="C158" s="125">
        <v>2019</v>
      </c>
      <c r="D158" s="77" t="s">
        <v>932</v>
      </c>
      <c r="E158" s="78" t="s">
        <v>16</v>
      </c>
      <c r="F158" s="78" t="s">
        <v>998</v>
      </c>
      <c r="G158" s="78">
        <v>7</v>
      </c>
      <c r="H158" s="77" t="s">
        <v>990</v>
      </c>
      <c r="I158" s="79" t="s">
        <v>8</v>
      </c>
      <c r="J158" s="137"/>
      <c r="K158" s="80">
        <v>1597</v>
      </c>
      <c r="L158" s="70">
        <v>207</v>
      </c>
      <c r="M158" s="70">
        <v>10.94</v>
      </c>
      <c r="N158" s="70">
        <v>80.19</v>
      </c>
      <c r="O158" s="70">
        <v>80.900000000000006</v>
      </c>
      <c r="P158" s="93">
        <v>87</v>
      </c>
      <c r="Q158" s="184">
        <v>0.23</v>
      </c>
      <c r="R158" s="184">
        <v>7.0000000000000007E-2</v>
      </c>
      <c r="S158" s="59">
        <f t="shared" si="31"/>
        <v>6.9528735632183911E-2</v>
      </c>
      <c r="T158" s="59">
        <f t="shared" si="32"/>
        <v>3.1287931034482761</v>
      </c>
      <c r="U158" s="59">
        <f t="shared" si="33"/>
        <v>2.1160919540229885E-2</v>
      </c>
      <c r="V158" s="59">
        <f t="shared" si="34"/>
        <v>0.9522413793103448</v>
      </c>
      <c r="W158" s="59">
        <f t="shared" si="35"/>
        <v>4.0810344827586214</v>
      </c>
      <c r="X158" s="60">
        <v>30</v>
      </c>
      <c r="Y158" s="58">
        <f t="shared" si="36"/>
        <v>13</v>
      </c>
      <c r="Z158" s="61">
        <f t="shared" si="37"/>
        <v>0.47471264367816085</v>
      </c>
      <c r="AA158" s="63">
        <f t="shared" si="38"/>
        <v>0.23</v>
      </c>
      <c r="AB158" s="62">
        <f t="shared" si="39"/>
        <v>7.0000000000000007E-2</v>
      </c>
      <c r="AC158" s="57">
        <f t="shared" si="40"/>
        <v>0.69528735632183913</v>
      </c>
      <c r="AD158" s="58">
        <f t="shared" si="41"/>
        <v>0.21160919540229886</v>
      </c>
    </row>
    <row r="159" spans="2:30" x14ac:dyDescent="0.35">
      <c r="B159" s="76">
        <v>44207</v>
      </c>
      <c r="C159" s="125">
        <v>2019</v>
      </c>
      <c r="D159" s="77" t="s">
        <v>932</v>
      </c>
      <c r="E159" s="78" t="s">
        <v>16</v>
      </c>
      <c r="F159" s="78" t="s">
        <v>998</v>
      </c>
      <c r="G159" s="78">
        <v>7</v>
      </c>
      <c r="H159" s="77" t="s">
        <v>990</v>
      </c>
      <c r="I159" s="79" t="s">
        <v>12</v>
      </c>
      <c r="J159" s="137"/>
      <c r="K159" s="80">
        <v>1598</v>
      </c>
      <c r="L159" s="70">
        <v>187</v>
      </c>
      <c r="M159" s="70">
        <v>10.94</v>
      </c>
      <c r="N159" s="70">
        <v>89.52</v>
      </c>
      <c r="O159" s="70">
        <v>77.53</v>
      </c>
      <c r="P159" s="33">
        <f t="shared" ref="P159:P195" si="42">100/(N159-M159)*(O159-M159)</f>
        <v>84.741664545685936</v>
      </c>
      <c r="Q159" s="184">
        <v>0.25</v>
      </c>
      <c r="R159" s="184">
        <v>7.0000000000000007E-2</v>
      </c>
      <c r="S159" s="59">
        <f t="shared" si="31"/>
        <v>7.8254993242228565E-2</v>
      </c>
      <c r="T159" s="59">
        <f t="shared" si="32"/>
        <v>3.5214746959002854</v>
      </c>
      <c r="U159" s="59">
        <f t="shared" si="33"/>
        <v>2.1911398107824002E-2</v>
      </c>
      <c r="V159" s="59">
        <f t="shared" si="34"/>
        <v>0.98601291485208009</v>
      </c>
      <c r="W159" s="59">
        <f t="shared" si="35"/>
        <v>4.5074876107523654</v>
      </c>
      <c r="X159" s="60">
        <v>30</v>
      </c>
      <c r="Y159" s="58">
        <f t="shared" si="36"/>
        <v>15.258335454314064</v>
      </c>
      <c r="Z159" s="61">
        <f t="shared" si="37"/>
        <v>0.49002853281273462</v>
      </c>
      <c r="AA159" s="63">
        <f t="shared" si="38"/>
        <v>0.25</v>
      </c>
      <c r="AB159" s="62">
        <f t="shared" si="39"/>
        <v>7.0000000000000007E-2</v>
      </c>
      <c r="AC159" s="57">
        <f t="shared" si="40"/>
        <v>0.78254993242228565</v>
      </c>
      <c r="AD159" s="58">
        <f t="shared" si="41"/>
        <v>0.21911398107824001</v>
      </c>
    </row>
    <row r="160" spans="2:30" x14ac:dyDescent="0.35">
      <c r="B160" s="76">
        <v>44207</v>
      </c>
      <c r="C160" s="125">
        <v>2019</v>
      </c>
      <c r="D160" s="77" t="s">
        <v>932</v>
      </c>
      <c r="E160" s="78" t="s">
        <v>16</v>
      </c>
      <c r="F160" s="78" t="s">
        <v>998</v>
      </c>
      <c r="G160" s="78">
        <v>7</v>
      </c>
      <c r="H160" s="77" t="s">
        <v>990</v>
      </c>
      <c r="I160" s="79" t="s">
        <v>11</v>
      </c>
      <c r="J160" s="137"/>
      <c r="K160" s="80">
        <v>1599</v>
      </c>
      <c r="L160" s="183">
        <v>236</v>
      </c>
      <c r="M160" s="183">
        <v>10.87</v>
      </c>
      <c r="N160" s="183">
        <v>99.63</v>
      </c>
      <c r="O160" s="183">
        <v>85.9</v>
      </c>
      <c r="P160" s="33">
        <f t="shared" si="42"/>
        <v>84.531320414601183</v>
      </c>
      <c r="Q160" s="184">
        <v>0.51</v>
      </c>
      <c r="R160" s="184">
        <v>0.09</v>
      </c>
      <c r="S160" s="59">
        <f t="shared" si="31"/>
        <v>0.16016433426629345</v>
      </c>
      <c r="T160" s="59">
        <f t="shared" si="32"/>
        <v>7.2073950419832054</v>
      </c>
      <c r="U160" s="59">
        <f t="shared" si="33"/>
        <v>2.8264294282287081E-2</v>
      </c>
      <c r="V160" s="59">
        <f t="shared" si="34"/>
        <v>1.2718932427029186</v>
      </c>
      <c r="W160" s="59">
        <f t="shared" si="35"/>
        <v>8.4792882846861239</v>
      </c>
      <c r="X160" s="60">
        <v>30</v>
      </c>
      <c r="Y160" s="58">
        <f t="shared" si="36"/>
        <v>15.468679585398817</v>
      </c>
      <c r="Z160" s="61">
        <f t="shared" si="37"/>
        <v>0.49149673463947752</v>
      </c>
      <c r="AA160" s="63">
        <f t="shared" si="38"/>
        <v>0.51</v>
      </c>
      <c r="AB160" s="62">
        <f t="shared" si="39"/>
        <v>0.09</v>
      </c>
      <c r="AC160" s="57">
        <f t="shared" si="40"/>
        <v>1.6016433426629346</v>
      </c>
      <c r="AD160" s="58">
        <f t="shared" si="41"/>
        <v>0.28264294282287084</v>
      </c>
    </row>
    <row r="161" spans="2:30" x14ac:dyDescent="0.35">
      <c r="B161" s="76">
        <v>44207</v>
      </c>
      <c r="C161" s="125">
        <v>2019</v>
      </c>
      <c r="D161" s="77" t="s">
        <v>932</v>
      </c>
      <c r="E161" s="78" t="s">
        <v>16</v>
      </c>
      <c r="F161" s="78" t="s">
        <v>998</v>
      </c>
      <c r="G161" s="78">
        <v>7</v>
      </c>
      <c r="H161" s="77" t="s">
        <v>990</v>
      </c>
      <c r="I161" s="79" t="s">
        <v>10</v>
      </c>
      <c r="J161" s="137"/>
      <c r="K161" s="80">
        <v>1600</v>
      </c>
      <c r="L161" s="183">
        <v>200</v>
      </c>
      <c r="M161" s="183">
        <v>10.91</v>
      </c>
      <c r="N161" s="183">
        <v>90.05</v>
      </c>
      <c r="O161" s="183">
        <v>74.81</v>
      </c>
      <c r="P161" s="33">
        <f t="shared" si="42"/>
        <v>80.742987111448073</v>
      </c>
      <c r="Q161" s="184">
        <v>1.62</v>
      </c>
      <c r="R161" s="184">
        <v>0.24</v>
      </c>
      <c r="S161" s="59">
        <f t="shared" si="31"/>
        <v>0.54022816901408444</v>
      </c>
      <c r="T161" s="59">
        <f t="shared" si="32"/>
        <v>24.310267605633801</v>
      </c>
      <c r="U161" s="59">
        <f t="shared" si="33"/>
        <v>8.0033802816901409E-2</v>
      </c>
      <c r="V161" s="59">
        <f t="shared" si="34"/>
        <v>3.6015211267605634</v>
      </c>
      <c r="W161" s="59">
        <f t="shared" si="35"/>
        <v>27.911788732394363</v>
      </c>
      <c r="X161" s="60">
        <v>30</v>
      </c>
      <c r="Y161" s="58">
        <f t="shared" si="36"/>
        <v>19.257012888551927</v>
      </c>
      <c r="Z161" s="61">
        <f t="shared" si="37"/>
        <v>0.51924882629107982</v>
      </c>
      <c r="AA161" s="63">
        <f t="shared" si="38"/>
        <v>1.62</v>
      </c>
      <c r="AB161" s="62">
        <f t="shared" si="39"/>
        <v>0.24</v>
      </c>
      <c r="AC161" s="57">
        <f t="shared" si="40"/>
        <v>5.4022816901408444</v>
      </c>
      <c r="AD161" s="58">
        <f t="shared" si="41"/>
        <v>0.80033802816901412</v>
      </c>
    </row>
    <row r="162" spans="2:30" x14ac:dyDescent="0.35">
      <c r="B162" s="76">
        <v>44207</v>
      </c>
      <c r="C162" s="125">
        <v>2019</v>
      </c>
      <c r="D162" s="77" t="s">
        <v>932</v>
      </c>
      <c r="E162" s="78" t="s">
        <v>16</v>
      </c>
      <c r="F162" s="78" t="s">
        <v>993</v>
      </c>
      <c r="G162" s="78">
        <v>2</v>
      </c>
      <c r="H162" s="77" t="s">
        <v>990</v>
      </c>
      <c r="I162" s="79" t="s">
        <v>8</v>
      </c>
      <c r="J162" s="137"/>
      <c r="K162" s="80">
        <v>1601</v>
      </c>
      <c r="L162" s="182">
        <v>140</v>
      </c>
      <c r="M162" s="182">
        <v>10.83</v>
      </c>
      <c r="N162" s="182">
        <v>87.58</v>
      </c>
      <c r="O162" s="182">
        <v>77.599999999999994</v>
      </c>
      <c r="P162" s="33">
        <f t="shared" si="42"/>
        <v>86.996742671009756</v>
      </c>
      <c r="Q162" s="184">
        <v>0.53</v>
      </c>
      <c r="R162" s="184">
        <v>0.03</v>
      </c>
      <c r="S162" s="59">
        <f t="shared" si="31"/>
        <v>0.16022637412011384</v>
      </c>
      <c r="T162" s="59">
        <f t="shared" si="32"/>
        <v>7.2101868354051231</v>
      </c>
      <c r="U162" s="59">
        <f t="shared" si="33"/>
        <v>9.0694174030253108E-3</v>
      </c>
      <c r="V162" s="59">
        <f t="shared" si="34"/>
        <v>0.40812378313613901</v>
      </c>
      <c r="W162" s="59">
        <f t="shared" si="35"/>
        <v>7.6183106185412619</v>
      </c>
      <c r="X162" s="60">
        <v>30</v>
      </c>
      <c r="Y162" s="58">
        <f t="shared" si="36"/>
        <v>13.003257328990244</v>
      </c>
      <c r="Z162" s="61">
        <f t="shared" si="37"/>
        <v>0.4747341620488244</v>
      </c>
      <c r="AA162" s="63">
        <f t="shared" si="38"/>
        <v>0.53</v>
      </c>
      <c r="AB162" s="62">
        <f t="shared" si="39"/>
        <v>0.03</v>
      </c>
      <c r="AC162" s="57">
        <f t="shared" si="40"/>
        <v>1.6022637412011385</v>
      </c>
      <c r="AD162" s="58">
        <f t="shared" si="41"/>
        <v>9.0694174030253108E-2</v>
      </c>
    </row>
    <row r="163" spans="2:30" x14ac:dyDescent="0.35">
      <c r="B163" s="76">
        <v>44207</v>
      </c>
      <c r="C163" s="125">
        <v>2019</v>
      </c>
      <c r="D163" s="77" t="s">
        <v>932</v>
      </c>
      <c r="E163" s="78" t="s">
        <v>16</v>
      </c>
      <c r="F163" s="78" t="s">
        <v>993</v>
      </c>
      <c r="G163" s="78">
        <v>2</v>
      </c>
      <c r="H163" s="77" t="s">
        <v>990</v>
      </c>
      <c r="I163" s="79" t="s">
        <v>12</v>
      </c>
      <c r="J163" s="137"/>
      <c r="K163" s="80">
        <v>1602</v>
      </c>
      <c r="L163" s="183">
        <v>148</v>
      </c>
      <c r="M163" s="183">
        <v>10.9</v>
      </c>
      <c r="N163" s="183">
        <v>86.83</v>
      </c>
      <c r="O163" s="183">
        <v>75.12</v>
      </c>
      <c r="P163" s="33">
        <f t="shared" si="42"/>
        <v>84.577900698011334</v>
      </c>
      <c r="Q163" s="184">
        <v>0.36</v>
      </c>
      <c r="R163" s="184">
        <v>0.04</v>
      </c>
      <c r="S163" s="59">
        <f t="shared" si="31"/>
        <v>0.11297508564310181</v>
      </c>
      <c r="T163" s="59">
        <f t="shared" si="32"/>
        <v>5.0838788539395816</v>
      </c>
      <c r="U163" s="59">
        <f t="shared" si="33"/>
        <v>1.2552787293677981E-2</v>
      </c>
      <c r="V163" s="59">
        <f t="shared" si="34"/>
        <v>0.56487542821550907</v>
      </c>
      <c r="W163" s="59">
        <f t="shared" si="35"/>
        <v>5.6487542821550907</v>
      </c>
      <c r="X163" s="60">
        <v>30</v>
      </c>
      <c r="Y163" s="58">
        <f t="shared" si="36"/>
        <v>15.422099301988666</v>
      </c>
      <c r="Z163" s="61">
        <f t="shared" si="37"/>
        <v>0.49117097477421356</v>
      </c>
      <c r="AA163" s="63">
        <f t="shared" si="38"/>
        <v>0.36</v>
      </c>
      <c r="AB163" s="62">
        <f t="shared" si="39"/>
        <v>0.04</v>
      </c>
      <c r="AC163" s="57">
        <f t="shared" si="40"/>
        <v>1.1297508564310181</v>
      </c>
      <c r="AD163" s="58">
        <f t="shared" si="41"/>
        <v>0.12552787293677981</v>
      </c>
    </row>
    <row r="164" spans="2:30" x14ac:dyDescent="0.35">
      <c r="B164" s="76">
        <v>44207</v>
      </c>
      <c r="C164" s="125">
        <v>2019</v>
      </c>
      <c r="D164" s="77" t="s">
        <v>932</v>
      </c>
      <c r="E164" s="78" t="s">
        <v>16</v>
      </c>
      <c r="F164" s="78" t="s">
        <v>993</v>
      </c>
      <c r="G164" s="78">
        <v>2</v>
      </c>
      <c r="H164" s="77" t="s">
        <v>990</v>
      </c>
      <c r="I164" s="79" t="s">
        <v>11</v>
      </c>
      <c r="J164" s="137"/>
      <c r="K164" s="80">
        <v>1603</v>
      </c>
      <c r="L164" s="183">
        <v>156</v>
      </c>
      <c r="M164" s="183">
        <v>10.94</v>
      </c>
      <c r="N164" s="183">
        <v>90.86</v>
      </c>
      <c r="O164" s="183">
        <v>78.66</v>
      </c>
      <c r="P164" s="33">
        <f t="shared" si="42"/>
        <v>84.734734734734729</v>
      </c>
      <c r="Q164" s="181"/>
      <c r="R164" s="181"/>
      <c r="S164" s="59">
        <f t="shared" si="31"/>
        <v>0</v>
      </c>
      <c r="T164" s="59">
        <f t="shared" si="32"/>
        <v>0</v>
      </c>
      <c r="U164" s="59">
        <f t="shared" si="33"/>
        <v>0</v>
      </c>
      <c r="V164" s="59">
        <f t="shared" si="34"/>
        <v>0</v>
      </c>
      <c r="W164" s="59">
        <f t="shared" si="35"/>
        <v>0</v>
      </c>
      <c r="X164" s="60">
        <v>30</v>
      </c>
      <c r="Y164" s="58">
        <f t="shared" si="36"/>
        <v>15.265265265265271</v>
      </c>
      <c r="Z164" s="61">
        <f t="shared" si="37"/>
        <v>0.49007678676904903</v>
      </c>
      <c r="AA164" s="63">
        <f t="shared" si="38"/>
        <v>0</v>
      </c>
      <c r="AB164" s="62">
        <f t="shared" si="39"/>
        <v>0</v>
      </c>
      <c r="AC164" s="57">
        <f t="shared" si="40"/>
        <v>0</v>
      </c>
      <c r="AD164" s="58">
        <f t="shared" si="41"/>
        <v>0</v>
      </c>
    </row>
    <row r="165" spans="2:30" x14ac:dyDescent="0.35">
      <c r="B165" s="76">
        <v>44207</v>
      </c>
      <c r="C165" s="125">
        <v>2019</v>
      </c>
      <c r="D165" s="77" t="s">
        <v>932</v>
      </c>
      <c r="E165" s="78" t="s">
        <v>16</v>
      </c>
      <c r="F165" s="78" t="s">
        <v>993</v>
      </c>
      <c r="G165" s="78">
        <v>2</v>
      </c>
      <c r="H165" s="77" t="s">
        <v>990</v>
      </c>
      <c r="I165" s="79" t="s">
        <v>10</v>
      </c>
      <c r="J165" s="137"/>
      <c r="K165" s="80">
        <v>1604</v>
      </c>
      <c r="L165" s="182">
        <v>130</v>
      </c>
      <c r="M165" s="182">
        <v>10.88</v>
      </c>
      <c r="N165" s="182">
        <v>82.55</v>
      </c>
      <c r="O165" s="182">
        <v>68.739999999999995</v>
      </c>
      <c r="P165" s="33">
        <f t="shared" si="42"/>
        <v>80.731128784707678</v>
      </c>
      <c r="Q165" s="201">
        <v>2.5</v>
      </c>
      <c r="R165" s="185">
        <v>0.15</v>
      </c>
      <c r="S165" s="59">
        <f t="shared" si="31"/>
        <v>0.83384462495679257</v>
      </c>
      <c r="T165" s="59">
        <f t="shared" si="32"/>
        <v>37.523008123055668</v>
      </c>
      <c r="U165" s="59">
        <f t="shared" si="33"/>
        <v>5.0030677497407555E-2</v>
      </c>
      <c r="V165" s="59">
        <f t="shared" si="34"/>
        <v>2.2513804873833401</v>
      </c>
      <c r="W165" s="59">
        <f t="shared" si="35"/>
        <v>39.774388610439004</v>
      </c>
      <c r="X165" s="60">
        <v>30</v>
      </c>
      <c r="Y165" s="58">
        <f t="shared" si="36"/>
        <v>19.268871215292322</v>
      </c>
      <c r="Z165" s="61">
        <f t="shared" si="37"/>
        <v>0.51933978568959571</v>
      </c>
      <c r="AA165" s="63">
        <f t="shared" si="38"/>
        <v>2.5</v>
      </c>
      <c r="AB165" s="62">
        <f t="shared" si="39"/>
        <v>0.15</v>
      </c>
      <c r="AC165" s="57">
        <f t="shared" si="40"/>
        <v>8.3384462495679266</v>
      </c>
      <c r="AD165" s="58">
        <f t="shared" si="41"/>
        <v>0.5003067749740755</v>
      </c>
    </row>
    <row r="166" spans="2:30" x14ac:dyDescent="0.35">
      <c r="B166" s="76">
        <v>44207</v>
      </c>
      <c r="C166" s="125">
        <v>2019</v>
      </c>
      <c r="D166" s="77" t="s">
        <v>932</v>
      </c>
      <c r="E166" s="78" t="s">
        <v>16</v>
      </c>
      <c r="F166" s="78" t="s">
        <v>993</v>
      </c>
      <c r="G166" s="78">
        <v>2</v>
      </c>
      <c r="H166" s="77" t="s">
        <v>952</v>
      </c>
      <c r="I166" s="79" t="s">
        <v>8</v>
      </c>
      <c r="J166" s="137"/>
      <c r="K166" s="80">
        <v>1605</v>
      </c>
      <c r="L166" s="182">
        <v>139</v>
      </c>
      <c r="M166" s="182">
        <v>10.95</v>
      </c>
      <c r="N166" s="182">
        <v>85.51</v>
      </c>
      <c r="O166" s="182">
        <v>76.64</v>
      </c>
      <c r="P166" s="33">
        <f t="shared" si="42"/>
        <v>88.103540772532185</v>
      </c>
      <c r="Q166" s="201">
        <v>0.27</v>
      </c>
      <c r="R166" s="185">
        <v>0.08</v>
      </c>
      <c r="S166" s="59">
        <f t="shared" si="31"/>
        <v>8.0260161363982341E-2</v>
      </c>
      <c r="T166" s="59">
        <f t="shared" si="32"/>
        <v>3.6117072613792054</v>
      </c>
      <c r="U166" s="59">
        <f t="shared" si="33"/>
        <v>2.3780788552291064E-2</v>
      </c>
      <c r="V166" s="59">
        <f t="shared" si="34"/>
        <v>1.070135484853098</v>
      </c>
      <c r="W166" s="59">
        <f t="shared" si="35"/>
        <v>4.6818427462323031</v>
      </c>
      <c r="X166" s="60">
        <v>30</v>
      </c>
      <c r="Y166" s="58">
        <f t="shared" si="36"/>
        <v>11.896459227467815</v>
      </c>
      <c r="Z166" s="61">
        <f t="shared" si="37"/>
        <v>0.46751408129091188</v>
      </c>
      <c r="AA166" s="63">
        <f t="shared" si="38"/>
        <v>0.27</v>
      </c>
      <c r="AB166" s="62">
        <f t="shared" si="39"/>
        <v>0.08</v>
      </c>
      <c r="AC166" s="57">
        <f t="shared" si="40"/>
        <v>0.80260161363982341</v>
      </c>
      <c r="AD166" s="58">
        <f t="shared" si="41"/>
        <v>0.23780788552291066</v>
      </c>
    </row>
    <row r="167" spans="2:30" x14ac:dyDescent="0.35">
      <c r="B167" s="76">
        <v>44207</v>
      </c>
      <c r="C167" s="125">
        <v>2019</v>
      </c>
      <c r="D167" s="77" t="s">
        <v>932</v>
      </c>
      <c r="E167" s="78" t="s">
        <v>16</v>
      </c>
      <c r="F167" s="78" t="s">
        <v>993</v>
      </c>
      <c r="G167" s="78">
        <v>2</v>
      </c>
      <c r="H167" s="77" t="s">
        <v>952</v>
      </c>
      <c r="I167" s="79" t="s">
        <v>12</v>
      </c>
      <c r="J167" s="137"/>
      <c r="K167" s="80">
        <v>1606</v>
      </c>
      <c r="L167" s="70">
        <v>159</v>
      </c>
      <c r="M167" s="70">
        <v>10.86</v>
      </c>
      <c r="N167" s="70">
        <v>89.12</v>
      </c>
      <c r="O167" s="70">
        <v>76.959999999999994</v>
      </c>
      <c r="P167" s="33">
        <f t="shared" si="42"/>
        <v>84.462049578328632</v>
      </c>
      <c r="Q167" s="201">
        <v>0.28000000000000003</v>
      </c>
      <c r="R167" s="185">
        <v>0.06</v>
      </c>
      <c r="S167" s="59">
        <f t="shared" si="31"/>
        <v>8.8028441754916822E-2</v>
      </c>
      <c r="T167" s="59">
        <f t="shared" si="32"/>
        <v>3.9612798789712569</v>
      </c>
      <c r="U167" s="59">
        <f t="shared" si="33"/>
        <v>1.8863237518910749E-2</v>
      </c>
      <c r="V167" s="59">
        <f t="shared" si="34"/>
        <v>0.84884568835098373</v>
      </c>
      <c r="W167" s="59">
        <f t="shared" si="35"/>
        <v>4.8101255673222409</v>
      </c>
      <c r="X167" s="60">
        <v>30</v>
      </c>
      <c r="Y167" s="58">
        <f t="shared" si="36"/>
        <v>15.537950421671368</v>
      </c>
      <c r="Z167" s="61">
        <f t="shared" si="37"/>
        <v>0.49198184568835113</v>
      </c>
      <c r="AA167" s="63">
        <f t="shared" si="38"/>
        <v>0.28000000000000003</v>
      </c>
      <c r="AB167" s="62">
        <f t="shared" si="39"/>
        <v>0.06</v>
      </c>
      <c r="AC167" s="57">
        <f t="shared" si="40"/>
        <v>0.8802844175491682</v>
      </c>
      <c r="AD167" s="58">
        <f t="shared" si="41"/>
        <v>0.1886323751891075</v>
      </c>
    </row>
    <row r="168" spans="2:30" x14ac:dyDescent="0.35">
      <c r="B168" s="76">
        <v>44207</v>
      </c>
      <c r="C168" s="125">
        <v>2019</v>
      </c>
      <c r="D168" s="77" t="s">
        <v>932</v>
      </c>
      <c r="E168" s="78" t="s">
        <v>16</v>
      </c>
      <c r="F168" s="78" t="s">
        <v>993</v>
      </c>
      <c r="G168" s="78">
        <v>2</v>
      </c>
      <c r="H168" s="77" t="s">
        <v>952</v>
      </c>
      <c r="I168" s="79" t="s">
        <v>11</v>
      </c>
      <c r="J168" s="137"/>
      <c r="K168" s="80">
        <v>1607</v>
      </c>
      <c r="L168" s="70">
        <v>179</v>
      </c>
      <c r="M168" s="70">
        <v>10.89</v>
      </c>
      <c r="N168" s="70">
        <v>88.73</v>
      </c>
      <c r="O168" s="70">
        <v>76.98</v>
      </c>
      <c r="P168" s="33">
        <f t="shared" si="42"/>
        <v>84.904933196300107</v>
      </c>
      <c r="Q168" s="201">
        <v>0.87</v>
      </c>
      <c r="R168" s="185">
        <v>0.06</v>
      </c>
      <c r="S168" s="59">
        <f t="shared" si="31"/>
        <v>0.27163640490240576</v>
      </c>
      <c r="T168" s="59">
        <f t="shared" si="32"/>
        <v>12.22363822060826</v>
      </c>
      <c r="U168" s="59">
        <f t="shared" si="33"/>
        <v>1.8733545165683155E-2</v>
      </c>
      <c r="V168" s="59">
        <f t="shared" si="34"/>
        <v>0.84300953245574195</v>
      </c>
      <c r="W168" s="59">
        <f t="shared" si="35"/>
        <v>13.066647753064002</v>
      </c>
      <c r="X168" s="60">
        <v>30</v>
      </c>
      <c r="Y168" s="58">
        <f t="shared" si="36"/>
        <v>15.095066803699893</v>
      </c>
      <c r="Z168" s="61">
        <f t="shared" si="37"/>
        <v>0.48889393251626562</v>
      </c>
      <c r="AA168" s="63">
        <f t="shared" si="38"/>
        <v>0.87</v>
      </c>
      <c r="AB168" s="62">
        <f t="shared" si="39"/>
        <v>0.06</v>
      </c>
      <c r="AC168" s="57">
        <f t="shared" si="40"/>
        <v>2.7163640490240577</v>
      </c>
      <c r="AD168" s="58">
        <f t="shared" si="41"/>
        <v>0.18733545165683155</v>
      </c>
    </row>
    <row r="169" spans="2:30" x14ac:dyDescent="0.35">
      <c r="B169" s="76">
        <v>44207</v>
      </c>
      <c r="C169" s="125">
        <v>2019</v>
      </c>
      <c r="D169" s="77" t="s">
        <v>932</v>
      </c>
      <c r="E169" s="78" t="s">
        <v>16</v>
      </c>
      <c r="F169" s="78" t="s">
        <v>993</v>
      </c>
      <c r="G169" s="78">
        <v>2</v>
      </c>
      <c r="H169" s="77" t="s">
        <v>952</v>
      </c>
      <c r="I169" s="79" t="s">
        <v>10</v>
      </c>
      <c r="J169" s="137"/>
      <c r="K169" s="80">
        <v>1608</v>
      </c>
      <c r="L169" s="70">
        <v>150</v>
      </c>
      <c r="M169" s="70">
        <v>10.86</v>
      </c>
      <c r="N169" s="70">
        <v>85.63</v>
      </c>
      <c r="O169" s="70">
        <v>71.87</v>
      </c>
      <c r="P169" s="33">
        <f t="shared" si="42"/>
        <v>81.596897151263889</v>
      </c>
      <c r="Q169" s="201">
        <v>2.37</v>
      </c>
      <c r="R169" s="185">
        <v>0.09</v>
      </c>
      <c r="S169" s="59">
        <f t="shared" si="31"/>
        <v>0.7795827733158498</v>
      </c>
      <c r="T169" s="59">
        <f t="shared" si="32"/>
        <v>35.081224799213238</v>
      </c>
      <c r="U169" s="59">
        <f t="shared" si="33"/>
        <v>2.9604409113260118E-2</v>
      </c>
      <c r="V169" s="59">
        <f t="shared" si="34"/>
        <v>1.3321984100967053</v>
      </c>
      <c r="W169" s="59">
        <f t="shared" si="35"/>
        <v>36.413423209309947</v>
      </c>
      <c r="X169" s="60">
        <v>30</v>
      </c>
      <c r="Y169" s="58">
        <f t="shared" si="36"/>
        <v>18.403102848736111</v>
      </c>
      <c r="Z169" s="61">
        <f t="shared" si="37"/>
        <v>0.51276839862317647</v>
      </c>
      <c r="AA169" s="63">
        <f t="shared" si="38"/>
        <v>2.37</v>
      </c>
      <c r="AB169" s="62">
        <f t="shared" si="39"/>
        <v>0.09</v>
      </c>
      <c r="AC169" s="57">
        <f t="shared" si="40"/>
        <v>7.7958277331584984</v>
      </c>
      <c r="AD169" s="58">
        <f t="shared" si="41"/>
        <v>0.29604409113260116</v>
      </c>
    </row>
    <row r="170" spans="2:30" x14ac:dyDescent="0.35">
      <c r="B170" s="76">
        <v>44207</v>
      </c>
      <c r="C170" s="125">
        <v>2019</v>
      </c>
      <c r="D170" s="77" t="s">
        <v>932</v>
      </c>
      <c r="E170" s="78" t="s">
        <v>15</v>
      </c>
      <c r="F170" s="78" t="s">
        <v>996</v>
      </c>
      <c r="G170" s="78">
        <v>5</v>
      </c>
      <c r="H170" s="77" t="s">
        <v>990</v>
      </c>
      <c r="I170" s="79" t="s">
        <v>8</v>
      </c>
      <c r="J170" s="137"/>
      <c r="K170" s="80">
        <v>1609</v>
      </c>
      <c r="L170" s="183">
        <v>183</v>
      </c>
      <c r="M170" s="183">
        <v>10.92</v>
      </c>
      <c r="N170" s="183">
        <v>96.29</v>
      </c>
      <c r="O170" s="183">
        <v>86.91</v>
      </c>
      <c r="P170" s="33">
        <f t="shared" si="42"/>
        <v>89.012533676935675</v>
      </c>
      <c r="Q170" s="201">
        <v>0.26</v>
      </c>
      <c r="R170" s="185">
        <v>0.05</v>
      </c>
      <c r="S170" s="59">
        <f t="shared" si="31"/>
        <v>7.6232793788656411E-2</v>
      </c>
      <c r="T170" s="59">
        <f t="shared" si="32"/>
        <v>3.4304757204895386</v>
      </c>
      <c r="U170" s="59">
        <f t="shared" si="33"/>
        <v>1.4660152651664695E-2</v>
      </c>
      <c r="V170" s="59">
        <f t="shared" si="34"/>
        <v>0.65970686932491129</v>
      </c>
      <c r="W170" s="59">
        <f t="shared" si="35"/>
        <v>4.0901825898144502</v>
      </c>
      <c r="X170" s="60">
        <v>30</v>
      </c>
      <c r="Y170" s="58">
        <f t="shared" si="36"/>
        <v>10.987466323064325</v>
      </c>
      <c r="Z170" s="61">
        <f t="shared" si="37"/>
        <v>0.46171864719041988</v>
      </c>
      <c r="AA170" s="63">
        <f t="shared" si="38"/>
        <v>0.26</v>
      </c>
      <c r="AB170" s="62">
        <f t="shared" si="39"/>
        <v>0.05</v>
      </c>
      <c r="AC170" s="57">
        <f t="shared" si="40"/>
        <v>0.76232793788656417</v>
      </c>
      <c r="AD170" s="58">
        <f t="shared" si="41"/>
        <v>0.14660152651664696</v>
      </c>
    </row>
    <row r="171" spans="2:30" x14ac:dyDescent="0.35">
      <c r="B171" s="76">
        <v>44207</v>
      </c>
      <c r="C171" s="125">
        <v>2019</v>
      </c>
      <c r="D171" s="77" t="s">
        <v>932</v>
      </c>
      <c r="E171" s="78" t="s">
        <v>15</v>
      </c>
      <c r="F171" s="78" t="s">
        <v>996</v>
      </c>
      <c r="G171" s="78">
        <v>5</v>
      </c>
      <c r="H171" s="77" t="s">
        <v>990</v>
      </c>
      <c r="I171" s="79" t="s">
        <v>12</v>
      </c>
      <c r="J171" s="137"/>
      <c r="K171" s="80">
        <v>1610</v>
      </c>
      <c r="L171" s="70">
        <v>226</v>
      </c>
      <c r="M171" s="70">
        <v>10.85</v>
      </c>
      <c r="N171" s="70">
        <v>88.54</v>
      </c>
      <c r="O171" s="70">
        <v>76.33</v>
      </c>
      <c r="P171" s="33">
        <f t="shared" si="42"/>
        <v>84.283691594799848</v>
      </c>
      <c r="Q171" s="201">
        <v>0.14000000000000001</v>
      </c>
      <c r="R171" s="185">
        <v>0.09</v>
      </c>
      <c r="S171" s="59">
        <f t="shared" si="31"/>
        <v>4.4136988393402569E-2</v>
      </c>
      <c r="T171" s="59">
        <f t="shared" si="32"/>
        <v>1.9861644777031155</v>
      </c>
      <c r="U171" s="59">
        <f t="shared" si="33"/>
        <v>2.837377825290165E-2</v>
      </c>
      <c r="V171" s="59">
        <f t="shared" si="34"/>
        <v>1.2768200213805743</v>
      </c>
      <c r="W171" s="59">
        <f t="shared" si="35"/>
        <v>3.2629844990836898</v>
      </c>
      <c r="X171" s="60">
        <v>30</v>
      </c>
      <c r="Y171" s="58">
        <f t="shared" si="36"/>
        <v>15.716308405200152</v>
      </c>
      <c r="Z171" s="61">
        <f t="shared" si="37"/>
        <v>0.49323457544288324</v>
      </c>
      <c r="AA171" s="63">
        <f t="shared" si="38"/>
        <v>0.14000000000000001</v>
      </c>
      <c r="AB171" s="62">
        <f t="shared" si="39"/>
        <v>0.09</v>
      </c>
      <c r="AC171" s="57">
        <f t="shared" si="40"/>
        <v>0.44136988393402571</v>
      </c>
      <c r="AD171" s="58">
        <f t="shared" si="41"/>
        <v>0.28373778252901649</v>
      </c>
    </row>
    <row r="172" spans="2:30" x14ac:dyDescent="0.35">
      <c r="B172" s="76">
        <v>44207</v>
      </c>
      <c r="C172" s="125">
        <v>2019</v>
      </c>
      <c r="D172" s="77" t="s">
        <v>932</v>
      </c>
      <c r="E172" s="78" t="s">
        <v>15</v>
      </c>
      <c r="F172" s="78" t="s">
        <v>996</v>
      </c>
      <c r="G172" s="78">
        <v>5</v>
      </c>
      <c r="H172" s="77" t="s">
        <v>990</v>
      </c>
      <c r="I172" s="79" t="s">
        <v>11</v>
      </c>
      <c r="J172" s="137"/>
      <c r="K172" s="80">
        <v>1611</v>
      </c>
      <c r="L172" s="70">
        <v>166</v>
      </c>
      <c r="M172" s="70">
        <v>10.93</v>
      </c>
      <c r="N172" s="70">
        <v>88.47</v>
      </c>
      <c r="O172" s="70">
        <v>76.680000000000007</v>
      </c>
      <c r="P172" s="33">
        <f t="shared" si="42"/>
        <v>84.794944544751104</v>
      </c>
      <c r="Q172" s="201">
        <v>0.41</v>
      </c>
      <c r="R172" s="185">
        <v>0.09</v>
      </c>
      <c r="S172" s="59">
        <f t="shared" si="31"/>
        <v>0.12823178707224334</v>
      </c>
      <c r="T172" s="59">
        <f t="shared" si="32"/>
        <v>5.7704304182509505</v>
      </c>
      <c r="U172" s="59">
        <f t="shared" si="33"/>
        <v>2.814844106463878E-2</v>
      </c>
      <c r="V172" s="59">
        <f t="shared" si="34"/>
        <v>1.2666798479087451</v>
      </c>
      <c r="W172" s="59">
        <f t="shared" si="35"/>
        <v>7.0371102661596954</v>
      </c>
      <c r="X172" s="60">
        <v>30</v>
      </c>
      <c r="Y172" s="58">
        <f t="shared" si="36"/>
        <v>15.205055455248896</v>
      </c>
      <c r="Z172" s="61">
        <f t="shared" si="37"/>
        <v>0.48965779467680598</v>
      </c>
      <c r="AA172" s="63">
        <f t="shared" si="38"/>
        <v>0.41</v>
      </c>
      <c r="AB172" s="62">
        <f t="shared" si="39"/>
        <v>0.09</v>
      </c>
      <c r="AC172" s="57">
        <f t="shared" si="40"/>
        <v>1.2823178707224334</v>
      </c>
      <c r="AD172" s="58">
        <f t="shared" si="41"/>
        <v>0.28148441064638779</v>
      </c>
    </row>
    <row r="173" spans="2:30" x14ac:dyDescent="0.35">
      <c r="B173" s="76">
        <v>44207</v>
      </c>
      <c r="C173" s="125">
        <v>2019</v>
      </c>
      <c r="D173" s="77" t="s">
        <v>932</v>
      </c>
      <c r="E173" s="78" t="s">
        <v>15</v>
      </c>
      <c r="F173" s="78" t="s">
        <v>996</v>
      </c>
      <c r="G173" s="78">
        <v>5</v>
      </c>
      <c r="H173" s="77" t="s">
        <v>990</v>
      </c>
      <c r="I173" s="79" t="s">
        <v>10</v>
      </c>
      <c r="J173" s="137"/>
      <c r="K173" s="80">
        <v>1612</v>
      </c>
      <c r="L173" s="183">
        <v>169</v>
      </c>
      <c r="M173" s="183">
        <v>10.94</v>
      </c>
      <c r="N173" s="183">
        <v>85.66</v>
      </c>
      <c r="O173" s="183">
        <v>71.349999999999994</v>
      </c>
      <c r="P173" s="33">
        <f t="shared" si="42"/>
        <v>80.848501070663815</v>
      </c>
      <c r="Q173" s="201">
        <v>1.6099999999999999</v>
      </c>
      <c r="R173" s="185">
        <v>0.19</v>
      </c>
      <c r="S173" s="59">
        <f t="shared" si="31"/>
        <v>0.53598261877172648</v>
      </c>
      <c r="T173" s="59">
        <f t="shared" si="32"/>
        <v>24.119217844727693</v>
      </c>
      <c r="U173" s="59">
        <f t="shared" si="33"/>
        <v>6.3252607184241028E-2</v>
      </c>
      <c r="V173" s="59">
        <f t="shared" si="34"/>
        <v>2.8463673232908464</v>
      </c>
      <c r="W173" s="59">
        <f t="shared" si="35"/>
        <v>26.965585168018539</v>
      </c>
      <c r="X173" s="60">
        <v>30</v>
      </c>
      <c r="Y173" s="58">
        <f t="shared" si="36"/>
        <v>19.151498929336185</v>
      </c>
      <c r="Z173" s="61">
        <f t="shared" si="37"/>
        <v>0.51844065552060914</v>
      </c>
      <c r="AA173" s="63">
        <f t="shared" si="38"/>
        <v>1.6099999999999999</v>
      </c>
      <c r="AB173" s="62">
        <f t="shared" si="39"/>
        <v>0.19</v>
      </c>
      <c r="AC173" s="57">
        <f t="shared" si="40"/>
        <v>5.3598261877172648</v>
      </c>
      <c r="AD173" s="58">
        <f t="shared" si="41"/>
        <v>0.63252607184241028</v>
      </c>
    </row>
    <row r="174" spans="2:30" x14ac:dyDescent="0.35">
      <c r="B174" s="76">
        <v>44207</v>
      </c>
      <c r="C174" s="125">
        <v>2019</v>
      </c>
      <c r="D174" s="77" t="s">
        <v>932</v>
      </c>
      <c r="E174" s="78" t="s">
        <v>15</v>
      </c>
      <c r="F174" s="78" t="s">
        <v>996</v>
      </c>
      <c r="G174" s="78">
        <v>5</v>
      </c>
      <c r="H174" s="77" t="s">
        <v>952</v>
      </c>
      <c r="I174" s="79" t="s">
        <v>8</v>
      </c>
      <c r="J174" s="137"/>
      <c r="K174" s="80">
        <v>1613</v>
      </c>
      <c r="L174" s="183">
        <v>205</v>
      </c>
      <c r="M174" s="183">
        <v>10.95</v>
      </c>
      <c r="N174" s="183">
        <v>80.98</v>
      </c>
      <c r="O174" s="183">
        <v>69.5</v>
      </c>
      <c r="P174" s="33">
        <f t="shared" si="42"/>
        <v>83.607025560474071</v>
      </c>
      <c r="Q174" s="201">
        <v>0.13</v>
      </c>
      <c r="R174" s="185">
        <v>0.03</v>
      </c>
      <c r="S174" s="59">
        <f t="shared" si="31"/>
        <v>4.1421263877028193E-2</v>
      </c>
      <c r="T174" s="59">
        <f t="shared" si="32"/>
        <v>1.8639568744662687</v>
      </c>
      <c r="U174" s="59">
        <f t="shared" si="33"/>
        <v>9.5587532023911192E-3</v>
      </c>
      <c r="V174" s="59">
        <f t="shared" si="34"/>
        <v>0.43014389410760034</v>
      </c>
      <c r="W174" s="59">
        <f t="shared" si="35"/>
        <v>2.2941007685738688</v>
      </c>
      <c r="X174" s="60">
        <v>30</v>
      </c>
      <c r="Y174" s="58">
        <f t="shared" si="36"/>
        <v>16.392974439525929</v>
      </c>
      <c r="Z174" s="61">
        <f t="shared" si="37"/>
        <v>0.49803586678052958</v>
      </c>
      <c r="AA174" s="63">
        <f t="shared" si="38"/>
        <v>0.13</v>
      </c>
      <c r="AB174" s="62">
        <f t="shared" si="39"/>
        <v>0.03</v>
      </c>
      <c r="AC174" s="57">
        <f t="shared" si="40"/>
        <v>0.41421263877028192</v>
      </c>
      <c r="AD174" s="58">
        <f t="shared" si="41"/>
        <v>9.5587532023911195E-2</v>
      </c>
    </row>
    <row r="175" spans="2:30" x14ac:dyDescent="0.35">
      <c r="B175" s="76">
        <v>44207</v>
      </c>
      <c r="C175" s="125">
        <v>2019</v>
      </c>
      <c r="D175" s="77" t="s">
        <v>932</v>
      </c>
      <c r="E175" s="78" t="s">
        <v>15</v>
      </c>
      <c r="F175" s="78" t="s">
        <v>996</v>
      </c>
      <c r="G175" s="78">
        <v>5</v>
      </c>
      <c r="H175" s="77" t="s">
        <v>952</v>
      </c>
      <c r="I175" s="79" t="s">
        <v>12</v>
      </c>
      <c r="J175" s="137"/>
      <c r="K175" s="80">
        <v>1614</v>
      </c>
      <c r="L175" s="183">
        <v>184</v>
      </c>
      <c r="M175" s="183">
        <v>10.92</v>
      </c>
      <c r="N175" s="183">
        <v>88.55</v>
      </c>
      <c r="O175" s="183">
        <v>75.92</v>
      </c>
      <c r="P175" s="33">
        <f t="shared" si="42"/>
        <v>83.730516552879052</v>
      </c>
      <c r="Q175" s="201">
        <v>0.06</v>
      </c>
      <c r="R175" s="185">
        <v>0.09</v>
      </c>
      <c r="S175" s="59">
        <f t="shared" si="31"/>
        <v>1.9080461538461532E-2</v>
      </c>
      <c r="T175" s="59">
        <f t="shared" si="32"/>
        <v>0.85862076923076891</v>
      </c>
      <c r="U175" s="59">
        <f t="shared" si="33"/>
        <v>2.8620692307692298E-2</v>
      </c>
      <c r="V175" s="59">
        <f t="shared" si="34"/>
        <v>1.2879311538461535</v>
      </c>
      <c r="W175" s="59">
        <f t="shared" si="35"/>
        <v>2.1465519230769226</v>
      </c>
      <c r="X175" s="60">
        <v>30</v>
      </c>
      <c r="Y175" s="58">
        <f t="shared" si="36"/>
        <v>16.269483447120948</v>
      </c>
      <c r="Z175" s="61">
        <f t="shared" si="37"/>
        <v>0.49715384615384606</v>
      </c>
      <c r="AA175" s="63">
        <f t="shared" si="38"/>
        <v>0.06</v>
      </c>
      <c r="AB175" s="62">
        <f t="shared" si="39"/>
        <v>0.09</v>
      </c>
      <c r="AC175" s="57">
        <f t="shared" si="40"/>
        <v>0.19080461538461532</v>
      </c>
      <c r="AD175" s="58">
        <f t="shared" si="41"/>
        <v>0.28620692307692297</v>
      </c>
    </row>
    <row r="176" spans="2:30" x14ac:dyDescent="0.35">
      <c r="B176" s="76">
        <v>44207</v>
      </c>
      <c r="C176" s="125">
        <v>2019</v>
      </c>
      <c r="D176" s="77" t="s">
        <v>932</v>
      </c>
      <c r="E176" s="78" t="s">
        <v>15</v>
      </c>
      <c r="F176" s="78" t="s">
        <v>996</v>
      </c>
      <c r="G176" s="78">
        <v>5</v>
      </c>
      <c r="H176" s="77" t="s">
        <v>952</v>
      </c>
      <c r="I176" s="79" t="s">
        <v>11</v>
      </c>
      <c r="J176" s="137"/>
      <c r="K176" s="80">
        <v>1615</v>
      </c>
      <c r="L176" s="180">
        <v>237</v>
      </c>
      <c r="M176" s="180">
        <v>10.88</v>
      </c>
      <c r="N176" s="180">
        <v>96.75</v>
      </c>
      <c r="O176" s="180">
        <v>83.88</v>
      </c>
      <c r="P176" s="33">
        <f t="shared" si="42"/>
        <v>85.012227786188419</v>
      </c>
      <c r="Q176" s="201">
        <v>0.31</v>
      </c>
      <c r="R176" s="185">
        <v>0.1</v>
      </c>
      <c r="S176" s="59">
        <f t="shared" si="31"/>
        <v>9.6628698630136997E-2</v>
      </c>
      <c r="T176" s="59">
        <f t="shared" si="32"/>
        <v>4.3482914383561653</v>
      </c>
      <c r="U176" s="59">
        <f t="shared" si="33"/>
        <v>3.1170547945205487E-2</v>
      </c>
      <c r="V176" s="59">
        <f t="shared" si="34"/>
        <v>1.4026746575342468</v>
      </c>
      <c r="W176" s="59">
        <f t="shared" si="35"/>
        <v>5.7509660958904121</v>
      </c>
      <c r="X176" s="60">
        <v>30</v>
      </c>
      <c r="Y176" s="58">
        <f t="shared" si="36"/>
        <v>14.987772213811581</v>
      </c>
      <c r="Z176" s="61">
        <f t="shared" si="37"/>
        <v>0.48815068493150687</v>
      </c>
      <c r="AA176" s="63">
        <f t="shared" si="38"/>
        <v>0.31</v>
      </c>
      <c r="AB176" s="62">
        <f t="shared" si="39"/>
        <v>0.1</v>
      </c>
      <c r="AC176" s="57">
        <f t="shared" si="40"/>
        <v>0.96628698630137</v>
      </c>
      <c r="AD176" s="58">
        <f t="shared" si="41"/>
        <v>0.31170547945205485</v>
      </c>
    </row>
    <row r="177" spans="2:30" x14ac:dyDescent="0.35">
      <c r="B177" s="76">
        <v>44207</v>
      </c>
      <c r="C177" s="125">
        <v>2019</v>
      </c>
      <c r="D177" s="77" t="s">
        <v>932</v>
      </c>
      <c r="E177" s="78" t="s">
        <v>15</v>
      </c>
      <c r="F177" s="78" t="s">
        <v>996</v>
      </c>
      <c r="G177" s="78">
        <v>5</v>
      </c>
      <c r="H177" s="77" t="s">
        <v>952</v>
      </c>
      <c r="I177" s="79" t="s">
        <v>10</v>
      </c>
      <c r="J177" s="137"/>
      <c r="K177" s="80">
        <v>1616</v>
      </c>
      <c r="L177" s="70">
        <v>194</v>
      </c>
      <c r="M177" s="70">
        <v>10.9</v>
      </c>
      <c r="N177" s="70">
        <v>89</v>
      </c>
      <c r="O177" s="70">
        <v>74.739999999999995</v>
      </c>
      <c r="P177" s="33">
        <f t="shared" si="42"/>
        <v>81.741357234314989</v>
      </c>
      <c r="Q177" s="201">
        <v>1.22</v>
      </c>
      <c r="R177" s="185">
        <v>0.08</v>
      </c>
      <c r="S177" s="59">
        <f t="shared" si="31"/>
        <v>0.40037938596491218</v>
      </c>
      <c r="T177" s="59">
        <f t="shared" si="32"/>
        <v>18.017072368421047</v>
      </c>
      <c r="U177" s="59">
        <f t="shared" si="33"/>
        <v>2.6254385964912277E-2</v>
      </c>
      <c r="V177" s="59">
        <f t="shared" si="34"/>
        <v>1.1814473684210525</v>
      </c>
      <c r="W177" s="59">
        <f t="shared" si="35"/>
        <v>19.198519736842101</v>
      </c>
      <c r="X177" s="60">
        <v>30</v>
      </c>
      <c r="Y177" s="58">
        <f t="shared" si="36"/>
        <v>18.258642765685011</v>
      </c>
      <c r="Z177" s="61">
        <f t="shared" si="37"/>
        <v>0.5116854636591478</v>
      </c>
      <c r="AA177" s="63">
        <f t="shared" si="38"/>
        <v>1.22</v>
      </c>
      <c r="AB177" s="62">
        <f t="shared" si="39"/>
        <v>0.08</v>
      </c>
      <c r="AC177" s="57">
        <f t="shared" si="40"/>
        <v>4.0037938596491216</v>
      </c>
      <c r="AD177" s="58">
        <f t="shared" si="41"/>
        <v>0.26254385964912275</v>
      </c>
    </row>
    <row r="178" spans="2:30" x14ac:dyDescent="0.35">
      <c r="B178" s="76">
        <v>44207</v>
      </c>
      <c r="C178" s="125">
        <v>2019</v>
      </c>
      <c r="D178" s="77" t="s">
        <v>932</v>
      </c>
      <c r="E178" s="78" t="s">
        <v>14</v>
      </c>
      <c r="F178" s="78" t="s">
        <v>994</v>
      </c>
      <c r="G178" s="78">
        <v>3</v>
      </c>
      <c r="H178" s="77" t="s">
        <v>990</v>
      </c>
      <c r="I178" s="79" t="s">
        <v>8</v>
      </c>
      <c r="J178" s="137"/>
      <c r="K178" s="80">
        <v>1617</v>
      </c>
      <c r="L178" s="70">
        <v>213</v>
      </c>
      <c r="M178" s="70">
        <v>10.96</v>
      </c>
      <c r="N178" s="70">
        <v>84.48</v>
      </c>
      <c r="O178" s="70">
        <v>74.599999999999994</v>
      </c>
      <c r="P178" s="33">
        <f t="shared" si="42"/>
        <v>86.561479869423266</v>
      </c>
      <c r="Q178" s="201">
        <v>0.26</v>
      </c>
      <c r="R178" s="185">
        <v>0.05</v>
      </c>
      <c r="S178" s="59">
        <f t="shared" si="31"/>
        <v>7.9127592708988101E-2</v>
      </c>
      <c r="T178" s="59">
        <f t="shared" si="32"/>
        <v>3.5607416719044647</v>
      </c>
      <c r="U178" s="59">
        <f t="shared" si="33"/>
        <v>1.5216844751728482E-2</v>
      </c>
      <c r="V178" s="59">
        <f t="shared" si="34"/>
        <v>0.68475801382778168</v>
      </c>
      <c r="W178" s="59">
        <f t="shared" si="35"/>
        <v>4.2454996857322467</v>
      </c>
      <c r="X178" s="60">
        <v>30</v>
      </c>
      <c r="Y178" s="58">
        <f t="shared" si="36"/>
        <v>13.438520130576734</v>
      </c>
      <c r="Z178" s="61">
        <f t="shared" si="37"/>
        <v>0.4776241357636708</v>
      </c>
      <c r="AA178" s="63">
        <f t="shared" si="38"/>
        <v>0.26</v>
      </c>
      <c r="AB178" s="62">
        <f t="shared" si="39"/>
        <v>0.05</v>
      </c>
      <c r="AC178" s="57">
        <f t="shared" si="40"/>
        <v>0.79127592708988104</v>
      </c>
      <c r="AD178" s="58">
        <f t="shared" si="41"/>
        <v>0.15216844751728481</v>
      </c>
    </row>
    <row r="179" spans="2:30" x14ac:dyDescent="0.35">
      <c r="B179" s="76">
        <v>44207</v>
      </c>
      <c r="C179" s="125">
        <v>2019</v>
      </c>
      <c r="D179" s="77" t="s">
        <v>932</v>
      </c>
      <c r="E179" s="78" t="s">
        <v>14</v>
      </c>
      <c r="F179" s="78" t="s">
        <v>994</v>
      </c>
      <c r="G179" s="78">
        <v>3</v>
      </c>
      <c r="H179" s="77" t="s">
        <v>990</v>
      </c>
      <c r="I179" s="79" t="s">
        <v>12</v>
      </c>
      <c r="J179" s="137"/>
      <c r="K179" s="80">
        <v>1618</v>
      </c>
      <c r="L179" s="180">
        <v>214</v>
      </c>
      <c r="M179" s="180">
        <v>10.84</v>
      </c>
      <c r="N179" s="180">
        <v>91.59</v>
      </c>
      <c r="O179" s="180">
        <v>79.13</v>
      </c>
      <c r="P179" s="33">
        <f t="shared" si="42"/>
        <v>84.569659442724458</v>
      </c>
      <c r="Q179" s="201">
        <v>0.19</v>
      </c>
      <c r="R179" s="185">
        <v>0.05</v>
      </c>
      <c r="S179" s="59">
        <f t="shared" si="31"/>
        <v>5.9633401669351299E-2</v>
      </c>
      <c r="T179" s="59">
        <f t="shared" si="32"/>
        <v>2.6835030751208087</v>
      </c>
      <c r="U179" s="59">
        <f t="shared" si="33"/>
        <v>1.5693000439302975E-2</v>
      </c>
      <c r="V179" s="59">
        <f t="shared" si="34"/>
        <v>0.7061850197686339</v>
      </c>
      <c r="W179" s="59">
        <f t="shared" si="35"/>
        <v>3.3896880948894426</v>
      </c>
      <c r="X179" s="60">
        <v>30</v>
      </c>
      <c r="Y179" s="58">
        <f t="shared" si="36"/>
        <v>15.430340557275542</v>
      </c>
      <c r="Z179" s="61">
        <f t="shared" si="37"/>
        <v>0.49122858398008495</v>
      </c>
      <c r="AA179" s="63">
        <f t="shared" si="38"/>
        <v>0.19</v>
      </c>
      <c r="AB179" s="62">
        <f t="shared" si="39"/>
        <v>0.05</v>
      </c>
      <c r="AC179" s="57">
        <f t="shared" si="40"/>
        <v>0.59633401669351294</v>
      </c>
      <c r="AD179" s="58">
        <f t="shared" si="41"/>
        <v>0.15693000439302973</v>
      </c>
    </row>
    <row r="180" spans="2:30" x14ac:dyDescent="0.35">
      <c r="B180" s="76">
        <v>44207</v>
      </c>
      <c r="C180" s="125">
        <v>2019</v>
      </c>
      <c r="D180" s="77" t="s">
        <v>932</v>
      </c>
      <c r="E180" s="78" t="s">
        <v>14</v>
      </c>
      <c r="F180" s="78" t="s">
        <v>994</v>
      </c>
      <c r="G180" s="78">
        <v>3</v>
      </c>
      <c r="H180" s="77" t="s">
        <v>990</v>
      </c>
      <c r="I180" s="79" t="s">
        <v>11</v>
      </c>
      <c r="J180" s="137"/>
      <c r="K180" s="80">
        <v>1619</v>
      </c>
      <c r="L180" s="70">
        <v>233</v>
      </c>
      <c r="M180" s="70">
        <v>10.97</v>
      </c>
      <c r="N180" s="70">
        <v>87.85</v>
      </c>
      <c r="O180" s="70">
        <v>76.36</v>
      </c>
      <c r="P180" s="33">
        <f t="shared" si="42"/>
        <v>85.05463059313216</v>
      </c>
      <c r="Q180" s="201">
        <v>0.63</v>
      </c>
      <c r="R180" s="185">
        <v>0.08</v>
      </c>
      <c r="S180" s="59">
        <f t="shared" si="31"/>
        <v>0.19624514451751027</v>
      </c>
      <c r="T180" s="59">
        <f t="shared" si="32"/>
        <v>8.8310315032879618</v>
      </c>
      <c r="U180" s="59">
        <f t="shared" si="33"/>
        <v>2.4920018351429873E-2</v>
      </c>
      <c r="V180" s="59">
        <f t="shared" si="34"/>
        <v>1.1214008258143444</v>
      </c>
      <c r="W180" s="59">
        <f t="shared" si="35"/>
        <v>9.9524323291023062</v>
      </c>
      <c r="X180" s="60">
        <v>30</v>
      </c>
      <c r="Y180" s="58">
        <f t="shared" si="36"/>
        <v>14.94536940686784</v>
      </c>
      <c r="Z180" s="61">
        <f t="shared" si="37"/>
        <v>0.48785747056124779</v>
      </c>
      <c r="AA180" s="63">
        <f t="shared" si="38"/>
        <v>0.63</v>
      </c>
      <c r="AB180" s="62">
        <f t="shared" si="39"/>
        <v>0.08</v>
      </c>
      <c r="AC180" s="57">
        <f t="shared" si="40"/>
        <v>1.9624514451751027</v>
      </c>
      <c r="AD180" s="58">
        <f t="shared" si="41"/>
        <v>0.24920018351429873</v>
      </c>
    </row>
    <row r="181" spans="2:30" x14ac:dyDescent="0.35">
      <c r="B181" s="76">
        <v>44207</v>
      </c>
      <c r="C181" s="125">
        <v>2019</v>
      </c>
      <c r="D181" s="77" t="s">
        <v>932</v>
      </c>
      <c r="E181" s="78" t="s">
        <v>14</v>
      </c>
      <c r="F181" s="78" t="s">
        <v>994</v>
      </c>
      <c r="G181" s="78">
        <v>3</v>
      </c>
      <c r="H181" s="77" t="s">
        <v>990</v>
      </c>
      <c r="I181" s="79" t="s">
        <v>10</v>
      </c>
      <c r="J181" s="137"/>
      <c r="K181" s="80">
        <v>1620</v>
      </c>
      <c r="L181" s="70">
        <v>234</v>
      </c>
      <c r="M181" s="70">
        <v>10.97</v>
      </c>
      <c r="N181" s="70">
        <v>104.86</v>
      </c>
      <c r="O181" s="70">
        <v>88.01</v>
      </c>
      <c r="P181" s="33">
        <f t="shared" si="42"/>
        <v>82.053466822877837</v>
      </c>
      <c r="Q181" s="201">
        <v>2.5</v>
      </c>
      <c r="R181" s="185">
        <v>0.12</v>
      </c>
      <c r="S181" s="59">
        <f t="shared" si="31"/>
        <v>0.81637785565939769</v>
      </c>
      <c r="T181" s="59">
        <f t="shared" si="32"/>
        <v>36.737003504672899</v>
      </c>
      <c r="U181" s="59">
        <f t="shared" si="33"/>
        <v>3.9186137071651084E-2</v>
      </c>
      <c r="V181" s="59">
        <f t="shared" si="34"/>
        <v>1.7633761682242988</v>
      </c>
      <c r="W181" s="59">
        <f t="shared" si="35"/>
        <v>38.500379672897196</v>
      </c>
      <c r="X181" s="60">
        <v>30</v>
      </c>
      <c r="Y181" s="58">
        <f t="shared" si="36"/>
        <v>17.946533177122163</v>
      </c>
      <c r="Z181" s="61">
        <f t="shared" si="37"/>
        <v>0.509358774662513</v>
      </c>
      <c r="AA181" s="63">
        <f t="shared" si="38"/>
        <v>2.5</v>
      </c>
      <c r="AB181" s="62">
        <f t="shared" si="39"/>
        <v>0.12</v>
      </c>
      <c r="AC181" s="57">
        <f t="shared" si="40"/>
        <v>8.1637785565939769</v>
      </c>
      <c r="AD181" s="58">
        <f t="shared" si="41"/>
        <v>0.39186137071651084</v>
      </c>
    </row>
    <row r="182" spans="2:30" x14ac:dyDescent="0.35">
      <c r="B182" s="76">
        <v>44207</v>
      </c>
      <c r="C182" s="125">
        <v>2019</v>
      </c>
      <c r="D182" s="77" t="s">
        <v>932</v>
      </c>
      <c r="E182" s="78" t="s">
        <v>14</v>
      </c>
      <c r="F182" s="78" t="s">
        <v>994</v>
      </c>
      <c r="G182" s="78">
        <v>3</v>
      </c>
      <c r="H182" s="77" t="s">
        <v>952</v>
      </c>
      <c r="I182" s="79" t="s">
        <v>8</v>
      </c>
      <c r="J182" s="137"/>
      <c r="K182" s="80">
        <v>1621</v>
      </c>
      <c r="L182" s="70">
        <v>203</v>
      </c>
      <c r="M182" s="70">
        <v>10.94</v>
      </c>
      <c r="N182" s="70">
        <v>86.76</v>
      </c>
      <c r="O182" s="70">
        <v>75.45</v>
      </c>
      <c r="P182" s="33">
        <f t="shared" si="42"/>
        <v>85.083091532577157</v>
      </c>
      <c r="Q182" s="201">
        <v>0.45</v>
      </c>
      <c r="R182" s="185">
        <v>0.05</v>
      </c>
      <c r="S182" s="59">
        <f t="shared" si="31"/>
        <v>0.14011316075027128</v>
      </c>
      <c r="T182" s="59">
        <f t="shared" si="32"/>
        <v>6.3050922337622071</v>
      </c>
      <c r="U182" s="59">
        <f t="shared" si="33"/>
        <v>1.5568128972252364E-2</v>
      </c>
      <c r="V182" s="59">
        <f t="shared" si="34"/>
        <v>0.70056580375135635</v>
      </c>
      <c r="W182" s="59">
        <f t="shared" si="35"/>
        <v>7.0056580375135633</v>
      </c>
      <c r="X182" s="60">
        <v>30</v>
      </c>
      <c r="Y182" s="58">
        <f t="shared" si="36"/>
        <v>14.916908467422843</v>
      </c>
      <c r="Z182" s="61">
        <f t="shared" si="37"/>
        <v>0.48766082777863895</v>
      </c>
      <c r="AA182" s="63">
        <f t="shared" si="38"/>
        <v>0.45</v>
      </c>
      <c r="AB182" s="62">
        <f t="shared" si="39"/>
        <v>0.05</v>
      </c>
      <c r="AC182" s="57">
        <f t="shared" si="40"/>
        <v>1.4011316075027127</v>
      </c>
      <c r="AD182" s="58">
        <f t="shared" si="41"/>
        <v>0.15568128972252365</v>
      </c>
    </row>
    <row r="183" spans="2:30" x14ac:dyDescent="0.35">
      <c r="B183" s="76">
        <v>44207</v>
      </c>
      <c r="C183" s="125">
        <v>2019</v>
      </c>
      <c r="D183" s="77" t="s">
        <v>932</v>
      </c>
      <c r="E183" s="78" t="s">
        <v>14</v>
      </c>
      <c r="F183" s="78" t="s">
        <v>994</v>
      </c>
      <c r="G183" s="78">
        <v>3</v>
      </c>
      <c r="H183" s="77" t="s">
        <v>952</v>
      </c>
      <c r="I183" s="79" t="s">
        <v>12</v>
      </c>
      <c r="J183" s="137"/>
      <c r="K183" s="80">
        <v>1622</v>
      </c>
      <c r="L183" s="70">
        <v>224</v>
      </c>
      <c r="M183" s="70">
        <v>10.95</v>
      </c>
      <c r="N183" s="70">
        <v>94.02</v>
      </c>
      <c r="O183" s="70">
        <v>81.39</v>
      </c>
      <c r="P183" s="33">
        <f t="shared" si="42"/>
        <v>84.795955218490434</v>
      </c>
      <c r="Q183" s="201">
        <v>0.27</v>
      </c>
      <c r="R183" s="185">
        <v>0.08</v>
      </c>
      <c r="S183" s="59">
        <f t="shared" si="31"/>
        <v>8.444399488926746E-2</v>
      </c>
      <c r="T183" s="59">
        <f t="shared" si="32"/>
        <v>3.7999797700170355</v>
      </c>
      <c r="U183" s="59">
        <f t="shared" si="33"/>
        <v>2.5020442930153316E-2</v>
      </c>
      <c r="V183" s="59">
        <f t="shared" si="34"/>
        <v>1.1259199318568993</v>
      </c>
      <c r="W183" s="59">
        <f t="shared" si="35"/>
        <v>4.9258997018739343</v>
      </c>
      <c r="X183" s="60">
        <v>30</v>
      </c>
      <c r="Y183" s="58">
        <f t="shared" si="36"/>
        <v>15.204044781509566</v>
      </c>
      <c r="Z183" s="61">
        <f t="shared" si="37"/>
        <v>0.48965076660988066</v>
      </c>
      <c r="AA183" s="63">
        <f t="shared" si="38"/>
        <v>0.27</v>
      </c>
      <c r="AB183" s="62">
        <f t="shared" si="39"/>
        <v>0.08</v>
      </c>
      <c r="AC183" s="57">
        <f t="shared" si="40"/>
        <v>0.8444399488926746</v>
      </c>
      <c r="AD183" s="58">
        <f t="shared" si="41"/>
        <v>0.25020442930153314</v>
      </c>
    </row>
    <row r="184" spans="2:30" x14ac:dyDescent="0.35">
      <c r="B184" s="76">
        <v>44207</v>
      </c>
      <c r="C184" s="125">
        <v>2019</v>
      </c>
      <c r="D184" s="77" t="s">
        <v>932</v>
      </c>
      <c r="E184" s="78" t="s">
        <v>14</v>
      </c>
      <c r="F184" s="78" t="s">
        <v>994</v>
      </c>
      <c r="G184" s="78">
        <v>3</v>
      </c>
      <c r="H184" s="77" t="s">
        <v>952</v>
      </c>
      <c r="I184" s="79" t="s">
        <v>11</v>
      </c>
      <c r="J184" s="137"/>
      <c r="K184" s="80">
        <v>1623</v>
      </c>
      <c r="L184" s="70">
        <v>195</v>
      </c>
      <c r="M184" s="70">
        <v>10.92</v>
      </c>
      <c r="N184" s="70">
        <v>95.78</v>
      </c>
      <c r="O184" s="70">
        <v>83.33</v>
      </c>
      <c r="P184" s="33">
        <f t="shared" si="42"/>
        <v>85.328776808861647</v>
      </c>
      <c r="Q184" s="201">
        <v>0.8</v>
      </c>
      <c r="R184" s="185">
        <v>0.11</v>
      </c>
      <c r="S184" s="59">
        <f t="shared" si="31"/>
        <v>0.24814252175113938</v>
      </c>
      <c r="T184" s="59">
        <f t="shared" si="32"/>
        <v>11.166413478801273</v>
      </c>
      <c r="U184" s="59">
        <f t="shared" si="33"/>
        <v>3.411959674078166E-2</v>
      </c>
      <c r="V184" s="59">
        <f t="shared" si="34"/>
        <v>1.5353818533351746</v>
      </c>
      <c r="W184" s="59">
        <f t="shared" si="35"/>
        <v>12.701795332136447</v>
      </c>
      <c r="X184" s="60">
        <v>30</v>
      </c>
      <c r="Y184" s="58">
        <f t="shared" si="36"/>
        <v>14.671223191138353</v>
      </c>
      <c r="Z184" s="61">
        <f t="shared" si="37"/>
        <v>0.48596878884132028</v>
      </c>
      <c r="AA184" s="63">
        <f t="shared" si="38"/>
        <v>0.8</v>
      </c>
      <c r="AB184" s="62">
        <f t="shared" si="39"/>
        <v>0.11</v>
      </c>
      <c r="AC184" s="57">
        <f t="shared" si="40"/>
        <v>2.4814252175113936</v>
      </c>
      <c r="AD184" s="58">
        <f t="shared" si="41"/>
        <v>0.3411959674078166</v>
      </c>
    </row>
    <row r="185" spans="2:30" x14ac:dyDescent="0.35">
      <c r="B185" s="76">
        <v>44207</v>
      </c>
      <c r="C185" s="125">
        <v>2019</v>
      </c>
      <c r="D185" s="77" t="s">
        <v>932</v>
      </c>
      <c r="E185" s="78" t="s">
        <v>14</v>
      </c>
      <c r="F185" s="78" t="s">
        <v>994</v>
      </c>
      <c r="G185" s="78">
        <v>3</v>
      </c>
      <c r="H185" s="77" t="s">
        <v>952</v>
      </c>
      <c r="I185" s="79" t="s">
        <v>10</v>
      </c>
      <c r="J185" s="137"/>
      <c r="K185" s="80">
        <v>1624</v>
      </c>
      <c r="L185" s="70">
        <v>196</v>
      </c>
      <c r="M185" s="70">
        <v>10.93</v>
      </c>
      <c r="N185" s="70">
        <v>83.42</v>
      </c>
      <c r="O185" s="70">
        <v>70.23</v>
      </c>
      <c r="P185" s="33">
        <f t="shared" si="42"/>
        <v>81.804386811974055</v>
      </c>
      <c r="Q185" s="201">
        <v>2.5300000000000002</v>
      </c>
      <c r="R185" s="185">
        <v>0.16</v>
      </c>
      <c r="S185" s="59">
        <f t="shared" si="31"/>
        <v>0.82946028667790928</v>
      </c>
      <c r="T185" s="59">
        <f t="shared" si="32"/>
        <v>37.32571290050592</v>
      </c>
      <c r="U185" s="59">
        <f t="shared" si="33"/>
        <v>5.2455986509274889E-2</v>
      </c>
      <c r="V185" s="59">
        <f t="shared" si="34"/>
        <v>2.3605193929173702</v>
      </c>
      <c r="W185" s="59">
        <f t="shared" si="35"/>
        <v>39.686232293423288</v>
      </c>
      <c r="X185" s="60">
        <v>30</v>
      </c>
      <c r="Y185" s="58">
        <f t="shared" si="36"/>
        <v>18.195613188025945</v>
      </c>
      <c r="Z185" s="61">
        <f t="shared" si="37"/>
        <v>0.51121416526138286</v>
      </c>
      <c r="AA185" s="63">
        <f t="shared" si="38"/>
        <v>2.5300000000000002</v>
      </c>
      <c r="AB185" s="62">
        <f t="shared" si="39"/>
        <v>0.16</v>
      </c>
      <c r="AC185" s="57">
        <f t="shared" si="40"/>
        <v>8.2946028667790923</v>
      </c>
      <c r="AD185" s="58">
        <f t="shared" si="41"/>
        <v>0.52455986509274888</v>
      </c>
    </row>
    <row r="186" spans="2:30" x14ac:dyDescent="0.35">
      <c r="B186" s="76">
        <v>44207</v>
      </c>
      <c r="C186" s="125">
        <v>2019</v>
      </c>
      <c r="D186" s="77" t="s">
        <v>932</v>
      </c>
      <c r="E186" s="78" t="s">
        <v>13</v>
      </c>
      <c r="F186" s="78" t="s">
        <v>997</v>
      </c>
      <c r="G186" s="78">
        <v>6</v>
      </c>
      <c r="H186" s="77" t="s">
        <v>990</v>
      </c>
      <c r="I186" s="79" t="s">
        <v>8</v>
      </c>
      <c r="J186" s="137"/>
      <c r="K186" s="80">
        <v>1625</v>
      </c>
      <c r="L186" s="70">
        <v>346</v>
      </c>
      <c r="M186" s="70">
        <v>11.18</v>
      </c>
      <c r="N186" s="70">
        <v>81.06</v>
      </c>
      <c r="O186" s="70">
        <v>70.83</v>
      </c>
      <c r="P186" s="33">
        <f t="shared" si="42"/>
        <v>85.360618202633091</v>
      </c>
      <c r="Q186" s="201">
        <v>0.31</v>
      </c>
      <c r="R186" s="185">
        <v>0.1</v>
      </c>
      <c r="S186" s="59">
        <f t="shared" si="31"/>
        <v>9.6107795473595964E-2</v>
      </c>
      <c r="T186" s="59">
        <f t="shared" si="32"/>
        <v>4.3248507963118188</v>
      </c>
      <c r="U186" s="59">
        <f t="shared" si="33"/>
        <v>3.1002514668901922E-2</v>
      </c>
      <c r="V186" s="59">
        <f t="shared" si="34"/>
        <v>1.3951131601005864</v>
      </c>
      <c r="W186" s="59">
        <f t="shared" si="35"/>
        <v>5.7199639564124052</v>
      </c>
      <c r="X186" s="60">
        <v>30</v>
      </c>
      <c r="Y186" s="58">
        <f t="shared" si="36"/>
        <v>14.639381797366909</v>
      </c>
      <c r="Z186" s="61">
        <f t="shared" si="37"/>
        <v>0.48575020955574177</v>
      </c>
      <c r="AA186" s="63">
        <f t="shared" si="38"/>
        <v>0.31</v>
      </c>
      <c r="AB186" s="62">
        <f t="shared" si="39"/>
        <v>0.1</v>
      </c>
      <c r="AC186" s="57">
        <f t="shared" si="40"/>
        <v>0.96107795473595958</v>
      </c>
      <c r="AD186" s="58">
        <f t="shared" si="41"/>
        <v>0.3100251466890192</v>
      </c>
    </row>
    <row r="187" spans="2:30" x14ac:dyDescent="0.35">
      <c r="B187" s="76">
        <v>44207</v>
      </c>
      <c r="C187" s="125">
        <v>2019</v>
      </c>
      <c r="D187" s="77" t="s">
        <v>932</v>
      </c>
      <c r="E187" s="78" t="s">
        <v>13</v>
      </c>
      <c r="F187" s="78" t="s">
        <v>997</v>
      </c>
      <c r="G187" s="78">
        <v>6</v>
      </c>
      <c r="H187" s="77" t="s">
        <v>990</v>
      </c>
      <c r="I187" s="79" t="s">
        <v>12</v>
      </c>
      <c r="J187" s="137"/>
      <c r="K187" s="80">
        <v>1626</v>
      </c>
      <c r="L187" s="70">
        <v>223</v>
      </c>
      <c r="M187" s="70">
        <v>10.89</v>
      </c>
      <c r="N187" s="70">
        <v>100.02</v>
      </c>
      <c r="O187" s="70">
        <v>85.73</v>
      </c>
      <c r="P187" s="33">
        <f t="shared" si="42"/>
        <v>83.967238864579826</v>
      </c>
      <c r="Q187" s="201">
        <v>0.26</v>
      </c>
      <c r="R187" s="185">
        <v>0.06</v>
      </c>
      <c r="S187" s="59">
        <f t="shared" si="31"/>
        <v>8.2375601282736521E-2</v>
      </c>
      <c r="T187" s="59">
        <f t="shared" si="32"/>
        <v>3.7069020577231435</v>
      </c>
      <c r="U187" s="59">
        <f t="shared" si="33"/>
        <v>1.9009754142169964E-2</v>
      </c>
      <c r="V187" s="59">
        <f t="shared" si="34"/>
        <v>0.85543893639764834</v>
      </c>
      <c r="W187" s="59">
        <f t="shared" si="35"/>
        <v>4.5623409941207917</v>
      </c>
      <c r="X187" s="60">
        <v>30</v>
      </c>
      <c r="Y187" s="58">
        <f t="shared" si="36"/>
        <v>16.032761135420174</v>
      </c>
      <c r="Z187" s="61">
        <f t="shared" si="37"/>
        <v>0.49547033671833246</v>
      </c>
      <c r="AA187" s="63">
        <f t="shared" si="38"/>
        <v>0.26</v>
      </c>
      <c r="AB187" s="62">
        <f t="shared" si="39"/>
        <v>0.06</v>
      </c>
      <c r="AC187" s="57">
        <f t="shared" si="40"/>
        <v>0.82375601282736521</v>
      </c>
      <c r="AD187" s="58">
        <f t="shared" si="41"/>
        <v>0.19009754142169963</v>
      </c>
    </row>
    <row r="188" spans="2:30" x14ac:dyDescent="0.35">
      <c r="B188" s="76">
        <v>44207</v>
      </c>
      <c r="C188" s="125">
        <v>2019</v>
      </c>
      <c r="D188" s="77" t="s">
        <v>932</v>
      </c>
      <c r="E188" s="78" t="s">
        <v>13</v>
      </c>
      <c r="F188" s="78" t="s">
        <v>997</v>
      </c>
      <c r="G188" s="78">
        <v>6</v>
      </c>
      <c r="H188" s="77" t="s">
        <v>990</v>
      </c>
      <c r="I188" s="79" t="s">
        <v>11</v>
      </c>
      <c r="J188" s="137"/>
      <c r="K188" s="80">
        <v>1627</v>
      </c>
      <c r="L188" s="70">
        <v>329</v>
      </c>
      <c r="M188" s="70">
        <v>11.28</v>
      </c>
      <c r="N188" s="70">
        <v>81.849999999999994</v>
      </c>
      <c r="O188" s="70">
        <v>61.95</v>
      </c>
      <c r="P188" s="33">
        <f t="shared" si="42"/>
        <v>71.801048604222771</v>
      </c>
      <c r="Q188" s="201">
        <v>0.98</v>
      </c>
      <c r="R188" s="185">
        <v>0.09</v>
      </c>
      <c r="S188" s="59">
        <f t="shared" si="31"/>
        <v>0.37970890073021502</v>
      </c>
      <c r="T188" s="59">
        <f t="shared" si="32"/>
        <v>17.086900532859676</v>
      </c>
      <c r="U188" s="59">
        <f t="shared" si="33"/>
        <v>3.4871225577264645E-2</v>
      </c>
      <c r="V188" s="59">
        <f t="shared" si="34"/>
        <v>1.5692051509769089</v>
      </c>
      <c r="W188" s="59">
        <f t="shared" si="35"/>
        <v>18.656105683836586</v>
      </c>
      <c r="X188" s="60">
        <v>30</v>
      </c>
      <c r="Y188" s="58">
        <f t="shared" si="36"/>
        <v>28.198951395777229</v>
      </c>
      <c r="Z188" s="61">
        <f t="shared" si="37"/>
        <v>0.59636865995658173</v>
      </c>
      <c r="AA188" s="63">
        <f t="shared" si="38"/>
        <v>0.98</v>
      </c>
      <c r="AB188" s="62">
        <f t="shared" si="39"/>
        <v>0.09</v>
      </c>
      <c r="AC188" s="57">
        <f t="shared" si="40"/>
        <v>3.7970890073021502</v>
      </c>
      <c r="AD188" s="58">
        <f t="shared" si="41"/>
        <v>0.34871225577264642</v>
      </c>
    </row>
    <row r="189" spans="2:30" x14ac:dyDescent="0.35">
      <c r="B189" s="76">
        <v>44207</v>
      </c>
      <c r="C189" s="125">
        <v>2019</v>
      </c>
      <c r="D189" s="77" t="s">
        <v>932</v>
      </c>
      <c r="E189" s="78" t="s">
        <v>13</v>
      </c>
      <c r="F189" s="78" t="s">
        <v>997</v>
      </c>
      <c r="G189" s="78">
        <v>6</v>
      </c>
      <c r="H189" s="77" t="s">
        <v>990</v>
      </c>
      <c r="I189" s="79" t="s">
        <v>10</v>
      </c>
      <c r="J189" s="137"/>
      <c r="K189" s="80">
        <v>1628</v>
      </c>
      <c r="L189" s="70">
        <v>206</v>
      </c>
      <c r="M189" s="70">
        <v>10.91</v>
      </c>
      <c r="N189" s="70">
        <v>86.11</v>
      </c>
      <c r="O189" s="70">
        <v>72.23</v>
      </c>
      <c r="P189" s="33">
        <f t="shared" si="42"/>
        <v>81.542553191489375</v>
      </c>
      <c r="Q189" s="201">
        <v>2.4500000000000002</v>
      </c>
      <c r="R189" s="185">
        <v>0.22</v>
      </c>
      <c r="S189" s="59">
        <f t="shared" si="31"/>
        <v>0.80659817351598151</v>
      </c>
      <c r="T189" s="59">
        <f t="shared" si="32"/>
        <v>36.29691780821917</v>
      </c>
      <c r="U189" s="59">
        <f t="shared" si="33"/>
        <v>7.2429223744292226E-2</v>
      </c>
      <c r="V189" s="59">
        <f t="shared" si="34"/>
        <v>3.2593150684931502</v>
      </c>
      <c r="W189" s="59">
        <f t="shared" si="35"/>
        <v>39.556232876712322</v>
      </c>
      <c r="X189" s="60">
        <v>30</v>
      </c>
      <c r="Y189" s="58">
        <f t="shared" si="36"/>
        <v>18.457446808510625</v>
      </c>
      <c r="Z189" s="61">
        <f t="shared" si="37"/>
        <v>0.51317677756033908</v>
      </c>
      <c r="AA189" s="63">
        <f t="shared" si="38"/>
        <v>2.4500000000000002</v>
      </c>
      <c r="AB189" s="62">
        <f t="shared" si="39"/>
        <v>0.22</v>
      </c>
      <c r="AC189" s="57">
        <f t="shared" si="40"/>
        <v>8.0659817351598146</v>
      </c>
      <c r="AD189" s="58">
        <f t="shared" si="41"/>
        <v>0.72429223744292226</v>
      </c>
    </row>
    <row r="190" spans="2:30" x14ac:dyDescent="0.35">
      <c r="B190" s="76">
        <v>44207</v>
      </c>
      <c r="C190" s="125">
        <v>2019</v>
      </c>
      <c r="D190" s="77" t="s">
        <v>932</v>
      </c>
      <c r="E190" s="78" t="s">
        <v>13</v>
      </c>
      <c r="F190" s="78" t="s">
        <v>997</v>
      </c>
      <c r="G190" s="78">
        <v>6</v>
      </c>
      <c r="H190" s="77" t="s">
        <v>952</v>
      </c>
      <c r="I190" s="79" t="s">
        <v>8</v>
      </c>
      <c r="J190" s="137"/>
      <c r="K190" s="80">
        <v>1629</v>
      </c>
      <c r="L190" s="70">
        <v>327</v>
      </c>
      <c r="M190" s="70">
        <v>11.28</v>
      </c>
      <c r="N190" s="70">
        <v>87.98</v>
      </c>
      <c r="O190" s="70">
        <v>65.22</v>
      </c>
      <c r="P190" s="33">
        <f t="shared" si="42"/>
        <v>70.325945241199477</v>
      </c>
      <c r="Q190" s="201">
        <v>0.19</v>
      </c>
      <c r="R190" s="185">
        <v>0.08</v>
      </c>
      <c r="S190" s="59">
        <f t="shared" si="31"/>
        <v>7.5559695958472381E-2</v>
      </c>
      <c r="T190" s="59">
        <f t="shared" si="32"/>
        <v>3.400186318131257</v>
      </c>
      <c r="U190" s="59">
        <f t="shared" si="33"/>
        <v>3.181460882461995E-2</v>
      </c>
      <c r="V190" s="59">
        <f t="shared" si="34"/>
        <v>1.4316573971078976</v>
      </c>
      <c r="W190" s="59">
        <f t="shared" si="35"/>
        <v>4.8318437152391542</v>
      </c>
      <c r="X190" s="60">
        <v>30</v>
      </c>
      <c r="Y190" s="58">
        <f t="shared" si="36"/>
        <v>29.674054758800523</v>
      </c>
      <c r="Z190" s="61">
        <f t="shared" si="37"/>
        <v>0.6109751575824991</v>
      </c>
      <c r="AA190" s="63">
        <f t="shared" si="38"/>
        <v>0.19</v>
      </c>
      <c r="AB190" s="62">
        <f t="shared" si="39"/>
        <v>0.08</v>
      </c>
      <c r="AC190" s="57">
        <f t="shared" si="40"/>
        <v>0.75559695958472384</v>
      </c>
      <c r="AD190" s="58">
        <f t="shared" si="41"/>
        <v>0.3181460882461995</v>
      </c>
    </row>
    <row r="191" spans="2:30" x14ac:dyDescent="0.35">
      <c r="B191" s="76">
        <v>44207</v>
      </c>
      <c r="C191" s="125">
        <v>2019</v>
      </c>
      <c r="D191" s="77" t="s">
        <v>932</v>
      </c>
      <c r="E191" s="78" t="s">
        <v>13</v>
      </c>
      <c r="F191" s="78" t="s">
        <v>997</v>
      </c>
      <c r="G191" s="78">
        <v>6</v>
      </c>
      <c r="H191" s="77" t="s">
        <v>952</v>
      </c>
      <c r="I191" s="79" t="s">
        <v>12</v>
      </c>
      <c r="J191" s="137"/>
      <c r="K191" s="80">
        <v>1630</v>
      </c>
      <c r="L191" s="70">
        <v>307</v>
      </c>
      <c r="M191" s="70">
        <v>11.39</v>
      </c>
      <c r="N191" s="70">
        <v>86.91</v>
      </c>
      <c r="O191" s="70">
        <v>75.42</v>
      </c>
      <c r="P191" s="33">
        <f t="shared" si="42"/>
        <v>84.785487288135599</v>
      </c>
      <c r="Q191" s="201">
        <v>0.05</v>
      </c>
      <c r="R191" s="185">
        <v>0.06</v>
      </c>
      <c r="S191" s="59">
        <f t="shared" si="31"/>
        <v>1.5640324847727628E-2</v>
      </c>
      <c r="T191" s="59">
        <f t="shared" si="32"/>
        <v>0.70381461814774327</v>
      </c>
      <c r="U191" s="59">
        <f t="shared" si="33"/>
        <v>1.8768389817273152E-2</v>
      </c>
      <c r="V191" s="59">
        <f t="shared" si="34"/>
        <v>0.84457754177729183</v>
      </c>
      <c r="W191" s="59">
        <f t="shared" si="35"/>
        <v>1.5483921599250352</v>
      </c>
      <c r="X191" s="60">
        <v>30</v>
      </c>
      <c r="Y191" s="58">
        <f t="shared" si="36"/>
        <v>15.214512711864401</v>
      </c>
      <c r="Z191" s="61">
        <f t="shared" si="37"/>
        <v>0.48972356707793219</v>
      </c>
      <c r="AA191" s="63">
        <f t="shared" si="38"/>
        <v>0.05</v>
      </c>
      <c r="AB191" s="62">
        <f t="shared" si="39"/>
        <v>0.06</v>
      </c>
      <c r="AC191" s="57">
        <f t="shared" si="40"/>
        <v>0.15640324847727627</v>
      </c>
      <c r="AD191" s="58">
        <f t="shared" si="41"/>
        <v>0.18768389817273151</v>
      </c>
    </row>
    <row r="192" spans="2:30" x14ac:dyDescent="0.35">
      <c r="B192" s="76">
        <v>44207</v>
      </c>
      <c r="C192" s="125">
        <v>2019</v>
      </c>
      <c r="D192" s="77" t="s">
        <v>932</v>
      </c>
      <c r="E192" s="78" t="s">
        <v>13</v>
      </c>
      <c r="F192" s="78" t="s">
        <v>997</v>
      </c>
      <c r="G192" s="78">
        <v>6</v>
      </c>
      <c r="H192" s="77" t="s">
        <v>952</v>
      </c>
      <c r="I192" s="79" t="s">
        <v>11</v>
      </c>
      <c r="J192" s="137"/>
      <c r="K192" s="80">
        <v>1631</v>
      </c>
      <c r="L192" s="70">
        <v>215</v>
      </c>
      <c r="M192" s="70">
        <v>10.91</v>
      </c>
      <c r="N192" s="70">
        <v>91.31</v>
      </c>
      <c r="O192" s="70">
        <v>79.25</v>
      </c>
      <c r="P192" s="33">
        <f t="shared" si="42"/>
        <v>85</v>
      </c>
      <c r="Q192" s="201">
        <v>0.44</v>
      </c>
      <c r="R192" s="185">
        <v>0.09</v>
      </c>
      <c r="S192" s="59">
        <f t="shared" si="31"/>
        <v>0.13717647058823532</v>
      </c>
      <c r="T192" s="59">
        <f t="shared" si="32"/>
        <v>6.172941176470589</v>
      </c>
      <c r="U192" s="59">
        <f t="shared" si="33"/>
        <v>2.8058823529411765E-2</v>
      </c>
      <c r="V192" s="59">
        <f t="shared" si="34"/>
        <v>1.2626470588235295</v>
      </c>
      <c r="W192" s="59">
        <f t="shared" si="35"/>
        <v>7.4355882352941185</v>
      </c>
      <c r="X192" s="60">
        <v>30</v>
      </c>
      <c r="Y192" s="58">
        <f t="shared" si="36"/>
        <v>15</v>
      </c>
      <c r="Z192" s="61">
        <f t="shared" si="37"/>
        <v>0.48823529411764705</v>
      </c>
      <c r="AA192" s="63">
        <f t="shared" si="38"/>
        <v>0.44</v>
      </c>
      <c r="AB192" s="62">
        <f t="shared" si="39"/>
        <v>0.09</v>
      </c>
      <c r="AC192" s="57">
        <f t="shared" si="40"/>
        <v>1.3717647058823532</v>
      </c>
      <c r="AD192" s="58">
        <f t="shared" si="41"/>
        <v>0.28058823529411764</v>
      </c>
    </row>
    <row r="193" spans="2:30" x14ac:dyDescent="0.35">
      <c r="B193" s="76">
        <v>44207</v>
      </c>
      <c r="C193" s="125">
        <v>2019</v>
      </c>
      <c r="D193" s="77" t="s">
        <v>932</v>
      </c>
      <c r="E193" s="78" t="s">
        <v>13</v>
      </c>
      <c r="F193" s="78" t="s">
        <v>997</v>
      </c>
      <c r="G193" s="78">
        <v>6</v>
      </c>
      <c r="H193" s="77" t="s">
        <v>952</v>
      </c>
      <c r="I193" s="79" t="s">
        <v>10</v>
      </c>
      <c r="J193" s="137"/>
      <c r="K193" s="80">
        <v>1632</v>
      </c>
      <c r="L193" s="182">
        <v>18</v>
      </c>
      <c r="M193" s="182">
        <v>11.21</v>
      </c>
      <c r="N193" s="182">
        <v>82.66</v>
      </c>
      <c r="O193" s="182">
        <v>69.53</v>
      </c>
      <c r="P193" s="33">
        <f t="shared" si="42"/>
        <v>81.623512946116179</v>
      </c>
      <c r="Q193" s="201">
        <v>1.73</v>
      </c>
      <c r="R193" s="185">
        <v>0.16</v>
      </c>
      <c r="S193" s="59">
        <f t="shared" si="31"/>
        <v>0.56882055898491057</v>
      </c>
      <c r="T193" s="59">
        <f t="shared" si="32"/>
        <v>25.596925154320974</v>
      </c>
      <c r="U193" s="59">
        <f t="shared" si="33"/>
        <v>5.2607681755829888E-2</v>
      </c>
      <c r="V193" s="59">
        <f t="shared" si="34"/>
        <v>2.3673456790123448</v>
      </c>
      <c r="W193" s="59">
        <f t="shared" si="35"/>
        <v>27.96427083333332</v>
      </c>
      <c r="X193" s="60">
        <v>30</v>
      </c>
      <c r="Y193" s="58">
        <f t="shared" si="36"/>
        <v>18.376487053883821</v>
      </c>
      <c r="Z193" s="61">
        <f t="shared" si="37"/>
        <v>0.51256858710562403</v>
      </c>
      <c r="AA193" s="63">
        <f t="shared" si="38"/>
        <v>1.73</v>
      </c>
      <c r="AB193" s="62">
        <f t="shared" si="39"/>
        <v>0.16</v>
      </c>
      <c r="AC193" s="57">
        <f t="shared" si="40"/>
        <v>5.6882055898491055</v>
      </c>
      <c r="AD193" s="58">
        <f t="shared" si="41"/>
        <v>0.52607681755829883</v>
      </c>
    </row>
    <row r="194" spans="2:30" x14ac:dyDescent="0.35">
      <c r="B194" s="76">
        <v>44207</v>
      </c>
      <c r="C194" s="125">
        <v>2019</v>
      </c>
      <c r="D194" s="77" t="s">
        <v>932</v>
      </c>
      <c r="E194" s="78" t="s">
        <v>13</v>
      </c>
      <c r="F194" s="78" t="s">
        <v>998</v>
      </c>
      <c r="G194" s="78">
        <v>7</v>
      </c>
      <c r="H194" s="77" t="s">
        <v>952</v>
      </c>
      <c r="I194" s="79" t="s">
        <v>8</v>
      </c>
      <c r="J194" s="137"/>
      <c r="K194" s="80">
        <v>1633</v>
      </c>
      <c r="L194" s="183">
        <v>306</v>
      </c>
      <c r="M194" s="183">
        <v>11.18</v>
      </c>
      <c r="N194" s="183">
        <v>82.18</v>
      </c>
      <c r="O194" s="183">
        <v>74.91</v>
      </c>
      <c r="P194" s="33">
        <f t="shared" si="42"/>
        <v>89.760563380281681</v>
      </c>
      <c r="Q194" s="201">
        <v>0.15</v>
      </c>
      <c r="R194" s="185">
        <v>0.14000000000000001</v>
      </c>
      <c r="S194" s="59">
        <f t="shared" ref="S194:S257" si="43">AA194*((250+(100*Y194/100))/1000)*(100/(100-(100*Y194/100)))</f>
        <v>4.3488937705946966E-2</v>
      </c>
      <c r="T194" s="59">
        <f t="shared" ref="T194:T257" si="44">IF(Y194="","",S194*(X194/10*15))</f>
        <v>1.9570021967676134</v>
      </c>
      <c r="U194" s="59">
        <f t="shared" ref="U194:U257" si="45">AB194*((250+(100*Y194/100))/1000)*(100/(100-(100*Y194/100)))</f>
        <v>4.0589675192217178E-2</v>
      </c>
      <c r="V194" s="59">
        <f t="shared" ref="V194:V257" si="46">IF(Y194="","",U194*(X194/10*15))</f>
        <v>1.8265353836497731</v>
      </c>
      <c r="W194" s="59">
        <f t="shared" ref="W194:W257" si="47">IF(AA194="","",T194+V194)</f>
        <v>3.7835375804173865</v>
      </c>
      <c r="X194" s="60">
        <v>30</v>
      </c>
      <c r="Y194" s="58">
        <f t="shared" ref="Y194:Y257" si="48">100-P194</f>
        <v>10.239436619718319</v>
      </c>
      <c r="Z194" s="61">
        <f t="shared" ref="Z194:Z257" si="49">IF(Y194="","",((400+Y194)/1000)*(100/(100-Y194)))</f>
        <v>0.45703750196139969</v>
      </c>
      <c r="AA194" s="63">
        <f t="shared" ref="AA194:AA257" si="50">Q194</f>
        <v>0.15</v>
      </c>
      <c r="AB194" s="62">
        <f t="shared" ref="AB194:AB257" si="51">R194</f>
        <v>0.14000000000000001</v>
      </c>
      <c r="AC194" s="57">
        <f t="shared" ref="AC194:AC257" si="52">S194*10</f>
        <v>0.43488937705946967</v>
      </c>
      <c r="AD194" s="58">
        <f t="shared" ref="AD194:AD257" si="53">U194*10</f>
        <v>0.40589675192217178</v>
      </c>
    </row>
    <row r="195" spans="2:30" x14ac:dyDescent="0.35">
      <c r="B195" s="76">
        <v>44207</v>
      </c>
      <c r="C195" s="125">
        <v>2019</v>
      </c>
      <c r="D195" s="77" t="s">
        <v>932</v>
      </c>
      <c r="E195" s="78" t="s">
        <v>13</v>
      </c>
      <c r="F195" s="78" t="s">
        <v>998</v>
      </c>
      <c r="G195" s="78">
        <v>7</v>
      </c>
      <c r="H195" s="77" t="s">
        <v>952</v>
      </c>
      <c r="I195" s="79" t="s">
        <v>12</v>
      </c>
      <c r="J195" s="137"/>
      <c r="K195" s="80">
        <v>1634</v>
      </c>
      <c r="L195" s="182">
        <v>13</v>
      </c>
      <c r="M195" s="182">
        <v>11.21</v>
      </c>
      <c r="N195" s="182">
        <v>79.459999999999994</v>
      </c>
      <c r="O195" s="182">
        <v>70.91</v>
      </c>
      <c r="P195" s="33">
        <f t="shared" si="42"/>
        <v>87.47252747252746</v>
      </c>
      <c r="Q195" s="201">
        <v>0.08</v>
      </c>
      <c r="R195" s="185">
        <v>0.05</v>
      </c>
      <c r="S195" s="59">
        <f t="shared" si="43"/>
        <v>2.4010050251256288E-2</v>
      </c>
      <c r="T195" s="59">
        <f t="shared" si="44"/>
        <v>1.080452261306533</v>
      </c>
      <c r="U195" s="59">
        <f t="shared" si="45"/>
        <v>1.500628140703518E-2</v>
      </c>
      <c r="V195" s="59">
        <f t="shared" si="46"/>
        <v>0.67528266331658304</v>
      </c>
      <c r="W195" s="59">
        <f t="shared" si="47"/>
        <v>1.7557349246231162</v>
      </c>
      <c r="X195" s="60">
        <v>30</v>
      </c>
      <c r="Y195" s="58">
        <f t="shared" si="48"/>
        <v>12.52747252747254</v>
      </c>
      <c r="Z195" s="61">
        <f t="shared" si="49"/>
        <v>0.47160804020100505</v>
      </c>
      <c r="AA195" s="63">
        <f t="shared" si="50"/>
        <v>0.08</v>
      </c>
      <c r="AB195" s="62">
        <f t="shared" si="51"/>
        <v>0.05</v>
      </c>
      <c r="AC195" s="57">
        <f t="shared" si="52"/>
        <v>0.24010050251256287</v>
      </c>
      <c r="AD195" s="58">
        <f t="shared" si="53"/>
        <v>0.1500628140703518</v>
      </c>
    </row>
    <row r="196" spans="2:30" x14ac:dyDescent="0.35">
      <c r="B196" s="76">
        <v>44207</v>
      </c>
      <c r="C196" s="125">
        <v>2019</v>
      </c>
      <c r="D196" s="77" t="s">
        <v>932</v>
      </c>
      <c r="E196" s="78" t="s">
        <v>13</v>
      </c>
      <c r="F196" s="78" t="s">
        <v>998</v>
      </c>
      <c r="G196" s="78">
        <v>7</v>
      </c>
      <c r="H196" s="77" t="s">
        <v>952</v>
      </c>
      <c r="I196" s="79" t="s">
        <v>11</v>
      </c>
      <c r="J196" s="137"/>
      <c r="K196" s="80">
        <v>1635</v>
      </c>
      <c r="L196" s="70">
        <v>316</v>
      </c>
      <c r="M196" s="70">
        <v>10.87</v>
      </c>
      <c r="N196" s="70"/>
      <c r="O196" s="70">
        <v>68.930000000000007</v>
      </c>
      <c r="P196" s="93">
        <v>85</v>
      </c>
      <c r="Q196" s="201">
        <v>0.27</v>
      </c>
      <c r="R196" s="185">
        <v>0.04</v>
      </c>
      <c r="S196" s="59">
        <f t="shared" si="43"/>
        <v>8.4176470588235297E-2</v>
      </c>
      <c r="T196" s="59">
        <f t="shared" si="44"/>
        <v>3.7879411764705884</v>
      </c>
      <c r="U196" s="59">
        <f t="shared" si="45"/>
        <v>1.2470588235294119E-2</v>
      </c>
      <c r="V196" s="59">
        <f t="shared" si="46"/>
        <v>0.56117647058823539</v>
      </c>
      <c r="W196" s="59">
        <f t="shared" si="47"/>
        <v>4.349117647058824</v>
      </c>
      <c r="X196" s="60">
        <v>30</v>
      </c>
      <c r="Y196" s="58">
        <f t="shared" si="48"/>
        <v>15</v>
      </c>
      <c r="Z196" s="61">
        <f t="shared" si="49"/>
        <v>0.48823529411764705</v>
      </c>
      <c r="AA196" s="63">
        <f t="shared" si="50"/>
        <v>0.27</v>
      </c>
      <c r="AB196" s="62">
        <f t="shared" si="51"/>
        <v>0.04</v>
      </c>
      <c r="AC196" s="57">
        <f t="shared" si="52"/>
        <v>0.84176470588235297</v>
      </c>
      <c r="AD196" s="58">
        <f t="shared" si="53"/>
        <v>0.12470588235294119</v>
      </c>
    </row>
    <row r="197" spans="2:30" x14ac:dyDescent="0.35">
      <c r="B197" s="76">
        <v>44207</v>
      </c>
      <c r="C197" s="125">
        <v>2019</v>
      </c>
      <c r="D197" s="77" t="s">
        <v>932</v>
      </c>
      <c r="E197" s="78" t="s">
        <v>13</v>
      </c>
      <c r="F197" s="78" t="s">
        <v>998</v>
      </c>
      <c r="G197" s="78">
        <v>7</v>
      </c>
      <c r="H197" s="77" t="s">
        <v>952</v>
      </c>
      <c r="I197" s="79" t="s">
        <v>10</v>
      </c>
      <c r="J197" s="137"/>
      <c r="K197" s="80">
        <v>1636</v>
      </c>
      <c r="L197" s="70">
        <v>316</v>
      </c>
      <c r="M197" s="70">
        <v>11.27</v>
      </c>
      <c r="N197" s="70">
        <v>81.64</v>
      </c>
      <c r="O197" s="70">
        <v>74.83</v>
      </c>
      <c r="P197" s="33">
        <f t="shared" ref="P197:P220" si="54">100/(N197-M197)*(O197-M197)</f>
        <v>90.322580645161295</v>
      </c>
      <c r="Q197" s="201">
        <v>1.04</v>
      </c>
      <c r="R197" s="185">
        <v>0.14000000000000001</v>
      </c>
      <c r="S197" s="59">
        <f t="shared" si="43"/>
        <v>0.29900000000000004</v>
      </c>
      <c r="T197" s="59">
        <f t="shared" si="44"/>
        <v>13.455000000000002</v>
      </c>
      <c r="U197" s="59">
        <f t="shared" si="45"/>
        <v>4.0250000000000001E-2</v>
      </c>
      <c r="V197" s="59">
        <f t="shared" si="46"/>
        <v>1.81125</v>
      </c>
      <c r="W197" s="59">
        <f t="shared" si="47"/>
        <v>15.266250000000001</v>
      </c>
      <c r="X197" s="60">
        <v>30</v>
      </c>
      <c r="Y197" s="58">
        <f t="shared" si="48"/>
        <v>9.6774193548387046</v>
      </c>
      <c r="Z197" s="61">
        <f t="shared" si="49"/>
        <v>0.45357142857142851</v>
      </c>
      <c r="AA197" s="63">
        <f t="shared" si="50"/>
        <v>1.04</v>
      </c>
      <c r="AB197" s="62">
        <f t="shared" si="51"/>
        <v>0.14000000000000001</v>
      </c>
      <c r="AC197" s="57">
        <f t="shared" si="52"/>
        <v>2.99</v>
      </c>
      <c r="AD197" s="58">
        <f t="shared" si="53"/>
        <v>0.40250000000000002</v>
      </c>
    </row>
    <row r="198" spans="2:30" x14ac:dyDescent="0.35">
      <c r="B198" s="76">
        <v>44207</v>
      </c>
      <c r="C198" s="125">
        <v>2019</v>
      </c>
      <c r="D198" s="77" t="s">
        <v>932</v>
      </c>
      <c r="E198" s="78" t="s">
        <v>13</v>
      </c>
      <c r="F198" s="78" t="s">
        <v>998</v>
      </c>
      <c r="G198" s="78">
        <v>7</v>
      </c>
      <c r="H198" s="77" t="s">
        <v>990</v>
      </c>
      <c r="I198" s="79" t="s">
        <v>8</v>
      </c>
      <c r="J198" s="137"/>
      <c r="K198" s="80">
        <v>1637</v>
      </c>
      <c r="L198" s="70">
        <v>309</v>
      </c>
      <c r="M198" s="70">
        <v>11.19</v>
      </c>
      <c r="N198" s="70">
        <v>90.36</v>
      </c>
      <c r="O198" s="70">
        <v>81.93</v>
      </c>
      <c r="P198" s="33">
        <f t="shared" si="54"/>
        <v>89.352027283061773</v>
      </c>
      <c r="Q198" s="201">
        <v>0.15</v>
      </c>
      <c r="R198" s="185">
        <v>0.06</v>
      </c>
      <c r="S198" s="59">
        <f t="shared" si="43"/>
        <v>4.3756361323155205E-2</v>
      </c>
      <c r="T198" s="59">
        <f t="shared" si="44"/>
        <v>1.9690362595419841</v>
      </c>
      <c r="U198" s="59">
        <f t="shared" si="45"/>
        <v>1.7502544529262084E-2</v>
      </c>
      <c r="V198" s="59">
        <f t="shared" si="46"/>
        <v>0.78761450381679377</v>
      </c>
      <c r="W198" s="59">
        <f t="shared" si="47"/>
        <v>2.756650763358778</v>
      </c>
      <c r="X198" s="60">
        <v>30</v>
      </c>
      <c r="Y198" s="58">
        <f t="shared" si="48"/>
        <v>10.647972716938227</v>
      </c>
      <c r="Z198" s="61">
        <f t="shared" si="49"/>
        <v>0.45958439355385911</v>
      </c>
      <c r="AA198" s="63">
        <f t="shared" si="50"/>
        <v>0.15</v>
      </c>
      <c r="AB198" s="62">
        <f t="shared" si="51"/>
        <v>0.06</v>
      </c>
      <c r="AC198" s="57">
        <f t="shared" si="52"/>
        <v>0.43756361323155202</v>
      </c>
      <c r="AD198" s="58">
        <f t="shared" si="53"/>
        <v>0.17502544529262085</v>
      </c>
    </row>
    <row r="199" spans="2:30" x14ac:dyDescent="0.35">
      <c r="B199" s="76">
        <v>44207</v>
      </c>
      <c r="C199" s="125">
        <v>2019</v>
      </c>
      <c r="D199" s="77" t="s">
        <v>932</v>
      </c>
      <c r="E199" s="78" t="s">
        <v>13</v>
      </c>
      <c r="F199" s="78" t="s">
        <v>998</v>
      </c>
      <c r="G199" s="78">
        <v>7</v>
      </c>
      <c r="H199" s="77" t="s">
        <v>990</v>
      </c>
      <c r="I199" s="79" t="s">
        <v>12</v>
      </c>
      <c r="J199" s="137"/>
      <c r="K199" s="80">
        <v>1638</v>
      </c>
      <c r="L199" s="183">
        <v>337</v>
      </c>
      <c r="M199" s="183">
        <v>11.24</v>
      </c>
      <c r="N199" s="183">
        <v>80.09</v>
      </c>
      <c r="O199" s="183">
        <v>73.31</v>
      </c>
      <c r="P199" s="33">
        <f t="shared" si="54"/>
        <v>90.152505446623081</v>
      </c>
      <c r="Q199" s="201">
        <v>0.12</v>
      </c>
      <c r="R199" s="185">
        <v>0.05</v>
      </c>
      <c r="S199" s="59">
        <f t="shared" si="43"/>
        <v>3.458772353794104E-2</v>
      </c>
      <c r="T199" s="59">
        <f t="shared" si="44"/>
        <v>1.5564475592073468</v>
      </c>
      <c r="U199" s="59">
        <f t="shared" si="45"/>
        <v>1.44115514741421E-2</v>
      </c>
      <c r="V199" s="59">
        <f t="shared" si="46"/>
        <v>0.64851981633639455</v>
      </c>
      <c r="W199" s="59">
        <f t="shared" si="47"/>
        <v>2.2049673755437413</v>
      </c>
      <c r="X199" s="60">
        <v>30</v>
      </c>
      <c r="Y199" s="58">
        <f t="shared" si="48"/>
        <v>9.8474945533769187</v>
      </c>
      <c r="Z199" s="61">
        <f t="shared" si="49"/>
        <v>0.45461575640406005</v>
      </c>
      <c r="AA199" s="63">
        <f t="shared" si="50"/>
        <v>0.12</v>
      </c>
      <c r="AB199" s="62">
        <f t="shared" si="51"/>
        <v>0.05</v>
      </c>
      <c r="AC199" s="57">
        <f t="shared" si="52"/>
        <v>0.3458772353794104</v>
      </c>
      <c r="AD199" s="58">
        <f t="shared" si="53"/>
        <v>0.14411551474142101</v>
      </c>
    </row>
    <row r="200" spans="2:30" x14ac:dyDescent="0.35">
      <c r="B200" s="76">
        <v>44207</v>
      </c>
      <c r="C200" s="125">
        <v>2019</v>
      </c>
      <c r="D200" s="77" t="s">
        <v>932</v>
      </c>
      <c r="E200" s="78" t="s">
        <v>13</v>
      </c>
      <c r="F200" s="78" t="s">
        <v>998</v>
      </c>
      <c r="G200" s="78">
        <v>7</v>
      </c>
      <c r="H200" s="77" t="s">
        <v>990</v>
      </c>
      <c r="I200" s="79" t="s">
        <v>11</v>
      </c>
      <c r="J200" s="137"/>
      <c r="K200" s="80">
        <v>1639</v>
      </c>
      <c r="L200" s="182">
        <v>11</v>
      </c>
      <c r="M200" s="182">
        <v>11.2</v>
      </c>
      <c r="N200" s="182">
        <v>83.29</v>
      </c>
      <c r="O200" s="182">
        <v>71.849999999999994</v>
      </c>
      <c r="P200" s="33">
        <f t="shared" si="54"/>
        <v>84.130947426827561</v>
      </c>
      <c r="Q200" s="201">
        <v>0.59</v>
      </c>
      <c r="R200" s="185">
        <v>0.06</v>
      </c>
      <c r="S200" s="59">
        <f t="shared" si="43"/>
        <v>0.18645070074196216</v>
      </c>
      <c r="T200" s="59">
        <f t="shared" si="44"/>
        <v>8.390281533388297</v>
      </c>
      <c r="U200" s="59">
        <f t="shared" si="45"/>
        <v>1.8961088211046997E-2</v>
      </c>
      <c r="V200" s="59">
        <f t="shared" si="46"/>
        <v>0.85324896949711482</v>
      </c>
      <c r="W200" s="59">
        <f t="shared" si="47"/>
        <v>9.2435305028854113</v>
      </c>
      <c r="X200" s="60">
        <v>30</v>
      </c>
      <c r="Y200" s="58">
        <f t="shared" si="48"/>
        <v>15.869052573172439</v>
      </c>
      <c r="Z200" s="61">
        <f t="shared" si="49"/>
        <v>0.49431162407254753</v>
      </c>
      <c r="AA200" s="63">
        <f t="shared" si="50"/>
        <v>0.59</v>
      </c>
      <c r="AB200" s="62">
        <f t="shared" si="51"/>
        <v>0.06</v>
      </c>
      <c r="AC200" s="57">
        <f t="shared" si="52"/>
        <v>1.8645070074196215</v>
      </c>
      <c r="AD200" s="58">
        <f t="shared" si="53"/>
        <v>0.18961088211046997</v>
      </c>
    </row>
    <row r="201" spans="2:30" x14ac:dyDescent="0.35">
      <c r="B201" s="76">
        <v>44207</v>
      </c>
      <c r="C201" s="125">
        <v>2019</v>
      </c>
      <c r="D201" s="77" t="s">
        <v>932</v>
      </c>
      <c r="E201" s="78" t="s">
        <v>13</v>
      </c>
      <c r="F201" s="78" t="s">
        <v>998</v>
      </c>
      <c r="G201" s="78">
        <v>7</v>
      </c>
      <c r="H201" s="77" t="s">
        <v>990</v>
      </c>
      <c r="I201" s="79" t="s">
        <v>10</v>
      </c>
      <c r="J201" s="137"/>
      <c r="K201" s="80">
        <v>1640</v>
      </c>
      <c r="L201" s="70">
        <v>328</v>
      </c>
      <c r="M201" s="70">
        <v>11.28</v>
      </c>
      <c r="N201" s="70">
        <v>77.61</v>
      </c>
      <c r="O201" s="70">
        <v>71.290000000000006</v>
      </c>
      <c r="P201" s="33">
        <f t="shared" si="54"/>
        <v>90.471883009196446</v>
      </c>
      <c r="Q201" s="201">
        <v>1.3900000000000001</v>
      </c>
      <c r="R201" s="185">
        <v>0.19</v>
      </c>
      <c r="S201" s="59">
        <f t="shared" si="43"/>
        <v>0.39873612731211461</v>
      </c>
      <c r="T201" s="59">
        <f t="shared" si="44"/>
        <v>17.943125729045157</v>
      </c>
      <c r="U201" s="59">
        <f t="shared" si="45"/>
        <v>5.450349941676387E-2</v>
      </c>
      <c r="V201" s="59">
        <f t="shared" si="46"/>
        <v>2.4526574737543743</v>
      </c>
      <c r="W201" s="59">
        <f t="shared" si="47"/>
        <v>20.395783202799532</v>
      </c>
      <c r="X201" s="60">
        <v>30</v>
      </c>
      <c r="Y201" s="58">
        <f t="shared" si="48"/>
        <v>9.5281169908035537</v>
      </c>
      <c r="Z201" s="61">
        <f t="shared" si="49"/>
        <v>0.45265789035160803</v>
      </c>
      <c r="AA201" s="63">
        <f t="shared" si="50"/>
        <v>1.3900000000000001</v>
      </c>
      <c r="AB201" s="62">
        <f t="shared" si="51"/>
        <v>0.19</v>
      </c>
      <c r="AC201" s="57">
        <f t="shared" si="52"/>
        <v>3.9873612731211461</v>
      </c>
      <c r="AD201" s="58">
        <f t="shared" si="53"/>
        <v>0.54503499416763868</v>
      </c>
    </row>
    <row r="202" spans="2:30" x14ac:dyDescent="0.35">
      <c r="B202" s="76">
        <v>44207</v>
      </c>
      <c r="C202" s="125">
        <v>2019</v>
      </c>
      <c r="D202" s="77" t="s">
        <v>932</v>
      </c>
      <c r="E202" s="78" t="s">
        <v>14</v>
      </c>
      <c r="F202" s="78" t="s">
        <v>997</v>
      </c>
      <c r="G202" s="78">
        <v>6</v>
      </c>
      <c r="H202" s="77" t="s">
        <v>952</v>
      </c>
      <c r="I202" s="79" t="s">
        <v>8</v>
      </c>
      <c r="J202" s="137"/>
      <c r="K202" s="80">
        <v>1641</v>
      </c>
      <c r="L202" s="70">
        <v>357</v>
      </c>
      <c r="M202" s="70">
        <v>11.26</v>
      </c>
      <c r="N202" s="70">
        <v>82.21</v>
      </c>
      <c r="O202" s="70">
        <v>66.010000000000005</v>
      </c>
      <c r="P202" s="33">
        <f t="shared" si="54"/>
        <v>77.167019027484159</v>
      </c>
      <c r="Q202" s="201">
        <v>0.44</v>
      </c>
      <c r="R202" s="185">
        <v>0.05</v>
      </c>
      <c r="S202" s="59">
        <f t="shared" si="43"/>
        <v>0.15556712328767119</v>
      </c>
      <c r="T202" s="59">
        <f t="shared" si="44"/>
        <v>7.0005205479452037</v>
      </c>
      <c r="U202" s="59">
        <f t="shared" si="45"/>
        <v>1.7678082191780818E-2</v>
      </c>
      <c r="V202" s="59">
        <f t="shared" si="46"/>
        <v>0.79551369863013677</v>
      </c>
      <c r="W202" s="59">
        <f t="shared" si="47"/>
        <v>7.7960342465753403</v>
      </c>
      <c r="X202" s="60">
        <v>30</v>
      </c>
      <c r="Y202" s="58">
        <f t="shared" si="48"/>
        <v>22.832980972515841</v>
      </c>
      <c r="Z202" s="61">
        <f t="shared" si="49"/>
        <v>0.54794520547945191</v>
      </c>
      <c r="AA202" s="63">
        <f t="shared" si="50"/>
        <v>0.44</v>
      </c>
      <c r="AB202" s="62">
        <f t="shared" si="51"/>
        <v>0.05</v>
      </c>
      <c r="AC202" s="57">
        <f t="shared" si="52"/>
        <v>1.5556712328767119</v>
      </c>
      <c r="AD202" s="58">
        <f t="shared" si="53"/>
        <v>0.1767808219178082</v>
      </c>
    </row>
    <row r="203" spans="2:30" x14ac:dyDescent="0.35">
      <c r="B203" s="76">
        <v>44207</v>
      </c>
      <c r="C203" s="125">
        <v>2019</v>
      </c>
      <c r="D203" s="77" t="s">
        <v>932</v>
      </c>
      <c r="E203" s="78" t="s">
        <v>14</v>
      </c>
      <c r="F203" s="78" t="s">
        <v>997</v>
      </c>
      <c r="G203" s="78">
        <v>6</v>
      </c>
      <c r="H203" s="77" t="s">
        <v>952</v>
      </c>
      <c r="I203" s="79" t="s">
        <v>12</v>
      </c>
      <c r="J203" s="137"/>
      <c r="K203" s="80">
        <v>1642</v>
      </c>
      <c r="L203" s="180">
        <v>339</v>
      </c>
      <c r="M203" s="180">
        <v>10.92</v>
      </c>
      <c r="N203" s="180">
        <v>83.29</v>
      </c>
      <c r="O203" s="180">
        <v>66.489999999999995</v>
      </c>
      <c r="P203" s="33">
        <f t="shared" si="54"/>
        <v>76.785961033577436</v>
      </c>
      <c r="Q203" s="201">
        <v>0.4</v>
      </c>
      <c r="R203" s="185">
        <v>7.0000000000000007E-2</v>
      </c>
      <c r="S203" s="59">
        <f t="shared" si="43"/>
        <v>0.14232499550116973</v>
      </c>
      <c r="T203" s="59">
        <f t="shared" si="44"/>
        <v>6.4046247975526374</v>
      </c>
      <c r="U203" s="59">
        <f t="shared" si="45"/>
        <v>2.4906874212704707E-2</v>
      </c>
      <c r="V203" s="59">
        <f t="shared" si="46"/>
        <v>1.1208093395717118</v>
      </c>
      <c r="W203" s="59">
        <f t="shared" si="47"/>
        <v>7.5254341371243489</v>
      </c>
      <c r="X203" s="60">
        <v>30</v>
      </c>
      <c r="Y203" s="58">
        <f t="shared" si="48"/>
        <v>23.214038966422564</v>
      </c>
      <c r="Z203" s="61">
        <f t="shared" si="49"/>
        <v>0.55116069821846336</v>
      </c>
      <c r="AA203" s="63">
        <f t="shared" si="50"/>
        <v>0.4</v>
      </c>
      <c r="AB203" s="62">
        <f t="shared" si="51"/>
        <v>7.0000000000000007E-2</v>
      </c>
      <c r="AC203" s="57">
        <f t="shared" si="52"/>
        <v>1.4232499550116973</v>
      </c>
      <c r="AD203" s="58">
        <f t="shared" si="53"/>
        <v>0.24906874212704708</v>
      </c>
    </row>
    <row r="204" spans="2:30" x14ac:dyDescent="0.35">
      <c r="B204" s="76">
        <v>44207</v>
      </c>
      <c r="C204" s="125">
        <v>2019</v>
      </c>
      <c r="D204" s="77" t="s">
        <v>932</v>
      </c>
      <c r="E204" s="78" t="s">
        <v>14</v>
      </c>
      <c r="F204" s="78" t="s">
        <v>997</v>
      </c>
      <c r="G204" s="78">
        <v>6</v>
      </c>
      <c r="H204" s="77" t="s">
        <v>952</v>
      </c>
      <c r="I204" s="79" t="s">
        <v>11</v>
      </c>
      <c r="J204" s="137"/>
      <c r="K204" s="80">
        <v>1643</v>
      </c>
      <c r="L204" s="183">
        <v>360</v>
      </c>
      <c r="M204" s="183">
        <v>11.29</v>
      </c>
      <c r="N204" s="183">
        <v>88.14</v>
      </c>
      <c r="O204" s="183">
        <v>73.53</v>
      </c>
      <c r="P204" s="33">
        <f t="shared" si="54"/>
        <v>80.9889394925179</v>
      </c>
      <c r="Q204" s="201">
        <v>0.79</v>
      </c>
      <c r="R204" s="185">
        <v>0.05</v>
      </c>
      <c r="S204" s="59">
        <f t="shared" si="43"/>
        <v>0.2624046433161954</v>
      </c>
      <c r="T204" s="59">
        <f t="shared" si="44"/>
        <v>11.808208949228792</v>
      </c>
      <c r="U204" s="59">
        <f t="shared" si="45"/>
        <v>1.660788881748072E-2</v>
      </c>
      <c r="V204" s="59">
        <f t="shared" si="46"/>
        <v>0.74735499678663242</v>
      </c>
      <c r="W204" s="59">
        <f t="shared" si="47"/>
        <v>12.555563946015425</v>
      </c>
      <c r="X204" s="60">
        <v>30</v>
      </c>
      <c r="Y204" s="58">
        <f t="shared" si="48"/>
        <v>19.0110605074821</v>
      </c>
      <c r="Z204" s="61">
        <f t="shared" si="49"/>
        <v>0.5173682519280205</v>
      </c>
      <c r="AA204" s="63">
        <f t="shared" si="50"/>
        <v>0.79</v>
      </c>
      <c r="AB204" s="62">
        <f t="shared" si="51"/>
        <v>0.05</v>
      </c>
      <c r="AC204" s="57">
        <f t="shared" si="52"/>
        <v>2.6240464331619542</v>
      </c>
      <c r="AD204" s="58">
        <f t="shared" si="53"/>
        <v>0.1660788881748072</v>
      </c>
    </row>
    <row r="205" spans="2:30" x14ac:dyDescent="0.35">
      <c r="B205" s="76">
        <v>44207</v>
      </c>
      <c r="C205" s="125">
        <v>2019</v>
      </c>
      <c r="D205" s="77" t="s">
        <v>932</v>
      </c>
      <c r="E205" s="78" t="s">
        <v>14</v>
      </c>
      <c r="F205" s="78" t="s">
        <v>997</v>
      </c>
      <c r="G205" s="78">
        <v>6</v>
      </c>
      <c r="H205" s="77" t="s">
        <v>952</v>
      </c>
      <c r="I205" s="79" t="s">
        <v>10</v>
      </c>
      <c r="J205" s="137"/>
      <c r="K205" s="80">
        <v>1644</v>
      </c>
      <c r="L205" s="70">
        <v>358</v>
      </c>
      <c r="M205" s="70">
        <v>11.25</v>
      </c>
      <c r="N205" s="70">
        <v>78</v>
      </c>
      <c r="O205" s="70">
        <v>67.75</v>
      </c>
      <c r="P205" s="33">
        <f t="shared" si="54"/>
        <v>84.644194756554313</v>
      </c>
      <c r="Q205" s="201">
        <v>1.73</v>
      </c>
      <c r="R205" s="185">
        <v>0.16</v>
      </c>
      <c r="S205" s="59">
        <f t="shared" si="43"/>
        <v>0.5423473451327433</v>
      </c>
      <c r="T205" s="59">
        <f t="shared" si="44"/>
        <v>24.405630530973447</v>
      </c>
      <c r="U205" s="59">
        <f t="shared" si="45"/>
        <v>5.015929203539822E-2</v>
      </c>
      <c r="V205" s="59">
        <f t="shared" si="46"/>
        <v>2.2571681415929201</v>
      </c>
      <c r="W205" s="59">
        <f t="shared" si="47"/>
        <v>26.662798672566367</v>
      </c>
      <c r="X205" s="60">
        <v>30</v>
      </c>
      <c r="Y205" s="58">
        <f t="shared" si="48"/>
        <v>15.355805243445687</v>
      </c>
      <c r="Z205" s="61">
        <f t="shared" si="49"/>
        <v>0.49070796460176985</v>
      </c>
      <c r="AA205" s="63">
        <f t="shared" si="50"/>
        <v>1.73</v>
      </c>
      <c r="AB205" s="62">
        <f t="shared" si="51"/>
        <v>0.16</v>
      </c>
      <c r="AC205" s="57">
        <f t="shared" si="52"/>
        <v>5.4234734513274327</v>
      </c>
      <c r="AD205" s="58">
        <f t="shared" si="53"/>
        <v>0.50159292035398217</v>
      </c>
    </row>
    <row r="206" spans="2:30" x14ac:dyDescent="0.35">
      <c r="B206" s="76">
        <v>44207</v>
      </c>
      <c r="C206" s="125">
        <v>2019</v>
      </c>
      <c r="D206" s="77" t="s">
        <v>932</v>
      </c>
      <c r="E206" s="78" t="s">
        <v>14</v>
      </c>
      <c r="F206" s="78" t="s">
        <v>997</v>
      </c>
      <c r="G206" s="78">
        <v>6</v>
      </c>
      <c r="H206" s="77" t="s">
        <v>990</v>
      </c>
      <c r="I206" s="79" t="s">
        <v>8</v>
      </c>
      <c r="J206" s="137"/>
      <c r="K206" s="80">
        <v>1645</v>
      </c>
      <c r="L206" s="70">
        <v>359</v>
      </c>
      <c r="M206" s="70">
        <v>11.28</v>
      </c>
      <c r="N206" s="70">
        <v>79.89</v>
      </c>
      <c r="O206" s="70">
        <v>76.489999999999995</v>
      </c>
      <c r="P206" s="33">
        <f t="shared" si="54"/>
        <v>95.044454161200974</v>
      </c>
      <c r="Q206" s="201">
        <v>1.3900000000000001</v>
      </c>
      <c r="R206" s="185">
        <v>0.1</v>
      </c>
      <c r="S206" s="59">
        <f t="shared" si="43"/>
        <v>0.3728657414506979</v>
      </c>
      <c r="T206" s="59">
        <f t="shared" si="44"/>
        <v>16.778958365281404</v>
      </c>
      <c r="U206" s="59">
        <f t="shared" si="45"/>
        <v>2.6824873485661718E-2</v>
      </c>
      <c r="V206" s="59">
        <f t="shared" si="46"/>
        <v>1.2071193068547774</v>
      </c>
      <c r="W206" s="59">
        <f t="shared" si="47"/>
        <v>17.986077672136183</v>
      </c>
      <c r="X206" s="60">
        <v>30</v>
      </c>
      <c r="Y206" s="58">
        <f t="shared" si="48"/>
        <v>4.9555458387990257</v>
      </c>
      <c r="Z206" s="61">
        <f t="shared" si="49"/>
        <v>0.42606962122373876</v>
      </c>
      <c r="AA206" s="63">
        <f t="shared" si="50"/>
        <v>1.3900000000000001</v>
      </c>
      <c r="AB206" s="62">
        <f t="shared" si="51"/>
        <v>0.1</v>
      </c>
      <c r="AC206" s="57">
        <f t="shared" si="52"/>
        <v>3.7286574145069791</v>
      </c>
      <c r="AD206" s="58">
        <f t="shared" si="53"/>
        <v>0.26824873485661715</v>
      </c>
    </row>
    <row r="207" spans="2:30" x14ac:dyDescent="0.35">
      <c r="B207" s="76">
        <v>44207</v>
      </c>
      <c r="C207" s="125">
        <v>2019</v>
      </c>
      <c r="D207" s="77" t="s">
        <v>932</v>
      </c>
      <c r="E207" s="78" t="s">
        <v>14</v>
      </c>
      <c r="F207" s="78" t="s">
        <v>997</v>
      </c>
      <c r="G207" s="78">
        <v>6</v>
      </c>
      <c r="H207" s="77" t="s">
        <v>990</v>
      </c>
      <c r="I207" s="79" t="s">
        <v>12</v>
      </c>
      <c r="J207" s="137"/>
      <c r="K207" s="80">
        <v>1646</v>
      </c>
      <c r="L207" s="70">
        <v>310</v>
      </c>
      <c r="M207" s="70">
        <v>11.26</v>
      </c>
      <c r="N207" s="70">
        <v>83.99</v>
      </c>
      <c r="O207" s="70">
        <v>72.75</v>
      </c>
      <c r="P207" s="33">
        <f t="shared" si="54"/>
        <v>84.545579540767235</v>
      </c>
      <c r="Q207" s="201">
        <v>1.07</v>
      </c>
      <c r="R207" s="185">
        <v>0.08</v>
      </c>
      <c r="S207" s="59">
        <f t="shared" si="43"/>
        <v>0.33595633436331107</v>
      </c>
      <c r="T207" s="59">
        <f t="shared" si="44"/>
        <v>15.118035046348998</v>
      </c>
      <c r="U207" s="59">
        <f t="shared" si="45"/>
        <v>2.5118230606602697E-2</v>
      </c>
      <c r="V207" s="59">
        <f t="shared" si="46"/>
        <v>1.1303203772971213</v>
      </c>
      <c r="W207" s="59">
        <f t="shared" si="47"/>
        <v>16.248355423646121</v>
      </c>
      <c r="X207" s="60">
        <v>30</v>
      </c>
      <c r="Y207" s="58">
        <f t="shared" si="48"/>
        <v>15.454420459232765</v>
      </c>
      <c r="Z207" s="61">
        <f t="shared" si="49"/>
        <v>0.4913969751179052</v>
      </c>
      <c r="AA207" s="63">
        <f t="shared" si="50"/>
        <v>1.07</v>
      </c>
      <c r="AB207" s="62">
        <f t="shared" si="51"/>
        <v>0.08</v>
      </c>
      <c r="AC207" s="57">
        <f t="shared" si="52"/>
        <v>3.3595633436331109</v>
      </c>
      <c r="AD207" s="58">
        <f t="shared" si="53"/>
        <v>0.25118230606602698</v>
      </c>
    </row>
    <row r="208" spans="2:30" x14ac:dyDescent="0.35">
      <c r="B208" s="76">
        <v>44207</v>
      </c>
      <c r="C208" s="125">
        <v>2019</v>
      </c>
      <c r="D208" s="77" t="s">
        <v>932</v>
      </c>
      <c r="E208" s="78" t="s">
        <v>14</v>
      </c>
      <c r="F208" s="78" t="s">
        <v>997</v>
      </c>
      <c r="G208" s="78">
        <v>6</v>
      </c>
      <c r="H208" s="77" t="s">
        <v>990</v>
      </c>
      <c r="I208" s="79" t="s">
        <v>11</v>
      </c>
      <c r="J208" s="137"/>
      <c r="K208" s="80">
        <v>1647</v>
      </c>
      <c r="L208" s="70">
        <v>347</v>
      </c>
      <c r="M208" s="70">
        <v>11.23</v>
      </c>
      <c r="N208" s="70">
        <v>81.099999999999994</v>
      </c>
      <c r="O208" s="70">
        <v>74.72</v>
      </c>
      <c r="P208" s="33">
        <f t="shared" si="54"/>
        <v>90.868756261628747</v>
      </c>
      <c r="Q208" s="201">
        <v>0.47</v>
      </c>
      <c r="R208" s="185">
        <v>7.0000000000000007E-2</v>
      </c>
      <c r="S208" s="59">
        <f t="shared" si="43"/>
        <v>0.13403031973539137</v>
      </c>
      <c r="T208" s="59">
        <f t="shared" si="44"/>
        <v>6.0313643880926113</v>
      </c>
      <c r="U208" s="59">
        <f t="shared" si="45"/>
        <v>1.9961962513781698E-2</v>
      </c>
      <c r="V208" s="59">
        <f t="shared" si="46"/>
        <v>0.89828831312017643</v>
      </c>
      <c r="W208" s="59">
        <f t="shared" si="47"/>
        <v>6.9296527012127882</v>
      </c>
      <c r="X208" s="60">
        <v>30</v>
      </c>
      <c r="Y208" s="58">
        <f t="shared" si="48"/>
        <v>9.1312437383712535</v>
      </c>
      <c r="Z208" s="61">
        <f t="shared" si="49"/>
        <v>0.45024413293432031</v>
      </c>
      <c r="AA208" s="63">
        <f t="shared" si="50"/>
        <v>0.47</v>
      </c>
      <c r="AB208" s="62">
        <f t="shared" si="51"/>
        <v>7.0000000000000007E-2</v>
      </c>
      <c r="AC208" s="57">
        <f t="shared" si="52"/>
        <v>1.3403031973539137</v>
      </c>
      <c r="AD208" s="58">
        <f t="shared" si="53"/>
        <v>0.19961962513781698</v>
      </c>
    </row>
    <row r="209" spans="2:30" x14ac:dyDescent="0.35">
      <c r="B209" s="76">
        <v>44207</v>
      </c>
      <c r="C209" s="125">
        <v>2019</v>
      </c>
      <c r="D209" s="77" t="s">
        <v>932</v>
      </c>
      <c r="E209" s="78" t="s">
        <v>14</v>
      </c>
      <c r="F209" s="78" t="s">
        <v>997</v>
      </c>
      <c r="G209" s="78">
        <v>6</v>
      </c>
      <c r="H209" s="77" t="s">
        <v>990</v>
      </c>
      <c r="I209" s="79" t="s">
        <v>10</v>
      </c>
      <c r="J209" s="137"/>
      <c r="K209" s="80">
        <v>1648</v>
      </c>
      <c r="L209" s="70">
        <v>348</v>
      </c>
      <c r="M209" s="70">
        <v>11.28</v>
      </c>
      <c r="N209" s="70">
        <v>85.16</v>
      </c>
      <c r="O209" s="70">
        <v>75.86</v>
      </c>
      <c r="P209" s="33">
        <f t="shared" si="54"/>
        <v>87.412019491066602</v>
      </c>
      <c r="Q209" s="201">
        <v>0.47</v>
      </c>
      <c r="R209" s="185">
        <v>0.04</v>
      </c>
      <c r="S209" s="59">
        <f t="shared" si="43"/>
        <v>0.14118922266955714</v>
      </c>
      <c r="T209" s="59">
        <f t="shared" si="44"/>
        <v>6.3535150201300707</v>
      </c>
      <c r="U209" s="59">
        <f t="shared" si="45"/>
        <v>1.2016104056983586E-2</v>
      </c>
      <c r="V209" s="59">
        <f t="shared" si="46"/>
        <v>0.54072468256426132</v>
      </c>
      <c r="W209" s="59">
        <f t="shared" si="47"/>
        <v>6.8942397026943318</v>
      </c>
      <c r="X209" s="60">
        <v>30</v>
      </c>
      <c r="Y209" s="58">
        <f t="shared" si="48"/>
        <v>12.587980508933398</v>
      </c>
      <c r="Z209" s="61">
        <f t="shared" si="49"/>
        <v>0.47200371632084237</v>
      </c>
      <c r="AA209" s="63">
        <f t="shared" si="50"/>
        <v>0.47</v>
      </c>
      <c r="AB209" s="62">
        <f t="shared" si="51"/>
        <v>0.04</v>
      </c>
      <c r="AC209" s="57">
        <f t="shared" si="52"/>
        <v>1.4118922266955714</v>
      </c>
      <c r="AD209" s="58">
        <f t="shared" si="53"/>
        <v>0.12016104056983586</v>
      </c>
    </row>
    <row r="210" spans="2:30" x14ac:dyDescent="0.35">
      <c r="B210" s="76">
        <v>44207</v>
      </c>
      <c r="C210" s="125">
        <v>2019</v>
      </c>
      <c r="D210" s="77" t="s">
        <v>932</v>
      </c>
      <c r="E210" s="78" t="s">
        <v>15</v>
      </c>
      <c r="F210" s="78" t="s">
        <v>1000</v>
      </c>
      <c r="G210" s="78">
        <v>9</v>
      </c>
      <c r="H210" s="77" t="s">
        <v>952</v>
      </c>
      <c r="I210" s="79" t="s">
        <v>8</v>
      </c>
      <c r="J210" s="137"/>
      <c r="K210" s="80">
        <v>1649</v>
      </c>
      <c r="L210" s="183">
        <v>308</v>
      </c>
      <c r="M210" s="183">
        <v>11.15</v>
      </c>
      <c r="N210" s="183">
        <v>85.49</v>
      </c>
      <c r="O210" s="183">
        <v>75.83</v>
      </c>
      <c r="P210" s="33">
        <f t="shared" si="54"/>
        <v>87.005649717514132</v>
      </c>
      <c r="Q210" s="201">
        <v>0.11</v>
      </c>
      <c r="R210" s="185">
        <v>0.03</v>
      </c>
      <c r="S210" s="59">
        <f t="shared" si="43"/>
        <v>3.3249999999999995E-2</v>
      </c>
      <c r="T210" s="59">
        <f t="shared" si="44"/>
        <v>1.4962499999999999</v>
      </c>
      <c r="U210" s="59">
        <f t="shared" si="45"/>
        <v>9.0681818181818172E-3</v>
      </c>
      <c r="V210" s="59">
        <f t="shared" si="46"/>
        <v>0.40806818181818177</v>
      </c>
      <c r="W210" s="59">
        <f t="shared" si="47"/>
        <v>1.9043181818181816</v>
      </c>
      <c r="X210" s="60">
        <v>30</v>
      </c>
      <c r="Y210" s="58">
        <f t="shared" si="48"/>
        <v>12.994350282485868</v>
      </c>
      <c r="Z210" s="61">
        <f t="shared" si="49"/>
        <v>0.47467532467532469</v>
      </c>
      <c r="AA210" s="63">
        <f t="shared" si="50"/>
        <v>0.11</v>
      </c>
      <c r="AB210" s="62">
        <f t="shared" si="51"/>
        <v>0.03</v>
      </c>
      <c r="AC210" s="57">
        <f t="shared" si="52"/>
        <v>0.33249999999999996</v>
      </c>
      <c r="AD210" s="58">
        <f t="shared" si="53"/>
        <v>9.0681818181818169E-2</v>
      </c>
    </row>
    <row r="211" spans="2:30" x14ac:dyDescent="0.35">
      <c r="B211" s="76">
        <v>44207</v>
      </c>
      <c r="C211" s="125">
        <v>2019</v>
      </c>
      <c r="D211" s="77" t="s">
        <v>932</v>
      </c>
      <c r="E211" s="78" t="s">
        <v>15</v>
      </c>
      <c r="F211" s="78" t="s">
        <v>1000</v>
      </c>
      <c r="G211" s="78">
        <v>9</v>
      </c>
      <c r="H211" s="77" t="s">
        <v>952</v>
      </c>
      <c r="I211" s="79" t="s">
        <v>12</v>
      </c>
      <c r="J211" s="137"/>
      <c r="K211" s="80">
        <v>1650</v>
      </c>
      <c r="L211" s="70">
        <v>318</v>
      </c>
      <c r="M211" s="70">
        <v>11.21</v>
      </c>
      <c r="N211" s="70">
        <v>85.87</v>
      </c>
      <c r="O211" s="70">
        <v>68.61</v>
      </c>
      <c r="P211" s="33">
        <f t="shared" si="54"/>
        <v>76.881864452183223</v>
      </c>
      <c r="Q211" s="201">
        <v>0.11</v>
      </c>
      <c r="R211" s="185">
        <v>0.04</v>
      </c>
      <c r="S211" s="59">
        <f t="shared" si="43"/>
        <v>3.9076829268292694E-2</v>
      </c>
      <c r="T211" s="59">
        <f t="shared" si="44"/>
        <v>1.7584573170731712</v>
      </c>
      <c r="U211" s="59">
        <f t="shared" si="45"/>
        <v>1.4209756097560979E-2</v>
      </c>
      <c r="V211" s="59">
        <f t="shared" si="46"/>
        <v>0.63943902439024403</v>
      </c>
      <c r="W211" s="59">
        <f t="shared" si="47"/>
        <v>2.3978963414634151</v>
      </c>
      <c r="X211" s="60">
        <v>30</v>
      </c>
      <c r="Y211" s="58">
        <f t="shared" si="48"/>
        <v>23.118135547816777</v>
      </c>
      <c r="Z211" s="61">
        <f t="shared" si="49"/>
        <v>0.55034843205574924</v>
      </c>
      <c r="AA211" s="63">
        <f t="shared" si="50"/>
        <v>0.11</v>
      </c>
      <c r="AB211" s="62">
        <f t="shared" si="51"/>
        <v>0.04</v>
      </c>
      <c r="AC211" s="57">
        <f t="shared" si="52"/>
        <v>0.39076829268292695</v>
      </c>
      <c r="AD211" s="58">
        <f t="shared" si="53"/>
        <v>0.1420975609756098</v>
      </c>
    </row>
    <row r="212" spans="2:30" x14ac:dyDescent="0.35">
      <c r="B212" s="76">
        <v>44207</v>
      </c>
      <c r="C212" s="125">
        <v>2019</v>
      </c>
      <c r="D212" s="77" t="s">
        <v>932</v>
      </c>
      <c r="E212" s="78" t="s">
        <v>15</v>
      </c>
      <c r="F212" s="78" t="s">
        <v>1000</v>
      </c>
      <c r="G212" s="78">
        <v>9</v>
      </c>
      <c r="H212" s="77" t="s">
        <v>952</v>
      </c>
      <c r="I212" s="79" t="s">
        <v>11</v>
      </c>
      <c r="J212" s="137"/>
      <c r="K212" s="80">
        <v>1651</v>
      </c>
      <c r="L212" s="70">
        <v>349</v>
      </c>
      <c r="M212" s="70">
        <v>11.3</v>
      </c>
      <c r="N212" s="70">
        <v>88.25</v>
      </c>
      <c r="O212" s="70">
        <v>74.55</v>
      </c>
      <c r="P212" s="33">
        <f t="shared" si="54"/>
        <v>82.196231319038333</v>
      </c>
      <c r="Q212" s="201">
        <v>0.15</v>
      </c>
      <c r="R212" s="185">
        <v>0.13</v>
      </c>
      <c r="S212" s="59">
        <f t="shared" si="43"/>
        <v>4.8871541501976277E-2</v>
      </c>
      <c r="T212" s="59">
        <f t="shared" si="44"/>
        <v>2.1992193675889324</v>
      </c>
      <c r="U212" s="59">
        <f t="shared" si="45"/>
        <v>4.235533596837944E-2</v>
      </c>
      <c r="V212" s="59">
        <f t="shared" si="46"/>
        <v>1.9059901185770749</v>
      </c>
      <c r="W212" s="59">
        <f t="shared" si="47"/>
        <v>4.1052094861660073</v>
      </c>
      <c r="X212" s="60">
        <v>30</v>
      </c>
      <c r="Y212" s="58">
        <f t="shared" si="48"/>
        <v>17.803768680961667</v>
      </c>
      <c r="Z212" s="61">
        <f t="shared" si="49"/>
        <v>0.50830039525691695</v>
      </c>
      <c r="AA212" s="63">
        <f t="shared" si="50"/>
        <v>0.15</v>
      </c>
      <c r="AB212" s="62">
        <f t="shared" si="51"/>
        <v>0.13</v>
      </c>
      <c r="AC212" s="57">
        <f t="shared" si="52"/>
        <v>0.48871541501976279</v>
      </c>
      <c r="AD212" s="58">
        <f t="shared" si="53"/>
        <v>0.42355335968379437</v>
      </c>
    </row>
    <row r="213" spans="2:30" x14ac:dyDescent="0.35">
      <c r="B213" s="76">
        <v>44207</v>
      </c>
      <c r="C213" s="125">
        <v>2019</v>
      </c>
      <c r="D213" s="77" t="s">
        <v>932</v>
      </c>
      <c r="E213" s="78" t="s">
        <v>15</v>
      </c>
      <c r="F213" s="78" t="s">
        <v>1000</v>
      </c>
      <c r="G213" s="78">
        <v>9</v>
      </c>
      <c r="H213" s="77" t="s">
        <v>952</v>
      </c>
      <c r="I213" s="79" t="s">
        <v>10</v>
      </c>
      <c r="J213" s="137"/>
      <c r="K213" s="80">
        <v>1652</v>
      </c>
      <c r="L213" s="94">
        <v>12</v>
      </c>
      <c r="M213" s="94">
        <v>11.17</v>
      </c>
      <c r="N213" s="94">
        <v>75.36</v>
      </c>
      <c r="O213" s="94">
        <v>63.17</v>
      </c>
      <c r="P213" s="33">
        <f t="shared" si="54"/>
        <v>81.009503037856362</v>
      </c>
      <c r="Q213" s="201">
        <v>0.56999999999999995</v>
      </c>
      <c r="R213" s="185">
        <v>0.23</v>
      </c>
      <c r="S213" s="59">
        <f t="shared" si="43"/>
        <v>0.18926740384615384</v>
      </c>
      <c r="T213" s="59">
        <f t="shared" si="44"/>
        <v>8.5170331730769231</v>
      </c>
      <c r="U213" s="59">
        <f t="shared" si="45"/>
        <v>7.6371057692307703E-2</v>
      </c>
      <c r="V213" s="59">
        <f t="shared" si="46"/>
        <v>3.4366975961538468</v>
      </c>
      <c r="W213" s="59">
        <f t="shared" si="47"/>
        <v>11.95373076923077</v>
      </c>
      <c r="X213" s="60">
        <v>30</v>
      </c>
      <c r="Y213" s="58">
        <f t="shared" si="48"/>
        <v>18.990496962143638</v>
      </c>
      <c r="Z213" s="61">
        <f t="shared" si="49"/>
        <v>0.51721153846153844</v>
      </c>
      <c r="AA213" s="63">
        <f t="shared" si="50"/>
        <v>0.56999999999999995</v>
      </c>
      <c r="AB213" s="62">
        <f t="shared" si="51"/>
        <v>0.23</v>
      </c>
      <c r="AC213" s="57">
        <f t="shared" si="52"/>
        <v>1.8926740384615384</v>
      </c>
      <c r="AD213" s="58">
        <f t="shared" si="53"/>
        <v>0.76371057692307698</v>
      </c>
    </row>
    <row r="214" spans="2:30" x14ac:dyDescent="0.35">
      <c r="B214" s="76">
        <v>44207</v>
      </c>
      <c r="C214" s="125">
        <v>2019</v>
      </c>
      <c r="D214" s="77" t="s">
        <v>932</v>
      </c>
      <c r="E214" s="78" t="s">
        <v>15</v>
      </c>
      <c r="F214" s="78" t="s">
        <v>1000</v>
      </c>
      <c r="G214" s="78">
        <v>9</v>
      </c>
      <c r="H214" s="77" t="s">
        <v>990</v>
      </c>
      <c r="I214" s="79" t="s">
        <v>8</v>
      </c>
      <c r="J214" s="137"/>
      <c r="K214" s="80">
        <v>1653</v>
      </c>
      <c r="L214" s="70">
        <v>340</v>
      </c>
      <c r="M214" s="70">
        <v>11.28</v>
      </c>
      <c r="N214" s="70">
        <v>79.2</v>
      </c>
      <c r="O214" s="70">
        <v>67.180000000000007</v>
      </c>
      <c r="P214" s="33">
        <f t="shared" si="54"/>
        <v>82.302709069493531</v>
      </c>
      <c r="Q214" s="201">
        <v>0.7</v>
      </c>
      <c r="R214" s="185">
        <v>0.15</v>
      </c>
      <c r="S214" s="59">
        <f t="shared" si="43"/>
        <v>0.22768157423971375</v>
      </c>
      <c r="T214" s="59">
        <f t="shared" si="44"/>
        <v>10.245670840787119</v>
      </c>
      <c r="U214" s="59">
        <f t="shared" si="45"/>
        <v>4.8788908765652943E-2</v>
      </c>
      <c r="V214" s="59">
        <f t="shared" si="46"/>
        <v>2.1955008944543826</v>
      </c>
      <c r="W214" s="59">
        <f t="shared" si="47"/>
        <v>12.4411717352415</v>
      </c>
      <c r="X214" s="60">
        <v>30</v>
      </c>
      <c r="Y214" s="58">
        <f t="shared" si="48"/>
        <v>17.697290930506469</v>
      </c>
      <c r="Z214" s="61">
        <f t="shared" si="49"/>
        <v>0.50751341681574236</v>
      </c>
      <c r="AA214" s="63">
        <f t="shared" si="50"/>
        <v>0.7</v>
      </c>
      <c r="AB214" s="62">
        <f t="shared" si="51"/>
        <v>0.15</v>
      </c>
      <c r="AC214" s="57">
        <f t="shared" si="52"/>
        <v>2.2768157423971376</v>
      </c>
      <c r="AD214" s="58">
        <f t="shared" si="53"/>
        <v>0.48788908765652944</v>
      </c>
    </row>
    <row r="215" spans="2:30" x14ac:dyDescent="0.35">
      <c r="B215" s="76">
        <v>44207</v>
      </c>
      <c r="C215" s="125">
        <v>2019</v>
      </c>
      <c r="D215" s="77" t="s">
        <v>932</v>
      </c>
      <c r="E215" s="78" t="s">
        <v>15</v>
      </c>
      <c r="F215" s="78" t="s">
        <v>1000</v>
      </c>
      <c r="G215" s="78">
        <v>9</v>
      </c>
      <c r="H215" s="77" t="s">
        <v>990</v>
      </c>
      <c r="I215" s="79" t="s">
        <v>12</v>
      </c>
      <c r="J215" s="137"/>
      <c r="K215" s="80">
        <v>1654</v>
      </c>
      <c r="L215" s="182">
        <v>22</v>
      </c>
      <c r="M215" s="182">
        <v>11.24</v>
      </c>
      <c r="N215" s="182">
        <v>82.06</v>
      </c>
      <c r="O215" s="182">
        <v>67.150000000000006</v>
      </c>
      <c r="P215" s="33">
        <f t="shared" si="54"/>
        <v>78.946625247105331</v>
      </c>
      <c r="Q215" s="201">
        <v>0.16</v>
      </c>
      <c r="R215" s="185">
        <v>7.0000000000000007E-2</v>
      </c>
      <c r="S215" s="59">
        <f t="shared" si="43"/>
        <v>5.4934001073153292E-2</v>
      </c>
      <c r="T215" s="59">
        <f t="shared" si="44"/>
        <v>2.4720300482918982</v>
      </c>
      <c r="U215" s="59">
        <f t="shared" si="45"/>
        <v>2.4033625469504567E-2</v>
      </c>
      <c r="V215" s="59">
        <f t="shared" si="46"/>
        <v>1.0815131461277054</v>
      </c>
      <c r="W215" s="59">
        <f t="shared" si="47"/>
        <v>3.5535431944196034</v>
      </c>
      <c r="X215" s="60">
        <v>30</v>
      </c>
      <c r="Y215" s="58">
        <f t="shared" si="48"/>
        <v>21.053374752894669</v>
      </c>
      <c r="Z215" s="61">
        <f t="shared" si="49"/>
        <v>0.53333929529601154</v>
      </c>
      <c r="AA215" s="63">
        <f t="shared" si="50"/>
        <v>0.16</v>
      </c>
      <c r="AB215" s="62">
        <f t="shared" si="51"/>
        <v>7.0000000000000007E-2</v>
      </c>
      <c r="AC215" s="57">
        <f t="shared" si="52"/>
        <v>0.54934001073153294</v>
      </c>
      <c r="AD215" s="58">
        <f t="shared" si="53"/>
        <v>0.24033625469504566</v>
      </c>
    </row>
    <row r="216" spans="2:30" x14ac:dyDescent="0.35">
      <c r="B216" s="76">
        <v>44207</v>
      </c>
      <c r="C216" s="125">
        <v>2019</v>
      </c>
      <c r="D216" s="77" t="s">
        <v>932</v>
      </c>
      <c r="E216" s="78" t="s">
        <v>15</v>
      </c>
      <c r="F216" s="78" t="s">
        <v>1000</v>
      </c>
      <c r="G216" s="78">
        <v>9</v>
      </c>
      <c r="H216" s="77" t="s">
        <v>990</v>
      </c>
      <c r="I216" s="79" t="s">
        <v>11</v>
      </c>
      <c r="J216" s="137"/>
      <c r="K216" s="80">
        <v>1655</v>
      </c>
      <c r="L216" s="182">
        <v>23</v>
      </c>
      <c r="M216" s="182">
        <v>10.85</v>
      </c>
      <c r="N216" s="182">
        <v>74.540000000000006</v>
      </c>
      <c r="O216" s="182">
        <v>71.06</v>
      </c>
      <c r="P216" s="33">
        <f t="shared" si="54"/>
        <v>94.536033914272252</v>
      </c>
      <c r="Q216" s="201">
        <v>0.04</v>
      </c>
      <c r="R216" s="185">
        <v>0.06</v>
      </c>
      <c r="S216" s="59">
        <f t="shared" si="43"/>
        <v>1.0809167912306928E-2</v>
      </c>
      <c r="T216" s="59">
        <f t="shared" si="44"/>
        <v>0.48641255605381173</v>
      </c>
      <c r="U216" s="59">
        <f t="shared" si="45"/>
        <v>1.6213751868460389E-2</v>
      </c>
      <c r="V216" s="59">
        <f t="shared" si="46"/>
        <v>0.72961883408071748</v>
      </c>
      <c r="W216" s="59">
        <f t="shared" si="47"/>
        <v>1.2160313901345292</v>
      </c>
      <c r="X216" s="60">
        <v>30</v>
      </c>
      <c r="Y216" s="58">
        <f t="shared" si="48"/>
        <v>5.4639660857277477</v>
      </c>
      <c r="Z216" s="61">
        <f t="shared" si="49"/>
        <v>0.42889885401096173</v>
      </c>
      <c r="AA216" s="63">
        <f t="shared" si="50"/>
        <v>0.04</v>
      </c>
      <c r="AB216" s="62">
        <f t="shared" si="51"/>
        <v>0.06</v>
      </c>
      <c r="AC216" s="57">
        <f t="shared" si="52"/>
        <v>0.10809167912306927</v>
      </c>
      <c r="AD216" s="58">
        <f t="shared" si="53"/>
        <v>0.16213751868460388</v>
      </c>
    </row>
    <row r="217" spans="2:30" x14ac:dyDescent="0.35">
      <c r="B217" s="76">
        <v>44207</v>
      </c>
      <c r="C217" s="125">
        <v>2019</v>
      </c>
      <c r="D217" s="77" t="s">
        <v>932</v>
      </c>
      <c r="E217" s="78" t="s">
        <v>15</v>
      </c>
      <c r="F217" s="78" t="s">
        <v>1000</v>
      </c>
      <c r="G217" s="78">
        <v>9</v>
      </c>
      <c r="H217" s="77" t="s">
        <v>990</v>
      </c>
      <c r="I217" s="79" t="s">
        <v>10</v>
      </c>
      <c r="J217" s="137"/>
      <c r="K217" s="80">
        <v>1656</v>
      </c>
      <c r="L217" s="182">
        <v>19</v>
      </c>
      <c r="M217" s="182">
        <v>11.19</v>
      </c>
      <c r="N217" s="182">
        <v>80.84</v>
      </c>
      <c r="O217" s="182">
        <v>70.819999999999993</v>
      </c>
      <c r="P217" s="33">
        <f t="shared" si="54"/>
        <v>85.613783201722896</v>
      </c>
      <c r="Q217" s="201">
        <v>0.08</v>
      </c>
      <c r="R217" s="185">
        <v>0.04</v>
      </c>
      <c r="S217" s="59">
        <f t="shared" si="43"/>
        <v>2.4705014254569849E-2</v>
      </c>
      <c r="T217" s="59">
        <f t="shared" si="44"/>
        <v>1.1117256414556431</v>
      </c>
      <c r="U217" s="59">
        <f t="shared" si="45"/>
        <v>1.2352507127284924E-2</v>
      </c>
      <c r="V217" s="59">
        <f t="shared" si="46"/>
        <v>0.55586282072782156</v>
      </c>
      <c r="W217" s="59">
        <f t="shared" si="47"/>
        <v>1.6675884621834647</v>
      </c>
      <c r="X217" s="60">
        <v>30</v>
      </c>
      <c r="Y217" s="58">
        <f t="shared" si="48"/>
        <v>14.386216798277104</v>
      </c>
      <c r="Z217" s="61">
        <f t="shared" si="49"/>
        <v>0.48401811168874731</v>
      </c>
      <c r="AA217" s="63">
        <f t="shared" si="50"/>
        <v>0.08</v>
      </c>
      <c r="AB217" s="62">
        <f t="shared" si="51"/>
        <v>0.04</v>
      </c>
      <c r="AC217" s="57">
        <f t="shared" si="52"/>
        <v>0.24705014254569849</v>
      </c>
      <c r="AD217" s="58">
        <f t="shared" si="53"/>
        <v>0.12352507127284924</v>
      </c>
    </row>
    <row r="218" spans="2:30" x14ac:dyDescent="0.35">
      <c r="B218" s="76">
        <v>44207</v>
      </c>
      <c r="C218" s="125">
        <v>2019</v>
      </c>
      <c r="D218" s="77" t="s">
        <v>932</v>
      </c>
      <c r="E218" s="78" t="s">
        <v>16</v>
      </c>
      <c r="F218" s="78" t="s">
        <v>995</v>
      </c>
      <c r="G218" s="78">
        <v>4</v>
      </c>
      <c r="H218" s="77" t="s">
        <v>952</v>
      </c>
      <c r="I218" s="79" t="s">
        <v>8</v>
      </c>
      <c r="J218" s="137"/>
      <c r="K218" s="80">
        <v>1657</v>
      </c>
      <c r="L218" s="183">
        <v>338</v>
      </c>
      <c r="M218" s="183">
        <v>11.27</v>
      </c>
      <c r="N218" s="183">
        <v>81.63</v>
      </c>
      <c r="O218" s="183">
        <v>73.03</v>
      </c>
      <c r="P218" s="33">
        <f t="shared" si="54"/>
        <v>87.777146105741906</v>
      </c>
      <c r="Q218" s="201">
        <v>0.15</v>
      </c>
      <c r="R218" s="185">
        <v>0.04</v>
      </c>
      <c r="S218" s="59">
        <f t="shared" si="43"/>
        <v>4.4810556994818646E-2</v>
      </c>
      <c r="T218" s="59">
        <f t="shared" si="44"/>
        <v>2.0164750647668392</v>
      </c>
      <c r="U218" s="59">
        <f t="shared" si="45"/>
        <v>1.1949481865284972E-2</v>
      </c>
      <c r="V218" s="59">
        <f t="shared" si="46"/>
        <v>0.53772668393782375</v>
      </c>
      <c r="W218" s="59">
        <f t="shared" si="47"/>
        <v>2.5542017487046631</v>
      </c>
      <c r="X218" s="60">
        <v>30</v>
      </c>
      <c r="Y218" s="58">
        <f t="shared" si="48"/>
        <v>12.222853894258094</v>
      </c>
      <c r="Z218" s="61">
        <f t="shared" si="49"/>
        <v>0.46962435233160615</v>
      </c>
      <c r="AA218" s="63">
        <f t="shared" si="50"/>
        <v>0.15</v>
      </c>
      <c r="AB218" s="62">
        <f t="shared" si="51"/>
        <v>0.04</v>
      </c>
      <c r="AC218" s="57">
        <f t="shared" si="52"/>
        <v>0.44810556994818646</v>
      </c>
      <c r="AD218" s="58">
        <f t="shared" si="53"/>
        <v>0.11949481865284972</v>
      </c>
    </row>
    <row r="219" spans="2:30" x14ac:dyDescent="0.35">
      <c r="B219" s="76">
        <v>44207</v>
      </c>
      <c r="C219" s="125">
        <v>2019</v>
      </c>
      <c r="D219" s="77" t="s">
        <v>932</v>
      </c>
      <c r="E219" s="78" t="s">
        <v>16</v>
      </c>
      <c r="F219" s="78" t="s">
        <v>995</v>
      </c>
      <c r="G219" s="78">
        <v>4</v>
      </c>
      <c r="H219" s="77" t="s">
        <v>952</v>
      </c>
      <c r="I219" s="79" t="s">
        <v>12</v>
      </c>
      <c r="J219" s="137"/>
      <c r="K219" s="80">
        <v>1658</v>
      </c>
      <c r="L219" s="182">
        <v>8</v>
      </c>
      <c r="M219" s="182">
        <v>10.84</v>
      </c>
      <c r="N219" s="182">
        <v>79.900000000000006</v>
      </c>
      <c r="O219" s="182">
        <v>69.430000000000007</v>
      </c>
      <c r="P219" s="33">
        <f t="shared" si="54"/>
        <v>84.839270199826245</v>
      </c>
      <c r="Q219" s="201">
        <v>0.28999999999999998</v>
      </c>
      <c r="R219" s="185">
        <v>0</v>
      </c>
      <c r="S219" s="59">
        <f t="shared" si="43"/>
        <v>9.0637992831541184E-2</v>
      </c>
      <c r="T219" s="59">
        <f t="shared" si="44"/>
        <v>4.0787096774193534</v>
      </c>
      <c r="U219" s="59">
        <f t="shared" si="45"/>
        <v>0</v>
      </c>
      <c r="V219" s="59">
        <f t="shared" si="46"/>
        <v>0</v>
      </c>
      <c r="W219" s="59">
        <f t="shared" si="47"/>
        <v>4.0787096774193534</v>
      </c>
      <c r="X219" s="60">
        <v>30</v>
      </c>
      <c r="Y219" s="58">
        <f t="shared" si="48"/>
        <v>15.160729800173755</v>
      </c>
      <c r="Z219" s="61">
        <f t="shared" si="49"/>
        <v>0.48934971838197633</v>
      </c>
      <c r="AA219" s="63">
        <f t="shared" si="50"/>
        <v>0.28999999999999998</v>
      </c>
      <c r="AB219" s="62">
        <f t="shared" si="51"/>
        <v>0</v>
      </c>
      <c r="AC219" s="57">
        <f t="shared" si="52"/>
        <v>0.90637992831541181</v>
      </c>
      <c r="AD219" s="58">
        <f t="shared" si="53"/>
        <v>0</v>
      </c>
    </row>
    <row r="220" spans="2:30" x14ac:dyDescent="0.35">
      <c r="B220" s="76">
        <v>44207</v>
      </c>
      <c r="C220" s="125">
        <v>2019</v>
      </c>
      <c r="D220" s="77" t="s">
        <v>932</v>
      </c>
      <c r="E220" s="78" t="s">
        <v>16</v>
      </c>
      <c r="F220" s="78" t="s">
        <v>995</v>
      </c>
      <c r="G220" s="78">
        <v>4</v>
      </c>
      <c r="H220" s="77" t="s">
        <v>952</v>
      </c>
      <c r="I220" s="79" t="s">
        <v>11</v>
      </c>
      <c r="J220" s="137"/>
      <c r="K220" s="80">
        <v>1659</v>
      </c>
      <c r="L220" s="182">
        <v>24</v>
      </c>
      <c r="M220" s="182">
        <v>11.03</v>
      </c>
      <c r="N220" s="182">
        <v>78.83</v>
      </c>
      <c r="O220" s="182">
        <v>64.16</v>
      </c>
      <c r="P220" s="33">
        <f t="shared" si="54"/>
        <v>78.362831858407077</v>
      </c>
      <c r="Q220" s="201">
        <v>0.72</v>
      </c>
      <c r="R220" s="185">
        <v>0.02</v>
      </c>
      <c r="S220" s="59">
        <f t="shared" si="43"/>
        <v>0.24958102766798421</v>
      </c>
      <c r="T220" s="59">
        <f t="shared" si="44"/>
        <v>11.231146245059289</v>
      </c>
      <c r="U220" s="59">
        <f t="shared" si="45"/>
        <v>6.9328063241106729E-3</v>
      </c>
      <c r="V220" s="59">
        <f t="shared" si="46"/>
        <v>0.31197628458498028</v>
      </c>
      <c r="W220" s="59">
        <f t="shared" si="47"/>
        <v>11.54312252964427</v>
      </c>
      <c r="X220" s="60">
        <v>30</v>
      </c>
      <c r="Y220" s="58">
        <f t="shared" si="48"/>
        <v>21.637168141592923</v>
      </c>
      <c r="Z220" s="61">
        <f t="shared" si="49"/>
        <v>0.53805759457933378</v>
      </c>
      <c r="AA220" s="63">
        <f t="shared" si="50"/>
        <v>0.72</v>
      </c>
      <c r="AB220" s="62">
        <f t="shared" si="51"/>
        <v>0.02</v>
      </c>
      <c r="AC220" s="57">
        <f t="shared" si="52"/>
        <v>2.4958102766798422</v>
      </c>
      <c r="AD220" s="58">
        <f t="shared" si="53"/>
        <v>6.9328063241106727E-2</v>
      </c>
    </row>
    <row r="221" spans="2:30" x14ac:dyDescent="0.35">
      <c r="B221" s="76">
        <v>44207</v>
      </c>
      <c r="C221" s="125">
        <v>2019</v>
      </c>
      <c r="D221" s="77" t="s">
        <v>932</v>
      </c>
      <c r="E221" s="78" t="s">
        <v>16</v>
      </c>
      <c r="F221" s="78" t="s">
        <v>995</v>
      </c>
      <c r="G221" s="78">
        <v>4</v>
      </c>
      <c r="H221" s="77" t="s">
        <v>952</v>
      </c>
      <c r="I221" s="79" t="s">
        <v>10</v>
      </c>
      <c r="J221" s="137"/>
      <c r="K221" s="80">
        <v>1660</v>
      </c>
      <c r="L221" s="180">
        <v>212</v>
      </c>
      <c r="M221" s="180">
        <v>10.89</v>
      </c>
      <c r="N221" s="180">
        <v>80.81</v>
      </c>
      <c r="O221" s="180"/>
      <c r="P221" s="93">
        <v>81</v>
      </c>
      <c r="Q221" s="201">
        <v>2.4500000000000002</v>
      </c>
      <c r="R221" s="185">
        <v>0.23</v>
      </c>
      <c r="S221" s="59">
        <f t="shared" si="43"/>
        <v>0.81364197530864213</v>
      </c>
      <c r="T221" s="59">
        <f t="shared" si="44"/>
        <v>36.613888888888894</v>
      </c>
      <c r="U221" s="59">
        <f t="shared" si="45"/>
        <v>7.6382716049382723E-2</v>
      </c>
      <c r="V221" s="59">
        <f t="shared" si="46"/>
        <v>3.4372222222222226</v>
      </c>
      <c r="W221" s="59">
        <f t="shared" si="47"/>
        <v>40.051111111111119</v>
      </c>
      <c r="X221" s="60">
        <v>30</v>
      </c>
      <c r="Y221" s="58">
        <f t="shared" si="48"/>
        <v>19</v>
      </c>
      <c r="Z221" s="61">
        <f t="shared" si="49"/>
        <v>0.51728395061728394</v>
      </c>
      <c r="AA221" s="63">
        <f t="shared" si="50"/>
        <v>2.4500000000000002</v>
      </c>
      <c r="AB221" s="62">
        <f t="shared" si="51"/>
        <v>0.23</v>
      </c>
      <c r="AC221" s="57">
        <f t="shared" si="52"/>
        <v>8.1364197530864217</v>
      </c>
      <c r="AD221" s="58">
        <f t="shared" si="53"/>
        <v>0.76382716049382726</v>
      </c>
    </row>
    <row r="222" spans="2:30" x14ac:dyDescent="0.35">
      <c r="B222" s="76">
        <v>44207</v>
      </c>
      <c r="C222" s="125">
        <v>2019</v>
      </c>
      <c r="D222" s="77" t="s">
        <v>932</v>
      </c>
      <c r="E222" s="78" t="s">
        <v>16</v>
      </c>
      <c r="F222" s="78" t="s">
        <v>995</v>
      </c>
      <c r="G222" s="78">
        <v>4</v>
      </c>
      <c r="H222" s="77" t="s">
        <v>990</v>
      </c>
      <c r="I222" s="79" t="s">
        <v>8</v>
      </c>
      <c r="J222" s="137"/>
      <c r="K222" s="80">
        <v>1661</v>
      </c>
      <c r="L222" s="70">
        <v>319</v>
      </c>
      <c r="M222" s="70">
        <v>11.3</v>
      </c>
      <c r="N222" s="70">
        <v>78.900000000000006</v>
      </c>
      <c r="O222" s="70">
        <v>74.430000000000007</v>
      </c>
      <c r="P222" s="33">
        <f t="shared" ref="P222:P253" si="55">100/(N222-M222)*(O222-M222)</f>
        <v>93.387573964497037</v>
      </c>
      <c r="Q222" s="201">
        <v>0.22</v>
      </c>
      <c r="R222" s="185">
        <v>0.03</v>
      </c>
      <c r="S222" s="59">
        <f t="shared" si="43"/>
        <v>6.0452083003326468E-2</v>
      </c>
      <c r="T222" s="59">
        <f t="shared" si="44"/>
        <v>2.7203437351496911</v>
      </c>
      <c r="U222" s="59">
        <f t="shared" si="45"/>
        <v>8.2434658640899734E-3</v>
      </c>
      <c r="V222" s="59">
        <f t="shared" si="46"/>
        <v>0.37095596388404878</v>
      </c>
      <c r="W222" s="59">
        <f t="shared" si="47"/>
        <v>3.09129969903374</v>
      </c>
      <c r="X222" s="60">
        <v>30</v>
      </c>
      <c r="Y222" s="58">
        <f t="shared" si="48"/>
        <v>6.6124260355029634</v>
      </c>
      <c r="Z222" s="61">
        <f t="shared" si="49"/>
        <v>0.43540313638523687</v>
      </c>
      <c r="AA222" s="63">
        <f t="shared" si="50"/>
        <v>0.22</v>
      </c>
      <c r="AB222" s="62">
        <f t="shared" si="51"/>
        <v>0.03</v>
      </c>
      <c r="AC222" s="57">
        <f t="shared" si="52"/>
        <v>0.60452083003326473</v>
      </c>
      <c r="AD222" s="58">
        <f t="shared" si="53"/>
        <v>8.243465864089973E-2</v>
      </c>
    </row>
    <row r="223" spans="2:30" x14ac:dyDescent="0.35">
      <c r="B223" s="76">
        <v>44207</v>
      </c>
      <c r="C223" s="125">
        <v>2019</v>
      </c>
      <c r="D223" s="77" t="s">
        <v>932</v>
      </c>
      <c r="E223" s="78" t="s">
        <v>16</v>
      </c>
      <c r="F223" s="78" t="s">
        <v>995</v>
      </c>
      <c r="G223" s="78">
        <v>4</v>
      </c>
      <c r="H223" s="77" t="s">
        <v>990</v>
      </c>
      <c r="I223" s="79" t="s">
        <v>12</v>
      </c>
      <c r="J223" s="137"/>
      <c r="K223" s="80">
        <v>1662</v>
      </c>
      <c r="L223" s="182">
        <v>10</v>
      </c>
      <c r="M223" s="182">
        <v>11.21</v>
      </c>
      <c r="N223" s="182">
        <v>82.76</v>
      </c>
      <c r="O223" s="182">
        <v>72.41</v>
      </c>
      <c r="P223" s="33">
        <f t="shared" si="55"/>
        <v>85.534591194968542</v>
      </c>
      <c r="Q223" s="201">
        <v>0.09</v>
      </c>
      <c r="R223" s="185">
        <v>0.01</v>
      </c>
      <c r="S223" s="59">
        <f t="shared" si="43"/>
        <v>2.7827205882352948E-2</v>
      </c>
      <c r="T223" s="59">
        <f t="shared" si="44"/>
        <v>1.2522242647058828</v>
      </c>
      <c r="U223" s="59">
        <f t="shared" si="45"/>
        <v>3.0919117647058834E-3</v>
      </c>
      <c r="V223" s="59">
        <f t="shared" si="46"/>
        <v>0.13913602941176476</v>
      </c>
      <c r="W223" s="59">
        <f t="shared" si="47"/>
        <v>1.3913602941176475</v>
      </c>
      <c r="X223" s="60">
        <v>30</v>
      </c>
      <c r="Y223" s="58">
        <f t="shared" si="48"/>
        <v>14.465408805031458</v>
      </c>
      <c r="Z223" s="61">
        <f t="shared" si="49"/>
        <v>0.48455882352941182</v>
      </c>
      <c r="AA223" s="63">
        <f t="shared" si="50"/>
        <v>0.09</v>
      </c>
      <c r="AB223" s="62">
        <f t="shared" si="51"/>
        <v>0.01</v>
      </c>
      <c r="AC223" s="57">
        <f t="shared" si="52"/>
        <v>0.27827205882352946</v>
      </c>
      <c r="AD223" s="58">
        <f t="shared" si="53"/>
        <v>3.0919117647058833E-2</v>
      </c>
    </row>
    <row r="224" spans="2:30" x14ac:dyDescent="0.35">
      <c r="B224" s="76">
        <v>44207</v>
      </c>
      <c r="C224" s="125">
        <v>2019</v>
      </c>
      <c r="D224" s="77" t="s">
        <v>932</v>
      </c>
      <c r="E224" s="78" t="s">
        <v>16</v>
      </c>
      <c r="F224" s="78" t="s">
        <v>995</v>
      </c>
      <c r="G224" s="78">
        <v>4</v>
      </c>
      <c r="H224" s="77" t="s">
        <v>990</v>
      </c>
      <c r="I224" s="79" t="s">
        <v>11</v>
      </c>
      <c r="J224" s="137"/>
      <c r="K224" s="80">
        <v>1663</v>
      </c>
      <c r="L224" s="182">
        <v>9</v>
      </c>
      <c r="M224" s="182">
        <v>10.89</v>
      </c>
      <c r="N224" s="182">
        <v>80.62</v>
      </c>
      <c r="O224" s="182">
        <v>69.25</v>
      </c>
      <c r="P224" s="33">
        <f t="shared" si="55"/>
        <v>83.694249247095939</v>
      </c>
      <c r="Q224" s="201">
        <v>0.66</v>
      </c>
      <c r="R224" s="185">
        <v>0.05</v>
      </c>
      <c r="S224" s="59">
        <f t="shared" si="43"/>
        <v>0.21000462645647702</v>
      </c>
      <c r="T224" s="59">
        <f t="shared" si="44"/>
        <v>9.4502081905414652</v>
      </c>
      <c r="U224" s="59">
        <f t="shared" si="45"/>
        <v>1.5909441398217955E-2</v>
      </c>
      <c r="V224" s="59">
        <f t="shared" si="46"/>
        <v>0.71592486291980795</v>
      </c>
      <c r="W224" s="59">
        <f t="shared" si="47"/>
        <v>10.166133053461273</v>
      </c>
      <c r="X224" s="60">
        <v>30</v>
      </c>
      <c r="Y224" s="58">
        <f t="shared" si="48"/>
        <v>16.305750752904061</v>
      </c>
      <c r="Z224" s="61">
        <f t="shared" si="49"/>
        <v>0.49741261137765586</v>
      </c>
      <c r="AA224" s="63">
        <f t="shared" si="50"/>
        <v>0.66</v>
      </c>
      <c r="AB224" s="62">
        <f t="shared" si="51"/>
        <v>0.05</v>
      </c>
      <c r="AC224" s="57">
        <f t="shared" si="52"/>
        <v>2.1000462645647704</v>
      </c>
      <c r="AD224" s="58">
        <f t="shared" si="53"/>
        <v>0.15909441398217955</v>
      </c>
    </row>
    <row r="225" spans="2:30" x14ac:dyDescent="0.35">
      <c r="B225" s="76">
        <v>44207</v>
      </c>
      <c r="C225" s="125">
        <v>2019</v>
      </c>
      <c r="D225" s="77" t="s">
        <v>932</v>
      </c>
      <c r="E225" s="78" t="s">
        <v>16</v>
      </c>
      <c r="F225" s="78" t="s">
        <v>995</v>
      </c>
      <c r="G225" s="78">
        <v>4</v>
      </c>
      <c r="H225" s="77" t="s">
        <v>990</v>
      </c>
      <c r="I225" s="79" t="s">
        <v>10</v>
      </c>
      <c r="J225" s="137"/>
      <c r="K225" s="80">
        <v>1664</v>
      </c>
      <c r="L225" s="182">
        <v>1</v>
      </c>
      <c r="M225" s="182">
        <v>11.25</v>
      </c>
      <c r="N225" s="182">
        <v>72.69</v>
      </c>
      <c r="O225" s="182">
        <v>61.01</v>
      </c>
      <c r="P225" s="33">
        <f t="shared" si="55"/>
        <v>80.989583333333329</v>
      </c>
      <c r="Q225" s="201">
        <v>1.34</v>
      </c>
      <c r="R225" s="185">
        <v>0.11</v>
      </c>
      <c r="S225" s="59">
        <f t="shared" si="43"/>
        <v>0.44508681672025735</v>
      </c>
      <c r="T225" s="59">
        <f t="shared" si="44"/>
        <v>20.028906752411579</v>
      </c>
      <c r="U225" s="59">
        <f t="shared" si="45"/>
        <v>3.6536977491961421E-2</v>
      </c>
      <c r="V225" s="59">
        <f t="shared" si="46"/>
        <v>1.6441639871382641</v>
      </c>
      <c r="W225" s="59">
        <f t="shared" si="47"/>
        <v>21.673070739549843</v>
      </c>
      <c r="X225" s="60">
        <v>30</v>
      </c>
      <c r="Y225" s="58">
        <f t="shared" si="48"/>
        <v>19.010416666666671</v>
      </c>
      <c r="Z225" s="61">
        <f t="shared" si="49"/>
        <v>0.51736334405144702</v>
      </c>
      <c r="AA225" s="63">
        <f t="shared" si="50"/>
        <v>1.34</v>
      </c>
      <c r="AB225" s="62">
        <f t="shared" si="51"/>
        <v>0.11</v>
      </c>
      <c r="AC225" s="57">
        <f t="shared" si="52"/>
        <v>4.4508681672025734</v>
      </c>
      <c r="AD225" s="58">
        <f t="shared" si="53"/>
        <v>0.3653697749196142</v>
      </c>
    </row>
    <row r="226" spans="2:30" x14ac:dyDescent="0.35">
      <c r="B226" s="76">
        <v>44207</v>
      </c>
      <c r="C226" s="125">
        <v>2019</v>
      </c>
      <c r="D226" s="77" t="s">
        <v>932</v>
      </c>
      <c r="E226" s="78" t="s">
        <v>16</v>
      </c>
      <c r="F226" s="78" t="s">
        <v>992</v>
      </c>
      <c r="G226" s="78">
        <v>1</v>
      </c>
      <c r="H226" s="77" t="s">
        <v>990</v>
      </c>
      <c r="I226" s="79" t="s">
        <v>8</v>
      </c>
      <c r="J226" s="137"/>
      <c r="K226" s="80">
        <v>1665</v>
      </c>
      <c r="L226" s="70">
        <v>323</v>
      </c>
      <c r="M226" s="70">
        <v>11.25</v>
      </c>
      <c r="N226" s="70">
        <v>83.39</v>
      </c>
      <c r="O226" s="70">
        <v>78.290000000000006</v>
      </c>
      <c r="P226" s="33">
        <f t="shared" si="55"/>
        <v>92.930413085666771</v>
      </c>
      <c r="Q226" s="201">
        <v>0.56999999999999995</v>
      </c>
      <c r="R226" s="185">
        <v>0.06</v>
      </c>
      <c r="S226" s="59">
        <f t="shared" si="43"/>
        <v>0.15767676014319809</v>
      </c>
      <c r="T226" s="59">
        <f t="shared" si="44"/>
        <v>7.0954542064439146</v>
      </c>
      <c r="U226" s="59">
        <f t="shared" si="45"/>
        <v>1.6597553699284007E-2</v>
      </c>
      <c r="V226" s="59">
        <f t="shared" si="46"/>
        <v>0.74688991646778025</v>
      </c>
      <c r="W226" s="59">
        <f t="shared" si="47"/>
        <v>7.8423441229116948</v>
      </c>
      <c r="X226" s="60">
        <v>30</v>
      </c>
      <c r="Y226" s="58">
        <f t="shared" si="48"/>
        <v>7.0695869143332288</v>
      </c>
      <c r="Z226" s="61">
        <f t="shared" si="49"/>
        <v>0.4380369928400954</v>
      </c>
      <c r="AA226" s="63">
        <f t="shared" si="50"/>
        <v>0.56999999999999995</v>
      </c>
      <c r="AB226" s="62">
        <f t="shared" si="51"/>
        <v>0.06</v>
      </c>
      <c r="AC226" s="57">
        <f t="shared" si="52"/>
        <v>1.5767676014319809</v>
      </c>
      <c r="AD226" s="58">
        <f t="shared" si="53"/>
        <v>0.16597553699284007</v>
      </c>
    </row>
    <row r="227" spans="2:30" x14ac:dyDescent="0.35">
      <c r="B227" s="76">
        <v>44207</v>
      </c>
      <c r="C227" s="125">
        <v>2019</v>
      </c>
      <c r="D227" s="77" t="s">
        <v>932</v>
      </c>
      <c r="E227" s="78" t="s">
        <v>16</v>
      </c>
      <c r="F227" s="78" t="s">
        <v>992</v>
      </c>
      <c r="G227" s="78">
        <v>1</v>
      </c>
      <c r="H227" s="77" t="s">
        <v>990</v>
      </c>
      <c r="I227" s="79" t="s">
        <v>12</v>
      </c>
      <c r="J227" s="137"/>
      <c r="K227" s="80">
        <v>1666</v>
      </c>
      <c r="L227" s="183">
        <v>355</v>
      </c>
      <c r="M227" s="183">
        <v>11.27</v>
      </c>
      <c r="N227" s="183">
        <v>87.18</v>
      </c>
      <c r="O227" s="183">
        <v>75.62</v>
      </c>
      <c r="P227" s="33">
        <f t="shared" si="55"/>
        <v>84.771439862995649</v>
      </c>
      <c r="Q227" s="201">
        <v>1.01</v>
      </c>
      <c r="R227" s="185">
        <v>0.05</v>
      </c>
      <c r="S227" s="59">
        <f t="shared" si="43"/>
        <v>0.31600365190365193</v>
      </c>
      <c r="T227" s="59">
        <f t="shared" si="44"/>
        <v>14.220164335664336</v>
      </c>
      <c r="U227" s="59">
        <f t="shared" si="45"/>
        <v>1.5643745143745148E-2</v>
      </c>
      <c r="V227" s="59">
        <f t="shared" si="46"/>
        <v>0.70396853146853167</v>
      </c>
      <c r="W227" s="59">
        <f t="shared" si="47"/>
        <v>14.924132867132867</v>
      </c>
      <c r="X227" s="60">
        <v>30</v>
      </c>
      <c r="Y227" s="58">
        <f t="shared" si="48"/>
        <v>15.228560137004351</v>
      </c>
      <c r="Z227" s="61">
        <f t="shared" si="49"/>
        <v>0.48982128982128992</v>
      </c>
      <c r="AA227" s="63">
        <f t="shared" si="50"/>
        <v>1.01</v>
      </c>
      <c r="AB227" s="62">
        <f t="shared" si="51"/>
        <v>0.05</v>
      </c>
      <c r="AC227" s="57">
        <f t="shared" si="52"/>
        <v>3.1600365190365194</v>
      </c>
      <c r="AD227" s="58">
        <f t="shared" si="53"/>
        <v>0.15643745143745147</v>
      </c>
    </row>
    <row r="228" spans="2:30" x14ac:dyDescent="0.35">
      <c r="B228" s="76">
        <v>44207</v>
      </c>
      <c r="C228" s="125">
        <v>2019</v>
      </c>
      <c r="D228" s="77" t="s">
        <v>932</v>
      </c>
      <c r="E228" s="78" t="s">
        <v>16</v>
      </c>
      <c r="F228" s="78" t="s">
        <v>992</v>
      </c>
      <c r="G228" s="78">
        <v>1</v>
      </c>
      <c r="H228" s="77" t="s">
        <v>990</v>
      </c>
      <c r="I228" s="79" t="s">
        <v>11</v>
      </c>
      <c r="J228" s="137"/>
      <c r="K228" s="80">
        <v>1667</v>
      </c>
      <c r="L228" s="183">
        <v>356</v>
      </c>
      <c r="M228" s="183">
        <v>11.3</v>
      </c>
      <c r="N228" s="183">
        <v>85.92</v>
      </c>
      <c r="O228" s="183">
        <v>73.41</v>
      </c>
      <c r="P228" s="33">
        <f t="shared" si="55"/>
        <v>83.235057625301522</v>
      </c>
      <c r="Q228" s="201">
        <v>3.66</v>
      </c>
      <c r="R228" s="185">
        <v>0.06</v>
      </c>
      <c r="S228" s="59">
        <f t="shared" si="43"/>
        <v>1.1730149734342299</v>
      </c>
      <c r="T228" s="59">
        <f t="shared" si="44"/>
        <v>52.785673804540345</v>
      </c>
      <c r="U228" s="59">
        <f t="shared" si="45"/>
        <v>1.9229753662856224E-2</v>
      </c>
      <c r="V228" s="59">
        <f t="shared" si="46"/>
        <v>0.86533891482853009</v>
      </c>
      <c r="W228" s="59">
        <f t="shared" si="47"/>
        <v>53.651012719368872</v>
      </c>
      <c r="X228" s="60">
        <v>30</v>
      </c>
      <c r="Y228" s="58">
        <f t="shared" si="48"/>
        <v>16.764942374698478</v>
      </c>
      <c r="Z228" s="61">
        <f t="shared" si="49"/>
        <v>0.50070842054419584</v>
      </c>
      <c r="AA228" s="63">
        <f t="shared" si="50"/>
        <v>3.66</v>
      </c>
      <c r="AB228" s="62">
        <f t="shared" si="51"/>
        <v>0.06</v>
      </c>
      <c r="AC228" s="57">
        <f t="shared" si="52"/>
        <v>11.730149734342298</v>
      </c>
      <c r="AD228" s="58">
        <f t="shared" si="53"/>
        <v>0.19229753662856225</v>
      </c>
    </row>
    <row r="229" spans="2:30" x14ac:dyDescent="0.35">
      <c r="B229" s="76">
        <v>44207</v>
      </c>
      <c r="C229" s="125">
        <v>2019</v>
      </c>
      <c r="D229" s="77" t="s">
        <v>932</v>
      </c>
      <c r="E229" s="78" t="s">
        <v>16</v>
      </c>
      <c r="F229" s="78" t="s">
        <v>992</v>
      </c>
      <c r="G229" s="78">
        <v>1</v>
      </c>
      <c r="H229" s="77" t="s">
        <v>990</v>
      </c>
      <c r="I229" s="79" t="s">
        <v>10</v>
      </c>
      <c r="J229" s="137"/>
      <c r="K229" s="80">
        <v>1668</v>
      </c>
      <c r="L229" s="70">
        <v>325</v>
      </c>
      <c r="M229" s="70">
        <v>10.83</v>
      </c>
      <c r="N229" s="70">
        <v>79.56</v>
      </c>
      <c r="O229" s="70">
        <v>77.709999999999994</v>
      </c>
      <c r="P229" s="33">
        <f t="shared" si="55"/>
        <v>97.308307871380762</v>
      </c>
      <c r="Q229" s="201">
        <v>3.38</v>
      </c>
      <c r="R229" s="185">
        <v>0.1</v>
      </c>
      <c r="S229" s="59">
        <f t="shared" si="43"/>
        <v>0.87772353468899533</v>
      </c>
      <c r="T229" s="59">
        <f t="shared" si="44"/>
        <v>39.497559061004793</v>
      </c>
      <c r="U229" s="59">
        <f t="shared" si="45"/>
        <v>2.5968151913875605E-2</v>
      </c>
      <c r="V229" s="59">
        <f t="shared" si="46"/>
        <v>1.1685668361244022</v>
      </c>
      <c r="W229" s="59">
        <f t="shared" si="47"/>
        <v>40.666125897129199</v>
      </c>
      <c r="X229" s="60">
        <v>30</v>
      </c>
      <c r="Y229" s="58">
        <f t="shared" si="48"/>
        <v>2.6916921286192377</v>
      </c>
      <c r="Z229" s="61">
        <f t="shared" si="49"/>
        <v>0.41383074162679434</v>
      </c>
      <c r="AA229" s="63">
        <f t="shared" si="50"/>
        <v>3.38</v>
      </c>
      <c r="AB229" s="62">
        <f t="shared" si="51"/>
        <v>0.1</v>
      </c>
      <c r="AC229" s="57">
        <f t="shared" si="52"/>
        <v>8.7772353468899524</v>
      </c>
      <c r="AD229" s="58">
        <f t="shared" si="53"/>
        <v>0.25968151913875603</v>
      </c>
    </row>
    <row r="230" spans="2:30" x14ac:dyDescent="0.35">
      <c r="B230" s="76">
        <v>44207</v>
      </c>
      <c r="C230" s="125">
        <v>2019</v>
      </c>
      <c r="D230" s="77" t="s">
        <v>932</v>
      </c>
      <c r="E230" s="78" t="s">
        <v>16</v>
      </c>
      <c r="F230" s="78" t="s">
        <v>992</v>
      </c>
      <c r="G230" s="78">
        <v>1</v>
      </c>
      <c r="H230" s="77" t="s">
        <v>952</v>
      </c>
      <c r="I230" s="79" t="s">
        <v>8</v>
      </c>
      <c r="J230" s="137"/>
      <c r="K230" s="80">
        <v>1669</v>
      </c>
      <c r="L230" s="180">
        <v>305</v>
      </c>
      <c r="M230" s="180">
        <v>11.28</v>
      </c>
      <c r="N230" s="180">
        <v>88.31</v>
      </c>
      <c r="O230" s="180">
        <v>78.23</v>
      </c>
      <c r="P230" s="33">
        <f t="shared" si="55"/>
        <v>86.914189276905105</v>
      </c>
      <c r="Q230" s="201">
        <v>0.6</v>
      </c>
      <c r="R230" s="185">
        <v>0.04</v>
      </c>
      <c r="S230" s="59">
        <f t="shared" si="43"/>
        <v>0.18161762509335322</v>
      </c>
      <c r="T230" s="59">
        <f t="shared" si="44"/>
        <v>8.172793129200894</v>
      </c>
      <c r="U230" s="59">
        <f t="shared" si="45"/>
        <v>1.2107841672890217E-2</v>
      </c>
      <c r="V230" s="59">
        <f t="shared" si="46"/>
        <v>0.54485287528005977</v>
      </c>
      <c r="W230" s="59">
        <f t="shared" si="47"/>
        <v>8.7176460044809545</v>
      </c>
      <c r="X230" s="60">
        <v>30</v>
      </c>
      <c r="Y230" s="58">
        <f t="shared" si="48"/>
        <v>13.085810723094895</v>
      </c>
      <c r="Z230" s="61">
        <f t="shared" si="49"/>
        <v>0.47528005974607906</v>
      </c>
      <c r="AA230" s="63">
        <f t="shared" si="50"/>
        <v>0.6</v>
      </c>
      <c r="AB230" s="62">
        <f t="shared" si="51"/>
        <v>0.04</v>
      </c>
      <c r="AC230" s="57">
        <f t="shared" si="52"/>
        <v>1.8161762509335322</v>
      </c>
      <c r="AD230" s="58">
        <f t="shared" si="53"/>
        <v>0.12107841672890217</v>
      </c>
    </row>
    <row r="231" spans="2:30" x14ac:dyDescent="0.35">
      <c r="B231" s="76">
        <v>44207</v>
      </c>
      <c r="C231" s="125">
        <v>2019</v>
      </c>
      <c r="D231" s="77" t="s">
        <v>932</v>
      </c>
      <c r="E231" s="78" t="s">
        <v>16</v>
      </c>
      <c r="F231" s="78" t="s">
        <v>992</v>
      </c>
      <c r="G231" s="78">
        <v>1</v>
      </c>
      <c r="H231" s="77" t="s">
        <v>952</v>
      </c>
      <c r="I231" s="79" t="s">
        <v>12</v>
      </c>
      <c r="J231" s="137"/>
      <c r="K231" s="80">
        <v>1670</v>
      </c>
      <c r="L231" s="70">
        <v>336</v>
      </c>
      <c r="M231" s="70">
        <v>11.3</v>
      </c>
      <c r="N231" s="70">
        <v>82.68</v>
      </c>
      <c r="O231" s="70">
        <v>71.31</v>
      </c>
      <c r="P231" s="33">
        <f t="shared" si="55"/>
        <v>84.071168394508263</v>
      </c>
      <c r="Q231" s="201">
        <v>0.71</v>
      </c>
      <c r="R231" s="185">
        <v>0.14000000000000001</v>
      </c>
      <c r="S231" s="59">
        <f t="shared" si="43"/>
        <v>0.22458290284952509</v>
      </c>
      <c r="T231" s="59">
        <f t="shared" si="44"/>
        <v>10.106230628228628</v>
      </c>
      <c r="U231" s="59">
        <f t="shared" si="45"/>
        <v>4.4283952674554247E-2</v>
      </c>
      <c r="V231" s="59">
        <f t="shared" si="46"/>
        <v>1.992777870354941</v>
      </c>
      <c r="W231" s="59">
        <f t="shared" si="47"/>
        <v>12.099008498583569</v>
      </c>
      <c r="X231" s="60">
        <v>30</v>
      </c>
      <c r="Y231" s="58">
        <f t="shared" si="48"/>
        <v>15.928831605491737</v>
      </c>
      <c r="Z231" s="61">
        <f t="shared" si="49"/>
        <v>0.49473421096483922</v>
      </c>
      <c r="AA231" s="63">
        <f t="shared" si="50"/>
        <v>0.71</v>
      </c>
      <c r="AB231" s="62">
        <f t="shared" si="51"/>
        <v>0.14000000000000001</v>
      </c>
      <c r="AC231" s="57">
        <f t="shared" si="52"/>
        <v>2.2458290284952511</v>
      </c>
      <c r="AD231" s="58">
        <f t="shared" si="53"/>
        <v>0.4428395267455425</v>
      </c>
    </row>
    <row r="232" spans="2:30" x14ac:dyDescent="0.35">
      <c r="B232" s="76">
        <v>44207</v>
      </c>
      <c r="C232" s="125">
        <v>2019</v>
      </c>
      <c r="D232" s="77" t="s">
        <v>932</v>
      </c>
      <c r="E232" s="78" t="s">
        <v>16</v>
      </c>
      <c r="F232" s="78" t="s">
        <v>992</v>
      </c>
      <c r="G232" s="78">
        <v>1</v>
      </c>
      <c r="H232" s="77" t="s">
        <v>952</v>
      </c>
      <c r="I232" s="79" t="s">
        <v>11</v>
      </c>
      <c r="J232" s="137"/>
      <c r="K232" s="80">
        <v>1671</v>
      </c>
      <c r="L232" s="70">
        <v>326</v>
      </c>
      <c r="M232" s="70">
        <v>11.27</v>
      </c>
      <c r="N232" s="70">
        <v>89.1</v>
      </c>
      <c r="O232" s="70">
        <v>79.010000000000005</v>
      </c>
      <c r="P232" s="33">
        <f t="shared" si="55"/>
        <v>87.035847359629983</v>
      </c>
      <c r="Q232" s="201">
        <v>1.72</v>
      </c>
      <c r="R232" s="185">
        <v>0.08</v>
      </c>
      <c r="S232" s="59">
        <f t="shared" si="43"/>
        <v>0.51966902863891318</v>
      </c>
      <c r="T232" s="59">
        <f t="shared" si="44"/>
        <v>23.385106288751093</v>
      </c>
      <c r="U232" s="59">
        <f t="shared" si="45"/>
        <v>2.4170652494833175E-2</v>
      </c>
      <c r="V232" s="59">
        <f t="shared" si="46"/>
        <v>1.087679362267493</v>
      </c>
      <c r="W232" s="59">
        <f t="shared" si="47"/>
        <v>24.472785651018587</v>
      </c>
      <c r="X232" s="60">
        <v>30</v>
      </c>
      <c r="Y232" s="58">
        <f t="shared" si="48"/>
        <v>12.964152640370017</v>
      </c>
      <c r="Z232" s="61">
        <f t="shared" si="49"/>
        <v>0.4744759374077353</v>
      </c>
      <c r="AA232" s="63">
        <f t="shared" si="50"/>
        <v>1.72</v>
      </c>
      <c r="AB232" s="62">
        <f t="shared" si="51"/>
        <v>0.08</v>
      </c>
      <c r="AC232" s="57">
        <f t="shared" si="52"/>
        <v>5.1966902863891313</v>
      </c>
      <c r="AD232" s="58">
        <f t="shared" si="53"/>
        <v>0.24170652494833175</v>
      </c>
    </row>
    <row r="233" spans="2:30" x14ac:dyDescent="0.35">
      <c r="B233" s="76">
        <v>44207</v>
      </c>
      <c r="C233" s="125">
        <v>2019</v>
      </c>
      <c r="D233" s="77" t="s">
        <v>932</v>
      </c>
      <c r="E233" s="78" t="s">
        <v>16</v>
      </c>
      <c r="F233" s="78" t="s">
        <v>992</v>
      </c>
      <c r="G233" s="78">
        <v>1</v>
      </c>
      <c r="H233" s="77" t="s">
        <v>952</v>
      </c>
      <c r="I233" s="79" t="s">
        <v>10</v>
      </c>
      <c r="J233" s="137"/>
      <c r="K233" s="80">
        <v>1672</v>
      </c>
      <c r="L233" s="70">
        <v>335</v>
      </c>
      <c r="M233" s="70">
        <v>11.32</v>
      </c>
      <c r="N233" s="70">
        <v>85.87</v>
      </c>
      <c r="O233" s="70">
        <v>71.47</v>
      </c>
      <c r="P233" s="33">
        <f t="shared" si="55"/>
        <v>80.684104627766587</v>
      </c>
      <c r="Q233" s="201">
        <v>2.23</v>
      </c>
      <c r="R233" s="185">
        <v>0.11</v>
      </c>
      <c r="S233" s="59">
        <f t="shared" si="43"/>
        <v>0.74435286783042398</v>
      </c>
      <c r="T233" s="59">
        <f t="shared" si="44"/>
        <v>33.495879052369077</v>
      </c>
      <c r="U233" s="59">
        <f t="shared" si="45"/>
        <v>3.6716957605985041E-2</v>
      </c>
      <c r="V233" s="59">
        <f t="shared" si="46"/>
        <v>1.6522630922693269</v>
      </c>
      <c r="W233" s="59">
        <f t="shared" si="47"/>
        <v>35.148142144638406</v>
      </c>
      <c r="X233" s="60">
        <v>30</v>
      </c>
      <c r="Y233" s="58">
        <f t="shared" si="48"/>
        <v>19.315895372233413</v>
      </c>
      <c r="Z233" s="61">
        <f t="shared" si="49"/>
        <v>0.51970074812967593</v>
      </c>
      <c r="AA233" s="63">
        <f t="shared" si="50"/>
        <v>2.23</v>
      </c>
      <c r="AB233" s="62">
        <f t="shared" si="51"/>
        <v>0.11</v>
      </c>
      <c r="AC233" s="57">
        <f t="shared" si="52"/>
        <v>7.44352867830424</v>
      </c>
      <c r="AD233" s="58">
        <f t="shared" si="53"/>
        <v>0.3671695760598504</v>
      </c>
    </row>
    <row r="234" spans="2:30" x14ac:dyDescent="0.35">
      <c r="B234" s="76">
        <v>44207</v>
      </c>
      <c r="C234" s="125">
        <v>2019</v>
      </c>
      <c r="D234" s="77" t="s">
        <v>932</v>
      </c>
      <c r="E234" s="78" t="s">
        <v>15</v>
      </c>
      <c r="F234" s="78" t="s">
        <v>994</v>
      </c>
      <c r="G234" s="78">
        <v>3</v>
      </c>
      <c r="H234" s="77" t="s">
        <v>990</v>
      </c>
      <c r="I234" s="79" t="s">
        <v>8</v>
      </c>
      <c r="J234" s="137"/>
      <c r="K234" s="80">
        <v>1673</v>
      </c>
      <c r="L234" s="70">
        <v>333</v>
      </c>
      <c r="M234" s="70">
        <v>11.31</v>
      </c>
      <c r="N234" s="70">
        <v>79.87</v>
      </c>
      <c r="O234" s="70">
        <v>74.42</v>
      </c>
      <c r="P234" s="33">
        <f t="shared" si="55"/>
        <v>92.050758459743292</v>
      </c>
      <c r="Q234" s="201">
        <v>0.24</v>
      </c>
      <c r="R234" s="185">
        <v>0.06</v>
      </c>
      <c r="S234" s="59">
        <f t="shared" si="43"/>
        <v>6.7254000950720955E-2</v>
      </c>
      <c r="T234" s="59">
        <f t="shared" si="44"/>
        <v>3.0264300427824429</v>
      </c>
      <c r="U234" s="59">
        <f t="shared" si="45"/>
        <v>1.6813500237680239E-2</v>
      </c>
      <c r="V234" s="59">
        <f t="shared" si="46"/>
        <v>0.75660751069561072</v>
      </c>
      <c r="W234" s="59">
        <f t="shared" si="47"/>
        <v>3.7830375534780538</v>
      </c>
      <c r="X234" s="60">
        <v>30</v>
      </c>
      <c r="Y234" s="58">
        <f t="shared" si="48"/>
        <v>7.9492415402567076</v>
      </c>
      <c r="Z234" s="61">
        <f t="shared" si="49"/>
        <v>0.4431785770876247</v>
      </c>
      <c r="AA234" s="63">
        <f t="shared" si="50"/>
        <v>0.24</v>
      </c>
      <c r="AB234" s="62">
        <f t="shared" si="51"/>
        <v>0.06</v>
      </c>
      <c r="AC234" s="57">
        <f t="shared" si="52"/>
        <v>0.6725400095072096</v>
      </c>
      <c r="AD234" s="58">
        <f t="shared" si="53"/>
        <v>0.1681350023768024</v>
      </c>
    </row>
    <row r="235" spans="2:30" x14ac:dyDescent="0.35">
      <c r="B235" s="76">
        <v>44207</v>
      </c>
      <c r="C235" s="125">
        <v>2019</v>
      </c>
      <c r="D235" s="77" t="s">
        <v>932</v>
      </c>
      <c r="E235" s="78" t="s">
        <v>15</v>
      </c>
      <c r="F235" s="78" t="s">
        <v>994</v>
      </c>
      <c r="G235" s="78">
        <v>3</v>
      </c>
      <c r="H235" s="77" t="s">
        <v>990</v>
      </c>
      <c r="I235" s="79" t="s">
        <v>12</v>
      </c>
      <c r="J235" s="137"/>
      <c r="K235" s="80">
        <v>1674</v>
      </c>
      <c r="L235" s="70">
        <v>304</v>
      </c>
      <c r="M235" s="70">
        <v>11.3</v>
      </c>
      <c r="N235" s="70">
        <v>82.53</v>
      </c>
      <c r="O235" s="70">
        <v>71.099999999999994</v>
      </c>
      <c r="P235" s="33">
        <f t="shared" si="55"/>
        <v>83.953390425382551</v>
      </c>
      <c r="Q235" s="201">
        <v>0.25</v>
      </c>
      <c r="R235" s="185">
        <v>0</v>
      </c>
      <c r="S235" s="59">
        <f t="shared" si="43"/>
        <v>7.9224498327759213E-2</v>
      </c>
      <c r="T235" s="59">
        <f t="shared" si="44"/>
        <v>3.5651024247491647</v>
      </c>
      <c r="U235" s="59">
        <f t="shared" si="45"/>
        <v>0</v>
      </c>
      <c r="V235" s="59">
        <f t="shared" si="46"/>
        <v>0</v>
      </c>
      <c r="W235" s="59">
        <f t="shared" si="47"/>
        <v>3.5651024247491647</v>
      </c>
      <c r="X235" s="60">
        <v>30</v>
      </c>
      <c r="Y235" s="58">
        <f t="shared" si="48"/>
        <v>16.046609574617449</v>
      </c>
      <c r="Z235" s="61">
        <f t="shared" si="49"/>
        <v>0.49556856187290971</v>
      </c>
      <c r="AA235" s="63">
        <f t="shared" si="50"/>
        <v>0.25</v>
      </c>
      <c r="AB235" s="62">
        <f t="shared" si="51"/>
        <v>0</v>
      </c>
      <c r="AC235" s="57">
        <f t="shared" si="52"/>
        <v>0.79224498327759219</v>
      </c>
      <c r="AD235" s="58">
        <f t="shared" si="53"/>
        <v>0</v>
      </c>
    </row>
    <row r="236" spans="2:30" x14ac:dyDescent="0.35">
      <c r="B236" s="76">
        <v>44207</v>
      </c>
      <c r="C236" s="125">
        <v>2019</v>
      </c>
      <c r="D236" s="77" t="s">
        <v>932</v>
      </c>
      <c r="E236" s="78" t="s">
        <v>15</v>
      </c>
      <c r="F236" s="78" t="s">
        <v>994</v>
      </c>
      <c r="G236" s="78">
        <v>3</v>
      </c>
      <c r="H236" s="77" t="s">
        <v>990</v>
      </c>
      <c r="I236" s="79" t="s">
        <v>11</v>
      </c>
      <c r="J236" s="137"/>
      <c r="K236" s="80">
        <v>1675</v>
      </c>
      <c r="L236" s="70">
        <v>344</v>
      </c>
      <c r="M236" s="70">
        <v>11.25</v>
      </c>
      <c r="N236" s="70">
        <v>85.22</v>
      </c>
      <c r="O236" s="70">
        <v>71.88</v>
      </c>
      <c r="P236" s="33">
        <f t="shared" si="55"/>
        <v>81.965661754765449</v>
      </c>
      <c r="Q236" s="201">
        <v>1.49</v>
      </c>
      <c r="R236" s="185">
        <v>0.06</v>
      </c>
      <c r="S236" s="59">
        <f t="shared" si="43"/>
        <v>0.48724204189345205</v>
      </c>
      <c r="T236" s="59">
        <f t="shared" si="44"/>
        <v>21.925891885205342</v>
      </c>
      <c r="U236" s="59">
        <f t="shared" si="45"/>
        <v>1.9620484908461154E-2</v>
      </c>
      <c r="V236" s="59">
        <f t="shared" si="46"/>
        <v>0.88292182088075188</v>
      </c>
      <c r="W236" s="59">
        <f t="shared" si="47"/>
        <v>22.808813706086095</v>
      </c>
      <c r="X236" s="60">
        <v>30</v>
      </c>
      <c r="Y236" s="58">
        <f t="shared" si="48"/>
        <v>18.034338245234551</v>
      </c>
      <c r="Z236" s="61">
        <f t="shared" si="49"/>
        <v>0.51001154543955141</v>
      </c>
      <c r="AA236" s="63">
        <f t="shared" si="50"/>
        <v>1.49</v>
      </c>
      <c r="AB236" s="62">
        <f t="shared" si="51"/>
        <v>0.06</v>
      </c>
      <c r="AC236" s="57">
        <f t="shared" si="52"/>
        <v>4.8724204189345208</v>
      </c>
      <c r="AD236" s="58">
        <f t="shared" si="53"/>
        <v>0.19620484908461155</v>
      </c>
    </row>
    <row r="237" spans="2:30" x14ac:dyDescent="0.35">
      <c r="B237" s="76">
        <v>44207</v>
      </c>
      <c r="C237" s="125">
        <v>2019</v>
      </c>
      <c r="D237" s="77" t="s">
        <v>932</v>
      </c>
      <c r="E237" s="78" t="s">
        <v>15</v>
      </c>
      <c r="F237" s="78" t="s">
        <v>994</v>
      </c>
      <c r="G237" s="78">
        <v>3</v>
      </c>
      <c r="H237" s="77" t="s">
        <v>990</v>
      </c>
      <c r="I237" s="79" t="s">
        <v>10</v>
      </c>
      <c r="J237" s="137"/>
      <c r="K237" s="80">
        <v>1676</v>
      </c>
      <c r="L237" s="70">
        <v>315</v>
      </c>
      <c r="M237" s="70">
        <v>10.88</v>
      </c>
      <c r="N237" s="70">
        <v>85.97</v>
      </c>
      <c r="O237" s="70">
        <v>73</v>
      </c>
      <c r="P237" s="33">
        <f t="shared" si="55"/>
        <v>82.727393794113723</v>
      </c>
      <c r="Q237" s="201">
        <v>1.6600000000000001</v>
      </c>
      <c r="R237" s="185">
        <v>0.09</v>
      </c>
      <c r="S237" s="59">
        <f t="shared" si="43"/>
        <v>0.53630666452028342</v>
      </c>
      <c r="T237" s="59">
        <f t="shared" si="44"/>
        <v>24.133799903412754</v>
      </c>
      <c r="U237" s="59">
        <f t="shared" si="45"/>
        <v>2.9076867353509339E-2</v>
      </c>
      <c r="V237" s="59">
        <f t="shared" si="46"/>
        <v>1.3084590309079203</v>
      </c>
      <c r="W237" s="59">
        <f t="shared" si="47"/>
        <v>25.442258934320673</v>
      </c>
      <c r="X237" s="60">
        <v>30</v>
      </c>
      <c r="Y237" s="58">
        <f t="shared" si="48"/>
        <v>17.272606205886277</v>
      </c>
      <c r="Z237" s="61">
        <f t="shared" si="49"/>
        <v>0.50439471989697371</v>
      </c>
      <c r="AA237" s="63">
        <f t="shared" si="50"/>
        <v>1.6600000000000001</v>
      </c>
      <c r="AB237" s="62">
        <f t="shared" si="51"/>
        <v>0.09</v>
      </c>
      <c r="AC237" s="57">
        <f t="shared" si="52"/>
        <v>5.3630666452028342</v>
      </c>
      <c r="AD237" s="58">
        <f t="shared" si="53"/>
        <v>0.29076867353509339</v>
      </c>
    </row>
    <row r="238" spans="2:30" x14ac:dyDescent="0.35">
      <c r="B238" s="76">
        <v>44207</v>
      </c>
      <c r="C238" s="125">
        <v>2019</v>
      </c>
      <c r="D238" s="77" t="s">
        <v>932</v>
      </c>
      <c r="E238" s="78" t="s">
        <v>15</v>
      </c>
      <c r="F238" s="78" t="s">
        <v>994</v>
      </c>
      <c r="G238" s="78">
        <v>3</v>
      </c>
      <c r="H238" s="77" t="s">
        <v>952</v>
      </c>
      <c r="I238" s="79" t="s">
        <v>8</v>
      </c>
      <c r="J238" s="137"/>
      <c r="K238" s="80">
        <v>1677</v>
      </c>
      <c r="L238" s="70">
        <v>331</v>
      </c>
      <c r="M238" s="70">
        <v>11.28</v>
      </c>
      <c r="N238" s="70">
        <v>89.44</v>
      </c>
      <c r="O238" s="70">
        <v>74.2</v>
      </c>
      <c r="P238" s="33">
        <f t="shared" si="55"/>
        <v>80.501535312180152</v>
      </c>
      <c r="Q238" s="201">
        <v>0.64</v>
      </c>
      <c r="R238" s="185">
        <v>0.06</v>
      </c>
      <c r="S238" s="59">
        <f t="shared" si="43"/>
        <v>0.2142555626191989</v>
      </c>
      <c r="T238" s="59">
        <f t="shared" si="44"/>
        <v>9.6415003178639509</v>
      </c>
      <c r="U238" s="59">
        <f t="shared" si="45"/>
        <v>2.0086458995549897E-2</v>
      </c>
      <c r="V238" s="59">
        <f t="shared" si="46"/>
        <v>0.9038906547997454</v>
      </c>
      <c r="W238" s="59">
        <f t="shared" si="47"/>
        <v>10.545390972663697</v>
      </c>
      <c r="X238" s="60">
        <v>30</v>
      </c>
      <c r="Y238" s="58">
        <f t="shared" si="48"/>
        <v>19.498464687819848</v>
      </c>
      <c r="Z238" s="61">
        <f t="shared" si="49"/>
        <v>0.52110616656071185</v>
      </c>
      <c r="AA238" s="63">
        <f t="shared" si="50"/>
        <v>0.64</v>
      </c>
      <c r="AB238" s="62">
        <f t="shared" si="51"/>
        <v>0.06</v>
      </c>
      <c r="AC238" s="57">
        <f t="shared" si="52"/>
        <v>2.1425556261919891</v>
      </c>
      <c r="AD238" s="58">
        <f t="shared" si="53"/>
        <v>0.20086458995549897</v>
      </c>
    </row>
    <row r="239" spans="2:30" x14ac:dyDescent="0.35">
      <c r="B239" s="76">
        <v>44207</v>
      </c>
      <c r="C239" s="125">
        <v>2019</v>
      </c>
      <c r="D239" s="77" t="s">
        <v>932</v>
      </c>
      <c r="E239" s="78" t="s">
        <v>15</v>
      </c>
      <c r="F239" s="78" t="s">
        <v>994</v>
      </c>
      <c r="G239" s="78">
        <v>3</v>
      </c>
      <c r="H239" s="77" t="s">
        <v>952</v>
      </c>
      <c r="I239" s="79" t="s">
        <v>12</v>
      </c>
      <c r="J239" s="137"/>
      <c r="K239" s="80">
        <v>1678</v>
      </c>
      <c r="L239" s="70">
        <v>352</v>
      </c>
      <c r="M239" s="70">
        <v>11.28</v>
      </c>
      <c r="N239" s="70">
        <v>90.05</v>
      </c>
      <c r="O239" s="70">
        <v>84.96</v>
      </c>
      <c r="P239" s="33">
        <f t="shared" si="55"/>
        <v>93.53814904151325</v>
      </c>
      <c r="Q239" s="201">
        <v>0.16</v>
      </c>
      <c r="R239" s="185">
        <v>0.02</v>
      </c>
      <c r="S239" s="59">
        <f t="shared" si="43"/>
        <v>4.3868621064060823E-2</v>
      </c>
      <c r="T239" s="59">
        <f t="shared" si="44"/>
        <v>1.9740879478827371</v>
      </c>
      <c r="U239" s="59">
        <f t="shared" si="45"/>
        <v>5.4835776330076028E-3</v>
      </c>
      <c r="V239" s="59">
        <f t="shared" si="46"/>
        <v>0.24676099348534214</v>
      </c>
      <c r="W239" s="59">
        <f t="shared" si="47"/>
        <v>2.2208489413680792</v>
      </c>
      <c r="X239" s="60">
        <v>30</v>
      </c>
      <c r="Y239" s="58">
        <f t="shared" si="48"/>
        <v>6.4618509584867496</v>
      </c>
      <c r="Z239" s="61">
        <f t="shared" si="49"/>
        <v>0.43454125950054301</v>
      </c>
      <c r="AA239" s="63">
        <f t="shared" si="50"/>
        <v>0.16</v>
      </c>
      <c r="AB239" s="62">
        <f t="shared" si="51"/>
        <v>0.02</v>
      </c>
      <c r="AC239" s="57">
        <f t="shared" si="52"/>
        <v>0.4386862106406082</v>
      </c>
      <c r="AD239" s="58">
        <f t="shared" si="53"/>
        <v>5.4835776330076025E-2</v>
      </c>
    </row>
    <row r="240" spans="2:30" x14ac:dyDescent="0.35">
      <c r="B240" s="76">
        <v>44207</v>
      </c>
      <c r="C240" s="125">
        <v>2019</v>
      </c>
      <c r="D240" s="77" t="s">
        <v>932</v>
      </c>
      <c r="E240" s="78" t="s">
        <v>15</v>
      </c>
      <c r="F240" s="78" t="s">
        <v>994</v>
      </c>
      <c r="G240" s="78">
        <v>3</v>
      </c>
      <c r="H240" s="77" t="s">
        <v>952</v>
      </c>
      <c r="I240" s="79" t="s">
        <v>11</v>
      </c>
      <c r="J240" s="137"/>
      <c r="K240" s="80">
        <v>1679</v>
      </c>
      <c r="L240" s="180">
        <v>354</v>
      </c>
      <c r="M240" s="180">
        <v>11.31</v>
      </c>
      <c r="N240" s="180">
        <v>91.39</v>
      </c>
      <c r="O240" s="180">
        <v>76.260000000000005</v>
      </c>
      <c r="P240" s="33">
        <f t="shared" si="55"/>
        <v>81.106393606393624</v>
      </c>
      <c r="Q240" s="201">
        <v>0.86</v>
      </c>
      <c r="R240" s="185">
        <v>0.05</v>
      </c>
      <c r="S240" s="59">
        <f t="shared" si="43"/>
        <v>0.28511747498075435</v>
      </c>
      <c r="T240" s="59">
        <f t="shared" si="44"/>
        <v>12.830286374133946</v>
      </c>
      <c r="U240" s="59">
        <f t="shared" si="45"/>
        <v>1.6576597382601997E-2</v>
      </c>
      <c r="V240" s="59">
        <f t="shared" si="46"/>
        <v>0.74594688221708982</v>
      </c>
      <c r="W240" s="59">
        <f t="shared" si="47"/>
        <v>13.576233256351037</v>
      </c>
      <c r="X240" s="60">
        <v>30</v>
      </c>
      <c r="Y240" s="58">
        <f t="shared" si="48"/>
        <v>18.893606393606376</v>
      </c>
      <c r="Z240" s="61">
        <f t="shared" si="49"/>
        <v>0.5164742109314856</v>
      </c>
      <c r="AA240" s="63">
        <f t="shared" si="50"/>
        <v>0.86</v>
      </c>
      <c r="AB240" s="62">
        <f t="shared" si="51"/>
        <v>0.05</v>
      </c>
      <c r="AC240" s="57">
        <f t="shared" si="52"/>
        <v>2.8511747498075435</v>
      </c>
      <c r="AD240" s="58">
        <f t="shared" si="53"/>
        <v>0.16576597382601999</v>
      </c>
    </row>
    <row r="241" spans="2:30" x14ac:dyDescent="0.35">
      <c r="B241" s="76">
        <v>44207</v>
      </c>
      <c r="C241" s="125">
        <v>2019</v>
      </c>
      <c r="D241" s="77" t="s">
        <v>932</v>
      </c>
      <c r="E241" s="78" t="s">
        <v>15</v>
      </c>
      <c r="F241" s="78" t="s">
        <v>994</v>
      </c>
      <c r="G241" s="78">
        <v>3</v>
      </c>
      <c r="H241" s="77" t="s">
        <v>952</v>
      </c>
      <c r="I241" s="79" t="s">
        <v>10</v>
      </c>
      <c r="J241" s="137"/>
      <c r="K241" s="80">
        <v>1680</v>
      </c>
      <c r="L241" s="70">
        <v>345</v>
      </c>
      <c r="M241" s="70">
        <v>11.3</v>
      </c>
      <c r="N241" s="70">
        <v>85.05</v>
      </c>
      <c r="O241" s="70">
        <v>72.33</v>
      </c>
      <c r="P241" s="33">
        <f t="shared" si="55"/>
        <v>82.752542372881351</v>
      </c>
      <c r="Q241" s="201">
        <v>1.4</v>
      </c>
      <c r="R241" s="185">
        <v>0.08</v>
      </c>
      <c r="S241" s="59">
        <f t="shared" si="43"/>
        <v>0.45212682287399641</v>
      </c>
      <c r="T241" s="59">
        <f t="shared" si="44"/>
        <v>20.345707029329837</v>
      </c>
      <c r="U241" s="59">
        <f t="shared" si="45"/>
        <v>2.5835818449942656E-2</v>
      </c>
      <c r="V241" s="59">
        <f t="shared" si="46"/>
        <v>1.1626118302474195</v>
      </c>
      <c r="W241" s="59">
        <f t="shared" si="47"/>
        <v>21.508318859577258</v>
      </c>
      <c r="X241" s="60">
        <v>30</v>
      </c>
      <c r="Y241" s="58">
        <f t="shared" si="48"/>
        <v>17.247457627118649</v>
      </c>
      <c r="Z241" s="61">
        <f t="shared" si="49"/>
        <v>0.50421104374897596</v>
      </c>
      <c r="AA241" s="63">
        <f t="shared" si="50"/>
        <v>1.4</v>
      </c>
      <c r="AB241" s="62">
        <f t="shared" si="51"/>
        <v>0.08</v>
      </c>
      <c r="AC241" s="57">
        <f t="shared" si="52"/>
        <v>4.5212682287399639</v>
      </c>
      <c r="AD241" s="58">
        <f t="shared" si="53"/>
        <v>0.25835818449942655</v>
      </c>
    </row>
    <row r="242" spans="2:30" x14ac:dyDescent="0.35">
      <c r="B242" s="76">
        <v>44207</v>
      </c>
      <c r="C242" s="125">
        <v>2019</v>
      </c>
      <c r="D242" s="77" t="s">
        <v>932</v>
      </c>
      <c r="E242" s="78" t="s">
        <v>14</v>
      </c>
      <c r="F242" s="78" t="s">
        <v>993</v>
      </c>
      <c r="G242" s="78">
        <v>2</v>
      </c>
      <c r="H242" s="77" t="s">
        <v>990</v>
      </c>
      <c r="I242" s="79" t="s">
        <v>8</v>
      </c>
      <c r="J242" s="137"/>
      <c r="K242" s="80">
        <v>1681</v>
      </c>
      <c r="L242" s="70">
        <v>312</v>
      </c>
      <c r="M242" s="70">
        <v>11.46</v>
      </c>
      <c r="N242" s="70">
        <v>86.62</v>
      </c>
      <c r="O242" s="70">
        <v>76.739999999999995</v>
      </c>
      <c r="P242" s="33">
        <f t="shared" si="55"/>
        <v>86.854709952102183</v>
      </c>
      <c r="Q242" s="201">
        <v>0.25</v>
      </c>
      <c r="R242" s="185">
        <v>0.04</v>
      </c>
      <c r="S242" s="59">
        <f t="shared" si="43"/>
        <v>7.5742953431372537E-2</v>
      </c>
      <c r="T242" s="59">
        <f t="shared" si="44"/>
        <v>3.4084329044117641</v>
      </c>
      <c r="U242" s="59">
        <f t="shared" si="45"/>
        <v>1.2118872549019605E-2</v>
      </c>
      <c r="V242" s="59">
        <f t="shared" si="46"/>
        <v>0.54534926470588219</v>
      </c>
      <c r="W242" s="59">
        <f t="shared" si="47"/>
        <v>3.9537821691176465</v>
      </c>
      <c r="X242" s="60">
        <v>30</v>
      </c>
      <c r="Y242" s="58">
        <f t="shared" si="48"/>
        <v>13.145290047897817</v>
      </c>
      <c r="Z242" s="61">
        <f t="shared" si="49"/>
        <v>0.47567401960784311</v>
      </c>
      <c r="AA242" s="63">
        <f t="shared" si="50"/>
        <v>0.25</v>
      </c>
      <c r="AB242" s="62">
        <f t="shared" si="51"/>
        <v>0.04</v>
      </c>
      <c r="AC242" s="57">
        <f t="shared" si="52"/>
        <v>0.75742953431372539</v>
      </c>
      <c r="AD242" s="58">
        <f t="shared" si="53"/>
        <v>0.12118872549019605</v>
      </c>
    </row>
    <row r="243" spans="2:30" x14ac:dyDescent="0.35">
      <c r="B243" s="76">
        <v>44207</v>
      </c>
      <c r="C243" s="125">
        <v>2019</v>
      </c>
      <c r="D243" s="77" t="s">
        <v>932</v>
      </c>
      <c r="E243" s="78" t="s">
        <v>14</v>
      </c>
      <c r="F243" s="78" t="s">
        <v>993</v>
      </c>
      <c r="G243" s="78">
        <v>2</v>
      </c>
      <c r="H243" s="77" t="s">
        <v>990</v>
      </c>
      <c r="I243" s="79" t="s">
        <v>12</v>
      </c>
      <c r="J243" s="137"/>
      <c r="K243" s="80">
        <v>1682</v>
      </c>
      <c r="L243" s="70">
        <v>334</v>
      </c>
      <c r="M243" s="70">
        <v>11.29</v>
      </c>
      <c r="N243" s="70">
        <v>85.18</v>
      </c>
      <c r="O243" s="70">
        <v>72.39</v>
      </c>
      <c r="P243" s="33">
        <f t="shared" si="55"/>
        <v>82.690485857355512</v>
      </c>
      <c r="Q243" s="201">
        <v>0.17</v>
      </c>
      <c r="R243" s="185">
        <v>0.01</v>
      </c>
      <c r="S243" s="59">
        <f t="shared" si="43"/>
        <v>5.4955073649754514E-2</v>
      </c>
      <c r="T243" s="59">
        <f t="shared" si="44"/>
        <v>2.472978314238953</v>
      </c>
      <c r="U243" s="59">
        <f t="shared" si="45"/>
        <v>3.2326513911620299E-3</v>
      </c>
      <c r="V243" s="59">
        <f t="shared" si="46"/>
        <v>0.14546931260229135</v>
      </c>
      <c r="W243" s="59">
        <f t="shared" si="47"/>
        <v>2.6184476268412444</v>
      </c>
      <c r="X243" s="60">
        <v>30</v>
      </c>
      <c r="Y243" s="58">
        <f t="shared" si="48"/>
        <v>17.309514142644488</v>
      </c>
      <c r="Z243" s="61">
        <f t="shared" si="49"/>
        <v>0.50466448445171863</v>
      </c>
      <c r="AA243" s="63">
        <f t="shared" si="50"/>
        <v>0.17</v>
      </c>
      <c r="AB243" s="62">
        <f t="shared" si="51"/>
        <v>0.01</v>
      </c>
      <c r="AC243" s="57">
        <f t="shared" si="52"/>
        <v>0.54955073649754516</v>
      </c>
      <c r="AD243" s="58">
        <f t="shared" si="53"/>
        <v>3.2326513911620301E-2</v>
      </c>
    </row>
    <row r="244" spans="2:30" x14ac:dyDescent="0.35">
      <c r="B244" s="76">
        <v>44207</v>
      </c>
      <c r="C244" s="125">
        <v>2019</v>
      </c>
      <c r="D244" s="77" t="s">
        <v>932</v>
      </c>
      <c r="E244" s="78" t="s">
        <v>14</v>
      </c>
      <c r="F244" s="78" t="s">
        <v>993</v>
      </c>
      <c r="G244" s="78">
        <v>2</v>
      </c>
      <c r="H244" s="77" t="s">
        <v>990</v>
      </c>
      <c r="I244" s="79" t="s">
        <v>11</v>
      </c>
      <c r="J244" s="137"/>
      <c r="K244" s="80">
        <v>1683</v>
      </c>
      <c r="L244" s="70">
        <v>324</v>
      </c>
      <c r="M244" s="70">
        <v>11.27</v>
      </c>
      <c r="N244" s="70">
        <v>90.1</v>
      </c>
      <c r="O244" s="70">
        <v>67.11</v>
      </c>
      <c r="P244" s="33">
        <f t="shared" si="55"/>
        <v>70.835976151211469</v>
      </c>
      <c r="Q244" s="201">
        <v>1.03</v>
      </c>
      <c r="R244" s="185">
        <v>0.04</v>
      </c>
      <c r="S244" s="59">
        <f t="shared" si="43"/>
        <v>0.40592218839541544</v>
      </c>
      <c r="T244" s="59">
        <f t="shared" si="44"/>
        <v>18.266498477793697</v>
      </c>
      <c r="U244" s="59">
        <f t="shared" si="45"/>
        <v>1.5763968481375359E-2</v>
      </c>
      <c r="V244" s="59">
        <f t="shared" si="46"/>
        <v>0.70937858166189116</v>
      </c>
      <c r="W244" s="59">
        <f t="shared" si="47"/>
        <v>18.975877059455588</v>
      </c>
      <c r="X244" s="60">
        <v>30</v>
      </c>
      <c r="Y244" s="58">
        <f t="shared" si="48"/>
        <v>29.164023848788531</v>
      </c>
      <c r="Z244" s="61">
        <f t="shared" si="49"/>
        <v>0.60585601719197713</v>
      </c>
      <c r="AA244" s="63">
        <f t="shared" si="50"/>
        <v>1.03</v>
      </c>
      <c r="AB244" s="62">
        <f t="shared" si="51"/>
        <v>0.04</v>
      </c>
      <c r="AC244" s="57">
        <f t="shared" si="52"/>
        <v>4.0592218839541543</v>
      </c>
      <c r="AD244" s="58">
        <f t="shared" si="53"/>
        <v>0.15763968481375359</v>
      </c>
    </row>
    <row r="245" spans="2:30" x14ac:dyDescent="0.35">
      <c r="B245" s="76">
        <v>44207</v>
      </c>
      <c r="C245" s="125">
        <v>2019</v>
      </c>
      <c r="D245" s="77" t="s">
        <v>932</v>
      </c>
      <c r="E245" s="78" t="s">
        <v>14</v>
      </c>
      <c r="F245" s="78" t="s">
        <v>993</v>
      </c>
      <c r="G245" s="78">
        <v>2</v>
      </c>
      <c r="H245" s="77" t="s">
        <v>990</v>
      </c>
      <c r="I245" s="79" t="s">
        <v>10</v>
      </c>
      <c r="J245" s="137"/>
      <c r="K245" s="80">
        <v>1684</v>
      </c>
      <c r="L245" s="70">
        <v>313</v>
      </c>
      <c r="M245" s="70">
        <v>11.19</v>
      </c>
      <c r="N245" s="70">
        <v>83.16</v>
      </c>
      <c r="O245" s="70">
        <v>70.319999999999993</v>
      </c>
      <c r="P245" s="33">
        <f t="shared" si="55"/>
        <v>82.159233013755724</v>
      </c>
      <c r="Q245" s="201">
        <v>1.88</v>
      </c>
      <c r="R245" s="185">
        <v>0.05</v>
      </c>
      <c r="S245" s="59">
        <f t="shared" si="43"/>
        <v>0.61288381532217151</v>
      </c>
      <c r="T245" s="59">
        <f t="shared" si="44"/>
        <v>27.579771689497719</v>
      </c>
      <c r="U245" s="59">
        <f t="shared" si="45"/>
        <v>1.6300101471334351E-2</v>
      </c>
      <c r="V245" s="59">
        <f t="shared" si="46"/>
        <v>0.73350456621004578</v>
      </c>
      <c r="W245" s="59">
        <f t="shared" si="47"/>
        <v>28.313276255707763</v>
      </c>
      <c r="X245" s="60">
        <v>30</v>
      </c>
      <c r="Y245" s="58">
        <f t="shared" si="48"/>
        <v>17.840766986244276</v>
      </c>
      <c r="Z245" s="61">
        <f t="shared" si="49"/>
        <v>0.50857432775241007</v>
      </c>
      <c r="AA245" s="63">
        <f t="shared" si="50"/>
        <v>1.88</v>
      </c>
      <c r="AB245" s="62">
        <f t="shared" si="51"/>
        <v>0.05</v>
      </c>
      <c r="AC245" s="57">
        <f t="shared" si="52"/>
        <v>6.1288381532217153</v>
      </c>
      <c r="AD245" s="58">
        <f t="shared" si="53"/>
        <v>0.1630010147133435</v>
      </c>
    </row>
    <row r="246" spans="2:30" x14ac:dyDescent="0.35">
      <c r="B246" s="76">
        <v>44207</v>
      </c>
      <c r="C246" s="125">
        <v>2019</v>
      </c>
      <c r="D246" s="77" t="s">
        <v>932</v>
      </c>
      <c r="E246" s="78" t="s">
        <v>14</v>
      </c>
      <c r="F246" s="78" t="s">
        <v>993</v>
      </c>
      <c r="G246" s="78">
        <v>2</v>
      </c>
      <c r="H246" s="77" t="s">
        <v>952</v>
      </c>
      <c r="I246" s="79" t="s">
        <v>8</v>
      </c>
      <c r="J246" s="137"/>
      <c r="K246" s="80">
        <v>1685</v>
      </c>
      <c r="L246" s="70">
        <v>332</v>
      </c>
      <c r="M246" s="70">
        <v>11.27</v>
      </c>
      <c r="N246" s="70">
        <v>82.72</v>
      </c>
      <c r="O246" s="70">
        <v>71.430000000000007</v>
      </c>
      <c r="P246" s="33">
        <f t="shared" si="55"/>
        <v>84.198740377886651</v>
      </c>
      <c r="Q246" s="201">
        <v>0.34</v>
      </c>
      <c r="R246" s="185">
        <v>0.02</v>
      </c>
      <c r="S246" s="59">
        <f t="shared" si="43"/>
        <v>0.10733228058510634</v>
      </c>
      <c r="T246" s="59">
        <f t="shared" si="44"/>
        <v>4.8299526263297849</v>
      </c>
      <c r="U246" s="59">
        <f t="shared" si="45"/>
        <v>6.3136635638297847E-3</v>
      </c>
      <c r="V246" s="59">
        <f t="shared" si="46"/>
        <v>0.28411486037234029</v>
      </c>
      <c r="W246" s="59">
        <f t="shared" si="47"/>
        <v>5.1140674867021252</v>
      </c>
      <c r="X246" s="60">
        <v>30</v>
      </c>
      <c r="Y246" s="58">
        <f t="shared" si="48"/>
        <v>15.801259622113349</v>
      </c>
      <c r="Z246" s="61">
        <f t="shared" si="49"/>
        <v>0.49383311170212751</v>
      </c>
      <c r="AA246" s="63">
        <f t="shared" si="50"/>
        <v>0.34</v>
      </c>
      <c r="AB246" s="62">
        <f t="shared" si="51"/>
        <v>0.02</v>
      </c>
      <c r="AC246" s="57">
        <f t="shared" si="52"/>
        <v>1.0733228058510633</v>
      </c>
      <c r="AD246" s="58">
        <f t="shared" si="53"/>
        <v>6.3136635638297842E-2</v>
      </c>
    </row>
    <row r="247" spans="2:30" x14ac:dyDescent="0.35">
      <c r="B247" s="76">
        <v>44207</v>
      </c>
      <c r="C247" s="125">
        <v>2019</v>
      </c>
      <c r="D247" s="77" t="s">
        <v>932</v>
      </c>
      <c r="E247" s="78" t="s">
        <v>14</v>
      </c>
      <c r="F247" s="78" t="s">
        <v>993</v>
      </c>
      <c r="G247" s="78">
        <v>2</v>
      </c>
      <c r="H247" s="77" t="s">
        <v>952</v>
      </c>
      <c r="I247" s="79" t="s">
        <v>12</v>
      </c>
      <c r="J247" s="137"/>
      <c r="K247" s="80">
        <v>1686</v>
      </c>
      <c r="L247" s="70">
        <v>303</v>
      </c>
      <c r="M247" s="70">
        <v>11.29</v>
      </c>
      <c r="N247" s="70">
        <v>78.540000000000006</v>
      </c>
      <c r="O247" s="70">
        <v>68.59</v>
      </c>
      <c r="P247" s="33">
        <f t="shared" si="55"/>
        <v>85.204460966542754</v>
      </c>
      <c r="Q247" s="201">
        <v>0.22</v>
      </c>
      <c r="R247" s="185">
        <v>0.03</v>
      </c>
      <c r="S247" s="59">
        <f t="shared" si="43"/>
        <v>6.8370855148342055E-2</v>
      </c>
      <c r="T247" s="59">
        <f t="shared" si="44"/>
        <v>3.0766884816753923</v>
      </c>
      <c r="U247" s="59">
        <f t="shared" si="45"/>
        <v>9.3232984293193707E-3</v>
      </c>
      <c r="V247" s="59">
        <f t="shared" si="46"/>
        <v>0.4195484293193717</v>
      </c>
      <c r="W247" s="59">
        <f t="shared" si="47"/>
        <v>3.4962369109947642</v>
      </c>
      <c r="X247" s="60">
        <v>30</v>
      </c>
      <c r="Y247" s="58">
        <f t="shared" si="48"/>
        <v>14.795539033457246</v>
      </c>
      <c r="Z247" s="61">
        <f t="shared" si="49"/>
        <v>0.48682373472949392</v>
      </c>
      <c r="AA247" s="63">
        <f t="shared" si="50"/>
        <v>0.22</v>
      </c>
      <c r="AB247" s="62">
        <f t="shared" si="51"/>
        <v>0.03</v>
      </c>
      <c r="AC247" s="57">
        <f t="shared" si="52"/>
        <v>0.68370855148342058</v>
      </c>
      <c r="AD247" s="58">
        <f t="shared" si="53"/>
        <v>9.323298429319371E-2</v>
      </c>
    </row>
    <row r="248" spans="2:30" x14ac:dyDescent="0.35">
      <c r="B248" s="76">
        <v>44207</v>
      </c>
      <c r="C248" s="125">
        <v>2019</v>
      </c>
      <c r="D248" s="77" t="s">
        <v>932</v>
      </c>
      <c r="E248" s="78" t="s">
        <v>14</v>
      </c>
      <c r="F248" s="78" t="s">
        <v>993</v>
      </c>
      <c r="G248" s="78">
        <v>2</v>
      </c>
      <c r="H248" s="77" t="s">
        <v>952</v>
      </c>
      <c r="I248" s="79" t="s">
        <v>11</v>
      </c>
      <c r="J248" s="137"/>
      <c r="K248" s="80">
        <v>1687</v>
      </c>
      <c r="L248" s="182">
        <v>128</v>
      </c>
      <c r="M248" s="182">
        <v>10.89</v>
      </c>
      <c r="N248" s="182">
        <v>90.89</v>
      </c>
      <c r="O248" s="182">
        <v>78.08</v>
      </c>
      <c r="P248" s="33">
        <f t="shared" si="55"/>
        <v>83.987499999999997</v>
      </c>
      <c r="Q248" s="201">
        <v>0.94</v>
      </c>
      <c r="R248" s="185">
        <v>0.06</v>
      </c>
      <c r="S248" s="59">
        <f t="shared" si="43"/>
        <v>0.29772495907129032</v>
      </c>
      <c r="T248" s="59">
        <f t="shared" si="44"/>
        <v>13.397623158208065</v>
      </c>
      <c r="U248" s="59">
        <f t="shared" si="45"/>
        <v>1.900372079178449E-2</v>
      </c>
      <c r="V248" s="59">
        <f t="shared" si="46"/>
        <v>0.85516743563030206</v>
      </c>
      <c r="W248" s="59">
        <f t="shared" si="47"/>
        <v>14.252790593838366</v>
      </c>
      <c r="X248" s="60">
        <v>30</v>
      </c>
      <c r="Y248" s="58">
        <f t="shared" si="48"/>
        <v>16.012500000000003</v>
      </c>
      <c r="Z248" s="61">
        <f t="shared" si="49"/>
        <v>0.49532668551867842</v>
      </c>
      <c r="AA248" s="63">
        <f t="shared" si="50"/>
        <v>0.94</v>
      </c>
      <c r="AB248" s="62">
        <f t="shared" si="51"/>
        <v>0.06</v>
      </c>
      <c r="AC248" s="57">
        <f t="shared" si="52"/>
        <v>2.9772495907129031</v>
      </c>
      <c r="AD248" s="58">
        <f t="shared" si="53"/>
        <v>0.1900372079178449</v>
      </c>
    </row>
    <row r="249" spans="2:30" x14ac:dyDescent="0.35">
      <c r="B249" s="76">
        <v>44207</v>
      </c>
      <c r="C249" s="125">
        <v>2019</v>
      </c>
      <c r="D249" s="77" t="s">
        <v>932</v>
      </c>
      <c r="E249" s="78" t="s">
        <v>14</v>
      </c>
      <c r="F249" s="78" t="s">
        <v>993</v>
      </c>
      <c r="G249" s="78">
        <v>2</v>
      </c>
      <c r="H249" s="77" t="s">
        <v>952</v>
      </c>
      <c r="I249" s="79" t="s">
        <v>10</v>
      </c>
      <c r="J249" s="137"/>
      <c r="K249" s="80">
        <v>1688</v>
      </c>
      <c r="L249" s="183">
        <v>314</v>
      </c>
      <c r="M249" s="183">
        <v>11.3</v>
      </c>
      <c r="N249" s="183">
        <v>77.47</v>
      </c>
      <c r="O249" s="183">
        <v>65.099999999999994</v>
      </c>
      <c r="P249" s="33">
        <f t="shared" si="55"/>
        <v>81.305727671150066</v>
      </c>
      <c r="Q249" s="201">
        <v>2.83</v>
      </c>
      <c r="R249" s="185">
        <v>0.12</v>
      </c>
      <c r="S249" s="59">
        <f t="shared" si="43"/>
        <v>0.93524135687732346</v>
      </c>
      <c r="T249" s="59">
        <f t="shared" si="44"/>
        <v>42.085861059479555</v>
      </c>
      <c r="U249" s="59">
        <f t="shared" si="45"/>
        <v>3.9656877323420082E-2</v>
      </c>
      <c r="V249" s="59">
        <f t="shared" si="46"/>
        <v>1.7845594795539037</v>
      </c>
      <c r="W249" s="59">
        <f t="shared" si="47"/>
        <v>43.870420539033461</v>
      </c>
      <c r="X249" s="60">
        <v>30</v>
      </c>
      <c r="Y249" s="58">
        <f t="shared" si="48"/>
        <v>18.694272328849934</v>
      </c>
      <c r="Z249" s="61">
        <f t="shared" si="49"/>
        <v>0.51496282527881043</v>
      </c>
      <c r="AA249" s="63">
        <f t="shared" si="50"/>
        <v>2.83</v>
      </c>
      <c r="AB249" s="62">
        <f t="shared" si="51"/>
        <v>0.12</v>
      </c>
      <c r="AC249" s="57">
        <f t="shared" si="52"/>
        <v>9.352413568773235</v>
      </c>
      <c r="AD249" s="58">
        <f t="shared" si="53"/>
        <v>0.39656877323420081</v>
      </c>
    </row>
    <row r="250" spans="2:30" x14ac:dyDescent="0.35">
      <c r="B250" s="76">
        <v>44207</v>
      </c>
      <c r="C250" s="125">
        <v>2019</v>
      </c>
      <c r="D250" s="77" t="s">
        <v>932</v>
      </c>
      <c r="E250" s="78" t="s">
        <v>13</v>
      </c>
      <c r="F250" s="78" t="s">
        <v>999</v>
      </c>
      <c r="G250" s="78">
        <v>8</v>
      </c>
      <c r="H250" s="77" t="s">
        <v>990</v>
      </c>
      <c r="I250" s="79" t="s">
        <v>8</v>
      </c>
      <c r="J250" s="137"/>
      <c r="K250" s="80">
        <v>1689</v>
      </c>
      <c r="L250" s="70">
        <v>353</v>
      </c>
      <c r="M250" s="70">
        <v>11.29</v>
      </c>
      <c r="N250" s="70">
        <v>92.85</v>
      </c>
      <c r="O250" s="70">
        <v>79.62</v>
      </c>
      <c r="P250" s="33">
        <f t="shared" si="55"/>
        <v>83.778813143697903</v>
      </c>
      <c r="Q250" s="201">
        <v>0.16</v>
      </c>
      <c r="R250" s="185">
        <v>0.08</v>
      </c>
      <c r="S250" s="59">
        <f t="shared" si="43"/>
        <v>5.0842675252451328E-2</v>
      </c>
      <c r="T250" s="59">
        <f t="shared" si="44"/>
        <v>2.2879203863603097</v>
      </c>
      <c r="U250" s="59">
        <f t="shared" si="45"/>
        <v>2.5421337626225664E-2</v>
      </c>
      <c r="V250" s="59">
        <f t="shared" si="46"/>
        <v>1.1439601931801548</v>
      </c>
      <c r="W250" s="59">
        <f t="shared" si="47"/>
        <v>3.4318805795404645</v>
      </c>
      <c r="X250" s="60">
        <v>30</v>
      </c>
      <c r="Y250" s="58">
        <f t="shared" si="48"/>
        <v>16.221186856302097</v>
      </c>
      <c r="Z250" s="61">
        <f t="shared" si="49"/>
        <v>0.49680960046831546</v>
      </c>
      <c r="AA250" s="63">
        <f t="shared" si="50"/>
        <v>0.16</v>
      </c>
      <c r="AB250" s="62">
        <f t="shared" si="51"/>
        <v>0.08</v>
      </c>
      <c r="AC250" s="57">
        <f t="shared" si="52"/>
        <v>0.5084267525245133</v>
      </c>
      <c r="AD250" s="58">
        <f t="shared" si="53"/>
        <v>0.25421337626225665</v>
      </c>
    </row>
    <row r="251" spans="2:30" x14ac:dyDescent="0.35">
      <c r="B251" s="76">
        <v>44207</v>
      </c>
      <c r="C251" s="125">
        <v>2019</v>
      </c>
      <c r="D251" s="77" t="s">
        <v>932</v>
      </c>
      <c r="E251" s="78" t="s">
        <v>13</v>
      </c>
      <c r="F251" s="78" t="s">
        <v>999</v>
      </c>
      <c r="G251" s="78">
        <v>8</v>
      </c>
      <c r="H251" s="77" t="s">
        <v>990</v>
      </c>
      <c r="I251" s="79" t="s">
        <v>12</v>
      </c>
      <c r="J251" s="137"/>
      <c r="K251" s="80">
        <v>1690</v>
      </c>
      <c r="L251" s="70">
        <v>351</v>
      </c>
      <c r="M251" s="70">
        <v>11.26</v>
      </c>
      <c r="N251" s="70">
        <v>92.24</v>
      </c>
      <c r="O251" s="70">
        <v>78.31</v>
      </c>
      <c r="P251" s="33">
        <f t="shared" si="55"/>
        <v>82.79822178315635</v>
      </c>
      <c r="Q251" s="201">
        <v>0.08</v>
      </c>
      <c r="R251" s="185">
        <v>0.04</v>
      </c>
      <c r="S251" s="59">
        <f t="shared" si="43"/>
        <v>2.5817151379567482E-2</v>
      </c>
      <c r="T251" s="59">
        <f t="shared" si="44"/>
        <v>1.1617718120805367</v>
      </c>
      <c r="U251" s="59">
        <f t="shared" si="45"/>
        <v>1.2908575689783741E-2</v>
      </c>
      <c r="V251" s="59">
        <f t="shared" si="46"/>
        <v>0.58088590604026835</v>
      </c>
      <c r="W251" s="59">
        <f t="shared" si="47"/>
        <v>1.7426577181208049</v>
      </c>
      <c r="X251" s="60">
        <v>30</v>
      </c>
      <c r="Y251" s="58">
        <f t="shared" si="48"/>
        <v>17.20177821684365</v>
      </c>
      <c r="Z251" s="61">
        <f t="shared" si="49"/>
        <v>0.50387770320656222</v>
      </c>
      <c r="AA251" s="63">
        <f t="shared" si="50"/>
        <v>0.08</v>
      </c>
      <c r="AB251" s="62">
        <f t="shared" si="51"/>
        <v>0.04</v>
      </c>
      <c r="AC251" s="57">
        <f t="shared" si="52"/>
        <v>0.25817151379567482</v>
      </c>
      <c r="AD251" s="58">
        <f t="shared" si="53"/>
        <v>0.12908575689783741</v>
      </c>
    </row>
    <row r="252" spans="2:30" x14ac:dyDescent="0.35">
      <c r="B252" s="76">
        <v>44207</v>
      </c>
      <c r="C252" s="125">
        <v>2019</v>
      </c>
      <c r="D252" s="77" t="s">
        <v>932</v>
      </c>
      <c r="E252" s="78" t="s">
        <v>13</v>
      </c>
      <c r="F252" s="78" t="s">
        <v>999</v>
      </c>
      <c r="G252" s="78">
        <v>8</v>
      </c>
      <c r="H252" s="77" t="s">
        <v>990</v>
      </c>
      <c r="I252" s="79" t="s">
        <v>11</v>
      </c>
      <c r="J252" s="137"/>
      <c r="K252" s="80">
        <v>1691</v>
      </c>
      <c r="L252" s="70">
        <v>302</v>
      </c>
      <c r="M252" s="70">
        <v>11.34</v>
      </c>
      <c r="N252" s="70">
        <v>76.459999999999994</v>
      </c>
      <c r="O252" s="70">
        <v>65.53</v>
      </c>
      <c r="P252" s="33">
        <f t="shared" si="55"/>
        <v>83.215601965601977</v>
      </c>
      <c r="Q252" s="201">
        <v>0.38</v>
      </c>
      <c r="R252" s="185">
        <v>0.1</v>
      </c>
      <c r="S252" s="59">
        <f t="shared" si="43"/>
        <v>0.12182579811773388</v>
      </c>
      <c r="T252" s="59">
        <f t="shared" si="44"/>
        <v>5.4821609152980244</v>
      </c>
      <c r="U252" s="59">
        <f t="shared" si="45"/>
        <v>3.2059420557298393E-2</v>
      </c>
      <c r="V252" s="59">
        <f t="shared" si="46"/>
        <v>1.4426739250784277</v>
      </c>
      <c r="W252" s="59">
        <f t="shared" si="47"/>
        <v>6.9248348403764517</v>
      </c>
      <c r="X252" s="60">
        <v>30</v>
      </c>
      <c r="Y252" s="58">
        <f t="shared" si="48"/>
        <v>16.784398034398023</v>
      </c>
      <c r="Z252" s="61">
        <f t="shared" si="49"/>
        <v>0.50084886510426263</v>
      </c>
      <c r="AA252" s="63">
        <f t="shared" si="50"/>
        <v>0.38</v>
      </c>
      <c r="AB252" s="62">
        <f t="shared" si="51"/>
        <v>0.1</v>
      </c>
      <c r="AC252" s="57">
        <f t="shared" si="52"/>
        <v>1.2182579811773389</v>
      </c>
      <c r="AD252" s="58">
        <f t="shared" si="53"/>
        <v>0.3205942055729839</v>
      </c>
    </row>
    <row r="253" spans="2:30" x14ac:dyDescent="0.35">
      <c r="B253" s="76">
        <v>44207</v>
      </c>
      <c r="C253" s="125">
        <v>2019</v>
      </c>
      <c r="D253" s="77" t="s">
        <v>932</v>
      </c>
      <c r="E253" s="78" t="s">
        <v>13</v>
      </c>
      <c r="F253" s="78" t="s">
        <v>999</v>
      </c>
      <c r="G253" s="78">
        <v>8</v>
      </c>
      <c r="H253" s="77" t="s">
        <v>990</v>
      </c>
      <c r="I253" s="79" t="s">
        <v>10</v>
      </c>
      <c r="J253" s="137"/>
      <c r="K253" s="80">
        <v>1692</v>
      </c>
      <c r="L253" s="70">
        <v>343</v>
      </c>
      <c r="M253" s="70">
        <v>11.3</v>
      </c>
      <c r="N253" s="70">
        <v>82.31</v>
      </c>
      <c r="O253" s="70">
        <v>73.86</v>
      </c>
      <c r="P253" s="33">
        <f t="shared" si="55"/>
        <v>88.10026756794818</v>
      </c>
      <c r="Q253" s="201">
        <v>0.78</v>
      </c>
      <c r="R253" s="185">
        <v>0.11</v>
      </c>
      <c r="S253" s="59">
        <f t="shared" si="43"/>
        <v>0.23187420076726339</v>
      </c>
      <c r="T253" s="59">
        <f t="shared" si="44"/>
        <v>10.434339034526852</v>
      </c>
      <c r="U253" s="59">
        <f t="shared" si="45"/>
        <v>3.2700207800511506E-2</v>
      </c>
      <c r="V253" s="59">
        <f t="shared" si="46"/>
        <v>1.4715093510230177</v>
      </c>
      <c r="W253" s="59">
        <f t="shared" si="47"/>
        <v>11.90584838554987</v>
      </c>
      <c r="X253" s="60">
        <v>30</v>
      </c>
      <c r="Y253" s="58">
        <f t="shared" si="48"/>
        <v>11.89973243205182</v>
      </c>
      <c r="Z253" s="61">
        <f t="shared" si="49"/>
        <v>0.46753516624040919</v>
      </c>
      <c r="AA253" s="63">
        <f t="shared" si="50"/>
        <v>0.78</v>
      </c>
      <c r="AB253" s="62">
        <f t="shared" si="51"/>
        <v>0.11</v>
      </c>
      <c r="AC253" s="57">
        <f t="shared" si="52"/>
        <v>2.3187420076726339</v>
      </c>
      <c r="AD253" s="58">
        <f t="shared" si="53"/>
        <v>0.32700207800511505</v>
      </c>
    </row>
    <row r="254" spans="2:30" x14ac:dyDescent="0.35">
      <c r="B254" s="76">
        <v>44207</v>
      </c>
      <c r="C254" s="125">
        <v>2019</v>
      </c>
      <c r="D254" s="77" t="s">
        <v>932</v>
      </c>
      <c r="E254" s="78" t="s">
        <v>13</v>
      </c>
      <c r="F254" s="78" t="s">
        <v>999</v>
      </c>
      <c r="G254" s="78">
        <v>8</v>
      </c>
      <c r="H254" s="77" t="s">
        <v>952</v>
      </c>
      <c r="I254" s="79" t="s">
        <v>8</v>
      </c>
      <c r="J254" s="137"/>
      <c r="K254" s="80">
        <v>1693</v>
      </c>
      <c r="L254" s="70">
        <v>322</v>
      </c>
      <c r="M254" s="70">
        <v>11.24</v>
      </c>
      <c r="N254" s="70">
        <v>86.22</v>
      </c>
      <c r="O254" s="70">
        <v>73.77</v>
      </c>
      <c r="P254" s="33">
        <f t="shared" ref="P254:P285" si="56">100/(N254-M254)*(O254-M254)</f>
        <v>83.395572152574005</v>
      </c>
      <c r="Q254" s="201">
        <v>0.03</v>
      </c>
      <c r="R254" s="185">
        <v>0.06</v>
      </c>
      <c r="S254" s="59">
        <f t="shared" si="43"/>
        <v>9.5905965136734387E-3</v>
      </c>
      <c r="T254" s="59">
        <f t="shared" si="44"/>
        <v>0.43157684311530475</v>
      </c>
      <c r="U254" s="59">
        <f t="shared" si="45"/>
        <v>1.9181193027346877E-2</v>
      </c>
      <c r="V254" s="59">
        <f t="shared" si="46"/>
        <v>0.86315368623060951</v>
      </c>
      <c r="W254" s="59">
        <f t="shared" si="47"/>
        <v>1.2947305293459141</v>
      </c>
      <c r="X254" s="60">
        <v>30</v>
      </c>
      <c r="Y254" s="58">
        <f t="shared" si="48"/>
        <v>16.604427847425995</v>
      </c>
      <c r="Z254" s="61">
        <f t="shared" si="49"/>
        <v>0.49955221493683044</v>
      </c>
      <c r="AA254" s="63">
        <f t="shared" si="50"/>
        <v>0.03</v>
      </c>
      <c r="AB254" s="62">
        <f t="shared" si="51"/>
        <v>0.06</v>
      </c>
      <c r="AC254" s="57">
        <f t="shared" si="52"/>
        <v>9.5905965136734384E-2</v>
      </c>
      <c r="AD254" s="58">
        <f t="shared" si="53"/>
        <v>0.19181193027346877</v>
      </c>
    </row>
    <row r="255" spans="2:30" x14ac:dyDescent="0.35">
      <c r="B255" s="76">
        <v>44207</v>
      </c>
      <c r="C255" s="125">
        <v>2019</v>
      </c>
      <c r="D255" s="77" t="s">
        <v>932</v>
      </c>
      <c r="E255" s="78" t="s">
        <v>13</v>
      </c>
      <c r="F255" s="78" t="s">
        <v>999</v>
      </c>
      <c r="G255" s="78">
        <v>8</v>
      </c>
      <c r="H255" s="77" t="s">
        <v>952</v>
      </c>
      <c r="I255" s="79" t="s">
        <v>12</v>
      </c>
      <c r="J255" s="137"/>
      <c r="K255" s="80">
        <v>1694</v>
      </c>
      <c r="L255" s="70">
        <v>342</v>
      </c>
      <c r="M255" s="70">
        <v>11.27</v>
      </c>
      <c r="N255" s="70">
        <v>76.56</v>
      </c>
      <c r="O255" s="70">
        <v>69.61</v>
      </c>
      <c r="P255" s="33">
        <f t="shared" si="56"/>
        <v>89.355184561188537</v>
      </c>
      <c r="Q255" s="201">
        <v>0.12</v>
      </c>
      <c r="R255" s="185">
        <v>0.05</v>
      </c>
      <c r="S255" s="59">
        <f t="shared" si="43"/>
        <v>3.5003428179636621E-2</v>
      </c>
      <c r="T255" s="59">
        <f t="shared" si="44"/>
        <v>1.5751542680836479</v>
      </c>
      <c r="U255" s="59">
        <f t="shared" si="45"/>
        <v>1.4584761741515259E-2</v>
      </c>
      <c r="V255" s="59">
        <f t="shared" si="46"/>
        <v>0.65631427836818668</v>
      </c>
      <c r="W255" s="59">
        <f t="shared" si="47"/>
        <v>2.2314685464518345</v>
      </c>
      <c r="X255" s="60">
        <v>30</v>
      </c>
      <c r="Y255" s="58">
        <f t="shared" si="48"/>
        <v>10.644815438811463</v>
      </c>
      <c r="Z255" s="61">
        <f t="shared" si="49"/>
        <v>0.45956462118615027</v>
      </c>
      <c r="AA255" s="63">
        <f t="shared" si="50"/>
        <v>0.12</v>
      </c>
      <c r="AB255" s="62">
        <f t="shared" si="51"/>
        <v>0.05</v>
      </c>
      <c r="AC255" s="57">
        <f t="shared" si="52"/>
        <v>0.3500342817963662</v>
      </c>
      <c r="AD255" s="58">
        <f t="shared" si="53"/>
        <v>0.14584761741515259</v>
      </c>
    </row>
    <row r="256" spans="2:30" x14ac:dyDescent="0.35">
      <c r="B256" s="76">
        <v>44207</v>
      </c>
      <c r="C256" s="125">
        <v>2019</v>
      </c>
      <c r="D256" s="77" t="s">
        <v>932</v>
      </c>
      <c r="E256" s="78" t="s">
        <v>13</v>
      </c>
      <c r="F256" s="78" t="s">
        <v>999</v>
      </c>
      <c r="G256" s="78">
        <v>8</v>
      </c>
      <c r="H256" s="77" t="s">
        <v>952</v>
      </c>
      <c r="I256" s="79" t="s">
        <v>11</v>
      </c>
      <c r="J256" s="137"/>
      <c r="K256" s="80">
        <v>1695</v>
      </c>
      <c r="L256" s="70">
        <v>321</v>
      </c>
      <c r="M256" s="70">
        <v>11.34</v>
      </c>
      <c r="N256" s="70">
        <v>82.69</v>
      </c>
      <c r="O256" s="70">
        <v>78.58</v>
      </c>
      <c r="P256" s="33">
        <f t="shared" si="56"/>
        <v>94.23966362999299</v>
      </c>
      <c r="Q256" s="201">
        <v>0.35</v>
      </c>
      <c r="R256" s="185">
        <v>0.08</v>
      </c>
      <c r="S256" s="59">
        <f t="shared" si="43"/>
        <v>9.4987730517549079E-2</v>
      </c>
      <c r="T256" s="59">
        <f t="shared" si="44"/>
        <v>4.2744478732897084</v>
      </c>
      <c r="U256" s="59">
        <f t="shared" si="45"/>
        <v>2.1711481261154075E-2</v>
      </c>
      <c r="V256" s="59">
        <f t="shared" si="46"/>
        <v>0.97701665675193339</v>
      </c>
      <c r="W256" s="59">
        <f t="shared" si="47"/>
        <v>5.251464530041642</v>
      </c>
      <c r="X256" s="60">
        <v>30</v>
      </c>
      <c r="Y256" s="58">
        <f t="shared" si="48"/>
        <v>5.7603363700070105</v>
      </c>
      <c r="Z256" s="61">
        <f t="shared" si="49"/>
        <v>0.43056216537775133</v>
      </c>
      <c r="AA256" s="63">
        <f t="shared" si="50"/>
        <v>0.35</v>
      </c>
      <c r="AB256" s="62">
        <f t="shared" si="51"/>
        <v>0.08</v>
      </c>
      <c r="AC256" s="57">
        <f t="shared" si="52"/>
        <v>0.94987730517549074</v>
      </c>
      <c r="AD256" s="58">
        <f t="shared" si="53"/>
        <v>0.21711481261154075</v>
      </c>
    </row>
    <row r="257" spans="2:30" x14ac:dyDescent="0.35">
      <c r="B257" s="76">
        <v>44207</v>
      </c>
      <c r="C257" s="125">
        <v>2019</v>
      </c>
      <c r="D257" s="77" t="s">
        <v>932</v>
      </c>
      <c r="E257" s="78" t="s">
        <v>13</v>
      </c>
      <c r="F257" s="78" t="s">
        <v>999</v>
      </c>
      <c r="G257" s="78">
        <v>8</v>
      </c>
      <c r="H257" s="77" t="s">
        <v>952</v>
      </c>
      <c r="I257" s="79" t="s">
        <v>10</v>
      </c>
      <c r="J257" s="137"/>
      <c r="K257" s="80">
        <v>1696</v>
      </c>
      <c r="L257" s="70">
        <v>341</v>
      </c>
      <c r="M257" s="70">
        <v>10.87</v>
      </c>
      <c r="N257" s="70">
        <v>80.319999999999993</v>
      </c>
      <c r="O257" s="70">
        <v>66.61</v>
      </c>
      <c r="P257" s="33">
        <f t="shared" si="56"/>
        <v>80.259179265658759</v>
      </c>
      <c r="Q257" s="201">
        <v>0.95</v>
      </c>
      <c r="R257" s="185">
        <v>0.12</v>
      </c>
      <c r="S257" s="59">
        <f t="shared" si="43"/>
        <v>0.31928283100107641</v>
      </c>
      <c r="T257" s="59">
        <f t="shared" si="44"/>
        <v>14.367727395048439</v>
      </c>
      <c r="U257" s="59">
        <f t="shared" si="45"/>
        <v>4.0330462863293857E-2</v>
      </c>
      <c r="V257" s="59">
        <f t="shared" si="46"/>
        <v>1.8148708288482236</v>
      </c>
      <c r="W257" s="59">
        <f t="shared" si="47"/>
        <v>16.182598223896662</v>
      </c>
      <c r="X257" s="60">
        <v>30</v>
      </c>
      <c r="Y257" s="58">
        <f t="shared" si="48"/>
        <v>19.740820734341241</v>
      </c>
      <c r="Z257" s="61">
        <f t="shared" si="49"/>
        <v>0.52298170075349837</v>
      </c>
      <c r="AA257" s="63">
        <f t="shared" si="50"/>
        <v>0.95</v>
      </c>
      <c r="AB257" s="62">
        <f t="shared" si="51"/>
        <v>0.12</v>
      </c>
      <c r="AC257" s="57">
        <f t="shared" si="52"/>
        <v>3.1928283100107642</v>
      </c>
      <c r="AD257" s="58">
        <f t="shared" si="53"/>
        <v>0.40330462863293859</v>
      </c>
    </row>
    <row r="258" spans="2:30" x14ac:dyDescent="0.35">
      <c r="B258" s="76">
        <v>44207</v>
      </c>
      <c r="C258" s="125">
        <v>2019</v>
      </c>
      <c r="D258" s="77" t="s">
        <v>932</v>
      </c>
      <c r="E258" s="78" t="s">
        <v>13</v>
      </c>
      <c r="F258" s="78" t="s">
        <v>1000</v>
      </c>
      <c r="G258" s="78">
        <v>9</v>
      </c>
      <c r="H258" s="77" t="s">
        <v>952</v>
      </c>
      <c r="I258" s="79" t="s">
        <v>8</v>
      </c>
      <c r="J258" s="137"/>
      <c r="K258" s="80">
        <v>1697</v>
      </c>
      <c r="L258" s="182">
        <v>133</v>
      </c>
      <c r="M258" s="182">
        <v>11</v>
      </c>
      <c r="N258" s="182">
        <v>96.66</v>
      </c>
      <c r="O258" s="182">
        <v>87.58</v>
      </c>
      <c r="P258" s="33">
        <f t="shared" si="56"/>
        <v>89.399953303759048</v>
      </c>
      <c r="Q258" s="201">
        <v>0.06</v>
      </c>
      <c r="R258" s="185">
        <v>0.08</v>
      </c>
      <c r="S258" s="59">
        <f t="shared" ref="S258:S289" si="57">AA258*((250+(100*Y258/100))/1000)*(100/(100-(100*Y258/100)))</f>
        <v>1.7489945155393049E-2</v>
      </c>
      <c r="T258" s="59">
        <f t="shared" ref="T258:T289" si="58">IF(Y258="","",S258*(X258/10*15))</f>
        <v>0.78704753199268718</v>
      </c>
      <c r="U258" s="59">
        <f t="shared" ref="U258:U289" si="59">AB258*((250+(100*Y258/100))/1000)*(100/(100-(100*Y258/100)))</f>
        <v>2.3319926873857401E-2</v>
      </c>
      <c r="V258" s="59">
        <f t="shared" ref="V258:V289" si="60">IF(Y258="","",U258*(X258/10*15))</f>
        <v>1.049396709323583</v>
      </c>
      <c r="W258" s="59">
        <f t="shared" ref="W258:W289" si="61">IF(AA258="","",T258+V258)</f>
        <v>1.8364442413162703</v>
      </c>
      <c r="X258" s="60">
        <v>30</v>
      </c>
      <c r="Y258" s="58">
        <f t="shared" ref="Y258:Y289" si="62">100-P258</f>
        <v>10.600046696240952</v>
      </c>
      <c r="Z258" s="61">
        <f t="shared" ref="Z258:Z289" si="63">IF(Y258="","",((400+Y258)/1000)*(100/(100-Y258)))</f>
        <v>0.45928440846173935</v>
      </c>
      <c r="AA258" s="63">
        <f t="shared" ref="AA258:AA289" si="64">Q258</f>
        <v>0.06</v>
      </c>
      <c r="AB258" s="62">
        <f t="shared" ref="AB258:AB289" si="65">R258</f>
        <v>0.08</v>
      </c>
      <c r="AC258" s="57">
        <f t="shared" ref="AC258:AC289" si="66">S258*10</f>
        <v>0.1748994515539305</v>
      </c>
      <c r="AD258" s="58">
        <f t="shared" ref="AD258:AD289" si="67">U258*10</f>
        <v>0.23319926873857399</v>
      </c>
    </row>
    <row r="259" spans="2:30" x14ac:dyDescent="0.35">
      <c r="B259" s="76">
        <v>44207</v>
      </c>
      <c r="C259" s="125">
        <v>2019</v>
      </c>
      <c r="D259" s="77" t="s">
        <v>932</v>
      </c>
      <c r="E259" s="78" t="s">
        <v>13</v>
      </c>
      <c r="F259" s="78" t="s">
        <v>1000</v>
      </c>
      <c r="G259" s="78">
        <v>9</v>
      </c>
      <c r="H259" s="77" t="s">
        <v>952</v>
      </c>
      <c r="I259" s="79" t="s">
        <v>12</v>
      </c>
      <c r="J259" s="137"/>
      <c r="K259" s="80">
        <v>1698</v>
      </c>
      <c r="L259" s="182">
        <v>14</v>
      </c>
      <c r="M259" s="182">
        <v>11.2</v>
      </c>
      <c r="N259" s="182">
        <v>84.17</v>
      </c>
      <c r="O259" s="182">
        <v>73.510000000000005</v>
      </c>
      <c r="P259" s="33">
        <f t="shared" si="56"/>
        <v>85.391256680827752</v>
      </c>
      <c r="Q259" s="201">
        <v>0.05</v>
      </c>
      <c r="R259" s="185">
        <v>0.06</v>
      </c>
      <c r="S259" s="59">
        <f t="shared" si="57"/>
        <v>1.5493901460439734E-2</v>
      </c>
      <c r="T259" s="59">
        <f t="shared" si="58"/>
        <v>0.697225565719788</v>
      </c>
      <c r="U259" s="59">
        <f t="shared" si="59"/>
        <v>1.8592681752527679E-2</v>
      </c>
      <c r="V259" s="59">
        <f t="shared" si="60"/>
        <v>0.83667067886374558</v>
      </c>
      <c r="W259" s="59">
        <f t="shared" si="61"/>
        <v>1.5338962445835336</v>
      </c>
      <c r="X259" s="60">
        <v>30</v>
      </c>
      <c r="Y259" s="58">
        <f t="shared" si="62"/>
        <v>14.608743319172248</v>
      </c>
      <c r="Z259" s="61">
        <f t="shared" si="63"/>
        <v>0.48554004172684956</v>
      </c>
      <c r="AA259" s="63">
        <f t="shared" si="64"/>
        <v>0.05</v>
      </c>
      <c r="AB259" s="62">
        <f t="shared" si="65"/>
        <v>0.06</v>
      </c>
      <c r="AC259" s="57">
        <f t="shared" si="66"/>
        <v>0.15493901460439735</v>
      </c>
      <c r="AD259" s="58">
        <f t="shared" si="67"/>
        <v>0.18592681752527679</v>
      </c>
    </row>
    <row r="260" spans="2:30" x14ac:dyDescent="0.35">
      <c r="B260" s="76">
        <v>44207</v>
      </c>
      <c r="C260" s="125">
        <v>2019</v>
      </c>
      <c r="D260" s="77" t="s">
        <v>932</v>
      </c>
      <c r="E260" s="78" t="s">
        <v>13</v>
      </c>
      <c r="F260" s="78" t="s">
        <v>1000</v>
      </c>
      <c r="G260" s="78">
        <v>9</v>
      </c>
      <c r="H260" s="77" t="s">
        <v>952</v>
      </c>
      <c r="I260" s="79" t="s">
        <v>11</v>
      </c>
      <c r="J260" s="137"/>
      <c r="K260" s="80">
        <v>1699</v>
      </c>
      <c r="L260" s="70">
        <v>350</v>
      </c>
      <c r="M260" s="70">
        <v>10.93</v>
      </c>
      <c r="N260" s="70">
        <v>86.15</v>
      </c>
      <c r="O260" s="70">
        <v>80.72</v>
      </c>
      <c r="P260" s="33">
        <f t="shared" si="56"/>
        <v>92.781175219356541</v>
      </c>
      <c r="Q260" s="201">
        <v>0.11</v>
      </c>
      <c r="R260" s="185">
        <v>0.04</v>
      </c>
      <c r="S260" s="59">
        <f t="shared" si="57"/>
        <v>3.0495486459378142E-2</v>
      </c>
      <c r="T260" s="59">
        <f t="shared" si="58"/>
        <v>1.3722968906720163</v>
      </c>
      <c r="U260" s="59">
        <f t="shared" si="59"/>
        <v>1.1089267803410234E-2</v>
      </c>
      <c r="V260" s="59">
        <f t="shared" si="60"/>
        <v>0.49901705115346051</v>
      </c>
      <c r="W260" s="59">
        <f t="shared" si="61"/>
        <v>1.8713139418254769</v>
      </c>
      <c r="X260" s="60">
        <v>30</v>
      </c>
      <c r="Y260" s="58">
        <f t="shared" si="62"/>
        <v>7.2188247806434589</v>
      </c>
      <c r="Z260" s="61">
        <f t="shared" si="63"/>
        <v>0.43890242155036546</v>
      </c>
      <c r="AA260" s="63">
        <f t="shared" si="64"/>
        <v>0.11</v>
      </c>
      <c r="AB260" s="62">
        <f t="shared" si="65"/>
        <v>0.04</v>
      </c>
      <c r="AC260" s="57">
        <f t="shared" si="66"/>
        <v>0.30495486459378141</v>
      </c>
      <c r="AD260" s="58">
        <f t="shared" si="67"/>
        <v>0.11089267803410234</v>
      </c>
    </row>
    <row r="261" spans="2:30" x14ac:dyDescent="0.35">
      <c r="B261" s="76">
        <v>44207</v>
      </c>
      <c r="C261" s="125">
        <v>2019</v>
      </c>
      <c r="D261" s="77" t="s">
        <v>932</v>
      </c>
      <c r="E261" s="78" t="s">
        <v>13</v>
      </c>
      <c r="F261" s="78" t="s">
        <v>1000</v>
      </c>
      <c r="G261" s="78">
        <v>9</v>
      </c>
      <c r="H261" s="77" t="s">
        <v>952</v>
      </c>
      <c r="I261" s="79" t="s">
        <v>10</v>
      </c>
      <c r="J261" s="137"/>
      <c r="K261" s="80">
        <v>1700</v>
      </c>
      <c r="L261" s="70">
        <v>330</v>
      </c>
      <c r="M261" s="70">
        <v>11.23</v>
      </c>
      <c r="N261" s="195">
        <v>79.64</v>
      </c>
      <c r="O261" s="195">
        <v>73.709999999999994</v>
      </c>
      <c r="P261" s="93">
        <f t="shared" si="56"/>
        <v>91.331676655459717</v>
      </c>
      <c r="Q261" s="201">
        <v>0.64</v>
      </c>
      <c r="R261" s="185">
        <v>0.19</v>
      </c>
      <c r="S261" s="59">
        <f t="shared" si="57"/>
        <v>0.18125992317541614</v>
      </c>
      <c r="T261" s="59">
        <f t="shared" si="58"/>
        <v>8.1566965428937266</v>
      </c>
      <c r="U261" s="59">
        <f t="shared" si="59"/>
        <v>5.3811539692701672E-2</v>
      </c>
      <c r="V261" s="59">
        <f t="shared" si="60"/>
        <v>2.4215192861715753</v>
      </c>
      <c r="W261" s="59">
        <f t="shared" si="61"/>
        <v>10.578215829065302</v>
      </c>
      <c r="X261" s="60">
        <v>30</v>
      </c>
      <c r="Y261" s="58">
        <f t="shared" si="62"/>
        <v>8.6683233445402834</v>
      </c>
      <c r="Z261" s="61">
        <f t="shared" si="63"/>
        <v>0.44745518565941111</v>
      </c>
      <c r="AA261" s="63">
        <f t="shared" si="64"/>
        <v>0.64</v>
      </c>
      <c r="AB261" s="62">
        <f t="shared" si="65"/>
        <v>0.19</v>
      </c>
      <c r="AC261" s="57">
        <f t="shared" si="66"/>
        <v>1.8125992317541615</v>
      </c>
      <c r="AD261" s="58">
        <f t="shared" si="67"/>
        <v>0.53811539692701671</v>
      </c>
    </row>
    <row r="262" spans="2:30" x14ac:dyDescent="0.35">
      <c r="B262" s="76">
        <v>44207</v>
      </c>
      <c r="C262" s="125">
        <v>2019</v>
      </c>
      <c r="D262" s="77" t="s">
        <v>932</v>
      </c>
      <c r="E262" s="78" t="s">
        <v>13</v>
      </c>
      <c r="F262" s="78" t="s">
        <v>1000</v>
      </c>
      <c r="G262" s="78">
        <v>9</v>
      </c>
      <c r="H262" s="77" t="s">
        <v>990</v>
      </c>
      <c r="I262" s="79" t="s">
        <v>8</v>
      </c>
      <c r="J262" s="137"/>
      <c r="K262" s="80">
        <v>1701</v>
      </c>
      <c r="L262" s="70">
        <v>172</v>
      </c>
      <c r="M262" s="70">
        <v>10.89</v>
      </c>
      <c r="N262" s="70">
        <v>91.14</v>
      </c>
      <c r="O262" s="70">
        <v>83.21</v>
      </c>
      <c r="P262" s="33">
        <f t="shared" si="56"/>
        <v>90.118380062305278</v>
      </c>
      <c r="Q262" s="201">
        <v>0.09</v>
      </c>
      <c r="R262" s="185">
        <v>0.06</v>
      </c>
      <c r="S262" s="59">
        <f t="shared" si="57"/>
        <v>2.5954023783185846E-2</v>
      </c>
      <c r="T262" s="59">
        <f t="shared" si="58"/>
        <v>1.167931070243363</v>
      </c>
      <c r="U262" s="59">
        <f t="shared" si="59"/>
        <v>1.7302682522123899E-2</v>
      </c>
      <c r="V262" s="59">
        <f t="shared" si="60"/>
        <v>0.77862071349557549</v>
      </c>
      <c r="W262" s="59">
        <f t="shared" si="61"/>
        <v>1.9465517837389386</v>
      </c>
      <c r="X262" s="60">
        <v>30</v>
      </c>
      <c r="Y262" s="58">
        <f t="shared" si="62"/>
        <v>9.8816199376947225</v>
      </c>
      <c r="Z262" s="61">
        <f t="shared" si="63"/>
        <v>0.45482577433628335</v>
      </c>
      <c r="AA262" s="63">
        <f t="shared" si="64"/>
        <v>0.09</v>
      </c>
      <c r="AB262" s="62">
        <f t="shared" si="65"/>
        <v>0.06</v>
      </c>
      <c r="AC262" s="57">
        <f t="shared" si="66"/>
        <v>0.25954023783185848</v>
      </c>
      <c r="AD262" s="58">
        <f t="shared" si="67"/>
        <v>0.17302682522123899</v>
      </c>
    </row>
    <row r="263" spans="2:30" x14ac:dyDescent="0.35">
      <c r="B263" s="76">
        <v>44207</v>
      </c>
      <c r="C263" s="125">
        <v>2019</v>
      </c>
      <c r="D263" s="77" t="s">
        <v>932</v>
      </c>
      <c r="E263" s="78" t="s">
        <v>13</v>
      </c>
      <c r="F263" s="78" t="s">
        <v>1000</v>
      </c>
      <c r="G263" s="78">
        <v>9</v>
      </c>
      <c r="H263" s="77" t="s">
        <v>990</v>
      </c>
      <c r="I263" s="79" t="s">
        <v>12</v>
      </c>
      <c r="J263" s="137"/>
      <c r="K263" s="80">
        <v>1702</v>
      </c>
      <c r="L263" s="182">
        <v>20</v>
      </c>
      <c r="M263" s="182">
        <v>11.23</v>
      </c>
      <c r="N263" s="182">
        <v>85.3</v>
      </c>
      <c r="O263" s="182">
        <v>75.25</v>
      </c>
      <c r="P263" s="33">
        <f t="shared" si="56"/>
        <v>86.431753746456053</v>
      </c>
      <c r="Q263" s="201">
        <v>0.05</v>
      </c>
      <c r="R263" s="185">
        <v>0.03</v>
      </c>
      <c r="S263" s="59">
        <f t="shared" si="57"/>
        <v>1.524718837863168E-2</v>
      </c>
      <c r="T263" s="59">
        <f t="shared" si="58"/>
        <v>0.68612347703842558</v>
      </c>
      <c r="U263" s="59">
        <f t="shared" si="59"/>
        <v>9.1483130271790072E-3</v>
      </c>
      <c r="V263" s="59">
        <f t="shared" si="60"/>
        <v>0.41167408622305535</v>
      </c>
      <c r="W263" s="59">
        <f t="shared" si="61"/>
        <v>1.0977975632614809</v>
      </c>
      <c r="X263" s="60">
        <v>30</v>
      </c>
      <c r="Y263" s="58">
        <f t="shared" si="62"/>
        <v>13.568246253543947</v>
      </c>
      <c r="Z263" s="61">
        <f t="shared" si="63"/>
        <v>0.47849109653233374</v>
      </c>
      <c r="AA263" s="63">
        <f t="shared" si="64"/>
        <v>0.05</v>
      </c>
      <c r="AB263" s="62">
        <f t="shared" si="65"/>
        <v>0.03</v>
      </c>
      <c r="AC263" s="57">
        <f t="shared" si="66"/>
        <v>0.15247188378631679</v>
      </c>
      <c r="AD263" s="58">
        <f t="shared" si="67"/>
        <v>9.1483130271790072E-2</v>
      </c>
    </row>
    <row r="264" spans="2:30" x14ac:dyDescent="0.35">
      <c r="B264" s="76">
        <v>44207</v>
      </c>
      <c r="C264" s="125">
        <v>2019</v>
      </c>
      <c r="D264" s="77" t="s">
        <v>932</v>
      </c>
      <c r="E264" s="78" t="s">
        <v>13</v>
      </c>
      <c r="F264" s="78" t="s">
        <v>1000</v>
      </c>
      <c r="G264" s="78">
        <v>9</v>
      </c>
      <c r="H264" s="77" t="s">
        <v>990</v>
      </c>
      <c r="I264" s="79" t="s">
        <v>11</v>
      </c>
      <c r="J264" s="137"/>
      <c r="K264" s="80">
        <v>1703</v>
      </c>
      <c r="L264" s="182">
        <v>135</v>
      </c>
      <c r="M264" s="182">
        <v>10.96</v>
      </c>
      <c r="N264" s="182">
        <v>94.87</v>
      </c>
      <c r="O264" s="182">
        <v>83.03</v>
      </c>
      <c r="P264" s="33">
        <f t="shared" si="56"/>
        <v>85.889643665832438</v>
      </c>
      <c r="Q264" s="201">
        <v>0.12</v>
      </c>
      <c r="R264" s="185">
        <v>0.05</v>
      </c>
      <c r="S264" s="59">
        <f t="shared" si="57"/>
        <v>3.6899958373803242E-2</v>
      </c>
      <c r="T264" s="59">
        <f t="shared" si="58"/>
        <v>1.6604981268211458</v>
      </c>
      <c r="U264" s="59">
        <f t="shared" si="59"/>
        <v>1.5374982655751355E-2</v>
      </c>
      <c r="V264" s="59">
        <f t="shared" si="60"/>
        <v>0.69187421950881101</v>
      </c>
      <c r="W264" s="59">
        <f t="shared" si="61"/>
        <v>2.3523723463299566</v>
      </c>
      <c r="X264" s="60">
        <v>30</v>
      </c>
      <c r="Y264" s="58">
        <f t="shared" si="62"/>
        <v>14.110356334167562</v>
      </c>
      <c r="Z264" s="61">
        <f t="shared" si="63"/>
        <v>0.48214236159289581</v>
      </c>
      <c r="AA264" s="63">
        <f t="shared" si="64"/>
        <v>0.12</v>
      </c>
      <c r="AB264" s="62">
        <f t="shared" si="65"/>
        <v>0.05</v>
      </c>
      <c r="AC264" s="57">
        <f t="shared" si="66"/>
        <v>0.36899958373803243</v>
      </c>
      <c r="AD264" s="58">
        <f t="shared" si="67"/>
        <v>0.15374982655751354</v>
      </c>
    </row>
    <row r="265" spans="2:30" x14ac:dyDescent="0.35">
      <c r="B265" s="76">
        <v>44207</v>
      </c>
      <c r="C265" s="125">
        <v>2019</v>
      </c>
      <c r="D265" s="77" t="s">
        <v>932</v>
      </c>
      <c r="E265" s="78" t="s">
        <v>13</v>
      </c>
      <c r="F265" s="78" t="s">
        <v>1000</v>
      </c>
      <c r="G265" s="78">
        <v>9</v>
      </c>
      <c r="H265" s="77" t="s">
        <v>990</v>
      </c>
      <c r="I265" s="79" t="s">
        <v>10</v>
      </c>
      <c r="J265" s="137"/>
      <c r="K265" s="80">
        <v>1704</v>
      </c>
      <c r="L265" s="182">
        <v>7</v>
      </c>
      <c r="M265" s="182">
        <v>10.86</v>
      </c>
      <c r="N265" s="182">
        <v>75.58</v>
      </c>
      <c r="O265" s="182">
        <v>63.42</v>
      </c>
      <c r="P265" s="33">
        <f t="shared" si="56"/>
        <v>81.211372064276887</v>
      </c>
      <c r="Q265" s="201">
        <v>0.91</v>
      </c>
      <c r="R265" s="185">
        <v>0.13</v>
      </c>
      <c r="S265" s="59">
        <f t="shared" si="57"/>
        <v>0.30118645357686458</v>
      </c>
      <c r="T265" s="59">
        <f t="shared" si="58"/>
        <v>13.553390410958906</v>
      </c>
      <c r="U265" s="59">
        <f t="shared" si="59"/>
        <v>4.3026636225266361E-2</v>
      </c>
      <c r="V265" s="59">
        <f t="shared" si="60"/>
        <v>1.9361986301369862</v>
      </c>
      <c r="W265" s="59">
        <f t="shared" si="61"/>
        <v>15.489589041095893</v>
      </c>
      <c r="X265" s="60">
        <v>30</v>
      </c>
      <c r="Y265" s="58">
        <f t="shared" si="62"/>
        <v>18.788627935723113</v>
      </c>
      <c r="Z265" s="61">
        <f t="shared" si="63"/>
        <v>0.51567732115677323</v>
      </c>
      <c r="AA265" s="63">
        <f t="shared" si="64"/>
        <v>0.91</v>
      </c>
      <c r="AB265" s="62">
        <f t="shared" si="65"/>
        <v>0.13</v>
      </c>
      <c r="AC265" s="57">
        <f t="shared" si="66"/>
        <v>3.0118645357686455</v>
      </c>
      <c r="AD265" s="58">
        <f t="shared" si="67"/>
        <v>0.43026636225266363</v>
      </c>
    </row>
    <row r="266" spans="2:30" x14ac:dyDescent="0.35">
      <c r="B266" s="76">
        <v>44207</v>
      </c>
      <c r="C266" s="125">
        <v>2019</v>
      </c>
      <c r="D266" s="77" t="s">
        <v>932</v>
      </c>
      <c r="E266" s="78" t="s">
        <v>14</v>
      </c>
      <c r="F266" s="78" t="s">
        <v>995</v>
      </c>
      <c r="G266" s="78">
        <v>4</v>
      </c>
      <c r="H266" s="77" t="s">
        <v>952</v>
      </c>
      <c r="I266" s="79" t="s">
        <v>8</v>
      </c>
      <c r="J266" s="137"/>
      <c r="K266" s="80">
        <v>1705</v>
      </c>
      <c r="L266" s="182">
        <v>143</v>
      </c>
      <c r="M266" s="182">
        <v>10.9</v>
      </c>
      <c r="N266" s="182">
        <v>89.11</v>
      </c>
      <c r="O266" s="182">
        <v>80.37</v>
      </c>
      <c r="P266" s="33">
        <f t="shared" si="56"/>
        <v>88.824958445211621</v>
      </c>
      <c r="Q266" s="201">
        <v>0.55000000000000004</v>
      </c>
      <c r="R266" s="185">
        <v>0.17</v>
      </c>
      <c r="S266" s="59">
        <f t="shared" si="57"/>
        <v>0.16171836764070821</v>
      </c>
      <c r="T266" s="59">
        <f t="shared" si="58"/>
        <v>7.2773265438318697</v>
      </c>
      <c r="U266" s="59">
        <f t="shared" si="59"/>
        <v>4.9985677270764348E-2</v>
      </c>
      <c r="V266" s="59">
        <f t="shared" si="60"/>
        <v>2.2493554771843955</v>
      </c>
      <c r="W266" s="59">
        <f t="shared" si="61"/>
        <v>9.5266820210162653</v>
      </c>
      <c r="X266" s="60">
        <v>30</v>
      </c>
      <c r="Y266" s="58">
        <f t="shared" si="62"/>
        <v>11.175041554788379</v>
      </c>
      <c r="Z266" s="61">
        <f t="shared" si="63"/>
        <v>0.46290485101482648</v>
      </c>
      <c r="AA266" s="63">
        <f t="shared" si="64"/>
        <v>0.55000000000000004</v>
      </c>
      <c r="AB266" s="62">
        <f t="shared" si="65"/>
        <v>0.17</v>
      </c>
      <c r="AC266" s="57">
        <f t="shared" si="66"/>
        <v>1.6171836764070822</v>
      </c>
      <c r="AD266" s="58">
        <f t="shared" si="67"/>
        <v>0.4998567727076435</v>
      </c>
    </row>
    <row r="267" spans="2:30" x14ac:dyDescent="0.35">
      <c r="B267" s="76">
        <v>44207</v>
      </c>
      <c r="C267" s="125">
        <v>2019</v>
      </c>
      <c r="D267" s="77" t="s">
        <v>932</v>
      </c>
      <c r="E267" s="78" t="s">
        <v>14</v>
      </c>
      <c r="F267" s="78" t="s">
        <v>995</v>
      </c>
      <c r="G267" s="78">
        <v>4</v>
      </c>
      <c r="H267" s="77" t="s">
        <v>952</v>
      </c>
      <c r="I267" s="79" t="s">
        <v>12</v>
      </c>
      <c r="J267" s="137"/>
      <c r="K267" s="80">
        <v>1706</v>
      </c>
      <c r="L267" s="182">
        <v>123</v>
      </c>
      <c r="M267" s="182">
        <v>10.9</v>
      </c>
      <c r="N267" s="182">
        <v>96.52</v>
      </c>
      <c r="O267" s="182">
        <v>83.58</v>
      </c>
      <c r="P267" s="33">
        <f t="shared" si="56"/>
        <v>84.886708712917539</v>
      </c>
      <c r="Q267" s="201">
        <v>0.54</v>
      </c>
      <c r="R267" s="185">
        <v>0.03</v>
      </c>
      <c r="S267" s="59">
        <f t="shared" si="57"/>
        <v>0.16864969730324714</v>
      </c>
      <c r="T267" s="59">
        <f t="shared" si="58"/>
        <v>7.5892363786461212</v>
      </c>
      <c r="U267" s="59">
        <f t="shared" si="59"/>
        <v>9.3694276279581729E-3</v>
      </c>
      <c r="V267" s="59">
        <f t="shared" si="60"/>
        <v>0.42162424325811776</v>
      </c>
      <c r="W267" s="59">
        <f t="shared" si="61"/>
        <v>8.0108606219042393</v>
      </c>
      <c r="X267" s="60">
        <v>30</v>
      </c>
      <c r="Y267" s="58">
        <f t="shared" si="62"/>
        <v>15.113291287082461</v>
      </c>
      <c r="Z267" s="61">
        <f t="shared" si="63"/>
        <v>0.48902036323610354</v>
      </c>
      <c r="AA267" s="63">
        <f t="shared" si="64"/>
        <v>0.54</v>
      </c>
      <c r="AB267" s="62">
        <f t="shared" si="65"/>
        <v>0.03</v>
      </c>
      <c r="AC267" s="57">
        <f t="shared" si="66"/>
        <v>1.6864969730324715</v>
      </c>
      <c r="AD267" s="58">
        <f t="shared" si="67"/>
        <v>9.3694276279581726E-2</v>
      </c>
    </row>
    <row r="268" spans="2:30" x14ac:dyDescent="0.35">
      <c r="B268" s="76">
        <v>44207</v>
      </c>
      <c r="C268" s="125">
        <v>2019</v>
      </c>
      <c r="D268" s="77" t="s">
        <v>932</v>
      </c>
      <c r="E268" s="78" t="s">
        <v>14</v>
      </c>
      <c r="F268" s="78" t="s">
        <v>995</v>
      </c>
      <c r="G268" s="78">
        <v>4</v>
      </c>
      <c r="H268" s="77" t="s">
        <v>952</v>
      </c>
      <c r="I268" s="79" t="s">
        <v>11</v>
      </c>
      <c r="J268" s="137"/>
      <c r="K268" s="80">
        <v>1707</v>
      </c>
      <c r="L268" s="70">
        <v>160</v>
      </c>
      <c r="M268" s="70">
        <v>10.88</v>
      </c>
      <c r="N268" s="70">
        <v>91.29</v>
      </c>
      <c r="O268" s="70">
        <v>79.5</v>
      </c>
      <c r="P268" s="33">
        <f t="shared" si="56"/>
        <v>85.337644571570692</v>
      </c>
      <c r="Q268" s="201">
        <v>0.52</v>
      </c>
      <c r="R268" s="185">
        <v>0.02</v>
      </c>
      <c r="S268" s="59">
        <f t="shared" si="57"/>
        <v>0.1612704750801516</v>
      </c>
      <c r="T268" s="59">
        <f t="shared" si="58"/>
        <v>7.2571713786068219</v>
      </c>
      <c r="U268" s="59">
        <f t="shared" si="59"/>
        <v>6.20271058000583E-3</v>
      </c>
      <c r="V268" s="59">
        <f t="shared" si="60"/>
        <v>0.27912197610026235</v>
      </c>
      <c r="W268" s="59">
        <f t="shared" si="61"/>
        <v>7.5362933547070838</v>
      </c>
      <c r="X268" s="60">
        <v>30</v>
      </c>
      <c r="Y268" s="58">
        <f t="shared" si="62"/>
        <v>14.662355428429308</v>
      </c>
      <c r="Z268" s="61">
        <f t="shared" si="63"/>
        <v>0.48590789857184497</v>
      </c>
      <c r="AA268" s="63">
        <f t="shared" si="64"/>
        <v>0.52</v>
      </c>
      <c r="AB268" s="62">
        <f t="shared" si="65"/>
        <v>0.02</v>
      </c>
      <c r="AC268" s="57">
        <f t="shared" si="66"/>
        <v>1.612704750801516</v>
      </c>
      <c r="AD268" s="58">
        <f t="shared" si="67"/>
        <v>6.2027105800058296E-2</v>
      </c>
    </row>
    <row r="269" spans="2:30" x14ac:dyDescent="0.35">
      <c r="B269" s="76">
        <v>44207</v>
      </c>
      <c r="C269" s="125">
        <v>2019</v>
      </c>
      <c r="D269" s="77" t="s">
        <v>932</v>
      </c>
      <c r="E269" s="78" t="s">
        <v>14</v>
      </c>
      <c r="F269" s="78" t="s">
        <v>995</v>
      </c>
      <c r="G269" s="78">
        <v>4</v>
      </c>
      <c r="H269" s="77" t="s">
        <v>952</v>
      </c>
      <c r="I269" s="79" t="s">
        <v>10</v>
      </c>
      <c r="J269" s="137"/>
      <c r="K269" s="80">
        <v>1708</v>
      </c>
      <c r="L269" s="182">
        <v>125</v>
      </c>
      <c r="M269" s="182">
        <v>10.89</v>
      </c>
      <c r="N269" s="182">
        <v>87.45</v>
      </c>
      <c r="O269" s="182">
        <v>73.27</v>
      </c>
      <c r="P269" s="33">
        <f t="shared" si="56"/>
        <v>81.478578892371985</v>
      </c>
      <c r="Q269" s="201">
        <v>1.75</v>
      </c>
      <c r="R269" s="185">
        <v>0.06</v>
      </c>
      <c r="S269" s="59">
        <f t="shared" si="57"/>
        <v>0.57673132414235351</v>
      </c>
      <c r="T269" s="59">
        <f t="shared" si="58"/>
        <v>25.952909586405909</v>
      </c>
      <c r="U269" s="59">
        <f t="shared" si="59"/>
        <v>1.9773645399166404E-2</v>
      </c>
      <c r="V269" s="59">
        <f t="shared" si="60"/>
        <v>0.88981404296248823</v>
      </c>
      <c r="W269" s="59">
        <f t="shared" si="61"/>
        <v>26.842723629368397</v>
      </c>
      <c r="X269" s="60">
        <v>30</v>
      </c>
      <c r="Y269" s="58">
        <f t="shared" si="62"/>
        <v>18.521421107628015</v>
      </c>
      <c r="Z269" s="61">
        <f t="shared" si="63"/>
        <v>0.51365822378967629</v>
      </c>
      <c r="AA269" s="63">
        <f t="shared" si="64"/>
        <v>1.75</v>
      </c>
      <c r="AB269" s="62">
        <f t="shared" si="65"/>
        <v>0.06</v>
      </c>
      <c r="AC269" s="57">
        <f t="shared" si="66"/>
        <v>5.7673132414235351</v>
      </c>
      <c r="AD269" s="58">
        <f t="shared" si="67"/>
        <v>0.19773645399166404</v>
      </c>
    </row>
    <row r="270" spans="2:30" x14ac:dyDescent="0.35">
      <c r="B270" s="76">
        <v>44207</v>
      </c>
      <c r="C270" s="125">
        <v>2019</v>
      </c>
      <c r="D270" s="77" t="s">
        <v>932</v>
      </c>
      <c r="E270" s="78" t="s">
        <v>14</v>
      </c>
      <c r="F270" s="78" t="s">
        <v>995</v>
      </c>
      <c r="G270" s="78">
        <v>4</v>
      </c>
      <c r="H270" s="77" t="s">
        <v>990</v>
      </c>
      <c r="I270" s="79" t="s">
        <v>8</v>
      </c>
      <c r="J270" s="137"/>
      <c r="K270" s="80">
        <v>1709</v>
      </c>
      <c r="L270" s="183">
        <v>173</v>
      </c>
      <c r="M270" s="183">
        <v>10.93</v>
      </c>
      <c r="N270" s="183">
        <v>86.99</v>
      </c>
      <c r="O270" s="183">
        <v>76.069999999999993</v>
      </c>
      <c r="P270" s="33">
        <f t="shared" si="56"/>
        <v>85.642913489350491</v>
      </c>
      <c r="Q270" s="201">
        <v>0.48</v>
      </c>
      <c r="R270" s="185">
        <v>0.02</v>
      </c>
      <c r="S270" s="59">
        <f t="shared" si="57"/>
        <v>0.1481633404973903</v>
      </c>
      <c r="T270" s="59">
        <f t="shared" si="58"/>
        <v>6.6673503223825632</v>
      </c>
      <c r="U270" s="59">
        <f t="shared" si="59"/>
        <v>6.1734725207245964E-3</v>
      </c>
      <c r="V270" s="59">
        <f t="shared" si="60"/>
        <v>0.27780626343260684</v>
      </c>
      <c r="W270" s="59">
        <f t="shared" si="61"/>
        <v>6.9451565858151696</v>
      </c>
      <c r="X270" s="60">
        <v>30</v>
      </c>
      <c r="Y270" s="58">
        <f t="shared" si="62"/>
        <v>14.357086510649509</v>
      </c>
      <c r="Z270" s="61">
        <f t="shared" si="63"/>
        <v>0.48381946576604257</v>
      </c>
      <c r="AA270" s="63">
        <f t="shared" si="64"/>
        <v>0.48</v>
      </c>
      <c r="AB270" s="62">
        <f t="shared" si="65"/>
        <v>0.02</v>
      </c>
      <c r="AC270" s="57">
        <f t="shared" si="66"/>
        <v>1.4816334049739031</v>
      </c>
      <c r="AD270" s="58">
        <f t="shared" si="67"/>
        <v>6.1734725207245961E-2</v>
      </c>
    </row>
    <row r="271" spans="2:30" x14ac:dyDescent="0.35">
      <c r="B271" s="76">
        <v>44207</v>
      </c>
      <c r="C271" s="125">
        <v>2019</v>
      </c>
      <c r="D271" s="77" t="s">
        <v>932</v>
      </c>
      <c r="E271" s="78" t="s">
        <v>14</v>
      </c>
      <c r="F271" s="78" t="s">
        <v>995</v>
      </c>
      <c r="G271" s="78">
        <v>4</v>
      </c>
      <c r="H271" s="77" t="s">
        <v>990</v>
      </c>
      <c r="I271" s="79" t="s">
        <v>12</v>
      </c>
      <c r="J271" s="137"/>
      <c r="K271" s="80">
        <v>1710</v>
      </c>
      <c r="L271" s="70">
        <v>158</v>
      </c>
      <c r="M271" s="70">
        <v>10.88</v>
      </c>
      <c r="N271" s="70">
        <v>91.11</v>
      </c>
      <c r="O271" s="70">
        <v>79</v>
      </c>
      <c r="P271" s="33">
        <f t="shared" si="56"/>
        <v>84.905895550292911</v>
      </c>
      <c r="Q271" s="201">
        <v>0.34</v>
      </c>
      <c r="R271" s="185">
        <v>0.02</v>
      </c>
      <c r="S271" s="59">
        <f t="shared" si="57"/>
        <v>0.10615516735173224</v>
      </c>
      <c r="T271" s="59">
        <f t="shared" si="58"/>
        <v>4.7769825308279508</v>
      </c>
      <c r="U271" s="59">
        <f t="shared" si="59"/>
        <v>6.2444216089254248E-3</v>
      </c>
      <c r="V271" s="59">
        <f t="shared" si="60"/>
        <v>0.28099897240164412</v>
      </c>
      <c r="W271" s="59">
        <f t="shared" si="61"/>
        <v>5.0579815032295947</v>
      </c>
      <c r="X271" s="60">
        <v>30</v>
      </c>
      <c r="Y271" s="58">
        <f t="shared" si="62"/>
        <v>15.094104449707089</v>
      </c>
      <c r="Z271" s="61">
        <f t="shared" si="63"/>
        <v>0.4888872577803875</v>
      </c>
      <c r="AA271" s="63">
        <f t="shared" si="64"/>
        <v>0.34</v>
      </c>
      <c r="AB271" s="62">
        <f t="shared" si="65"/>
        <v>0.02</v>
      </c>
      <c r="AC271" s="57">
        <f t="shared" si="66"/>
        <v>1.0615516735173223</v>
      </c>
      <c r="AD271" s="58">
        <f t="shared" si="67"/>
        <v>6.2444216089254247E-2</v>
      </c>
    </row>
    <row r="272" spans="2:30" x14ac:dyDescent="0.35">
      <c r="B272" s="76">
        <v>44207</v>
      </c>
      <c r="C272" s="125">
        <v>2019</v>
      </c>
      <c r="D272" s="77" t="s">
        <v>932</v>
      </c>
      <c r="E272" s="78" t="s">
        <v>14</v>
      </c>
      <c r="F272" s="78" t="s">
        <v>995</v>
      </c>
      <c r="G272" s="78">
        <v>4</v>
      </c>
      <c r="H272" s="77" t="s">
        <v>990</v>
      </c>
      <c r="I272" s="79" t="s">
        <v>11</v>
      </c>
      <c r="J272" s="137"/>
      <c r="K272" s="80">
        <v>1711</v>
      </c>
      <c r="L272" s="182">
        <v>127</v>
      </c>
      <c r="M272" s="182">
        <v>10.99</v>
      </c>
      <c r="N272" s="182">
        <v>85.46</v>
      </c>
      <c r="O272" s="182">
        <v>73.510000000000005</v>
      </c>
      <c r="P272" s="33">
        <f t="shared" si="56"/>
        <v>83.953269773062985</v>
      </c>
      <c r="Q272" s="201">
        <v>0.92</v>
      </c>
      <c r="R272" s="185">
        <v>0.04</v>
      </c>
      <c r="S272" s="59">
        <f t="shared" si="57"/>
        <v>0.29154670505438263</v>
      </c>
      <c r="T272" s="59">
        <f t="shared" si="58"/>
        <v>13.119601727447218</v>
      </c>
      <c r="U272" s="59">
        <f t="shared" si="59"/>
        <v>1.2675943698016634E-2</v>
      </c>
      <c r="V272" s="59">
        <f t="shared" si="60"/>
        <v>0.57041746641074853</v>
      </c>
      <c r="W272" s="59">
        <f t="shared" si="61"/>
        <v>13.690019193857967</v>
      </c>
      <c r="X272" s="60">
        <v>30</v>
      </c>
      <c r="Y272" s="58">
        <f t="shared" si="62"/>
        <v>16.046730226937015</v>
      </c>
      <c r="Z272" s="61">
        <f t="shared" si="63"/>
        <v>0.49556941778630836</v>
      </c>
      <c r="AA272" s="63">
        <f t="shared" si="64"/>
        <v>0.92</v>
      </c>
      <c r="AB272" s="62">
        <f t="shared" si="65"/>
        <v>0.04</v>
      </c>
      <c r="AC272" s="57">
        <f t="shared" si="66"/>
        <v>2.9154670505438265</v>
      </c>
      <c r="AD272" s="58">
        <f t="shared" si="67"/>
        <v>0.12675943698016634</v>
      </c>
    </row>
    <row r="273" spans="2:30" x14ac:dyDescent="0.35">
      <c r="B273" s="76">
        <v>44207</v>
      </c>
      <c r="C273" s="125">
        <v>2019</v>
      </c>
      <c r="D273" s="77" t="s">
        <v>932</v>
      </c>
      <c r="E273" s="78" t="s">
        <v>14</v>
      </c>
      <c r="F273" s="78" t="s">
        <v>995</v>
      </c>
      <c r="G273" s="78">
        <v>4</v>
      </c>
      <c r="H273" s="77" t="s">
        <v>990</v>
      </c>
      <c r="I273" s="79" t="s">
        <v>10</v>
      </c>
      <c r="J273" s="137"/>
      <c r="K273" s="80">
        <v>1712</v>
      </c>
      <c r="L273" s="182">
        <v>126</v>
      </c>
      <c r="M273" s="182">
        <v>10.92</v>
      </c>
      <c r="N273" s="182">
        <v>81.12</v>
      </c>
      <c r="O273" s="182">
        <v>68.47</v>
      </c>
      <c r="P273" s="33">
        <f t="shared" si="56"/>
        <v>81.980056980056972</v>
      </c>
      <c r="Q273" s="201">
        <v>1.72</v>
      </c>
      <c r="R273" s="185">
        <v>0.04</v>
      </c>
      <c r="S273" s="59">
        <f t="shared" si="57"/>
        <v>0.56232493483927026</v>
      </c>
      <c r="T273" s="59">
        <f t="shared" si="58"/>
        <v>25.304622067767163</v>
      </c>
      <c r="U273" s="59">
        <f t="shared" si="59"/>
        <v>1.3077324066029539E-2</v>
      </c>
      <c r="V273" s="59">
        <f t="shared" si="60"/>
        <v>0.5884795829713293</v>
      </c>
      <c r="W273" s="59">
        <f t="shared" si="61"/>
        <v>25.89310165073849</v>
      </c>
      <c r="X273" s="60">
        <v>30</v>
      </c>
      <c r="Y273" s="58">
        <f t="shared" si="62"/>
        <v>18.019943019943028</v>
      </c>
      <c r="Z273" s="61">
        <f t="shared" si="63"/>
        <v>0.50990443092962645</v>
      </c>
      <c r="AA273" s="63">
        <f t="shared" si="64"/>
        <v>1.72</v>
      </c>
      <c r="AB273" s="62">
        <f t="shared" si="65"/>
        <v>0.04</v>
      </c>
      <c r="AC273" s="57">
        <f t="shared" si="66"/>
        <v>5.6232493483927026</v>
      </c>
      <c r="AD273" s="58">
        <f t="shared" si="67"/>
        <v>0.13077324066029539</v>
      </c>
    </row>
    <row r="274" spans="2:30" x14ac:dyDescent="0.35">
      <c r="B274" s="76">
        <v>44207</v>
      </c>
      <c r="C274" s="125">
        <v>2019</v>
      </c>
      <c r="D274" s="77" t="s">
        <v>932</v>
      </c>
      <c r="E274" s="78" t="s">
        <v>15</v>
      </c>
      <c r="F274" s="78" t="s">
        <v>998</v>
      </c>
      <c r="G274" s="78">
        <v>7</v>
      </c>
      <c r="H274" s="77" t="s">
        <v>952</v>
      </c>
      <c r="I274" s="79" t="s">
        <v>8</v>
      </c>
      <c r="J274" s="137"/>
      <c r="K274" s="80">
        <v>1713</v>
      </c>
      <c r="L274" s="183">
        <v>147</v>
      </c>
      <c r="M274" s="183">
        <v>10.93</v>
      </c>
      <c r="N274" s="183">
        <v>93.14</v>
      </c>
      <c r="O274" s="183">
        <v>83.46</v>
      </c>
      <c r="P274" s="33">
        <f t="shared" si="56"/>
        <v>88.225276730324765</v>
      </c>
      <c r="Q274" s="201">
        <v>0.3</v>
      </c>
      <c r="R274" s="185">
        <v>0.02</v>
      </c>
      <c r="S274" s="59">
        <f t="shared" si="57"/>
        <v>8.9013511650351582E-2</v>
      </c>
      <c r="T274" s="59">
        <f t="shared" si="58"/>
        <v>4.005608024265821</v>
      </c>
      <c r="U274" s="59">
        <f t="shared" si="59"/>
        <v>5.9342341100234392E-3</v>
      </c>
      <c r="V274" s="59">
        <f t="shared" si="60"/>
        <v>0.26704053495105479</v>
      </c>
      <c r="W274" s="59">
        <f t="shared" si="61"/>
        <v>4.2726485592168757</v>
      </c>
      <c r="X274" s="60">
        <v>30</v>
      </c>
      <c r="Y274" s="58">
        <f t="shared" si="62"/>
        <v>11.774723269675235</v>
      </c>
      <c r="Z274" s="61">
        <f t="shared" si="63"/>
        <v>0.46673100785881716</v>
      </c>
      <c r="AA274" s="63">
        <f t="shared" si="64"/>
        <v>0.3</v>
      </c>
      <c r="AB274" s="62">
        <f t="shared" si="65"/>
        <v>0.02</v>
      </c>
      <c r="AC274" s="57">
        <f t="shared" si="66"/>
        <v>0.89013511650351584</v>
      </c>
      <c r="AD274" s="58">
        <f t="shared" si="67"/>
        <v>5.934234110023439E-2</v>
      </c>
    </row>
    <row r="275" spans="2:30" x14ac:dyDescent="0.35">
      <c r="B275" s="76">
        <v>44207</v>
      </c>
      <c r="C275" s="125">
        <v>2019</v>
      </c>
      <c r="D275" s="77" t="s">
        <v>932</v>
      </c>
      <c r="E275" s="78" t="s">
        <v>15</v>
      </c>
      <c r="F275" s="78" t="s">
        <v>998</v>
      </c>
      <c r="G275" s="78">
        <v>7</v>
      </c>
      <c r="H275" s="77" t="s">
        <v>952</v>
      </c>
      <c r="I275" s="79" t="s">
        <v>12</v>
      </c>
      <c r="J275" s="137"/>
      <c r="K275" s="80">
        <v>1714</v>
      </c>
      <c r="L275" s="70">
        <v>149</v>
      </c>
      <c r="M275" s="70">
        <v>10.93</v>
      </c>
      <c r="N275" s="70">
        <v>93.07</v>
      </c>
      <c r="O275" s="70">
        <v>81.540000000000006</v>
      </c>
      <c r="P275" s="33">
        <f t="shared" si="56"/>
        <v>85.962990017044106</v>
      </c>
      <c r="Q275" s="201">
        <v>0.09</v>
      </c>
      <c r="R275" s="185">
        <v>0.03</v>
      </c>
      <c r="S275" s="59">
        <f t="shared" si="57"/>
        <v>2.7643676533068956E-2</v>
      </c>
      <c r="T275" s="59">
        <f t="shared" si="58"/>
        <v>1.2439654439881029</v>
      </c>
      <c r="U275" s="59">
        <f t="shared" si="59"/>
        <v>9.2145588443563187E-3</v>
      </c>
      <c r="V275" s="59">
        <f t="shared" si="60"/>
        <v>0.41465514799603431</v>
      </c>
      <c r="W275" s="59">
        <f t="shared" si="61"/>
        <v>1.6586205919841372</v>
      </c>
      <c r="X275" s="60">
        <v>30</v>
      </c>
      <c r="Y275" s="58">
        <f t="shared" si="62"/>
        <v>14.037009982955894</v>
      </c>
      <c r="Z275" s="61">
        <f t="shared" si="63"/>
        <v>0.48164565925506275</v>
      </c>
      <c r="AA275" s="63">
        <f t="shared" si="64"/>
        <v>0.09</v>
      </c>
      <c r="AB275" s="62">
        <f t="shared" si="65"/>
        <v>0.03</v>
      </c>
      <c r="AC275" s="57">
        <f t="shared" si="66"/>
        <v>0.27643676533068956</v>
      </c>
      <c r="AD275" s="58">
        <f t="shared" si="67"/>
        <v>9.2145588443563187E-2</v>
      </c>
    </row>
    <row r="276" spans="2:30" x14ac:dyDescent="0.35">
      <c r="B276" s="76">
        <v>44207</v>
      </c>
      <c r="C276" s="125">
        <v>2019</v>
      </c>
      <c r="D276" s="77" t="s">
        <v>932</v>
      </c>
      <c r="E276" s="78" t="s">
        <v>15</v>
      </c>
      <c r="F276" s="78" t="s">
        <v>998</v>
      </c>
      <c r="G276" s="78">
        <v>7</v>
      </c>
      <c r="H276" s="77" t="s">
        <v>952</v>
      </c>
      <c r="I276" s="79" t="s">
        <v>11</v>
      </c>
      <c r="J276" s="137"/>
      <c r="K276" s="80">
        <v>1715</v>
      </c>
      <c r="L276" s="70">
        <v>178</v>
      </c>
      <c r="M276" s="70">
        <v>10.91</v>
      </c>
      <c r="N276" s="70">
        <v>94.26</v>
      </c>
      <c r="O276" s="70">
        <v>81.39</v>
      </c>
      <c r="P276" s="33">
        <f t="shared" si="56"/>
        <v>84.559088182363524</v>
      </c>
      <c r="Q276" s="201">
        <v>0.84</v>
      </c>
      <c r="R276" s="185">
        <v>0.03</v>
      </c>
      <c r="S276" s="59">
        <f t="shared" si="57"/>
        <v>0.26368586833144153</v>
      </c>
      <c r="T276" s="59">
        <f t="shared" si="58"/>
        <v>11.865864074914869</v>
      </c>
      <c r="U276" s="59">
        <f t="shared" si="59"/>
        <v>9.4173524404086249E-3</v>
      </c>
      <c r="V276" s="59">
        <f t="shared" si="60"/>
        <v>0.42378085981838814</v>
      </c>
      <c r="W276" s="59">
        <f t="shared" si="61"/>
        <v>12.289644934733257</v>
      </c>
      <c r="X276" s="60">
        <v>30</v>
      </c>
      <c r="Y276" s="58">
        <f t="shared" si="62"/>
        <v>15.440911817636476</v>
      </c>
      <c r="Z276" s="61">
        <f t="shared" si="63"/>
        <v>0.4913024971623155</v>
      </c>
      <c r="AA276" s="63">
        <f t="shared" si="64"/>
        <v>0.84</v>
      </c>
      <c r="AB276" s="62">
        <f t="shared" si="65"/>
        <v>0.03</v>
      </c>
      <c r="AC276" s="57">
        <f t="shared" si="66"/>
        <v>2.6368586833144154</v>
      </c>
      <c r="AD276" s="58">
        <f t="shared" si="67"/>
        <v>9.4173524404086245E-2</v>
      </c>
    </row>
    <row r="277" spans="2:30" x14ac:dyDescent="0.35">
      <c r="B277" s="76">
        <v>44207</v>
      </c>
      <c r="C277" s="125">
        <v>2019</v>
      </c>
      <c r="D277" s="77" t="s">
        <v>932</v>
      </c>
      <c r="E277" s="78" t="s">
        <v>15</v>
      </c>
      <c r="F277" s="78" t="s">
        <v>998</v>
      </c>
      <c r="G277" s="78">
        <v>7</v>
      </c>
      <c r="H277" s="77" t="s">
        <v>952</v>
      </c>
      <c r="I277" s="79" t="s">
        <v>10</v>
      </c>
      <c r="J277" s="137"/>
      <c r="K277" s="80">
        <v>1716</v>
      </c>
      <c r="L277" s="182">
        <v>137</v>
      </c>
      <c r="M277" s="182">
        <v>10.93</v>
      </c>
      <c r="N277" s="182">
        <v>82</v>
      </c>
      <c r="O277" s="182">
        <v>68.3</v>
      </c>
      <c r="P277" s="33">
        <f t="shared" si="56"/>
        <v>80.723230617700864</v>
      </c>
      <c r="Q277" s="201">
        <v>2.15</v>
      </c>
      <c r="R277" s="185">
        <v>0.15</v>
      </c>
      <c r="S277" s="59">
        <f t="shared" si="57"/>
        <v>0.7171975771309046</v>
      </c>
      <c r="T277" s="59">
        <f t="shared" si="58"/>
        <v>32.273890970890704</v>
      </c>
      <c r="U277" s="59">
        <f t="shared" si="59"/>
        <v>5.0037040264946826E-2</v>
      </c>
      <c r="V277" s="59">
        <f t="shared" si="60"/>
        <v>2.2516668119226071</v>
      </c>
      <c r="W277" s="59">
        <f t="shared" si="61"/>
        <v>34.525557782813308</v>
      </c>
      <c r="X277" s="60">
        <v>30</v>
      </c>
      <c r="Y277" s="58">
        <f t="shared" si="62"/>
        <v>19.276769382299136</v>
      </c>
      <c r="Z277" s="61">
        <f t="shared" si="63"/>
        <v>0.51940038347568418</v>
      </c>
      <c r="AA277" s="63">
        <f t="shared" si="64"/>
        <v>2.15</v>
      </c>
      <c r="AB277" s="62">
        <f t="shared" si="65"/>
        <v>0.15</v>
      </c>
      <c r="AC277" s="57">
        <f t="shared" si="66"/>
        <v>7.1719757713090457</v>
      </c>
      <c r="AD277" s="58">
        <f t="shared" si="67"/>
        <v>0.5003704026494683</v>
      </c>
    </row>
    <row r="278" spans="2:30" x14ac:dyDescent="0.35">
      <c r="B278" s="76">
        <v>44207</v>
      </c>
      <c r="C278" s="125">
        <v>2019</v>
      </c>
      <c r="D278" s="77" t="s">
        <v>932</v>
      </c>
      <c r="E278" s="78" t="s">
        <v>15</v>
      </c>
      <c r="F278" s="78" t="s">
        <v>998</v>
      </c>
      <c r="G278" s="78">
        <v>7</v>
      </c>
      <c r="H278" s="77" t="s">
        <v>990</v>
      </c>
      <c r="I278" s="79" t="s">
        <v>8</v>
      </c>
      <c r="J278" s="137"/>
      <c r="K278" s="80">
        <v>1717</v>
      </c>
      <c r="L278" s="70">
        <v>170</v>
      </c>
      <c r="M278" s="70">
        <v>10.9</v>
      </c>
      <c r="N278" s="70">
        <v>87.64</v>
      </c>
      <c r="O278" s="70">
        <v>78.040000000000006</v>
      </c>
      <c r="P278" s="33">
        <f t="shared" si="56"/>
        <v>87.490226739640363</v>
      </c>
      <c r="Q278" s="201">
        <v>0.18</v>
      </c>
      <c r="R278" s="185">
        <v>0.01</v>
      </c>
      <c r="S278" s="59">
        <f t="shared" si="57"/>
        <v>5.4008042895442337E-2</v>
      </c>
      <c r="T278" s="59">
        <f t="shared" si="58"/>
        <v>2.4303619302949051</v>
      </c>
      <c r="U278" s="59">
        <f t="shared" si="59"/>
        <v>3.0004468275245744E-3</v>
      </c>
      <c r="V278" s="59">
        <f t="shared" si="60"/>
        <v>0.13502010723860586</v>
      </c>
      <c r="W278" s="59">
        <f t="shared" si="61"/>
        <v>2.565382037533511</v>
      </c>
      <c r="X278" s="60">
        <v>30</v>
      </c>
      <c r="Y278" s="58">
        <f t="shared" si="62"/>
        <v>12.509773260359637</v>
      </c>
      <c r="Z278" s="61">
        <f t="shared" si="63"/>
        <v>0.47149240393208214</v>
      </c>
      <c r="AA278" s="63">
        <f t="shared" si="64"/>
        <v>0.18</v>
      </c>
      <c r="AB278" s="62">
        <f t="shared" si="65"/>
        <v>0.01</v>
      </c>
      <c r="AC278" s="57">
        <f t="shared" si="66"/>
        <v>0.54008042895442343</v>
      </c>
      <c r="AD278" s="58">
        <f t="shared" si="67"/>
        <v>3.0004468275245742E-2</v>
      </c>
    </row>
    <row r="279" spans="2:30" x14ac:dyDescent="0.35">
      <c r="B279" s="76">
        <v>44207</v>
      </c>
      <c r="C279" s="125">
        <v>2019</v>
      </c>
      <c r="D279" s="77" t="s">
        <v>932</v>
      </c>
      <c r="E279" s="78" t="s">
        <v>15</v>
      </c>
      <c r="F279" s="78" t="s">
        <v>998</v>
      </c>
      <c r="G279" s="78">
        <v>7</v>
      </c>
      <c r="H279" s="77" t="s">
        <v>990</v>
      </c>
      <c r="I279" s="79" t="s">
        <v>12</v>
      </c>
      <c r="J279" s="137"/>
      <c r="K279" s="80">
        <v>1718</v>
      </c>
      <c r="L279" s="182">
        <v>146</v>
      </c>
      <c r="M279" s="182">
        <v>10.92</v>
      </c>
      <c r="N279" s="182">
        <v>92.87</v>
      </c>
      <c r="O279" s="182">
        <v>80.55</v>
      </c>
      <c r="P279" s="33">
        <f t="shared" si="56"/>
        <v>84.966442953020135</v>
      </c>
      <c r="Q279" s="201">
        <v>0.06</v>
      </c>
      <c r="R279" s="185">
        <v>0.03</v>
      </c>
      <c r="S279" s="59">
        <f t="shared" si="57"/>
        <v>1.8715639810426538E-2</v>
      </c>
      <c r="T279" s="59">
        <f t="shared" si="58"/>
        <v>0.84220379146919422</v>
      </c>
      <c r="U279" s="59">
        <f t="shared" si="59"/>
        <v>9.3578199052132688E-3</v>
      </c>
      <c r="V279" s="59">
        <f t="shared" si="60"/>
        <v>0.42110189573459711</v>
      </c>
      <c r="W279" s="59">
        <f t="shared" si="61"/>
        <v>1.2633056872037913</v>
      </c>
      <c r="X279" s="60">
        <v>30</v>
      </c>
      <c r="Y279" s="58">
        <f t="shared" si="62"/>
        <v>15.033557046979865</v>
      </c>
      <c r="Z279" s="61">
        <f t="shared" si="63"/>
        <v>0.48846761453396526</v>
      </c>
      <c r="AA279" s="63">
        <f t="shared" si="64"/>
        <v>0.06</v>
      </c>
      <c r="AB279" s="62">
        <f t="shared" si="65"/>
        <v>0.03</v>
      </c>
      <c r="AC279" s="57">
        <f t="shared" si="66"/>
        <v>0.18715639810426538</v>
      </c>
      <c r="AD279" s="58">
        <f t="shared" si="67"/>
        <v>9.3578199052132688E-2</v>
      </c>
    </row>
    <row r="280" spans="2:30" x14ac:dyDescent="0.35">
      <c r="B280" s="76">
        <v>44207</v>
      </c>
      <c r="C280" s="125">
        <v>2019</v>
      </c>
      <c r="D280" s="77" t="s">
        <v>932</v>
      </c>
      <c r="E280" s="78" t="s">
        <v>15</v>
      </c>
      <c r="F280" s="78" t="s">
        <v>998</v>
      </c>
      <c r="G280" s="78">
        <v>7</v>
      </c>
      <c r="H280" s="77" t="s">
        <v>990</v>
      </c>
      <c r="I280" s="79" t="s">
        <v>11</v>
      </c>
      <c r="J280" s="137"/>
      <c r="K280" s="80">
        <v>1719</v>
      </c>
      <c r="L280" s="70">
        <v>168</v>
      </c>
      <c r="M280" s="70">
        <v>10.93</v>
      </c>
      <c r="N280" s="70">
        <v>90.75</v>
      </c>
      <c r="O280" s="70">
        <v>78.25</v>
      </c>
      <c r="P280" s="33">
        <f t="shared" si="56"/>
        <v>84.339764470057617</v>
      </c>
      <c r="Q280" s="201">
        <v>0.86</v>
      </c>
      <c r="R280" s="185">
        <v>0.06</v>
      </c>
      <c r="S280" s="59">
        <f t="shared" si="57"/>
        <v>0.27088978015448612</v>
      </c>
      <c r="T280" s="59">
        <f t="shared" si="58"/>
        <v>12.190040106951875</v>
      </c>
      <c r="U280" s="59">
        <f t="shared" si="59"/>
        <v>1.8899286987522287E-2</v>
      </c>
      <c r="V280" s="59">
        <f t="shared" si="60"/>
        <v>0.85046791443850289</v>
      </c>
      <c r="W280" s="59">
        <f t="shared" si="61"/>
        <v>13.040508021390378</v>
      </c>
      <c r="X280" s="60">
        <v>30</v>
      </c>
      <c r="Y280" s="58">
        <f t="shared" si="62"/>
        <v>15.660235529942383</v>
      </c>
      <c r="Z280" s="61">
        <f t="shared" si="63"/>
        <v>0.49284016636957823</v>
      </c>
      <c r="AA280" s="63">
        <f t="shared" si="64"/>
        <v>0.86</v>
      </c>
      <c r="AB280" s="62">
        <f t="shared" si="65"/>
        <v>0.06</v>
      </c>
      <c r="AC280" s="57">
        <f t="shared" si="66"/>
        <v>2.708897801544861</v>
      </c>
      <c r="AD280" s="58">
        <f t="shared" si="67"/>
        <v>0.18899286987522287</v>
      </c>
    </row>
    <row r="281" spans="2:30" x14ac:dyDescent="0.35">
      <c r="B281" s="76">
        <v>44207</v>
      </c>
      <c r="C281" s="125">
        <v>2019</v>
      </c>
      <c r="D281" s="77" t="s">
        <v>932</v>
      </c>
      <c r="E281" s="78" t="s">
        <v>15</v>
      </c>
      <c r="F281" s="78" t="s">
        <v>998</v>
      </c>
      <c r="G281" s="78">
        <v>7</v>
      </c>
      <c r="H281" s="77" t="s">
        <v>990</v>
      </c>
      <c r="I281" s="79" t="s">
        <v>10</v>
      </c>
      <c r="J281" s="137"/>
      <c r="K281" s="80">
        <v>1720</v>
      </c>
      <c r="L281" s="182">
        <v>138</v>
      </c>
      <c r="M281" s="182">
        <v>10.99</v>
      </c>
      <c r="N281" s="182">
        <v>85.46</v>
      </c>
      <c r="O281" s="182">
        <v>71.41</v>
      </c>
      <c r="P281" s="33">
        <f t="shared" si="56"/>
        <v>81.133342285484076</v>
      </c>
      <c r="Q281" s="201">
        <v>2.0299999999999998</v>
      </c>
      <c r="R281" s="185">
        <v>0.16</v>
      </c>
      <c r="S281" s="59">
        <f t="shared" si="57"/>
        <v>0.67271888447533923</v>
      </c>
      <c r="T281" s="59">
        <f t="shared" si="58"/>
        <v>30.272349801390266</v>
      </c>
      <c r="U281" s="59">
        <f t="shared" si="59"/>
        <v>5.3022178086726254E-2</v>
      </c>
      <c r="V281" s="59">
        <f t="shared" si="60"/>
        <v>2.3859980139026815</v>
      </c>
      <c r="W281" s="59">
        <f t="shared" si="61"/>
        <v>32.658347815292949</v>
      </c>
      <c r="X281" s="60">
        <v>30</v>
      </c>
      <c r="Y281" s="58">
        <f t="shared" si="62"/>
        <v>18.866657714515924</v>
      </c>
      <c r="Z281" s="61">
        <f t="shared" si="63"/>
        <v>0.51626944720291301</v>
      </c>
      <c r="AA281" s="63">
        <f t="shared" si="64"/>
        <v>2.0299999999999998</v>
      </c>
      <c r="AB281" s="62">
        <f t="shared" si="65"/>
        <v>0.16</v>
      </c>
      <c r="AC281" s="57">
        <f t="shared" si="66"/>
        <v>6.7271888447533925</v>
      </c>
      <c r="AD281" s="58">
        <f t="shared" si="67"/>
        <v>0.53022178086726257</v>
      </c>
    </row>
    <row r="282" spans="2:30" x14ac:dyDescent="0.35">
      <c r="B282" s="76">
        <v>44207</v>
      </c>
      <c r="C282" s="125">
        <v>2019</v>
      </c>
      <c r="D282" s="77" t="s">
        <v>932</v>
      </c>
      <c r="E282" s="78" t="s">
        <v>16</v>
      </c>
      <c r="F282" s="78" t="s">
        <v>999</v>
      </c>
      <c r="G282" s="78">
        <v>8</v>
      </c>
      <c r="H282" s="77" t="s">
        <v>952</v>
      </c>
      <c r="I282" s="79" t="s">
        <v>8</v>
      </c>
      <c r="J282" s="137"/>
      <c r="K282" s="80">
        <v>1721</v>
      </c>
      <c r="L282" s="70">
        <v>186</v>
      </c>
      <c r="M282" s="70">
        <v>10.91</v>
      </c>
      <c r="N282" s="70">
        <v>90.48</v>
      </c>
      <c r="O282" s="70">
        <v>81.86</v>
      </c>
      <c r="P282" s="33">
        <f t="shared" si="56"/>
        <v>89.166771396254859</v>
      </c>
      <c r="Q282" s="201">
        <v>0.13</v>
      </c>
      <c r="R282" s="185">
        <v>0.02</v>
      </c>
      <c r="S282" s="59">
        <f t="shared" si="57"/>
        <v>3.8027977448907693E-2</v>
      </c>
      <c r="T282" s="59">
        <f t="shared" si="58"/>
        <v>1.7112589852008462</v>
      </c>
      <c r="U282" s="59">
        <f t="shared" si="59"/>
        <v>5.8504580690627228E-3</v>
      </c>
      <c r="V282" s="59">
        <f t="shared" si="60"/>
        <v>0.26327061310782252</v>
      </c>
      <c r="W282" s="59">
        <f t="shared" si="61"/>
        <v>1.9745295983086688</v>
      </c>
      <c r="X282" s="60">
        <v>30</v>
      </c>
      <c r="Y282" s="58">
        <f t="shared" si="62"/>
        <v>10.833228603745141</v>
      </c>
      <c r="Z282" s="61">
        <f t="shared" si="63"/>
        <v>0.46074700493305154</v>
      </c>
      <c r="AA282" s="63">
        <f t="shared" si="64"/>
        <v>0.13</v>
      </c>
      <c r="AB282" s="62">
        <f t="shared" si="65"/>
        <v>0.02</v>
      </c>
      <c r="AC282" s="57">
        <f t="shared" si="66"/>
        <v>0.3802797744890769</v>
      </c>
      <c r="AD282" s="58">
        <f t="shared" si="67"/>
        <v>5.8504580690627229E-2</v>
      </c>
    </row>
    <row r="283" spans="2:30" x14ac:dyDescent="0.35">
      <c r="B283" s="76">
        <v>44207</v>
      </c>
      <c r="C283" s="125">
        <v>2019</v>
      </c>
      <c r="D283" s="77" t="s">
        <v>932</v>
      </c>
      <c r="E283" s="78" t="s">
        <v>16</v>
      </c>
      <c r="F283" s="78" t="s">
        <v>999</v>
      </c>
      <c r="G283" s="78">
        <v>8</v>
      </c>
      <c r="H283" s="77" t="s">
        <v>952</v>
      </c>
      <c r="I283" s="79" t="s">
        <v>12</v>
      </c>
      <c r="J283" s="137"/>
      <c r="K283" s="80">
        <v>1722</v>
      </c>
      <c r="L283" s="70">
        <v>204</v>
      </c>
      <c r="M283" s="70">
        <v>10.94</v>
      </c>
      <c r="N283" s="70">
        <v>91.58</v>
      </c>
      <c r="O283" s="70">
        <v>78.61</v>
      </c>
      <c r="P283" s="33">
        <f t="shared" si="56"/>
        <v>83.916170634920633</v>
      </c>
      <c r="Q283" s="201">
        <v>0.04</v>
      </c>
      <c r="R283" s="185">
        <v>0.12</v>
      </c>
      <c r="S283" s="59">
        <f t="shared" si="57"/>
        <v>1.2683316092803314E-2</v>
      </c>
      <c r="T283" s="59">
        <f t="shared" si="58"/>
        <v>0.57074922417614915</v>
      </c>
      <c r="U283" s="59">
        <f t="shared" si="59"/>
        <v>3.8049948278409934E-2</v>
      </c>
      <c r="V283" s="59">
        <f t="shared" si="60"/>
        <v>1.712247672528447</v>
      </c>
      <c r="W283" s="59">
        <f t="shared" si="61"/>
        <v>2.2829968967045962</v>
      </c>
      <c r="X283" s="60">
        <v>30</v>
      </c>
      <c r="Y283" s="58">
        <f t="shared" si="62"/>
        <v>16.083829365079367</v>
      </c>
      <c r="Z283" s="61">
        <f t="shared" si="63"/>
        <v>0.49583271760011827</v>
      </c>
      <c r="AA283" s="63">
        <f t="shared" si="64"/>
        <v>0.04</v>
      </c>
      <c r="AB283" s="62">
        <f t="shared" si="65"/>
        <v>0.12</v>
      </c>
      <c r="AC283" s="57">
        <f t="shared" si="66"/>
        <v>0.12683316092803315</v>
      </c>
      <c r="AD283" s="58">
        <f t="shared" si="67"/>
        <v>0.38049948278409934</v>
      </c>
    </row>
    <row r="284" spans="2:30" x14ac:dyDescent="0.35">
      <c r="B284" s="76">
        <v>44207</v>
      </c>
      <c r="C284" s="125">
        <v>2019</v>
      </c>
      <c r="D284" s="77" t="s">
        <v>932</v>
      </c>
      <c r="E284" s="78" t="s">
        <v>16</v>
      </c>
      <c r="F284" s="78" t="s">
        <v>999</v>
      </c>
      <c r="G284" s="78">
        <v>8</v>
      </c>
      <c r="H284" s="77" t="s">
        <v>952</v>
      </c>
      <c r="I284" s="79" t="s">
        <v>11</v>
      </c>
      <c r="J284" s="137"/>
      <c r="K284" s="80">
        <v>1723</v>
      </c>
      <c r="L284" s="70">
        <v>235</v>
      </c>
      <c r="M284" s="70">
        <v>10.89</v>
      </c>
      <c r="N284" s="70">
        <v>95.59</v>
      </c>
      <c r="O284" s="70">
        <v>82.17</v>
      </c>
      <c r="P284" s="33">
        <f t="shared" si="56"/>
        <v>84.15584415584415</v>
      </c>
      <c r="Q284" s="201">
        <v>0.34</v>
      </c>
      <c r="R284" s="185">
        <v>0.12</v>
      </c>
      <c r="S284" s="59">
        <f t="shared" si="57"/>
        <v>0.10740432098765436</v>
      </c>
      <c r="T284" s="59">
        <f t="shared" si="58"/>
        <v>4.8331944444444463</v>
      </c>
      <c r="U284" s="59">
        <f t="shared" si="59"/>
        <v>3.7907407407407424E-2</v>
      </c>
      <c r="V284" s="59">
        <f t="shared" si="60"/>
        <v>1.7058333333333342</v>
      </c>
      <c r="W284" s="59">
        <f t="shared" si="61"/>
        <v>6.5390277777777808</v>
      </c>
      <c r="X284" s="60">
        <v>30</v>
      </c>
      <c r="Y284" s="58">
        <f t="shared" si="62"/>
        <v>15.84415584415585</v>
      </c>
      <c r="Z284" s="61">
        <f t="shared" si="63"/>
        <v>0.49413580246913585</v>
      </c>
      <c r="AA284" s="63">
        <f t="shared" si="64"/>
        <v>0.34</v>
      </c>
      <c r="AB284" s="62">
        <f t="shared" si="65"/>
        <v>0.12</v>
      </c>
      <c r="AC284" s="57">
        <f t="shared" si="66"/>
        <v>1.0740432098765436</v>
      </c>
      <c r="AD284" s="58">
        <f t="shared" si="67"/>
        <v>0.37907407407407423</v>
      </c>
    </row>
    <row r="285" spans="2:30" x14ac:dyDescent="0.35">
      <c r="B285" s="76">
        <v>44207</v>
      </c>
      <c r="C285" s="125">
        <v>2019</v>
      </c>
      <c r="D285" s="77" t="s">
        <v>932</v>
      </c>
      <c r="E285" s="78" t="s">
        <v>16</v>
      </c>
      <c r="F285" s="78" t="s">
        <v>999</v>
      </c>
      <c r="G285" s="78">
        <v>8</v>
      </c>
      <c r="H285" s="77" t="s">
        <v>952</v>
      </c>
      <c r="I285" s="79" t="s">
        <v>10</v>
      </c>
      <c r="J285" s="137"/>
      <c r="K285" s="80">
        <v>1724</v>
      </c>
      <c r="L285" s="70">
        <v>227</v>
      </c>
      <c r="M285" s="70">
        <v>10.85</v>
      </c>
      <c r="N285" s="70">
        <v>82.74</v>
      </c>
      <c r="O285" s="70">
        <v>69.13</v>
      </c>
      <c r="P285" s="33">
        <f t="shared" si="56"/>
        <v>81.068298789817774</v>
      </c>
      <c r="Q285" s="201">
        <v>1.95</v>
      </c>
      <c r="R285" s="185">
        <v>0.37</v>
      </c>
      <c r="S285" s="59">
        <f t="shared" si="57"/>
        <v>0.64688272134522995</v>
      </c>
      <c r="T285" s="59">
        <f t="shared" si="58"/>
        <v>29.109722460535348</v>
      </c>
      <c r="U285" s="59">
        <f t="shared" si="59"/>
        <v>0.1227418496911462</v>
      </c>
      <c r="V285" s="59">
        <f t="shared" si="60"/>
        <v>5.5233832361015791</v>
      </c>
      <c r="W285" s="59">
        <f t="shared" si="61"/>
        <v>34.633105696636925</v>
      </c>
      <c r="X285" s="60">
        <v>30</v>
      </c>
      <c r="Y285" s="58">
        <f t="shared" si="62"/>
        <v>18.931701210182226</v>
      </c>
      <c r="Z285" s="61">
        <f t="shared" si="63"/>
        <v>0.51676389842141379</v>
      </c>
      <c r="AA285" s="63">
        <f t="shared" si="64"/>
        <v>1.95</v>
      </c>
      <c r="AB285" s="62">
        <f t="shared" si="65"/>
        <v>0.37</v>
      </c>
      <c r="AC285" s="57">
        <f t="shared" si="66"/>
        <v>6.4688272134522995</v>
      </c>
      <c r="AD285" s="58">
        <f t="shared" si="67"/>
        <v>1.2274184969114619</v>
      </c>
    </row>
    <row r="286" spans="2:30" x14ac:dyDescent="0.35">
      <c r="B286" s="76">
        <v>44207</v>
      </c>
      <c r="C286" s="125">
        <v>2019</v>
      </c>
      <c r="D286" s="77" t="s">
        <v>932</v>
      </c>
      <c r="E286" s="78" t="s">
        <v>16</v>
      </c>
      <c r="F286" s="78" t="s">
        <v>999</v>
      </c>
      <c r="G286" s="78">
        <v>8</v>
      </c>
      <c r="H286" s="77" t="s">
        <v>990</v>
      </c>
      <c r="I286" s="79" t="s">
        <v>8</v>
      </c>
      <c r="J286" s="137"/>
      <c r="K286" s="80">
        <v>1725</v>
      </c>
      <c r="L286" s="70">
        <v>193</v>
      </c>
      <c r="M286" s="70">
        <v>10.89</v>
      </c>
      <c r="N286" s="70">
        <v>97.49</v>
      </c>
      <c r="O286" s="70">
        <v>82.55</v>
      </c>
      <c r="P286" s="33">
        <f t="shared" ref="P286:P289" si="68">100/(N286-M286)*(O286-M286)</f>
        <v>82.748267898383375</v>
      </c>
      <c r="Q286" s="201">
        <v>0.11</v>
      </c>
      <c r="R286" s="185">
        <v>7.0000000000000007E-2</v>
      </c>
      <c r="S286" s="59">
        <f t="shared" si="57"/>
        <v>3.5526653642199278E-2</v>
      </c>
      <c r="T286" s="59">
        <f t="shared" si="58"/>
        <v>1.5986994138989674</v>
      </c>
      <c r="U286" s="59">
        <f t="shared" si="59"/>
        <v>2.2607870499581365E-2</v>
      </c>
      <c r="V286" s="59">
        <f t="shared" si="60"/>
        <v>1.0173541724811614</v>
      </c>
      <c r="W286" s="59">
        <f t="shared" si="61"/>
        <v>2.6160535863801289</v>
      </c>
      <c r="X286" s="60">
        <v>30</v>
      </c>
      <c r="Y286" s="58">
        <f t="shared" si="62"/>
        <v>17.251732101616625</v>
      </c>
      <c r="Z286" s="61">
        <f t="shared" si="63"/>
        <v>0.50424225509349707</v>
      </c>
      <c r="AA286" s="63">
        <f t="shared" si="64"/>
        <v>0.11</v>
      </c>
      <c r="AB286" s="62">
        <f t="shared" si="65"/>
        <v>7.0000000000000007E-2</v>
      </c>
      <c r="AC286" s="57">
        <f t="shared" si="66"/>
        <v>0.3552665364219928</v>
      </c>
      <c r="AD286" s="58">
        <f t="shared" si="67"/>
        <v>0.22607870499581365</v>
      </c>
    </row>
    <row r="287" spans="2:30" x14ac:dyDescent="0.35">
      <c r="B287" s="76">
        <v>44207</v>
      </c>
      <c r="C287" s="125">
        <v>2019</v>
      </c>
      <c r="D287" s="77" t="s">
        <v>932</v>
      </c>
      <c r="E287" s="78" t="s">
        <v>16</v>
      </c>
      <c r="F287" s="78" t="s">
        <v>999</v>
      </c>
      <c r="G287" s="78">
        <v>8</v>
      </c>
      <c r="H287" s="77" t="s">
        <v>990</v>
      </c>
      <c r="I287" s="79" t="s">
        <v>12</v>
      </c>
      <c r="J287" s="137"/>
      <c r="K287" s="80">
        <v>1726</v>
      </c>
      <c r="L287" s="70">
        <v>225</v>
      </c>
      <c r="M287" s="70">
        <v>10.94</v>
      </c>
      <c r="N287" s="70">
        <v>82.1</v>
      </c>
      <c r="O287" s="70">
        <v>70.83</v>
      </c>
      <c r="P287" s="33">
        <f t="shared" si="68"/>
        <v>84.162450815064645</v>
      </c>
      <c r="Q287" s="201">
        <v>0.03</v>
      </c>
      <c r="R287" s="185">
        <v>0.04</v>
      </c>
      <c r="S287" s="59">
        <f t="shared" si="57"/>
        <v>9.4758724327934536E-3</v>
      </c>
      <c r="T287" s="59">
        <f t="shared" si="58"/>
        <v>0.42641425947570544</v>
      </c>
      <c r="U287" s="59">
        <f t="shared" si="59"/>
        <v>1.263449657705794E-2</v>
      </c>
      <c r="V287" s="59">
        <f t="shared" si="60"/>
        <v>0.56855234596760729</v>
      </c>
      <c r="W287" s="59">
        <f t="shared" si="61"/>
        <v>0.99496660544331272</v>
      </c>
      <c r="X287" s="60">
        <v>30</v>
      </c>
      <c r="Y287" s="58">
        <f t="shared" si="62"/>
        <v>15.837549184935355</v>
      </c>
      <c r="Z287" s="61">
        <f t="shared" si="63"/>
        <v>0.49408916346635501</v>
      </c>
      <c r="AA287" s="63">
        <f t="shared" si="64"/>
        <v>0.03</v>
      </c>
      <c r="AB287" s="62">
        <f t="shared" si="65"/>
        <v>0.04</v>
      </c>
      <c r="AC287" s="57">
        <f t="shared" si="66"/>
        <v>9.4758724327934529E-2</v>
      </c>
      <c r="AD287" s="58">
        <f t="shared" si="67"/>
        <v>0.12634496577057941</v>
      </c>
    </row>
    <row r="288" spans="2:30" x14ac:dyDescent="0.35">
      <c r="B288" s="76">
        <v>44207</v>
      </c>
      <c r="C288" s="125">
        <v>2019</v>
      </c>
      <c r="D288" s="77" t="s">
        <v>932</v>
      </c>
      <c r="E288" s="78" t="s">
        <v>16</v>
      </c>
      <c r="F288" s="78" t="s">
        <v>999</v>
      </c>
      <c r="G288" s="78">
        <v>8</v>
      </c>
      <c r="H288" s="77" t="s">
        <v>990</v>
      </c>
      <c r="I288" s="79" t="s">
        <v>11</v>
      </c>
      <c r="J288" s="137"/>
      <c r="K288" s="80">
        <v>1727</v>
      </c>
      <c r="L288" s="70">
        <v>185</v>
      </c>
      <c r="M288" s="70">
        <v>10.93</v>
      </c>
      <c r="N288" s="70">
        <v>85.81</v>
      </c>
      <c r="O288" s="70">
        <v>73.95</v>
      </c>
      <c r="P288" s="33">
        <f t="shared" si="68"/>
        <v>84.161324786324798</v>
      </c>
      <c r="Q288" s="201">
        <v>0.19</v>
      </c>
      <c r="R288" s="185">
        <v>0.08</v>
      </c>
      <c r="S288" s="59">
        <f t="shared" si="57"/>
        <v>6.0014915899714354E-2</v>
      </c>
      <c r="T288" s="59">
        <f t="shared" si="58"/>
        <v>2.7006712154871457</v>
      </c>
      <c r="U288" s="59">
        <f t="shared" si="59"/>
        <v>2.5269438273563941E-2</v>
      </c>
      <c r="V288" s="59">
        <f t="shared" si="60"/>
        <v>1.1371247223103773</v>
      </c>
      <c r="W288" s="59">
        <f t="shared" si="61"/>
        <v>3.837795937797523</v>
      </c>
      <c r="X288" s="60">
        <v>30</v>
      </c>
      <c r="Y288" s="58">
        <f t="shared" si="62"/>
        <v>15.838675213675202</v>
      </c>
      <c r="Z288" s="61">
        <f t="shared" si="63"/>
        <v>0.49409711202792755</v>
      </c>
      <c r="AA288" s="63">
        <f t="shared" si="64"/>
        <v>0.19</v>
      </c>
      <c r="AB288" s="62">
        <f t="shared" si="65"/>
        <v>0.08</v>
      </c>
      <c r="AC288" s="57">
        <f t="shared" si="66"/>
        <v>0.60014915899714349</v>
      </c>
      <c r="AD288" s="58">
        <f t="shared" si="67"/>
        <v>0.25269438273563938</v>
      </c>
    </row>
    <row r="289" spans="2:30" x14ac:dyDescent="0.35">
      <c r="B289" s="76">
        <v>44207</v>
      </c>
      <c r="C289" s="125">
        <v>2019</v>
      </c>
      <c r="D289" s="77" t="s">
        <v>932</v>
      </c>
      <c r="E289" s="78" t="s">
        <v>16</v>
      </c>
      <c r="F289" s="78" t="s">
        <v>999</v>
      </c>
      <c r="G289" s="78">
        <v>8</v>
      </c>
      <c r="H289" s="77" t="s">
        <v>990</v>
      </c>
      <c r="I289" s="79" t="s">
        <v>10</v>
      </c>
      <c r="J289" s="137"/>
      <c r="K289" s="80">
        <v>1728</v>
      </c>
      <c r="L289" s="70">
        <v>216</v>
      </c>
      <c r="M289" s="70">
        <v>10.89</v>
      </c>
      <c r="N289" s="70">
        <v>83.86</v>
      </c>
      <c r="O289" s="70">
        <v>70.180000000000007</v>
      </c>
      <c r="P289" s="33">
        <f t="shared" si="68"/>
        <v>81.252569549129788</v>
      </c>
      <c r="Q289" s="201">
        <v>1.27</v>
      </c>
      <c r="R289" s="185">
        <v>0.27</v>
      </c>
      <c r="S289" s="59">
        <f t="shared" si="57"/>
        <v>0.42005962219598575</v>
      </c>
      <c r="T289" s="59">
        <f t="shared" si="58"/>
        <v>18.902682998819358</v>
      </c>
      <c r="U289" s="59">
        <f t="shared" si="59"/>
        <v>8.9304014167650519E-2</v>
      </c>
      <c r="V289" s="59">
        <f t="shared" si="60"/>
        <v>4.0186806375442732</v>
      </c>
      <c r="W289" s="59">
        <f t="shared" si="61"/>
        <v>22.92136363636363</v>
      </c>
      <c r="X289" s="60">
        <v>30</v>
      </c>
      <c r="Y289" s="58">
        <f t="shared" si="62"/>
        <v>18.747430450870212</v>
      </c>
      <c r="Z289" s="61">
        <f t="shared" si="63"/>
        <v>0.51536515432619323</v>
      </c>
      <c r="AA289" s="63">
        <f t="shared" si="64"/>
        <v>1.27</v>
      </c>
      <c r="AB289" s="62">
        <f t="shared" si="65"/>
        <v>0.27</v>
      </c>
      <c r="AC289" s="57">
        <f t="shared" si="66"/>
        <v>4.2005962219598576</v>
      </c>
      <c r="AD289" s="58">
        <f t="shared" si="67"/>
        <v>0.89304014167650525</v>
      </c>
    </row>
  </sheetData>
  <autoFilter ref="B1:AD289" xr:uid="{1C6CD48B-8657-4DEB-9AE0-C7B852081768}">
    <sortState xmlns:xlrd2="http://schemas.microsoft.com/office/spreadsheetml/2017/richdata2" ref="B2:AD289">
      <sortCondition ref="K1:K289"/>
    </sortState>
  </autoFilter>
  <mergeCells count="3">
    <mergeCell ref="Q63:R63"/>
    <mergeCell ref="Q90:R90"/>
    <mergeCell ref="Q134:R134"/>
  </mergeCells>
  <conditionalFormatting sqref="W2:W28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28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28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289">
    <cfRule type="cellIs" dxfId="19" priority="1" operator="greaterThan">
      <formula>100</formula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F4D62-63F2-4F45-A7E7-9A122931C201}">
  <sheetPr>
    <tabColor rgb="FFFFFF00"/>
  </sheetPr>
  <dimension ref="A1:AE451"/>
  <sheetViews>
    <sheetView zoomScale="70" zoomScaleNormal="70" workbookViewId="0">
      <selection activeCell="Q12" sqref="Q12"/>
    </sheetView>
  </sheetViews>
  <sheetFormatPr baseColWidth="10" defaultColWidth="10.90625" defaultRowHeight="14.5" x14ac:dyDescent="0.35"/>
  <cols>
    <col min="1" max="12" width="10.90625" style="4"/>
    <col min="13" max="13" width="12.1796875" style="4" bestFit="1" customWidth="1"/>
    <col min="14" max="15" width="13.1796875" style="4" bestFit="1" customWidth="1"/>
    <col min="16" max="16" width="10.90625" style="4"/>
    <col min="17" max="17" width="10.90625" style="200"/>
    <col min="18" max="16384" width="10.90625" style="4"/>
  </cols>
  <sheetData>
    <row r="1" spans="2:31" ht="94.5" thickBot="1" x14ac:dyDescent="0.4">
      <c r="B1" s="73" t="s">
        <v>7</v>
      </c>
      <c r="C1" s="73" t="s">
        <v>953</v>
      </c>
      <c r="D1" s="73" t="s">
        <v>889</v>
      </c>
      <c r="E1" s="73" t="s">
        <v>887</v>
      </c>
      <c r="F1" s="73" t="s">
        <v>888</v>
      </c>
      <c r="G1" s="73" t="s">
        <v>1001</v>
      </c>
      <c r="H1" s="73" t="s">
        <v>988</v>
      </c>
      <c r="I1" s="74" t="s">
        <v>5</v>
      </c>
      <c r="J1" s="74" t="s">
        <v>1018</v>
      </c>
      <c r="K1" s="75" t="s">
        <v>989</v>
      </c>
      <c r="L1" s="98" t="s">
        <v>3</v>
      </c>
      <c r="M1" s="98" t="s">
        <v>2</v>
      </c>
      <c r="N1" s="98" t="s">
        <v>1</v>
      </c>
      <c r="O1" s="99" t="s">
        <v>0</v>
      </c>
      <c r="P1" s="100" t="s">
        <v>9</v>
      </c>
      <c r="Q1" s="8" t="s">
        <v>2302</v>
      </c>
      <c r="R1" s="101" t="s">
        <v>1002</v>
      </c>
      <c r="S1" s="102" t="s">
        <v>1003</v>
      </c>
      <c r="T1" s="50" t="s">
        <v>939</v>
      </c>
      <c r="U1" s="51" t="s">
        <v>940</v>
      </c>
      <c r="V1" s="52" t="s">
        <v>941</v>
      </c>
      <c r="W1" s="53" t="s">
        <v>942</v>
      </c>
      <c r="X1" s="54" t="s">
        <v>943</v>
      </c>
      <c r="Y1" s="55" t="s">
        <v>944</v>
      </c>
      <c r="Z1" s="56" t="s">
        <v>945</v>
      </c>
      <c r="AA1" s="55" t="s">
        <v>946</v>
      </c>
      <c r="AB1" s="50" t="s">
        <v>947</v>
      </c>
      <c r="AC1" s="52" t="s">
        <v>948</v>
      </c>
      <c r="AD1" s="50" t="s">
        <v>949</v>
      </c>
      <c r="AE1" s="52" t="s">
        <v>950</v>
      </c>
    </row>
    <row r="2" spans="2:31" x14ac:dyDescent="0.35">
      <c r="B2" s="71">
        <v>44186</v>
      </c>
      <c r="C2" s="106">
        <v>2019</v>
      </c>
      <c r="D2" s="71" t="s">
        <v>14</v>
      </c>
      <c r="E2" s="71" t="s">
        <v>13</v>
      </c>
      <c r="F2" s="78" t="s">
        <v>1000</v>
      </c>
      <c r="G2" s="174">
        <v>9</v>
      </c>
      <c r="H2" s="106" t="s">
        <v>990</v>
      </c>
      <c r="I2" s="106" t="s">
        <v>8</v>
      </c>
      <c r="J2" s="174"/>
      <c r="K2" s="71" t="s">
        <v>1066</v>
      </c>
      <c r="L2" s="39"/>
      <c r="M2" s="39"/>
      <c r="N2" s="39"/>
      <c r="O2" s="39"/>
      <c r="P2" s="93">
        <v>93</v>
      </c>
      <c r="Q2" s="262" t="e">
        <f>(N2-O2)/N2*100</f>
        <v>#DIV/0!</v>
      </c>
      <c r="R2" s="223">
        <v>0.32</v>
      </c>
      <c r="S2" s="221">
        <v>0.21</v>
      </c>
      <c r="T2" s="222">
        <f t="shared" ref="T2:T65" si="0">AB2*((250+(100*Z2/100))/1000)*(100/(100-(100*Z2/100)))</f>
        <v>8.8430107526881727E-2</v>
      </c>
      <c r="U2" s="59">
        <f t="shared" ref="U2:U65" si="1">IF(Z2="","",T2*(Y2/10*15))</f>
        <v>3.9793548387096775</v>
      </c>
      <c r="V2" s="59">
        <f t="shared" ref="V2:V65" si="2">AC2*((250+(100*Z2/100))/1000)*(100/(100-(100*Z2/100)))</f>
        <v>5.8032258064516125E-2</v>
      </c>
      <c r="W2" s="59">
        <f t="shared" ref="W2:W65" si="3">IF(Z2="","",V2*(Y2/10*15))</f>
        <v>2.6114516129032257</v>
      </c>
      <c r="X2" s="59">
        <f t="shared" ref="X2:X65" si="4">IF(AB2="","",U2+W2)</f>
        <v>6.5908064516129032</v>
      </c>
      <c r="Y2" s="60">
        <v>30</v>
      </c>
      <c r="Z2" s="58">
        <f t="shared" ref="Z2:Z65" si="5">100-P2</f>
        <v>7</v>
      </c>
      <c r="AA2" s="61">
        <f t="shared" ref="AA2:AA65" si="6">IF(Z2="","",((400+Z2)/1000)*(100/(100-Z2)))</f>
        <v>0.43763440860215047</v>
      </c>
      <c r="AB2" s="63">
        <f t="shared" ref="AB2:AB65" si="7">R2</f>
        <v>0.32</v>
      </c>
      <c r="AC2" s="62">
        <f t="shared" ref="AC2:AC65" si="8">S2</f>
        <v>0.21</v>
      </c>
      <c r="AD2" s="57">
        <f t="shared" ref="AD2:AD65" si="9">T2*10</f>
        <v>0.88430107526881729</v>
      </c>
      <c r="AE2" s="58">
        <f t="shared" ref="AE2:AE65" si="10">V2*10</f>
        <v>0.58032258064516129</v>
      </c>
    </row>
    <row r="3" spans="2:31" x14ac:dyDescent="0.35">
      <c r="B3" s="71">
        <v>44186</v>
      </c>
      <c r="C3" s="106">
        <v>2019</v>
      </c>
      <c r="D3" s="71" t="s">
        <v>14</v>
      </c>
      <c r="E3" s="71" t="s">
        <v>13</v>
      </c>
      <c r="F3" s="78" t="s">
        <v>1000</v>
      </c>
      <c r="G3" s="174">
        <v>9</v>
      </c>
      <c r="H3" s="106" t="s">
        <v>990</v>
      </c>
      <c r="I3" s="106" t="s">
        <v>12</v>
      </c>
      <c r="J3" s="174"/>
      <c r="K3" s="71" t="s">
        <v>1067</v>
      </c>
      <c r="L3" s="39">
        <v>394</v>
      </c>
      <c r="M3" s="39" t="s">
        <v>1027</v>
      </c>
      <c r="N3" s="39">
        <v>95.88</v>
      </c>
      <c r="O3" s="151">
        <v>88.99</v>
      </c>
      <c r="P3" s="33">
        <f>100/(N3-M3)*(O3-M3)</f>
        <v>91.858678955453144</v>
      </c>
      <c r="Q3" s="262">
        <f t="shared" ref="Q3:Q66" si="11">(N3-O3)/N3*100</f>
        <v>7.1860659157279949</v>
      </c>
      <c r="R3" s="223">
        <v>0.19</v>
      </c>
      <c r="S3" s="220">
        <v>0.04</v>
      </c>
      <c r="T3" s="222">
        <f t="shared" si="0"/>
        <v>5.3393812709030111E-2</v>
      </c>
      <c r="U3" s="59">
        <f t="shared" si="1"/>
        <v>2.4027215719063548</v>
      </c>
      <c r="V3" s="59">
        <f t="shared" si="2"/>
        <v>1.1240802675585287E-2</v>
      </c>
      <c r="W3" s="59">
        <f t="shared" si="3"/>
        <v>0.50583612040133785</v>
      </c>
      <c r="X3" s="59">
        <f t="shared" si="4"/>
        <v>2.9085576923076926</v>
      </c>
      <c r="Y3" s="60">
        <v>30</v>
      </c>
      <c r="Z3" s="58">
        <f t="shared" si="5"/>
        <v>8.1413210445468565</v>
      </c>
      <c r="AA3" s="61">
        <f t="shared" si="6"/>
        <v>0.44431438127090306</v>
      </c>
      <c r="AB3" s="63">
        <f t="shared" si="7"/>
        <v>0.19</v>
      </c>
      <c r="AC3" s="62">
        <f t="shared" si="8"/>
        <v>0.04</v>
      </c>
      <c r="AD3" s="57">
        <f t="shared" si="9"/>
        <v>0.53393812709030108</v>
      </c>
      <c r="AE3" s="58">
        <f t="shared" si="10"/>
        <v>0.11240802675585287</v>
      </c>
    </row>
    <row r="4" spans="2:31" x14ac:dyDescent="0.35">
      <c r="B4" s="71">
        <v>44186</v>
      </c>
      <c r="C4" s="106">
        <v>2019</v>
      </c>
      <c r="D4" s="71" t="s">
        <v>14</v>
      </c>
      <c r="E4" s="71" t="s">
        <v>13</v>
      </c>
      <c r="F4" s="78" t="s">
        <v>1000</v>
      </c>
      <c r="G4" s="174">
        <v>9</v>
      </c>
      <c r="H4" s="106" t="s">
        <v>990</v>
      </c>
      <c r="I4" s="106" t="s">
        <v>11</v>
      </c>
      <c r="J4" s="174"/>
      <c r="K4" s="71" t="s">
        <v>1068</v>
      </c>
      <c r="L4" s="39">
        <v>214</v>
      </c>
      <c r="M4" s="39">
        <v>11.25</v>
      </c>
      <c r="N4" s="39" t="s">
        <v>1354</v>
      </c>
      <c r="O4" s="129">
        <v>85.21</v>
      </c>
      <c r="P4" s="33">
        <f>100/(N4-M4)*(O4-M4)</f>
        <v>91.083743842364527</v>
      </c>
      <c r="Q4" s="262">
        <f t="shared" si="11"/>
        <v>7.8312601406165596</v>
      </c>
      <c r="R4" s="223" t="s">
        <v>2266</v>
      </c>
      <c r="S4" s="220"/>
      <c r="T4" s="222" t="e">
        <f t="shared" si="0"/>
        <v>#VALUE!</v>
      </c>
      <c r="U4" s="59" t="e">
        <f t="shared" si="1"/>
        <v>#VALUE!</v>
      </c>
      <c r="V4" s="59">
        <f t="shared" si="2"/>
        <v>0</v>
      </c>
      <c r="W4" s="59">
        <f t="shared" si="3"/>
        <v>0</v>
      </c>
      <c r="X4" s="59" t="e">
        <f t="shared" si="4"/>
        <v>#VALUE!</v>
      </c>
      <c r="Y4" s="60">
        <v>30</v>
      </c>
      <c r="Z4" s="58">
        <f t="shared" si="5"/>
        <v>8.9162561576354733</v>
      </c>
      <c r="AA4" s="61">
        <f t="shared" si="6"/>
        <v>0.44894537587885353</v>
      </c>
      <c r="AB4" s="63" t="str">
        <f t="shared" si="7"/>
        <v>keine Probe</v>
      </c>
      <c r="AC4" s="62">
        <f t="shared" si="8"/>
        <v>0</v>
      </c>
      <c r="AD4" s="57" t="e">
        <f t="shared" si="9"/>
        <v>#VALUE!</v>
      </c>
      <c r="AE4" s="58">
        <f t="shared" si="10"/>
        <v>0</v>
      </c>
    </row>
    <row r="5" spans="2:31" x14ac:dyDescent="0.35">
      <c r="B5" s="71">
        <v>44186</v>
      </c>
      <c r="C5" s="106">
        <v>2019</v>
      </c>
      <c r="D5" s="71" t="s">
        <v>14</v>
      </c>
      <c r="E5" s="71" t="s">
        <v>13</v>
      </c>
      <c r="F5" s="78" t="s">
        <v>1000</v>
      </c>
      <c r="G5" s="174">
        <v>9</v>
      </c>
      <c r="H5" s="106" t="s">
        <v>990</v>
      </c>
      <c r="I5" s="106" t="s">
        <v>10</v>
      </c>
      <c r="J5" s="174"/>
      <c r="K5" s="71" t="s">
        <v>1069</v>
      </c>
      <c r="L5" s="39">
        <v>110</v>
      </c>
      <c r="M5" s="39">
        <v>11.25</v>
      </c>
      <c r="N5" s="39">
        <v>87.01</v>
      </c>
      <c r="O5" s="129">
        <v>77.52</v>
      </c>
      <c r="P5" s="33">
        <f>100/(N5-M5)*(O5-M5)</f>
        <v>87.47360084477296</v>
      </c>
      <c r="Q5" s="262">
        <f t="shared" si="11"/>
        <v>10.906792322721536</v>
      </c>
      <c r="R5" s="223">
        <v>0.52</v>
      </c>
      <c r="S5" s="220">
        <v>0.11</v>
      </c>
      <c r="T5" s="222">
        <f t="shared" si="0"/>
        <v>0.15606277350233896</v>
      </c>
      <c r="U5" s="59">
        <f t="shared" si="1"/>
        <v>7.0228248076052537</v>
      </c>
      <c r="V5" s="59">
        <f t="shared" si="2"/>
        <v>3.3013279010110162E-2</v>
      </c>
      <c r="W5" s="59">
        <f t="shared" si="3"/>
        <v>1.4855975554549572</v>
      </c>
      <c r="X5" s="59">
        <f t="shared" si="4"/>
        <v>8.5084223630602107</v>
      </c>
      <c r="Y5" s="60">
        <v>30</v>
      </c>
      <c r="Z5" s="58">
        <f t="shared" si="5"/>
        <v>12.52639915522704</v>
      </c>
      <c r="AA5" s="61">
        <f t="shared" si="6"/>
        <v>0.47160102610532673</v>
      </c>
      <c r="AB5" s="63">
        <f t="shared" si="7"/>
        <v>0.52</v>
      </c>
      <c r="AC5" s="62">
        <f t="shared" si="8"/>
        <v>0.11</v>
      </c>
      <c r="AD5" s="57">
        <f t="shared" si="9"/>
        <v>1.5606277350233897</v>
      </c>
      <c r="AE5" s="58">
        <f t="shared" si="10"/>
        <v>0.33013279010110164</v>
      </c>
    </row>
    <row r="6" spans="2:31" x14ac:dyDescent="0.35">
      <c r="B6" s="71">
        <v>44186</v>
      </c>
      <c r="C6" s="106">
        <v>2019</v>
      </c>
      <c r="D6" s="71" t="s">
        <v>14</v>
      </c>
      <c r="E6" s="71" t="s">
        <v>13</v>
      </c>
      <c r="F6" s="78" t="s">
        <v>1000</v>
      </c>
      <c r="G6" s="174">
        <v>9</v>
      </c>
      <c r="H6" s="106" t="s">
        <v>952</v>
      </c>
      <c r="I6" s="106" t="s">
        <v>8</v>
      </c>
      <c r="J6" s="174"/>
      <c r="K6" s="71" t="s">
        <v>1070</v>
      </c>
      <c r="L6" s="39" t="s">
        <v>909</v>
      </c>
      <c r="M6" s="39">
        <v>11.19</v>
      </c>
      <c r="N6" s="39">
        <v>81.96</v>
      </c>
      <c r="O6" s="39">
        <v>75</v>
      </c>
      <c r="P6" s="33">
        <f>100/(N6-M6)*(O6-M6)</f>
        <v>90.165324289953375</v>
      </c>
      <c r="Q6" s="262">
        <f t="shared" si="11"/>
        <v>8.4919472913616332</v>
      </c>
      <c r="R6" s="223">
        <v>0.3</v>
      </c>
      <c r="S6" s="221">
        <v>0.01</v>
      </c>
      <c r="T6" s="222">
        <f t="shared" si="0"/>
        <v>8.645275035260927E-2</v>
      </c>
      <c r="U6" s="59">
        <f t="shared" si="1"/>
        <v>3.8903737658674173</v>
      </c>
      <c r="V6" s="59">
        <f t="shared" si="2"/>
        <v>2.8817583450869762E-3</v>
      </c>
      <c r="W6" s="59">
        <f t="shared" si="3"/>
        <v>0.12967912552891392</v>
      </c>
      <c r="X6" s="59">
        <f t="shared" si="4"/>
        <v>4.0200528913963316</v>
      </c>
      <c r="Y6" s="60">
        <v>30</v>
      </c>
      <c r="Z6" s="58">
        <f t="shared" si="5"/>
        <v>9.8346757100466249</v>
      </c>
      <c r="AA6" s="61">
        <f t="shared" si="6"/>
        <v>0.45453690644099665</v>
      </c>
      <c r="AB6" s="63">
        <f t="shared" si="7"/>
        <v>0.3</v>
      </c>
      <c r="AC6" s="62">
        <f t="shared" si="8"/>
        <v>0.01</v>
      </c>
      <c r="AD6" s="57">
        <f t="shared" si="9"/>
        <v>0.86452750352609264</v>
      </c>
      <c r="AE6" s="58">
        <f t="shared" si="10"/>
        <v>2.8817583450869762E-2</v>
      </c>
    </row>
    <row r="7" spans="2:31" x14ac:dyDescent="0.35">
      <c r="B7" s="71">
        <v>44186</v>
      </c>
      <c r="C7" s="106">
        <v>2019</v>
      </c>
      <c r="D7" s="71" t="s">
        <v>14</v>
      </c>
      <c r="E7" s="71" t="s">
        <v>13</v>
      </c>
      <c r="F7" s="78" t="s">
        <v>1000</v>
      </c>
      <c r="G7" s="174">
        <v>9</v>
      </c>
      <c r="H7" s="106" t="s">
        <v>952</v>
      </c>
      <c r="I7" s="106" t="s">
        <v>12</v>
      </c>
      <c r="J7" s="174"/>
      <c r="K7" s="71" t="s">
        <v>1071</v>
      </c>
      <c r="L7" s="39"/>
      <c r="M7" s="39"/>
      <c r="N7" s="39"/>
      <c r="O7" s="39"/>
      <c r="P7" s="93">
        <v>93</v>
      </c>
      <c r="Q7" s="262" t="e">
        <f t="shared" si="11"/>
        <v>#DIV/0!</v>
      </c>
      <c r="R7" s="223">
        <v>0.06</v>
      </c>
      <c r="S7" s="220">
        <v>0.02</v>
      </c>
      <c r="T7" s="222">
        <f t="shared" si="0"/>
        <v>1.6580645161290323E-2</v>
      </c>
      <c r="U7" s="59">
        <f t="shared" si="1"/>
        <v>0.74612903225806448</v>
      </c>
      <c r="V7" s="59">
        <f t="shared" si="2"/>
        <v>5.5268817204301079E-3</v>
      </c>
      <c r="W7" s="59">
        <f t="shared" si="3"/>
        <v>0.24870967741935485</v>
      </c>
      <c r="X7" s="59">
        <f t="shared" si="4"/>
        <v>0.99483870967741939</v>
      </c>
      <c r="Y7" s="60">
        <v>30</v>
      </c>
      <c r="Z7" s="58">
        <f t="shared" si="5"/>
        <v>7</v>
      </c>
      <c r="AA7" s="61">
        <f t="shared" si="6"/>
        <v>0.43763440860215047</v>
      </c>
      <c r="AB7" s="63">
        <f t="shared" si="7"/>
        <v>0.06</v>
      </c>
      <c r="AC7" s="62">
        <f t="shared" si="8"/>
        <v>0.02</v>
      </c>
      <c r="AD7" s="57">
        <f t="shared" si="9"/>
        <v>0.16580645161290322</v>
      </c>
      <c r="AE7" s="58">
        <f t="shared" si="10"/>
        <v>5.5268817204301081E-2</v>
      </c>
    </row>
    <row r="8" spans="2:31" x14ac:dyDescent="0.35">
      <c r="B8" s="71">
        <v>44186</v>
      </c>
      <c r="C8" s="106">
        <v>2019</v>
      </c>
      <c r="D8" s="71" t="s">
        <v>14</v>
      </c>
      <c r="E8" s="71" t="s">
        <v>13</v>
      </c>
      <c r="F8" s="78" t="s">
        <v>1000</v>
      </c>
      <c r="G8" s="174">
        <v>9</v>
      </c>
      <c r="H8" s="106" t="s">
        <v>952</v>
      </c>
      <c r="I8" s="106" t="s">
        <v>11</v>
      </c>
      <c r="J8" s="174"/>
      <c r="K8" s="71" t="s">
        <v>1072</v>
      </c>
      <c r="L8" s="39">
        <v>55</v>
      </c>
      <c r="M8" s="39">
        <v>11.36</v>
      </c>
      <c r="N8" s="39">
        <v>99.81</v>
      </c>
      <c r="O8" s="129">
        <v>92.05</v>
      </c>
      <c r="P8" s="33">
        <f t="shared" ref="P8:P25" si="12">100/(N8-M8)*(O8-M8)</f>
        <v>91.226681741096669</v>
      </c>
      <c r="Q8" s="262">
        <f t="shared" si="11"/>
        <v>7.7747720669271674</v>
      </c>
      <c r="R8" s="219">
        <v>0.14000000000000001</v>
      </c>
      <c r="S8" s="221">
        <v>0.05</v>
      </c>
      <c r="T8" s="222">
        <f t="shared" si="0"/>
        <v>3.9712355930102861E-2</v>
      </c>
      <c r="U8" s="59">
        <f t="shared" si="1"/>
        <v>1.7870560168546288</v>
      </c>
      <c r="V8" s="59">
        <f t="shared" si="2"/>
        <v>1.4182984260751021E-2</v>
      </c>
      <c r="W8" s="59">
        <f t="shared" si="3"/>
        <v>0.63823429173379598</v>
      </c>
      <c r="X8" s="59">
        <f t="shared" si="4"/>
        <v>2.4252903085884245</v>
      </c>
      <c r="Y8" s="60">
        <v>30</v>
      </c>
      <c r="Z8" s="58">
        <f t="shared" si="5"/>
        <v>8.7733182589033305</v>
      </c>
      <c r="AA8" s="61">
        <f t="shared" si="6"/>
        <v>0.44808526459288633</v>
      </c>
      <c r="AB8" s="63">
        <f t="shared" si="7"/>
        <v>0.14000000000000001</v>
      </c>
      <c r="AC8" s="62">
        <f t="shared" si="8"/>
        <v>0.05</v>
      </c>
      <c r="AD8" s="57">
        <f t="shared" si="9"/>
        <v>0.39712355930102861</v>
      </c>
      <c r="AE8" s="58">
        <f t="shared" si="10"/>
        <v>0.14182984260751019</v>
      </c>
    </row>
    <row r="9" spans="2:31" x14ac:dyDescent="0.35">
      <c r="B9" s="71">
        <v>44186</v>
      </c>
      <c r="C9" s="106">
        <v>2019</v>
      </c>
      <c r="D9" s="71" t="s">
        <v>14</v>
      </c>
      <c r="E9" s="71" t="s">
        <v>13</v>
      </c>
      <c r="F9" s="78" t="s">
        <v>1000</v>
      </c>
      <c r="G9" s="174">
        <v>9</v>
      </c>
      <c r="H9" s="106" t="s">
        <v>952</v>
      </c>
      <c r="I9" s="106" t="s">
        <v>10</v>
      </c>
      <c r="J9" s="174"/>
      <c r="K9" s="71" t="s">
        <v>1073</v>
      </c>
      <c r="L9" s="39">
        <v>58</v>
      </c>
      <c r="M9" s="39">
        <v>11.33</v>
      </c>
      <c r="N9" s="39">
        <v>87.58</v>
      </c>
      <c r="O9" s="129">
        <v>79</v>
      </c>
      <c r="P9" s="33">
        <f t="shared" si="12"/>
        <v>88.747540983606555</v>
      </c>
      <c r="Q9" s="262">
        <f t="shared" si="11"/>
        <v>9.7967572505138136</v>
      </c>
      <c r="R9" s="219">
        <v>0.36</v>
      </c>
      <c r="S9" s="221">
        <v>0.11</v>
      </c>
      <c r="T9" s="222">
        <f t="shared" si="0"/>
        <v>0.10597576474065316</v>
      </c>
      <c r="U9" s="59">
        <f t="shared" si="1"/>
        <v>4.7689094133293928</v>
      </c>
      <c r="V9" s="59">
        <f t="shared" si="2"/>
        <v>3.2381483670755135E-2</v>
      </c>
      <c r="W9" s="59">
        <f t="shared" si="3"/>
        <v>1.457166765183981</v>
      </c>
      <c r="X9" s="59">
        <f t="shared" si="4"/>
        <v>6.2260761785133738</v>
      </c>
      <c r="Y9" s="60">
        <v>30</v>
      </c>
      <c r="Z9" s="58">
        <f t="shared" si="5"/>
        <v>11.252459016393445</v>
      </c>
      <c r="AA9" s="61">
        <f t="shared" si="6"/>
        <v>0.46339589182798879</v>
      </c>
      <c r="AB9" s="63">
        <f t="shared" si="7"/>
        <v>0.36</v>
      </c>
      <c r="AC9" s="62">
        <f t="shared" si="8"/>
        <v>0.11</v>
      </c>
      <c r="AD9" s="57">
        <f t="shared" si="9"/>
        <v>1.0597576474065316</v>
      </c>
      <c r="AE9" s="58">
        <f t="shared" si="10"/>
        <v>0.32381483670755135</v>
      </c>
    </row>
    <row r="10" spans="2:31" x14ac:dyDescent="0.35">
      <c r="B10" s="71">
        <v>44186</v>
      </c>
      <c r="C10" s="106">
        <v>2019</v>
      </c>
      <c r="D10" s="71" t="s">
        <v>14</v>
      </c>
      <c r="E10" s="71" t="s">
        <v>14</v>
      </c>
      <c r="F10" s="78" t="s">
        <v>994</v>
      </c>
      <c r="G10" s="174">
        <v>3</v>
      </c>
      <c r="H10" s="106" t="s">
        <v>990</v>
      </c>
      <c r="I10" s="106" t="s">
        <v>8</v>
      </c>
      <c r="J10" s="174"/>
      <c r="K10" s="71" t="s">
        <v>1074</v>
      </c>
      <c r="L10" s="39">
        <v>174</v>
      </c>
      <c r="M10" s="39">
        <v>10.89</v>
      </c>
      <c r="N10" s="39">
        <v>96.98</v>
      </c>
      <c r="O10" s="129">
        <v>93.47</v>
      </c>
      <c r="P10" s="33">
        <f t="shared" si="12"/>
        <v>95.922871413636884</v>
      </c>
      <c r="Q10" s="262">
        <f t="shared" si="11"/>
        <v>3.6193029490616673</v>
      </c>
      <c r="R10" s="223">
        <v>0.12</v>
      </c>
      <c r="S10" s="220">
        <v>0.01</v>
      </c>
      <c r="T10" s="222">
        <f t="shared" si="0"/>
        <v>3.1785178009203198E-2</v>
      </c>
      <c r="U10" s="59">
        <f t="shared" si="1"/>
        <v>1.4303330104141438</v>
      </c>
      <c r="V10" s="59">
        <f t="shared" si="2"/>
        <v>2.6487648341002668E-3</v>
      </c>
      <c r="W10" s="59">
        <f t="shared" si="3"/>
        <v>0.119194417534512</v>
      </c>
      <c r="X10" s="59">
        <f t="shared" si="4"/>
        <v>1.5495274279486559</v>
      </c>
      <c r="Y10" s="60">
        <v>30</v>
      </c>
      <c r="Z10" s="58">
        <f t="shared" si="5"/>
        <v>4.0771285863631164</v>
      </c>
      <c r="AA10" s="61">
        <f t="shared" si="6"/>
        <v>0.42125211915718097</v>
      </c>
      <c r="AB10" s="63">
        <f t="shared" si="7"/>
        <v>0.12</v>
      </c>
      <c r="AC10" s="62">
        <f t="shared" si="8"/>
        <v>0.01</v>
      </c>
      <c r="AD10" s="57">
        <f t="shared" si="9"/>
        <v>0.31785178009203197</v>
      </c>
      <c r="AE10" s="58">
        <f t="shared" si="10"/>
        <v>2.6487648341002666E-2</v>
      </c>
    </row>
    <row r="11" spans="2:31" x14ac:dyDescent="0.35">
      <c r="B11" s="71">
        <v>44186</v>
      </c>
      <c r="C11" s="106">
        <v>2019</v>
      </c>
      <c r="D11" s="71" t="s">
        <v>14</v>
      </c>
      <c r="E11" s="71" t="s">
        <v>14</v>
      </c>
      <c r="F11" s="78" t="s">
        <v>994</v>
      </c>
      <c r="G11" s="174">
        <v>3</v>
      </c>
      <c r="H11" s="106" t="s">
        <v>990</v>
      </c>
      <c r="I11" s="106" t="s">
        <v>12</v>
      </c>
      <c r="J11" s="174"/>
      <c r="K11" s="71" t="s">
        <v>1075</v>
      </c>
      <c r="L11" s="39" t="s">
        <v>917</v>
      </c>
      <c r="M11" s="39">
        <v>11.16</v>
      </c>
      <c r="N11" s="39">
        <v>106.02</v>
      </c>
      <c r="O11" s="39">
        <v>102.39</v>
      </c>
      <c r="P11" s="33">
        <f t="shared" si="12"/>
        <v>96.173308032890588</v>
      </c>
      <c r="Q11" s="262">
        <f t="shared" si="11"/>
        <v>3.4238822863610596</v>
      </c>
      <c r="R11" s="223">
        <v>0.05</v>
      </c>
      <c r="S11" s="219">
        <v>0.01</v>
      </c>
      <c r="T11" s="222">
        <f t="shared" si="0"/>
        <v>1.3196317000986514E-2</v>
      </c>
      <c r="U11" s="59">
        <f t="shared" si="1"/>
        <v>0.59383426504439307</v>
      </c>
      <c r="V11" s="59">
        <f t="shared" si="2"/>
        <v>2.639263400197303E-3</v>
      </c>
      <c r="W11" s="59">
        <f t="shared" si="3"/>
        <v>0.11876685300887864</v>
      </c>
      <c r="X11" s="59">
        <f t="shared" si="4"/>
        <v>0.71260111805327175</v>
      </c>
      <c r="Y11" s="60">
        <v>30</v>
      </c>
      <c r="Z11" s="58">
        <f t="shared" si="5"/>
        <v>3.8266919671094115</v>
      </c>
      <c r="AA11" s="61">
        <f t="shared" si="6"/>
        <v>0.41989477145675758</v>
      </c>
      <c r="AB11" s="63">
        <f t="shared" si="7"/>
        <v>0.05</v>
      </c>
      <c r="AC11" s="62">
        <f t="shared" si="8"/>
        <v>0.01</v>
      </c>
      <c r="AD11" s="57">
        <f t="shared" si="9"/>
        <v>0.13196317000986513</v>
      </c>
      <c r="AE11" s="58">
        <f t="shared" si="10"/>
        <v>2.6392634001973031E-2</v>
      </c>
    </row>
    <row r="12" spans="2:31" x14ac:dyDescent="0.35">
      <c r="B12" s="71">
        <v>44186</v>
      </c>
      <c r="C12" s="106">
        <v>2019</v>
      </c>
      <c r="D12" s="71" t="s">
        <v>14</v>
      </c>
      <c r="E12" s="71" t="s">
        <v>14</v>
      </c>
      <c r="F12" s="78" t="s">
        <v>994</v>
      </c>
      <c r="G12" s="174">
        <v>3</v>
      </c>
      <c r="H12" s="106" t="s">
        <v>990</v>
      </c>
      <c r="I12" s="106" t="s">
        <v>11</v>
      </c>
      <c r="J12" s="174"/>
      <c r="K12" s="71" t="s">
        <v>1076</v>
      </c>
      <c r="L12" s="39">
        <v>353</v>
      </c>
      <c r="M12" s="127" t="s">
        <v>1026</v>
      </c>
      <c r="N12" s="127" t="s">
        <v>1355</v>
      </c>
      <c r="O12" s="129">
        <v>111.77</v>
      </c>
      <c r="P12" s="33">
        <f t="shared" si="12"/>
        <v>91.501958283996728</v>
      </c>
      <c r="Q12" s="262">
        <f t="shared" si="11"/>
        <v>7.7043765483071835</v>
      </c>
      <c r="R12" s="223">
        <v>0.33</v>
      </c>
      <c r="S12" s="219">
        <v>0.02</v>
      </c>
      <c r="T12" s="222">
        <f t="shared" si="0"/>
        <v>9.3226806689229544E-2</v>
      </c>
      <c r="U12" s="59">
        <f t="shared" si="1"/>
        <v>4.1952063010153298</v>
      </c>
      <c r="V12" s="59">
        <f t="shared" si="2"/>
        <v>5.6501094963169419E-3</v>
      </c>
      <c r="W12" s="59">
        <f t="shared" si="3"/>
        <v>0.25425492733426236</v>
      </c>
      <c r="X12" s="59">
        <f t="shared" si="4"/>
        <v>4.449461228349592</v>
      </c>
      <c r="Y12" s="60">
        <v>30</v>
      </c>
      <c r="Z12" s="58">
        <f t="shared" si="5"/>
        <v>8.4980417160032715</v>
      </c>
      <c r="AA12" s="61">
        <f t="shared" si="6"/>
        <v>0.44643639259406731</v>
      </c>
      <c r="AB12" s="63">
        <f t="shared" si="7"/>
        <v>0.33</v>
      </c>
      <c r="AC12" s="62">
        <f t="shared" si="8"/>
        <v>0.02</v>
      </c>
      <c r="AD12" s="57">
        <f t="shared" si="9"/>
        <v>0.93226806689229547</v>
      </c>
      <c r="AE12" s="58">
        <f t="shared" si="10"/>
        <v>5.6501094963169421E-2</v>
      </c>
    </row>
    <row r="13" spans="2:31" x14ac:dyDescent="0.35">
      <c r="B13" s="71">
        <v>44186</v>
      </c>
      <c r="C13" s="106">
        <v>2019</v>
      </c>
      <c r="D13" s="71" t="s">
        <v>14</v>
      </c>
      <c r="E13" s="71" t="s">
        <v>14</v>
      </c>
      <c r="F13" s="78" t="s">
        <v>994</v>
      </c>
      <c r="G13" s="174">
        <v>3</v>
      </c>
      <c r="H13" s="106" t="s">
        <v>990</v>
      </c>
      <c r="I13" s="106" t="s">
        <v>10</v>
      </c>
      <c r="J13" s="174"/>
      <c r="K13" s="71" t="s">
        <v>1077</v>
      </c>
      <c r="L13" s="39">
        <v>100</v>
      </c>
      <c r="M13" s="127">
        <v>11.32</v>
      </c>
      <c r="N13" s="127">
        <v>85.98</v>
      </c>
      <c r="O13" s="129">
        <v>77.569999999999993</v>
      </c>
      <c r="P13" s="33">
        <f t="shared" si="12"/>
        <v>88.735601392981522</v>
      </c>
      <c r="Q13" s="262">
        <f t="shared" si="11"/>
        <v>9.7813444987206459</v>
      </c>
      <c r="R13" s="223">
        <v>1.69</v>
      </c>
      <c r="S13" s="220">
        <v>0.22</v>
      </c>
      <c r="T13" s="222">
        <f t="shared" si="0"/>
        <v>0.49758701886792456</v>
      </c>
      <c r="U13" s="59">
        <f t="shared" si="1"/>
        <v>22.391415849056607</v>
      </c>
      <c r="V13" s="59">
        <f t="shared" si="2"/>
        <v>6.4774641509433961E-2</v>
      </c>
      <c r="W13" s="59">
        <f t="shared" si="3"/>
        <v>2.9148588679245284</v>
      </c>
      <c r="X13" s="59">
        <f t="shared" si="4"/>
        <v>25.306274716981136</v>
      </c>
      <c r="Y13" s="60">
        <v>30</v>
      </c>
      <c r="Z13" s="58">
        <f t="shared" si="5"/>
        <v>11.264398607018478</v>
      </c>
      <c r="AA13" s="61">
        <f t="shared" si="6"/>
        <v>0.46347169811320754</v>
      </c>
      <c r="AB13" s="63">
        <f t="shared" si="7"/>
        <v>1.69</v>
      </c>
      <c r="AC13" s="62">
        <f t="shared" si="8"/>
        <v>0.22</v>
      </c>
      <c r="AD13" s="57">
        <f t="shared" si="9"/>
        <v>4.9758701886792451</v>
      </c>
      <c r="AE13" s="58">
        <f t="shared" si="10"/>
        <v>0.64774641509433961</v>
      </c>
    </row>
    <row r="14" spans="2:31" x14ac:dyDescent="0.35">
      <c r="B14" s="71">
        <v>44186</v>
      </c>
      <c r="C14" s="106">
        <v>2019</v>
      </c>
      <c r="D14" s="71" t="s">
        <v>14</v>
      </c>
      <c r="E14" s="71" t="s">
        <v>14</v>
      </c>
      <c r="F14" s="78" t="s">
        <v>994</v>
      </c>
      <c r="G14" s="174">
        <v>3</v>
      </c>
      <c r="H14" s="106" t="s">
        <v>952</v>
      </c>
      <c r="I14" s="106" t="s">
        <v>8</v>
      </c>
      <c r="J14" s="174"/>
      <c r="K14" s="71" t="s">
        <v>1078</v>
      </c>
      <c r="L14" s="39">
        <v>61</v>
      </c>
      <c r="M14" s="127">
        <v>10.85</v>
      </c>
      <c r="N14" s="127">
        <v>101.51</v>
      </c>
      <c r="O14" s="129">
        <v>93.75</v>
      </c>
      <c r="P14" s="33">
        <f t="shared" si="12"/>
        <v>91.4405470990514</v>
      </c>
      <c r="Q14" s="262">
        <f t="shared" si="11"/>
        <v>7.6445670377302779</v>
      </c>
      <c r="R14" s="219">
        <v>0.04</v>
      </c>
      <c r="S14" s="219">
        <v>0.06</v>
      </c>
      <c r="T14" s="222">
        <f t="shared" si="0"/>
        <v>1.1310494571773222E-2</v>
      </c>
      <c r="U14" s="59">
        <f t="shared" si="1"/>
        <v>0.50897225572979499</v>
      </c>
      <c r="V14" s="59">
        <f t="shared" si="2"/>
        <v>1.6965741857659832E-2</v>
      </c>
      <c r="W14" s="59">
        <f t="shared" si="3"/>
        <v>0.76345838359469242</v>
      </c>
      <c r="X14" s="59">
        <f t="shared" si="4"/>
        <v>1.2724306393244875</v>
      </c>
      <c r="Y14" s="60">
        <v>30</v>
      </c>
      <c r="Z14" s="58">
        <f t="shared" si="5"/>
        <v>8.5594529009485996</v>
      </c>
      <c r="AA14" s="61">
        <f t="shared" si="6"/>
        <v>0.44680337756332927</v>
      </c>
      <c r="AB14" s="63">
        <f t="shared" si="7"/>
        <v>0.04</v>
      </c>
      <c r="AC14" s="62">
        <f t="shared" si="8"/>
        <v>0.06</v>
      </c>
      <c r="AD14" s="57">
        <f t="shared" si="9"/>
        <v>0.11310494571773222</v>
      </c>
      <c r="AE14" s="58">
        <f t="shared" si="10"/>
        <v>0.16965741857659833</v>
      </c>
    </row>
    <row r="15" spans="2:31" x14ac:dyDescent="0.35">
      <c r="B15" s="71">
        <v>44186</v>
      </c>
      <c r="C15" s="106">
        <v>2019</v>
      </c>
      <c r="D15" s="71" t="s">
        <v>14</v>
      </c>
      <c r="E15" s="71" t="s">
        <v>14</v>
      </c>
      <c r="F15" s="78" t="s">
        <v>994</v>
      </c>
      <c r="G15" s="174">
        <v>3</v>
      </c>
      <c r="H15" s="106" t="s">
        <v>952</v>
      </c>
      <c r="I15" s="106" t="s">
        <v>12</v>
      </c>
      <c r="J15" s="174"/>
      <c r="K15" s="71" t="s">
        <v>1079</v>
      </c>
      <c r="L15" s="39">
        <v>176</v>
      </c>
      <c r="M15" s="127">
        <v>10.89</v>
      </c>
      <c r="N15" s="127">
        <v>101.52</v>
      </c>
      <c r="O15" s="129">
        <v>98.01</v>
      </c>
      <c r="P15" s="33">
        <f t="shared" si="12"/>
        <v>96.127110228401193</v>
      </c>
      <c r="Q15" s="262">
        <f t="shared" si="11"/>
        <v>3.4574468085106296</v>
      </c>
      <c r="R15" s="223">
        <v>0.03</v>
      </c>
      <c r="S15" s="221">
        <v>0.03</v>
      </c>
      <c r="T15" s="222">
        <f t="shared" si="0"/>
        <v>7.9230371900826449E-3</v>
      </c>
      <c r="U15" s="59">
        <f t="shared" si="1"/>
        <v>0.35653667355371904</v>
      </c>
      <c r="V15" s="59">
        <f t="shared" si="2"/>
        <v>7.9230371900826449E-3</v>
      </c>
      <c r="W15" s="59">
        <f t="shared" si="3"/>
        <v>0.35653667355371904</v>
      </c>
      <c r="X15" s="59">
        <f t="shared" si="4"/>
        <v>0.71307334710743808</v>
      </c>
      <c r="Y15" s="60">
        <v>30</v>
      </c>
      <c r="Z15" s="58">
        <f t="shared" si="5"/>
        <v>3.8728897715988069</v>
      </c>
      <c r="AA15" s="61">
        <f t="shared" si="6"/>
        <v>0.42014462809917352</v>
      </c>
      <c r="AB15" s="63">
        <f t="shared" si="7"/>
        <v>0.03</v>
      </c>
      <c r="AC15" s="62">
        <f t="shared" si="8"/>
        <v>0.03</v>
      </c>
      <c r="AD15" s="57">
        <f t="shared" si="9"/>
        <v>7.9230371900826449E-2</v>
      </c>
      <c r="AE15" s="58">
        <f t="shared" si="10"/>
        <v>7.9230371900826449E-2</v>
      </c>
    </row>
    <row r="16" spans="2:31" x14ac:dyDescent="0.35">
      <c r="B16" s="71">
        <v>44186</v>
      </c>
      <c r="C16" s="106">
        <v>2019</v>
      </c>
      <c r="D16" s="71" t="s">
        <v>14</v>
      </c>
      <c r="E16" s="71" t="s">
        <v>14</v>
      </c>
      <c r="F16" s="78" t="s">
        <v>994</v>
      </c>
      <c r="G16" s="174">
        <v>3</v>
      </c>
      <c r="H16" s="106" t="s">
        <v>952</v>
      </c>
      <c r="I16" s="106" t="s">
        <v>11</v>
      </c>
      <c r="J16" s="174"/>
      <c r="K16" s="71" t="s">
        <v>1080</v>
      </c>
      <c r="L16" s="39">
        <v>47</v>
      </c>
      <c r="M16" s="127">
        <v>10.99</v>
      </c>
      <c r="N16" s="127">
        <v>109.19</v>
      </c>
      <c r="O16" s="129">
        <v>101.76</v>
      </c>
      <c r="P16" s="33">
        <f t="shared" si="12"/>
        <v>92.433808553971488</v>
      </c>
      <c r="Q16" s="262">
        <f t="shared" si="11"/>
        <v>6.8046524406996909</v>
      </c>
      <c r="R16" s="219">
        <v>0.26</v>
      </c>
      <c r="S16" s="220">
        <v>0.06</v>
      </c>
      <c r="T16" s="222">
        <f t="shared" si="0"/>
        <v>7.2448826704858429E-2</v>
      </c>
      <c r="U16" s="59">
        <f t="shared" si="1"/>
        <v>3.2601972017186291</v>
      </c>
      <c r="V16" s="59">
        <f t="shared" si="2"/>
        <v>1.6718960008813483E-2</v>
      </c>
      <c r="W16" s="59">
        <f t="shared" si="3"/>
        <v>0.75235320039660669</v>
      </c>
      <c r="X16" s="59">
        <f t="shared" si="4"/>
        <v>4.0125504021152363</v>
      </c>
      <c r="Y16" s="60">
        <v>30</v>
      </c>
      <c r="Z16" s="58">
        <f t="shared" si="5"/>
        <v>7.5661914460285118</v>
      </c>
      <c r="AA16" s="61">
        <f t="shared" si="6"/>
        <v>0.44092761925746388</v>
      </c>
      <c r="AB16" s="63">
        <f t="shared" si="7"/>
        <v>0.26</v>
      </c>
      <c r="AC16" s="62">
        <f t="shared" si="8"/>
        <v>0.06</v>
      </c>
      <c r="AD16" s="57">
        <f t="shared" si="9"/>
        <v>0.72448826704858427</v>
      </c>
      <c r="AE16" s="58">
        <f t="shared" si="10"/>
        <v>0.16718960008813483</v>
      </c>
    </row>
    <row r="17" spans="2:31" x14ac:dyDescent="0.35">
      <c r="B17" s="71">
        <v>44186</v>
      </c>
      <c r="C17" s="106">
        <v>2019</v>
      </c>
      <c r="D17" s="71" t="s">
        <v>14</v>
      </c>
      <c r="E17" s="71" t="s">
        <v>14</v>
      </c>
      <c r="F17" s="78" t="s">
        <v>994</v>
      </c>
      <c r="G17" s="174">
        <v>3</v>
      </c>
      <c r="H17" s="106" t="s">
        <v>952</v>
      </c>
      <c r="I17" s="106" t="s">
        <v>10</v>
      </c>
      <c r="J17" s="174"/>
      <c r="K17" s="71" t="s">
        <v>1081</v>
      </c>
      <c r="L17" s="39">
        <v>54</v>
      </c>
      <c r="M17" s="127">
        <v>10.95</v>
      </c>
      <c r="N17" s="127">
        <v>91.67</v>
      </c>
      <c r="O17" s="129">
        <v>83.67</v>
      </c>
      <c r="P17" s="33">
        <f t="shared" si="12"/>
        <v>90.089197224975223</v>
      </c>
      <c r="Q17" s="262">
        <f t="shared" si="11"/>
        <v>8.7269553834406022</v>
      </c>
      <c r="R17" s="219">
        <v>1.31</v>
      </c>
      <c r="S17" s="221">
        <v>0.28000000000000003</v>
      </c>
      <c r="T17" s="222">
        <f t="shared" si="0"/>
        <v>0.37794004400440051</v>
      </c>
      <c r="U17" s="59">
        <f t="shared" si="1"/>
        <v>17.007301980198022</v>
      </c>
      <c r="V17" s="59">
        <f t="shared" si="2"/>
        <v>8.0781078107810794E-2</v>
      </c>
      <c r="W17" s="59">
        <f t="shared" si="3"/>
        <v>3.6351485148514859</v>
      </c>
      <c r="X17" s="59">
        <f t="shared" si="4"/>
        <v>20.642450495049509</v>
      </c>
      <c r="Y17" s="60">
        <v>30</v>
      </c>
      <c r="Z17" s="58">
        <f t="shared" si="5"/>
        <v>9.9108027750247771</v>
      </c>
      <c r="AA17" s="61">
        <f t="shared" si="6"/>
        <v>0.45500550055005506</v>
      </c>
      <c r="AB17" s="63">
        <f t="shared" si="7"/>
        <v>1.31</v>
      </c>
      <c r="AC17" s="62">
        <f t="shared" si="8"/>
        <v>0.28000000000000003</v>
      </c>
      <c r="AD17" s="57">
        <f t="shared" si="9"/>
        <v>3.7794004400440051</v>
      </c>
      <c r="AE17" s="58">
        <f t="shared" si="10"/>
        <v>0.80781078107810789</v>
      </c>
    </row>
    <row r="18" spans="2:31" x14ac:dyDescent="0.35">
      <c r="B18" s="71">
        <v>44186</v>
      </c>
      <c r="C18" s="106">
        <v>2019</v>
      </c>
      <c r="D18" s="71" t="s">
        <v>14</v>
      </c>
      <c r="E18" s="71" t="s">
        <v>15</v>
      </c>
      <c r="F18" s="78" t="s">
        <v>992</v>
      </c>
      <c r="G18" s="174">
        <v>1</v>
      </c>
      <c r="H18" s="106" t="s">
        <v>990</v>
      </c>
      <c r="I18" s="106" t="s">
        <v>8</v>
      </c>
      <c r="J18" s="174"/>
      <c r="K18" s="71" t="s">
        <v>1082</v>
      </c>
      <c r="L18" s="39">
        <v>351</v>
      </c>
      <c r="M18" s="127" t="s">
        <v>1045</v>
      </c>
      <c r="N18" s="127" t="s">
        <v>1356</v>
      </c>
      <c r="O18" s="129">
        <v>59.22</v>
      </c>
      <c r="P18" s="33">
        <f t="shared" si="12"/>
        <v>92.819818076253142</v>
      </c>
      <c r="Q18" s="262">
        <f t="shared" si="11"/>
        <v>5.8954393770856521</v>
      </c>
      <c r="R18" s="223">
        <v>0.26</v>
      </c>
      <c r="S18" s="221">
        <v>0</v>
      </c>
      <c r="T18" s="222">
        <f t="shared" si="0"/>
        <v>7.2039407839866565E-2</v>
      </c>
      <c r="U18" s="59">
        <f t="shared" si="1"/>
        <v>3.2417733527939956</v>
      </c>
      <c r="V18" s="59">
        <f t="shared" si="2"/>
        <v>0</v>
      </c>
      <c r="W18" s="59">
        <f t="shared" si="3"/>
        <v>0</v>
      </c>
      <c r="X18" s="59">
        <f t="shared" si="4"/>
        <v>3.2417733527939956</v>
      </c>
      <c r="Y18" s="60">
        <v>30</v>
      </c>
      <c r="Z18" s="58">
        <f t="shared" si="5"/>
        <v>7.1801819237468578</v>
      </c>
      <c r="AA18" s="61">
        <f t="shared" si="6"/>
        <v>0.43867806505421192</v>
      </c>
      <c r="AB18" s="63">
        <f t="shared" si="7"/>
        <v>0.26</v>
      </c>
      <c r="AC18" s="62">
        <f t="shared" si="8"/>
        <v>0</v>
      </c>
      <c r="AD18" s="57">
        <f t="shared" si="9"/>
        <v>0.72039407839866565</v>
      </c>
      <c r="AE18" s="58">
        <f t="shared" si="10"/>
        <v>0</v>
      </c>
    </row>
    <row r="19" spans="2:31" x14ac:dyDescent="0.35">
      <c r="B19" s="71">
        <v>44186</v>
      </c>
      <c r="C19" s="106">
        <v>2019</v>
      </c>
      <c r="D19" s="71" t="s">
        <v>14</v>
      </c>
      <c r="E19" s="71" t="s">
        <v>15</v>
      </c>
      <c r="F19" s="78" t="s">
        <v>992</v>
      </c>
      <c r="G19" s="174">
        <v>1</v>
      </c>
      <c r="H19" s="106" t="s">
        <v>990</v>
      </c>
      <c r="I19" s="106" t="s">
        <v>12</v>
      </c>
      <c r="J19" s="174"/>
      <c r="K19" s="71" t="s">
        <v>1083</v>
      </c>
      <c r="L19" s="39">
        <v>239</v>
      </c>
      <c r="M19" s="127">
        <v>10.88</v>
      </c>
      <c r="N19" s="127">
        <v>99.9</v>
      </c>
      <c r="O19" s="129">
        <v>94.94</v>
      </c>
      <c r="P19" s="33">
        <f t="shared" si="12"/>
        <v>94.428218377892605</v>
      </c>
      <c r="Q19" s="262">
        <f t="shared" si="11"/>
        <v>4.964964964964973</v>
      </c>
      <c r="R19" s="223">
        <v>0.1</v>
      </c>
      <c r="S19" s="221">
        <v>0</v>
      </c>
      <c r="T19" s="222">
        <f t="shared" si="0"/>
        <v>2.706519152985962E-2</v>
      </c>
      <c r="U19" s="59">
        <f t="shared" si="1"/>
        <v>1.2179336188436829</v>
      </c>
      <c r="V19" s="59">
        <f t="shared" si="2"/>
        <v>0</v>
      </c>
      <c r="W19" s="59">
        <f t="shared" si="3"/>
        <v>0</v>
      </c>
      <c r="X19" s="59">
        <f t="shared" si="4"/>
        <v>1.2179336188436829</v>
      </c>
      <c r="Y19" s="60">
        <v>30</v>
      </c>
      <c r="Z19" s="58">
        <f t="shared" si="5"/>
        <v>5.5717816221073946</v>
      </c>
      <c r="AA19" s="61">
        <f t="shared" si="6"/>
        <v>0.42950273614085177</v>
      </c>
      <c r="AB19" s="63">
        <f t="shared" si="7"/>
        <v>0.1</v>
      </c>
      <c r="AC19" s="62">
        <f t="shared" si="8"/>
        <v>0</v>
      </c>
      <c r="AD19" s="57">
        <f t="shared" si="9"/>
        <v>0.27065191529859622</v>
      </c>
      <c r="AE19" s="58">
        <f t="shared" si="10"/>
        <v>0</v>
      </c>
    </row>
    <row r="20" spans="2:31" x14ac:dyDescent="0.35">
      <c r="B20" s="71">
        <v>44186</v>
      </c>
      <c r="C20" s="106">
        <v>2019</v>
      </c>
      <c r="D20" s="71" t="s">
        <v>14</v>
      </c>
      <c r="E20" s="71" t="s">
        <v>15</v>
      </c>
      <c r="F20" s="78" t="s">
        <v>992</v>
      </c>
      <c r="G20" s="174">
        <v>1</v>
      </c>
      <c r="H20" s="106" t="s">
        <v>990</v>
      </c>
      <c r="I20" s="106" t="s">
        <v>11</v>
      </c>
      <c r="J20" s="174"/>
      <c r="K20" s="71" t="s">
        <v>1084</v>
      </c>
      <c r="L20" s="39">
        <v>79</v>
      </c>
      <c r="M20" s="127">
        <v>10.94</v>
      </c>
      <c r="N20" s="127">
        <v>101.87</v>
      </c>
      <c r="O20" s="129">
        <v>93.63</v>
      </c>
      <c r="P20" s="33">
        <f t="shared" si="12"/>
        <v>90.938084240624647</v>
      </c>
      <c r="Q20" s="262">
        <f t="shared" si="11"/>
        <v>8.0887405516835269</v>
      </c>
      <c r="R20" s="223">
        <v>0.72</v>
      </c>
      <c r="S20" s="220">
        <v>0.02</v>
      </c>
      <c r="T20" s="222">
        <f t="shared" si="0"/>
        <v>0.20511162171967587</v>
      </c>
      <c r="U20" s="59">
        <f t="shared" si="1"/>
        <v>9.2300229773854134</v>
      </c>
      <c r="V20" s="59">
        <f t="shared" si="2"/>
        <v>5.6975450477687751E-3</v>
      </c>
      <c r="W20" s="59">
        <f t="shared" si="3"/>
        <v>0.2563895271495949</v>
      </c>
      <c r="X20" s="59">
        <f t="shared" si="4"/>
        <v>9.4864125045350089</v>
      </c>
      <c r="Y20" s="60">
        <v>30</v>
      </c>
      <c r="Z20" s="58">
        <f t="shared" si="5"/>
        <v>9.0619157593753528</v>
      </c>
      <c r="AA20" s="61">
        <f t="shared" si="6"/>
        <v>0.44982464626919821</v>
      </c>
      <c r="AB20" s="63">
        <f t="shared" si="7"/>
        <v>0.72</v>
      </c>
      <c r="AC20" s="62">
        <f t="shared" si="8"/>
        <v>0.02</v>
      </c>
      <c r="AD20" s="57">
        <f t="shared" si="9"/>
        <v>2.0511162171967587</v>
      </c>
      <c r="AE20" s="58">
        <f t="shared" si="10"/>
        <v>5.6975450477687747E-2</v>
      </c>
    </row>
    <row r="21" spans="2:31" x14ac:dyDescent="0.35">
      <c r="B21" s="71">
        <v>44186</v>
      </c>
      <c r="C21" s="106">
        <v>2019</v>
      </c>
      <c r="D21" s="71" t="s">
        <v>14</v>
      </c>
      <c r="E21" s="71" t="s">
        <v>15</v>
      </c>
      <c r="F21" s="78" t="s">
        <v>992</v>
      </c>
      <c r="G21" s="174">
        <v>1</v>
      </c>
      <c r="H21" s="106" t="s">
        <v>990</v>
      </c>
      <c r="I21" s="106" t="s">
        <v>10</v>
      </c>
      <c r="J21" s="174"/>
      <c r="K21" s="71" t="s">
        <v>1085</v>
      </c>
      <c r="L21" s="39">
        <v>21</v>
      </c>
      <c r="M21" s="127">
        <v>10.82</v>
      </c>
      <c r="N21" s="127">
        <v>101.62</v>
      </c>
      <c r="O21" s="129">
        <v>93.09</v>
      </c>
      <c r="P21" s="33">
        <f t="shared" si="12"/>
        <v>90.605726872246706</v>
      </c>
      <c r="Q21" s="262">
        <f t="shared" si="11"/>
        <v>8.3940169258020081</v>
      </c>
      <c r="R21" s="224">
        <v>1.9100000000000001</v>
      </c>
      <c r="S21" s="220">
        <v>0.1</v>
      </c>
      <c r="T21" s="222">
        <f t="shared" si="0"/>
        <v>0.54681208216846966</v>
      </c>
      <c r="U21" s="59">
        <f t="shared" si="1"/>
        <v>24.606543697581134</v>
      </c>
      <c r="V21" s="59">
        <f t="shared" si="2"/>
        <v>2.8628904825574331E-2</v>
      </c>
      <c r="W21" s="59">
        <f t="shared" si="3"/>
        <v>1.2883007171508449</v>
      </c>
      <c r="X21" s="59">
        <f t="shared" si="4"/>
        <v>25.894844414731978</v>
      </c>
      <c r="Y21" s="60">
        <v>30</v>
      </c>
      <c r="Z21" s="58">
        <f t="shared" si="5"/>
        <v>9.3942731277532943</v>
      </c>
      <c r="AA21" s="61">
        <f t="shared" si="6"/>
        <v>0.45184149750820463</v>
      </c>
      <c r="AB21" s="63">
        <f t="shared" si="7"/>
        <v>1.9100000000000001</v>
      </c>
      <c r="AC21" s="62">
        <f t="shared" si="8"/>
        <v>0.1</v>
      </c>
      <c r="AD21" s="57">
        <f t="shared" si="9"/>
        <v>5.4681208216846962</v>
      </c>
      <c r="AE21" s="58">
        <f t="shared" si="10"/>
        <v>0.28628904825574331</v>
      </c>
    </row>
    <row r="22" spans="2:31" x14ac:dyDescent="0.35">
      <c r="B22" s="71">
        <v>44186</v>
      </c>
      <c r="C22" s="106">
        <v>2019</v>
      </c>
      <c r="D22" s="71" t="s">
        <v>14</v>
      </c>
      <c r="E22" s="71" t="s">
        <v>15</v>
      </c>
      <c r="F22" s="78" t="s">
        <v>992</v>
      </c>
      <c r="G22" s="174">
        <v>1</v>
      </c>
      <c r="H22" s="106" t="s">
        <v>952</v>
      </c>
      <c r="I22" s="106" t="s">
        <v>8</v>
      </c>
      <c r="J22" s="174"/>
      <c r="K22" s="71" t="s">
        <v>1086</v>
      </c>
      <c r="L22" s="39">
        <v>348</v>
      </c>
      <c r="M22" s="127" t="s">
        <v>1357</v>
      </c>
      <c r="N22" s="127" t="s">
        <v>1358</v>
      </c>
      <c r="O22" s="129">
        <v>52.19</v>
      </c>
      <c r="P22" s="33">
        <f t="shared" si="12"/>
        <v>95.230301613280332</v>
      </c>
      <c r="Q22" s="262">
        <f t="shared" si="11"/>
        <v>3.7617554858934157</v>
      </c>
      <c r="R22" s="223">
        <v>0.04</v>
      </c>
      <c r="S22" s="220">
        <v>0</v>
      </c>
      <c r="T22" s="222">
        <f t="shared" si="0"/>
        <v>1.0701203044438988E-2</v>
      </c>
      <c r="U22" s="59">
        <f t="shared" si="1"/>
        <v>0.48155413699975447</v>
      </c>
      <c r="V22" s="59">
        <f t="shared" si="2"/>
        <v>0</v>
      </c>
      <c r="W22" s="59">
        <f t="shared" si="3"/>
        <v>0</v>
      </c>
      <c r="X22" s="59">
        <f t="shared" si="4"/>
        <v>0.48155413699975447</v>
      </c>
      <c r="Y22" s="60">
        <v>30</v>
      </c>
      <c r="Z22" s="58">
        <f t="shared" si="5"/>
        <v>4.7696983867196678</v>
      </c>
      <c r="AA22" s="61">
        <f t="shared" si="6"/>
        <v>0.42504296587282109</v>
      </c>
      <c r="AB22" s="63">
        <f t="shared" si="7"/>
        <v>0.04</v>
      </c>
      <c r="AC22" s="62">
        <f t="shared" si="8"/>
        <v>0</v>
      </c>
      <c r="AD22" s="57">
        <f t="shared" si="9"/>
        <v>0.10701203044438988</v>
      </c>
      <c r="AE22" s="58">
        <f t="shared" si="10"/>
        <v>0</v>
      </c>
    </row>
    <row r="23" spans="2:31" x14ac:dyDescent="0.35">
      <c r="B23" s="71">
        <v>44186</v>
      </c>
      <c r="C23" s="106">
        <v>2019</v>
      </c>
      <c r="D23" s="71" t="s">
        <v>14</v>
      </c>
      <c r="E23" s="71" t="s">
        <v>15</v>
      </c>
      <c r="F23" s="78" t="s">
        <v>992</v>
      </c>
      <c r="G23" s="174">
        <v>1</v>
      </c>
      <c r="H23" s="106" t="s">
        <v>952</v>
      </c>
      <c r="I23" s="106" t="s">
        <v>12</v>
      </c>
      <c r="J23" s="174"/>
      <c r="K23" s="71" t="s">
        <v>1087</v>
      </c>
      <c r="L23" s="39">
        <v>360</v>
      </c>
      <c r="M23" s="127">
        <v>11.25</v>
      </c>
      <c r="N23" s="127">
        <v>106.81</v>
      </c>
      <c r="O23" s="129">
        <v>102.07</v>
      </c>
      <c r="P23" s="33">
        <f t="shared" si="12"/>
        <v>95.039765592298025</v>
      </c>
      <c r="Q23" s="262">
        <f t="shared" si="11"/>
        <v>4.4377867240895128</v>
      </c>
      <c r="R23" s="223">
        <v>0.08</v>
      </c>
      <c r="S23" s="220">
        <v>0.01</v>
      </c>
      <c r="T23" s="222">
        <f t="shared" si="0"/>
        <v>2.1461352125082586E-2</v>
      </c>
      <c r="U23" s="59">
        <f t="shared" si="1"/>
        <v>0.96576084562871634</v>
      </c>
      <c r="V23" s="59">
        <f t="shared" si="2"/>
        <v>2.6826690156353233E-3</v>
      </c>
      <c r="W23" s="59">
        <f t="shared" si="3"/>
        <v>0.12072010570358954</v>
      </c>
      <c r="X23" s="59">
        <f t="shared" si="4"/>
        <v>1.0864809513323059</v>
      </c>
      <c r="Y23" s="60">
        <v>30</v>
      </c>
      <c r="Z23" s="58">
        <f t="shared" si="5"/>
        <v>4.9602344077019751</v>
      </c>
      <c r="AA23" s="61">
        <f t="shared" si="6"/>
        <v>0.42609557366218898</v>
      </c>
      <c r="AB23" s="63">
        <f t="shared" si="7"/>
        <v>0.08</v>
      </c>
      <c r="AC23" s="62">
        <f t="shared" si="8"/>
        <v>0.01</v>
      </c>
      <c r="AD23" s="57">
        <f t="shared" si="9"/>
        <v>0.21461352125082586</v>
      </c>
      <c r="AE23" s="58">
        <f t="shared" si="10"/>
        <v>2.6826690156353233E-2</v>
      </c>
    </row>
    <row r="24" spans="2:31" x14ac:dyDescent="0.35">
      <c r="B24" s="71">
        <v>44186</v>
      </c>
      <c r="C24" s="106">
        <v>2019</v>
      </c>
      <c r="D24" s="71" t="s">
        <v>14</v>
      </c>
      <c r="E24" s="71" t="s">
        <v>15</v>
      </c>
      <c r="F24" s="78" t="s">
        <v>992</v>
      </c>
      <c r="G24" s="174">
        <v>1</v>
      </c>
      <c r="H24" s="106" t="s">
        <v>952</v>
      </c>
      <c r="I24" s="106" t="s">
        <v>11</v>
      </c>
      <c r="J24" s="174"/>
      <c r="K24" s="71" t="s">
        <v>1088</v>
      </c>
      <c r="L24" s="39">
        <v>116</v>
      </c>
      <c r="M24" s="127">
        <v>10.9</v>
      </c>
      <c r="N24" s="127">
        <v>96.63</v>
      </c>
      <c r="O24" s="129">
        <v>90.43</v>
      </c>
      <c r="P24" s="33">
        <f t="shared" si="12"/>
        <v>92.767992534701975</v>
      </c>
      <c r="Q24" s="262">
        <f t="shared" si="11"/>
        <v>6.4162268446652053</v>
      </c>
      <c r="R24" s="223">
        <v>0.97</v>
      </c>
      <c r="S24" s="220">
        <v>0.04</v>
      </c>
      <c r="T24" s="222">
        <f t="shared" si="0"/>
        <v>0.26896674210989563</v>
      </c>
      <c r="U24" s="59">
        <f t="shared" si="1"/>
        <v>12.103503394945303</v>
      </c>
      <c r="V24" s="59">
        <f t="shared" si="2"/>
        <v>1.1091412045768892E-2</v>
      </c>
      <c r="W24" s="59">
        <f t="shared" si="3"/>
        <v>0.49911354205960018</v>
      </c>
      <c r="X24" s="59">
        <f t="shared" si="4"/>
        <v>12.602616937004903</v>
      </c>
      <c r="Y24" s="60">
        <v>30</v>
      </c>
      <c r="Z24" s="58">
        <f t="shared" si="5"/>
        <v>7.2320074652980253</v>
      </c>
      <c r="AA24" s="61">
        <f t="shared" si="6"/>
        <v>0.43897900163460335</v>
      </c>
      <c r="AB24" s="63">
        <f t="shared" si="7"/>
        <v>0.97</v>
      </c>
      <c r="AC24" s="62">
        <f t="shared" si="8"/>
        <v>0.04</v>
      </c>
      <c r="AD24" s="57">
        <f t="shared" si="9"/>
        <v>2.6896674210989562</v>
      </c>
      <c r="AE24" s="58">
        <f t="shared" si="10"/>
        <v>0.11091412045768892</v>
      </c>
    </row>
    <row r="25" spans="2:31" x14ac:dyDescent="0.35">
      <c r="B25" s="71">
        <v>44186</v>
      </c>
      <c r="C25" s="106">
        <v>2019</v>
      </c>
      <c r="D25" s="71" t="s">
        <v>14</v>
      </c>
      <c r="E25" s="71" t="s">
        <v>15</v>
      </c>
      <c r="F25" s="78" t="s">
        <v>992</v>
      </c>
      <c r="G25" s="174">
        <v>1</v>
      </c>
      <c r="H25" s="106" t="s">
        <v>952</v>
      </c>
      <c r="I25" s="106" t="s">
        <v>10</v>
      </c>
      <c r="J25" s="174"/>
      <c r="K25" s="71" t="s">
        <v>1089</v>
      </c>
      <c r="L25" s="39">
        <v>88</v>
      </c>
      <c r="M25" s="127">
        <v>11.1</v>
      </c>
      <c r="N25" s="127">
        <v>89.91</v>
      </c>
      <c r="O25" s="129">
        <v>82.74</v>
      </c>
      <c r="P25" s="33">
        <f t="shared" si="12"/>
        <v>90.902169775409206</v>
      </c>
      <c r="Q25" s="262">
        <f t="shared" si="11"/>
        <v>7.9746413079746432</v>
      </c>
      <c r="R25" s="223">
        <v>1.6</v>
      </c>
      <c r="S25" s="220">
        <v>0.1</v>
      </c>
      <c r="T25" s="222">
        <f t="shared" si="0"/>
        <v>0.45604690117252938</v>
      </c>
      <c r="U25" s="59">
        <f t="shared" si="1"/>
        <v>20.522110552763824</v>
      </c>
      <c r="V25" s="59">
        <f t="shared" si="2"/>
        <v>2.8502931323283087E-2</v>
      </c>
      <c r="W25" s="59">
        <f t="shared" si="3"/>
        <v>1.282631909547739</v>
      </c>
      <c r="X25" s="59">
        <f t="shared" si="4"/>
        <v>21.804742462311562</v>
      </c>
      <c r="Y25" s="60">
        <v>30</v>
      </c>
      <c r="Z25" s="58">
        <f t="shared" si="5"/>
        <v>9.097830224590794</v>
      </c>
      <c r="AA25" s="61">
        <f t="shared" si="6"/>
        <v>0.45004187604690121</v>
      </c>
      <c r="AB25" s="63">
        <f t="shared" si="7"/>
        <v>1.6</v>
      </c>
      <c r="AC25" s="62">
        <f t="shared" si="8"/>
        <v>0.1</v>
      </c>
      <c r="AD25" s="57">
        <f t="shared" si="9"/>
        <v>4.560469011725294</v>
      </c>
      <c r="AE25" s="58">
        <f t="shared" si="10"/>
        <v>0.28502931323283087</v>
      </c>
    </row>
    <row r="26" spans="2:31" x14ac:dyDescent="0.35">
      <c r="B26" s="71">
        <v>44186</v>
      </c>
      <c r="C26" s="106">
        <v>2019</v>
      </c>
      <c r="D26" s="71" t="s">
        <v>14</v>
      </c>
      <c r="E26" s="71" t="s">
        <v>15</v>
      </c>
      <c r="F26" s="78" t="s">
        <v>997</v>
      </c>
      <c r="G26" s="174">
        <v>6</v>
      </c>
      <c r="H26" s="106" t="s">
        <v>990</v>
      </c>
      <c r="I26" s="106" t="s">
        <v>8</v>
      </c>
      <c r="J26" s="174"/>
      <c r="K26" s="71" t="s">
        <v>1090</v>
      </c>
      <c r="L26" s="39"/>
      <c r="M26" s="127"/>
      <c r="N26" s="127"/>
      <c r="O26" s="127"/>
      <c r="P26" s="33"/>
      <c r="Q26" s="262" t="e">
        <f t="shared" si="11"/>
        <v>#DIV/0!</v>
      </c>
      <c r="R26" s="223" t="s">
        <v>2266</v>
      </c>
      <c r="S26" s="221"/>
      <c r="T26" s="222" t="e">
        <f t="shared" si="0"/>
        <v>#VALUE!</v>
      </c>
      <c r="U26" s="59" t="e">
        <f t="shared" si="1"/>
        <v>#VALUE!</v>
      </c>
      <c r="V26" s="59" t="e">
        <f t="shared" si="2"/>
        <v>#DIV/0!</v>
      </c>
      <c r="W26" s="59" t="e">
        <f t="shared" si="3"/>
        <v>#DIV/0!</v>
      </c>
      <c r="X26" s="59" t="e">
        <f t="shared" si="4"/>
        <v>#VALUE!</v>
      </c>
      <c r="Y26" s="60">
        <v>30</v>
      </c>
      <c r="Z26" s="58">
        <f t="shared" si="5"/>
        <v>100</v>
      </c>
      <c r="AA26" s="61" t="e">
        <f t="shared" si="6"/>
        <v>#DIV/0!</v>
      </c>
      <c r="AB26" s="63" t="str">
        <f t="shared" si="7"/>
        <v>keine Probe</v>
      </c>
      <c r="AC26" s="62">
        <f t="shared" si="8"/>
        <v>0</v>
      </c>
      <c r="AD26" s="57" t="e">
        <f t="shared" si="9"/>
        <v>#VALUE!</v>
      </c>
      <c r="AE26" s="58" t="e">
        <f t="shared" si="10"/>
        <v>#DIV/0!</v>
      </c>
    </row>
    <row r="27" spans="2:31" x14ac:dyDescent="0.35">
      <c r="B27" s="71">
        <v>44186</v>
      </c>
      <c r="C27" s="106">
        <v>2019</v>
      </c>
      <c r="D27" s="71" t="s">
        <v>14</v>
      </c>
      <c r="E27" s="71" t="s">
        <v>16</v>
      </c>
      <c r="F27" s="78" t="s">
        <v>997</v>
      </c>
      <c r="G27" s="174">
        <v>6</v>
      </c>
      <c r="H27" s="106" t="s">
        <v>990</v>
      </c>
      <c r="I27" s="106" t="s">
        <v>12</v>
      </c>
      <c r="J27" s="174"/>
      <c r="K27" s="71" t="s">
        <v>1091</v>
      </c>
      <c r="L27" s="39">
        <v>357</v>
      </c>
      <c r="M27" s="127">
        <v>11.29</v>
      </c>
      <c r="N27" s="127">
        <v>101.62</v>
      </c>
      <c r="O27" s="129">
        <v>96.51</v>
      </c>
      <c r="P27" s="33">
        <f>100/(N27-M27)*(O27-M27)</f>
        <v>94.342964685043725</v>
      </c>
      <c r="Q27" s="262">
        <f t="shared" si="11"/>
        <v>5.0285376894312135</v>
      </c>
      <c r="R27" s="223">
        <v>0.19</v>
      </c>
      <c r="S27" s="221">
        <v>0.03</v>
      </c>
      <c r="T27" s="222">
        <f t="shared" si="0"/>
        <v>5.1487502933583659E-2</v>
      </c>
      <c r="U27" s="59">
        <f t="shared" si="1"/>
        <v>2.3169376320112645</v>
      </c>
      <c r="V27" s="59">
        <f t="shared" si="2"/>
        <v>8.1296057263553143E-3</v>
      </c>
      <c r="W27" s="59">
        <f t="shared" si="3"/>
        <v>0.36583225768598915</v>
      </c>
      <c r="X27" s="59">
        <f t="shared" si="4"/>
        <v>2.6827698896972536</v>
      </c>
      <c r="Y27" s="60">
        <v>30</v>
      </c>
      <c r="Z27" s="58">
        <f t="shared" si="5"/>
        <v>5.6570353149562749</v>
      </c>
      <c r="AA27" s="61">
        <f t="shared" si="6"/>
        <v>0.42998122506453884</v>
      </c>
      <c r="AB27" s="63">
        <f t="shared" si="7"/>
        <v>0.19</v>
      </c>
      <c r="AC27" s="62">
        <f t="shared" si="8"/>
        <v>0.03</v>
      </c>
      <c r="AD27" s="57">
        <f t="shared" si="9"/>
        <v>0.51487502933583662</v>
      </c>
      <c r="AE27" s="58">
        <f t="shared" si="10"/>
        <v>8.1296057263553143E-2</v>
      </c>
    </row>
    <row r="28" spans="2:31" x14ac:dyDescent="0.35">
      <c r="B28" s="71">
        <v>44186</v>
      </c>
      <c r="C28" s="106">
        <v>2019</v>
      </c>
      <c r="D28" s="71" t="s">
        <v>14</v>
      </c>
      <c r="E28" s="71" t="s">
        <v>16</v>
      </c>
      <c r="F28" s="78" t="s">
        <v>997</v>
      </c>
      <c r="G28" s="174">
        <v>6</v>
      </c>
      <c r="H28" s="106" t="s">
        <v>990</v>
      </c>
      <c r="I28" s="106" t="s">
        <v>11</v>
      </c>
      <c r="J28" s="174"/>
      <c r="K28" s="71" t="s">
        <v>1092</v>
      </c>
      <c r="L28" s="39"/>
      <c r="M28" s="127"/>
      <c r="N28" s="127"/>
      <c r="O28" s="127"/>
      <c r="P28" s="93">
        <v>92</v>
      </c>
      <c r="Q28" s="262" t="e">
        <f t="shared" si="11"/>
        <v>#DIV/0!</v>
      </c>
      <c r="R28" s="223">
        <v>0.42</v>
      </c>
      <c r="S28" s="221">
        <v>0.09</v>
      </c>
      <c r="T28" s="222">
        <f t="shared" si="0"/>
        <v>0.11778260869565217</v>
      </c>
      <c r="U28" s="59">
        <f t="shared" si="1"/>
        <v>5.300217391304348</v>
      </c>
      <c r="V28" s="59">
        <f t="shared" si="2"/>
        <v>2.5239130434782608E-2</v>
      </c>
      <c r="W28" s="59">
        <f t="shared" si="3"/>
        <v>1.1357608695652173</v>
      </c>
      <c r="X28" s="59">
        <f t="shared" si="4"/>
        <v>6.4359782608695655</v>
      </c>
      <c r="Y28" s="60">
        <v>30</v>
      </c>
      <c r="Z28" s="58">
        <f t="shared" si="5"/>
        <v>8</v>
      </c>
      <c r="AA28" s="61">
        <f t="shared" si="6"/>
        <v>0.44347826086956516</v>
      </c>
      <c r="AB28" s="63">
        <f t="shared" si="7"/>
        <v>0.42</v>
      </c>
      <c r="AC28" s="62">
        <f t="shared" si="8"/>
        <v>0.09</v>
      </c>
      <c r="AD28" s="57">
        <f t="shared" si="9"/>
        <v>1.1778260869565218</v>
      </c>
      <c r="AE28" s="58">
        <f t="shared" si="10"/>
        <v>0.25239130434782608</v>
      </c>
    </row>
    <row r="29" spans="2:31" x14ac:dyDescent="0.35">
      <c r="B29" s="71">
        <v>44186</v>
      </c>
      <c r="C29" s="106">
        <v>2019</v>
      </c>
      <c r="D29" s="71" t="s">
        <v>14</v>
      </c>
      <c r="E29" s="71" t="s">
        <v>16</v>
      </c>
      <c r="F29" s="78" t="s">
        <v>997</v>
      </c>
      <c r="G29" s="174">
        <v>6</v>
      </c>
      <c r="H29" s="106" t="s">
        <v>990</v>
      </c>
      <c r="I29" s="106" t="s">
        <v>10</v>
      </c>
      <c r="J29" s="174"/>
      <c r="K29" s="71" t="s">
        <v>1093</v>
      </c>
      <c r="L29" s="39">
        <v>17</v>
      </c>
      <c r="M29" s="127">
        <v>10.87</v>
      </c>
      <c r="N29" s="127">
        <v>98.58</v>
      </c>
      <c r="O29" s="129">
        <v>90.31</v>
      </c>
      <c r="P29" s="33">
        <f t="shared" ref="P29:P37" si="13">100/(N29-M29)*(O29-M29)</f>
        <v>90.571200547258002</v>
      </c>
      <c r="Q29" s="262">
        <f t="shared" si="11"/>
        <v>8.3891255832826097</v>
      </c>
      <c r="R29" s="219">
        <v>0.91</v>
      </c>
      <c r="S29" s="219">
        <v>0.16</v>
      </c>
      <c r="T29" s="222">
        <f t="shared" si="0"/>
        <v>0.26065703675730117</v>
      </c>
      <c r="U29" s="59">
        <f t="shared" si="1"/>
        <v>11.729566654078553</v>
      </c>
      <c r="V29" s="59">
        <f t="shared" si="2"/>
        <v>4.5829808660624374E-2</v>
      </c>
      <c r="W29" s="59">
        <f t="shared" si="3"/>
        <v>2.0623413897280969</v>
      </c>
      <c r="X29" s="59">
        <f t="shared" si="4"/>
        <v>13.79190804380665</v>
      </c>
      <c r="Y29" s="60">
        <v>30</v>
      </c>
      <c r="Z29" s="58">
        <f t="shared" si="5"/>
        <v>9.4287994527419983</v>
      </c>
      <c r="AA29" s="61">
        <f t="shared" si="6"/>
        <v>0.45205186304128908</v>
      </c>
      <c r="AB29" s="63">
        <f t="shared" si="7"/>
        <v>0.91</v>
      </c>
      <c r="AC29" s="62">
        <f t="shared" si="8"/>
        <v>0.16</v>
      </c>
      <c r="AD29" s="57">
        <f t="shared" si="9"/>
        <v>2.6065703675730116</v>
      </c>
      <c r="AE29" s="58">
        <f t="shared" si="10"/>
        <v>0.45829808660624372</v>
      </c>
    </row>
    <row r="30" spans="2:31" x14ac:dyDescent="0.35">
      <c r="B30" s="71">
        <v>44186</v>
      </c>
      <c r="C30" s="106">
        <v>2019</v>
      </c>
      <c r="D30" s="71" t="s">
        <v>14</v>
      </c>
      <c r="E30" s="71" t="s">
        <v>16</v>
      </c>
      <c r="F30" s="78" t="s">
        <v>997</v>
      </c>
      <c r="G30" s="174">
        <v>6</v>
      </c>
      <c r="H30" s="106" t="s">
        <v>990</v>
      </c>
      <c r="I30" s="106" t="s">
        <v>8</v>
      </c>
      <c r="J30" s="174"/>
      <c r="K30" s="71" t="s">
        <v>1094</v>
      </c>
      <c r="L30" s="39">
        <v>347</v>
      </c>
      <c r="M30" s="127" t="s">
        <v>1037</v>
      </c>
      <c r="N30" s="127" t="s">
        <v>1359</v>
      </c>
      <c r="O30" s="129">
        <v>83.54</v>
      </c>
      <c r="P30" s="33">
        <f t="shared" si="13"/>
        <v>96.942880128720859</v>
      </c>
      <c r="Q30" s="262">
        <f t="shared" si="11"/>
        <v>2.6567233745047623</v>
      </c>
      <c r="R30" s="223">
        <v>0.05</v>
      </c>
      <c r="S30" s="219">
        <v>0</v>
      </c>
      <c r="T30" s="222">
        <f t="shared" si="0"/>
        <v>1.3051867219917008E-2</v>
      </c>
      <c r="U30" s="59">
        <f t="shared" si="1"/>
        <v>0.58733402489626541</v>
      </c>
      <c r="V30" s="59">
        <f t="shared" si="2"/>
        <v>0</v>
      </c>
      <c r="W30" s="59">
        <f t="shared" si="3"/>
        <v>0</v>
      </c>
      <c r="X30" s="59">
        <f t="shared" si="4"/>
        <v>0.58733402489626541</v>
      </c>
      <c r="Y30" s="60">
        <v>30</v>
      </c>
      <c r="Z30" s="58">
        <f t="shared" si="5"/>
        <v>3.0571198712791414</v>
      </c>
      <c r="AA30" s="61">
        <f t="shared" si="6"/>
        <v>0.41576763485477164</v>
      </c>
      <c r="AB30" s="63">
        <f t="shared" si="7"/>
        <v>0.05</v>
      </c>
      <c r="AC30" s="62">
        <f t="shared" si="8"/>
        <v>0</v>
      </c>
      <c r="AD30" s="57">
        <f t="shared" si="9"/>
        <v>0.13051867219917007</v>
      </c>
      <c r="AE30" s="58">
        <f t="shared" si="10"/>
        <v>0</v>
      </c>
    </row>
    <row r="31" spans="2:31" x14ac:dyDescent="0.35">
      <c r="B31" s="71">
        <v>44186</v>
      </c>
      <c r="C31" s="106">
        <v>2019</v>
      </c>
      <c r="D31" s="71" t="s">
        <v>14</v>
      </c>
      <c r="E31" s="71" t="s">
        <v>16</v>
      </c>
      <c r="F31" s="78" t="s">
        <v>997</v>
      </c>
      <c r="G31" s="174">
        <v>6</v>
      </c>
      <c r="H31" s="106" t="s">
        <v>952</v>
      </c>
      <c r="I31" s="106" t="s">
        <v>12</v>
      </c>
      <c r="J31" s="174"/>
      <c r="K31" s="71" t="s">
        <v>1095</v>
      </c>
      <c r="L31" s="39">
        <v>359</v>
      </c>
      <c r="M31" s="127">
        <v>11.3</v>
      </c>
      <c r="N31" s="127">
        <v>114.92</v>
      </c>
      <c r="O31" s="129">
        <v>109.2</v>
      </c>
      <c r="P31" s="33">
        <f t="shared" si="13"/>
        <v>94.479830148619953</v>
      </c>
      <c r="Q31" s="262">
        <f t="shared" si="11"/>
        <v>4.9773755656108589</v>
      </c>
      <c r="R31" s="223">
        <v>0.03</v>
      </c>
      <c r="S31" s="220">
        <v>0.05</v>
      </c>
      <c r="T31" s="222">
        <f t="shared" si="0"/>
        <v>8.1134831460674163E-3</v>
      </c>
      <c r="U31" s="59">
        <f t="shared" si="1"/>
        <v>0.36510674157303374</v>
      </c>
      <c r="V31" s="59">
        <f t="shared" si="2"/>
        <v>1.352247191011236E-2</v>
      </c>
      <c r="W31" s="59">
        <f t="shared" si="3"/>
        <v>0.60851123595505618</v>
      </c>
      <c r="X31" s="59">
        <f t="shared" si="4"/>
        <v>0.97361797752808998</v>
      </c>
      <c r="Y31" s="60">
        <v>30</v>
      </c>
      <c r="Z31" s="58">
        <f t="shared" si="5"/>
        <v>5.5201698513800466</v>
      </c>
      <c r="AA31" s="61">
        <f t="shared" si="6"/>
        <v>0.42921348314606744</v>
      </c>
      <c r="AB31" s="63">
        <f t="shared" si="7"/>
        <v>0.03</v>
      </c>
      <c r="AC31" s="62">
        <f t="shared" si="8"/>
        <v>0.05</v>
      </c>
      <c r="AD31" s="57">
        <f t="shared" si="9"/>
        <v>8.1134831460674156E-2</v>
      </c>
      <c r="AE31" s="58">
        <f t="shared" si="10"/>
        <v>0.1352247191011236</v>
      </c>
    </row>
    <row r="32" spans="2:31" x14ac:dyDescent="0.35">
      <c r="B32" s="71">
        <v>44186</v>
      </c>
      <c r="C32" s="106">
        <v>2019</v>
      </c>
      <c r="D32" s="71" t="s">
        <v>14</v>
      </c>
      <c r="E32" s="71" t="s">
        <v>16</v>
      </c>
      <c r="F32" s="78" t="s">
        <v>997</v>
      </c>
      <c r="G32" s="174">
        <v>6</v>
      </c>
      <c r="H32" s="106" t="s">
        <v>952</v>
      </c>
      <c r="I32" s="106" t="s">
        <v>11</v>
      </c>
      <c r="J32" s="174"/>
      <c r="K32" s="71" t="s">
        <v>1096</v>
      </c>
      <c r="L32" s="39">
        <v>22</v>
      </c>
      <c r="M32" s="127">
        <v>11</v>
      </c>
      <c r="N32" s="127">
        <v>99.32</v>
      </c>
      <c r="O32" s="129">
        <v>91.6</v>
      </c>
      <c r="P32" s="33">
        <f t="shared" si="13"/>
        <v>91.259057971014485</v>
      </c>
      <c r="Q32" s="262">
        <f t="shared" si="11"/>
        <v>7.7728554168344735</v>
      </c>
      <c r="R32" s="224" t="s">
        <v>2266</v>
      </c>
      <c r="S32" s="220"/>
      <c r="T32" s="222" t="e">
        <f t="shared" si="0"/>
        <v>#VALUE!</v>
      </c>
      <c r="U32" s="59" t="e">
        <f t="shared" si="1"/>
        <v>#VALUE!</v>
      </c>
      <c r="V32" s="59">
        <f t="shared" si="2"/>
        <v>0</v>
      </c>
      <c r="W32" s="59">
        <f t="shared" si="3"/>
        <v>0</v>
      </c>
      <c r="X32" s="59" t="e">
        <f t="shared" si="4"/>
        <v>#VALUE!</v>
      </c>
      <c r="Y32" s="60">
        <v>30</v>
      </c>
      <c r="Z32" s="58">
        <f t="shared" si="5"/>
        <v>8.7409420289855149</v>
      </c>
      <c r="AA32" s="61">
        <f t="shared" si="6"/>
        <v>0.4478908188585608</v>
      </c>
      <c r="AB32" s="63" t="str">
        <f t="shared" si="7"/>
        <v>keine Probe</v>
      </c>
      <c r="AC32" s="62">
        <f t="shared" si="8"/>
        <v>0</v>
      </c>
      <c r="AD32" s="57" t="e">
        <f t="shared" si="9"/>
        <v>#VALUE!</v>
      </c>
      <c r="AE32" s="58">
        <f t="shared" si="10"/>
        <v>0</v>
      </c>
    </row>
    <row r="33" spans="2:31" x14ac:dyDescent="0.35">
      <c r="B33" s="71">
        <v>44186</v>
      </c>
      <c r="C33" s="106">
        <v>2019</v>
      </c>
      <c r="D33" s="71" t="s">
        <v>14</v>
      </c>
      <c r="E33" s="71" t="s">
        <v>16</v>
      </c>
      <c r="F33" s="78" t="s">
        <v>997</v>
      </c>
      <c r="G33" s="174">
        <v>6</v>
      </c>
      <c r="H33" s="106" t="s">
        <v>952</v>
      </c>
      <c r="I33" s="106" t="s">
        <v>10</v>
      </c>
      <c r="J33" s="174"/>
      <c r="K33" s="71" t="s">
        <v>1097</v>
      </c>
      <c r="L33" s="39">
        <v>82</v>
      </c>
      <c r="M33" s="127">
        <v>11.24</v>
      </c>
      <c r="N33" s="127">
        <v>95.69</v>
      </c>
      <c r="O33" s="129">
        <v>87.53</v>
      </c>
      <c r="P33" s="33">
        <f t="shared" si="13"/>
        <v>90.33747779751333</v>
      </c>
      <c r="Q33" s="262">
        <f t="shared" si="11"/>
        <v>8.5275368377050853</v>
      </c>
      <c r="R33" s="223">
        <v>0.68</v>
      </c>
      <c r="S33" s="220">
        <v>0.15</v>
      </c>
      <c r="T33" s="222">
        <f t="shared" si="0"/>
        <v>0.19545654738497839</v>
      </c>
      <c r="U33" s="59">
        <f t="shared" si="1"/>
        <v>8.7955446323240274</v>
      </c>
      <c r="V33" s="59">
        <f t="shared" si="2"/>
        <v>4.3115414864333464E-2</v>
      </c>
      <c r="W33" s="59">
        <f t="shared" si="3"/>
        <v>1.9401936688950059</v>
      </c>
      <c r="X33" s="59">
        <f t="shared" si="4"/>
        <v>10.735738301219033</v>
      </c>
      <c r="Y33" s="60">
        <v>30</v>
      </c>
      <c r="Z33" s="58">
        <f t="shared" si="5"/>
        <v>9.6625222024866702</v>
      </c>
      <c r="AA33" s="61">
        <f t="shared" si="6"/>
        <v>0.45348014156508054</v>
      </c>
      <c r="AB33" s="63">
        <f t="shared" si="7"/>
        <v>0.68</v>
      </c>
      <c r="AC33" s="62">
        <f t="shared" si="8"/>
        <v>0.15</v>
      </c>
      <c r="AD33" s="57">
        <f t="shared" si="9"/>
        <v>1.954565473849784</v>
      </c>
      <c r="AE33" s="58">
        <f t="shared" si="10"/>
        <v>0.43115414864333462</v>
      </c>
    </row>
    <row r="34" spans="2:31" x14ac:dyDescent="0.35">
      <c r="B34" s="71">
        <v>44186</v>
      </c>
      <c r="C34" s="106">
        <v>2019</v>
      </c>
      <c r="D34" s="71" t="s">
        <v>14</v>
      </c>
      <c r="E34" s="71" t="s">
        <v>16</v>
      </c>
      <c r="F34" s="78" t="s">
        <v>993</v>
      </c>
      <c r="G34" s="174">
        <v>2</v>
      </c>
      <c r="H34" s="106" t="s">
        <v>952</v>
      </c>
      <c r="I34" s="106" t="s">
        <v>8</v>
      </c>
      <c r="J34" s="174"/>
      <c r="K34" s="71" t="s">
        <v>1098</v>
      </c>
      <c r="L34" s="39">
        <v>133</v>
      </c>
      <c r="M34" s="127">
        <v>10.98</v>
      </c>
      <c r="N34" s="127">
        <v>105.61</v>
      </c>
      <c r="O34" s="129">
        <v>102.93</v>
      </c>
      <c r="P34" s="33">
        <f t="shared" si="13"/>
        <v>97.167917151009192</v>
      </c>
      <c r="Q34" s="262">
        <f t="shared" si="11"/>
        <v>2.5376384812044241</v>
      </c>
      <c r="R34" s="223">
        <v>0.19</v>
      </c>
      <c r="S34" s="220">
        <v>0.04</v>
      </c>
      <c r="T34" s="222">
        <f t="shared" si="0"/>
        <v>4.9438227297444265E-2</v>
      </c>
      <c r="U34" s="59">
        <f t="shared" si="1"/>
        <v>2.2247202283849918</v>
      </c>
      <c r="V34" s="59">
        <f t="shared" si="2"/>
        <v>1.040804785209353E-2</v>
      </c>
      <c r="W34" s="59">
        <f t="shared" si="3"/>
        <v>0.46836215334420883</v>
      </c>
      <c r="X34" s="59">
        <f t="shared" si="4"/>
        <v>2.6930823817292007</v>
      </c>
      <c r="Y34" s="60">
        <v>30</v>
      </c>
      <c r="Z34" s="58">
        <f t="shared" si="5"/>
        <v>2.8320828489908081</v>
      </c>
      <c r="AA34" s="61">
        <f t="shared" si="6"/>
        <v>0.41457313757476888</v>
      </c>
      <c r="AB34" s="63">
        <f t="shared" si="7"/>
        <v>0.19</v>
      </c>
      <c r="AC34" s="62">
        <f t="shared" si="8"/>
        <v>0.04</v>
      </c>
      <c r="AD34" s="57">
        <f t="shared" si="9"/>
        <v>0.49438227297444265</v>
      </c>
      <c r="AE34" s="58">
        <f t="shared" si="10"/>
        <v>0.1040804785209353</v>
      </c>
    </row>
    <row r="35" spans="2:31" x14ac:dyDescent="0.35">
      <c r="B35" s="71">
        <v>44186</v>
      </c>
      <c r="C35" s="106">
        <v>2019</v>
      </c>
      <c r="D35" s="71" t="s">
        <v>14</v>
      </c>
      <c r="E35" s="71" t="s">
        <v>16</v>
      </c>
      <c r="F35" s="78" t="s">
        <v>993</v>
      </c>
      <c r="G35" s="174">
        <v>2</v>
      </c>
      <c r="H35" s="106" t="s">
        <v>952</v>
      </c>
      <c r="I35" s="106" t="s">
        <v>12</v>
      </c>
      <c r="J35" s="174"/>
      <c r="K35" s="71" t="s">
        <v>1099</v>
      </c>
      <c r="L35" s="39">
        <v>213</v>
      </c>
      <c r="M35" s="127" t="s">
        <v>1360</v>
      </c>
      <c r="N35" s="127" t="s">
        <v>1361</v>
      </c>
      <c r="O35" s="129">
        <v>85.61</v>
      </c>
      <c r="P35" s="33">
        <f t="shared" si="13"/>
        <v>95.264837268666241</v>
      </c>
      <c r="Q35" s="262">
        <f t="shared" si="11"/>
        <v>4.1536050156739748</v>
      </c>
      <c r="R35" s="223">
        <v>0.13</v>
      </c>
      <c r="S35" s="221">
        <v>0.03</v>
      </c>
      <c r="T35" s="222">
        <f t="shared" si="0"/>
        <v>3.4761588960342989E-2</v>
      </c>
      <c r="U35" s="59">
        <f t="shared" si="1"/>
        <v>1.5642715032154344</v>
      </c>
      <c r="V35" s="59">
        <f t="shared" si="2"/>
        <v>8.0219051446945352E-3</v>
      </c>
      <c r="W35" s="59">
        <f t="shared" si="3"/>
        <v>0.36098573151125407</v>
      </c>
      <c r="X35" s="59">
        <f t="shared" si="4"/>
        <v>1.9252572347266885</v>
      </c>
      <c r="Y35" s="60">
        <v>30</v>
      </c>
      <c r="Z35" s="58">
        <f t="shared" si="5"/>
        <v>4.7351627313337588</v>
      </c>
      <c r="AA35" s="61">
        <f t="shared" si="6"/>
        <v>0.42485262593783496</v>
      </c>
      <c r="AB35" s="63">
        <f t="shared" si="7"/>
        <v>0.13</v>
      </c>
      <c r="AC35" s="62">
        <f t="shared" si="8"/>
        <v>0.03</v>
      </c>
      <c r="AD35" s="57">
        <f t="shared" si="9"/>
        <v>0.34761588960342987</v>
      </c>
      <c r="AE35" s="58">
        <f t="shared" si="10"/>
        <v>8.0219051446945355E-2</v>
      </c>
    </row>
    <row r="36" spans="2:31" x14ac:dyDescent="0.35">
      <c r="B36" s="71">
        <v>44186</v>
      </c>
      <c r="C36" s="106">
        <v>2019</v>
      </c>
      <c r="D36" s="71" t="s">
        <v>14</v>
      </c>
      <c r="E36" s="71" t="s">
        <v>16</v>
      </c>
      <c r="F36" s="78" t="s">
        <v>993</v>
      </c>
      <c r="G36" s="174">
        <v>2</v>
      </c>
      <c r="H36" s="106" t="s">
        <v>952</v>
      </c>
      <c r="I36" s="106" t="s">
        <v>11</v>
      </c>
      <c r="J36" s="174"/>
      <c r="K36" s="71" t="s">
        <v>1100</v>
      </c>
      <c r="L36" s="39">
        <v>46</v>
      </c>
      <c r="M36" s="127">
        <v>11.25</v>
      </c>
      <c r="N36" s="127">
        <v>112.17</v>
      </c>
      <c r="O36" s="129">
        <v>105.75</v>
      </c>
      <c r="P36" s="33">
        <f t="shared" si="13"/>
        <v>93.6385255648038</v>
      </c>
      <c r="Q36" s="262">
        <f t="shared" si="11"/>
        <v>5.72345546937684</v>
      </c>
      <c r="R36" s="219">
        <v>0.15</v>
      </c>
      <c r="S36" s="221">
        <v>0.03</v>
      </c>
      <c r="T36" s="222">
        <f t="shared" si="0"/>
        <v>4.1066666666666661E-2</v>
      </c>
      <c r="U36" s="59">
        <f t="shared" si="1"/>
        <v>1.8479999999999996</v>
      </c>
      <c r="V36" s="59">
        <f t="shared" si="2"/>
        <v>8.2133333333333329E-3</v>
      </c>
      <c r="W36" s="59">
        <f t="shared" si="3"/>
        <v>0.36959999999999998</v>
      </c>
      <c r="X36" s="59">
        <f t="shared" si="4"/>
        <v>2.2175999999999996</v>
      </c>
      <c r="Y36" s="60">
        <v>30</v>
      </c>
      <c r="Z36" s="58">
        <f t="shared" si="5"/>
        <v>6.3614744351962003</v>
      </c>
      <c r="AA36" s="61">
        <f t="shared" si="6"/>
        <v>0.433968253968254</v>
      </c>
      <c r="AB36" s="63">
        <f t="shared" si="7"/>
        <v>0.15</v>
      </c>
      <c r="AC36" s="62">
        <f t="shared" si="8"/>
        <v>0.03</v>
      </c>
      <c r="AD36" s="57">
        <f t="shared" si="9"/>
        <v>0.41066666666666662</v>
      </c>
      <c r="AE36" s="58">
        <f t="shared" si="10"/>
        <v>8.2133333333333336E-2</v>
      </c>
    </row>
    <row r="37" spans="2:31" x14ac:dyDescent="0.35">
      <c r="B37" s="71">
        <v>44186</v>
      </c>
      <c r="C37" s="106">
        <v>2019</v>
      </c>
      <c r="D37" s="71" t="s">
        <v>14</v>
      </c>
      <c r="E37" s="71" t="s">
        <v>16</v>
      </c>
      <c r="F37" s="78" t="s">
        <v>993</v>
      </c>
      <c r="G37" s="174">
        <v>2</v>
      </c>
      <c r="H37" s="106" t="s">
        <v>952</v>
      </c>
      <c r="I37" s="106" t="s">
        <v>10</v>
      </c>
      <c r="J37" s="174"/>
      <c r="K37" s="71" t="s">
        <v>1101</v>
      </c>
      <c r="L37" s="39">
        <v>111</v>
      </c>
      <c r="M37" s="127">
        <v>11.22</v>
      </c>
      <c r="N37" s="127">
        <v>99.8</v>
      </c>
      <c r="O37" s="129">
        <v>91.73</v>
      </c>
      <c r="P37" s="33">
        <f t="shared" si="13"/>
        <v>90.889591329871308</v>
      </c>
      <c r="Q37" s="262">
        <f t="shared" si="11"/>
        <v>8.0861723446893734</v>
      </c>
      <c r="R37" s="223">
        <v>2.13</v>
      </c>
      <c r="S37" s="221">
        <v>0.3</v>
      </c>
      <c r="T37" s="222">
        <f t="shared" si="0"/>
        <v>0.60722593466650099</v>
      </c>
      <c r="U37" s="59">
        <f t="shared" si="1"/>
        <v>27.325167059992545</v>
      </c>
      <c r="V37" s="59">
        <f t="shared" si="2"/>
        <v>8.5524779530493103E-2</v>
      </c>
      <c r="W37" s="59">
        <f t="shared" si="3"/>
        <v>3.8486150788721898</v>
      </c>
      <c r="X37" s="59">
        <f t="shared" si="4"/>
        <v>31.173782138864734</v>
      </c>
      <c r="Y37" s="60">
        <v>30</v>
      </c>
      <c r="Z37" s="58">
        <f t="shared" si="5"/>
        <v>9.1104086701286917</v>
      </c>
      <c r="AA37" s="61">
        <f t="shared" si="6"/>
        <v>0.45011799776425282</v>
      </c>
      <c r="AB37" s="63">
        <f t="shared" si="7"/>
        <v>2.13</v>
      </c>
      <c r="AC37" s="62">
        <f t="shared" si="8"/>
        <v>0.3</v>
      </c>
      <c r="AD37" s="57">
        <f t="shared" si="9"/>
        <v>6.0722593466650103</v>
      </c>
      <c r="AE37" s="58">
        <f t="shared" si="10"/>
        <v>0.855247795304931</v>
      </c>
    </row>
    <row r="38" spans="2:31" x14ac:dyDescent="0.35">
      <c r="B38" s="71">
        <v>44186</v>
      </c>
      <c r="C38" s="106">
        <v>2019</v>
      </c>
      <c r="D38" s="71" t="s">
        <v>14</v>
      </c>
      <c r="E38" s="71" t="s">
        <v>16</v>
      </c>
      <c r="F38" s="78" t="s">
        <v>993</v>
      </c>
      <c r="G38" s="174">
        <v>2</v>
      </c>
      <c r="H38" s="106" t="s">
        <v>990</v>
      </c>
      <c r="I38" s="106" t="s">
        <v>8</v>
      </c>
      <c r="J38" s="174"/>
      <c r="K38" s="71" t="s">
        <v>1102</v>
      </c>
      <c r="L38" s="39"/>
      <c r="M38" s="127"/>
      <c r="N38" s="127"/>
      <c r="O38" s="127"/>
      <c r="P38" s="93">
        <v>92</v>
      </c>
      <c r="Q38" s="262" t="e">
        <f t="shared" si="11"/>
        <v>#DIV/0!</v>
      </c>
      <c r="R38" s="223">
        <v>0.04</v>
      </c>
      <c r="S38" s="219">
        <v>0.06</v>
      </c>
      <c r="T38" s="222">
        <f t="shared" si="0"/>
        <v>1.1217391304347827E-2</v>
      </c>
      <c r="U38" s="59">
        <f t="shared" si="1"/>
        <v>0.50478260869565217</v>
      </c>
      <c r="V38" s="59">
        <f t="shared" si="2"/>
        <v>1.6826086956521737E-2</v>
      </c>
      <c r="W38" s="59">
        <f t="shared" si="3"/>
        <v>0.75717391304347814</v>
      </c>
      <c r="X38" s="59">
        <f t="shared" si="4"/>
        <v>1.2619565217391302</v>
      </c>
      <c r="Y38" s="60">
        <v>30</v>
      </c>
      <c r="Z38" s="58">
        <f t="shared" si="5"/>
        <v>8</v>
      </c>
      <c r="AA38" s="61">
        <f t="shared" si="6"/>
        <v>0.44347826086956516</v>
      </c>
      <c r="AB38" s="63">
        <f t="shared" si="7"/>
        <v>0.04</v>
      </c>
      <c r="AC38" s="62">
        <f t="shared" si="8"/>
        <v>0.06</v>
      </c>
      <c r="AD38" s="57">
        <f t="shared" si="9"/>
        <v>0.11217391304347826</v>
      </c>
      <c r="AE38" s="58">
        <f t="shared" si="10"/>
        <v>0.16826086956521738</v>
      </c>
    </row>
    <row r="39" spans="2:31" x14ac:dyDescent="0.35">
      <c r="B39" s="71">
        <v>44186</v>
      </c>
      <c r="C39" s="106">
        <v>2019</v>
      </c>
      <c r="D39" s="71" t="s">
        <v>14</v>
      </c>
      <c r="E39" s="71" t="s">
        <v>16</v>
      </c>
      <c r="F39" s="78" t="s">
        <v>993</v>
      </c>
      <c r="G39" s="174">
        <v>2</v>
      </c>
      <c r="H39" s="106" t="s">
        <v>990</v>
      </c>
      <c r="I39" s="106" t="s">
        <v>12</v>
      </c>
      <c r="J39" s="174"/>
      <c r="K39" s="71" t="s">
        <v>1103</v>
      </c>
      <c r="L39" s="39">
        <v>349</v>
      </c>
      <c r="M39" s="127" t="s">
        <v>1026</v>
      </c>
      <c r="N39" s="127" t="s">
        <v>1362</v>
      </c>
      <c r="O39" s="129">
        <v>106.07</v>
      </c>
      <c r="P39" s="33">
        <f>100/(N39-M39)*(O39-M39)</f>
        <v>95.746185712842276</v>
      </c>
      <c r="Q39" s="262">
        <f t="shared" si="11"/>
        <v>3.8175553137468334</v>
      </c>
      <c r="R39" s="223">
        <v>0.04</v>
      </c>
      <c r="S39" s="219">
        <v>0.01</v>
      </c>
      <c r="T39" s="222">
        <f t="shared" si="0"/>
        <v>1.0621992401857322E-2</v>
      </c>
      <c r="U39" s="59">
        <f t="shared" si="1"/>
        <v>0.47798965808357952</v>
      </c>
      <c r="V39" s="59">
        <f t="shared" si="2"/>
        <v>2.6554981004643305E-3</v>
      </c>
      <c r="W39" s="59">
        <f t="shared" si="3"/>
        <v>0.11949741452089488</v>
      </c>
      <c r="X39" s="59">
        <f t="shared" si="4"/>
        <v>0.59748707260447442</v>
      </c>
      <c r="Y39" s="60">
        <v>30</v>
      </c>
      <c r="Z39" s="58">
        <f t="shared" si="5"/>
        <v>4.2538142871577236</v>
      </c>
      <c r="AA39" s="61">
        <f t="shared" si="6"/>
        <v>0.42221401435204731</v>
      </c>
      <c r="AB39" s="63">
        <f t="shared" si="7"/>
        <v>0.04</v>
      </c>
      <c r="AC39" s="62">
        <f t="shared" si="8"/>
        <v>0.01</v>
      </c>
      <c r="AD39" s="57">
        <f t="shared" si="9"/>
        <v>0.10621992401857322</v>
      </c>
      <c r="AE39" s="58">
        <f t="shared" si="10"/>
        <v>2.6554981004643305E-2</v>
      </c>
    </row>
    <row r="40" spans="2:31" x14ac:dyDescent="0.35">
      <c r="B40" s="71">
        <v>44186</v>
      </c>
      <c r="C40" s="106">
        <v>2019</v>
      </c>
      <c r="D40" s="71" t="s">
        <v>14</v>
      </c>
      <c r="E40" s="71" t="s">
        <v>16</v>
      </c>
      <c r="F40" s="78" t="s">
        <v>993</v>
      </c>
      <c r="G40" s="174">
        <v>2</v>
      </c>
      <c r="H40" s="106" t="s">
        <v>990</v>
      </c>
      <c r="I40" s="106" t="s">
        <v>11</v>
      </c>
      <c r="J40" s="174"/>
      <c r="K40" s="71" t="s">
        <v>1104</v>
      </c>
      <c r="L40" s="39">
        <v>43</v>
      </c>
      <c r="M40" s="127">
        <v>11.15</v>
      </c>
      <c r="N40" s="127">
        <v>115.54</v>
      </c>
      <c r="O40" s="129">
        <v>109.25</v>
      </c>
      <c r="P40" s="33">
        <f>100/(N40-M40)*(O40-M40)</f>
        <v>93.974518632052863</v>
      </c>
      <c r="Q40" s="262">
        <f t="shared" si="11"/>
        <v>5.4440020772027049</v>
      </c>
      <c r="R40" s="219">
        <v>0.42</v>
      </c>
      <c r="S40" s="220">
        <v>0.03</v>
      </c>
      <c r="T40" s="222">
        <f t="shared" si="0"/>
        <v>0.11442538226299695</v>
      </c>
      <c r="U40" s="59">
        <f t="shared" si="1"/>
        <v>5.1491422018348629</v>
      </c>
      <c r="V40" s="59">
        <f t="shared" si="2"/>
        <v>8.1732415902140681E-3</v>
      </c>
      <c r="W40" s="59">
        <f t="shared" si="3"/>
        <v>0.36779587155963306</v>
      </c>
      <c r="X40" s="59">
        <f t="shared" si="4"/>
        <v>5.5169380733944964</v>
      </c>
      <c r="Y40" s="60">
        <v>30</v>
      </c>
      <c r="Z40" s="58">
        <f t="shared" si="5"/>
        <v>6.0254813679471368</v>
      </c>
      <c r="AA40" s="61">
        <f t="shared" si="6"/>
        <v>0.43205912334352714</v>
      </c>
      <c r="AB40" s="63">
        <f t="shared" si="7"/>
        <v>0.42</v>
      </c>
      <c r="AC40" s="62">
        <f t="shared" si="8"/>
        <v>0.03</v>
      </c>
      <c r="AD40" s="57">
        <f t="shared" si="9"/>
        <v>1.1442538226299694</v>
      </c>
      <c r="AE40" s="58">
        <f t="shared" si="10"/>
        <v>8.1732415902140684E-2</v>
      </c>
    </row>
    <row r="41" spans="2:31" x14ac:dyDescent="0.35">
      <c r="B41" s="71">
        <v>44186</v>
      </c>
      <c r="C41" s="106">
        <v>2019</v>
      </c>
      <c r="D41" s="71" t="s">
        <v>14</v>
      </c>
      <c r="E41" s="71" t="s">
        <v>16</v>
      </c>
      <c r="F41" s="78" t="s">
        <v>993</v>
      </c>
      <c r="G41" s="174">
        <v>2</v>
      </c>
      <c r="H41" s="106" t="s">
        <v>990</v>
      </c>
      <c r="I41" s="106" t="s">
        <v>10</v>
      </c>
      <c r="J41" s="174"/>
      <c r="K41" s="71" t="s">
        <v>1105</v>
      </c>
      <c r="L41" s="39">
        <v>48</v>
      </c>
      <c r="M41" s="127">
        <v>11.37</v>
      </c>
      <c r="N41" s="127">
        <v>88.24</v>
      </c>
      <c r="O41" s="129">
        <v>81.709999999999994</v>
      </c>
      <c r="P41" s="33">
        <f>100/(N41-M41)*(O41-M41)</f>
        <v>91.505138545596452</v>
      </c>
      <c r="Q41" s="262">
        <f t="shared" si="11"/>
        <v>7.4002719854941086</v>
      </c>
      <c r="R41" s="219">
        <v>1.1499999999999999</v>
      </c>
      <c r="S41" s="219">
        <v>0.25</v>
      </c>
      <c r="T41" s="222">
        <f t="shared" si="0"/>
        <v>0.3248660079613308</v>
      </c>
      <c r="U41" s="59">
        <f t="shared" si="1"/>
        <v>14.618970358259887</v>
      </c>
      <c r="V41" s="59">
        <f t="shared" si="2"/>
        <v>7.062304520898495E-2</v>
      </c>
      <c r="W41" s="59">
        <f t="shared" si="3"/>
        <v>3.1780370344043227</v>
      </c>
      <c r="X41" s="59">
        <f t="shared" si="4"/>
        <v>17.797007392664209</v>
      </c>
      <c r="Y41" s="60">
        <v>30</v>
      </c>
      <c r="Z41" s="58">
        <f t="shared" si="5"/>
        <v>8.4948614544035479</v>
      </c>
      <c r="AA41" s="61">
        <f t="shared" si="6"/>
        <v>0.4464174011941997</v>
      </c>
      <c r="AB41" s="63">
        <f t="shared" si="7"/>
        <v>1.1499999999999999</v>
      </c>
      <c r="AC41" s="62">
        <f t="shared" si="8"/>
        <v>0.25</v>
      </c>
      <c r="AD41" s="57">
        <f t="shared" si="9"/>
        <v>3.248660079613308</v>
      </c>
      <c r="AE41" s="58">
        <f t="shared" si="10"/>
        <v>0.70623045208984947</v>
      </c>
    </row>
    <row r="42" spans="2:31" x14ac:dyDescent="0.35">
      <c r="B42" s="71">
        <v>44186</v>
      </c>
      <c r="C42" s="106">
        <v>2019</v>
      </c>
      <c r="D42" s="71" t="s">
        <v>14</v>
      </c>
      <c r="E42" s="71" t="s">
        <v>15</v>
      </c>
      <c r="F42" s="78" t="s">
        <v>995</v>
      </c>
      <c r="G42" s="174">
        <v>4</v>
      </c>
      <c r="H42" s="106" t="s">
        <v>952</v>
      </c>
      <c r="I42" s="106" t="s">
        <v>8</v>
      </c>
      <c r="J42" s="174"/>
      <c r="K42" s="71" t="s">
        <v>1106</v>
      </c>
      <c r="L42" s="39">
        <v>178</v>
      </c>
      <c r="M42" s="127">
        <v>10.89</v>
      </c>
      <c r="N42" s="127">
        <v>95.29</v>
      </c>
      <c r="O42" s="129">
        <v>91.02</v>
      </c>
      <c r="P42" s="33">
        <f>100/(N42-M42)*(O42-M42)</f>
        <v>94.940758293838854</v>
      </c>
      <c r="Q42" s="262">
        <f t="shared" si="11"/>
        <v>4.4810578234862106</v>
      </c>
      <c r="R42" s="223">
        <v>0.12</v>
      </c>
      <c r="S42" s="221">
        <v>0.02</v>
      </c>
      <c r="T42" s="222">
        <f t="shared" si="0"/>
        <v>3.2238113066267317E-2</v>
      </c>
      <c r="U42" s="59">
        <f t="shared" si="1"/>
        <v>1.4507150879820292</v>
      </c>
      <c r="V42" s="59">
        <f t="shared" si="2"/>
        <v>5.3730188443778864E-3</v>
      </c>
      <c r="W42" s="59">
        <f t="shared" si="3"/>
        <v>0.24178584799700489</v>
      </c>
      <c r="X42" s="59">
        <f t="shared" si="4"/>
        <v>1.6925009359790342</v>
      </c>
      <c r="Y42" s="60">
        <v>30</v>
      </c>
      <c r="Z42" s="58">
        <f t="shared" si="5"/>
        <v>5.0592417061611457</v>
      </c>
      <c r="AA42" s="61">
        <f t="shared" si="6"/>
        <v>0.42664420316984913</v>
      </c>
      <c r="AB42" s="63">
        <f t="shared" si="7"/>
        <v>0.12</v>
      </c>
      <c r="AC42" s="62">
        <f t="shared" si="8"/>
        <v>0.02</v>
      </c>
      <c r="AD42" s="57">
        <f t="shared" si="9"/>
        <v>0.32238113066267315</v>
      </c>
      <c r="AE42" s="58">
        <f t="shared" si="10"/>
        <v>5.3730188443778866E-2</v>
      </c>
    </row>
    <row r="43" spans="2:31" x14ac:dyDescent="0.35">
      <c r="B43" s="71">
        <v>44186</v>
      </c>
      <c r="C43" s="106">
        <v>2019</v>
      </c>
      <c r="D43" s="71" t="s">
        <v>14</v>
      </c>
      <c r="E43" s="71" t="s">
        <v>15</v>
      </c>
      <c r="F43" s="78" t="s">
        <v>995</v>
      </c>
      <c r="G43" s="174">
        <v>4</v>
      </c>
      <c r="H43" s="106" t="s">
        <v>952</v>
      </c>
      <c r="I43" s="106" t="s">
        <v>12</v>
      </c>
      <c r="J43" s="174"/>
      <c r="K43" s="71" t="s">
        <v>1107</v>
      </c>
      <c r="L43" s="39"/>
      <c r="M43" s="127"/>
      <c r="N43" s="127"/>
      <c r="O43" s="127"/>
      <c r="P43" s="93">
        <v>92</v>
      </c>
      <c r="Q43" s="262" t="e">
        <f t="shared" si="11"/>
        <v>#DIV/0!</v>
      </c>
      <c r="R43" s="223">
        <v>0.05</v>
      </c>
      <c r="S43" s="219">
        <v>0.05</v>
      </c>
      <c r="T43" s="222">
        <f t="shared" si="0"/>
        <v>1.4021739130434785E-2</v>
      </c>
      <c r="U43" s="59">
        <f t="shared" si="1"/>
        <v>0.63097826086956532</v>
      </c>
      <c r="V43" s="59">
        <f t="shared" si="2"/>
        <v>1.4021739130434785E-2</v>
      </c>
      <c r="W43" s="59">
        <f t="shared" si="3"/>
        <v>0.63097826086956532</v>
      </c>
      <c r="X43" s="59">
        <f t="shared" si="4"/>
        <v>1.2619565217391306</v>
      </c>
      <c r="Y43" s="60">
        <v>30</v>
      </c>
      <c r="Z43" s="58">
        <f t="shared" si="5"/>
        <v>8</v>
      </c>
      <c r="AA43" s="61">
        <f t="shared" si="6"/>
        <v>0.44347826086956516</v>
      </c>
      <c r="AB43" s="63">
        <f t="shared" si="7"/>
        <v>0.05</v>
      </c>
      <c r="AC43" s="62">
        <f t="shared" si="8"/>
        <v>0.05</v>
      </c>
      <c r="AD43" s="57">
        <f t="shared" si="9"/>
        <v>0.14021739130434785</v>
      </c>
      <c r="AE43" s="58">
        <f t="shared" si="10"/>
        <v>0.14021739130434785</v>
      </c>
    </row>
    <row r="44" spans="2:31" x14ac:dyDescent="0.35">
      <c r="B44" s="71">
        <v>44186</v>
      </c>
      <c r="C44" s="106">
        <v>2019</v>
      </c>
      <c r="D44" s="71" t="s">
        <v>14</v>
      </c>
      <c r="E44" s="71" t="s">
        <v>15</v>
      </c>
      <c r="F44" s="78" t="s">
        <v>995</v>
      </c>
      <c r="G44" s="174">
        <v>4</v>
      </c>
      <c r="H44" s="106" t="s">
        <v>952</v>
      </c>
      <c r="I44" s="106" t="s">
        <v>11</v>
      </c>
      <c r="J44" s="174"/>
      <c r="K44" s="71" t="s">
        <v>1108</v>
      </c>
      <c r="L44" s="39"/>
      <c r="M44" s="127"/>
      <c r="N44" s="127"/>
      <c r="O44" s="127"/>
      <c r="P44" s="93">
        <v>91</v>
      </c>
      <c r="Q44" s="262" t="e">
        <f t="shared" si="11"/>
        <v>#DIV/0!</v>
      </c>
      <c r="R44" s="223">
        <v>0.36</v>
      </c>
      <c r="S44" s="221">
        <v>0.03</v>
      </c>
      <c r="T44" s="222">
        <f t="shared" si="0"/>
        <v>0.10246153846153848</v>
      </c>
      <c r="U44" s="59">
        <f t="shared" si="1"/>
        <v>4.6107692307692316</v>
      </c>
      <c r="V44" s="59">
        <f t="shared" si="2"/>
        <v>8.5384615384615399E-3</v>
      </c>
      <c r="W44" s="59">
        <f t="shared" si="3"/>
        <v>0.38423076923076932</v>
      </c>
      <c r="X44" s="59">
        <f t="shared" si="4"/>
        <v>4.995000000000001</v>
      </c>
      <c r="Y44" s="60">
        <v>30</v>
      </c>
      <c r="Z44" s="58">
        <f t="shared" si="5"/>
        <v>9</v>
      </c>
      <c r="AA44" s="61">
        <f t="shared" si="6"/>
        <v>0.44945054945054946</v>
      </c>
      <c r="AB44" s="63">
        <f t="shared" si="7"/>
        <v>0.36</v>
      </c>
      <c r="AC44" s="62">
        <f t="shared" si="8"/>
        <v>0.03</v>
      </c>
      <c r="AD44" s="57">
        <f t="shared" si="9"/>
        <v>1.0246153846153847</v>
      </c>
      <c r="AE44" s="58">
        <f t="shared" si="10"/>
        <v>8.5384615384615392E-2</v>
      </c>
    </row>
    <row r="45" spans="2:31" x14ac:dyDescent="0.35">
      <c r="B45" s="71">
        <v>44186</v>
      </c>
      <c r="C45" s="106">
        <v>2019</v>
      </c>
      <c r="D45" s="71" t="s">
        <v>14</v>
      </c>
      <c r="E45" s="71" t="s">
        <v>15</v>
      </c>
      <c r="F45" s="78" t="s">
        <v>995</v>
      </c>
      <c r="G45" s="174">
        <v>4</v>
      </c>
      <c r="H45" s="106" t="s">
        <v>952</v>
      </c>
      <c r="I45" s="106" t="s">
        <v>10</v>
      </c>
      <c r="J45" s="174"/>
      <c r="K45" s="71" t="s">
        <v>1109</v>
      </c>
      <c r="L45" s="39">
        <v>105</v>
      </c>
      <c r="M45" s="127">
        <v>11.27</v>
      </c>
      <c r="N45" s="127">
        <v>89.5</v>
      </c>
      <c r="O45" s="129">
        <v>82.6</v>
      </c>
      <c r="P45" s="33">
        <f>100/(N45-M45)*(O45-M45)</f>
        <v>91.179854275853259</v>
      </c>
      <c r="Q45" s="262">
        <f t="shared" si="11"/>
        <v>7.709497206703916</v>
      </c>
      <c r="R45" s="223">
        <v>1.1100000000000001</v>
      </c>
      <c r="S45" s="221">
        <v>0.09</v>
      </c>
      <c r="T45" s="222">
        <f t="shared" si="0"/>
        <v>0.31508096172718347</v>
      </c>
      <c r="U45" s="59">
        <f t="shared" si="1"/>
        <v>14.178643277723257</v>
      </c>
      <c r="V45" s="59">
        <f t="shared" si="2"/>
        <v>2.5547105004906766E-2</v>
      </c>
      <c r="W45" s="59">
        <f t="shared" si="3"/>
        <v>1.1496197252208045</v>
      </c>
      <c r="X45" s="59">
        <f t="shared" si="4"/>
        <v>15.328263002944061</v>
      </c>
      <c r="Y45" s="60">
        <v>30</v>
      </c>
      <c r="Z45" s="58">
        <f t="shared" si="5"/>
        <v>8.8201457241467409</v>
      </c>
      <c r="AA45" s="61">
        <f t="shared" si="6"/>
        <v>0.44836674610963123</v>
      </c>
      <c r="AB45" s="63">
        <f t="shared" si="7"/>
        <v>1.1100000000000001</v>
      </c>
      <c r="AC45" s="62">
        <f t="shared" si="8"/>
        <v>0.09</v>
      </c>
      <c r="AD45" s="57">
        <f t="shared" si="9"/>
        <v>3.1508096172718347</v>
      </c>
      <c r="AE45" s="58">
        <f t="shared" si="10"/>
        <v>0.25547105004906767</v>
      </c>
    </row>
    <row r="46" spans="2:31" x14ac:dyDescent="0.35">
      <c r="B46" s="71">
        <v>44186</v>
      </c>
      <c r="C46" s="106">
        <v>2019</v>
      </c>
      <c r="D46" s="71" t="s">
        <v>14</v>
      </c>
      <c r="E46" s="71" t="s">
        <v>15</v>
      </c>
      <c r="F46" s="78" t="s">
        <v>995</v>
      </c>
      <c r="G46" s="174">
        <v>4</v>
      </c>
      <c r="H46" s="106" t="s">
        <v>990</v>
      </c>
      <c r="I46" s="106" t="s">
        <v>8</v>
      </c>
      <c r="J46" s="174"/>
      <c r="K46" s="71" t="s">
        <v>1110</v>
      </c>
      <c r="L46" s="39"/>
      <c r="M46" s="127"/>
      <c r="N46" s="127"/>
      <c r="O46" s="127"/>
      <c r="P46" s="93">
        <v>93</v>
      </c>
      <c r="Q46" s="262" t="e">
        <f t="shared" si="11"/>
        <v>#DIV/0!</v>
      </c>
      <c r="R46" s="223">
        <v>0.06</v>
      </c>
      <c r="S46" s="221">
        <v>0.03</v>
      </c>
      <c r="T46" s="222">
        <f t="shared" si="0"/>
        <v>1.6580645161290323E-2</v>
      </c>
      <c r="U46" s="59">
        <f t="shared" si="1"/>
        <v>0.74612903225806448</v>
      </c>
      <c r="V46" s="59">
        <f t="shared" si="2"/>
        <v>8.2903225806451614E-3</v>
      </c>
      <c r="W46" s="59">
        <f t="shared" si="3"/>
        <v>0.37306451612903224</v>
      </c>
      <c r="X46" s="59">
        <f t="shared" si="4"/>
        <v>1.1191935483870967</v>
      </c>
      <c r="Y46" s="60">
        <v>30</v>
      </c>
      <c r="Z46" s="58">
        <f t="shared" si="5"/>
        <v>7</v>
      </c>
      <c r="AA46" s="61">
        <f t="shared" si="6"/>
        <v>0.43763440860215047</v>
      </c>
      <c r="AB46" s="63">
        <f t="shared" si="7"/>
        <v>0.06</v>
      </c>
      <c r="AC46" s="62">
        <f t="shared" si="8"/>
        <v>0.03</v>
      </c>
      <c r="AD46" s="57">
        <f t="shared" si="9"/>
        <v>0.16580645161290322</v>
      </c>
      <c r="AE46" s="58">
        <f t="shared" si="10"/>
        <v>8.2903225806451611E-2</v>
      </c>
    </row>
    <row r="47" spans="2:31" x14ac:dyDescent="0.35">
      <c r="B47" s="71">
        <v>44186</v>
      </c>
      <c r="C47" s="106">
        <v>2019</v>
      </c>
      <c r="D47" s="71" t="s">
        <v>14</v>
      </c>
      <c r="E47" s="71" t="s">
        <v>15</v>
      </c>
      <c r="F47" s="78" t="s">
        <v>995</v>
      </c>
      <c r="G47" s="174">
        <v>4</v>
      </c>
      <c r="H47" s="106" t="s">
        <v>990</v>
      </c>
      <c r="I47" s="106" t="s">
        <v>12</v>
      </c>
      <c r="J47" s="174"/>
      <c r="K47" s="71" t="s">
        <v>1111</v>
      </c>
      <c r="L47" s="39"/>
      <c r="M47" s="127"/>
      <c r="N47" s="127"/>
      <c r="O47" s="127"/>
      <c r="P47" s="93">
        <v>92</v>
      </c>
      <c r="Q47" s="262" t="e">
        <f t="shared" si="11"/>
        <v>#DIV/0!</v>
      </c>
      <c r="R47" s="223">
        <v>0.02</v>
      </c>
      <c r="S47" s="221">
        <v>0.02</v>
      </c>
      <c r="T47" s="222">
        <f t="shared" si="0"/>
        <v>5.6086956521739133E-3</v>
      </c>
      <c r="U47" s="59">
        <f t="shared" si="1"/>
        <v>0.25239130434782608</v>
      </c>
      <c r="V47" s="59">
        <f t="shared" si="2"/>
        <v>5.6086956521739133E-3</v>
      </c>
      <c r="W47" s="59">
        <f t="shared" si="3"/>
        <v>0.25239130434782608</v>
      </c>
      <c r="X47" s="59">
        <f t="shared" si="4"/>
        <v>0.50478260869565217</v>
      </c>
      <c r="Y47" s="60">
        <v>30</v>
      </c>
      <c r="Z47" s="58">
        <f t="shared" si="5"/>
        <v>8</v>
      </c>
      <c r="AA47" s="61">
        <f t="shared" si="6"/>
        <v>0.44347826086956516</v>
      </c>
      <c r="AB47" s="63">
        <f t="shared" si="7"/>
        <v>0.02</v>
      </c>
      <c r="AC47" s="62">
        <f t="shared" si="8"/>
        <v>0.02</v>
      </c>
      <c r="AD47" s="57">
        <f t="shared" si="9"/>
        <v>5.6086956521739131E-2</v>
      </c>
      <c r="AE47" s="58">
        <f t="shared" si="10"/>
        <v>5.6086956521739131E-2</v>
      </c>
    </row>
    <row r="48" spans="2:31" x14ac:dyDescent="0.35">
      <c r="B48" s="71">
        <v>44186</v>
      </c>
      <c r="C48" s="106">
        <v>2019</v>
      </c>
      <c r="D48" s="71" t="s">
        <v>14</v>
      </c>
      <c r="E48" s="71" t="s">
        <v>15</v>
      </c>
      <c r="F48" s="78" t="s">
        <v>995</v>
      </c>
      <c r="G48" s="174">
        <v>4</v>
      </c>
      <c r="H48" s="106" t="s">
        <v>990</v>
      </c>
      <c r="I48" s="106" t="s">
        <v>11</v>
      </c>
      <c r="J48" s="174"/>
      <c r="K48" s="71" t="s">
        <v>1112</v>
      </c>
      <c r="L48" s="39">
        <v>24</v>
      </c>
      <c r="M48" s="127">
        <v>11.02</v>
      </c>
      <c r="N48" s="127">
        <v>108.75</v>
      </c>
      <c r="O48" s="129">
        <v>102.24</v>
      </c>
      <c r="P48" s="33">
        <f t="shared" ref="P48:P70" si="14">100/(N48-M48)*(O48-M48)</f>
        <v>93.338790545380135</v>
      </c>
      <c r="Q48" s="262">
        <f t="shared" si="11"/>
        <v>5.986206896551729</v>
      </c>
      <c r="R48" s="219">
        <v>0.34</v>
      </c>
      <c r="S48" s="219">
        <v>0.06</v>
      </c>
      <c r="T48" s="222">
        <f t="shared" si="0"/>
        <v>9.3492545494409135E-2</v>
      </c>
      <c r="U48" s="59">
        <f t="shared" si="1"/>
        <v>4.2071645472484107</v>
      </c>
      <c r="V48" s="59">
        <f t="shared" si="2"/>
        <v>1.6498684499013375E-2</v>
      </c>
      <c r="W48" s="59">
        <f t="shared" si="3"/>
        <v>0.74244080245560184</v>
      </c>
      <c r="X48" s="59">
        <f t="shared" si="4"/>
        <v>4.9496053497040124</v>
      </c>
      <c r="Y48" s="60">
        <v>30</v>
      </c>
      <c r="Z48" s="58">
        <f t="shared" si="5"/>
        <v>6.6612094546198648</v>
      </c>
      <c r="AA48" s="61">
        <f t="shared" si="6"/>
        <v>0.43568296426222325</v>
      </c>
      <c r="AB48" s="63">
        <f t="shared" si="7"/>
        <v>0.34</v>
      </c>
      <c r="AC48" s="62">
        <f t="shared" si="8"/>
        <v>0.06</v>
      </c>
      <c r="AD48" s="57">
        <f t="shared" si="9"/>
        <v>0.93492545494409129</v>
      </c>
      <c r="AE48" s="58">
        <f t="shared" si="10"/>
        <v>0.16498684499013375</v>
      </c>
    </row>
    <row r="49" spans="1:31" x14ac:dyDescent="0.35">
      <c r="B49" s="71">
        <v>44186</v>
      </c>
      <c r="C49" s="106">
        <v>2019</v>
      </c>
      <c r="D49" s="71" t="s">
        <v>14</v>
      </c>
      <c r="E49" s="71" t="s">
        <v>15</v>
      </c>
      <c r="F49" s="78" t="s">
        <v>995</v>
      </c>
      <c r="G49" s="174">
        <v>4</v>
      </c>
      <c r="H49" s="106" t="s">
        <v>990</v>
      </c>
      <c r="I49" s="106" t="s">
        <v>10</v>
      </c>
      <c r="J49" s="174"/>
      <c r="K49" s="71" t="s">
        <v>1113</v>
      </c>
      <c r="L49" s="39">
        <v>95</v>
      </c>
      <c r="M49" s="127">
        <v>10.93</v>
      </c>
      <c r="N49" s="127">
        <v>100.9</v>
      </c>
      <c r="O49" s="129">
        <v>92.52</v>
      </c>
      <c r="P49" s="33">
        <f t="shared" si="14"/>
        <v>90.685784150272312</v>
      </c>
      <c r="Q49" s="262">
        <f t="shared" si="11"/>
        <v>8.3052527254707726</v>
      </c>
      <c r="R49" s="223">
        <v>1.1100000000000001</v>
      </c>
      <c r="S49" s="219">
        <v>0.15</v>
      </c>
      <c r="T49" s="222">
        <f t="shared" si="0"/>
        <v>0.31740231646035055</v>
      </c>
      <c r="U49" s="59">
        <f t="shared" si="1"/>
        <v>14.283104240715774</v>
      </c>
      <c r="V49" s="59">
        <f t="shared" si="2"/>
        <v>4.2892204927074393E-2</v>
      </c>
      <c r="W49" s="59">
        <f t="shared" si="3"/>
        <v>1.9301492217183476</v>
      </c>
      <c r="X49" s="59">
        <f t="shared" si="4"/>
        <v>16.213253462434121</v>
      </c>
      <c r="Y49" s="60">
        <v>30</v>
      </c>
      <c r="Z49" s="58">
        <f t="shared" si="5"/>
        <v>9.3142158497276881</v>
      </c>
      <c r="AA49" s="61">
        <f t="shared" si="6"/>
        <v>0.45135433263880376</v>
      </c>
      <c r="AB49" s="63">
        <f t="shared" si="7"/>
        <v>1.1100000000000001</v>
      </c>
      <c r="AC49" s="62">
        <f t="shared" si="8"/>
        <v>0.15</v>
      </c>
      <c r="AD49" s="57">
        <f t="shared" si="9"/>
        <v>3.1740231646035055</v>
      </c>
      <c r="AE49" s="58">
        <f t="shared" si="10"/>
        <v>0.42892204927074395</v>
      </c>
    </row>
    <row r="50" spans="1:31" x14ac:dyDescent="0.35">
      <c r="B50" s="71">
        <v>44186</v>
      </c>
      <c r="C50" s="106">
        <v>2019</v>
      </c>
      <c r="D50" s="71" t="s">
        <v>14</v>
      </c>
      <c r="E50" s="71" t="s">
        <v>14</v>
      </c>
      <c r="F50" s="78" t="s">
        <v>997</v>
      </c>
      <c r="G50" s="174">
        <v>6</v>
      </c>
      <c r="H50" s="106" t="s">
        <v>952</v>
      </c>
      <c r="I50" s="106" t="s">
        <v>8</v>
      </c>
      <c r="J50" s="174"/>
      <c r="K50" s="71" t="s">
        <v>1114</v>
      </c>
      <c r="L50" s="39">
        <v>180</v>
      </c>
      <c r="M50" s="127">
        <v>10.89</v>
      </c>
      <c r="N50" s="127">
        <v>89.44</v>
      </c>
      <c r="O50" s="129">
        <v>86.1</v>
      </c>
      <c r="P50" s="33">
        <f t="shared" si="14"/>
        <v>95.747931253978365</v>
      </c>
      <c r="Q50" s="262">
        <f t="shared" si="11"/>
        <v>3.7343470483005401</v>
      </c>
      <c r="R50" s="225">
        <v>7.0000000000000007E-2</v>
      </c>
      <c r="S50" s="225">
        <v>0.11</v>
      </c>
      <c r="T50" s="222">
        <f t="shared" si="0"/>
        <v>1.8588020210078448E-2</v>
      </c>
      <c r="U50" s="59">
        <f t="shared" si="1"/>
        <v>0.83646090945353013</v>
      </c>
      <c r="V50" s="59">
        <f t="shared" si="2"/>
        <v>2.9209746044408985E-2</v>
      </c>
      <c r="W50" s="59">
        <f t="shared" si="3"/>
        <v>1.3144385719984044</v>
      </c>
      <c r="X50" s="59">
        <f t="shared" si="4"/>
        <v>2.1508994814519347</v>
      </c>
      <c r="Y50" s="60">
        <v>30</v>
      </c>
      <c r="Z50" s="58">
        <f t="shared" si="5"/>
        <v>4.2520687460216351</v>
      </c>
      <c r="AA50" s="61">
        <f t="shared" si="6"/>
        <v>0.42220449408323352</v>
      </c>
      <c r="AB50" s="63">
        <f t="shared" si="7"/>
        <v>7.0000000000000007E-2</v>
      </c>
      <c r="AC50" s="62">
        <f t="shared" si="8"/>
        <v>0.11</v>
      </c>
      <c r="AD50" s="57">
        <f t="shared" si="9"/>
        <v>0.18588020210078449</v>
      </c>
      <c r="AE50" s="58">
        <f t="shared" si="10"/>
        <v>0.29209746044408985</v>
      </c>
    </row>
    <row r="51" spans="1:31" x14ac:dyDescent="0.35">
      <c r="B51" s="71">
        <v>44186</v>
      </c>
      <c r="C51" s="106">
        <v>2019</v>
      </c>
      <c r="D51" s="71" t="s">
        <v>14</v>
      </c>
      <c r="E51" s="71" t="s">
        <v>14</v>
      </c>
      <c r="F51" s="78" t="s">
        <v>997</v>
      </c>
      <c r="G51" s="174">
        <v>6</v>
      </c>
      <c r="H51" s="106" t="s">
        <v>952</v>
      </c>
      <c r="I51" s="106" t="s">
        <v>12</v>
      </c>
      <c r="J51" s="174"/>
      <c r="K51" s="71" t="s">
        <v>1115</v>
      </c>
      <c r="L51" s="39">
        <v>388</v>
      </c>
      <c r="M51" s="127">
        <v>10.9</v>
      </c>
      <c r="N51" s="127">
        <v>95.36</v>
      </c>
      <c r="O51" s="129">
        <v>88.47</v>
      </c>
      <c r="P51" s="33">
        <f t="shared" si="14"/>
        <v>91.842292209329855</v>
      </c>
      <c r="Q51" s="262">
        <f t="shared" si="11"/>
        <v>7.2252516778523495</v>
      </c>
      <c r="R51" s="225">
        <v>0.06</v>
      </c>
      <c r="S51" s="225">
        <v>0.09</v>
      </c>
      <c r="T51" s="222">
        <f t="shared" si="0"/>
        <v>1.6865282970220448E-2</v>
      </c>
      <c r="U51" s="59">
        <f t="shared" si="1"/>
        <v>0.75893773365992012</v>
      </c>
      <c r="V51" s="59">
        <f t="shared" si="2"/>
        <v>2.5297924455330672E-2</v>
      </c>
      <c r="W51" s="59">
        <f t="shared" si="3"/>
        <v>1.1384066004898803</v>
      </c>
      <c r="X51" s="59">
        <f t="shared" si="4"/>
        <v>1.8973443341498004</v>
      </c>
      <c r="Y51" s="60">
        <v>30</v>
      </c>
      <c r="Z51" s="58">
        <f t="shared" si="5"/>
        <v>8.1577077906701447</v>
      </c>
      <c r="AA51" s="61">
        <f t="shared" si="6"/>
        <v>0.44441149929096296</v>
      </c>
      <c r="AB51" s="63">
        <f t="shared" si="7"/>
        <v>0.06</v>
      </c>
      <c r="AC51" s="62">
        <f t="shared" si="8"/>
        <v>0.09</v>
      </c>
      <c r="AD51" s="57">
        <f t="shared" si="9"/>
        <v>0.16865282970220447</v>
      </c>
      <c r="AE51" s="58">
        <f t="shared" si="10"/>
        <v>0.25297924455330673</v>
      </c>
    </row>
    <row r="52" spans="1:31" x14ac:dyDescent="0.35">
      <c r="B52" s="71">
        <v>44186</v>
      </c>
      <c r="C52" s="106">
        <v>2019</v>
      </c>
      <c r="D52" s="71" t="s">
        <v>14</v>
      </c>
      <c r="E52" s="71" t="s">
        <v>14</v>
      </c>
      <c r="F52" s="78" t="s">
        <v>997</v>
      </c>
      <c r="G52" s="174">
        <v>6</v>
      </c>
      <c r="H52" s="106" t="s">
        <v>952</v>
      </c>
      <c r="I52" s="106" t="s">
        <v>11</v>
      </c>
      <c r="J52" s="174"/>
      <c r="K52" s="71" t="s">
        <v>1116</v>
      </c>
      <c r="L52" s="39">
        <v>87</v>
      </c>
      <c r="M52" s="127">
        <v>11.1</v>
      </c>
      <c r="N52" s="127">
        <v>87.38</v>
      </c>
      <c r="O52" s="129">
        <v>80.260000000000005</v>
      </c>
      <c r="P52" s="33">
        <f t="shared" si="14"/>
        <v>90.665967488201375</v>
      </c>
      <c r="Q52" s="262">
        <f t="shared" si="11"/>
        <v>8.148317692835878</v>
      </c>
      <c r="R52" s="225">
        <v>0.45</v>
      </c>
      <c r="S52" s="225">
        <v>0.18</v>
      </c>
      <c r="T52" s="222">
        <f t="shared" si="0"/>
        <v>0.12871457489878541</v>
      </c>
      <c r="U52" s="59">
        <f t="shared" si="1"/>
        <v>5.7921558704453435</v>
      </c>
      <c r="V52" s="59">
        <f t="shared" si="2"/>
        <v>5.1485829959514159E-2</v>
      </c>
      <c r="W52" s="59">
        <f t="shared" si="3"/>
        <v>2.316862348178137</v>
      </c>
      <c r="X52" s="59">
        <f t="shared" si="4"/>
        <v>8.1090182186234809</v>
      </c>
      <c r="Y52" s="60">
        <v>30</v>
      </c>
      <c r="Z52" s="58">
        <f t="shared" si="5"/>
        <v>9.3340325117986254</v>
      </c>
      <c r="AA52" s="61">
        <f t="shared" si="6"/>
        <v>0.45147484094852508</v>
      </c>
      <c r="AB52" s="63">
        <f t="shared" si="7"/>
        <v>0.45</v>
      </c>
      <c r="AC52" s="62">
        <f t="shared" si="8"/>
        <v>0.18</v>
      </c>
      <c r="AD52" s="57">
        <f t="shared" si="9"/>
        <v>1.2871457489878542</v>
      </c>
      <c r="AE52" s="58">
        <f t="shared" si="10"/>
        <v>0.51485829959514162</v>
      </c>
    </row>
    <row r="53" spans="1:31" x14ac:dyDescent="0.35">
      <c r="B53" s="71">
        <v>44186</v>
      </c>
      <c r="C53" s="106">
        <v>2019</v>
      </c>
      <c r="D53" s="71" t="s">
        <v>14</v>
      </c>
      <c r="E53" s="71" t="s">
        <v>14</v>
      </c>
      <c r="F53" s="78" t="s">
        <v>997</v>
      </c>
      <c r="G53" s="174">
        <v>6</v>
      </c>
      <c r="H53" s="106" t="s">
        <v>952</v>
      </c>
      <c r="I53" s="106" t="s">
        <v>10</v>
      </c>
      <c r="J53" s="174"/>
      <c r="K53" s="71" t="s">
        <v>1117</v>
      </c>
      <c r="L53" s="39">
        <v>15</v>
      </c>
      <c r="M53" s="127">
        <v>11.15</v>
      </c>
      <c r="N53" s="127">
        <v>78.930000000000007</v>
      </c>
      <c r="O53" s="129">
        <v>72.430000000000007</v>
      </c>
      <c r="P53" s="33">
        <f t="shared" si="14"/>
        <v>90.410150486869298</v>
      </c>
      <c r="Q53" s="262">
        <f t="shared" si="11"/>
        <v>8.2351450652476874</v>
      </c>
      <c r="R53" s="225">
        <v>1.26</v>
      </c>
      <c r="S53" s="225">
        <v>0.3</v>
      </c>
      <c r="T53" s="222">
        <f t="shared" si="0"/>
        <v>0.36177708877284598</v>
      </c>
      <c r="U53" s="59">
        <f t="shared" si="1"/>
        <v>16.27996899477807</v>
      </c>
      <c r="V53" s="59">
        <f t="shared" si="2"/>
        <v>8.6137402088772852E-2</v>
      </c>
      <c r="W53" s="59">
        <f t="shared" si="3"/>
        <v>3.8761830939947783</v>
      </c>
      <c r="X53" s="59">
        <f t="shared" si="4"/>
        <v>20.156152088772849</v>
      </c>
      <c r="Y53" s="60">
        <v>30</v>
      </c>
      <c r="Z53" s="58">
        <f t="shared" si="5"/>
        <v>9.5898495131307016</v>
      </c>
      <c r="AA53" s="61">
        <f t="shared" si="6"/>
        <v>0.45303524804177542</v>
      </c>
      <c r="AB53" s="63">
        <f t="shared" si="7"/>
        <v>1.26</v>
      </c>
      <c r="AC53" s="62">
        <f t="shared" si="8"/>
        <v>0.3</v>
      </c>
      <c r="AD53" s="57">
        <f t="shared" si="9"/>
        <v>3.6177708877284598</v>
      </c>
      <c r="AE53" s="58">
        <f t="shared" si="10"/>
        <v>0.86137402088772852</v>
      </c>
    </row>
    <row r="54" spans="1:31" x14ac:dyDescent="0.35">
      <c r="B54" s="71">
        <v>44186</v>
      </c>
      <c r="C54" s="106">
        <v>2019</v>
      </c>
      <c r="D54" s="71" t="s">
        <v>14</v>
      </c>
      <c r="E54" s="71" t="s">
        <v>14</v>
      </c>
      <c r="F54" s="78" t="s">
        <v>997</v>
      </c>
      <c r="G54" s="174">
        <v>6</v>
      </c>
      <c r="H54" s="106" t="s">
        <v>990</v>
      </c>
      <c r="I54" s="106" t="s">
        <v>8</v>
      </c>
      <c r="J54" s="174"/>
      <c r="K54" s="71" t="s">
        <v>1118</v>
      </c>
      <c r="L54" s="39">
        <v>391</v>
      </c>
      <c r="M54" s="127">
        <v>11.22</v>
      </c>
      <c r="N54" s="127">
        <v>94.91</v>
      </c>
      <c r="O54" s="129">
        <v>88.34</v>
      </c>
      <c r="P54" s="33">
        <f t="shared" si="14"/>
        <v>92.149599713227403</v>
      </c>
      <c r="Q54" s="262">
        <f t="shared" si="11"/>
        <v>6.9223474870930275</v>
      </c>
      <c r="R54" s="225">
        <v>0.66</v>
      </c>
      <c r="S54" s="225">
        <v>0.18</v>
      </c>
      <c r="T54" s="222">
        <f t="shared" si="0"/>
        <v>0.18467933091286301</v>
      </c>
      <c r="U54" s="59">
        <f t="shared" si="1"/>
        <v>8.3105698910788348</v>
      </c>
      <c r="V54" s="59">
        <f t="shared" si="2"/>
        <v>5.0367090248962638E-2</v>
      </c>
      <c r="W54" s="59">
        <f t="shared" si="3"/>
        <v>2.2665190612033186</v>
      </c>
      <c r="X54" s="59">
        <f t="shared" si="4"/>
        <v>10.577088952282153</v>
      </c>
      <c r="Y54" s="60">
        <v>30</v>
      </c>
      <c r="Z54" s="58">
        <f t="shared" si="5"/>
        <v>7.8504002867725973</v>
      </c>
      <c r="AA54" s="61">
        <f t="shared" si="6"/>
        <v>0.4425959543568464</v>
      </c>
      <c r="AB54" s="63">
        <f t="shared" si="7"/>
        <v>0.66</v>
      </c>
      <c r="AC54" s="62">
        <f t="shared" si="8"/>
        <v>0.18</v>
      </c>
      <c r="AD54" s="57">
        <f t="shared" si="9"/>
        <v>1.8467933091286302</v>
      </c>
      <c r="AE54" s="58">
        <f t="shared" si="10"/>
        <v>0.50367090248962643</v>
      </c>
    </row>
    <row r="55" spans="1:31" x14ac:dyDescent="0.35">
      <c r="B55" s="71">
        <v>44186</v>
      </c>
      <c r="C55" s="106">
        <v>2019</v>
      </c>
      <c r="D55" s="71" t="s">
        <v>14</v>
      </c>
      <c r="E55" s="71" t="s">
        <v>14</v>
      </c>
      <c r="F55" s="78" t="s">
        <v>997</v>
      </c>
      <c r="G55" s="174">
        <v>6</v>
      </c>
      <c r="H55" s="106" t="s">
        <v>990</v>
      </c>
      <c r="I55" s="106" t="s">
        <v>12</v>
      </c>
      <c r="J55" s="174"/>
      <c r="K55" s="71" t="s">
        <v>1119</v>
      </c>
      <c r="L55" s="39">
        <v>237</v>
      </c>
      <c r="M55" s="127">
        <v>10.88</v>
      </c>
      <c r="N55" s="127">
        <v>89.43</v>
      </c>
      <c r="O55" s="129">
        <v>84.56</v>
      </c>
      <c r="P55" s="33">
        <f t="shared" si="14"/>
        <v>93.800127307447482</v>
      </c>
      <c r="Q55" s="262">
        <f t="shared" si="11"/>
        <v>5.4455999105445647</v>
      </c>
      <c r="R55" s="225">
        <v>0.05</v>
      </c>
      <c r="S55" s="225">
        <v>7.0000000000000007E-2</v>
      </c>
      <c r="T55" s="222">
        <f t="shared" si="0"/>
        <v>1.3656691096634095E-2</v>
      </c>
      <c r="U55" s="59">
        <f t="shared" si="1"/>
        <v>0.61455109934853425</v>
      </c>
      <c r="V55" s="59">
        <f t="shared" si="2"/>
        <v>1.9119367535287736E-2</v>
      </c>
      <c r="W55" s="59">
        <f t="shared" si="3"/>
        <v>0.86037153908794817</v>
      </c>
      <c r="X55" s="59">
        <f t="shared" si="4"/>
        <v>1.4749226384364824</v>
      </c>
      <c r="Y55" s="60">
        <v>30</v>
      </c>
      <c r="Z55" s="58">
        <f t="shared" si="5"/>
        <v>6.1998726925525176</v>
      </c>
      <c r="AA55" s="61">
        <f t="shared" si="6"/>
        <v>0.43304831704668839</v>
      </c>
      <c r="AB55" s="63">
        <f t="shared" si="7"/>
        <v>0.05</v>
      </c>
      <c r="AC55" s="62">
        <f t="shared" si="8"/>
        <v>7.0000000000000007E-2</v>
      </c>
      <c r="AD55" s="57">
        <f t="shared" si="9"/>
        <v>0.13656691096634094</v>
      </c>
      <c r="AE55" s="58">
        <f t="shared" si="10"/>
        <v>0.19119367535287735</v>
      </c>
    </row>
    <row r="56" spans="1:31" x14ac:dyDescent="0.35">
      <c r="A56" s="85"/>
      <c r="B56" s="71">
        <v>44186</v>
      </c>
      <c r="C56" s="106">
        <v>2019</v>
      </c>
      <c r="D56" s="71" t="s">
        <v>14</v>
      </c>
      <c r="E56" s="71" t="s">
        <v>14</v>
      </c>
      <c r="F56" s="78" t="s">
        <v>997</v>
      </c>
      <c r="G56" s="174">
        <v>6</v>
      </c>
      <c r="H56" s="106" t="s">
        <v>990</v>
      </c>
      <c r="I56" s="106" t="s">
        <v>11</v>
      </c>
      <c r="J56" s="174"/>
      <c r="K56" s="71" t="s">
        <v>1120</v>
      </c>
      <c r="L56" s="39">
        <v>96</v>
      </c>
      <c r="M56" s="127">
        <v>10.9</v>
      </c>
      <c r="N56" s="127">
        <v>89.59</v>
      </c>
      <c r="O56" s="129">
        <v>82.5</v>
      </c>
      <c r="P56" s="34">
        <f t="shared" si="14"/>
        <v>90.98996060490532</v>
      </c>
      <c r="Q56" s="262">
        <f t="shared" si="11"/>
        <v>7.9138296684897895</v>
      </c>
      <c r="R56" s="225">
        <v>0.98</v>
      </c>
      <c r="S56" s="225">
        <v>0.2</v>
      </c>
      <c r="T56" s="222">
        <f t="shared" si="0"/>
        <v>0.27896466480446935</v>
      </c>
      <c r="U56" s="59">
        <f t="shared" si="1"/>
        <v>12.553409916201121</v>
      </c>
      <c r="V56" s="59">
        <f t="shared" si="2"/>
        <v>5.6931564245810071E-2</v>
      </c>
      <c r="W56" s="59">
        <f t="shared" si="3"/>
        <v>2.5619203910614532</v>
      </c>
      <c r="X56" s="59">
        <f t="shared" si="4"/>
        <v>15.115330307262575</v>
      </c>
      <c r="Y56" s="60">
        <v>30</v>
      </c>
      <c r="Z56" s="58">
        <f t="shared" si="5"/>
        <v>9.0100393950946795</v>
      </c>
      <c r="AA56" s="61">
        <f t="shared" si="6"/>
        <v>0.44951117318435757</v>
      </c>
      <c r="AB56" s="63">
        <f t="shared" si="7"/>
        <v>0.98</v>
      </c>
      <c r="AC56" s="62">
        <f t="shared" si="8"/>
        <v>0.2</v>
      </c>
      <c r="AD56" s="57">
        <f t="shared" si="9"/>
        <v>2.7896466480446938</v>
      </c>
      <c r="AE56" s="58">
        <f t="shared" si="10"/>
        <v>0.56931564245810073</v>
      </c>
    </row>
    <row r="57" spans="1:31" x14ac:dyDescent="0.35">
      <c r="A57" s="85"/>
      <c r="B57" s="71">
        <v>44186</v>
      </c>
      <c r="C57" s="106">
        <v>2019</v>
      </c>
      <c r="D57" s="71" t="s">
        <v>14</v>
      </c>
      <c r="E57" s="71" t="s">
        <v>14</v>
      </c>
      <c r="F57" s="78" t="s">
        <v>997</v>
      </c>
      <c r="G57" s="174">
        <v>6</v>
      </c>
      <c r="H57" s="106" t="s">
        <v>990</v>
      </c>
      <c r="I57" s="106" t="s">
        <v>10</v>
      </c>
      <c r="J57" s="174"/>
      <c r="K57" s="71" t="s">
        <v>1121</v>
      </c>
      <c r="L57" s="39">
        <v>97</v>
      </c>
      <c r="M57" s="127">
        <v>11.32</v>
      </c>
      <c r="N57" s="127">
        <v>91.17</v>
      </c>
      <c r="O57" s="129">
        <v>82.85</v>
      </c>
      <c r="P57" s="34">
        <f t="shared" si="14"/>
        <v>89.580463368816552</v>
      </c>
      <c r="Q57" s="262">
        <f t="shared" si="11"/>
        <v>9.1258089283755695</v>
      </c>
      <c r="R57" s="225">
        <v>1.7</v>
      </c>
      <c r="S57" s="225">
        <v>0.44</v>
      </c>
      <c r="T57" s="222">
        <f t="shared" si="0"/>
        <v>0.49420732559765113</v>
      </c>
      <c r="U57" s="59">
        <f t="shared" si="1"/>
        <v>22.239329651894302</v>
      </c>
      <c r="V57" s="59">
        <f t="shared" si="2"/>
        <v>0.12791248427233323</v>
      </c>
      <c r="W57" s="59">
        <f t="shared" si="3"/>
        <v>5.7560617922549957</v>
      </c>
      <c r="X57" s="59">
        <f t="shared" si="4"/>
        <v>27.995391444149298</v>
      </c>
      <c r="Y57" s="60">
        <v>30</v>
      </c>
      <c r="Z57" s="58">
        <f t="shared" si="5"/>
        <v>10.419536631183448</v>
      </c>
      <c r="AA57" s="61">
        <f t="shared" si="6"/>
        <v>0.45815741646861441</v>
      </c>
      <c r="AB57" s="63">
        <f t="shared" si="7"/>
        <v>1.7</v>
      </c>
      <c r="AC57" s="62">
        <f t="shared" si="8"/>
        <v>0.44</v>
      </c>
      <c r="AD57" s="57">
        <f t="shared" si="9"/>
        <v>4.9420732559765117</v>
      </c>
      <c r="AE57" s="58">
        <f t="shared" si="10"/>
        <v>1.2791248427233324</v>
      </c>
    </row>
    <row r="58" spans="1:31" x14ac:dyDescent="0.35">
      <c r="A58" s="85"/>
      <c r="B58" s="71">
        <v>44186</v>
      </c>
      <c r="C58" s="106">
        <v>2019</v>
      </c>
      <c r="D58" s="71" t="s">
        <v>14</v>
      </c>
      <c r="E58" s="71" t="s">
        <v>13</v>
      </c>
      <c r="F58" s="78" t="s">
        <v>999</v>
      </c>
      <c r="G58" s="174">
        <v>8</v>
      </c>
      <c r="H58" s="106" t="s">
        <v>952</v>
      </c>
      <c r="I58" s="106" t="s">
        <v>8</v>
      </c>
      <c r="J58" s="174"/>
      <c r="K58" s="71" t="s">
        <v>1122</v>
      </c>
      <c r="L58" s="39">
        <v>173</v>
      </c>
      <c r="M58" s="127">
        <v>10.94</v>
      </c>
      <c r="N58" s="127">
        <v>97.65</v>
      </c>
      <c r="O58" s="129">
        <v>93.3</v>
      </c>
      <c r="P58" s="34">
        <f t="shared" si="14"/>
        <v>94.983277591973234</v>
      </c>
      <c r="Q58" s="262">
        <f t="shared" si="11"/>
        <v>4.4546850998463983</v>
      </c>
      <c r="R58" s="225">
        <v>0.09</v>
      </c>
      <c r="S58" s="225">
        <v>7.0000000000000007E-2</v>
      </c>
      <c r="T58" s="222">
        <f t="shared" si="0"/>
        <v>2.4163732394366196E-2</v>
      </c>
      <c r="U58" s="59">
        <f t="shared" si="1"/>
        <v>1.0873679577464788</v>
      </c>
      <c r="V58" s="59">
        <f t="shared" si="2"/>
        <v>1.8794014084507045E-2</v>
      </c>
      <c r="W58" s="59">
        <f t="shared" si="3"/>
        <v>0.84573063380281699</v>
      </c>
      <c r="X58" s="59">
        <f t="shared" si="4"/>
        <v>1.9330985915492958</v>
      </c>
      <c r="Y58" s="60">
        <v>30</v>
      </c>
      <c r="Z58" s="58">
        <f t="shared" si="5"/>
        <v>5.0167224080267658</v>
      </c>
      <c r="AA58" s="61">
        <f t="shared" si="6"/>
        <v>0.42640845070422539</v>
      </c>
      <c r="AB58" s="63">
        <f t="shared" si="7"/>
        <v>0.09</v>
      </c>
      <c r="AC58" s="62">
        <f t="shared" si="8"/>
        <v>7.0000000000000007E-2</v>
      </c>
      <c r="AD58" s="57">
        <f t="shared" si="9"/>
        <v>0.24163732394366197</v>
      </c>
      <c r="AE58" s="58">
        <f t="shared" si="10"/>
        <v>0.18794014084507044</v>
      </c>
    </row>
    <row r="59" spans="1:31" x14ac:dyDescent="0.35">
      <c r="A59" s="85"/>
      <c r="B59" s="71">
        <v>44186</v>
      </c>
      <c r="C59" s="106">
        <v>2019</v>
      </c>
      <c r="D59" s="71" t="s">
        <v>14</v>
      </c>
      <c r="E59" s="71" t="s">
        <v>13</v>
      </c>
      <c r="F59" s="78" t="s">
        <v>999</v>
      </c>
      <c r="G59" s="174">
        <v>8</v>
      </c>
      <c r="H59" s="106" t="s">
        <v>952</v>
      </c>
      <c r="I59" s="106" t="s">
        <v>12</v>
      </c>
      <c r="J59" s="174"/>
      <c r="K59" s="71" t="s">
        <v>1123</v>
      </c>
      <c r="L59" s="39">
        <v>216</v>
      </c>
      <c r="M59" s="127" t="s">
        <v>1363</v>
      </c>
      <c r="N59" s="127" t="s">
        <v>1364</v>
      </c>
      <c r="O59" s="129">
        <v>93.66</v>
      </c>
      <c r="P59" s="34">
        <f t="shared" si="14"/>
        <v>95.966152776167831</v>
      </c>
      <c r="Q59" s="262">
        <f t="shared" si="11"/>
        <v>3.5824583075972862</v>
      </c>
      <c r="R59" s="225">
        <v>0.01</v>
      </c>
      <c r="S59" s="225">
        <v>0.09</v>
      </c>
      <c r="T59" s="222">
        <f t="shared" si="0"/>
        <v>2.6471192172967751E-3</v>
      </c>
      <c r="U59" s="59">
        <f t="shared" si="1"/>
        <v>0.11912036477835487</v>
      </c>
      <c r="V59" s="59">
        <f t="shared" si="2"/>
        <v>2.3824072955670975E-2</v>
      </c>
      <c r="W59" s="59">
        <f t="shared" si="3"/>
        <v>1.0720832830051938</v>
      </c>
      <c r="X59" s="59">
        <f t="shared" si="4"/>
        <v>1.1912036477835488</v>
      </c>
      <c r="Y59" s="60">
        <v>30</v>
      </c>
      <c r="Z59" s="58">
        <f t="shared" si="5"/>
        <v>4.0338472238321685</v>
      </c>
      <c r="AA59" s="61">
        <f t="shared" si="6"/>
        <v>0.42101703104239646</v>
      </c>
      <c r="AB59" s="63">
        <f t="shared" si="7"/>
        <v>0.01</v>
      </c>
      <c r="AC59" s="62">
        <f t="shared" si="8"/>
        <v>0.09</v>
      </c>
      <c r="AD59" s="57">
        <f t="shared" si="9"/>
        <v>2.6471192172967749E-2</v>
      </c>
      <c r="AE59" s="58">
        <f t="shared" si="10"/>
        <v>0.23824072955670975</v>
      </c>
    </row>
    <row r="60" spans="1:31" x14ac:dyDescent="0.35">
      <c r="A60" s="85"/>
      <c r="B60" s="71">
        <v>44186</v>
      </c>
      <c r="C60" s="106">
        <v>2019</v>
      </c>
      <c r="D60" s="71" t="s">
        <v>14</v>
      </c>
      <c r="E60" s="71" t="s">
        <v>13</v>
      </c>
      <c r="F60" s="78" t="s">
        <v>999</v>
      </c>
      <c r="G60" s="174">
        <v>8</v>
      </c>
      <c r="H60" s="106" t="s">
        <v>952</v>
      </c>
      <c r="I60" s="106" t="s">
        <v>11</v>
      </c>
      <c r="J60" s="174"/>
      <c r="K60" s="71" t="s">
        <v>1124</v>
      </c>
      <c r="L60" s="39">
        <v>85</v>
      </c>
      <c r="M60" s="127">
        <v>10.9</v>
      </c>
      <c r="N60" s="127">
        <v>108.53</v>
      </c>
      <c r="O60" s="129">
        <v>100.41</v>
      </c>
      <c r="P60" s="34">
        <f t="shared" si="14"/>
        <v>91.682884359315764</v>
      </c>
      <c r="Q60" s="262">
        <f t="shared" si="11"/>
        <v>7.4818022666543857</v>
      </c>
      <c r="R60" s="225">
        <v>0.28999999999999998</v>
      </c>
      <c r="S60" s="225">
        <v>0.09</v>
      </c>
      <c r="T60" s="222">
        <f t="shared" si="0"/>
        <v>8.1707686292034412E-2</v>
      </c>
      <c r="U60" s="59">
        <f t="shared" si="1"/>
        <v>3.6768458831415485</v>
      </c>
      <c r="V60" s="59">
        <f t="shared" si="2"/>
        <v>2.5357557814769303E-2</v>
      </c>
      <c r="W60" s="59">
        <f t="shared" si="3"/>
        <v>1.1410901016646187</v>
      </c>
      <c r="X60" s="59">
        <f t="shared" si="4"/>
        <v>4.8179359848061676</v>
      </c>
      <c r="Y60" s="60">
        <v>30</v>
      </c>
      <c r="Z60" s="58">
        <f t="shared" si="5"/>
        <v>8.3171156406842357</v>
      </c>
      <c r="AA60" s="61">
        <f t="shared" si="6"/>
        <v>0.44535806055189375</v>
      </c>
      <c r="AB60" s="63">
        <f t="shared" si="7"/>
        <v>0.28999999999999998</v>
      </c>
      <c r="AC60" s="62">
        <f t="shared" si="8"/>
        <v>0.09</v>
      </c>
      <c r="AD60" s="57">
        <f t="shared" si="9"/>
        <v>0.81707686292034409</v>
      </c>
      <c r="AE60" s="58">
        <f t="shared" si="10"/>
        <v>0.25357557814769305</v>
      </c>
    </row>
    <row r="61" spans="1:31" x14ac:dyDescent="0.35">
      <c r="A61" s="85"/>
      <c r="B61" s="71">
        <v>44186</v>
      </c>
      <c r="C61" s="106">
        <v>2019</v>
      </c>
      <c r="D61" s="71" t="s">
        <v>14</v>
      </c>
      <c r="E61" s="71" t="s">
        <v>13</v>
      </c>
      <c r="F61" s="78" t="s">
        <v>999</v>
      </c>
      <c r="G61" s="174">
        <v>8</v>
      </c>
      <c r="H61" s="106" t="s">
        <v>952</v>
      </c>
      <c r="I61" s="106" t="s">
        <v>10</v>
      </c>
      <c r="J61" s="174"/>
      <c r="K61" s="71" t="s">
        <v>1125</v>
      </c>
      <c r="L61" s="39">
        <v>81</v>
      </c>
      <c r="M61" s="127">
        <v>11.27</v>
      </c>
      <c r="N61" s="127">
        <v>94.63</v>
      </c>
      <c r="O61" s="129">
        <v>85.32</v>
      </c>
      <c r="P61" s="34">
        <f t="shared" si="14"/>
        <v>88.831573896353163</v>
      </c>
      <c r="Q61" s="262">
        <f t="shared" si="11"/>
        <v>9.8383176582479166</v>
      </c>
      <c r="R61" s="225">
        <v>0.77</v>
      </c>
      <c r="S61" s="225">
        <v>0.43</v>
      </c>
      <c r="T61" s="222">
        <f t="shared" si="0"/>
        <v>0.22638311951384202</v>
      </c>
      <c r="U61" s="59">
        <f t="shared" si="1"/>
        <v>10.18724037812289</v>
      </c>
      <c r="V61" s="59">
        <f t="shared" si="2"/>
        <v>0.12642174206617152</v>
      </c>
      <c r="W61" s="59">
        <f t="shared" si="3"/>
        <v>5.6889783929777185</v>
      </c>
      <c r="X61" s="59">
        <f t="shared" si="4"/>
        <v>15.876218771100609</v>
      </c>
      <c r="Y61" s="60">
        <v>30</v>
      </c>
      <c r="Z61" s="58">
        <f t="shared" si="5"/>
        <v>11.168426103646837</v>
      </c>
      <c r="AA61" s="61">
        <f t="shared" si="6"/>
        <v>0.46286293045239713</v>
      </c>
      <c r="AB61" s="63">
        <f t="shared" si="7"/>
        <v>0.77</v>
      </c>
      <c r="AC61" s="62">
        <f t="shared" si="8"/>
        <v>0.43</v>
      </c>
      <c r="AD61" s="57">
        <f t="shared" si="9"/>
        <v>2.2638311951384202</v>
      </c>
      <c r="AE61" s="58">
        <f t="shared" si="10"/>
        <v>1.2642174206617152</v>
      </c>
    </row>
    <row r="62" spans="1:31" x14ac:dyDescent="0.35">
      <c r="A62" s="85"/>
      <c r="B62" s="71">
        <v>44186</v>
      </c>
      <c r="C62" s="106">
        <v>2019</v>
      </c>
      <c r="D62" s="71" t="s">
        <v>14</v>
      </c>
      <c r="E62" s="71" t="s">
        <v>13</v>
      </c>
      <c r="F62" s="78" t="s">
        <v>999</v>
      </c>
      <c r="G62" s="174">
        <v>8</v>
      </c>
      <c r="H62" s="106" t="s">
        <v>990</v>
      </c>
      <c r="I62" s="106" t="s">
        <v>8</v>
      </c>
      <c r="J62" s="174"/>
      <c r="K62" s="71" t="s">
        <v>1126</v>
      </c>
      <c r="L62" s="39">
        <v>227</v>
      </c>
      <c r="M62" s="127">
        <v>10.88</v>
      </c>
      <c r="N62" s="127">
        <v>95.06</v>
      </c>
      <c r="O62" s="129">
        <v>88.08</v>
      </c>
      <c r="P62" s="34">
        <f t="shared" si="14"/>
        <v>91.708244238536452</v>
      </c>
      <c r="Q62" s="262">
        <f t="shared" si="11"/>
        <v>7.3427309067957118</v>
      </c>
      <c r="R62" s="225">
        <v>0.43</v>
      </c>
      <c r="S62" s="225">
        <v>0.14000000000000001</v>
      </c>
      <c r="T62" s="222">
        <f t="shared" si="0"/>
        <v>0.12110738341968916</v>
      </c>
      <c r="U62" s="59">
        <f t="shared" si="1"/>
        <v>5.4498322538860124</v>
      </c>
      <c r="V62" s="59">
        <f t="shared" si="2"/>
        <v>3.9430310880829031E-2</v>
      </c>
      <c r="W62" s="59">
        <f t="shared" si="3"/>
        <v>1.7743639896373065</v>
      </c>
      <c r="X62" s="59">
        <f t="shared" si="4"/>
        <v>7.2241962435233189</v>
      </c>
      <c r="Y62" s="60">
        <v>30</v>
      </c>
      <c r="Z62" s="58">
        <f t="shared" si="5"/>
        <v>8.2917557614635484</v>
      </c>
      <c r="AA62" s="61">
        <f t="shared" si="6"/>
        <v>0.4452072538860104</v>
      </c>
      <c r="AB62" s="63">
        <f t="shared" si="7"/>
        <v>0.43</v>
      </c>
      <c r="AC62" s="62">
        <f t="shared" si="8"/>
        <v>0.14000000000000001</v>
      </c>
      <c r="AD62" s="57">
        <f t="shared" si="9"/>
        <v>1.2110738341968916</v>
      </c>
      <c r="AE62" s="58">
        <f t="shared" si="10"/>
        <v>0.39430310880829034</v>
      </c>
    </row>
    <row r="63" spans="1:31" x14ac:dyDescent="0.35">
      <c r="A63" s="85"/>
      <c r="B63" s="71">
        <v>44186</v>
      </c>
      <c r="C63" s="106">
        <v>2019</v>
      </c>
      <c r="D63" s="71" t="s">
        <v>14</v>
      </c>
      <c r="E63" s="71" t="s">
        <v>13</v>
      </c>
      <c r="F63" s="78" t="s">
        <v>999</v>
      </c>
      <c r="G63" s="174">
        <v>8</v>
      </c>
      <c r="H63" s="106" t="s">
        <v>990</v>
      </c>
      <c r="I63" s="106" t="s">
        <v>12</v>
      </c>
      <c r="J63" s="174"/>
      <c r="K63" s="71" t="s">
        <v>1127</v>
      </c>
      <c r="L63" s="39">
        <v>172</v>
      </c>
      <c r="M63" s="127">
        <v>10.88</v>
      </c>
      <c r="N63" s="127">
        <v>98.23</v>
      </c>
      <c r="O63" s="129">
        <v>91.3</v>
      </c>
      <c r="P63" s="34">
        <f t="shared" si="14"/>
        <v>92.066399542072119</v>
      </c>
      <c r="Q63" s="262">
        <f t="shared" si="11"/>
        <v>7.0548712206047099</v>
      </c>
      <c r="R63" s="225">
        <v>0.22</v>
      </c>
      <c r="S63" s="225">
        <v>0.09</v>
      </c>
      <c r="T63" s="222">
        <f t="shared" si="0"/>
        <v>6.1635289728923154E-2</v>
      </c>
      <c r="U63" s="59">
        <f t="shared" si="1"/>
        <v>2.7735880378015421</v>
      </c>
      <c r="V63" s="59">
        <f t="shared" si="2"/>
        <v>2.5214436707286743E-2</v>
      </c>
      <c r="W63" s="59">
        <f t="shared" si="3"/>
        <v>1.1346496518279034</v>
      </c>
      <c r="X63" s="59">
        <f t="shared" si="4"/>
        <v>3.9082376896294457</v>
      </c>
      <c r="Y63" s="60">
        <v>30</v>
      </c>
      <c r="Z63" s="58">
        <f t="shared" si="5"/>
        <v>7.9336004579278807</v>
      </c>
      <c r="AA63" s="61">
        <f t="shared" si="6"/>
        <v>0.44308629694105944</v>
      </c>
      <c r="AB63" s="63">
        <f t="shared" si="7"/>
        <v>0.22</v>
      </c>
      <c r="AC63" s="62">
        <f t="shared" si="8"/>
        <v>0.09</v>
      </c>
      <c r="AD63" s="57">
        <f t="shared" si="9"/>
        <v>0.61635289728923159</v>
      </c>
      <c r="AE63" s="58">
        <f t="shared" si="10"/>
        <v>0.25214436707286741</v>
      </c>
    </row>
    <row r="64" spans="1:31" x14ac:dyDescent="0.35">
      <c r="A64" s="85"/>
      <c r="B64" s="71">
        <v>44186</v>
      </c>
      <c r="C64" s="106">
        <v>2019</v>
      </c>
      <c r="D64" s="71" t="s">
        <v>14</v>
      </c>
      <c r="E64" s="71" t="s">
        <v>13</v>
      </c>
      <c r="F64" s="78" t="s">
        <v>999</v>
      </c>
      <c r="G64" s="174">
        <v>8</v>
      </c>
      <c r="H64" s="106" t="s">
        <v>990</v>
      </c>
      <c r="I64" s="106" t="s">
        <v>11</v>
      </c>
      <c r="J64" s="174"/>
      <c r="K64" s="71" t="s">
        <v>1128</v>
      </c>
      <c r="L64" s="39">
        <v>126</v>
      </c>
      <c r="M64" s="127">
        <v>10.92</v>
      </c>
      <c r="N64" s="127">
        <v>97.6</v>
      </c>
      <c r="O64" s="129">
        <v>91.25</v>
      </c>
      <c r="P64" s="34">
        <f t="shared" si="14"/>
        <v>92.674203968620219</v>
      </c>
      <c r="Q64" s="262">
        <f t="shared" si="11"/>
        <v>6.5061475409836005</v>
      </c>
      <c r="R64" s="225">
        <v>0.32</v>
      </c>
      <c r="S64" s="225">
        <v>0.09</v>
      </c>
      <c r="T64" s="222">
        <f t="shared" si="0"/>
        <v>8.8853479397485377E-2</v>
      </c>
      <c r="U64" s="59">
        <f t="shared" si="1"/>
        <v>3.9984065728868421</v>
      </c>
      <c r="V64" s="59">
        <f t="shared" si="2"/>
        <v>2.4990041080542758E-2</v>
      </c>
      <c r="W64" s="59">
        <f t="shared" si="3"/>
        <v>1.1245518486244241</v>
      </c>
      <c r="X64" s="59">
        <f t="shared" si="4"/>
        <v>5.1229584215112665</v>
      </c>
      <c r="Y64" s="60">
        <v>30</v>
      </c>
      <c r="Z64" s="58">
        <f t="shared" si="5"/>
        <v>7.325796031379781</v>
      </c>
      <c r="AA64" s="61">
        <f t="shared" si="6"/>
        <v>0.43952446159591685</v>
      </c>
      <c r="AB64" s="63">
        <f t="shared" si="7"/>
        <v>0.32</v>
      </c>
      <c r="AC64" s="62">
        <f t="shared" si="8"/>
        <v>0.09</v>
      </c>
      <c r="AD64" s="57">
        <f t="shared" si="9"/>
        <v>0.8885347939748538</v>
      </c>
      <c r="AE64" s="58">
        <f t="shared" si="10"/>
        <v>0.24990041080542758</v>
      </c>
    </row>
    <row r="65" spans="1:31" x14ac:dyDescent="0.35">
      <c r="A65" s="85"/>
      <c r="B65" s="71">
        <v>44186</v>
      </c>
      <c r="C65" s="106">
        <v>2019</v>
      </c>
      <c r="D65" s="71" t="s">
        <v>14</v>
      </c>
      <c r="E65" s="71" t="s">
        <v>13</v>
      </c>
      <c r="F65" s="78" t="s">
        <v>999</v>
      </c>
      <c r="G65" s="174">
        <v>8</v>
      </c>
      <c r="H65" s="106" t="s">
        <v>990</v>
      </c>
      <c r="I65" s="106" t="s">
        <v>10</v>
      </c>
      <c r="J65" s="174"/>
      <c r="K65" s="71" t="s">
        <v>1129</v>
      </c>
      <c r="L65" s="39">
        <v>93</v>
      </c>
      <c r="M65" s="127">
        <v>11.21</v>
      </c>
      <c r="N65" s="127">
        <v>77.489999999999995</v>
      </c>
      <c r="O65" s="129">
        <v>70.14</v>
      </c>
      <c r="P65" s="34">
        <f t="shared" si="14"/>
        <v>88.910681955340976</v>
      </c>
      <c r="Q65" s="262">
        <f t="shared" si="11"/>
        <v>9.4850948509485029</v>
      </c>
      <c r="R65" s="225">
        <v>1.01</v>
      </c>
      <c r="S65" s="225">
        <v>0.19</v>
      </c>
      <c r="T65" s="222">
        <f t="shared" si="0"/>
        <v>0.29659002206007129</v>
      </c>
      <c r="U65" s="59">
        <f t="shared" si="1"/>
        <v>13.346550992703207</v>
      </c>
      <c r="V65" s="59">
        <f t="shared" si="2"/>
        <v>5.5794162565755978E-2</v>
      </c>
      <c r="W65" s="59">
        <f t="shared" si="3"/>
        <v>2.5107373154590191</v>
      </c>
      <c r="X65" s="59">
        <f t="shared" si="4"/>
        <v>15.857288308162227</v>
      </c>
      <c r="Y65" s="60">
        <v>30</v>
      </c>
      <c r="Z65" s="58">
        <f t="shared" si="5"/>
        <v>11.089318044659024</v>
      </c>
      <c r="AA65" s="61">
        <f t="shared" si="6"/>
        <v>0.46236212455455628</v>
      </c>
      <c r="AB65" s="63">
        <f t="shared" si="7"/>
        <v>1.01</v>
      </c>
      <c r="AC65" s="62">
        <f t="shared" si="8"/>
        <v>0.19</v>
      </c>
      <c r="AD65" s="57">
        <f t="shared" si="9"/>
        <v>2.9659002206007128</v>
      </c>
      <c r="AE65" s="58">
        <f t="shared" si="10"/>
        <v>0.55794162565755978</v>
      </c>
    </row>
    <row r="66" spans="1:31" x14ac:dyDescent="0.35">
      <c r="A66" s="85"/>
      <c r="B66" s="71">
        <v>44186</v>
      </c>
      <c r="C66" s="106">
        <v>2019</v>
      </c>
      <c r="D66" s="71" t="s">
        <v>14</v>
      </c>
      <c r="E66" s="71" t="s">
        <v>13</v>
      </c>
      <c r="F66" s="78" t="s">
        <v>998</v>
      </c>
      <c r="G66" s="174">
        <v>7</v>
      </c>
      <c r="H66" s="106" t="s">
        <v>952</v>
      </c>
      <c r="I66" s="106" t="s">
        <v>8</v>
      </c>
      <c r="J66" s="174"/>
      <c r="K66" s="71" t="s">
        <v>1130</v>
      </c>
      <c r="L66" s="39">
        <v>171</v>
      </c>
      <c r="M66" s="127">
        <v>10.82</v>
      </c>
      <c r="N66" s="127">
        <v>96.12</v>
      </c>
      <c r="O66" s="129">
        <v>89.81</v>
      </c>
      <c r="P66" s="34">
        <f t="shared" si="14"/>
        <v>92.602579132473622</v>
      </c>
      <c r="Q66" s="262">
        <f t="shared" si="11"/>
        <v>6.564710778193926</v>
      </c>
      <c r="R66" s="225">
        <v>0.43</v>
      </c>
      <c r="S66" s="225">
        <v>0.04</v>
      </c>
      <c r="T66" s="222">
        <f t="shared" ref="T66:T129" si="15">AB66*((250+(100*Z66/100))/1000)*(100/(100-(100*Z66/100)))</f>
        <v>0.11952247119888593</v>
      </c>
      <c r="U66" s="59">
        <f t="shared" ref="U66:U129" si="16">IF(Z66="","",T66*(Y66/10*15))</f>
        <v>5.3785112039498664</v>
      </c>
      <c r="V66" s="59">
        <f t="shared" ref="V66:V129" si="17">AC66*((250+(100*Z66/100))/1000)*(100/(100-(100*Z66/100)))</f>
        <v>1.1118369413849855E-2</v>
      </c>
      <c r="W66" s="59">
        <f t="shared" ref="W66:W129" si="18">IF(Z66="","",V66*(Y66/10*15))</f>
        <v>0.50032662362324343</v>
      </c>
      <c r="X66" s="59">
        <f t="shared" ref="X66:X129" si="19">IF(AB66="","",U66+W66)</f>
        <v>5.8788378275731095</v>
      </c>
      <c r="Y66" s="60">
        <v>30</v>
      </c>
      <c r="Z66" s="58">
        <f t="shared" ref="Z66:Z129" si="20">100-P66</f>
        <v>7.3974208675263782</v>
      </c>
      <c r="AA66" s="61">
        <f t="shared" ref="AA66:AA129" si="21">IF(Z66="","",((400+Z66)/1000)*(100/(100-Z66)))</f>
        <v>0.43994176478035191</v>
      </c>
      <c r="AB66" s="63">
        <f t="shared" ref="AB66:AB129" si="22">R66</f>
        <v>0.43</v>
      </c>
      <c r="AC66" s="62">
        <f t="shared" ref="AC66:AC129" si="23">S66</f>
        <v>0.04</v>
      </c>
      <c r="AD66" s="57">
        <f t="shared" ref="AD66:AD129" si="24">T66*10</f>
        <v>1.1952247119888593</v>
      </c>
      <c r="AE66" s="58">
        <f t="shared" ref="AE66:AE129" si="25">V66*10</f>
        <v>0.11118369413849855</v>
      </c>
    </row>
    <row r="67" spans="1:31" x14ac:dyDescent="0.35">
      <c r="A67" s="85"/>
      <c r="B67" s="71">
        <v>44186</v>
      </c>
      <c r="C67" s="106">
        <v>2019</v>
      </c>
      <c r="D67" s="71" t="s">
        <v>14</v>
      </c>
      <c r="E67" s="71" t="s">
        <v>13</v>
      </c>
      <c r="F67" s="78" t="s">
        <v>998</v>
      </c>
      <c r="G67" s="174">
        <v>7</v>
      </c>
      <c r="H67" s="106" t="s">
        <v>952</v>
      </c>
      <c r="I67" s="106" t="s">
        <v>12</v>
      </c>
      <c r="J67" s="174"/>
      <c r="K67" s="71" t="s">
        <v>1131</v>
      </c>
      <c r="L67" s="39">
        <v>236</v>
      </c>
      <c r="M67" s="127">
        <v>10.89</v>
      </c>
      <c r="N67" s="127">
        <v>98.43</v>
      </c>
      <c r="O67" s="129">
        <v>92.38</v>
      </c>
      <c r="P67" s="34">
        <f t="shared" si="14"/>
        <v>93.088873657756452</v>
      </c>
      <c r="Q67" s="262">
        <f t="shared" ref="Q67:Q130" si="26">(N67-O67)/N67*100</f>
        <v>6.146500050797532</v>
      </c>
      <c r="R67" s="225">
        <v>0.25</v>
      </c>
      <c r="S67" s="225">
        <v>7.0000000000000007E-2</v>
      </c>
      <c r="T67" s="222">
        <f t="shared" si="15"/>
        <v>6.8996195852251821E-2</v>
      </c>
      <c r="U67" s="59">
        <f t="shared" si="16"/>
        <v>3.104828813351332</v>
      </c>
      <c r="V67" s="59">
        <f t="shared" si="17"/>
        <v>1.9318934838630508E-2</v>
      </c>
      <c r="W67" s="59">
        <f t="shared" si="18"/>
        <v>0.86935206773837281</v>
      </c>
      <c r="X67" s="59">
        <f t="shared" si="19"/>
        <v>3.9741808810897048</v>
      </c>
      <c r="Y67" s="60">
        <v>30</v>
      </c>
      <c r="Z67" s="58">
        <f t="shared" si="20"/>
        <v>6.9111263422435485</v>
      </c>
      <c r="AA67" s="61">
        <f t="shared" si="21"/>
        <v>0.43712111915572471</v>
      </c>
      <c r="AB67" s="63">
        <f t="shared" si="22"/>
        <v>0.25</v>
      </c>
      <c r="AC67" s="62">
        <f t="shared" si="23"/>
        <v>7.0000000000000007E-2</v>
      </c>
      <c r="AD67" s="57">
        <f t="shared" si="24"/>
        <v>0.68996195852251818</v>
      </c>
      <c r="AE67" s="58">
        <f t="shared" si="25"/>
        <v>0.19318934838630508</v>
      </c>
    </row>
    <row r="68" spans="1:31" x14ac:dyDescent="0.35">
      <c r="A68" s="85"/>
      <c r="B68" s="71">
        <v>44186</v>
      </c>
      <c r="C68" s="106">
        <v>2019</v>
      </c>
      <c r="D68" s="71" t="s">
        <v>14</v>
      </c>
      <c r="E68" s="71" t="s">
        <v>13</v>
      </c>
      <c r="F68" s="78" t="s">
        <v>998</v>
      </c>
      <c r="G68" s="174">
        <v>7</v>
      </c>
      <c r="H68" s="106" t="s">
        <v>952</v>
      </c>
      <c r="I68" s="106" t="s">
        <v>11</v>
      </c>
      <c r="J68" s="174"/>
      <c r="K68" s="71" t="s">
        <v>1132</v>
      </c>
      <c r="L68" s="39">
        <v>91</v>
      </c>
      <c r="M68" s="127">
        <v>10.89</v>
      </c>
      <c r="N68" s="127">
        <v>103.01</v>
      </c>
      <c r="O68" s="129">
        <v>95.65</v>
      </c>
      <c r="P68" s="34">
        <f t="shared" si="14"/>
        <v>92.010421189752492</v>
      </c>
      <c r="Q68" s="262">
        <f t="shared" si="26"/>
        <v>7.1449373847199293</v>
      </c>
      <c r="R68" s="225">
        <v>0.5</v>
      </c>
      <c r="S68" s="225">
        <v>0.11</v>
      </c>
      <c r="T68" s="222">
        <f t="shared" si="15"/>
        <v>0.14019584709768759</v>
      </c>
      <c r="U68" s="59">
        <f t="shared" si="16"/>
        <v>6.3088131193959418</v>
      </c>
      <c r="V68" s="59">
        <f t="shared" si="17"/>
        <v>3.0843086361491273E-2</v>
      </c>
      <c r="W68" s="59">
        <f t="shared" si="18"/>
        <v>1.3879388862671074</v>
      </c>
      <c r="X68" s="59">
        <f t="shared" si="19"/>
        <v>7.6967520056630487</v>
      </c>
      <c r="Y68" s="60">
        <v>30</v>
      </c>
      <c r="Z68" s="58">
        <f t="shared" si="20"/>
        <v>7.989578810247508</v>
      </c>
      <c r="AA68" s="61">
        <f t="shared" si="21"/>
        <v>0.44341670599339311</v>
      </c>
      <c r="AB68" s="63">
        <f t="shared" si="22"/>
        <v>0.5</v>
      </c>
      <c r="AC68" s="62">
        <f t="shared" si="23"/>
        <v>0.11</v>
      </c>
      <c r="AD68" s="57">
        <f t="shared" si="24"/>
        <v>1.401958470976876</v>
      </c>
      <c r="AE68" s="58">
        <f t="shared" si="25"/>
        <v>0.30843086361491273</v>
      </c>
    </row>
    <row r="69" spans="1:31" x14ac:dyDescent="0.35">
      <c r="A69" s="85"/>
      <c r="B69" s="71">
        <v>44186</v>
      </c>
      <c r="C69" s="106">
        <v>2019</v>
      </c>
      <c r="D69" s="71" t="s">
        <v>14</v>
      </c>
      <c r="E69" s="71" t="s">
        <v>13</v>
      </c>
      <c r="F69" s="78" t="s">
        <v>998</v>
      </c>
      <c r="G69" s="174">
        <v>7</v>
      </c>
      <c r="H69" s="106" t="s">
        <v>952</v>
      </c>
      <c r="I69" s="106" t="s">
        <v>10</v>
      </c>
      <c r="J69" s="174"/>
      <c r="K69" s="71" t="s">
        <v>1133</v>
      </c>
      <c r="L69" s="39">
        <v>99</v>
      </c>
      <c r="M69" s="127">
        <v>11.34</v>
      </c>
      <c r="N69" s="127">
        <v>78.150000000000006</v>
      </c>
      <c r="O69" s="129">
        <v>69.989999999999995</v>
      </c>
      <c r="P69" s="34">
        <f t="shared" si="14"/>
        <v>87.78625954198472</v>
      </c>
      <c r="Q69" s="262">
        <f t="shared" si="26"/>
        <v>10.441458733205387</v>
      </c>
      <c r="R69" s="225">
        <v>1.04</v>
      </c>
      <c r="S69" s="225">
        <v>0.34</v>
      </c>
      <c r="T69" s="222">
        <f t="shared" si="15"/>
        <v>0.31064347826086969</v>
      </c>
      <c r="U69" s="59">
        <f t="shared" si="16"/>
        <v>13.978956521739136</v>
      </c>
      <c r="V69" s="59">
        <f t="shared" si="17"/>
        <v>0.10155652173913048</v>
      </c>
      <c r="W69" s="59">
        <f t="shared" si="18"/>
        <v>4.570043478260871</v>
      </c>
      <c r="X69" s="59">
        <f t="shared" si="19"/>
        <v>18.549000000000007</v>
      </c>
      <c r="Y69" s="60">
        <v>30</v>
      </c>
      <c r="Z69" s="58">
        <f t="shared" si="20"/>
        <v>12.21374045801528</v>
      </c>
      <c r="AA69" s="61">
        <f t="shared" si="21"/>
        <v>0.46956521739130441</v>
      </c>
      <c r="AB69" s="63">
        <f t="shared" si="22"/>
        <v>1.04</v>
      </c>
      <c r="AC69" s="62">
        <f t="shared" si="23"/>
        <v>0.34</v>
      </c>
      <c r="AD69" s="57">
        <f t="shared" si="24"/>
        <v>3.1064347826086971</v>
      </c>
      <c r="AE69" s="58">
        <f t="shared" si="25"/>
        <v>1.0155652173913048</v>
      </c>
    </row>
    <row r="70" spans="1:31" x14ac:dyDescent="0.35">
      <c r="A70" s="85"/>
      <c r="B70" s="71">
        <v>44186</v>
      </c>
      <c r="C70" s="106">
        <v>2019</v>
      </c>
      <c r="D70" s="71" t="s">
        <v>14</v>
      </c>
      <c r="E70" s="71" t="s">
        <v>13</v>
      </c>
      <c r="F70" s="78" t="s">
        <v>998</v>
      </c>
      <c r="G70" s="174">
        <v>7</v>
      </c>
      <c r="H70" s="106" t="s">
        <v>990</v>
      </c>
      <c r="I70" s="106" t="s">
        <v>8</v>
      </c>
      <c r="J70" s="174"/>
      <c r="K70" s="71" t="s">
        <v>1134</v>
      </c>
      <c r="L70" s="39">
        <v>393</v>
      </c>
      <c r="M70" s="127">
        <v>11.21</v>
      </c>
      <c r="N70" s="127">
        <v>93.79</v>
      </c>
      <c r="O70" s="151">
        <v>88.01</v>
      </c>
      <c r="P70" s="33">
        <f t="shared" si="14"/>
        <v>93.000726568176319</v>
      </c>
      <c r="Q70" s="262">
        <f t="shared" si="26"/>
        <v>6.1627039129971219</v>
      </c>
      <c r="R70" s="225">
        <v>0.23</v>
      </c>
      <c r="S70" s="225">
        <v>0.15</v>
      </c>
      <c r="T70" s="222">
        <f t="shared" si="15"/>
        <v>6.3558463541666665E-2</v>
      </c>
      <c r="U70" s="59">
        <f t="shared" si="16"/>
        <v>2.8601308593749999</v>
      </c>
      <c r="V70" s="59">
        <f t="shared" si="17"/>
        <v>4.1451171874999991E-2</v>
      </c>
      <c r="W70" s="59">
        <f t="shared" si="18"/>
        <v>1.8653027343749995</v>
      </c>
      <c r="X70" s="59">
        <f t="shared" si="19"/>
        <v>4.7254335937499992</v>
      </c>
      <c r="Y70" s="60">
        <v>30</v>
      </c>
      <c r="Z70" s="58">
        <f t="shared" si="20"/>
        <v>6.9992734318236813</v>
      </c>
      <c r="AA70" s="61">
        <f t="shared" si="21"/>
        <v>0.43763020833333333</v>
      </c>
      <c r="AB70" s="63">
        <f t="shared" si="22"/>
        <v>0.23</v>
      </c>
      <c r="AC70" s="62">
        <f t="shared" si="23"/>
        <v>0.15</v>
      </c>
      <c r="AD70" s="57">
        <f t="shared" si="24"/>
        <v>0.63558463541666665</v>
      </c>
      <c r="AE70" s="58">
        <f t="shared" si="25"/>
        <v>0.41451171874999992</v>
      </c>
    </row>
    <row r="71" spans="1:31" x14ac:dyDescent="0.35">
      <c r="A71" s="85"/>
      <c r="B71" s="71">
        <v>44186</v>
      </c>
      <c r="C71" s="106">
        <v>2019</v>
      </c>
      <c r="D71" s="71" t="s">
        <v>14</v>
      </c>
      <c r="E71" s="71" t="s">
        <v>13</v>
      </c>
      <c r="F71" s="78" t="s">
        <v>998</v>
      </c>
      <c r="G71" s="174">
        <v>7</v>
      </c>
      <c r="H71" s="106" t="s">
        <v>990</v>
      </c>
      <c r="I71" s="106" t="s">
        <v>12</v>
      </c>
      <c r="J71" s="174"/>
      <c r="K71" s="71" t="s">
        <v>1135</v>
      </c>
      <c r="L71" s="39"/>
      <c r="M71" s="127"/>
      <c r="N71" s="127"/>
      <c r="O71" s="127"/>
      <c r="P71" s="93">
        <v>93</v>
      </c>
      <c r="Q71" s="262" t="e">
        <f t="shared" si="26"/>
        <v>#DIV/0!</v>
      </c>
      <c r="R71" s="225">
        <v>0.04</v>
      </c>
      <c r="S71" s="225">
        <v>0.06</v>
      </c>
      <c r="T71" s="222">
        <f t="shared" si="15"/>
        <v>1.1053763440860216E-2</v>
      </c>
      <c r="U71" s="59">
        <f t="shared" si="16"/>
        <v>0.49741935483870969</v>
      </c>
      <c r="V71" s="59">
        <f t="shared" si="17"/>
        <v>1.6580645161290323E-2</v>
      </c>
      <c r="W71" s="59">
        <f t="shared" si="18"/>
        <v>0.74612903225806448</v>
      </c>
      <c r="X71" s="59">
        <f t="shared" si="19"/>
        <v>1.2435483870967743</v>
      </c>
      <c r="Y71" s="60">
        <v>30</v>
      </c>
      <c r="Z71" s="58">
        <f t="shared" si="20"/>
        <v>7</v>
      </c>
      <c r="AA71" s="61">
        <f t="shared" si="21"/>
        <v>0.43763440860215047</v>
      </c>
      <c r="AB71" s="63">
        <f t="shared" si="22"/>
        <v>0.04</v>
      </c>
      <c r="AC71" s="62">
        <f t="shared" si="23"/>
        <v>0.06</v>
      </c>
      <c r="AD71" s="57">
        <f t="shared" si="24"/>
        <v>0.11053763440860216</v>
      </c>
      <c r="AE71" s="58">
        <f t="shared" si="25"/>
        <v>0.16580645161290322</v>
      </c>
    </row>
    <row r="72" spans="1:31" x14ac:dyDescent="0.35">
      <c r="A72" s="85"/>
      <c r="B72" s="71">
        <v>44186</v>
      </c>
      <c r="C72" s="106">
        <v>2019</v>
      </c>
      <c r="D72" s="71" t="s">
        <v>14</v>
      </c>
      <c r="E72" s="71" t="s">
        <v>13</v>
      </c>
      <c r="F72" s="78" t="s">
        <v>998</v>
      </c>
      <c r="G72" s="174">
        <v>7</v>
      </c>
      <c r="H72" s="106" t="s">
        <v>990</v>
      </c>
      <c r="I72" s="106" t="s">
        <v>11</v>
      </c>
      <c r="J72" s="174"/>
      <c r="K72" s="71" t="s">
        <v>1136</v>
      </c>
      <c r="L72" s="39">
        <v>94</v>
      </c>
      <c r="M72" s="127">
        <v>10.94</v>
      </c>
      <c r="N72" s="127">
        <v>91.2</v>
      </c>
      <c r="O72" s="129">
        <v>84.59</v>
      </c>
      <c r="P72" s="34">
        <f t="shared" ref="P72:P89" si="27">100/(N72-M72)*(O72-M72)</f>
        <v>91.76426613506105</v>
      </c>
      <c r="Q72" s="262">
        <f t="shared" si="26"/>
        <v>7.2478070175438587</v>
      </c>
      <c r="R72" s="225">
        <v>0.28000000000000003</v>
      </c>
      <c r="S72" s="225">
        <v>0.09</v>
      </c>
      <c r="T72" s="222">
        <f t="shared" si="15"/>
        <v>7.8795383570943664E-2</v>
      </c>
      <c r="U72" s="59">
        <f t="shared" si="16"/>
        <v>3.545792260692465</v>
      </c>
      <c r="V72" s="59">
        <f t="shared" si="17"/>
        <v>2.5327087576374741E-2</v>
      </c>
      <c r="W72" s="59">
        <f t="shared" si="18"/>
        <v>1.1397189409368633</v>
      </c>
      <c r="X72" s="59">
        <f t="shared" si="19"/>
        <v>4.6855112016293283</v>
      </c>
      <c r="Y72" s="60">
        <v>30</v>
      </c>
      <c r="Z72" s="58">
        <f t="shared" si="20"/>
        <v>8.2357338649389504</v>
      </c>
      <c r="AA72" s="61">
        <f t="shared" si="21"/>
        <v>0.4448744059742023</v>
      </c>
      <c r="AB72" s="63">
        <f t="shared" si="22"/>
        <v>0.28000000000000003</v>
      </c>
      <c r="AC72" s="62">
        <f t="shared" si="23"/>
        <v>0.09</v>
      </c>
      <c r="AD72" s="57">
        <f t="shared" si="24"/>
        <v>0.78795383570943667</v>
      </c>
      <c r="AE72" s="58">
        <f t="shared" si="25"/>
        <v>0.25327087576374741</v>
      </c>
    </row>
    <row r="73" spans="1:31" x14ac:dyDescent="0.35">
      <c r="A73" s="85"/>
      <c r="B73" s="71">
        <v>44186</v>
      </c>
      <c r="C73" s="106">
        <v>2019</v>
      </c>
      <c r="D73" s="71" t="s">
        <v>14</v>
      </c>
      <c r="E73" s="71" t="s">
        <v>13</v>
      </c>
      <c r="F73" s="78" t="s">
        <v>998</v>
      </c>
      <c r="G73" s="174">
        <v>7</v>
      </c>
      <c r="H73" s="106" t="s">
        <v>990</v>
      </c>
      <c r="I73" s="106" t="s">
        <v>10</v>
      </c>
      <c r="J73" s="174"/>
      <c r="K73" s="71" t="s">
        <v>1137</v>
      </c>
      <c r="L73" s="39">
        <v>101</v>
      </c>
      <c r="M73" s="127">
        <v>11.31</v>
      </c>
      <c r="N73" s="127">
        <v>75.209999999999994</v>
      </c>
      <c r="O73" s="129">
        <v>67.650000000000006</v>
      </c>
      <c r="P73" s="34">
        <f t="shared" si="27"/>
        <v>88.169014084507054</v>
      </c>
      <c r="Q73" s="262">
        <f t="shared" si="26"/>
        <v>10.051854806541668</v>
      </c>
      <c r="R73" s="225">
        <v>0.87</v>
      </c>
      <c r="S73" s="225">
        <v>0.23</v>
      </c>
      <c r="T73" s="222">
        <f t="shared" si="15"/>
        <v>0.2583594249201277</v>
      </c>
      <c r="U73" s="59">
        <f t="shared" si="16"/>
        <v>11.626174121405747</v>
      </c>
      <c r="V73" s="59">
        <f t="shared" si="17"/>
        <v>6.8301916932907325E-2</v>
      </c>
      <c r="W73" s="59">
        <f t="shared" si="18"/>
        <v>3.0735862619808296</v>
      </c>
      <c r="X73" s="59">
        <f t="shared" si="19"/>
        <v>14.699760383386575</v>
      </c>
      <c r="Y73" s="60">
        <v>30</v>
      </c>
      <c r="Z73" s="58">
        <f t="shared" si="20"/>
        <v>11.830985915492946</v>
      </c>
      <c r="AA73" s="61">
        <f t="shared" si="21"/>
        <v>0.46709265175718839</v>
      </c>
      <c r="AB73" s="63">
        <f t="shared" si="22"/>
        <v>0.87</v>
      </c>
      <c r="AC73" s="62">
        <f t="shared" si="23"/>
        <v>0.23</v>
      </c>
      <c r="AD73" s="57">
        <f t="shared" si="24"/>
        <v>2.5835942492012771</v>
      </c>
      <c r="AE73" s="58">
        <f t="shared" si="25"/>
        <v>0.68301916932907325</v>
      </c>
    </row>
    <row r="74" spans="1:31" x14ac:dyDescent="0.35">
      <c r="A74" s="85"/>
      <c r="B74" s="71">
        <v>44186</v>
      </c>
      <c r="C74" s="106">
        <v>2019</v>
      </c>
      <c r="D74" s="71" t="s">
        <v>14</v>
      </c>
      <c r="E74" s="71" t="s">
        <v>14</v>
      </c>
      <c r="F74" s="78" t="s">
        <v>992</v>
      </c>
      <c r="G74" s="174">
        <v>1</v>
      </c>
      <c r="H74" s="106" t="s">
        <v>952</v>
      </c>
      <c r="I74" s="106" t="s">
        <v>8</v>
      </c>
      <c r="J74" s="174"/>
      <c r="K74" s="71" t="s">
        <v>1138</v>
      </c>
      <c r="L74" s="39">
        <v>179</v>
      </c>
      <c r="M74" s="127">
        <v>10.89</v>
      </c>
      <c r="N74" s="127">
        <v>98.12</v>
      </c>
      <c r="O74" s="129">
        <v>93.65</v>
      </c>
      <c r="P74" s="34">
        <f t="shared" si="27"/>
        <v>94.875616187091595</v>
      </c>
      <c r="Q74" s="262">
        <f t="shared" si="26"/>
        <v>4.5556461475743975</v>
      </c>
      <c r="R74" s="225">
        <v>0.1</v>
      </c>
      <c r="S74" s="225">
        <v>0.02</v>
      </c>
      <c r="T74" s="222">
        <f t="shared" si="15"/>
        <v>2.6890405993233453E-2</v>
      </c>
      <c r="U74" s="59">
        <f t="shared" si="16"/>
        <v>1.2100682696955054</v>
      </c>
      <c r="V74" s="59">
        <f t="shared" si="17"/>
        <v>5.3780811986466901E-3</v>
      </c>
      <c r="W74" s="59">
        <f t="shared" si="18"/>
        <v>0.24201365393910104</v>
      </c>
      <c r="X74" s="59">
        <f t="shared" si="19"/>
        <v>1.4520819236346065</v>
      </c>
      <c r="Y74" s="60">
        <v>30</v>
      </c>
      <c r="Z74" s="58">
        <f t="shared" si="20"/>
        <v>5.1243838129084054</v>
      </c>
      <c r="AA74" s="61">
        <f t="shared" si="21"/>
        <v>0.42700579990333493</v>
      </c>
      <c r="AB74" s="63">
        <f t="shared" si="22"/>
        <v>0.1</v>
      </c>
      <c r="AC74" s="62">
        <f t="shared" si="23"/>
        <v>0.02</v>
      </c>
      <c r="AD74" s="57">
        <f t="shared" si="24"/>
        <v>0.26890405993233452</v>
      </c>
      <c r="AE74" s="58">
        <f t="shared" si="25"/>
        <v>5.3780811986466899E-2</v>
      </c>
    </row>
    <row r="75" spans="1:31" x14ac:dyDescent="0.35">
      <c r="A75" s="85"/>
      <c r="B75" s="71">
        <v>44186</v>
      </c>
      <c r="C75" s="106">
        <v>2019</v>
      </c>
      <c r="D75" s="71" t="s">
        <v>14</v>
      </c>
      <c r="E75" s="71" t="s">
        <v>14</v>
      </c>
      <c r="F75" s="78" t="s">
        <v>992</v>
      </c>
      <c r="G75" s="174">
        <v>1</v>
      </c>
      <c r="H75" s="106" t="s">
        <v>952</v>
      </c>
      <c r="I75" s="106" t="s">
        <v>12</v>
      </c>
      <c r="J75" s="174"/>
      <c r="K75" s="71" t="s">
        <v>1139</v>
      </c>
      <c r="L75" s="39">
        <v>177</v>
      </c>
      <c r="M75" s="127">
        <v>10.88</v>
      </c>
      <c r="N75" s="127">
        <v>105.31</v>
      </c>
      <c r="O75" s="129">
        <v>101.19</v>
      </c>
      <c r="P75" s="34">
        <f t="shared" si="27"/>
        <v>95.636979773377092</v>
      </c>
      <c r="Q75" s="262">
        <f t="shared" si="26"/>
        <v>3.9122590447251011</v>
      </c>
      <c r="R75" s="225">
        <v>0.08</v>
      </c>
      <c r="S75" s="225">
        <v>0.02</v>
      </c>
      <c r="T75" s="222">
        <f t="shared" si="15"/>
        <v>2.1277377920496068E-2</v>
      </c>
      <c r="U75" s="59">
        <f t="shared" si="16"/>
        <v>0.95748200642232306</v>
      </c>
      <c r="V75" s="59">
        <f t="shared" si="17"/>
        <v>5.3193444801240171E-3</v>
      </c>
      <c r="W75" s="59">
        <f t="shared" si="18"/>
        <v>0.23937050160558077</v>
      </c>
      <c r="X75" s="59">
        <f t="shared" si="19"/>
        <v>1.1968525080279038</v>
      </c>
      <c r="Y75" s="60">
        <v>30</v>
      </c>
      <c r="Z75" s="58">
        <f t="shared" si="20"/>
        <v>4.3630202266229077</v>
      </c>
      <c r="AA75" s="61">
        <f t="shared" si="21"/>
        <v>0.42281032000885843</v>
      </c>
      <c r="AB75" s="63">
        <f t="shared" si="22"/>
        <v>0.08</v>
      </c>
      <c r="AC75" s="62">
        <f t="shared" si="23"/>
        <v>0.02</v>
      </c>
      <c r="AD75" s="57">
        <f t="shared" si="24"/>
        <v>0.21277377920496068</v>
      </c>
      <c r="AE75" s="58">
        <f t="shared" si="25"/>
        <v>5.3193444801240171E-2</v>
      </c>
    </row>
    <row r="76" spans="1:31" x14ac:dyDescent="0.35">
      <c r="A76" s="85"/>
      <c r="B76" s="71">
        <v>44186</v>
      </c>
      <c r="C76" s="106">
        <v>2019</v>
      </c>
      <c r="D76" s="71" t="s">
        <v>14</v>
      </c>
      <c r="E76" s="71" t="s">
        <v>14</v>
      </c>
      <c r="F76" s="78" t="s">
        <v>992</v>
      </c>
      <c r="G76" s="174">
        <v>1</v>
      </c>
      <c r="H76" s="106" t="s">
        <v>952</v>
      </c>
      <c r="I76" s="106" t="s">
        <v>11</v>
      </c>
      <c r="J76" s="174"/>
      <c r="K76" s="71" t="s">
        <v>1140</v>
      </c>
      <c r="L76" s="39">
        <v>109</v>
      </c>
      <c r="M76" s="127">
        <v>11.29</v>
      </c>
      <c r="N76" s="127">
        <v>103.4</v>
      </c>
      <c r="O76" s="129">
        <v>94.27</v>
      </c>
      <c r="P76" s="34">
        <f t="shared" si="27"/>
        <v>90.087938334599912</v>
      </c>
      <c r="Q76" s="262">
        <f t="shared" si="26"/>
        <v>8.8297872340425609</v>
      </c>
      <c r="R76" s="225">
        <v>1.35</v>
      </c>
      <c r="S76" s="225">
        <v>0.18</v>
      </c>
      <c r="T76" s="222">
        <f t="shared" si="15"/>
        <v>0.38948752711496765</v>
      </c>
      <c r="U76" s="59">
        <f t="shared" si="16"/>
        <v>17.526938720173543</v>
      </c>
      <c r="V76" s="59">
        <f t="shared" si="17"/>
        <v>5.1931670281995683E-2</v>
      </c>
      <c r="W76" s="59">
        <f t="shared" si="18"/>
        <v>2.3369251626898055</v>
      </c>
      <c r="X76" s="59">
        <f t="shared" si="19"/>
        <v>19.863863882863349</v>
      </c>
      <c r="Y76" s="60">
        <v>30</v>
      </c>
      <c r="Z76" s="58">
        <f t="shared" si="20"/>
        <v>9.9120616654000884</v>
      </c>
      <c r="AA76" s="61">
        <f t="shared" si="21"/>
        <v>0.45501325620631489</v>
      </c>
      <c r="AB76" s="63">
        <f t="shared" si="22"/>
        <v>1.35</v>
      </c>
      <c r="AC76" s="62">
        <f t="shared" si="23"/>
        <v>0.18</v>
      </c>
      <c r="AD76" s="57">
        <f t="shared" si="24"/>
        <v>3.8948752711496764</v>
      </c>
      <c r="AE76" s="58">
        <f t="shared" si="25"/>
        <v>0.51931670281995679</v>
      </c>
    </row>
    <row r="77" spans="1:31" x14ac:dyDescent="0.35">
      <c r="A77" s="85"/>
      <c r="B77" s="71">
        <v>44186</v>
      </c>
      <c r="C77" s="106">
        <v>2019</v>
      </c>
      <c r="D77" s="71" t="s">
        <v>14</v>
      </c>
      <c r="E77" s="71" t="s">
        <v>14</v>
      </c>
      <c r="F77" s="78" t="s">
        <v>992</v>
      </c>
      <c r="G77" s="174">
        <v>1</v>
      </c>
      <c r="H77" s="106" t="s">
        <v>952</v>
      </c>
      <c r="I77" s="106" t="s">
        <v>10</v>
      </c>
      <c r="J77" s="174"/>
      <c r="K77" s="71" t="s">
        <v>1141</v>
      </c>
      <c r="L77" s="39">
        <v>32</v>
      </c>
      <c r="M77" s="127">
        <v>10.96</v>
      </c>
      <c r="N77" s="127">
        <v>100.15</v>
      </c>
      <c r="O77" s="129">
        <v>89.33</v>
      </c>
      <c r="P77" s="34">
        <f t="shared" si="27"/>
        <v>87.868595133983632</v>
      </c>
      <c r="Q77" s="262">
        <f t="shared" si="26"/>
        <v>10.803794308537201</v>
      </c>
      <c r="R77" s="225">
        <v>1.99</v>
      </c>
      <c r="S77" s="225">
        <v>0.18</v>
      </c>
      <c r="T77" s="222">
        <f t="shared" si="15"/>
        <v>0.59366090340691591</v>
      </c>
      <c r="U77" s="59">
        <f t="shared" si="16"/>
        <v>26.714740653311217</v>
      </c>
      <c r="V77" s="59">
        <f t="shared" si="17"/>
        <v>5.3697971162434605E-2</v>
      </c>
      <c r="W77" s="59">
        <f t="shared" si="18"/>
        <v>2.4164087023095573</v>
      </c>
      <c r="X77" s="59">
        <f t="shared" si="19"/>
        <v>29.131149355620774</v>
      </c>
      <c r="Y77" s="60">
        <v>30</v>
      </c>
      <c r="Z77" s="58">
        <f t="shared" si="20"/>
        <v>12.131404866016368</v>
      </c>
      <c r="AA77" s="61">
        <f t="shared" si="21"/>
        <v>0.46903151716217939</v>
      </c>
      <c r="AB77" s="63">
        <f t="shared" si="22"/>
        <v>1.99</v>
      </c>
      <c r="AC77" s="62">
        <f t="shared" si="23"/>
        <v>0.18</v>
      </c>
      <c r="AD77" s="57">
        <f t="shared" si="24"/>
        <v>5.9366090340691589</v>
      </c>
      <c r="AE77" s="58">
        <f t="shared" si="25"/>
        <v>0.53697971162434599</v>
      </c>
    </row>
    <row r="78" spans="1:31" x14ac:dyDescent="0.35">
      <c r="A78" s="85"/>
      <c r="B78" s="71">
        <v>44186</v>
      </c>
      <c r="C78" s="106">
        <v>2019</v>
      </c>
      <c r="D78" s="71" t="s">
        <v>14</v>
      </c>
      <c r="E78" s="71" t="s">
        <v>14</v>
      </c>
      <c r="F78" s="78" t="s">
        <v>992</v>
      </c>
      <c r="G78" s="174">
        <v>1</v>
      </c>
      <c r="H78" s="106" t="s">
        <v>990</v>
      </c>
      <c r="I78" s="106" t="s">
        <v>8</v>
      </c>
      <c r="J78" s="174"/>
      <c r="K78" s="71" t="s">
        <v>1142</v>
      </c>
      <c r="L78" s="39">
        <v>200</v>
      </c>
      <c r="M78" s="127">
        <v>10.85</v>
      </c>
      <c r="N78" s="127">
        <v>95.14</v>
      </c>
      <c r="O78" s="129">
        <v>91.88</v>
      </c>
      <c r="P78" s="34">
        <f t="shared" si="27"/>
        <v>96.132400047455207</v>
      </c>
      <c r="Q78" s="262">
        <f t="shared" si="26"/>
        <v>3.4265293252049669</v>
      </c>
      <c r="R78" s="225">
        <v>0.11</v>
      </c>
      <c r="S78" s="225">
        <v>0.13</v>
      </c>
      <c r="T78" s="222">
        <f t="shared" si="15"/>
        <v>2.904893249413798E-2</v>
      </c>
      <c r="U78" s="59">
        <f t="shared" si="16"/>
        <v>1.307201962236209</v>
      </c>
      <c r="V78" s="59">
        <f t="shared" si="17"/>
        <v>3.433055658398125E-2</v>
      </c>
      <c r="W78" s="59">
        <f t="shared" si="18"/>
        <v>1.5448750462791563</v>
      </c>
      <c r="X78" s="59">
        <f t="shared" si="19"/>
        <v>2.8520770085153653</v>
      </c>
      <c r="Y78" s="60">
        <v>30</v>
      </c>
      <c r="Z78" s="58">
        <f t="shared" si="20"/>
        <v>3.8675999525447935</v>
      </c>
      <c r="AA78" s="61">
        <f t="shared" si="21"/>
        <v>0.42011600641737629</v>
      </c>
      <c r="AB78" s="63">
        <f t="shared" si="22"/>
        <v>0.11</v>
      </c>
      <c r="AC78" s="62">
        <f t="shared" si="23"/>
        <v>0.13</v>
      </c>
      <c r="AD78" s="57">
        <f t="shared" si="24"/>
        <v>0.2904893249413798</v>
      </c>
      <c r="AE78" s="58">
        <f t="shared" si="25"/>
        <v>0.34330556583981253</v>
      </c>
    </row>
    <row r="79" spans="1:31" x14ac:dyDescent="0.35">
      <c r="A79" s="85"/>
      <c r="B79" s="71">
        <v>44186</v>
      </c>
      <c r="C79" s="106">
        <v>2019</v>
      </c>
      <c r="D79" s="71" t="s">
        <v>14</v>
      </c>
      <c r="E79" s="71" t="s">
        <v>14</v>
      </c>
      <c r="F79" s="78" t="s">
        <v>992</v>
      </c>
      <c r="G79" s="174">
        <v>1</v>
      </c>
      <c r="H79" s="106" t="s">
        <v>990</v>
      </c>
      <c r="I79" s="106" t="s">
        <v>12</v>
      </c>
      <c r="J79" s="174"/>
      <c r="K79" s="71" t="s">
        <v>1143</v>
      </c>
      <c r="L79" s="39">
        <v>212</v>
      </c>
      <c r="M79" s="127">
        <v>10.87</v>
      </c>
      <c r="N79" s="127">
        <v>120.71</v>
      </c>
      <c r="O79" s="129">
        <v>115.72</v>
      </c>
      <c r="P79" s="34">
        <f t="shared" si="27"/>
        <v>95.457028404952652</v>
      </c>
      <c r="Q79" s="262">
        <f t="shared" si="26"/>
        <v>4.1338745754287096</v>
      </c>
      <c r="R79" s="225">
        <v>7.0000000000000007E-2</v>
      </c>
      <c r="S79" s="225">
        <v>0.04</v>
      </c>
      <c r="T79" s="222">
        <f t="shared" si="15"/>
        <v>1.8665999046256564E-2</v>
      </c>
      <c r="U79" s="59">
        <f t="shared" si="16"/>
        <v>0.83996995708154532</v>
      </c>
      <c r="V79" s="59">
        <f t="shared" si="17"/>
        <v>1.0666285169289464E-2</v>
      </c>
      <c r="W79" s="59">
        <f t="shared" si="18"/>
        <v>0.47998283261802588</v>
      </c>
      <c r="X79" s="59">
        <f t="shared" si="19"/>
        <v>1.3199527896995713</v>
      </c>
      <c r="Y79" s="60">
        <v>30</v>
      </c>
      <c r="Z79" s="58">
        <f t="shared" si="20"/>
        <v>4.5429715950473479</v>
      </c>
      <c r="AA79" s="61">
        <f t="shared" si="21"/>
        <v>0.42379589890319508</v>
      </c>
      <c r="AB79" s="63">
        <f t="shared" si="22"/>
        <v>7.0000000000000007E-2</v>
      </c>
      <c r="AC79" s="62">
        <f t="shared" si="23"/>
        <v>0.04</v>
      </c>
      <c r="AD79" s="57">
        <f t="shared" si="24"/>
        <v>0.18665999046256565</v>
      </c>
      <c r="AE79" s="58">
        <f t="shared" si="25"/>
        <v>0.10666285169289463</v>
      </c>
    </row>
    <row r="80" spans="1:31" x14ac:dyDescent="0.35">
      <c r="A80" s="85"/>
      <c r="B80" s="71">
        <v>44186</v>
      </c>
      <c r="C80" s="106">
        <v>2019</v>
      </c>
      <c r="D80" s="71" t="s">
        <v>14</v>
      </c>
      <c r="E80" s="71" t="s">
        <v>14</v>
      </c>
      <c r="F80" s="78" t="s">
        <v>992</v>
      </c>
      <c r="G80" s="174">
        <v>1</v>
      </c>
      <c r="H80" s="106" t="s">
        <v>990</v>
      </c>
      <c r="I80" s="106" t="s">
        <v>11</v>
      </c>
      <c r="J80" s="174"/>
      <c r="K80" s="71" t="s">
        <v>1144</v>
      </c>
      <c r="L80" s="39">
        <v>45</v>
      </c>
      <c r="M80" s="127">
        <v>11.28</v>
      </c>
      <c r="N80" s="127">
        <v>98.13</v>
      </c>
      <c r="O80" s="129">
        <v>90.84</v>
      </c>
      <c r="P80" s="34">
        <f t="shared" si="27"/>
        <v>91.606217616580324</v>
      </c>
      <c r="Q80" s="262">
        <f t="shared" si="26"/>
        <v>7.4289208193213012</v>
      </c>
      <c r="R80" s="225">
        <v>1.17</v>
      </c>
      <c r="S80" s="225">
        <v>0.21</v>
      </c>
      <c r="T80" s="222">
        <f t="shared" si="15"/>
        <v>0.33002205882352925</v>
      </c>
      <c r="U80" s="59">
        <f t="shared" si="16"/>
        <v>14.850992647058817</v>
      </c>
      <c r="V80" s="59">
        <f t="shared" si="17"/>
        <v>5.9234728506787314E-2</v>
      </c>
      <c r="W80" s="59">
        <f t="shared" si="18"/>
        <v>2.6655627828054289</v>
      </c>
      <c r="X80" s="59">
        <f t="shared" si="19"/>
        <v>17.516555429864248</v>
      </c>
      <c r="Y80" s="60">
        <v>30</v>
      </c>
      <c r="Z80" s="58">
        <f t="shared" si="20"/>
        <v>8.3937823834196763</v>
      </c>
      <c r="AA80" s="61">
        <f t="shared" si="21"/>
        <v>0.44581447963800896</v>
      </c>
      <c r="AB80" s="63">
        <f t="shared" si="22"/>
        <v>1.17</v>
      </c>
      <c r="AC80" s="62">
        <f t="shared" si="23"/>
        <v>0.21</v>
      </c>
      <c r="AD80" s="57">
        <f t="shared" si="24"/>
        <v>3.3002205882352924</v>
      </c>
      <c r="AE80" s="58">
        <f t="shared" si="25"/>
        <v>0.59234728506787315</v>
      </c>
    </row>
    <row r="81" spans="1:31" x14ac:dyDescent="0.35">
      <c r="A81" s="85"/>
      <c r="B81" s="71">
        <v>44186</v>
      </c>
      <c r="C81" s="106">
        <v>2019</v>
      </c>
      <c r="D81" s="71" t="s">
        <v>14</v>
      </c>
      <c r="E81" s="71" t="s">
        <v>14</v>
      </c>
      <c r="F81" s="78" t="s">
        <v>992</v>
      </c>
      <c r="G81" s="174">
        <v>1</v>
      </c>
      <c r="H81" s="106" t="s">
        <v>990</v>
      </c>
      <c r="I81" s="106" t="s">
        <v>10</v>
      </c>
      <c r="J81" s="174"/>
      <c r="K81" s="71" t="s">
        <v>1145</v>
      </c>
      <c r="L81" s="39">
        <v>27</v>
      </c>
      <c r="M81" s="127">
        <v>10.89</v>
      </c>
      <c r="N81" s="127">
        <v>92.56</v>
      </c>
      <c r="O81" s="129">
        <v>84.29</v>
      </c>
      <c r="P81" s="34">
        <f t="shared" si="27"/>
        <v>89.873882698665369</v>
      </c>
      <c r="Q81" s="262">
        <f t="shared" si="26"/>
        <v>8.9347450302506424</v>
      </c>
      <c r="R81" s="225">
        <v>1.81</v>
      </c>
      <c r="S81" s="225">
        <v>0.23</v>
      </c>
      <c r="T81" s="222">
        <f t="shared" si="15"/>
        <v>0.52387663487738412</v>
      </c>
      <c r="U81" s="59">
        <f t="shared" si="16"/>
        <v>23.574448569482286</v>
      </c>
      <c r="V81" s="59">
        <f t="shared" si="17"/>
        <v>6.656995912806539E-2</v>
      </c>
      <c r="W81" s="59">
        <f t="shared" si="18"/>
        <v>2.9956481607629426</v>
      </c>
      <c r="X81" s="59">
        <f t="shared" si="19"/>
        <v>26.570096730245229</v>
      </c>
      <c r="Y81" s="60">
        <v>30</v>
      </c>
      <c r="Z81" s="58">
        <f t="shared" si="20"/>
        <v>10.126117301334631</v>
      </c>
      <c r="AA81" s="61">
        <f t="shared" si="21"/>
        <v>0.45633514986376011</v>
      </c>
      <c r="AB81" s="63">
        <f t="shared" si="22"/>
        <v>1.81</v>
      </c>
      <c r="AC81" s="62">
        <f t="shared" si="23"/>
        <v>0.23</v>
      </c>
      <c r="AD81" s="57">
        <f t="shared" si="24"/>
        <v>5.238766348773841</v>
      </c>
      <c r="AE81" s="58">
        <f t="shared" si="25"/>
        <v>0.66569959128065392</v>
      </c>
    </row>
    <row r="82" spans="1:31" x14ac:dyDescent="0.35">
      <c r="A82" s="85"/>
      <c r="B82" s="71">
        <v>44186</v>
      </c>
      <c r="C82" s="106">
        <v>2019</v>
      </c>
      <c r="D82" s="71" t="s">
        <v>14</v>
      </c>
      <c r="E82" s="71" t="s">
        <v>15</v>
      </c>
      <c r="F82" s="78" t="s">
        <v>1000</v>
      </c>
      <c r="G82" s="174">
        <v>9</v>
      </c>
      <c r="H82" s="106" t="s">
        <v>952</v>
      </c>
      <c r="I82" s="106" t="s">
        <v>8</v>
      </c>
      <c r="J82" s="174"/>
      <c r="K82" s="71" t="s">
        <v>1146</v>
      </c>
      <c r="L82" s="39">
        <v>198</v>
      </c>
      <c r="M82" s="127">
        <v>10.95</v>
      </c>
      <c r="N82" s="127">
        <v>89.9</v>
      </c>
      <c r="O82" s="129">
        <v>86.1</v>
      </c>
      <c r="P82" s="34">
        <f t="shared" si="27"/>
        <v>95.186827105763129</v>
      </c>
      <c r="Q82" s="262">
        <f t="shared" si="26"/>
        <v>4.2269187986651957</v>
      </c>
      <c r="R82" s="225">
        <v>0.02</v>
      </c>
      <c r="S82" s="225">
        <v>0.15</v>
      </c>
      <c r="T82" s="222">
        <f t="shared" si="15"/>
        <v>5.3539587491683322E-3</v>
      </c>
      <c r="U82" s="59">
        <f t="shared" si="16"/>
        <v>0.24092814371257495</v>
      </c>
      <c r="V82" s="59">
        <f t="shared" si="17"/>
        <v>4.0154690618762486E-2</v>
      </c>
      <c r="W82" s="59">
        <f t="shared" si="18"/>
        <v>1.8069610778443119</v>
      </c>
      <c r="X82" s="59">
        <f t="shared" si="19"/>
        <v>2.0478892215568867</v>
      </c>
      <c r="Y82" s="60">
        <v>30</v>
      </c>
      <c r="Z82" s="58">
        <f t="shared" si="20"/>
        <v>4.813172894236871</v>
      </c>
      <c r="AA82" s="61">
        <f t="shared" si="21"/>
        <v>0.42528276779773794</v>
      </c>
      <c r="AB82" s="63">
        <f t="shared" si="22"/>
        <v>0.02</v>
      </c>
      <c r="AC82" s="62">
        <f t="shared" si="23"/>
        <v>0.15</v>
      </c>
      <c r="AD82" s="57">
        <f t="shared" si="24"/>
        <v>5.3539587491683319E-2</v>
      </c>
      <c r="AE82" s="58">
        <f t="shared" si="25"/>
        <v>0.40154690618762484</v>
      </c>
    </row>
    <row r="83" spans="1:31" x14ac:dyDescent="0.35">
      <c r="A83" s="85"/>
      <c r="B83" s="71">
        <v>44186</v>
      </c>
      <c r="C83" s="106">
        <v>2019</v>
      </c>
      <c r="D83" s="71" t="s">
        <v>14</v>
      </c>
      <c r="E83" s="71" t="s">
        <v>15</v>
      </c>
      <c r="F83" s="78" t="s">
        <v>1000</v>
      </c>
      <c r="G83" s="174">
        <v>9</v>
      </c>
      <c r="H83" s="106" t="s">
        <v>952</v>
      </c>
      <c r="I83" s="106" t="s">
        <v>12</v>
      </c>
      <c r="J83" s="174"/>
      <c r="K83" s="71" t="s">
        <v>1147</v>
      </c>
      <c r="L83" s="39">
        <v>205</v>
      </c>
      <c r="M83" s="127">
        <v>10.9</v>
      </c>
      <c r="N83" s="127">
        <v>107.07</v>
      </c>
      <c r="O83" s="129">
        <v>102.9</v>
      </c>
      <c r="P83" s="34">
        <f t="shared" si="27"/>
        <v>95.663928460018724</v>
      </c>
      <c r="Q83" s="262">
        <f t="shared" si="26"/>
        <v>3.894648360885391</v>
      </c>
      <c r="R83" s="225">
        <v>0.01</v>
      </c>
      <c r="S83" s="225">
        <v>7.0000000000000007E-2</v>
      </c>
      <c r="T83" s="222">
        <f t="shared" si="15"/>
        <v>2.6586413043478262E-3</v>
      </c>
      <c r="U83" s="59">
        <f t="shared" si="16"/>
        <v>0.11963885869565218</v>
      </c>
      <c r="V83" s="59">
        <f t="shared" si="17"/>
        <v>1.8610489130434785E-2</v>
      </c>
      <c r="W83" s="59">
        <f t="shared" si="18"/>
        <v>0.83747201086956535</v>
      </c>
      <c r="X83" s="59">
        <f t="shared" si="19"/>
        <v>0.95711086956521751</v>
      </c>
      <c r="Y83" s="60">
        <v>30</v>
      </c>
      <c r="Z83" s="58">
        <f t="shared" si="20"/>
        <v>4.3360715399812761</v>
      </c>
      <c r="AA83" s="61">
        <f t="shared" si="21"/>
        <v>0.42266304347826089</v>
      </c>
      <c r="AB83" s="63">
        <f t="shared" si="22"/>
        <v>0.01</v>
      </c>
      <c r="AC83" s="62">
        <f t="shared" si="23"/>
        <v>7.0000000000000007E-2</v>
      </c>
      <c r="AD83" s="57">
        <f t="shared" si="24"/>
        <v>2.6586413043478262E-2</v>
      </c>
      <c r="AE83" s="58">
        <f t="shared" si="25"/>
        <v>0.18610489130434785</v>
      </c>
    </row>
    <row r="84" spans="1:31" x14ac:dyDescent="0.35">
      <c r="A84" s="85"/>
      <c r="B84" s="71">
        <v>44186</v>
      </c>
      <c r="C84" s="106">
        <v>2019</v>
      </c>
      <c r="D84" s="71" t="s">
        <v>14</v>
      </c>
      <c r="E84" s="71" t="s">
        <v>15</v>
      </c>
      <c r="F84" s="78" t="s">
        <v>1000</v>
      </c>
      <c r="G84" s="174">
        <v>9</v>
      </c>
      <c r="H84" s="106" t="s">
        <v>952</v>
      </c>
      <c r="I84" s="106" t="s">
        <v>11</v>
      </c>
      <c r="J84" s="174"/>
      <c r="K84" s="71" t="s">
        <v>1148</v>
      </c>
      <c r="L84" s="39">
        <v>18</v>
      </c>
      <c r="M84" s="127">
        <v>11.03</v>
      </c>
      <c r="N84" s="127">
        <v>82.98</v>
      </c>
      <c r="O84" s="129">
        <v>76.900000000000006</v>
      </c>
      <c r="P84" s="34">
        <f t="shared" si="27"/>
        <v>91.549687282835308</v>
      </c>
      <c r="Q84" s="262">
        <f t="shared" si="26"/>
        <v>7.3270667630754378</v>
      </c>
      <c r="R84" s="225">
        <v>0.1</v>
      </c>
      <c r="S84" s="225">
        <v>0.08</v>
      </c>
      <c r="T84" s="222">
        <f t="shared" si="15"/>
        <v>2.8230605738575987E-2</v>
      </c>
      <c r="U84" s="59">
        <f t="shared" si="16"/>
        <v>1.2703772582359194</v>
      </c>
      <c r="V84" s="59">
        <f t="shared" si="17"/>
        <v>2.2584484590860789E-2</v>
      </c>
      <c r="W84" s="59">
        <f t="shared" si="18"/>
        <v>1.0163018065887355</v>
      </c>
      <c r="X84" s="59">
        <f t="shared" si="19"/>
        <v>2.2866790648246549</v>
      </c>
      <c r="Y84" s="60">
        <v>30</v>
      </c>
      <c r="Z84" s="58">
        <f t="shared" si="20"/>
        <v>8.4503127171646923</v>
      </c>
      <c r="AA84" s="61">
        <f t="shared" si="21"/>
        <v>0.44615151055108548</v>
      </c>
      <c r="AB84" s="63">
        <f t="shared" si="22"/>
        <v>0.1</v>
      </c>
      <c r="AC84" s="62">
        <f t="shared" si="23"/>
        <v>0.08</v>
      </c>
      <c r="AD84" s="57">
        <f t="shared" si="24"/>
        <v>0.28230605738575987</v>
      </c>
      <c r="AE84" s="58">
        <f t="shared" si="25"/>
        <v>0.2258448459086079</v>
      </c>
    </row>
    <row r="85" spans="1:31" x14ac:dyDescent="0.35">
      <c r="A85" s="85"/>
      <c r="B85" s="71">
        <v>44186</v>
      </c>
      <c r="C85" s="106">
        <v>2019</v>
      </c>
      <c r="D85" s="71" t="s">
        <v>14</v>
      </c>
      <c r="E85" s="71" t="s">
        <v>15</v>
      </c>
      <c r="F85" s="78" t="s">
        <v>1000</v>
      </c>
      <c r="G85" s="174">
        <v>9</v>
      </c>
      <c r="H85" s="106" t="s">
        <v>952</v>
      </c>
      <c r="I85" s="106" t="s">
        <v>10</v>
      </c>
      <c r="J85" s="174"/>
      <c r="K85" s="71" t="s">
        <v>1149</v>
      </c>
      <c r="L85" s="39">
        <v>80</v>
      </c>
      <c r="M85" s="127">
        <v>10.86</v>
      </c>
      <c r="N85" s="127">
        <v>97.91</v>
      </c>
      <c r="O85" s="129">
        <v>88.14</v>
      </c>
      <c r="P85" s="34">
        <f t="shared" si="27"/>
        <v>88.776565192418147</v>
      </c>
      <c r="Q85" s="262">
        <f t="shared" si="26"/>
        <v>9.9785517311816943</v>
      </c>
      <c r="R85" s="225">
        <v>0.26</v>
      </c>
      <c r="S85" s="225">
        <v>0.17</v>
      </c>
      <c r="T85" s="222">
        <f t="shared" si="15"/>
        <v>7.6504528985507247E-2</v>
      </c>
      <c r="U85" s="59">
        <f t="shared" si="16"/>
        <v>3.442703804347826</v>
      </c>
      <c r="V85" s="59">
        <f t="shared" si="17"/>
        <v>5.0022192028985502E-2</v>
      </c>
      <c r="W85" s="59">
        <f t="shared" si="18"/>
        <v>2.2509986413043475</v>
      </c>
      <c r="X85" s="59">
        <f t="shared" si="19"/>
        <v>5.693702445652173</v>
      </c>
      <c r="Y85" s="60">
        <v>30</v>
      </c>
      <c r="Z85" s="58">
        <f t="shared" si="20"/>
        <v>11.223434807581853</v>
      </c>
      <c r="AA85" s="61">
        <f t="shared" si="21"/>
        <v>0.46321169772256726</v>
      </c>
      <c r="AB85" s="63">
        <f t="shared" si="22"/>
        <v>0.26</v>
      </c>
      <c r="AC85" s="62">
        <f t="shared" si="23"/>
        <v>0.17</v>
      </c>
      <c r="AD85" s="57">
        <f t="shared" si="24"/>
        <v>0.76504528985507247</v>
      </c>
      <c r="AE85" s="58">
        <f t="shared" si="25"/>
        <v>0.50022192028985502</v>
      </c>
    </row>
    <row r="86" spans="1:31" x14ac:dyDescent="0.35">
      <c r="A86" s="85"/>
      <c r="B86" s="71">
        <v>44186</v>
      </c>
      <c r="C86" s="106">
        <v>2019</v>
      </c>
      <c r="D86" s="71" t="s">
        <v>14</v>
      </c>
      <c r="E86" s="71" t="s">
        <v>15</v>
      </c>
      <c r="F86" s="78" t="s">
        <v>1000</v>
      </c>
      <c r="G86" s="174">
        <v>9</v>
      </c>
      <c r="H86" s="106" t="s">
        <v>990</v>
      </c>
      <c r="I86" s="106" t="s">
        <v>8</v>
      </c>
      <c r="J86" s="174"/>
      <c r="K86" s="71" t="s">
        <v>1150</v>
      </c>
      <c r="L86" s="39">
        <v>203</v>
      </c>
      <c r="M86" s="127">
        <v>10.91</v>
      </c>
      <c r="N86" s="127">
        <v>69.75</v>
      </c>
      <c r="O86" s="129">
        <v>67.959999999999994</v>
      </c>
      <c r="P86" s="34">
        <f t="shared" si="27"/>
        <v>96.957851801495579</v>
      </c>
      <c r="Q86" s="262">
        <f t="shared" si="26"/>
        <v>2.5663082437276077</v>
      </c>
      <c r="R86" s="225">
        <v>0.04</v>
      </c>
      <c r="S86" s="225">
        <v>0.08</v>
      </c>
      <c r="T86" s="222">
        <f t="shared" si="15"/>
        <v>1.0439263803680982E-2</v>
      </c>
      <c r="U86" s="59">
        <f t="shared" si="16"/>
        <v>0.4697668711656442</v>
      </c>
      <c r="V86" s="59">
        <f t="shared" si="17"/>
        <v>2.0878527607361964E-2</v>
      </c>
      <c r="W86" s="59">
        <f t="shared" si="18"/>
        <v>0.93953374233128839</v>
      </c>
      <c r="X86" s="59">
        <f t="shared" si="19"/>
        <v>1.4093006134969326</v>
      </c>
      <c r="Y86" s="60">
        <v>30</v>
      </c>
      <c r="Z86" s="58">
        <f t="shared" si="20"/>
        <v>3.042148198504421</v>
      </c>
      <c r="AA86" s="61">
        <f t="shared" si="21"/>
        <v>0.41568799298860648</v>
      </c>
      <c r="AB86" s="63">
        <f t="shared" si="22"/>
        <v>0.04</v>
      </c>
      <c r="AC86" s="62">
        <f t="shared" si="23"/>
        <v>0.08</v>
      </c>
      <c r="AD86" s="57">
        <f t="shared" si="24"/>
        <v>0.10439263803680982</v>
      </c>
      <c r="AE86" s="58">
        <f t="shared" si="25"/>
        <v>0.20878527607361963</v>
      </c>
    </row>
    <row r="87" spans="1:31" x14ac:dyDescent="0.35">
      <c r="A87" s="85"/>
      <c r="B87" s="71">
        <v>44186</v>
      </c>
      <c r="C87" s="106">
        <v>2019</v>
      </c>
      <c r="D87" s="71" t="s">
        <v>14</v>
      </c>
      <c r="E87" s="71" t="s">
        <v>15</v>
      </c>
      <c r="F87" s="78" t="s">
        <v>1000</v>
      </c>
      <c r="G87" s="174">
        <v>9</v>
      </c>
      <c r="H87" s="106" t="s">
        <v>990</v>
      </c>
      <c r="I87" s="106" t="s">
        <v>12</v>
      </c>
      <c r="J87" s="174"/>
      <c r="K87" s="71" t="s">
        <v>1151</v>
      </c>
      <c r="L87" s="39">
        <v>202</v>
      </c>
      <c r="M87" s="127">
        <v>10.85</v>
      </c>
      <c r="N87" s="127">
        <v>104.42</v>
      </c>
      <c r="O87" s="129">
        <v>101.22</v>
      </c>
      <c r="P87" s="34">
        <f t="shared" si="27"/>
        <v>96.580100459548987</v>
      </c>
      <c r="Q87" s="262">
        <f t="shared" si="26"/>
        <v>3.0645470216433659</v>
      </c>
      <c r="R87" s="225">
        <v>0.02</v>
      </c>
      <c r="S87" s="225">
        <v>0.11</v>
      </c>
      <c r="T87" s="222">
        <f t="shared" si="15"/>
        <v>5.2478698683191332E-3</v>
      </c>
      <c r="U87" s="59">
        <f t="shared" si="16"/>
        <v>0.236154144074361</v>
      </c>
      <c r="V87" s="59">
        <f t="shared" si="17"/>
        <v>2.8863284275755234E-2</v>
      </c>
      <c r="W87" s="59">
        <f t="shared" si="18"/>
        <v>1.2988477924089856</v>
      </c>
      <c r="X87" s="59">
        <f t="shared" si="19"/>
        <v>1.5350019364833467</v>
      </c>
      <c r="Y87" s="60">
        <v>30</v>
      </c>
      <c r="Z87" s="58">
        <f t="shared" si="20"/>
        <v>3.4198995404510129</v>
      </c>
      <c r="AA87" s="61">
        <f t="shared" si="21"/>
        <v>0.41770499059422378</v>
      </c>
      <c r="AB87" s="63">
        <f t="shared" si="22"/>
        <v>0.02</v>
      </c>
      <c r="AC87" s="62">
        <f t="shared" si="23"/>
        <v>0.11</v>
      </c>
      <c r="AD87" s="57">
        <f t="shared" si="24"/>
        <v>5.2478698683191334E-2</v>
      </c>
      <c r="AE87" s="58">
        <f t="shared" si="25"/>
        <v>0.28863284275755235</v>
      </c>
    </row>
    <row r="88" spans="1:31" x14ac:dyDescent="0.35">
      <c r="A88" s="85"/>
      <c r="B88" s="71">
        <v>44186</v>
      </c>
      <c r="C88" s="106">
        <v>2019</v>
      </c>
      <c r="D88" s="71" t="s">
        <v>14</v>
      </c>
      <c r="E88" s="71" t="s">
        <v>15</v>
      </c>
      <c r="F88" s="78" t="s">
        <v>1000</v>
      </c>
      <c r="G88" s="174">
        <v>9</v>
      </c>
      <c r="H88" s="106" t="s">
        <v>990</v>
      </c>
      <c r="I88" s="106" t="s">
        <v>11</v>
      </c>
      <c r="J88" s="174"/>
      <c r="K88" s="71" t="s">
        <v>1152</v>
      </c>
      <c r="L88" s="39">
        <v>199</v>
      </c>
      <c r="M88" s="127">
        <v>10.86</v>
      </c>
      <c r="N88" s="127">
        <v>111.44</v>
      </c>
      <c r="O88" s="129">
        <v>105.16</v>
      </c>
      <c r="P88" s="34">
        <f t="shared" si="27"/>
        <v>93.756213959037581</v>
      </c>
      <c r="Q88" s="262">
        <f t="shared" si="26"/>
        <v>5.6353194544149332</v>
      </c>
      <c r="R88" s="225">
        <v>0.02</v>
      </c>
      <c r="S88" s="225">
        <v>0.09</v>
      </c>
      <c r="T88" s="222">
        <f t="shared" si="15"/>
        <v>5.4661717921527034E-3</v>
      </c>
      <c r="U88" s="59">
        <f t="shared" si="16"/>
        <v>0.24597773064687165</v>
      </c>
      <c r="V88" s="59">
        <f t="shared" si="17"/>
        <v>2.4597773064687162E-2</v>
      </c>
      <c r="W88" s="59">
        <f t="shared" si="18"/>
        <v>1.1068997879109224</v>
      </c>
      <c r="X88" s="59">
        <f t="shared" si="19"/>
        <v>1.3528775185577939</v>
      </c>
      <c r="Y88" s="60">
        <v>30</v>
      </c>
      <c r="Z88" s="58">
        <f t="shared" si="20"/>
        <v>6.2437860409624193</v>
      </c>
      <c r="AA88" s="61">
        <f t="shared" si="21"/>
        <v>0.43329798515376455</v>
      </c>
      <c r="AB88" s="63">
        <f t="shared" si="22"/>
        <v>0.02</v>
      </c>
      <c r="AC88" s="62">
        <f t="shared" si="23"/>
        <v>0.09</v>
      </c>
      <c r="AD88" s="57">
        <f t="shared" si="24"/>
        <v>5.4661717921527034E-2</v>
      </c>
      <c r="AE88" s="58">
        <f t="shared" si="25"/>
        <v>0.24597773064687162</v>
      </c>
    </row>
    <row r="89" spans="1:31" x14ac:dyDescent="0.35">
      <c r="A89" s="85"/>
      <c r="B89" s="71">
        <v>44186</v>
      </c>
      <c r="C89" s="106">
        <v>2019</v>
      </c>
      <c r="D89" s="71" t="s">
        <v>14</v>
      </c>
      <c r="E89" s="71" t="s">
        <v>15</v>
      </c>
      <c r="F89" s="78" t="s">
        <v>1000</v>
      </c>
      <c r="G89" s="174">
        <v>9</v>
      </c>
      <c r="H89" s="106" t="s">
        <v>990</v>
      </c>
      <c r="I89" s="106" t="s">
        <v>10</v>
      </c>
      <c r="J89" s="174"/>
      <c r="K89" s="71" t="s">
        <v>1153</v>
      </c>
      <c r="L89" s="39">
        <v>74</v>
      </c>
      <c r="M89" s="127">
        <v>11.02</v>
      </c>
      <c r="N89" s="127">
        <v>88.9</v>
      </c>
      <c r="O89" s="129">
        <v>80.75</v>
      </c>
      <c r="P89" s="34">
        <f t="shared" si="27"/>
        <v>89.535182331792498</v>
      </c>
      <c r="Q89" s="262">
        <f t="shared" si="26"/>
        <v>9.1676040494938196</v>
      </c>
      <c r="R89" s="225">
        <v>0.13</v>
      </c>
      <c r="S89" s="225">
        <v>0.14000000000000001</v>
      </c>
      <c r="T89" s="222">
        <f t="shared" si="15"/>
        <v>3.7818012333285529E-2</v>
      </c>
      <c r="U89" s="59">
        <f t="shared" si="16"/>
        <v>1.7018105549978488</v>
      </c>
      <c r="V89" s="59">
        <f t="shared" si="17"/>
        <v>4.0727090205076727E-2</v>
      </c>
      <c r="W89" s="59">
        <f t="shared" si="18"/>
        <v>1.8327190592284528</v>
      </c>
      <c r="X89" s="59">
        <f t="shared" si="19"/>
        <v>3.5345296142263019</v>
      </c>
      <c r="Y89" s="60">
        <v>30</v>
      </c>
      <c r="Z89" s="58">
        <f t="shared" si="20"/>
        <v>10.464817668207502</v>
      </c>
      <c r="AA89" s="61">
        <f t="shared" si="21"/>
        <v>0.45843969597017065</v>
      </c>
      <c r="AB89" s="63">
        <f t="shared" si="22"/>
        <v>0.13</v>
      </c>
      <c r="AC89" s="62">
        <f t="shared" si="23"/>
        <v>0.14000000000000001</v>
      </c>
      <c r="AD89" s="57">
        <f t="shared" si="24"/>
        <v>0.37818012333285528</v>
      </c>
      <c r="AE89" s="58">
        <f t="shared" si="25"/>
        <v>0.40727090205076727</v>
      </c>
    </row>
    <row r="90" spans="1:31" x14ac:dyDescent="0.35">
      <c r="A90" s="85"/>
      <c r="B90" s="71">
        <v>44186</v>
      </c>
      <c r="C90" s="106">
        <v>2019</v>
      </c>
      <c r="D90" s="71" t="s">
        <v>14</v>
      </c>
      <c r="E90" s="71" t="s">
        <v>16</v>
      </c>
      <c r="F90" s="78" t="s">
        <v>999</v>
      </c>
      <c r="G90" s="174">
        <v>8</v>
      </c>
      <c r="H90" s="106" t="s">
        <v>952</v>
      </c>
      <c r="I90" s="106" t="s">
        <v>8</v>
      </c>
      <c r="J90" s="174"/>
      <c r="K90" s="71" t="s">
        <v>1154</v>
      </c>
      <c r="L90" s="39"/>
      <c r="M90" s="127"/>
      <c r="N90" s="127"/>
      <c r="O90" s="127"/>
      <c r="P90" s="34"/>
      <c r="Q90" s="262" t="e">
        <f t="shared" si="26"/>
        <v>#DIV/0!</v>
      </c>
      <c r="R90" s="226" t="s">
        <v>2266</v>
      </c>
      <c r="S90" s="226"/>
      <c r="T90" s="222" t="e">
        <f t="shared" si="15"/>
        <v>#VALUE!</v>
      </c>
      <c r="U90" s="59" t="e">
        <f t="shared" si="16"/>
        <v>#VALUE!</v>
      </c>
      <c r="V90" s="59" t="e">
        <f t="shared" si="17"/>
        <v>#DIV/0!</v>
      </c>
      <c r="W90" s="59" t="e">
        <f t="shared" si="18"/>
        <v>#DIV/0!</v>
      </c>
      <c r="X90" s="59" t="e">
        <f t="shared" si="19"/>
        <v>#VALUE!</v>
      </c>
      <c r="Y90" s="60">
        <v>30</v>
      </c>
      <c r="Z90" s="58">
        <f t="shared" si="20"/>
        <v>100</v>
      </c>
      <c r="AA90" s="61" t="e">
        <f t="shared" si="21"/>
        <v>#DIV/0!</v>
      </c>
      <c r="AB90" s="63" t="str">
        <f t="shared" si="22"/>
        <v>keine Probe</v>
      </c>
      <c r="AC90" s="62">
        <f t="shared" si="23"/>
        <v>0</v>
      </c>
      <c r="AD90" s="57" t="e">
        <f t="shared" si="24"/>
        <v>#VALUE!</v>
      </c>
      <c r="AE90" s="58" t="e">
        <f t="shared" si="25"/>
        <v>#DIV/0!</v>
      </c>
    </row>
    <row r="91" spans="1:31" x14ac:dyDescent="0.35">
      <c r="A91" s="85"/>
      <c r="B91" s="71">
        <v>44186</v>
      </c>
      <c r="C91" s="106">
        <v>2019</v>
      </c>
      <c r="D91" s="71" t="s">
        <v>14</v>
      </c>
      <c r="E91" s="71" t="s">
        <v>16</v>
      </c>
      <c r="F91" s="78" t="s">
        <v>999</v>
      </c>
      <c r="G91" s="174">
        <v>8</v>
      </c>
      <c r="H91" s="106" t="s">
        <v>952</v>
      </c>
      <c r="I91" s="106" t="s">
        <v>12</v>
      </c>
      <c r="J91" s="174"/>
      <c r="K91" s="71" t="s">
        <v>1155</v>
      </c>
      <c r="L91" s="39"/>
      <c r="M91" s="127"/>
      <c r="N91" s="127"/>
      <c r="O91" s="127"/>
      <c r="P91" s="93">
        <v>95</v>
      </c>
      <c r="Q91" s="262" t="e">
        <f t="shared" si="26"/>
        <v>#DIV/0!</v>
      </c>
      <c r="R91" s="225">
        <v>0.14000000000000001</v>
      </c>
      <c r="S91" s="225">
        <v>0.18</v>
      </c>
      <c r="T91" s="222">
        <f t="shared" si="15"/>
        <v>3.7578947368421052E-2</v>
      </c>
      <c r="U91" s="59">
        <f t="shared" si="16"/>
        <v>1.6910526315789474</v>
      </c>
      <c r="V91" s="59">
        <f t="shared" si="17"/>
        <v>4.8315789473684201E-2</v>
      </c>
      <c r="W91" s="59">
        <f t="shared" si="18"/>
        <v>2.1742105263157891</v>
      </c>
      <c r="X91" s="59">
        <f t="shared" si="19"/>
        <v>3.8652631578947365</v>
      </c>
      <c r="Y91" s="60">
        <v>30</v>
      </c>
      <c r="Z91" s="58">
        <f t="shared" si="20"/>
        <v>5</v>
      </c>
      <c r="AA91" s="61">
        <f t="shared" si="21"/>
        <v>0.4263157894736842</v>
      </c>
      <c r="AB91" s="63">
        <f t="shared" si="22"/>
        <v>0.14000000000000001</v>
      </c>
      <c r="AC91" s="62">
        <f t="shared" si="23"/>
        <v>0.18</v>
      </c>
      <c r="AD91" s="57">
        <f t="shared" si="24"/>
        <v>0.37578947368421051</v>
      </c>
      <c r="AE91" s="58">
        <f t="shared" si="25"/>
        <v>0.48315789473684201</v>
      </c>
    </row>
    <row r="92" spans="1:31" x14ac:dyDescent="0.35">
      <c r="A92" s="85"/>
      <c r="B92" s="71">
        <v>44186</v>
      </c>
      <c r="C92" s="106">
        <v>2019</v>
      </c>
      <c r="D92" s="71" t="s">
        <v>14</v>
      </c>
      <c r="E92" s="71" t="s">
        <v>16</v>
      </c>
      <c r="F92" s="78" t="s">
        <v>999</v>
      </c>
      <c r="G92" s="174">
        <v>8</v>
      </c>
      <c r="H92" s="106" t="s">
        <v>952</v>
      </c>
      <c r="I92" s="106" t="s">
        <v>11</v>
      </c>
      <c r="J92" s="174"/>
      <c r="K92" s="71" t="s">
        <v>1156</v>
      </c>
      <c r="L92" s="39">
        <v>12</v>
      </c>
      <c r="M92" s="127">
        <v>11.08</v>
      </c>
      <c r="N92" s="127">
        <v>96.03</v>
      </c>
      <c r="O92" s="129">
        <v>91.13</v>
      </c>
      <c r="P92" s="34">
        <f t="shared" ref="P92:P101" si="28">100/(N92-M92)*(O92-M92)</f>
        <v>94.231901118304876</v>
      </c>
      <c r="Q92" s="262">
        <f t="shared" si="26"/>
        <v>5.102572112881397</v>
      </c>
      <c r="R92" s="225">
        <v>0.08</v>
      </c>
      <c r="S92" s="225">
        <v>0.06</v>
      </c>
      <c r="T92" s="222">
        <f t="shared" si="15"/>
        <v>2.1713928794503439E-2</v>
      </c>
      <c r="U92" s="59">
        <f t="shared" si="16"/>
        <v>0.97712679575265471</v>
      </c>
      <c r="V92" s="59">
        <f t="shared" si="17"/>
        <v>1.6285446595877578E-2</v>
      </c>
      <c r="W92" s="59">
        <f t="shared" si="18"/>
        <v>0.73284509681449106</v>
      </c>
      <c r="X92" s="59">
        <f t="shared" si="19"/>
        <v>1.7099718925671459</v>
      </c>
      <c r="Y92" s="60">
        <v>30</v>
      </c>
      <c r="Z92" s="58">
        <f t="shared" si="20"/>
        <v>5.7680988816951242</v>
      </c>
      <c r="AA92" s="61">
        <f t="shared" si="21"/>
        <v>0.4306058713304185</v>
      </c>
      <c r="AB92" s="63">
        <f t="shared" si="22"/>
        <v>0.08</v>
      </c>
      <c r="AC92" s="62">
        <f t="shared" si="23"/>
        <v>0.06</v>
      </c>
      <c r="AD92" s="57">
        <f t="shared" si="24"/>
        <v>0.2171392879450344</v>
      </c>
      <c r="AE92" s="58">
        <f t="shared" si="25"/>
        <v>0.16285446595877578</v>
      </c>
    </row>
    <row r="93" spans="1:31" x14ac:dyDescent="0.35">
      <c r="A93" s="85"/>
      <c r="B93" s="71">
        <v>44186</v>
      </c>
      <c r="C93" s="106">
        <v>2019</v>
      </c>
      <c r="D93" s="71" t="s">
        <v>14</v>
      </c>
      <c r="E93" s="71" t="s">
        <v>16</v>
      </c>
      <c r="F93" s="78" t="s">
        <v>999</v>
      </c>
      <c r="G93" s="174">
        <v>8</v>
      </c>
      <c r="H93" s="106" t="s">
        <v>952</v>
      </c>
      <c r="I93" s="106" t="s">
        <v>10</v>
      </c>
      <c r="J93" s="174"/>
      <c r="K93" s="71" t="s">
        <v>1157</v>
      </c>
      <c r="L93" s="39">
        <v>33</v>
      </c>
      <c r="M93" s="127">
        <v>10.98</v>
      </c>
      <c r="N93" s="127">
        <v>108.64</v>
      </c>
      <c r="O93" s="129">
        <v>99.85</v>
      </c>
      <c r="P93" s="34">
        <f t="shared" si="28"/>
        <v>90.999385623592048</v>
      </c>
      <c r="Q93" s="262">
        <f t="shared" si="26"/>
        <v>8.090942562592053</v>
      </c>
      <c r="R93" s="225">
        <v>0.64</v>
      </c>
      <c r="S93" s="225">
        <v>0.32</v>
      </c>
      <c r="T93" s="222">
        <f t="shared" si="15"/>
        <v>0.18215550804545971</v>
      </c>
      <c r="U93" s="59">
        <f t="shared" si="16"/>
        <v>8.1969978620456878</v>
      </c>
      <c r="V93" s="59">
        <f t="shared" si="17"/>
        <v>9.1077754022729857E-2</v>
      </c>
      <c r="W93" s="59">
        <f t="shared" si="18"/>
        <v>4.0984989310228439</v>
      </c>
      <c r="X93" s="59">
        <f t="shared" si="19"/>
        <v>12.295496793068532</v>
      </c>
      <c r="Y93" s="60">
        <v>30</v>
      </c>
      <c r="Z93" s="58">
        <f t="shared" si="20"/>
        <v>9.0006143764079525</v>
      </c>
      <c r="AA93" s="61">
        <f t="shared" si="21"/>
        <v>0.44945425903004393</v>
      </c>
      <c r="AB93" s="63">
        <f t="shared" si="22"/>
        <v>0.64</v>
      </c>
      <c r="AC93" s="62">
        <f t="shared" si="23"/>
        <v>0.32</v>
      </c>
      <c r="AD93" s="57">
        <f t="shared" si="24"/>
        <v>1.8215550804545972</v>
      </c>
      <c r="AE93" s="58">
        <f t="shared" si="25"/>
        <v>0.91077754022729862</v>
      </c>
    </row>
    <row r="94" spans="1:31" x14ac:dyDescent="0.35">
      <c r="A94" s="85"/>
      <c r="B94" s="71">
        <v>44186</v>
      </c>
      <c r="C94" s="106">
        <v>2019</v>
      </c>
      <c r="D94" s="71" t="s">
        <v>14</v>
      </c>
      <c r="E94" s="71" t="s">
        <v>16</v>
      </c>
      <c r="F94" s="78" t="s">
        <v>999</v>
      </c>
      <c r="G94" s="174">
        <v>8</v>
      </c>
      <c r="H94" s="106" t="s">
        <v>990</v>
      </c>
      <c r="I94" s="106" t="s">
        <v>8</v>
      </c>
      <c r="J94" s="174"/>
      <c r="K94" s="71" t="s">
        <v>1158</v>
      </c>
      <c r="L94" s="39">
        <v>209</v>
      </c>
      <c r="M94" s="127">
        <v>10.88</v>
      </c>
      <c r="N94" s="127">
        <v>72.599999999999994</v>
      </c>
      <c r="O94" s="129">
        <v>71.27</v>
      </c>
      <c r="P94" s="34">
        <f t="shared" si="28"/>
        <v>97.845106934543097</v>
      </c>
      <c r="Q94" s="262">
        <f t="shared" si="26"/>
        <v>1.8319559228650115</v>
      </c>
      <c r="R94" s="225">
        <v>0.04</v>
      </c>
      <c r="S94" s="225">
        <v>7.0000000000000007E-2</v>
      </c>
      <c r="T94" s="222">
        <f t="shared" si="15"/>
        <v>1.0308329193575097E-2</v>
      </c>
      <c r="U94" s="59">
        <f t="shared" si="16"/>
        <v>0.46387481371087935</v>
      </c>
      <c r="V94" s="59">
        <f t="shared" si="17"/>
        <v>1.803957608875642E-2</v>
      </c>
      <c r="W94" s="59">
        <f t="shared" si="18"/>
        <v>0.81178092399403889</v>
      </c>
      <c r="X94" s="59">
        <f t="shared" si="19"/>
        <v>1.2756557377049182</v>
      </c>
      <c r="Y94" s="60">
        <v>30</v>
      </c>
      <c r="Z94" s="58">
        <f t="shared" si="20"/>
        <v>2.1548930654569034</v>
      </c>
      <c r="AA94" s="61">
        <f t="shared" si="21"/>
        <v>0.41101175691339631</v>
      </c>
      <c r="AB94" s="63">
        <f t="shared" si="22"/>
        <v>0.04</v>
      </c>
      <c r="AC94" s="62">
        <f t="shared" si="23"/>
        <v>7.0000000000000007E-2</v>
      </c>
      <c r="AD94" s="57">
        <f t="shared" si="24"/>
        <v>0.10308329193575097</v>
      </c>
      <c r="AE94" s="58">
        <f t="shared" si="25"/>
        <v>0.1803957608875642</v>
      </c>
    </row>
    <row r="95" spans="1:31" x14ac:dyDescent="0.35">
      <c r="A95" s="85"/>
      <c r="B95" s="71">
        <v>44186</v>
      </c>
      <c r="C95" s="106">
        <v>2019</v>
      </c>
      <c r="D95" s="71" t="s">
        <v>14</v>
      </c>
      <c r="E95" s="71" t="s">
        <v>16</v>
      </c>
      <c r="F95" s="78" t="s">
        <v>999</v>
      </c>
      <c r="G95" s="174">
        <v>8</v>
      </c>
      <c r="H95" s="106" t="s">
        <v>990</v>
      </c>
      <c r="I95" s="106" t="s">
        <v>12</v>
      </c>
      <c r="J95" s="174"/>
      <c r="K95" s="71" t="s">
        <v>1159</v>
      </c>
      <c r="L95" s="39">
        <v>201</v>
      </c>
      <c r="M95" s="127">
        <v>10.88</v>
      </c>
      <c r="N95" s="127">
        <v>113.47</v>
      </c>
      <c r="O95" s="129">
        <v>111.01</v>
      </c>
      <c r="P95" s="34">
        <f t="shared" si="28"/>
        <v>97.602105468369231</v>
      </c>
      <c r="Q95" s="262">
        <f t="shared" si="26"/>
        <v>2.1679739138098117</v>
      </c>
      <c r="R95" s="225">
        <v>0.03</v>
      </c>
      <c r="S95" s="225">
        <v>0.1</v>
      </c>
      <c r="T95" s="222">
        <f t="shared" si="15"/>
        <v>7.7579646459602523E-3</v>
      </c>
      <c r="U95" s="59">
        <f t="shared" si="16"/>
        <v>0.34910840906821133</v>
      </c>
      <c r="V95" s="59">
        <f t="shared" si="17"/>
        <v>2.5859882153200842E-2</v>
      </c>
      <c r="W95" s="59">
        <f t="shared" si="18"/>
        <v>1.1636946968940378</v>
      </c>
      <c r="X95" s="59">
        <f t="shared" si="19"/>
        <v>1.5128031059622491</v>
      </c>
      <c r="Y95" s="60">
        <v>30</v>
      </c>
      <c r="Z95" s="58">
        <f t="shared" si="20"/>
        <v>2.3978945316307687</v>
      </c>
      <c r="AA95" s="61">
        <f t="shared" si="21"/>
        <v>0.41228403076001208</v>
      </c>
      <c r="AB95" s="63">
        <f t="shared" si="22"/>
        <v>0.03</v>
      </c>
      <c r="AC95" s="62">
        <f t="shared" si="23"/>
        <v>0.1</v>
      </c>
      <c r="AD95" s="57">
        <f t="shared" si="24"/>
        <v>7.7579646459602525E-2</v>
      </c>
      <c r="AE95" s="58">
        <f t="shared" si="25"/>
        <v>0.25859882153200842</v>
      </c>
    </row>
    <row r="96" spans="1:31" x14ac:dyDescent="0.35">
      <c r="A96" s="85"/>
      <c r="B96" s="71">
        <v>44186</v>
      </c>
      <c r="C96" s="106">
        <v>2019</v>
      </c>
      <c r="D96" s="71" t="s">
        <v>14</v>
      </c>
      <c r="E96" s="71" t="s">
        <v>16</v>
      </c>
      <c r="F96" s="78" t="s">
        <v>999</v>
      </c>
      <c r="G96" s="174">
        <v>8</v>
      </c>
      <c r="H96" s="106" t="s">
        <v>990</v>
      </c>
      <c r="I96" s="106" t="s">
        <v>11</v>
      </c>
      <c r="J96" s="174"/>
      <c r="K96" s="71" t="s">
        <v>1160</v>
      </c>
      <c r="L96" s="39">
        <v>41</v>
      </c>
      <c r="M96" s="127">
        <v>10.91</v>
      </c>
      <c r="N96" s="127">
        <v>114.17</v>
      </c>
      <c r="O96" s="129">
        <v>108.05</v>
      </c>
      <c r="P96" s="34">
        <f t="shared" si="28"/>
        <v>94.073213248111557</v>
      </c>
      <c r="Q96" s="262">
        <f t="shared" si="26"/>
        <v>5.3604274327756896</v>
      </c>
      <c r="R96" s="225">
        <v>0.04</v>
      </c>
      <c r="S96" s="225">
        <v>0.02</v>
      </c>
      <c r="T96" s="222">
        <f t="shared" si="15"/>
        <v>1.0882025941939469E-2</v>
      </c>
      <c r="U96" s="59">
        <f t="shared" si="16"/>
        <v>0.48969116738727614</v>
      </c>
      <c r="V96" s="59">
        <f t="shared" si="17"/>
        <v>5.4410129709697346E-3</v>
      </c>
      <c r="W96" s="59">
        <f t="shared" si="18"/>
        <v>0.24484558369363807</v>
      </c>
      <c r="X96" s="59">
        <f t="shared" si="19"/>
        <v>0.73453675108091421</v>
      </c>
      <c r="Y96" s="60">
        <v>30</v>
      </c>
      <c r="Z96" s="58">
        <f t="shared" si="20"/>
        <v>5.926786751888443</v>
      </c>
      <c r="AA96" s="61">
        <f t="shared" si="21"/>
        <v>0.43150092649783822</v>
      </c>
      <c r="AB96" s="63">
        <f t="shared" si="22"/>
        <v>0.04</v>
      </c>
      <c r="AC96" s="62">
        <f t="shared" si="23"/>
        <v>0.02</v>
      </c>
      <c r="AD96" s="57">
        <f t="shared" si="24"/>
        <v>0.10882025941939469</v>
      </c>
      <c r="AE96" s="58">
        <f t="shared" si="25"/>
        <v>5.4410129709697344E-2</v>
      </c>
    </row>
    <row r="97" spans="1:31" x14ac:dyDescent="0.35">
      <c r="A97" s="85"/>
      <c r="B97" s="71">
        <v>44186</v>
      </c>
      <c r="C97" s="106">
        <v>2019</v>
      </c>
      <c r="D97" s="71" t="s">
        <v>14</v>
      </c>
      <c r="E97" s="71" t="s">
        <v>16</v>
      </c>
      <c r="F97" s="78" t="s">
        <v>999</v>
      </c>
      <c r="G97" s="174">
        <v>8</v>
      </c>
      <c r="H97" s="106" t="s">
        <v>990</v>
      </c>
      <c r="I97" s="106" t="s">
        <v>10</v>
      </c>
      <c r="J97" s="174"/>
      <c r="K97" s="71" t="s">
        <v>1161</v>
      </c>
      <c r="L97" s="39">
        <v>77</v>
      </c>
      <c r="M97" s="127">
        <v>10.98</v>
      </c>
      <c r="N97" s="127">
        <v>106.07</v>
      </c>
      <c r="O97" s="129">
        <v>96.95</v>
      </c>
      <c r="P97" s="34">
        <f t="shared" si="28"/>
        <v>90.409086128930497</v>
      </c>
      <c r="Q97" s="262">
        <f t="shared" si="26"/>
        <v>8.5980955972470916</v>
      </c>
      <c r="R97" s="225">
        <v>0.18</v>
      </c>
      <c r="S97" s="225">
        <v>0.1</v>
      </c>
      <c r="T97" s="222">
        <f t="shared" si="15"/>
        <v>5.1683261602884722E-2</v>
      </c>
      <c r="U97" s="59">
        <f t="shared" si="16"/>
        <v>2.3257467721298126</v>
      </c>
      <c r="V97" s="59">
        <f t="shared" si="17"/>
        <v>2.8712923112713735E-2</v>
      </c>
      <c r="W97" s="59">
        <f t="shared" si="18"/>
        <v>1.2920815400721182</v>
      </c>
      <c r="X97" s="59">
        <f t="shared" si="19"/>
        <v>3.6178283122019308</v>
      </c>
      <c r="Y97" s="60">
        <v>30</v>
      </c>
      <c r="Z97" s="58">
        <f t="shared" si="20"/>
        <v>9.5909138710695032</v>
      </c>
      <c r="AA97" s="61">
        <f t="shared" si="21"/>
        <v>0.4530417587530533</v>
      </c>
      <c r="AB97" s="63">
        <f t="shared" si="22"/>
        <v>0.18</v>
      </c>
      <c r="AC97" s="62">
        <f t="shared" si="23"/>
        <v>0.1</v>
      </c>
      <c r="AD97" s="57">
        <f t="shared" si="24"/>
        <v>0.51683261602884722</v>
      </c>
      <c r="AE97" s="58">
        <f t="shared" si="25"/>
        <v>0.28712923112713734</v>
      </c>
    </row>
    <row r="98" spans="1:31" x14ac:dyDescent="0.35">
      <c r="A98" s="85"/>
      <c r="B98" s="71">
        <v>44186</v>
      </c>
      <c r="C98" s="106">
        <v>2019</v>
      </c>
      <c r="D98" s="71" t="s">
        <v>14</v>
      </c>
      <c r="E98" s="71" t="s">
        <v>16</v>
      </c>
      <c r="F98" s="78" t="s">
        <v>995</v>
      </c>
      <c r="G98" s="174">
        <v>4</v>
      </c>
      <c r="H98" s="106" t="s">
        <v>952</v>
      </c>
      <c r="I98" s="106" t="s">
        <v>8</v>
      </c>
      <c r="J98" s="174"/>
      <c r="K98" s="71" t="s">
        <v>1162</v>
      </c>
      <c r="L98" s="39">
        <v>9</v>
      </c>
      <c r="M98" s="127">
        <v>10.88</v>
      </c>
      <c r="N98" s="127">
        <v>92.82</v>
      </c>
      <c r="O98" s="129">
        <v>90.65</v>
      </c>
      <c r="P98" s="34">
        <f t="shared" si="28"/>
        <v>97.351720771296087</v>
      </c>
      <c r="Q98" s="262">
        <f t="shared" si="26"/>
        <v>2.3378582202111482</v>
      </c>
      <c r="R98" s="225">
        <v>0.01</v>
      </c>
      <c r="S98" s="225">
        <v>0.06</v>
      </c>
      <c r="T98" s="222">
        <f t="shared" si="15"/>
        <v>2.5952112322928417E-3</v>
      </c>
      <c r="U98" s="59">
        <f t="shared" si="16"/>
        <v>0.11678450545317788</v>
      </c>
      <c r="V98" s="59">
        <f t="shared" si="17"/>
        <v>1.5571267393757051E-2</v>
      </c>
      <c r="W98" s="59">
        <f t="shared" si="18"/>
        <v>0.70070703271906731</v>
      </c>
      <c r="X98" s="59">
        <f t="shared" si="19"/>
        <v>0.81749153817224518</v>
      </c>
      <c r="Y98" s="60">
        <v>30</v>
      </c>
      <c r="Z98" s="58">
        <f t="shared" si="20"/>
        <v>2.6482792287039132</v>
      </c>
      <c r="AA98" s="61">
        <f t="shared" si="21"/>
        <v>0.41360160461326312</v>
      </c>
      <c r="AB98" s="63">
        <f t="shared" si="22"/>
        <v>0.01</v>
      </c>
      <c r="AC98" s="62">
        <f t="shared" si="23"/>
        <v>0.06</v>
      </c>
      <c r="AD98" s="57">
        <f t="shared" si="24"/>
        <v>2.5952112322928416E-2</v>
      </c>
      <c r="AE98" s="58">
        <f t="shared" si="25"/>
        <v>0.15571267393757052</v>
      </c>
    </row>
    <row r="99" spans="1:31" x14ac:dyDescent="0.35">
      <c r="A99" s="85"/>
      <c r="B99" s="71">
        <v>44186</v>
      </c>
      <c r="C99" s="106">
        <v>2019</v>
      </c>
      <c r="D99" s="71" t="s">
        <v>14</v>
      </c>
      <c r="E99" s="71" t="s">
        <v>16</v>
      </c>
      <c r="F99" s="78" t="s">
        <v>995</v>
      </c>
      <c r="G99" s="174">
        <v>4</v>
      </c>
      <c r="H99" s="106" t="s">
        <v>952</v>
      </c>
      <c r="I99" s="106" t="s">
        <v>12</v>
      </c>
      <c r="J99" s="174"/>
      <c r="K99" s="71" t="s">
        <v>1163</v>
      </c>
      <c r="L99" s="39">
        <v>194</v>
      </c>
      <c r="M99" s="127">
        <v>10.93</v>
      </c>
      <c r="N99" s="127">
        <v>112.37</v>
      </c>
      <c r="O99" s="129">
        <v>108.66</v>
      </c>
      <c r="P99" s="34">
        <f t="shared" si="28"/>
        <v>96.342665615141939</v>
      </c>
      <c r="Q99" s="262">
        <f t="shared" si="26"/>
        <v>3.3015929518554845</v>
      </c>
      <c r="R99" s="225">
        <v>0.03</v>
      </c>
      <c r="S99" s="225">
        <v>0.04</v>
      </c>
      <c r="T99" s="222">
        <f t="shared" si="15"/>
        <v>7.8985981786554825E-3</v>
      </c>
      <c r="U99" s="59">
        <f t="shared" si="16"/>
        <v>0.35543691803949673</v>
      </c>
      <c r="V99" s="59">
        <f t="shared" si="17"/>
        <v>1.0531464238207311E-2</v>
      </c>
      <c r="W99" s="59">
        <f t="shared" si="18"/>
        <v>0.47391589071932899</v>
      </c>
      <c r="X99" s="59">
        <f t="shared" si="19"/>
        <v>0.82935280875882578</v>
      </c>
      <c r="Y99" s="60">
        <v>30</v>
      </c>
      <c r="Z99" s="58">
        <f t="shared" si="20"/>
        <v>3.6573343848580606</v>
      </c>
      <c r="AA99" s="61">
        <f t="shared" si="21"/>
        <v>0.41898086565026105</v>
      </c>
      <c r="AB99" s="63">
        <f t="shared" si="22"/>
        <v>0.03</v>
      </c>
      <c r="AC99" s="62">
        <f t="shared" si="23"/>
        <v>0.04</v>
      </c>
      <c r="AD99" s="57">
        <f t="shared" si="24"/>
        <v>7.8985981786554832E-2</v>
      </c>
      <c r="AE99" s="58">
        <f t="shared" si="25"/>
        <v>0.10531464238207311</v>
      </c>
    </row>
    <row r="100" spans="1:31" x14ac:dyDescent="0.35">
      <c r="A100" s="85"/>
      <c r="B100" s="71">
        <v>44186</v>
      </c>
      <c r="C100" s="106">
        <v>2019</v>
      </c>
      <c r="D100" s="71" t="s">
        <v>14</v>
      </c>
      <c r="E100" s="71" t="s">
        <v>16</v>
      </c>
      <c r="F100" s="78" t="s">
        <v>995</v>
      </c>
      <c r="G100" s="174">
        <v>4</v>
      </c>
      <c r="H100" s="106" t="s">
        <v>952</v>
      </c>
      <c r="I100" s="106" t="s">
        <v>11</v>
      </c>
      <c r="J100" s="174"/>
      <c r="K100" s="71" t="s">
        <v>1164</v>
      </c>
      <c r="L100" s="39">
        <v>19</v>
      </c>
      <c r="M100" s="127">
        <v>11.1</v>
      </c>
      <c r="N100" s="127">
        <v>99.88</v>
      </c>
      <c r="O100" s="129">
        <v>95</v>
      </c>
      <c r="P100" s="34">
        <f t="shared" si="28"/>
        <v>94.50326650146431</v>
      </c>
      <c r="Q100" s="262">
        <f t="shared" si="26"/>
        <v>4.8858630356427675</v>
      </c>
      <c r="R100" s="225">
        <v>0.3</v>
      </c>
      <c r="S100" s="225">
        <v>0.17</v>
      </c>
      <c r="T100" s="222">
        <f t="shared" si="15"/>
        <v>8.1107270560190667E-2</v>
      </c>
      <c r="U100" s="59">
        <f t="shared" si="16"/>
        <v>3.6498271752085798</v>
      </c>
      <c r="V100" s="59">
        <f t="shared" si="17"/>
        <v>4.5960786650774722E-2</v>
      </c>
      <c r="W100" s="59">
        <f t="shared" si="18"/>
        <v>2.0682353992848626</v>
      </c>
      <c r="X100" s="59">
        <f t="shared" si="19"/>
        <v>5.7180625744934428</v>
      </c>
      <c r="Y100" s="60">
        <v>30</v>
      </c>
      <c r="Z100" s="58">
        <f t="shared" si="20"/>
        <v>5.4967334985356899</v>
      </c>
      <c r="AA100" s="61">
        <f t="shared" si="21"/>
        <v>0.42908224076281276</v>
      </c>
      <c r="AB100" s="63">
        <f t="shared" si="22"/>
        <v>0.3</v>
      </c>
      <c r="AC100" s="62">
        <f t="shared" si="23"/>
        <v>0.17</v>
      </c>
      <c r="AD100" s="57">
        <f t="shared" si="24"/>
        <v>0.8110727056019067</v>
      </c>
      <c r="AE100" s="58">
        <f t="shared" si="25"/>
        <v>0.45960786650774721</v>
      </c>
    </row>
    <row r="101" spans="1:31" x14ac:dyDescent="0.35">
      <c r="A101" s="85"/>
      <c r="B101" s="71">
        <v>44186</v>
      </c>
      <c r="C101" s="106">
        <v>2019</v>
      </c>
      <c r="D101" s="71" t="s">
        <v>14</v>
      </c>
      <c r="E101" s="71" t="s">
        <v>16</v>
      </c>
      <c r="F101" s="78" t="s">
        <v>995</v>
      </c>
      <c r="G101" s="174">
        <v>4</v>
      </c>
      <c r="H101" s="106" t="s">
        <v>952</v>
      </c>
      <c r="I101" s="106" t="s">
        <v>10</v>
      </c>
      <c r="J101" s="174"/>
      <c r="K101" s="71" t="s">
        <v>1165</v>
      </c>
      <c r="L101" s="39">
        <v>70</v>
      </c>
      <c r="M101" s="127">
        <v>11.12</v>
      </c>
      <c r="N101" s="127">
        <v>91.13</v>
      </c>
      <c r="O101" s="129">
        <v>82.89</v>
      </c>
      <c r="P101" s="34">
        <f t="shared" si="28"/>
        <v>89.701287339082612</v>
      </c>
      <c r="Q101" s="262">
        <f t="shared" si="26"/>
        <v>9.0420278722703777</v>
      </c>
      <c r="R101" s="225">
        <v>1.3900000000000001</v>
      </c>
      <c r="S101" s="225">
        <v>0.11</v>
      </c>
      <c r="T101" s="222">
        <f t="shared" si="15"/>
        <v>0.40335564999303325</v>
      </c>
      <c r="U101" s="59">
        <f t="shared" si="16"/>
        <v>18.151004249686498</v>
      </c>
      <c r="V101" s="59">
        <f t="shared" si="17"/>
        <v>3.1920231294412703E-2</v>
      </c>
      <c r="W101" s="59">
        <f t="shared" si="18"/>
        <v>1.4364104082485716</v>
      </c>
      <c r="X101" s="59">
        <f t="shared" si="19"/>
        <v>19.587414657935071</v>
      </c>
      <c r="Y101" s="60">
        <v>30</v>
      </c>
      <c r="Z101" s="58">
        <f t="shared" si="20"/>
        <v>10.298712660917388</v>
      </c>
      <c r="AA101" s="61">
        <f t="shared" si="21"/>
        <v>0.45740560122613905</v>
      </c>
      <c r="AB101" s="63">
        <f t="shared" si="22"/>
        <v>1.3900000000000001</v>
      </c>
      <c r="AC101" s="62">
        <f t="shared" si="23"/>
        <v>0.11</v>
      </c>
      <c r="AD101" s="57">
        <f t="shared" si="24"/>
        <v>4.0335564999303326</v>
      </c>
      <c r="AE101" s="58">
        <f t="shared" si="25"/>
        <v>0.31920231294412704</v>
      </c>
    </row>
    <row r="102" spans="1:31" x14ac:dyDescent="0.35">
      <c r="A102" s="85"/>
      <c r="B102" s="71">
        <v>44186</v>
      </c>
      <c r="C102" s="106">
        <v>2019</v>
      </c>
      <c r="D102" s="71" t="s">
        <v>14</v>
      </c>
      <c r="E102" s="71" t="s">
        <v>16</v>
      </c>
      <c r="F102" s="78" t="s">
        <v>995</v>
      </c>
      <c r="G102" s="174">
        <v>4</v>
      </c>
      <c r="H102" s="106" t="s">
        <v>990</v>
      </c>
      <c r="I102" s="106" t="s">
        <v>8</v>
      </c>
      <c r="J102" s="174"/>
      <c r="K102" s="71" t="s">
        <v>1166</v>
      </c>
      <c r="L102" s="39"/>
      <c r="M102" s="127"/>
      <c r="N102" s="127"/>
      <c r="O102" s="127"/>
      <c r="P102" s="34"/>
      <c r="Q102" s="262" t="e">
        <f t="shared" si="26"/>
        <v>#DIV/0!</v>
      </c>
      <c r="R102" s="226" t="s">
        <v>2266</v>
      </c>
      <c r="S102" s="226"/>
      <c r="T102" s="222" t="e">
        <f t="shared" si="15"/>
        <v>#VALUE!</v>
      </c>
      <c r="U102" s="59" t="e">
        <f t="shared" si="16"/>
        <v>#VALUE!</v>
      </c>
      <c r="V102" s="59" t="e">
        <f t="shared" si="17"/>
        <v>#DIV/0!</v>
      </c>
      <c r="W102" s="59" t="e">
        <f t="shared" si="18"/>
        <v>#DIV/0!</v>
      </c>
      <c r="X102" s="59" t="e">
        <f t="shared" si="19"/>
        <v>#VALUE!</v>
      </c>
      <c r="Y102" s="60">
        <v>30</v>
      </c>
      <c r="Z102" s="58">
        <f t="shared" si="20"/>
        <v>100</v>
      </c>
      <c r="AA102" s="61" t="e">
        <f t="shared" si="21"/>
        <v>#DIV/0!</v>
      </c>
      <c r="AB102" s="63" t="str">
        <f t="shared" si="22"/>
        <v>keine Probe</v>
      </c>
      <c r="AC102" s="62">
        <f t="shared" si="23"/>
        <v>0</v>
      </c>
      <c r="AD102" s="57" t="e">
        <f t="shared" si="24"/>
        <v>#VALUE!</v>
      </c>
      <c r="AE102" s="58" t="e">
        <f t="shared" si="25"/>
        <v>#DIV/0!</v>
      </c>
    </row>
    <row r="103" spans="1:31" x14ac:dyDescent="0.35">
      <c r="A103" s="85"/>
      <c r="B103" s="71">
        <v>44186</v>
      </c>
      <c r="C103" s="106">
        <v>2019</v>
      </c>
      <c r="D103" s="71" t="s">
        <v>14</v>
      </c>
      <c r="E103" s="71" t="s">
        <v>16</v>
      </c>
      <c r="F103" s="78" t="s">
        <v>995</v>
      </c>
      <c r="G103" s="174">
        <v>4</v>
      </c>
      <c r="H103" s="106" t="s">
        <v>990</v>
      </c>
      <c r="I103" s="106" t="s">
        <v>12</v>
      </c>
      <c r="J103" s="174"/>
      <c r="K103" s="71" t="s">
        <v>1167</v>
      </c>
      <c r="L103" s="39">
        <v>197</v>
      </c>
      <c r="M103" s="127">
        <v>10.89</v>
      </c>
      <c r="N103" s="127">
        <v>92.33</v>
      </c>
      <c r="O103" s="129">
        <v>89.39</v>
      </c>
      <c r="P103" s="34">
        <f>100/(N103-M103)*(O103-M103)</f>
        <v>96.389980353634584</v>
      </c>
      <c r="Q103" s="262">
        <f t="shared" si="26"/>
        <v>3.1842304776345691</v>
      </c>
      <c r="R103" s="225">
        <v>0.08</v>
      </c>
      <c r="S103" s="225">
        <v>0.19</v>
      </c>
      <c r="T103" s="222">
        <f t="shared" si="15"/>
        <v>2.1048662420382166E-2</v>
      </c>
      <c r="U103" s="59">
        <f t="shared" si="16"/>
        <v>0.94718980891719751</v>
      </c>
      <c r="V103" s="59">
        <f t="shared" si="17"/>
        <v>4.9990573248407645E-2</v>
      </c>
      <c r="W103" s="59">
        <f t="shared" si="18"/>
        <v>2.2495757961783442</v>
      </c>
      <c r="X103" s="59">
        <f t="shared" si="19"/>
        <v>3.1967656050955418</v>
      </c>
      <c r="Y103" s="60">
        <v>30</v>
      </c>
      <c r="Z103" s="58">
        <f t="shared" si="20"/>
        <v>3.6100196463654157</v>
      </c>
      <c r="AA103" s="61">
        <f t="shared" si="21"/>
        <v>0.41872611464968151</v>
      </c>
      <c r="AB103" s="63">
        <f t="shared" si="22"/>
        <v>0.08</v>
      </c>
      <c r="AC103" s="62">
        <f t="shared" si="23"/>
        <v>0.19</v>
      </c>
      <c r="AD103" s="57">
        <f t="shared" si="24"/>
        <v>0.21048662420382167</v>
      </c>
      <c r="AE103" s="58">
        <f t="shared" si="25"/>
        <v>0.49990573248407644</v>
      </c>
    </row>
    <row r="104" spans="1:31" x14ac:dyDescent="0.35">
      <c r="A104" s="85"/>
      <c r="B104" s="71">
        <v>44186</v>
      </c>
      <c r="C104" s="106">
        <v>2019</v>
      </c>
      <c r="D104" s="71" t="s">
        <v>14</v>
      </c>
      <c r="E104" s="71" t="s">
        <v>16</v>
      </c>
      <c r="F104" s="78" t="s">
        <v>995</v>
      </c>
      <c r="G104" s="174">
        <v>4</v>
      </c>
      <c r="H104" s="106" t="s">
        <v>990</v>
      </c>
      <c r="I104" s="106" t="s">
        <v>11</v>
      </c>
      <c r="J104" s="174"/>
      <c r="K104" s="71" t="s">
        <v>1168</v>
      </c>
      <c r="L104" s="39">
        <v>20</v>
      </c>
      <c r="M104" s="127">
        <v>11.02</v>
      </c>
      <c r="N104" s="127">
        <v>101.88</v>
      </c>
      <c r="O104" s="129">
        <v>96.71</v>
      </c>
      <c r="P104" s="34">
        <f>100/(N104-M104)*(O104-M104)</f>
        <v>94.309927360774822</v>
      </c>
      <c r="Q104" s="262">
        <f t="shared" si="26"/>
        <v>5.0745975657636455</v>
      </c>
      <c r="R104" s="225">
        <v>0.27</v>
      </c>
      <c r="S104" s="225">
        <v>0.05</v>
      </c>
      <c r="T104" s="222">
        <f t="shared" si="15"/>
        <v>7.3201540436456991E-2</v>
      </c>
      <c r="U104" s="59">
        <f t="shared" si="16"/>
        <v>3.2940693196405646</v>
      </c>
      <c r="V104" s="59">
        <f t="shared" si="17"/>
        <v>1.355584082156611E-2</v>
      </c>
      <c r="W104" s="59">
        <f t="shared" si="18"/>
        <v>0.61001283697047493</v>
      </c>
      <c r="X104" s="59">
        <f t="shared" si="19"/>
        <v>3.9040821566110395</v>
      </c>
      <c r="Y104" s="60">
        <v>30</v>
      </c>
      <c r="Z104" s="58">
        <f t="shared" si="20"/>
        <v>5.6900726392251784</v>
      </c>
      <c r="AA104" s="61">
        <f t="shared" si="21"/>
        <v>0.43016688061617453</v>
      </c>
      <c r="AB104" s="63">
        <f t="shared" si="22"/>
        <v>0.27</v>
      </c>
      <c r="AC104" s="62">
        <f t="shared" si="23"/>
        <v>0.05</v>
      </c>
      <c r="AD104" s="57">
        <f t="shared" si="24"/>
        <v>0.73201540436456991</v>
      </c>
      <c r="AE104" s="58">
        <f t="shared" si="25"/>
        <v>0.13555840821566109</v>
      </c>
    </row>
    <row r="105" spans="1:31" x14ac:dyDescent="0.35">
      <c r="A105" s="85"/>
      <c r="B105" s="71">
        <v>44186</v>
      </c>
      <c r="C105" s="106">
        <v>2019</v>
      </c>
      <c r="D105" s="71" t="s">
        <v>14</v>
      </c>
      <c r="E105" s="71" t="s">
        <v>16</v>
      </c>
      <c r="F105" s="78" t="s">
        <v>995</v>
      </c>
      <c r="G105" s="174">
        <v>4</v>
      </c>
      <c r="H105" s="106" t="s">
        <v>990</v>
      </c>
      <c r="I105" s="106" t="s">
        <v>10</v>
      </c>
      <c r="J105" s="174"/>
      <c r="K105" s="71" t="s">
        <v>1169</v>
      </c>
      <c r="L105" s="39">
        <v>76</v>
      </c>
      <c r="M105" s="127">
        <v>10.88</v>
      </c>
      <c r="N105" s="127">
        <v>82.28</v>
      </c>
      <c r="O105" s="129">
        <v>74.959999999999994</v>
      </c>
      <c r="P105" s="34">
        <f>100/(N105-M105)*(O105-M105)</f>
        <v>89.747899159663859</v>
      </c>
      <c r="Q105" s="262">
        <f t="shared" si="26"/>
        <v>8.8964511424404566</v>
      </c>
      <c r="R105" s="225">
        <v>1.4</v>
      </c>
      <c r="S105" s="225">
        <v>0.19</v>
      </c>
      <c r="T105" s="222">
        <f t="shared" si="15"/>
        <v>0.40597378277153562</v>
      </c>
      <c r="U105" s="59">
        <f t="shared" si="16"/>
        <v>18.268820224719104</v>
      </c>
      <c r="V105" s="59">
        <f t="shared" si="17"/>
        <v>5.509644194756555E-2</v>
      </c>
      <c r="W105" s="59">
        <f t="shared" si="18"/>
        <v>2.4793398876404495</v>
      </c>
      <c r="X105" s="59">
        <f t="shared" si="19"/>
        <v>20.748160112359553</v>
      </c>
      <c r="Y105" s="60">
        <v>30</v>
      </c>
      <c r="Z105" s="58">
        <f t="shared" si="20"/>
        <v>10.252100840336141</v>
      </c>
      <c r="AA105" s="61">
        <f t="shared" si="21"/>
        <v>0.45711610486891391</v>
      </c>
      <c r="AB105" s="63">
        <f t="shared" si="22"/>
        <v>1.4</v>
      </c>
      <c r="AC105" s="62">
        <f t="shared" si="23"/>
        <v>0.19</v>
      </c>
      <c r="AD105" s="57">
        <f t="shared" si="24"/>
        <v>4.059737827715356</v>
      </c>
      <c r="AE105" s="58">
        <f t="shared" si="25"/>
        <v>0.55096441947565555</v>
      </c>
    </row>
    <row r="106" spans="1:31" x14ac:dyDescent="0.35">
      <c r="A106" s="85"/>
      <c r="B106" s="71">
        <v>44186</v>
      </c>
      <c r="C106" s="106">
        <v>2019</v>
      </c>
      <c r="D106" s="71" t="s">
        <v>14</v>
      </c>
      <c r="E106" s="71" t="s">
        <v>15</v>
      </c>
      <c r="F106" s="78" t="s">
        <v>994</v>
      </c>
      <c r="G106" s="174">
        <v>3</v>
      </c>
      <c r="H106" s="106" t="s">
        <v>952</v>
      </c>
      <c r="I106" s="106" t="s">
        <v>8</v>
      </c>
      <c r="J106" s="174"/>
      <c r="K106" s="71" t="s">
        <v>1170</v>
      </c>
      <c r="L106" s="39" t="s">
        <v>1023</v>
      </c>
      <c r="M106" s="127"/>
      <c r="N106" s="127" t="s">
        <v>1365</v>
      </c>
      <c r="O106" s="127"/>
      <c r="P106" s="34"/>
      <c r="Q106" s="262">
        <f t="shared" si="26"/>
        <v>100</v>
      </c>
      <c r="R106" s="226" t="s">
        <v>2266</v>
      </c>
      <c r="S106" s="226"/>
      <c r="T106" s="222" t="e">
        <f t="shared" si="15"/>
        <v>#VALUE!</v>
      </c>
      <c r="U106" s="59" t="e">
        <f t="shared" si="16"/>
        <v>#VALUE!</v>
      </c>
      <c r="V106" s="59" t="e">
        <f t="shared" si="17"/>
        <v>#DIV/0!</v>
      </c>
      <c r="W106" s="59" t="e">
        <f t="shared" si="18"/>
        <v>#DIV/0!</v>
      </c>
      <c r="X106" s="59" t="e">
        <f t="shared" si="19"/>
        <v>#VALUE!</v>
      </c>
      <c r="Y106" s="60">
        <v>30</v>
      </c>
      <c r="Z106" s="58">
        <f t="shared" si="20"/>
        <v>100</v>
      </c>
      <c r="AA106" s="61" t="e">
        <f t="shared" si="21"/>
        <v>#DIV/0!</v>
      </c>
      <c r="AB106" s="63" t="str">
        <f t="shared" si="22"/>
        <v>keine Probe</v>
      </c>
      <c r="AC106" s="62">
        <f t="shared" si="23"/>
        <v>0</v>
      </c>
      <c r="AD106" s="57" t="e">
        <f t="shared" si="24"/>
        <v>#VALUE!</v>
      </c>
      <c r="AE106" s="58" t="e">
        <f t="shared" si="25"/>
        <v>#DIV/0!</v>
      </c>
    </row>
    <row r="107" spans="1:31" x14ac:dyDescent="0.35">
      <c r="A107" s="85"/>
      <c r="B107" s="71">
        <v>44186</v>
      </c>
      <c r="C107" s="106">
        <v>2019</v>
      </c>
      <c r="D107" s="71" t="s">
        <v>14</v>
      </c>
      <c r="E107" s="71" t="s">
        <v>15</v>
      </c>
      <c r="F107" s="78" t="s">
        <v>994</v>
      </c>
      <c r="G107" s="174">
        <v>3</v>
      </c>
      <c r="H107" s="106" t="s">
        <v>952</v>
      </c>
      <c r="I107" s="106" t="s">
        <v>12</v>
      </c>
      <c r="J107" s="174"/>
      <c r="K107" s="71" t="s">
        <v>1171</v>
      </c>
      <c r="L107" s="39">
        <v>207</v>
      </c>
      <c r="M107" s="127">
        <v>10.9</v>
      </c>
      <c r="N107" s="127">
        <v>112.26</v>
      </c>
      <c r="O107" s="129">
        <v>109.01</v>
      </c>
      <c r="P107" s="34">
        <f t="shared" ref="P107:P121" si="29">100/(N107-M107)*(O107-M107)</f>
        <v>96.793606945540645</v>
      </c>
      <c r="Q107" s="262">
        <f t="shared" si="26"/>
        <v>2.8950650276144665</v>
      </c>
      <c r="R107" s="225">
        <v>0</v>
      </c>
      <c r="S107" s="225">
        <v>0.02</v>
      </c>
      <c r="T107" s="222">
        <f t="shared" si="15"/>
        <v>0</v>
      </c>
      <c r="U107" s="59">
        <f t="shared" si="16"/>
        <v>0</v>
      </c>
      <c r="V107" s="59">
        <f t="shared" si="17"/>
        <v>5.2318825807766787E-3</v>
      </c>
      <c r="W107" s="59">
        <f t="shared" si="18"/>
        <v>0.23543471613495054</v>
      </c>
      <c r="X107" s="59">
        <f t="shared" si="19"/>
        <v>0.23543471613495054</v>
      </c>
      <c r="Y107" s="60">
        <v>30</v>
      </c>
      <c r="Z107" s="58">
        <f t="shared" si="20"/>
        <v>3.2063930544593546</v>
      </c>
      <c r="AA107" s="61">
        <f t="shared" si="21"/>
        <v>0.41656304148404849</v>
      </c>
      <c r="AB107" s="63">
        <f t="shared" si="22"/>
        <v>0</v>
      </c>
      <c r="AC107" s="62">
        <f t="shared" si="23"/>
        <v>0.02</v>
      </c>
      <c r="AD107" s="57">
        <f t="shared" si="24"/>
        <v>0</v>
      </c>
      <c r="AE107" s="58">
        <f t="shared" si="25"/>
        <v>5.2318825807766783E-2</v>
      </c>
    </row>
    <row r="108" spans="1:31" x14ac:dyDescent="0.35">
      <c r="A108" s="85"/>
      <c r="B108" s="71">
        <v>44186</v>
      </c>
      <c r="C108" s="106">
        <v>2019</v>
      </c>
      <c r="D108" s="71" t="s">
        <v>14</v>
      </c>
      <c r="E108" s="71" t="s">
        <v>15</v>
      </c>
      <c r="F108" s="78" t="s">
        <v>994</v>
      </c>
      <c r="G108" s="174">
        <v>3</v>
      </c>
      <c r="H108" s="106" t="s">
        <v>952</v>
      </c>
      <c r="I108" s="106" t="s">
        <v>11</v>
      </c>
      <c r="J108" s="174"/>
      <c r="K108" s="71" t="s">
        <v>1172</v>
      </c>
      <c r="L108" s="39">
        <v>13</v>
      </c>
      <c r="M108" s="127">
        <v>11.18</v>
      </c>
      <c r="N108" s="127">
        <v>97.55</v>
      </c>
      <c r="O108" s="129">
        <v>90.87</v>
      </c>
      <c r="P108" s="34">
        <f t="shared" si="29"/>
        <v>92.26583304388096</v>
      </c>
      <c r="Q108" s="262">
        <f t="shared" si="26"/>
        <v>6.8477703741670863</v>
      </c>
      <c r="R108" s="225">
        <v>0.3</v>
      </c>
      <c r="S108" s="225">
        <v>0.05</v>
      </c>
      <c r="T108" s="222">
        <f t="shared" si="15"/>
        <v>8.3801606224118474E-2</v>
      </c>
      <c r="U108" s="59">
        <f t="shared" si="16"/>
        <v>3.7710722800853311</v>
      </c>
      <c r="V108" s="59">
        <f t="shared" si="17"/>
        <v>1.3966934370686414E-2</v>
      </c>
      <c r="W108" s="59">
        <f t="shared" si="18"/>
        <v>0.62851204668088867</v>
      </c>
      <c r="X108" s="59">
        <f t="shared" si="19"/>
        <v>4.3995843267662202</v>
      </c>
      <c r="Y108" s="60">
        <v>30</v>
      </c>
      <c r="Z108" s="58">
        <f t="shared" si="20"/>
        <v>7.73416695611904</v>
      </c>
      <c r="AA108" s="61">
        <f t="shared" si="21"/>
        <v>0.44191241059104042</v>
      </c>
      <c r="AB108" s="63">
        <f t="shared" si="22"/>
        <v>0.3</v>
      </c>
      <c r="AC108" s="62">
        <f t="shared" si="23"/>
        <v>0.05</v>
      </c>
      <c r="AD108" s="57">
        <f t="shared" si="24"/>
        <v>0.83801606224118474</v>
      </c>
      <c r="AE108" s="58">
        <f t="shared" si="25"/>
        <v>0.13966934370686415</v>
      </c>
    </row>
    <row r="109" spans="1:31" x14ac:dyDescent="0.35">
      <c r="A109" s="85"/>
      <c r="B109" s="71">
        <v>44186</v>
      </c>
      <c r="C109" s="106">
        <v>2019</v>
      </c>
      <c r="D109" s="71" t="s">
        <v>14</v>
      </c>
      <c r="E109" s="71" t="s">
        <v>15</v>
      </c>
      <c r="F109" s="78" t="s">
        <v>994</v>
      </c>
      <c r="G109" s="174">
        <v>3</v>
      </c>
      <c r="H109" s="106" t="s">
        <v>952</v>
      </c>
      <c r="I109" s="106" t="s">
        <v>10</v>
      </c>
      <c r="J109" s="174"/>
      <c r="K109" s="71" t="s">
        <v>1173</v>
      </c>
      <c r="L109" s="39">
        <v>16</v>
      </c>
      <c r="M109" s="127">
        <v>11.15</v>
      </c>
      <c r="N109" s="127">
        <v>86.39</v>
      </c>
      <c r="O109" s="129">
        <v>79.27</v>
      </c>
      <c r="P109" s="34">
        <f t="shared" si="29"/>
        <v>90.536948431685261</v>
      </c>
      <c r="Q109" s="262">
        <f t="shared" si="26"/>
        <v>8.2416946405834057</v>
      </c>
      <c r="R109" s="225">
        <v>0.86</v>
      </c>
      <c r="S109" s="225">
        <v>0.22</v>
      </c>
      <c r="T109" s="222">
        <f t="shared" si="15"/>
        <v>0.24646095126247808</v>
      </c>
      <c r="U109" s="59">
        <f t="shared" si="16"/>
        <v>11.090742806811514</v>
      </c>
      <c r="V109" s="59">
        <f t="shared" si="17"/>
        <v>6.3048150322959517E-2</v>
      </c>
      <c r="W109" s="59">
        <f t="shared" si="18"/>
        <v>2.8371667645331784</v>
      </c>
      <c r="X109" s="59">
        <f t="shared" si="19"/>
        <v>13.927909571344692</v>
      </c>
      <c r="Y109" s="60">
        <v>30</v>
      </c>
      <c r="Z109" s="58">
        <f t="shared" si="20"/>
        <v>9.4630515683147394</v>
      </c>
      <c r="AA109" s="61">
        <f t="shared" si="21"/>
        <v>0.45226071638285392</v>
      </c>
      <c r="AB109" s="63">
        <f t="shared" si="22"/>
        <v>0.86</v>
      </c>
      <c r="AC109" s="62">
        <f t="shared" si="23"/>
        <v>0.22</v>
      </c>
      <c r="AD109" s="57">
        <f t="shared" si="24"/>
        <v>2.4646095126247807</v>
      </c>
      <c r="AE109" s="58">
        <f t="shared" si="25"/>
        <v>0.63048150322959517</v>
      </c>
    </row>
    <row r="110" spans="1:31" x14ac:dyDescent="0.35">
      <c r="A110" s="85"/>
      <c r="B110" s="71">
        <v>44186</v>
      </c>
      <c r="C110" s="106">
        <v>2019</v>
      </c>
      <c r="D110" s="71" t="s">
        <v>14</v>
      </c>
      <c r="E110" s="71" t="s">
        <v>15</v>
      </c>
      <c r="F110" s="78" t="s">
        <v>994</v>
      </c>
      <c r="G110" s="174">
        <v>3</v>
      </c>
      <c r="H110" s="106" t="s">
        <v>990</v>
      </c>
      <c r="I110" s="106" t="s">
        <v>8</v>
      </c>
      <c r="J110" s="174"/>
      <c r="K110" s="71" t="s">
        <v>1174</v>
      </c>
      <c r="L110" s="39">
        <v>217</v>
      </c>
      <c r="M110" s="127">
        <v>10.95</v>
      </c>
      <c r="N110" s="127" t="s">
        <v>1366</v>
      </c>
      <c r="O110" s="129">
        <v>73.489999999999995</v>
      </c>
      <c r="P110" s="34">
        <f t="shared" si="29"/>
        <v>95.773353751914243</v>
      </c>
      <c r="Q110" s="262">
        <f t="shared" si="26"/>
        <v>3.6196721311475479</v>
      </c>
      <c r="R110" s="225">
        <v>0.05</v>
      </c>
      <c r="S110" s="225">
        <v>0.28999999999999998</v>
      </c>
      <c r="T110" s="222">
        <f t="shared" si="15"/>
        <v>1.3272305724336426E-2</v>
      </c>
      <c r="U110" s="59">
        <f t="shared" si="16"/>
        <v>0.59725375759513921</v>
      </c>
      <c r="V110" s="59">
        <f t="shared" si="17"/>
        <v>7.6979373201151266E-2</v>
      </c>
      <c r="W110" s="59">
        <f t="shared" si="18"/>
        <v>3.4640717940518071</v>
      </c>
      <c r="X110" s="59">
        <f t="shared" si="19"/>
        <v>4.061325551646946</v>
      </c>
      <c r="Y110" s="60">
        <v>30</v>
      </c>
      <c r="Z110" s="58">
        <f t="shared" si="20"/>
        <v>4.226646248085757</v>
      </c>
      <c r="AA110" s="61">
        <f t="shared" si="21"/>
        <v>0.42206587783818361</v>
      </c>
      <c r="AB110" s="63">
        <f t="shared" si="22"/>
        <v>0.05</v>
      </c>
      <c r="AC110" s="62">
        <f t="shared" si="23"/>
        <v>0.28999999999999998</v>
      </c>
      <c r="AD110" s="57">
        <f t="shared" si="24"/>
        <v>0.13272305724336425</v>
      </c>
      <c r="AE110" s="58">
        <f t="shared" si="25"/>
        <v>0.76979373201151269</v>
      </c>
    </row>
    <row r="111" spans="1:31" x14ac:dyDescent="0.35">
      <c r="A111" s="85"/>
      <c r="B111" s="71">
        <v>44186</v>
      </c>
      <c r="C111" s="106">
        <v>2019</v>
      </c>
      <c r="D111" s="71" t="s">
        <v>14</v>
      </c>
      <c r="E111" s="71" t="s">
        <v>15</v>
      </c>
      <c r="F111" s="78" t="s">
        <v>994</v>
      </c>
      <c r="G111" s="174">
        <v>3</v>
      </c>
      <c r="H111" s="106" t="s">
        <v>990</v>
      </c>
      <c r="I111" s="106" t="s">
        <v>12</v>
      </c>
      <c r="J111" s="174"/>
      <c r="K111" s="71" t="s">
        <v>1175</v>
      </c>
      <c r="L111" s="39" t="s">
        <v>924</v>
      </c>
      <c r="M111" s="127">
        <v>10.85</v>
      </c>
      <c r="N111" s="127">
        <v>49.33</v>
      </c>
      <c r="O111" s="127">
        <v>47.55</v>
      </c>
      <c r="P111" s="34">
        <f t="shared" si="29"/>
        <v>95.374220374220371</v>
      </c>
      <c r="Q111" s="262">
        <f t="shared" si="26"/>
        <v>3.6083519156699801</v>
      </c>
      <c r="R111" s="225">
        <v>0.02</v>
      </c>
      <c r="S111" s="225">
        <v>0.04</v>
      </c>
      <c r="T111" s="222">
        <f t="shared" si="15"/>
        <v>5.33950953678474E-3</v>
      </c>
      <c r="U111" s="59">
        <f t="shared" si="16"/>
        <v>0.24027792915531329</v>
      </c>
      <c r="V111" s="59">
        <f t="shared" si="17"/>
        <v>1.067901907356948E-2</v>
      </c>
      <c r="W111" s="59">
        <f t="shared" si="18"/>
        <v>0.48055585831062658</v>
      </c>
      <c r="X111" s="59">
        <f t="shared" si="19"/>
        <v>0.72083378746593985</v>
      </c>
      <c r="Y111" s="60">
        <v>30</v>
      </c>
      <c r="Z111" s="58">
        <f t="shared" si="20"/>
        <v>4.6257796257796286</v>
      </c>
      <c r="AA111" s="61">
        <f t="shared" si="21"/>
        <v>0.42425068119891002</v>
      </c>
      <c r="AB111" s="63">
        <f t="shared" si="22"/>
        <v>0.02</v>
      </c>
      <c r="AC111" s="62">
        <f t="shared" si="23"/>
        <v>0.04</v>
      </c>
      <c r="AD111" s="57">
        <f t="shared" si="24"/>
        <v>5.3395095367847402E-2</v>
      </c>
      <c r="AE111" s="58">
        <f t="shared" si="25"/>
        <v>0.1067901907356948</v>
      </c>
    </row>
    <row r="112" spans="1:31" x14ac:dyDescent="0.35">
      <c r="A112" s="85"/>
      <c r="B112" s="71">
        <v>44186</v>
      </c>
      <c r="C112" s="106">
        <v>2019</v>
      </c>
      <c r="D112" s="71" t="s">
        <v>14</v>
      </c>
      <c r="E112" s="71" t="s">
        <v>15</v>
      </c>
      <c r="F112" s="78" t="s">
        <v>994</v>
      </c>
      <c r="G112" s="174">
        <v>3</v>
      </c>
      <c r="H112" s="106" t="s">
        <v>990</v>
      </c>
      <c r="I112" s="106" t="s">
        <v>11</v>
      </c>
      <c r="J112" s="174"/>
      <c r="K112" s="71" t="s">
        <v>1176</v>
      </c>
      <c r="L112" s="39">
        <v>52</v>
      </c>
      <c r="M112" s="127">
        <v>11.26</v>
      </c>
      <c r="N112" s="127">
        <v>106.56</v>
      </c>
      <c r="O112" s="129">
        <v>100.13</v>
      </c>
      <c r="P112" s="34">
        <f t="shared" si="29"/>
        <v>93.252885624344174</v>
      </c>
      <c r="Q112" s="262">
        <f t="shared" si="26"/>
        <v>6.0341591591591657</v>
      </c>
      <c r="R112" s="225">
        <v>0.23</v>
      </c>
      <c r="S112" s="225">
        <v>0.02</v>
      </c>
      <c r="T112" s="222">
        <f t="shared" si="15"/>
        <v>6.3324406436367733E-2</v>
      </c>
      <c r="U112" s="59">
        <f t="shared" si="16"/>
        <v>2.8495982896365479</v>
      </c>
      <c r="V112" s="59">
        <f t="shared" si="17"/>
        <v>5.5064701249015417E-3</v>
      </c>
      <c r="W112" s="59">
        <f t="shared" si="18"/>
        <v>0.24779115562056939</v>
      </c>
      <c r="X112" s="59">
        <f t="shared" si="19"/>
        <v>3.0973894452571171</v>
      </c>
      <c r="Y112" s="60">
        <v>30</v>
      </c>
      <c r="Z112" s="58">
        <f t="shared" si="20"/>
        <v>6.7471143756558263</v>
      </c>
      <c r="AA112" s="61">
        <f t="shared" si="21"/>
        <v>0.43617643749296725</v>
      </c>
      <c r="AB112" s="63">
        <f t="shared" si="22"/>
        <v>0.23</v>
      </c>
      <c r="AC112" s="62">
        <f t="shared" si="23"/>
        <v>0.02</v>
      </c>
      <c r="AD112" s="57">
        <f t="shared" si="24"/>
        <v>0.63324406436367731</v>
      </c>
      <c r="AE112" s="58">
        <f t="shared" si="25"/>
        <v>5.5064701249015413E-2</v>
      </c>
    </row>
    <row r="113" spans="1:31" x14ac:dyDescent="0.35">
      <c r="A113" s="85"/>
      <c r="B113" s="71">
        <v>44186</v>
      </c>
      <c r="C113" s="106">
        <v>2019</v>
      </c>
      <c r="D113" s="71" t="s">
        <v>14</v>
      </c>
      <c r="E113" s="71" t="s">
        <v>15</v>
      </c>
      <c r="F113" s="78" t="s">
        <v>994</v>
      </c>
      <c r="G113" s="174">
        <v>3</v>
      </c>
      <c r="H113" s="106" t="s">
        <v>990</v>
      </c>
      <c r="I113" s="106" t="s">
        <v>10</v>
      </c>
      <c r="J113" s="174"/>
      <c r="K113" s="71" t="s">
        <v>1177</v>
      </c>
      <c r="L113" s="39">
        <v>64</v>
      </c>
      <c r="M113" s="127">
        <v>10.87</v>
      </c>
      <c r="N113" s="127">
        <v>95.05</v>
      </c>
      <c r="O113" s="129">
        <v>86.13</v>
      </c>
      <c r="P113" s="34">
        <f t="shared" si="29"/>
        <v>89.403658826324531</v>
      </c>
      <c r="Q113" s="262">
        <f t="shared" si="26"/>
        <v>9.3845344555497139</v>
      </c>
      <c r="R113" s="225">
        <v>1.2</v>
      </c>
      <c r="S113" s="225">
        <v>0.12</v>
      </c>
      <c r="T113" s="222">
        <f t="shared" si="15"/>
        <v>0.34977943130480998</v>
      </c>
      <c r="U113" s="59">
        <f t="shared" si="16"/>
        <v>15.740074408716449</v>
      </c>
      <c r="V113" s="59">
        <f t="shared" si="17"/>
        <v>3.4977943130481005E-2</v>
      </c>
      <c r="W113" s="59">
        <f t="shared" si="18"/>
        <v>1.5740074408716453</v>
      </c>
      <c r="X113" s="59">
        <f t="shared" si="19"/>
        <v>17.314081849588096</v>
      </c>
      <c r="Y113" s="60">
        <v>30</v>
      </c>
      <c r="Z113" s="58">
        <f t="shared" si="20"/>
        <v>10.596341173675469</v>
      </c>
      <c r="AA113" s="61">
        <f t="shared" si="21"/>
        <v>0.45926122774382144</v>
      </c>
      <c r="AB113" s="63">
        <f t="shared" si="22"/>
        <v>1.2</v>
      </c>
      <c r="AC113" s="62">
        <f t="shared" si="23"/>
        <v>0.12</v>
      </c>
      <c r="AD113" s="57">
        <f t="shared" si="24"/>
        <v>3.4977943130480997</v>
      </c>
      <c r="AE113" s="58">
        <f t="shared" si="25"/>
        <v>0.34977943130481004</v>
      </c>
    </row>
    <row r="114" spans="1:31" x14ac:dyDescent="0.35">
      <c r="A114" s="85"/>
      <c r="B114" s="71">
        <v>44186</v>
      </c>
      <c r="C114" s="106">
        <v>2019</v>
      </c>
      <c r="D114" s="71" t="s">
        <v>14</v>
      </c>
      <c r="E114" s="71" t="s">
        <v>14</v>
      </c>
      <c r="F114" s="78" t="s">
        <v>998</v>
      </c>
      <c r="G114" s="174">
        <v>7</v>
      </c>
      <c r="H114" s="106" t="s">
        <v>952</v>
      </c>
      <c r="I114" s="106" t="s">
        <v>8</v>
      </c>
      <c r="J114" s="174"/>
      <c r="K114" s="71" t="s">
        <v>1178</v>
      </c>
      <c r="L114" s="39">
        <v>228</v>
      </c>
      <c r="M114" s="127">
        <v>10.9</v>
      </c>
      <c r="N114" s="127">
        <v>87.62</v>
      </c>
      <c r="O114" s="129">
        <v>84.64</v>
      </c>
      <c r="P114" s="34">
        <f t="shared" si="29"/>
        <v>96.115745568300298</v>
      </c>
      <c r="Q114" s="262">
        <f t="shared" si="26"/>
        <v>3.4010499885870846</v>
      </c>
      <c r="R114" s="225">
        <v>0.17</v>
      </c>
      <c r="S114" s="225">
        <v>0.03</v>
      </c>
      <c r="T114" s="222">
        <f t="shared" si="15"/>
        <v>4.4904529427719032E-2</v>
      </c>
      <c r="U114" s="59">
        <f t="shared" si="16"/>
        <v>2.0207038242473563</v>
      </c>
      <c r="V114" s="59">
        <f t="shared" si="17"/>
        <v>7.9243287225386518E-3</v>
      </c>
      <c r="W114" s="59">
        <f t="shared" si="18"/>
        <v>0.35659479251423931</v>
      </c>
      <c r="X114" s="59">
        <f t="shared" si="19"/>
        <v>2.3772986167615957</v>
      </c>
      <c r="Y114" s="60">
        <v>30</v>
      </c>
      <c r="Z114" s="58">
        <f t="shared" si="20"/>
        <v>3.8842544316997021</v>
      </c>
      <c r="AA114" s="61">
        <f t="shared" si="21"/>
        <v>0.42020612964469767</v>
      </c>
      <c r="AB114" s="63">
        <f t="shared" si="22"/>
        <v>0.17</v>
      </c>
      <c r="AC114" s="62">
        <f t="shared" si="23"/>
        <v>0.03</v>
      </c>
      <c r="AD114" s="57">
        <f t="shared" si="24"/>
        <v>0.44904529427719031</v>
      </c>
      <c r="AE114" s="58">
        <f t="shared" si="25"/>
        <v>7.9243287225386511E-2</v>
      </c>
    </row>
    <row r="115" spans="1:31" x14ac:dyDescent="0.35">
      <c r="A115" s="85"/>
      <c r="B115" s="71">
        <v>44186</v>
      </c>
      <c r="C115" s="106">
        <v>2019</v>
      </c>
      <c r="D115" s="71" t="s">
        <v>14</v>
      </c>
      <c r="E115" s="71" t="s">
        <v>14</v>
      </c>
      <c r="F115" s="78" t="s">
        <v>998</v>
      </c>
      <c r="G115" s="174">
        <v>7</v>
      </c>
      <c r="H115" s="106" t="s">
        <v>952</v>
      </c>
      <c r="I115" s="106" t="s">
        <v>12</v>
      </c>
      <c r="J115" s="174"/>
      <c r="K115" s="71" t="s">
        <v>1179</v>
      </c>
      <c r="L115" s="39">
        <v>235</v>
      </c>
      <c r="M115" s="127">
        <v>10.88</v>
      </c>
      <c r="N115" s="127">
        <v>94.77</v>
      </c>
      <c r="O115" s="129">
        <v>91.51</v>
      </c>
      <c r="P115" s="34">
        <f t="shared" si="29"/>
        <v>96.113958755513181</v>
      </c>
      <c r="Q115" s="262">
        <f t="shared" si="26"/>
        <v>3.4399071436108382</v>
      </c>
      <c r="R115" s="225">
        <v>0.05</v>
      </c>
      <c r="S115" s="225">
        <v>0</v>
      </c>
      <c r="T115" s="222">
        <f t="shared" si="15"/>
        <v>1.3207553019967752E-2</v>
      </c>
      <c r="U115" s="59">
        <f t="shared" si="16"/>
        <v>0.5943398858985488</v>
      </c>
      <c r="V115" s="59">
        <f t="shared" si="17"/>
        <v>0</v>
      </c>
      <c r="W115" s="59">
        <f t="shared" si="18"/>
        <v>0</v>
      </c>
      <c r="X115" s="59">
        <f t="shared" si="19"/>
        <v>0.5943398858985488</v>
      </c>
      <c r="Y115" s="60">
        <v>30</v>
      </c>
      <c r="Z115" s="58">
        <f t="shared" si="20"/>
        <v>3.8860412444868189</v>
      </c>
      <c r="AA115" s="61">
        <f t="shared" si="21"/>
        <v>0.42021580057050717</v>
      </c>
      <c r="AB115" s="63">
        <f t="shared" si="22"/>
        <v>0.05</v>
      </c>
      <c r="AC115" s="62">
        <f t="shared" si="23"/>
        <v>0</v>
      </c>
      <c r="AD115" s="57">
        <f t="shared" si="24"/>
        <v>0.13207553019967752</v>
      </c>
      <c r="AE115" s="58">
        <f t="shared" si="25"/>
        <v>0</v>
      </c>
    </row>
    <row r="116" spans="1:31" x14ac:dyDescent="0.35">
      <c r="A116" s="85"/>
      <c r="B116" s="71">
        <v>44186</v>
      </c>
      <c r="C116" s="106">
        <v>2019</v>
      </c>
      <c r="D116" s="71" t="s">
        <v>14</v>
      </c>
      <c r="E116" s="71" t="s">
        <v>14</v>
      </c>
      <c r="F116" s="78" t="s">
        <v>998</v>
      </c>
      <c r="G116" s="174">
        <v>7</v>
      </c>
      <c r="H116" s="106" t="s">
        <v>952</v>
      </c>
      <c r="I116" s="106" t="s">
        <v>11</v>
      </c>
      <c r="J116" s="174"/>
      <c r="K116" s="71" t="s">
        <v>1180</v>
      </c>
      <c r="L116" s="39">
        <v>69</v>
      </c>
      <c r="M116" s="127">
        <v>11.12</v>
      </c>
      <c r="N116" s="127">
        <v>105.73</v>
      </c>
      <c r="O116" s="129">
        <v>98.49</v>
      </c>
      <c r="P116" s="34">
        <f t="shared" si="29"/>
        <v>92.34753197336434</v>
      </c>
      <c r="Q116" s="262">
        <f t="shared" si="26"/>
        <v>6.847630757590097</v>
      </c>
      <c r="R116" s="225">
        <v>0.23</v>
      </c>
      <c r="S116" s="225">
        <v>0.01</v>
      </c>
      <c r="T116" s="222">
        <f t="shared" si="15"/>
        <v>6.4170710770287284E-2</v>
      </c>
      <c r="U116" s="59">
        <f t="shared" si="16"/>
        <v>2.8876819846629278</v>
      </c>
      <c r="V116" s="59">
        <f t="shared" si="17"/>
        <v>2.7900309030559692E-3</v>
      </c>
      <c r="W116" s="59">
        <f t="shared" si="18"/>
        <v>0.12555139063751861</v>
      </c>
      <c r="X116" s="59">
        <f t="shared" si="19"/>
        <v>3.0132333753004463</v>
      </c>
      <c r="Y116" s="60">
        <v>30</v>
      </c>
      <c r="Z116" s="58">
        <f t="shared" si="20"/>
        <v>7.6524680266356597</v>
      </c>
      <c r="AA116" s="61">
        <f t="shared" si="21"/>
        <v>0.44143298615085269</v>
      </c>
      <c r="AB116" s="63">
        <f t="shared" si="22"/>
        <v>0.23</v>
      </c>
      <c r="AC116" s="62">
        <f t="shared" si="23"/>
        <v>0.01</v>
      </c>
      <c r="AD116" s="57">
        <f t="shared" si="24"/>
        <v>0.64170710770287287</v>
      </c>
      <c r="AE116" s="58">
        <f t="shared" si="25"/>
        <v>2.7900309030559692E-2</v>
      </c>
    </row>
    <row r="117" spans="1:31" x14ac:dyDescent="0.35">
      <c r="A117" s="85"/>
      <c r="B117" s="71">
        <v>44186</v>
      </c>
      <c r="C117" s="106">
        <v>2019</v>
      </c>
      <c r="D117" s="71" t="s">
        <v>14</v>
      </c>
      <c r="E117" s="71" t="s">
        <v>14</v>
      </c>
      <c r="F117" s="78" t="s">
        <v>998</v>
      </c>
      <c r="G117" s="174">
        <v>7</v>
      </c>
      <c r="H117" s="106" t="s">
        <v>952</v>
      </c>
      <c r="I117" s="106" t="s">
        <v>10</v>
      </c>
      <c r="J117" s="174"/>
      <c r="K117" s="71" t="s">
        <v>1181</v>
      </c>
      <c r="L117" s="39">
        <v>73</v>
      </c>
      <c r="M117" s="127">
        <v>10.9</v>
      </c>
      <c r="N117" s="127">
        <v>91.19</v>
      </c>
      <c r="O117" s="129">
        <v>82.08</v>
      </c>
      <c r="P117" s="34">
        <f t="shared" si="29"/>
        <v>88.653630589114456</v>
      </c>
      <c r="Q117" s="262">
        <f t="shared" si="26"/>
        <v>9.990130496764996</v>
      </c>
      <c r="R117" s="225">
        <v>1.22</v>
      </c>
      <c r="S117" s="225">
        <v>0.54</v>
      </c>
      <c r="T117" s="222">
        <f t="shared" si="15"/>
        <v>0.3596497611688676</v>
      </c>
      <c r="U117" s="59">
        <f t="shared" si="16"/>
        <v>16.184239252599042</v>
      </c>
      <c r="V117" s="59">
        <f t="shared" si="17"/>
        <v>0.15918923855015454</v>
      </c>
      <c r="W117" s="59">
        <f t="shared" si="18"/>
        <v>7.1635157347569542</v>
      </c>
      <c r="X117" s="59">
        <f t="shared" si="19"/>
        <v>23.347754987355998</v>
      </c>
      <c r="Y117" s="60">
        <v>30</v>
      </c>
      <c r="Z117" s="58">
        <f t="shared" si="20"/>
        <v>11.346369410885544</v>
      </c>
      <c r="AA117" s="61">
        <f t="shared" si="21"/>
        <v>0.46399269457712844</v>
      </c>
      <c r="AB117" s="63">
        <f t="shared" si="22"/>
        <v>1.22</v>
      </c>
      <c r="AC117" s="62">
        <f t="shared" si="23"/>
        <v>0.54</v>
      </c>
      <c r="AD117" s="57">
        <f t="shared" si="24"/>
        <v>3.596497611688676</v>
      </c>
      <c r="AE117" s="58">
        <f t="shared" si="25"/>
        <v>1.5918923855015454</v>
      </c>
    </row>
    <row r="118" spans="1:31" x14ac:dyDescent="0.35">
      <c r="A118" s="85"/>
      <c r="B118" s="71">
        <v>44186</v>
      </c>
      <c r="C118" s="106">
        <v>2019</v>
      </c>
      <c r="D118" s="71" t="s">
        <v>14</v>
      </c>
      <c r="E118" s="71" t="s">
        <v>14</v>
      </c>
      <c r="F118" s="78" t="s">
        <v>998</v>
      </c>
      <c r="G118" s="174">
        <v>7</v>
      </c>
      <c r="H118" s="106" t="s">
        <v>990</v>
      </c>
      <c r="I118" s="106" t="s">
        <v>8</v>
      </c>
      <c r="J118" s="174"/>
      <c r="K118" s="71" t="s">
        <v>1182</v>
      </c>
      <c r="L118" s="39">
        <v>420</v>
      </c>
      <c r="M118" s="127" t="s">
        <v>1367</v>
      </c>
      <c r="N118" s="127" t="s">
        <v>1368</v>
      </c>
      <c r="O118" s="151">
        <v>101.84</v>
      </c>
      <c r="P118" s="34">
        <f t="shared" si="29"/>
        <v>96.529030888440715</v>
      </c>
      <c r="Q118" s="262">
        <f t="shared" si="26"/>
        <v>3.1110265436209645</v>
      </c>
      <c r="R118" s="225">
        <v>0.2</v>
      </c>
      <c r="S118" s="225">
        <v>0.09</v>
      </c>
      <c r="T118" s="222">
        <f t="shared" si="15"/>
        <v>5.251704420497031E-2</v>
      </c>
      <c r="U118" s="59">
        <f t="shared" si="16"/>
        <v>2.3632669892236642</v>
      </c>
      <c r="V118" s="59">
        <f t="shared" si="17"/>
        <v>2.3632669892236637E-2</v>
      </c>
      <c r="W118" s="59">
        <f t="shared" si="18"/>
        <v>1.0634701451506487</v>
      </c>
      <c r="X118" s="59">
        <f t="shared" si="19"/>
        <v>3.4267371343743127</v>
      </c>
      <c r="Y118" s="60">
        <v>30</v>
      </c>
      <c r="Z118" s="58">
        <f t="shared" si="20"/>
        <v>3.4709691115592847</v>
      </c>
      <c r="AA118" s="61">
        <f t="shared" si="21"/>
        <v>0.41797888717835935</v>
      </c>
      <c r="AB118" s="63">
        <f t="shared" si="22"/>
        <v>0.2</v>
      </c>
      <c r="AC118" s="62">
        <f t="shared" si="23"/>
        <v>0.09</v>
      </c>
      <c r="AD118" s="57">
        <f t="shared" si="24"/>
        <v>0.52517044204970309</v>
      </c>
      <c r="AE118" s="58">
        <f t="shared" si="25"/>
        <v>0.23632669892236638</v>
      </c>
    </row>
    <row r="119" spans="1:31" x14ac:dyDescent="0.35">
      <c r="A119" s="85"/>
      <c r="B119" s="71">
        <v>44186</v>
      </c>
      <c r="C119" s="106">
        <v>2019</v>
      </c>
      <c r="D119" s="71" t="s">
        <v>14</v>
      </c>
      <c r="E119" s="71" t="s">
        <v>14</v>
      </c>
      <c r="F119" s="78" t="s">
        <v>998</v>
      </c>
      <c r="G119" s="174">
        <v>7</v>
      </c>
      <c r="H119" s="106" t="s">
        <v>990</v>
      </c>
      <c r="I119" s="106" t="s">
        <v>12</v>
      </c>
      <c r="J119" s="174"/>
      <c r="K119" s="71" t="s">
        <v>1183</v>
      </c>
      <c r="L119" s="39">
        <v>411</v>
      </c>
      <c r="M119" s="127" t="s">
        <v>1369</v>
      </c>
      <c r="N119" s="127" t="s">
        <v>1370</v>
      </c>
      <c r="O119" s="151">
        <v>103.07</v>
      </c>
      <c r="P119" s="34">
        <f t="shared" si="29"/>
        <v>96.278825995807111</v>
      </c>
      <c r="Q119" s="262">
        <f t="shared" si="26"/>
        <v>3.3295816919902563</v>
      </c>
      <c r="R119" s="225">
        <v>0.02</v>
      </c>
      <c r="S119" s="225">
        <v>0.06</v>
      </c>
      <c r="T119" s="222">
        <f t="shared" si="15"/>
        <v>5.270549809471968E-3</v>
      </c>
      <c r="U119" s="59">
        <f t="shared" si="16"/>
        <v>0.23717474142623857</v>
      </c>
      <c r="V119" s="59">
        <f t="shared" si="17"/>
        <v>1.5811649428415904E-2</v>
      </c>
      <c r="W119" s="59">
        <f t="shared" si="18"/>
        <v>0.71152422427871564</v>
      </c>
      <c r="X119" s="59">
        <f t="shared" si="19"/>
        <v>0.94869896570495427</v>
      </c>
      <c r="Y119" s="60">
        <v>30</v>
      </c>
      <c r="Z119" s="58">
        <f t="shared" si="20"/>
        <v>3.7211740041928891</v>
      </c>
      <c r="AA119" s="61">
        <f t="shared" si="21"/>
        <v>0.41932498639085475</v>
      </c>
      <c r="AB119" s="63">
        <f t="shared" si="22"/>
        <v>0.02</v>
      </c>
      <c r="AC119" s="62">
        <f t="shared" si="23"/>
        <v>0.06</v>
      </c>
      <c r="AD119" s="57">
        <f t="shared" si="24"/>
        <v>5.270549809471968E-2</v>
      </c>
      <c r="AE119" s="58">
        <f t="shared" si="25"/>
        <v>0.15811649428415903</v>
      </c>
    </row>
    <row r="120" spans="1:31" x14ac:dyDescent="0.35">
      <c r="A120" s="85"/>
      <c r="B120" s="71">
        <v>44186</v>
      </c>
      <c r="C120" s="106">
        <v>2019</v>
      </c>
      <c r="D120" s="71" t="s">
        <v>14</v>
      </c>
      <c r="E120" s="71" t="s">
        <v>14</v>
      </c>
      <c r="F120" s="78" t="s">
        <v>998</v>
      </c>
      <c r="G120" s="174">
        <v>7</v>
      </c>
      <c r="H120" s="106" t="s">
        <v>990</v>
      </c>
      <c r="I120" s="106" t="s">
        <v>11</v>
      </c>
      <c r="J120" s="174"/>
      <c r="K120" s="71" t="s">
        <v>1184</v>
      </c>
      <c r="L120" s="39">
        <v>410</v>
      </c>
      <c r="M120" s="127" t="s">
        <v>1371</v>
      </c>
      <c r="N120" s="127" t="s">
        <v>1372</v>
      </c>
      <c r="O120" s="151">
        <v>80.95</v>
      </c>
      <c r="P120" s="34">
        <f t="shared" si="29"/>
        <v>91.281115600156397</v>
      </c>
      <c r="Q120" s="262">
        <f t="shared" si="26"/>
        <v>7.6335006846188938</v>
      </c>
      <c r="R120" s="225">
        <v>0.48</v>
      </c>
      <c r="S120" s="225">
        <v>0.1</v>
      </c>
      <c r="T120" s="222">
        <f t="shared" si="15"/>
        <v>0.13604683038263848</v>
      </c>
      <c r="U120" s="59">
        <f t="shared" si="16"/>
        <v>6.1221073672187316</v>
      </c>
      <c r="V120" s="59">
        <f t="shared" si="17"/>
        <v>2.8343089663049686E-2</v>
      </c>
      <c r="W120" s="59">
        <f t="shared" si="18"/>
        <v>1.275439034837236</v>
      </c>
      <c r="X120" s="59">
        <f t="shared" si="19"/>
        <v>7.3975464020559674</v>
      </c>
      <c r="Y120" s="60">
        <v>30</v>
      </c>
      <c r="Z120" s="58">
        <f t="shared" si="20"/>
        <v>8.7188843998436028</v>
      </c>
      <c r="AA120" s="61">
        <f t="shared" si="21"/>
        <v>0.44775842375785269</v>
      </c>
      <c r="AB120" s="63">
        <f t="shared" si="22"/>
        <v>0.48</v>
      </c>
      <c r="AC120" s="62">
        <f t="shared" si="23"/>
        <v>0.1</v>
      </c>
      <c r="AD120" s="57">
        <f t="shared" si="24"/>
        <v>1.360468303826385</v>
      </c>
      <c r="AE120" s="58">
        <f t="shared" si="25"/>
        <v>0.28343089663049686</v>
      </c>
    </row>
    <row r="121" spans="1:31" x14ac:dyDescent="0.35">
      <c r="A121" s="85"/>
      <c r="B121" s="71">
        <v>44186</v>
      </c>
      <c r="C121" s="106">
        <v>2019</v>
      </c>
      <c r="D121" s="71" t="s">
        <v>14</v>
      </c>
      <c r="E121" s="71" t="s">
        <v>14</v>
      </c>
      <c r="F121" s="78" t="s">
        <v>998</v>
      </c>
      <c r="G121" s="174">
        <v>7</v>
      </c>
      <c r="H121" s="106" t="s">
        <v>990</v>
      </c>
      <c r="I121" s="106" t="s">
        <v>10</v>
      </c>
      <c r="J121" s="174"/>
      <c r="K121" s="71" t="s">
        <v>1185</v>
      </c>
      <c r="L121" s="39">
        <v>68</v>
      </c>
      <c r="M121" s="127">
        <v>10.91</v>
      </c>
      <c r="N121" s="127">
        <v>71.33</v>
      </c>
      <c r="O121" s="129">
        <v>65.099999999999994</v>
      </c>
      <c r="P121" s="34">
        <f t="shared" si="29"/>
        <v>89.6888447533929</v>
      </c>
      <c r="Q121" s="262">
        <f t="shared" si="26"/>
        <v>8.7340529931305255</v>
      </c>
      <c r="R121" s="225">
        <v>1.1400000000000001</v>
      </c>
      <c r="S121" s="225">
        <v>0.17</v>
      </c>
      <c r="T121" s="222">
        <f t="shared" si="15"/>
        <v>0.3308713784831151</v>
      </c>
      <c r="U121" s="59">
        <f t="shared" si="16"/>
        <v>14.889212031740179</v>
      </c>
      <c r="V121" s="59">
        <f t="shared" si="17"/>
        <v>4.9340468721166285E-2</v>
      </c>
      <c r="W121" s="59">
        <f t="shared" si="18"/>
        <v>2.2203210924524828</v>
      </c>
      <c r="X121" s="59">
        <f t="shared" si="19"/>
        <v>17.109533124192662</v>
      </c>
      <c r="Y121" s="60">
        <v>30</v>
      </c>
      <c r="Z121" s="58">
        <f t="shared" si="20"/>
        <v>10.3111552466071</v>
      </c>
      <c r="AA121" s="61">
        <f t="shared" si="21"/>
        <v>0.45748293042996879</v>
      </c>
      <c r="AB121" s="63">
        <f t="shared" si="22"/>
        <v>1.1400000000000001</v>
      </c>
      <c r="AC121" s="62">
        <f t="shared" si="23"/>
        <v>0.17</v>
      </c>
      <c r="AD121" s="57">
        <f t="shared" si="24"/>
        <v>3.3087137848311512</v>
      </c>
      <c r="AE121" s="58">
        <f t="shared" si="25"/>
        <v>0.49340468721166286</v>
      </c>
    </row>
    <row r="122" spans="1:31" x14ac:dyDescent="0.35">
      <c r="A122" s="85"/>
      <c r="B122" s="71">
        <v>44186</v>
      </c>
      <c r="C122" s="106">
        <v>2019</v>
      </c>
      <c r="D122" s="71" t="s">
        <v>14</v>
      </c>
      <c r="E122" s="71" t="s">
        <v>13</v>
      </c>
      <c r="F122" s="78" t="s">
        <v>997</v>
      </c>
      <c r="G122" s="174">
        <v>6</v>
      </c>
      <c r="H122" s="106" t="s">
        <v>952</v>
      </c>
      <c r="I122" s="106" t="s">
        <v>8</v>
      </c>
      <c r="J122" s="174"/>
      <c r="K122" s="71" t="s">
        <v>1186</v>
      </c>
      <c r="L122" s="39"/>
      <c r="M122" s="127"/>
      <c r="N122" s="127"/>
      <c r="O122" s="127"/>
      <c r="P122" s="93">
        <v>96</v>
      </c>
      <c r="Q122" s="262" t="e">
        <f t="shared" si="26"/>
        <v>#DIV/0!</v>
      </c>
      <c r="R122" s="225">
        <v>0.32</v>
      </c>
      <c r="S122" s="225">
        <v>0.13</v>
      </c>
      <c r="T122" s="222">
        <f t="shared" si="15"/>
        <v>8.4666666666666682E-2</v>
      </c>
      <c r="U122" s="59">
        <f t="shared" si="16"/>
        <v>3.8100000000000005</v>
      </c>
      <c r="V122" s="59">
        <f t="shared" si="17"/>
        <v>3.4395833333333334E-2</v>
      </c>
      <c r="W122" s="59">
        <f t="shared" si="18"/>
        <v>1.5478125</v>
      </c>
      <c r="X122" s="59">
        <f t="shared" si="19"/>
        <v>5.3578125000000005</v>
      </c>
      <c r="Y122" s="60">
        <v>30</v>
      </c>
      <c r="Z122" s="58">
        <f t="shared" si="20"/>
        <v>4</v>
      </c>
      <c r="AA122" s="61">
        <f t="shared" si="21"/>
        <v>0.42083333333333339</v>
      </c>
      <c r="AB122" s="63">
        <f t="shared" si="22"/>
        <v>0.32</v>
      </c>
      <c r="AC122" s="62">
        <f t="shared" si="23"/>
        <v>0.13</v>
      </c>
      <c r="AD122" s="57">
        <f t="shared" si="24"/>
        <v>0.84666666666666679</v>
      </c>
      <c r="AE122" s="58">
        <f t="shared" si="25"/>
        <v>0.34395833333333337</v>
      </c>
    </row>
    <row r="123" spans="1:31" x14ac:dyDescent="0.35">
      <c r="A123" s="85"/>
      <c r="B123" s="71">
        <v>44186</v>
      </c>
      <c r="C123" s="106">
        <v>2019</v>
      </c>
      <c r="D123" s="71" t="s">
        <v>14</v>
      </c>
      <c r="E123" s="71" t="s">
        <v>13</v>
      </c>
      <c r="F123" s="78" t="s">
        <v>997</v>
      </c>
      <c r="G123" s="174">
        <v>6</v>
      </c>
      <c r="H123" s="106" t="s">
        <v>952</v>
      </c>
      <c r="I123" s="106" t="s">
        <v>12</v>
      </c>
      <c r="J123" s="174"/>
      <c r="K123" s="71" t="s">
        <v>1187</v>
      </c>
      <c r="L123" s="39">
        <v>219</v>
      </c>
      <c r="M123" s="127">
        <v>10.91</v>
      </c>
      <c r="N123" s="127">
        <v>109.02</v>
      </c>
      <c r="O123" s="129">
        <v>103.06</v>
      </c>
      <c r="P123" s="34">
        <f>100/(N123-M123)*(O123-M123)</f>
        <v>93.925186015696681</v>
      </c>
      <c r="Q123" s="262">
        <f t="shared" si="26"/>
        <v>5.4668868097596715</v>
      </c>
      <c r="R123" s="225">
        <v>0.12</v>
      </c>
      <c r="S123" s="225">
        <v>0.05</v>
      </c>
      <c r="T123" s="222">
        <f t="shared" si="15"/>
        <v>3.2716440586001073E-2</v>
      </c>
      <c r="U123" s="59">
        <f t="shared" si="16"/>
        <v>1.4722398263700482</v>
      </c>
      <c r="V123" s="59">
        <f t="shared" si="17"/>
        <v>1.3631850244167115E-2</v>
      </c>
      <c r="W123" s="59">
        <f t="shared" si="18"/>
        <v>0.61343326098752016</v>
      </c>
      <c r="X123" s="59">
        <f t="shared" si="19"/>
        <v>2.0856730873575682</v>
      </c>
      <c r="Y123" s="60">
        <v>30</v>
      </c>
      <c r="Z123" s="58">
        <f t="shared" si="20"/>
        <v>6.0748139843033186</v>
      </c>
      <c r="AA123" s="61">
        <f t="shared" si="21"/>
        <v>0.43233857840477474</v>
      </c>
      <c r="AB123" s="63">
        <f t="shared" si="22"/>
        <v>0.12</v>
      </c>
      <c r="AC123" s="62">
        <f t="shared" si="23"/>
        <v>0.05</v>
      </c>
      <c r="AD123" s="57">
        <f t="shared" si="24"/>
        <v>0.32716440586001072</v>
      </c>
      <c r="AE123" s="58">
        <f t="shared" si="25"/>
        <v>0.13631850244167115</v>
      </c>
    </row>
    <row r="124" spans="1:31" x14ac:dyDescent="0.35">
      <c r="A124" s="85"/>
      <c r="B124" s="71">
        <v>44186</v>
      </c>
      <c r="C124" s="106">
        <v>2019</v>
      </c>
      <c r="D124" s="71" t="s">
        <v>14</v>
      </c>
      <c r="E124" s="71" t="s">
        <v>13</v>
      </c>
      <c r="F124" s="78" t="s">
        <v>997</v>
      </c>
      <c r="G124" s="174">
        <v>6</v>
      </c>
      <c r="H124" s="106" t="s">
        <v>952</v>
      </c>
      <c r="I124" s="106" t="s">
        <v>11</v>
      </c>
      <c r="J124" s="174"/>
      <c r="K124" s="71" t="s">
        <v>1188</v>
      </c>
      <c r="L124" s="39">
        <v>118</v>
      </c>
      <c r="M124" s="127">
        <v>11.32</v>
      </c>
      <c r="N124" s="127">
        <v>77.52</v>
      </c>
      <c r="O124" s="129">
        <v>71.510000000000005</v>
      </c>
      <c r="P124" s="34">
        <f>100/(N124-M124)*(O124-M124)</f>
        <v>90.921450151057428</v>
      </c>
      <c r="Q124" s="262">
        <f t="shared" si="26"/>
        <v>7.7528379772961706</v>
      </c>
      <c r="R124" s="225">
        <v>0.44</v>
      </c>
      <c r="S124" s="225">
        <v>0.09</v>
      </c>
      <c r="T124" s="222">
        <f t="shared" si="15"/>
        <v>0.12537697291908947</v>
      </c>
      <c r="U124" s="59">
        <f t="shared" si="16"/>
        <v>5.641963781359026</v>
      </c>
      <c r="V124" s="59">
        <f t="shared" si="17"/>
        <v>2.56452899152683E-2</v>
      </c>
      <c r="W124" s="59">
        <f t="shared" si="18"/>
        <v>1.1540380461870736</v>
      </c>
      <c r="X124" s="59">
        <f t="shared" si="19"/>
        <v>6.7960018275460996</v>
      </c>
      <c r="Y124" s="60">
        <v>30</v>
      </c>
      <c r="Z124" s="58">
        <f t="shared" si="20"/>
        <v>9.078549848942572</v>
      </c>
      <c r="AA124" s="61">
        <f t="shared" si="21"/>
        <v>0.44992523675029056</v>
      </c>
      <c r="AB124" s="63">
        <f t="shared" si="22"/>
        <v>0.44</v>
      </c>
      <c r="AC124" s="62">
        <f t="shared" si="23"/>
        <v>0.09</v>
      </c>
      <c r="AD124" s="57">
        <f t="shared" si="24"/>
        <v>1.2537697291908947</v>
      </c>
      <c r="AE124" s="58">
        <f t="shared" si="25"/>
        <v>0.25645289915268299</v>
      </c>
    </row>
    <row r="125" spans="1:31" x14ac:dyDescent="0.35">
      <c r="A125" s="85"/>
      <c r="B125" s="71">
        <v>44186</v>
      </c>
      <c r="C125" s="106">
        <v>2019</v>
      </c>
      <c r="D125" s="71" t="s">
        <v>14</v>
      </c>
      <c r="E125" s="71" t="s">
        <v>13</v>
      </c>
      <c r="F125" s="78" t="s">
        <v>997</v>
      </c>
      <c r="G125" s="174">
        <v>6</v>
      </c>
      <c r="H125" s="106" t="s">
        <v>952</v>
      </c>
      <c r="I125" s="106" t="s">
        <v>10</v>
      </c>
      <c r="J125" s="174"/>
      <c r="K125" s="71" t="s">
        <v>1189</v>
      </c>
      <c r="L125" s="39">
        <v>71</v>
      </c>
      <c r="M125" s="127">
        <v>10.9</v>
      </c>
      <c r="N125" s="127">
        <v>83.38</v>
      </c>
      <c r="O125" s="129">
        <v>75.069999999999993</v>
      </c>
      <c r="P125" s="34">
        <f>100/(N125-M125)*(O125-M125)</f>
        <v>88.534768211920522</v>
      </c>
      <c r="Q125" s="262">
        <f t="shared" si="26"/>
        <v>9.9664188054689404</v>
      </c>
      <c r="R125" s="225">
        <v>2.14</v>
      </c>
      <c r="S125" s="225">
        <v>0.26</v>
      </c>
      <c r="T125" s="222">
        <f t="shared" si="15"/>
        <v>0.63199532491818611</v>
      </c>
      <c r="U125" s="59">
        <f t="shared" si="16"/>
        <v>28.439789621318376</v>
      </c>
      <c r="V125" s="59">
        <f t="shared" si="17"/>
        <v>7.678447872837775E-2</v>
      </c>
      <c r="W125" s="59">
        <f t="shared" si="18"/>
        <v>3.4553015427769989</v>
      </c>
      <c r="X125" s="59">
        <f t="shared" si="19"/>
        <v>31.895091164095376</v>
      </c>
      <c r="Y125" s="60">
        <v>30</v>
      </c>
      <c r="Z125" s="58">
        <f t="shared" si="20"/>
        <v>11.465231788079478</v>
      </c>
      <c r="AA125" s="61">
        <f t="shared" si="21"/>
        <v>0.46474988312295473</v>
      </c>
      <c r="AB125" s="63">
        <f t="shared" si="22"/>
        <v>2.14</v>
      </c>
      <c r="AC125" s="62">
        <f t="shared" si="23"/>
        <v>0.26</v>
      </c>
      <c r="AD125" s="57">
        <f t="shared" si="24"/>
        <v>6.3199532491818609</v>
      </c>
      <c r="AE125" s="58">
        <f t="shared" si="25"/>
        <v>0.76784478728377747</v>
      </c>
    </row>
    <row r="126" spans="1:31" x14ac:dyDescent="0.35">
      <c r="A126" s="85"/>
      <c r="B126" s="71">
        <v>44186</v>
      </c>
      <c r="C126" s="106">
        <v>2019</v>
      </c>
      <c r="D126" s="71" t="s">
        <v>14</v>
      </c>
      <c r="E126" s="71" t="s">
        <v>13</v>
      </c>
      <c r="F126" s="78" t="s">
        <v>997</v>
      </c>
      <c r="G126" s="174">
        <v>6</v>
      </c>
      <c r="H126" s="106" t="s">
        <v>990</v>
      </c>
      <c r="I126" s="106" t="s">
        <v>8</v>
      </c>
      <c r="J126" s="174"/>
      <c r="K126" s="71" t="s">
        <v>1190</v>
      </c>
      <c r="L126" s="39">
        <v>220</v>
      </c>
      <c r="M126" s="127">
        <v>10.97</v>
      </c>
      <c r="N126" s="127">
        <v>96.85</v>
      </c>
      <c r="O126" s="129">
        <v>90.45</v>
      </c>
      <c r="P126" s="34">
        <f>100/(N126-M126)*(O126-M126)</f>
        <v>92.547741034000936</v>
      </c>
      <c r="Q126" s="262">
        <f t="shared" si="26"/>
        <v>6.6081569437274057</v>
      </c>
      <c r="R126" s="225">
        <v>0.38</v>
      </c>
      <c r="S126" s="225">
        <v>7.0000000000000007E-2</v>
      </c>
      <c r="T126" s="222">
        <f t="shared" si="15"/>
        <v>0.10570961248112734</v>
      </c>
      <c r="U126" s="59">
        <f t="shared" si="16"/>
        <v>4.7569325616507303</v>
      </c>
      <c r="V126" s="59">
        <f t="shared" si="17"/>
        <v>1.9472823351786617E-2</v>
      </c>
      <c r="W126" s="59">
        <f t="shared" si="18"/>
        <v>0.87627705083039775</v>
      </c>
      <c r="X126" s="59">
        <f t="shared" si="19"/>
        <v>5.6332096124811279</v>
      </c>
      <c r="Y126" s="60">
        <v>30</v>
      </c>
      <c r="Z126" s="58">
        <f t="shared" si="20"/>
        <v>7.4522589659990643</v>
      </c>
      <c r="AA126" s="61">
        <f t="shared" si="21"/>
        <v>0.44026170105686968</v>
      </c>
      <c r="AB126" s="63">
        <f t="shared" si="22"/>
        <v>0.38</v>
      </c>
      <c r="AC126" s="62">
        <f t="shared" si="23"/>
        <v>7.0000000000000007E-2</v>
      </c>
      <c r="AD126" s="57">
        <f t="shared" si="24"/>
        <v>1.0570961248112734</v>
      </c>
      <c r="AE126" s="58">
        <f t="shared" si="25"/>
        <v>0.19472823351786617</v>
      </c>
    </row>
    <row r="127" spans="1:31" x14ac:dyDescent="0.35">
      <c r="A127" s="85"/>
      <c r="B127" s="71">
        <v>44186</v>
      </c>
      <c r="C127" s="106">
        <v>2019</v>
      </c>
      <c r="D127" s="71" t="s">
        <v>14</v>
      </c>
      <c r="E127" s="71" t="s">
        <v>13</v>
      </c>
      <c r="F127" s="78" t="s">
        <v>997</v>
      </c>
      <c r="G127" s="174">
        <v>6</v>
      </c>
      <c r="H127" s="106" t="s">
        <v>990</v>
      </c>
      <c r="I127" s="106" t="s">
        <v>12</v>
      </c>
      <c r="J127" s="174"/>
      <c r="K127" s="71" t="s">
        <v>1191</v>
      </c>
      <c r="L127" s="39"/>
      <c r="M127" s="127"/>
      <c r="N127" s="127"/>
      <c r="O127" s="127"/>
      <c r="P127" s="93">
        <v>93</v>
      </c>
      <c r="Q127" s="262" t="e">
        <f t="shared" si="26"/>
        <v>#DIV/0!</v>
      </c>
      <c r="R127" s="225">
        <v>0.18</v>
      </c>
      <c r="S127" s="225">
        <v>7.0000000000000007E-2</v>
      </c>
      <c r="T127" s="222">
        <f t="shared" si="15"/>
        <v>4.9741935483870965E-2</v>
      </c>
      <c r="U127" s="59">
        <f t="shared" si="16"/>
        <v>2.2383870967741935</v>
      </c>
      <c r="V127" s="59">
        <f t="shared" si="17"/>
        <v>1.9344086021505377E-2</v>
      </c>
      <c r="W127" s="59">
        <f t="shared" si="18"/>
        <v>0.87048387096774194</v>
      </c>
      <c r="X127" s="59">
        <f t="shared" si="19"/>
        <v>3.1088709677419355</v>
      </c>
      <c r="Y127" s="60">
        <v>30</v>
      </c>
      <c r="Z127" s="58">
        <f t="shared" si="20"/>
        <v>7</v>
      </c>
      <c r="AA127" s="61">
        <f t="shared" si="21"/>
        <v>0.43763440860215047</v>
      </c>
      <c r="AB127" s="63">
        <f t="shared" si="22"/>
        <v>0.18</v>
      </c>
      <c r="AC127" s="62">
        <f t="shared" si="23"/>
        <v>7.0000000000000007E-2</v>
      </c>
      <c r="AD127" s="57">
        <f t="shared" si="24"/>
        <v>0.49741935483870964</v>
      </c>
      <c r="AE127" s="58">
        <f t="shared" si="25"/>
        <v>0.19344086021505377</v>
      </c>
    </row>
    <row r="128" spans="1:31" x14ac:dyDescent="0.35">
      <c r="A128" s="85"/>
      <c r="B128" s="71">
        <v>44186</v>
      </c>
      <c r="C128" s="106">
        <v>2019</v>
      </c>
      <c r="D128" s="71" t="s">
        <v>14</v>
      </c>
      <c r="E128" s="71" t="s">
        <v>13</v>
      </c>
      <c r="F128" s="78" t="s">
        <v>997</v>
      </c>
      <c r="G128" s="174">
        <v>6</v>
      </c>
      <c r="H128" s="106" t="s">
        <v>990</v>
      </c>
      <c r="I128" s="106" t="s">
        <v>11</v>
      </c>
      <c r="J128" s="174"/>
      <c r="K128" s="71" t="s">
        <v>1192</v>
      </c>
      <c r="L128" s="39">
        <v>72</v>
      </c>
      <c r="M128" s="127">
        <v>10.91</v>
      </c>
      <c r="N128" s="127">
        <v>97.31</v>
      </c>
      <c r="O128" s="129">
        <v>89.95</v>
      </c>
      <c r="P128" s="34">
        <f>100/(N128-M128)*(O128-M128)</f>
        <v>91.481481481481495</v>
      </c>
      <c r="Q128" s="262">
        <f t="shared" si="26"/>
        <v>7.5634569931147864</v>
      </c>
      <c r="R128" s="225">
        <v>0.2</v>
      </c>
      <c r="S128" s="225">
        <v>0.11</v>
      </c>
      <c r="T128" s="222">
        <f t="shared" si="15"/>
        <v>5.6518218623481768E-2</v>
      </c>
      <c r="U128" s="59">
        <f t="shared" si="16"/>
        <v>2.5433198380566795</v>
      </c>
      <c r="V128" s="59">
        <f t="shared" si="17"/>
        <v>3.1085020242914971E-2</v>
      </c>
      <c r="W128" s="59">
        <f t="shared" si="18"/>
        <v>1.3988259109311736</v>
      </c>
      <c r="X128" s="59">
        <f t="shared" si="19"/>
        <v>3.9421457489878531</v>
      </c>
      <c r="Y128" s="60">
        <v>30</v>
      </c>
      <c r="Z128" s="58">
        <f t="shared" si="20"/>
        <v>8.5185185185185048</v>
      </c>
      <c r="AA128" s="61">
        <f t="shared" si="21"/>
        <v>0.4465587044534412</v>
      </c>
      <c r="AB128" s="63">
        <f t="shared" si="22"/>
        <v>0.2</v>
      </c>
      <c r="AC128" s="62">
        <f t="shared" si="23"/>
        <v>0.11</v>
      </c>
      <c r="AD128" s="57">
        <f t="shared" si="24"/>
        <v>0.56518218623481764</v>
      </c>
      <c r="AE128" s="58">
        <f t="shared" si="25"/>
        <v>0.31085020242914974</v>
      </c>
    </row>
    <row r="129" spans="1:31" x14ac:dyDescent="0.35">
      <c r="A129" s="85"/>
      <c r="B129" s="71">
        <v>44186</v>
      </c>
      <c r="C129" s="106">
        <v>2019</v>
      </c>
      <c r="D129" s="71" t="s">
        <v>14</v>
      </c>
      <c r="E129" s="71" t="s">
        <v>13</v>
      </c>
      <c r="F129" s="78" t="s">
        <v>997</v>
      </c>
      <c r="G129" s="174">
        <v>6</v>
      </c>
      <c r="H129" s="106" t="s">
        <v>990</v>
      </c>
      <c r="I129" s="106" t="s">
        <v>10</v>
      </c>
      <c r="J129" s="174"/>
      <c r="K129" s="71" t="s">
        <v>1193</v>
      </c>
      <c r="L129" s="39">
        <v>62</v>
      </c>
      <c r="M129" s="127">
        <v>10.86</v>
      </c>
      <c r="N129" s="127">
        <v>94.48</v>
      </c>
      <c r="O129" s="129">
        <v>85.48</v>
      </c>
      <c r="P129" s="34">
        <f>100/(N129-M129)*(O129-M129)</f>
        <v>89.237024635254713</v>
      </c>
      <c r="Q129" s="262">
        <f t="shared" si="26"/>
        <v>9.5258255715495341</v>
      </c>
      <c r="R129" s="225">
        <v>0.97</v>
      </c>
      <c r="S129" s="225">
        <v>0.16</v>
      </c>
      <c r="T129" s="222">
        <f t="shared" si="15"/>
        <v>0.28344746716697938</v>
      </c>
      <c r="U129" s="59">
        <f t="shared" si="16"/>
        <v>12.755136022514073</v>
      </c>
      <c r="V129" s="59">
        <f t="shared" si="17"/>
        <v>4.6754221388367739E-2</v>
      </c>
      <c r="W129" s="59">
        <f t="shared" si="18"/>
        <v>2.1039399624765482</v>
      </c>
      <c r="X129" s="59">
        <f t="shared" si="19"/>
        <v>14.859075984990621</v>
      </c>
      <c r="Y129" s="60">
        <v>30</v>
      </c>
      <c r="Z129" s="58">
        <f t="shared" si="20"/>
        <v>10.762975364745287</v>
      </c>
      <c r="AA129" s="61">
        <f t="shared" si="21"/>
        <v>0.46030554811042618</v>
      </c>
      <c r="AB129" s="63">
        <f t="shared" si="22"/>
        <v>0.97</v>
      </c>
      <c r="AC129" s="62">
        <f t="shared" si="23"/>
        <v>0.16</v>
      </c>
      <c r="AD129" s="57">
        <f t="shared" si="24"/>
        <v>2.8344746716697937</v>
      </c>
      <c r="AE129" s="58">
        <f t="shared" si="25"/>
        <v>0.46754221388367739</v>
      </c>
    </row>
    <row r="130" spans="1:31" x14ac:dyDescent="0.35">
      <c r="A130" s="85"/>
      <c r="B130" s="71">
        <v>44186</v>
      </c>
      <c r="C130" s="106">
        <v>2019</v>
      </c>
      <c r="D130" s="71" t="s">
        <v>14</v>
      </c>
      <c r="E130" s="71" t="s">
        <v>13</v>
      </c>
      <c r="F130" s="78" t="s">
        <v>996</v>
      </c>
      <c r="G130" s="174">
        <v>5</v>
      </c>
      <c r="H130" s="106" t="s">
        <v>952</v>
      </c>
      <c r="I130" s="106" t="s">
        <v>8</v>
      </c>
      <c r="J130" s="174"/>
      <c r="K130" s="71" t="s">
        <v>1194</v>
      </c>
      <c r="L130" s="39"/>
      <c r="M130" s="127"/>
      <c r="N130" s="127"/>
      <c r="O130" s="127"/>
      <c r="P130" s="93">
        <v>95</v>
      </c>
      <c r="Q130" s="262" t="e">
        <f t="shared" si="26"/>
        <v>#DIV/0!</v>
      </c>
      <c r="R130" s="225">
        <v>0.46</v>
      </c>
      <c r="S130" s="225">
        <v>0.27</v>
      </c>
      <c r="T130" s="222">
        <f t="shared" ref="T130:T193" si="30">AB130*((250+(100*Z130/100))/1000)*(100/(100-(100*Z130/100)))</f>
        <v>0.1234736842105263</v>
      </c>
      <c r="U130" s="59">
        <f t="shared" ref="U130:U193" si="31">IF(Z130="","",T130*(Y130/10*15))</f>
        <v>5.5563157894736834</v>
      </c>
      <c r="V130" s="59">
        <f t="shared" ref="V130:V193" si="32">AC130*((250+(100*Z130/100))/1000)*(100/(100-(100*Z130/100)))</f>
        <v>7.2473684210526315E-2</v>
      </c>
      <c r="W130" s="59">
        <f t="shared" ref="W130:W193" si="33">IF(Z130="","",V130*(Y130/10*15))</f>
        <v>3.2613157894736844</v>
      </c>
      <c r="X130" s="59">
        <f t="shared" ref="X130:X193" si="34">IF(AB130="","",U130+W130)</f>
        <v>8.8176315789473669</v>
      </c>
      <c r="Y130" s="60">
        <v>30</v>
      </c>
      <c r="Z130" s="58">
        <f t="shared" ref="Z130:Z193" si="35">100-P130</f>
        <v>5</v>
      </c>
      <c r="AA130" s="61">
        <f t="shared" ref="AA130:AA193" si="36">IF(Z130="","",((400+Z130)/1000)*(100/(100-Z130)))</f>
        <v>0.4263157894736842</v>
      </c>
      <c r="AB130" s="63">
        <f t="shared" ref="AB130:AB193" si="37">R130</f>
        <v>0.46</v>
      </c>
      <c r="AC130" s="62">
        <f t="shared" ref="AC130:AC193" si="38">S130</f>
        <v>0.27</v>
      </c>
      <c r="AD130" s="57">
        <f t="shared" ref="AD130:AD193" si="39">T130*10</f>
        <v>1.2347368421052631</v>
      </c>
      <c r="AE130" s="58">
        <f t="shared" ref="AE130:AE193" si="40">V130*10</f>
        <v>0.72473684210526312</v>
      </c>
    </row>
    <row r="131" spans="1:31" x14ac:dyDescent="0.35">
      <c r="A131" s="85"/>
      <c r="B131" s="71">
        <v>44186</v>
      </c>
      <c r="C131" s="106">
        <v>2019</v>
      </c>
      <c r="D131" s="71" t="s">
        <v>14</v>
      </c>
      <c r="E131" s="71" t="s">
        <v>13</v>
      </c>
      <c r="F131" s="78" t="s">
        <v>996</v>
      </c>
      <c r="G131" s="174">
        <v>5</v>
      </c>
      <c r="H131" s="106" t="s">
        <v>952</v>
      </c>
      <c r="I131" s="106" t="s">
        <v>12</v>
      </c>
      <c r="J131" s="174"/>
      <c r="K131" s="71" t="s">
        <v>1195</v>
      </c>
      <c r="L131" s="39">
        <v>23</v>
      </c>
      <c r="M131" s="127">
        <v>10.89</v>
      </c>
      <c r="N131" s="127">
        <v>104.62</v>
      </c>
      <c r="O131" s="129">
        <v>97.3</v>
      </c>
      <c r="P131" s="34">
        <f t="shared" ref="P131:P141" si="41">100/(N131-M131)*(O131-M131)</f>
        <v>92.190333937906743</v>
      </c>
      <c r="Q131" s="262">
        <f t="shared" ref="Q131:Q194" si="42">(N131-O131)/N131*100</f>
        <v>6.9967501433760351</v>
      </c>
      <c r="R131" s="225">
        <v>0.27</v>
      </c>
      <c r="S131" s="225">
        <v>0.16</v>
      </c>
      <c r="T131" s="222">
        <f t="shared" si="30"/>
        <v>7.5505323457933121E-2</v>
      </c>
      <c r="U131" s="59">
        <f t="shared" si="31"/>
        <v>3.3977395556069903</v>
      </c>
      <c r="V131" s="59">
        <f t="shared" si="32"/>
        <v>4.4743895382478888E-2</v>
      </c>
      <c r="W131" s="59">
        <f t="shared" si="33"/>
        <v>2.0134752922115497</v>
      </c>
      <c r="X131" s="59">
        <f t="shared" si="34"/>
        <v>5.41121484781854</v>
      </c>
      <c r="Y131" s="60">
        <v>30</v>
      </c>
      <c r="Z131" s="58">
        <f t="shared" si="35"/>
        <v>7.8096660620932568</v>
      </c>
      <c r="AA131" s="61">
        <f t="shared" si="36"/>
        <v>0.44235620877213283</v>
      </c>
      <c r="AB131" s="63">
        <f t="shared" si="37"/>
        <v>0.27</v>
      </c>
      <c r="AC131" s="62">
        <f t="shared" si="38"/>
        <v>0.16</v>
      </c>
      <c r="AD131" s="57">
        <f t="shared" si="39"/>
        <v>0.75505323457933127</v>
      </c>
      <c r="AE131" s="58">
        <f t="shared" si="40"/>
        <v>0.44743895382478888</v>
      </c>
    </row>
    <row r="132" spans="1:31" x14ac:dyDescent="0.35">
      <c r="A132" s="85"/>
      <c r="B132" s="71">
        <v>44186</v>
      </c>
      <c r="C132" s="106">
        <v>2019</v>
      </c>
      <c r="D132" s="71" t="s">
        <v>14</v>
      </c>
      <c r="E132" s="71" t="s">
        <v>13</v>
      </c>
      <c r="F132" s="78" t="s">
        <v>996</v>
      </c>
      <c r="G132" s="174">
        <v>5</v>
      </c>
      <c r="H132" s="106" t="s">
        <v>952</v>
      </c>
      <c r="I132" s="106" t="s">
        <v>11</v>
      </c>
      <c r="J132" s="174"/>
      <c r="K132" s="71" t="s">
        <v>1196</v>
      </c>
      <c r="L132" s="39">
        <v>239</v>
      </c>
      <c r="M132" s="127">
        <v>10.87</v>
      </c>
      <c r="N132" s="127">
        <v>108.82</v>
      </c>
      <c r="O132" s="129">
        <v>101.84</v>
      </c>
      <c r="P132" s="33">
        <f t="shared" si="41"/>
        <v>92.873915262889241</v>
      </c>
      <c r="Q132" s="262">
        <f t="shared" si="42"/>
        <v>6.4142620841756939</v>
      </c>
      <c r="R132" s="225">
        <v>0.22</v>
      </c>
      <c r="S132" s="225">
        <v>0.1</v>
      </c>
      <c r="T132" s="222">
        <f t="shared" si="30"/>
        <v>6.0908101571946802E-2</v>
      </c>
      <c r="U132" s="59">
        <f t="shared" si="31"/>
        <v>2.7408645707376063</v>
      </c>
      <c r="V132" s="59">
        <f t="shared" si="32"/>
        <v>2.7685500714521274E-2</v>
      </c>
      <c r="W132" s="59">
        <f t="shared" si="33"/>
        <v>1.2458475321534572</v>
      </c>
      <c r="X132" s="59">
        <f t="shared" si="34"/>
        <v>3.9867121028910635</v>
      </c>
      <c r="Y132" s="60">
        <v>30</v>
      </c>
      <c r="Z132" s="58">
        <f t="shared" si="35"/>
        <v>7.1260847371107587</v>
      </c>
      <c r="AA132" s="61">
        <f t="shared" si="36"/>
        <v>0.43836429592173243</v>
      </c>
      <c r="AB132" s="63">
        <f t="shared" si="37"/>
        <v>0.22</v>
      </c>
      <c r="AC132" s="62">
        <f t="shared" si="38"/>
        <v>0.1</v>
      </c>
      <c r="AD132" s="57">
        <f t="shared" si="39"/>
        <v>0.60908101571946804</v>
      </c>
      <c r="AE132" s="58">
        <f t="shared" si="40"/>
        <v>0.27685500714521272</v>
      </c>
    </row>
    <row r="133" spans="1:31" x14ac:dyDescent="0.35">
      <c r="A133" s="85"/>
      <c r="B133" s="71">
        <v>44186</v>
      </c>
      <c r="C133" s="106">
        <v>2019</v>
      </c>
      <c r="D133" s="71" t="s">
        <v>14</v>
      </c>
      <c r="E133" s="71" t="s">
        <v>13</v>
      </c>
      <c r="F133" s="78" t="s">
        <v>996</v>
      </c>
      <c r="G133" s="174">
        <v>5</v>
      </c>
      <c r="H133" s="106" t="s">
        <v>952</v>
      </c>
      <c r="I133" s="106" t="s">
        <v>10</v>
      </c>
      <c r="J133" s="174"/>
      <c r="K133" s="71" t="s">
        <v>1197</v>
      </c>
      <c r="L133" s="39">
        <v>67</v>
      </c>
      <c r="M133" s="127">
        <v>11.11</v>
      </c>
      <c r="N133" s="127">
        <v>89.79</v>
      </c>
      <c r="O133" s="129">
        <v>80.2</v>
      </c>
      <c r="P133" s="34">
        <f t="shared" si="41"/>
        <v>87.811387900355868</v>
      </c>
      <c r="Q133" s="262">
        <f t="shared" si="42"/>
        <v>10.680476667780379</v>
      </c>
      <c r="R133" s="225">
        <v>0.9</v>
      </c>
      <c r="S133" s="225">
        <v>0.25</v>
      </c>
      <c r="T133" s="222">
        <f t="shared" si="30"/>
        <v>0.26872340425531921</v>
      </c>
      <c r="U133" s="59">
        <f t="shared" si="31"/>
        <v>12.092553191489364</v>
      </c>
      <c r="V133" s="59">
        <f t="shared" si="32"/>
        <v>7.464539007092201E-2</v>
      </c>
      <c r="W133" s="59">
        <f t="shared" si="33"/>
        <v>3.3590425531914905</v>
      </c>
      <c r="X133" s="59">
        <f t="shared" si="34"/>
        <v>15.451595744680855</v>
      </c>
      <c r="Y133" s="60">
        <v>30</v>
      </c>
      <c r="Z133" s="58">
        <f t="shared" si="35"/>
        <v>12.188612099644132</v>
      </c>
      <c r="AA133" s="61">
        <f t="shared" si="36"/>
        <v>0.46940222897669714</v>
      </c>
      <c r="AB133" s="63">
        <f t="shared" si="37"/>
        <v>0.9</v>
      </c>
      <c r="AC133" s="62">
        <f t="shared" si="38"/>
        <v>0.25</v>
      </c>
      <c r="AD133" s="57">
        <f t="shared" si="39"/>
        <v>2.6872340425531922</v>
      </c>
      <c r="AE133" s="58">
        <f t="shared" si="40"/>
        <v>0.74645390070922013</v>
      </c>
    </row>
    <row r="134" spans="1:31" x14ac:dyDescent="0.35">
      <c r="A134" s="85"/>
      <c r="B134" s="71">
        <v>44186</v>
      </c>
      <c r="C134" s="106">
        <v>2019</v>
      </c>
      <c r="D134" s="71" t="s">
        <v>14</v>
      </c>
      <c r="E134" s="71" t="s">
        <v>13</v>
      </c>
      <c r="F134" s="78" t="s">
        <v>996</v>
      </c>
      <c r="G134" s="174">
        <v>5</v>
      </c>
      <c r="H134" s="106" t="s">
        <v>990</v>
      </c>
      <c r="I134" s="106" t="s">
        <v>8</v>
      </c>
      <c r="J134" s="174"/>
      <c r="K134" s="71" t="s">
        <v>1198</v>
      </c>
      <c r="L134" s="39">
        <v>356</v>
      </c>
      <c r="M134" s="127" t="s">
        <v>1026</v>
      </c>
      <c r="N134" s="127" t="s">
        <v>1373</v>
      </c>
      <c r="O134" s="129">
        <v>92.31</v>
      </c>
      <c r="P134" s="34">
        <f t="shared" si="41"/>
        <v>94.747923733770037</v>
      </c>
      <c r="Q134" s="262">
        <f t="shared" si="42"/>
        <v>4.6384297520661102</v>
      </c>
      <c r="R134" s="225">
        <v>0.2</v>
      </c>
      <c r="S134" s="225">
        <v>0.1</v>
      </c>
      <c r="T134" s="222">
        <f t="shared" si="30"/>
        <v>5.3880246913580232E-2</v>
      </c>
      <c r="U134" s="59">
        <f t="shared" si="31"/>
        <v>2.4246111111111106</v>
      </c>
      <c r="V134" s="59">
        <f t="shared" si="32"/>
        <v>2.6940123456790116E-2</v>
      </c>
      <c r="W134" s="59">
        <f t="shared" si="33"/>
        <v>1.2123055555555553</v>
      </c>
      <c r="X134" s="59">
        <f t="shared" si="34"/>
        <v>3.6369166666666661</v>
      </c>
      <c r="Y134" s="60">
        <v>30</v>
      </c>
      <c r="Z134" s="58">
        <f t="shared" si="35"/>
        <v>5.2520762662299632</v>
      </c>
      <c r="AA134" s="61">
        <f t="shared" si="36"/>
        <v>0.42771604938271596</v>
      </c>
      <c r="AB134" s="63">
        <f t="shared" si="37"/>
        <v>0.2</v>
      </c>
      <c r="AC134" s="62">
        <f t="shared" si="38"/>
        <v>0.1</v>
      </c>
      <c r="AD134" s="57">
        <f t="shared" si="39"/>
        <v>0.53880246913580232</v>
      </c>
      <c r="AE134" s="58">
        <f t="shared" si="40"/>
        <v>0.26940123456790116</v>
      </c>
    </row>
    <row r="135" spans="1:31" x14ac:dyDescent="0.35">
      <c r="A135" s="85"/>
      <c r="B135" s="71">
        <v>44186</v>
      </c>
      <c r="C135" s="106">
        <v>2019</v>
      </c>
      <c r="D135" s="71" t="s">
        <v>14</v>
      </c>
      <c r="E135" s="71" t="s">
        <v>13</v>
      </c>
      <c r="F135" s="78" t="s">
        <v>996</v>
      </c>
      <c r="G135" s="174">
        <v>5</v>
      </c>
      <c r="H135" s="106" t="s">
        <v>990</v>
      </c>
      <c r="I135" s="106" t="s">
        <v>12</v>
      </c>
      <c r="J135" s="174"/>
      <c r="K135" s="71" t="s">
        <v>1199</v>
      </c>
      <c r="L135" s="39">
        <v>240</v>
      </c>
      <c r="M135" s="127">
        <v>10.93</v>
      </c>
      <c r="N135" s="127">
        <v>108.28</v>
      </c>
      <c r="O135" s="129">
        <v>101.18</v>
      </c>
      <c r="P135" s="34">
        <f t="shared" si="41"/>
        <v>92.706728299948651</v>
      </c>
      <c r="Q135" s="262">
        <f t="shared" si="42"/>
        <v>6.5570742519394116</v>
      </c>
      <c r="R135" s="225">
        <v>0.2</v>
      </c>
      <c r="S135" s="225">
        <v>0.11</v>
      </c>
      <c r="T135" s="222">
        <f t="shared" si="30"/>
        <v>5.5506925207756241E-2</v>
      </c>
      <c r="U135" s="59">
        <f t="shared" si="31"/>
        <v>2.4978116343490306</v>
      </c>
      <c r="V135" s="59">
        <f t="shared" si="32"/>
        <v>3.0528808864265927E-2</v>
      </c>
      <c r="W135" s="59">
        <f t="shared" si="33"/>
        <v>1.3737963988919668</v>
      </c>
      <c r="X135" s="59">
        <f t="shared" si="34"/>
        <v>3.8716080332409977</v>
      </c>
      <c r="Y135" s="60">
        <v>30</v>
      </c>
      <c r="Z135" s="58">
        <f t="shared" si="35"/>
        <v>7.2932717000513492</v>
      </c>
      <c r="AA135" s="61">
        <f t="shared" si="36"/>
        <v>0.43933518005540162</v>
      </c>
      <c r="AB135" s="63">
        <f t="shared" si="37"/>
        <v>0.2</v>
      </c>
      <c r="AC135" s="62">
        <f t="shared" si="38"/>
        <v>0.11</v>
      </c>
      <c r="AD135" s="57">
        <f t="shared" si="39"/>
        <v>0.55506925207756241</v>
      </c>
      <c r="AE135" s="58">
        <f t="shared" si="40"/>
        <v>0.30528808864265927</v>
      </c>
    </row>
    <row r="136" spans="1:31" x14ac:dyDescent="0.35">
      <c r="A136" s="85"/>
      <c r="B136" s="71">
        <v>44186</v>
      </c>
      <c r="C136" s="106">
        <v>2019</v>
      </c>
      <c r="D136" s="71" t="s">
        <v>14</v>
      </c>
      <c r="E136" s="71" t="s">
        <v>13</v>
      </c>
      <c r="F136" s="78" t="s">
        <v>996</v>
      </c>
      <c r="G136" s="174">
        <v>5</v>
      </c>
      <c r="H136" s="106" t="s">
        <v>990</v>
      </c>
      <c r="I136" s="106" t="s">
        <v>11</v>
      </c>
      <c r="J136" s="174"/>
      <c r="K136" s="71" t="s">
        <v>1200</v>
      </c>
      <c r="L136" s="39">
        <v>34</v>
      </c>
      <c r="M136" s="127">
        <v>10.95</v>
      </c>
      <c r="N136" s="127">
        <v>109.77</v>
      </c>
      <c r="O136" s="129">
        <v>102</v>
      </c>
      <c r="P136" s="34">
        <f t="shared" si="41"/>
        <v>92.13721918639952</v>
      </c>
      <c r="Q136" s="262">
        <f t="shared" si="42"/>
        <v>7.0784367313473595</v>
      </c>
      <c r="R136" s="225">
        <v>0.14000000000000001</v>
      </c>
      <c r="S136" s="225">
        <v>0.05</v>
      </c>
      <c r="T136" s="222">
        <f t="shared" si="30"/>
        <v>3.9181548599670511E-2</v>
      </c>
      <c r="U136" s="59">
        <f t="shared" si="31"/>
        <v>1.763169686985173</v>
      </c>
      <c r="V136" s="59">
        <f t="shared" si="32"/>
        <v>1.399341021416804E-2</v>
      </c>
      <c r="W136" s="59">
        <f t="shared" si="33"/>
        <v>0.6297034596375618</v>
      </c>
      <c r="X136" s="59">
        <f t="shared" si="34"/>
        <v>2.3928731466227346</v>
      </c>
      <c r="Y136" s="60">
        <v>30</v>
      </c>
      <c r="Z136" s="58">
        <f t="shared" si="35"/>
        <v>7.8627808136004802</v>
      </c>
      <c r="AA136" s="61">
        <f t="shared" si="36"/>
        <v>0.44266886326194393</v>
      </c>
      <c r="AB136" s="63">
        <f t="shared" si="37"/>
        <v>0.14000000000000001</v>
      </c>
      <c r="AC136" s="62">
        <f t="shared" si="38"/>
        <v>0.05</v>
      </c>
      <c r="AD136" s="57">
        <f t="shared" si="39"/>
        <v>0.39181548599670513</v>
      </c>
      <c r="AE136" s="58">
        <f t="shared" si="40"/>
        <v>0.13993410214168039</v>
      </c>
    </row>
    <row r="137" spans="1:31" x14ac:dyDescent="0.35">
      <c r="A137" s="85"/>
      <c r="B137" s="71">
        <v>44186</v>
      </c>
      <c r="C137" s="106">
        <v>2019</v>
      </c>
      <c r="D137" s="71" t="s">
        <v>14</v>
      </c>
      <c r="E137" s="71" t="s">
        <v>13</v>
      </c>
      <c r="F137" s="78" t="s">
        <v>996</v>
      </c>
      <c r="G137" s="174">
        <v>5</v>
      </c>
      <c r="H137" s="106" t="s">
        <v>990</v>
      </c>
      <c r="I137" s="106" t="s">
        <v>10</v>
      </c>
      <c r="J137" s="174"/>
      <c r="K137" s="71" t="s">
        <v>1201</v>
      </c>
      <c r="L137" s="39">
        <v>63</v>
      </c>
      <c r="M137" s="127">
        <v>10.88</v>
      </c>
      <c r="N137" s="127">
        <v>88.37</v>
      </c>
      <c r="O137" s="129">
        <v>79.25</v>
      </c>
      <c r="P137" s="34">
        <f t="shared" si="41"/>
        <v>88.230739450251633</v>
      </c>
      <c r="Q137" s="262">
        <f t="shared" si="42"/>
        <v>10.320244426841693</v>
      </c>
      <c r="R137" s="225">
        <v>0.87</v>
      </c>
      <c r="S137" s="225">
        <v>0.22</v>
      </c>
      <c r="T137" s="222">
        <f t="shared" si="30"/>
        <v>0.25811781483106633</v>
      </c>
      <c r="U137" s="59">
        <f t="shared" si="31"/>
        <v>11.615301667397985</v>
      </c>
      <c r="V137" s="59">
        <f t="shared" si="32"/>
        <v>6.5271171566476535E-2</v>
      </c>
      <c r="W137" s="59">
        <f t="shared" si="33"/>
        <v>2.9372027204914439</v>
      </c>
      <c r="X137" s="59">
        <f t="shared" si="34"/>
        <v>14.552504387889428</v>
      </c>
      <c r="Y137" s="60">
        <v>30</v>
      </c>
      <c r="Z137" s="58">
        <f t="shared" si="35"/>
        <v>11.769260549748367</v>
      </c>
      <c r="AA137" s="61">
        <f t="shared" si="36"/>
        <v>0.46669591926283471</v>
      </c>
      <c r="AB137" s="63">
        <f t="shared" si="37"/>
        <v>0.87</v>
      </c>
      <c r="AC137" s="62">
        <f t="shared" si="38"/>
        <v>0.22</v>
      </c>
      <c r="AD137" s="57">
        <f t="shared" si="39"/>
        <v>2.5811781483106633</v>
      </c>
      <c r="AE137" s="58">
        <f t="shared" si="40"/>
        <v>0.65271171566476538</v>
      </c>
    </row>
    <row r="138" spans="1:31" x14ac:dyDescent="0.35">
      <c r="A138" s="85"/>
      <c r="B138" s="71">
        <v>44186</v>
      </c>
      <c r="C138" s="106">
        <v>2019</v>
      </c>
      <c r="D138" s="71" t="s">
        <v>14</v>
      </c>
      <c r="E138" s="71" t="s">
        <v>14</v>
      </c>
      <c r="F138" s="78" t="s">
        <v>1000</v>
      </c>
      <c r="G138" s="174">
        <v>9</v>
      </c>
      <c r="H138" s="106" t="s">
        <v>952</v>
      </c>
      <c r="I138" s="106" t="s">
        <v>8</v>
      </c>
      <c r="J138" s="174"/>
      <c r="K138" s="71" t="s">
        <v>1202</v>
      </c>
      <c r="L138" s="39">
        <v>406</v>
      </c>
      <c r="M138" s="127" t="s">
        <v>1374</v>
      </c>
      <c r="N138" s="127" t="s">
        <v>1375</v>
      </c>
      <c r="O138" s="151">
        <v>86.39</v>
      </c>
      <c r="P138" s="34">
        <f t="shared" si="41"/>
        <v>92.327522710532776</v>
      </c>
      <c r="Q138" s="262">
        <f t="shared" si="42"/>
        <v>6.7465457685664934</v>
      </c>
      <c r="R138" s="225">
        <v>0.12</v>
      </c>
      <c r="S138" s="225">
        <v>0.22</v>
      </c>
      <c r="T138" s="222">
        <f t="shared" si="30"/>
        <v>3.3490227363382537E-2</v>
      </c>
      <c r="U138" s="59">
        <f t="shared" si="31"/>
        <v>1.5070602313522141</v>
      </c>
      <c r="V138" s="59">
        <f t="shared" si="32"/>
        <v>6.1398750166201312E-2</v>
      </c>
      <c r="W138" s="59">
        <f t="shared" si="33"/>
        <v>2.762943757479059</v>
      </c>
      <c r="X138" s="59">
        <f t="shared" si="34"/>
        <v>4.2700039888312729</v>
      </c>
      <c r="Y138" s="60">
        <v>30</v>
      </c>
      <c r="Z138" s="58">
        <f t="shared" si="35"/>
        <v>7.6724772894672242</v>
      </c>
      <c r="AA138" s="61">
        <f t="shared" si="36"/>
        <v>0.44155032575455394</v>
      </c>
      <c r="AB138" s="63">
        <f t="shared" si="37"/>
        <v>0.12</v>
      </c>
      <c r="AC138" s="62">
        <f t="shared" si="38"/>
        <v>0.22</v>
      </c>
      <c r="AD138" s="57">
        <f t="shared" si="39"/>
        <v>0.33490227363382535</v>
      </c>
      <c r="AE138" s="58">
        <f t="shared" si="40"/>
        <v>0.6139875016620131</v>
      </c>
    </row>
    <row r="139" spans="1:31" x14ac:dyDescent="0.35">
      <c r="A139" s="85"/>
      <c r="B139" s="71">
        <v>44186</v>
      </c>
      <c r="C139" s="106">
        <v>2019</v>
      </c>
      <c r="D139" s="71" t="s">
        <v>14</v>
      </c>
      <c r="E139" s="71" t="s">
        <v>14</v>
      </c>
      <c r="F139" s="78" t="s">
        <v>1000</v>
      </c>
      <c r="G139" s="174">
        <v>9</v>
      </c>
      <c r="H139" s="106" t="s">
        <v>952</v>
      </c>
      <c r="I139" s="106" t="s">
        <v>12</v>
      </c>
      <c r="J139" s="174"/>
      <c r="K139" s="71" t="s">
        <v>1203</v>
      </c>
      <c r="L139" s="39" t="s">
        <v>893</v>
      </c>
      <c r="M139" s="127">
        <v>11.23</v>
      </c>
      <c r="N139" s="127">
        <v>86.96</v>
      </c>
      <c r="O139" s="127">
        <v>81.72</v>
      </c>
      <c r="P139" s="34">
        <f t="shared" si="41"/>
        <v>93.080681368017963</v>
      </c>
      <c r="Q139" s="262">
        <f t="shared" si="42"/>
        <v>6.0257589696412088</v>
      </c>
      <c r="R139" s="225">
        <v>0.02</v>
      </c>
      <c r="S139" s="225">
        <v>0.06</v>
      </c>
      <c r="T139" s="222">
        <f t="shared" si="30"/>
        <v>5.520357497517378E-3</v>
      </c>
      <c r="U139" s="59">
        <f t="shared" si="31"/>
        <v>0.24841608738828203</v>
      </c>
      <c r="V139" s="59">
        <f t="shared" si="32"/>
        <v>1.6561072492552134E-2</v>
      </c>
      <c r="W139" s="59">
        <f t="shared" si="33"/>
        <v>0.74524826216484608</v>
      </c>
      <c r="X139" s="59">
        <f t="shared" si="34"/>
        <v>0.9936643495531281</v>
      </c>
      <c r="Y139" s="60">
        <v>30</v>
      </c>
      <c r="Z139" s="58">
        <f t="shared" si="35"/>
        <v>6.919318631982037</v>
      </c>
      <c r="AA139" s="61">
        <f t="shared" si="36"/>
        <v>0.43716839267981278</v>
      </c>
      <c r="AB139" s="63">
        <f t="shared" si="37"/>
        <v>0.02</v>
      </c>
      <c r="AC139" s="62">
        <f t="shared" si="38"/>
        <v>0.06</v>
      </c>
      <c r="AD139" s="57">
        <f t="shared" si="39"/>
        <v>5.520357497517378E-2</v>
      </c>
      <c r="AE139" s="58">
        <f t="shared" si="40"/>
        <v>0.16561072492552134</v>
      </c>
    </row>
    <row r="140" spans="1:31" x14ac:dyDescent="0.35">
      <c r="A140" s="85"/>
      <c r="B140" s="71">
        <v>44186</v>
      </c>
      <c r="C140" s="106">
        <v>2019</v>
      </c>
      <c r="D140" s="71" t="s">
        <v>14</v>
      </c>
      <c r="E140" s="71" t="s">
        <v>14</v>
      </c>
      <c r="F140" s="78" t="s">
        <v>1000</v>
      </c>
      <c r="G140" s="174">
        <v>9</v>
      </c>
      <c r="H140" s="106" t="s">
        <v>952</v>
      </c>
      <c r="I140" s="106" t="s">
        <v>11</v>
      </c>
      <c r="J140" s="174"/>
      <c r="K140" s="71" t="s">
        <v>1204</v>
      </c>
      <c r="L140" s="39">
        <v>90</v>
      </c>
      <c r="M140" s="127">
        <v>10.92</v>
      </c>
      <c r="N140" s="127">
        <v>89.08</v>
      </c>
      <c r="O140" s="129">
        <v>81.67</v>
      </c>
      <c r="P140" s="34">
        <f t="shared" si="41"/>
        <v>90.519447287615151</v>
      </c>
      <c r="Q140" s="262">
        <f t="shared" si="42"/>
        <v>8.3183655141445847</v>
      </c>
      <c r="R140" s="225">
        <v>0.2</v>
      </c>
      <c r="S140" s="225">
        <v>0.13</v>
      </c>
      <c r="T140" s="222">
        <f t="shared" si="30"/>
        <v>5.7331448763250893E-2</v>
      </c>
      <c r="U140" s="59">
        <f t="shared" si="31"/>
        <v>2.5799151943462904</v>
      </c>
      <c r="V140" s="59">
        <f t="shared" si="32"/>
        <v>3.7265441696113073E-2</v>
      </c>
      <c r="W140" s="59">
        <f t="shared" si="33"/>
        <v>1.6769448763250883</v>
      </c>
      <c r="X140" s="59">
        <f t="shared" si="34"/>
        <v>4.2568600706713786</v>
      </c>
      <c r="Y140" s="60">
        <v>30</v>
      </c>
      <c r="Z140" s="58">
        <f t="shared" si="35"/>
        <v>9.4805527123848492</v>
      </c>
      <c r="AA140" s="61">
        <f t="shared" si="36"/>
        <v>0.45236749116607777</v>
      </c>
      <c r="AB140" s="63">
        <f t="shared" si="37"/>
        <v>0.2</v>
      </c>
      <c r="AC140" s="62">
        <f t="shared" si="38"/>
        <v>0.13</v>
      </c>
      <c r="AD140" s="57">
        <f t="shared" si="39"/>
        <v>0.57331448763250892</v>
      </c>
      <c r="AE140" s="58">
        <f t="shared" si="40"/>
        <v>0.37265441696113072</v>
      </c>
    </row>
    <row r="141" spans="1:31" x14ac:dyDescent="0.35">
      <c r="B141" s="71">
        <v>44186</v>
      </c>
      <c r="C141" s="106">
        <v>2019</v>
      </c>
      <c r="D141" s="71" t="s">
        <v>14</v>
      </c>
      <c r="E141" s="71" t="s">
        <v>14</v>
      </c>
      <c r="F141" s="78" t="s">
        <v>1000</v>
      </c>
      <c r="G141" s="174">
        <v>9</v>
      </c>
      <c r="H141" s="106" t="s">
        <v>952</v>
      </c>
      <c r="I141" s="106" t="s">
        <v>10</v>
      </c>
      <c r="J141" s="174"/>
      <c r="K141" s="71" t="s">
        <v>1205</v>
      </c>
      <c r="L141" s="39">
        <v>86</v>
      </c>
      <c r="M141" s="127">
        <v>11.39</v>
      </c>
      <c r="N141" s="127">
        <v>90.01</v>
      </c>
      <c r="O141" s="129">
        <v>80.97</v>
      </c>
      <c r="P141" s="33">
        <f t="shared" si="41"/>
        <v>88.501653523276516</v>
      </c>
      <c r="Q141" s="262">
        <f t="shared" si="42"/>
        <v>10.043328519053444</v>
      </c>
      <c r="R141" s="225">
        <v>0.38</v>
      </c>
      <c r="S141" s="225">
        <v>0.2</v>
      </c>
      <c r="T141" s="222">
        <f t="shared" si="30"/>
        <v>0.11227967806841045</v>
      </c>
      <c r="U141" s="59">
        <f t="shared" si="31"/>
        <v>5.05258551307847</v>
      </c>
      <c r="V141" s="59">
        <f t="shared" si="32"/>
        <v>5.9094567404426562E-2</v>
      </c>
      <c r="W141" s="59">
        <f t="shared" si="33"/>
        <v>2.6592555331991954</v>
      </c>
      <c r="X141" s="59">
        <f t="shared" si="34"/>
        <v>7.7118410462776659</v>
      </c>
      <c r="Y141" s="60">
        <v>30</v>
      </c>
      <c r="Z141" s="58">
        <f t="shared" si="35"/>
        <v>11.498346476723484</v>
      </c>
      <c r="AA141" s="61">
        <f t="shared" si="36"/>
        <v>0.464961195745904</v>
      </c>
      <c r="AB141" s="63">
        <f t="shared" si="37"/>
        <v>0.38</v>
      </c>
      <c r="AC141" s="62">
        <f t="shared" si="38"/>
        <v>0.2</v>
      </c>
      <c r="AD141" s="57">
        <f t="shared" si="39"/>
        <v>1.1227967806841046</v>
      </c>
      <c r="AE141" s="58">
        <f t="shared" si="40"/>
        <v>0.59094567404426557</v>
      </c>
    </row>
    <row r="142" spans="1:31" x14ac:dyDescent="0.35">
      <c r="B142" s="71">
        <v>44186</v>
      </c>
      <c r="C142" s="106">
        <v>2019</v>
      </c>
      <c r="D142" s="71" t="s">
        <v>14</v>
      </c>
      <c r="E142" s="71" t="s">
        <v>14</v>
      </c>
      <c r="F142" s="78" t="s">
        <v>1000</v>
      </c>
      <c r="G142" s="174">
        <v>9</v>
      </c>
      <c r="H142" s="106" t="s">
        <v>990</v>
      </c>
      <c r="I142" s="106" t="s">
        <v>8</v>
      </c>
      <c r="J142" s="174"/>
      <c r="K142" s="71" t="s">
        <v>1206</v>
      </c>
      <c r="L142" s="39"/>
      <c r="M142" s="127"/>
      <c r="N142" s="127"/>
      <c r="O142" s="127"/>
      <c r="P142" s="93">
        <v>93</v>
      </c>
      <c r="Q142" s="262" t="e">
        <f t="shared" si="42"/>
        <v>#DIV/0!</v>
      </c>
      <c r="R142" s="225">
        <v>0.06</v>
      </c>
      <c r="S142" s="225">
        <v>0.14000000000000001</v>
      </c>
      <c r="T142" s="222">
        <f t="shared" si="30"/>
        <v>1.6580645161290323E-2</v>
      </c>
      <c r="U142" s="59">
        <f t="shared" si="31"/>
        <v>0.74612903225806448</v>
      </c>
      <c r="V142" s="59">
        <f t="shared" si="32"/>
        <v>3.8688172043010755E-2</v>
      </c>
      <c r="W142" s="59">
        <f t="shared" si="33"/>
        <v>1.7409677419354839</v>
      </c>
      <c r="X142" s="59">
        <f t="shared" si="34"/>
        <v>2.4870967741935486</v>
      </c>
      <c r="Y142" s="60">
        <v>30</v>
      </c>
      <c r="Z142" s="58">
        <f t="shared" si="35"/>
        <v>7</v>
      </c>
      <c r="AA142" s="61">
        <f t="shared" si="36"/>
        <v>0.43763440860215047</v>
      </c>
      <c r="AB142" s="63">
        <f t="shared" si="37"/>
        <v>0.06</v>
      </c>
      <c r="AC142" s="62">
        <f t="shared" si="38"/>
        <v>0.14000000000000001</v>
      </c>
      <c r="AD142" s="57">
        <f t="shared" si="39"/>
        <v>0.16580645161290322</v>
      </c>
      <c r="AE142" s="58">
        <f t="shared" si="40"/>
        <v>0.38688172043010755</v>
      </c>
    </row>
    <row r="143" spans="1:31" x14ac:dyDescent="0.35">
      <c r="B143" s="71">
        <v>44186</v>
      </c>
      <c r="C143" s="106">
        <v>2019</v>
      </c>
      <c r="D143" s="71" t="s">
        <v>14</v>
      </c>
      <c r="E143" s="71" t="s">
        <v>14</v>
      </c>
      <c r="F143" s="78" t="s">
        <v>1000</v>
      </c>
      <c r="G143" s="174">
        <v>9</v>
      </c>
      <c r="H143" s="106" t="s">
        <v>990</v>
      </c>
      <c r="I143" s="106" t="s">
        <v>12</v>
      </c>
      <c r="J143" s="174"/>
      <c r="K143" s="71" t="s">
        <v>1207</v>
      </c>
      <c r="L143" s="39">
        <v>120</v>
      </c>
      <c r="M143" s="127">
        <v>11.28</v>
      </c>
      <c r="N143" s="127">
        <v>115.76</v>
      </c>
      <c r="O143" s="129">
        <v>110.47</v>
      </c>
      <c r="P143" s="33">
        <f t="shared" ref="P143:P153" si="43">100/(N143-M143)*(O143-M143)</f>
        <v>94.93683001531393</v>
      </c>
      <c r="Q143" s="262">
        <f t="shared" si="42"/>
        <v>4.5697995853490037</v>
      </c>
      <c r="R143" s="225">
        <v>0.05</v>
      </c>
      <c r="S143" s="225">
        <v>0.04</v>
      </c>
      <c r="T143" s="222">
        <f t="shared" si="30"/>
        <v>1.3433309809456596E-2</v>
      </c>
      <c r="U143" s="59">
        <f t="shared" si="31"/>
        <v>0.60449894142554683</v>
      </c>
      <c r="V143" s="59">
        <f t="shared" si="32"/>
        <v>1.0746647847565278E-2</v>
      </c>
      <c r="W143" s="59">
        <f t="shared" si="33"/>
        <v>0.4835991531404375</v>
      </c>
      <c r="X143" s="59">
        <f t="shared" si="34"/>
        <v>1.0880980945659844</v>
      </c>
      <c r="Y143" s="60">
        <v>30</v>
      </c>
      <c r="Z143" s="58">
        <f t="shared" si="35"/>
        <v>5.0631699846860698</v>
      </c>
      <c r="AA143" s="61">
        <f t="shared" si="36"/>
        <v>0.42666599455590276</v>
      </c>
      <c r="AB143" s="63">
        <f t="shared" si="37"/>
        <v>0.05</v>
      </c>
      <c r="AC143" s="62">
        <f t="shared" si="38"/>
        <v>0.04</v>
      </c>
      <c r="AD143" s="57">
        <f t="shared" si="39"/>
        <v>0.13433309809456595</v>
      </c>
      <c r="AE143" s="58">
        <f t="shared" si="40"/>
        <v>0.10746647847565279</v>
      </c>
    </row>
    <row r="144" spans="1:31" x14ac:dyDescent="0.35">
      <c r="B144" s="71">
        <v>44186</v>
      </c>
      <c r="C144" s="106">
        <v>2019</v>
      </c>
      <c r="D144" s="71" t="s">
        <v>14</v>
      </c>
      <c r="E144" s="71" t="s">
        <v>14</v>
      </c>
      <c r="F144" s="78" t="s">
        <v>1000</v>
      </c>
      <c r="G144" s="174">
        <v>9</v>
      </c>
      <c r="H144" s="106" t="s">
        <v>990</v>
      </c>
      <c r="I144" s="106" t="s">
        <v>11</v>
      </c>
      <c r="J144" s="174"/>
      <c r="K144" s="71" t="s">
        <v>1208</v>
      </c>
      <c r="L144" s="39">
        <v>25</v>
      </c>
      <c r="M144" s="127">
        <v>10.92</v>
      </c>
      <c r="N144" s="127">
        <v>112.82</v>
      </c>
      <c r="O144" s="129">
        <v>104.61</v>
      </c>
      <c r="P144" s="33">
        <f t="shared" si="43"/>
        <v>91.943081452404329</v>
      </c>
      <c r="Q144" s="262">
        <f t="shared" si="42"/>
        <v>7.2770785321751408</v>
      </c>
      <c r="R144" s="225">
        <v>0.13</v>
      </c>
      <c r="S144" s="225">
        <v>0.06</v>
      </c>
      <c r="T144" s="222">
        <f t="shared" si="30"/>
        <v>3.6487138435265229E-2</v>
      </c>
      <c r="U144" s="59">
        <f t="shared" si="31"/>
        <v>1.6419212295869352</v>
      </c>
      <c r="V144" s="59">
        <f t="shared" si="32"/>
        <v>1.684021773935318E-2</v>
      </c>
      <c r="W144" s="59">
        <f t="shared" si="33"/>
        <v>0.75780979827089312</v>
      </c>
      <c r="X144" s="59">
        <f t="shared" si="34"/>
        <v>2.3997310278578281</v>
      </c>
      <c r="Y144" s="60">
        <v>30</v>
      </c>
      <c r="Z144" s="58">
        <f t="shared" si="35"/>
        <v>8.0569185475956715</v>
      </c>
      <c r="AA144" s="61">
        <f t="shared" si="36"/>
        <v>0.44381470807983769</v>
      </c>
      <c r="AB144" s="63">
        <f t="shared" si="37"/>
        <v>0.13</v>
      </c>
      <c r="AC144" s="62">
        <f t="shared" si="38"/>
        <v>0.06</v>
      </c>
      <c r="AD144" s="57">
        <f t="shared" si="39"/>
        <v>0.36487138435265232</v>
      </c>
      <c r="AE144" s="58">
        <f t="shared" si="40"/>
        <v>0.1684021773935318</v>
      </c>
    </row>
    <row r="145" spans="2:31" x14ac:dyDescent="0.35">
      <c r="B145" s="71">
        <v>44186</v>
      </c>
      <c r="C145" s="106">
        <v>2019</v>
      </c>
      <c r="D145" s="71" t="s">
        <v>14</v>
      </c>
      <c r="E145" s="71" t="s">
        <v>14</v>
      </c>
      <c r="F145" s="78" t="s">
        <v>1000</v>
      </c>
      <c r="G145" s="174">
        <v>9</v>
      </c>
      <c r="H145" s="106" t="s">
        <v>990</v>
      </c>
      <c r="I145" s="106" t="s">
        <v>10</v>
      </c>
      <c r="J145" s="174"/>
      <c r="K145" s="71" t="s">
        <v>1209</v>
      </c>
      <c r="L145" s="39">
        <v>83</v>
      </c>
      <c r="M145" s="127">
        <v>10.89</v>
      </c>
      <c r="N145" s="127">
        <v>83.64</v>
      </c>
      <c r="O145" s="129">
        <v>75.569999999999993</v>
      </c>
      <c r="P145" s="33">
        <f t="shared" si="43"/>
        <v>88.907216494845358</v>
      </c>
      <c r="Q145" s="262">
        <f t="shared" si="42"/>
        <v>9.6484935437589758</v>
      </c>
      <c r="R145" s="225">
        <v>0.33</v>
      </c>
      <c r="S145" s="225">
        <v>0.09</v>
      </c>
      <c r="T145" s="222">
        <f t="shared" si="30"/>
        <v>9.6910714285714322E-2</v>
      </c>
      <c r="U145" s="59">
        <f t="shared" si="31"/>
        <v>4.3609821428571447</v>
      </c>
      <c r="V145" s="59">
        <f t="shared" si="32"/>
        <v>2.6430194805194814E-2</v>
      </c>
      <c r="W145" s="59">
        <f t="shared" si="33"/>
        <v>1.1893587662337666</v>
      </c>
      <c r="X145" s="59">
        <f t="shared" si="34"/>
        <v>5.5503409090909113</v>
      </c>
      <c r="Y145" s="60">
        <v>30</v>
      </c>
      <c r="Z145" s="58">
        <f t="shared" si="35"/>
        <v>11.092783505154642</v>
      </c>
      <c r="AA145" s="61">
        <f t="shared" si="36"/>
        <v>0.46238404452690174</v>
      </c>
      <c r="AB145" s="63">
        <f t="shared" si="37"/>
        <v>0.33</v>
      </c>
      <c r="AC145" s="62">
        <f t="shared" si="38"/>
        <v>0.09</v>
      </c>
      <c r="AD145" s="57">
        <f t="shared" si="39"/>
        <v>0.96910714285714317</v>
      </c>
      <c r="AE145" s="58">
        <f t="shared" si="40"/>
        <v>0.26430194805194812</v>
      </c>
    </row>
    <row r="146" spans="2:31" x14ac:dyDescent="0.35">
      <c r="B146" s="71">
        <v>44186</v>
      </c>
      <c r="C146" s="106">
        <v>2019</v>
      </c>
      <c r="D146" s="71" t="s">
        <v>14</v>
      </c>
      <c r="E146" s="71" t="s">
        <v>15</v>
      </c>
      <c r="F146" s="78" t="s">
        <v>993</v>
      </c>
      <c r="G146" s="174">
        <v>2</v>
      </c>
      <c r="H146" s="106" t="s">
        <v>952</v>
      </c>
      <c r="I146" s="106" t="s">
        <v>8</v>
      </c>
      <c r="J146" s="174"/>
      <c r="K146" s="71" t="s">
        <v>1210</v>
      </c>
      <c r="L146" s="39"/>
      <c r="M146" s="127"/>
      <c r="N146" s="127"/>
      <c r="O146" s="127"/>
      <c r="P146" s="33" t="e">
        <f t="shared" si="43"/>
        <v>#DIV/0!</v>
      </c>
      <c r="Q146" s="262" t="e">
        <f t="shared" si="42"/>
        <v>#DIV/0!</v>
      </c>
      <c r="R146" s="226" t="s">
        <v>2266</v>
      </c>
      <c r="S146" s="226"/>
      <c r="T146" s="222" t="e">
        <f t="shared" si="30"/>
        <v>#VALUE!</v>
      </c>
      <c r="U146" s="59" t="e">
        <f t="shared" si="31"/>
        <v>#DIV/0!</v>
      </c>
      <c r="V146" s="59" t="e">
        <f t="shared" si="32"/>
        <v>#DIV/0!</v>
      </c>
      <c r="W146" s="59" t="e">
        <f t="shared" si="33"/>
        <v>#DIV/0!</v>
      </c>
      <c r="X146" s="59" t="e">
        <f t="shared" si="34"/>
        <v>#DIV/0!</v>
      </c>
      <c r="Y146" s="60">
        <v>30</v>
      </c>
      <c r="Z146" s="58" t="e">
        <f t="shared" si="35"/>
        <v>#DIV/0!</v>
      </c>
      <c r="AA146" s="61" t="e">
        <f t="shared" si="36"/>
        <v>#DIV/0!</v>
      </c>
      <c r="AB146" s="63" t="str">
        <f t="shared" si="37"/>
        <v>keine Probe</v>
      </c>
      <c r="AC146" s="62">
        <f t="shared" si="38"/>
        <v>0</v>
      </c>
      <c r="AD146" s="57" t="e">
        <f t="shared" si="39"/>
        <v>#VALUE!</v>
      </c>
      <c r="AE146" s="58" t="e">
        <f t="shared" si="40"/>
        <v>#DIV/0!</v>
      </c>
    </row>
    <row r="147" spans="2:31" x14ac:dyDescent="0.35">
      <c r="B147" s="71">
        <v>44186</v>
      </c>
      <c r="C147" s="106">
        <v>2019</v>
      </c>
      <c r="D147" s="71" t="s">
        <v>14</v>
      </c>
      <c r="E147" s="71" t="s">
        <v>15</v>
      </c>
      <c r="F147" s="78" t="s">
        <v>993</v>
      </c>
      <c r="G147" s="174">
        <v>2</v>
      </c>
      <c r="H147" s="106" t="s">
        <v>952</v>
      </c>
      <c r="I147" s="106" t="s">
        <v>12</v>
      </c>
      <c r="J147" s="174"/>
      <c r="K147" s="71" t="s">
        <v>1211</v>
      </c>
      <c r="L147" s="39">
        <v>132</v>
      </c>
      <c r="M147" s="127">
        <v>10.89</v>
      </c>
      <c r="N147" s="127">
        <v>113.35</v>
      </c>
      <c r="O147" s="129">
        <v>109.23</v>
      </c>
      <c r="P147" s="33">
        <f t="shared" si="43"/>
        <v>95.978918602381427</v>
      </c>
      <c r="Q147" s="262">
        <f t="shared" si="42"/>
        <v>3.6347595941773183</v>
      </c>
      <c r="R147" s="225">
        <v>0.04</v>
      </c>
      <c r="S147" s="225">
        <v>0.05</v>
      </c>
      <c r="T147" s="222">
        <f t="shared" si="30"/>
        <v>1.0586536505999593E-2</v>
      </c>
      <c r="U147" s="59">
        <f t="shared" si="31"/>
        <v>0.47639414276998171</v>
      </c>
      <c r="V147" s="59">
        <f t="shared" si="32"/>
        <v>1.3233170632499493E-2</v>
      </c>
      <c r="W147" s="59">
        <f t="shared" si="33"/>
        <v>0.59549267846247722</v>
      </c>
      <c r="X147" s="59">
        <f t="shared" si="34"/>
        <v>1.071886821232459</v>
      </c>
      <c r="Y147" s="60">
        <v>30</v>
      </c>
      <c r="Z147" s="58">
        <f t="shared" si="35"/>
        <v>4.0210813976185733</v>
      </c>
      <c r="AA147" s="61">
        <f t="shared" si="36"/>
        <v>0.42094773235712829</v>
      </c>
      <c r="AB147" s="63">
        <f t="shared" si="37"/>
        <v>0.04</v>
      </c>
      <c r="AC147" s="62">
        <f t="shared" si="38"/>
        <v>0.05</v>
      </c>
      <c r="AD147" s="57">
        <f t="shared" si="39"/>
        <v>0.10586536505999594</v>
      </c>
      <c r="AE147" s="58">
        <f t="shared" si="40"/>
        <v>0.13233170632499491</v>
      </c>
    </row>
    <row r="148" spans="2:31" x14ac:dyDescent="0.35">
      <c r="B148" s="71">
        <v>44186</v>
      </c>
      <c r="C148" s="106">
        <v>2019</v>
      </c>
      <c r="D148" s="71" t="s">
        <v>14</v>
      </c>
      <c r="E148" s="71" t="s">
        <v>15</v>
      </c>
      <c r="F148" s="78" t="s">
        <v>993</v>
      </c>
      <c r="G148" s="174">
        <v>2</v>
      </c>
      <c r="H148" s="106" t="s">
        <v>952</v>
      </c>
      <c r="I148" s="106" t="s">
        <v>11</v>
      </c>
      <c r="J148" s="174"/>
      <c r="K148" s="71" t="s">
        <v>1212</v>
      </c>
      <c r="L148" s="39">
        <v>112</v>
      </c>
      <c r="M148" s="127">
        <v>11.26</v>
      </c>
      <c r="N148" s="127">
        <v>101.75</v>
      </c>
      <c r="O148" s="129">
        <v>95.94</v>
      </c>
      <c r="P148" s="33">
        <f t="shared" si="43"/>
        <v>93.579401038788802</v>
      </c>
      <c r="Q148" s="262">
        <f t="shared" si="42"/>
        <v>5.7100737100737122</v>
      </c>
      <c r="R148" s="225">
        <v>0.24</v>
      </c>
      <c r="S148" s="225">
        <v>0.04</v>
      </c>
      <c r="T148" s="222">
        <f t="shared" si="30"/>
        <v>6.5763344355219674E-2</v>
      </c>
      <c r="U148" s="59">
        <f t="shared" si="31"/>
        <v>2.9593504959848853</v>
      </c>
      <c r="V148" s="59">
        <f t="shared" si="32"/>
        <v>1.0960557392536614E-2</v>
      </c>
      <c r="W148" s="59">
        <f t="shared" si="33"/>
        <v>0.49322508266414761</v>
      </c>
      <c r="X148" s="59">
        <f t="shared" si="34"/>
        <v>3.4525755786490331</v>
      </c>
      <c r="Y148" s="60">
        <v>30</v>
      </c>
      <c r="Z148" s="58">
        <f t="shared" si="35"/>
        <v>6.4205989612111978</v>
      </c>
      <c r="AA148" s="61">
        <f t="shared" si="36"/>
        <v>0.43430562116202187</v>
      </c>
      <c r="AB148" s="63">
        <f t="shared" si="37"/>
        <v>0.24</v>
      </c>
      <c r="AC148" s="62">
        <f t="shared" si="38"/>
        <v>0.04</v>
      </c>
      <c r="AD148" s="57">
        <f t="shared" si="39"/>
        <v>0.65763344355219677</v>
      </c>
      <c r="AE148" s="58">
        <f t="shared" si="40"/>
        <v>0.10960557392536613</v>
      </c>
    </row>
    <row r="149" spans="2:31" x14ac:dyDescent="0.35">
      <c r="B149" s="71">
        <v>44186</v>
      </c>
      <c r="C149" s="106">
        <v>2019</v>
      </c>
      <c r="D149" s="71" t="s">
        <v>14</v>
      </c>
      <c r="E149" s="71" t="s">
        <v>15</v>
      </c>
      <c r="F149" s="78" t="s">
        <v>993</v>
      </c>
      <c r="G149" s="174">
        <v>2</v>
      </c>
      <c r="H149" s="106" t="s">
        <v>952</v>
      </c>
      <c r="I149" s="106" t="s">
        <v>10</v>
      </c>
      <c r="J149" s="174"/>
      <c r="K149" s="71" t="s">
        <v>1213</v>
      </c>
      <c r="L149" s="39">
        <v>39</v>
      </c>
      <c r="M149" s="127">
        <v>10.88</v>
      </c>
      <c r="N149" s="127">
        <v>101.07</v>
      </c>
      <c r="O149" s="129">
        <v>91.81</v>
      </c>
      <c r="P149" s="33">
        <f t="shared" si="43"/>
        <v>89.732786339949016</v>
      </c>
      <c r="Q149" s="262">
        <f t="shared" si="42"/>
        <v>9.1619669535965098</v>
      </c>
      <c r="R149" s="225">
        <v>1.2</v>
      </c>
      <c r="S149" s="225">
        <v>0.15</v>
      </c>
      <c r="T149" s="222">
        <f t="shared" si="30"/>
        <v>0.34805634498949695</v>
      </c>
      <c r="U149" s="59">
        <f t="shared" si="31"/>
        <v>15.662535524527362</v>
      </c>
      <c r="V149" s="59">
        <f t="shared" si="32"/>
        <v>4.3507043123687118E-2</v>
      </c>
      <c r="W149" s="59">
        <f t="shared" si="33"/>
        <v>1.9578169405659203</v>
      </c>
      <c r="X149" s="59">
        <f t="shared" si="34"/>
        <v>17.620352465093283</v>
      </c>
      <c r="Y149" s="60">
        <v>30</v>
      </c>
      <c r="Z149" s="58">
        <f t="shared" si="35"/>
        <v>10.267213660050984</v>
      </c>
      <c r="AA149" s="61">
        <f t="shared" si="36"/>
        <v>0.45720993451130593</v>
      </c>
      <c r="AB149" s="63">
        <f t="shared" si="37"/>
        <v>1.2</v>
      </c>
      <c r="AC149" s="62">
        <f t="shared" si="38"/>
        <v>0.15</v>
      </c>
      <c r="AD149" s="57">
        <f t="shared" si="39"/>
        <v>3.4805634498949694</v>
      </c>
      <c r="AE149" s="58">
        <f t="shared" si="40"/>
        <v>0.43507043123687117</v>
      </c>
    </row>
    <row r="150" spans="2:31" x14ac:dyDescent="0.35">
      <c r="B150" s="71">
        <v>44186</v>
      </c>
      <c r="C150" s="106">
        <v>2019</v>
      </c>
      <c r="D150" s="71" t="s">
        <v>14</v>
      </c>
      <c r="E150" s="71" t="s">
        <v>15</v>
      </c>
      <c r="F150" s="78" t="s">
        <v>993</v>
      </c>
      <c r="G150" s="174">
        <v>2</v>
      </c>
      <c r="H150" s="106" t="s">
        <v>990</v>
      </c>
      <c r="I150" s="106" t="s">
        <v>8</v>
      </c>
      <c r="J150" s="174"/>
      <c r="K150" s="71" t="s">
        <v>1214</v>
      </c>
      <c r="L150" s="39">
        <v>10</v>
      </c>
      <c r="M150" s="127">
        <v>11.22</v>
      </c>
      <c r="N150" s="127">
        <v>85.66</v>
      </c>
      <c r="O150" s="129">
        <v>83.82</v>
      </c>
      <c r="P150" s="33">
        <f t="shared" si="43"/>
        <v>97.528210639441156</v>
      </c>
      <c r="Q150" s="262">
        <f t="shared" si="42"/>
        <v>2.1480270838197568</v>
      </c>
      <c r="R150" s="225">
        <v>0.06</v>
      </c>
      <c r="S150" s="225">
        <v>0.2</v>
      </c>
      <c r="T150" s="222">
        <f t="shared" si="30"/>
        <v>1.5532231404958678E-2</v>
      </c>
      <c r="U150" s="59">
        <f t="shared" si="31"/>
        <v>0.69895041322314055</v>
      </c>
      <c r="V150" s="59">
        <f t="shared" si="32"/>
        <v>5.1774104683195592E-2</v>
      </c>
      <c r="W150" s="59">
        <f t="shared" si="33"/>
        <v>2.3298347107438016</v>
      </c>
      <c r="X150" s="59">
        <f t="shared" si="34"/>
        <v>3.0287851239669421</v>
      </c>
      <c r="Y150" s="60">
        <v>30</v>
      </c>
      <c r="Z150" s="58">
        <f t="shared" si="35"/>
        <v>2.4717893605588444</v>
      </c>
      <c r="AA150" s="61">
        <f t="shared" si="36"/>
        <v>0.41267217630853997</v>
      </c>
      <c r="AB150" s="63">
        <f t="shared" si="37"/>
        <v>0.06</v>
      </c>
      <c r="AC150" s="62">
        <f t="shared" si="38"/>
        <v>0.2</v>
      </c>
      <c r="AD150" s="57">
        <f t="shared" si="39"/>
        <v>0.1553223140495868</v>
      </c>
      <c r="AE150" s="58">
        <f t="shared" si="40"/>
        <v>0.51774104683195588</v>
      </c>
    </row>
    <row r="151" spans="2:31" x14ac:dyDescent="0.35">
      <c r="B151" s="71">
        <v>44186</v>
      </c>
      <c r="C151" s="106">
        <v>2019</v>
      </c>
      <c r="D151" s="71" t="s">
        <v>14</v>
      </c>
      <c r="E151" s="71" t="s">
        <v>15</v>
      </c>
      <c r="F151" s="78" t="s">
        <v>993</v>
      </c>
      <c r="G151" s="174">
        <v>2</v>
      </c>
      <c r="H151" s="106" t="s">
        <v>990</v>
      </c>
      <c r="I151" s="106" t="s">
        <v>12</v>
      </c>
      <c r="J151" s="174"/>
      <c r="K151" s="71" t="s">
        <v>1215</v>
      </c>
      <c r="L151" s="39">
        <v>89</v>
      </c>
      <c r="M151" s="127">
        <v>10.9</v>
      </c>
      <c r="N151" s="127">
        <v>90.13</v>
      </c>
      <c r="O151" s="129">
        <v>86.08</v>
      </c>
      <c r="P151" s="33">
        <f t="shared" si="43"/>
        <v>94.888299886406656</v>
      </c>
      <c r="Q151" s="262">
        <f t="shared" si="42"/>
        <v>4.4935093753467186</v>
      </c>
      <c r="R151" s="225">
        <v>0.03</v>
      </c>
      <c r="S151" s="225">
        <v>0.09</v>
      </c>
      <c r="T151" s="222">
        <f t="shared" si="30"/>
        <v>8.0656424581005588E-3</v>
      </c>
      <c r="U151" s="59">
        <f t="shared" si="31"/>
        <v>0.36295391061452514</v>
      </c>
      <c r="V151" s="59">
        <f t="shared" si="32"/>
        <v>2.4196927374301676E-2</v>
      </c>
      <c r="W151" s="59">
        <f t="shared" si="33"/>
        <v>1.0888617318435754</v>
      </c>
      <c r="X151" s="59">
        <f t="shared" si="34"/>
        <v>1.4518156424581006</v>
      </c>
      <c r="Y151" s="60">
        <v>30</v>
      </c>
      <c r="Z151" s="58">
        <f t="shared" si="35"/>
        <v>5.1117001135933435</v>
      </c>
      <c r="AA151" s="61">
        <f t="shared" si="36"/>
        <v>0.42693535514764563</v>
      </c>
      <c r="AB151" s="63">
        <f t="shared" si="37"/>
        <v>0.03</v>
      </c>
      <c r="AC151" s="62">
        <f t="shared" si="38"/>
        <v>0.09</v>
      </c>
      <c r="AD151" s="57">
        <f t="shared" si="39"/>
        <v>8.0656424581005581E-2</v>
      </c>
      <c r="AE151" s="58">
        <f t="shared" si="40"/>
        <v>0.24196927374301677</v>
      </c>
    </row>
    <row r="152" spans="2:31" x14ac:dyDescent="0.35">
      <c r="B152" s="71">
        <v>44186</v>
      </c>
      <c r="C152" s="106">
        <v>2019</v>
      </c>
      <c r="D152" s="71" t="s">
        <v>14</v>
      </c>
      <c r="E152" s="71" t="s">
        <v>15</v>
      </c>
      <c r="F152" s="78" t="s">
        <v>993</v>
      </c>
      <c r="G152" s="174">
        <v>2</v>
      </c>
      <c r="H152" s="106" t="s">
        <v>990</v>
      </c>
      <c r="I152" s="106" t="s">
        <v>11</v>
      </c>
      <c r="J152" s="174"/>
      <c r="K152" s="71" t="s">
        <v>1216</v>
      </c>
      <c r="L152" s="39">
        <v>115</v>
      </c>
      <c r="M152" s="127">
        <v>11.28</v>
      </c>
      <c r="N152" s="127">
        <v>98.28</v>
      </c>
      <c r="O152" s="129">
        <v>92.25</v>
      </c>
      <c r="P152" s="33">
        <f t="shared" si="43"/>
        <v>93.068965517241367</v>
      </c>
      <c r="Q152" s="262">
        <f t="shared" si="42"/>
        <v>6.1355311355311368</v>
      </c>
      <c r="R152" s="225">
        <v>0.28000000000000003</v>
      </c>
      <c r="S152" s="225">
        <v>0.09</v>
      </c>
      <c r="T152" s="222">
        <f t="shared" si="30"/>
        <v>7.7298258614301618E-2</v>
      </c>
      <c r="U152" s="59">
        <f t="shared" si="31"/>
        <v>3.4784216376435726</v>
      </c>
      <c r="V152" s="59">
        <f t="shared" si="32"/>
        <v>2.484586884031123E-2</v>
      </c>
      <c r="W152" s="59">
        <f t="shared" si="33"/>
        <v>1.1180640978140053</v>
      </c>
      <c r="X152" s="59">
        <f t="shared" si="34"/>
        <v>4.5964857354575779</v>
      </c>
      <c r="Y152" s="60">
        <v>30</v>
      </c>
      <c r="Z152" s="58">
        <f t="shared" si="35"/>
        <v>6.9310344827586334</v>
      </c>
      <c r="AA152" s="61">
        <f t="shared" si="36"/>
        <v>0.43723601333827344</v>
      </c>
      <c r="AB152" s="63">
        <f t="shared" si="37"/>
        <v>0.28000000000000003</v>
      </c>
      <c r="AC152" s="62">
        <f t="shared" si="38"/>
        <v>0.09</v>
      </c>
      <c r="AD152" s="57">
        <f t="shared" si="39"/>
        <v>0.77298258614301618</v>
      </c>
      <c r="AE152" s="58">
        <f t="shared" si="40"/>
        <v>0.2484586884031123</v>
      </c>
    </row>
    <row r="153" spans="2:31" x14ac:dyDescent="0.35">
      <c r="B153" s="71">
        <v>44186</v>
      </c>
      <c r="C153" s="106">
        <v>2019</v>
      </c>
      <c r="D153" s="71" t="s">
        <v>14</v>
      </c>
      <c r="E153" s="71" t="s">
        <v>15</v>
      </c>
      <c r="F153" s="78" t="s">
        <v>993</v>
      </c>
      <c r="G153" s="174">
        <v>2</v>
      </c>
      <c r="H153" s="106" t="s">
        <v>990</v>
      </c>
      <c r="I153" s="106" t="s">
        <v>10</v>
      </c>
      <c r="J153" s="174"/>
      <c r="K153" s="71" t="s">
        <v>1217</v>
      </c>
      <c r="L153" s="39">
        <v>28</v>
      </c>
      <c r="M153" s="127">
        <v>10.88</v>
      </c>
      <c r="N153" s="127">
        <v>95.62</v>
      </c>
      <c r="O153" s="129">
        <v>87.26</v>
      </c>
      <c r="P153" s="33">
        <f t="shared" si="43"/>
        <v>90.134529147982065</v>
      </c>
      <c r="Q153" s="262">
        <f t="shared" si="42"/>
        <v>8.7429408073624764</v>
      </c>
      <c r="R153" s="225">
        <v>1.1299999999999999</v>
      </c>
      <c r="S153" s="225">
        <v>0.24</v>
      </c>
      <c r="T153" s="222">
        <f t="shared" si="30"/>
        <v>0.3257885572139303</v>
      </c>
      <c r="U153" s="59">
        <f t="shared" si="31"/>
        <v>14.660485074626862</v>
      </c>
      <c r="V153" s="59">
        <f t="shared" si="32"/>
        <v>6.9194029850746269E-2</v>
      </c>
      <c r="W153" s="59">
        <f t="shared" si="33"/>
        <v>3.113731343283582</v>
      </c>
      <c r="X153" s="59">
        <f t="shared" si="34"/>
        <v>17.774216417910445</v>
      </c>
      <c r="Y153" s="60">
        <v>30</v>
      </c>
      <c r="Z153" s="58">
        <f t="shared" si="35"/>
        <v>9.8654708520179355</v>
      </c>
      <c r="AA153" s="61">
        <f t="shared" si="36"/>
        <v>0.45472636815920398</v>
      </c>
      <c r="AB153" s="63">
        <f t="shared" si="37"/>
        <v>1.1299999999999999</v>
      </c>
      <c r="AC153" s="62">
        <f t="shared" si="38"/>
        <v>0.24</v>
      </c>
      <c r="AD153" s="57">
        <f t="shared" si="39"/>
        <v>3.257885572139303</v>
      </c>
      <c r="AE153" s="58">
        <f t="shared" si="40"/>
        <v>0.69194029850746275</v>
      </c>
    </row>
    <row r="154" spans="2:31" x14ac:dyDescent="0.35">
      <c r="B154" s="71">
        <v>44186</v>
      </c>
      <c r="C154" s="106">
        <v>2019</v>
      </c>
      <c r="D154" s="71" t="s">
        <v>14</v>
      </c>
      <c r="E154" s="71" t="s">
        <v>16</v>
      </c>
      <c r="F154" s="78" t="s">
        <v>992</v>
      </c>
      <c r="G154" s="174">
        <v>1</v>
      </c>
      <c r="H154" s="106" t="s">
        <v>952</v>
      </c>
      <c r="I154" s="106" t="s">
        <v>8</v>
      </c>
      <c r="J154" s="174"/>
      <c r="K154" s="71" t="s">
        <v>1218</v>
      </c>
      <c r="L154" s="39"/>
      <c r="M154" s="127"/>
      <c r="N154" s="127"/>
      <c r="O154" s="127"/>
      <c r="P154" s="93">
        <v>97.5</v>
      </c>
      <c r="Q154" s="262" t="e">
        <f t="shared" si="42"/>
        <v>#DIV/0!</v>
      </c>
      <c r="R154" s="225">
        <v>0.59</v>
      </c>
      <c r="S154" s="225">
        <v>0.1</v>
      </c>
      <c r="T154" s="222">
        <f t="shared" si="30"/>
        <v>0.15279487179487178</v>
      </c>
      <c r="U154" s="59">
        <f t="shared" si="31"/>
        <v>6.8757692307692304</v>
      </c>
      <c r="V154" s="59">
        <f t="shared" si="32"/>
        <v>2.5897435897435896E-2</v>
      </c>
      <c r="W154" s="59">
        <f t="shared" si="33"/>
        <v>1.1653846153846152</v>
      </c>
      <c r="X154" s="59">
        <f t="shared" si="34"/>
        <v>8.0411538461538452</v>
      </c>
      <c r="Y154" s="60">
        <v>30</v>
      </c>
      <c r="Z154" s="58">
        <f t="shared" si="35"/>
        <v>2.5</v>
      </c>
      <c r="AA154" s="61">
        <f t="shared" si="36"/>
        <v>0.4128205128205128</v>
      </c>
      <c r="AB154" s="63">
        <f t="shared" si="37"/>
        <v>0.59</v>
      </c>
      <c r="AC154" s="62">
        <f t="shared" si="38"/>
        <v>0.1</v>
      </c>
      <c r="AD154" s="57">
        <f t="shared" si="39"/>
        <v>1.5279487179487177</v>
      </c>
      <c r="AE154" s="58">
        <f t="shared" si="40"/>
        <v>0.25897435897435894</v>
      </c>
    </row>
    <row r="155" spans="2:31" x14ac:dyDescent="0.35">
      <c r="B155" s="71">
        <v>44186</v>
      </c>
      <c r="C155" s="106">
        <v>2019</v>
      </c>
      <c r="D155" s="71" t="s">
        <v>14</v>
      </c>
      <c r="E155" s="71" t="s">
        <v>16</v>
      </c>
      <c r="F155" s="78" t="s">
        <v>992</v>
      </c>
      <c r="G155" s="174">
        <v>1</v>
      </c>
      <c r="H155" s="106" t="s">
        <v>952</v>
      </c>
      <c r="I155" s="106" t="s">
        <v>12</v>
      </c>
      <c r="J155" s="174"/>
      <c r="K155" s="71" t="s">
        <v>1219</v>
      </c>
      <c r="L155" s="39">
        <v>409</v>
      </c>
      <c r="M155" s="127" t="s">
        <v>1367</v>
      </c>
      <c r="N155" s="127" t="s">
        <v>1376</v>
      </c>
      <c r="O155" s="151">
        <v>90.17</v>
      </c>
      <c r="P155" s="33">
        <f t="shared" ref="P155:P161" si="44">100/(N155-M155)*(O155-M155)</f>
        <v>95.644305019305023</v>
      </c>
      <c r="Q155" s="262">
        <f t="shared" si="42"/>
        <v>3.8494348475154609</v>
      </c>
      <c r="R155" s="225">
        <v>0.06</v>
      </c>
      <c r="S155" s="225">
        <v>0.1</v>
      </c>
      <c r="T155" s="222">
        <f t="shared" si="30"/>
        <v>1.59563517093478E-2</v>
      </c>
      <c r="U155" s="59">
        <f t="shared" si="31"/>
        <v>0.71803582692065104</v>
      </c>
      <c r="V155" s="59">
        <f t="shared" si="32"/>
        <v>2.6593919515579666E-2</v>
      </c>
      <c r="W155" s="59">
        <f t="shared" si="33"/>
        <v>1.1967263782010851</v>
      </c>
      <c r="X155" s="59">
        <f t="shared" si="34"/>
        <v>1.9147622051217361</v>
      </c>
      <c r="Y155" s="60">
        <v>30</v>
      </c>
      <c r="Z155" s="58">
        <f t="shared" si="35"/>
        <v>4.3556949806949774</v>
      </c>
      <c r="AA155" s="61">
        <f t="shared" si="36"/>
        <v>0.42277027879399515</v>
      </c>
      <c r="AB155" s="63">
        <f t="shared" si="37"/>
        <v>0.06</v>
      </c>
      <c r="AC155" s="62">
        <f t="shared" si="38"/>
        <v>0.1</v>
      </c>
      <c r="AD155" s="57">
        <f t="shared" si="39"/>
        <v>0.15956351709347799</v>
      </c>
      <c r="AE155" s="58">
        <f t="shared" si="40"/>
        <v>0.26593919515579667</v>
      </c>
    </row>
    <row r="156" spans="2:31" x14ac:dyDescent="0.35">
      <c r="B156" s="71">
        <v>44186</v>
      </c>
      <c r="C156" s="106">
        <v>2019</v>
      </c>
      <c r="D156" s="71" t="s">
        <v>14</v>
      </c>
      <c r="E156" s="71" t="s">
        <v>16</v>
      </c>
      <c r="F156" s="78" t="s">
        <v>992</v>
      </c>
      <c r="G156" s="174">
        <v>1</v>
      </c>
      <c r="H156" s="106" t="s">
        <v>952</v>
      </c>
      <c r="I156" s="106" t="s">
        <v>11</v>
      </c>
      <c r="J156" s="174"/>
      <c r="K156" s="71" t="s">
        <v>1220</v>
      </c>
      <c r="L156" s="39">
        <v>108</v>
      </c>
      <c r="M156" s="127">
        <v>11.4</v>
      </c>
      <c r="N156" s="127">
        <v>99.24</v>
      </c>
      <c r="O156" s="129">
        <v>93.32</v>
      </c>
      <c r="P156" s="33">
        <f t="shared" si="44"/>
        <v>93.260473588342435</v>
      </c>
      <c r="Q156" s="262">
        <f t="shared" si="42"/>
        <v>5.9653365578395832</v>
      </c>
      <c r="R156" s="225">
        <v>0.59</v>
      </c>
      <c r="S156" s="225">
        <v>0.1</v>
      </c>
      <c r="T156" s="222">
        <f t="shared" si="30"/>
        <v>0.16242285156249997</v>
      </c>
      <c r="U156" s="59">
        <f t="shared" si="31"/>
        <v>7.3090283203124988</v>
      </c>
      <c r="V156" s="59">
        <f t="shared" si="32"/>
        <v>2.7529296875000001E-2</v>
      </c>
      <c r="W156" s="59">
        <f t="shared" si="33"/>
        <v>1.238818359375</v>
      </c>
      <c r="X156" s="59">
        <f t="shared" si="34"/>
        <v>8.547846679687499</v>
      </c>
      <c r="Y156" s="60">
        <v>30</v>
      </c>
      <c r="Z156" s="58">
        <f t="shared" si="35"/>
        <v>6.7395264116575646</v>
      </c>
      <c r="AA156" s="61">
        <f t="shared" si="36"/>
        <v>0.43613281250000002</v>
      </c>
      <c r="AB156" s="63">
        <f t="shared" si="37"/>
        <v>0.59</v>
      </c>
      <c r="AC156" s="62">
        <f t="shared" si="38"/>
        <v>0.1</v>
      </c>
      <c r="AD156" s="57">
        <f t="shared" si="39"/>
        <v>1.6242285156249996</v>
      </c>
      <c r="AE156" s="58">
        <f t="shared" si="40"/>
        <v>0.27529296875000003</v>
      </c>
    </row>
    <row r="157" spans="2:31" x14ac:dyDescent="0.35">
      <c r="B157" s="71">
        <v>44186</v>
      </c>
      <c r="C157" s="106">
        <v>2019</v>
      </c>
      <c r="D157" s="71" t="s">
        <v>14</v>
      </c>
      <c r="E157" s="71" t="s">
        <v>16</v>
      </c>
      <c r="F157" s="78" t="s">
        <v>992</v>
      </c>
      <c r="G157" s="174">
        <v>1</v>
      </c>
      <c r="H157" s="106" t="s">
        <v>952</v>
      </c>
      <c r="I157" s="106" t="s">
        <v>10</v>
      </c>
      <c r="J157" s="174"/>
      <c r="K157" s="71" t="s">
        <v>1221</v>
      </c>
      <c r="L157" s="39">
        <v>31</v>
      </c>
      <c r="M157" s="127">
        <v>10.95</v>
      </c>
      <c r="N157" s="127">
        <v>92.19</v>
      </c>
      <c r="O157" s="129">
        <v>84.62</v>
      </c>
      <c r="P157" s="33">
        <f t="shared" si="44"/>
        <v>90.681930083702611</v>
      </c>
      <c r="Q157" s="262">
        <f t="shared" si="42"/>
        <v>8.2113027443323503</v>
      </c>
      <c r="R157" s="225">
        <v>1.99</v>
      </c>
      <c r="S157" s="225">
        <v>0.27</v>
      </c>
      <c r="T157" s="222">
        <f t="shared" si="30"/>
        <v>0.5690692276367586</v>
      </c>
      <c r="U157" s="59">
        <f t="shared" si="31"/>
        <v>25.608115243654137</v>
      </c>
      <c r="V157" s="59">
        <f t="shared" si="32"/>
        <v>7.7210397719560217E-2</v>
      </c>
      <c r="W157" s="59">
        <f t="shared" si="33"/>
        <v>3.4744678973802099</v>
      </c>
      <c r="X157" s="59">
        <f t="shared" si="34"/>
        <v>29.082583141034348</v>
      </c>
      <c r="Y157" s="60">
        <v>30</v>
      </c>
      <c r="Z157" s="58">
        <f t="shared" si="35"/>
        <v>9.3180699162973895</v>
      </c>
      <c r="AA157" s="61">
        <f t="shared" si="36"/>
        <v>0.45137776571195876</v>
      </c>
      <c r="AB157" s="63">
        <f t="shared" si="37"/>
        <v>1.99</v>
      </c>
      <c r="AC157" s="62">
        <f t="shared" si="38"/>
        <v>0.27</v>
      </c>
      <c r="AD157" s="57">
        <f t="shared" si="39"/>
        <v>5.690692276367586</v>
      </c>
      <c r="AE157" s="58">
        <f t="shared" si="40"/>
        <v>0.7721039771956022</v>
      </c>
    </row>
    <row r="158" spans="2:31" x14ac:dyDescent="0.35">
      <c r="B158" s="71">
        <v>44186</v>
      </c>
      <c r="C158" s="106">
        <v>2019</v>
      </c>
      <c r="D158" s="71" t="s">
        <v>14</v>
      </c>
      <c r="E158" s="71" t="s">
        <v>16</v>
      </c>
      <c r="F158" s="78" t="s">
        <v>992</v>
      </c>
      <c r="G158" s="174">
        <v>1</v>
      </c>
      <c r="H158" s="106" t="s">
        <v>990</v>
      </c>
      <c r="I158" s="106" t="s">
        <v>8</v>
      </c>
      <c r="J158" s="174"/>
      <c r="K158" s="71" t="s">
        <v>1222</v>
      </c>
      <c r="L158" s="39" t="s">
        <v>918</v>
      </c>
      <c r="M158" s="127">
        <v>10.9</v>
      </c>
      <c r="N158" s="127">
        <v>73.02</v>
      </c>
      <c r="O158" s="127">
        <v>71.36</v>
      </c>
      <c r="P158" s="33">
        <f t="shared" si="44"/>
        <v>97.327752736638772</v>
      </c>
      <c r="Q158" s="262">
        <f t="shared" si="42"/>
        <v>2.2733497671870677</v>
      </c>
      <c r="R158" s="225">
        <v>0.22</v>
      </c>
      <c r="S158" s="225">
        <v>0.05</v>
      </c>
      <c r="T158" s="222">
        <f t="shared" si="30"/>
        <v>5.7114125041349648E-2</v>
      </c>
      <c r="U158" s="59">
        <f t="shared" si="31"/>
        <v>2.570135626860734</v>
      </c>
      <c r="V158" s="59">
        <f t="shared" si="32"/>
        <v>1.2980482963943102E-2</v>
      </c>
      <c r="W158" s="59">
        <f t="shared" si="33"/>
        <v>0.58412173337743956</v>
      </c>
      <c r="X158" s="59">
        <f t="shared" si="34"/>
        <v>3.1542573602381738</v>
      </c>
      <c r="Y158" s="60">
        <v>30</v>
      </c>
      <c r="Z158" s="58">
        <f t="shared" si="35"/>
        <v>2.6722472633612284</v>
      </c>
      <c r="AA158" s="61">
        <f t="shared" si="36"/>
        <v>0.41372808468408856</v>
      </c>
      <c r="AB158" s="63">
        <f t="shared" si="37"/>
        <v>0.22</v>
      </c>
      <c r="AC158" s="62">
        <f t="shared" si="38"/>
        <v>0.05</v>
      </c>
      <c r="AD158" s="57">
        <f t="shared" si="39"/>
        <v>0.5711412504134965</v>
      </c>
      <c r="AE158" s="58">
        <f t="shared" si="40"/>
        <v>0.12980482963943102</v>
      </c>
    </row>
    <row r="159" spans="2:31" x14ac:dyDescent="0.35">
      <c r="B159" s="71">
        <v>44186</v>
      </c>
      <c r="C159" s="106">
        <v>2019</v>
      </c>
      <c r="D159" s="71" t="s">
        <v>14</v>
      </c>
      <c r="E159" s="71" t="s">
        <v>16</v>
      </c>
      <c r="F159" s="78" t="s">
        <v>992</v>
      </c>
      <c r="G159" s="174">
        <v>1</v>
      </c>
      <c r="H159" s="106" t="s">
        <v>990</v>
      </c>
      <c r="I159" s="106" t="s">
        <v>12</v>
      </c>
      <c r="J159" s="174"/>
      <c r="K159" s="71" t="s">
        <v>1223</v>
      </c>
      <c r="L159" s="39">
        <v>392</v>
      </c>
      <c r="M159" s="127">
        <v>11.26</v>
      </c>
      <c r="N159" s="127">
        <v>104.46</v>
      </c>
      <c r="O159" s="151">
        <v>101.43</v>
      </c>
      <c r="P159" s="33">
        <f t="shared" si="44"/>
        <v>96.748927038626618</v>
      </c>
      <c r="Q159" s="262">
        <f t="shared" si="42"/>
        <v>2.9006318207926358</v>
      </c>
      <c r="R159" s="225">
        <v>0.1</v>
      </c>
      <c r="S159" s="225">
        <v>0.06</v>
      </c>
      <c r="T159" s="222">
        <f t="shared" si="30"/>
        <v>2.6176111788843295E-2</v>
      </c>
      <c r="U159" s="59">
        <f t="shared" si="31"/>
        <v>1.1779250304979483</v>
      </c>
      <c r="V159" s="59">
        <f t="shared" si="32"/>
        <v>1.5705667073305975E-2</v>
      </c>
      <c r="W159" s="59">
        <f t="shared" si="33"/>
        <v>0.70675501829876886</v>
      </c>
      <c r="X159" s="59">
        <f t="shared" si="34"/>
        <v>1.8846800487967172</v>
      </c>
      <c r="Y159" s="60">
        <v>30</v>
      </c>
      <c r="Z159" s="58">
        <f t="shared" si="35"/>
        <v>3.2510729613733815</v>
      </c>
      <c r="AA159" s="61">
        <f t="shared" si="36"/>
        <v>0.41680159698347558</v>
      </c>
      <c r="AB159" s="63">
        <f t="shared" si="37"/>
        <v>0.1</v>
      </c>
      <c r="AC159" s="62">
        <f t="shared" si="38"/>
        <v>0.06</v>
      </c>
      <c r="AD159" s="57">
        <f t="shared" si="39"/>
        <v>0.26176111788843293</v>
      </c>
      <c r="AE159" s="58">
        <f t="shared" si="40"/>
        <v>0.15705667073305976</v>
      </c>
    </row>
    <row r="160" spans="2:31" x14ac:dyDescent="0.35">
      <c r="B160" s="71">
        <v>44186</v>
      </c>
      <c r="C160" s="106">
        <v>2019</v>
      </c>
      <c r="D160" s="71" t="s">
        <v>14</v>
      </c>
      <c r="E160" s="71" t="s">
        <v>16</v>
      </c>
      <c r="F160" s="78" t="s">
        <v>992</v>
      </c>
      <c r="G160" s="174">
        <v>1</v>
      </c>
      <c r="H160" s="106" t="s">
        <v>990</v>
      </c>
      <c r="I160" s="106" t="s">
        <v>11</v>
      </c>
      <c r="J160" s="174"/>
      <c r="K160" s="71" t="s">
        <v>1224</v>
      </c>
      <c r="L160" s="39">
        <v>65</v>
      </c>
      <c r="M160" s="127">
        <v>11.08</v>
      </c>
      <c r="N160" s="127">
        <v>90.12</v>
      </c>
      <c r="O160" s="129">
        <v>85.54</v>
      </c>
      <c r="P160" s="33">
        <f t="shared" si="44"/>
        <v>94.205465587044543</v>
      </c>
      <c r="Q160" s="262">
        <f t="shared" si="42"/>
        <v>5.0821127385707925</v>
      </c>
      <c r="R160" s="225">
        <v>0.65</v>
      </c>
      <c r="S160" s="225">
        <v>0.1</v>
      </c>
      <c r="T160" s="222">
        <f t="shared" si="30"/>
        <v>0.17649341928552242</v>
      </c>
      <c r="U160" s="59">
        <f t="shared" si="31"/>
        <v>7.9422038678485087</v>
      </c>
      <c r="V160" s="59">
        <f t="shared" si="32"/>
        <v>2.7152833736234217E-2</v>
      </c>
      <c r="W160" s="59">
        <f t="shared" si="33"/>
        <v>1.2218775181305397</v>
      </c>
      <c r="X160" s="59">
        <f t="shared" si="34"/>
        <v>9.1640813859790491</v>
      </c>
      <c r="Y160" s="60">
        <v>30</v>
      </c>
      <c r="Z160" s="58">
        <f t="shared" si="35"/>
        <v>5.794534412955457</v>
      </c>
      <c r="AA160" s="61">
        <f t="shared" si="36"/>
        <v>0.43075476766048876</v>
      </c>
      <c r="AB160" s="63">
        <f t="shared" si="37"/>
        <v>0.65</v>
      </c>
      <c r="AC160" s="62">
        <f t="shared" si="38"/>
        <v>0.1</v>
      </c>
      <c r="AD160" s="57">
        <f t="shared" si="39"/>
        <v>1.7649341928552242</v>
      </c>
      <c r="AE160" s="58">
        <f t="shared" si="40"/>
        <v>0.27152833736234216</v>
      </c>
    </row>
    <row r="161" spans="2:31" x14ac:dyDescent="0.35">
      <c r="B161" s="71">
        <v>44186</v>
      </c>
      <c r="C161" s="106">
        <v>2019</v>
      </c>
      <c r="D161" s="71" t="s">
        <v>14</v>
      </c>
      <c r="E161" s="71" t="s">
        <v>16</v>
      </c>
      <c r="F161" s="78" t="s">
        <v>992</v>
      </c>
      <c r="G161" s="174">
        <v>1</v>
      </c>
      <c r="H161" s="106" t="s">
        <v>990</v>
      </c>
      <c r="I161" s="106" t="s">
        <v>10</v>
      </c>
      <c r="J161" s="174"/>
      <c r="K161" s="71" t="s">
        <v>1225</v>
      </c>
      <c r="L161" s="39">
        <v>114</v>
      </c>
      <c r="M161" s="127">
        <v>11.25</v>
      </c>
      <c r="N161" s="127">
        <v>87</v>
      </c>
      <c r="O161" s="129">
        <v>79.790000000000006</v>
      </c>
      <c r="P161" s="33">
        <f t="shared" si="44"/>
        <v>90.481848184818489</v>
      </c>
      <c r="Q161" s="262">
        <f t="shared" si="42"/>
        <v>8.2873563218390736</v>
      </c>
      <c r="R161" s="225">
        <v>2.29</v>
      </c>
      <c r="S161" s="225">
        <v>0.41</v>
      </c>
      <c r="T161" s="222">
        <f t="shared" si="30"/>
        <v>0.65681302888824034</v>
      </c>
      <c r="U161" s="59">
        <f t="shared" si="31"/>
        <v>29.556586299970814</v>
      </c>
      <c r="V161" s="59">
        <f t="shared" si="32"/>
        <v>0.11759534578348409</v>
      </c>
      <c r="W161" s="59">
        <f t="shared" si="33"/>
        <v>5.2917905602567838</v>
      </c>
      <c r="X161" s="59">
        <f t="shared" si="34"/>
        <v>34.848376860227596</v>
      </c>
      <c r="Y161" s="60">
        <v>30</v>
      </c>
      <c r="Z161" s="58">
        <f t="shared" si="35"/>
        <v>9.5181518151815112</v>
      </c>
      <c r="AA161" s="61">
        <f t="shared" si="36"/>
        <v>0.4525970236358331</v>
      </c>
      <c r="AB161" s="63">
        <f t="shared" si="37"/>
        <v>2.29</v>
      </c>
      <c r="AC161" s="62">
        <f t="shared" si="38"/>
        <v>0.41</v>
      </c>
      <c r="AD161" s="57">
        <f t="shared" si="39"/>
        <v>6.5681302888824034</v>
      </c>
      <c r="AE161" s="58">
        <f t="shared" si="40"/>
        <v>1.175953457834841</v>
      </c>
    </row>
    <row r="162" spans="2:31" x14ac:dyDescent="0.35">
      <c r="B162" s="71">
        <v>44186</v>
      </c>
      <c r="C162" s="106">
        <v>2019</v>
      </c>
      <c r="D162" s="71" t="s">
        <v>14</v>
      </c>
      <c r="E162" s="71" t="s">
        <v>16</v>
      </c>
      <c r="F162" s="78" t="s">
        <v>994</v>
      </c>
      <c r="G162" s="174">
        <v>3</v>
      </c>
      <c r="H162" s="106" t="s">
        <v>952</v>
      </c>
      <c r="I162" s="106" t="s">
        <v>8</v>
      </c>
      <c r="J162" s="174"/>
      <c r="K162" s="71" t="s">
        <v>1226</v>
      </c>
      <c r="L162" s="39"/>
      <c r="M162" s="127"/>
      <c r="N162" s="127"/>
      <c r="O162" s="127"/>
      <c r="P162" s="93">
        <v>98</v>
      </c>
      <c r="Q162" s="262" t="e">
        <f t="shared" si="42"/>
        <v>#DIV/0!</v>
      </c>
      <c r="R162" s="225">
        <v>0.06</v>
      </c>
      <c r="S162" s="225">
        <v>0.09</v>
      </c>
      <c r="T162" s="222">
        <f t="shared" si="30"/>
        <v>1.5428571428571429E-2</v>
      </c>
      <c r="U162" s="59">
        <f t="shared" si="31"/>
        <v>0.69428571428571428</v>
      </c>
      <c r="V162" s="59">
        <f t="shared" si="32"/>
        <v>2.3142857142857142E-2</v>
      </c>
      <c r="W162" s="59">
        <f t="shared" si="33"/>
        <v>1.0414285714285714</v>
      </c>
      <c r="X162" s="59">
        <f t="shared" si="34"/>
        <v>1.7357142857142858</v>
      </c>
      <c r="Y162" s="60">
        <v>30</v>
      </c>
      <c r="Z162" s="58">
        <f t="shared" si="35"/>
        <v>2</v>
      </c>
      <c r="AA162" s="61">
        <f t="shared" si="36"/>
        <v>0.41020408163265309</v>
      </c>
      <c r="AB162" s="63">
        <f t="shared" si="37"/>
        <v>0.06</v>
      </c>
      <c r="AC162" s="62">
        <f t="shared" si="38"/>
        <v>0.09</v>
      </c>
      <c r="AD162" s="57">
        <f t="shared" si="39"/>
        <v>0.15428571428571428</v>
      </c>
      <c r="AE162" s="58">
        <f t="shared" si="40"/>
        <v>0.23142857142857143</v>
      </c>
    </row>
    <row r="163" spans="2:31" x14ac:dyDescent="0.35">
      <c r="B163" s="71">
        <v>44186</v>
      </c>
      <c r="C163" s="106">
        <v>2019</v>
      </c>
      <c r="D163" s="71" t="s">
        <v>14</v>
      </c>
      <c r="E163" s="71" t="s">
        <v>16</v>
      </c>
      <c r="F163" s="78" t="s">
        <v>994</v>
      </c>
      <c r="G163" s="174">
        <v>3</v>
      </c>
      <c r="H163" s="106" t="s">
        <v>952</v>
      </c>
      <c r="I163" s="106" t="s">
        <v>12</v>
      </c>
      <c r="J163" s="174"/>
      <c r="K163" s="71" t="s">
        <v>1227</v>
      </c>
      <c r="L163" s="39">
        <v>113</v>
      </c>
      <c r="M163" s="127">
        <v>11.02</v>
      </c>
      <c r="N163" s="127">
        <v>96.73</v>
      </c>
      <c r="O163" s="129">
        <v>91</v>
      </c>
      <c r="P163" s="33">
        <f>100/(N163-M163)*(O163-M163)</f>
        <v>93.31466573328666</v>
      </c>
      <c r="Q163" s="262">
        <f t="shared" si="42"/>
        <v>5.9237051586891392</v>
      </c>
      <c r="R163" s="225">
        <v>0.03</v>
      </c>
      <c r="S163" s="225">
        <v>0.02</v>
      </c>
      <c r="T163" s="222">
        <f t="shared" si="30"/>
        <v>8.2522505626406589E-3</v>
      </c>
      <c r="U163" s="59">
        <f t="shared" si="31"/>
        <v>0.37135127531882967</v>
      </c>
      <c r="V163" s="59">
        <f t="shared" si="32"/>
        <v>5.5015003750937723E-3</v>
      </c>
      <c r="W163" s="59">
        <f t="shared" si="33"/>
        <v>0.24756751687921977</v>
      </c>
      <c r="X163" s="59">
        <f t="shared" si="34"/>
        <v>0.61891879219804946</v>
      </c>
      <c r="Y163" s="60">
        <v>30</v>
      </c>
      <c r="Z163" s="58">
        <f t="shared" si="35"/>
        <v>6.6853342667133404</v>
      </c>
      <c r="AA163" s="61">
        <f t="shared" si="36"/>
        <v>0.43582145536384093</v>
      </c>
      <c r="AB163" s="63">
        <f t="shared" si="37"/>
        <v>0.03</v>
      </c>
      <c r="AC163" s="62">
        <f t="shared" si="38"/>
        <v>0.02</v>
      </c>
      <c r="AD163" s="57">
        <f t="shared" si="39"/>
        <v>8.2522505626406589E-2</v>
      </c>
      <c r="AE163" s="58">
        <f t="shared" si="40"/>
        <v>5.5015003750937722E-2</v>
      </c>
    </row>
    <row r="164" spans="2:31" x14ac:dyDescent="0.35">
      <c r="B164" s="71">
        <v>44186</v>
      </c>
      <c r="C164" s="106">
        <v>2019</v>
      </c>
      <c r="D164" s="71" t="s">
        <v>14</v>
      </c>
      <c r="E164" s="71" t="s">
        <v>16</v>
      </c>
      <c r="F164" s="78" t="s">
        <v>994</v>
      </c>
      <c r="G164" s="174">
        <v>3</v>
      </c>
      <c r="H164" s="106" t="s">
        <v>952</v>
      </c>
      <c r="I164" s="106" t="s">
        <v>11</v>
      </c>
      <c r="J164" s="174"/>
      <c r="K164" s="71" t="s">
        <v>1228</v>
      </c>
      <c r="L164" s="39"/>
      <c r="M164" s="127"/>
      <c r="N164" s="127"/>
      <c r="O164" s="127"/>
      <c r="P164" s="93">
        <v>92</v>
      </c>
      <c r="Q164" s="262" t="e">
        <f t="shared" si="42"/>
        <v>#DIV/0!</v>
      </c>
      <c r="R164" s="225">
        <v>0.18</v>
      </c>
      <c r="S164" s="225">
        <v>0.02</v>
      </c>
      <c r="T164" s="222">
        <f t="shared" si="30"/>
        <v>5.0478260869565215E-2</v>
      </c>
      <c r="U164" s="59">
        <f t="shared" si="31"/>
        <v>2.2715217391304345</v>
      </c>
      <c r="V164" s="59">
        <f t="shared" si="32"/>
        <v>5.6086956521739133E-3</v>
      </c>
      <c r="W164" s="59">
        <f t="shared" si="33"/>
        <v>0.25239130434782608</v>
      </c>
      <c r="X164" s="59">
        <f t="shared" si="34"/>
        <v>2.5239130434782604</v>
      </c>
      <c r="Y164" s="60">
        <v>30</v>
      </c>
      <c r="Z164" s="58">
        <f t="shared" si="35"/>
        <v>8</v>
      </c>
      <c r="AA164" s="61">
        <f t="shared" si="36"/>
        <v>0.44347826086956516</v>
      </c>
      <c r="AB164" s="63">
        <f t="shared" si="37"/>
        <v>0.18</v>
      </c>
      <c r="AC164" s="62">
        <f t="shared" si="38"/>
        <v>0.02</v>
      </c>
      <c r="AD164" s="57">
        <f t="shared" si="39"/>
        <v>0.50478260869565217</v>
      </c>
      <c r="AE164" s="58">
        <f t="shared" si="40"/>
        <v>5.6086956521739131E-2</v>
      </c>
    </row>
    <row r="165" spans="2:31" x14ac:dyDescent="0.35">
      <c r="B165" s="71">
        <v>44186</v>
      </c>
      <c r="C165" s="106">
        <v>2019</v>
      </c>
      <c r="D165" s="71" t="s">
        <v>14</v>
      </c>
      <c r="E165" s="71" t="s">
        <v>16</v>
      </c>
      <c r="F165" s="78" t="s">
        <v>994</v>
      </c>
      <c r="G165" s="174">
        <v>3</v>
      </c>
      <c r="H165" s="106" t="s">
        <v>952</v>
      </c>
      <c r="I165" s="106" t="s">
        <v>10</v>
      </c>
      <c r="J165" s="174"/>
      <c r="K165" s="71" t="s">
        <v>1229</v>
      </c>
      <c r="L165" s="39">
        <v>30</v>
      </c>
      <c r="M165" s="127">
        <v>10.9</v>
      </c>
      <c r="N165" s="127">
        <v>98.02</v>
      </c>
      <c r="O165" s="129">
        <v>90.51</v>
      </c>
      <c r="P165" s="33">
        <f t="shared" ref="P165:P203" si="45">100/(N165-M165)*(O165-M165)</f>
        <v>91.379706152433428</v>
      </c>
      <c r="Q165" s="262">
        <f t="shared" si="42"/>
        <v>7.6617016935319233</v>
      </c>
      <c r="R165" s="225">
        <v>1.07</v>
      </c>
      <c r="S165" s="225">
        <v>0.2</v>
      </c>
      <c r="T165" s="222">
        <f t="shared" si="30"/>
        <v>0.30282841351588996</v>
      </c>
      <c r="U165" s="59">
        <f t="shared" si="31"/>
        <v>13.627278608215049</v>
      </c>
      <c r="V165" s="59">
        <f t="shared" si="32"/>
        <v>5.6603441778671021E-2</v>
      </c>
      <c r="W165" s="59">
        <f t="shared" si="33"/>
        <v>2.5471548800401957</v>
      </c>
      <c r="X165" s="59">
        <f t="shared" si="34"/>
        <v>16.174433488255243</v>
      </c>
      <c r="Y165" s="60">
        <v>30</v>
      </c>
      <c r="Z165" s="58">
        <f t="shared" si="35"/>
        <v>8.6202938475665718</v>
      </c>
      <c r="AA165" s="61">
        <f t="shared" si="36"/>
        <v>0.44716744127622154</v>
      </c>
      <c r="AB165" s="63">
        <f t="shared" si="37"/>
        <v>1.07</v>
      </c>
      <c r="AC165" s="62">
        <f t="shared" si="38"/>
        <v>0.2</v>
      </c>
      <c r="AD165" s="57">
        <f t="shared" si="39"/>
        <v>3.0282841351588994</v>
      </c>
      <c r="AE165" s="58">
        <f t="shared" si="40"/>
        <v>0.56603441778671026</v>
      </c>
    </row>
    <row r="166" spans="2:31" x14ac:dyDescent="0.35">
      <c r="B166" s="71">
        <v>44186</v>
      </c>
      <c r="C166" s="106">
        <v>2019</v>
      </c>
      <c r="D166" s="71" t="s">
        <v>14</v>
      </c>
      <c r="E166" s="71" t="s">
        <v>16</v>
      </c>
      <c r="F166" s="78" t="s">
        <v>994</v>
      </c>
      <c r="G166" s="174">
        <v>3</v>
      </c>
      <c r="H166" s="106" t="s">
        <v>990</v>
      </c>
      <c r="I166" s="106" t="s">
        <v>8</v>
      </c>
      <c r="J166" s="174"/>
      <c r="K166" s="71" t="s">
        <v>1230</v>
      </c>
      <c r="L166" s="39">
        <v>238</v>
      </c>
      <c r="M166" s="127">
        <v>10.88</v>
      </c>
      <c r="N166" s="127">
        <v>91.36</v>
      </c>
      <c r="O166" s="129">
        <v>89.92</v>
      </c>
      <c r="P166" s="33">
        <f t="shared" si="45"/>
        <v>98.210735586481121</v>
      </c>
      <c r="Q166" s="262">
        <f t="shared" si="42"/>
        <v>1.5761821366024493</v>
      </c>
      <c r="R166" s="225">
        <v>0.06</v>
      </c>
      <c r="S166" s="225">
        <v>0.02</v>
      </c>
      <c r="T166" s="222">
        <f t="shared" si="30"/>
        <v>1.5382591093117409E-2</v>
      </c>
      <c r="U166" s="59">
        <f t="shared" si="31"/>
        <v>0.69221659919028344</v>
      </c>
      <c r="V166" s="59">
        <f t="shared" si="32"/>
        <v>5.1275303643724705E-3</v>
      </c>
      <c r="W166" s="59">
        <f t="shared" si="33"/>
        <v>0.23073886639676117</v>
      </c>
      <c r="X166" s="59">
        <f t="shared" si="34"/>
        <v>0.92295546558704467</v>
      </c>
      <c r="Y166" s="60">
        <v>30</v>
      </c>
      <c r="Z166" s="58">
        <f t="shared" si="35"/>
        <v>1.7892644135188789</v>
      </c>
      <c r="AA166" s="61">
        <f t="shared" si="36"/>
        <v>0.40910931174089066</v>
      </c>
      <c r="AB166" s="63">
        <f t="shared" si="37"/>
        <v>0.06</v>
      </c>
      <c r="AC166" s="62">
        <f t="shared" si="38"/>
        <v>0.02</v>
      </c>
      <c r="AD166" s="57">
        <f t="shared" si="39"/>
        <v>0.15382591093117409</v>
      </c>
      <c r="AE166" s="58">
        <f t="shared" si="40"/>
        <v>5.1275303643724707E-2</v>
      </c>
    </row>
    <row r="167" spans="2:31" x14ac:dyDescent="0.35">
      <c r="B167" s="71">
        <v>44186</v>
      </c>
      <c r="C167" s="106">
        <v>2019</v>
      </c>
      <c r="D167" s="71" t="s">
        <v>14</v>
      </c>
      <c r="E167" s="71" t="s">
        <v>16</v>
      </c>
      <c r="F167" s="78" t="s">
        <v>994</v>
      </c>
      <c r="G167" s="174">
        <v>3</v>
      </c>
      <c r="H167" s="106" t="s">
        <v>990</v>
      </c>
      <c r="I167" s="106" t="s">
        <v>12</v>
      </c>
      <c r="J167" s="174"/>
      <c r="K167" s="71" t="s">
        <v>1231</v>
      </c>
      <c r="L167" s="39">
        <v>215</v>
      </c>
      <c r="M167" s="127" t="s">
        <v>1377</v>
      </c>
      <c r="N167" s="127" t="s">
        <v>1378</v>
      </c>
      <c r="O167" s="129">
        <v>98.17</v>
      </c>
      <c r="P167" s="33">
        <f t="shared" si="45"/>
        <v>95.647884235913182</v>
      </c>
      <c r="Q167" s="262">
        <f t="shared" si="42"/>
        <v>3.8868220090072438</v>
      </c>
      <c r="R167" s="225">
        <v>0.06</v>
      </c>
      <c r="S167" s="225">
        <v>0.03</v>
      </c>
      <c r="T167" s="222">
        <f t="shared" si="30"/>
        <v>1.5955530085959888E-2</v>
      </c>
      <c r="U167" s="59">
        <f t="shared" si="31"/>
        <v>0.71799885386819495</v>
      </c>
      <c r="V167" s="59">
        <f t="shared" si="32"/>
        <v>7.9777650429799438E-3</v>
      </c>
      <c r="W167" s="59">
        <f t="shared" si="33"/>
        <v>0.35899942693409748</v>
      </c>
      <c r="X167" s="59">
        <f t="shared" si="34"/>
        <v>1.0769982808022924</v>
      </c>
      <c r="Y167" s="60">
        <v>30</v>
      </c>
      <c r="Z167" s="58">
        <f t="shared" si="35"/>
        <v>4.3521157640868182</v>
      </c>
      <c r="AA167" s="61">
        <f t="shared" si="36"/>
        <v>0.42275071633237821</v>
      </c>
      <c r="AB167" s="63">
        <f t="shared" si="37"/>
        <v>0.06</v>
      </c>
      <c r="AC167" s="62">
        <f t="shared" si="38"/>
        <v>0.03</v>
      </c>
      <c r="AD167" s="57">
        <f t="shared" si="39"/>
        <v>0.15955530085959888</v>
      </c>
      <c r="AE167" s="58">
        <f t="shared" si="40"/>
        <v>7.9777650429799438E-2</v>
      </c>
    </row>
    <row r="168" spans="2:31" x14ac:dyDescent="0.35">
      <c r="B168" s="71">
        <v>44186</v>
      </c>
      <c r="C168" s="106">
        <v>2019</v>
      </c>
      <c r="D168" s="71" t="s">
        <v>14</v>
      </c>
      <c r="E168" s="71" t="s">
        <v>16</v>
      </c>
      <c r="F168" s="78" t="s">
        <v>994</v>
      </c>
      <c r="G168" s="174">
        <v>3</v>
      </c>
      <c r="H168" s="106" t="s">
        <v>990</v>
      </c>
      <c r="I168" s="106" t="s">
        <v>11</v>
      </c>
      <c r="J168" s="174"/>
      <c r="K168" s="71" t="s">
        <v>1232</v>
      </c>
      <c r="L168" s="39">
        <v>117</v>
      </c>
      <c r="M168" s="127">
        <v>11.3</v>
      </c>
      <c r="N168" s="127">
        <v>94.26</v>
      </c>
      <c r="O168" s="129">
        <v>87.5</v>
      </c>
      <c r="P168" s="33">
        <f t="shared" si="45"/>
        <v>91.851494696239143</v>
      </c>
      <c r="Q168" s="262">
        <f t="shared" si="42"/>
        <v>7.1716528750265267</v>
      </c>
      <c r="R168" s="225">
        <v>0.45</v>
      </c>
      <c r="S168" s="225">
        <v>0.05</v>
      </c>
      <c r="T168" s="222">
        <f t="shared" si="30"/>
        <v>0.12647244094488191</v>
      </c>
      <c r="U168" s="59">
        <f t="shared" si="31"/>
        <v>5.6912598425196865</v>
      </c>
      <c r="V168" s="59">
        <f t="shared" si="32"/>
        <v>1.4052493438320214E-2</v>
      </c>
      <c r="W168" s="59">
        <f t="shared" si="33"/>
        <v>0.63236220472440963</v>
      </c>
      <c r="X168" s="59">
        <f t="shared" si="34"/>
        <v>6.323622047244096</v>
      </c>
      <c r="Y168" s="60">
        <v>30</v>
      </c>
      <c r="Z168" s="58">
        <f t="shared" si="35"/>
        <v>8.1485053037608566</v>
      </c>
      <c r="AA168" s="61">
        <f t="shared" si="36"/>
        <v>0.44435695538057751</v>
      </c>
      <c r="AB168" s="63">
        <f t="shared" si="37"/>
        <v>0.45</v>
      </c>
      <c r="AC168" s="62">
        <f t="shared" si="38"/>
        <v>0.05</v>
      </c>
      <c r="AD168" s="57">
        <f t="shared" si="39"/>
        <v>1.264724409448819</v>
      </c>
      <c r="AE168" s="58">
        <f t="shared" si="40"/>
        <v>0.14052493438320215</v>
      </c>
    </row>
    <row r="169" spans="2:31" x14ac:dyDescent="0.35">
      <c r="B169" s="71">
        <v>44186</v>
      </c>
      <c r="C169" s="106">
        <v>2019</v>
      </c>
      <c r="D169" s="71" t="s">
        <v>14</v>
      </c>
      <c r="E169" s="71" t="s">
        <v>16</v>
      </c>
      <c r="F169" s="78" t="s">
        <v>994</v>
      </c>
      <c r="G169" s="174">
        <v>3</v>
      </c>
      <c r="H169" s="106" t="s">
        <v>990</v>
      </c>
      <c r="I169" s="106" t="s">
        <v>10</v>
      </c>
      <c r="J169" s="174"/>
      <c r="K169" s="71" t="s">
        <v>1233</v>
      </c>
      <c r="L169" s="39">
        <v>44</v>
      </c>
      <c r="M169" s="127">
        <v>11.17</v>
      </c>
      <c r="N169" s="127">
        <v>95.94</v>
      </c>
      <c r="O169" s="129">
        <v>87.88</v>
      </c>
      <c r="P169" s="33">
        <f t="shared" si="45"/>
        <v>90.491919311077027</v>
      </c>
      <c r="Q169" s="262">
        <f t="shared" si="42"/>
        <v>8.4010840108401119</v>
      </c>
      <c r="R169" s="226" t="s">
        <v>2266</v>
      </c>
      <c r="S169" s="226"/>
      <c r="T169" s="222" t="e">
        <f t="shared" si="30"/>
        <v>#VALUE!</v>
      </c>
      <c r="U169" s="59" t="e">
        <f t="shared" si="31"/>
        <v>#VALUE!</v>
      </c>
      <c r="V169" s="59">
        <f t="shared" si="32"/>
        <v>0</v>
      </c>
      <c r="W169" s="59">
        <f t="shared" si="33"/>
        <v>0</v>
      </c>
      <c r="X169" s="59" t="e">
        <f t="shared" si="34"/>
        <v>#VALUE!</v>
      </c>
      <c r="Y169" s="60">
        <v>30</v>
      </c>
      <c r="Z169" s="58">
        <f t="shared" si="35"/>
        <v>9.5080806889229734</v>
      </c>
      <c r="AA169" s="61">
        <f t="shared" si="36"/>
        <v>0.45253552339981751</v>
      </c>
      <c r="AB169" s="63" t="str">
        <f t="shared" si="37"/>
        <v>keine Probe</v>
      </c>
      <c r="AC169" s="62">
        <f t="shared" si="38"/>
        <v>0</v>
      </c>
      <c r="AD169" s="57" t="e">
        <f t="shared" si="39"/>
        <v>#VALUE!</v>
      </c>
      <c r="AE169" s="58">
        <f t="shared" si="40"/>
        <v>0</v>
      </c>
    </row>
    <row r="170" spans="2:31" x14ac:dyDescent="0.35">
      <c r="B170" s="71">
        <v>44186</v>
      </c>
      <c r="C170" s="106">
        <v>2019</v>
      </c>
      <c r="D170" s="71" t="s">
        <v>14</v>
      </c>
      <c r="E170" s="71" t="s">
        <v>15</v>
      </c>
      <c r="F170" s="78" t="s">
        <v>998</v>
      </c>
      <c r="G170" s="174">
        <v>7</v>
      </c>
      <c r="H170" s="106" t="s">
        <v>952</v>
      </c>
      <c r="I170" s="106" t="s">
        <v>8</v>
      </c>
      <c r="J170" s="174"/>
      <c r="K170" s="71" t="s">
        <v>1234</v>
      </c>
      <c r="L170" s="39">
        <v>204</v>
      </c>
      <c r="M170" s="127">
        <v>10.88</v>
      </c>
      <c r="N170" s="127">
        <v>98.72</v>
      </c>
      <c r="O170" s="129">
        <v>96.5</v>
      </c>
      <c r="P170" s="33">
        <f t="shared" si="45"/>
        <v>97.472677595628411</v>
      </c>
      <c r="Q170" s="262">
        <f t="shared" si="42"/>
        <v>2.2487844408427864</v>
      </c>
      <c r="R170" s="225">
        <v>0.06</v>
      </c>
      <c r="S170" s="225">
        <v>0.17</v>
      </c>
      <c r="T170" s="222">
        <f t="shared" si="30"/>
        <v>1.554449894884373E-2</v>
      </c>
      <c r="U170" s="59">
        <f t="shared" si="31"/>
        <v>0.69950245269796785</v>
      </c>
      <c r="V170" s="59">
        <f t="shared" si="32"/>
        <v>4.4042747021723908E-2</v>
      </c>
      <c r="W170" s="59">
        <f t="shared" si="33"/>
        <v>1.9819236159775759</v>
      </c>
      <c r="X170" s="59">
        <f t="shared" si="34"/>
        <v>2.6814260686755436</v>
      </c>
      <c r="Y170" s="60">
        <v>30</v>
      </c>
      <c r="Z170" s="58">
        <f t="shared" si="35"/>
        <v>2.5273224043715885</v>
      </c>
      <c r="AA170" s="61">
        <f t="shared" si="36"/>
        <v>0.41296426068675551</v>
      </c>
      <c r="AB170" s="63">
        <f t="shared" si="37"/>
        <v>0.06</v>
      </c>
      <c r="AC170" s="62">
        <f t="shared" si="38"/>
        <v>0.17</v>
      </c>
      <c r="AD170" s="57">
        <f t="shared" si="39"/>
        <v>0.1554449894884373</v>
      </c>
      <c r="AE170" s="58">
        <f t="shared" si="40"/>
        <v>0.44042747021723905</v>
      </c>
    </row>
    <row r="171" spans="2:31" x14ac:dyDescent="0.35">
      <c r="B171" s="71">
        <v>44186</v>
      </c>
      <c r="C171" s="106">
        <v>2019</v>
      </c>
      <c r="D171" s="71" t="s">
        <v>14</v>
      </c>
      <c r="E171" s="71" t="s">
        <v>15</v>
      </c>
      <c r="F171" s="78" t="s">
        <v>998</v>
      </c>
      <c r="G171" s="174">
        <v>7</v>
      </c>
      <c r="H171" s="106" t="s">
        <v>952</v>
      </c>
      <c r="I171" s="106" t="s">
        <v>12</v>
      </c>
      <c r="J171" s="174"/>
      <c r="K171" s="71" t="s">
        <v>1235</v>
      </c>
      <c r="L171" s="39">
        <v>192</v>
      </c>
      <c r="M171" s="127">
        <v>10.93</v>
      </c>
      <c r="N171" s="127">
        <v>107.63</v>
      </c>
      <c r="O171" s="129">
        <v>104.33</v>
      </c>
      <c r="P171" s="33">
        <f t="shared" si="45"/>
        <v>96.587383660806623</v>
      </c>
      <c r="Q171" s="262">
        <f t="shared" si="42"/>
        <v>3.0660596487968017</v>
      </c>
      <c r="R171" s="225">
        <v>0.02</v>
      </c>
      <c r="S171" s="225">
        <v>0.04</v>
      </c>
      <c r="T171" s="222">
        <f t="shared" si="30"/>
        <v>5.2473233404710922E-3</v>
      </c>
      <c r="U171" s="59">
        <f t="shared" si="31"/>
        <v>0.23612955032119914</v>
      </c>
      <c r="V171" s="59">
        <f t="shared" si="32"/>
        <v>1.0494646680942184E-2</v>
      </c>
      <c r="W171" s="59">
        <f t="shared" si="33"/>
        <v>0.47225910064239829</v>
      </c>
      <c r="X171" s="59">
        <f t="shared" si="34"/>
        <v>0.70838865096359749</v>
      </c>
      <c r="Y171" s="60">
        <v>30</v>
      </c>
      <c r="Z171" s="58">
        <f t="shared" si="35"/>
        <v>3.4126163391933773</v>
      </c>
      <c r="AA171" s="61">
        <f t="shared" si="36"/>
        <v>0.41766595289079234</v>
      </c>
      <c r="AB171" s="63">
        <f t="shared" si="37"/>
        <v>0.02</v>
      </c>
      <c r="AC171" s="62">
        <f t="shared" si="38"/>
        <v>0.04</v>
      </c>
      <c r="AD171" s="57">
        <f t="shared" si="39"/>
        <v>5.2473233404710926E-2</v>
      </c>
      <c r="AE171" s="58">
        <f t="shared" si="40"/>
        <v>0.10494646680942185</v>
      </c>
    </row>
    <row r="172" spans="2:31" x14ac:dyDescent="0.35">
      <c r="B172" s="71">
        <v>44186</v>
      </c>
      <c r="C172" s="106">
        <v>2019</v>
      </c>
      <c r="D172" s="71" t="s">
        <v>14</v>
      </c>
      <c r="E172" s="71" t="s">
        <v>15</v>
      </c>
      <c r="F172" s="78" t="s">
        <v>998</v>
      </c>
      <c r="G172" s="174">
        <v>7</v>
      </c>
      <c r="H172" s="106" t="s">
        <v>952</v>
      </c>
      <c r="I172" s="106" t="s">
        <v>11</v>
      </c>
      <c r="J172" s="174"/>
      <c r="K172" s="71" t="s">
        <v>1236</v>
      </c>
      <c r="L172" s="39">
        <v>183</v>
      </c>
      <c r="M172" s="127">
        <v>10.91</v>
      </c>
      <c r="N172" s="127">
        <v>91.46</v>
      </c>
      <c r="O172" s="129">
        <v>86.36</v>
      </c>
      <c r="P172" s="33">
        <f t="shared" si="45"/>
        <v>93.668528864059596</v>
      </c>
      <c r="Q172" s="262">
        <f t="shared" si="42"/>
        <v>5.5762081784386561</v>
      </c>
      <c r="R172" s="225">
        <v>7.0000000000000007E-2</v>
      </c>
      <c r="S172" s="225">
        <v>0.09</v>
      </c>
      <c r="T172" s="222">
        <f t="shared" si="30"/>
        <v>1.9156063618290264E-2</v>
      </c>
      <c r="U172" s="59">
        <f t="shared" si="31"/>
        <v>0.86202286282306184</v>
      </c>
      <c r="V172" s="59">
        <f t="shared" si="32"/>
        <v>2.4629224652087479E-2</v>
      </c>
      <c r="W172" s="59">
        <f t="shared" si="33"/>
        <v>1.1083151093439365</v>
      </c>
      <c r="X172" s="59">
        <f t="shared" si="34"/>
        <v>1.9703379721669982</v>
      </c>
      <c r="Y172" s="60">
        <v>30</v>
      </c>
      <c r="Z172" s="58">
        <f t="shared" si="35"/>
        <v>6.3314711359404043</v>
      </c>
      <c r="AA172" s="61">
        <f t="shared" si="36"/>
        <v>0.4337972166998012</v>
      </c>
      <c r="AB172" s="63">
        <f t="shared" si="37"/>
        <v>7.0000000000000007E-2</v>
      </c>
      <c r="AC172" s="62">
        <f t="shared" si="38"/>
        <v>0.09</v>
      </c>
      <c r="AD172" s="57">
        <f t="shared" si="39"/>
        <v>0.19156063618290264</v>
      </c>
      <c r="AE172" s="58">
        <f t="shared" si="40"/>
        <v>0.24629224652087478</v>
      </c>
    </row>
    <row r="173" spans="2:31" x14ac:dyDescent="0.35">
      <c r="B173" s="71">
        <v>44186</v>
      </c>
      <c r="C173" s="106">
        <v>2019</v>
      </c>
      <c r="D173" s="71" t="s">
        <v>14</v>
      </c>
      <c r="E173" s="71" t="s">
        <v>15</v>
      </c>
      <c r="F173" s="78" t="s">
        <v>998</v>
      </c>
      <c r="G173" s="174">
        <v>7</v>
      </c>
      <c r="H173" s="106" t="s">
        <v>952</v>
      </c>
      <c r="I173" s="106" t="s">
        <v>10</v>
      </c>
      <c r="J173" s="174"/>
      <c r="K173" s="71" t="s">
        <v>1237</v>
      </c>
      <c r="L173" s="39">
        <v>4</v>
      </c>
      <c r="M173" s="127">
        <v>11.22</v>
      </c>
      <c r="N173" s="127">
        <v>90.94</v>
      </c>
      <c r="O173" s="129">
        <v>83.41</v>
      </c>
      <c r="P173" s="33">
        <f t="shared" si="45"/>
        <v>90.554440541896639</v>
      </c>
      <c r="Q173" s="262">
        <f t="shared" si="42"/>
        <v>8.2801847371893569</v>
      </c>
      <c r="R173" s="225">
        <v>0.51</v>
      </c>
      <c r="S173" s="225">
        <v>0.17</v>
      </c>
      <c r="T173" s="222">
        <f t="shared" si="30"/>
        <v>0.14611899155007621</v>
      </c>
      <c r="U173" s="59">
        <f t="shared" si="31"/>
        <v>6.5753546197534298</v>
      </c>
      <c r="V173" s="59">
        <f t="shared" si="32"/>
        <v>4.870633051669207E-2</v>
      </c>
      <c r="W173" s="59">
        <f t="shared" si="33"/>
        <v>2.1917848732511431</v>
      </c>
      <c r="X173" s="59">
        <f t="shared" si="34"/>
        <v>8.7671394930045725</v>
      </c>
      <c r="Y173" s="60">
        <v>30</v>
      </c>
      <c r="Z173" s="58">
        <f t="shared" si="35"/>
        <v>9.4455594581033608</v>
      </c>
      <c r="AA173" s="61">
        <f t="shared" si="36"/>
        <v>0.45215403795539555</v>
      </c>
      <c r="AB173" s="63">
        <f t="shared" si="37"/>
        <v>0.51</v>
      </c>
      <c r="AC173" s="62">
        <f t="shared" si="38"/>
        <v>0.17</v>
      </c>
      <c r="AD173" s="57">
        <f t="shared" si="39"/>
        <v>1.4611899155007622</v>
      </c>
      <c r="AE173" s="58">
        <f t="shared" si="40"/>
        <v>0.4870633051669207</v>
      </c>
    </row>
    <row r="174" spans="2:31" x14ac:dyDescent="0.35">
      <c r="B174" s="71">
        <v>44186</v>
      </c>
      <c r="C174" s="106">
        <v>2019</v>
      </c>
      <c r="D174" s="71" t="s">
        <v>14</v>
      </c>
      <c r="E174" s="71" t="s">
        <v>15</v>
      </c>
      <c r="F174" s="78" t="s">
        <v>998</v>
      </c>
      <c r="G174" s="174">
        <v>7</v>
      </c>
      <c r="H174" s="106" t="s">
        <v>990</v>
      </c>
      <c r="I174" s="106" t="s">
        <v>8</v>
      </c>
      <c r="J174" s="174"/>
      <c r="K174" s="71" t="s">
        <v>1238</v>
      </c>
      <c r="L174" s="39">
        <v>196</v>
      </c>
      <c r="M174" s="127">
        <v>10.96</v>
      </c>
      <c r="N174" s="127">
        <v>76.849999999999994</v>
      </c>
      <c r="O174" s="129">
        <v>75.3</v>
      </c>
      <c r="P174" s="33">
        <f t="shared" si="45"/>
        <v>97.647594475641242</v>
      </c>
      <c r="Q174" s="262">
        <f t="shared" si="42"/>
        <v>2.0169160702667499</v>
      </c>
      <c r="R174" s="226" t="s">
        <v>2266</v>
      </c>
      <c r="S174" s="226"/>
      <c r="T174" s="222" t="e">
        <f t="shared" si="30"/>
        <v>#VALUE!</v>
      </c>
      <c r="U174" s="59" t="e">
        <f t="shared" si="31"/>
        <v>#VALUE!</v>
      </c>
      <c r="V174" s="59">
        <f t="shared" si="32"/>
        <v>0</v>
      </c>
      <c r="W174" s="59">
        <f t="shared" si="33"/>
        <v>0</v>
      </c>
      <c r="X174" s="59" t="e">
        <f t="shared" si="34"/>
        <v>#VALUE!</v>
      </c>
      <c r="Y174" s="60">
        <v>30</v>
      </c>
      <c r="Z174" s="58">
        <f t="shared" si="35"/>
        <v>2.3524055243587583</v>
      </c>
      <c r="AA174" s="61">
        <f t="shared" si="36"/>
        <v>0.41204538389804152</v>
      </c>
      <c r="AB174" s="63" t="str">
        <f t="shared" si="37"/>
        <v>keine Probe</v>
      </c>
      <c r="AC174" s="62">
        <f t="shared" si="38"/>
        <v>0</v>
      </c>
      <c r="AD174" s="57" t="e">
        <f t="shared" si="39"/>
        <v>#VALUE!</v>
      </c>
      <c r="AE174" s="58">
        <f t="shared" si="40"/>
        <v>0</v>
      </c>
    </row>
    <row r="175" spans="2:31" x14ac:dyDescent="0.35">
      <c r="B175" s="71">
        <v>44186</v>
      </c>
      <c r="C175" s="106">
        <v>2019</v>
      </c>
      <c r="D175" s="71" t="s">
        <v>14</v>
      </c>
      <c r="E175" s="71" t="s">
        <v>15</v>
      </c>
      <c r="F175" s="78" t="s">
        <v>998</v>
      </c>
      <c r="G175" s="174">
        <v>7</v>
      </c>
      <c r="H175" s="106" t="s">
        <v>990</v>
      </c>
      <c r="I175" s="106" t="s">
        <v>12</v>
      </c>
      <c r="J175" s="174"/>
      <c r="K175" s="71" t="s">
        <v>1239</v>
      </c>
      <c r="L175" s="39">
        <v>191</v>
      </c>
      <c r="M175" s="127">
        <v>10.97</v>
      </c>
      <c r="N175" s="127">
        <v>112.4</v>
      </c>
      <c r="O175" s="129">
        <v>109.17</v>
      </c>
      <c r="P175" s="33">
        <f t="shared" si="45"/>
        <v>96.815537809326628</v>
      </c>
      <c r="Q175" s="262">
        <f t="shared" si="42"/>
        <v>2.8736654804270496</v>
      </c>
      <c r="R175" s="225">
        <v>0.02</v>
      </c>
      <c r="S175" s="225">
        <v>0.05</v>
      </c>
      <c r="T175" s="222">
        <f t="shared" si="30"/>
        <v>5.230244399185336E-3</v>
      </c>
      <c r="U175" s="59">
        <f t="shared" si="31"/>
        <v>0.23536099796334012</v>
      </c>
      <c r="V175" s="59">
        <f t="shared" si="32"/>
        <v>1.307561099796334E-2</v>
      </c>
      <c r="W175" s="59">
        <f t="shared" si="33"/>
        <v>0.58840249490835028</v>
      </c>
      <c r="X175" s="59">
        <f t="shared" si="34"/>
        <v>0.82376349287169037</v>
      </c>
      <c r="Y175" s="60">
        <v>30</v>
      </c>
      <c r="Z175" s="58">
        <f t="shared" si="35"/>
        <v>3.1844621906733721</v>
      </c>
      <c r="AA175" s="61">
        <f t="shared" si="36"/>
        <v>0.41644602851323825</v>
      </c>
      <c r="AB175" s="63">
        <f t="shared" si="37"/>
        <v>0.02</v>
      </c>
      <c r="AC175" s="62">
        <f t="shared" si="38"/>
        <v>0.05</v>
      </c>
      <c r="AD175" s="57">
        <f t="shared" si="39"/>
        <v>5.230244399185336E-2</v>
      </c>
      <c r="AE175" s="58">
        <f t="shared" si="40"/>
        <v>0.13075610997963341</v>
      </c>
    </row>
    <row r="176" spans="2:31" x14ac:dyDescent="0.35">
      <c r="B176" s="71">
        <v>44186</v>
      </c>
      <c r="C176" s="106">
        <v>2019</v>
      </c>
      <c r="D176" s="71" t="s">
        <v>14</v>
      </c>
      <c r="E176" s="71" t="s">
        <v>15</v>
      </c>
      <c r="F176" s="78" t="s">
        <v>998</v>
      </c>
      <c r="G176" s="174">
        <v>7</v>
      </c>
      <c r="H176" s="106" t="s">
        <v>990</v>
      </c>
      <c r="I176" s="106" t="s">
        <v>11</v>
      </c>
      <c r="J176" s="174"/>
      <c r="K176" s="71" t="s">
        <v>1240</v>
      </c>
      <c r="L176" s="39">
        <v>189</v>
      </c>
      <c r="M176" s="127">
        <v>10.97</v>
      </c>
      <c r="N176" s="127">
        <v>111.54</v>
      </c>
      <c r="O176" s="129">
        <v>106.88</v>
      </c>
      <c r="P176" s="33">
        <f t="shared" si="45"/>
        <v>95.366411454708157</v>
      </c>
      <c r="Q176" s="262">
        <f t="shared" si="42"/>
        <v>4.1778734086426486</v>
      </c>
      <c r="R176" s="225">
        <v>0.05</v>
      </c>
      <c r="S176" s="225">
        <v>0.02</v>
      </c>
      <c r="T176" s="222">
        <f t="shared" si="30"/>
        <v>1.3350276300698575E-2</v>
      </c>
      <c r="U176" s="59">
        <f t="shared" si="31"/>
        <v>0.60076243353143588</v>
      </c>
      <c r="V176" s="59">
        <f t="shared" si="32"/>
        <v>5.3401105202794293E-3</v>
      </c>
      <c r="W176" s="59">
        <f t="shared" si="33"/>
        <v>0.24030497341257431</v>
      </c>
      <c r="X176" s="59">
        <f t="shared" si="34"/>
        <v>0.84106740694401017</v>
      </c>
      <c r="Y176" s="60">
        <v>30</v>
      </c>
      <c r="Z176" s="58">
        <f t="shared" si="35"/>
        <v>4.6335885452918433</v>
      </c>
      <c r="AA176" s="61">
        <f t="shared" si="36"/>
        <v>0.42429360859138787</v>
      </c>
      <c r="AB176" s="63">
        <f t="shared" si="37"/>
        <v>0.05</v>
      </c>
      <c r="AC176" s="62">
        <f t="shared" si="38"/>
        <v>0.02</v>
      </c>
      <c r="AD176" s="57">
        <f t="shared" si="39"/>
        <v>0.13350276300698574</v>
      </c>
      <c r="AE176" s="58">
        <f t="shared" si="40"/>
        <v>5.3401105202794293E-2</v>
      </c>
    </row>
    <row r="177" spans="2:31" x14ac:dyDescent="0.35">
      <c r="B177" s="71">
        <v>44186</v>
      </c>
      <c r="C177" s="106">
        <v>2019</v>
      </c>
      <c r="D177" s="71" t="s">
        <v>14</v>
      </c>
      <c r="E177" s="71" t="s">
        <v>15</v>
      </c>
      <c r="F177" s="78" t="s">
        <v>998</v>
      </c>
      <c r="G177" s="174">
        <v>7</v>
      </c>
      <c r="H177" s="106" t="s">
        <v>990</v>
      </c>
      <c r="I177" s="106" t="s">
        <v>10</v>
      </c>
      <c r="J177" s="174"/>
      <c r="K177" s="71" t="s">
        <v>1241</v>
      </c>
      <c r="L177" s="39">
        <v>7</v>
      </c>
      <c r="M177" s="127">
        <v>10.82</v>
      </c>
      <c r="N177" s="127">
        <v>88.82</v>
      </c>
      <c r="O177" s="129">
        <v>80.849999999999994</v>
      </c>
      <c r="P177" s="33">
        <f t="shared" si="45"/>
        <v>89.782051282051285</v>
      </c>
      <c r="Q177" s="262">
        <f t="shared" si="42"/>
        <v>8.9732042332807911</v>
      </c>
      <c r="R177" s="225">
        <v>0.68</v>
      </c>
      <c r="S177" s="225">
        <v>0.21</v>
      </c>
      <c r="T177" s="222">
        <f t="shared" si="30"/>
        <v>0.19708639154648006</v>
      </c>
      <c r="U177" s="59">
        <f t="shared" si="31"/>
        <v>8.868887619591602</v>
      </c>
      <c r="V177" s="59">
        <f t="shared" si="32"/>
        <v>6.0864915036412962E-2</v>
      </c>
      <c r="W177" s="59">
        <f t="shared" si="33"/>
        <v>2.7389211766385833</v>
      </c>
      <c r="X177" s="59">
        <f t="shared" si="34"/>
        <v>11.607808796230184</v>
      </c>
      <c r="Y177" s="60">
        <v>30</v>
      </c>
      <c r="Z177" s="58">
        <f t="shared" si="35"/>
        <v>10.217948717948715</v>
      </c>
      <c r="AA177" s="61">
        <f t="shared" si="36"/>
        <v>0.45690418392117665</v>
      </c>
      <c r="AB177" s="63">
        <f t="shared" si="37"/>
        <v>0.68</v>
      </c>
      <c r="AC177" s="62">
        <f t="shared" si="38"/>
        <v>0.21</v>
      </c>
      <c r="AD177" s="57">
        <f t="shared" si="39"/>
        <v>1.9708639154648004</v>
      </c>
      <c r="AE177" s="58">
        <f t="shared" si="40"/>
        <v>0.60864915036412959</v>
      </c>
    </row>
    <row r="178" spans="2:31" x14ac:dyDescent="0.35">
      <c r="B178" s="71">
        <v>44186</v>
      </c>
      <c r="C178" s="106">
        <v>2019</v>
      </c>
      <c r="D178" s="71" t="s">
        <v>14</v>
      </c>
      <c r="E178" s="71" t="s">
        <v>14</v>
      </c>
      <c r="F178" s="78" t="s">
        <v>996</v>
      </c>
      <c r="G178" s="174">
        <v>5</v>
      </c>
      <c r="H178" s="106" t="s">
        <v>952</v>
      </c>
      <c r="I178" s="106" t="s">
        <v>8</v>
      </c>
      <c r="J178" s="174"/>
      <c r="K178" s="71" t="s">
        <v>1242</v>
      </c>
      <c r="L178" s="39">
        <v>5</v>
      </c>
      <c r="M178" s="127">
        <v>11.14</v>
      </c>
      <c r="N178" s="127">
        <v>84.25</v>
      </c>
      <c r="O178" s="129">
        <v>78.63</v>
      </c>
      <c r="P178" s="33">
        <f t="shared" si="45"/>
        <v>92.312953084393371</v>
      </c>
      <c r="Q178" s="262">
        <f t="shared" si="42"/>
        <v>6.6706231454005991</v>
      </c>
      <c r="R178" s="225">
        <v>0.3</v>
      </c>
      <c r="S178" s="225">
        <v>0.11</v>
      </c>
      <c r="T178" s="222">
        <f t="shared" si="30"/>
        <v>8.374351755815676E-2</v>
      </c>
      <c r="U178" s="59">
        <f t="shared" si="31"/>
        <v>3.7684582901170542</v>
      </c>
      <c r="V178" s="59">
        <f t="shared" si="32"/>
        <v>3.0705956437990813E-2</v>
      </c>
      <c r="W178" s="59">
        <f t="shared" si="33"/>
        <v>1.3817680397095866</v>
      </c>
      <c r="X178" s="59">
        <f t="shared" si="34"/>
        <v>5.1502263298266406</v>
      </c>
      <c r="Y178" s="60">
        <v>30</v>
      </c>
      <c r="Z178" s="58">
        <f t="shared" si="35"/>
        <v>7.6870469156066292</v>
      </c>
      <c r="AA178" s="61">
        <f t="shared" si="36"/>
        <v>0.44163579789598462</v>
      </c>
      <c r="AB178" s="63">
        <f t="shared" si="37"/>
        <v>0.3</v>
      </c>
      <c r="AC178" s="62">
        <f t="shared" si="38"/>
        <v>0.11</v>
      </c>
      <c r="AD178" s="57">
        <f t="shared" si="39"/>
        <v>0.83743517558156766</v>
      </c>
      <c r="AE178" s="58">
        <f t="shared" si="40"/>
        <v>0.30705956437990811</v>
      </c>
    </row>
    <row r="179" spans="2:31" x14ac:dyDescent="0.35">
      <c r="B179" s="71">
        <v>44186</v>
      </c>
      <c r="C179" s="106">
        <v>2019</v>
      </c>
      <c r="D179" s="71" t="s">
        <v>14</v>
      </c>
      <c r="E179" s="71" t="s">
        <v>14</v>
      </c>
      <c r="F179" s="78" t="s">
        <v>996</v>
      </c>
      <c r="G179" s="174">
        <v>5</v>
      </c>
      <c r="H179" s="106" t="s">
        <v>952</v>
      </c>
      <c r="I179" s="106" t="s">
        <v>12</v>
      </c>
      <c r="J179" s="174"/>
      <c r="K179" s="71" t="s">
        <v>1243</v>
      </c>
      <c r="L179" s="39">
        <v>181</v>
      </c>
      <c r="M179" s="127">
        <v>10.92</v>
      </c>
      <c r="N179" s="127">
        <v>99.04</v>
      </c>
      <c r="O179" s="129">
        <v>93.7</v>
      </c>
      <c r="P179" s="33">
        <f t="shared" si="45"/>
        <v>93.940081706763493</v>
      </c>
      <c r="Q179" s="262">
        <f t="shared" si="42"/>
        <v>5.391760904684979</v>
      </c>
      <c r="R179" s="225">
        <v>0.09</v>
      </c>
      <c r="S179" s="225">
        <v>0.12</v>
      </c>
      <c r="T179" s="222">
        <f t="shared" si="30"/>
        <v>2.4532012563421114E-2</v>
      </c>
      <c r="U179" s="59">
        <f t="shared" si="31"/>
        <v>1.1039405653539502</v>
      </c>
      <c r="V179" s="59">
        <f t="shared" si="32"/>
        <v>3.2709350084561488E-2</v>
      </c>
      <c r="W179" s="59">
        <f t="shared" si="33"/>
        <v>1.471920753805267</v>
      </c>
      <c r="X179" s="59">
        <f t="shared" si="34"/>
        <v>2.575861319159217</v>
      </c>
      <c r="Y179" s="60">
        <v>30</v>
      </c>
      <c r="Z179" s="58">
        <f t="shared" si="35"/>
        <v>6.0599182932365068</v>
      </c>
      <c r="AA179" s="61">
        <f t="shared" si="36"/>
        <v>0.43225416767335106</v>
      </c>
      <c r="AB179" s="63">
        <f t="shared" si="37"/>
        <v>0.09</v>
      </c>
      <c r="AC179" s="62">
        <f t="shared" si="38"/>
        <v>0.12</v>
      </c>
      <c r="AD179" s="57">
        <f t="shared" si="39"/>
        <v>0.24532012563421113</v>
      </c>
      <c r="AE179" s="58">
        <f t="shared" si="40"/>
        <v>0.32709350084561489</v>
      </c>
    </row>
    <row r="180" spans="2:31" x14ac:dyDescent="0.35">
      <c r="B180" s="71">
        <v>44186</v>
      </c>
      <c r="C180" s="106">
        <v>2019</v>
      </c>
      <c r="D180" s="71" t="s">
        <v>14</v>
      </c>
      <c r="E180" s="71" t="s">
        <v>14</v>
      </c>
      <c r="F180" s="78" t="s">
        <v>996</v>
      </c>
      <c r="G180" s="174">
        <v>5</v>
      </c>
      <c r="H180" s="106" t="s">
        <v>952</v>
      </c>
      <c r="I180" s="106" t="s">
        <v>11</v>
      </c>
      <c r="J180" s="174"/>
      <c r="K180" s="71" t="s">
        <v>1244</v>
      </c>
      <c r="L180" s="39">
        <v>188</v>
      </c>
      <c r="M180" s="127">
        <v>10.92</v>
      </c>
      <c r="N180" s="127">
        <v>94.46</v>
      </c>
      <c r="O180" s="129">
        <v>88.06</v>
      </c>
      <c r="P180" s="33">
        <f t="shared" si="45"/>
        <v>92.338999281781199</v>
      </c>
      <c r="Q180" s="262">
        <f t="shared" si="42"/>
        <v>6.7753546474698192</v>
      </c>
      <c r="R180" s="225">
        <v>0.17</v>
      </c>
      <c r="S180" s="225">
        <v>0.08</v>
      </c>
      <c r="T180" s="222">
        <f t="shared" si="30"/>
        <v>4.7436479128856616E-2</v>
      </c>
      <c r="U180" s="59">
        <f t="shared" si="31"/>
        <v>2.1346415607985478</v>
      </c>
      <c r="V180" s="59">
        <f t="shared" si="32"/>
        <v>2.2323049001814876E-2</v>
      </c>
      <c r="W180" s="59">
        <f t="shared" si="33"/>
        <v>1.0045372050816694</v>
      </c>
      <c r="X180" s="59">
        <f t="shared" si="34"/>
        <v>3.1391787658802173</v>
      </c>
      <c r="Y180" s="60">
        <v>30</v>
      </c>
      <c r="Z180" s="58">
        <f t="shared" si="35"/>
        <v>7.6610007182188014</v>
      </c>
      <c r="AA180" s="61">
        <f t="shared" si="36"/>
        <v>0.44148301788955135</v>
      </c>
      <c r="AB180" s="63">
        <f t="shared" si="37"/>
        <v>0.17</v>
      </c>
      <c r="AC180" s="62">
        <f t="shared" si="38"/>
        <v>0.08</v>
      </c>
      <c r="AD180" s="57">
        <f t="shared" si="39"/>
        <v>0.47436479128856618</v>
      </c>
      <c r="AE180" s="58">
        <f t="shared" si="40"/>
        <v>0.22323049001814876</v>
      </c>
    </row>
    <row r="181" spans="2:31" x14ac:dyDescent="0.35">
      <c r="B181" s="71">
        <v>44186</v>
      </c>
      <c r="C181" s="106">
        <v>2019</v>
      </c>
      <c r="D181" s="71" t="s">
        <v>14</v>
      </c>
      <c r="E181" s="71" t="s">
        <v>14</v>
      </c>
      <c r="F181" s="78" t="s">
        <v>996</v>
      </c>
      <c r="G181" s="174">
        <v>5</v>
      </c>
      <c r="H181" s="106" t="s">
        <v>952</v>
      </c>
      <c r="I181" s="106" t="s">
        <v>10</v>
      </c>
      <c r="J181" s="174"/>
      <c r="K181" s="71" t="s">
        <v>1245</v>
      </c>
      <c r="L181" s="39">
        <v>1</v>
      </c>
      <c r="M181" s="127">
        <v>11.15</v>
      </c>
      <c r="N181" s="127">
        <v>93.27</v>
      </c>
      <c r="O181" s="129">
        <v>84.83</v>
      </c>
      <c r="P181" s="33">
        <f t="shared" si="45"/>
        <v>89.72235752557232</v>
      </c>
      <c r="Q181" s="262">
        <f t="shared" si="42"/>
        <v>9.0489975340409554</v>
      </c>
      <c r="R181" s="225">
        <v>0.91</v>
      </c>
      <c r="S181" s="225">
        <v>0.16</v>
      </c>
      <c r="T181" s="222">
        <f t="shared" si="30"/>
        <v>0.26398398479913143</v>
      </c>
      <c r="U181" s="59">
        <f t="shared" si="31"/>
        <v>11.879279315960915</v>
      </c>
      <c r="V181" s="59">
        <f t="shared" si="32"/>
        <v>4.6414766558089036E-2</v>
      </c>
      <c r="W181" s="59">
        <f t="shared" si="33"/>
        <v>2.0886644951140068</v>
      </c>
      <c r="X181" s="59">
        <f t="shared" si="34"/>
        <v>13.967943811074921</v>
      </c>
      <c r="Y181" s="60">
        <v>30</v>
      </c>
      <c r="Z181" s="58">
        <f t="shared" si="35"/>
        <v>10.27764247442768</v>
      </c>
      <c r="AA181" s="61">
        <f t="shared" si="36"/>
        <v>0.45727470141150933</v>
      </c>
      <c r="AB181" s="63">
        <f t="shared" si="37"/>
        <v>0.91</v>
      </c>
      <c r="AC181" s="62">
        <f t="shared" si="38"/>
        <v>0.16</v>
      </c>
      <c r="AD181" s="57">
        <f t="shared" si="39"/>
        <v>2.6398398479913143</v>
      </c>
      <c r="AE181" s="58">
        <f t="shared" si="40"/>
        <v>0.46414766558089038</v>
      </c>
    </row>
    <row r="182" spans="2:31" x14ac:dyDescent="0.35">
      <c r="B182" s="71">
        <v>44186</v>
      </c>
      <c r="C182" s="106">
        <v>2019</v>
      </c>
      <c r="D182" s="71" t="s">
        <v>14</v>
      </c>
      <c r="E182" s="71" t="s">
        <v>14</v>
      </c>
      <c r="F182" s="78" t="s">
        <v>996</v>
      </c>
      <c r="G182" s="174">
        <v>5</v>
      </c>
      <c r="H182" s="106" t="s">
        <v>990</v>
      </c>
      <c r="I182" s="106" t="s">
        <v>8</v>
      </c>
      <c r="J182" s="174"/>
      <c r="K182" s="71" t="s">
        <v>1246</v>
      </c>
      <c r="L182" s="39">
        <v>190</v>
      </c>
      <c r="M182" s="127">
        <v>10.91</v>
      </c>
      <c r="N182" s="127">
        <v>108.66</v>
      </c>
      <c r="O182" s="129">
        <v>100.45</v>
      </c>
      <c r="P182" s="33">
        <f t="shared" si="45"/>
        <v>91.601023017902818</v>
      </c>
      <c r="Q182" s="262">
        <f t="shared" si="42"/>
        <v>7.5556782624700851</v>
      </c>
      <c r="R182" s="225">
        <v>0.33</v>
      </c>
      <c r="S182" s="225">
        <v>0.45</v>
      </c>
      <c r="T182" s="222">
        <f t="shared" si="30"/>
        <v>9.3090294840294838E-2</v>
      </c>
      <c r="U182" s="59">
        <f t="shared" si="31"/>
        <v>4.1890632678132675</v>
      </c>
      <c r="V182" s="59">
        <f t="shared" si="32"/>
        <v>0.12694131114585661</v>
      </c>
      <c r="W182" s="59">
        <f t="shared" si="33"/>
        <v>5.7123590015635468</v>
      </c>
      <c r="X182" s="59">
        <f t="shared" si="34"/>
        <v>9.9014222693768144</v>
      </c>
      <c r="Y182" s="60">
        <v>30</v>
      </c>
      <c r="Z182" s="58">
        <f t="shared" si="35"/>
        <v>8.3989769820971816</v>
      </c>
      <c r="AA182" s="61">
        <f t="shared" si="36"/>
        <v>0.44584543220906853</v>
      </c>
      <c r="AB182" s="63">
        <f t="shared" si="37"/>
        <v>0.33</v>
      </c>
      <c r="AC182" s="62">
        <f t="shared" si="38"/>
        <v>0.45</v>
      </c>
      <c r="AD182" s="57">
        <f t="shared" si="39"/>
        <v>0.9309029484029484</v>
      </c>
      <c r="AE182" s="58">
        <f t="shared" si="40"/>
        <v>1.2694131114585661</v>
      </c>
    </row>
    <row r="183" spans="2:31" x14ac:dyDescent="0.35">
      <c r="B183" s="71">
        <v>44186</v>
      </c>
      <c r="C183" s="106">
        <v>2019</v>
      </c>
      <c r="D183" s="71" t="s">
        <v>14</v>
      </c>
      <c r="E183" s="71" t="s">
        <v>14</v>
      </c>
      <c r="F183" s="78" t="s">
        <v>996</v>
      </c>
      <c r="G183" s="174">
        <v>5</v>
      </c>
      <c r="H183" s="106" t="s">
        <v>990</v>
      </c>
      <c r="I183" s="106" t="s">
        <v>12</v>
      </c>
      <c r="J183" s="174"/>
      <c r="K183" s="71" t="s">
        <v>1247</v>
      </c>
      <c r="L183" s="39">
        <v>195</v>
      </c>
      <c r="M183" s="127">
        <v>10.93</v>
      </c>
      <c r="N183" s="127">
        <v>106.59</v>
      </c>
      <c r="O183" s="129">
        <v>100.55</v>
      </c>
      <c r="P183" s="33">
        <f t="shared" si="45"/>
        <v>93.685971147815181</v>
      </c>
      <c r="Q183" s="262">
        <f t="shared" si="42"/>
        <v>5.6665728492353935</v>
      </c>
      <c r="R183" s="225">
        <v>0.05</v>
      </c>
      <c r="S183" s="225">
        <v>0.06</v>
      </c>
      <c r="T183" s="222">
        <f t="shared" si="30"/>
        <v>1.3679424235661684E-2</v>
      </c>
      <c r="U183" s="59">
        <f t="shared" si="31"/>
        <v>0.61557409060477575</v>
      </c>
      <c r="V183" s="59">
        <f t="shared" si="32"/>
        <v>1.6415309082794018E-2</v>
      </c>
      <c r="W183" s="59">
        <f t="shared" si="33"/>
        <v>0.73868890872573079</v>
      </c>
      <c r="X183" s="59">
        <f t="shared" si="34"/>
        <v>1.3542629993305066</v>
      </c>
      <c r="Y183" s="60">
        <v>30</v>
      </c>
      <c r="Z183" s="58">
        <f t="shared" si="35"/>
        <v>6.3140288521848191</v>
      </c>
      <c r="AA183" s="61">
        <f t="shared" si="36"/>
        <v>0.43369783530461947</v>
      </c>
      <c r="AB183" s="63">
        <f t="shared" si="37"/>
        <v>0.05</v>
      </c>
      <c r="AC183" s="62">
        <f t="shared" si="38"/>
        <v>0.06</v>
      </c>
      <c r="AD183" s="57">
        <f t="shared" si="39"/>
        <v>0.13679424235661683</v>
      </c>
      <c r="AE183" s="58">
        <f t="shared" si="40"/>
        <v>0.16415309082794016</v>
      </c>
    </row>
    <row r="184" spans="2:31" x14ac:dyDescent="0.35">
      <c r="B184" s="71">
        <v>44186</v>
      </c>
      <c r="C184" s="106">
        <v>2019</v>
      </c>
      <c r="D184" s="71" t="s">
        <v>14</v>
      </c>
      <c r="E184" s="71" t="s">
        <v>14</v>
      </c>
      <c r="F184" s="78" t="s">
        <v>996</v>
      </c>
      <c r="G184" s="174">
        <v>5</v>
      </c>
      <c r="H184" s="106" t="s">
        <v>990</v>
      </c>
      <c r="I184" s="106" t="s">
        <v>11</v>
      </c>
      <c r="J184" s="174"/>
      <c r="K184" s="71" t="s">
        <v>1248</v>
      </c>
      <c r="L184" s="39">
        <v>3</v>
      </c>
      <c r="M184" s="127">
        <v>11.21</v>
      </c>
      <c r="N184" s="127">
        <v>97.94</v>
      </c>
      <c r="O184" s="129">
        <v>90.25</v>
      </c>
      <c r="P184" s="33">
        <f t="shared" si="45"/>
        <v>91.133402513547793</v>
      </c>
      <c r="Q184" s="262">
        <f t="shared" si="42"/>
        <v>7.8517459669185188</v>
      </c>
      <c r="R184" s="225">
        <v>0.36</v>
      </c>
      <c r="S184" s="225">
        <v>0.09</v>
      </c>
      <c r="T184" s="222">
        <f t="shared" si="30"/>
        <v>0.10225885627530362</v>
      </c>
      <c r="U184" s="59">
        <f t="shared" si="31"/>
        <v>4.6016485323886629</v>
      </c>
      <c r="V184" s="59">
        <f t="shared" si="32"/>
        <v>2.5564714068825906E-2</v>
      </c>
      <c r="W184" s="59">
        <f t="shared" si="33"/>
        <v>1.1504121330971657</v>
      </c>
      <c r="X184" s="59">
        <f t="shared" si="34"/>
        <v>5.7520606654858284</v>
      </c>
      <c r="Y184" s="60">
        <v>30</v>
      </c>
      <c r="Z184" s="58">
        <f t="shared" si="35"/>
        <v>8.866597486452207</v>
      </c>
      <c r="AA184" s="61">
        <f t="shared" si="36"/>
        <v>0.44864625506072869</v>
      </c>
      <c r="AB184" s="63">
        <f t="shared" si="37"/>
        <v>0.36</v>
      </c>
      <c r="AC184" s="62">
        <f t="shared" si="38"/>
        <v>0.09</v>
      </c>
      <c r="AD184" s="57">
        <f t="shared" si="39"/>
        <v>1.0225885627530362</v>
      </c>
      <c r="AE184" s="58">
        <f t="shared" si="40"/>
        <v>0.25564714068825906</v>
      </c>
    </row>
    <row r="185" spans="2:31" x14ac:dyDescent="0.35">
      <c r="B185" s="71">
        <v>44186</v>
      </c>
      <c r="C185" s="106">
        <v>2019</v>
      </c>
      <c r="D185" s="71" t="s">
        <v>14</v>
      </c>
      <c r="E185" s="71" t="s">
        <v>14</v>
      </c>
      <c r="F185" s="78" t="s">
        <v>996</v>
      </c>
      <c r="G185" s="174">
        <v>5</v>
      </c>
      <c r="H185" s="106" t="s">
        <v>990</v>
      </c>
      <c r="I185" s="106" t="s">
        <v>10</v>
      </c>
      <c r="J185" s="174"/>
      <c r="K185" s="71" t="s">
        <v>1249</v>
      </c>
      <c r="L185" s="39">
        <v>8</v>
      </c>
      <c r="M185" s="127">
        <v>10.82</v>
      </c>
      <c r="N185" s="127">
        <v>86.04</v>
      </c>
      <c r="O185" s="129">
        <v>78</v>
      </c>
      <c r="P185" s="33">
        <f t="shared" si="45"/>
        <v>89.311353363467163</v>
      </c>
      <c r="Q185" s="262">
        <f t="shared" si="42"/>
        <v>9.3444909344490998</v>
      </c>
      <c r="R185" s="225">
        <v>0.97</v>
      </c>
      <c r="S185" s="225">
        <v>0.16</v>
      </c>
      <c r="T185" s="222">
        <f t="shared" si="30"/>
        <v>0.28313084251265264</v>
      </c>
      <c r="U185" s="59">
        <f t="shared" si="31"/>
        <v>12.740887913069368</v>
      </c>
      <c r="V185" s="59">
        <f t="shared" si="32"/>
        <v>4.6701994641262283E-2</v>
      </c>
      <c r="W185" s="59">
        <f t="shared" si="33"/>
        <v>2.1015897588568029</v>
      </c>
      <c r="X185" s="59">
        <f t="shared" si="34"/>
        <v>14.842477671926172</v>
      </c>
      <c r="Y185" s="60">
        <v>30</v>
      </c>
      <c r="Z185" s="58">
        <f t="shared" si="35"/>
        <v>10.688646636532837</v>
      </c>
      <c r="AA185" s="61">
        <f t="shared" si="36"/>
        <v>0.45983923786841324</v>
      </c>
      <c r="AB185" s="63">
        <f t="shared" si="37"/>
        <v>0.97</v>
      </c>
      <c r="AC185" s="62">
        <f t="shared" si="38"/>
        <v>0.16</v>
      </c>
      <c r="AD185" s="57">
        <f t="shared" si="39"/>
        <v>2.8313084251265264</v>
      </c>
      <c r="AE185" s="58">
        <f t="shared" si="40"/>
        <v>0.46701994641262284</v>
      </c>
    </row>
    <row r="186" spans="2:31" x14ac:dyDescent="0.35">
      <c r="B186" s="71">
        <v>44186</v>
      </c>
      <c r="C186" s="106">
        <v>2019</v>
      </c>
      <c r="D186" s="71" t="s">
        <v>14</v>
      </c>
      <c r="E186" s="71" t="s">
        <v>13</v>
      </c>
      <c r="F186" s="78" t="s">
        <v>995</v>
      </c>
      <c r="G186" s="174">
        <v>4</v>
      </c>
      <c r="H186" s="106" t="s">
        <v>952</v>
      </c>
      <c r="I186" s="106" t="s">
        <v>8</v>
      </c>
      <c r="J186" s="174"/>
      <c r="K186" s="71" t="s">
        <v>1250</v>
      </c>
      <c r="L186" s="39">
        <v>6</v>
      </c>
      <c r="M186" s="127">
        <v>11.21</v>
      </c>
      <c r="N186" s="127">
        <v>85.1</v>
      </c>
      <c r="O186" s="129">
        <v>81.739999999999995</v>
      </c>
      <c r="P186" s="33">
        <f t="shared" si="45"/>
        <v>95.452699959399126</v>
      </c>
      <c r="Q186" s="262">
        <f t="shared" si="42"/>
        <v>3.9482961222091655</v>
      </c>
      <c r="R186" s="225">
        <v>0.18</v>
      </c>
      <c r="S186" s="225">
        <v>0.06</v>
      </c>
      <c r="T186" s="222">
        <f t="shared" si="30"/>
        <v>4.8001276052743506E-2</v>
      </c>
      <c r="U186" s="59">
        <f t="shared" si="31"/>
        <v>2.1600574223734577</v>
      </c>
      <c r="V186" s="59">
        <f t="shared" si="32"/>
        <v>1.6000425350914501E-2</v>
      </c>
      <c r="W186" s="59">
        <f t="shared" si="33"/>
        <v>0.72001914079115259</v>
      </c>
      <c r="X186" s="59">
        <f t="shared" si="34"/>
        <v>2.8800765631646104</v>
      </c>
      <c r="Y186" s="60">
        <v>30</v>
      </c>
      <c r="Z186" s="58">
        <f t="shared" si="35"/>
        <v>4.5473000406008737</v>
      </c>
      <c r="AA186" s="61">
        <f t="shared" si="36"/>
        <v>0.42381965121225001</v>
      </c>
      <c r="AB186" s="63">
        <f t="shared" si="37"/>
        <v>0.18</v>
      </c>
      <c r="AC186" s="62">
        <f t="shared" si="38"/>
        <v>0.06</v>
      </c>
      <c r="AD186" s="57">
        <f t="shared" si="39"/>
        <v>0.48001276052743508</v>
      </c>
      <c r="AE186" s="58">
        <f t="shared" si="40"/>
        <v>0.16000425350914502</v>
      </c>
    </row>
    <row r="187" spans="2:31" x14ac:dyDescent="0.35">
      <c r="B187" s="71">
        <v>44186</v>
      </c>
      <c r="C187" s="106">
        <v>2019</v>
      </c>
      <c r="D187" s="71" t="s">
        <v>14</v>
      </c>
      <c r="E187" s="71" t="s">
        <v>13</v>
      </c>
      <c r="F187" s="78" t="s">
        <v>995</v>
      </c>
      <c r="G187" s="174">
        <v>4</v>
      </c>
      <c r="H187" s="106" t="s">
        <v>952</v>
      </c>
      <c r="I187" s="106" t="s">
        <v>12</v>
      </c>
      <c r="J187" s="174"/>
      <c r="K187" s="71" t="s">
        <v>1251</v>
      </c>
      <c r="L187" s="39">
        <v>185</v>
      </c>
      <c r="M187" s="127">
        <v>10.94</v>
      </c>
      <c r="N187" s="127">
        <v>107.32</v>
      </c>
      <c r="O187" s="129">
        <v>102.56</v>
      </c>
      <c r="P187" s="33">
        <f t="shared" si="45"/>
        <v>95.061216019921162</v>
      </c>
      <c r="Q187" s="262">
        <f t="shared" si="42"/>
        <v>4.4353335818113964</v>
      </c>
      <c r="R187" s="225">
        <v>0.06</v>
      </c>
      <c r="S187" s="225">
        <v>0.04</v>
      </c>
      <c r="T187" s="222">
        <f t="shared" si="30"/>
        <v>1.6091028159790431E-2</v>
      </c>
      <c r="U187" s="59">
        <f t="shared" si="31"/>
        <v>0.72409626719056941</v>
      </c>
      <c r="V187" s="59">
        <f t="shared" si="32"/>
        <v>1.0727352106526955E-2</v>
      </c>
      <c r="W187" s="59">
        <f t="shared" si="33"/>
        <v>0.48273084479371298</v>
      </c>
      <c r="X187" s="59">
        <f t="shared" si="34"/>
        <v>1.2068271119842824</v>
      </c>
      <c r="Y187" s="60">
        <v>30</v>
      </c>
      <c r="Z187" s="58">
        <f t="shared" si="35"/>
        <v>4.9387839800788385</v>
      </c>
      <c r="AA187" s="61">
        <f t="shared" si="36"/>
        <v>0.42597686094739123</v>
      </c>
      <c r="AB187" s="63">
        <f t="shared" si="37"/>
        <v>0.06</v>
      </c>
      <c r="AC187" s="62">
        <f t="shared" si="38"/>
        <v>0.04</v>
      </c>
      <c r="AD187" s="57">
        <f t="shared" si="39"/>
        <v>0.16091028159790433</v>
      </c>
      <c r="AE187" s="58">
        <f t="shared" si="40"/>
        <v>0.10727352106526955</v>
      </c>
    </row>
    <row r="188" spans="2:31" x14ac:dyDescent="0.35">
      <c r="B188" s="71">
        <v>44186</v>
      </c>
      <c r="C188" s="106">
        <v>2019</v>
      </c>
      <c r="D188" s="71" t="s">
        <v>14</v>
      </c>
      <c r="E188" s="71" t="s">
        <v>13</v>
      </c>
      <c r="F188" s="78" t="s">
        <v>995</v>
      </c>
      <c r="G188" s="174">
        <v>4</v>
      </c>
      <c r="H188" s="106" t="s">
        <v>952</v>
      </c>
      <c r="I188" s="106" t="s">
        <v>11</v>
      </c>
      <c r="J188" s="174"/>
      <c r="K188" s="71" t="s">
        <v>1252</v>
      </c>
      <c r="L188" s="39">
        <v>184</v>
      </c>
      <c r="M188" s="127">
        <v>10.93</v>
      </c>
      <c r="N188" s="127">
        <v>89.76</v>
      </c>
      <c r="O188" s="129">
        <v>83.11</v>
      </c>
      <c r="P188" s="33">
        <f t="shared" si="45"/>
        <v>91.564125332995047</v>
      </c>
      <c r="Q188" s="262">
        <f t="shared" si="42"/>
        <v>7.4086452762923418</v>
      </c>
      <c r="R188" s="225">
        <v>0.35</v>
      </c>
      <c r="S188" s="225">
        <v>0.13</v>
      </c>
      <c r="T188" s="222">
        <f t="shared" si="30"/>
        <v>9.8786021058464957E-2</v>
      </c>
      <c r="U188" s="59">
        <f t="shared" si="31"/>
        <v>4.4453709476309227</v>
      </c>
      <c r="V188" s="59">
        <f t="shared" si="32"/>
        <v>3.6691950678858415E-2</v>
      </c>
      <c r="W188" s="59">
        <f t="shared" si="33"/>
        <v>1.6511377805486287</v>
      </c>
      <c r="X188" s="59">
        <f t="shared" si="34"/>
        <v>6.0965087281795514</v>
      </c>
      <c r="Y188" s="60">
        <v>30</v>
      </c>
      <c r="Z188" s="58">
        <f t="shared" si="35"/>
        <v>8.4358746670049527</v>
      </c>
      <c r="AA188" s="61">
        <f t="shared" si="36"/>
        <v>0.44606539207536716</v>
      </c>
      <c r="AB188" s="63">
        <f t="shared" si="37"/>
        <v>0.35</v>
      </c>
      <c r="AC188" s="62">
        <f t="shared" si="38"/>
        <v>0.13</v>
      </c>
      <c r="AD188" s="57">
        <f t="shared" si="39"/>
        <v>0.98786021058464957</v>
      </c>
      <c r="AE188" s="58">
        <f t="shared" si="40"/>
        <v>0.36691950678858415</v>
      </c>
    </row>
    <row r="189" spans="2:31" x14ac:dyDescent="0.35">
      <c r="B189" s="71">
        <v>44186</v>
      </c>
      <c r="C189" s="106">
        <v>2019</v>
      </c>
      <c r="D189" s="71" t="s">
        <v>14</v>
      </c>
      <c r="E189" s="71" t="s">
        <v>13</v>
      </c>
      <c r="F189" s="78" t="s">
        <v>995</v>
      </c>
      <c r="G189" s="174">
        <v>4</v>
      </c>
      <c r="H189" s="106" t="s">
        <v>952</v>
      </c>
      <c r="I189" s="106" t="s">
        <v>10</v>
      </c>
      <c r="J189" s="174"/>
      <c r="K189" s="71" t="s">
        <v>1253</v>
      </c>
      <c r="L189" s="39">
        <v>2</v>
      </c>
      <c r="M189" s="127">
        <v>11.18</v>
      </c>
      <c r="N189" s="127">
        <v>87.7</v>
      </c>
      <c r="O189" s="129">
        <v>79.78</v>
      </c>
      <c r="P189" s="33">
        <f t="shared" si="45"/>
        <v>89.649764767381058</v>
      </c>
      <c r="Q189" s="262">
        <f t="shared" si="42"/>
        <v>9.0307867730900817</v>
      </c>
      <c r="R189" s="225">
        <v>1.47</v>
      </c>
      <c r="S189" s="225">
        <v>0.23</v>
      </c>
      <c r="T189" s="222">
        <f t="shared" si="30"/>
        <v>0.42690000000000011</v>
      </c>
      <c r="U189" s="59">
        <f t="shared" si="31"/>
        <v>19.210500000000007</v>
      </c>
      <c r="V189" s="59">
        <f t="shared" si="32"/>
        <v>6.6793877551020425E-2</v>
      </c>
      <c r="W189" s="59">
        <f t="shared" si="33"/>
        <v>3.0057244897959192</v>
      </c>
      <c r="X189" s="59">
        <f t="shared" si="34"/>
        <v>22.216224489795927</v>
      </c>
      <c r="Y189" s="60">
        <v>30</v>
      </c>
      <c r="Z189" s="58">
        <f t="shared" si="35"/>
        <v>10.350235232618942</v>
      </c>
      <c r="AA189" s="61">
        <f t="shared" si="36"/>
        <v>0.45772594752186596</v>
      </c>
      <c r="AB189" s="63">
        <f t="shared" si="37"/>
        <v>1.47</v>
      </c>
      <c r="AC189" s="62">
        <f t="shared" si="38"/>
        <v>0.23</v>
      </c>
      <c r="AD189" s="57">
        <f t="shared" si="39"/>
        <v>4.269000000000001</v>
      </c>
      <c r="AE189" s="58">
        <f t="shared" si="40"/>
        <v>0.6679387755102042</v>
      </c>
    </row>
    <row r="190" spans="2:31" x14ac:dyDescent="0.35">
      <c r="B190" s="71">
        <v>44186</v>
      </c>
      <c r="C190" s="106">
        <v>2019</v>
      </c>
      <c r="D190" s="71" t="s">
        <v>14</v>
      </c>
      <c r="E190" s="71" t="s">
        <v>13</v>
      </c>
      <c r="F190" s="78" t="s">
        <v>995</v>
      </c>
      <c r="G190" s="174">
        <v>4</v>
      </c>
      <c r="H190" s="106" t="s">
        <v>990</v>
      </c>
      <c r="I190" s="106" t="s">
        <v>8</v>
      </c>
      <c r="J190" s="174"/>
      <c r="K190" s="71" t="s">
        <v>1254</v>
      </c>
      <c r="L190" s="39">
        <v>231</v>
      </c>
      <c r="M190" s="127">
        <v>10.77</v>
      </c>
      <c r="N190" s="127">
        <v>123.09</v>
      </c>
      <c r="O190" s="129">
        <v>120.34</v>
      </c>
      <c r="P190" s="33">
        <f t="shared" si="45"/>
        <v>97.551638176638178</v>
      </c>
      <c r="Q190" s="262">
        <f t="shared" si="42"/>
        <v>2.2341376228775691</v>
      </c>
      <c r="R190" s="225">
        <v>0.36</v>
      </c>
      <c r="S190" s="225">
        <v>0.05</v>
      </c>
      <c r="T190" s="222">
        <f t="shared" si="30"/>
        <v>9.3162361960390613E-2</v>
      </c>
      <c r="U190" s="59">
        <f t="shared" si="31"/>
        <v>4.1923062882175772</v>
      </c>
      <c r="V190" s="59">
        <f t="shared" si="32"/>
        <v>1.2939216938943142E-2</v>
      </c>
      <c r="W190" s="59">
        <f t="shared" si="33"/>
        <v>0.58226476225244139</v>
      </c>
      <c r="X190" s="59">
        <f t="shared" si="34"/>
        <v>4.7745710504700183</v>
      </c>
      <c r="Y190" s="60">
        <v>30</v>
      </c>
      <c r="Z190" s="58">
        <f t="shared" si="35"/>
        <v>2.4483618233618216</v>
      </c>
      <c r="AA190" s="61">
        <f t="shared" si="36"/>
        <v>0.4125490553983755</v>
      </c>
      <c r="AB190" s="63">
        <f t="shared" si="37"/>
        <v>0.36</v>
      </c>
      <c r="AC190" s="62">
        <f t="shared" si="38"/>
        <v>0.05</v>
      </c>
      <c r="AD190" s="57">
        <f t="shared" si="39"/>
        <v>0.93162361960390616</v>
      </c>
      <c r="AE190" s="58">
        <f t="shared" si="40"/>
        <v>0.12939216938943143</v>
      </c>
    </row>
    <row r="191" spans="2:31" x14ac:dyDescent="0.35">
      <c r="B191" s="71">
        <v>44186</v>
      </c>
      <c r="C191" s="106">
        <v>2019</v>
      </c>
      <c r="D191" s="71" t="s">
        <v>14</v>
      </c>
      <c r="E191" s="71" t="s">
        <v>13</v>
      </c>
      <c r="F191" s="78" t="s">
        <v>995</v>
      </c>
      <c r="G191" s="174">
        <v>4</v>
      </c>
      <c r="H191" s="106" t="s">
        <v>990</v>
      </c>
      <c r="I191" s="106" t="s">
        <v>12</v>
      </c>
      <c r="J191" s="174"/>
      <c r="K191" s="71" t="s">
        <v>1255</v>
      </c>
      <c r="L191" s="39">
        <v>182</v>
      </c>
      <c r="M191" s="127">
        <v>10.95</v>
      </c>
      <c r="N191" s="127">
        <v>99.21</v>
      </c>
      <c r="O191" s="129">
        <v>93.65</v>
      </c>
      <c r="P191" s="33">
        <f t="shared" si="45"/>
        <v>93.700430546113765</v>
      </c>
      <c r="Q191" s="262">
        <f t="shared" si="42"/>
        <v>5.6042737627255201</v>
      </c>
      <c r="R191" s="225">
        <v>0.17</v>
      </c>
      <c r="S191" s="225">
        <v>0.06</v>
      </c>
      <c r="T191" s="222">
        <f t="shared" si="30"/>
        <v>4.650024183796856E-2</v>
      </c>
      <c r="U191" s="59">
        <f t="shared" si="31"/>
        <v>2.0925108827085852</v>
      </c>
      <c r="V191" s="59">
        <f t="shared" si="32"/>
        <v>1.641185006045949E-2</v>
      </c>
      <c r="W191" s="59">
        <f t="shared" si="33"/>
        <v>0.73853325272067705</v>
      </c>
      <c r="X191" s="59">
        <f t="shared" si="34"/>
        <v>2.8310441354292624</v>
      </c>
      <c r="Y191" s="60">
        <v>30</v>
      </c>
      <c r="Z191" s="58">
        <f t="shared" si="35"/>
        <v>6.2995694538862352</v>
      </c>
      <c r="AA191" s="61">
        <f t="shared" si="36"/>
        <v>0.43361547762998787</v>
      </c>
      <c r="AB191" s="63">
        <f t="shared" si="37"/>
        <v>0.17</v>
      </c>
      <c r="AC191" s="62">
        <f t="shared" si="38"/>
        <v>0.06</v>
      </c>
      <c r="AD191" s="57">
        <f t="shared" si="39"/>
        <v>0.46500241837968559</v>
      </c>
      <c r="AE191" s="58">
        <f t="shared" si="40"/>
        <v>0.1641185006045949</v>
      </c>
    </row>
    <row r="192" spans="2:31" x14ac:dyDescent="0.35">
      <c r="B192" s="71">
        <v>44186</v>
      </c>
      <c r="C192" s="106">
        <v>2019</v>
      </c>
      <c r="D192" s="71" t="s">
        <v>14</v>
      </c>
      <c r="E192" s="71" t="s">
        <v>13</v>
      </c>
      <c r="F192" s="78" t="s">
        <v>995</v>
      </c>
      <c r="G192" s="174">
        <v>4</v>
      </c>
      <c r="H192" s="106" t="s">
        <v>990</v>
      </c>
      <c r="I192" s="106" t="s">
        <v>11</v>
      </c>
      <c r="J192" s="174"/>
      <c r="K192" s="71" t="s">
        <v>1256</v>
      </c>
      <c r="L192" s="39">
        <v>11</v>
      </c>
      <c r="M192" s="127">
        <v>11.15</v>
      </c>
      <c r="N192" s="127">
        <v>95.1</v>
      </c>
      <c r="O192" s="129">
        <v>89.12</v>
      </c>
      <c r="P192" s="33">
        <f t="shared" si="45"/>
        <v>92.876712328767141</v>
      </c>
      <c r="Q192" s="262">
        <f t="shared" si="42"/>
        <v>6.2881177707676024</v>
      </c>
      <c r="R192" s="225">
        <v>0.26</v>
      </c>
      <c r="S192" s="225">
        <v>0.18</v>
      </c>
      <c r="T192" s="222">
        <f t="shared" si="30"/>
        <v>7.1979351032448347E-2</v>
      </c>
      <c r="U192" s="59">
        <f t="shared" si="31"/>
        <v>3.2390707964601755</v>
      </c>
      <c r="V192" s="59">
        <f t="shared" si="32"/>
        <v>4.9831858407079627E-2</v>
      </c>
      <c r="W192" s="59">
        <f t="shared" si="33"/>
        <v>2.2424336283185831</v>
      </c>
      <c r="X192" s="59">
        <f t="shared" si="34"/>
        <v>5.481504424778759</v>
      </c>
      <c r="Y192" s="60">
        <v>30</v>
      </c>
      <c r="Z192" s="58">
        <f t="shared" si="35"/>
        <v>7.123287671232859</v>
      </c>
      <c r="AA192" s="61">
        <f t="shared" si="36"/>
        <v>0.43834808259587005</v>
      </c>
      <c r="AB192" s="63">
        <f t="shared" si="37"/>
        <v>0.26</v>
      </c>
      <c r="AC192" s="62">
        <f t="shared" si="38"/>
        <v>0.18</v>
      </c>
      <c r="AD192" s="57">
        <f t="shared" si="39"/>
        <v>0.71979351032448347</v>
      </c>
      <c r="AE192" s="58">
        <f t="shared" si="40"/>
        <v>0.49831858407079627</v>
      </c>
    </row>
    <row r="193" spans="2:31" x14ac:dyDescent="0.35">
      <c r="B193" s="71">
        <v>44186</v>
      </c>
      <c r="C193" s="106">
        <v>2019</v>
      </c>
      <c r="D193" s="71" t="s">
        <v>14</v>
      </c>
      <c r="E193" s="71" t="s">
        <v>13</v>
      </c>
      <c r="F193" s="78" t="s">
        <v>994</v>
      </c>
      <c r="G193" s="174">
        <v>4</v>
      </c>
      <c r="H193" s="106" t="s">
        <v>990</v>
      </c>
      <c r="I193" s="106" t="s">
        <v>10</v>
      </c>
      <c r="J193" s="174"/>
      <c r="K193" s="71" t="s">
        <v>1257</v>
      </c>
      <c r="L193" s="39">
        <v>14</v>
      </c>
      <c r="M193" s="127">
        <v>11.1</v>
      </c>
      <c r="N193" s="127">
        <v>86.6</v>
      </c>
      <c r="O193" s="129">
        <v>77.599999999999994</v>
      </c>
      <c r="P193" s="33">
        <f t="shared" si="45"/>
        <v>88.079470198675509</v>
      </c>
      <c r="Q193" s="262">
        <f t="shared" si="42"/>
        <v>10.392609699769054</v>
      </c>
      <c r="R193" s="225">
        <v>1.54</v>
      </c>
      <c r="S193" s="225">
        <v>0.21</v>
      </c>
      <c r="T193" s="222">
        <f t="shared" si="30"/>
        <v>0.45794736842105266</v>
      </c>
      <c r="U193" s="59">
        <f t="shared" si="31"/>
        <v>20.60763157894737</v>
      </c>
      <c r="V193" s="59">
        <f t="shared" si="32"/>
        <v>6.2447368421052626E-2</v>
      </c>
      <c r="W193" s="59">
        <f t="shared" si="33"/>
        <v>2.810131578947368</v>
      </c>
      <c r="X193" s="59">
        <f t="shared" si="34"/>
        <v>23.417763157894736</v>
      </c>
      <c r="Y193" s="60">
        <v>30</v>
      </c>
      <c r="Z193" s="58">
        <f t="shared" si="35"/>
        <v>11.920529801324491</v>
      </c>
      <c r="AA193" s="61">
        <f t="shared" si="36"/>
        <v>0.46766917293233073</v>
      </c>
      <c r="AB193" s="63">
        <f t="shared" si="37"/>
        <v>1.54</v>
      </c>
      <c r="AC193" s="62">
        <f t="shared" si="38"/>
        <v>0.21</v>
      </c>
      <c r="AD193" s="57">
        <f t="shared" si="39"/>
        <v>4.5794736842105266</v>
      </c>
      <c r="AE193" s="58">
        <f t="shared" si="40"/>
        <v>0.62447368421052629</v>
      </c>
    </row>
    <row r="194" spans="2:31" x14ac:dyDescent="0.35">
      <c r="B194" s="71">
        <v>44186</v>
      </c>
      <c r="C194" s="106">
        <v>2019</v>
      </c>
      <c r="D194" s="71" t="s">
        <v>14</v>
      </c>
      <c r="E194" s="71" t="s">
        <v>13</v>
      </c>
      <c r="F194" s="78" t="s">
        <v>994</v>
      </c>
      <c r="G194" s="174">
        <v>3</v>
      </c>
      <c r="H194" s="106" t="s">
        <v>952</v>
      </c>
      <c r="I194" s="106" t="s">
        <v>8</v>
      </c>
      <c r="J194" s="174"/>
      <c r="K194" s="71" t="s">
        <v>1258</v>
      </c>
      <c r="L194" s="39">
        <v>355</v>
      </c>
      <c r="M194" s="127" t="s">
        <v>1037</v>
      </c>
      <c r="N194" s="127" t="s">
        <v>1379</v>
      </c>
      <c r="O194" s="129">
        <v>84.59</v>
      </c>
      <c r="P194" s="33">
        <f t="shared" si="45"/>
        <v>91.974921630094059</v>
      </c>
      <c r="Q194" s="262">
        <f t="shared" si="42"/>
        <v>7.0337399714254216</v>
      </c>
      <c r="R194" s="225">
        <v>0.32</v>
      </c>
      <c r="S194" s="225">
        <v>0.02</v>
      </c>
      <c r="T194" s="222">
        <f t="shared" ref="T194:T257" si="46">AB194*((250+(100*Z194/100))/1000)*(100/(100-(100*Z194/100)))</f>
        <v>8.9772324471710963E-2</v>
      </c>
      <c r="U194" s="59">
        <f t="shared" ref="U194:U257" si="47">IF(Z194="","",T194*(Y194/10*15))</f>
        <v>4.0397546012269929</v>
      </c>
      <c r="V194" s="59">
        <f t="shared" ref="V194:V257" si="48">AC194*((250+(100*Z194/100))/1000)*(100/(100-(100*Z194/100)))</f>
        <v>5.6107702794819352E-3</v>
      </c>
      <c r="W194" s="59">
        <f t="shared" ref="W194:W257" si="49">IF(Z194="","",V194*(Y194/10*15))</f>
        <v>0.25248466257668706</v>
      </c>
      <c r="X194" s="59">
        <f t="shared" ref="X194:X257" si="50">IF(AB194="","",U194+W194)</f>
        <v>4.2922392638036797</v>
      </c>
      <c r="Y194" s="60">
        <v>30</v>
      </c>
      <c r="Z194" s="58">
        <f t="shared" ref="Z194:Z257" si="51">100-P194</f>
        <v>8.0250783699059411</v>
      </c>
      <c r="AA194" s="61">
        <f t="shared" ref="AA194:AA257" si="52">IF(Z194="","",((400+Z194)/1000)*(100/(100-Z194)))</f>
        <v>0.44362644853442385</v>
      </c>
      <c r="AB194" s="63">
        <f t="shared" ref="AB194:AB257" si="53">R194</f>
        <v>0.32</v>
      </c>
      <c r="AC194" s="62">
        <f t="shared" ref="AC194:AC257" si="54">S194</f>
        <v>0.02</v>
      </c>
      <c r="AD194" s="57">
        <f t="shared" ref="AD194:AD257" si="55">T194*10</f>
        <v>0.89772324471710963</v>
      </c>
      <c r="AE194" s="58">
        <f t="shared" ref="AE194:AE257" si="56">V194*10</f>
        <v>5.6107702794819352E-2</v>
      </c>
    </row>
    <row r="195" spans="2:31" x14ac:dyDescent="0.35">
      <c r="B195" s="71">
        <v>44186</v>
      </c>
      <c r="C195" s="106">
        <v>2019</v>
      </c>
      <c r="D195" s="71" t="s">
        <v>14</v>
      </c>
      <c r="E195" s="71" t="s">
        <v>13</v>
      </c>
      <c r="F195" s="78" t="s">
        <v>994</v>
      </c>
      <c r="G195" s="174">
        <v>3</v>
      </c>
      <c r="H195" s="106" t="s">
        <v>952</v>
      </c>
      <c r="I195" s="106" t="s">
        <v>12</v>
      </c>
      <c r="J195" s="174"/>
      <c r="K195" s="71" t="s">
        <v>1259</v>
      </c>
      <c r="L195" s="39">
        <v>186</v>
      </c>
      <c r="M195" s="127">
        <v>10.94</v>
      </c>
      <c r="N195" s="127">
        <v>91.91</v>
      </c>
      <c r="O195" s="129">
        <v>86.22</v>
      </c>
      <c r="P195" s="33">
        <f t="shared" si="45"/>
        <v>92.972705940471783</v>
      </c>
      <c r="Q195" s="262">
        <f t="shared" ref="Q195:Q258" si="57">(N195-O195)/N195*100</f>
        <v>6.1908388641061887</v>
      </c>
      <c r="R195" s="225">
        <v>0.08</v>
      </c>
      <c r="S195" s="225">
        <v>0.05</v>
      </c>
      <c r="T195" s="222">
        <f t="shared" si="46"/>
        <v>2.21163655685441E-2</v>
      </c>
      <c r="U195" s="59">
        <f t="shared" si="47"/>
        <v>0.99523645058448451</v>
      </c>
      <c r="V195" s="59">
        <f t="shared" si="48"/>
        <v>1.3822728480340062E-2</v>
      </c>
      <c r="W195" s="59">
        <f t="shared" si="49"/>
        <v>0.62202278161530278</v>
      </c>
      <c r="X195" s="59">
        <f t="shared" si="50"/>
        <v>1.6172592321997872</v>
      </c>
      <c r="Y195" s="60">
        <v>30</v>
      </c>
      <c r="Z195" s="58">
        <f t="shared" si="51"/>
        <v>7.0272940595282165</v>
      </c>
      <c r="AA195" s="61">
        <f t="shared" si="52"/>
        <v>0.4377922422954304</v>
      </c>
      <c r="AB195" s="63">
        <f t="shared" si="53"/>
        <v>0.08</v>
      </c>
      <c r="AC195" s="62">
        <f t="shared" si="54"/>
        <v>0.05</v>
      </c>
      <c r="AD195" s="57">
        <f t="shared" si="55"/>
        <v>0.221163655685441</v>
      </c>
      <c r="AE195" s="58">
        <f t="shared" si="56"/>
        <v>0.13822728480340063</v>
      </c>
    </row>
    <row r="196" spans="2:31" x14ac:dyDescent="0.35">
      <c r="B196" s="71">
        <v>44186</v>
      </c>
      <c r="C196" s="106">
        <v>2019</v>
      </c>
      <c r="D196" s="71" t="s">
        <v>14</v>
      </c>
      <c r="E196" s="71" t="s">
        <v>13</v>
      </c>
      <c r="F196" s="78" t="s">
        <v>994</v>
      </c>
      <c r="G196" s="174">
        <v>3</v>
      </c>
      <c r="H196" s="106" t="s">
        <v>952</v>
      </c>
      <c r="I196" s="106" t="s">
        <v>11</v>
      </c>
      <c r="J196" s="174"/>
      <c r="K196" s="71" t="s">
        <v>1260</v>
      </c>
      <c r="L196" s="39">
        <v>187</v>
      </c>
      <c r="M196" s="127">
        <v>11.01</v>
      </c>
      <c r="N196" s="127">
        <v>95.01</v>
      </c>
      <c r="O196" s="129">
        <v>87.4</v>
      </c>
      <c r="P196" s="33">
        <f t="shared" si="45"/>
        <v>90.94047619047619</v>
      </c>
      <c r="Q196" s="262">
        <f t="shared" si="57"/>
        <v>8.0096831912430257</v>
      </c>
      <c r="R196" s="225">
        <v>0.4</v>
      </c>
      <c r="S196" s="225">
        <v>7.0000000000000007E-2</v>
      </c>
      <c r="T196" s="222">
        <f t="shared" si="46"/>
        <v>0.11394685168215736</v>
      </c>
      <c r="U196" s="59">
        <f t="shared" si="47"/>
        <v>5.1276083256970812</v>
      </c>
      <c r="V196" s="59">
        <f t="shared" si="48"/>
        <v>1.9940699044377539E-2</v>
      </c>
      <c r="W196" s="59">
        <f t="shared" si="49"/>
        <v>0.89733145699698924</v>
      </c>
      <c r="X196" s="59">
        <f t="shared" si="50"/>
        <v>6.0249397826940703</v>
      </c>
      <c r="Y196" s="60">
        <v>30</v>
      </c>
      <c r="Z196" s="58">
        <f t="shared" si="51"/>
        <v>9.0595238095238102</v>
      </c>
      <c r="AA196" s="61">
        <f t="shared" si="52"/>
        <v>0.44981018457913347</v>
      </c>
      <c r="AB196" s="63">
        <f t="shared" si="53"/>
        <v>0.4</v>
      </c>
      <c r="AC196" s="62">
        <f t="shared" si="54"/>
        <v>7.0000000000000007E-2</v>
      </c>
      <c r="AD196" s="57">
        <f t="shared" si="55"/>
        <v>1.1394685168215737</v>
      </c>
      <c r="AE196" s="58">
        <f t="shared" si="56"/>
        <v>0.19940699044377538</v>
      </c>
    </row>
    <row r="197" spans="2:31" x14ac:dyDescent="0.35">
      <c r="B197" s="71">
        <v>44186</v>
      </c>
      <c r="C197" s="106">
        <v>2019</v>
      </c>
      <c r="D197" s="71" t="s">
        <v>14</v>
      </c>
      <c r="E197" s="71" t="s">
        <v>13</v>
      </c>
      <c r="F197" s="78" t="s">
        <v>994</v>
      </c>
      <c r="G197" s="174">
        <v>3</v>
      </c>
      <c r="H197" s="106" t="s">
        <v>952</v>
      </c>
      <c r="I197" s="106" t="s">
        <v>10</v>
      </c>
      <c r="J197" s="174"/>
      <c r="K197" s="71" t="s">
        <v>1261</v>
      </c>
      <c r="L197" s="39">
        <v>50</v>
      </c>
      <c r="M197" s="127">
        <v>11.21</v>
      </c>
      <c r="N197" s="127">
        <v>88.79</v>
      </c>
      <c r="O197" s="129">
        <v>79.97</v>
      </c>
      <c r="P197" s="33">
        <f t="shared" si="45"/>
        <v>88.631090487238964</v>
      </c>
      <c r="Q197" s="262">
        <f t="shared" si="57"/>
        <v>9.9335510755715806</v>
      </c>
      <c r="R197" s="225">
        <v>2.04</v>
      </c>
      <c r="S197" s="225">
        <v>0.19</v>
      </c>
      <c r="T197" s="222">
        <f t="shared" si="46"/>
        <v>0.60158638743455506</v>
      </c>
      <c r="U197" s="59">
        <f t="shared" si="47"/>
        <v>27.071387434554978</v>
      </c>
      <c r="V197" s="59">
        <f t="shared" si="48"/>
        <v>5.6030104712041895E-2</v>
      </c>
      <c r="W197" s="59">
        <f t="shared" si="49"/>
        <v>2.5213547120418851</v>
      </c>
      <c r="X197" s="59">
        <f t="shared" si="50"/>
        <v>29.592742146596862</v>
      </c>
      <c r="Y197" s="60">
        <v>30</v>
      </c>
      <c r="Z197" s="58">
        <f t="shared" si="51"/>
        <v>11.368909512761036</v>
      </c>
      <c r="AA197" s="61">
        <f t="shared" si="52"/>
        <v>0.46413612565445039</v>
      </c>
      <c r="AB197" s="63">
        <f t="shared" si="53"/>
        <v>2.04</v>
      </c>
      <c r="AC197" s="62">
        <f t="shared" si="54"/>
        <v>0.19</v>
      </c>
      <c r="AD197" s="57">
        <f t="shared" si="55"/>
        <v>6.0158638743455501</v>
      </c>
      <c r="AE197" s="58">
        <f t="shared" si="56"/>
        <v>0.56030104712041895</v>
      </c>
    </row>
    <row r="198" spans="2:31" x14ac:dyDescent="0.35">
      <c r="B198" s="71">
        <v>44186</v>
      </c>
      <c r="C198" s="106">
        <v>2019</v>
      </c>
      <c r="D198" s="71" t="s">
        <v>14</v>
      </c>
      <c r="E198" s="71" t="s">
        <v>13</v>
      </c>
      <c r="F198" s="78" t="s">
        <v>994</v>
      </c>
      <c r="G198" s="174">
        <v>3</v>
      </c>
      <c r="H198" s="106" t="s">
        <v>990</v>
      </c>
      <c r="I198" s="106" t="s">
        <v>8</v>
      </c>
      <c r="J198" s="174"/>
      <c r="K198" s="71" t="s">
        <v>1262</v>
      </c>
      <c r="L198" s="39">
        <v>389</v>
      </c>
      <c r="M198" s="127">
        <v>11</v>
      </c>
      <c r="N198" s="127">
        <v>97.96</v>
      </c>
      <c r="O198" s="129">
        <v>93.03</v>
      </c>
      <c r="P198" s="33">
        <f t="shared" si="45"/>
        <v>94.330726770929175</v>
      </c>
      <c r="Q198" s="262">
        <f t="shared" si="57"/>
        <v>5.0326663944467054</v>
      </c>
      <c r="R198" s="225">
        <v>0.2</v>
      </c>
      <c r="S198" s="225">
        <v>0.05</v>
      </c>
      <c r="T198" s="222">
        <f t="shared" si="46"/>
        <v>5.4206997439960984E-2</v>
      </c>
      <c r="U198" s="59">
        <f t="shared" si="47"/>
        <v>2.4393148847982444</v>
      </c>
      <c r="V198" s="59">
        <f t="shared" si="48"/>
        <v>1.3551749359990246E-2</v>
      </c>
      <c r="W198" s="59">
        <f t="shared" si="49"/>
        <v>0.60982872119956111</v>
      </c>
      <c r="X198" s="59">
        <f t="shared" si="50"/>
        <v>3.0491436059978057</v>
      </c>
      <c r="Y198" s="60">
        <v>30</v>
      </c>
      <c r="Z198" s="58">
        <f t="shared" si="51"/>
        <v>5.669273229070825</v>
      </c>
      <c r="AA198" s="61">
        <f t="shared" si="52"/>
        <v>0.43004998171400699</v>
      </c>
      <c r="AB198" s="63">
        <f t="shared" si="53"/>
        <v>0.2</v>
      </c>
      <c r="AC198" s="62">
        <f t="shared" si="54"/>
        <v>0.05</v>
      </c>
      <c r="AD198" s="57">
        <f t="shared" si="55"/>
        <v>0.5420699743996098</v>
      </c>
      <c r="AE198" s="58">
        <f t="shared" si="56"/>
        <v>0.13551749359990245</v>
      </c>
    </row>
    <row r="199" spans="2:31" x14ac:dyDescent="0.35">
      <c r="B199" s="71">
        <v>44186</v>
      </c>
      <c r="C199" s="106">
        <v>2019</v>
      </c>
      <c r="D199" s="71" t="s">
        <v>14</v>
      </c>
      <c r="E199" s="71" t="s">
        <v>13</v>
      </c>
      <c r="F199" s="78" t="s">
        <v>994</v>
      </c>
      <c r="G199" s="174">
        <v>3</v>
      </c>
      <c r="H199" s="106" t="s">
        <v>990</v>
      </c>
      <c r="I199" s="106" t="s">
        <v>12</v>
      </c>
      <c r="J199" s="174"/>
      <c r="K199" s="71" t="s">
        <v>1263</v>
      </c>
      <c r="L199" s="39">
        <v>193</v>
      </c>
      <c r="M199" s="127">
        <v>10.94</v>
      </c>
      <c r="N199" s="127">
        <v>93.27</v>
      </c>
      <c r="O199" s="129">
        <v>87.78</v>
      </c>
      <c r="P199" s="33">
        <f t="shared" si="45"/>
        <v>93.331713834568205</v>
      </c>
      <c r="Q199" s="262">
        <f t="shared" si="57"/>
        <v>5.8861370215503328</v>
      </c>
      <c r="R199" s="225">
        <v>0.04</v>
      </c>
      <c r="S199" s="225">
        <v>0.02</v>
      </c>
      <c r="T199" s="222">
        <f t="shared" si="46"/>
        <v>1.1000260281103591E-2</v>
      </c>
      <c r="U199" s="59">
        <f t="shared" si="47"/>
        <v>0.49501171264966159</v>
      </c>
      <c r="V199" s="59">
        <f t="shared" si="48"/>
        <v>5.5001301405517957E-3</v>
      </c>
      <c r="W199" s="59">
        <f t="shared" si="49"/>
        <v>0.2475058563248308</v>
      </c>
      <c r="X199" s="59">
        <f t="shared" si="50"/>
        <v>0.74251756897449239</v>
      </c>
      <c r="Y199" s="60">
        <v>30</v>
      </c>
      <c r="Z199" s="58">
        <f t="shared" si="51"/>
        <v>6.6682861654317946</v>
      </c>
      <c r="AA199" s="61">
        <f t="shared" si="52"/>
        <v>0.4357235814679854</v>
      </c>
      <c r="AB199" s="63">
        <f t="shared" si="53"/>
        <v>0.04</v>
      </c>
      <c r="AC199" s="62">
        <f t="shared" si="54"/>
        <v>0.02</v>
      </c>
      <c r="AD199" s="57">
        <f t="shared" si="55"/>
        <v>0.11000260281103591</v>
      </c>
      <c r="AE199" s="58">
        <f t="shared" si="56"/>
        <v>5.5001301405517955E-2</v>
      </c>
    </row>
    <row r="200" spans="2:31" x14ac:dyDescent="0.35">
      <c r="B200" s="71">
        <v>44186</v>
      </c>
      <c r="C200" s="106">
        <v>2019</v>
      </c>
      <c r="D200" s="71" t="s">
        <v>14</v>
      </c>
      <c r="E200" s="71" t="s">
        <v>13</v>
      </c>
      <c r="F200" s="78" t="s">
        <v>994</v>
      </c>
      <c r="G200" s="174">
        <v>3</v>
      </c>
      <c r="H200" s="106" t="s">
        <v>990</v>
      </c>
      <c r="I200" s="106" t="s">
        <v>11</v>
      </c>
      <c r="J200" s="174"/>
      <c r="K200" s="71" t="s">
        <v>1264</v>
      </c>
      <c r="L200" s="39">
        <v>352</v>
      </c>
      <c r="M200" s="127" t="s">
        <v>1029</v>
      </c>
      <c r="N200" s="127" t="s">
        <v>1380</v>
      </c>
      <c r="O200" s="129">
        <v>79.099999999999994</v>
      </c>
      <c r="P200" s="33">
        <f t="shared" si="45"/>
        <v>90.571581196581192</v>
      </c>
      <c r="Q200" s="262">
        <f t="shared" si="57"/>
        <v>8.1940575673166229</v>
      </c>
      <c r="R200" s="225">
        <v>0.5</v>
      </c>
      <c r="S200" s="225">
        <v>0.18</v>
      </c>
      <c r="T200" s="222">
        <f t="shared" si="46"/>
        <v>0.14321734001769393</v>
      </c>
      <c r="U200" s="59">
        <f t="shared" si="47"/>
        <v>6.4447803007962268</v>
      </c>
      <c r="V200" s="59">
        <f t="shared" si="48"/>
        <v>5.155824240636981E-2</v>
      </c>
      <c r="W200" s="59">
        <f t="shared" si="49"/>
        <v>2.3201209082866416</v>
      </c>
      <c r="X200" s="59">
        <f t="shared" si="50"/>
        <v>8.7649012090828684</v>
      </c>
      <c r="Y200" s="60">
        <v>30</v>
      </c>
      <c r="Z200" s="58">
        <f t="shared" si="51"/>
        <v>9.4284188034188077</v>
      </c>
      <c r="AA200" s="61">
        <f t="shared" si="52"/>
        <v>0.45204954290769694</v>
      </c>
      <c r="AB200" s="63">
        <f t="shared" si="53"/>
        <v>0.5</v>
      </c>
      <c r="AC200" s="62">
        <f t="shared" si="54"/>
        <v>0.18</v>
      </c>
      <c r="AD200" s="57">
        <f t="shared" si="55"/>
        <v>1.4321734001769393</v>
      </c>
      <c r="AE200" s="58">
        <f t="shared" si="56"/>
        <v>0.51558242406369814</v>
      </c>
    </row>
    <row r="201" spans="2:31" x14ac:dyDescent="0.35">
      <c r="B201" s="71">
        <v>44186</v>
      </c>
      <c r="C201" s="106">
        <v>2019</v>
      </c>
      <c r="D201" s="71" t="s">
        <v>14</v>
      </c>
      <c r="E201" s="71" t="s">
        <v>13</v>
      </c>
      <c r="F201" s="78" t="s">
        <v>994</v>
      </c>
      <c r="G201" s="174">
        <v>3</v>
      </c>
      <c r="H201" s="106" t="s">
        <v>990</v>
      </c>
      <c r="I201" s="106" t="s">
        <v>10</v>
      </c>
      <c r="J201" s="174"/>
      <c r="K201" s="71" t="s">
        <v>1265</v>
      </c>
      <c r="L201" s="39">
        <v>51</v>
      </c>
      <c r="M201" s="127">
        <v>10.96</v>
      </c>
      <c r="N201" s="127">
        <v>93.95</v>
      </c>
      <c r="O201" s="129">
        <v>84.99</v>
      </c>
      <c r="P201" s="33">
        <f t="shared" si="45"/>
        <v>89.203518496204353</v>
      </c>
      <c r="Q201" s="262">
        <f t="shared" si="57"/>
        <v>9.5369877594465216</v>
      </c>
      <c r="R201" s="225">
        <v>1.7</v>
      </c>
      <c r="S201" s="225">
        <v>0.66</v>
      </c>
      <c r="T201" s="222">
        <f t="shared" si="46"/>
        <v>0.49701404835877355</v>
      </c>
      <c r="U201" s="59">
        <f t="shared" si="47"/>
        <v>22.36563217614481</v>
      </c>
      <c r="V201" s="59">
        <f t="shared" si="48"/>
        <v>0.19295839524517092</v>
      </c>
      <c r="W201" s="59">
        <f t="shared" si="49"/>
        <v>8.6831277860326921</v>
      </c>
      <c r="X201" s="59">
        <f t="shared" si="50"/>
        <v>31.048759962177503</v>
      </c>
      <c r="Y201" s="60">
        <v>30</v>
      </c>
      <c r="Z201" s="58">
        <f t="shared" si="51"/>
        <v>10.796481503795647</v>
      </c>
      <c r="AA201" s="61">
        <f t="shared" si="52"/>
        <v>0.46051600702417944</v>
      </c>
      <c r="AB201" s="63">
        <f t="shared" si="53"/>
        <v>1.7</v>
      </c>
      <c r="AC201" s="62">
        <f t="shared" si="54"/>
        <v>0.66</v>
      </c>
      <c r="AD201" s="57">
        <f t="shared" si="55"/>
        <v>4.9701404835877359</v>
      </c>
      <c r="AE201" s="58">
        <f t="shared" si="56"/>
        <v>1.9295839524517091</v>
      </c>
    </row>
    <row r="202" spans="2:31" x14ac:dyDescent="0.35">
      <c r="B202" s="71">
        <v>44186</v>
      </c>
      <c r="C202" s="106">
        <v>2019</v>
      </c>
      <c r="D202" s="71" t="s">
        <v>14</v>
      </c>
      <c r="E202" s="71" t="s">
        <v>14</v>
      </c>
      <c r="F202" s="78" t="s">
        <v>994</v>
      </c>
      <c r="G202" s="174">
        <v>3</v>
      </c>
      <c r="H202" s="106" t="s">
        <v>952</v>
      </c>
      <c r="I202" s="106" t="s">
        <v>8</v>
      </c>
      <c r="J202" s="174"/>
      <c r="K202" s="71" t="s">
        <v>1266</v>
      </c>
      <c r="L202" s="39">
        <v>106</v>
      </c>
      <c r="M202" s="127" t="s">
        <v>1026</v>
      </c>
      <c r="N202" s="127">
        <v>101.25</v>
      </c>
      <c r="O202" s="129">
        <v>93.77</v>
      </c>
      <c r="P202" s="33">
        <f t="shared" si="45"/>
        <v>91.683344451856797</v>
      </c>
      <c r="Q202" s="262">
        <f t="shared" si="57"/>
        <v>7.3876543209876573</v>
      </c>
      <c r="R202" s="225">
        <v>0.28999999999999998</v>
      </c>
      <c r="S202" s="225">
        <v>0.06</v>
      </c>
      <c r="T202" s="222">
        <f t="shared" si="46"/>
        <v>8.1707130730050925E-2</v>
      </c>
      <c r="U202" s="59">
        <f t="shared" si="47"/>
        <v>3.6768208828522915</v>
      </c>
      <c r="V202" s="59">
        <f t="shared" si="48"/>
        <v>1.6904923599320883E-2</v>
      </c>
      <c r="W202" s="59">
        <f t="shared" si="49"/>
        <v>0.76072156196943974</v>
      </c>
      <c r="X202" s="59">
        <f t="shared" si="50"/>
        <v>4.4375424448217311</v>
      </c>
      <c r="Y202" s="60">
        <v>30</v>
      </c>
      <c r="Z202" s="58">
        <f t="shared" si="51"/>
        <v>8.3166555481432027</v>
      </c>
      <c r="AA202" s="61">
        <f t="shared" si="52"/>
        <v>0.44535532379335441</v>
      </c>
      <c r="AB202" s="63">
        <f t="shared" si="53"/>
        <v>0.28999999999999998</v>
      </c>
      <c r="AC202" s="62">
        <f t="shared" si="54"/>
        <v>0.06</v>
      </c>
      <c r="AD202" s="57">
        <f t="shared" si="55"/>
        <v>0.81707130730050925</v>
      </c>
      <c r="AE202" s="58">
        <f t="shared" si="56"/>
        <v>0.16904923599320884</v>
      </c>
    </row>
    <row r="203" spans="2:31" x14ac:dyDescent="0.35">
      <c r="B203" s="71">
        <v>44186</v>
      </c>
      <c r="C203" s="106">
        <v>2019</v>
      </c>
      <c r="D203" s="71" t="s">
        <v>14</v>
      </c>
      <c r="E203" s="71" t="s">
        <v>14</v>
      </c>
      <c r="F203" s="78" t="s">
        <v>994</v>
      </c>
      <c r="G203" s="174">
        <v>3</v>
      </c>
      <c r="H203" s="106" t="s">
        <v>952</v>
      </c>
      <c r="I203" s="106" t="s">
        <v>12</v>
      </c>
      <c r="J203" s="174"/>
      <c r="K203" s="71" t="s">
        <v>1267</v>
      </c>
      <c r="L203" s="39">
        <v>107</v>
      </c>
      <c r="M203" s="127" t="s">
        <v>1371</v>
      </c>
      <c r="N203" s="127">
        <v>105.12</v>
      </c>
      <c r="O203" s="129">
        <v>98.19</v>
      </c>
      <c r="P203" s="33">
        <f t="shared" si="45"/>
        <v>92.644092983759691</v>
      </c>
      <c r="Q203" s="262">
        <f t="shared" si="57"/>
        <v>6.5924657534246629</v>
      </c>
      <c r="R203" s="225">
        <v>0.09</v>
      </c>
      <c r="S203" s="225">
        <v>0.02</v>
      </c>
      <c r="T203" s="222">
        <f t="shared" si="46"/>
        <v>2.5001088450962414E-2</v>
      </c>
      <c r="U203" s="59">
        <f t="shared" si="47"/>
        <v>1.1250489802933086</v>
      </c>
      <c r="V203" s="59">
        <f t="shared" si="48"/>
        <v>5.5557974335472028E-3</v>
      </c>
      <c r="W203" s="59">
        <f t="shared" si="49"/>
        <v>0.25001088450962411</v>
      </c>
      <c r="X203" s="59">
        <f t="shared" si="50"/>
        <v>1.3750598648029326</v>
      </c>
      <c r="Y203" s="60">
        <v>30</v>
      </c>
      <c r="Z203" s="58">
        <f t="shared" si="51"/>
        <v>7.3559070162403088</v>
      </c>
      <c r="AA203" s="61">
        <f t="shared" si="52"/>
        <v>0.43969981668194313</v>
      </c>
      <c r="AB203" s="63">
        <f t="shared" si="53"/>
        <v>0.09</v>
      </c>
      <c r="AC203" s="62">
        <f t="shared" si="54"/>
        <v>0.02</v>
      </c>
      <c r="AD203" s="57">
        <f t="shared" si="55"/>
        <v>0.25001088450962416</v>
      </c>
      <c r="AE203" s="58">
        <f t="shared" si="56"/>
        <v>5.5557974335472028E-2</v>
      </c>
    </row>
    <row r="204" spans="2:31" x14ac:dyDescent="0.35">
      <c r="B204" s="71">
        <v>44186</v>
      </c>
      <c r="C204" s="106">
        <v>2019</v>
      </c>
      <c r="D204" s="71" t="s">
        <v>14</v>
      </c>
      <c r="E204" s="71" t="s">
        <v>14</v>
      </c>
      <c r="F204" s="78" t="s">
        <v>994</v>
      </c>
      <c r="G204" s="174">
        <v>3</v>
      </c>
      <c r="H204" s="106" t="s">
        <v>952</v>
      </c>
      <c r="I204" s="106" t="s">
        <v>11</v>
      </c>
      <c r="J204" s="174"/>
      <c r="K204" s="71" t="s">
        <v>1268</v>
      </c>
      <c r="L204" s="39" t="s">
        <v>1381</v>
      </c>
      <c r="M204" s="127">
        <v>11</v>
      </c>
      <c r="N204" s="127">
        <v>90.44</v>
      </c>
      <c r="O204" s="129"/>
      <c r="P204" s="93">
        <v>90.6</v>
      </c>
      <c r="Q204" s="262">
        <f t="shared" si="57"/>
        <v>100</v>
      </c>
      <c r="R204" s="225">
        <v>0.44</v>
      </c>
      <c r="S204" s="225">
        <v>0.1</v>
      </c>
      <c r="T204" s="222">
        <f t="shared" si="46"/>
        <v>0.12597792494481236</v>
      </c>
      <c r="U204" s="59">
        <f t="shared" si="47"/>
        <v>5.6690066225165561</v>
      </c>
      <c r="V204" s="59">
        <f t="shared" si="48"/>
        <v>2.8631346578366447E-2</v>
      </c>
      <c r="W204" s="59">
        <f t="shared" si="49"/>
        <v>1.2884105960264902</v>
      </c>
      <c r="X204" s="59">
        <f t="shared" si="50"/>
        <v>6.9574172185430463</v>
      </c>
      <c r="Y204" s="60">
        <v>30</v>
      </c>
      <c r="Z204" s="58">
        <f t="shared" si="51"/>
        <v>9.4000000000000057</v>
      </c>
      <c r="AA204" s="61">
        <f t="shared" si="52"/>
        <v>0.45187637969094924</v>
      </c>
      <c r="AB204" s="63">
        <f t="shared" si="53"/>
        <v>0.44</v>
      </c>
      <c r="AC204" s="62">
        <f t="shared" si="54"/>
        <v>0.1</v>
      </c>
      <c r="AD204" s="57">
        <f t="shared" si="55"/>
        <v>1.2597792494481235</v>
      </c>
      <c r="AE204" s="58">
        <f t="shared" si="56"/>
        <v>0.28631346578366446</v>
      </c>
    </row>
    <row r="205" spans="2:31" x14ac:dyDescent="0.35">
      <c r="B205" s="71">
        <v>44186</v>
      </c>
      <c r="C205" s="106">
        <v>2019</v>
      </c>
      <c r="D205" s="71" t="s">
        <v>14</v>
      </c>
      <c r="E205" s="71" t="s">
        <v>14</v>
      </c>
      <c r="F205" s="78" t="s">
        <v>994</v>
      </c>
      <c r="G205" s="174">
        <v>3</v>
      </c>
      <c r="H205" s="106" t="s">
        <v>952</v>
      </c>
      <c r="I205" s="106" t="s">
        <v>10</v>
      </c>
      <c r="J205" s="174"/>
      <c r="K205" s="71" t="s">
        <v>1269</v>
      </c>
      <c r="L205" s="39">
        <v>49</v>
      </c>
      <c r="M205" s="127">
        <v>11.34</v>
      </c>
      <c r="N205" s="127">
        <v>98.23</v>
      </c>
      <c r="O205" s="129">
        <v>88.45</v>
      </c>
      <c r="P205" s="33">
        <f t="shared" ref="P205:P213" si="58">100/(N205-M205)*(O205-M205)</f>
        <v>88.744389457935313</v>
      </c>
      <c r="Q205" s="262">
        <f t="shared" si="57"/>
        <v>9.9562251857884565</v>
      </c>
      <c r="R205" s="225">
        <v>1.7</v>
      </c>
      <c r="S205" s="225">
        <v>0.25</v>
      </c>
      <c r="T205" s="222">
        <f t="shared" si="46"/>
        <v>0.50046492024380762</v>
      </c>
      <c r="U205" s="59">
        <f t="shared" si="47"/>
        <v>22.520921410971344</v>
      </c>
      <c r="V205" s="59">
        <f t="shared" si="48"/>
        <v>7.3597782388795233E-2</v>
      </c>
      <c r="W205" s="59">
        <f t="shared" si="49"/>
        <v>3.3119002074957855</v>
      </c>
      <c r="X205" s="59">
        <f t="shared" si="50"/>
        <v>25.832821618467129</v>
      </c>
      <c r="Y205" s="60">
        <v>30</v>
      </c>
      <c r="Z205" s="58">
        <f t="shared" si="51"/>
        <v>11.255610542064687</v>
      </c>
      <c r="AA205" s="61">
        <f t="shared" si="52"/>
        <v>0.46341589936454414</v>
      </c>
      <c r="AB205" s="63">
        <f t="shared" si="53"/>
        <v>1.7</v>
      </c>
      <c r="AC205" s="62">
        <f t="shared" si="54"/>
        <v>0.25</v>
      </c>
      <c r="AD205" s="57">
        <f t="shared" si="55"/>
        <v>5.0046492024380758</v>
      </c>
      <c r="AE205" s="58">
        <f t="shared" si="56"/>
        <v>0.7359778238879523</v>
      </c>
    </row>
    <row r="206" spans="2:31" x14ac:dyDescent="0.35">
      <c r="B206" s="71">
        <v>44186</v>
      </c>
      <c r="C206" s="106">
        <v>2019</v>
      </c>
      <c r="D206" s="71" t="s">
        <v>14</v>
      </c>
      <c r="E206" s="71" t="s">
        <v>14</v>
      </c>
      <c r="F206" s="78" t="s">
        <v>994</v>
      </c>
      <c r="G206" s="174">
        <v>3</v>
      </c>
      <c r="H206" s="106" t="s">
        <v>990</v>
      </c>
      <c r="I206" s="106" t="s">
        <v>8</v>
      </c>
      <c r="J206" s="174"/>
      <c r="K206" s="71" t="s">
        <v>1270</v>
      </c>
      <c r="L206" s="39">
        <v>354</v>
      </c>
      <c r="M206" s="127" t="s">
        <v>1021</v>
      </c>
      <c r="N206" s="127" t="s">
        <v>1382</v>
      </c>
      <c r="O206" s="129">
        <v>95.03</v>
      </c>
      <c r="P206" s="33">
        <f t="shared" si="58"/>
        <v>92.458038869257962</v>
      </c>
      <c r="Q206" s="262">
        <f t="shared" si="57"/>
        <v>6.7052817592774385</v>
      </c>
      <c r="R206" s="225">
        <v>0.19</v>
      </c>
      <c r="S206" s="225">
        <v>0.08</v>
      </c>
      <c r="T206" s="222">
        <f t="shared" si="46"/>
        <v>5.2924519288188206E-2</v>
      </c>
      <c r="U206" s="59">
        <f t="shared" si="47"/>
        <v>2.3816033679684692</v>
      </c>
      <c r="V206" s="59">
        <f t="shared" si="48"/>
        <v>2.2284008121342406E-2</v>
      </c>
      <c r="W206" s="59">
        <f t="shared" si="49"/>
        <v>1.0027803654604082</v>
      </c>
      <c r="X206" s="59">
        <f t="shared" si="50"/>
        <v>3.3843837334288773</v>
      </c>
      <c r="Y206" s="60">
        <v>30</v>
      </c>
      <c r="Z206" s="58">
        <f t="shared" si="51"/>
        <v>7.5419611307420382</v>
      </c>
      <c r="AA206" s="61">
        <f t="shared" si="52"/>
        <v>0.44078585930968583</v>
      </c>
      <c r="AB206" s="63">
        <f t="shared" si="53"/>
        <v>0.19</v>
      </c>
      <c r="AC206" s="62">
        <f t="shared" si="54"/>
        <v>0.08</v>
      </c>
      <c r="AD206" s="57">
        <f t="shared" si="55"/>
        <v>0.5292451928818821</v>
      </c>
      <c r="AE206" s="58">
        <f t="shared" si="56"/>
        <v>0.22284008121342405</v>
      </c>
    </row>
    <row r="207" spans="2:31" x14ac:dyDescent="0.35">
      <c r="B207" s="71">
        <v>44186</v>
      </c>
      <c r="C207" s="106">
        <v>2019</v>
      </c>
      <c r="D207" s="71" t="s">
        <v>14</v>
      </c>
      <c r="E207" s="71" t="s">
        <v>14</v>
      </c>
      <c r="F207" s="78" t="s">
        <v>994</v>
      </c>
      <c r="G207" s="174">
        <v>3</v>
      </c>
      <c r="H207" s="106" t="s">
        <v>990</v>
      </c>
      <c r="I207" s="106" t="s">
        <v>12</v>
      </c>
      <c r="J207" s="174"/>
      <c r="K207" s="71" t="s">
        <v>1271</v>
      </c>
      <c r="L207" s="39">
        <v>230</v>
      </c>
      <c r="M207" s="127">
        <v>10.94</v>
      </c>
      <c r="N207" s="127">
        <v>102.35</v>
      </c>
      <c r="O207" s="129">
        <v>96.81</v>
      </c>
      <c r="P207" s="33">
        <f t="shared" si="58"/>
        <v>93.939393939393952</v>
      </c>
      <c r="Q207" s="262">
        <f t="shared" si="57"/>
        <v>5.4127992183683364</v>
      </c>
      <c r="R207" s="225">
        <v>0.02</v>
      </c>
      <c r="S207" s="225">
        <v>0.1</v>
      </c>
      <c r="T207" s="222">
        <f t="shared" si="46"/>
        <v>5.4516129032258064E-3</v>
      </c>
      <c r="U207" s="59">
        <f t="shared" si="47"/>
        <v>0.2453225806451613</v>
      </c>
      <c r="V207" s="59">
        <f t="shared" si="48"/>
        <v>2.725806451612903E-2</v>
      </c>
      <c r="W207" s="59">
        <f t="shared" si="49"/>
        <v>1.2266129032258064</v>
      </c>
      <c r="X207" s="59">
        <f t="shared" si="50"/>
        <v>1.4719354838709677</v>
      </c>
      <c r="Y207" s="60">
        <v>30</v>
      </c>
      <c r="Z207" s="58">
        <f t="shared" si="51"/>
        <v>6.0606060606060481</v>
      </c>
      <c r="AA207" s="61">
        <f t="shared" si="52"/>
        <v>0.43225806451612903</v>
      </c>
      <c r="AB207" s="63">
        <f t="shared" si="53"/>
        <v>0.02</v>
      </c>
      <c r="AC207" s="62">
        <f t="shared" si="54"/>
        <v>0.1</v>
      </c>
      <c r="AD207" s="57">
        <f t="shared" si="55"/>
        <v>5.4516129032258068E-2</v>
      </c>
      <c r="AE207" s="58">
        <f t="shared" si="56"/>
        <v>0.27258064516129032</v>
      </c>
    </row>
    <row r="208" spans="2:31" x14ac:dyDescent="0.35">
      <c r="B208" s="71">
        <v>44186</v>
      </c>
      <c r="C208" s="106">
        <v>2019</v>
      </c>
      <c r="D208" s="71" t="s">
        <v>14</v>
      </c>
      <c r="E208" s="71" t="s">
        <v>14</v>
      </c>
      <c r="F208" s="78" t="s">
        <v>994</v>
      </c>
      <c r="G208" s="174">
        <v>3</v>
      </c>
      <c r="H208" s="106" t="s">
        <v>990</v>
      </c>
      <c r="I208" s="106" t="s">
        <v>11</v>
      </c>
      <c r="J208" s="174"/>
      <c r="K208" s="71" t="s">
        <v>1272</v>
      </c>
      <c r="L208" s="39" t="s">
        <v>911</v>
      </c>
      <c r="M208" s="127">
        <v>11.22</v>
      </c>
      <c r="N208" s="127">
        <v>81.88</v>
      </c>
      <c r="O208" s="127">
        <v>75.78</v>
      </c>
      <c r="P208" s="33">
        <f t="shared" si="58"/>
        <v>91.367110104726876</v>
      </c>
      <c r="Q208" s="262">
        <f t="shared" si="57"/>
        <v>7.4499267220322354</v>
      </c>
      <c r="R208" s="225">
        <v>0.24</v>
      </c>
      <c r="S208" s="225">
        <v>0.1</v>
      </c>
      <c r="T208" s="222">
        <f t="shared" si="46"/>
        <v>6.7936802973977681E-2</v>
      </c>
      <c r="U208" s="59">
        <f t="shared" si="47"/>
        <v>3.0571561338289954</v>
      </c>
      <c r="V208" s="59">
        <f t="shared" si="48"/>
        <v>2.8307001239157366E-2</v>
      </c>
      <c r="W208" s="59">
        <f t="shared" si="49"/>
        <v>1.2738150557620815</v>
      </c>
      <c r="X208" s="59">
        <f t="shared" si="50"/>
        <v>4.330971189591077</v>
      </c>
      <c r="Y208" s="60">
        <v>30</v>
      </c>
      <c r="Z208" s="58">
        <f t="shared" si="51"/>
        <v>8.6328898952731237</v>
      </c>
      <c r="AA208" s="61">
        <f t="shared" si="52"/>
        <v>0.44724287484510528</v>
      </c>
      <c r="AB208" s="63">
        <f t="shared" si="53"/>
        <v>0.24</v>
      </c>
      <c r="AC208" s="62">
        <f t="shared" si="54"/>
        <v>0.1</v>
      </c>
      <c r="AD208" s="57">
        <f t="shared" si="55"/>
        <v>0.67936802973977684</v>
      </c>
      <c r="AE208" s="58">
        <f t="shared" si="56"/>
        <v>0.28307001239157364</v>
      </c>
    </row>
    <row r="209" spans="2:31" x14ac:dyDescent="0.35">
      <c r="B209" s="71">
        <v>44186</v>
      </c>
      <c r="C209" s="106">
        <v>2019</v>
      </c>
      <c r="D209" s="71" t="s">
        <v>14</v>
      </c>
      <c r="E209" s="71" t="s">
        <v>14</v>
      </c>
      <c r="F209" s="78" t="s">
        <v>996</v>
      </c>
      <c r="G209" s="174">
        <v>3</v>
      </c>
      <c r="H209" s="106" t="s">
        <v>990</v>
      </c>
      <c r="I209" s="106" t="s">
        <v>10</v>
      </c>
      <c r="J209" s="174"/>
      <c r="K209" s="71" t="s">
        <v>1273</v>
      </c>
      <c r="L209" s="39">
        <v>57</v>
      </c>
      <c r="M209" s="127">
        <v>10.87</v>
      </c>
      <c r="N209" s="127">
        <v>89.37</v>
      </c>
      <c r="O209" s="129">
        <v>80.8</v>
      </c>
      <c r="P209" s="33">
        <f t="shared" si="58"/>
        <v>89.082802547770683</v>
      </c>
      <c r="Q209" s="262">
        <f t="shared" si="57"/>
        <v>9.5893476558129205</v>
      </c>
      <c r="R209" s="225">
        <v>1.77</v>
      </c>
      <c r="S209" s="225">
        <v>0.38</v>
      </c>
      <c r="T209" s="222">
        <f t="shared" si="46"/>
        <v>0.51842042042042058</v>
      </c>
      <c r="U209" s="59">
        <f t="shared" si="47"/>
        <v>23.328918918918927</v>
      </c>
      <c r="V209" s="59">
        <f t="shared" si="48"/>
        <v>0.11129929929929933</v>
      </c>
      <c r="W209" s="59">
        <f t="shared" si="49"/>
        <v>5.0084684684684699</v>
      </c>
      <c r="X209" s="59">
        <f t="shared" si="50"/>
        <v>28.337387387387395</v>
      </c>
      <c r="Y209" s="60">
        <v>30</v>
      </c>
      <c r="Z209" s="58">
        <f t="shared" si="51"/>
        <v>10.917197452229317</v>
      </c>
      <c r="AA209" s="61">
        <f t="shared" si="52"/>
        <v>0.46127556127556135</v>
      </c>
      <c r="AB209" s="63">
        <f t="shared" si="53"/>
        <v>1.77</v>
      </c>
      <c r="AC209" s="62">
        <f t="shared" si="54"/>
        <v>0.38</v>
      </c>
      <c r="AD209" s="57">
        <f t="shared" si="55"/>
        <v>5.1842042042042058</v>
      </c>
      <c r="AE209" s="58">
        <f t="shared" si="56"/>
        <v>1.1129929929929934</v>
      </c>
    </row>
    <row r="210" spans="2:31" x14ac:dyDescent="0.35">
      <c r="B210" s="71">
        <v>44186</v>
      </c>
      <c r="C210" s="106">
        <v>2019</v>
      </c>
      <c r="D210" s="71" t="s">
        <v>14</v>
      </c>
      <c r="E210" s="71" t="s">
        <v>15</v>
      </c>
      <c r="F210" s="78" t="s">
        <v>996</v>
      </c>
      <c r="G210" s="174">
        <v>5</v>
      </c>
      <c r="H210" s="106" t="s">
        <v>952</v>
      </c>
      <c r="I210" s="106" t="s">
        <v>8</v>
      </c>
      <c r="J210" s="174"/>
      <c r="K210" s="71" t="s">
        <v>1274</v>
      </c>
      <c r="L210" s="39">
        <v>212</v>
      </c>
      <c r="M210" s="127" t="s">
        <v>1383</v>
      </c>
      <c r="N210" s="127" t="s">
        <v>1384</v>
      </c>
      <c r="O210" s="129">
        <v>71.22</v>
      </c>
      <c r="P210" s="33">
        <f t="shared" si="58"/>
        <v>93.284852235803811</v>
      </c>
      <c r="Q210" s="262">
        <f t="shared" si="57"/>
        <v>5.7437797776601425</v>
      </c>
      <c r="R210" s="225">
        <v>0.32</v>
      </c>
      <c r="S210" s="225">
        <v>0.15</v>
      </c>
      <c r="T210" s="222">
        <f t="shared" si="46"/>
        <v>8.8062365234698972E-2</v>
      </c>
      <c r="U210" s="59">
        <f t="shared" si="47"/>
        <v>3.9628064355614536</v>
      </c>
      <c r="V210" s="59">
        <f t="shared" si="48"/>
        <v>4.1279233703765142E-2</v>
      </c>
      <c r="W210" s="59">
        <f t="shared" si="49"/>
        <v>1.8575655166694314</v>
      </c>
      <c r="X210" s="59">
        <f t="shared" si="50"/>
        <v>5.820371952230885</v>
      </c>
      <c r="Y210" s="60">
        <v>30</v>
      </c>
      <c r="Z210" s="58">
        <f t="shared" si="51"/>
        <v>6.715147764196189</v>
      </c>
      <c r="AA210" s="61">
        <f t="shared" si="52"/>
        <v>0.43599270194062034</v>
      </c>
      <c r="AB210" s="63">
        <f t="shared" si="53"/>
        <v>0.32</v>
      </c>
      <c r="AC210" s="62">
        <f t="shared" si="54"/>
        <v>0.15</v>
      </c>
      <c r="AD210" s="57">
        <f t="shared" si="55"/>
        <v>0.88062365234698969</v>
      </c>
      <c r="AE210" s="58">
        <f t="shared" si="56"/>
        <v>0.41279233703765139</v>
      </c>
    </row>
    <row r="211" spans="2:31" x14ac:dyDescent="0.35">
      <c r="B211" s="71">
        <v>44186</v>
      </c>
      <c r="C211" s="106">
        <v>2019</v>
      </c>
      <c r="D211" s="71" t="s">
        <v>14</v>
      </c>
      <c r="E211" s="71" t="s">
        <v>15</v>
      </c>
      <c r="F211" s="78" t="s">
        <v>996</v>
      </c>
      <c r="G211" s="174">
        <v>5</v>
      </c>
      <c r="H211" s="106" t="s">
        <v>952</v>
      </c>
      <c r="I211" s="106" t="s">
        <v>12</v>
      </c>
      <c r="J211" s="174"/>
      <c r="K211" s="71" t="s">
        <v>1275</v>
      </c>
      <c r="L211" s="39">
        <v>211</v>
      </c>
      <c r="M211" s="127" t="s">
        <v>1363</v>
      </c>
      <c r="N211" s="127" t="s">
        <v>1385</v>
      </c>
      <c r="O211" s="129">
        <v>80.3</v>
      </c>
      <c r="P211" s="33">
        <f t="shared" si="58"/>
        <v>95.174777244688144</v>
      </c>
      <c r="Q211" s="262">
        <f t="shared" si="57"/>
        <v>4.1994750656167934</v>
      </c>
      <c r="R211" s="225">
        <v>0.03</v>
      </c>
      <c r="S211" s="225">
        <v>0.08</v>
      </c>
      <c r="T211" s="222">
        <f t="shared" si="46"/>
        <v>8.0323347256229301E-3</v>
      </c>
      <c r="U211" s="59">
        <f t="shared" si="47"/>
        <v>0.36145506265303184</v>
      </c>
      <c r="V211" s="59">
        <f t="shared" si="48"/>
        <v>2.1419559268327816E-2</v>
      </c>
      <c r="W211" s="59">
        <f t="shared" si="49"/>
        <v>0.96388016707475177</v>
      </c>
      <c r="X211" s="59">
        <f t="shared" si="50"/>
        <v>1.3253352297277836</v>
      </c>
      <c r="Y211" s="60">
        <v>30</v>
      </c>
      <c r="Z211" s="58">
        <f t="shared" si="51"/>
        <v>4.8252227553118558</v>
      </c>
      <c r="AA211" s="61">
        <f t="shared" si="52"/>
        <v>0.42534927264871092</v>
      </c>
      <c r="AB211" s="63">
        <f t="shared" si="53"/>
        <v>0.03</v>
      </c>
      <c r="AC211" s="62">
        <f t="shared" si="54"/>
        <v>0.08</v>
      </c>
      <c r="AD211" s="57">
        <f t="shared" si="55"/>
        <v>8.0323347256229305E-2</v>
      </c>
      <c r="AE211" s="58">
        <f t="shared" si="56"/>
        <v>0.21419559268327815</v>
      </c>
    </row>
    <row r="212" spans="2:31" x14ac:dyDescent="0.35">
      <c r="B212" s="71">
        <v>44186</v>
      </c>
      <c r="C212" s="106">
        <v>2019</v>
      </c>
      <c r="D212" s="71" t="s">
        <v>14</v>
      </c>
      <c r="E212" s="71" t="s">
        <v>15</v>
      </c>
      <c r="F212" s="78" t="s">
        <v>996</v>
      </c>
      <c r="G212" s="174">
        <v>5</v>
      </c>
      <c r="H212" s="106" t="s">
        <v>952</v>
      </c>
      <c r="I212" s="106" t="s">
        <v>11</v>
      </c>
      <c r="J212" s="174"/>
      <c r="K212" s="71" t="s">
        <v>1276</v>
      </c>
      <c r="L212" s="39" t="s">
        <v>916</v>
      </c>
      <c r="M212" s="127">
        <v>11.22</v>
      </c>
      <c r="N212" s="127">
        <v>85.73</v>
      </c>
      <c r="O212" s="127">
        <v>80.05</v>
      </c>
      <c r="P212" s="33">
        <f t="shared" si="58"/>
        <v>92.376862166152193</v>
      </c>
      <c r="Q212" s="262">
        <f t="shared" si="57"/>
        <v>6.6254520004665887</v>
      </c>
      <c r="R212" s="225">
        <v>0.26</v>
      </c>
      <c r="S212" s="225">
        <v>0.15</v>
      </c>
      <c r="T212" s="222">
        <f t="shared" si="46"/>
        <v>7.25095161993317E-2</v>
      </c>
      <c r="U212" s="59">
        <f t="shared" si="47"/>
        <v>3.2629282289699266</v>
      </c>
      <c r="V212" s="59">
        <f t="shared" si="48"/>
        <v>4.1832413191922137E-2</v>
      </c>
      <c r="W212" s="59">
        <f t="shared" si="49"/>
        <v>1.8824585936364961</v>
      </c>
      <c r="X212" s="59">
        <f t="shared" si="50"/>
        <v>5.1453868226064223</v>
      </c>
      <c r="Y212" s="60">
        <v>30</v>
      </c>
      <c r="Z212" s="58">
        <f t="shared" si="51"/>
        <v>7.6231378338478066</v>
      </c>
      <c r="AA212" s="61">
        <f t="shared" si="52"/>
        <v>0.441261078018306</v>
      </c>
      <c r="AB212" s="63">
        <f t="shared" si="53"/>
        <v>0.26</v>
      </c>
      <c r="AC212" s="62">
        <f t="shared" si="54"/>
        <v>0.15</v>
      </c>
      <c r="AD212" s="57">
        <f t="shared" si="55"/>
        <v>0.72509516199331703</v>
      </c>
      <c r="AE212" s="58">
        <f t="shared" si="56"/>
        <v>0.41832413191922135</v>
      </c>
    </row>
    <row r="213" spans="2:31" x14ac:dyDescent="0.35">
      <c r="B213" s="71">
        <v>44186</v>
      </c>
      <c r="C213" s="106">
        <v>2019</v>
      </c>
      <c r="D213" s="71" t="s">
        <v>14</v>
      </c>
      <c r="E213" s="71" t="s">
        <v>15</v>
      </c>
      <c r="F213" s="78" t="s">
        <v>996</v>
      </c>
      <c r="G213" s="174">
        <v>5</v>
      </c>
      <c r="H213" s="106" t="s">
        <v>952</v>
      </c>
      <c r="I213" s="106" t="s">
        <v>10</v>
      </c>
      <c r="J213" s="174"/>
      <c r="K213" s="71" t="s">
        <v>1277</v>
      </c>
      <c r="L213" s="39">
        <v>56</v>
      </c>
      <c r="M213" s="127">
        <v>11.31</v>
      </c>
      <c r="N213" s="127">
        <v>90.89</v>
      </c>
      <c r="O213" s="129">
        <v>83.45</v>
      </c>
      <c r="P213" s="33">
        <f t="shared" si="58"/>
        <v>90.650917315908515</v>
      </c>
      <c r="Q213" s="262">
        <f t="shared" si="57"/>
        <v>8.1857190009902041</v>
      </c>
      <c r="R213" s="225">
        <v>0.93</v>
      </c>
      <c r="S213" s="225">
        <v>7.0000000000000007E-2</v>
      </c>
      <c r="T213" s="222">
        <f t="shared" si="46"/>
        <v>0.26606972553368458</v>
      </c>
      <c r="U213" s="59">
        <f t="shared" si="47"/>
        <v>11.973137649015806</v>
      </c>
      <c r="V213" s="59">
        <f t="shared" si="48"/>
        <v>2.0026753534793464E-2</v>
      </c>
      <c r="W213" s="59">
        <f t="shared" si="49"/>
        <v>0.90120390906570591</v>
      </c>
      <c r="X213" s="59">
        <f t="shared" si="50"/>
        <v>12.874341558081511</v>
      </c>
      <c r="Y213" s="60">
        <v>30</v>
      </c>
      <c r="Z213" s="58">
        <f t="shared" si="51"/>
        <v>9.3490826840914849</v>
      </c>
      <c r="AA213" s="61">
        <f t="shared" si="52"/>
        <v>0.45156639866925435</v>
      </c>
      <c r="AB213" s="63">
        <f t="shared" si="53"/>
        <v>0.93</v>
      </c>
      <c r="AC213" s="62">
        <f t="shared" si="54"/>
        <v>7.0000000000000007E-2</v>
      </c>
      <c r="AD213" s="57">
        <f t="shared" si="55"/>
        <v>2.6606972553368458</v>
      </c>
      <c r="AE213" s="58">
        <f t="shared" si="56"/>
        <v>0.20026753534793465</v>
      </c>
    </row>
    <row r="214" spans="2:31" x14ac:dyDescent="0.35">
      <c r="B214" s="71">
        <v>44186</v>
      </c>
      <c r="C214" s="106">
        <v>2019</v>
      </c>
      <c r="D214" s="71" t="s">
        <v>14</v>
      </c>
      <c r="E214" s="71" t="s">
        <v>15</v>
      </c>
      <c r="F214" s="78" t="s">
        <v>996</v>
      </c>
      <c r="G214" s="174">
        <v>5</v>
      </c>
      <c r="H214" s="106" t="s">
        <v>990</v>
      </c>
      <c r="I214" s="106" t="s">
        <v>8</v>
      </c>
      <c r="J214" s="174"/>
      <c r="K214" s="71" t="s">
        <v>1278</v>
      </c>
      <c r="L214" s="39"/>
      <c r="M214" s="127"/>
      <c r="N214" s="127"/>
      <c r="O214" s="127"/>
      <c r="P214" s="93">
        <v>93</v>
      </c>
      <c r="Q214" s="262" t="e">
        <f t="shared" si="57"/>
        <v>#DIV/0!</v>
      </c>
      <c r="R214" s="225">
        <v>0.11</v>
      </c>
      <c r="S214" s="225">
        <v>0.12</v>
      </c>
      <c r="T214" s="222">
        <f t="shared" si="46"/>
        <v>3.0397849462365588E-2</v>
      </c>
      <c r="U214" s="59">
        <f t="shared" si="47"/>
        <v>1.3679032258064514</v>
      </c>
      <c r="V214" s="59">
        <f t="shared" si="48"/>
        <v>3.3161290322580646E-2</v>
      </c>
      <c r="W214" s="59">
        <f t="shared" si="49"/>
        <v>1.492258064516129</v>
      </c>
      <c r="X214" s="59">
        <f t="shared" si="50"/>
        <v>2.8601612903225804</v>
      </c>
      <c r="Y214" s="60">
        <v>30</v>
      </c>
      <c r="Z214" s="58">
        <f t="shared" si="51"/>
        <v>7</v>
      </c>
      <c r="AA214" s="61">
        <f t="shared" si="52"/>
        <v>0.43763440860215047</v>
      </c>
      <c r="AB214" s="63">
        <f t="shared" si="53"/>
        <v>0.11</v>
      </c>
      <c r="AC214" s="62">
        <f t="shared" si="54"/>
        <v>0.12</v>
      </c>
      <c r="AD214" s="57">
        <f t="shared" si="55"/>
        <v>0.30397849462365589</v>
      </c>
      <c r="AE214" s="58">
        <f t="shared" si="56"/>
        <v>0.33161290322580644</v>
      </c>
    </row>
    <row r="215" spans="2:31" x14ac:dyDescent="0.35">
      <c r="B215" s="71">
        <v>44186</v>
      </c>
      <c r="C215" s="106">
        <v>2019</v>
      </c>
      <c r="D215" s="71" t="s">
        <v>14</v>
      </c>
      <c r="E215" s="71" t="s">
        <v>15</v>
      </c>
      <c r="F215" s="78" t="s">
        <v>996</v>
      </c>
      <c r="G215" s="174">
        <v>5</v>
      </c>
      <c r="H215" s="106" t="s">
        <v>990</v>
      </c>
      <c r="I215" s="106" t="s">
        <v>12</v>
      </c>
      <c r="J215" s="174"/>
      <c r="K215" s="71" t="s">
        <v>1279</v>
      </c>
      <c r="L215" s="39" t="s">
        <v>890</v>
      </c>
      <c r="M215" s="127">
        <v>11.24</v>
      </c>
      <c r="N215" s="127">
        <v>97.06</v>
      </c>
      <c r="O215" s="127">
        <v>91.16</v>
      </c>
      <c r="P215" s="33">
        <f t="shared" ref="P215:P246" si="59">100/(N215-M215)*(O215-M215)</f>
        <v>93.125145653693764</v>
      </c>
      <c r="Q215" s="262">
        <f t="shared" si="57"/>
        <v>6.0787141974036736</v>
      </c>
      <c r="R215" s="225">
        <v>0.04</v>
      </c>
      <c r="S215" s="225">
        <v>0.04</v>
      </c>
      <c r="T215" s="222">
        <f t="shared" si="46"/>
        <v>1.1033533533533537E-2</v>
      </c>
      <c r="U215" s="59">
        <f t="shared" si="47"/>
        <v>0.49650900900900913</v>
      </c>
      <c r="V215" s="59">
        <f t="shared" si="48"/>
        <v>1.1033533533533537E-2</v>
      </c>
      <c r="W215" s="59">
        <f t="shared" si="49"/>
        <v>0.49650900900900913</v>
      </c>
      <c r="X215" s="59">
        <f t="shared" si="50"/>
        <v>0.99301801801801826</v>
      </c>
      <c r="Y215" s="60">
        <v>30</v>
      </c>
      <c r="Z215" s="58">
        <f t="shared" si="51"/>
        <v>6.8748543463062362</v>
      </c>
      <c r="AA215" s="61">
        <f t="shared" si="52"/>
        <v>0.43691191191191198</v>
      </c>
      <c r="AB215" s="63">
        <f t="shared" si="53"/>
        <v>0.04</v>
      </c>
      <c r="AC215" s="62">
        <f t="shared" si="54"/>
        <v>0.04</v>
      </c>
      <c r="AD215" s="57">
        <f t="shared" si="55"/>
        <v>0.11033533533533536</v>
      </c>
      <c r="AE215" s="58">
        <f t="shared" si="56"/>
        <v>0.11033533533533536</v>
      </c>
    </row>
    <row r="216" spans="2:31" x14ac:dyDescent="0.35">
      <c r="B216" s="71">
        <v>44186</v>
      </c>
      <c r="C216" s="106">
        <v>2019</v>
      </c>
      <c r="D216" s="71" t="s">
        <v>14</v>
      </c>
      <c r="E216" s="71" t="s">
        <v>15</v>
      </c>
      <c r="F216" s="78" t="s">
        <v>996</v>
      </c>
      <c r="G216" s="174">
        <v>5</v>
      </c>
      <c r="H216" s="106" t="s">
        <v>990</v>
      </c>
      <c r="I216" s="106" t="s">
        <v>11</v>
      </c>
      <c r="J216" s="174"/>
      <c r="K216" s="71" t="s">
        <v>1280</v>
      </c>
      <c r="L216" s="39">
        <v>218</v>
      </c>
      <c r="M216" s="127">
        <v>10.97</v>
      </c>
      <c r="N216" s="127">
        <v>93.51</v>
      </c>
      <c r="O216" s="129">
        <v>88.78</v>
      </c>
      <c r="P216" s="33">
        <f t="shared" si="59"/>
        <v>94.269445117518771</v>
      </c>
      <c r="Q216" s="262">
        <f t="shared" si="57"/>
        <v>5.0582825366271029</v>
      </c>
      <c r="R216" s="225">
        <v>0</v>
      </c>
      <c r="S216" s="225">
        <v>7.0000000000000007E-2</v>
      </c>
      <c r="T216" s="222">
        <f t="shared" si="46"/>
        <v>0</v>
      </c>
      <c r="U216" s="59">
        <f t="shared" si="47"/>
        <v>0</v>
      </c>
      <c r="V216" s="59">
        <f t="shared" si="48"/>
        <v>1.8989332990618175E-2</v>
      </c>
      <c r="W216" s="59">
        <f t="shared" si="49"/>
        <v>0.85451998457781786</v>
      </c>
      <c r="X216" s="59">
        <f t="shared" si="50"/>
        <v>0.85451998457781786</v>
      </c>
      <c r="Y216" s="60">
        <v>30</v>
      </c>
      <c r="Z216" s="58">
        <f t="shared" si="51"/>
        <v>5.7305548824812291</v>
      </c>
      <c r="AA216" s="61">
        <f t="shared" si="52"/>
        <v>0.43039455082894235</v>
      </c>
      <c r="AB216" s="63">
        <f t="shared" si="53"/>
        <v>0</v>
      </c>
      <c r="AC216" s="62">
        <f t="shared" si="54"/>
        <v>7.0000000000000007E-2</v>
      </c>
      <c r="AD216" s="57">
        <f t="shared" si="55"/>
        <v>0</v>
      </c>
      <c r="AE216" s="58">
        <f t="shared" si="56"/>
        <v>0.18989332990618174</v>
      </c>
    </row>
    <row r="217" spans="2:31" x14ac:dyDescent="0.35">
      <c r="B217" s="71">
        <v>44186</v>
      </c>
      <c r="C217" s="106">
        <v>2019</v>
      </c>
      <c r="D217" s="71" t="s">
        <v>14</v>
      </c>
      <c r="E217" s="71" t="s">
        <v>15</v>
      </c>
      <c r="F217" s="78" t="s">
        <v>1000</v>
      </c>
      <c r="G217" s="174">
        <v>5</v>
      </c>
      <c r="H217" s="106" t="s">
        <v>990</v>
      </c>
      <c r="I217" s="106" t="s">
        <v>10</v>
      </c>
      <c r="J217" s="174"/>
      <c r="K217" s="71" t="s">
        <v>1281</v>
      </c>
      <c r="L217" s="39">
        <v>53</v>
      </c>
      <c r="M217" s="127">
        <v>11.26</v>
      </c>
      <c r="N217" s="127">
        <v>95.12</v>
      </c>
      <c r="O217" s="129">
        <v>87.03</v>
      </c>
      <c r="P217" s="33">
        <f t="shared" si="59"/>
        <v>90.352969234438334</v>
      </c>
      <c r="Q217" s="262">
        <f t="shared" si="57"/>
        <v>8.5050462573591279</v>
      </c>
      <c r="R217" s="225">
        <v>0.79</v>
      </c>
      <c r="S217" s="225">
        <v>0.39</v>
      </c>
      <c r="T217" s="222">
        <f t="shared" si="46"/>
        <v>0.22702204038537685</v>
      </c>
      <c r="U217" s="59">
        <f t="shared" si="47"/>
        <v>10.215991817341958</v>
      </c>
      <c r="V217" s="59">
        <f t="shared" si="48"/>
        <v>0.11207417183581896</v>
      </c>
      <c r="W217" s="59">
        <f t="shared" si="49"/>
        <v>5.0433377326118531</v>
      </c>
      <c r="X217" s="59">
        <f t="shared" si="50"/>
        <v>15.259329549953812</v>
      </c>
      <c r="Y217" s="60">
        <v>30</v>
      </c>
      <c r="Z217" s="58">
        <f t="shared" si="51"/>
        <v>9.6470307655616665</v>
      </c>
      <c r="AA217" s="61">
        <f t="shared" si="52"/>
        <v>0.45338524481984965</v>
      </c>
      <c r="AB217" s="63">
        <f t="shared" si="53"/>
        <v>0.79</v>
      </c>
      <c r="AC217" s="62">
        <f t="shared" si="54"/>
        <v>0.39</v>
      </c>
      <c r="AD217" s="57">
        <f t="shared" si="55"/>
        <v>2.2702204038537683</v>
      </c>
      <c r="AE217" s="58">
        <f t="shared" si="56"/>
        <v>1.1207417183581896</v>
      </c>
    </row>
    <row r="218" spans="2:31" x14ac:dyDescent="0.35">
      <c r="B218" s="71">
        <v>44186</v>
      </c>
      <c r="C218" s="106">
        <v>2019</v>
      </c>
      <c r="D218" s="71" t="s">
        <v>14</v>
      </c>
      <c r="E218" s="71" t="s">
        <v>16</v>
      </c>
      <c r="F218" s="78" t="s">
        <v>1000</v>
      </c>
      <c r="G218" s="174">
        <v>9</v>
      </c>
      <c r="H218" s="106" t="s">
        <v>952</v>
      </c>
      <c r="I218" s="106" t="s">
        <v>8</v>
      </c>
      <c r="J218" s="174"/>
      <c r="K218" s="71" t="s">
        <v>1282</v>
      </c>
      <c r="L218" s="39" t="s">
        <v>907</v>
      </c>
      <c r="M218" s="127">
        <v>11.19</v>
      </c>
      <c r="N218" s="127">
        <v>84.76</v>
      </c>
      <c r="O218" s="127">
        <v>81.8</v>
      </c>
      <c r="P218" s="33">
        <f t="shared" si="59"/>
        <v>95.976620905260276</v>
      </c>
      <c r="Q218" s="262">
        <f t="shared" si="57"/>
        <v>3.4922133081642373</v>
      </c>
      <c r="R218" s="225">
        <v>0.06</v>
      </c>
      <c r="S218" s="225">
        <v>0.05</v>
      </c>
      <c r="T218" s="222">
        <f t="shared" si="46"/>
        <v>1.5880328565359016E-2</v>
      </c>
      <c r="U218" s="59">
        <f t="shared" si="47"/>
        <v>0.71461478544115575</v>
      </c>
      <c r="V218" s="59">
        <f t="shared" si="48"/>
        <v>1.3233607137799183E-2</v>
      </c>
      <c r="W218" s="59">
        <f t="shared" si="49"/>
        <v>0.5955123212009632</v>
      </c>
      <c r="X218" s="59">
        <f t="shared" si="50"/>
        <v>1.310127106642119</v>
      </c>
      <c r="Y218" s="60">
        <v>30</v>
      </c>
      <c r="Z218" s="58">
        <f t="shared" si="51"/>
        <v>4.0233790947397239</v>
      </c>
      <c r="AA218" s="61">
        <f t="shared" si="52"/>
        <v>0.42096020393711953</v>
      </c>
      <c r="AB218" s="63">
        <f t="shared" si="53"/>
        <v>0.06</v>
      </c>
      <c r="AC218" s="62">
        <f t="shared" si="54"/>
        <v>0.05</v>
      </c>
      <c r="AD218" s="57">
        <f t="shared" si="55"/>
        <v>0.15880328565359014</v>
      </c>
      <c r="AE218" s="58">
        <f t="shared" si="56"/>
        <v>0.13233607137799183</v>
      </c>
    </row>
    <row r="219" spans="2:31" x14ac:dyDescent="0.35">
      <c r="B219" s="71">
        <v>44186</v>
      </c>
      <c r="C219" s="106">
        <v>2019</v>
      </c>
      <c r="D219" s="71" t="s">
        <v>14</v>
      </c>
      <c r="E219" s="71" t="s">
        <v>16</v>
      </c>
      <c r="F219" s="78" t="s">
        <v>1000</v>
      </c>
      <c r="G219" s="174">
        <v>9</v>
      </c>
      <c r="H219" s="106" t="s">
        <v>952</v>
      </c>
      <c r="I219" s="106" t="s">
        <v>12</v>
      </c>
      <c r="J219" s="174"/>
      <c r="K219" s="71" t="s">
        <v>1283</v>
      </c>
      <c r="L219" s="39">
        <v>415</v>
      </c>
      <c r="M219" s="127" t="s">
        <v>1374</v>
      </c>
      <c r="N219" s="127" t="s">
        <v>1386</v>
      </c>
      <c r="O219" s="129">
        <v>88.49</v>
      </c>
      <c r="P219" s="33">
        <f t="shared" si="59"/>
        <v>95.397334649555788</v>
      </c>
      <c r="Q219" s="262">
        <f t="shared" si="57"/>
        <v>4.0446757753198916</v>
      </c>
      <c r="R219" s="225">
        <v>0.03</v>
      </c>
      <c r="S219" s="225">
        <v>0.05</v>
      </c>
      <c r="T219" s="222">
        <f t="shared" si="46"/>
        <v>8.006596818005432E-3</v>
      </c>
      <c r="U219" s="59">
        <f t="shared" si="47"/>
        <v>0.36029685681024443</v>
      </c>
      <c r="V219" s="59">
        <f t="shared" si="48"/>
        <v>1.3344328030009053E-2</v>
      </c>
      <c r="W219" s="59">
        <f t="shared" si="49"/>
        <v>0.60049476135040736</v>
      </c>
      <c r="X219" s="59">
        <f t="shared" si="50"/>
        <v>0.96079161816065173</v>
      </c>
      <c r="Y219" s="60">
        <v>30</v>
      </c>
      <c r="Z219" s="58">
        <f t="shared" si="51"/>
        <v>4.6026653504442123</v>
      </c>
      <c r="AA219" s="61">
        <f t="shared" si="52"/>
        <v>0.42412365800025859</v>
      </c>
      <c r="AB219" s="63">
        <f t="shared" si="53"/>
        <v>0.03</v>
      </c>
      <c r="AC219" s="62">
        <f t="shared" si="54"/>
        <v>0.05</v>
      </c>
      <c r="AD219" s="57">
        <f t="shared" si="55"/>
        <v>8.006596818005432E-2</v>
      </c>
      <c r="AE219" s="58">
        <f t="shared" si="56"/>
        <v>0.13344328030009053</v>
      </c>
    </row>
    <row r="220" spans="2:31" x14ac:dyDescent="0.35">
      <c r="B220" s="71">
        <v>44186</v>
      </c>
      <c r="C220" s="106">
        <v>2019</v>
      </c>
      <c r="D220" s="71" t="s">
        <v>14</v>
      </c>
      <c r="E220" s="71" t="s">
        <v>16</v>
      </c>
      <c r="F220" s="78" t="s">
        <v>1000</v>
      </c>
      <c r="G220" s="174">
        <v>9</v>
      </c>
      <c r="H220" s="106" t="s">
        <v>952</v>
      </c>
      <c r="I220" s="106" t="s">
        <v>11</v>
      </c>
      <c r="J220" s="174"/>
      <c r="K220" s="71" t="s">
        <v>1284</v>
      </c>
      <c r="L220" s="39">
        <v>119</v>
      </c>
      <c r="M220" s="127">
        <v>11.32</v>
      </c>
      <c r="N220" s="127">
        <v>96.46</v>
      </c>
      <c r="O220" s="129">
        <v>89.6</v>
      </c>
      <c r="P220" s="33">
        <f t="shared" si="59"/>
        <v>91.942682640357063</v>
      </c>
      <c r="Q220" s="262">
        <f t="shared" si="57"/>
        <v>7.1117561683599426</v>
      </c>
      <c r="R220" s="225">
        <v>0.13</v>
      </c>
      <c r="S220" s="225">
        <v>0.14000000000000001</v>
      </c>
      <c r="T220" s="222">
        <f t="shared" si="46"/>
        <v>3.6487353091466529E-2</v>
      </c>
      <c r="U220" s="59">
        <f t="shared" si="47"/>
        <v>1.6419308891159938</v>
      </c>
      <c r="V220" s="59">
        <f t="shared" si="48"/>
        <v>3.9294072560040881E-2</v>
      </c>
      <c r="W220" s="59">
        <f t="shared" si="49"/>
        <v>1.7682332652018395</v>
      </c>
      <c r="X220" s="59">
        <f t="shared" si="50"/>
        <v>3.4101641543178332</v>
      </c>
      <c r="Y220" s="60">
        <v>30</v>
      </c>
      <c r="Z220" s="58">
        <f t="shared" si="51"/>
        <v>8.057317359642937</v>
      </c>
      <c r="AA220" s="61">
        <f t="shared" si="52"/>
        <v>0.44381706693919259</v>
      </c>
      <c r="AB220" s="63">
        <f t="shared" si="53"/>
        <v>0.13</v>
      </c>
      <c r="AC220" s="62">
        <f t="shared" si="54"/>
        <v>0.14000000000000001</v>
      </c>
      <c r="AD220" s="57">
        <f t="shared" si="55"/>
        <v>0.36487353091466529</v>
      </c>
      <c r="AE220" s="58">
        <f t="shared" si="56"/>
        <v>0.39294072560040882</v>
      </c>
    </row>
    <row r="221" spans="2:31" x14ac:dyDescent="0.35">
      <c r="B221" s="71">
        <v>44186</v>
      </c>
      <c r="C221" s="106">
        <v>2019</v>
      </c>
      <c r="D221" s="71" t="s">
        <v>14</v>
      </c>
      <c r="E221" s="71" t="s">
        <v>16</v>
      </c>
      <c r="F221" s="78" t="s">
        <v>1000</v>
      </c>
      <c r="G221" s="174">
        <v>9</v>
      </c>
      <c r="H221" s="106" t="s">
        <v>952</v>
      </c>
      <c r="I221" s="106" t="s">
        <v>10</v>
      </c>
      <c r="J221" s="174"/>
      <c r="K221" s="71" t="s">
        <v>1285</v>
      </c>
      <c r="L221" s="39">
        <v>384</v>
      </c>
      <c r="M221" s="127" t="s">
        <v>1037</v>
      </c>
      <c r="N221" s="127" t="s">
        <v>1387</v>
      </c>
      <c r="O221" s="129">
        <v>82.11</v>
      </c>
      <c r="P221" s="33">
        <f t="shared" si="59"/>
        <v>89.822560202788338</v>
      </c>
      <c r="Q221" s="262">
        <f t="shared" si="57"/>
        <v>8.9083647659196803</v>
      </c>
      <c r="R221" s="225">
        <v>0.45</v>
      </c>
      <c r="S221" s="225">
        <v>0.12</v>
      </c>
      <c r="T221" s="222">
        <f t="shared" si="46"/>
        <v>0.13034570340059265</v>
      </c>
      <c r="U221" s="59">
        <f t="shared" si="47"/>
        <v>5.865556653026669</v>
      </c>
      <c r="V221" s="59">
        <f t="shared" si="48"/>
        <v>3.4758854240158031E-2</v>
      </c>
      <c r="W221" s="59">
        <f t="shared" si="49"/>
        <v>1.5641484408071114</v>
      </c>
      <c r="X221" s="59">
        <f t="shared" si="50"/>
        <v>7.4297050938337801</v>
      </c>
      <c r="Y221" s="60">
        <v>30</v>
      </c>
      <c r="Z221" s="58">
        <f t="shared" si="51"/>
        <v>10.177439797211662</v>
      </c>
      <c r="AA221" s="61">
        <f t="shared" si="52"/>
        <v>0.45665302666854807</v>
      </c>
      <c r="AB221" s="63">
        <f t="shared" si="53"/>
        <v>0.45</v>
      </c>
      <c r="AC221" s="62">
        <f t="shared" si="54"/>
        <v>0.12</v>
      </c>
      <c r="AD221" s="57">
        <f t="shared" si="55"/>
        <v>1.3034570340059264</v>
      </c>
      <c r="AE221" s="58">
        <f t="shared" si="56"/>
        <v>0.34758854240158032</v>
      </c>
    </row>
    <row r="222" spans="2:31" x14ac:dyDescent="0.35">
      <c r="B222" s="71">
        <v>44186</v>
      </c>
      <c r="C222" s="106">
        <v>2019</v>
      </c>
      <c r="D222" s="71" t="s">
        <v>14</v>
      </c>
      <c r="E222" s="71" t="s">
        <v>16</v>
      </c>
      <c r="F222" s="78" t="s">
        <v>1000</v>
      </c>
      <c r="G222" s="174">
        <v>9</v>
      </c>
      <c r="H222" s="106" t="s">
        <v>990</v>
      </c>
      <c r="I222" s="106" t="s">
        <v>8</v>
      </c>
      <c r="J222" s="174"/>
      <c r="K222" s="71" t="s">
        <v>1286</v>
      </c>
      <c r="L222" s="39">
        <v>233</v>
      </c>
      <c r="M222" s="127">
        <v>10.95</v>
      </c>
      <c r="N222" s="127">
        <v>98.18</v>
      </c>
      <c r="O222" s="129">
        <v>95.91</v>
      </c>
      <c r="P222" s="33">
        <f t="shared" si="59"/>
        <v>97.397684282930172</v>
      </c>
      <c r="Q222" s="262">
        <f t="shared" si="57"/>
        <v>2.3120798533306277</v>
      </c>
      <c r="R222" s="225">
        <v>0.16</v>
      </c>
      <c r="S222" s="225">
        <v>0.14000000000000001</v>
      </c>
      <c r="T222" s="222">
        <f t="shared" si="46"/>
        <v>4.1496233521657259E-2</v>
      </c>
      <c r="U222" s="59">
        <f t="shared" si="47"/>
        <v>1.8673305084745766</v>
      </c>
      <c r="V222" s="59">
        <f t="shared" si="48"/>
        <v>3.6309204331450101E-2</v>
      </c>
      <c r="W222" s="59">
        <f t="shared" si="49"/>
        <v>1.6339141949152545</v>
      </c>
      <c r="X222" s="59">
        <f t="shared" si="50"/>
        <v>3.5012447033898311</v>
      </c>
      <c r="Y222" s="60">
        <v>30</v>
      </c>
      <c r="Z222" s="58">
        <f t="shared" si="51"/>
        <v>2.6023157170698283</v>
      </c>
      <c r="AA222" s="61">
        <f t="shared" si="52"/>
        <v>0.41335922787193979</v>
      </c>
      <c r="AB222" s="63">
        <f t="shared" si="53"/>
        <v>0.16</v>
      </c>
      <c r="AC222" s="62">
        <f t="shared" si="54"/>
        <v>0.14000000000000001</v>
      </c>
      <c r="AD222" s="57">
        <f t="shared" si="55"/>
        <v>0.41496233521657261</v>
      </c>
      <c r="AE222" s="58">
        <f t="shared" si="56"/>
        <v>0.36309204331450101</v>
      </c>
    </row>
    <row r="223" spans="2:31" x14ac:dyDescent="0.35">
      <c r="B223" s="71">
        <v>44186</v>
      </c>
      <c r="C223" s="106">
        <v>2019</v>
      </c>
      <c r="D223" s="71" t="s">
        <v>14</v>
      </c>
      <c r="E223" s="71" t="s">
        <v>16</v>
      </c>
      <c r="F223" s="78" t="s">
        <v>1000</v>
      </c>
      <c r="G223" s="174">
        <v>9</v>
      </c>
      <c r="H223" s="106" t="s">
        <v>990</v>
      </c>
      <c r="I223" s="106" t="s">
        <v>12</v>
      </c>
      <c r="J223" s="174"/>
      <c r="K223" s="71" t="s">
        <v>1287</v>
      </c>
      <c r="L223" s="39">
        <v>225</v>
      </c>
      <c r="M223" s="127">
        <v>10.93</v>
      </c>
      <c r="N223" s="127">
        <v>103.11</v>
      </c>
      <c r="O223" s="129">
        <v>97.59</v>
      </c>
      <c r="P223" s="33">
        <f t="shared" si="59"/>
        <v>94.01171620742025</v>
      </c>
      <c r="Q223" s="262">
        <f t="shared" si="57"/>
        <v>5.353505964503924</v>
      </c>
      <c r="R223" s="225">
        <v>0.01</v>
      </c>
      <c r="S223" s="225">
        <v>7.0000000000000007E-2</v>
      </c>
      <c r="T223" s="222">
        <f t="shared" si="46"/>
        <v>2.7229402261712446E-3</v>
      </c>
      <c r="U223" s="59">
        <f t="shared" si="47"/>
        <v>0.12253231017770601</v>
      </c>
      <c r="V223" s="59">
        <f t="shared" si="48"/>
        <v>1.9060581583198712E-2</v>
      </c>
      <c r="W223" s="59">
        <f t="shared" si="49"/>
        <v>0.85772617124394201</v>
      </c>
      <c r="X223" s="59">
        <f t="shared" si="50"/>
        <v>0.98025848142164806</v>
      </c>
      <c r="Y223" s="60">
        <v>30</v>
      </c>
      <c r="Z223" s="58">
        <f t="shared" si="51"/>
        <v>5.9882837925797503</v>
      </c>
      <c r="AA223" s="61">
        <f t="shared" si="52"/>
        <v>0.43184860373874917</v>
      </c>
      <c r="AB223" s="63">
        <f t="shared" si="53"/>
        <v>0.01</v>
      </c>
      <c r="AC223" s="62">
        <f t="shared" si="54"/>
        <v>7.0000000000000007E-2</v>
      </c>
      <c r="AD223" s="57">
        <f t="shared" si="55"/>
        <v>2.7229402261712447E-2</v>
      </c>
      <c r="AE223" s="58">
        <f t="shared" si="56"/>
        <v>0.1906058158319871</v>
      </c>
    </row>
    <row r="224" spans="2:31" x14ac:dyDescent="0.35">
      <c r="B224" s="71">
        <v>44186</v>
      </c>
      <c r="C224" s="106">
        <v>2019</v>
      </c>
      <c r="D224" s="71" t="s">
        <v>14</v>
      </c>
      <c r="E224" s="71" t="s">
        <v>16</v>
      </c>
      <c r="F224" s="78" t="s">
        <v>1000</v>
      </c>
      <c r="G224" s="174">
        <v>9</v>
      </c>
      <c r="H224" s="106" t="s">
        <v>990</v>
      </c>
      <c r="I224" s="106" t="s">
        <v>11</v>
      </c>
      <c r="J224" s="174"/>
      <c r="K224" s="71" t="s">
        <v>1288</v>
      </c>
      <c r="L224" s="39">
        <v>92</v>
      </c>
      <c r="M224" s="127">
        <v>10.91</v>
      </c>
      <c r="N224" s="127">
        <v>96.12</v>
      </c>
      <c r="O224" s="129">
        <v>88.9</v>
      </c>
      <c r="P224" s="33">
        <f t="shared" si="59"/>
        <v>91.526816101396548</v>
      </c>
      <c r="Q224" s="262">
        <f t="shared" si="57"/>
        <v>7.5114440282979587</v>
      </c>
      <c r="R224" s="225">
        <v>0.03</v>
      </c>
      <c r="S224" s="225">
        <v>0.03</v>
      </c>
      <c r="T224" s="222">
        <f t="shared" si="46"/>
        <v>8.472047698422875E-3</v>
      </c>
      <c r="U224" s="59">
        <f t="shared" si="47"/>
        <v>0.38124214642902937</v>
      </c>
      <c r="V224" s="59">
        <f t="shared" si="48"/>
        <v>8.472047698422875E-3</v>
      </c>
      <c r="W224" s="59">
        <f t="shared" si="49"/>
        <v>0.38124214642902937</v>
      </c>
      <c r="X224" s="59">
        <f t="shared" si="50"/>
        <v>0.76248429285805874</v>
      </c>
      <c r="Y224" s="60">
        <v>30</v>
      </c>
      <c r="Z224" s="58">
        <f t="shared" si="51"/>
        <v>8.4731838986034518</v>
      </c>
      <c r="AA224" s="61">
        <f t="shared" si="52"/>
        <v>0.44628798563918454</v>
      </c>
      <c r="AB224" s="63">
        <f t="shared" si="53"/>
        <v>0.03</v>
      </c>
      <c r="AC224" s="62">
        <f t="shared" si="54"/>
        <v>0.03</v>
      </c>
      <c r="AD224" s="57">
        <f t="shared" si="55"/>
        <v>8.4720476984228743E-2</v>
      </c>
      <c r="AE224" s="58">
        <f t="shared" si="56"/>
        <v>8.4720476984228743E-2</v>
      </c>
    </row>
    <row r="225" spans="2:31" x14ac:dyDescent="0.35">
      <c r="B225" s="71">
        <v>44186</v>
      </c>
      <c r="C225" s="106">
        <v>2019</v>
      </c>
      <c r="D225" s="71" t="s">
        <v>14</v>
      </c>
      <c r="E225" s="71" t="s">
        <v>16</v>
      </c>
      <c r="F225" s="78" t="s">
        <v>998</v>
      </c>
      <c r="G225" s="174">
        <v>9</v>
      </c>
      <c r="H225" s="106" t="s">
        <v>990</v>
      </c>
      <c r="I225" s="106" t="s">
        <v>10</v>
      </c>
      <c r="J225" s="174"/>
      <c r="K225" s="71" t="s">
        <v>1289</v>
      </c>
      <c r="L225" s="39">
        <v>104</v>
      </c>
      <c r="M225" s="127">
        <v>10.91</v>
      </c>
      <c r="N225" s="127">
        <v>92.05</v>
      </c>
      <c r="O225" s="129">
        <v>83.77</v>
      </c>
      <c r="P225" s="33">
        <f t="shared" si="59"/>
        <v>89.79541533152576</v>
      </c>
      <c r="Q225" s="262">
        <f t="shared" si="57"/>
        <v>8.9951113525258037</v>
      </c>
      <c r="R225" s="225">
        <v>0.51</v>
      </c>
      <c r="S225" s="225">
        <v>0.12</v>
      </c>
      <c r="T225" s="222">
        <f t="shared" si="46"/>
        <v>0.14778520450178423</v>
      </c>
      <c r="U225" s="59">
        <f t="shared" si="47"/>
        <v>6.6503342025802903</v>
      </c>
      <c r="V225" s="59">
        <f t="shared" si="48"/>
        <v>3.4772989294537461E-2</v>
      </c>
      <c r="W225" s="59">
        <f t="shared" si="49"/>
        <v>1.5647845182541857</v>
      </c>
      <c r="X225" s="59">
        <f t="shared" si="50"/>
        <v>8.2151187208344751</v>
      </c>
      <c r="Y225" s="60">
        <v>30</v>
      </c>
      <c r="Z225" s="58">
        <f t="shared" si="51"/>
        <v>10.20458466847424</v>
      </c>
      <c r="AA225" s="61">
        <f t="shared" si="52"/>
        <v>0.45682130112544606</v>
      </c>
      <c r="AB225" s="63">
        <f t="shared" si="53"/>
        <v>0.51</v>
      </c>
      <c r="AC225" s="62">
        <f t="shared" si="54"/>
        <v>0.12</v>
      </c>
      <c r="AD225" s="57">
        <f t="shared" si="55"/>
        <v>1.4778520450178423</v>
      </c>
      <c r="AE225" s="58">
        <f t="shared" si="56"/>
        <v>0.3477298929453746</v>
      </c>
    </row>
    <row r="226" spans="2:31" x14ac:dyDescent="0.35">
      <c r="B226" s="71">
        <v>44186</v>
      </c>
      <c r="C226" s="106">
        <v>2019</v>
      </c>
      <c r="D226" s="71" t="s">
        <v>14</v>
      </c>
      <c r="E226" s="71" t="s">
        <v>16</v>
      </c>
      <c r="F226" s="78" t="s">
        <v>998</v>
      </c>
      <c r="G226" s="174">
        <v>7</v>
      </c>
      <c r="H226" s="106" t="s">
        <v>952</v>
      </c>
      <c r="I226" s="106" t="s">
        <v>8</v>
      </c>
      <c r="J226" s="174"/>
      <c r="K226" s="71" t="s">
        <v>1290</v>
      </c>
      <c r="L226" s="39">
        <v>170</v>
      </c>
      <c r="M226" s="127">
        <v>10.92</v>
      </c>
      <c r="N226" s="127">
        <v>100.48</v>
      </c>
      <c r="O226" s="129">
        <v>97.47</v>
      </c>
      <c r="P226" s="33">
        <f t="shared" si="59"/>
        <v>96.639124609200522</v>
      </c>
      <c r="Q226" s="262">
        <f t="shared" si="57"/>
        <v>2.995621019108285</v>
      </c>
      <c r="R226" s="225">
        <v>0.02</v>
      </c>
      <c r="S226" s="225">
        <v>0.04</v>
      </c>
      <c r="T226" s="222">
        <f t="shared" si="46"/>
        <v>5.2434430964760264E-3</v>
      </c>
      <c r="U226" s="59">
        <f t="shared" si="47"/>
        <v>0.2359549393414212</v>
      </c>
      <c r="V226" s="59">
        <f t="shared" si="48"/>
        <v>1.0486886192952053E-2</v>
      </c>
      <c r="W226" s="59">
        <f t="shared" si="49"/>
        <v>0.4719098786828424</v>
      </c>
      <c r="X226" s="59">
        <f t="shared" si="50"/>
        <v>0.7078648180242636</v>
      </c>
      <c r="Y226" s="60">
        <v>30</v>
      </c>
      <c r="Z226" s="58">
        <f t="shared" si="51"/>
        <v>3.3608753907994782</v>
      </c>
      <c r="AA226" s="61">
        <f t="shared" si="52"/>
        <v>0.41738879260543049</v>
      </c>
      <c r="AB226" s="63">
        <f t="shared" si="53"/>
        <v>0.02</v>
      </c>
      <c r="AC226" s="62">
        <f t="shared" si="54"/>
        <v>0.04</v>
      </c>
      <c r="AD226" s="57">
        <f t="shared" si="55"/>
        <v>5.2434430964760262E-2</v>
      </c>
      <c r="AE226" s="58">
        <f t="shared" si="56"/>
        <v>0.10486886192952052</v>
      </c>
    </row>
    <row r="227" spans="2:31" x14ac:dyDescent="0.35">
      <c r="B227" s="71">
        <v>44186</v>
      </c>
      <c r="C227" s="106">
        <v>2019</v>
      </c>
      <c r="D227" s="71" t="s">
        <v>14</v>
      </c>
      <c r="E227" s="71" t="s">
        <v>16</v>
      </c>
      <c r="F227" s="78" t="s">
        <v>998</v>
      </c>
      <c r="G227" s="174">
        <v>7</v>
      </c>
      <c r="H227" s="106" t="s">
        <v>952</v>
      </c>
      <c r="I227" s="106" t="s">
        <v>12</v>
      </c>
      <c r="J227" s="174"/>
      <c r="K227" s="71" t="s">
        <v>1291</v>
      </c>
      <c r="L227" s="39">
        <v>226</v>
      </c>
      <c r="M227" s="127">
        <v>10.86</v>
      </c>
      <c r="N227" s="127">
        <v>100.8</v>
      </c>
      <c r="O227" s="129">
        <v>96.48</v>
      </c>
      <c r="P227" s="33">
        <f t="shared" si="59"/>
        <v>95.196797865243511</v>
      </c>
      <c r="Q227" s="262">
        <f t="shared" si="57"/>
        <v>4.2857142857142785</v>
      </c>
      <c r="R227" s="225">
        <v>0.03</v>
      </c>
      <c r="S227" s="225">
        <v>0.06</v>
      </c>
      <c r="T227" s="222">
        <f t="shared" si="46"/>
        <v>8.0297827610371388E-3</v>
      </c>
      <c r="U227" s="59">
        <f t="shared" si="47"/>
        <v>0.36134022424667123</v>
      </c>
      <c r="V227" s="59">
        <f t="shared" si="48"/>
        <v>1.6059565522074278E-2</v>
      </c>
      <c r="W227" s="59">
        <f t="shared" si="49"/>
        <v>0.72268044849334245</v>
      </c>
      <c r="X227" s="59">
        <f t="shared" si="50"/>
        <v>1.0840206727400137</v>
      </c>
      <c r="Y227" s="60">
        <v>30</v>
      </c>
      <c r="Z227" s="58">
        <f t="shared" si="51"/>
        <v>4.8032021347564893</v>
      </c>
      <c r="AA227" s="61">
        <f t="shared" si="52"/>
        <v>0.42522775052557799</v>
      </c>
      <c r="AB227" s="63">
        <f t="shared" si="53"/>
        <v>0.03</v>
      </c>
      <c r="AC227" s="62">
        <f t="shared" si="54"/>
        <v>0.06</v>
      </c>
      <c r="AD227" s="57">
        <f t="shared" si="55"/>
        <v>8.0297827610371381E-2</v>
      </c>
      <c r="AE227" s="58">
        <f t="shared" si="56"/>
        <v>0.16059565522074276</v>
      </c>
    </row>
    <row r="228" spans="2:31" x14ac:dyDescent="0.35">
      <c r="B228" s="71">
        <v>44186</v>
      </c>
      <c r="C228" s="106">
        <v>2019</v>
      </c>
      <c r="D228" s="71" t="s">
        <v>14</v>
      </c>
      <c r="E228" s="71" t="s">
        <v>16</v>
      </c>
      <c r="F228" s="78" t="s">
        <v>998</v>
      </c>
      <c r="G228" s="174">
        <v>7</v>
      </c>
      <c r="H228" s="106" t="s">
        <v>952</v>
      </c>
      <c r="I228" s="106" t="s">
        <v>11</v>
      </c>
      <c r="J228" s="174"/>
      <c r="K228" s="71" t="s">
        <v>1292</v>
      </c>
      <c r="L228" s="39">
        <v>75</v>
      </c>
      <c r="M228" s="127">
        <v>10.97</v>
      </c>
      <c r="N228" s="127">
        <v>93.47</v>
      </c>
      <c r="O228" s="129">
        <v>87.39</v>
      </c>
      <c r="P228" s="33">
        <f t="shared" si="59"/>
        <v>92.63030303030304</v>
      </c>
      <c r="Q228" s="262">
        <f t="shared" si="57"/>
        <v>6.504760885845724</v>
      </c>
      <c r="R228" s="225">
        <v>0.11</v>
      </c>
      <c r="S228" s="225">
        <v>0.04</v>
      </c>
      <c r="T228" s="222">
        <f t="shared" si="46"/>
        <v>3.0563072494111485E-2</v>
      </c>
      <c r="U228" s="59">
        <f t="shared" si="47"/>
        <v>1.3753382622350168</v>
      </c>
      <c r="V228" s="59">
        <f t="shared" si="48"/>
        <v>1.1113844543313267E-2</v>
      </c>
      <c r="W228" s="59">
        <f t="shared" si="49"/>
        <v>0.50012300444909696</v>
      </c>
      <c r="X228" s="59">
        <f t="shared" si="50"/>
        <v>1.8754612666841137</v>
      </c>
      <c r="Y228" s="60">
        <v>30</v>
      </c>
      <c r="Z228" s="58">
        <f t="shared" si="51"/>
        <v>7.3696969696969603</v>
      </c>
      <c r="AA228" s="61">
        <f t="shared" si="52"/>
        <v>0.4397801622611881</v>
      </c>
      <c r="AB228" s="63">
        <f t="shared" si="53"/>
        <v>0.11</v>
      </c>
      <c r="AC228" s="62">
        <f t="shared" si="54"/>
        <v>0.04</v>
      </c>
      <c r="AD228" s="57">
        <f t="shared" si="55"/>
        <v>0.30563072494111487</v>
      </c>
      <c r="AE228" s="58">
        <f t="shared" si="56"/>
        <v>0.11113844543313267</v>
      </c>
    </row>
    <row r="229" spans="2:31" x14ac:dyDescent="0.35">
      <c r="B229" s="71">
        <v>44186</v>
      </c>
      <c r="C229" s="106">
        <v>2019</v>
      </c>
      <c r="D229" s="71" t="s">
        <v>14</v>
      </c>
      <c r="E229" s="71" t="s">
        <v>16</v>
      </c>
      <c r="F229" s="78" t="s">
        <v>998</v>
      </c>
      <c r="G229" s="174">
        <v>7</v>
      </c>
      <c r="H229" s="106" t="s">
        <v>952</v>
      </c>
      <c r="I229" s="106" t="s">
        <v>10</v>
      </c>
      <c r="J229" s="174"/>
      <c r="K229" s="71" t="s">
        <v>1293</v>
      </c>
      <c r="L229" s="39">
        <v>98</v>
      </c>
      <c r="M229" s="127">
        <v>10.9</v>
      </c>
      <c r="N229" s="127">
        <v>96.1</v>
      </c>
      <c r="O229" s="129">
        <v>87.67</v>
      </c>
      <c r="P229" s="33">
        <f t="shared" si="59"/>
        <v>90.105633802816897</v>
      </c>
      <c r="Q229" s="262">
        <f t="shared" si="57"/>
        <v>8.7721123829344361</v>
      </c>
      <c r="R229" s="225">
        <v>1.08</v>
      </c>
      <c r="S229" s="225">
        <v>0.28000000000000003</v>
      </c>
      <c r="T229" s="222">
        <f t="shared" si="46"/>
        <v>0.31150762016412664</v>
      </c>
      <c r="U229" s="59">
        <f t="shared" si="47"/>
        <v>14.017842907385699</v>
      </c>
      <c r="V229" s="59">
        <f t="shared" si="48"/>
        <v>8.0761234857366165E-2</v>
      </c>
      <c r="W229" s="59">
        <f t="shared" si="49"/>
        <v>3.6342555685814775</v>
      </c>
      <c r="X229" s="59">
        <f t="shared" si="50"/>
        <v>17.652098475967176</v>
      </c>
      <c r="Y229" s="60">
        <v>30</v>
      </c>
      <c r="Z229" s="58">
        <f t="shared" si="51"/>
        <v>9.8943661971831034</v>
      </c>
      <c r="AA229" s="61">
        <f t="shared" si="52"/>
        <v>0.45490425947635804</v>
      </c>
      <c r="AB229" s="63">
        <f t="shared" si="53"/>
        <v>1.08</v>
      </c>
      <c r="AC229" s="62">
        <f t="shared" si="54"/>
        <v>0.28000000000000003</v>
      </c>
      <c r="AD229" s="57">
        <f t="shared" si="55"/>
        <v>3.1150762016412665</v>
      </c>
      <c r="AE229" s="58">
        <f t="shared" si="56"/>
        <v>0.80761234857366171</v>
      </c>
    </row>
    <row r="230" spans="2:31" x14ac:dyDescent="0.35">
      <c r="B230" s="71">
        <v>44186</v>
      </c>
      <c r="C230" s="106">
        <v>2019</v>
      </c>
      <c r="D230" s="71" t="s">
        <v>14</v>
      </c>
      <c r="E230" s="71" t="s">
        <v>16</v>
      </c>
      <c r="F230" s="78" t="s">
        <v>998</v>
      </c>
      <c r="G230" s="174">
        <v>7</v>
      </c>
      <c r="H230" s="106" t="s">
        <v>990</v>
      </c>
      <c r="I230" s="106" t="s">
        <v>8</v>
      </c>
      <c r="J230" s="174"/>
      <c r="K230" s="71" t="s">
        <v>1294</v>
      </c>
      <c r="L230" s="39">
        <v>234</v>
      </c>
      <c r="M230" s="127">
        <v>10.98</v>
      </c>
      <c r="N230" s="127">
        <v>99.96</v>
      </c>
      <c r="O230" s="129">
        <v>96.59</v>
      </c>
      <c r="P230" s="33">
        <f t="shared" si="59"/>
        <v>96.21263205214656</v>
      </c>
      <c r="Q230" s="262">
        <f t="shared" si="57"/>
        <v>3.3713485394157567</v>
      </c>
      <c r="R230" s="225">
        <v>0.03</v>
      </c>
      <c r="S230" s="225">
        <v>0.09</v>
      </c>
      <c r="T230" s="222">
        <f t="shared" si="46"/>
        <v>7.9133278822567429E-3</v>
      </c>
      <c r="U230" s="59">
        <f t="shared" si="47"/>
        <v>0.35609975470155342</v>
      </c>
      <c r="V230" s="59">
        <f t="shared" si="48"/>
        <v>2.373998364677023E-2</v>
      </c>
      <c r="W230" s="59">
        <f t="shared" si="49"/>
        <v>1.0682992641046605</v>
      </c>
      <c r="X230" s="59">
        <f t="shared" si="50"/>
        <v>1.4243990188062139</v>
      </c>
      <c r="Y230" s="60">
        <v>30</v>
      </c>
      <c r="Z230" s="58">
        <f t="shared" si="51"/>
        <v>3.7873679478534399</v>
      </c>
      <c r="AA230" s="61">
        <f t="shared" si="52"/>
        <v>0.419682280107464</v>
      </c>
      <c r="AB230" s="63">
        <f t="shared" si="53"/>
        <v>0.03</v>
      </c>
      <c r="AC230" s="62">
        <f t="shared" si="54"/>
        <v>0.09</v>
      </c>
      <c r="AD230" s="57">
        <f t="shared" si="55"/>
        <v>7.9133278822567432E-2</v>
      </c>
      <c r="AE230" s="58">
        <f t="shared" si="56"/>
        <v>0.2373998364677023</v>
      </c>
    </row>
    <row r="231" spans="2:31" x14ac:dyDescent="0.35">
      <c r="B231" s="71">
        <v>44186</v>
      </c>
      <c r="C231" s="106">
        <v>2019</v>
      </c>
      <c r="D231" s="71" t="s">
        <v>14</v>
      </c>
      <c r="E231" s="71" t="s">
        <v>16</v>
      </c>
      <c r="F231" s="78" t="s">
        <v>998</v>
      </c>
      <c r="G231" s="174">
        <v>7</v>
      </c>
      <c r="H231" s="106" t="s">
        <v>990</v>
      </c>
      <c r="I231" s="106" t="s">
        <v>12</v>
      </c>
      <c r="J231" s="174"/>
      <c r="K231" s="71" t="s">
        <v>1295</v>
      </c>
      <c r="L231" s="39">
        <v>230</v>
      </c>
      <c r="M231" s="127">
        <v>10.95</v>
      </c>
      <c r="N231" s="127">
        <v>105.26</v>
      </c>
      <c r="O231" s="129">
        <v>99.38</v>
      </c>
      <c r="P231" s="33">
        <f t="shared" si="59"/>
        <v>93.765242286077822</v>
      </c>
      <c r="Q231" s="262">
        <f t="shared" si="57"/>
        <v>5.5861675850275603</v>
      </c>
      <c r="R231" s="225">
        <v>0.01</v>
      </c>
      <c r="S231" s="225">
        <v>0.08</v>
      </c>
      <c r="T231" s="222">
        <f t="shared" si="46"/>
        <v>2.7327264502996725E-3</v>
      </c>
      <c r="U231" s="59">
        <f t="shared" si="47"/>
        <v>0.12297269026348527</v>
      </c>
      <c r="V231" s="59">
        <f t="shared" si="48"/>
        <v>2.186181160239738E-2</v>
      </c>
      <c r="W231" s="59">
        <f t="shared" si="49"/>
        <v>0.98378152210788217</v>
      </c>
      <c r="X231" s="59">
        <f t="shared" si="50"/>
        <v>1.1067542123713674</v>
      </c>
      <c r="Y231" s="60">
        <v>30</v>
      </c>
      <c r="Z231" s="58">
        <f t="shared" si="51"/>
        <v>6.2347577139221784</v>
      </c>
      <c r="AA231" s="61">
        <f t="shared" si="52"/>
        <v>0.4332466357570961</v>
      </c>
      <c r="AB231" s="63">
        <f t="shared" si="53"/>
        <v>0.01</v>
      </c>
      <c r="AC231" s="62">
        <f t="shared" si="54"/>
        <v>0.08</v>
      </c>
      <c r="AD231" s="57">
        <f t="shared" si="55"/>
        <v>2.7327264502996725E-2</v>
      </c>
      <c r="AE231" s="58">
        <f t="shared" si="56"/>
        <v>0.2186181160239738</v>
      </c>
    </row>
    <row r="232" spans="2:31" x14ac:dyDescent="0.35">
      <c r="B232" s="71">
        <v>44186</v>
      </c>
      <c r="C232" s="106">
        <v>2019</v>
      </c>
      <c r="D232" s="71" t="s">
        <v>14</v>
      </c>
      <c r="E232" s="71" t="s">
        <v>16</v>
      </c>
      <c r="F232" s="78" t="s">
        <v>998</v>
      </c>
      <c r="G232" s="174">
        <v>7</v>
      </c>
      <c r="H232" s="106" t="s">
        <v>990</v>
      </c>
      <c r="I232" s="106" t="s">
        <v>11</v>
      </c>
      <c r="J232" s="174"/>
      <c r="K232" s="71" t="s">
        <v>1296</v>
      </c>
      <c r="L232" s="39">
        <v>223</v>
      </c>
      <c r="M232" s="127">
        <v>10.82</v>
      </c>
      <c r="N232" s="127">
        <v>100.73</v>
      </c>
      <c r="O232" s="129">
        <v>94.13</v>
      </c>
      <c r="P232" s="33">
        <f t="shared" si="59"/>
        <v>92.659325992659333</v>
      </c>
      <c r="Q232" s="262">
        <f t="shared" si="57"/>
        <v>6.5521691650948162</v>
      </c>
      <c r="R232" s="225">
        <v>0.05</v>
      </c>
      <c r="S232" s="225">
        <v>0.14000000000000001</v>
      </c>
      <c r="T232" s="222">
        <f t="shared" si="46"/>
        <v>1.3886388188692835E-2</v>
      </c>
      <c r="U232" s="59">
        <f t="shared" si="47"/>
        <v>0.6248874684911776</v>
      </c>
      <c r="V232" s="59">
        <f t="shared" si="48"/>
        <v>3.8881886928339937E-2</v>
      </c>
      <c r="W232" s="59">
        <f t="shared" si="49"/>
        <v>1.7496849117752973</v>
      </c>
      <c r="X232" s="59">
        <f t="shared" si="50"/>
        <v>2.3745723802664749</v>
      </c>
      <c r="Y232" s="60">
        <v>30</v>
      </c>
      <c r="Z232" s="58">
        <f t="shared" si="51"/>
        <v>7.3406740073406667</v>
      </c>
      <c r="AA232" s="61">
        <f t="shared" si="52"/>
        <v>0.43961109110550955</v>
      </c>
      <c r="AB232" s="63">
        <f t="shared" si="53"/>
        <v>0.05</v>
      </c>
      <c r="AC232" s="62">
        <f t="shared" si="54"/>
        <v>0.14000000000000001</v>
      </c>
      <c r="AD232" s="57">
        <f t="shared" si="55"/>
        <v>0.13886388188692836</v>
      </c>
      <c r="AE232" s="58">
        <f t="shared" si="56"/>
        <v>0.38881886928339937</v>
      </c>
    </row>
    <row r="233" spans="2:31" x14ac:dyDescent="0.35">
      <c r="B233" s="71">
        <v>44186</v>
      </c>
      <c r="C233" s="106">
        <v>2019</v>
      </c>
      <c r="D233" s="71" t="s">
        <v>14</v>
      </c>
      <c r="E233" s="71" t="s">
        <v>16</v>
      </c>
      <c r="F233" s="78" t="s">
        <v>997</v>
      </c>
      <c r="G233" s="174">
        <v>7</v>
      </c>
      <c r="H233" s="106" t="s">
        <v>990</v>
      </c>
      <c r="I233" s="106" t="s">
        <v>10</v>
      </c>
      <c r="J233" s="174"/>
      <c r="K233" s="71" t="s">
        <v>1297</v>
      </c>
      <c r="L233" s="39">
        <v>103</v>
      </c>
      <c r="M233" s="127">
        <v>11.33</v>
      </c>
      <c r="N233" s="127">
        <v>89.89</v>
      </c>
      <c r="O233" s="129">
        <v>82.01</v>
      </c>
      <c r="P233" s="33">
        <f t="shared" si="59"/>
        <v>89.96945010183299</v>
      </c>
      <c r="Q233" s="262">
        <f t="shared" si="57"/>
        <v>8.7662698854155021</v>
      </c>
      <c r="R233" s="225">
        <v>1.07</v>
      </c>
      <c r="S233" s="225">
        <v>0.27</v>
      </c>
      <c r="T233" s="222">
        <f t="shared" si="46"/>
        <v>0.30925240520656483</v>
      </c>
      <c r="U233" s="59">
        <f t="shared" si="47"/>
        <v>13.916358234295418</v>
      </c>
      <c r="V233" s="59">
        <f t="shared" si="48"/>
        <v>7.8035653650254666E-2</v>
      </c>
      <c r="W233" s="59">
        <f t="shared" si="49"/>
        <v>3.51160441426146</v>
      </c>
      <c r="X233" s="59">
        <f t="shared" si="50"/>
        <v>17.427962648556878</v>
      </c>
      <c r="Y233" s="60">
        <v>30</v>
      </c>
      <c r="Z233" s="58">
        <f t="shared" si="51"/>
        <v>10.03054989816701</v>
      </c>
      <c r="AA233" s="61">
        <f t="shared" si="52"/>
        <v>0.45574419920769671</v>
      </c>
      <c r="AB233" s="63">
        <f t="shared" si="53"/>
        <v>1.07</v>
      </c>
      <c r="AC233" s="62">
        <f t="shared" si="54"/>
        <v>0.27</v>
      </c>
      <c r="AD233" s="57">
        <f t="shared" si="55"/>
        <v>3.0925240520656483</v>
      </c>
      <c r="AE233" s="58">
        <f t="shared" si="56"/>
        <v>0.78035653650254666</v>
      </c>
    </row>
    <row r="234" spans="2:31" x14ac:dyDescent="0.35">
      <c r="B234" s="71">
        <v>44186</v>
      </c>
      <c r="C234" s="106">
        <v>2019</v>
      </c>
      <c r="D234" s="71" t="s">
        <v>14</v>
      </c>
      <c r="E234" s="71" t="s">
        <v>15</v>
      </c>
      <c r="F234" s="78" t="s">
        <v>997</v>
      </c>
      <c r="G234" s="174">
        <v>6</v>
      </c>
      <c r="H234" s="106" t="s">
        <v>952</v>
      </c>
      <c r="I234" s="106" t="s">
        <v>8</v>
      </c>
      <c r="J234" s="174"/>
      <c r="K234" s="71" t="s">
        <v>1298</v>
      </c>
      <c r="L234" s="39">
        <v>224</v>
      </c>
      <c r="M234" s="127">
        <v>10.86</v>
      </c>
      <c r="N234" s="127">
        <v>99.82</v>
      </c>
      <c r="O234" s="129">
        <v>93.2</v>
      </c>
      <c r="P234" s="33">
        <f t="shared" si="59"/>
        <v>92.558453237410092</v>
      </c>
      <c r="Q234" s="262">
        <f t="shared" si="57"/>
        <v>6.6319374874774502</v>
      </c>
      <c r="R234" s="225">
        <v>0.42</v>
      </c>
      <c r="S234" s="225">
        <v>0.09</v>
      </c>
      <c r="T234" s="222">
        <f t="shared" si="46"/>
        <v>0.11681855720184596</v>
      </c>
      <c r="U234" s="59">
        <f t="shared" si="47"/>
        <v>5.2568350740830683</v>
      </c>
      <c r="V234" s="59">
        <f t="shared" si="48"/>
        <v>2.5032547971824134E-2</v>
      </c>
      <c r="W234" s="59">
        <f t="shared" si="49"/>
        <v>1.1264646587320861</v>
      </c>
      <c r="X234" s="59">
        <f t="shared" si="50"/>
        <v>6.3832997328151544</v>
      </c>
      <c r="Y234" s="60">
        <v>30</v>
      </c>
      <c r="Z234" s="58">
        <f t="shared" si="51"/>
        <v>7.4415467625899083</v>
      </c>
      <c r="AA234" s="61">
        <f t="shared" si="52"/>
        <v>0.44019917415593862</v>
      </c>
      <c r="AB234" s="63">
        <f t="shared" si="53"/>
        <v>0.42</v>
      </c>
      <c r="AC234" s="62">
        <f t="shared" si="54"/>
        <v>0.09</v>
      </c>
      <c r="AD234" s="57">
        <f t="shared" si="55"/>
        <v>1.1681855720184595</v>
      </c>
      <c r="AE234" s="58">
        <f t="shared" si="56"/>
        <v>0.25032547971824132</v>
      </c>
    </row>
    <row r="235" spans="2:31" x14ac:dyDescent="0.35">
      <c r="B235" s="71">
        <v>44186</v>
      </c>
      <c r="C235" s="106">
        <v>2019</v>
      </c>
      <c r="D235" s="71" t="s">
        <v>14</v>
      </c>
      <c r="E235" s="71" t="s">
        <v>15</v>
      </c>
      <c r="F235" s="78" t="s">
        <v>997</v>
      </c>
      <c r="G235" s="174">
        <v>6</v>
      </c>
      <c r="H235" s="106" t="s">
        <v>952</v>
      </c>
      <c r="I235" s="106" t="s">
        <v>12</v>
      </c>
      <c r="J235" s="174"/>
      <c r="K235" s="71" t="s">
        <v>1299</v>
      </c>
      <c r="L235" s="39">
        <v>238</v>
      </c>
      <c r="M235" s="127">
        <v>10.88</v>
      </c>
      <c r="N235" s="127">
        <v>103.63</v>
      </c>
      <c r="O235" s="173">
        <v>97.29</v>
      </c>
      <c r="P235" s="33">
        <f t="shared" si="59"/>
        <v>93.164420485175214</v>
      </c>
      <c r="Q235" s="262">
        <f t="shared" si="57"/>
        <v>6.1179195213741089</v>
      </c>
      <c r="R235" s="225">
        <v>0.08</v>
      </c>
      <c r="S235" s="225">
        <v>0.16</v>
      </c>
      <c r="T235" s="222">
        <f t="shared" si="46"/>
        <v>2.205439185279481E-2</v>
      </c>
      <c r="U235" s="59">
        <f t="shared" si="47"/>
        <v>0.99244763337576647</v>
      </c>
      <c r="V235" s="59">
        <f t="shared" si="48"/>
        <v>4.410878370558962E-2</v>
      </c>
      <c r="W235" s="59">
        <f t="shared" si="49"/>
        <v>1.9848952667515329</v>
      </c>
      <c r="X235" s="59">
        <f t="shared" si="50"/>
        <v>2.9773429001272995</v>
      </c>
      <c r="Y235" s="60">
        <v>30</v>
      </c>
      <c r="Z235" s="58">
        <f t="shared" si="51"/>
        <v>6.8355795148247864</v>
      </c>
      <c r="AA235" s="61">
        <f t="shared" si="52"/>
        <v>0.43668556879990733</v>
      </c>
      <c r="AB235" s="63">
        <f t="shared" si="53"/>
        <v>0.08</v>
      </c>
      <c r="AC235" s="62">
        <f t="shared" si="54"/>
        <v>0.16</v>
      </c>
      <c r="AD235" s="57">
        <f t="shared" si="55"/>
        <v>0.22054391852794811</v>
      </c>
      <c r="AE235" s="58">
        <f t="shared" si="56"/>
        <v>0.44108783705589621</v>
      </c>
    </row>
    <row r="236" spans="2:31" x14ac:dyDescent="0.35">
      <c r="B236" s="71">
        <v>44186</v>
      </c>
      <c r="C236" s="106">
        <v>2019</v>
      </c>
      <c r="D236" s="71" t="s">
        <v>14</v>
      </c>
      <c r="E236" s="71" t="s">
        <v>15</v>
      </c>
      <c r="F236" s="78" t="s">
        <v>997</v>
      </c>
      <c r="G236" s="174">
        <v>6</v>
      </c>
      <c r="H236" s="106" t="s">
        <v>952</v>
      </c>
      <c r="I236" s="106" t="s">
        <v>11</v>
      </c>
      <c r="J236" s="174"/>
      <c r="K236" s="71" t="s">
        <v>1300</v>
      </c>
      <c r="L236" s="39">
        <v>222</v>
      </c>
      <c r="M236" s="127">
        <v>10.81</v>
      </c>
      <c r="N236" s="127">
        <v>102.06</v>
      </c>
      <c r="O236" s="173">
        <v>95.85</v>
      </c>
      <c r="P236" s="33">
        <f t="shared" si="59"/>
        <v>93.194520547945189</v>
      </c>
      <c r="Q236" s="262">
        <f t="shared" si="57"/>
        <v>6.0846560846560926</v>
      </c>
      <c r="R236" s="225">
        <v>0.18</v>
      </c>
      <c r="S236" s="225">
        <v>0.22</v>
      </c>
      <c r="T236" s="222">
        <f t="shared" si="46"/>
        <v>4.9600540921919102E-2</v>
      </c>
      <c r="U236" s="59">
        <f t="shared" si="47"/>
        <v>2.2320243414863596</v>
      </c>
      <c r="V236" s="59">
        <f t="shared" si="48"/>
        <v>6.0622883349012238E-2</v>
      </c>
      <c r="W236" s="59">
        <f t="shared" si="49"/>
        <v>2.7280297507055509</v>
      </c>
      <c r="X236" s="59">
        <f t="shared" si="50"/>
        <v>4.9600540921919105</v>
      </c>
      <c r="Y236" s="60">
        <v>30</v>
      </c>
      <c r="Z236" s="58">
        <f t="shared" si="51"/>
        <v>6.8054794520548114</v>
      </c>
      <c r="AA236" s="61">
        <f t="shared" si="52"/>
        <v>0.43651222953904056</v>
      </c>
      <c r="AB236" s="63">
        <f t="shared" si="53"/>
        <v>0.18</v>
      </c>
      <c r="AC236" s="62">
        <f t="shared" si="54"/>
        <v>0.22</v>
      </c>
      <c r="AD236" s="57">
        <f t="shared" si="55"/>
        <v>0.49600540921919101</v>
      </c>
      <c r="AE236" s="58">
        <f t="shared" si="56"/>
        <v>0.60622883349012235</v>
      </c>
    </row>
    <row r="237" spans="2:31" x14ac:dyDescent="0.35">
      <c r="B237" s="71">
        <v>44186</v>
      </c>
      <c r="C237" s="106">
        <v>2019</v>
      </c>
      <c r="D237" s="71" t="s">
        <v>14</v>
      </c>
      <c r="E237" s="71" t="s">
        <v>15</v>
      </c>
      <c r="F237" s="78" t="s">
        <v>997</v>
      </c>
      <c r="G237" s="174">
        <v>6</v>
      </c>
      <c r="H237" s="106" t="s">
        <v>952</v>
      </c>
      <c r="I237" s="106" t="s">
        <v>10</v>
      </c>
      <c r="J237" s="174"/>
      <c r="K237" s="71" t="s">
        <v>1301</v>
      </c>
      <c r="L237" s="39">
        <v>78</v>
      </c>
      <c r="M237" s="127">
        <v>10.99</v>
      </c>
      <c r="N237" s="127">
        <v>86.44</v>
      </c>
      <c r="O237" s="173">
        <v>79.12</v>
      </c>
      <c r="P237" s="33">
        <f t="shared" si="59"/>
        <v>90.298210735586494</v>
      </c>
      <c r="Q237" s="262">
        <f t="shared" si="57"/>
        <v>8.4683017121702839</v>
      </c>
      <c r="R237" s="225">
        <v>0.6</v>
      </c>
      <c r="S237" s="225">
        <v>0.23</v>
      </c>
      <c r="T237" s="222">
        <f t="shared" si="46"/>
        <v>0.17256274768824303</v>
      </c>
      <c r="U237" s="59">
        <f t="shared" si="47"/>
        <v>7.7653236459709367</v>
      </c>
      <c r="V237" s="59">
        <f t="shared" si="48"/>
        <v>6.614905328049317E-2</v>
      </c>
      <c r="W237" s="59">
        <f t="shared" si="49"/>
        <v>2.9767073976221927</v>
      </c>
      <c r="X237" s="59">
        <f t="shared" si="50"/>
        <v>10.74203104359313</v>
      </c>
      <c r="Y237" s="60">
        <v>30</v>
      </c>
      <c r="Z237" s="58">
        <f t="shared" si="51"/>
        <v>9.701789264413506</v>
      </c>
      <c r="AA237" s="61">
        <f t="shared" si="52"/>
        <v>0.45372082782915008</v>
      </c>
      <c r="AB237" s="63">
        <f t="shared" si="53"/>
        <v>0.6</v>
      </c>
      <c r="AC237" s="62">
        <f t="shared" si="54"/>
        <v>0.23</v>
      </c>
      <c r="AD237" s="57">
        <f t="shared" si="55"/>
        <v>1.7256274768824302</v>
      </c>
      <c r="AE237" s="58">
        <f t="shared" si="56"/>
        <v>0.66149053280493164</v>
      </c>
    </row>
    <row r="238" spans="2:31" x14ac:dyDescent="0.35">
      <c r="B238" s="71">
        <v>44186</v>
      </c>
      <c r="C238" s="106">
        <v>2019</v>
      </c>
      <c r="D238" s="71" t="s">
        <v>14</v>
      </c>
      <c r="E238" s="71" t="s">
        <v>15</v>
      </c>
      <c r="F238" s="78" t="s">
        <v>997</v>
      </c>
      <c r="G238" s="174">
        <v>6</v>
      </c>
      <c r="H238" s="106" t="s">
        <v>990</v>
      </c>
      <c r="I238" s="106" t="s">
        <v>8</v>
      </c>
      <c r="J238" s="174"/>
      <c r="K238" s="71" t="s">
        <v>1302</v>
      </c>
      <c r="L238" s="39">
        <v>232</v>
      </c>
      <c r="M238" s="127">
        <v>10.86</v>
      </c>
      <c r="N238" s="127">
        <v>106.21</v>
      </c>
      <c r="O238" s="173">
        <v>100.62</v>
      </c>
      <c r="P238" s="33">
        <f t="shared" si="59"/>
        <v>94.137388568432101</v>
      </c>
      <c r="Q238" s="262">
        <f t="shared" si="57"/>
        <v>5.2631578947368318</v>
      </c>
      <c r="R238" s="225">
        <v>0.3</v>
      </c>
      <c r="S238" s="225">
        <v>0.24</v>
      </c>
      <c r="T238" s="222">
        <f t="shared" si="46"/>
        <v>8.153910427807487E-2</v>
      </c>
      <c r="U238" s="59">
        <f t="shared" si="47"/>
        <v>3.6692596925133691</v>
      </c>
      <c r="V238" s="59">
        <f t="shared" si="48"/>
        <v>6.5231283422459888E-2</v>
      </c>
      <c r="W238" s="59">
        <f t="shared" si="49"/>
        <v>2.9354077540106949</v>
      </c>
      <c r="X238" s="59">
        <f t="shared" si="50"/>
        <v>6.604667446524064</v>
      </c>
      <c r="Y238" s="60">
        <v>30</v>
      </c>
      <c r="Z238" s="58">
        <f t="shared" si="51"/>
        <v>5.862611431567899</v>
      </c>
      <c r="AA238" s="61">
        <f t="shared" si="52"/>
        <v>0.43113859180035646</v>
      </c>
      <c r="AB238" s="63">
        <f t="shared" si="53"/>
        <v>0.3</v>
      </c>
      <c r="AC238" s="62">
        <f t="shared" si="54"/>
        <v>0.24</v>
      </c>
      <c r="AD238" s="57">
        <f t="shared" si="55"/>
        <v>0.8153910427807487</v>
      </c>
      <c r="AE238" s="58">
        <f t="shared" si="56"/>
        <v>0.65231283422459885</v>
      </c>
    </row>
    <row r="239" spans="2:31" x14ac:dyDescent="0.35">
      <c r="B239" s="71">
        <v>44186</v>
      </c>
      <c r="C239" s="106">
        <v>2019</v>
      </c>
      <c r="D239" s="71" t="s">
        <v>14</v>
      </c>
      <c r="E239" s="71" t="s">
        <v>15</v>
      </c>
      <c r="F239" s="78" t="s">
        <v>997</v>
      </c>
      <c r="G239" s="174">
        <v>6</v>
      </c>
      <c r="H239" s="106" t="s">
        <v>990</v>
      </c>
      <c r="I239" s="106" t="s">
        <v>12</v>
      </c>
      <c r="J239" s="174"/>
      <c r="K239" s="71" t="s">
        <v>1303</v>
      </c>
      <c r="L239" s="39">
        <v>216</v>
      </c>
      <c r="M239" s="127">
        <v>10.79</v>
      </c>
      <c r="N239" s="127">
        <v>108.5</v>
      </c>
      <c r="O239" s="129">
        <v>103.69</v>
      </c>
      <c r="P239" s="33">
        <f t="shared" si="59"/>
        <v>95.077269470883223</v>
      </c>
      <c r="Q239" s="262">
        <f t="shared" si="57"/>
        <v>4.433179723502306</v>
      </c>
      <c r="R239" s="225">
        <v>7.0000000000000007E-2</v>
      </c>
      <c r="S239" s="225">
        <v>0.05</v>
      </c>
      <c r="T239" s="222">
        <f t="shared" si="46"/>
        <v>1.8768514531754578E-2</v>
      </c>
      <c r="U239" s="59">
        <f t="shared" si="47"/>
        <v>0.844583153928956</v>
      </c>
      <c r="V239" s="59">
        <f t="shared" si="48"/>
        <v>1.3406081808396128E-2</v>
      </c>
      <c r="W239" s="59">
        <f t="shared" si="49"/>
        <v>0.60327368137782578</v>
      </c>
      <c r="X239" s="59">
        <f t="shared" si="50"/>
        <v>1.4478568353067818</v>
      </c>
      <c r="Y239" s="60">
        <v>30</v>
      </c>
      <c r="Z239" s="58">
        <f t="shared" si="51"/>
        <v>4.9227305291167767</v>
      </c>
      <c r="AA239" s="61">
        <f t="shared" si="52"/>
        <v>0.42588805166846078</v>
      </c>
      <c r="AB239" s="63">
        <f t="shared" si="53"/>
        <v>7.0000000000000007E-2</v>
      </c>
      <c r="AC239" s="62">
        <f t="shared" si="54"/>
        <v>0.05</v>
      </c>
      <c r="AD239" s="57">
        <f t="shared" si="55"/>
        <v>0.18768514531754577</v>
      </c>
      <c r="AE239" s="58">
        <f t="shared" si="56"/>
        <v>0.13406081808396128</v>
      </c>
    </row>
    <row r="240" spans="2:31" x14ac:dyDescent="0.35">
      <c r="B240" s="71">
        <v>44186</v>
      </c>
      <c r="C240" s="106">
        <v>2019</v>
      </c>
      <c r="D240" s="71" t="s">
        <v>14</v>
      </c>
      <c r="E240" s="71" t="s">
        <v>15</v>
      </c>
      <c r="F240" s="78" t="s">
        <v>997</v>
      </c>
      <c r="G240" s="174">
        <v>6</v>
      </c>
      <c r="H240" s="106" t="s">
        <v>990</v>
      </c>
      <c r="I240" s="106" t="s">
        <v>11</v>
      </c>
      <c r="J240" s="174"/>
      <c r="K240" s="71" t="s">
        <v>1304</v>
      </c>
      <c r="L240" s="39">
        <v>213</v>
      </c>
      <c r="M240" s="127">
        <v>10.89</v>
      </c>
      <c r="N240" s="127">
        <v>102.18</v>
      </c>
      <c r="O240" s="173">
        <v>97.15</v>
      </c>
      <c r="P240" s="33">
        <f t="shared" si="59"/>
        <v>94.49008653740826</v>
      </c>
      <c r="Q240" s="262">
        <f t="shared" si="57"/>
        <v>4.9226854570366028</v>
      </c>
      <c r="R240" s="225">
        <v>0.14000000000000001</v>
      </c>
      <c r="S240" s="225">
        <v>0.04</v>
      </c>
      <c r="T240" s="222">
        <f t="shared" si="46"/>
        <v>3.7857291908184557E-2</v>
      </c>
      <c r="U240" s="59">
        <f t="shared" si="47"/>
        <v>1.7035781358683051</v>
      </c>
      <c r="V240" s="59">
        <f t="shared" si="48"/>
        <v>1.0816369116624158E-2</v>
      </c>
      <c r="W240" s="59">
        <f t="shared" si="49"/>
        <v>0.48673661024808706</v>
      </c>
      <c r="X240" s="59">
        <f t="shared" si="50"/>
        <v>2.1903147461163921</v>
      </c>
      <c r="Y240" s="60">
        <v>30</v>
      </c>
      <c r="Z240" s="58">
        <f t="shared" si="51"/>
        <v>5.5099134625917401</v>
      </c>
      <c r="AA240" s="61">
        <f t="shared" si="52"/>
        <v>0.42915603987943429</v>
      </c>
      <c r="AB240" s="63">
        <f t="shared" si="53"/>
        <v>0.14000000000000001</v>
      </c>
      <c r="AC240" s="62">
        <f t="shared" si="54"/>
        <v>0.04</v>
      </c>
      <c r="AD240" s="57">
        <f t="shared" si="55"/>
        <v>0.37857291908184554</v>
      </c>
      <c r="AE240" s="58">
        <f t="shared" si="56"/>
        <v>0.10816369116624158</v>
      </c>
    </row>
    <row r="241" spans="2:31" x14ac:dyDescent="0.35">
      <c r="B241" s="71">
        <v>44186</v>
      </c>
      <c r="C241" s="106">
        <v>2019</v>
      </c>
      <c r="D241" s="71" t="s">
        <v>14</v>
      </c>
      <c r="E241" s="71" t="s">
        <v>15</v>
      </c>
      <c r="F241" s="78" t="s">
        <v>999</v>
      </c>
      <c r="G241" s="174">
        <v>6</v>
      </c>
      <c r="H241" s="106" t="s">
        <v>990</v>
      </c>
      <c r="I241" s="106" t="s">
        <v>10</v>
      </c>
      <c r="J241" s="174"/>
      <c r="K241" s="71" t="s">
        <v>1305</v>
      </c>
      <c r="L241" s="39">
        <v>84</v>
      </c>
      <c r="M241" s="127">
        <v>10.9</v>
      </c>
      <c r="N241" s="127">
        <v>87.81</v>
      </c>
      <c r="O241" s="173">
        <v>79.790000000000006</v>
      </c>
      <c r="P241" s="33">
        <f t="shared" si="59"/>
        <v>89.572227278637371</v>
      </c>
      <c r="Q241" s="262">
        <f t="shared" si="57"/>
        <v>9.1333561097824791</v>
      </c>
      <c r="R241" s="225">
        <v>1.5699999999999998</v>
      </c>
      <c r="S241" s="225">
        <v>0.24</v>
      </c>
      <c r="T241" s="222">
        <f t="shared" si="46"/>
        <v>0.45647140368703726</v>
      </c>
      <c r="U241" s="59">
        <f t="shared" si="47"/>
        <v>20.541213165916677</v>
      </c>
      <c r="V241" s="59">
        <f t="shared" si="48"/>
        <v>6.9779068079547105E-2</v>
      </c>
      <c r="W241" s="59">
        <f t="shared" si="49"/>
        <v>3.1400580635796196</v>
      </c>
      <c r="X241" s="59">
        <f t="shared" si="50"/>
        <v>23.681271229496296</v>
      </c>
      <c r="Y241" s="60">
        <v>30</v>
      </c>
      <c r="Z241" s="58">
        <f t="shared" si="51"/>
        <v>10.427772721362629</v>
      </c>
      <c r="AA241" s="61">
        <f t="shared" si="52"/>
        <v>0.45820873856873279</v>
      </c>
      <c r="AB241" s="63">
        <f t="shared" si="53"/>
        <v>1.5699999999999998</v>
      </c>
      <c r="AC241" s="62">
        <f t="shared" si="54"/>
        <v>0.24</v>
      </c>
      <c r="AD241" s="57">
        <f t="shared" si="55"/>
        <v>4.5647140368703729</v>
      </c>
      <c r="AE241" s="58">
        <f t="shared" si="56"/>
        <v>0.69779068079547102</v>
      </c>
    </row>
    <row r="242" spans="2:31" x14ac:dyDescent="0.35">
      <c r="B242" s="71">
        <v>44186</v>
      </c>
      <c r="C242" s="106">
        <v>2019</v>
      </c>
      <c r="D242" s="71" t="s">
        <v>14</v>
      </c>
      <c r="E242" s="71" t="s">
        <v>14</v>
      </c>
      <c r="F242" s="78" t="s">
        <v>999</v>
      </c>
      <c r="G242" s="174">
        <v>8</v>
      </c>
      <c r="H242" s="106" t="s">
        <v>952</v>
      </c>
      <c r="I242" s="106" t="s">
        <v>8</v>
      </c>
      <c r="J242" s="174"/>
      <c r="K242" s="71" t="s">
        <v>1306</v>
      </c>
      <c r="L242" s="39">
        <v>210</v>
      </c>
      <c r="M242" s="127">
        <v>10.8</v>
      </c>
      <c r="N242" s="127">
        <v>79.34</v>
      </c>
      <c r="O242" s="173">
        <v>73.73</v>
      </c>
      <c r="P242" s="33">
        <f t="shared" si="59"/>
        <v>91.814998540997962</v>
      </c>
      <c r="Q242" s="262">
        <f t="shared" si="57"/>
        <v>7.0708343836652361</v>
      </c>
      <c r="R242" s="225">
        <v>0.01</v>
      </c>
      <c r="S242" s="225">
        <v>0.09</v>
      </c>
      <c r="T242" s="222">
        <f t="shared" si="46"/>
        <v>2.8120133481646273E-3</v>
      </c>
      <c r="U242" s="59">
        <f t="shared" si="47"/>
        <v>0.12654060066740822</v>
      </c>
      <c r="V242" s="59">
        <f t="shared" si="48"/>
        <v>2.5308120133481646E-2</v>
      </c>
      <c r="W242" s="59">
        <f t="shared" si="49"/>
        <v>1.1388654060066741</v>
      </c>
      <c r="X242" s="59">
        <f t="shared" si="50"/>
        <v>1.2654060066740822</v>
      </c>
      <c r="Y242" s="60">
        <v>30</v>
      </c>
      <c r="Z242" s="58">
        <f t="shared" si="51"/>
        <v>8.1850014590020379</v>
      </c>
      <c r="AA242" s="61">
        <f t="shared" si="52"/>
        <v>0.44457333545208966</v>
      </c>
      <c r="AB242" s="63">
        <f t="shared" si="53"/>
        <v>0.01</v>
      </c>
      <c r="AC242" s="62">
        <f t="shared" si="54"/>
        <v>0.09</v>
      </c>
      <c r="AD242" s="57">
        <f t="shared" si="55"/>
        <v>2.8120133481646273E-2</v>
      </c>
      <c r="AE242" s="58">
        <f t="shared" si="56"/>
        <v>0.25308120133481649</v>
      </c>
    </row>
    <row r="243" spans="2:31" x14ac:dyDescent="0.35">
      <c r="B243" s="71">
        <v>44186</v>
      </c>
      <c r="C243" s="106">
        <v>2019</v>
      </c>
      <c r="D243" s="71" t="s">
        <v>14</v>
      </c>
      <c r="E243" s="71" t="s">
        <v>14</v>
      </c>
      <c r="F243" s="78" t="s">
        <v>999</v>
      </c>
      <c r="G243" s="174">
        <v>8</v>
      </c>
      <c r="H243" s="106" t="s">
        <v>952</v>
      </c>
      <c r="I243" s="106" t="s">
        <v>12</v>
      </c>
      <c r="J243" s="174"/>
      <c r="K243" s="71" t="s">
        <v>1307</v>
      </c>
      <c r="L243" s="39">
        <v>237</v>
      </c>
      <c r="M243" s="127">
        <v>10.89</v>
      </c>
      <c r="N243" s="127">
        <v>96.37</v>
      </c>
      <c r="O243" s="129">
        <v>89.31</v>
      </c>
      <c r="P243" s="33">
        <f t="shared" si="59"/>
        <v>91.740758072063628</v>
      </c>
      <c r="Q243" s="262">
        <f t="shared" si="57"/>
        <v>7.325931306423163</v>
      </c>
      <c r="R243" s="225">
        <v>-0.01</v>
      </c>
      <c r="S243" s="225">
        <v>0.04</v>
      </c>
      <c r="T243" s="222">
        <f t="shared" si="46"/>
        <v>-2.8150981892374398E-3</v>
      </c>
      <c r="U243" s="59">
        <f t="shared" si="47"/>
        <v>-0.12667941851568479</v>
      </c>
      <c r="V243" s="59">
        <f t="shared" si="48"/>
        <v>1.1260392756949759E-2</v>
      </c>
      <c r="W243" s="59">
        <f t="shared" si="49"/>
        <v>0.50671767406273915</v>
      </c>
      <c r="X243" s="59">
        <f t="shared" si="50"/>
        <v>0.38003825554705439</v>
      </c>
      <c r="Y243" s="60">
        <v>30</v>
      </c>
      <c r="Z243" s="58">
        <f t="shared" si="51"/>
        <v>8.2592419279363725</v>
      </c>
      <c r="AA243" s="61">
        <f t="shared" si="52"/>
        <v>0.44501402703392001</v>
      </c>
      <c r="AB243" s="63">
        <f t="shared" si="53"/>
        <v>-0.01</v>
      </c>
      <c r="AC243" s="62">
        <f t="shared" si="54"/>
        <v>0.04</v>
      </c>
      <c r="AD243" s="57">
        <f t="shared" si="55"/>
        <v>-2.8150981892374399E-2</v>
      </c>
      <c r="AE243" s="58">
        <f t="shared" si="56"/>
        <v>0.11260392756949759</v>
      </c>
    </row>
    <row r="244" spans="2:31" x14ac:dyDescent="0.35">
      <c r="B244" s="71">
        <v>44186</v>
      </c>
      <c r="C244" s="106">
        <v>2019</v>
      </c>
      <c r="D244" s="71" t="s">
        <v>14</v>
      </c>
      <c r="E244" s="71" t="s">
        <v>14</v>
      </c>
      <c r="F244" s="78" t="s">
        <v>999</v>
      </c>
      <c r="G244" s="174">
        <v>8</v>
      </c>
      <c r="H244" s="106" t="s">
        <v>952</v>
      </c>
      <c r="I244" s="106" t="s">
        <v>11</v>
      </c>
      <c r="J244" s="174"/>
      <c r="K244" s="71" t="s">
        <v>1308</v>
      </c>
      <c r="L244" s="39">
        <v>215</v>
      </c>
      <c r="M244" s="127">
        <v>10.86</v>
      </c>
      <c r="N244" s="127">
        <v>100.54</v>
      </c>
      <c r="O244" s="129">
        <v>93.62</v>
      </c>
      <c r="P244" s="33">
        <f t="shared" si="59"/>
        <v>92.283675289919714</v>
      </c>
      <c r="Q244" s="262">
        <f t="shared" si="57"/>
        <v>6.8828327034016326</v>
      </c>
      <c r="R244" s="225">
        <v>0.13</v>
      </c>
      <c r="S244" s="225">
        <v>0.12</v>
      </c>
      <c r="T244" s="222">
        <f t="shared" si="46"/>
        <v>3.6304494925084592E-2</v>
      </c>
      <c r="U244" s="59">
        <f t="shared" si="47"/>
        <v>1.6337022716288065</v>
      </c>
      <c r="V244" s="59">
        <f t="shared" si="48"/>
        <v>3.3511841469308849E-2</v>
      </c>
      <c r="W244" s="59">
        <f t="shared" si="49"/>
        <v>1.5080328661188982</v>
      </c>
      <c r="X244" s="59">
        <f t="shared" si="50"/>
        <v>3.1417351377477045</v>
      </c>
      <c r="Y244" s="60">
        <v>30</v>
      </c>
      <c r="Z244" s="58">
        <f t="shared" si="51"/>
        <v>7.7163247100802863</v>
      </c>
      <c r="AA244" s="61">
        <f t="shared" si="52"/>
        <v>0.44180763653939104</v>
      </c>
      <c r="AB244" s="63">
        <f t="shared" si="53"/>
        <v>0.13</v>
      </c>
      <c r="AC244" s="62">
        <f t="shared" si="54"/>
        <v>0.12</v>
      </c>
      <c r="AD244" s="57">
        <f t="shared" si="55"/>
        <v>0.36304494925084591</v>
      </c>
      <c r="AE244" s="58">
        <f t="shared" si="56"/>
        <v>0.33511841469308851</v>
      </c>
    </row>
    <row r="245" spans="2:31" x14ac:dyDescent="0.35">
      <c r="B245" s="71">
        <v>44186</v>
      </c>
      <c r="C245" s="106">
        <v>2019</v>
      </c>
      <c r="D245" s="71" t="s">
        <v>14</v>
      </c>
      <c r="E245" s="71" t="s">
        <v>14</v>
      </c>
      <c r="F245" s="78" t="s">
        <v>999</v>
      </c>
      <c r="G245" s="174">
        <v>8</v>
      </c>
      <c r="H245" s="106" t="s">
        <v>952</v>
      </c>
      <c r="I245" s="106" t="s">
        <v>10</v>
      </c>
      <c r="J245" s="174"/>
      <c r="K245" s="71" t="s">
        <v>1309</v>
      </c>
      <c r="L245" s="39">
        <v>37</v>
      </c>
      <c r="M245" s="127">
        <v>11.03</v>
      </c>
      <c r="N245" s="127">
        <v>93.21</v>
      </c>
      <c r="O245" s="129">
        <v>84.79</v>
      </c>
      <c r="P245" s="33">
        <f t="shared" si="59"/>
        <v>89.754198101727937</v>
      </c>
      <c r="Q245" s="262">
        <f t="shared" si="57"/>
        <v>9.0333655187211548</v>
      </c>
      <c r="R245" s="225">
        <v>0.48</v>
      </c>
      <c r="S245" s="225">
        <v>0.28999999999999998</v>
      </c>
      <c r="T245" s="222">
        <f t="shared" si="46"/>
        <v>0.13917787418655095</v>
      </c>
      <c r="U245" s="59">
        <f t="shared" si="47"/>
        <v>6.2630043383947926</v>
      </c>
      <c r="V245" s="59">
        <f t="shared" si="48"/>
        <v>8.4086632321041188E-2</v>
      </c>
      <c r="W245" s="59">
        <f t="shared" si="49"/>
        <v>3.7838984544468532</v>
      </c>
      <c r="X245" s="59">
        <f t="shared" si="50"/>
        <v>10.046902792841646</v>
      </c>
      <c r="Y245" s="60">
        <v>30</v>
      </c>
      <c r="Z245" s="58">
        <f t="shared" si="51"/>
        <v>10.245801898272063</v>
      </c>
      <c r="AA245" s="61">
        <f t="shared" si="52"/>
        <v>0.45707700650759209</v>
      </c>
      <c r="AB245" s="63">
        <f t="shared" si="53"/>
        <v>0.48</v>
      </c>
      <c r="AC245" s="62">
        <f t="shared" si="54"/>
        <v>0.28999999999999998</v>
      </c>
      <c r="AD245" s="57">
        <f t="shared" si="55"/>
        <v>1.3917787418655094</v>
      </c>
      <c r="AE245" s="58">
        <f t="shared" si="56"/>
        <v>0.84086632321041188</v>
      </c>
    </row>
    <row r="246" spans="2:31" x14ac:dyDescent="0.35">
      <c r="B246" s="71">
        <v>44186</v>
      </c>
      <c r="C246" s="106">
        <v>2019</v>
      </c>
      <c r="D246" s="71" t="s">
        <v>14</v>
      </c>
      <c r="E246" s="71" t="s">
        <v>14</v>
      </c>
      <c r="F246" s="78" t="s">
        <v>999</v>
      </c>
      <c r="G246" s="174">
        <v>8</v>
      </c>
      <c r="H246" s="106" t="s">
        <v>990</v>
      </c>
      <c r="I246" s="106" t="s">
        <v>8</v>
      </c>
      <c r="J246" s="174"/>
      <c r="K246" s="71" t="s">
        <v>1310</v>
      </c>
      <c r="L246" s="39">
        <v>228</v>
      </c>
      <c r="M246" s="127">
        <v>10.9</v>
      </c>
      <c r="N246" s="127">
        <v>100.09</v>
      </c>
      <c r="O246" s="129">
        <v>94.61</v>
      </c>
      <c r="P246" s="33">
        <f t="shared" si="59"/>
        <v>93.855813431999096</v>
      </c>
      <c r="Q246" s="262">
        <f t="shared" si="57"/>
        <v>5.4750724348086761</v>
      </c>
      <c r="R246" s="225">
        <v>0.28000000000000003</v>
      </c>
      <c r="S246" s="225">
        <v>0.14000000000000001</v>
      </c>
      <c r="T246" s="222">
        <f t="shared" si="46"/>
        <v>7.6415482021263914E-2</v>
      </c>
      <c r="U246" s="59">
        <f t="shared" si="47"/>
        <v>3.4386966909568759</v>
      </c>
      <c r="V246" s="59">
        <f t="shared" si="48"/>
        <v>3.8207741010631957E-2</v>
      </c>
      <c r="W246" s="59">
        <f t="shared" si="49"/>
        <v>1.719348345478438</v>
      </c>
      <c r="X246" s="59">
        <f t="shared" si="50"/>
        <v>5.1580450364353139</v>
      </c>
      <c r="Y246" s="60">
        <v>30</v>
      </c>
      <c r="Z246" s="58">
        <f t="shared" si="51"/>
        <v>6.1441865680009045</v>
      </c>
      <c r="AA246" s="61">
        <f t="shared" si="52"/>
        <v>0.43273205112889745</v>
      </c>
      <c r="AB246" s="63">
        <f t="shared" si="53"/>
        <v>0.28000000000000003</v>
      </c>
      <c r="AC246" s="62">
        <f t="shared" si="54"/>
        <v>0.14000000000000001</v>
      </c>
      <c r="AD246" s="57">
        <f t="shared" si="55"/>
        <v>0.76415482021263914</v>
      </c>
      <c r="AE246" s="58">
        <f t="shared" si="56"/>
        <v>0.38207741010631957</v>
      </c>
    </row>
    <row r="247" spans="2:31" x14ac:dyDescent="0.35">
      <c r="B247" s="71">
        <v>44186</v>
      </c>
      <c r="C247" s="106">
        <v>2019</v>
      </c>
      <c r="D247" s="71" t="s">
        <v>14</v>
      </c>
      <c r="E247" s="71" t="s">
        <v>14</v>
      </c>
      <c r="F247" s="78" t="s">
        <v>999</v>
      </c>
      <c r="G247" s="174">
        <v>8</v>
      </c>
      <c r="H247" s="106" t="s">
        <v>990</v>
      </c>
      <c r="I247" s="106" t="s">
        <v>12</v>
      </c>
      <c r="J247" s="174"/>
      <c r="K247" s="71" t="s">
        <v>1311</v>
      </c>
      <c r="L247" s="39">
        <v>235</v>
      </c>
      <c r="M247" s="127">
        <v>10.87</v>
      </c>
      <c r="N247" s="127">
        <v>101.53</v>
      </c>
      <c r="O247" s="129">
        <v>95.42</v>
      </c>
      <c r="P247" s="33">
        <f t="shared" ref="P247:P264" si="60">100/(N247-M247)*(O247-M247)</f>
        <v>93.260533862784015</v>
      </c>
      <c r="Q247" s="262">
        <f t="shared" si="57"/>
        <v>6.0179257362355951</v>
      </c>
      <c r="R247" s="225">
        <v>0.06</v>
      </c>
      <c r="S247" s="225">
        <v>0.19</v>
      </c>
      <c r="T247" s="222">
        <f t="shared" si="46"/>
        <v>1.6517563571850982E-2</v>
      </c>
      <c r="U247" s="59">
        <f t="shared" si="47"/>
        <v>0.74329036073329424</v>
      </c>
      <c r="V247" s="59">
        <f t="shared" si="48"/>
        <v>5.2305617977528106E-2</v>
      </c>
      <c r="W247" s="59">
        <f t="shared" si="49"/>
        <v>2.3537528089887649</v>
      </c>
      <c r="X247" s="59">
        <f t="shared" si="50"/>
        <v>3.0970431697220593</v>
      </c>
      <c r="Y247" s="60">
        <v>30</v>
      </c>
      <c r="Z247" s="58">
        <f t="shared" si="51"/>
        <v>6.7394661372159845</v>
      </c>
      <c r="AA247" s="61">
        <f t="shared" si="52"/>
        <v>0.43613246599645189</v>
      </c>
      <c r="AB247" s="63">
        <f t="shared" si="53"/>
        <v>0.06</v>
      </c>
      <c r="AC247" s="62">
        <f t="shared" si="54"/>
        <v>0.19</v>
      </c>
      <c r="AD247" s="57">
        <f t="shared" si="55"/>
        <v>0.16517563571850982</v>
      </c>
      <c r="AE247" s="58">
        <f t="shared" si="56"/>
        <v>0.52305617977528107</v>
      </c>
    </row>
    <row r="248" spans="2:31" x14ac:dyDescent="0.35">
      <c r="B248" s="71">
        <v>44186</v>
      </c>
      <c r="C248" s="106">
        <v>2019</v>
      </c>
      <c r="D248" s="71" t="s">
        <v>14</v>
      </c>
      <c r="E248" s="71" t="s">
        <v>14</v>
      </c>
      <c r="F248" s="78" t="s">
        <v>999</v>
      </c>
      <c r="G248" s="174">
        <v>8</v>
      </c>
      <c r="H248" s="106" t="s">
        <v>990</v>
      </c>
      <c r="I248" s="106" t="s">
        <v>11</v>
      </c>
      <c r="J248" s="174"/>
      <c r="K248" s="71" t="s">
        <v>1312</v>
      </c>
      <c r="L248" s="39">
        <v>221</v>
      </c>
      <c r="M248" s="127">
        <v>10.91</v>
      </c>
      <c r="N248" s="127">
        <v>88.44</v>
      </c>
      <c r="O248" s="129">
        <v>82.46</v>
      </c>
      <c r="P248" s="33">
        <f t="shared" si="60"/>
        <v>92.286856700632001</v>
      </c>
      <c r="Q248" s="262">
        <f t="shared" si="57"/>
        <v>6.7616463138851248</v>
      </c>
      <c r="R248" s="225">
        <v>7.0000000000000007E-2</v>
      </c>
      <c r="S248" s="225">
        <v>0.19</v>
      </c>
      <c r="T248" s="222">
        <f t="shared" si="46"/>
        <v>1.9547658979734456E-2</v>
      </c>
      <c r="U248" s="59">
        <f t="shared" si="47"/>
        <v>0.87964465408805048</v>
      </c>
      <c r="V248" s="59">
        <f t="shared" si="48"/>
        <v>5.3057931516422088E-2</v>
      </c>
      <c r="W248" s="59">
        <f t="shared" si="49"/>
        <v>2.3876069182389941</v>
      </c>
      <c r="X248" s="59">
        <f t="shared" si="50"/>
        <v>3.2672515723270443</v>
      </c>
      <c r="Y248" s="60">
        <v>30</v>
      </c>
      <c r="Z248" s="58">
        <f t="shared" si="51"/>
        <v>7.7131432993679994</v>
      </c>
      <c r="AA248" s="61">
        <f t="shared" si="52"/>
        <v>0.44178895877009089</v>
      </c>
      <c r="AB248" s="63">
        <f t="shared" si="53"/>
        <v>7.0000000000000007E-2</v>
      </c>
      <c r="AC248" s="62">
        <f t="shared" si="54"/>
        <v>0.19</v>
      </c>
      <c r="AD248" s="57">
        <f t="shared" si="55"/>
        <v>0.19547658979734456</v>
      </c>
      <c r="AE248" s="58">
        <f t="shared" si="56"/>
        <v>0.53057931516422085</v>
      </c>
    </row>
    <row r="249" spans="2:31" x14ac:dyDescent="0.35">
      <c r="B249" s="71">
        <v>44186</v>
      </c>
      <c r="C249" s="106">
        <v>2019</v>
      </c>
      <c r="D249" s="71" t="s">
        <v>14</v>
      </c>
      <c r="E249" s="71" t="s">
        <v>14</v>
      </c>
      <c r="F249" s="78" t="s">
        <v>993</v>
      </c>
      <c r="G249" s="174">
        <v>8</v>
      </c>
      <c r="H249" s="106" t="s">
        <v>990</v>
      </c>
      <c r="I249" s="106" t="s">
        <v>10</v>
      </c>
      <c r="J249" s="174"/>
      <c r="K249" s="71" t="s">
        <v>1313</v>
      </c>
      <c r="L249" s="39">
        <v>42</v>
      </c>
      <c r="M249" s="127">
        <v>11.17</v>
      </c>
      <c r="N249" s="127">
        <v>92.63</v>
      </c>
      <c r="O249" s="129">
        <v>84.02</v>
      </c>
      <c r="P249" s="33">
        <f t="shared" si="60"/>
        <v>89.430395286029949</v>
      </c>
      <c r="Q249" s="262">
        <f t="shared" si="57"/>
        <v>9.2950448019000316</v>
      </c>
      <c r="R249" s="225">
        <v>0.52</v>
      </c>
      <c r="S249" s="225">
        <v>0.2</v>
      </c>
      <c r="T249" s="222">
        <f t="shared" si="46"/>
        <v>0.15151022649279342</v>
      </c>
      <c r="U249" s="59">
        <f t="shared" si="47"/>
        <v>6.817960192175704</v>
      </c>
      <c r="V249" s="59">
        <f t="shared" si="48"/>
        <v>5.827316403568978E-2</v>
      </c>
      <c r="W249" s="59">
        <f t="shared" si="49"/>
        <v>2.6222923816060399</v>
      </c>
      <c r="X249" s="59">
        <f t="shared" si="50"/>
        <v>9.4402525737817449</v>
      </c>
      <c r="Y249" s="60">
        <v>30</v>
      </c>
      <c r="Z249" s="58">
        <f t="shared" si="51"/>
        <v>10.569604713970051</v>
      </c>
      <c r="AA249" s="61">
        <f t="shared" si="52"/>
        <v>0.45909402882635553</v>
      </c>
      <c r="AB249" s="63">
        <f t="shared" si="53"/>
        <v>0.52</v>
      </c>
      <c r="AC249" s="62">
        <f t="shared" si="54"/>
        <v>0.2</v>
      </c>
      <c r="AD249" s="57">
        <f t="shared" si="55"/>
        <v>1.5151022649279342</v>
      </c>
      <c r="AE249" s="58">
        <f t="shared" si="56"/>
        <v>0.58273164035689784</v>
      </c>
    </row>
    <row r="250" spans="2:31" x14ac:dyDescent="0.35">
      <c r="B250" s="71">
        <v>44186</v>
      </c>
      <c r="C250" s="106">
        <v>2019</v>
      </c>
      <c r="D250" s="71" t="s">
        <v>14</v>
      </c>
      <c r="E250" s="71" t="s">
        <v>13</v>
      </c>
      <c r="F250" s="78" t="s">
        <v>993</v>
      </c>
      <c r="G250" s="174">
        <v>2</v>
      </c>
      <c r="H250" s="106" t="s">
        <v>952</v>
      </c>
      <c r="I250" s="106" t="s">
        <v>8</v>
      </c>
      <c r="J250" s="174"/>
      <c r="K250" s="71" t="s">
        <v>1314</v>
      </c>
      <c r="L250" s="39">
        <v>211</v>
      </c>
      <c r="M250" s="127">
        <v>10.81</v>
      </c>
      <c r="N250" s="127">
        <v>90.23</v>
      </c>
      <c r="O250" s="173">
        <v>84.93</v>
      </c>
      <c r="P250" s="33">
        <f t="shared" si="60"/>
        <v>93.326617980357597</v>
      </c>
      <c r="Q250" s="262">
        <f t="shared" si="57"/>
        <v>5.8738778676715029</v>
      </c>
      <c r="R250" s="225">
        <v>0.22</v>
      </c>
      <c r="S250" s="225">
        <v>0.05</v>
      </c>
      <c r="T250" s="222">
        <f t="shared" si="46"/>
        <v>6.0505936319481916E-2</v>
      </c>
      <c r="U250" s="59">
        <f t="shared" si="47"/>
        <v>2.7227671343766864</v>
      </c>
      <c r="V250" s="59">
        <f t="shared" si="48"/>
        <v>1.3751349163518618E-2</v>
      </c>
      <c r="W250" s="59">
        <f t="shared" si="49"/>
        <v>0.61881071235833784</v>
      </c>
      <c r="X250" s="59">
        <f t="shared" si="50"/>
        <v>3.3415778467350243</v>
      </c>
      <c r="Y250" s="60">
        <v>30</v>
      </c>
      <c r="Z250" s="58">
        <f t="shared" si="51"/>
        <v>6.6733820196424034</v>
      </c>
      <c r="AA250" s="61">
        <f t="shared" si="52"/>
        <v>0.43575283324338909</v>
      </c>
      <c r="AB250" s="63">
        <f t="shared" si="53"/>
        <v>0.22</v>
      </c>
      <c r="AC250" s="62">
        <f t="shared" si="54"/>
        <v>0.05</v>
      </c>
      <c r="AD250" s="57">
        <f t="shared" si="55"/>
        <v>0.60505936319481912</v>
      </c>
      <c r="AE250" s="58">
        <f t="shared" si="56"/>
        <v>0.13751349163518617</v>
      </c>
    </row>
    <row r="251" spans="2:31" x14ac:dyDescent="0.35">
      <c r="B251" s="71">
        <v>44186</v>
      </c>
      <c r="C251" s="106">
        <v>2019</v>
      </c>
      <c r="D251" s="71" t="s">
        <v>14</v>
      </c>
      <c r="E251" s="71" t="s">
        <v>13</v>
      </c>
      <c r="F251" s="78" t="s">
        <v>993</v>
      </c>
      <c r="G251" s="174">
        <v>2</v>
      </c>
      <c r="H251" s="106" t="s">
        <v>952</v>
      </c>
      <c r="I251" s="106" t="s">
        <v>12</v>
      </c>
      <c r="J251" s="174"/>
      <c r="K251" s="71" t="s">
        <v>1315</v>
      </c>
      <c r="L251" s="39">
        <v>214</v>
      </c>
      <c r="M251" s="127">
        <v>10.79</v>
      </c>
      <c r="N251" s="127">
        <v>114.77</v>
      </c>
      <c r="O251" s="129">
        <v>108.18</v>
      </c>
      <c r="P251" s="33">
        <f t="shared" si="60"/>
        <v>93.662242738988283</v>
      </c>
      <c r="Q251" s="262">
        <f t="shared" si="57"/>
        <v>5.7419186198483834</v>
      </c>
      <c r="R251" s="225">
        <v>0.08</v>
      </c>
      <c r="S251" s="225">
        <v>0.08</v>
      </c>
      <c r="T251" s="222">
        <f t="shared" si="46"/>
        <v>2.1894650374781801E-2</v>
      </c>
      <c r="U251" s="59">
        <f t="shared" si="47"/>
        <v>0.98525926686518106</v>
      </c>
      <c r="V251" s="59">
        <f t="shared" si="48"/>
        <v>2.1894650374781801E-2</v>
      </c>
      <c r="W251" s="59">
        <f t="shared" si="49"/>
        <v>0.98525926686518106</v>
      </c>
      <c r="X251" s="59">
        <f t="shared" si="50"/>
        <v>1.9705185337303621</v>
      </c>
      <c r="Y251" s="60">
        <v>30</v>
      </c>
      <c r="Z251" s="58">
        <f t="shared" si="51"/>
        <v>6.337757261011717</v>
      </c>
      <c r="AA251" s="61">
        <f t="shared" si="52"/>
        <v>0.4338330424068178</v>
      </c>
      <c r="AB251" s="63">
        <f t="shared" si="53"/>
        <v>0.08</v>
      </c>
      <c r="AC251" s="62">
        <f t="shared" si="54"/>
        <v>0.08</v>
      </c>
      <c r="AD251" s="57">
        <f t="shared" si="55"/>
        <v>0.21894650374781802</v>
      </c>
      <c r="AE251" s="58">
        <f t="shared" si="56"/>
        <v>0.21894650374781802</v>
      </c>
    </row>
    <row r="252" spans="2:31" x14ac:dyDescent="0.35">
      <c r="B252" s="71">
        <v>44186</v>
      </c>
      <c r="C252" s="106">
        <v>2019</v>
      </c>
      <c r="D252" s="71" t="s">
        <v>14</v>
      </c>
      <c r="E252" s="71" t="s">
        <v>13</v>
      </c>
      <c r="F252" s="78" t="s">
        <v>993</v>
      </c>
      <c r="G252" s="174">
        <v>2</v>
      </c>
      <c r="H252" s="106" t="s">
        <v>952</v>
      </c>
      <c r="I252" s="106" t="s">
        <v>11</v>
      </c>
      <c r="J252" s="174"/>
      <c r="K252" s="71" t="s">
        <v>1316</v>
      </c>
      <c r="L252" s="39">
        <v>38</v>
      </c>
      <c r="M252" s="127">
        <v>10.94</v>
      </c>
      <c r="N252" s="127">
        <v>108.94</v>
      </c>
      <c r="O252" s="129">
        <v>101.05</v>
      </c>
      <c r="P252" s="33">
        <f t="shared" si="60"/>
        <v>91.948979591836732</v>
      </c>
      <c r="Q252" s="262">
        <f t="shared" si="57"/>
        <v>7.2425188176978157</v>
      </c>
      <c r="R252" s="225">
        <v>1.02</v>
      </c>
      <c r="S252" s="225">
        <v>0.1</v>
      </c>
      <c r="T252" s="222">
        <f t="shared" si="46"/>
        <v>0.2862587948063478</v>
      </c>
      <c r="U252" s="59">
        <f t="shared" si="47"/>
        <v>12.881645766285651</v>
      </c>
      <c r="V252" s="59">
        <f t="shared" si="48"/>
        <v>2.806458772611253E-2</v>
      </c>
      <c r="W252" s="59">
        <f t="shared" si="49"/>
        <v>1.2629064476750638</v>
      </c>
      <c r="X252" s="59">
        <f t="shared" si="50"/>
        <v>14.144552213960715</v>
      </c>
      <c r="Y252" s="60">
        <v>30</v>
      </c>
      <c r="Z252" s="58">
        <f t="shared" si="51"/>
        <v>8.0510204081632679</v>
      </c>
      <c r="AA252" s="61">
        <f t="shared" si="52"/>
        <v>0.44377982465875043</v>
      </c>
      <c r="AB252" s="63">
        <f t="shared" si="53"/>
        <v>1.02</v>
      </c>
      <c r="AC252" s="62">
        <f t="shared" si="54"/>
        <v>0.1</v>
      </c>
      <c r="AD252" s="57">
        <f t="shared" si="55"/>
        <v>2.8625879480634779</v>
      </c>
      <c r="AE252" s="58">
        <f t="shared" si="56"/>
        <v>0.28064587726112528</v>
      </c>
    </row>
    <row r="253" spans="2:31" x14ac:dyDescent="0.35">
      <c r="B253" s="71">
        <v>44186</v>
      </c>
      <c r="C253" s="106">
        <v>2019</v>
      </c>
      <c r="D253" s="71" t="s">
        <v>14</v>
      </c>
      <c r="E253" s="71" t="s">
        <v>13</v>
      </c>
      <c r="F253" s="78" t="s">
        <v>993</v>
      </c>
      <c r="G253" s="174">
        <v>2</v>
      </c>
      <c r="H253" s="106" t="s">
        <v>952</v>
      </c>
      <c r="I253" s="106" t="s">
        <v>10</v>
      </c>
      <c r="J253" s="174"/>
      <c r="K253" s="71" t="s">
        <v>1317</v>
      </c>
      <c r="L253" s="39">
        <v>59</v>
      </c>
      <c r="M253" s="127">
        <v>11.22</v>
      </c>
      <c r="N253" s="127">
        <v>74.510000000000005</v>
      </c>
      <c r="O253" s="129">
        <v>68.2</v>
      </c>
      <c r="P253" s="33">
        <f t="shared" si="60"/>
        <v>90.030020540369733</v>
      </c>
      <c r="Q253" s="262">
        <f t="shared" si="57"/>
        <v>8.468661924573885</v>
      </c>
      <c r="R253" s="225">
        <v>2.93</v>
      </c>
      <c r="S253" s="225">
        <v>0.26</v>
      </c>
      <c r="T253" s="222">
        <f t="shared" si="46"/>
        <v>0.84606449631449632</v>
      </c>
      <c r="U253" s="59">
        <f t="shared" si="47"/>
        <v>38.072902334152332</v>
      </c>
      <c r="V253" s="59">
        <f t="shared" si="48"/>
        <v>7.5077395577395567E-2</v>
      </c>
      <c r="W253" s="59">
        <f t="shared" si="49"/>
        <v>3.3784828009828005</v>
      </c>
      <c r="X253" s="59">
        <f t="shared" si="50"/>
        <v>41.451385135135133</v>
      </c>
      <c r="Y253" s="60">
        <v>30</v>
      </c>
      <c r="Z253" s="58">
        <f t="shared" si="51"/>
        <v>9.9699794596302667</v>
      </c>
      <c r="AA253" s="61">
        <f t="shared" si="52"/>
        <v>0.45537030537030532</v>
      </c>
      <c r="AB253" s="63">
        <f t="shared" si="53"/>
        <v>2.93</v>
      </c>
      <c r="AC253" s="62">
        <f t="shared" si="54"/>
        <v>0.26</v>
      </c>
      <c r="AD253" s="57">
        <f t="shared" si="55"/>
        <v>8.4606449631449632</v>
      </c>
      <c r="AE253" s="58">
        <f t="shared" si="56"/>
        <v>0.75077395577395567</v>
      </c>
    </row>
    <row r="254" spans="2:31" x14ac:dyDescent="0.35">
      <c r="B254" s="71">
        <v>44186</v>
      </c>
      <c r="C254" s="106">
        <v>2019</v>
      </c>
      <c r="D254" s="71" t="s">
        <v>14</v>
      </c>
      <c r="E254" s="71" t="s">
        <v>13</v>
      </c>
      <c r="F254" s="78" t="s">
        <v>993</v>
      </c>
      <c r="G254" s="174">
        <v>2</v>
      </c>
      <c r="H254" s="106" t="s">
        <v>990</v>
      </c>
      <c r="I254" s="106" t="s">
        <v>8</v>
      </c>
      <c r="J254" s="174"/>
      <c r="K254" s="71" t="s">
        <v>1318</v>
      </c>
      <c r="L254" s="39">
        <v>26</v>
      </c>
      <c r="M254" s="127">
        <v>10.92</v>
      </c>
      <c r="N254" s="127">
        <v>93.19</v>
      </c>
      <c r="O254" s="129">
        <v>86.86</v>
      </c>
      <c r="P254" s="33">
        <f t="shared" si="60"/>
        <v>92.305822292451694</v>
      </c>
      <c r="Q254" s="262">
        <f t="shared" si="57"/>
        <v>6.7925743105483409</v>
      </c>
      <c r="R254" s="225">
        <v>0.56000000000000005</v>
      </c>
      <c r="S254" s="225">
        <v>0.19</v>
      </c>
      <c r="T254" s="222">
        <f t="shared" si="46"/>
        <v>0.15633763497498024</v>
      </c>
      <c r="U254" s="59">
        <f t="shared" si="47"/>
        <v>7.0351935738741105</v>
      </c>
      <c r="V254" s="59">
        <f t="shared" si="48"/>
        <v>5.3043126152225437E-2</v>
      </c>
      <c r="W254" s="59">
        <f t="shared" si="49"/>
        <v>2.3869406768501444</v>
      </c>
      <c r="X254" s="59">
        <f t="shared" si="50"/>
        <v>9.4221342507242554</v>
      </c>
      <c r="Y254" s="60">
        <v>30</v>
      </c>
      <c r="Z254" s="58">
        <f t="shared" si="51"/>
        <v>7.694177707548306</v>
      </c>
      <c r="AA254" s="61">
        <f t="shared" si="52"/>
        <v>0.44167764024229644</v>
      </c>
      <c r="AB254" s="63">
        <f t="shared" si="53"/>
        <v>0.56000000000000005</v>
      </c>
      <c r="AC254" s="62">
        <f t="shared" si="54"/>
        <v>0.19</v>
      </c>
      <c r="AD254" s="57">
        <f t="shared" si="55"/>
        <v>1.5633763497498023</v>
      </c>
      <c r="AE254" s="58">
        <f t="shared" si="56"/>
        <v>0.53043126152225439</v>
      </c>
    </row>
    <row r="255" spans="2:31" x14ac:dyDescent="0.35">
      <c r="B255" s="71">
        <v>44186</v>
      </c>
      <c r="C255" s="106">
        <v>2019</v>
      </c>
      <c r="D255" s="71" t="s">
        <v>14</v>
      </c>
      <c r="E255" s="71" t="s">
        <v>13</v>
      </c>
      <c r="F255" s="78" t="s">
        <v>993</v>
      </c>
      <c r="G255" s="174">
        <v>2</v>
      </c>
      <c r="H255" s="106" t="s">
        <v>990</v>
      </c>
      <c r="I255" s="106" t="s">
        <v>12</v>
      </c>
      <c r="J255" s="174"/>
      <c r="K255" s="71" t="s">
        <v>1319</v>
      </c>
      <c r="L255" s="39">
        <v>218</v>
      </c>
      <c r="M255" s="127">
        <v>10.86</v>
      </c>
      <c r="N255" s="127">
        <v>100.17</v>
      </c>
      <c r="O255" s="129">
        <v>93.66</v>
      </c>
      <c r="P255" s="33">
        <f t="shared" si="60"/>
        <v>92.710782667114543</v>
      </c>
      <c r="Q255" s="262">
        <f t="shared" si="57"/>
        <v>6.4989517819706553</v>
      </c>
      <c r="R255" s="225">
        <v>0.25</v>
      </c>
      <c r="S255" s="225">
        <v>0.11</v>
      </c>
      <c r="T255" s="222">
        <f t="shared" si="46"/>
        <v>6.9379528985507241E-2</v>
      </c>
      <c r="U255" s="59">
        <f t="shared" si="47"/>
        <v>3.1220788043478258</v>
      </c>
      <c r="V255" s="59">
        <f t="shared" si="48"/>
        <v>3.0526992753623187E-2</v>
      </c>
      <c r="W255" s="59">
        <f t="shared" si="49"/>
        <v>1.3737146739130435</v>
      </c>
      <c r="X255" s="59">
        <f t="shared" si="50"/>
        <v>4.4957934782608691</v>
      </c>
      <c r="Y255" s="60">
        <v>30</v>
      </c>
      <c r="Z255" s="58">
        <f t="shared" si="51"/>
        <v>7.2892173328854568</v>
      </c>
      <c r="AA255" s="61">
        <f t="shared" si="52"/>
        <v>0.43931159420289856</v>
      </c>
      <c r="AB255" s="63">
        <f t="shared" si="53"/>
        <v>0.25</v>
      </c>
      <c r="AC255" s="62">
        <f t="shared" si="54"/>
        <v>0.11</v>
      </c>
      <c r="AD255" s="57">
        <f t="shared" si="55"/>
        <v>0.69379528985507244</v>
      </c>
      <c r="AE255" s="58">
        <f t="shared" si="56"/>
        <v>0.30526992753623189</v>
      </c>
    </row>
    <row r="256" spans="2:31" x14ac:dyDescent="0.35">
      <c r="B256" s="71">
        <v>44186</v>
      </c>
      <c r="C256" s="106">
        <v>2019</v>
      </c>
      <c r="D256" s="71" t="s">
        <v>14</v>
      </c>
      <c r="E256" s="71" t="s">
        <v>13</v>
      </c>
      <c r="F256" s="78" t="s">
        <v>993</v>
      </c>
      <c r="G256" s="174">
        <v>2</v>
      </c>
      <c r="H256" s="106" t="s">
        <v>990</v>
      </c>
      <c r="I256" s="106" t="s">
        <v>11</v>
      </c>
      <c r="J256" s="174"/>
      <c r="K256" s="71" t="s">
        <v>1320</v>
      </c>
      <c r="L256" s="39">
        <v>60</v>
      </c>
      <c r="M256" s="127">
        <v>11.11</v>
      </c>
      <c r="N256" s="127">
        <v>102.07</v>
      </c>
      <c r="O256" s="129">
        <v>94.62</v>
      </c>
      <c r="P256" s="33">
        <f t="shared" si="60"/>
        <v>91.809586631486383</v>
      </c>
      <c r="Q256" s="262">
        <f t="shared" si="57"/>
        <v>7.298912511021836</v>
      </c>
      <c r="R256" s="225">
        <v>0.46</v>
      </c>
      <c r="S256" s="225">
        <v>0.09</v>
      </c>
      <c r="T256" s="222">
        <f t="shared" si="46"/>
        <v>0.12936295054484495</v>
      </c>
      <c r="U256" s="59">
        <f t="shared" si="47"/>
        <v>5.821332774518023</v>
      </c>
      <c r="V256" s="59">
        <f t="shared" si="48"/>
        <v>2.5310142497904441E-2</v>
      </c>
      <c r="W256" s="59">
        <f t="shared" si="49"/>
        <v>1.1389564124056999</v>
      </c>
      <c r="X256" s="59">
        <f t="shared" si="50"/>
        <v>6.9602891869237231</v>
      </c>
      <c r="Y256" s="60">
        <v>30</v>
      </c>
      <c r="Z256" s="58">
        <f t="shared" si="51"/>
        <v>8.1904133685136173</v>
      </c>
      <c r="AA256" s="61">
        <f t="shared" si="52"/>
        <v>0.44460543647467365</v>
      </c>
      <c r="AB256" s="63">
        <f t="shared" si="53"/>
        <v>0.46</v>
      </c>
      <c r="AC256" s="62">
        <f t="shared" si="54"/>
        <v>0.09</v>
      </c>
      <c r="AD256" s="57">
        <f t="shared" si="55"/>
        <v>1.2936295054484495</v>
      </c>
      <c r="AE256" s="58">
        <f t="shared" si="56"/>
        <v>0.25310142497904442</v>
      </c>
    </row>
    <row r="257" spans="2:31" x14ac:dyDescent="0.35">
      <c r="B257" s="71">
        <v>44186</v>
      </c>
      <c r="C257" s="106">
        <v>2019</v>
      </c>
      <c r="D257" s="71" t="s">
        <v>14</v>
      </c>
      <c r="E257" s="71" t="s">
        <v>13</v>
      </c>
      <c r="F257" s="78" t="s">
        <v>992</v>
      </c>
      <c r="G257" s="174">
        <v>2</v>
      </c>
      <c r="H257" s="106" t="s">
        <v>990</v>
      </c>
      <c r="I257" s="106" t="s">
        <v>10</v>
      </c>
      <c r="J257" s="174"/>
      <c r="K257" s="71" t="s">
        <v>1321</v>
      </c>
      <c r="L257" s="39">
        <v>36</v>
      </c>
      <c r="M257" s="127">
        <v>10.93</v>
      </c>
      <c r="N257" s="127">
        <v>102.39</v>
      </c>
      <c r="O257" s="129">
        <v>92.2</v>
      </c>
      <c r="P257" s="33">
        <f t="shared" si="60"/>
        <v>88.858517384649033</v>
      </c>
      <c r="Q257" s="262">
        <f t="shared" si="57"/>
        <v>9.9521437640394552</v>
      </c>
      <c r="R257" s="225">
        <v>2.4</v>
      </c>
      <c r="S257" s="225">
        <v>0.17</v>
      </c>
      <c r="T257" s="222">
        <f t="shared" si="46"/>
        <v>0.70532299741602067</v>
      </c>
      <c r="U257" s="59">
        <f t="shared" si="47"/>
        <v>31.739534883720928</v>
      </c>
      <c r="V257" s="59">
        <f t="shared" si="48"/>
        <v>4.9960378983634798E-2</v>
      </c>
      <c r="W257" s="59">
        <f t="shared" si="49"/>
        <v>2.248217054263566</v>
      </c>
      <c r="X257" s="59">
        <f t="shared" si="50"/>
        <v>33.987751937984491</v>
      </c>
      <c r="Y257" s="60">
        <v>30</v>
      </c>
      <c r="Z257" s="58">
        <f t="shared" si="51"/>
        <v>11.141482615350967</v>
      </c>
      <c r="AA257" s="61">
        <f t="shared" si="52"/>
        <v>0.46269226036667899</v>
      </c>
      <c r="AB257" s="63">
        <f t="shared" si="53"/>
        <v>2.4</v>
      </c>
      <c r="AC257" s="62">
        <f t="shared" si="54"/>
        <v>0.17</v>
      </c>
      <c r="AD257" s="57">
        <f t="shared" si="55"/>
        <v>7.0532299741602067</v>
      </c>
      <c r="AE257" s="58">
        <f t="shared" si="56"/>
        <v>0.49960378983634801</v>
      </c>
    </row>
    <row r="258" spans="2:31" x14ac:dyDescent="0.35">
      <c r="B258" s="71">
        <v>44186</v>
      </c>
      <c r="C258" s="106">
        <v>2019</v>
      </c>
      <c r="D258" s="71" t="s">
        <v>14</v>
      </c>
      <c r="E258" s="71" t="s">
        <v>13</v>
      </c>
      <c r="F258" s="78" t="s">
        <v>992</v>
      </c>
      <c r="G258" s="174">
        <v>1</v>
      </c>
      <c r="H258" s="106" t="s">
        <v>952</v>
      </c>
      <c r="I258" s="106" t="s">
        <v>8</v>
      </c>
      <c r="J258" s="174"/>
      <c r="K258" s="71" t="s">
        <v>1322</v>
      </c>
      <c r="L258" s="39">
        <v>236</v>
      </c>
      <c r="M258" s="127">
        <v>10.9</v>
      </c>
      <c r="N258" s="127">
        <v>97.86</v>
      </c>
      <c r="O258" s="129">
        <v>89.94</v>
      </c>
      <c r="P258" s="33">
        <f t="shared" si="60"/>
        <v>90.89236430542779</v>
      </c>
      <c r="Q258" s="262">
        <f t="shared" si="57"/>
        <v>8.0931943592887823</v>
      </c>
      <c r="R258" s="225">
        <v>0.91</v>
      </c>
      <c r="S258" s="225">
        <v>0.14000000000000001</v>
      </c>
      <c r="T258" s="222">
        <f t="shared" ref="T258:T290" si="61">AB258*((250+(100*Z258/100))/1000)*(100/(100-(100*Z258/100)))</f>
        <v>0.25941447368421044</v>
      </c>
      <c r="U258" s="59">
        <f t="shared" ref="U258:U290" si="62">IF(Z258="","",T258*(Y258/10*15))</f>
        <v>11.673651315789471</v>
      </c>
      <c r="V258" s="59">
        <f t="shared" ref="V258:V290" si="63">AC258*((250+(100*Z258/100))/1000)*(100/(100-(100*Z258/100)))</f>
        <v>3.9909919028340075E-2</v>
      </c>
      <c r="W258" s="59">
        <f t="shared" ref="W258:W290" si="64">IF(Z258="","",V258*(Y258/10*15))</f>
        <v>1.7959463562753033</v>
      </c>
      <c r="X258" s="59">
        <f t="shared" ref="X258:X290" si="65">IF(AB258="","",U258+W258)</f>
        <v>13.469597672064774</v>
      </c>
      <c r="Y258" s="60">
        <v>30</v>
      </c>
      <c r="Z258" s="58">
        <f t="shared" ref="Z258:Z290" si="66">100-P258</f>
        <v>9.1076356945722097</v>
      </c>
      <c r="AA258" s="61">
        <f t="shared" ref="AA258:AA290" si="67">IF(Z258="","",((400+Z258)/1000)*(100/(100-Z258)))</f>
        <v>0.45010121457489871</v>
      </c>
      <c r="AB258" s="63">
        <f t="shared" ref="AB258:AB290" si="68">R258</f>
        <v>0.91</v>
      </c>
      <c r="AC258" s="62">
        <f t="shared" ref="AC258:AC290" si="69">S258</f>
        <v>0.14000000000000001</v>
      </c>
      <c r="AD258" s="57">
        <f t="shared" ref="AD258:AD290" si="70">T258*10</f>
        <v>2.5941447368421047</v>
      </c>
      <c r="AE258" s="58">
        <f t="shared" ref="AE258:AE290" si="71">V258*10</f>
        <v>0.39909919028340074</v>
      </c>
    </row>
    <row r="259" spans="2:31" x14ac:dyDescent="0.35">
      <c r="B259" s="71">
        <v>44186</v>
      </c>
      <c r="C259" s="106">
        <v>2019</v>
      </c>
      <c r="D259" s="71" t="s">
        <v>14</v>
      </c>
      <c r="E259" s="71" t="s">
        <v>13</v>
      </c>
      <c r="F259" s="78" t="s">
        <v>992</v>
      </c>
      <c r="G259" s="174">
        <v>1</v>
      </c>
      <c r="H259" s="106" t="s">
        <v>952</v>
      </c>
      <c r="I259" s="106" t="s">
        <v>12</v>
      </c>
      <c r="J259" s="174"/>
      <c r="K259" s="71" t="s">
        <v>1323</v>
      </c>
      <c r="L259" s="39">
        <v>229</v>
      </c>
      <c r="M259" s="127">
        <v>10.91</v>
      </c>
      <c r="N259" s="127">
        <v>113.17</v>
      </c>
      <c r="O259" s="129">
        <v>107.09</v>
      </c>
      <c r="P259" s="33">
        <f t="shared" si="60"/>
        <v>94.054371210639545</v>
      </c>
      <c r="Q259" s="262">
        <f t="shared" ref="Q259:Q289" si="72">(N259-O259)/N259*100</f>
        <v>5.372448528762038</v>
      </c>
      <c r="R259" s="225">
        <v>0.77</v>
      </c>
      <c r="S259" s="225">
        <v>0.08</v>
      </c>
      <c r="T259" s="222">
        <f t="shared" si="61"/>
        <v>0.20953639010189232</v>
      </c>
      <c r="U259" s="59">
        <f t="shared" si="62"/>
        <v>9.4291375545851537</v>
      </c>
      <c r="V259" s="59">
        <f t="shared" si="63"/>
        <v>2.1770014556040759E-2</v>
      </c>
      <c r="W259" s="59">
        <f t="shared" si="64"/>
        <v>0.97965065502183413</v>
      </c>
      <c r="X259" s="59">
        <f t="shared" si="65"/>
        <v>10.408788209606987</v>
      </c>
      <c r="Y259" s="60">
        <v>30</v>
      </c>
      <c r="Z259" s="58">
        <f t="shared" si="66"/>
        <v>5.9456287893604554</v>
      </c>
      <c r="AA259" s="61">
        <f t="shared" si="67"/>
        <v>0.43160740278644216</v>
      </c>
      <c r="AB259" s="63">
        <f t="shared" si="68"/>
        <v>0.77</v>
      </c>
      <c r="AC259" s="62">
        <f t="shared" si="69"/>
        <v>0.08</v>
      </c>
      <c r="AD259" s="57">
        <f t="shared" si="70"/>
        <v>2.0953639010189233</v>
      </c>
      <c r="AE259" s="58">
        <f t="shared" si="71"/>
        <v>0.21770014556040759</v>
      </c>
    </row>
    <row r="260" spans="2:31" x14ac:dyDescent="0.35">
      <c r="B260" s="71">
        <v>44186</v>
      </c>
      <c r="C260" s="106">
        <v>2019</v>
      </c>
      <c r="D260" s="71" t="s">
        <v>14</v>
      </c>
      <c r="E260" s="71" t="s">
        <v>13</v>
      </c>
      <c r="F260" s="78" t="s">
        <v>992</v>
      </c>
      <c r="G260" s="174">
        <v>1</v>
      </c>
      <c r="H260" s="106" t="s">
        <v>952</v>
      </c>
      <c r="I260" s="106" t="s">
        <v>11</v>
      </c>
      <c r="J260" s="174"/>
      <c r="K260" s="71" t="s">
        <v>1324</v>
      </c>
      <c r="L260" s="39">
        <v>219</v>
      </c>
      <c r="M260" s="127">
        <v>10.85</v>
      </c>
      <c r="N260" s="127">
        <v>105.61</v>
      </c>
      <c r="O260" s="129">
        <v>97.3</v>
      </c>
      <c r="P260" s="33">
        <f t="shared" si="60"/>
        <v>91.230476994512443</v>
      </c>
      <c r="Q260" s="262">
        <f t="shared" si="72"/>
        <v>7.8685730517943391</v>
      </c>
      <c r="R260" s="225">
        <v>0.88</v>
      </c>
      <c r="S260" s="225">
        <v>0.27</v>
      </c>
      <c r="T260" s="222">
        <f t="shared" si="61"/>
        <v>0.24960647773279354</v>
      </c>
      <c r="U260" s="59">
        <f t="shared" si="62"/>
        <v>11.232291497975709</v>
      </c>
      <c r="V260" s="59">
        <f t="shared" si="63"/>
        <v>7.6583805668016217E-2</v>
      </c>
      <c r="W260" s="59">
        <f t="shared" si="64"/>
        <v>3.4462712550607297</v>
      </c>
      <c r="X260" s="59">
        <f t="shared" si="65"/>
        <v>14.678562753036438</v>
      </c>
      <c r="Y260" s="60">
        <v>30</v>
      </c>
      <c r="Z260" s="58">
        <f t="shared" si="66"/>
        <v>8.7695230054875566</v>
      </c>
      <c r="AA260" s="61">
        <f t="shared" si="67"/>
        <v>0.44806246385193754</v>
      </c>
      <c r="AB260" s="63">
        <f t="shared" si="68"/>
        <v>0.88</v>
      </c>
      <c r="AC260" s="62">
        <f t="shared" si="69"/>
        <v>0.27</v>
      </c>
      <c r="AD260" s="57">
        <f t="shared" si="70"/>
        <v>2.4960647773279354</v>
      </c>
      <c r="AE260" s="58">
        <f t="shared" si="71"/>
        <v>0.76583805668016214</v>
      </c>
    </row>
    <row r="261" spans="2:31" x14ac:dyDescent="0.35">
      <c r="B261" s="71">
        <v>44186</v>
      </c>
      <c r="C261" s="106">
        <v>2019</v>
      </c>
      <c r="D261" s="71" t="s">
        <v>14</v>
      </c>
      <c r="E261" s="71" t="s">
        <v>13</v>
      </c>
      <c r="F261" s="78" t="s">
        <v>992</v>
      </c>
      <c r="G261" s="174">
        <v>1</v>
      </c>
      <c r="H261" s="106" t="s">
        <v>952</v>
      </c>
      <c r="I261" s="106" t="s">
        <v>10</v>
      </c>
      <c r="J261" s="174"/>
      <c r="K261" s="71" t="s">
        <v>1325</v>
      </c>
      <c r="L261" s="39">
        <v>29</v>
      </c>
      <c r="M261" s="127">
        <v>10.89</v>
      </c>
      <c r="N261" s="127">
        <v>92.47</v>
      </c>
      <c r="O261" s="129">
        <v>82.83</v>
      </c>
      <c r="P261" s="33">
        <f t="shared" si="60"/>
        <v>88.183378278989949</v>
      </c>
      <c r="Q261" s="262">
        <f t="shared" si="72"/>
        <v>10.425002703579541</v>
      </c>
      <c r="R261" s="225">
        <v>2.57</v>
      </c>
      <c r="S261" s="225">
        <v>0.15</v>
      </c>
      <c r="T261" s="222">
        <f t="shared" si="61"/>
        <v>0.76303350013900473</v>
      </c>
      <c r="U261" s="59">
        <f t="shared" si="62"/>
        <v>34.336507506255209</v>
      </c>
      <c r="V261" s="59">
        <f t="shared" si="63"/>
        <v>4.4535029190992489E-2</v>
      </c>
      <c r="W261" s="59">
        <f t="shared" si="64"/>
        <v>2.0040763135946622</v>
      </c>
      <c r="X261" s="59">
        <f t="shared" si="65"/>
        <v>36.340583819849869</v>
      </c>
      <c r="Y261" s="60">
        <v>30</v>
      </c>
      <c r="Z261" s="58">
        <f t="shared" si="66"/>
        <v>11.816621721010051</v>
      </c>
      <c r="AA261" s="61">
        <f t="shared" si="67"/>
        <v>0.46700027800945232</v>
      </c>
      <c r="AB261" s="63">
        <f t="shared" si="68"/>
        <v>2.57</v>
      </c>
      <c r="AC261" s="62">
        <f t="shared" si="69"/>
        <v>0.15</v>
      </c>
      <c r="AD261" s="57">
        <f t="shared" si="70"/>
        <v>7.6303350013900477</v>
      </c>
      <c r="AE261" s="58">
        <f t="shared" si="71"/>
        <v>0.44535029190992492</v>
      </c>
    </row>
    <row r="262" spans="2:31" x14ac:dyDescent="0.35">
      <c r="B262" s="71">
        <v>44186</v>
      </c>
      <c r="C262" s="106">
        <v>2019</v>
      </c>
      <c r="D262" s="71" t="s">
        <v>14</v>
      </c>
      <c r="E262" s="71" t="s">
        <v>13</v>
      </c>
      <c r="F262" s="78" t="s">
        <v>992</v>
      </c>
      <c r="G262" s="174">
        <v>1</v>
      </c>
      <c r="H262" s="106" t="s">
        <v>990</v>
      </c>
      <c r="I262" s="106" t="s">
        <v>8</v>
      </c>
      <c r="J262" s="174"/>
      <c r="K262" s="71" t="s">
        <v>1326</v>
      </c>
      <c r="L262" s="39">
        <v>206</v>
      </c>
      <c r="M262" s="127">
        <v>10.87</v>
      </c>
      <c r="N262" s="127">
        <v>102.79</v>
      </c>
      <c r="O262" s="129">
        <v>94.04</v>
      </c>
      <c r="P262" s="33">
        <f t="shared" si="60"/>
        <v>90.480852915578765</v>
      </c>
      <c r="Q262" s="262">
        <f t="shared" si="72"/>
        <v>8.5125012160716018</v>
      </c>
      <c r="R262" s="225">
        <v>0.35</v>
      </c>
      <c r="S262" s="225">
        <v>0.15</v>
      </c>
      <c r="T262" s="222">
        <f t="shared" si="61"/>
        <v>0.10038776000961883</v>
      </c>
      <c r="U262" s="59">
        <f t="shared" si="62"/>
        <v>4.5174492004328473</v>
      </c>
      <c r="V262" s="59">
        <f t="shared" si="63"/>
        <v>4.3023325718408063E-2</v>
      </c>
      <c r="W262" s="59">
        <f t="shared" si="64"/>
        <v>1.9360496573283628</v>
      </c>
      <c r="X262" s="59">
        <f t="shared" si="65"/>
        <v>6.4534988577612102</v>
      </c>
      <c r="Y262" s="60">
        <v>30</v>
      </c>
      <c r="Z262" s="58">
        <f t="shared" si="66"/>
        <v>9.5191470844212347</v>
      </c>
      <c r="AA262" s="61">
        <f t="shared" si="67"/>
        <v>0.45260310208007687</v>
      </c>
      <c r="AB262" s="63">
        <f t="shared" si="68"/>
        <v>0.35</v>
      </c>
      <c r="AC262" s="62">
        <f t="shared" si="69"/>
        <v>0.15</v>
      </c>
      <c r="AD262" s="57">
        <f t="shared" si="70"/>
        <v>1.0038776000961882</v>
      </c>
      <c r="AE262" s="58">
        <f t="shared" si="71"/>
        <v>0.43023325718408062</v>
      </c>
    </row>
    <row r="263" spans="2:31" x14ac:dyDescent="0.35">
      <c r="B263" s="71">
        <v>44186</v>
      </c>
      <c r="C263" s="106">
        <v>2019</v>
      </c>
      <c r="D263" s="71" t="s">
        <v>14</v>
      </c>
      <c r="E263" s="71" t="s">
        <v>13</v>
      </c>
      <c r="F263" s="78" t="s">
        <v>992</v>
      </c>
      <c r="G263" s="174">
        <v>1</v>
      </c>
      <c r="H263" s="106" t="s">
        <v>990</v>
      </c>
      <c r="I263" s="106" t="s">
        <v>12</v>
      </c>
      <c r="J263" s="174"/>
      <c r="K263" s="71" t="s">
        <v>1327</v>
      </c>
      <c r="L263" s="39">
        <v>66</v>
      </c>
      <c r="M263" s="127">
        <v>10.87</v>
      </c>
      <c r="N263" s="127">
        <v>93.97</v>
      </c>
      <c r="O263" s="129">
        <v>86.18</v>
      </c>
      <c r="P263" s="33">
        <f t="shared" si="60"/>
        <v>90.625752105896524</v>
      </c>
      <c r="Q263" s="262">
        <f t="shared" si="72"/>
        <v>8.2898797488560092</v>
      </c>
      <c r="R263" s="226" t="s">
        <v>2266</v>
      </c>
      <c r="S263" s="226"/>
      <c r="T263" s="222" t="e">
        <f t="shared" si="61"/>
        <v>#VALUE!</v>
      </c>
      <c r="U263" s="59" t="e">
        <f t="shared" si="62"/>
        <v>#VALUE!</v>
      </c>
      <c r="V263" s="59">
        <f t="shared" si="63"/>
        <v>0</v>
      </c>
      <c r="W263" s="59">
        <f t="shared" si="64"/>
        <v>0</v>
      </c>
      <c r="X263" s="59" t="e">
        <f t="shared" si="65"/>
        <v>#VALUE!</v>
      </c>
      <c r="Y263" s="60">
        <v>30</v>
      </c>
      <c r="Z263" s="58">
        <f t="shared" si="66"/>
        <v>9.3742478941034761</v>
      </c>
      <c r="AA263" s="61">
        <f t="shared" si="67"/>
        <v>0.45171955915549056</v>
      </c>
      <c r="AB263" s="63" t="str">
        <f t="shared" si="68"/>
        <v>keine Probe</v>
      </c>
      <c r="AC263" s="62">
        <f t="shared" si="69"/>
        <v>0</v>
      </c>
      <c r="AD263" s="57" t="e">
        <f t="shared" si="70"/>
        <v>#VALUE!</v>
      </c>
      <c r="AE263" s="58">
        <f t="shared" si="71"/>
        <v>0</v>
      </c>
    </row>
    <row r="264" spans="2:31" x14ac:dyDescent="0.35">
      <c r="B264" s="71">
        <v>44186</v>
      </c>
      <c r="C264" s="106">
        <v>2019</v>
      </c>
      <c r="D264" s="71" t="s">
        <v>14</v>
      </c>
      <c r="E264" s="71" t="s">
        <v>13</v>
      </c>
      <c r="F264" s="78" t="s">
        <v>992</v>
      </c>
      <c r="G264" s="174">
        <v>1</v>
      </c>
      <c r="H264" s="106" t="s">
        <v>990</v>
      </c>
      <c r="I264" s="106" t="s">
        <v>11</v>
      </c>
      <c r="J264" s="174"/>
      <c r="K264" s="71" t="s">
        <v>1328</v>
      </c>
      <c r="L264" s="39">
        <v>220</v>
      </c>
      <c r="M264" s="127">
        <v>10.9</v>
      </c>
      <c r="N264" s="127">
        <v>105.1</v>
      </c>
      <c r="O264" s="129">
        <v>95.57</v>
      </c>
      <c r="P264" s="33">
        <f t="shared" si="60"/>
        <v>89.883227176220814</v>
      </c>
      <c r="Q264" s="262">
        <f t="shared" si="72"/>
        <v>9.0675547098001914</v>
      </c>
      <c r="R264" s="225">
        <v>0.51</v>
      </c>
      <c r="S264" s="225">
        <v>0.26</v>
      </c>
      <c r="T264" s="222">
        <f t="shared" si="61"/>
        <v>0.14759100035431671</v>
      </c>
      <c r="U264" s="59">
        <f t="shared" si="62"/>
        <v>6.6415950159442518</v>
      </c>
      <c r="V264" s="59">
        <f t="shared" si="63"/>
        <v>7.5242470768867351E-2</v>
      </c>
      <c r="W264" s="59">
        <f t="shared" si="64"/>
        <v>3.3859111845990308</v>
      </c>
      <c r="X264" s="59">
        <f t="shared" si="65"/>
        <v>10.027506200543282</v>
      </c>
      <c r="Y264" s="60">
        <v>30</v>
      </c>
      <c r="Z264" s="58">
        <f t="shared" si="66"/>
        <v>10.116772823779186</v>
      </c>
      <c r="AA264" s="61">
        <f t="shared" si="67"/>
        <v>0.45627731191685356</v>
      </c>
      <c r="AB264" s="63">
        <f t="shared" si="68"/>
        <v>0.51</v>
      </c>
      <c r="AC264" s="62">
        <f t="shared" si="69"/>
        <v>0.26</v>
      </c>
      <c r="AD264" s="57">
        <f t="shared" si="70"/>
        <v>1.4759100035431671</v>
      </c>
      <c r="AE264" s="58">
        <f t="shared" si="71"/>
        <v>0.75242470768867353</v>
      </c>
    </row>
    <row r="265" spans="2:31" x14ac:dyDescent="0.35">
      <c r="B265" s="71">
        <v>44186</v>
      </c>
      <c r="C265" s="106">
        <v>2019</v>
      </c>
      <c r="D265" s="71" t="s">
        <v>14</v>
      </c>
      <c r="E265" s="71" t="s">
        <v>13</v>
      </c>
      <c r="F265" s="78" t="s">
        <v>993</v>
      </c>
      <c r="G265" s="174">
        <v>1</v>
      </c>
      <c r="H265" s="106" t="s">
        <v>990</v>
      </c>
      <c r="I265" s="106" t="s">
        <v>10</v>
      </c>
      <c r="J265" s="174"/>
      <c r="K265" s="71" t="s">
        <v>1329</v>
      </c>
      <c r="L265" s="39">
        <v>40</v>
      </c>
      <c r="M265" s="127">
        <v>10.95</v>
      </c>
      <c r="N265" s="127">
        <v>94.68</v>
      </c>
      <c r="O265" s="129">
        <v>85.45</v>
      </c>
      <c r="P265" s="33">
        <f t="shared" ref="P265:P289" si="73">100/(N265-M265)*(O265-M265)</f>
        <v>88.976471993311833</v>
      </c>
      <c r="Q265" s="262">
        <f t="shared" si="72"/>
        <v>9.7486269539501507</v>
      </c>
      <c r="R265" s="225">
        <v>2.39</v>
      </c>
      <c r="S265" s="225">
        <v>0.19</v>
      </c>
      <c r="T265" s="222">
        <f t="shared" si="61"/>
        <v>0.70113617449664434</v>
      </c>
      <c r="U265" s="59">
        <f t="shared" si="62"/>
        <v>31.551127852348994</v>
      </c>
      <c r="V265" s="59">
        <f t="shared" si="63"/>
        <v>5.5738859060402678E-2</v>
      </c>
      <c r="W265" s="59">
        <f t="shared" si="64"/>
        <v>2.5082486577181204</v>
      </c>
      <c r="X265" s="59">
        <f t="shared" si="65"/>
        <v>34.059376510067118</v>
      </c>
      <c r="Y265" s="60">
        <v>30</v>
      </c>
      <c r="Z265" s="58">
        <f t="shared" si="66"/>
        <v>11.023528006688167</v>
      </c>
      <c r="AA265" s="61">
        <f t="shared" si="67"/>
        <v>0.46194630872483217</v>
      </c>
      <c r="AB265" s="63">
        <f t="shared" si="68"/>
        <v>2.39</v>
      </c>
      <c r="AC265" s="62">
        <f t="shared" si="69"/>
        <v>0.19</v>
      </c>
      <c r="AD265" s="57">
        <f t="shared" si="70"/>
        <v>7.0113617449664432</v>
      </c>
      <c r="AE265" s="58">
        <f t="shared" si="71"/>
        <v>0.55738859060402679</v>
      </c>
    </row>
    <row r="266" spans="2:31" x14ac:dyDescent="0.35">
      <c r="B266" s="71">
        <v>44186</v>
      </c>
      <c r="C266" s="106">
        <v>2019</v>
      </c>
      <c r="D266" s="71" t="s">
        <v>14</v>
      </c>
      <c r="E266" s="71" t="s">
        <v>14</v>
      </c>
      <c r="F266" s="78" t="s">
        <v>993</v>
      </c>
      <c r="G266" s="174">
        <v>2</v>
      </c>
      <c r="H266" s="106" t="s">
        <v>952</v>
      </c>
      <c r="I266" s="106" t="s">
        <v>8</v>
      </c>
      <c r="J266" s="174"/>
      <c r="K266" s="71" t="s">
        <v>1330</v>
      </c>
      <c r="L266" s="39">
        <v>217</v>
      </c>
      <c r="M266" s="127">
        <v>10.86</v>
      </c>
      <c r="N266" s="127">
        <v>77.47</v>
      </c>
      <c r="O266" s="129">
        <v>73.81</v>
      </c>
      <c r="P266" s="33">
        <f t="shared" si="73"/>
        <v>94.505329530100596</v>
      </c>
      <c r="Q266" s="262">
        <f t="shared" si="72"/>
        <v>4.7244094488188937</v>
      </c>
      <c r="R266" s="225">
        <v>0.28000000000000003</v>
      </c>
      <c r="S266" s="225">
        <v>0.18</v>
      </c>
      <c r="T266" s="222">
        <f t="shared" si="61"/>
        <v>7.5697855440826037E-2</v>
      </c>
      <c r="U266" s="59">
        <f t="shared" si="62"/>
        <v>3.4064034948371718</v>
      </c>
      <c r="V266" s="59">
        <f t="shared" si="63"/>
        <v>4.8662907069102451E-2</v>
      </c>
      <c r="W266" s="59">
        <f t="shared" si="64"/>
        <v>2.1898308181096104</v>
      </c>
      <c r="X266" s="59">
        <f t="shared" si="65"/>
        <v>5.5962343129467822</v>
      </c>
      <c r="Y266" s="60">
        <v>30</v>
      </c>
      <c r="Z266" s="58">
        <f t="shared" si="66"/>
        <v>5.494670469899404</v>
      </c>
      <c r="AA266" s="61">
        <f t="shared" si="67"/>
        <v>0.42907069102462264</v>
      </c>
      <c r="AB266" s="63">
        <f t="shared" si="68"/>
        <v>0.28000000000000003</v>
      </c>
      <c r="AC266" s="62">
        <f t="shared" si="69"/>
        <v>0.18</v>
      </c>
      <c r="AD266" s="57">
        <f t="shared" si="70"/>
        <v>0.75697855440826034</v>
      </c>
      <c r="AE266" s="58">
        <f t="shared" si="71"/>
        <v>0.48662907069102451</v>
      </c>
    </row>
    <row r="267" spans="2:31" x14ac:dyDescent="0.35">
      <c r="B267" s="71">
        <v>44186</v>
      </c>
      <c r="C267" s="106">
        <v>2019</v>
      </c>
      <c r="D267" s="71" t="s">
        <v>14</v>
      </c>
      <c r="E267" s="71" t="s">
        <v>14</v>
      </c>
      <c r="F267" s="78" t="s">
        <v>993</v>
      </c>
      <c r="G267" s="174">
        <v>2</v>
      </c>
      <c r="H267" s="106" t="s">
        <v>952</v>
      </c>
      <c r="I267" s="106" t="s">
        <v>12</v>
      </c>
      <c r="J267" s="174"/>
      <c r="K267" s="71" t="s">
        <v>1331</v>
      </c>
      <c r="L267" s="39">
        <v>227</v>
      </c>
      <c r="M267" s="127">
        <v>10.85</v>
      </c>
      <c r="N267" s="127">
        <v>93.06</v>
      </c>
      <c r="O267" s="129">
        <v>89.27</v>
      </c>
      <c r="P267" s="33">
        <f t="shared" si="73"/>
        <v>95.389855248753193</v>
      </c>
      <c r="Q267" s="262">
        <f t="shared" si="72"/>
        <v>4.0726413066838667</v>
      </c>
      <c r="R267" s="225">
        <v>0.12</v>
      </c>
      <c r="S267" s="225">
        <v>0.08</v>
      </c>
      <c r="T267" s="222">
        <f t="shared" si="61"/>
        <v>3.2029839326702371E-2</v>
      </c>
      <c r="U267" s="59">
        <f t="shared" si="62"/>
        <v>1.4413427697016068</v>
      </c>
      <c r="V267" s="59">
        <f t="shared" si="63"/>
        <v>2.1353226217801582E-2</v>
      </c>
      <c r="W267" s="59">
        <f t="shared" si="64"/>
        <v>0.9608951798010712</v>
      </c>
      <c r="X267" s="59">
        <f t="shared" si="65"/>
        <v>2.4022379495026778</v>
      </c>
      <c r="Y267" s="60">
        <v>30</v>
      </c>
      <c r="Z267" s="58">
        <f t="shared" si="66"/>
        <v>4.610144751246807</v>
      </c>
      <c r="AA267" s="61">
        <f t="shared" si="67"/>
        <v>0.42416475388931396</v>
      </c>
      <c r="AB267" s="63">
        <f t="shared" si="68"/>
        <v>0.12</v>
      </c>
      <c r="AC267" s="62">
        <f t="shared" si="69"/>
        <v>0.08</v>
      </c>
      <c r="AD267" s="57">
        <f t="shared" si="70"/>
        <v>0.3202983932670237</v>
      </c>
      <c r="AE267" s="58">
        <f t="shared" si="71"/>
        <v>0.21353226217801582</v>
      </c>
    </row>
    <row r="268" spans="2:31" x14ac:dyDescent="0.35">
      <c r="B268" s="71">
        <v>44186</v>
      </c>
      <c r="C268" s="106">
        <v>2019</v>
      </c>
      <c r="D268" s="71" t="s">
        <v>14</v>
      </c>
      <c r="E268" s="71" t="s">
        <v>14</v>
      </c>
      <c r="F268" s="78" t="s">
        <v>993</v>
      </c>
      <c r="G268" s="174">
        <v>2</v>
      </c>
      <c r="H268" s="106" t="s">
        <v>952</v>
      </c>
      <c r="I268" s="106" t="s">
        <v>11</v>
      </c>
      <c r="J268" s="174"/>
      <c r="K268" s="71" t="s">
        <v>1332</v>
      </c>
      <c r="L268" s="39">
        <v>208</v>
      </c>
      <c r="M268" s="127">
        <v>10.95</v>
      </c>
      <c r="N268" s="127">
        <v>112.2</v>
      </c>
      <c r="O268" s="129">
        <v>107</v>
      </c>
      <c r="P268" s="33">
        <f t="shared" si="73"/>
        <v>94.864197530864189</v>
      </c>
      <c r="Q268" s="262">
        <f t="shared" si="72"/>
        <v>4.6345811051693424</v>
      </c>
      <c r="R268" s="225">
        <v>0.1</v>
      </c>
      <c r="S268" s="225">
        <v>0.17</v>
      </c>
      <c r="T268" s="222">
        <f t="shared" si="61"/>
        <v>2.6894846434148884E-2</v>
      </c>
      <c r="U268" s="59">
        <f t="shared" si="62"/>
        <v>1.2102680895366997</v>
      </c>
      <c r="V268" s="59">
        <f t="shared" si="63"/>
        <v>4.5721238938053105E-2</v>
      </c>
      <c r="W268" s="59">
        <f t="shared" si="64"/>
        <v>2.0574557522123897</v>
      </c>
      <c r="X268" s="59">
        <f t="shared" si="65"/>
        <v>3.2677238417490893</v>
      </c>
      <c r="Y268" s="60">
        <v>30</v>
      </c>
      <c r="Z268" s="58">
        <f t="shared" si="66"/>
        <v>5.1358024691358111</v>
      </c>
      <c r="AA268" s="61">
        <f t="shared" si="67"/>
        <v>0.42706923477355546</v>
      </c>
      <c r="AB268" s="63">
        <f t="shared" si="68"/>
        <v>0.1</v>
      </c>
      <c r="AC268" s="62">
        <f t="shared" si="69"/>
        <v>0.17</v>
      </c>
      <c r="AD268" s="57">
        <f t="shared" si="70"/>
        <v>0.26894846434148884</v>
      </c>
      <c r="AE268" s="58">
        <f t="shared" si="71"/>
        <v>0.45721238938053105</v>
      </c>
    </row>
    <row r="269" spans="2:31" x14ac:dyDescent="0.35">
      <c r="B269" s="71">
        <v>44186</v>
      </c>
      <c r="C269" s="106">
        <v>2019</v>
      </c>
      <c r="D269" s="71" t="s">
        <v>14</v>
      </c>
      <c r="E269" s="71" t="s">
        <v>14</v>
      </c>
      <c r="F269" s="78" t="s">
        <v>993</v>
      </c>
      <c r="G269" s="174">
        <v>2</v>
      </c>
      <c r="H269" s="106" t="s">
        <v>952</v>
      </c>
      <c r="I269" s="106" t="s">
        <v>10</v>
      </c>
      <c r="J269" s="174"/>
      <c r="K269" s="71" t="s">
        <v>1333</v>
      </c>
      <c r="L269" s="39">
        <v>35</v>
      </c>
      <c r="M269" s="127">
        <v>10.97</v>
      </c>
      <c r="N269" s="127">
        <v>96.71</v>
      </c>
      <c r="O269" s="129">
        <v>87.63</v>
      </c>
      <c r="P269" s="33">
        <f t="shared" si="73"/>
        <v>89.40984371355259</v>
      </c>
      <c r="Q269" s="262">
        <f t="shared" si="72"/>
        <v>9.3888946334401808</v>
      </c>
      <c r="R269" s="225">
        <v>1.04</v>
      </c>
      <c r="S269" s="225">
        <v>0.15</v>
      </c>
      <c r="T269" s="222">
        <f t="shared" si="61"/>
        <v>0.30311400991390558</v>
      </c>
      <c r="U269" s="59">
        <f t="shared" si="62"/>
        <v>13.640130446125751</v>
      </c>
      <c r="V269" s="59">
        <f t="shared" si="63"/>
        <v>4.3718366814505617E-2</v>
      </c>
      <c r="W269" s="59">
        <f t="shared" si="64"/>
        <v>1.9673265066527528</v>
      </c>
      <c r="X269" s="59">
        <f t="shared" si="65"/>
        <v>15.607456952778504</v>
      </c>
      <c r="Y269" s="60">
        <v>30</v>
      </c>
      <c r="Z269" s="58">
        <f t="shared" si="66"/>
        <v>10.59015628644741</v>
      </c>
      <c r="AA269" s="61">
        <f t="shared" si="67"/>
        <v>0.45922254109052968</v>
      </c>
      <c r="AB269" s="63">
        <f t="shared" si="68"/>
        <v>1.04</v>
      </c>
      <c r="AC269" s="62">
        <f t="shared" si="69"/>
        <v>0.15</v>
      </c>
      <c r="AD269" s="57">
        <f t="shared" si="70"/>
        <v>3.0311400991390558</v>
      </c>
      <c r="AE269" s="58">
        <f t="shared" si="71"/>
        <v>0.43718366814505616</v>
      </c>
    </row>
    <row r="270" spans="2:31" x14ac:dyDescent="0.35">
      <c r="B270" s="71">
        <v>44186</v>
      </c>
      <c r="C270" s="106">
        <v>2019</v>
      </c>
      <c r="D270" s="71" t="s">
        <v>14</v>
      </c>
      <c r="E270" s="71" t="s">
        <v>14</v>
      </c>
      <c r="F270" s="78" t="s">
        <v>993</v>
      </c>
      <c r="G270" s="174">
        <v>2</v>
      </c>
      <c r="H270" s="106" t="s">
        <v>990</v>
      </c>
      <c r="I270" s="106" t="s">
        <v>8</v>
      </c>
      <c r="J270" s="174"/>
      <c r="K270" s="71" t="s">
        <v>1334</v>
      </c>
      <c r="L270" s="39">
        <v>385</v>
      </c>
      <c r="M270" s="127" t="s">
        <v>1371</v>
      </c>
      <c r="N270" s="127" t="s">
        <v>1388</v>
      </c>
      <c r="O270" s="129">
        <v>81.61</v>
      </c>
      <c r="P270" s="33">
        <f t="shared" si="73"/>
        <v>92.940712501643219</v>
      </c>
      <c r="Q270" s="262">
        <f t="shared" si="72"/>
        <v>6.1738330650724356</v>
      </c>
      <c r="R270" s="225">
        <v>0.34</v>
      </c>
      <c r="S270" s="225">
        <v>0.06</v>
      </c>
      <c r="T270" s="222">
        <f t="shared" si="61"/>
        <v>9.403861386138615E-2</v>
      </c>
      <c r="U270" s="59">
        <f t="shared" si="62"/>
        <v>4.2317376237623767</v>
      </c>
      <c r="V270" s="59">
        <f t="shared" si="63"/>
        <v>1.6595049504950495E-2</v>
      </c>
      <c r="W270" s="59">
        <f t="shared" si="64"/>
        <v>0.74677722772277233</v>
      </c>
      <c r="X270" s="59">
        <f t="shared" si="65"/>
        <v>4.9785148514851487</v>
      </c>
      <c r="Y270" s="60">
        <v>30</v>
      </c>
      <c r="Z270" s="58">
        <f t="shared" si="66"/>
        <v>7.059287498356781</v>
      </c>
      <c r="AA270" s="61">
        <f t="shared" si="67"/>
        <v>0.43797736916548796</v>
      </c>
      <c r="AB270" s="63">
        <f t="shared" si="68"/>
        <v>0.34</v>
      </c>
      <c r="AC270" s="62">
        <f t="shared" si="69"/>
        <v>0.06</v>
      </c>
      <c r="AD270" s="57">
        <f t="shared" si="70"/>
        <v>0.94038613861386144</v>
      </c>
      <c r="AE270" s="58">
        <f t="shared" si="71"/>
        <v>0.16595049504950496</v>
      </c>
    </row>
    <row r="271" spans="2:31" x14ac:dyDescent="0.35">
      <c r="B271" s="71">
        <v>44186</v>
      </c>
      <c r="C271" s="106">
        <v>2019</v>
      </c>
      <c r="D271" s="71" t="s">
        <v>14</v>
      </c>
      <c r="E271" s="71" t="s">
        <v>14</v>
      </c>
      <c r="F271" s="78" t="s">
        <v>993</v>
      </c>
      <c r="G271" s="174">
        <v>2</v>
      </c>
      <c r="H271" s="106" t="s">
        <v>990</v>
      </c>
      <c r="I271" s="106" t="s">
        <v>12</v>
      </c>
      <c r="J271" s="174"/>
      <c r="K271" s="71" t="s">
        <v>1335</v>
      </c>
      <c r="L271" s="39" t="s">
        <v>912</v>
      </c>
      <c r="M271" s="127">
        <v>11.24</v>
      </c>
      <c r="N271" s="127">
        <v>87.78</v>
      </c>
      <c r="O271" s="127">
        <v>83.87</v>
      </c>
      <c r="P271" s="33">
        <f t="shared" si="73"/>
        <v>94.891559968643847</v>
      </c>
      <c r="Q271" s="262">
        <f t="shared" si="72"/>
        <v>4.4543176122123453</v>
      </c>
      <c r="R271" s="225">
        <v>0.2</v>
      </c>
      <c r="S271" s="225">
        <v>0.04</v>
      </c>
      <c r="T271" s="222">
        <f t="shared" si="61"/>
        <v>5.3768415255404114E-2</v>
      </c>
      <c r="U271" s="59">
        <f t="shared" si="62"/>
        <v>2.419578686493185</v>
      </c>
      <c r="V271" s="59">
        <f t="shared" si="63"/>
        <v>1.0753683051080822E-2</v>
      </c>
      <c r="W271" s="59">
        <f t="shared" si="64"/>
        <v>0.48391573729863696</v>
      </c>
      <c r="X271" s="59">
        <f t="shared" si="65"/>
        <v>2.9034944237918219</v>
      </c>
      <c r="Y271" s="60">
        <v>30</v>
      </c>
      <c r="Z271" s="58">
        <f t="shared" si="66"/>
        <v>5.1084400313561531</v>
      </c>
      <c r="AA271" s="61">
        <f t="shared" si="67"/>
        <v>0.42691725182431506</v>
      </c>
      <c r="AB271" s="63">
        <f t="shared" si="68"/>
        <v>0.2</v>
      </c>
      <c r="AC271" s="62">
        <f t="shared" si="69"/>
        <v>0.04</v>
      </c>
      <c r="AD271" s="57">
        <f t="shared" si="70"/>
        <v>0.53768415255404112</v>
      </c>
      <c r="AE271" s="58">
        <f t="shared" si="71"/>
        <v>0.10753683051080822</v>
      </c>
    </row>
    <row r="272" spans="2:31" x14ac:dyDescent="0.35">
      <c r="B272" s="71">
        <v>44186</v>
      </c>
      <c r="C272" s="106">
        <v>2019</v>
      </c>
      <c r="D272" s="71" t="s">
        <v>14</v>
      </c>
      <c r="E272" s="71" t="s">
        <v>14</v>
      </c>
      <c r="F272" s="78" t="s">
        <v>993</v>
      </c>
      <c r="G272" s="174">
        <v>2</v>
      </c>
      <c r="H272" s="106" t="s">
        <v>990</v>
      </c>
      <c r="I272" s="106" t="s">
        <v>11</v>
      </c>
      <c r="J272" s="174"/>
      <c r="K272" s="71" t="s">
        <v>1336</v>
      </c>
      <c r="L272" s="39">
        <v>413</v>
      </c>
      <c r="M272" s="127" t="s">
        <v>1389</v>
      </c>
      <c r="N272" s="127" t="s">
        <v>1390</v>
      </c>
      <c r="O272" s="129">
        <v>95.51</v>
      </c>
      <c r="P272" s="33">
        <f t="shared" si="73"/>
        <v>93.882535805484636</v>
      </c>
      <c r="Q272" s="262">
        <f t="shared" si="72"/>
        <v>5.4543654721837171</v>
      </c>
      <c r="R272" s="225">
        <v>0.1</v>
      </c>
      <c r="S272" s="225">
        <v>7.0000000000000007E-2</v>
      </c>
      <c r="T272" s="222">
        <f t="shared" si="61"/>
        <v>2.7280629139072844E-2</v>
      </c>
      <c r="U272" s="59">
        <f t="shared" si="62"/>
        <v>1.227628311258278</v>
      </c>
      <c r="V272" s="59">
        <f t="shared" si="63"/>
        <v>1.9096440397350992E-2</v>
      </c>
      <c r="W272" s="59">
        <f t="shared" si="64"/>
        <v>0.85933981788079461</v>
      </c>
      <c r="X272" s="59">
        <f t="shared" si="65"/>
        <v>2.0869681291390725</v>
      </c>
      <c r="Y272" s="60">
        <v>30</v>
      </c>
      <c r="Z272" s="58">
        <f t="shared" si="66"/>
        <v>6.1174641945153638</v>
      </c>
      <c r="AA272" s="61">
        <f t="shared" si="67"/>
        <v>0.43258041627246924</v>
      </c>
      <c r="AB272" s="63">
        <f t="shared" si="68"/>
        <v>0.1</v>
      </c>
      <c r="AC272" s="62">
        <f t="shared" si="69"/>
        <v>7.0000000000000007E-2</v>
      </c>
      <c r="AD272" s="57">
        <f t="shared" si="70"/>
        <v>0.27280629139072843</v>
      </c>
      <c r="AE272" s="58">
        <f t="shared" si="71"/>
        <v>0.19096440397350992</v>
      </c>
    </row>
    <row r="273" spans="2:31" x14ac:dyDescent="0.35">
      <c r="B273" s="71">
        <v>44186</v>
      </c>
      <c r="C273" s="106">
        <v>2019</v>
      </c>
      <c r="D273" s="71" t="s">
        <v>14</v>
      </c>
      <c r="E273" s="71" t="s">
        <v>14</v>
      </c>
      <c r="F273" s="78" t="s">
        <v>999</v>
      </c>
      <c r="G273" s="174">
        <v>2</v>
      </c>
      <c r="H273" s="106" t="s">
        <v>990</v>
      </c>
      <c r="I273" s="106" t="s">
        <v>10</v>
      </c>
      <c r="J273" s="174"/>
      <c r="K273" s="71" t="s">
        <v>1337</v>
      </c>
      <c r="L273" s="39" t="s">
        <v>892</v>
      </c>
      <c r="M273" s="127">
        <v>11.19</v>
      </c>
      <c r="N273" s="127">
        <v>86.83</v>
      </c>
      <c r="O273" s="127">
        <v>78.83</v>
      </c>
      <c r="P273" s="33">
        <f t="shared" si="73"/>
        <v>89.423585404547865</v>
      </c>
      <c r="Q273" s="262">
        <f t="shared" si="72"/>
        <v>9.2134055050097885</v>
      </c>
      <c r="R273" s="225">
        <v>1.31</v>
      </c>
      <c r="S273" s="225">
        <v>0.25</v>
      </c>
      <c r="T273" s="222">
        <f t="shared" si="61"/>
        <v>0.38172826729745718</v>
      </c>
      <c r="U273" s="59">
        <f t="shared" si="62"/>
        <v>17.177772028385572</v>
      </c>
      <c r="V273" s="59">
        <f t="shared" si="63"/>
        <v>7.2848905972797168E-2</v>
      </c>
      <c r="W273" s="59">
        <f t="shared" si="64"/>
        <v>3.2782007687758727</v>
      </c>
      <c r="X273" s="59">
        <f t="shared" si="65"/>
        <v>20.455972797161444</v>
      </c>
      <c r="Y273" s="60">
        <v>30</v>
      </c>
      <c r="Z273" s="58">
        <f t="shared" si="66"/>
        <v>10.576414595452135</v>
      </c>
      <c r="AA273" s="61">
        <f t="shared" si="67"/>
        <v>0.45913660555884089</v>
      </c>
      <c r="AB273" s="63">
        <f t="shared" si="68"/>
        <v>1.31</v>
      </c>
      <c r="AC273" s="62">
        <f t="shared" si="69"/>
        <v>0.25</v>
      </c>
      <c r="AD273" s="57">
        <f t="shared" si="70"/>
        <v>3.8172826729745717</v>
      </c>
      <c r="AE273" s="58">
        <f t="shared" si="71"/>
        <v>0.72848905972797162</v>
      </c>
    </row>
    <row r="274" spans="2:31" x14ac:dyDescent="0.35">
      <c r="B274" s="71">
        <v>44186</v>
      </c>
      <c r="C274" s="106">
        <v>2019</v>
      </c>
      <c r="D274" s="71" t="s">
        <v>14</v>
      </c>
      <c r="E274" s="71" t="s">
        <v>15</v>
      </c>
      <c r="F274" s="78" t="s">
        <v>999</v>
      </c>
      <c r="G274" s="174">
        <v>8</v>
      </c>
      <c r="H274" s="106" t="s">
        <v>952</v>
      </c>
      <c r="I274" s="106" t="s">
        <v>8</v>
      </c>
      <c r="J274" s="174"/>
      <c r="K274" s="71" t="s">
        <v>1338</v>
      </c>
      <c r="L274" s="39">
        <v>240</v>
      </c>
      <c r="M274" s="127">
        <v>10.93</v>
      </c>
      <c r="N274" s="127">
        <v>33.409999999999997</v>
      </c>
      <c r="O274" s="129">
        <v>32.4</v>
      </c>
      <c r="P274" s="33">
        <f t="shared" si="73"/>
        <v>95.507117437722442</v>
      </c>
      <c r="Q274" s="262">
        <f t="shared" si="72"/>
        <v>3.0230469919185818</v>
      </c>
      <c r="R274" s="225">
        <v>0.13</v>
      </c>
      <c r="S274" s="225">
        <v>0.04</v>
      </c>
      <c r="T274" s="222">
        <f t="shared" si="61"/>
        <v>3.4640428504890533E-2</v>
      </c>
      <c r="U274" s="59">
        <f t="shared" si="62"/>
        <v>1.558819282720074</v>
      </c>
      <c r="V274" s="59">
        <f t="shared" si="63"/>
        <v>1.0658593386120165E-2</v>
      </c>
      <c r="W274" s="59">
        <f t="shared" si="64"/>
        <v>0.4796367023754074</v>
      </c>
      <c r="X274" s="59">
        <f t="shared" si="65"/>
        <v>2.0384559850954815</v>
      </c>
      <c r="Y274" s="60">
        <v>30</v>
      </c>
      <c r="Z274" s="58">
        <f t="shared" si="66"/>
        <v>4.4928825622775577</v>
      </c>
      <c r="AA274" s="61">
        <f t="shared" si="67"/>
        <v>0.42352119236143443</v>
      </c>
      <c r="AB274" s="63">
        <f t="shared" si="68"/>
        <v>0.13</v>
      </c>
      <c r="AC274" s="62">
        <f t="shared" si="69"/>
        <v>0.04</v>
      </c>
      <c r="AD274" s="57">
        <f t="shared" si="70"/>
        <v>0.3464042850489053</v>
      </c>
      <c r="AE274" s="58">
        <f t="shared" si="71"/>
        <v>0.10658593386120165</v>
      </c>
    </row>
    <row r="275" spans="2:31" x14ac:dyDescent="0.35">
      <c r="B275" s="71">
        <v>44186</v>
      </c>
      <c r="C275" s="106">
        <v>2019</v>
      </c>
      <c r="D275" s="71" t="s">
        <v>14</v>
      </c>
      <c r="E275" s="71" t="s">
        <v>15</v>
      </c>
      <c r="F275" s="78" t="s">
        <v>999</v>
      </c>
      <c r="G275" s="174">
        <v>8</v>
      </c>
      <c r="H275" s="106" t="s">
        <v>952</v>
      </c>
      <c r="I275" s="106" t="s">
        <v>12</v>
      </c>
      <c r="J275" s="174"/>
      <c r="K275" s="71" t="s">
        <v>1339</v>
      </c>
      <c r="L275" s="39">
        <v>416</v>
      </c>
      <c r="M275" s="127" t="s">
        <v>1035</v>
      </c>
      <c r="N275" s="127" t="s">
        <v>1391</v>
      </c>
      <c r="O275" s="129">
        <v>102.45</v>
      </c>
      <c r="P275" s="33">
        <f t="shared" si="73"/>
        <v>96.261879619852181</v>
      </c>
      <c r="Q275" s="262">
        <f t="shared" si="72"/>
        <v>3.339937729974519</v>
      </c>
      <c r="R275" s="225">
        <v>0.04</v>
      </c>
      <c r="S275" s="225">
        <v>0.05</v>
      </c>
      <c r="T275" s="222">
        <f t="shared" si="61"/>
        <v>1.0543659499780603E-2</v>
      </c>
      <c r="U275" s="59">
        <f t="shared" si="62"/>
        <v>0.47446467749012711</v>
      </c>
      <c r="V275" s="59">
        <f t="shared" si="63"/>
        <v>1.3179574374725752E-2</v>
      </c>
      <c r="W275" s="59">
        <f t="shared" si="64"/>
        <v>0.59308084686265883</v>
      </c>
      <c r="X275" s="59">
        <f t="shared" si="65"/>
        <v>1.067545524352786</v>
      </c>
      <c r="Y275" s="60">
        <v>30</v>
      </c>
      <c r="Z275" s="58">
        <f t="shared" si="66"/>
        <v>3.7381203801478193</v>
      </c>
      <c r="AA275" s="61">
        <f t="shared" si="67"/>
        <v>0.41941641070645008</v>
      </c>
      <c r="AB275" s="63">
        <f t="shared" si="68"/>
        <v>0.04</v>
      </c>
      <c r="AC275" s="62">
        <f t="shared" si="69"/>
        <v>0.05</v>
      </c>
      <c r="AD275" s="57">
        <f t="shared" si="70"/>
        <v>0.10543659499780603</v>
      </c>
      <c r="AE275" s="58">
        <f t="shared" si="71"/>
        <v>0.13179574374725753</v>
      </c>
    </row>
    <row r="276" spans="2:31" x14ac:dyDescent="0.35">
      <c r="B276" s="71">
        <v>44186</v>
      </c>
      <c r="C276" s="106">
        <v>2019</v>
      </c>
      <c r="D276" s="71" t="s">
        <v>14</v>
      </c>
      <c r="E276" s="71" t="s">
        <v>15</v>
      </c>
      <c r="F276" s="78" t="s">
        <v>999</v>
      </c>
      <c r="G276" s="174">
        <v>8</v>
      </c>
      <c r="H276" s="106" t="s">
        <v>952</v>
      </c>
      <c r="I276" s="106" t="s">
        <v>11</v>
      </c>
      <c r="J276" s="174"/>
      <c r="K276" s="71" t="s">
        <v>1340</v>
      </c>
      <c r="L276" s="39">
        <v>229</v>
      </c>
      <c r="M276" s="127">
        <v>10.9</v>
      </c>
      <c r="N276" s="127">
        <v>97.21</v>
      </c>
      <c r="O276" s="129">
        <v>90.75</v>
      </c>
      <c r="P276" s="33">
        <f t="shared" si="73"/>
        <v>92.515351639439231</v>
      </c>
      <c r="Q276" s="262">
        <f t="shared" si="72"/>
        <v>6.6454068511469959</v>
      </c>
      <c r="R276" s="225">
        <v>0.06</v>
      </c>
      <c r="S276" s="225">
        <v>0.17</v>
      </c>
      <c r="T276" s="222">
        <f t="shared" si="61"/>
        <v>1.6698935504070127E-2</v>
      </c>
      <c r="U276" s="59">
        <f t="shared" si="62"/>
        <v>0.75145209768315568</v>
      </c>
      <c r="V276" s="59">
        <f t="shared" si="63"/>
        <v>4.7313650594865371E-2</v>
      </c>
      <c r="W276" s="59">
        <f t="shared" si="64"/>
        <v>2.1291142767689415</v>
      </c>
      <c r="X276" s="59">
        <f t="shared" si="65"/>
        <v>2.8805663744520973</v>
      </c>
      <c r="Y276" s="60">
        <v>30</v>
      </c>
      <c r="Z276" s="58">
        <f t="shared" si="66"/>
        <v>7.4846483605607688</v>
      </c>
      <c r="AA276" s="61">
        <f t="shared" si="67"/>
        <v>0.44045084533500306</v>
      </c>
      <c r="AB276" s="63">
        <f t="shared" si="68"/>
        <v>0.06</v>
      </c>
      <c r="AC276" s="62">
        <f t="shared" si="69"/>
        <v>0.17</v>
      </c>
      <c r="AD276" s="57">
        <f t="shared" si="70"/>
        <v>0.16698935504070128</v>
      </c>
      <c r="AE276" s="58">
        <f t="shared" si="71"/>
        <v>0.4731365059486537</v>
      </c>
    </row>
    <row r="277" spans="2:31" x14ac:dyDescent="0.35">
      <c r="B277" s="71">
        <v>44186</v>
      </c>
      <c r="C277" s="106">
        <v>2019</v>
      </c>
      <c r="D277" s="71" t="s">
        <v>14</v>
      </c>
      <c r="E277" s="71" t="s">
        <v>15</v>
      </c>
      <c r="F277" s="78" t="s">
        <v>999</v>
      </c>
      <c r="G277" s="174">
        <v>8</v>
      </c>
      <c r="H277" s="106" t="s">
        <v>952</v>
      </c>
      <c r="I277" s="106" t="s">
        <v>10</v>
      </c>
      <c r="J277" s="174"/>
      <c r="K277" s="71" t="s">
        <v>1341</v>
      </c>
      <c r="L277" s="39" t="s">
        <v>904</v>
      </c>
      <c r="M277" s="127">
        <v>11.21</v>
      </c>
      <c r="N277" s="127">
        <v>97.81</v>
      </c>
      <c r="O277" s="127">
        <v>89.32</v>
      </c>
      <c r="P277" s="33">
        <f t="shared" si="73"/>
        <v>90.196304849884527</v>
      </c>
      <c r="Q277" s="262">
        <f t="shared" si="72"/>
        <v>8.6800940599120828</v>
      </c>
      <c r="R277" s="225">
        <v>0.7</v>
      </c>
      <c r="S277" s="225">
        <v>0.18</v>
      </c>
      <c r="T277" s="222">
        <f t="shared" si="61"/>
        <v>0.20162975291255919</v>
      </c>
      <c r="U277" s="59">
        <f t="shared" si="62"/>
        <v>9.0733388810651636</v>
      </c>
      <c r="V277" s="59">
        <f t="shared" si="63"/>
        <v>5.1847650748943798E-2</v>
      </c>
      <c r="W277" s="59">
        <f t="shared" si="64"/>
        <v>2.3331442837024707</v>
      </c>
      <c r="X277" s="59">
        <f t="shared" si="65"/>
        <v>11.406483164767634</v>
      </c>
      <c r="Y277" s="60">
        <v>30</v>
      </c>
      <c r="Z277" s="58">
        <f t="shared" si="66"/>
        <v>9.8036951501154732</v>
      </c>
      <c r="AA277" s="61">
        <f t="shared" si="67"/>
        <v>0.45434643451542694</v>
      </c>
      <c r="AB277" s="63">
        <f t="shared" si="68"/>
        <v>0.7</v>
      </c>
      <c r="AC277" s="62">
        <f t="shared" si="69"/>
        <v>0.18</v>
      </c>
      <c r="AD277" s="57">
        <f t="shared" si="70"/>
        <v>2.016297529125592</v>
      </c>
      <c r="AE277" s="58">
        <f t="shared" si="71"/>
        <v>0.51847650748943797</v>
      </c>
    </row>
    <row r="278" spans="2:31" x14ac:dyDescent="0.35">
      <c r="B278" s="71">
        <v>44186</v>
      </c>
      <c r="C278" s="106">
        <v>2019</v>
      </c>
      <c r="D278" s="71" t="s">
        <v>14</v>
      </c>
      <c r="E278" s="71" t="s">
        <v>15</v>
      </c>
      <c r="F278" s="78" t="s">
        <v>999</v>
      </c>
      <c r="G278" s="174">
        <v>8</v>
      </c>
      <c r="H278" s="106" t="s">
        <v>990</v>
      </c>
      <c r="I278" s="106" t="s">
        <v>8</v>
      </c>
      <c r="J278" s="174"/>
      <c r="K278" s="71" t="s">
        <v>1342</v>
      </c>
      <c r="L278" s="39">
        <v>386</v>
      </c>
      <c r="M278" s="127">
        <v>11.11</v>
      </c>
      <c r="N278" s="127">
        <v>89.44</v>
      </c>
      <c r="O278" s="129">
        <v>86.44</v>
      </c>
      <c r="P278" s="33">
        <f t="shared" si="73"/>
        <v>96.170049789352746</v>
      </c>
      <c r="Q278" s="262">
        <f t="shared" si="72"/>
        <v>3.3542039355992843</v>
      </c>
      <c r="R278" s="225">
        <v>0.04</v>
      </c>
      <c r="S278" s="225">
        <v>0.04</v>
      </c>
      <c r="T278" s="222">
        <f t="shared" si="61"/>
        <v>1.0557546794105933E-2</v>
      </c>
      <c r="U278" s="59">
        <f t="shared" si="62"/>
        <v>0.475089605734767</v>
      </c>
      <c r="V278" s="59">
        <f t="shared" si="63"/>
        <v>1.0557546794105933E-2</v>
      </c>
      <c r="W278" s="59">
        <f t="shared" si="64"/>
        <v>0.475089605734767</v>
      </c>
      <c r="X278" s="59">
        <f t="shared" si="65"/>
        <v>0.95017921146953399</v>
      </c>
      <c r="Y278" s="60">
        <v>30</v>
      </c>
      <c r="Z278" s="58">
        <f t="shared" si="66"/>
        <v>3.8299502106472545</v>
      </c>
      <c r="AA278" s="61">
        <f t="shared" si="67"/>
        <v>0.41991238550378329</v>
      </c>
      <c r="AB278" s="63">
        <f t="shared" si="68"/>
        <v>0.04</v>
      </c>
      <c r="AC278" s="62">
        <f t="shared" si="69"/>
        <v>0.04</v>
      </c>
      <c r="AD278" s="57">
        <f t="shared" si="70"/>
        <v>0.10557546794105933</v>
      </c>
      <c r="AE278" s="58">
        <f t="shared" si="71"/>
        <v>0.10557546794105933</v>
      </c>
    </row>
    <row r="279" spans="2:31" x14ac:dyDescent="0.35">
      <c r="B279" s="71">
        <v>44186</v>
      </c>
      <c r="C279" s="106">
        <v>2019</v>
      </c>
      <c r="D279" s="71" t="s">
        <v>14</v>
      </c>
      <c r="E279" s="71" t="s">
        <v>15</v>
      </c>
      <c r="F279" s="78" t="s">
        <v>999</v>
      </c>
      <c r="G279" s="174">
        <v>8</v>
      </c>
      <c r="H279" s="106" t="s">
        <v>990</v>
      </c>
      <c r="I279" s="106" t="s">
        <v>12</v>
      </c>
      <c r="J279" s="174"/>
      <c r="K279" s="71" t="s">
        <v>1343</v>
      </c>
      <c r="L279" s="39"/>
      <c r="M279" s="127"/>
      <c r="N279" s="127"/>
      <c r="O279" s="127"/>
      <c r="P279" s="93">
        <v>96</v>
      </c>
      <c r="Q279" s="262" t="e">
        <f t="shared" si="72"/>
        <v>#DIV/0!</v>
      </c>
      <c r="R279" s="225">
        <v>0</v>
      </c>
      <c r="S279" s="225">
        <v>0.04</v>
      </c>
      <c r="T279" s="222">
        <f t="shared" si="61"/>
        <v>0</v>
      </c>
      <c r="U279" s="59">
        <f t="shared" si="62"/>
        <v>0</v>
      </c>
      <c r="V279" s="59">
        <f t="shared" si="63"/>
        <v>1.0583333333333335E-2</v>
      </c>
      <c r="W279" s="59">
        <f t="shared" si="64"/>
        <v>0.47625000000000006</v>
      </c>
      <c r="X279" s="59">
        <f t="shared" si="65"/>
        <v>0.47625000000000006</v>
      </c>
      <c r="Y279" s="60">
        <v>30</v>
      </c>
      <c r="Z279" s="58">
        <f t="shared" si="66"/>
        <v>4</v>
      </c>
      <c r="AA279" s="61">
        <f t="shared" si="67"/>
        <v>0.42083333333333339</v>
      </c>
      <c r="AB279" s="63">
        <f t="shared" si="68"/>
        <v>0</v>
      </c>
      <c r="AC279" s="62">
        <f t="shared" si="69"/>
        <v>0.04</v>
      </c>
      <c r="AD279" s="57">
        <f t="shared" si="70"/>
        <v>0</v>
      </c>
      <c r="AE279" s="58">
        <f t="shared" si="71"/>
        <v>0.10583333333333335</v>
      </c>
    </row>
    <row r="280" spans="2:31" x14ac:dyDescent="0.35">
      <c r="B280" s="71">
        <v>44186</v>
      </c>
      <c r="C280" s="106">
        <v>2019</v>
      </c>
      <c r="D280" s="71" t="s">
        <v>14</v>
      </c>
      <c r="E280" s="71" t="s">
        <v>15</v>
      </c>
      <c r="F280" s="78" t="s">
        <v>999</v>
      </c>
      <c r="G280" s="174">
        <v>8</v>
      </c>
      <c r="H280" s="106" t="s">
        <v>990</v>
      </c>
      <c r="I280" s="106" t="s">
        <v>11</v>
      </c>
      <c r="J280" s="174"/>
      <c r="K280" s="71" t="s">
        <v>1344</v>
      </c>
      <c r="L280" s="39" t="s">
        <v>923</v>
      </c>
      <c r="M280" s="127">
        <v>10.89</v>
      </c>
      <c r="N280" s="127">
        <v>90.05</v>
      </c>
      <c r="O280" s="127">
        <v>84.4</v>
      </c>
      <c r="P280" s="33">
        <f t="shared" si="73"/>
        <v>92.862556846892389</v>
      </c>
      <c r="Q280" s="262">
        <f t="shared" si="72"/>
        <v>6.2742920599666752</v>
      </c>
      <c r="R280" s="225">
        <v>0.23</v>
      </c>
      <c r="S280" s="225">
        <v>0.11</v>
      </c>
      <c r="T280" s="222">
        <f t="shared" si="61"/>
        <v>6.368725343490679E-2</v>
      </c>
      <c r="U280" s="59">
        <f t="shared" si="62"/>
        <v>2.8659264045708057</v>
      </c>
      <c r="V280" s="59">
        <f t="shared" si="63"/>
        <v>3.0459121207998902E-2</v>
      </c>
      <c r="W280" s="59">
        <f t="shared" si="64"/>
        <v>1.3706604543599505</v>
      </c>
      <c r="X280" s="59">
        <f t="shared" si="65"/>
        <v>4.2365868589307567</v>
      </c>
      <c r="Y280" s="60">
        <v>30</v>
      </c>
      <c r="Z280" s="58">
        <f t="shared" si="66"/>
        <v>7.1374431531076112</v>
      </c>
      <c r="AA280" s="61">
        <f t="shared" si="67"/>
        <v>0.43843014555842724</v>
      </c>
      <c r="AB280" s="63">
        <f t="shared" si="68"/>
        <v>0.23</v>
      </c>
      <c r="AC280" s="62">
        <f t="shared" si="69"/>
        <v>0.11</v>
      </c>
      <c r="AD280" s="57">
        <f t="shared" si="70"/>
        <v>0.63687253434906788</v>
      </c>
      <c r="AE280" s="58">
        <f t="shared" si="71"/>
        <v>0.30459121207998902</v>
      </c>
    </row>
    <row r="281" spans="2:31" x14ac:dyDescent="0.35">
      <c r="B281" s="71">
        <v>44186</v>
      </c>
      <c r="C281" s="106">
        <v>2019</v>
      </c>
      <c r="D281" s="71" t="s">
        <v>14</v>
      </c>
      <c r="E281" s="71" t="s">
        <v>15</v>
      </c>
      <c r="F281" s="78" t="s">
        <v>996</v>
      </c>
      <c r="G281" s="174">
        <v>8</v>
      </c>
      <c r="H281" s="106" t="s">
        <v>990</v>
      </c>
      <c r="I281" s="106" t="s">
        <v>10</v>
      </c>
      <c r="J281" s="174"/>
      <c r="K281" s="71" t="s">
        <v>1345</v>
      </c>
      <c r="L281" s="39">
        <v>383</v>
      </c>
      <c r="M281" s="127" t="s">
        <v>1377</v>
      </c>
      <c r="N281" s="127" t="s">
        <v>1392</v>
      </c>
      <c r="O281" s="129">
        <v>74.22</v>
      </c>
      <c r="P281" s="33">
        <f t="shared" si="73"/>
        <v>89.991470002843329</v>
      </c>
      <c r="Q281" s="262">
        <f t="shared" si="72"/>
        <v>8.6635491016490338</v>
      </c>
      <c r="R281" s="225">
        <v>0.82</v>
      </c>
      <c r="S281" s="225">
        <v>0.17</v>
      </c>
      <c r="T281" s="222">
        <f t="shared" si="61"/>
        <v>0.23691911532385465</v>
      </c>
      <c r="U281" s="59">
        <f t="shared" si="62"/>
        <v>10.661360189573459</v>
      </c>
      <c r="V281" s="59">
        <f t="shared" si="63"/>
        <v>4.9117377567140595E-2</v>
      </c>
      <c r="W281" s="59">
        <f t="shared" si="64"/>
        <v>2.2102819905213269</v>
      </c>
      <c r="X281" s="59">
        <f t="shared" si="65"/>
        <v>12.871642180094787</v>
      </c>
      <c r="Y281" s="60">
        <v>30</v>
      </c>
      <c r="Z281" s="58">
        <f t="shared" si="66"/>
        <v>10.008529997156671</v>
      </c>
      <c r="AA281" s="61">
        <f t="shared" si="67"/>
        <v>0.45560821484992103</v>
      </c>
      <c r="AB281" s="63">
        <f t="shared" si="68"/>
        <v>0.82</v>
      </c>
      <c r="AC281" s="62">
        <f t="shared" si="69"/>
        <v>0.17</v>
      </c>
      <c r="AD281" s="57">
        <f t="shared" si="70"/>
        <v>2.3691911532385466</v>
      </c>
      <c r="AE281" s="58">
        <f t="shared" si="71"/>
        <v>0.49117377567140597</v>
      </c>
    </row>
    <row r="282" spans="2:31" x14ac:dyDescent="0.35">
      <c r="B282" s="71">
        <v>44186</v>
      </c>
      <c r="C282" s="106">
        <v>2019</v>
      </c>
      <c r="D282" s="71" t="s">
        <v>14</v>
      </c>
      <c r="E282" s="71" t="s">
        <v>16</v>
      </c>
      <c r="F282" s="78" t="s">
        <v>996</v>
      </c>
      <c r="G282" s="174">
        <v>5</v>
      </c>
      <c r="H282" s="106" t="s">
        <v>952</v>
      </c>
      <c r="I282" s="106" t="s">
        <v>8</v>
      </c>
      <c r="J282" s="174"/>
      <c r="K282" s="71" t="s">
        <v>1346</v>
      </c>
      <c r="L282" s="39" t="s">
        <v>905</v>
      </c>
      <c r="M282" s="127">
        <v>11.2</v>
      </c>
      <c r="N282" s="127">
        <v>89.81</v>
      </c>
      <c r="O282" s="127">
        <v>88.64</v>
      </c>
      <c r="P282" s="33">
        <f t="shared" si="73"/>
        <v>98.51163974049102</v>
      </c>
      <c r="Q282" s="262">
        <f t="shared" si="72"/>
        <v>1.3027502505288961</v>
      </c>
      <c r="R282" s="225">
        <v>0.05</v>
      </c>
      <c r="S282" s="225">
        <v>0.04</v>
      </c>
      <c r="T282" s="222">
        <f t="shared" si="61"/>
        <v>1.2764398243801657E-2</v>
      </c>
      <c r="U282" s="59">
        <f t="shared" si="62"/>
        <v>0.57439792097107456</v>
      </c>
      <c r="V282" s="59">
        <f t="shared" si="63"/>
        <v>1.0211518595041325E-2</v>
      </c>
      <c r="W282" s="59">
        <f t="shared" si="64"/>
        <v>0.4595183367768596</v>
      </c>
      <c r="X282" s="59">
        <f t="shared" si="65"/>
        <v>1.0339162577479342</v>
      </c>
      <c r="Y282" s="60">
        <v>30</v>
      </c>
      <c r="Z282" s="58">
        <f t="shared" si="66"/>
        <v>1.4883602595089798</v>
      </c>
      <c r="AA282" s="61">
        <f t="shared" si="67"/>
        <v>0.40755423553719011</v>
      </c>
      <c r="AB282" s="63">
        <f t="shared" si="68"/>
        <v>0.05</v>
      </c>
      <c r="AC282" s="62">
        <f t="shared" si="69"/>
        <v>0.04</v>
      </c>
      <c r="AD282" s="57">
        <f t="shared" si="70"/>
        <v>0.12764398243801658</v>
      </c>
      <c r="AE282" s="58">
        <f t="shared" si="71"/>
        <v>0.10211518595041325</v>
      </c>
    </row>
    <row r="283" spans="2:31" x14ac:dyDescent="0.35">
      <c r="B283" s="71">
        <v>44186</v>
      </c>
      <c r="C283" s="106">
        <v>2019</v>
      </c>
      <c r="D283" s="71" t="s">
        <v>14</v>
      </c>
      <c r="E283" s="71" t="s">
        <v>16</v>
      </c>
      <c r="F283" s="78" t="s">
        <v>996</v>
      </c>
      <c r="G283" s="174">
        <v>5</v>
      </c>
      <c r="H283" s="106" t="s">
        <v>952</v>
      </c>
      <c r="I283" s="106" t="s">
        <v>12</v>
      </c>
      <c r="J283" s="174"/>
      <c r="K283" s="71" t="s">
        <v>1347</v>
      </c>
      <c r="L283" s="39">
        <v>419</v>
      </c>
      <c r="M283" s="127" t="s">
        <v>1035</v>
      </c>
      <c r="N283" s="127" t="s">
        <v>1393</v>
      </c>
      <c r="O283" s="129">
        <v>103.81</v>
      </c>
      <c r="P283" s="33">
        <f t="shared" si="73"/>
        <v>96.737766624843161</v>
      </c>
      <c r="Q283" s="262">
        <f t="shared" si="72"/>
        <v>2.9177966894229912</v>
      </c>
      <c r="R283" s="225">
        <v>0.01</v>
      </c>
      <c r="S283" s="225">
        <v>0.05</v>
      </c>
      <c r="T283" s="222">
        <f t="shared" si="61"/>
        <v>2.6180285343709469E-3</v>
      </c>
      <c r="U283" s="59">
        <f t="shared" si="62"/>
        <v>0.11781128404669261</v>
      </c>
      <c r="V283" s="59">
        <f t="shared" si="63"/>
        <v>1.3090142671854734E-2</v>
      </c>
      <c r="W283" s="59">
        <f t="shared" si="64"/>
        <v>0.58905642023346305</v>
      </c>
      <c r="X283" s="59">
        <f t="shared" si="65"/>
        <v>0.70686770428015566</v>
      </c>
      <c r="Y283" s="60">
        <v>30</v>
      </c>
      <c r="Z283" s="58">
        <f t="shared" si="66"/>
        <v>3.2622333751568391</v>
      </c>
      <c r="AA283" s="61">
        <f t="shared" si="67"/>
        <v>0.41686121919584956</v>
      </c>
      <c r="AB283" s="63">
        <f t="shared" si="68"/>
        <v>0.01</v>
      </c>
      <c r="AC283" s="62">
        <f t="shared" si="69"/>
        <v>0.05</v>
      </c>
      <c r="AD283" s="57">
        <f t="shared" si="70"/>
        <v>2.6180285343709468E-2</v>
      </c>
      <c r="AE283" s="58">
        <f t="shared" si="71"/>
        <v>0.13090142671854735</v>
      </c>
    </row>
    <row r="284" spans="2:31" x14ac:dyDescent="0.35">
      <c r="B284" s="71">
        <v>44186</v>
      </c>
      <c r="C284" s="106">
        <v>2019</v>
      </c>
      <c r="D284" s="71" t="s">
        <v>14</v>
      </c>
      <c r="E284" s="71" t="s">
        <v>16</v>
      </c>
      <c r="F284" s="78" t="s">
        <v>996</v>
      </c>
      <c r="G284" s="174">
        <v>5</v>
      </c>
      <c r="H284" s="106" t="s">
        <v>952</v>
      </c>
      <c r="I284" s="106" t="s">
        <v>11</v>
      </c>
      <c r="J284" s="174"/>
      <c r="K284" s="71" t="s">
        <v>1348</v>
      </c>
      <c r="L284" s="39">
        <v>238</v>
      </c>
      <c r="M284" s="127">
        <v>10.88</v>
      </c>
      <c r="N284" s="127">
        <v>89.59</v>
      </c>
      <c r="O284" s="129">
        <v>84.75</v>
      </c>
      <c r="P284" s="33">
        <f t="shared" si="73"/>
        <v>93.850844873586581</v>
      </c>
      <c r="Q284" s="262">
        <f t="shared" si="72"/>
        <v>5.4023886594486026</v>
      </c>
      <c r="R284" s="225">
        <v>7.0000000000000007E-2</v>
      </c>
      <c r="S284" s="225">
        <v>0.09</v>
      </c>
      <c r="T284" s="222">
        <f t="shared" si="61"/>
        <v>1.9105252470556385E-2</v>
      </c>
      <c r="U284" s="59">
        <f t="shared" si="62"/>
        <v>0.85973636117503738</v>
      </c>
      <c r="V284" s="59">
        <f t="shared" si="63"/>
        <v>2.456389603357249E-2</v>
      </c>
      <c r="W284" s="59">
        <f t="shared" si="64"/>
        <v>1.105375321510762</v>
      </c>
      <c r="X284" s="59">
        <f t="shared" si="65"/>
        <v>1.9651116826857993</v>
      </c>
      <c r="Y284" s="60">
        <v>30</v>
      </c>
      <c r="Z284" s="58">
        <f t="shared" si="66"/>
        <v>6.1491551264134188</v>
      </c>
      <c r="AA284" s="61">
        <f t="shared" si="67"/>
        <v>0.43276025450115069</v>
      </c>
      <c r="AB284" s="63">
        <f t="shared" si="68"/>
        <v>7.0000000000000007E-2</v>
      </c>
      <c r="AC284" s="62">
        <f t="shared" si="69"/>
        <v>0.09</v>
      </c>
      <c r="AD284" s="57">
        <f t="shared" si="70"/>
        <v>0.19105252470556386</v>
      </c>
      <c r="AE284" s="58">
        <f t="shared" si="71"/>
        <v>0.24563896033572491</v>
      </c>
    </row>
    <row r="285" spans="2:31" x14ac:dyDescent="0.35">
      <c r="B285" s="71">
        <v>44186</v>
      </c>
      <c r="C285" s="106">
        <v>2019</v>
      </c>
      <c r="D285" s="71" t="s">
        <v>14</v>
      </c>
      <c r="E285" s="71" t="s">
        <v>16</v>
      </c>
      <c r="F285" s="78" t="s">
        <v>996</v>
      </c>
      <c r="G285" s="174">
        <v>5</v>
      </c>
      <c r="H285" s="106" t="s">
        <v>952</v>
      </c>
      <c r="I285" s="106" t="s">
        <v>10</v>
      </c>
      <c r="J285" s="174"/>
      <c r="K285" s="71" t="s">
        <v>1349</v>
      </c>
      <c r="L285" s="39">
        <v>408</v>
      </c>
      <c r="M285" s="127" t="s">
        <v>1367</v>
      </c>
      <c r="N285" s="127" t="s">
        <v>1394</v>
      </c>
      <c r="O285" s="129">
        <v>79.81</v>
      </c>
      <c r="P285" s="33">
        <f t="shared" si="73"/>
        <v>89.808419132021385</v>
      </c>
      <c r="Q285" s="262">
        <f t="shared" si="72"/>
        <v>8.923884514435688</v>
      </c>
      <c r="R285" s="225">
        <v>0.7</v>
      </c>
      <c r="S285" s="225">
        <v>0.16</v>
      </c>
      <c r="T285" s="222">
        <f t="shared" si="61"/>
        <v>0.20280293135974453</v>
      </c>
      <c r="U285" s="59">
        <f t="shared" si="62"/>
        <v>9.1261319111885033</v>
      </c>
      <c r="V285" s="59">
        <f t="shared" si="63"/>
        <v>4.6354955739370179E-2</v>
      </c>
      <c r="W285" s="59">
        <f t="shared" si="64"/>
        <v>2.0859730082716581</v>
      </c>
      <c r="X285" s="59">
        <f t="shared" si="65"/>
        <v>11.212104919460161</v>
      </c>
      <c r="Y285" s="60">
        <v>30</v>
      </c>
      <c r="Z285" s="58">
        <f t="shared" si="66"/>
        <v>10.191580867978615</v>
      </c>
      <c r="AA285" s="61">
        <f t="shared" si="67"/>
        <v>0.45674067624437659</v>
      </c>
      <c r="AB285" s="63">
        <f t="shared" si="68"/>
        <v>0.7</v>
      </c>
      <c r="AC285" s="62">
        <f t="shared" si="69"/>
        <v>0.16</v>
      </c>
      <c r="AD285" s="57">
        <f t="shared" si="70"/>
        <v>2.0280293135974454</v>
      </c>
      <c r="AE285" s="58">
        <f t="shared" si="71"/>
        <v>0.46354955739370179</v>
      </c>
    </row>
    <row r="286" spans="2:31" x14ac:dyDescent="0.35">
      <c r="B286" s="71">
        <v>44186</v>
      </c>
      <c r="C286" s="106">
        <v>2019</v>
      </c>
      <c r="D286" s="71" t="s">
        <v>14</v>
      </c>
      <c r="E286" s="71" t="s">
        <v>16</v>
      </c>
      <c r="F286" s="78" t="s">
        <v>996</v>
      </c>
      <c r="G286" s="174">
        <v>5</v>
      </c>
      <c r="H286" s="106" t="s">
        <v>990</v>
      </c>
      <c r="I286" s="106" t="s">
        <v>8</v>
      </c>
      <c r="J286" s="174"/>
      <c r="K286" s="71" t="s">
        <v>1350</v>
      </c>
      <c r="L286" s="39">
        <v>387</v>
      </c>
      <c r="M286" s="127">
        <v>11.25</v>
      </c>
      <c r="N286" s="127">
        <v>103.03</v>
      </c>
      <c r="O286" s="129">
        <v>99.83</v>
      </c>
      <c r="P286" s="33">
        <f t="shared" si="73"/>
        <v>96.51340161255176</v>
      </c>
      <c r="Q286" s="262">
        <f t="shared" si="72"/>
        <v>3.1058914879161437</v>
      </c>
      <c r="R286" s="225">
        <v>0.02</v>
      </c>
      <c r="S286" s="225">
        <v>0.01</v>
      </c>
      <c r="T286" s="222">
        <f t="shared" si="61"/>
        <v>5.2528787536690004E-3</v>
      </c>
      <c r="U286" s="59">
        <f t="shared" si="62"/>
        <v>0.23637954391510502</v>
      </c>
      <c r="V286" s="59">
        <f t="shared" si="63"/>
        <v>2.6264393768345002E-3</v>
      </c>
      <c r="W286" s="59">
        <f t="shared" si="64"/>
        <v>0.11818977195755251</v>
      </c>
      <c r="X286" s="59">
        <f t="shared" si="65"/>
        <v>0.3545693158726575</v>
      </c>
      <c r="Y286" s="60">
        <v>30</v>
      </c>
      <c r="Z286" s="58">
        <f t="shared" si="66"/>
        <v>3.4865983874482396</v>
      </c>
      <c r="AA286" s="61">
        <f t="shared" si="67"/>
        <v>0.41806276811921422</v>
      </c>
      <c r="AB286" s="63">
        <f t="shared" si="68"/>
        <v>0.02</v>
      </c>
      <c r="AC286" s="62">
        <f t="shared" si="69"/>
        <v>0.01</v>
      </c>
      <c r="AD286" s="57">
        <f t="shared" si="70"/>
        <v>5.2528787536690005E-2</v>
      </c>
      <c r="AE286" s="58">
        <f t="shared" si="71"/>
        <v>2.6264393768345003E-2</v>
      </c>
    </row>
    <row r="287" spans="2:31" x14ac:dyDescent="0.35">
      <c r="B287" s="71">
        <v>44186</v>
      </c>
      <c r="C287" s="106">
        <v>2019</v>
      </c>
      <c r="D287" s="71" t="s">
        <v>14</v>
      </c>
      <c r="E287" s="71" t="s">
        <v>16</v>
      </c>
      <c r="F287" s="78" t="s">
        <v>996</v>
      </c>
      <c r="G287" s="174">
        <v>5</v>
      </c>
      <c r="H287" s="106" t="s">
        <v>990</v>
      </c>
      <c r="I287" s="106" t="s">
        <v>12</v>
      </c>
      <c r="J287" s="174"/>
      <c r="K287" s="71" t="s">
        <v>1351</v>
      </c>
      <c r="L287" s="39">
        <v>414</v>
      </c>
      <c r="M287" s="127" t="s">
        <v>1037</v>
      </c>
      <c r="N287" s="127" t="s">
        <v>1395</v>
      </c>
      <c r="O287" s="129">
        <v>91.12</v>
      </c>
      <c r="P287" s="33">
        <f t="shared" si="73"/>
        <v>95.687589841878307</v>
      </c>
      <c r="Q287" s="262">
        <f t="shared" si="72"/>
        <v>3.8006756756756697</v>
      </c>
      <c r="R287" s="225">
        <v>0</v>
      </c>
      <c r="S287" s="225">
        <v>0.01</v>
      </c>
      <c r="T287" s="222">
        <f t="shared" si="61"/>
        <v>0</v>
      </c>
      <c r="U287" s="59">
        <f t="shared" si="62"/>
        <v>0</v>
      </c>
      <c r="V287" s="59">
        <f t="shared" si="63"/>
        <v>2.6577366049073603E-3</v>
      </c>
      <c r="W287" s="59">
        <f t="shared" si="64"/>
        <v>0.11959814722083122</v>
      </c>
      <c r="X287" s="59">
        <f t="shared" si="65"/>
        <v>0.11959814722083122</v>
      </c>
      <c r="Y287" s="60">
        <v>30</v>
      </c>
      <c r="Z287" s="58">
        <f t="shared" si="66"/>
        <v>4.3124101581216934</v>
      </c>
      <c r="AA287" s="61">
        <f t="shared" si="67"/>
        <v>0.42253380070105151</v>
      </c>
      <c r="AB287" s="63">
        <f t="shared" si="68"/>
        <v>0</v>
      </c>
      <c r="AC287" s="62">
        <f t="shared" si="69"/>
        <v>0.01</v>
      </c>
      <c r="AD287" s="57">
        <f t="shared" si="70"/>
        <v>0</v>
      </c>
      <c r="AE287" s="58">
        <f t="shared" si="71"/>
        <v>2.6577366049073604E-2</v>
      </c>
    </row>
    <row r="288" spans="2:31" x14ac:dyDescent="0.35">
      <c r="B288" s="71">
        <v>44186</v>
      </c>
      <c r="C288" s="106">
        <v>2019</v>
      </c>
      <c r="D288" s="71" t="s">
        <v>14</v>
      </c>
      <c r="E288" s="71" t="s">
        <v>16</v>
      </c>
      <c r="F288" s="78" t="s">
        <v>996</v>
      </c>
      <c r="G288" s="174">
        <v>5</v>
      </c>
      <c r="H288" s="106" t="s">
        <v>990</v>
      </c>
      <c r="I288" s="106" t="s">
        <v>11</v>
      </c>
      <c r="J288" s="174"/>
      <c r="K288" s="71" t="s">
        <v>1352</v>
      </c>
      <c r="L288" s="39">
        <v>417</v>
      </c>
      <c r="M288" s="127" t="s">
        <v>1047</v>
      </c>
      <c r="N288" s="127" t="s">
        <v>1396</v>
      </c>
      <c r="O288" s="129">
        <v>87.11</v>
      </c>
      <c r="P288" s="33">
        <f t="shared" si="73"/>
        <v>92.899118511263481</v>
      </c>
      <c r="Q288" s="262">
        <f t="shared" si="72"/>
        <v>6.2426003659455356</v>
      </c>
      <c r="R288" s="225">
        <v>7.0000000000000007E-2</v>
      </c>
      <c r="S288" s="225">
        <v>0.03</v>
      </c>
      <c r="T288" s="222">
        <f t="shared" si="61"/>
        <v>1.9372693726937267E-2</v>
      </c>
      <c r="U288" s="59">
        <f t="shared" si="62"/>
        <v>0.87177121771217703</v>
      </c>
      <c r="V288" s="59">
        <f t="shared" si="63"/>
        <v>8.3025830258302569E-3</v>
      </c>
      <c r="W288" s="59">
        <f t="shared" si="64"/>
        <v>0.37361623616236156</v>
      </c>
      <c r="X288" s="59">
        <f t="shared" si="65"/>
        <v>1.2453874538745386</v>
      </c>
      <c r="Y288" s="60">
        <v>30</v>
      </c>
      <c r="Z288" s="58">
        <f t="shared" si="66"/>
        <v>7.100881488736519</v>
      </c>
      <c r="AA288" s="61">
        <f t="shared" si="67"/>
        <v>0.43821823932525028</v>
      </c>
      <c r="AB288" s="63">
        <f t="shared" si="68"/>
        <v>7.0000000000000007E-2</v>
      </c>
      <c r="AC288" s="62">
        <f t="shared" si="69"/>
        <v>0.03</v>
      </c>
      <c r="AD288" s="57">
        <f t="shared" si="70"/>
        <v>0.19372693726937268</v>
      </c>
      <c r="AE288" s="58">
        <f t="shared" si="71"/>
        <v>8.3025830258302569E-2</v>
      </c>
    </row>
    <row r="289" spans="2:31" x14ac:dyDescent="0.35">
      <c r="B289" s="71">
        <v>44186</v>
      </c>
      <c r="C289" s="106">
        <v>2019</v>
      </c>
      <c r="D289" s="71" t="s">
        <v>14</v>
      </c>
      <c r="E289" s="71" t="s">
        <v>16</v>
      </c>
      <c r="F289" s="78" t="s">
        <v>996</v>
      </c>
      <c r="G289" s="174">
        <v>5</v>
      </c>
      <c r="H289" s="106" t="s">
        <v>990</v>
      </c>
      <c r="I289" s="106" t="s">
        <v>10</v>
      </c>
      <c r="J289" s="174"/>
      <c r="K289" s="71" t="s">
        <v>1353</v>
      </c>
      <c r="L289" s="39">
        <v>412</v>
      </c>
      <c r="M289" s="127" t="s">
        <v>1397</v>
      </c>
      <c r="N289" s="127" t="s">
        <v>1398</v>
      </c>
      <c r="O289" s="129">
        <v>73.17</v>
      </c>
      <c r="P289" s="33">
        <f t="shared" si="73"/>
        <v>90.00581057524694</v>
      </c>
      <c r="Q289" s="262">
        <f t="shared" si="72"/>
        <v>8.5946283572766973</v>
      </c>
      <c r="R289" s="225">
        <v>0.82</v>
      </c>
      <c r="S289" s="225">
        <v>0.28000000000000003</v>
      </c>
      <c r="T289" s="222">
        <f t="shared" si="61"/>
        <v>0.23686830213040674</v>
      </c>
      <c r="U289" s="59">
        <f t="shared" si="62"/>
        <v>10.659073595868303</v>
      </c>
      <c r="V289" s="59">
        <f t="shared" si="63"/>
        <v>8.0881859264041331E-2</v>
      </c>
      <c r="W289" s="59">
        <f t="shared" si="64"/>
        <v>3.6396836668818597</v>
      </c>
      <c r="X289" s="59">
        <f t="shared" si="65"/>
        <v>14.298757262750163</v>
      </c>
      <c r="Y289" s="60">
        <v>30</v>
      </c>
      <c r="Z289" s="58">
        <f t="shared" si="66"/>
        <v>9.9941894247530598</v>
      </c>
      <c r="AA289" s="61">
        <f t="shared" si="67"/>
        <v>0.45551969012265991</v>
      </c>
      <c r="AB289" s="63">
        <f t="shared" si="68"/>
        <v>0.82</v>
      </c>
      <c r="AC289" s="62">
        <f t="shared" si="69"/>
        <v>0.28000000000000003</v>
      </c>
      <c r="AD289" s="57">
        <f t="shared" si="70"/>
        <v>2.3686830213040673</v>
      </c>
      <c r="AE289" s="58">
        <f t="shared" si="71"/>
        <v>0.80881859264041334</v>
      </c>
    </row>
    <row r="290" spans="2:31" x14ac:dyDescent="0.35">
      <c r="B290" s="96"/>
      <c r="C290" s="96"/>
      <c r="D290" s="96"/>
      <c r="E290" s="96"/>
      <c r="F290" s="139"/>
      <c r="G290" s="174"/>
      <c r="H290" s="96"/>
      <c r="I290" s="96"/>
      <c r="J290" s="174"/>
      <c r="K290" s="96"/>
      <c r="L290" s="96"/>
      <c r="M290" s="96"/>
      <c r="N290" s="176"/>
      <c r="O290" s="176"/>
      <c r="P290" s="174"/>
      <c r="R290" s="200"/>
      <c r="S290" s="200"/>
      <c r="T290" s="59" t="e">
        <f t="shared" si="61"/>
        <v>#DIV/0!</v>
      </c>
      <c r="U290" s="59" t="e">
        <f t="shared" si="62"/>
        <v>#DIV/0!</v>
      </c>
      <c r="V290" s="59" t="e">
        <f t="shared" si="63"/>
        <v>#DIV/0!</v>
      </c>
      <c r="W290" s="59" t="e">
        <f t="shared" si="64"/>
        <v>#DIV/0!</v>
      </c>
      <c r="X290" s="59" t="e">
        <f t="shared" si="65"/>
        <v>#DIV/0!</v>
      </c>
      <c r="Y290" s="60">
        <v>30</v>
      </c>
      <c r="Z290" s="58">
        <f t="shared" si="66"/>
        <v>100</v>
      </c>
      <c r="AA290" s="61" t="e">
        <f t="shared" si="67"/>
        <v>#DIV/0!</v>
      </c>
      <c r="AB290" s="63">
        <f t="shared" si="68"/>
        <v>0</v>
      </c>
      <c r="AC290" s="62">
        <f t="shared" si="69"/>
        <v>0</v>
      </c>
      <c r="AD290" s="57" t="e">
        <f t="shared" si="70"/>
        <v>#DIV/0!</v>
      </c>
      <c r="AE290" s="58" t="e">
        <f t="shared" si="71"/>
        <v>#DIV/0!</v>
      </c>
    </row>
    <row r="291" spans="2:31" x14ac:dyDescent="0.35">
      <c r="M291" s="127"/>
      <c r="N291" s="127"/>
      <c r="O291" s="129"/>
      <c r="P291" s="33"/>
      <c r="R291" s="200"/>
      <c r="S291" s="200"/>
    </row>
    <row r="292" spans="2:31" x14ac:dyDescent="0.35">
      <c r="R292" s="200"/>
      <c r="S292" s="200"/>
    </row>
    <row r="293" spans="2:31" x14ac:dyDescent="0.35">
      <c r="R293" s="200"/>
      <c r="S293" s="200"/>
    </row>
    <row r="294" spans="2:31" x14ac:dyDescent="0.35">
      <c r="R294" s="200"/>
      <c r="S294" s="200"/>
    </row>
    <row r="295" spans="2:31" x14ac:dyDescent="0.35">
      <c r="R295" s="200"/>
      <c r="S295" s="200"/>
    </row>
    <row r="296" spans="2:31" x14ac:dyDescent="0.35">
      <c r="R296" s="200"/>
      <c r="S296" s="200"/>
    </row>
    <row r="297" spans="2:31" x14ac:dyDescent="0.35">
      <c r="R297" s="200"/>
      <c r="S297" s="200"/>
    </row>
    <row r="298" spans="2:31" x14ac:dyDescent="0.35">
      <c r="R298" s="200"/>
      <c r="S298" s="200"/>
    </row>
    <row r="299" spans="2:31" x14ac:dyDescent="0.35">
      <c r="R299" s="200"/>
      <c r="S299" s="200"/>
    </row>
    <row r="300" spans="2:31" x14ac:dyDescent="0.35">
      <c r="R300" s="200"/>
      <c r="S300" s="200"/>
    </row>
    <row r="301" spans="2:31" x14ac:dyDescent="0.35">
      <c r="R301" s="200"/>
      <c r="S301" s="200"/>
    </row>
    <row r="302" spans="2:31" x14ac:dyDescent="0.35">
      <c r="R302" s="200"/>
      <c r="S302" s="200"/>
    </row>
    <row r="303" spans="2:31" x14ac:dyDescent="0.35">
      <c r="R303" s="200"/>
      <c r="S303" s="200"/>
    </row>
    <row r="304" spans="2:31" x14ac:dyDescent="0.35">
      <c r="R304" s="200"/>
      <c r="S304" s="200"/>
    </row>
    <row r="305" spans="18:19" x14ac:dyDescent="0.35">
      <c r="R305" s="200"/>
      <c r="S305" s="200"/>
    </row>
    <row r="306" spans="18:19" x14ac:dyDescent="0.35">
      <c r="R306" s="200"/>
      <c r="S306" s="200"/>
    </row>
    <row r="307" spans="18:19" x14ac:dyDescent="0.35">
      <c r="R307" s="200"/>
      <c r="S307" s="200"/>
    </row>
    <row r="308" spans="18:19" x14ac:dyDescent="0.35">
      <c r="R308" s="200"/>
      <c r="S308" s="200"/>
    </row>
    <row r="309" spans="18:19" x14ac:dyDescent="0.35">
      <c r="R309" s="200"/>
      <c r="S309" s="200"/>
    </row>
    <row r="310" spans="18:19" x14ac:dyDescent="0.35">
      <c r="R310" s="200"/>
      <c r="S310" s="200"/>
    </row>
    <row r="311" spans="18:19" x14ac:dyDescent="0.35">
      <c r="R311" s="200"/>
      <c r="S311" s="200"/>
    </row>
    <row r="312" spans="18:19" x14ac:dyDescent="0.35">
      <c r="R312" s="200"/>
      <c r="S312" s="200"/>
    </row>
    <row r="313" spans="18:19" x14ac:dyDescent="0.35">
      <c r="R313" s="200"/>
      <c r="S313" s="200"/>
    </row>
    <row r="314" spans="18:19" x14ac:dyDescent="0.35">
      <c r="R314" s="200"/>
      <c r="S314" s="200"/>
    </row>
    <row r="315" spans="18:19" x14ac:dyDescent="0.35">
      <c r="R315" s="200"/>
      <c r="S315" s="200"/>
    </row>
    <row r="316" spans="18:19" x14ac:dyDescent="0.35">
      <c r="R316" s="200"/>
      <c r="S316" s="200"/>
    </row>
    <row r="317" spans="18:19" x14ac:dyDescent="0.35">
      <c r="R317" s="200"/>
      <c r="S317" s="200"/>
    </row>
    <row r="318" spans="18:19" x14ac:dyDescent="0.35">
      <c r="R318" s="200"/>
      <c r="S318" s="200"/>
    </row>
    <row r="319" spans="18:19" x14ac:dyDescent="0.35">
      <c r="R319" s="200"/>
      <c r="S319" s="200"/>
    </row>
    <row r="320" spans="18:19" x14ac:dyDescent="0.35">
      <c r="R320" s="200"/>
      <c r="S320" s="200"/>
    </row>
    <row r="321" spans="18:19" x14ac:dyDescent="0.35">
      <c r="R321" s="200"/>
      <c r="S321" s="200"/>
    </row>
    <row r="322" spans="18:19" x14ac:dyDescent="0.35">
      <c r="R322" s="200"/>
      <c r="S322" s="200"/>
    </row>
    <row r="323" spans="18:19" x14ac:dyDescent="0.35">
      <c r="R323" s="200"/>
      <c r="S323" s="200"/>
    </row>
    <row r="324" spans="18:19" x14ac:dyDescent="0.35">
      <c r="R324" s="200"/>
      <c r="S324" s="200"/>
    </row>
    <row r="325" spans="18:19" x14ac:dyDescent="0.35">
      <c r="R325" s="200"/>
      <c r="S325" s="200"/>
    </row>
    <row r="326" spans="18:19" x14ac:dyDescent="0.35">
      <c r="R326" s="200"/>
      <c r="S326" s="200"/>
    </row>
    <row r="327" spans="18:19" x14ac:dyDescent="0.35">
      <c r="R327" s="200"/>
      <c r="S327" s="200"/>
    </row>
    <row r="328" spans="18:19" x14ac:dyDescent="0.35">
      <c r="R328" s="200"/>
      <c r="S328" s="200"/>
    </row>
    <row r="329" spans="18:19" x14ac:dyDescent="0.35">
      <c r="R329" s="200"/>
      <c r="S329" s="200"/>
    </row>
    <row r="330" spans="18:19" x14ac:dyDescent="0.35">
      <c r="R330" s="200"/>
      <c r="S330" s="200"/>
    </row>
    <row r="331" spans="18:19" x14ac:dyDescent="0.35">
      <c r="R331" s="200"/>
      <c r="S331" s="200"/>
    </row>
    <row r="332" spans="18:19" x14ac:dyDescent="0.35">
      <c r="R332" s="200"/>
      <c r="S332" s="200"/>
    </row>
    <row r="333" spans="18:19" x14ac:dyDescent="0.35">
      <c r="R333" s="200"/>
      <c r="S333" s="200"/>
    </row>
    <row r="334" spans="18:19" x14ac:dyDescent="0.35">
      <c r="R334" s="200"/>
      <c r="S334" s="200"/>
    </row>
    <row r="335" spans="18:19" x14ac:dyDescent="0.35">
      <c r="R335" s="200"/>
      <c r="S335" s="200"/>
    </row>
    <row r="336" spans="18:19" x14ac:dyDescent="0.35">
      <c r="R336" s="200"/>
      <c r="S336" s="200"/>
    </row>
    <row r="337" spans="18:19" x14ac:dyDescent="0.35">
      <c r="R337" s="200"/>
      <c r="S337" s="200"/>
    </row>
    <row r="338" spans="18:19" x14ac:dyDescent="0.35">
      <c r="R338" s="200"/>
      <c r="S338" s="200"/>
    </row>
    <row r="339" spans="18:19" x14ac:dyDescent="0.35">
      <c r="R339" s="200"/>
      <c r="S339" s="200"/>
    </row>
    <row r="340" spans="18:19" x14ac:dyDescent="0.35">
      <c r="R340" s="200"/>
      <c r="S340" s="200"/>
    </row>
    <row r="341" spans="18:19" x14ac:dyDescent="0.35">
      <c r="R341" s="200"/>
      <c r="S341" s="200"/>
    </row>
    <row r="342" spans="18:19" x14ac:dyDescent="0.35">
      <c r="R342" s="200"/>
      <c r="S342" s="200"/>
    </row>
    <row r="343" spans="18:19" x14ac:dyDescent="0.35">
      <c r="R343" s="200"/>
      <c r="S343" s="200"/>
    </row>
    <row r="344" spans="18:19" x14ac:dyDescent="0.35">
      <c r="R344" s="200"/>
      <c r="S344" s="200"/>
    </row>
    <row r="345" spans="18:19" x14ac:dyDescent="0.35">
      <c r="R345" s="200"/>
      <c r="S345" s="200"/>
    </row>
    <row r="346" spans="18:19" x14ac:dyDescent="0.35">
      <c r="R346" s="200"/>
      <c r="S346" s="200"/>
    </row>
    <row r="347" spans="18:19" x14ac:dyDescent="0.35">
      <c r="R347" s="200"/>
      <c r="S347" s="200"/>
    </row>
    <row r="348" spans="18:19" x14ac:dyDescent="0.35">
      <c r="R348" s="200"/>
      <c r="S348" s="200"/>
    </row>
    <row r="349" spans="18:19" x14ac:dyDescent="0.35">
      <c r="R349" s="200"/>
      <c r="S349" s="200"/>
    </row>
    <row r="350" spans="18:19" x14ac:dyDescent="0.35">
      <c r="R350" s="181"/>
      <c r="S350" s="181"/>
    </row>
    <row r="351" spans="18:19" x14ac:dyDescent="0.35">
      <c r="R351" s="263"/>
      <c r="S351" s="263"/>
    </row>
    <row r="352" spans="18:19" x14ac:dyDescent="0.35">
      <c r="R352" s="181"/>
      <c r="S352" s="181"/>
    </row>
    <row r="353" spans="18:19" x14ac:dyDescent="0.35">
      <c r="R353" s="181"/>
      <c r="S353" s="181"/>
    </row>
    <row r="354" spans="18:19" x14ac:dyDescent="0.35">
      <c r="R354" s="181"/>
      <c r="S354" s="181"/>
    </row>
    <row r="355" spans="18:19" x14ac:dyDescent="0.35">
      <c r="R355" s="181"/>
      <c r="S355" s="181"/>
    </row>
    <row r="356" spans="18:19" x14ac:dyDescent="0.35">
      <c r="R356" s="181"/>
      <c r="S356" s="181"/>
    </row>
    <row r="357" spans="18:19" x14ac:dyDescent="0.35">
      <c r="R357" s="181"/>
      <c r="S357" s="181"/>
    </row>
    <row r="358" spans="18:19" x14ac:dyDescent="0.35">
      <c r="R358" s="181"/>
      <c r="S358" s="181"/>
    </row>
    <row r="359" spans="18:19" x14ac:dyDescent="0.35">
      <c r="R359" s="181"/>
      <c r="S359" s="181"/>
    </row>
    <row r="360" spans="18:19" x14ac:dyDescent="0.35">
      <c r="R360" s="181"/>
      <c r="S360" s="181"/>
    </row>
    <row r="361" spans="18:19" x14ac:dyDescent="0.35">
      <c r="R361" s="181"/>
      <c r="S361" s="181"/>
    </row>
    <row r="362" spans="18:19" x14ac:dyDescent="0.35">
      <c r="R362" s="181"/>
      <c r="S362" s="181"/>
    </row>
    <row r="363" spans="18:19" x14ac:dyDescent="0.35">
      <c r="R363" s="181"/>
      <c r="S363" s="181"/>
    </row>
    <row r="364" spans="18:19" x14ac:dyDescent="0.35">
      <c r="R364" s="181"/>
      <c r="S364" s="181"/>
    </row>
    <row r="365" spans="18:19" x14ac:dyDescent="0.35">
      <c r="R365" s="181"/>
      <c r="S365" s="181"/>
    </row>
    <row r="366" spans="18:19" x14ac:dyDescent="0.35">
      <c r="R366" s="181"/>
      <c r="S366" s="181"/>
    </row>
    <row r="367" spans="18:19" x14ac:dyDescent="0.35">
      <c r="R367" s="181"/>
      <c r="S367" s="181"/>
    </row>
    <row r="368" spans="18:19" x14ac:dyDescent="0.35">
      <c r="R368" s="181"/>
      <c r="S368" s="181"/>
    </row>
    <row r="369" spans="18:19" x14ac:dyDescent="0.35">
      <c r="R369" s="181"/>
      <c r="S369" s="181"/>
    </row>
    <row r="370" spans="18:19" x14ac:dyDescent="0.35">
      <c r="R370" s="181"/>
      <c r="S370" s="181"/>
    </row>
    <row r="371" spans="18:19" x14ac:dyDescent="0.35">
      <c r="R371" s="181"/>
      <c r="S371" s="181"/>
    </row>
    <row r="372" spans="18:19" x14ac:dyDescent="0.35">
      <c r="R372" s="181"/>
      <c r="S372" s="181"/>
    </row>
    <row r="373" spans="18:19" x14ac:dyDescent="0.35">
      <c r="R373" s="181"/>
      <c r="S373" s="181"/>
    </row>
    <row r="374" spans="18:19" x14ac:dyDescent="0.35">
      <c r="R374" s="181"/>
      <c r="S374" s="181"/>
    </row>
    <row r="375" spans="18:19" x14ac:dyDescent="0.35">
      <c r="R375" s="181"/>
      <c r="S375" s="181"/>
    </row>
    <row r="376" spans="18:19" x14ac:dyDescent="0.35">
      <c r="R376" s="181"/>
      <c r="S376" s="181"/>
    </row>
    <row r="377" spans="18:19" x14ac:dyDescent="0.35">
      <c r="R377" s="181"/>
      <c r="S377" s="181"/>
    </row>
    <row r="378" spans="18:19" x14ac:dyDescent="0.35">
      <c r="R378" s="263"/>
      <c r="S378" s="263"/>
    </row>
    <row r="379" spans="18:19" x14ac:dyDescent="0.35">
      <c r="R379" s="181"/>
      <c r="S379" s="181"/>
    </row>
    <row r="380" spans="18:19" x14ac:dyDescent="0.35">
      <c r="R380" s="181"/>
      <c r="S380" s="181"/>
    </row>
    <row r="381" spans="18:19" x14ac:dyDescent="0.35">
      <c r="R381" s="181"/>
      <c r="S381" s="181"/>
    </row>
    <row r="382" spans="18:19" x14ac:dyDescent="0.35">
      <c r="R382" s="181"/>
      <c r="S382" s="181"/>
    </row>
    <row r="383" spans="18:19" x14ac:dyDescent="0.35">
      <c r="R383" s="181"/>
      <c r="S383" s="181"/>
    </row>
    <row r="384" spans="18:19" x14ac:dyDescent="0.35">
      <c r="R384" s="181"/>
      <c r="S384" s="181"/>
    </row>
    <row r="385" spans="18:19" x14ac:dyDescent="0.35">
      <c r="R385" s="181"/>
      <c r="S385" s="181"/>
    </row>
    <row r="386" spans="18:19" x14ac:dyDescent="0.35">
      <c r="R386" s="181"/>
      <c r="S386" s="181"/>
    </row>
    <row r="387" spans="18:19" x14ac:dyDescent="0.35">
      <c r="R387" s="181"/>
      <c r="S387" s="181"/>
    </row>
    <row r="388" spans="18:19" x14ac:dyDescent="0.35">
      <c r="R388" s="181"/>
      <c r="S388" s="181"/>
    </row>
    <row r="389" spans="18:19" x14ac:dyDescent="0.35">
      <c r="R389" s="181"/>
      <c r="S389" s="181"/>
    </row>
    <row r="390" spans="18:19" x14ac:dyDescent="0.35">
      <c r="R390" s="181"/>
      <c r="S390" s="181"/>
    </row>
    <row r="391" spans="18:19" x14ac:dyDescent="0.35">
      <c r="R391" s="181"/>
      <c r="S391" s="181"/>
    </row>
    <row r="392" spans="18:19" x14ac:dyDescent="0.35">
      <c r="R392" s="181"/>
      <c r="S392" s="181"/>
    </row>
    <row r="393" spans="18:19" x14ac:dyDescent="0.35">
      <c r="R393" s="181"/>
      <c r="S393" s="181"/>
    </row>
    <row r="394" spans="18:19" x14ac:dyDescent="0.35">
      <c r="R394" s="181"/>
      <c r="S394" s="181"/>
    </row>
    <row r="395" spans="18:19" x14ac:dyDescent="0.35">
      <c r="R395" s="181"/>
      <c r="S395" s="181"/>
    </row>
    <row r="396" spans="18:19" x14ac:dyDescent="0.35">
      <c r="R396" s="181"/>
      <c r="S396" s="181"/>
    </row>
    <row r="397" spans="18:19" x14ac:dyDescent="0.35">
      <c r="R397" s="181"/>
      <c r="S397" s="181"/>
    </row>
    <row r="398" spans="18:19" x14ac:dyDescent="0.35">
      <c r="R398" s="181"/>
      <c r="S398" s="181"/>
    </row>
    <row r="399" spans="18:19" x14ac:dyDescent="0.35">
      <c r="R399" s="181"/>
      <c r="S399" s="181"/>
    </row>
    <row r="400" spans="18:19" x14ac:dyDescent="0.35">
      <c r="R400" s="181"/>
      <c r="S400" s="181"/>
    </row>
    <row r="401" spans="18:19" x14ac:dyDescent="0.35">
      <c r="R401" s="181"/>
      <c r="S401" s="181"/>
    </row>
    <row r="402" spans="18:19" x14ac:dyDescent="0.35">
      <c r="R402" s="181"/>
      <c r="S402" s="181"/>
    </row>
    <row r="403" spans="18:19" x14ac:dyDescent="0.35">
      <c r="R403" s="181"/>
      <c r="S403" s="181"/>
    </row>
    <row r="404" spans="18:19" x14ac:dyDescent="0.35">
      <c r="R404" s="181"/>
      <c r="S404" s="181"/>
    </row>
    <row r="405" spans="18:19" x14ac:dyDescent="0.35">
      <c r="R405" s="181"/>
      <c r="S405" s="181"/>
    </row>
    <row r="406" spans="18:19" x14ac:dyDescent="0.35">
      <c r="R406" s="181"/>
      <c r="S406" s="181"/>
    </row>
    <row r="407" spans="18:19" x14ac:dyDescent="0.35">
      <c r="R407" s="181"/>
      <c r="S407" s="181"/>
    </row>
    <row r="408" spans="18:19" x14ac:dyDescent="0.35">
      <c r="R408" s="181"/>
      <c r="S408" s="181"/>
    </row>
    <row r="409" spans="18:19" x14ac:dyDescent="0.35">
      <c r="R409" s="181"/>
      <c r="S409" s="181"/>
    </row>
    <row r="410" spans="18:19" x14ac:dyDescent="0.35">
      <c r="R410" s="181"/>
      <c r="S410" s="181"/>
    </row>
    <row r="411" spans="18:19" x14ac:dyDescent="0.35">
      <c r="R411" s="181"/>
      <c r="S411" s="181"/>
    </row>
    <row r="412" spans="18:19" x14ac:dyDescent="0.35">
      <c r="R412" s="181"/>
      <c r="S412" s="181"/>
    </row>
    <row r="413" spans="18:19" x14ac:dyDescent="0.35">
      <c r="R413" s="181"/>
      <c r="S413" s="181"/>
    </row>
    <row r="414" spans="18:19" x14ac:dyDescent="0.35">
      <c r="R414" s="181"/>
      <c r="S414" s="181"/>
    </row>
    <row r="415" spans="18:19" x14ac:dyDescent="0.35">
      <c r="R415" s="181"/>
      <c r="S415" s="181"/>
    </row>
    <row r="416" spans="18:19" x14ac:dyDescent="0.35">
      <c r="R416" s="181"/>
      <c r="S416" s="181"/>
    </row>
    <row r="417" spans="18:19" x14ac:dyDescent="0.35">
      <c r="R417" s="181"/>
      <c r="S417" s="181"/>
    </row>
    <row r="418" spans="18:19" x14ac:dyDescent="0.35">
      <c r="R418" s="181"/>
      <c r="S418" s="181"/>
    </row>
    <row r="419" spans="18:19" x14ac:dyDescent="0.35">
      <c r="R419" s="181"/>
      <c r="S419" s="181"/>
    </row>
    <row r="420" spans="18:19" x14ac:dyDescent="0.35">
      <c r="R420" s="181"/>
      <c r="S420" s="181"/>
    </row>
    <row r="421" spans="18:19" x14ac:dyDescent="0.35">
      <c r="R421" s="181"/>
      <c r="S421" s="181"/>
    </row>
    <row r="422" spans="18:19" x14ac:dyDescent="0.35">
      <c r="R422" s="263"/>
      <c r="S422" s="263"/>
    </row>
    <row r="423" spans="18:19" x14ac:dyDescent="0.35">
      <c r="R423" s="181"/>
      <c r="S423" s="181"/>
    </row>
    <row r="424" spans="18:19" x14ac:dyDescent="0.35">
      <c r="R424" s="181"/>
      <c r="S424" s="181"/>
    </row>
    <row r="425" spans="18:19" x14ac:dyDescent="0.35">
      <c r="R425" s="181"/>
      <c r="S425" s="181"/>
    </row>
    <row r="426" spans="18:19" x14ac:dyDescent="0.35">
      <c r="R426" s="181"/>
      <c r="S426" s="181"/>
    </row>
    <row r="427" spans="18:19" x14ac:dyDescent="0.35">
      <c r="R427" s="181"/>
      <c r="S427" s="181"/>
    </row>
    <row r="428" spans="18:19" x14ac:dyDescent="0.35">
      <c r="R428" s="181"/>
      <c r="S428" s="181"/>
    </row>
    <row r="429" spans="18:19" x14ac:dyDescent="0.35">
      <c r="R429" s="181"/>
      <c r="S429" s="181"/>
    </row>
    <row r="430" spans="18:19" x14ac:dyDescent="0.35">
      <c r="R430" s="181"/>
      <c r="S430" s="181"/>
    </row>
    <row r="431" spans="18:19" x14ac:dyDescent="0.35">
      <c r="R431" s="181"/>
      <c r="S431" s="181"/>
    </row>
    <row r="432" spans="18:19" x14ac:dyDescent="0.35">
      <c r="R432" s="181"/>
      <c r="S432" s="181"/>
    </row>
    <row r="433" spans="18:19" x14ac:dyDescent="0.35">
      <c r="R433" s="181"/>
      <c r="S433" s="181"/>
    </row>
    <row r="434" spans="18:19" x14ac:dyDescent="0.35">
      <c r="R434" s="181"/>
      <c r="S434" s="181"/>
    </row>
    <row r="435" spans="18:19" x14ac:dyDescent="0.35">
      <c r="R435" s="181"/>
      <c r="S435" s="181"/>
    </row>
    <row r="436" spans="18:19" x14ac:dyDescent="0.35">
      <c r="R436" s="181"/>
      <c r="S436" s="181"/>
    </row>
    <row r="437" spans="18:19" x14ac:dyDescent="0.35">
      <c r="R437" s="181"/>
      <c r="S437" s="181"/>
    </row>
    <row r="438" spans="18:19" x14ac:dyDescent="0.35">
      <c r="R438" s="181"/>
      <c r="S438" s="181"/>
    </row>
    <row r="439" spans="18:19" x14ac:dyDescent="0.35">
      <c r="R439" s="181"/>
      <c r="S439" s="181"/>
    </row>
    <row r="440" spans="18:19" x14ac:dyDescent="0.35">
      <c r="R440" s="181"/>
      <c r="S440" s="181"/>
    </row>
    <row r="441" spans="18:19" x14ac:dyDescent="0.35">
      <c r="R441" s="181"/>
      <c r="S441" s="181"/>
    </row>
    <row r="442" spans="18:19" x14ac:dyDescent="0.35">
      <c r="R442" s="181"/>
      <c r="S442" s="181"/>
    </row>
    <row r="443" spans="18:19" x14ac:dyDescent="0.35">
      <c r="R443" s="181"/>
      <c r="S443" s="181"/>
    </row>
    <row r="444" spans="18:19" x14ac:dyDescent="0.35">
      <c r="R444" s="181"/>
      <c r="S444" s="181"/>
    </row>
    <row r="445" spans="18:19" x14ac:dyDescent="0.35">
      <c r="R445" s="181"/>
      <c r="S445" s="181"/>
    </row>
    <row r="446" spans="18:19" x14ac:dyDescent="0.35">
      <c r="R446" s="181"/>
      <c r="S446" s="181"/>
    </row>
    <row r="447" spans="18:19" x14ac:dyDescent="0.35">
      <c r="R447" s="181"/>
      <c r="S447" s="181"/>
    </row>
    <row r="448" spans="18:19" x14ac:dyDescent="0.35">
      <c r="R448" s="181"/>
      <c r="S448" s="181"/>
    </row>
    <row r="449" spans="18:19" x14ac:dyDescent="0.35">
      <c r="R449" s="181"/>
      <c r="S449" s="181"/>
    </row>
    <row r="450" spans="18:19" x14ac:dyDescent="0.35">
      <c r="R450" s="181"/>
      <c r="S450" s="181"/>
    </row>
    <row r="451" spans="18:19" x14ac:dyDescent="0.35">
      <c r="R451" s="181"/>
      <c r="S451" s="181"/>
    </row>
  </sheetData>
  <autoFilter ref="B1:AE290" xr:uid="{CB550A6A-1D23-4009-AD15-B4183FFC64CA}">
    <sortState xmlns:xlrd2="http://schemas.microsoft.com/office/spreadsheetml/2017/richdata2" ref="B2:AE290">
      <sortCondition ref="K1:K290"/>
    </sortState>
  </autoFilter>
  <mergeCells count="3">
    <mergeCell ref="R351:S351"/>
    <mergeCell ref="R378:S378"/>
    <mergeCell ref="R422:S422"/>
  </mergeCells>
  <phoneticPr fontId="15" type="noConversion"/>
  <conditionalFormatting sqref="P2:P289">
    <cfRule type="cellIs" dxfId="18" priority="9" operator="greaterThan">
      <formula>99</formula>
    </cfRule>
  </conditionalFormatting>
  <conditionalFormatting sqref="L290">
    <cfRule type="cellIs" dxfId="17" priority="6" operator="equal">
      <formula>"fertig"</formula>
    </cfRule>
    <cfRule type="cellIs" dxfId="16" priority="7" operator="equal">
      <formula>"TM offen"</formula>
    </cfRule>
    <cfRule type="cellIs" dxfId="15" priority="8" operator="equal">
      <formula>"FM offen"</formula>
    </cfRule>
  </conditionalFormatting>
  <conditionalFormatting sqref="X2:X29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29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29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91">
    <cfRule type="cellIs" dxfId="14" priority="2" operator="greaterThan">
      <formula>99</formula>
    </cfRule>
  </conditionalFormatting>
  <conditionalFormatting sqref="Q2:Q289">
    <cfRule type="cellIs" dxfId="13" priority="1" operator="greaterThan">
      <formula>99</formula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62E5C-E2B9-488F-BBEA-A2FD43AB7A37}">
  <sheetPr>
    <tabColor rgb="FFFFFF00"/>
  </sheetPr>
  <dimension ref="A1:AF289"/>
  <sheetViews>
    <sheetView zoomScale="70" zoomScaleNormal="70" workbookViewId="0">
      <selection activeCell="Q1" sqref="Q1:Q1048576"/>
    </sheetView>
  </sheetViews>
  <sheetFormatPr baseColWidth="10" defaultColWidth="10.90625" defaultRowHeight="14.5" x14ac:dyDescent="0.35"/>
  <cols>
    <col min="1" max="16" width="10.90625" style="4"/>
    <col min="17" max="17" width="10.90625" style="200"/>
    <col min="18" max="16384" width="10.90625" style="4"/>
  </cols>
  <sheetData>
    <row r="1" spans="2:32" ht="94.5" thickBot="1" x14ac:dyDescent="0.4">
      <c r="B1" s="73" t="s">
        <v>7</v>
      </c>
      <c r="C1" s="73" t="s">
        <v>953</v>
      </c>
      <c r="D1" s="73" t="s">
        <v>889</v>
      </c>
      <c r="E1" s="73" t="s">
        <v>887</v>
      </c>
      <c r="F1" s="73" t="s">
        <v>888</v>
      </c>
      <c r="G1" s="73" t="s">
        <v>1001</v>
      </c>
      <c r="H1" s="73" t="s">
        <v>988</v>
      </c>
      <c r="I1" s="74" t="s">
        <v>5</v>
      </c>
      <c r="J1" s="74" t="s">
        <v>1018</v>
      </c>
      <c r="K1" s="75" t="s">
        <v>989</v>
      </c>
      <c r="L1" s="98" t="s">
        <v>3</v>
      </c>
      <c r="M1" s="98" t="s">
        <v>2</v>
      </c>
      <c r="N1" s="98" t="s">
        <v>1</v>
      </c>
      <c r="O1" s="99" t="s">
        <v>0</v>
      </c>
      <c r="P1" s="100" t="s">
        <v>9</v>
      </c>
      <c r="Q1" s="8" t="s">
        <v>2302</v>
      </c>
      <c r="R1" s="101" t="s">
        <v>1002</v>
      </c>
      <c r="S1" s="102" t="s">
        <v>1003</v>
      </c>
      <c r="T1" s="50" t="s">
        <v>939</v>
      </c>
      <c r="U1" s="51" t="s">
        <v>940</v>
      </c>
      <c r="V1" s="52" t="s">
        <v>941</v>
      </c>
      <c r="W1" s="53" t="s">
        <v>942</v>
      </c>
      <c r="X1" s="54" t="s">
        <v>943</v>
      </c>
      <c r="Y1" s="55" t="s">
        <v>944</v>
      </c>
      <c r="Z1" s="56" t="s">
        <v>945</v>
      </c>
      <c r="AA1" s="55" t="s">
        <v>946</v>
      </c>
      <c r="AB1" s="50" t="s">
        <v>947</v>
      </c>
      <c r="AC1" s="52" t="s">
        <v>948</v>
      </c>
      <c r="AD1" s="50" t="s">
        <v>949</v>
      </c>
      <c r="AE1" s="52" t="s">
        <v>950</v>
      </c>
      <c r="AF1" s="52" t="s">
        <v>950</v>
      </c>
    </row>
    <row r="2" spans="2:32" x14ac:dyDescent="0.35">
      <c r="B2" s="71">
        <v>44173</v>
      </c>
      <c r="C2" s="106">
        <v>2019</v>
      </c>
      <c r="D2" s="71" t="s">
        <v>932</v>
      </c>
      <c r="E2" s="71" t="s">
        <v>13</v>
      </c>
      <c r="F2" s="78" t="s">
        <v>992</v>
      </c>
      <c r="G2" s="106">
        <v>1</v>
      </c>
      <c r="H2" s="106" t="s">
        <v>952</v>
      </c>
      <c r="I2" s="71" t="s">
        <v>8</v>
      </c>
      <c r="K2" s="39">
        <v>865</v>
      </c>
      <c r="L2" s="39">
        <v>223</v>
      </c>
      <c r="M2" s="39">
        <v>10.86</v>
      </c>
      <c r="N2" s="39">
        <v>99.06</v>
      </c>
      <c r="O2" s="39">
        <v>89.82</v>
      </c>
      <c r="P2" s="33">
        <f t="shared" ref="P2:P33" si="0">100/(N2-M2)*(O2-M2)</f>
        <v>89.523809523809518</v>
      </c>
      <c r="Q2" s="262">
        <f>(N2-O2)/N2*100</f>
        <v>9.3276801938219354</v>
      </c>
      <c r="R2" s="33"/>
      <c r="S2" s="44"/>
      <c r="T2" s="59">
        <f>AB2*((250+(100*Z2/100))/1000)*(100/(100-(100*Z2/100)))</f>
        <v>0</v>
      </c>
      <c r="U2" s="59">
        <f t="shared" ref="U2" si="1">IF(Z2="","",T2*(Y2/10*15))</f>
        <v>0</v>
      </c>
      <c r="V2" s="59">
        <f t="shared" ref="V2" si="2">AC2*((250+(100*Z2/100))/1000)*(100/(100-(100*Z2/100)))</f>
        <v>0</v>
      </c>
      <c r="W2" s="59">
        <f t="shared" ref="W2" si="3">IF(Z2="","",V2*(Y2/10*15))</f>
        <v>0</v>
      </c>
      <c r="X2" s="59">
        <f t="shared" ref="X2" si="4">IF(AB2="","",U2+W2)</f>
        <v>0</v>
      </c>
      <c r="Y2" s="60">
        <v>30</v>
      </c>
      <c r="Z2" s="58">
        <f t="shared" ref="Z2:Z65" si="5">100-P2</f>
        <v>10.476190476190482</v>
      </c>
      <c r="AA2" s="61">
        <f t="shared" ref="AA2" si="6">IF(Z2="","",((400+Z2)/1000)*(100/(100-Z2)))</f>
        <v>0.45851063829787242</v>
      </c>
      <c r="AB2" s="63">
        <f t="shared" ref="AB2:AB65" si="7">R2</f>
        <v>0</v>
      </c>
      <c r="AC2" s="62">
        <f t="shared" ref="AC2:AC65" si="8">S2</f>
        <v>0</v>
      </c>
      <c r="AD2" s="57">
        <f t="shared" ref="AD2" si="9">T2*10</f>
        <v>0</v>
      </c>
      <c r="AE2" s="58">
        <f t="shared" ref="AE2" si="10">V2*10</f>
        <v>0</v>
      </c>
      <c r="AF2" s="58">
        <f>W2*10</f>
        <v>0</v>
      </c>
    </row>
    <row r="3" spans="2:32" x14ac:dyDescent="0.35">
      <c r="B3" s="71">
        <v>44173</v>
      </c>
      <c r="C3" s="106">
        <v>2019</v>
      </c>
      <c r="D3" s="71" t="s">
        <v>932</v>
      </c>
      <c r="E3" s="71" t="s">
        <v>13</v>
      </c>
      <c r="F3" s="78" t="s">
        <v>992</v>
      </c>
      <c r="G3" s="106">
        <v>1</v>
      </c>
      <c r="H3" s="106" t="s">
        <v>952</v>
      </c>
      <c r="I3" s="71" t="s">
        <v>12</v>
      </c>
      <c r="K3" s="39">
        <v>866</v>
      </c>
      <c r="L3" s="39">
        <v>229</v>
      </c>
      <c r="M3" s="39">
        <v>10.92</v>
      </c>
      <c r="N3" s="39">
        <v>86.98</v>
      </c>
      <c r="O3" s="39">
        <v>76.760000000000005</v>
      </c>
      <c r="P3" s="33">
        <f t="shared" si="0"/>
        <v>86.563239547725487</v>
      </c>
      <c r="Q3" s="262">
        <f t="shared" ref="Q3:Q66" si="11">(N3-O3)/N3*100</f>
        <v>11.749827546562425</v>
      </c>
      <c r="R3" s="4">
        <v>0.45</v>
      </c>
      <c r="S3" s="4">
        <v>0.06</v>
      </c>
      <c r="T3" s="59">
        <f>AB3*((250+(100*Z3/100))/1000)*(100/(100-(100*Z3/100)))</f>
        <v>0.13694790400972051</v>
      </c>
      <c r="U3" s="59">
        <f>IF(Z3="","",T3*(Y3/10*15))</f>
        <v>6.1626556804374228</v>
      </c>
      <c r="V3" s="59">
        <f>AC3*((250+(100*Z3/100))/1000)*(100/(100-(100*Z3/100)))</f>
        <v>1.8259720534629396E-2</v>
      </c>
      <c r="W3" s="59">
        <f>IF(Z3="","",V3*(Y3/10*15))</f>
        <v>0.82168742405832285</v>
      </c>
      <c r="X3" s="59">
        <f>IF(AB3="","",U3+W3)</f>
        <v>6.9843431044957454</v>
      </c>
      <c r="Y3" s="60">
        <v>30</v>
      </c>
      <c r="Z3" s="58">
        <f t="shared" si="5"/>
        <v>13.436760452274513</v>
      </c>
      <c r="AA3" s="61">
        <f>IF(Z3="","",((400+Z3)/1000)*(100/(100-Z3)))</f>
        <v>0.47761239368165243</v>
      </c>
      <c r="AB3" s="63">
        <f t="shared" si="7"/>
        <v>0.45</v>
      </c>
      <c r="AC3" s="62">
        <f t="shared" si="8"/>
        <v>0.06</v>
      </c>
      <c r="AD3" s="57">
        <f>T3*10</f>
        <v>1.3694790400972052</v>
      </c>
      <c r="AE3" s="58">
        <f>V3*10</f>
        <v>0.18259720534629398</v>
      </c>
      <c r="AF3" s="58">
        <f>W3*10</f>
        <v>8.2168742405832287</v>
      </c>
    </row>
    <row r="4" spans="2:32" x14ac:dyDescent="0.35">
      <c r="B4" s="71">
        <v>44173</v>
      </c>
      <c r="C4" s="106">
        <v>2019</v>
      </c>
      <c r="D4" s="71" t="s">
        <v>932</v>
      </c>
      <c r="E4" s="71" t="s">
        <v>13</v>
      </c>
      <c r="F4" s="78" t="s">
        <v>992</v>
      </c>
      <c r="G4" s="106">
        <v>1</v>
      </c>
      <c r="H4" s="106" t="s">
        <v>952</v>
      </c>
      <c r="I4" s="71" t="s">
        <v>11</v>
      </c>
      <c r="K4" s="39">
        <v>867</v>
      </c>
      <c r="L4" s="39">
        <v>221</v>
      </c>
      <c r="M4" s="39">
        <v>10.92</v>
      </c>
      <c r="N4" s="39">
        <v>92.45</v>
      </c>
      <c r="O4" s="39">
        <v>80.709999999999994</v>
      </c>
      <c r="P4" s="33">
        <f t="shared" si="0"/>
        <v>85.600392493560634</v>
      </c>
      <c r="Q4" s="262">
        <f t="shared" si="11"/>
        <v>12.698756084369938</v>
      </c>
      <c r="R4" s="4">
        <v>0.92</v>
      </c>
      <c r="S4" s="4">
        <v>7.0000000000000007E-2</v>
      </c>
      <c r="T4" s="59">
        <f>AB4*((250+(100*Z4/100))/1000)*(100/(100-(100*Z4/100)))</f>
        <v>0.28416649949849548</v>
      </c>
      <c r="U4" s="59">
        <f>IF(Z4="","",T4*(Y4/10*15))</f>
        <v>12.787492477432297</v>
      </c>
      <c r="V4" s="59">
        <f>AC4*((250+(100*Z4/100))/1000)*(100/(100-(100*Z4/100)))</f>
        <v>2.1621364092276833E-2</v>
      </c>
      <c r="W4" s="59">
        <f>IF(Z4="","",V4*(Y4/10*15))</f>
        <v>0.97296138415245748</v>
      </c>
      <c r="X4" s="59">
        <f>IF(AB4="","",U4+W4)</f>
        <v>13.760453861584754</v>
      </c>
      <c r="Y4" s="60">
        <v>30</v>
      </c>
      <c r="Z4" s="58">
        <f t="shared" si="5"/>
        <v>14.399607506439366</v>
      </c>
      <c r="AA4" s="61">
        <f>IF(Z4="","",((400+Z4)/1000)*(100/(100-Z4)))</f>
        <v>0.48410947127095577</v>
      </c>
      <c r="AB4" s="63">
        <f t="shared" si="7"/>
        <v>0.92</v>
      </c>
      <c r="AC4" s="62">
        <f t="shared" si="8"/>
        <v>7.0000000000000007E-2</v>
      </c>
      <c r="AD4" s="57">
        <f>T4*10</f>
        <v>2.8416649949849546</v>
      </c>
      <c r="AE4" s="58">
        <f>V4*10</f>
        <v>0.21621364092276832</v>
      </c>
      <c r="AF4" s="58">
        <f>W4*10</f>
        <v>9.729613841524575</v>
      </c>
    </row>
    <row r="5" spans="2:32" x14ac:dyDescent="0.35">
      <c r="B5" s="71">
        <v>44173</v>
      </c>
      <c r="C5" s="106">
        <v>2019</v>
      </c>
      <c r="D5" s="71" t="s">
        <v>932</v>
      </c>
      <c r="E5" s="71" t="s">
        <v>13</v>
      </c>
      <c r="F5" s="78" t="s">
        <v>992</v>
      </c>
      <c r="G5" s="106">
        <v>1</v>
      </c>
      <c r="H5" s="106" t="s">
        <v>952</v>
      </c>
      <c r="I5" s="71" t="s">
        <v>10</v>
      </c>
      <c r="K5" s="39">
        <v>868</v>
      </c>
      <c r="L5" s="39">
        <v>351</v>
      </c>
      <c r="M5" s="39">
        <v>11.27</v>
      </c>
      <c r="N5" s="39">
        <v>87.05</v>
      </c>
      <c r="O5" s="39">
        <v>75.84</v>
      </c>
      <c r="P5" s="33">
        <f t="shared" si="0"/>
        <v>85.207178675112175</v>
      </c>
      <c r="Q5" s="262">
        <f t="shared" si="11"/>
        <v>12.877656519241809</v>
      </c>
      <c r="R5" s="4">
        <v>1.5699999999999998</v>
      </c>
      <c r="S5" s="4">
        <v>0.11</v>
      </c>
      <c r="T5" s="59">
        <f t="shared" ref="T5:T68" si="12">AB5*((250+(100*Z5/100))/1000)*(100/(100-(100*Z5/100)))</f>
        <v>0.48789871457333123</v>
      </c>
      <c r="U5" s="59">
        <f t="shared" ref="U5:U68" si="13">IF(Z5="","",T5*(Y5/10*15))</f>
        <v>21.955442155799904</v>
      </c>
      <c r="V5" s="59">
        <f t="shared" ref="V5:V68" si="14">AC5*((250+(100*Z5/100))/1000)*(100/(100-(100*Z5/100)))</f>
        <v>3.4183986371379899E-2</v>
      </c>
      <c r="W5" s="59">
        <f t="shared" ref="W5:W68" si="15">IF(Z5="","",V5*(Y5/10*15))</f>
        <v>1.5382793867120954</v>
      </c>
      <c r="X5" s="59">
        <f t="shared" ref="X5:X68" si="16">IF(AB5="","",U5+W5)</f>
        <v>23.493721542511999</v>
      </c>
      <c r="Y5" s="60">
        <v>30</v>
      </c>
      <c r="Z5" s="58">
        <f t="shared" si="5"/>
        <v>14.792821324887825</v>
      </c>
      <c r="AA5" s="61">
        <f t="shared" ref="AA5:AA68" si="17">IF(Z5="","",((400+Z5)/1000)*(100/(100-Z5)))</f>
        <v>0.48680501781012847</v>
      </c>
      <c r="AB5" s="63">
        <f t="shared" si="7"/>
        <v>1.5699999999999998</v>
      </c>
      <c r="AC5" s="62">
        <f t="shared" si="8"/>
        <v>0.11</v>
      </c>
      <c r="AD5" s="57">
        <f t="shared" ref="AD5:AD68" si="18">T5*10</f>
        <v>4.878987145733312</v>
      </c>
      <c r="AE5" s="58">
        <f t="shared" ref="AE5:AE68" si="19">V5*10</f>
        <v>0.34183986371379899</v>
      </c>
      <c r="AF5" s="58">
        <f t="shared" ref="AF5:AF68" si="20">W5*10</f>
        <v>15.382793867120954</v>
      </c>
    </row>
    <row r="6" spans="2:32" x14ac:dyDescent="0.35">
      <c r="B6" s="71">
        <v>44173</v>
      </c>
      <c r="C6" s="106">
        <v>2019</v>
      </c>
      <c r="D6" s="71" t="s">
        <v>932</v>
      </c>
      <c r="E6" s="71" t="s">
        <v>13</v>
      </c>
      <c r="F6" s="78" t="s">
        <v>992</v>
      </c>
      <c r="G6" s="106">
        <v>1</v>
      </c>
      <c r="H6" s="106" t="s">
        <v>990</v>
      </c>
      <c r="I6" s="71" t="s">
        <v>8</v>
      </c>
      <c r="K6" s="39">
        <v>869</v>
      </c>
      <c r="L6" s="39">
        <v>211</v>
      </c>
      <c r="M6" s="39">
        <v>10.87</v>
      </c>
      <c r="N6" s="39">
        <v>87.86</v>
      </c>
      <c r="O6" s="39">
        <v>80.11</v>
      </c>
      <c r="P6" s="33">
        <f t="shared" si="0"/>
        <v>89.933757630861152</v>
      </c>
      <c r="Q6" s="262">
        <f t="shared" si="11"/>
        <v>8.8208513544274982</v>
      </c>
      <c r="R6" s="4">
        <v>0.63</v>
      </c>
      <c r="S6" s="4">
        <v>0.11</v>
      </c>
      <c r="T6" s="59">
        <f t="shared" si="12"/>
        <v>0.18218045927209706</v>
      </c>
      <c r="U6" s="59">
        <f t="shared" si="13"/>
        <v>8.1981206672443676</v>
      </c>
      <c r="V6" s="59">
        <f t="shared" si="14"/>
        <v>3.1809286539572504E-2</v>
      </c>
      <c r="W6" s="59">
        <f t="shared" si="15"/>
        <v>1.4314178942807627</v>
      </c>
      <c r="X6" s="59">
        <f t="shared" si="16"/>
        <v>9.6295385615251305</v>
      </c>
      <c r="Y6" s="60">
        <v>30</v>
      </c>
      <c r="Z6" s="58">
        <f t="shared" si="5"/>
        <v>10.066242369138848</v>
      </c>
      <c r="AA6" s="61">
        <f t="shared" si="17"/>
        <v>0.45596476025418831</v>
      </c>
      <c r="AB6" s="63">
        <f t="shared" si="7"/>
        <v>0.63</v>
      </c>
      <c r="AC6" s="62">
        <f t="shared" si="8"/>
        <v>0.11</v>
      </c>
      <c r="AD6" s="57">
        <f t="shared" si="18"/>
        <v>1.8218045927209705</v>
      </c>
      <c r="AE6" s="58">
        <f t="shared" si="19"/>
        <v>0.31809286539572501</v>
      </c>
      <c r="AF6" s="58">
        <f t="shared" si="20"/>
        <v>14.314178942807628</v>
      </c>
    </row>
    <row r="7" spans="2:32" x14ac:dyDescent="0.35">
      <c r="B7" s="71">
        <v>44173</v>
      </c>
      <c r="C7" s="106">
        <v>2019</v>
      </c>
      <c r="D7" s="71" t="s">
        <v>932</v>
      </c>
      <c r="E7" s="71" t="s">
        <v>13</v>
      </c>
      <c r="F7" s="78" t="s">
        <v>992</v>
      </c>
      <c r="G7" s="106">
        <v>1</v>
      </c>
      <c r="H7" s="106" t="s">
        <v>990</v>
      </c>
      <c r="I7" s="71" t="s">
        <v>12</v>
      </c>
      <c r="K7" s="39">
        <v>870</v>
      </c>
      <c r="L7" s="39">
        <v>9</v>
      </c>
      <c r="M7" s="39">
        <v>10.91</v>
      </c>
      <c r="N7" s="39">
        <v>89.99</v>
      </c>
      <c r="O7" s="39">
        <v>78.260000000000005</v>
      </c>
      <c r="P7" s="33">
        <f t="shared" si="0"/>
        <v>85.166919575113823</v>
      </c>
      <c r="Q7" s="262">
        <f t="shared" si="11"/>
        <v>13.034781642404699</v>
      </c>
      <c r="R7" s="4">
        <v>5.47</v>
      </c>
      <c r="S7" s="4">
        <v>0.05</v>
      </c>
      <c r="T7" s="59">
        <f t="shared" si="12"/>
        <v>1.7009385300668147</v>
      </c>
      <c r="U7" s="59">
        <f t="shared" si="13"/>
        <v>76.542233853006664</v>
      </c>
      <c r="V7" s="59">
        <f t="shared" si="14"/>
        <v>1.5547884187082405E-2</v>
      </c>
      <c r="W7" s="59">
        <f t="shared" si="15"/>
        <v>0.69965478841870821</v>
      </c>
      <c r="X7" s="59">
        <f t="shared" si="16"/>
        <v>77.241888641425376</v>
      </c>
      <c r="Y7" s="60">
        <v>30</v>
      </c>
      <c r="Z7" s="58">
        <f t="shared" si="5"/>
        <v>14.833080424886177</v>
      </c>
      <c r="AA7" s="61">
        <f t="shared" si="17"/>
        <v>0.48708240534521152</v>
      </c>
      <c r="AB7" s="63">
        <f t="shared" si="7"/>
        <v>5.47</v>
      </c>
      <c r="AC7" s="62">
        <f t="shared" si="8"/>
        <v>0.05</v>
      </c>
      <c r="AD7" s="57">
        <f t="shared" si="18"/>
        <v>17.009385300668146</v>
      </c>
      <c r="AE7" s="58">
        <f t="shared" si="19"/>
        <v>0.15547884187082406</v>
      </c>
      <c r="AF7" s="58">
        <f t="shared" si="20"/>
        <v>6.9965478841870823</v>
      </c>
    </row>
    <row r="8" spans="2:32" x14ac:dyDescent="0.35">
      <c r="B8" s="71">
        <v>44173</v>
      </c>
      <c r="C8" s="106">
        <v>2019</v>
      </c>
      <c r="D8" s="71" t="s">
        <v>932</v>
      </c>
      <c r="E8" s="71" t="s">
        <v>13</v>
      </c>
      <c r="F8" s="78" t="s">
        <v>992</v>
      </c>
      <c r="G8" s="106">
        <v>1</v>
      </c>
      <c r="H8" s="106" t="s">
        <v>990</v>
      </c>
      <c r="I8" s="71" t="s">
        <v>11</v>
      </c>
      <c r="K8" s="39">
        <v>871</v>
      </c>
      <c r="L8" s="39">
        <v>225</v>
      </c>
      <c r="M8" s="39">
        <v>10.96</v>
      </c>
      <c r="N8" s="39">
        <v>97.35</v>
      </c>
      <c r="O8" s="39">
        <v>84.69</v>
      </c>
      <c r="P8" s="33">
        <f t="shared" si="0"/>
        <v>85.345526102558168</v>
      </c>
      <c r="Q8" s="262">
        <f t="shared" si="11"/>
        <v>13.004622496147917</v>
      </c>
      <c r="R8" s="4">
        <v>8.0500000000000007</v>
      </c>
      <c r="S8" s="4">
        <v>0.1</v>
      </c>
      <c r="T8" s="59">
        <f t="shared" si="12"/>
        <v>2.4962861114878616</v>
      </c>
      <c r="U8" s="59">
        <f t="shared" si="13"/>
        <v>112.33287501695378</v>
      </c>
      <c r="V8" s="59">
        <f t="shared" si="14"/>
        <v>3.1009765360097658E-2</v>
      </c>
      <c r="W8" s="59">
        <f t="shared" si="15"/>
        <v>1.3954394412043947</v>
      </c>
      <c r="X8" s="59">
        <f t="shared" si="16"/>
        <v>113.72831445815817</v>
      </c>
      <c r="Y8" s="60">
        <v>30</v>
      </c>
      <c r="Z8" s="58">
        <f t="shared" si="5"/>
        <v>14.654473897441832</v>
      </c>
      <c r="AA8" s="61">
        <f t="shared" si="17"/>
        <v>0.48585379085853797</v>
      </c>
      <c r="AB8" s="63">
        <f t="shared" si="7"/>
        <v>8.0500000000000007</v>
      </c>
      <c r="AC8" s="62">
        <f t="shared" si="8"/>
        <v>0.1</v>
      </c>
      <c r="AD8" s="57">
        <f t="shared" si="18"/>
        <v>24.962861114878617</v>
      </c>
      <c r="AE8" s="58">
        <f t="shared" si="19"/>
        <v>0.31009765360097657</v>
      </c>
      <c r="AF8" s="58">
        <f t="shared" si="20"/>
        <v>13.954394412043946</v>
      </c>
    </row>
    <row r="9" spans="2:32" x14ac:dyDescent="0.35">
      <c r="B9" s="71">
        <v>44173</v>
      </c>
      <c r="C9" s="106">
        <v>2019</v>
      </c>
      <c r="D9" s="71" t="s">
        <v>932</v>
      </c>
      <c r="E9" s="71" t="s">
        <v>13</v>
      </c>
      <c r="F9" s="78" t="s">
        <v>992</v>
      </c>
      <c r="G9" s="106">
        <v>1</v>
      </c>
      <c r="H9" s="106" t="s">
        <v>990</v>
      </c>
      <c r="I9" s="71" t="s">
        <v>10</v>
      </c>
      <c r="K9" s="39">
        <v>872</v>
      </c>
      <c r="L9" s="39">
        <v>343</v>
      </c>
      <c r="M9" s="39">
        <v>11.28</v>
      </c>
      <c r="N9" s="39">
        <v>84.05</v>
      </c>
      <c r="O9" s="39">
        <v>72.819999999999993</v>
      </c>
      <c r="P9" s="33">
        <f t="shared" si="0"/>
        <v>84.567816407860377</v>
      </c>
      <c r="Q9" s="262">
        <f t="shared" si="11"/>
        <v>13.361094586555627</v>
      </c>
      <c r="R9" s="4">
        <v>1.81</v>
      </c>
      <c r="S9" s="4">
        <v>0.09</v>
      </c>
      <c r="T9" s="59">
        <f t="shared" si="12"/>
        <v>0.56810294117647064</v>
      </c>
      <c r="U9" s="59">
        <f t="shared" si="13"/>
        <v>25.564632352941178</v>
      </c>
      <c r="V9" s="59">
        <f t="shared" si="14"/>
        <v>2.8248212544686381E-2</v>
      </c>
      <c r="W9" s="59">
        <f t="shared" si="15"/>
        <v>1.2711695645108871</v>
      </c>
      <c r="X9" s="59">
        <f t="shared" si="16"/>
        <v>26.835801917452066</v>
      </c>
      <c r="Y9" s="60">
        <v>30</v>
      </c>
      <c r="Z9" s="58">
        <f t="shared" si="5"/>
        <v>15.432183592139623</v>
      </c>
      <c r="AA9" s="61">
        <f t="shared" si="17"/>
        <v>0.49124146896327597</v>
      </c>
      <c r="AB9" s="63">
        <f t="shared" si="7"/>
        <v>1.81</v>
      </c>
      <c r="AC9" s="62">
        <f t="shared" si="8"/>
        <v>0.09</v>
      </c>
      <c r="AD9" s="57">
        <f t="shared" si="18"/>
        <v>5.6810294117647064</v>
      </c>
      <c r="AE9" s="58">
        <f t="shared" si="19"/>
        <v>0.2824821254468638</v>
      </c>
      <c r="AF9" s="58">
        <f t="shared" si="20"/>
        <v>12.711695645108872</v>
      </c>
    </row>
    <row r="10" spans="2:32" x14ac:dyDescent="0.35">
      <c r="B10" s="71">
        <v>44173</v>
      </c>
      <c r="C10" s="106">
        <v>2019</v>
      </c>
      <c r="D10" s="71" t="s">
        <v>932</v>
      </c>
      <c r="E10" s="71" t="s">
        <v>14</v>
      </c>
      <c r="F10" s="78" t="s">
        <v>998</v>
      </c>
      <c r="G10" s="106">
        <v>7</v>
      </c>
      <c r="H10" s="106" t="s">
        <v>952</v>
      </c>
      <c r="I10" s="71" t="s">
        <v>8</v>
      </c>
      <c r="K10" s="39">
        <v>873</v>
      </c>
      <c r="L10" s="39">
        <v>237</v>
      </c>
      <c r="M10" s="39">
        <v>10.89</v>
      </c>
      <c r="N10" s="39">
        <v>82.44</v>
      </c>
      <c r="O10" s="39">
        <v>73.7</v>
      </c>
      <c r="P10" s="33">
        <f t="shared" si="0"/>
        <v>87.784765897973443</v>
      </c>
      <c r="Q10" s="262">
        <f t="shared" si="11"/>
        <v>10.60164968461911</v>
      </c>
      <c r="R10" s="4">
        <v>0.1</v>
      </c>
      <c r="S10" s="4">
        <v>0.03</v>
      </c>
      <c r="T10" s="59">
        <f t="shared" si="12"/>
        <v>2.9870243591784758E-2</v>
      </c>
      <c r="U10" s="59">
        <f t="shared" si="13"/>
        <v>1.3441609616303141</v>
      </c>
      <c r="V10" s="59">
        <f t="shared" si="14"/>
        <v>8.961073077535426E-3</v>
      </c>
      <c r="W10" s="59">
        <f t="shared" si="15"/>
        <v>0.40324828848909416</v>
      </c>
      <c r="X10" s="59">
        <f t="shared" si="16"/>
        <v>1.7474092501194083</v>
      </c>
      <c r="Y10" s="60">
        <v>30</v>
      </c>
      <c r="Z10" s="58">
        <f t="shared" si="5"/>
        <v>12.215234102026557</v>
      </c>
      <c r="AA10" s="61">
        <f t="shared" si="17"/>
        <v>0.46957490845406785</v>
      </c>
      <c r="AB10" s="63">
        <f t="shared" si="7"/>
        <v>0.1</v>
      </c>
      <c r="AC10" s="62">
        <f t="shared" si="8"/>
        <v>0.03</v>
      </c>
      <c r="AD10" s="57">
        <f t="shared" si="18"/>
        <v>0.29870243591784756</v>
      </c>
      <c r="AE10" s="58">
        <f t="shared" si="19"/>
        <v>8.9610730775354253E-2</v>
      </c>
      <c r="AF10" s="58">
        <f t="shared" si="20"/>
        <v>4.0324828848909418</v>
      </c>
    </row>
    <row r="11" spans="2:32" x14ac:dyDescent="0.35">
      <c r="B11" s="71">
        <v>44173</v>
      </c>
      <c r="C11" s="106">
        <v>2019</v>
      </c>
      <c r="D11" s="71" t="s">
        <v>932</v>
      </c>
      <c r="E11" s="71" t="s">
        <v>14</v>
      </c>
      <c r="F11" s="78" t="s">
        <v>998</v>
      </c>
      <c r="G11" s="106">
        <v>7</v>
      </c>
      <c r="H11" s="106" t="s">
        <v>952</v>
      </c>
      <c r="I11" s="71" t="s">
        <v>12</v>
      </c>
      <c r="K11" s="39">
        <v>874</v>
      </c>
      <c r="L11" s="39">
        <v>232</v>
      </c>
      <c r="M11" s="39">
        <v>10.89</v>
      </c>
      <c r="N11" s="39">
        <v>97.67</v>
      </c>
      <c r="O11" s="39">
        <v>84.61</v>
      </c>
      <c r="P11" s="33">
        <f t="shared" si="0"/>
        <v>84.95044941230698</v>
      </c>
      <c r="Q11" s="262">
        <f t="shared" si="11"/>
        <v>13.371557284734312</v>
      </c>
      <c r="R11" s="4">
        <v>0.04</v>
      </c>
      <c r="S11" s="4">
        <v>0.03</v>
      </c>
      <c r="T11" s="59">
        <f t="shared" si="12"/>
        <v>1.2480195333695064E-2</v>
      </c>
      <c r="U11" s="59">
        <f t="shared" si="13"/>
        <v>0.56160879001627784</v>
      </c>
      <c r="V11" s="59">
        <f t="shared" si="14"/>
        <v>9.3601465002712981E-3</v>
      </c>
      <c r="W11" s="59">
        <f t="shared" si="15"/>
        <v>0.42120659251220843</v>
      </c>
      <c r="X11" s="59">
        <f t="shared" si="16"/>
        <v>0.98281538252848621</v>
      </c>
      <c r="Y11" s="60">
        <v>30</v>
      </c>
      <c r="Z11" s="58">
        <f t="shared" si="5"/>
        <v>15.04955058769302</v>
      </c>
      <c r="AA11" s="61">
        <f t="shared" si="17"/>
        <v>0.48857840477482373</v>
      </c>
      <c r="AB11" s="63">
        <f t="shared" si="7"/>
        <v>0.04</v>
      </c>
      <c r="AC11" s="62">
        <f t="shared" si="8"/>
        <v>0.03</v>
      </c>
      <c r="AD11" s="57">
        <f t="shared" si="18"/>
        <v>0.12480195333695064</v>
      </c>
      <c r="AE11" s="58">
        <f t="shared" si="19"/>
        <v>9.3601465002712977E-2</v>
      </c>
      <c r="AF11" s="58">
        <f t="shared" si="20"/>
        <v>4.2120659251220847</v>
      </c>
    </row>
    <row r="12" spans="2:32" x14ac:dyDescent="0.35">
      <c r="B12" s="71">
        <v>44173</v>
      </c>
      <c r="C12" s="106">
        <v>2019</v>
      </c>
      <c r="D12" s="71" t="s">
        <v>932</v>
      </c>
      <c r="E12" s="71" t="s">
        <v>14</v>
      </c>
      <c r="F12" s="78" t="s">
        <v>998</v>
      </c>
      <c r="G12" s="106">
        <v>7</v>
      </c>
      <c r="H12" s="106" t="s">
        <v>952</v>
      </c>
      <c r="I12" s="71" t="s">
        <v>11</v>
      </c>
      <c r="K12" s="39">
        <v>875</v>
      </c>
      <c r="L12" s="39">
        <v>6</v>
      </c>
      <c r="M12" s="39">
        <v>11.21</v>
      </c>
      <c r="N12" s="39">
        <v>102.77</v>
      </c>
      <c r="O12" s="39">
        <v>89.08</v>
      </c>
      <c r="P12" s="33">
        <f t="shared" si="0"/>
        <v>85.04805591961555</v>
      </c>
      <c r="Q12" s="262">
        <f t="shared" si="11"/>
        <v>13.321008076286853</v>
      </c>
      <c r="R12" s="4">
        <v>0.36</v>
      </c>
      <c r="S12" s="4">
        <v>0.06</v>
      </c>
      <c r="T12" s="59">
        <f t="shared" si="12"/>
        <v>0.11215153460896368</v>
      </c>
      <c r="U12" s="59">
        <f t="shared" si="13"/>
        <v>5.0468190574033658</v>
      </c>
      <c r="V12" s="59">
        <f t="shared" si="14"/>
        <v>1.8691922434827282E-2</v>
      </c>
      <c r="W12" s="59">
        <f t="shared" si="15"/>
        <v>0.84113650956722763</v>
      </c>
      <c r="X12" s="59">
        <f t="shared" si="16"/>
        <v>5.887955566970593</v>
      </c>
      <c r="Y12" s="60">
        <v>30</v>
      </c>
      <c r="Z12" s="58">
        <f t="shared" si="5"/>
        <v>14.95194408038445</v>
      </c>
      <c r="AA12" s="61">
        <f t="shared" si="17"/>
        <v>0.48790291511493517</v>
      </c>
      <c r="AB12" s="63">
        <f t="shared" si="7"/>
        <v>0.36</v>
      </c>
      <c r="AC12" s="62">
        <f t="shared" si="8"/>
        <v>0.06</v>
      </c>
      <c r="AD12" s="57">
        <f t="shared" si="18"/>
        <v>1.1215153460896368</v>
      </c>
      <c r="AE12" s="58">
        <f t="shared" si="19"/>
        <v>0.18691922434827282</v>
      </c>
      <c r="AF12" s="58">
        <f t="shared" si="20"/>
        <v>8.4113650956722772</v>
      </c>
    </row>
    <row r="13" spans="2:32" x14ac:dyDescent="0.35">
      <c r="B13" s="71">
        <v>44173</v>
      </c>
      <c r="C13" s="106">
        <v>2019</v>
      </c>
      <c r="D13" s="71" t="s">
        <v>932</v>
      </c>
      <c r="E13" s="71" t="s">
        <v>14</v>
      </c>
      <c r="F13" s="78" t="s">
        <v>998</v>
      </c>
      <c r="G13" s="106">
        <v>7</v>
      </c>
      <c r="H13" s="106" t="s">
        <v>952</v>
      </c>
      <c r="I13" s="71" t="s">
        <v>10</v>
      </c>
      <c r="K13" s="39">
        <v>876</v>
      </c>
      <c r="L13" s="39">
        <v>347</v>
      </c>
      <c r="M13" s="39">
        <v>11.2</v>
      </c>
      <c r="N13" s="39">
        <v>80</v>
      </c>
      <c r="O13" s="39">
        <v>69.680000000000007</v>
      </c>
      <c r="P13" s="33">
        <f t="shared" si="0"/>
        <v>85.000000000000014</v>
      </c>
      <c r="Q13" s="262">
        <f t="shared" si="11"/>
        <v>12.899999999999991</v>
      </c>
      <c r="R13" s="4">
        <v>0.85</v>
      </c>
      <c r="S13" s="4">
        <v>0.09</v>
      </c>
      <c r="T13" s="59">
        <f t="shared" si="12"/>
        <v>0.26499999999999996</v>
      </c>
      <c r="U13" s="59">
        <f t="shared" si="13"/>
        <v>11.924999999999999</v>
      </c>
      <c r="V13" s="59">
        <f t="shared" si="14"/>
        <v>2.8058823529411761E-2</v>
      </c>
      <c r="W13" s="59">
        <f t="shared" si="15"/>
        <v>1.2626470588235292</v>
      </c>
      <c r="X13" s="59">
        <f t="shared" si="16"/>
        <v>13.187647058823528</v>
      </c>
      <c r="Y13" s="60">
        <v>30</v>
      </c>
      <c r="Z13" s="58">
        <f t="shared" si="5"/>
        <v>14.999999999999986</v>
      </c>
      <c r="AA13" s="61">
        <f t="shared" si="17"/>
        <v>0.48823529411764693</v>
      </c>
      <c r="AB13" s="63">
        <f t="shared" si="7"/>
        <v>0.85</v>
      </c>
      <c r="AC13" s="62">
        <f t="shared" si="8"/>
        <v>0.09</v>
      </c>
      <c r="AD13" s="57">
        <f t="shared" si="18"/>
        <v>2.6499999999999995</v>
      </c>
      <c r="AE13" s="58">
        <f t="shared" si="19"/>
        <v>0.28058823529411758</v>
      </c>
      <c r="AF13" s="58">
        <f t="shared" si="20"/>
        <v>12.626470588235293</v>
      </c>
    </row>
    <row r="14" spans="2:32" x14ac:dyDescent="0.35">
      <c r="B14" s="71">
        <v>44173</v>
      </c>
      <c r="C14" s="106">
        <v>2019</v>
      </c>
      <c r="D14" s="71" t="s">
        <v>932</v>
      </c>
      <c r="E14" s="71" t="s">
        <v>14</v>
      </c>
      <c r="F14" s="78" t="s">
        <v>998</v>
      </c>
      <c r="G14" s="106">
        <v>7</v>
      </c>
      <c r="H14" s="106" t="s">
        <v>990</v>
      </c>
      <c r="I14" s="71" t="s">
        <v>8</v>
      </c>
      <c r="K14" s="39">
        <v>877</v>
      </c>
      <c r="L14" s="39">
        <v>236</v>
      </c>
      <c r="M14" s="39">
        <v>10.97</v>
      </c>
      <c r="N14" s="39">
        <v>92</v>
      </c>
      <c r="O14" s="39">
        <v>82.91</v>
      </c>
      <c r="P14" s="33">
        <f t="shared" si="0"/>
        <v>88.78193261754906</v>
      </c>
      <c r="Q14" s="262">
        <f t="shared" si="11"/>
        <v>9.8804347826086989</v>
      </c>
      <c r="R14" s="4">
        <v>0.14000000000000001</v>
      </c>
      <c r="S14" s="4">
        <v>0.03</v>
      </c>
      <c r="T14" s="59">
        <f t="shared" si="12"/>
        <v>4.1191409507923271E-2</v>
      </c>
      <c r="U14" s="59">
        <f t="shared" si="13"/>
        <v>1.8536134278565473</v>
      </c>
      <c r="V14" s="59">
        <f t="shared" si="14"/>
        <v>8.8267306088406997E-3</v>
      </c>
      <c r="W14" s="59">
        <f t="shared" si="15"/>
        <v>0.3972028773978315</v>
      </c>
      <c r="X14" s="59">
        <f t="shared" si="16"/>
        <v>2.2508163052543786</v>
      </c>
      <c r="Y14" s="60">
        <v>30</v>
      </c>
      <c r="Z14" s="58">
        <f t="shared" si="5"/>
        <v>11.21806738245094</v>
      </c>
      <c r="AA14" s="61">
        <f t="shared" si="17"/>
        <v>0.46317764804003336</v>
      </c>
      <c r="AB14" s="63">
        <f t="shared" si="7"/>
        <v>0.14000000000000001</v>
      </c>
      <c r="AC14" s="62">
        <f t="shared" si="8"/>
        <v>0.03</v>
      </c>
      <c r="AD14" s="57">
        <f t="shared" si="18"/>
        <v>0.41191409507923271</v>
      </c>
      <c r="AE14" s="58">
        <f t="shared" si="19"/>
        <v>8.8267306088406994E-2</v>
      </c>
      <c r="AF14" s="58">
        <f t="shared" si="20"/>
        <v>3.9720287739783151</v>
      </c>
    </row>
    <row r="15" spans="2:32" x14ac:dyDescent="0.35">
      <c r="B15" s="71">
        <v>44173</v>
      </c>
      <c r="C15" s="106">
        <v>2019</v>
      </c>
      <c r="D15" s="71" t="s">
        <v>932</v>
      </c>
      <c r="E15" s="71" t="s">
        <v>14</v>
      </c>
      <c r="F15" s="78" t="s">
        <v>998</v>
      </c>
      <c r="G15" s="106">
        <v>7</v>
      </c>
      <c r="H15" s="106" t="s">
        <v>990</v>
      </c>
      <c r="I15" s="71" t="s">
        <v>12</v>
      </c>
      <c r="K15" s="39">
        <v>878</v>
      </c>
      <c r="L15" s="39">
        <v>224</v>
      </c>
      <c r="M15" s="39">
        <v>10.99</v>
      </c>
      <c r="N15" s="39">
        <v>99.22</v>
      </c>
      <c r="O15" s="39">
        <v>86.24</v>
      </c>
      <c r="P15" s="33">
        <f t="shared" si="0"/>
        <v>85.28845064037175</v>
      </c>
      <c r="Q15" s="262">
        <f t="shared" si="11"/>
        <v>13.082039911308208</v>
      </c>
      <c r="R15" s="4">
        <v>0.11</v>
      </c>
      <c r="S15" s="4">
        <v>0.04</v>
      </c>
      <c r="T15" s="59">
        <f t="shared" si="12"/>
        <v>3.4140930232558139E-2</v>
      </c>
      <c r="U15" s="59">
        <f t="shared" si="13"/>
        <v>1.5363418604651162</v>
      </c>
      <c r="V15" s="59">
        <f t="shared" si="14"/>
        <v>1.2414883720930234E-2</v>
      </c>
      <c r="W15" s="59">
        <f t="shared" si="15"/>
        <v>0.55866976744186048</v>
      </c>
      <c r="X15" s="59">
        <f t="shared" si="16"/>
        <v>2.0950116279069766</v>
      </c>
      <c r="Y15" s="60">
        <v>30</v>
      </c>
      <c r="Z15" s="58">
        <f t="shared" si="5"/>
        <v>14.71154935962825</v>
      </c>
      <c r="AA15" s="61">
        <f t="shared" si="17"/>
        <v>0.48624584717607972</v>
      </c>
      <c r="AB15" s="63">
        <f t="shared" si="7"/>
        <v>0.11</v>
      </c>
      <c r="AC15" s="62">
        <f t="shared" si="8"/>
        <v>0.04</v>
      </c>
      <c r="AD15" s="57">
        <f t="shared" si="18"/>
        <v>0.34140930232558142</v>
      </c>
      <c r="AE15" s="58">
        <f t="shared" si="19"/>
        <v>0.12414883720930234</v>
      </c>
      <c r="AF15" s="58">
        <f t="shared" si="20"/>
        <v>5.5866976744186045</v>
      </c>
    </row>
    <row r="16" spans="2:32" x14ac:dyDescent="0.35">
      <c r="B16" s="71">
        <v>44173</v>
      </c>
      <c r="C16" s="106">
        <v>2019</v>
      </c>
      <c r="D16" s="71" t="s">
        <v>932</v>
      </c>
      <c r="E16" s="71" t="s">
        <v>14</v>
      </c>
      <c r="F16" s="78" t="s">
        <v>998</v>
      </c>
      <c r="G16" s="106">
        <v>7</v>
      </c>
      <c r="H16" s="106" t="s">
        <v>990</v>
      </c>
      <c r="I16" s="71" t="s">
        <v>11</v>
      </c>
      <c r="K16" s="39">
        <v>879</v>
      </c>
      <c r="L16" s="39">
        <v>230</v>
      </c>
      <c r="M16" s="39">
        <v>10.93</v>
      </c>
      <c r="N16" s="39">
        <v>90.28</v>
      </c>
      <c r="O16" s="39">
        <v>78.739999999999995</v>
      </c>
      <c r="P16" s="33">
        <f t="shared" si="0"/>
        <v>85.45683679899183</v>
      </c>
      <c r="Q16" s="262">
        <f t="shared" si="11"/>
        <v>12.78245458573328</v>
      </c>
      <c r="R16" s="4">
        <v>0.61</v>
      </c>
      <c r="S16" s="4">
        <v>0.06</v>
      </c>
      <c r="T16" s="59">
        <f t="shared" si="12"/>
        <v>0.18883372658899861</v>
      </c>
      <c r="U16" s="59">
        <f t="shared" si="13"/>
        <v>8.4975176965049375</v>
      </c>
      <c r="V16" s="59">
        <f t="shared" si="14"/>
        <v>1.8573809172688385E-2</v>
      </c>
      <c r="W16" s="59">
        <f t="shared" si="15"/>
        <v>0.83582141277097732</v>
      </c>
      <c r="X16" s="59">
        <f t="shared" si="16"/>
        <v>9.333339109275915</v>
      </c>
      <c r="Y16" s="60">
        <v>30</v>
      </c>
      <c r="Z16" s="58">
        <f t="shared" si="5"/>
        <v>14.54316320100817</v>
      </c>
      <c r="AA16" s="61">
        <f t="shared" si="17"/>
        <v>0.48509069458781867</v>
      </c>
      <c r="AB16" s="63">
        <f t="shared" si="7"/>
        <v>0.61</v>
      </c>
      <c r="AC16" s="62">
        <f t="shared" si="8"/>
        <v>0.06</v>
      </c>
      <c r="AD16" s="57">
        <f t="shared" si="18"/>
        <v>1.888337265889986</v>
      </c>
      <c r="AE16" s="58">
        <f t="shared" si="19"/>
        <v>0.18573809172688385</v>
      </c>
      <c r="AF16" s="58">
        <f t="shared" si="20"/>
        <v>8.3582141277097737</v>
      </c>
    </row>
    <row r="17" spans="2:32" x14ac:dyDescent="0.35">
      <c r="B17" s="71">
        <v>44173</v>
      </c>
      <c r="C17" s="106">
        <v>2019</v>
      </c>
      <c r="D17" s="71" t="s">
        <v>932</v>
      </c>
      <c r="E17" s="71" t="s">
        <v>14</v>
      </c>
      <c r="F17" s="78" t="s">
        <v>998</v>
      </c>
      <c r="G17" s="106">
        <v>7</v>
      </c>
      <c r="H17" s="106" t="s">
        <v>990</v>
      </c>
      <c r="I17" s="71" t="s">
        <v>10</v>
      </c>
      <c r="K17" s="39">
        <v>880</v>
      </c>
      <c r="L17" s="39">
        <v>341</v>
      </c>
      <c r="M17" s="39">
        <v>10.88</v>
      </c>
      <c r="N17" s="39">
        <v>82.01</v>
      </c>
      <c r="O17" s="39">
        <v>70.7</v>
      </c>
      <c r="P17" s="33">
        <f t="shared" si="0"/>
        <v>84.099536060733854</v>
      </c>
      <c r="Q17" s="262">
        <f t="shared" si="11"/>
        <v>13.791001097427143</v>
      </c>
      <c r="R17" s="4">
        <v>1.23</v>
      </c>
      <c r="S17" s="4">
        <v>0.22</v>
      </c>
      <c r="T17" s="59">
        <f t="shared" si="12"/>
        <v>0.3888934302908727</v>
      </c>
      <c r="U17" s="59">
        <f t="shared" si="13"/>
        <v>17.500204363089271</v>
      </c>
      <c r="V17" s="59">
        <f t="shared" si="14"/>
        <v>6.9558174523570729E-2</v>
      </c>
      <c r="W17" s="59">
        <f t="shared" si="15"/>
        <v>3.1301178535606828</v>
      </c>
      <c r="X17" s="59">
        <f t="shared" si="16"/>
        <v>20.630322216649954</v>
      </c>
      <c r="Y17" s="60">
        <v>30</v>
      </c>
      <c r="Z17" s="58">
        <f t="shared" si="5"/>
        <v>15.900463939266146</v>
      </c>
      <c r="AA17" s="61">
        <f t="shared" si="17"/>
        <v>0.49453360080240738</v>
      </c>
      <c r="AB17" s="63">
        <f t="shared" si="7"/>
        <v>1.23</v>
      </c>
      <c r="AC17" s="62">
        <f t="shared" si="8"/>
        <v>0.22</v>
      </c>
      <c r="AD17" s="57">
        <f t="shared" si="18"/>
        <v>3.8889343029087269</v>
      </c>
      <c r="AE17" s="58">
        <f t="shared" si="19"/>
        <v>0.69558174523570726</v>
      </c>
      <c r="AF17" s="58">
        <f t="shared" si="20"/>
        <v>31.30117853560683</v>
      </c>
    </row>
    <row r="18" spans="2:32" x14ac:dyDescent="0.35">
      <c r="B18" s="71">
        <v>44173</v>
      </c>
      <c r="C18" s="106">
        <v>2019</v>
      </c>
      <c r="D18" s="71" t="s">
        <v>932</v>
      </c>
      <c r="E18" s="71" t="s">
        <v>15</v>
      </c>
      <c r="F18" s="78" t="s">
        <v>995</v>
      </c>
      <c r="G18" s="106">
        <v>4</v>
      </c>
      <c r="H18" s="106" t="s">
        <v>952</v>
      </c>
      <c r="I18" s="71" t="s">
        <v>8</v>
      </c>
      <c r="K18" s="39">
        <v>881</v>
      </c>
      <c r="L18" s="39">
        <v>8</v>
      </c>
      <c r="M18" s="39">
        <v>10.85</v>
      </c>
      <c r="N18" s="39">
        <v>82.8</v>
      </c>
      <c r="O18" s="39">
        <v>72.75</v>
      </c>
      <c r="P18" s="33">
        <f t="shared" si="0"/>
        <v>86.031966643502429</v>
      </c>
      <c r="Q18" s="262">
        <f t="shared" si="11"/>
        <v>12.137681159420287</v>
      </c>
      <c r="R18" s="4">
        <v>0.2</v>
      </c>
      <c r="S18" s="4">
        <v>0.03</v>
      </c>
      <c r="T18" s="59">
        <f t="shared" si="12"/>
        <v>6.1365105008077556E-2</v>
      </c>
      <c r="U18" s="59">
        <f t="shared" si="13"/>
        <v>2.7614297253634899</v>
      </c>
      <c r="V18" s="59">
        <f t="shared" si="14"/>
        <v>9.204765751211633E-3</v>
      </c>
      <c r="W18" s="59">
        <f t="shared" si="15"/>
        <v>0.41421445880452351</v>
      </c>
      <c r="X18" s="59">
        <f t="shared" si="16"/>
        <v>3.1756441841680134</v>
      </c>
      <c r="Y18" s="60">
        <v>30</v>
      </c>
      <c r="Z18" s="58">
        <f t="shared" si="5"/>
        <v>13.968033356497571</v>
      </c>
      <c r="AA18" s="61">
        <f t="shared" si="17"/>
        <v>0.48117932148626819</v>
      </c>
      <c r="AB18" s="63">
        <f t="shared" si="7"/>
        <v>0.2</v>
      </c>
      <c r="AC18" s="62">
        <f t="shared" si="8"/>
        <v>0.03</v>
      </c>
      <c r="AD18" s="57">
        <f t="shared" si="18"/>
        <v>0.61365105008077558</v>
      </c>
      <c r="AE18" s="58">
        <f t="shared" si="19"/>
        <v>9.2047657512116327E-2</v>
      </c>
      <c r="AF18" s="58">
        <f t="shared" si="20"/>
        <v>4.1421445880452348</v>
      </c>
    </row>
    <row r="19" spans="2:32" x14ac:dyDescent="0.35">
      <c r="B19" s="71">
        <v>44173</v>
      </c>
      <c r="C19" s="106">
        <v>2019</v>
      </c>
      <c r="D19" s="71" t="s">
        <v>932</v>
      </c>
      <c r="E19" s="71" t="s">
        <v>15</v>
      </c>
      <c r="F19" s="78" t="s">
        <v>995</v>
      </c>
      <c r="G19" s="106">
        <v>4</v>
      </c>
      <c r="H19" s="106" t="s">
        <v>952</v>
      </c>
      <c r="I19" s="71" t="s">
        <v>12</v>
      </c>
      <c r="K19" s="39">
        <v>882</v>
      </c>
      <c r="L19" s="39">
        <v>227</v>
      </c>
      <c r="M19" s="39">
        <v>10.89</v>
      </c>
      <c r="N19" s="39">
        <v>95.09</v>
      </c>
      <c r="O19" s="39">
        <v>82.96</v>
      </c>
      <c r="P19" s="33">
        <f t="shared" si="0"/>
        <v>85.593824228028495</v>
      </c>
      <c r="Q19" s="262">
        <f t="shared" si="11"/>
        <v>12.756336102639615</v>
      </c>
      <c r="R19" s="4">
        <v>0.15</v>
      </c>
      <c r="S19" s="4">
        <v>0.02</v>
      </c>
      <c r="T19" s="59">
        <f t="shared" si="12"/>
        <v>4.6336200915776338E-2</v>
      </c>
      <c r="U19" s="59">
        <f t="shared" si="13"/>
        <v>2.0851290412099353</v>
      </c>
      <c r="V19" s="59">
        <f t="shared" si="14"/>
        <v>6.1781601221035116E-3</v>
      </c>
      <c r="W19" s="59">
        <f t="shared" si="15"/>
        <v>0.27801720549465803</v>
      </c>
      <c r="X19" s="59">
        <f t="shared" si="16"/>
        <v>2.3631462467045932</v>
      </c>
      <c r="Y19" s="60">
        <v>30</v>
      </c>
      <c r="Z19" s="58">
        <f t="shared" si="5"/>
        <v>14.406175771971505</v>
      </c>
      <c r="AA19" s="61">
        <f t="shared" si="17"/>
        <v>0.48415429443596514</v>
      </c>
      <c r="AB19" s="63">
        <f t="shared" si="7"/>
        <v>0.15</v>
      </c>
      <c r="AC19" s="62">
        <f t="shared" si="8"/>
        <v>0.02</v>
      </c>
      <c r="AD19" s="57">
        <f t="shared" si="18"/>
        <v>0.46336200915776338</v>
      </c>
      <c r="AE19" s="58">
        <f t="shared" si="19"/>
        <v>6.1781601221035112E-2</v>
      </c>
      <c r="AF19" s="58">
        <f t="shared" si="20"/>
        <v>2.78017205494658</v>
      </c>
    </row>
    <row r="20" spans="2:32" x14ac:dyDescent="0.35">
      <c r="B20" s="71">
        <v>44173</v>
      </c>
      <c r="C20" s="106">
        <v>2019</v>
      </c>
      <c r="D20" s="71" t="s">
        <v>932</v>
      </c>
      <c r="E20" s="71" t="s">
        <v>15</v>
      </c>
      <c r="F20" s="78" t="s">
        <v>995</v>
      </c>
      <c r="G20" s="106">
        <v>4</v>
      </c>
      <c r="H20" s="106" t="s">
        <v>952</v>
      </c>
      <c r="I20" s="71" t="s">
        <v>11</v>
      </c>
      <c r="K20" s="39">
        <v>883</v>
      </c>
      <c r="L20" s="39">
        <v>18</v>
      </c>
      <c r="M20" s="39">
        <v>11.08</v>
      </c>
      <c r="N20" s="39">
        <v>80.45</v>
      </c>
      <c r="O20" s="39">
        <v>70.180000000000007</v>
      </c>
      <c r="P20" s="33">
        <f t="shared" si="0"/>
        <v>85.195329393109418</v>
      </c>
      <c r="Q20" s="262">
        <f t="shared" si="11"/>
        <v>12.765692977004345</v>
      </c>
      <c r="R20" s="4">
        <v>0.41</v>
      </c>
      <c r="S20" s="4">
        <v>0.04</v>
      </c>
      <c r="T20" s="59">
        <f t="shared" si="12"/>
        <v>0.12743646362098135</v>
      </c>
      <c r="U20" s="59">
        <f t="shared" si="13"/>
        <v>5.7346408629441603</v>
      </c>
      <c r="V20" s="59">
        <f t="shared" si="14"/>
        <v>1.2432825719120133E-2</v>
      </c>
      <c r="W20" s="59">
        <f t="shared" si="15"/>
        <v>0.55947715736040604</v>
      </c>
      <c r="X20" s="59">
        <f t="shared" si="16"/>
        <v>6.2941180203045661</v>
      </c>
      <c r="Y20" s="60">
        <v>30</v>
      </c>
      <c r="Z20" s="58">
        <f t="shared" si="5"/>
        <v>14.804670606890582</v>
      </c>
      <c r="AA20" s="61">
        <f t="shared" si="17"/>
        <v>0.48688663282571909</v>
      </c>
      <c r="AB20" s="63">
        <f t="shared" si="7"/>
        <v>0.41</v>
      </c>
      <c r="AC20" s="62">
        <f t="shared" si="8"/>
        <v>0.04</v>
      </c>
      <c r="AD20" s="57">
        <f t="shared" si="18"/>
        <v>1.2743646362098136</v>
      </c>
      <c r="AE20" s="58">
        <f t="shared" si="19"/>
        <v>0.12432825719120133</v>
      </c>
      <c r="AF20" s="58">
        <f t="shared" si="20"/>
        <v>5.59477157360406</v>
      </c>
    </row>
    <row r="21" spans="2:32" x14ac:dyDescent="0.35">
      <c r="B21" s="71">
        <v>44173</v>
      </c>
      <c r="C21" s="106">
        <v>2019</v>
      </c>
      <c r="D21" s="71" t="s">
        <v>932</v>
      </c>
      <c r="E21" s="71" t="s">
        <v>15</v>
      </c>
      <c r="F21" s="78" t="s">
        <v>995</v>
      </c>
      <c r="G21" s="106">
        <v>4</v>
      </c>
      <c r="H21" s="106" t="s">
        <v>952</v>
      </c>
      <c r="I21" s="71" t="s">
        <v>10</v>
      </c>
      <c r="K21" s="39">
        <v>884</v>
      </c>
      <c r="L21" s="39">
        <v>345</v>
      </c>
      <c r="M21" s="39">
        <v>11.31</v>
      </c>
      <c r="N21" s="39">
        <v>79.11</v>
      </c>
      <c r="O21" s="39">
        <v>67.91</v>
      </c>
      <c r="P21" s="33">
        <f t="shared" si="0"/>
        <v>83.48082595870207</v>
      </c>
      <c r="Q21" s="262">
        <f t="shared" si="11"/>
        <v>14.157502212109724</v>
      </c>
      <c r="R21" s="4">
        <v>1.37</v>
      </c>
      <c r="S21" s="4">
        <v>0.1</v>
      </c>
      <c r="T21" s="59">
        <f t="shared" si="12"/>
        <v>0.4373833922261483</v>
      </c>
      <c r="U21" s="59">
        <f t="shared" si="13"/>
        <v>19.682252650176675</v>
      </c>
      <c r="V21" s="59">
        <f t="shared" si="14"/>
        <v>3.1925795053003525E-2</v>
      </c>
      <c r="W21" s="59">
        <f t="shared" si="15"/>
        <v>1.4366607773851587</v>
      </c>
      <c r="X21" s="59">
        <f t="shared" si="16"/>
        <v>21.118913427561836</v>
      </c>
      <c r="Y21" s="60">
        <v>30</v>
      </c>
      <c r="Z21" s="58">
        <f t="shared" si="5"/>
        <v>16.51917404129793</v>
      </c>
      <c r="AA21" s="61">
        <f t="shared" si="17"/>
        <v>0.4989399293286218</v>
      </c>
      <c r="AB21" s="63">
        <f t="shared" si="7"/>
        <v>1.37</v>
      </c>
      <c r="AC21" s="62">
        <f t="shared" si="8"/>
        <v>0.1</v>
      </c>
      <c r="AD21" s="57">
        <f t="shared" si="18"/>
        <v>4.3738339222614826</v>
      </c>
      <c r="AE21" s="58">
        <f t="shared" si="19"/>
        <v>0.31925795053003525</v>
      </c>
      <c r="AF21" s="58">
        <f t="shared" si="20"/>
        <v>14.366607773851587</v>
      </c>
    </row>
    <row r="22" spans="2:32" x14ac:dyDescent="0.35">
      <c r="B22" s="71">
        <v>44173</v>
      </c>
      <c r="C22" s="106">
        <v>2019</v>
      </c>
      <c r="D22" s="71" t="s">
        <v>932</v>
      </c>
      <c r="E22" s="71" t="s">
        <v>15</v>
      </c>
      <c r="F22" s="78" t="s">
        <v>995</v>
      </c>
      <c r="G22" s="106">
        <v>4</v>
      </c>
      <c r="H22" s="106" t="s">
        <v>990</v>
      </c>
      <c r="I22" s="71" t="s">
        <v>8</v>
      </c>
      <c r="K22" s="39">
        <v>885</v>
      </c>
      <c r="L22" s="39">
        <v>231</v>
      </c>
      <c r="M22" s="39">
        <v>10.86</v>
      </c>
      <c r="N22" s="39">
        <v>92.24</v>
      </c>
      <c r="O22" s="39">
        <v>79.88</v>
      </c>
      <c r="P22" s="33">
        <f t="shared" si="0"/>
        <v>84.811993118702375</v>
      </c>
      <c r="Q22" s="262">
        <f t="shared" si="11"/>
        <v>13.399826539462273</v>
      </c>
      <c r="R22" s="4">
        <v>0.19</v>
      </c>
      <c r="S22" s="4">
        <v>0.03</v>
      </c>
      <c r="T22" s="59">
        <f t="shared" si="12"/>
        <v>5.9408722109533477E-2</v>
      </c>
      <c r="U22" s="59">
        <f t="shared" si="13"/>
        <v>2.6733924949290064</v>
      </c>
      <c r="V22" s="59">
        <f t="shared" si="14"/>
        <v>9.3803245436105496E-3</v>
      </c>
      <c r="W22" s="59">
        <f t="shared" si="15"/>
        <v>0.42211460446247473</v>
      </c>
      <c r="X22" s="59">
        <f t="shared" si="16"/>
        <v>3.0955070993914813</v>
      </c>
      <c r="Y22" s="60">
        <v>30</v>
      </c>
      <c r="Z22" s="58">
        <f t="shared" si="5"/>
        <v>15.188006881297625</v>
      </c>
      <c r="AA22" s="61">
        <f t="shared" si="17"/>
        <v>0.4895392639814547</v>
      </c>
      <c r="AB22" s="63">
        <f t="shared" si="7"/>
        <v>0.19</v>
      </c>
      <c r="AC22" s="62">
        <f t="shared" si="8"/>
        <v>0.03</v>
      </c>
      <c r="AD22" s="57">
        <f t="shared" si="18"/>
        <v>0.59408722109533474</v>
      </c>
      <c r="AE22" s="58">
        <f t="shared" si="19"/>
        <v>9.3803245436105492E-2</v>
      </c>
      <c r="AF22" s="58">
        <f t="shared" si="20"/>
        <v>4.2211460446247475</v>
      </c>
    </row>
    <row r="23" spans="2:32" x14ac:dyDescent="0.35">
      <c r="B23" s="71">
        <v>44173</v>
      </c>
      <c r="C23" s="106">
        <v>2019</v>
      </c>
      <c r="D23" s="71" t="s">
        <v>932</v>
      </c>
      <c r="E23" s="71" t="s">
        <v>15</v>
      </c>
      <c r="F23" s="78" t="s">
        <v>995</v>
      </c>
      <c r="G23" s="106">
        <v>4</v>
      </c>
      <c r="H23" s="106" t="s">
        <v>990</v>
      </c>
      <c r="I23" s="71" t="s">
        <v>12</v>
      </c>
      <c r="K23" s="39">
        <v>886</v>
      </c>
      <c r="L23" s="39">
        <v>239</v>
      </c>
      <c r="M23" s="39">
        <v>10.89</v>
      </c>
      <c r="N23" s="39">
        <v>79.95</v>
      </c>
      <c r="O23" s="39">
        <v>69.78</v>
      </c>
      <c r="P23" s="33">
        <f t="shared" si="0"/>
        <v>85.273675065160731</v>
      </c>
      <c r="Q23" s="262">
        <f t="shared" si="11"/>
        <v>12.720450281425894</v>
      </c>
      <c r="R23" s="4">
        <v>0.19</v>
      </c>
      <c r="S23" s="4">
        <v>0.05</v>
      </c>
      <c r="T23" s="59">
        <f t="shared" si="12"/>
        <v>5.8984207845134994E-2</v>
      </c>
      <c r="U23" s="59">
        <f t="shared" si="13"/>
        <v>2.6542893530310745</v>
      </c>
      <c r="V23" s="59">
        <f t="shared" si="14"/>
        <v>1.5522159959246053E-2</v>
      </c>
      <c r="W23" s="59">
        <f t="shared" si="15"/>
        <v>0.69849719816607236</v>
      </c>
      <c r="X23" s="59">
        <f t="shared" si="16"/>
        <v>3.3527865511971466</v>
      </c>
      <c r="Y23" s="60">
        <v>30</v>
      </c>
      <c r="Z23" s="58">
        <f t="shared" si="5"/>
        <v>14.726324934839269</v>
      </c>
      <c r="AA23" s="61">
        <f t="shared" si="17"/>
        <v>0.48634742740703008</v>
      </c>
      <c r="AB23" s="63">
        <f t="shared" si="7"/>
        <v>0.19</v>
      </c>
      <c r="AC23" s="62">
        <f t="shared" si="8"/>
        <v>0.05</v>
      </c>
      <c r="AD23" s="57">
        <f t="shared" si="18"/>
        <v>0.58984207845134995</v>
      </c>
      <c r="AE23" s="58">
        <f t="shared" si="19"/>
        <v>0.15522159959246054</v>
      </c>
      <c r="AF23" s="58">
        <f t="shared" si="20"/>
        <v>6.9849719816607241</v>
      </c>
    </row>
    <row r="24" spans="2:32" x14ac:dyDescent="0.35">
      <c r="B24" s="71">
        <v>44173</v>
      </c>
      <c r="C24" s="106">
        <v>2019</v>
      </c>
      <c r="D24" s="71" t="s">
        <v>932</v>
      </c>
      <c r="E24" s="71" t="s">
        <v>15</v>
      </c>
      <c r="F24" s="78" t="s">
        <v>995</v>
      </c>
      <c r="G24" s="106">
        <v>4</v>
      </c>
      <c r="H24" s="106" t="s">
        <v>990</v>
      </c>
      <c r="I24" s="71" t="s">
        <v>11</v>
      </c>
      <c r="K24" s="39">
        <v>887</v>
      </c>
      <c r="L24" s="39">
        <v>402</v>
      </c>
      <c r="M24" s="39">
        <v>11.22</v>
      </c>
      <c r="N24" s="39">
        <v>89.36</v>
      </c>
      <c r="O24" s="39">
        <v>77.42</v>
      </c>
      <c r="P24" s="33">
        <f t="shared" si="0"/>
        <v>84.71973381110827</v>
      </c>
      <c r="Q24" s="262">
        <f t="shared" si="11"/>
        <v>13.361683079677706</v>
      </c>
      <c r="R24" s="4">
        <v>1.05</v>
      </c>
      <c r="S24" s="4">
        <v>0.09</v>
      </c>
      <c r="T24" s="59">
        <f t="shared" si="12"/>
        <v>0.32878323262839881</v>
      </c>
      <c r="U24" s="59">
        <f t="shared" si="13"/>
        <v>14.795245468277948</v>
      </c>
      <c r="V24" s="59">
        <f t="shared" si="14"/>
        <v>2.818141993957704E-2</v>
      </c>
      <c r="W24" s="59">
        <f t="shared" si="15"/>
        <v>1.2681638972809668</v>
      </c>
      <c r="X24" s="59">
        <f t="shared" si="16"/>
        <v>16.063409365558915</v>
      </c>
      <c r="Y24" s="60">
        <v>30</v>
      </c>
      <c r="Z24" s="58">
        <f t="shared" si="5"/>
        <v>15.28026618889173</v>
      </c>
      <c r="AA24" s="61">
        <f t="shared" si="17"/>
        <v>0.49018126888217528</v>
      </c>
      <c r="AB24" s="63">
        <f t="shared" si="7"/>
        <v>1.05</v>
      </c>
      <c r="AC24" s="62">
        <f t="shared" si="8"/>
        <v>0.09</v>
      </c>
      <c r="AD24" s="57">
        <f t="shared" si="18"/>
        <v>3.2878323262839881</v>
      </c>
      <c r="AE24" s="58">
        <f t="shared" si="19"/>
        <v>0.2818141993957704</v>
      </c>
      <c r="AF24" s="58">
        <f t="shared" si="20"/>
        <v>12.681638972809669</v>
      </c>
    </row>
    <row r="25" spans="2:32" x14ac:dyDescent="0.35">
      <c r="B25" s="71">
        <v>44173</v>
      </c>
      <c r="C25" s="106">
        <v>2019</v>
      </c>
      <c r="D25" s="71" t="s">
        <v>932</v>
      </c>
      <c r="E25" s="71" t="s">
        <v>15</v>
      </c>
      <c r="F25" s="78" t="s">
        <v>995</v>
      </c>
      <c r="G25" s="106">
        <v>4</v>
      </c>
      <c r="H25" s="106" t="s">
        <v>990</v>
      </c>
      <c r="I25" s="71" t="s">
        <v>10</v>
      </c>
      <c r="K25" s="39">
        <v>888</v>
      </c>
      <c r="L25" s="39">
        <v>344</v>
      </c>
      <c r="M25" s="39">
        <v>11.24</v>
      </c>
      <c r="N25" s="39">
        <v>79.42</v>
      </c>
      <c r="O25" s="39">
        <v>67.62</v>
      </c>
      <c r="P25" s="33">
        <f t="shared" si="0"/>
        <v>82.692871809914934</v>
      </c>
      <c r="Q25" s="262">
        <f t="shared" si="11"/>
        <v>14.857718458826488</v>
      </c>
      <c r="R25" s="4">
        <v>2.94</v>
      </c>
      <c r="S25" s="4">
        <v>0.24</v>
      </c>
      <c r="T25" s="59">
        <f t="shared" si="12"/>
        <v>0.95036360411493437</v>
      </c>
      <c r="U25" s="59">
        <f t="shared" si="13"/>
        <v>42.766362185172049</v>
      </c>
      <c r="V25" s="59">
        <f t="shared" si="14"/>
        <v>7.7580702376729344E-2</v>
      </c>
      <c r="W25" s="59">
        <f t="shared" si="15"/>
        <v>3.4911316069528207</v>
      </c>
      <c r="X25" s="59">
        <f t="shared" si="16"/>
        <v>46.257493792124869</v>
      </c>
      <c r="Y25" s="60">
        <v>30</v>
      </c>
      <c r="Z25" s="58">
        <f t="shared" si="5"/>
        <v>17.307128190085066</v>
      </c>
      <c r="AA25" s="61">
        <f t="shared" si="17"/>
        <v>0.50464703795672217</v>
      </c>
      <c r="AB25" s="63">
        <f t="shared" si="7"/>
        <v>2.94</v>
      </c>
      <c r="AC25" s="62">
        <f t="shared" si="8"/>
        <v>0.24</v>
      </c>
      <c r="AD25" s="57">
        <f t="shared" si="18"/>
        <v>9.5036360411493437</v>
      </c>
      <c r="AE25" s="58">
        <f t="shared" si="19"/>
        <v>0.77580702376729338</v>
      </c>
      <c r="AF25" s="58">
        <f t="shared" si="20"/>
        <v>34.911316069528205</v>
      </c>
    </row>
    <row r="26" spans="2:32" x14ac:dyDescent="0.35">
      <c r="B26" s="71">
        <v>44173</v>
      </c>
      <c r="C26" s="106">
        <v>2019</v>
      </c>
      <c r="D26" s="71" t="s">
        <v>932</v>
      </c>
      <c r="E26" s="71" t="s">
        <v>16</v>
      </c>
      <c r="F26" s="78" t="s">
        <v>1000</v>
      </c>
      <c r="G26" s="106">
        <v>9</v>
      </c>
      <c r="H26" s="106" t="s">
        <v>952</v>
      </c>
      <c r="I26" s="71" t="s">
        <v>8</v>
      </c>
      <c r="K26" s="39">
        <v>889</v>
      </c>
      <c r="L26" s="39">
        <v>1</v>
      </c>
      <c r="M26" s="39">
        <v>11.21</v>
      </c>
      <c r="N26" s="39">
        <v>91.92</v>
      </c>
      <c r="O26" s="39">
        <v>80.400000000000006</v>
      </c>
      <c r="P26" s="33">
        <f t="shared" si="0"/>
        <v>85.726675752694817</v>
      </c>
      <c r="Q26" s="262">
        <f t="shared" si="11"/>
        <v>12.532637075718011</v>
      </c>
      <c r="R26" s="4">
        <v>0.03</v>
      </c>
      <c r="S26" s="4">
        <v>0.05</v>
      </c>
      <c r="T26" s="59">
        <f t="shared" si="12"/>
        <v>9.2482295129353975E-3</v>
      </c>
      <c r="U26" s="59">
        <f t="shared" si="13"/>
        <v>0.41617032808209287</v>
      </c>
      <c r="V26" s="59">
        <f t="shared" si="14"/>
        <v>1.541371585489233E-2</v>
      </c>
      <c r="W26" s="59">
        <f t="shared" si="15"/>
        <v>0.69361721347015481</v>
      </c>
      <c r="X26" s="59">
        <f t="shared" si="16"/>
        <v>1.1097875415522478</v>
      </c>
      <c r="Y26" s="60">
        <v>30</v>
      </c>
      <c r="Z26" s="58">
        <f t="shared" si="5"/>
        <v>14.273324247305183</v>
      </c>
      <c r="AA26" s="61">
        <f t="shared" si="17"/>
        <v>0.48324902442549511</v>
      </c>
      <c r="AB26" s="63">
        <f t="shared" si="7"/>
        <v>0.03</v>
      </c>
      <c r="AC26" s="62">
        <f t="shared" si="8"/>
        <v>0.05</v>
      </c>
      <c r="AD26" s="57">
        <f t="shared" si="18"/>
        <v>9.2482295129353978E-2</v>
      </c>
      <c r="AE26" s="58">
        <f t="shared" si="19"/>
        <v>0.15413715854892329</v>
      </c>
      <c r="AF26" s="58">
        <f t="shared" si="20"/>
        <v>6.9361721347015486</v>
      </c>
    </row>
    <row r="27" spans="2:32" x14ac:dyDescent="0.35">
      <c r="B27" s="71">
        <v>44173</v>
      </c>
      <c r="C27" s="106">
        <v>2019</v>
      </c>
      <c r="D27" s="71" t="s">
        <v>932</v>
      </c>
      <c r="E27" s="71" t="s">
        <v>16</v>
      </c>
      <c r="F27" s="78" t="s">
        <v>1000</v>
      </c>
      <c r="G27" s="106">
        <v>9</v>
      </c>
      <c r="H27" s="106" t="s">
        <v>952</v>
      </c>
      <c r="I27" s="71" t="s">
        <v>12</v>
      </c>
      <c r="K27" s="39">
        <v>890</v>
      </c>
      <c r="L27" s="39">
        <v>233</v>
      </c>
      <c r="M27" s="39">
        <v>10.97</v>
      </c>
      <c r="N27" s="39">
        <v>98.57</v>
      </c>
      <c r="O27" s="39">
        <v>85.1</v>
      </c>
      <c r="P27" s="33">
        <f t="shared" si="0"/>
        <v>84.623287671232873</v>
      </c>
      <c r="Q27" s="262">
        <f t="shared" si="11"/>
        <v>13.665415440803489</v>
      </c>
      <c r="R27" s="4">
        <v>0.03</v>
      </c>
      <c r="S27" s="4">
        <v>0.03</v>
      </c>
      <c r="T27" s="59">
        <f t="shared" si="12"/>
        <v>9.4079320113314435E-3</v>
      </c>
      <c r="U27" s="59">
        <f t="shared" si="13"/>
        <v>0.42335694050991496</v>
      </c>
      <c r="V27" s="59">
        <f t="shared" si="14"/>
        <v>9.4079320113314435E-3</v>
      </c>
      <c r="W27" s="59">
        <f t="shared" si="15"/>
        <v>0.42335694050991496</v>
      </c>
      <c r="X27" s="59">
        <f t="shared" si="16"/>
        <v>0.84671388101982992</v>
      </c>
      <c r="Y27" s="60">
        <v>30</v>
      </c>
      <c r="Z27" s="58">
        <f t="shared" si="5"/>
        <v>15.376712328767127</v>
      </c>
      <c r="AA27" s="61">
        <f t="shared" si="17"/>
        <v>0.49085390530149736</v>
      </c>
      <c r="AB27" s="63">
        <f t="shared" si="7"/>
        <v>0.03</v>
      </c>
      <c r="AC27" s="62">
        <f t="shared" si="8"/>
        <v>0.03</v>
      </c>
      <c r="AD27" s="57">
        <f t="shared" si="18"/>
        <v>9.4079320113314435E-2</v>
      </c>
      <c r="AE27" s="58">
        <f t="shared" si="19"/>
        <v>9.4079320113314435E-2</v>
      </c>
      <c r="AF27" s="58">
        <f t="shared" si="20"/>
        <v>4.2335694050991499</v>
      </c>
    </row>
    <row r="28" spans="2:32" x14ac:dyDescent="0.35">
      <c r="B28" s="71">
        <v>44173</v>
      </c>
      <c r="C28" s="106">
        <v>2019</v>
      </c>
      <c r="D28" s="71" t="s">
        <v>932</v>
      </c>
      <c r="E28" s="71" t="s">
        <v>16</v>
      </c>
      <c r="F28" s="78" t="s">
        <v>1000</v>
      </c>
      <c r="G28" s="106">
        <v>9</v>
      </c>
      <c r="H28" s="106" t="s">
        <v>952</v>
      </c>
      <c r="I28" s="71" t="s">
        <v>11</v>
      </c>
      <c r="K28" s="39">
        <v>891</v>
      </c>
      <c r="L28" s="39">
        <v>238</v>
      </c>
      <c r="M28" s="39">
        <v>10.89</v>
      </c>
      <c r="N28" s="39">
        <v>102.8</v>
      </c>
      <c r="O28" s="39">
        <v>88.08</v>
      </c>
      <c r="P28" s="33">
        <f t="shared" si="0"/>
        <v>83.984332499183992</v>
      </c>
      <c r="Q28" s="262">
        <f t="shared" si="11"/>
        <v>14.319066147859921</v>
      </c>
      <c r="R28" s="4">
        <v>0.21</v>
      </c>
      <c r="S28" s="4">
        <v>7.0000000000000007E-2</v>
      </c>
      <c r="T28" s="59">
        <f t="shared" si="12"/>
        <v>6.651632335794791E-2</v>
      </c>
      <c r="U28" s="59">
        <f t="shared" si="13"/>
        <v>2.9932345511076561</v>
      </c>
      <c r="V28" s="59">
        <f t="shared" si="14"/>
        <v>2.217210778598264E-2</v>
      </c>
      <c r="W28" s="59">
        <f t="shared" si="15"/>
        <v>0.99774485036921878</v>
      </c>
      <c r="X28" s="59">
        <f t="shared" si="16"/>
        <v>3.9909794014768751</v>
      </c>
      <c r="Y28" s="60">
        <v>30</v>
      </c>
      <c r="Z28" s="58">
        <f t="shared" si="5"/>
        <v>16.015667500816008</v>
      </c>
      <c r="AA28" s="61">
        <f t="shared" si="17"/>
        <v>0.49534913848944157</v>
      </c>
      <c r="AB28" s="63">
        <f t="shared" si="7"/>
        <v>0.21</v>
      </c>
      <c r="AC28" s="62">
        <f t="shared" si="8"/>
        <v>7.0000000000000007E-2</v>
      </c>
      <c r="AD28" s="57">
        <f t="shared" si="18"/>
        <v>0.66516323357947904</v>
      </c>
      <c r="AE28" s="58">
        <f t="shared" si="19"/>
        <v>0.22172107785982639</v>
      </c>
      <c r="AF28" s="58">
        <f t="shared" si="20"/>
        <v>9.9774485036921874</v>
      </c>
    </row>
    <row r="29" spans="2:32" x14ac:dyDescent="0.35">
      <c r="B29" s="71">
        <v>44173</v>
      </c>
      <c r="C29" s="106">
        <v>2019</v>
      </c>
      <c r="D29" s="71" t="s">
        <v>932</v>
      </c>
      <c r="E29" s="71" t="s">
        <v>16</v>
      </c>
      <c r="F29" s="78" t="s">
        <v>1000</v>
      </c>
      <c r="G29" s="106">
        <v>9</v>
      </c>
      <c r="H29" s="106" t="s">
        <v>952</v>
      </c>
      <c r="I29" s="71" t="s">
        <v>10</v>
      </c>
      <c r="K29" s="39">
        <v>892</v>
      </c>
      <c r="L29" s="39">
        <v>349</v>
      </c>
      <c r="M29" s="39">
        <v>11.29</v>
      </c>
      <c r="N29" s="39">
        <v>78.430000000000007</v>
      </c>
      <c r="O29" s="39">
        <v>66.73</v>
      </c>
      <c r="P29" s="33">
        <f t="shared" si="0"/>
        <v>82.573726541554947</v>
      </c>
      <c r="Q29" s="262">
        <f t="shared" si="11"/>
        <v>14.917761060818565</v>
      </c>
      <c r="R29" s="4">
        <v>0.54</v>
      </c>
      <c r="S29" s="4">
        <v>0.2</v>
      </c>
      <c r="T29" s="59">
        <f t="shared" si="12"/>
        <v>0.17488636363636367</v>
      </c>
      <c r="U29" s="59">
        <f t="shared" si="13"/>
        <v>7.8698863636363656</v>
      </c>
      <c r="V29" s="59">
        <f t="shared" si="14"/>
        <v>6.4772727272727287E-2</v>
      </c>
      <c r="W29" s="59">
        <f t="shared" si="15"/>
        <v>2.914772727272728</v>
      </c>
      <c r="X29" s="59">
        <f t="shared" si="16"/>
        <v>10.784659090909093</v>
      </c>
      <c r="Y29" s="60">
        <v>30</v>
      </c>
      <c r="Z29" s="58">
        <f t="shared" si="5"/>
        <v>17.426273458445053</v>
      </c>
      <c r="AA29" s="61">
        <f t="shared" si="17"/>
        <v>0.50551948051948059</v>
      </c>
      <c r="AB29" s="63">
        <f t="shared" si="7"/>
        <v>0.54</v>
      </c>
      <c r="AC29" s="62">
        <f t="shared" si="8"/>
        <v>0.2</v>
      </c>
      <c r="AD29" s="57">
        <f t="shared" si="18"/>
        <v>1.7488636363636367</v>
      </c>
      <c r="AE29" s="58">
        <f t="shared" si="19"/>
        <v>0.64772727272727293</v>
      </c>
      <c r="AF29" s="58">
        <f t="shared" si="20"/>
        <v>29.14772727272728</v>
      </c>
    </row>
    <row r="30" spans="2:32" x14ac:dyDescent="0.35">
      <c r="B30" s="71">
        <v>44173</v>
      </c>
      <c r="C30" s="106">
        <v>2019</v>
      </c>
      <c r="D30" s="71" t="s">
        <v>932</v>
      </c>
      <c r="E30" s="71" t="s">
        <v>16</v>
      </c>
      <c r="F30" s="78" t="s">
        <v>1000</v>
      </c>
      <c r="G30" s="106">
        <v>9</v>
      </c>
      <c r="H30" s="106" t="s">
        <v>990</v>
      </c>
      <c r="I30" s="71" t="s">
        <v>8</v>
      </c>
      <c r="K30" s="39">
        <v>893</v>
      </c>
      <c r="L30" s="39">
        <v>403</v>
      </c>
      <c r="M30" s="39">
        <v>11.24</v>
      </c>
      <c r="N30" s="39">
        <v>91.39</v>
      </c>
      <c r="O30" s="39">
        <v>81.19</v>
      </c>
      <c r="P30" s="33">
        <f t="shared" si="0"/>
        <v>87.273861509669374</v>
      </c>
      <c r="Q30" s="262">
        <f t="shared" si="11"/>
        <v>11.160958529379585</v>
      </c>
      <c r="R30" s="4">
        <v>0.03</v>
      </c>
      <c r="S30" s="4">
        <v>0.04</v>
      </c>
      <c r="T30" s="59">
        <f t="shared" si="12"/>
        <v>9.0310936383130817E-3</v>
      </c>
      <c r="U30" s="59">
        <f t="shared" si="13"/>
        <v>0.40639921372408866</v>
      </c>
      <c r="V30" s="59">
        <f t="shared" si="14"/>
        <v>1.2041458184417443E-2</v>
      </c>
      <c r="W30" s="59">
        <f t="shared" si="15"/>
        <v>0.54186561829878488</v>
      </c>
      <c r="X30" s="59">
        <f t="shared" si="16"/>
        <v>0.94826483202287348</v>
      </c>
      <c r="Y30" s="60">
        <v>30</v>
      </c>
      <c r="Z30" s="58">
        <f t="shared" si="5"/>
        <v>12.726138490330626</v>
      </c>
      <c r="AA30" s="61">
        <f t="shared" si="17"/>
        <v>0.47290922087205145</v>
      </c>
      <c r="AB30" s="63">
        <f t="shared" si="7"/>
        <v>0.03</v>
      </c>
      <c r="AC30" s="62">
        <f t="shared" si="8"/>
        <v>0.04</v>
      </c>
      <c r="AD30" s="57">
        <f t="shared" si="18"/>
        <v>9.0310936383130813E-2</v>
      </c>
      <c r="AE30" s="58">
        <f t="shared" si="19"/>
        <v>0.12041458184417443</v>
      </c>
      <c r="AF30" s="58">
        <f t="shared" si="20"/>
        <v>5.4186561829878492</v>
      </c>
    </row>
    <row r="31" spans="2:32" x14ac:dyDescent="0.35">
      <c r="B31" s="71">
        <v>44173</v>
      </c>
      <c r="C31" s="106">
        <v>2019</v>
      </c>
      <c r="D31" s="71" t="s">
        <v>932</v>
      </c>
      <c r="E31" s="71" t="s">
        <v>16</v>
      </c>
      <c r="F31" s="78" t="s">
        <v>1000</v>
      </c>
      <c r="G31" s="106">
        <v>9</v>
      </c>
      <c r="H31" s="106" t="s">
        <v>990</v>
      </c>
      <c r="I31" s="71" t="s">
        <v>12</v>
      </c>
      <c r="K31" s="39">
        <v>894</v>
      </c>
      <c r="L31" s="39">
        <v>397</v>
      </c>
      <c r="M31" s="39">
        <v>11.23</v>
      </c>
      <c r="N31" s="39">
        <v>94.28</v>
      </c>
      <c r="O31" s="39">
        <v>82.03</v>
      </c>
      <c r="P31" s="33">
        <f t="shared" si="0"/>
        <v>85.249849488260082</v>
      </c>
      <c r="Q31" s="262">
        <f t="shared" si="11"/>
        <v>12.993211709800596</v>
      </c>
      <c r="R31" s="4">
        <v>0.03</v>
      </c>
      <c r="S31" s="4">
        <v>0.03</v>
      </c>
      <c r="T31" s="59">
        <f t="shared" si="12"/>
        <v>9.3167372881355921E-3</v>
      </c>
      <c r="U31" s="59">
        <f t="shared" si="13"/>
        <v>0.41925317796610162</v>
      </c>
      <c r="V31" s="59">
        <f t="shared" si="14"/>
        <v>9.3167372881355921E-3</v>
      </c>
      <c r="W31" s="59">
        <f t="shared" si="15"/>
        <v>0.41925317796610162</v>
      </c>
      <c r="X31" s="59">
        <f t="shared" si="16"/>
        <v>0.83850635593220324</v>
      </c>
      <c r="Y31" s="60">
        <v>30</v>
      </c>
      <c r="Z31" s="58">
        <f t="shared" si="5"/>
        <v>14.750150511739918</v>
      </c>
      <c r="AA31" s="61">
        <f t="shared" si="17"/>
        <v>0.48651129943502824</v>
      </c>
      <c r="AB31" s="63">
        <f t="shared" si="7"/>
        <v>0.03</v>
      </c>
      <c r="AC31" s="62">
        <f t="shared" si="8"/>
        <v>0.03</v>
      </c>
      <c r="AD31" s="57">
        <f t="shared" si="18"/>
        <v>9.3167372881355917E-2</v>
      </c>
      <c r="AE31" s="58">
        <f t="shared" si="19"/>
        <v>9.3167372881355917E-2</v>
      </c>
      <c r="AF31" s="58">
        <f t="shared" si="20"/>
        <v>4.1925317796610164</v>
      </c>
    </row>
    <row r="32" spans="2:32" x14ac:dyDescent="0.35">
      <c r="B32" s="71">
        <v>44173</v>
      </c>
      <c r="C32" s="106">
        <v>2019</v>
      </c>
      <c r="D32" s="71" t="s">
        <v>932</v>
      </c>
      <c r="E32" s="71" t="s">
        <v>16</v>
      </c>
      <c r="F32" s="78" t="s">
        <v>1000</v>
      </c>
      <c r="G32" s="106">
        <v>9</v>
      </c>
      <c r="H32" s="106" t="s">
        <v>990</v>
      </c>
      <c r="I32" s="71" t="s">
        <v>11</v>
      </c>
      <c r="K32" s="39">
        <v>895</v>
      </c>
      <c r="L32" s="39">
        <v>405</v>
      </c>
      <c r="M32" s="39">
        <v>11.14</v>
      </c>
      <c r="N32" s="39">
        <v>101.7</v>
      </c>
      <c r="O32" s="39">
        <v>88.54</v>
      </c>
      <c r="P32" s="33">
        <f t="shared" si="0"/>
        <v>85.468197879858664</v>
      </c>
      <c r="Q32" s="262">
        <f t="shared" si="11"/>
        <v>12.940019665683378</v>
      </c>
      <c r="R32" s="4">
        <v>0.03</v>
      </c>
      <c r="S32" s="4">
        <v>0.04</v>
      </c>
      <c r="T32" s="59">
        <f t="shared" si="12"/>
        <v>9.2852713178294549E-3</v>
      </c>
      <c r="U32" s="59">
        <f t="shared" si="13"/>
        <v>0.41783720930232549</v>
      </c>
      <c r="V32" s="59">
        <f t="shared" si="14"/>
        <v>1.238036175710594E-2</v>
      </c>
      <c r="W32" s="59">
        <f t="shared" si="15"/>
        <v>0.55711627906976724</v>
      </c>
      <c r="X32" s="59">
        <f t="shared" si="16"/>
        <v>0.97495348837209272</v>
      </c>
      <c r="Y32" s="60">
        <v>30</v>
      </c>
      <c r="Z32" s="58">
        <f t="shared" si="5"/>
        <v>14.531802120141336</v>
      </c>
      <c r="AA32" s="61">
        <f t="shared" si="17"/>
        <v>0.48501291989664075</v>
      </c>
      <c r="AB32" s="63">
        <f t="shared" si="7"/>
        <v>0.03</v>
      </c>
      <c r="AC32" s="62">
        <f t="shared" si="8"/>
        <v>0.04</v>
      </c>
      <c r="AD32" s="57">
        <f t="shared" si="18"/>
        <v>9.2852713178294549E-2</v>
      </c>
      <c r="AE32" s="58">
        <f t="shared" si="19"/>
        <v>0.1238036175710594</v>
      </c>
      <c r="AF32" s="58">
        <f t="shared" si="20"/>
        <v>5.571162790697672</v>
      </c>
    </row>
    <row r="33" spans="2:32" x14ac:dyDescent="0.35">
      <c r="B33" s="71">
        <v>44173</v>
      </c>
      <c r="C33" s="106">
        <v>2019</v>
      </c>
      <c r="D33" s="71" t="s">
        <v>932</v>
      </c>
      <c r="E33" s="71" t="s">
        <v>16</v>
      </c>
      <c r="F33" s="78" t="s">
        <v>1000</v>
      </c>
      <c r="G33" s="106">
        <v>9</v>
      </c>
      <c r="H33" s="106" t="s">
        <v>990</v>
      </c>
      <c r="I33" s="71" t="s">
        <v>10</v>
      </c>
      <c r="K33" s="39">
        <v>896</v>
      </c>
      <c r="L33" s="39">
        <v>346</v>
      </c>
      <c r="M33" s="39">
        <v>11.17</v>
      </c>
      <c r="N33" s="39">
        <v>87.1</v>
      </c>
      <c r="O33" s="39">
        <v>74.489999999999995</v>
      </c>
      <c r="P33" s="33">
        <f t="shared" si="0"/>
        <v>83.39259844593704</v>
      </c>
      <c r="Q33" s="262">
        <f t="shared" si="11"/>
        <v>14.477611940298507</v>
      </c>
      <c r="R33" s="4">
        <v>0.35</v>
      </c>
      <c r="S33" s="4">
        <v>0.08</v>
      </c>
      <c r="T33" s="59">
        <f t="shared" si="12"/>
        <v>0.11189553063802907</v>
      </c>
      <c r="U33" s="59">
        <f t="shared" si="13"/>
        <v>5.0352988787113082</v>
      </c>
      <c r="V33" s="59">
        <f t="shared" si="14"/>
        <v>2.5576121288692362E-2</v>
      </c>
      <c r="W33" s="59">
        <f t="shared" si="15"/>
        <v>1.1509254579911563</v>
      </c>
      <c r="X33" s="59">
        <f t="shared" si="16"/>
        <v>6.1862243367024643</v>
      </c>
      <c r="Y33" s="60">
        <v>30</v>
      </c>
      <c r="Z33" s="58">
        <f t="shared" si="5"/>
        <v>16.60740155406296</v>
      </c>
      <c r="AA33" s="61">
        <f t="shared" si="17"/>
        <v>0.49957359444093496</v>
      </c>
      <c r="AB33" s="63">
        <f t="shared" si="7"/>
        <v>0.35</v>
      </c>
      <c r="AC33" s="62">
        <f t="shared" si="8"/>
        <v>0.08</v>
      </c>
      <c r="AD33" s="57">
        <f t="shared" si="18"/>
        <v>1.1189553063802906</v>
      </c>
      <c r="AE33" s="58">
        <f t="shared" si="19"/>
        <v>0.25576121288692361</v>
      </c>
      <c r="AF33" s="58">
        <f t="shared" si="20"/>
        <v>11.509254579911563</v>
      </c>
    </row>
    <row r="34" spans="2:32" x14ac:dyDescent="0.35">
      <c r="B34" s="71">
        <v>44173</v>
      </c>
      <c r="C34" s="106">
        <v>2019</v>
      </c>
      <c r="D34" s="71" t="s">
        <v>932</v>
      </c>
      <c r="E34" s="71" t="s">
        <v>16</v>
      </c>
      <c r="F34" s="78" t="s">
        <v>997</v>
      </c>
      <c r="G34" s="106">
        <v>6</v>
      </c>
      <c r="H34" s="106" t="s">
        <v>990</v>
      </c>
      <c r="I34" s="71" t="s">
        <v>8</v>
      </c>
      <c r="K34" s="39">
        <v>897</v>
      </c>
      <c r="L34" s="39">
        <v>404</v>
      </c>
      <c r="M34" s="39">
        <v>11.21</v>
      </c>
      <c r="N34" s="39">
        <v>92.31</v>
      </c>
      <c r="O34" s="39">
        <v>81.349999999999994</v>
      </c>
      <c r="P34" s="33">
        <f t="shared" ref="P34:P65" si="21">100/(N34-M34)*(O34-M34)</f>
        <v>86.485819975339069</v>
      </c>
      <c r="Q34" s="262">
        <f t="shared" si="11"/>
        <v>11.873036507420656</v>
      </c>
      <c r="R34" s="4">
        <v>0.21</v>
      </c>
      <c r="S34" s="4">
        <v>0.01</v>
      </c>
      <c r="T34" s="59">
        <f t="shared" si="12"/>
        <v>6.3985029940119786E-2</v>
      </c>
      <c r="U34" s="59">
        <f t="shared" si="13"/>
        <v>2.8793263473053905</v>
      </c>
      <c r="V34" s="59">
        <f t="shared" si="14"/>
        <v>3.0469061876247524E-3</v>
      </c>
      <c r="W34" s="59">
        <f t="shared" si="15"/>
        <v>0.13711077844311387</v>
      </c>
      <c r="X34" s="59">
        <f t="shared" si="16"/>
        <v>3.0164371257485043</v>
      </c>
      <c r="Y34" s="60">
        <v>30</v>
      </c>
      <c r="Z34" s="58">
        <f t="shared" si="5"/>
        <v>13.514180024660931</v>
      </c>
      <c r="AA34" s="61">
        <f t="shared" si="17"/>
        <v>0.47812945537496454</v>
      </c>
      <c r="AB34" s="63">
        <f t="shared" si="7"/>
        <v>0.21</v>
      </c>
      <c r="AC34" s="62">
        <f t="shared" si="8"/>
        <v>0.01</v>
      </c>
      <c r="AD34" s="57">
        <f t="shared" si="18"/>
        <v>0.63985029940119786</v>
      </c>
      <c r="AE34" s="58">
        <f t="shared" si="19"/>
        <v>3.0469061876247525E-2</v>
      </c>
      <c r="AF34" s="58">
        <f t="shared" si="20"/>
        <v>1.3711077844311386</v>
      </c>
    </row>
    <row r="35" spans="2:32" x14ac:dyDescent="0.35">
      <c r="B35" s="71">
        <v>44173</v>
      </c>
      <c r="C35" s="106">
        <v>2019</v>
      </c>
      <c r="D35" s="71" t="s">
        <v>932</v>
      </c>
      <c r="E35" s="71" t="s">
        <v>16</v>
      </c>
      <c r="F35" s="78" t="s">
        <v>997</v>
      </c>
      <c r="G35" s="106">
        <v>6</v>
      </c>
      <c r="H35" s="106" t="s">
        <v>990</v>
      </c>
      <c r="I35" s="71" t="s">
        <v>12</v>
      </c>
      <c r="K35" s="39">
        <v>898</v>
      </c>
      <c r="L35" s="39">
        <v>406</v>
      </c>
      <c r="M35" s="39">
        <v>11.22</v>
      </c>
      <c r="N35" s="39">
        <v>100.83</v>
      </c>
      <c r="O35" s="39">
        <v>88.75</v>
      </c>
      <c r="P35" s="33">
        <f t="shared" si="21"/>
        <v>86.519361678384115</v>
      </c>
      <c r="Q35" s="262">
        <f t="shared" si="11"/>
        <v>11.980561340870771</v>
      </c>
      <c r="R35" s="33"/>
      <c r="S35" s="15"/>
      <c r="T35" s="59">
        <f t="shared" si="12"/>
        <v>0</v>
      </c>
      <c r="U35" s="59">
        <f t="shared" si="13"/>
        <v>0</v>
      </c>
      <c r="V35" s="59">
        <f t="shared" si="14"/>
        <v>0</v>
      </c>
      <c r="W35" s="59">
        <f t="shared" si="15"/>
        <v>0</v>
      </c>
      <c r="X35" s="59">
        <f t="shared" si="16"/>
        <v>0</v>
      </c>
      <c r="Y35" s="60">
        <v>30</v>
      </c>
      <c r="Z35" s="58">
        <f t="shared" si="5"/>
        <v>13.480638321615885</v>
      </c>
      <c r="AA35" s="61">
        <f t="shared" si="17"/>
        <v>0.47790532697020499</v>
      </c>
      <c r="AB35" s="63">
        <f t="shared" si="7"/>
        <v>0</v>
      </c>
      <c r="AC35" s="62">
        <f t="shared" si="8"/>
        <v>0</v>
      </c>
      <c r="AD35" s="57">
        <f t="shared" si="18"/>
        <v>0</v>
      </c>
      <c r="AE35" s="58">
        <f t="shared" si="19"/>
        <v>0</v>
      </c>
      <c r="AF35" s="58">
        <f t="shared" si="20"/>
        <v>0</v>
      </c>
    </row>
    <row r="36" spans="2:32" x14ac:dyDescent="0.35">
      <c r="B36" s="71">
        <v>44173</v>
      </c>
      <c r="C36" s="106">
        <v>2019</v>
      </c>
      <c r="D36" s="71" t="s">
        <v>932</v>
      </c>
      <c r="E36" s="71" t="s">
        <v>16</v>
      </c>
      <c r="F36" s="78" t="s">
        <v>997</v>
      </c>
      <c r="G36" s="106">
        <v>6</v>
      </c>
      <c r="H36" s="106" t="s">
        <v>990</v>
      </c>
      <c r="I36" s="71" t="s">
        <v>11</v>
      </c>
      <c r="K36" s="39">
        <v>899</v>
      </c>
      <c r="L36" s="39">
        <v>392</v>
      </c>
      <c r="M36" s="39">
        <v>11.33</v>
      </c>
      <c r="N36" s="39">
        <v>93</v>
      </c>
      <c r="O36" s="39">
        <v>81.75</v>
      </c>
      <c r="P36" s="33">
        <f t="shared" si="21"/>
        <v>86.225052038692297</v>
      </c>
      <c r="Q36" s="262">
        <f t="shared" si="11"/>
        <v>12.096774193548388</v>
      </c>
      <c r="R36" s="33">
        <v>0.15</v>
      </c>
      <c r="S36" s="15">
        <v>0.02</v>
      </c>
      <c r="T36" s="59">
        <f t="shared" si="12"/>
        <v>4.5887176938369786E-2</v>
      </c>
      <c r="U36" s="59">
        <f t="shared" si="13"/>
        <v>2.0649229622266403</v>
      </c>
      <c r="V36" s="59">
        <f t="shared" si="14"/>
        <v>6.1182902584493038E-3</v>
      </c>
      <c r="W36" s="59">
        <f t="shared" si="15"/>
        <v>0.27532306163021869</v>
      </c>
      <c r="X36" s="59">
        <f t="shared" si="16"/>
        <v>2.3402460238568592</v>
      </c>
      <c r="Y36" s="60">
        <v>30</v>
      </c>
      <c r="Z36" s="58">
        <f t="shared" si="5"/>
        <v>13.774947961307703</v>
      </c>
      <c r="AA36" s="61">
        <f t="shared" si="17"/>
        <v>0.4798778756035218</v>
      </c>
      <c r="AB36" s="63">
        <f t="shared" si="7"/>
        <v>0.15</v>
      </c>
      <c r="AC36" s="62">
        <f t="shared" si="8"/>
        <v>0.02</v>
      </c>
      <c r="AD36" s="57">
        <f t="shared" si="18"/>
        <v>0.45887176938369789</v>
      </c>
      <c r="AE36" s="58">
        <f t="shared" si="19"/>
        <v>6.1182902584493035E-2</v>
      </c>
      <c r="AF36" s="58">
        <f t="shared" si="20"/>
        <v>2.7532306163021869</v>
      </c>
    </row>
    <row r="37" spans="2:32" x14ac:dyDescent="0.35">
      <c r="B37" s="71">
        <v>44173</v>
      </c>
      <c r="C37" s="106">
        <v>2019</v>
      </c>
      <c r="D37" s="71" t="s">
        <v>932</v>
      </c>
      <c r="E37" s="71" t="s">
        <v>16</v>
      </c>
      <c r="F37" s="78" t="s">
        <v>997</v>
      </c>
      <c r="G37" s="106">
        <v>6</v>
      </c>
      <c r="H37" s="106" t="s">
        <v>990</v>
      </c>
      <c r="I37" s="71" t="s">
        <v>10</v>
      </c>
      <c r="K37" s="39">
        <v>900</v>
      </c>
      <c r="L37" s="39">
        <v>348</v>
      </c>
      <c r="M37" s="39">
        <v>11.27</v>
      </c>
      <c r="N37" s="39">
        <v>83.36</v>
      </c>
      <c r="O37" s="39">
        <v>71.59</v>
      </c>
      <c r="P37" s="33">
        <f t="shared" si="21"/>
        <v>83.673186294909158</v>
      </c>
      <c r="Q37" s="262">
        <f t="shared" si="11"/>
        <v>14.11948176583493</v>
      </c>
      <c r="R37" s="33">
        <v>1.6099999999999999</v>
      </c>
      <c r="S37" s="15">
        <v>0.12</v>
      </c>
      <c r="T37" s="59">
        <f t="shared" si="12"/>
        <v>0.51245349801060991</v>
      </c>
      <c r="U37" s="59">
        <f t="shared" si="13"/>
        <v>23.060407410477445</v>
      </c>
      <c r="V37" s="59">
        <f t="shared" si="14"/>
        <v>3.8195291777188313E-2</v>
      </c>
      <c r="W37" s="59">
        <f t="shared" si="15"/>
        <v>1.7187881299734742</v>
      </c>
      <c r="X37" s="59">
        <f t="shared" si="16"/>
        <v>24.779195540450921</v>
      </c>
      <c r="Y37" s="60">
        <v>30</v>
      </c>
      <c r="Z37" s="58">
        <f t="shared" si="5"/>
        <v>16.326813705090842</v>
      </c>
      <c r="AA37" s="61">
        <f t="shared" si="17"/>
        <v>0.49756299734748</v>
      </c>
      <c r="AB37" s="63">
        <f t="shared" si="7"/>
        <v>1.6099999999999999</v>
      </c>
      <c r="AC37" s="62">
        <f t="shared" si="8"/>
        <v>0.12</v>
      </c>
      <c r="AD37" s="57">
        <f t="shared" si="18"/>
        <v>5.1245349801060991</v>
      </c>
      <c r="AE37" s="58">
        <f t="shared" si="19"/>
        <v>0.38195291777188312</v>
      </c>
      <c r="AF37" s="58">
        <f t="shared" si="20"/>
        <v>17.187881299734741</v>
      </c>
    </row>
    <row r="38" spans="2:32" x14ac:dyDescent="0.35">
      <c r="B38" s="71">
        <v>44173</v>
      </c>
      <c r="C38" s="106">
        <v>2019</v>
      </c>
      <c r="D38" s="71" t="s">
        <v>932</v>
      </c>
      <c r="E38" s="71" t="s">
        <v>16</v>
      </c>
      <c r="F38" s="78" t="s">
        <v>997</v>
      </c>
      <c r="G38" s="106">
        <v>6</v>
      </c>
      <c r="H38" s="106" t="s">
        <v>952</v>
      </c>
      <c r="I38" s="71" t="s">
        <v>8</v>
      </c>
      <c r="K38" s="39">
        <v>901</v>
      </c>
      <c r="L38" s="39">
        <v>410</v>
      </c>
      <c r="M38" s="39">
        <v>11.16</v>
      </c>
      <c r="N38" s="39">
        <v>93.4</v>
      </c>
      <c r="O38" s="39">
        <v>81.290000000000006</v>
      </c>
      <c r="P38" s="33">
        <f t="shared" si="21"/>
        <v>85.274805447470825</v>
      </c>
      <c r="Q38" s="262">
        <f t="shared" si="11"/>
        <v>12.965738758029977</v>
      </c>
      <c r="R38" s="33">
        <v>0.33</v>
      </c>
      <c r="S38" s="13">
        <v>0.01</v>
      </c>
      <c r="T38" s="59">
        <f t="shared" si="12"/>
        <v>0.1024444602880365</v>
      </c>
      <c r="U38" s="59">
        <f t="shared" si="13"/>
        <v>4.610000712961642</v>
      </c>
      <c r="V38" s="59">
        <f t="shared" si="14"/>
        <v>3.1043775844859546E-3</v>
      </c>
      <c r="W38" s="59">
        <f t="shared" si="15"/>
        <v>0.13969699130186797</v>
      </c>
      <c r="X38" s="59">
        <f t="shared" si="16"/>
        <v>4.74969770426351</v>
      </c>
      <c r="Y38" s="60">
        <v>30</v>
      </c>
      <c r="Z38" s="58">
        <f t="shared" si="5"/>
        <v>14.725194552529175</v>
      </c>
      <c r="AA38" s="61">
        <f t="shared" si="17"/>
        <v>0.48633965492656489</v>
      </c>
      <c r="AB38" s="63">
        <f t="shared" si="7"/>
        <v>0.33</v>
      </c>
      <c r="AC38" s="62">
        <f t="shared" si="8"/>
        <v>0.01</v>
      </c>
      <c r="AD38" s="57">
        <f t="shared" si="18"/>
        <v>1.0244446028803651</v>
      </c>
      <c r="AE38" s="58">
        <f t="shared" si="19"/>
        <v>3.1043775844859546E-2</v>
      </c>
      <c r="AF38" s="58">
        <f t="shared" si="20"/>
        <v>1.3969699130186797</v>
      </c>
    </row>
    <row r="39" spans="2:32" x14ac:dyDescent="0.35">
      <c r="B39" s="71">
        <v>44173</v>
      </c>
      <c r="C39" s="106">
        <v>2019</v>
      </c>
      <c r="D39" s="71" t="s">
        <v>932</v>
      </c>
      <c r="E39" s="71" t="s">
        <v>16</v>
      </c>
      <c r="F39" s="78" t="s">
        <v>997</v>
      </c>
      <c r="G39" s="106">
        <v>6</v>
      </c>
      <c r="H39" s="106" t="s">
        <v>952</v>
      </c>
      <c r="I39" s="71" t="s">
        <v>12</v>
      </c>
      <c r="K39" s="39">
        <v>902</v>
      </c>
      <c r="L39" s="39">
        <v>407</v>
      </c>
      <c r="M39" s="39">
        <v>10.95</v>
      </c>
      <c r="N39" s="39">
        <v>88.7</v>
      </c>
      <c r="O39" s="39">
        <v>77.010000000000005</v>
      </c>
      <c r="P39" s="33">
        <f t="shared" si="21"/>
        <v>84.964630225080384</v>
      </c>
      <c r="Q39" s="262">
        <f t="shared" si="11"/>
        <v>13.179255918827506</v>
      </c>
      <c r="R39" s="33">
        <v>0.25</v>
      </c>
      <c r="S39" s="13">
        <v>0.04</v>
      </c>
      <c r="T39" s="59">
        <f t="shared" si="12"/>
        <v>7.7984029669996971E-2</v>
      </c>
      <c r="U39" s="59">
        <f t="shared" si="13"/>
        <v>3.5092813351498635</v>
      </c>
      <c r="V39" s="59">
        <f t="shared" si="14"/>
        <v>1.2477444747199515E-2</v>
      </c>
      <c r="W39" s="59">
        <f t="shared" si="15"/>
        <v>0.56148501362397818</v>
      </c>
      <c r="X39" s="59">
        <f t="shared" si="16"/>
        <v>4.0707663487738417</v>
      </c>
      <c r="Y39" s="60">
        <v>30</v>
      </c>
      <c r="Z39" s="58">
        <f t="shared" si="5"/>
        <v>15.035369774919616</v>
      </c>
      <c r="AA39" s="61">
        <f t="shared" si="17"/>
        <v>0.4884801695428399</v>
      </c>
      <c r="AB39" s="63">
        <f t="shared" si="7"/>
        <v>0.25</v>
      </c>
      <c r="AC39" s="62">
        <f t="shared" si="8"/>
        <v>0.04</v>
      </c>
      <c r="AD39" s="57">
        <f t="shared" si="18"/>
        <v>0.77984029669996968</v>
      </c>
      <c r="AE39" s="58">
        <f t="shared" si="19"/>
        <v>0.12477444747199515</v>
      </c>
      <c r="AF39" s="58">
        <f t="shared" si="20"/>
        <v>5.6148501362397818</v>
      </c>
    </row>
    <row r="40" spans="2:32" x14ac:dyDescent="0.35">
      <c r="B40" s="71">
        <v>44173</v>
      </c>
      <c r="C40" s="106">
        <v>2019</v>
      </c>
      <c r="D40" s="71" t="s">
        <v>932</v>
      </c>
      <c r="E40" s="71" t="s">
        <v>16</v>
      </c>
      <c r="F40" s="78" t="s">
        <v>997</v>
      </c>
      <c r="G40" s="106">
        <v>6</v>
      </c>
      <c r="H40" s="106" t="s">
        <v>952</v>
      </c>
      <c r="I40" s="71" t="s">
        <v>11</v>
      </c>
      <c r="K40" s="39">
        <v>903</v>
      </c>
      <c r="L40" s="39">
        <v>409</v>
      </c>
      <c r="M40" s="39">
        <v>10.94</v>
      </c>
      <c r="N40" s="39">
        <v>98.47</v>
      </c>
      <c r="O40" s="39">
        <v>85.11</v>
      </c>
      <c r="P40" s="33">
        <f t="shared" si="21"/>
        <v>84.736661715983089</v>
      </c>
      <c r="Q40" s="262">
        <f t="shared" si="11"/>
        <v>13.567584035746927</v>
      </c>
      <c r="R40" s="33">
        <v>0.7</v>
      </c>
      <c r="S40" s="10">
        <v>0.05</v>
      </c>
      <c r="T40" s="59">
        <f t="shared" si="12"/>
        <v>0.21913105028987465</v>
      </c>
      <c r="U40" s="59">
        <f t="shared" si="13"/>
        <v>9.8608972630443592</v>
      </c>
      <c r="V40" s="59">
        <f t="shared" si="14"/>
        <v>1.5652217877848189E-2</v>
      </c>
      <c r="W40" s="59">
        <f t="shared" si="15"/>
        <v>0.70434980450316853</v>
      </c>
      <c r="X40" s="59">
        <f t="shared" si="16"/>
        <v>10.565247067547528</v>
      </c>
      <c r="Y40" s="60">
        <v>30</v>
      </c>
      <c r="Z40" s="58">
        <f t="shared" si="5"/>
        <v>15.263338284016911</v>
      </c>
      <c r="AA40" s="61">
        <f t="shared" si="17"/>
        <v>0.49006336793851962</v>
      </c>
      <c r="AB40" s="63">
        <f t="shared" si="7"/>
        <v>0.7</v>
      </c>
      <c r="AC40" s="62">
        <f t="shared" si="8"/>
        <v>0.05</v>
      </c>
      <c r="AD40" s="57">
        <f t="shared" si="18"/>
        <v>2.1913105028987463</v>
      </c>
      <c r="AE40" s="58">
        <f t="shared" si="19"/>
        <v>0.1565221787784819</v>
      </c>
      <c r="AF40" s="58">
        <f t="shared" si="20"/>
        <v>7.0434980450316855</v>
      </c>
    </row>
    <row r="41" spans="2:32" x14ac:dyDescent="0.35">
      <c r="B41" s="71">
        <v>44173</v>
      </c>
      <c r="C41" s="106">
        <v>2019</v>
      </c>
      <c r="D41" s="71" t="s">
        <v>932</v>
      </c>
      <c r="E41" s="71" t="s">
        <v>16</v>
      </c>
      <c r="F41" s="78" t="s">
        <v>997</v>
      </c>
      <c r="G41" s="106">
        <v>6</v>
      </c>
      <c r="H41" s="106" t="s">
        <v>952</v>
      </c>
      <c r="I41" s="71" t="s">
        <v>10</v>
      </c>
      <c r="K41" s="39">
        <v>904</v>
      </c>
      <c r="L41" s="39">
        <v>350</v>
      </c>
      <c r="M41" s="39">
        <v>10.93</v>
      </c>
      <c r="N41" s="39">
        <v>85.04</v>
      </c>
      <c r="O41" s="39">
        <v>72.86</v>
      </c>
      <c r="P41" s="33">
        <f t="shared" si="21"/>
        <v>83.564970989070289</v>
      </c>
      <c r="Q41" s="262">
        <f t="shared" si="11"/>
        <v>14.322671683913461</v>
      </c>
      <c r="R41" s="33">
        <v>2.74</v>
      </c>
      <c r="S41" s="13">
        <v>0.27</v>
      </c>
      <c r="T41" s="59">
        <f t="shared" si="12"/>
        <v>0.87361004359761052</v>
      </c>
      <c r="U41" s="59">
        <f t="shared" si="13"/>
        <v>39.312451961892471</v>
      </c>
      <c r="V41" s="59">
        <f t="shared" si="14"/>
        <v>8.6085661230421481E-2</v>
      </c>
      <c r="W41" s="59">
        <f t="shared" si="15"/>
        <v>3.8738547553689666</v>
      </c>
      <c r="X41" s="59">
        <f t="shared" si="16"/>
        <v>43.186306717261438</v>
      </c>
      <c r="Y41" s="60">
        <v>30</v>
      </c>
      <c r="Z41" s="58">
        <f t="shared" si="5"/>
        <v>16.435029010929711</v>
      </c>
      <c r="AA41" s="61">
        <f t="shared" si="17"/>
        <v>0.49833683190699185</v>
      </c>
      <c r="AB41" s="63">
        <f t="shared" si="7"/>
        <v>2.74</v>
      </c>
      <c r="AC41" s="62">
        <f t="shared" si="8"/>
        <v>0.27</v>
      </c>
      <c r="AD41" s="57">
        <f t="shared" si="18"/>
        <v>8.7361004359761054</v>
      </c>
      <c r="AE41" s="58">
        <f t="shared" si="19"/>
        <v>0.86085661230421484</v>
      </c>
      <c r="AF41" s="58">
        <f t="shared" si="20"/>
        <v>38.738547553689664</v>
      </c>
    </row>
    <row r="42" spans="2:32" x14ac:dyDescent="0.35">
      <c r="B42" s="71">
        <v>44173</v>
      </c>
      <c r="C42" s="106">
        <v>2019</v>
      </c>
      <c r="D42" s="71" t="s">
        <v>932</v>
      </c>
      <c r="E42" s="71" t="s">
        <v>15</v>
      </c>
      <c r="F42" s="78" t="s">
        <v>999</v>
      </c>
      <c r="G42" s="106">
        <v>8</v>
      </c>
      <c r="H42" s="106" t="s">
        <v>990</v>
      </c>
      <c r="I42" s="71" t="s">
        <v>8</v>
      </c>
      <c r="K42" s="39">
        <v>905</v>
      </c>
      <c r="L42" s="39">
        <v>408</v>
      </c>
      <c r="M42" s="39">
        <v>10.9</v>
      </c>
      <c r="N42" s="39">
        <v>91</v>
      </c>
      <c r="O42" s="39">
        <v>80.010000000000005</v>
      </c>
      <c r="P42" s="33">
        <f t="shared" si="21"/>
        <v>86.279650436953816</v>
      </c>
      <c r="Q42" s="262">
        <f t="shared" si="11"/>
        <v>12.076923076923071</v>
      </c>
      <c r="R42" s="33">
        <v>0.23</v>
      </c>
      <c r="S42" s="44">
        <v>0.02</v>
      </c>
      <c r="T42" s="59">
        <f t="shared" si="12"/>
        <v>7.0301258862682667E-2</v>
      </c>
      <c r="U42" s="59">
        <f t="shared" si="13"/>
        <v>3.1635566488207201</v>
      </c>
      <c r="V42" s="59">
        <f t="shared" si="14"/>
        <v>6.1131529445811019E-3</v>
      </c>
      <c r="W42" s="59">
        <f t="shared" si="15"/>
        <v>0.27509188250614958</v>
      </c>
      <c r="X42" s="59">
        <f t="shared" si="16"/>
        <v>3.4386485313268698</v>
      </c>
      <c r="Y42" s="60">
        <v>30</v>
      </c>
      <c r="Z42" s="58">
        <f t="shared" si="5"/>
        <v>13.720349563046184</v>
      </c>
      <c r="AA42" s="61">
        <f t="shared" si="17"/>
        <v>0.47951092461293582</v>
      </c>
      <c r="AB42" s="63">
        <f t="shared" si="7"/>
        <v>0.23</v>
      </c>
      <c r="AC42" s="62">
        <f t="shared" si="8"/>
        <v>0.02</v>
      </c>
      <c r="AD42" s="57">
        <f t="shared" si="18"/>
        <v>0.7030125886268267</v>
      </c>
      <c r="AE42" s="58">
        <f t="shared" si="19"/>
        <v>6.1131529445811017E-2</v>
      </c>
      <c r="AF42" s="58">
        <f t="shared" si="20"/>
        <v>2.750918825061496</v>
      </c>
    </row>
    <row r="43" spans="2:32" x14ac:dyDescent="0.35">
      <c r="B43" s="71">
        <v>44173</v>
      </c>
      <c r="C43" s="106">
        <v>2019</v>
      </c>
      <c r="D43" s="71" t="s">
        <v>932</v>
      </c>
      <c r="E43" s="71" t="s">
        <v>15</v>
      </c>
      <c r="F43" s="78" t="s">
        <v>999</v>
      </c>
      <c r="G43" s="106">
        <v>8</v>
      </c>
      <c r="H43" s="106" t="s">
        <v>990</v>
      </c>
      <c r="I43" s="71" t="s">
        <v>12</v>
      </c>
      <c r="K43" s="39">
        <v>906</v>
      </c>
      <c r="L43" s="39">
        <v>368</v>
      </c>
      <c r="M43" s="39">
        <v>11.31</v>
      </c>
      <c r="N43" s="39">
        <v>99.14</v>
      </c>
      <c r="O43" s="39">
        <v>86.86</v>
      </c>
      <c r="P43" s="33">
        <f t="shared" si="21"/>
        <v>86.018444722759867</v>
      </c>
      <c r="Q43" s="262">
        <f t="shared" si="11"/>
        <v>12.386524107322979</v>
      </c>
      <c r="R43" s="33">
        <v>0.11</v>
      </c>
      <c r="S43" s="13">
        <v>0.02</v>
      </c>
      <c r="T43" s="59">
        <f t="shared" si="12"/>
        <v>3.3757842488418274E-2</v>
      </c>
      <c r="U43" s="59">
        <f t="shared" si="13"/>
        <v>1.5191029119788224</v>
      </c>
      <c r="V43" s="59">
        <f t="shared" si="14"/>
        <v>6.1377895433487768E-3</v>
      </c>
      <c r="W43" s="59">
        <f t="shared" si="15"/>
        <v>0.27620052945069495</v>
      </c>
      <c r="X43" s="59">
        <f t="shared" si="16"/>
        <v>1.7953034414295175</v>
      </c>
      <c r="Y43" s="60">
        <v>30</v>
      </c>
      <c r="Z43" s="58">
        <f t="shared" si="5"/>
        <v>13.981555277240133</v>
      </c>
      <c r="AA43" s="61">
        <f t="shared" si="17"/>
        <v>0.48127068166776971</v>
      </c>
      <c r="AB43" s="63">
        <f t="shared" si="7"/>
        <v>0.11</v>
      </c>
      <c r="AC43" s="62">
        <f t="shared" si="8"/>
        <v>0.02</v>
      </c>
      <c r="AD43" s="57">
        <f t="shared" si="18"/>
        <v>0.33757842488418277</v>
      </c>
      <c r="AE43" s="58">
        <f t="shared" si="19"/>
        <v>6.1377895433487768E-2</v>
      </c>
      <c r="AF43" s="58">
        <f t="shared" si="20"/>
        <v>2.7620052945069498</v>
      </c>
    </row>
    <row r="44" spans="2:32" x14ac:dyDescent="0.35">
      <c r="B44" s="71">
        <v>44173</v>
      </c>
      <c r="C44" s="106">
        <v>2019</v>
      </c>
      <c r="D44" s="71" t="s">
        <v>932</v>
      </c>
      <c r="E44" s="71" t="s">
        <v>15</v>
      </c>
      <c r="F44" s="78" t="s">
        <v>999</v>
      </c>
      <c r="G44" s="106">
        <v>8</v>
      </c>
      <c r="H44" s="106" t="s">
        <v>990</v>
      </c>
      <c r="I44" s="71" t="s">
        <v>11</v>
      </c>
      <c r="K44" s="39">
        <v>907</v>
      </c>
      <c r="L44" s="39">
        <v>353</v>
      </c>
      <c r="M44" s="39">
        <v>11.31</v>
      </c>
      <c r="N44" s="39">
        <v>86.93</v>
      </c>
      <c r="O44" s="39">
        <v>75.14</v>
      </c>
      <c r="P44" s="33">
        <f t="shared" si="21"/>
        <v>84.40888653795291</v>
      </c>
      <c r="Q44" s="262">
        <f t="shared" si="11"/>
        <v>13.562636604164277</v>
      </c>
      <c r="R44" s="33">
        <v>0.42</v>
      </c>
      <c r="S44" s="44">
        <v>0.14000000000000001</v>
      </c>
      <c r="T44" s="59">
        <f t="shared" si="12"/>
        <v>0.13215227949240169</v>
      </c>
      <c r="U44" s="59">
        <f t="shared" si="13"/>
        <v>5.9468525771580758</v>
      </c>
      <c r="V44" s="59">
        <f t="shared" si="14"/>
        <v>4.4050759830800569E-2</v>
      </c>
      <c r="W44" s="59">
        <f t="shared" si="15"/>
        <v>1.9822841923860257</v>
      </c>
      <c r="X44" s="59">
        <f t="shared" si="16"/>
        <v>7.9291367695441011</v>
      </c>
      <c r="Y44" s="60">
        <v>30</v>
      </c>
      <c r="Z44" s="58">
        <f t="shared" si="5"/>
        <v>15.59111346204709</v>
      </c>
      <c r="AA44" s="61">
        <f t="shared" si="17"/>
        <v>0.49235469215102623</v>
      </c>
      <c r="AB44" s="63">
        <f t="shared" si="7"/>
        <v>0.42</v>
      </c>
      <c r="AC44" s="62">
        <f t="shared" si="8"/>
        <v>0.14000000000000001</v>
      </c>
      <c r="AD44" s="57">
        <f t="shared" si="18"/>
        <v>1.3215227949240169</v>
      </c>
      <c r="AE44" s="58">
        <f t="shared" si="19"/>
        <v>0.44050759830800568</v>
      </c>
      <c r="AF44" s="58">
        <f t="shared" si="20"/>
        <v>19.822841923860256</v>
      </c>
    </row>
    <row r="45" spans="2:32" x14ac:dyDescent="0.35">
      <c r="B45" s="71">
        <v>44173</v>
      </c>
      <c r="C45" s="106">
        <v>2019</v>
      </c>
      <c r="D45" s="71" t="s">
        <v>932</v>
      </c>
      <c r="E45" s="71" t="s">
        <v>15</v>
      </c>
      <c r="F45" s="78" t="s">
        <v>999</v>
      </c>
      <c r="G45" s="106">
        <v>8</v>
      </c>
      <c r="H45" s="106" t="s">
        <v>990</v>
      </c>
      <c r="I45" s="71" t="s">
        <v>10</v>
      </c>
      <c r="K45" s="39">
        <v>908</v>
      </c>
      <c r="L45" s="39">
        <v>331</v>
      </c>
      <c r="M45" s="39">
        <v>11.27</v>
      </c>
      <c r="N45" s="39">
        <v>82.83</v>
      </c>
      <c r="O45" s="39">
        <v>71.2</v>
      </c>
      <c r="P45" s="33">
        <f t="shared" si="21"/>
        <v>83.747903856903307</v>
      </c>
      <c r="Q45" s="262">
        <f t="shared" si="11"/>
        <v>14.040806471085352</v>
      </c>
      <c r="R45" s="33">
        <v>1</v>
      </c>
      <c r="S45" s="44">
        <v>0.13</v>
      </c>
      <c r="T45" s="59">
        <f t="shared" si="12"/>
        <v>0.31792090772567994</v>
      </c>
      <c r="U45" s="59">
        <f t="shared" si="13"/>
        <v>14.306440847655598</v>
      </c>
      <c r="V45" s="59">
        <f t="shared" si="14"/>
        <v>4.1329718004338385E-2</v>
      </c>
      <c r="W45" s="59">
        <f t="shared" si="15"/>
        <v>1.8598373101952272</v>
      </c>
      <c r="X45" s="59">
        <f t="shared" si="16"/>
        <v>16.166278157850826</v>
      </c>
      <c r="Y45" s="60">
        <v>30</v>
      </c>
      <c r="Z45" s="58">
        <f t="shared" si="5"/>
        <v>16.252096143096693</v>
      </c>
      <c r="AA45" s="61">
        <f t="shared" si="17"/>
        <v>0.49702986817954276</v>
      </c>
      <c r="AB45" s="63">
        <f t="shared" si="7"/>
        <v>1</v>
      </c>
      <c r="AC45" s="62">
        <f t="shared" si="8"/>
        <v>0.13</v>
      </c>
      <c r="AD45" s="57">
        <f t="shared" si="18"/>
        <v>3.1792090772567994</v>
      </c>
      <c r="AE45" s="58">
        <f t="shared" si="19"/>
        <v>0.41329718004338384</v>
      </c>
      <c r="AF45" s="58">
        <f t="shared" si="20"/>
        <v>18.598373101952273</v>
      </c>
    </row>
    <row r="46" spans="2:32" x14ac:dyDescent="0.35">
      <c r="B46" s="71">
        <v>44173</v>
      </c>
      <c r="C46" s="106">
        <v>2019</v>
      </c>
      <c r="D46" s="71" t="s">
        <v>932</v>
      </c>
      <c r="E46" s="71" t="s">
        <v>15</v>
      </c>
      <c r="F46" s="78" t="s">
        <v>999</v>
      </c>
      <c r="G46" s="106">
        <v>8</v>
      </c>
      <c r="H46" s="106" t="s">
        <v>952</v>
      </c>
      <c r="I46" s="71" t="s">
        <v>8</v>
      </c>
      <c r="K46" s="39">
        <v>909</v>
      </c>
      <c r="L46" s="39">
        <v>197</v>
      </c>
      <c r="M46" s="39">
        <v>10.95</v>
      </c>
      <c r="N46" s="39">
        <v>89.92</v>
      </c>
      <c r="O46" s="39">
        <v>78.58</v>
      </c>
      <c r="P46" s="33">
        <f t="shared" si="21"/>
        <v>85.640116499936681</v>
      </c>
      <c r="Q46" s="262">
        <f t="shared" si="11"/>
        <v>12.611209964412815</v>
      </c>
      <c r="R46" s="33">
        <v>0.28000000000000003</v>
      </c>
      <c r="S46" s="44">
        <v>0.03</v>
      </c>
      <c r="T46" s="59">
        <f t="shared" si="12"/>
        <v>8.6432352506284213E-2</v>
      </c>
      <c r="U46" s="59">
        <f t="shared" si="13"/>
        <v>3.8894558627827895</v>
      </c>
      <c r="V46" s="59">
        <f t="shared" si="14"/>
        <v>9.2606091971018795E-3</v>
      </c>
      <c r="W46" s="59">
        <f t="shared" si="15"/>
        <v>0.41672741386958456</v>
      </c>
      <c r="X46" s="59">
        <f t="shared" si="16"/>
        <v>4.3061832766523738</v>
      </c>
      <c r="Y46" s="60">
        <v>30</v>
      </c>
      <c r="Z46" s="58">
        <f t="shared" si="5"/>
        <v>14.359883500063319</v>
      </c>
      <c r="AA46" s="61">
        <f t="shared" si="17"/>
        <v>0.4838385331953276</v>
      </c>
      <c r="AB46" s="63">
        <f t="shared" si="7"/>
        <v>0.28000000000000003</v>
      </c>
      <c r="AC46" s="62">
        <f t="shared" si="8"/>
        <v>0.03</v>
      </c>
      <c r="AD46" s="57">
        <f t="shared" si="18"/>
        <v>0.86432352506284216</v>
      </c>
      <c r="AE46" s="58">
        <f t="shared" si="19"/>
        <v>9.2606091971018795E-2</v>
      </c>
      <c r="AF46" s="58">
        <f t="shared" si="20"/>
        <v>4.1672741386958458</v>
      </c>
    </row>
    <row r="47" spans="2:32" x14ac:dyDescent="0.35">
      <c r="B47" s="71">
        <v>44173</v>
      </c>
      <c r="C47" s="106">
        <v>2019</v>
      </c>
      <c r="D47" s="71" t="s">
        <v>932</v>
      </c>
      <c r="E47" s="71" t="s">
        <v>15</v>
      </c>
      <c r="F47" s="78" t="s">
        <v>999</v>
      </c>
      <c r="G47" s="106">
        <v>8</v>
      </c>
      <c r="H47" s="106" t="s">
        <v>952</v>
      </c>
      <c r="I47" s="71" t="s">
        <v>12</v>
      </c>
      <c r="K47" s="39">
        <v>910</v>
      </c>
      <c r="L47" s="39">
        <v>198</v>
      </c>
      <c r="M47" s="39">
        <v>11.04</v>
      </c>
      <c r="N47" s="39">
        <v>95.48</v>
      </c>
      <c r="O47" s="39">
        <v>82.23</v>
      </c>
      <c r="P47" s="33">
        <f t="shared" si="21"/>
        <v>84.308384651823772</v>
      </c>
      <c r="Q47" s="262">
        <f t="shared" si="11"/>
        <v>13.877251780477588</v>
      </c>
      <c r="R47" s="33">
        <v>0.28000000000000003</v>
      </c>
      <c r="S47" s="44">
        <v>7.0000000000000007E-2</v>
      </c>
      <c r="T47" s="59">
        <f t="shared" si="12"/>
        <v>8.8239921337266491E-2</v>
      </c>
      <c r="U47" s="59">
        <f t="shared" si="13"/>
        <v>3.9707964601769921</v>
      </c>
      <c r="V47" s="59">
        <f t="shared" si="14"/>
        <v>2.2059980334316623E-2</v>
      </c>
      <c r="W47" s="59">
        <f t="shared" si="15"/>
        <v>0.99269911504424801</v>
      </c>
      <c r="X47" s="59">
        <f t="shared" si="16"/>
        <v>4.9634955752212404</v>
      </c>
      <c r="Y47" s="60">
        <v>30</v>
      </c>
      <c r="Z47" s="58">
        <f t="shared" si="5"/>
        <v>15.691615348176228</v>
      </c>
      <c r="AA47" s="61">
        <f t="shared" si="17"/>
        <v>0.49306082314931876</v>
      </c>
      <c r="AB47" s="63">
        <f t="shared" si="7"/>
        <v>0.28000000000000003</v>
      </c>
      <c r="AC47" s="62">
        <f t="shared" si="8"/>
        <v>7.0000000000000007E-2</v>
      </c>
      <c r="AD47" s="57">
        <f t="shared" si="18"/>
        <v>0.88239921337266491</v>
      </c>
      <c r="AE47" s="58">
        <f t="shared" si="19"/>
        <v>0.22059980334316623</v>
      </c>
      <c r="AF47" s="58">
        <f t="shared" si="20"/>
        <v>9.9269911504424808</v>
      </c>
    </row>
    <row r="48" spans="2:32" x14ac:dyDescent="0.35">
      <c r="B48" s="71">
        <v>44173</v>
      </c>
      <c r="C48" s="106">
        <v>2019</v>
      </c>
      <c r="D48" s="71" t="s">
        <v>932</v>
      </c>
      <c r="E48" s="71" t="s">
        <v>15</v>
      </c>
      <c r="F48" s="78" t="s">
        <v>999</v>
      </c>
      <c r="G48" s="106">
        <v>8</v>
      </c>
      <c r="H48" s="106" t="s">
        <v>952</v>
      </c>
      <c r="I48" s="71" t="s">
        <v>11</v>
      </c>
      <c r="K48" s="39">
        <v>911</v>
      </c>
      <c r="L48" s="39">
        <v>200</v>
      </c>
      <c r="M48" s="39">
        <v>10.91</v>
      </c>
      <c r="N48" s="39">
        <v>96.27</v>
      </c>
      <c r="O48" s="39">
        <v>82.69</v>
      </c>
      <c r="P48" s="33">
        <f t="shared" si="21"/>
        <v>84.090909090909093</v>
      </c>
      <c r="Q48" s="262">
        <f t="shared" si="11"/>
        <v>14.106159759011113</v>
      </c>
      <c r="R48" s="33">
        <v>0.76</v>
      </c>
      <c r="S48" s="13">
        <v>0.08</v>
      </c>
      <c r="T48" s="59">
        <f t="shared" si="12"/>
        <v>0.24032432432432432</v>
      </c>
      <c r="U48" s="59">
        <f t="shared" si="13"/>
        <v>10.814594594594595</v>
      </c>
      <c r="V48" s="59">
        <f t="shared" si="14"/>
        <v>2.5297297297297294E-2</v>
      </c>
      <c r="W48" s="59">
        <f t="shared" si="15"/>
        <v>1.1383783783783783</v>
      </c>
      <c r="X48" s="59">
        <f t="shared" si="16"/>
        <v>11.952972972972974</v>
      </c>
      <c r="Y48" s="60">
        <v>30</v>
      </c>
      <c r="Z48" s="58">
        <f t="shared" si="5"/>
        <v>15.909090909090907</v>
      </c>
      <c r="AA48" s="61">
        <f t="shared" si="17"/>
        <v>0.49459459459459459</v>
      </c>
      <c r="AB48" s="63">
        <f t="shared" si="7"/>
        <v>0.76</v>
      </c>
      <c r="AC48" s="62">
        <f t="shared" si="8"/>
        <v>0.08</v>
      </c>
      <c r="AD48" s="57">
        <f t="shared" si="18"/>
        <v>2.4032432432432431</v>
      </c>
      <c r="AE48" s="58">
        <f t="shared" si="19"/>
        <v>0.25297297297297294</v>
      </c>
      <c r="AF48" s="58">
        <f t="shared" si="20"/>
        <v>11.383783783783784</v>
      </c>
    </row>
    <row r="49" spans="1:32" x14ac:dyDescent="0.35">
      <c r="B49" s="71">
        <v>44173</v>
      </c>
      <c r="C49" s="106">
        <v>2019</v>
      </c>
      <c r="D49" s="71" t="s">
        <v>932</v>
      </c>
      <c r="E49" s="71" t="s">
        <v>15</v>
      </c>
      <c r="F49" s="78" t="s">
        <v>999</v>
      </c>
      <c r="G49" s="106">
        <v>8</v>
      </c>
      <c r="H49" s="106" t="s">
        <v>952</v>
      </c>
      <c r="I49" s="71" t="s">
        <v>10</v>
      </c>
      <c r="K49" s="39">
        <v>912</v>
      </c>
      <c r="L49" s="39">
        <v>357</v>
      </c>
      <c r="M49" s="39">
        <v>11.28</v>
      </c>
      <c r="N49" s="39">
        <v>82.02</v>
      </c>
      <c r="O49" s="39">
        <v>70.55</v>
      </c>
      <c r="P49" s="33">
        <f t="shared" si="21"/>
        <v>83.785694091037612</v>
      </c>
      <c r="Q49" s="262">
        <f t="shared" si="11"/>
        <v>13.98439405023165</v>
      </c>
      <c r="R49" s="33">
        <v>2.1</v>
      </c>
      <c r="S49" s="13">
        <v>0.2</v>
      </c>
      <c r="T49" s="59">
        <f t="shared" si="12"/>
        <v>0.66723806310106293</v>
      </c>
      <c r="U49" s="59">
        <f t="shared" si="13"/>
        <v>30.025712839547833</v>
      </c>
      <c r="V49" s="59">
        <f t="shared" si="14"/>
        <v>6.3546482200101229E-2</v>
      </c>
      <c r="W49" s="59">
        <f t="shared" si="15"/>
        <v>2.8595916990045551</v>
      </c>
      <c r="X49" s="59">
        <f t="shared" si="16"/>
        <v>32.88530453855239</v>
      </c>
      <c r="Y49" s="60">
        <v>30</v>
      </c>
      <c r="Z49" s="58">
        <f t="shared" si="5"/>
        <v>16.214305908962388</v>
      </c>
      <c r="AA49" s="61">
        <f t="shared" si="17"/>
        <v>0.49676058714358018</v>
      </c>
      <c r="AB49" s="63">
        <f t="shared" si="7"/>
        <v>2.1</v>
      </c>
      <c r="AC49" s="62">
        <f t="shared" si="8"/>
        <v>0.2</v>
      </c>
      <c r="AD49" s="57">
        <f t="shared" si="18"/>
        <v>6.6723806310106291</v>
      </c>
      <c r="AE49" s="58">
        <f t="shared" si="19"/>
        <v>0.63546482200101229</v>
      </c>
      <c r="AF49" s="58">
        <f t="shared" si="20"/>
        <v>28.595916990045552</v>
      </c>
    </row>
    <row r="50" spans="1:32" x14ac:dyDescent="0.35">
      <c r="B50" s="71">
        <v>44173</v>
      </c>
      <c r="C50" s="106">
        <v>2019</v>
      </c>
      <c r="D50" s="71" t="s">
        <v>932</v>
      </c>
      <c r="E50" s="71" t="s">
        <v>14</v>
      </c>
      <c r="F50" s="78" t="s">
        <v>996</v>
      </c>
      <c r="G50" s="106">
        <v>5</v>
      </c>
      <c r="H50" s="106" t="s">
        <v>990</v>
      </c>
      <c r="I50" s="71" t="s">
        <v>8</v>
      </c>
      <c r="K50" s="39">
        <v>913</v>
      </c>
      <c r="L50" s="39">
        <v>189</v>
      </c>
      <c r="M50" s="39">
        <v>10.95</v>
      </c>
      <c r="N50" s="39">
        <v>91.57</v>
      </c>
      <c r="O50" s="39">
        <v>79.31</v>
      </c>
      <c r="P50" s="33">
        <f t="shared" si="21"/>
        <v>84.792855370875728</v>
      </c>
      <c r="Q50" s="262">
        <f t="shared" si="11"/>
        <v>13.388664409741171</v>
      </c>
      <c r="R50" s="33">
        <v>0.03</v>
      </c>
      <c r="S50" s="10">
        <v>0.04</v>
      </c>
      <c r="T50" s="59">
        <f t="shared" si="12"/>
        <v>9.383118782913983E-3</v>
      </c>
      <c r="U50" s="59">
        <f t="shared" si="13"/>
        <v>0.42224034523112924</v>
      </c>
      <c r="V50" s="59">
        <f t="shared" si="14"/>
        <v>1.2510825043885312E-2</v>
      </c>
      <c r="W50" s="59">
        <f t="shared" si="15"/>
        <v>0.56298712697483899</v>
      </c>
      <c r="X50" s="59">
        <f t="shared" si="16"/>
        <v>0.98522747220596818</v>
      </c>
      <c r="Y50" s="60">
        <v>30</v>
      </c>
      <c r="Z50" s="58">
        <f t="shared" si="5"/>
        <v>15.207144629124272</v>
      </c>
      <c r="AA50" s="61">
        <f t="shared" si="17"/>
        <v>0.48967232299590391</v>
      </c>
      <c r="AB50" s="63">
        <f t="shared" si="7"/>
        <v>0.03</v>
      </c>
      <c r="AC50" s="62">
        <f t="shared" si="8"/>
        <v>0.04</v>
      </c>
      <c r="AD50" s="57">
        <f t="shared" si="18"/>
        <v>9.3831187829139823E-2</v>
      </c>
      <c r="AE50" s="58">
        <f t="shared" si="19"/>
        <v>0.12510825043885312</v>
      </c>
      <c r="AF50" s="58">
        <f t="shared" si="20"/>
        <v>5.6298712697483904</v>
      </c>
    </row>
    <row r="51" spans="1:32" x14ac:dyDescent="0.35">
      <c r="B51" s="71">
        <v>44173</v>
      </c>
      <c r="C51" s="106">
        <v>2019</v>
      </c>
      <c r="D51" s="71" t="s">
        <v>932</v>
      </c>
      <c r="E51" s="71" t="s">
        <v>14</v>
      </c>
      <c r="F51" s="78" t="s">
        <v>996</v>
      </c>
      <c r="G51" s="106">
        <v>5</v>
      </c>
      <c r="H51" s="106" t="s">
        <v>990</v>
      </c>
      <c r="I51" s="71" t="s">
        <v>12</v>
      </c>
      <c r="K51" s="39">
        <v>914</v>
      </c>
      <c r="L51" s="39">
        <v>194</v>
      </c>
      <c r="M51" s="39">
        <v>10.95</v>
      </c>
      <c r="N51" s="39">
        <v>98.27</v>
      </c>
      <c r="O51" s="39">
        <v>84.87</v>
      </c>
      <c r="P51" s="33">
        <f t="shared" si="21"/>
        <v>84.654145671094838</v>
      </c>
      <c r="Q51" s="262">
        <f t="shared" si="11"/>
        <v>13.635901088836869</v>
      </c>
      <c r="R51" s="33">
        <v>0.06</v>
      </c>
      <c r="S51" s="13">
        <v>0.04</v>
      </c>
      <c r="T51" s="59">
        <f t="shared" si="12"/>
        <v>1.8806818181818178E-2</v>
      </c>
      <c r="U51" s="59">
        <f t="shared" si="13"/>
        <v>0.84630681818181797</v>
      </c>
      <c r="V51" s="59">
        <f t="shared" si="14"/>
        <v>1.2537878787878785E-2</v>
      </c>
      <c r="W51" s="59">
        <f t="shared" si="15"/>
        <v>0.56420454545454535</v>
      </c>
      <c r="X51" s="59">
        <f t="shared" si="16"/>
        <v>1.4105113636363633</v>
      </c>
      <c r="Y51" s="60">
        <v>30</v>
      </c>
      <c r="Z51" s="58">
        <f t="shared" si="5"/>
        <v>15.345854328905162</v>
      </c>
      <c r="AA51" s="61">
        <f t="shared" si="17"/>
        <v>0.49063852813852799</v>
      </c>
      <c r="AB51" s="63">
        <f t="shared" si="7"/>
        <v>0.06</v>
      </c>
      <c r="AC51" s="62">
        <f t="shared" si="8"/>
        <v>0.04</v>
      </c>
      <c r="AD51" s="57">
        <f t="shared" si="18"/>
        <v>0.18806818181818177</v>
      </c>
      <c r="AE51" s="58">
        <f t="shared" si="19"/>
        <v>0.12537878787878787</v>
      </c>
      <c r="AF51" s="58">
        <f t="shared" si="20"/>
        <v>5.6420454545454533</v>
      </c>
    </row>
    <row r="52" spans="1:32" x14ac:dyDescent="0.35">
      <c r="B52" s="71">
        <v>44173</v>
      </c>
      <c r="C52" s="106">
        <v>2019</v>
      </c>
      <c r="D52" s="71" t="s">
        <v>932</v>
      </c>
      <c r="E52" s="71" t="s">
        <v>14</v>
      </c>
      <c r="F52" s="78" t="s">
        <v>996</v>
      </c>
      <c r="G52" s="106">
        <v>5</v>
      </c>
      <c r="H52" s="106" t="s">
        <v>990</v>
      </c>
      <c r="I52" s="71" t="s">
        <v>11</v>
      </c>
      <c r="K52" s="39">
        <v>915</v>
      </c>
      <c r="L52" s="39">
        <v>181</v>
      </c>
      <c r="M52" s="39">
        <v>10.98</v>
      </c>
      <c r="N52" s="39">
        <v>100.51</v>
      </c>
      <c r="O52" s="39">
        <v>86.95</v>
      </c>
      <c r="P52" s="33">
        <f t="shared" si="21"/>
        <v>84.85423880263599</v>
      </c>
      <c r="Q52" s="262">
        <f t="shared" si="11"/>
        <v>13.491194905979507</v>
      </c>
      <c r="R52" s="33">
        <v>0.25</v>
      </c>
      <c r="S52" s="10">
        <v>0.06</v>
      </c>
      <c r="T52" s="59">
        <f t="shared" si="12"/>
        <v>7.811800710806896E-2</v>
      </c>
      <c r="U52" s="59">
        <f t="shared" si="13"/>
        <v>3.5153103198631031</v>
      </c>
      <c r="V52" s="59">
        <f t="shared" si="14"/>
        <v>1.8748321705936551E-2</v>
      </c>
      <c r="W52" s="59">
        <f t="shared" si="15"/>
        <v>0.8436744767671448</v>
      </c>
      <c r="X52" s="59">
        <f t="shared" si="16"/>
        <v>4.3589847966302475</v>
      </c>
      <c r="Y52" s="60">
        <v>30</v>
      </c>
      <c r="Z52" s="58">
        <f t="shared" si="5"/>
        <v>15.14576119736401</v>
      </c>
      <c r="AA52" s="61">
        <f t="shared" si="17"/>
        <v>0.48924575490325123</v>
      </c>
      <c r="AB52" s="63">
        <f t="shared" si="7"/>
        <v>0.25</v>
      </c>
      <c r="AC52" s="62">
        <f t="shared" si="8"/>
        <v>0.06</v>
      </c>
      <c r="AD52" s="57">
        <f t="shared" si="18"/>
        <v>0.78118007108068954</v>
      </c>
      <c r="AE52" s="58">
        <f t="shared" si="19"/>
        <v>0.18748321705936549</v>
      </c>
      <c r="AF52" s="58">
        <f t="shared" si="20"/>
        <v>8.4367447676714473</v>
      </c>
    </row>
    <row r="53" spans="1:32" x14ac:dyDescent="0.35">
      <c r="B53" s="71">
        <v>44173</v>
      </c>
      <c r="C53" s="106">
        <v>2019</v>
      </c>
      <c r="D53" s="71" t="s">
        <v>932</v>
      </c>
      <c r="E53" s="71" t="s">
        <v>14</v>
      </c>
      <c r="F53" s="78" t="s">
        <v>996</v>
      </c>
      <c r="G53" s="106">
        <v>5</v>
      </c>
      <c r="H53" s="106" t="s">
        <v>990</v>
      </c>
      <c r="I53" s="71" t="s">
        <v>10</v>
      </c>
      <c r="K53" s="39">
        <v>916</v>
      </c>
      <c r="L53" s="39">
        <v>355</v>
      </c>
      <c r="M53" s="39">
        <v>11.25</v>
      </c>
      <c r="N53" s="39">
        <v>79.31</v>
      </c>
      <c r="O53" s="39">
        <v>68.06</v>
      </c>
      <c r="P53" s="33">
        <f t="shared" si="21"/>
        <v>83.470467234792835</v>
      </c>
      <c r="Q53" s="262">
        <f t="shared" si="11"/>
        <v>14.18484428193166</v>
      </c>
      <c r="R53" s="33">
        <v>0.43</v>
      </c>
      <c r="S53" s="44">
        <v>0.17</v>
      </c>
      <c r="T53" s="59">
        <f t="shared" si="12"/>
        <v>0.13730329167400104</v>
      </c>
      <c r="U53" s="59">
        <f t="shared" si="13"/>
        <v>6.1786481253300467</v>
      </c>
      <c r="V53" s="59">
        <f t="shared" si="14"/>
        <v>5.4282696708325993E-2</v>
      </c>
      <c r="W53" s="59">
        <f t="shared" si="15"/>
        <v>2.4427213518746695</v>
      </c>
      <c r="X53" s="59">
        <f t="shared" si="16"/>
        <v>8.6213694772047162</v>
      </c>
      <c r="Y53" s="60">
        <v>30</v>
      </c>
      <c r="Z53" s="58">
        <f t="shared" si="5"/>
        <v>16.529532765207165</v>
      </c>
      <c r="AA53" s="61">
        <f t="shared" si="17"/>
        <v>0.49901425805315963</v>
      </c>
      <c r="AB53" s="63">
        <f t="shared" si="7"/>
        <v>0.43</v>
      </c>
      <c r="AC53" s="62">
        <f t="shared" si="8"/>
        <v>0.17</v>
      </c>
      <c r="AD53" s="57">
        <f t="shared" si="18"/>
        <v>1.3730329167400104</v>
      </c>
      <c r="AE53" s="58">
        <f t="shared" si="19"/>
        <v>0.54282696708325995</v>
      </c>
      <c r="AF53" s="58">
        <f t="shared" si="20"/>
        <v>24.427213518746697</v>
      </c>
    </row>
    <row r="54" spans="1:32" x14ac:dyDescent="0.35">
      <c r="B54" s="71">
        <v>44173</v>
      </c>
      <c r="C54" s="106">
        <v>2019</v>
      </c>
      <c r="D54" s="71" t="s">
        <v>932</v>
      </c>
      <c r="E54" s="71" t="s">
        <v>14</v>
      </c>
      <c r="F54" s="78" t="s">
        <v>996</v>
      </c>
      <c r="G54" s="106">
        <v>5</v>
      </c>
      <c r="H54" s="106" t="s">
        <v>952</v>
      </c>
      <c r="I54" s="71" t="s">
        <v>8</v>
      </c>
      <c r="K54" s="39">
        <v>917</v>
      </c>
      <c r="L54" s="39">
        <v>190</v>
      </c>
      <c r="M54" s="39">
        <v>10.9</v>
      </c>
      <c r="N54" s="39">
        <v>88.94</v>
      </c>
      <c r="O54" s="39">
        <v>77.489999999999995</v>
      </c>
      <c r="P54" s="33">
        <f t="shared" si="21"/>
        <v>85.328036904151716</v>
      </c>
      <c r="Q54" s="262">
        <f t="shared" si="11"/>
        <v>12.873847537665844</v>
      </c>
      <c r="R54" s="33">
        <v>0.1</v>
      </c>
      <c r="S54" s="44">
        <v>0.11</v>
      </c>
      <c r="T54" s="59">
        <f t="shared" si="12"/>
        <v>3.101817089653101E-2</v>
      </c>
      <c r="U54" s="59">
        <f t="shared" si="13"/>
        <v>1.3958176903438955</v>
      </c>
      <c r="V54" s="59">
        <f t="shared" si="14"/>
        <v>3.4119987986184111E-2</v>
      </c>
      <c r="W54" s="59">
        <f t="shared" si="15"/>
        <v>1.5353994593782849</v>
      </c>
      <c r="X54" s="59">
        <f t="shared" si="16"/>
        <v>2.9312171497221806</v>
      </c>
      <c r="Y54" s="60">
        <v>30</v>
      </c>
      <c r="Z54" s="58">
        <f t="shared" si="5"/>
        <v>14.671963095848284</v>
      </c>
      <c r="AA54" s="61">
        <f t="shared" si="17"/>
        <v>0.485973869950443</v>
      </c>
      <c r="AB54" s="63">
        <f t="shared" si="7"/>
        <v>0.1</v>
      </c>
      <c r="AC54" s="62">
        <f t="shared" si="8"/>
        <v>0.11</v>
      </c>
      <c r="AD54" s="57">
        <f t="shared" si="18"/>
        <v>0.31018170896531011</v>
      </c>
      <c r="AE54" s="58">
        <f t="shared" si="19"/>
        <v>0.34119987986184108</v>
      </c>
      <c r="AF54" s="58">
        <f t="shared" si="20"/>
        <v>15.353994593782849</v>
      </c>
    </row>
    <row r="55" spans="1:32" x14ac:dyDescent="0.35">
      <c r="B55" s="71">
        <v>44173</v>
      </c>
      <c r="C55" s="106">
        <v>2019</v>
      </c>
      <c r="D55" s="71" t="s">
        <v>932</v>
      </c>
      <c r="E55" s="71" t="s">
        <v>14</v>
      </c>
      <c r="F55" s="78" t="s">
        <v>996</v>
      </c>
      <c r="G55" s="106">
        <v>5</v>
      </c>
      <c r="H55" s="106" t="s">
        <v>952</v>
      </c>
      <c r="I55" s="71" t="s">
        <v>12</v>
      </c>
      <c r="K55" s="39">
        <v>918</v>
      </c>
      <c r="L55" s="39">
        <v>187</v>
      </c>
      <c r="M55" s="39">
        <v>10.98</v>
      </c>
      <c r="N55" s="39">
        <v>101.01</v>
      </c>
      <c r="O55" s="39">
        <v>87.31</v>
      </c>
      <c r="P55" s="33">
        <f t="shared" si="21"/>
        <v>84.782850161057425</v>
      </c>
      <c r="Q55" s="262">
        <f t="shared" si="11"/>
        <v>13.563013563013564</v>
      </c>
      <c r="R55" s="33">
        <v>0.06</v>
      </c>
      <c r="S55" s="44">
        <v>7.0000000000000007E-2</v>
      </c>
      <c r="T55" s="59">
        <f t="shared" si="12"/>
        <v>1.8769160225337349E-2</v>
      </c>
      <c r="U55" s="59">
        <f t="shared" si="13"/>
        <v>0.84461221014018073</v>
      </c>
      <c r="V55" s="59">
        <f t="shared" si="14"/>
        <v>2.1897353596226909E-2</v>
      </c>
      <c r="W55" s="59">
        <f t="shared" si="15"/>
        <v>0.98538091183021093</v>
      </c>
      <c r="X55" s="59">
        <f t="shared" si="16"/>
        <v>1.8299931219703915</v>
      </c>
      <c r="Y55" s="60">
        <v>30</v>
      </c>
      <c r="Z55" s="58">
        <f t="shared" si="5"/>
        <v>15.217149838942575</v>
      </c>
      <c r="AA55" s="61">
        <f t="shared" si="17"/>
        <v>0.48974191012707979</v>
      </c>
      <c r="AB55" s="63">
        <f t="shared" si="7"/>
        <v>0.06</v>
      </c>
      <c r="AC55" s="62">
        <f t="shared" si="8"/>
        <v>7.0000000000000007E-2</v>
      </c>
      <c r="AD55" s="57">
        <f t="shared" si="18"/>
        <v>0.1876916022533735</v>
      </c>
      <c r="AE55" s="58">
        <f t="shared" si="19"/>
        <v>0.21897353596226909</v>
      </c>
      <c r="AF55" s="58">
        <f t="shared" si="20"/>
        <v>9.8538091183021095</v>
      </c>
    </row>
    <row r="56" spans="1:32" x14ac:dyDescent="0.35">
      <c r="A56" s="85"/>
      <c r="B56" s="71">
        <v>44173</v>
      </c>
      <c r="C56" s="106">
        <v>2019</v>
      </c>
      <c r="D56" s="71" t="s">
        <v>932</v>
      </c>
      <c r="E56" s="71" t="s">
        <v>14</v>
      </c>
      <c r="F56" s="78" t="s">
        <v>996</v>
      </c>
      <c r="G56" s="106">
        <v>5</v>
      </c>
      <c r="H56" s="106" t="s">
        <v>952</v>
      </c>
      <c r="I56" s="71" t="s">
        <v>11</v>
      </c>
      <c r="K56" s="39">
        <v>919</v>
      </c>
      <c r="L56" s="39">
        <v>182</v>
      </c>
      <c r="M56" s="39">
        <v>10.97</v>
      </c>
      <c r="N56" s="39">
        <v>97.02</v>
      </c>
      <c r="O56" s="39">
        <v>84.2</v>
      </c>
      <c r="P56" s="34">
        <f t="shared" si="21"/>
        <v>85.101685066821631</v>
      </c>
      <c r="Q56" s="262">
        <f t="shared" si="11"/>
        <v>13.213770356627494</v>
      </c>
      <c r="R56" s="34">
        <v>0.28000000000000003</v>
      </c>
      <c r="S56" s="48">
        <v>0.09</v>
      </c>
      <c r="T56" s="59">
        <f t="shared" si="12"/>
        <v>8.7156356684418956E-2</v>
      </c>
      <c r="U56" s="59">
        <f t="shared" si="13"/>
        <v>3.922036050798853</v>
      </c>
      <c r="V56" s="59">
        <f t="shared" si="14"/>
        <v>2.8014543219991798E-2</v>
      </c>
      <c r="W56" s="59">
        <f t="shared" si="15"/>
        <v>1.2606544448996309</v>
      </c>
      <c r="X56" s="59">
        <f t="shared" si="16"/>
        <v>5.1826904956984841</v>
      </c>
      <c r="Y56" s="60">
        <v>30</v>
      </c>
      <c r="Z56" s="58">
        <f t="shared" si="5"/>
        <v>14.898314933178369</v>
      </c>
      <c r="AA56" s="61">
        <f t="shared" si="17"/>
        <v>0.48753243206336189</v>
      </c>
      <c r="AB56" s="63">
        <f t="shared" si="7"/>
        <v>0.28000000000000003</v>
      </c>
      <c r="AC56" s="62">
        <f t="shared" si="8"/>
        <v>0.09</v>
      </c>
      <c r="AD56" s="57">
        <f t="shared" si="18"/>
        <v>0.87156356684418956</v>
      </c>
      <c r="AE56" s="58">
        <f t="shared" si="19"/>
        <v>0.280145432199918</v>
      </c>
      <c r="AF56" s="58">
        <f t="shared" si="20"/>
        <v>12.606544448996308</v>
      </c>
    </row>
    <row r="57" spans="1:32" x14ac:dyDescent="0.35">
      <c r="A57" s="85"/>
      <c r="B57" s="71">
        <v>44173</v>
      </c>
      <c r="C57" s="106">
        <v>2019</v>
      </c>
      <c r="D57" s="71" t="s">
        <v>932</v>
      </c>
      <c r="E57" s="71" t="s">
        <v>14</v>
      </c>
      <c r="F57" s="78" t="s">
        <v>996</v>
      </c>
      <c r="G57" s="106">
        <v>5</v>
      </c>
      <c r="H57" s="106" t="s">
        <v>952</v>
      </c>
      <c r="I57" s="71" t="s">
        <v>10</v>
      </c>
      <c r="K57" s="39">
        <v>920</v>
      </c>
      <c r="L57" s="39">
        <v>360</v>
      </c>
      <c r="M57" s="39">
        <v>11.28</v>
      </c>
      <c r="N57" s="39">
        <v>73.78</v>
      </c>
      <c r="O57" s="39">
        <v>63.48</v>
      </c>
      <c r="P57" s="34">
        <f t="shared" si="21"/>
        <v>83.52</v>
      </c>
      <c r="Q57" s="262">
        <f t="shared" si="11"/>
        <v>13.960422878828957</v>
      </c>
      <c r="R57" s="34">
        <v>0.54</v>
      </c>
      <c r="S57" s="9">
        <v>0.13</v>
      </c>
      <c r="T57" s="59">
        <f t="shared" si="12"/>
        <v>0.17229310344827589</v>
      </c>
      <c r="U57" s="59">
        <f t="shared" si="13"/>
        <v>7.7531896551724149</v>
      </c>
      <c r="V57" s="59">
        <f t="shared" si="14"/>
        <v>4.1477969348659015E-2</v>
      </c>
      <c r="W57" s="59">
        <f t="shared" si="15"/>
        <v>1.8665086206896557</v>
      </c>
      <c r="X57" s="59">
        <f t="shared" si="16"/>
        <v>9.6196982758620706</v>
      </c>
      <c r="Y57" s="60">
        <v>30</v>
      </c>
      <c r="Z57" s="58">
        <f t="shared" si="5"/>
        <v>16.480000000000004</v>
      </c>
      <c r="AA57" s="61">
        <f t="shared" si="17"/>
        <v>0.4986590038314177</v>
      </c>
      <c r="AB57" s="63">
        <f t="shared" si="7"/>
        <v>0.54</v>
      </c>
      <c r="AC57" s="62">
        <f t="shared" si="8"/>
        <v>0.13</v>
      </c>
      <c r="AD57" s="57">
        <f t="shared" si="18"/>
        <v>1.7229310344827589</v>
      </c>
      <c r="AE57" s="58">
        <f t="shared" si="19"/>
        <v>0.41477969348659016</v>
      </c>
      <c r="AF57" s="58">
        <f t="shared" si="20"/>
        <v>18.665086206896557</v>
      </c>
    </row>
    <row r="58" spans="1:32" x14ac:dyDescent="0.35">
      <c r="A58" s="85"/>
      <c r="B58" s="71">
        <v>44173</v>
      </c>
      <c r="C58" s="106">
        <v>2019</v>
      </c>
      <c r="D58" s="71" t="s">
        <v>932</v>
      </c>
      <c r="E58" s="71" t="s">
        <v>13</v>
      </c>
      <c r="F58" s="78" t="s">
        <v>993</v>
      </c>
      <c r="G58" s="106">
        <v>2</v>
      </c>
      <c r="H58" s="106" t="s">
        <v>990</v>
      </c>
      <c r="I58" s="71" t="s">
        <v>8</v>
      </c>
      <c r="K58" s="39">
        <v>921</v>
      </c>
      <c r="L58" s="39">
        <v>186</v>
      </c>
      <c r="M58" s="39">
        <v>10.94</v>
      </c>
      <c r="N58" s="39">
        <v>85.3</v>
      </c>
      <c r="O58" s="39">
        <v>75.040000000000006</v>
      </c>
      <c r="P58" s="34">
        <f t="shared" si="21"/>
        <v>86.202259279182371</v>
      </c>
      <c r="Q58" s="262">
        <f t="shared" si="11"/>
        <v>12.028135990621326</v>
      </c>
      <c r="R58" s="34">
        <v>0.15</v>
      </c>
      <c r="S58" s="48">
        <v>0.04</v>
      </c>
      <c r="T58" s="59">
        <f t="shared" si="12"/>
        <v>4.590327613104523E-2</v>
      </c>
      <c r="U58" s="59">
        <f t="shared" si="13"/>
        <v>2.0656474258970352</v>
      </c>
      <c r="V58" s="59">
        <f t="shared" si="14"/>
        <v>1.2240873634945394E-2</v>
      </c>
      <c r="W58" s="59">
        <f t="shared" si="15"/>
        <v>0.55083931357254279</v>
      </c>
      <c r="X58" s="59">
        <f t="shared" si="16"/>
        <v>2.6164867394695781</v>
      </c>
      <c r="Y58" s="60">
        <v>30</v>
      </c>
      <c r="Z58" s="58">
        <f t="shared" si="5"/>
        <v>13.797740720817629</v>
      </c>
      <c r="AA58" s="61">
        <f t="shared" si="17"/>
        <v>0.48003120124804982</v>
      </c>
      <c r="AB58" s="63">
        <f t="shared" si="7"/>
        <v>0.15</v>
      </c>
      <c r="AC58" s="62">
        <f t="shared" si="8"/>
        <v>0.04</v>
      </c>
      <c r="AD58" s="57">
        <f t="shared" si="18"/>
        <v>0.45903276131045229</v>
      </c>
      <c r="AE58" s="58">
        <f t="shared" si="19"/>
        <v>0.12240873634945394</v>
      </c>
      <c r="AF58" s="58">
        <f t="shared" si="20"/>
        <v>5.5083931357254281</v>
      </c>
    </row>
    <row r="59" spans="1:32" x14ac:dyDescent="0.35">
      <c r="A59" s="85"/>
      <c r="B59" s="71">
        <v>44173</v>
      </c>
      <c r="C59" s="106">
        <v>2019</v>
      </c>
      <c r="D59" s="71" t="s">
        <v>932</v>
      </c>
      <c r="E59" s="71" t="s">
        <v>13</v>
      </c>
      <c r="F59" s="78" t="s">
        <v>993</v>
      </c>
      <c r="G59" s="106">
        <v>2</v>
      </c>
      <c r="H59" s="106" t="s">
        <v>990</v>
      </c>
      <c r="I59" s="71" t="s">
        <v>12</v>
      </c>
      <c r="K59" s="39">
        <v>922</v>
      </c>
      <c r="L59" s="39">
        <v>188</v>
      </c>
      <c r="M59" s="39">
        <v>10.93</v>
      </c>
      <c r="N59" s="39">
        <v>91.5</v>
      </c>
      <c r="O59" s="39">
        <v>79.13</v>
      </c>
      <c r="P59" s="34">
        <f t="shared" si="21"/>
        <v>84.646890902320948</v>
      </c>
      <c r="Q59" s="262">
        <f t="shared" si="11"/>
        <v>13.519125683060116</v>
      </c>
      <c r="R59" s="34">
        <v>0.28999999999999998</v>
      </c>
      <c r="S59" s="48">
        <v>0.01</v>
      </c>
      <c r="T59" s="59">
        <f t="shared" si="12"/>
        <v>9.0909897360703831E-2</v>
      </c>
      <c r="U59" s="59">
        <f t="shared" si="13"/>
        <v>4.0909453812316725</v>
      </c>
      <c r="V59" s="59">
        <f t="shared" si="14"/>
        <v>3.1348240469208219E-3</v>
      </c>
      <c r="W59" s="59">
        <f t="shared" si="15"/>
        <v>0.14106708211143698</v>
      </c>
      <c r="X59" s="59">
        <f t="shared" si="16"/>
        <v>4.2320124633431098</v>
      </c>
      <c r="Y59" s="60">
        <v>30</v>
      </c>
      <c r="Z59" s="58">
        <f t="shared" si="5"/>
        <v>15.353109097679052</v>
      </c>
      <c r="AA59" s="61">
        <f t="shared" si="17"/>
        <v>0.49068914956011744</v>
      </c>
      <c r="AB59" s="63">
        <f t="shared" si="7"/>
        <v>0.28999999999999998</v>
      </c>
      <c r="AC59" s="62">
        <f t="shared" si="8"/>
        <v>0.01</v>
      </c>
      <c r="AD59" s="57">
        <f t="shared" si="18"/>
        <v>0.90909897360703829</v>
      </c>
      <c r="AE59" s="58">
        <f t="shared" si="19"/>
        <v>3.134824046920822E-2</v>
      </c>
      <c r="AF59" s="58">
        <f t="shared" si="20"/>
        <v>1.4106708211143699</v>
      </c>
    </row>
    <row r="60" spans="1:32" x14ac:dyDescent="0.35">
      <c r="A60" s="85"/>
      <c r="B60" s="71">
        <v>44173</v>
      </c>
      <c r="C60" s="106">
        <v>2019</v>
      </c>
      <c r="D60" s="71" t="s">
        <v>932</v>
      </c>
      <c r="E60" s="71" t="s">
        <v>13</v>
      </c>
      <c r="F60" s="78" t="s">
        <v>993</v>
      </c>
      <c r="G60" s="106">
        <v>2</v>
      </c>
      <c r="H60" s="106" t="s">
        <v>990</v>
      </c>
      <c r="I60" s="71" t="s">
        <v>11</v>
      </c>
      <c r="K60" s="39">
        <v>923</v>
      </c>
      <c r="L60" s="39">
        <v>184</v>
      </c>
      <c r="M60" s="39">
        <v>10.94</v>
      </c>
      <c r="N60" s="39">
        <v>99.56</v>
      </c>
      <c r="O60" s="39">
        <v>85.48</v>
      </c>
      <c r="P60" s="34">
        <f t="shared" si="21"/>
        <v>84.111938614308286</v>
      </c>
      <c r="Q60" s="262">
        <f t="shared" si="11"/>
        <v>14.14222579349136</v>
      </c>
      <c r="R60" s="34">
        <v>0.71</v>
      </c>
      <c r="S60" s="15">
        <v>0.01</v>
      </c>
      <c r="T60" s="59">
        <f t="shared" si="12"/>
        <v>0.2244396297290045</v>
      </c>
      <c r="U60" s="59">
        <f t="shared" si="13"/>
        <v>10.099783337805203</v>
      </c>
      <c r="V60" s="59">
        <f t="shared" si="14"/>
        <v>3.1611215454789374E-3</v>
      </c>
      <c r="W60" s="59">
        <f t="shared" si="15"/>
        <v>0.14225046954655218</v>
      </c>
      <c r="X60" s="59">
        <f t="shared" si="16"/>
        <v>10.242033807351755</v>
      </c>
      <c r="Y60" s="60">
        <v>30</v>
      </c>
      <c r="Z60" s="58">
        <f t="shared" si="5"/>
        <v>15.888061385691714</v>
      </c>
      <c r="AA60" s="61">
        <f t="shared" si="17"/>
        <v>0.49444593506841955</v>
      </c>
      <c r="AB60" s="63">
        <f t="shared" si="7"/>
        <v>0.71</v>
      </c>
      <c r="AC60" s="62">
        <f t="shared" si="8"/>
        <v>0.01</v>
      </c>
      <c r="AD60" s="57">
        <f t="shared" si="18"/>
        <v>2.2443962972900451</v>
      </c>
      <c r="AE60" s="58">
        <f t="shared" si="19"/>
        <v>3.1611215454789371E-2</v>
      </c>
      <c r="AF60" s="58">
        <f t="shared" si="20"/>
        <v>1.4225046954655218</v>
      </c>
    </row>
    <row r="61" spans="1:32" x14ac:dyDescent="0.35">
      <c r="A61" s="85"/>
      <c r="B61" s="71">
        <v>44173</v>
      </c>
      <c r="C61" s="106">
        <v>2019</v>
      </c>
      <c r="D61" s="71" t="s">
        <v>932</v>
      </c>
      <c r="E61" s="71" t="s">
        <v>13</v>
      </c>
      <c r="F61" s="78" t="s">
        <v>993</v>
      </c>
      <c r="G61" s="106">
        <v>2</v>
      </c>
      <c r="H61" s="106" t="s">
        <v>990</v>
      </c>
      <c r="I61" s="71" t="s">
        <v>10</v>
      </c>
      <c r="K61" s="39">
        <v>924</v>
      </c>
      <c r="L61" s="39">
        <v>354</v>
      </c>
      <c r="M61" s="39">
        <v>11.31</v>
      </c>
      <c r="N61" s="39">
        <v>70.05</v>
      </c>
      <c r="O61" s="39">
        <v>60.94</v>
      </c>
      <c r="P61" s="34">
        <f t="shared" si="21"/>
        <v>84.490977187606404</v>
      </c>
      <c r="Q61" s="262">
        <f t="shared" si="11"/>
        <v>13.004996431120627</v>
      </c>
      <c r="R61" s="34">
        <v>1.1000000000000001</v>
      </c>
      <c r="S61" s="15">
        <v>0.08</v>
      </c>
      <c r="T61" s="59">
        <f t="shared" si="12"/>
        <v>0.34566995768688297</v>
      </c>
      <c r="U61" s="59">
        <f t="shared" si="13"/>
        <v>15.555148095909734</v>
      </c>
      <c r="V61" s="59">
        <f t="shared" si="14"/>
        <v>2.5139633286318755E-2</v>
      </c>
      <c r="W61" s="59">
        <f t="shared" si="15"/>
        <v>1.131283497884344</v>
      </c>
      <c r="X61" s="59">
        <f t="shared" si="16"/>
        <v>16.686431593794079</v>
      </c>
      <c r="Y61" s="60">
        <v>30</v>
      </c>
      <c r="Z61" s="58">
        <f t="shared" si="5"/>
        <v>15.509022812393596</v>
      </c>
      <c r="AA61" s="61">
        <f t="shared" si="17"/>
        <v>0.49177916582712067</v>
      </c>
      <c r="AB61" s="63">
        <f t="shared" si="7"/>
        <v>1.1000000000000001</v>
      </c>
      <c r="AC61" s="62">
        <f t="shared" si="8"/>
        <v>0.08</v>
      </c>
      <c r="AD61" s="57">
        <f t="shared" si="18"/>
        <v>3.4566995768688296</v>
      </c>
      <c r="AE61" s="58">
        <f t="shared" si="19"/>
        <v>0.25139633286318752</v>
      </c>
      <c r="AF61" s="58">
        <f t="shared" si="20"/>
        <v>11.312834978843441</v>
      </c>
    </row>
    <row r="62" spans="1:32" x14ac:dyDescent="0.35">
      <c r="A62" s="85"/>
      <c r="B62" s="71">
        <v>44173</v>
      </c>
      <c r="C62" s="106">
        <v>2019</v>
      </c>
      <c r="D62" s="71" t="s">
        <v>932</v>
      </c>
      <c r="E62" s="71" t="s">
        <v>13</v>
      </c>
      <c r="F62" s="78" t="s">
        <v>993</v>
      </c>
      <c r="G62" s="106">
        <v>2</v>
      </c>
      <c r="H62" s="106" t="s">
        <v>952</v>
      </c>
      <c r="I62" s="71" t="s">
        <v>8</v>
      </c>
      <c r="K62" s="39">
        <v>925</v>
      </c>
      <c r="L62" s="39">
        <v>362</v>
      </c>
      <c r="M62" s="39">
        <v>11.26</v>
      </c>
      <c r="N62" s="39">
        <v>98.93</v>
      </c>
      <c r="O62" s="39">
        <v>87.42</v>
      </c>
      <c r="P62" s="34">
        <f t="shared" si="21"/>
        <v>86.871221626554117</v>
      </c>
      <c r="Q62" s="262">
        <f t="shared" si="11"/>
        <v>11.634489032649352</v>
      </c>
      <c r="R62" s="34">
        <v>0.1</v>
      </c>
      <c r="S62" s="15">
        <v>0</v>
      </c>
      <c r="T62" s="59">
        <f t="shared" si="12"/>
        <v>3.0289522058823539E-2</v>
      </c>
      <c r="U62" s="59">
        <f t="shared" si="13"/>
        <v>1.3630284926470593</v>
      </c>
      <c r="V62" s="59">
        <f t="shared" si="14"/>
        <v>0</v>
      </c>
      <c r="W62" s="59">
        <f t="shared" si="15"/>
        <v>0</v>
      </c>
      <c r="X62" s="59">
        <f t="shared" si="16"/>
        <v>1.3630284926470593</v>
      </c>
      <c r="Y62" s="60">
        <v>30</v>
      </c>
      <c r="Z62" s="58">
        <f t="shared" si="5"/>
        <v>13.128778373445883</v>
      </c>
      <c r="AA62" s="61">
        <f t="shared" si="17"/>
        <v>0.47556460084033619</v>
      </c>
      <c r="AB62" s="63">
        <f t="shared" si="7"/>
        <v>0.1</v>
      </c>
      <c r="AC62" s="62">
        <f t="shared" si="8"/>
        <v>0</v>
      </c>
      <c r="AD62" s="57">
        <f t="shared" si="18"/>
        <v>0.30289522058823537</v>
      </c>
      <c r="AE62" s="58">
        <f t="shared" si="19"/>
        <v>0</v>
      </c>
      <c r="AF62" s="58">
        <f t="shared" si="20"/>
        <v>0</v>
      </c>
    </row>
    <row r="63" spans="1:32" x14ac:dyDescent="0.35">
      <c r="A63" s="85"/>
      <c r="B63" s="71">
        <v>44173</v>
      </c>
      <c r="C63" s="106">
        <v>2019</v>
      </c>
      <c r="D63" s="71" t="s">
        <v>932</v>
      </c>
      <c r="E63" s="71" t="s">
        <v>13</v>
      </c>
      <c r="F63" s="78" t="s">
        <v>993</v>
      </c>
      <c r="G63" s="106">
        <v>2</v>
      </c>
      <c r="H63" s="106" t="s">
        <v>952</v>
      </c>
      <c r="I63" s="71" t="s">
        <v>12</v>
      </c>
      <c r="K63" s="39">
        <v>926</v>
      </c>
      <c r="L63" s="39">
        <v>183</v>
      </c>
      <c r="M63" s="39">
        <v>10.94</v>
      </c>
      <c r="N63" s="39">
        <v>86.92</v>
      </c>
      <c r="O63" s="39">
        <v>74.900000000000006</v>
      </c>
      <c r="P63" s="34">
        <f t="shared" si="21"/>
        <v>84.180047380889718</v>
      </c>
      <c r="Q63" s="262">
        <f t="shared" si="11"/>
        <v>13.828808099401742</v>
      </c>
      <c r="R63" s="34">
        <v>0.05</v>
      </c>
      <c r="S63" s="15">
        <v>-0.01</v>
      </c>
      <c r="T63" s="59">
        <f t="shared" si="12"/>
        <v>1.5788774233896186E-2</v>
      </c>
      <c r="U63" s="59">
        <f t="shared" si="13"/>
        <v>0.71049484052532841</v>
      </c>
      <c r="V63" s="59">
        <f t="shared" si="14"/>
        <v>-3.1577548467792366E-3</v>
      </c>
      <c r="W63" s="59">
        <f t="shared" si="15"/>
        <v>-0.14209896810506564</v>
      </c>
      <c r="X63" s="59">
        <f t="shared" si="16"/>
        <v>0.56839587242026279</v>
      </c>
      <c r="Y63" s="60">
        <v>30</v>
      </c>
      <c r="Z63" s="58">
        <f t="shared" si="5"/>
        <v>15.819952619110282</v>
      </c>
      <c r="AA63" s="61">
        <f t="shared" si="17"/>
        <v>0.49396497811131951</v>
      </c>
      <c r="AB63" s="63">
        <f t="shared" si="7"/>
        <v>0.05</v>
      </c>
      <c r="AC63" s="62">
        <f t="shared" si="8"/>
        <v>-0.01</v>
      </c>
      <c r="AD63" s="57">
        <f t="shared" si="18"/>
        <v>0.15788774233896186</v>
      </c>
      <c r="AE63" s="58">
        <f t="shared" si="19"/>
        <v>-3.1577548467792364E-2</v>
      </c>
      <c r="AF63" s="58">
        <f t="shared" si="20"/>
        <v>-1.4209896810506564</v>
      </c>
    </row>
    <row r="64" spans="1:32" x14ac:dyDescent="0.35">
      <c r="A64" s="85"/>
      <c r="B64" s="71">
        <v>44173</v>
      </c>
      <c r="C64" s="106">
        <v>2019</v>
      </c>
      <c r="D64" s="71" t="s">
        <v>932</v>
      </c>
      <c r="E64" s="71" t="s">
        <v>13</v>
      </c>
      <c r="F64" s="78" t="s">
        <v>993</v>
      </c>
      <c r="G64" s="106">
        <v>2</v>
      </c>
      <c r="H64" s="106" t="s">
        <v>952</v>
      </c>
      <c r="I64" s="71" t="s">
        <v>11</v>
      </c>
      <c r="K64" s="39">
        <v>927</v>
      </c>
      <c r="L64" s="39">
        <v>380</v>
      </c>
      <c r="M64" s="39">
        <v>11.28</v>
      </c>
      <c r="N64" s="39">
        <v>89.05</v>
      </c>
      <c r="O64" s="39">
        <v>77.2</v>
      </c>
      <c r="P64" s="34">
        <f t="shared" si="21"/>
        <v>84.762761990484762</v>
      </c>
      <c r="Q64" s="262">
        <f t="shared" si="11"/>
        <v>13.307130825378993</v>
      </c>
      <c r="R64" s="34">
        <v>0.28000000000000003</v>
      </c>
      <c r="S64" s="9">
        <v>0.15</v>
      </c>
      <c r="T64" s="59">
        <f t="shared" si="12"/>
        <v>8.7616808252427208E-2</v>
      </c>
      <c r="U64" s="59">
        <f t="shared" si="13"/>
        <v>3.9427563713592244</v>
      </c>
      <c r="V64" s="59">
        <f t="shared" si="14"/>
        <v>4.6937575849514572E-2</v>
      </c>
      <c r="W64" s="59">
        <f t="shared" si="15"/>
        <v>2.1121909132281558</v>
      </c>
      <c r="X64" s="59">
        <f t="shared" si="16"/>
        <v>6.0549472845873797</v>
      </c>
      <c r="Y64" s="60">
        <v>30</v>
      </c>
      <c r="Z64" s="58">
        <f t="shared" si="5"/>
        <v>15.237238009515238</v>
      </c>
      <c r="AA64" s="61">
        <f t="shared" si="17"/>
        <v>0.48988167475728156</v>
      </c>
      <c r="AB64" s="63">
        <f t="shared" si="7"/>
        <v>0.28000000000000003</v>
      </c>
      <c r="AC64" s="62">
        <f t="shared" si="8"/>
        <v>0.15</v>
      </c>
      <c r="AD64" s="57">
        <f t="shared" si="18"/>
        <v>0.87616808252427214</v>
      </c>
      <c r="AE64" s="58">
        <f t="shared" si="19"/>
        <v>0.46937575849514573</v>
      </c>
      <c r="AF64" s="58">
        <f t="shared" si="20"/>
        <v>21.121909132281559</v>
      </c>
    </row>
    <row r="65" spans="1:32" x14ac:dyDescent="0.35">
      <c r="A65" s="85"/>
      <c r="B65" s="71">
        <v>44173</v>
      </c>
      <c r="C65" s="106">
        <v>2019</v>
      </c>
      <c r="D65" s="71" t="s">
        <v>932</v>
      </c>
      <c r="E65" s="71" t="s">
        <v>13</v>
      </c>
      <c r="F65" s="78" t="s">
        <v>993</v>
      </c>
      <c r="G65" s="106">
        <v>2</v>
      </c>
      <c r="H65" s="106" t="s">
        <v>952</v>
      </c>
      <c r="I65" s="71" t="s">
        <v>10</v>
      </c>
      <c r="K65" s="39">
        <v>928</v>
      </c>
      <c r="L65" s="39">
        <v>356</v>
      </c>
      <c r="M65" s="39">
        <v>11.3</v>
      </c>
      <c r="N65" s="39">
        <v>82.22</v>
      </c>
      <c r="O65" s="39">
        <v>71.2</v>
      </c>
      <c r="P65" s="34">
        <f t="shared" si="21"/>
        <v>84.461364918217711</v>
      </c>
      <c r="Q65" s="262">
        <f t="shared" si="11"/>
        <v>13.403064947701285</v>
      </c>
      <c r="R65" s="34">
        <v>0.76</v>
      </c>
      <c r="S65" s="9">
        <v>0.12</v>
      </c>
      <c r="T65" s="59">
        <f t="shared" si="12"/>
        <v>0.23893689482470784</v>
      </c>
      <c r="U65" s="59">
        <f t="shared" si="13"/>
        <v>10.752160267111853</v>
      </c>
      <c r="V65" s="59">
        <f t="shared" si="14"/>
        <v>3.7726878130217023E-2</v>
      </c>
      <c r="W65" s="59">
        <f t="shared" si="15"/>
        <v>1.6977095158597661</v>
      </c>
      <c r="X65" s="59">
        <f t="shared" si="16"/>
        <v>12.449869782971618</v>
      </c>
      <c r="Y65" s="60">
        <v>30</v>
      </c>
      <c r="Z65" s="58">
        <f t="shared" si="5"/>
        <v>15.538635081782289</v>
      </c>
      <c r="AA65" s="61">
        <f t="shared" si="17"/>
        <v>0.49198664440734563</v>
      </c>
      <c r="AB65" s="63">
        <f t="shared" si="7"/>
        <v>0.76</v>
      </c>
      <c r="AC65" s="62">
        <f t="shared" si="8"/>
        <v>0.12</v>
      </c>
      <c r="AD65" s="57">
        <f t="shared" si="18"/>
        <v>2.3893689482470784</v>
      </c>
      <c r="AE65" s="58">
        <f t="shared" si="19"/>
        <v>0.37726878130217023</v>
      </c>
      <c r="AF65" s="58">
        <f t="shared" si="20"/>
        <v>16.977095158597663</v>
      </c>
    </row>
    <row r="66" spans="1:32" x14ac:dyDescent="0.35">
      <c r="A66" s="85"/>
      <c r="B66" s="71">
        <v>44173</v>
      </c>
      <c r="C66" s="106">
        <v>2019</v>
      </c>
      <c r="D66" s="71" t="s">
        <v>932</v>
      </c>
      <c r="E66" s="71" t="s">
        <v>13</v>
      </c>
      <c r="F66" s="78" t="s">
        <v>994</v>
      </c>
      <c r="G66" s="106">
        <v>3</v>
      </c>
      <c r="H66" s="106" t="s">
        <v>952</v>
      </c>
      <c r="I66" s="71" t="s">
        <v>8</v>
      </c>
      <c r="K66" s="39">
        <v>929</v>
      </c>
      <c r="L66" s="39">
        <v>391</v>
      </c>
      <c r="M66" s="39">
        <v>11.25</v>
      </c>
      <c r="N66" s="39">
        <v>90.07</v>
      </c>
      <c r="O66" s="39">
        <v>80.849999999999994</v>
      </c>
      <c r="P66" s="34">
        <f t="shared" ref="P66:P97" si="22">100/(N66-M66)*(O66-M66)</f>
        <v>88.302461304237511</v>
      </c>
      <c r="Q66" s="262">
        <f t="shared" si="11"/>
        <v>10.23648273565005</v>
      </c>
      <c r="R66" s="34">
        <v>0.09</v>
      </c>
      <c r="S66" s="48">
        <v>-0.01</v>
      </c>
      <c r="T66" s="59">
        <f t="shared" si="12"/>
        <v>2.6672844827586209E-2</v>
      </c>
      <c r="U66" s="59">
        <f t="shared" si="13"/>
        <v>1.2002780172413794</v>
      </c>
      <c r="V66" s="59">
        <f t="shared" si="14"/>
        <v>-2.9636494252873566E-3</v>
      </c>
      <c r="W66" s="59">
        <f t="shared" si="15"/>
        <v>-0.13336422413793106</v>
      </c>
      <c r="X66" s="59">
        <f t="shared" si="16"/>
        <v>1.0669137931034482</v>
      </c>
      <c r="Y66" s="60">
        <v>30</v>
      </c>
      <c r="Z66" s="58">
        <f t="shared" ref="Z66:Z129" si="23">100-P66</f>
        <v>11.697538695762489</v>
      </c>
      <c r="AA66" s="61">
        <f t="shared" si="17"/>
        <v>0.46623563218390801</v>
      </c>
      <c r="AB66" s="63">
        <f t="shared" ref="AB66:AB129" si="24">R66</f>
        <v>0.09</v>
      </c>
      <c r="AC66" s="62">
        <f t="shared" ref="AC66:AC129" si="25">S66</f>
        <v>-0.01</v>
      </c>
      <c r="AD66" s="57">
        <f t="shared" si="18"/>
        <v>0.26672844827586206</v>
      </c>
      <c r="AE66" s="58">
        <f t="shared" si="19"/>
        <v>-2.9636494252873565E-2</v>
      </c>
      <c r="AF66" s="58">
        <f t="shared" si="20"/>
        <v>-1.3336422413793105</v>
      </c>
    </row>
    <row r="67" spans="1:32" x14ac:dyDescent="0.35">
      <c r="A67" s="85"/>
      <c r="B67" s="71">
        <v>44173</v>
      </c>
      <c r="C67" s="106">
        <v>2019</v>
      </c>
      <c r="D67" s="71" t="s">
        <v>932</v>
      </c>
      <c r="E67" s="71" t="s">
        <v>13</v>
      </c>
      <c r="F67" s="78" t="s">
        <v>994</v>
      </c>
      <c r="G67" s="106">
        <v>3</v>
      </c>
      <c r="H67" s="106" t="s">
        <v>952</v>
      </c>
      <c r="I67" s="71" t="s">
        <v>12</v>
      </c>
      <c r="K67" s="39">
        <v>930</v>
      </c>
      <c r="L67" s="39">
        <v>394</v>
      </c>
      <c r="M67" s="39">
        <v>11.26</v>
      </c>
      <c r="N67" s="39">
        <v>81.23</v>
      </c>
      <c r="O67" s="39">
        <v>71.959999999999994</v>
      </c>
      <c r="P67" s="34">
        <f t="shared" si="22"/>
        <v>86.751464913534377</v>
      </c>
      <c r="Q67" s="262">
        <f t="shared" ref="Q67:Q130" si="26">(N67-O67)/N67*100</f>
        <v>11.412039886741363</v>
      </c>
      <c r="R67" s="34">
        <v>0.04</v>
      </c>
      <c r="S67" s="9">
        <v>0</v>
      </c>
      <c r="T67" s="59">
        <f t="shared" si="12"/>
        <v>1.213805601317957E-2</v>
      </c>
      <c r="U67" s="59">
        <f t="shared" si="13"/>
        <v>0.54621252059308067</v>
      </c>
      <c r="V67" s="59">
        <f t="shared" si="14"/>
        <v>0</v>
      </c>
      <c r="W67" s="59">
        <f t="shared" si="15"/>
        <v>0</v>
      </c>
      <c r="X67" s="59">
        <f t="shared" si="16"/>
        <v>0.54621252059308067</v>
      </c>
      <c r="Y67" s="60">
        <v>30</v>
      </c>
      <c r="Z67" s="58">
        <f t="shared" si="23"/>
        <v>13.248535086465623</v>
      </c>
      <c r="AA67" s="61">
        <f t="shared" si="17"/>
        <v>0.47635914332784174</v>
      </c>
      <c r="AB67" s="63">
        <f t="shared" si="24"/>
        <v>0.04</v>
      </c>
      <c r="AC67" s="62">
        <f t="shared" si="25"/>
        <v>0</v>
      </c>
      <c r="AD67" s="57">
        <f t="shared" si="18"/>
        <v>0.1213805601317957</v>
      </c>
      <c r="AE67" s="58">
        <f t="shared" si="19"/>
        <v>0</v>
      </c>
      <c r="AF67" s="58">
        <f t="shared" si="20"/>
        <v>0</v>
      </c>
    </row>
    <row r="68" spans="1:32" x14ac:dyDescent="0.35">
      <c r="A68" s="85"/>
      <c r="B68" s="71">
        <v>44173</v>
      </c>
      <c r="C68" s="106">
        <v>2019</v>
      </c>
      <c r="D68" s="71" t="s">
        <v>932</v>
      </c>
      <c r="E68" s="71" t="s">
        <v>13</v>
      </c>
      <c r="F68" s="78" t="s">
        <v>994</v>
      </c>
      <c r="G68" s="106">
        <v>3</v>
      </c>
      <c r="H68" s="106" t="s">
        <v>952</v>
      </c>
      <c r="I68" s="71" t="s">
        <v>11</v>
      </c>
      <c r="K68" s="39">
        <v>931</v>
      </c>
      <c r="L68" s="39">
        <v>383</v>
      </c>
      <c r="M68" s="39">
        <v>11.02</v>
      </c>
      <c r="N68" s="39">
        <v>100.1</v>
      </c>
      <c r="O68" s="39">
        <v>85.99</v>
      </c>
      <c r="P68" s="34">
        <f t="shared" si="22"/>
        <v>84.160305343511453</v>
      </c>
      <c r="Q68" s="262">
        <f t="shared" si="26"/>
        <v>14.095904095904096</v>
      </c>
      <c r="R68" s="34">
        <v>7.0000000000000007E-2</v>
      </c>
      <c r="S68" s="48">
        <v>0.03</v>
      </c>
      <c r="T68" s="59">
        <f t="shared" si="12"/>
        <v>2.2111111111111116E-2</v>
      </c>
      <c r="U68" s="59">
        <f t="shared" si="13"/>
        <v>0.99500000000000022</v>
      </c>
      <c r="V68" s="59">
        <f t="shared" si="14"/>
        <v>9.4761904761904766E-3</v>
      </c>
      <c r="W68" s="59">
        <f t="shared" si="15"/>
        <v>0.42642857142857143</v>
      </c>
      <c r="X68" s="59">
        <f t="shared" si="16"/>
        <v>1.4214285714285717</v>
      </c>
      <c r="Y68" s="60">
        <v>30</v>
      </c>
      <c r="Z68" s="58">
        <f t="shared" si="23"/>
        <v>15.839694656488547</v>
      </c>
      <c r="AA68" s="61">
        <f t="shared" si="17"/>
        <v>0.49410430839002267</v>
      </c>
      <c r="AB68" s="63">
        <f t="shared" si="24"/>
        <v>7.0000000000000007E-2</v>
      </c>
      <c r="AC68" s="62">
        <f t="shared" si="25"/>
        <v>0.03</v>
      </c>
      <c r="AD68" s="57">
        <f t="shared" si="18"/>
        <v>0.22111111111111115</v>
      </c>
      <c r="AE68" s="58">
        <f t="shared" si="19"/>
        <v>9.4761904761904769E-2</v>
      </c>
      <c r="AF68" s="58">
        <f t="shared" si="20"/>
        <v>4.2642857142857142</v>
      </c>
    </row>
    <row r="69" spans="1:32" x14ac:dyDescent="0.35">
      <c r="A69" s="85"/>
      <c r="B69" s="71">
        <v>44173</v>
      </c>
      <c r="C69" s="106">
        <v>2019</v>
      </c>
      <c r="D69" s="71" t="s">
        <v>932</v>
      </c>
      <c r="E69" s="71" t="s">
        <v>13</v>
      </c>
      <c r="F69" s="78" t="s">
        <v>994</v>
      </c>
      <c r="G69" s="106">
        <v>3</v>
      </c>
      <c r="H69" s="106" t="s">
        <v>952</v>
      </c>
      <c r="I69" s="71" t="s">
        <v>10</v>
      </c>
      <c r="K69" s="39">
        <v>932</v>
      </c>
      <c r="L69" s="39">
        <v>336</v>
      </c>
      <c r="M69" s="39">
        <v>11.27</v>
      </c>
      <c r="N69" s="39">
        <v>87.6</v>
      </c>
      <c r="O69" s="39">
        <v>75.319999999999993</v>
      </c>
      <c r="P69" s="34">
        <f t="shared" si="22"/>
        <v>83.911961221014025</v>
      </c>
      <c r="Q69" s="262">
        <f t="shared" si="26"/>
        <v>14.018264840182651</v>
      </c>
      <c r="R69" s="34">
        <v>0.84</v>
      </c>
      <c r="S69" s="9">
        <v>7.0000000000000007E-2</v>
      </c>
      <c r="T69" s="59">
        <f t="shared" ref="T69:T132" si="27">AB69*((250+(100*Z69/100))/1000)*(100/(100-(100*Z69/100)))</f>
        <v>0.26636721311475403</v>
      </c>
      <c r="U69" s="59">
        <f t="shared" ref="U69:U132" si="28">IF(Z69="","",T69*(Y69/10*15))</f>
        <v>11.986524590163931</v>
      </c>
      <c r="V69" s="59">
        <f t="shared" ref="V69:V132" si="29">AC69*((250+(100*Z69/100))/1000)*(100/(100-(100*Z69/100)))</f>
        <v>2.2197267759562836E-2</v>
      </c>
      <c r="W69" s="59">
        <f t="shared" ref="W69:W132" si="30">IF(Z69="","",V69*(Y69/10*15))</f>
        <v>0.9988770491803276</v>
      </c>
      <c r="X69" s="59">
        <f t="shared" ref="X69:X132" si="31">IF(AB69="","",U69+W69)</f>
        <v>12.985401639344259</v>
      </c>
      <c r="Y69" s="60">
        <v>30</v>
      </c>
      <c r="Z69" s="58">
        <f t="shared" si="23"/>
        <v>16.088038778985975</v>
      </c>
      <c r="AA69" s="61">
        <f t="shared" ref="AA69:AA132" si="32">IF(Z69="","",((400+Z69)/1000)*(100/(100-Z69)))</f>
        <v>0.49586260733801707</v>
      </c>
      <c r="AB69" s="63">
        <f t="shared" si="24"/>
        <v>0.84</v>
      </c>
      <c r="AC69" s="62">
        <f t="shared" si="25"/>
        <v>7.0000000000000007E-2</v>
      </c>
      <c r="AD69" s="57">
        <f t="shared" ref="AD69:AD132" si="33">T69*10</f>
        <v>2.6636721311475404</v>
      </c>
      <c r="AE69" s="58">
        <f t="shared" ref="AE69:AE132" si="34">V69*10</f>
        <v>0.22197267759562836</v>
      </c>
      <c r="AF69" s="58">
        <f t="shared" ref="AF69:AF132" si="35">W69*10</f>
        <v>9.988770491803276</v>
      </c>
    </row>
    <row r="70" spans="1:32" x14ac:dyDescent="0.35">
      <c r="A70" s="85"/>
      <c r="B70" s="71">
        <v>44173</v>
      </c>
      <c r="C70" s="106">
        <v>2019</v>
      </c>
      <c r="D70" s="71" t="s">
        <v>932</v>
      </c>
      <c r="E70" s="71" t="s">
        <v>13</v>
      </c>
      <c r="F70" s="78" t="s">
        <v>994</v>
      </c>
      <c r="G70" s="106">
        <v>3</v>
      </c>
      <c r="H70" s="106" t="s">
        <v>990</v>
      </c>
      <c r="I70" s="71" t="s">
        <v>8</v>
      </c>
      <c r="K70" s="39">
        <v>933</v>
      </c>
      <c r="L70" s="39">
        <v>393</v>
      </c>
      <c r="M70" s="39">
        <v>11.21</v>
      </c>
      <c r="N70" s="39">
        <v>84.08</v>
      </c>
      <c r="O70" s="39">
        <v>75.11</v>
      </c>
      <c r="P70" s="34">
        <f t="shared" si="22"/>
        <v>87.69040757513379</v>
      </c>
      <c r="Q70" s="262">
        <f t="shared" si="26"/>
        <v>10.668411037107516</v>
      </c>
      <c r="R70" s="34">
        <v>0.08</v>
      </c>
      <c r="S70" s="48">
        <v>0.03</v>
      </c>
      <c r="T70" s="59">
        <f t="shared" si="27"/>
        <v>2.3930516431924884E-2</v>
      </c>
      <c r="U70" s="59">
        <f t="shared" si="28"/>
        <v>1.0768732394366198</v>
      </c>
      <c r="V70" s="59">
        <f t="shared" si="29"/>
        <v>8.9739436619718314E-3</v>
      </c>
      <c r="W70" s="59">
        <f t="shared" si="30"/>
        <v>0.40382746478873244</v>
      </c>
      <c r="X70" s="59">
        <f t="shared" si="31"/>
        <v>1.4807007042253524</v>
      </c>
      <c r="Y70" s="60">
        <v>30</v>
      </c>
      <c r="Z70" s="58">
        <f t="shared" si="23"/>
        <v>12.30959242486621</v>
      </c>
      <c r="AA70" s="61">
        <f t="shared" si="32"/>
        <v>0.47018779342723011</v>
      </c>
      <c r="AB70" s="63">
        <f t="shared" si="24"/>
        <v>0.08</v>
      </c>
      <c r="AC70" s="62">
        <f t="shared" si="25"/>
        <v>0.03</v>
      </c>
      <c r="AD70" s="57">
        <f t="shared" si="33"/>
        <v>0.23930516431924884</v>
      </c>
      <c r="AE70" s="58">
        <f t="shared" si="34"/>
        <v>8.973943661971831E-2</v>
      </c>
      <c r="AF70" s="58">
        <f t="shared" si="35"/>
        <v>4.0382746478873246</v>
      </c>
    </row>
    <row r="71" spans="1:32" x14ac:dyDescent="0.35">
      <c r="A71" s="85"/>
      <c r="B71" s="71">
        <v>44173</v>
      </c>
      <c r="C71" s="106">
        <v>2019</v>
      </c>
      <c r="D71" s="71" t="s">
        <v>932</v>
      </c>
      <c r="E71" s="71" t="s">
        <v>13</v>
      </c>
      <c r="F71" s="78" t="s">
        <v>994</v>
      </c>
      <c r="G71" s="106">
        <v>3</v>
      </c>
      <c r="H71" s="106" t="s">
        <v>990</v>
      </c>
      <c r="I71" s="71" t="s">
        <v>12</v>
      </c>
      <c r="K71" s="39">
        <v>934</v>
      </c>
      <c r="L71" s="39">
        <v>381</v>
      </c>
      <c r="M71" s="39">
        <v>11.37</v>
      </c>
      <c r="N71" s="39">
        <v>95.5</v>
      </c>
      <c r="O71" s="39">
        <v>82.96</v>
      </c>
      <c r="P71" s="34">
        <f t="shared" si="22"/>
        <v>85.094496612385583</v>
      </c>
      <c r="Q71" s="262">
        <f t="shared" si="26"/>
        <v>13.130890052356028</v>
      </c>
      <c r="R71" s="34">
        <v>0.1</v>
      </c>
      <c r="S71" s="15">
        <v>0.03</v>
      </c>
      <c r="T71" s="59">
        <f t="shared" si="27"/>
        <v>3.1130744517390702E-2</v>
      </c>
      <c r="U71" s="59">
        <f t="shared" si="28"/>
        <v>1.4008835032825815</v>
      </c>
      <c r="V71" s="59">
        <f t="shared" si="29"/>
        <v>9.3392233552172105E-3</v>
      </c>
      <c r="W71" s="59">
        <f t="shared" si="30"/>
        <v>0.42026505098477446</v>
      </c>
      <c r="X71" s="59">
        <f t="shared" si="31"/>
        <v>1.821148554267356</v>
      </c>
      <c r="Y71" s="60">
        <v>30</v>
      </c>
      <c r="Z71" s="58">
        <f t="shared" si="23"/>
        <v>14.905503387614417</v>
      </c>
      <c r="AA71" s="61">
        <f t="shared" si="32"/>
        <v>0.48758206453415287</v>
      </c>
      <c r="AB71" s="63">
        <f t="shared" si="24"/>
        <v>0.1</v>
      </c>
      <c r="AC71" s="62">
        <f t="shared" si="25"/>
        <v>0.03</v>
      </c>
      <c r="AD71" s="57">
        <f t="shared" si="33"/>
        <v>0.31130744517390702</v>
      </c>
      <c r="AE71" s="58">
        <f t="shared" si="34"/>
        <v>9.3392233552172105E-2</v>
      </c>
      <c r="AF71" s="58">
        <f t="shared" si="35"/>
        <v>4.2026505098477447</v>
      </c>
    </row>
    <row r="72" spans="1:32" x14ac:dyDescent="0.35">
      <c r="A72" s="85"/>
      <c r="B72" s="71">
        <v>44173</v>
      </c>
      <c r="C72" s="106">
        <v>2019</v>
      </c>
      <c r="D72" s="71" t="s">
        <v>932</v>
      </c>
      <c r="E72" s="71" t="s">
        <v>13</v>
      </c>
      <c r="F72" s="78" t="s">
        <v>994</v>
      </c>
      <c r="G72" s="106">
        <v>3</v>
      </c>
      <c r="H72" s="106" t="s">
        <v>990</v>
      </c>
      <c r="I72" s="71" t="s">
        <v>11</v>
      </c>
      <c r="K72" s="39">
        <v>935</v>
      </c>
      <c r="L72" s="39">
        <v>400</v>
      </c>
      <c r="M72" s="39">
        <v>10.96</v>
      </c>
      <c r="N72" s="39">
        <v>85.11</v>
      </c>
      <c r="O72" s="39">
        <v>74.540000000000006</v>
      </c>
      <c r="P72" s="34">
        <f t="shared" si="22"/>
        <v>85.745111260957529</v>
      </c>
      <c r="Q72" s="262">
        <f t="shared" si="26"/>
        <v>12.419222183057212</v>
      </c>
      <c r="R72" s="34">
        <v>0.16</v>
      </c>
      <c r="S72" s="15">
        <v>0</v>
      </c>
      <c r="T72" s="59">
        <f t="shared" si="27"/>
        <v>4.9309845863479078E-2</v>
      </c>
      <c r="U72" s="59">
        <f t="shared" si="28"/>
        <v>2.2189430638565586</v>
      </c>
      <c r="V72" s="59">
        <f t="shared" si="29"/>
        <v>0</v>
      </c>
      <c r="W72" s="59">
        <f t="shared" si="30"/>
        <v>0</v>
      </c>
      <c r="X72" s="59">
        <f t="shared" si="31"/>
        <v>2.2189430638565586</v>
      </c>
      <c r="Y72" s="60">
        <v>30</v>
      </c>
      <c r="Z72" s="58">
        <f t="shared" si="23"/>
        <v>14.254888739042471</v>
      </c>
      <c r="AA72" s="61">
        <f t="shared" si="32"/>
        <v>0.48312362378106322</v>
      </c>
      <c r="AB72" s="63">
        <f t="shared" si="24"/>
        <v>0.16</v>
      </c>
      <c r="AC72" s="62">
        <f t="shared" si="25"/>
        <v>0</v>
      </c>
      <c r="AD72" s="57">
        <f t="shared" si="33"/>
        <v>0.49309845863479079</v>
      </c>
      <c r="AE72" s="58">
        <f t="shared" si="34"/>
        <v>0</v>
      </c>
      <c r="AF72" s="58">
        <f t="shared" si="35"/>
        <v>0</v>
      </c>
    </row>
    <row r="73" spans="1:32" x14ac:dyDescent="0.35">
      <c r="A73" s="85"/>
      <c r="B73" s="71">
        <v>44173</v>
      </c>
      <c r="C73" s="106">
        <v>2019</v>
      </c>
      <c r="D73" s="71" t="s">
        <v>932</v>
      </c>
      <c r="E73" s="71" t="s">
        <v>13</v>
      </c>
      <c r="F73" s="78" t="s">
        <v>994</v>
      </c>
      <c r="G73" s="106">
        <v>3</v>
      </c>
      <c r="H73" s="106" t="s">
        <v>990</v>
      </c>
      <c r="I73" s="71" t="s">
        <v>10</v>
      </c>
      <c r="K73" s="39">
        <v>936</v>
      </c>
      <c r="L73" s="39">
        <v>335</v>
      </c>
      <c r="M73" s="39">
        <v>11.33</v>
      </c>
      <c r="N73" s="39">
        <v>80.400000000000006</v>
      </c>
      <c r="O73" s="39">
        <v>68.92</v>
      </c>
      <c r="P73" s="34">
        <f t="shared" si="22"/>
        <v>83.379180541479656</v>
      </c>
      <c r="Q73" s="262">
        <f t="shared" si="26"/>
        <v>14.278606965174134</v>
      </c>
      <c r="R73" s="34">
        <v>0.3</v>
      </c>
      <c r="S73" s="48">
        <v>0.04</v>
      </c>
      <c r="T73" s="59">
        <f t="shared" si="27"/>
        <v>9.5930717138392102E-2</v>
      </c>
      <c r="U73" s="59">
        <f t="shared" si="28"/>
        <v>4.3168822712276445</v>
      </c>
      <c r="V73" s="59">
        <f t="shared" si="29"/>
        <v>1.2790762285118948E-2</v>
      </c>
      <c r="W73" s="59">
        <f t="shared" si="30"/>
        <v>0.57558430283035267</v>
      </c>
      <c r="X73" s="59">
        <f t="shared" si="31"/>
        <v>4.8924665740579973</v>
      </c>
      <c r="Y73" s="60">
        <v>30</v>
      </c>
      <c r="Z73" s="58">
        <f t="shared" si="23"/>
        <v>16.620819458520344</v>
      </c>
      <c r="AA73" s="61">
        <f t="shared" si="32"/>
        <v>0.49967008161139093</v>
      </c>
      <c r="AB73" s="63">
        <f t="shared" si="24"/>
        <v>0.3</v>
      </c>
      <c r="AC73" s="62">
        <f t="shared" si="25"/>
        <v>0.04</v>
      </c>
      <c r="AD73" s="57">
        <f t="shared" si="33"/>
        <v>0.95930717138392096</v>
      </c>
      <c r="AE73" s="58">
        <f t="shared" si="34"/>
        <v>0.12790762285118948</v>
      </c>
      <c r="AF73" s="58">
        <f t="shared" si="35"/>
        <v>5.7558430283035271</v>
      </c>
    </row>
    <row r="74" spans="1:32" x14ac:dyDescent="0.35">
      <c r="A74" s="85"/>
      <c r="B74" s="71">
        <v>44173</v>
      </c>
      <c r="C74" s="106">
        <v>2019</v>
      </c>
      <c r="D74" s="71" t="s">
        <v>932</v>
      </c>
      <c r="E74" s="71" t="s">
        <v>14</v>
      </c>
      <c r="F74" s="78" t="s">
        <v>1000</v>
      </c>
      <c r="G74" s="106">
        <v>9</v>
      </c>
      <c r="H74" s="106" t="s">
        <v>952</v>
      </c>
      <c r="I74" s="71" t="s">
        <v>8</v>
      </c>
      <c r="K74" s="39">
        <v>937</v>
      </c>
      <c r="L74" s="39">
        <v>371</v>
      </c>
      <c r="M74" s="39">
        <v>11.2</v>
      </c>
      <c r="N74" s="39">
        <v>91.83</v>
      </c>
      <c r="O74" s="39">
        <v>84.98</v>
      </c>
      <c r="P74" s="34">
        <f t="shared" si="22"/>
        <v>91.504402827731624</v>
      </c>
      <c r="Q74" s="262">
        <f t="shared" si="26"/>
        <v>7.4594359141892568</v>
      </c>
      <c r="R74" s="34">
        <v>0.12</v>
      </c>
      <c r="S74" s="10">
        <v>0.03</v>
      </c>
      <c r="T74" s="59">
        <f t="shared" si="27"/>
        <v>3.3899430740037942E-2</v>
      </c>
      <c r="U74" s="59">
        <f t="shared" si="28"/>
        <v>1.5254743833017075</v>
      </c>
      <c r="V74" s="59">
        <f t="shared" si="29"/>
        <v>8.4748576850094855E-3</v>
      </c>
      <c r="W74" s="59">
        <f t="shared" si="30"/>
        <v>0.38136859582542687</v>
      </c>
      <c r="X74" s="59">
        <f t="shared" si="31"/>
        <v>1.9068429791271344</v>
      </c>
      <c r="Y74" s="60">
        <v>30</v>
      </c>
      <c r="Z74" s="58">
        <f t="shared" si="23"/>
        <v>8.4955971722683756</v>
      </c>
      <c r="AA74" s="61">
        <f t="shared" si="32"/>
        <v>0.44642179452426123</v>
      </c>
      <c r="AB74" s="63">
        <f t="shared" si="24"/>
        <v>0.12</v>
      </c>
      <c r="AC74" s="62">
        <f t="shared" si="25"/>
        <v>0.03</v>
      </c>
      <c r="AD74" s="57">
        <f t="shared" si="33"/>
        <v>0.33899430740037939</v>
      </c>
      <c r="AE74" s="58">
        <f t="shared" si="34"/>
        <v>8.4748576850094848E-2</v>
      </c>
      <c r="AF74" s="58">
        <f t="shared" si="35"/>
        <v>3.8136859582542688</v>
      </c>
    </row>
    <row r="75" spans="1:32" x14ac:dyDescent="0.35">
      <c r="A75" s="85"/>
      <c r="B75" s="71">
        <v>44173</v>
      </c>
      <c r="C75" s="106">
        <v>2019</v>
      </c>
      <c r="D75" s="71" t="s">
        <v>932</v>
      </c>
      <c r="E75" s="71" t="s">
        <v>14</v>
      </c>
      <c r="F75" s="78" t="s">
        <v>1000</v>
      </c>
      <c r="G75" s="106">
        <v>9</v>
      </c>
      <c r="H75" s="106" t="s">
        <v>952</v>
      </c>
      <c r="I75" s="71" t="s">
        <v>12</v>
      </c>
      <c r="K75" s="39">
        <v>938</v>
      </c>
      <c r="L75" s="39">
        <v>395</v>
      </c>
      <c r="M75" s="39">
        <v>11.03</v>
      </c>
      <c r="N75" s="39">
        <v>86.04</v>
      </c>
      <c r="O75" s="39">
        <v>75.19</v>
      </c>
      <c r="P75" s="34">
        <f t="shared" si="22"/>
        <v>85.535261965071314</v>
      </c>
      <c r="Q75" s="262">
        <f t="shared" si="26"/>
        <v>12.610413761041386</v>
      </c>
      <c r="R75" s="34">
        <v>7.0000000000000007E-2</v>
      </c>
      <c r="S75" s="10">
        <v>0.05</v>
      </c>
      <c r="T75" s="59">
        <f t="shared" si="27"/>
        <v>2.1643157730673324E-2</v>
      </c>
      <c r="U75" s="59">
        <f t="shared" si="28"/>
        <v>0.97394209788029951</v>
      </c>
      <c r="V75" s="59">
        <f t="shared" si="29"/>
        <v>1.5459398379052372E-2</v>
      </c>
      <c r="W75" s="59">
        <f t="shared" si="30"/>
        <v>0.69567292705735673</v>
      </c>
      <c r="X75" s="59">
        <f t="shared" si="31"/>
        <v>1.6696150249376562</v>
      </c>
      <c r="Y75" s="60">
        <v>30</v>
      </c>
      <c r="Z75" s="58">
        <f t="shared" si="23"/>
        <v>14.464738034928686</v>
      </c>
      <c r="AA75" s="61">
        <f t="shared" si="32"/>
        <v>0.48455423940149633</v>
      </c>
      <c r="AB75" s="63">
        <f t="shared" si="24"/>
        <v>7.0000000000000007E-2</v>
      </c>
      <c r="AC75" s="62">
        <f t="shared" si="25"/>
        <v>0.05</v>
      </c>
      <c r="AD75" s="57">
        <f t="shared" si="33"/>
        <v>0.21643157730673324</v>
      </c>
      <c r="AE75" s="58">
        <f t="shared" si="34"/>
        <v>0.15459398379052372</v>
      </c>
      <c r="AF75" s="58">
        <f t="shared" si="35"/>
        <v>6.9567292705735673</v>
      </c>
    </row>
    <row r="76" spans="1:32" x14ac:dyDescent="0.35">
      <c r="A76" s="85"/>
      <c r="B76" s="71">
        <v>44173</v>
      </c>
      <c r="C76" s="106">
        <v>2019</v>
      </c>
      <c r="D76" s="71" t="s">
        <v>932</v>
      </c>
      <c r="E76" s="71" t="s">
        <v>14</v>
      </c>
      <c r="F76" s="78" t="s">
        <v>1000</v>
      </c>
      <c r="G76" s="106">
        <v>9</v>
      </c>
      <c r="H76" s="106" t="s">
        <v>952</v>
      </c>
      <c r="I76" s="71" t="s">
        <v>11</v>
      </c>
      <c r="K76" s="39">
        <v>939</v>
      </c>
      <c r="L76" s="39">
        <v>382</v>
      </c>
      <c r="M76" s="39">
        <v>11.27</v>
      </c>
      <c r="N76" s="39">
        <v>93.82</v>
      </c>
      <c r="O76" s="39">
        <v>81.25</v>
      </c>
      <c r="P76" s="34">
        <f t="shared" si="22"/>
        <v>84.77286493034525</v>
      </c>
      <c r="Q76" s="262">
        <f t="shared" si="26"/>
        <v>13.397996162865056</v>
      </c>
      <c r="R76" s="34">
        <v>0.22</v>
      </c>
      <c r="S76" s="10">
        <v>0.02</v>
      </c>
      <c r="T76" s="59">
        <f t="shared" si="27"/>
        <v>6.8830951700485851E-2</v>
      </c>
      <c r="U76" s="59">
        <f t="shared" si="28"/>
        <v>3.0973928265218631</v>
      </c>
      <c r="V76" s="59">
        <f t="shared" si="29"/>
        <v>6.2573592454987148E-3</v>
      </c>
      <c r="W76" s="59">
        <f t="shared" si="30"/>
        <v>0.28158116604744216</v>
      </c>
      <c r="X76" s="59">
        <f t="shared" si="31"/>
        <v>3.3789739925693052</v>
      </c>
      <c r="Y76" s="60">
        <v>30</v>
      </c>
      <c r="Z76" s="58">
        <f t="shared" si="23"/>
        <v>15.22713506965475</v>
      </c>
      <c r="AA76" s="61">
        <f t="shared" si="32"/>
        <v>0.48981137467847957</v>
      </c>
      <c r="AB76" s="63">
        <f t="shared" si="24"/>
        <v>0.22</v>
      </c>
      <c r="AC76" s="62">
        <f t="shared" si="25"/>
        <v>0.02</v>
      </c>
      <c r="AD76" s="57">
        <f t="shared" si="33"/>
        <v>0.68830951700485854</v>
      </c>
      <c r="AE76" s="58">
        <f t="shared" si="34"/>
        <v>6.2573592454987143E-2</v>
      </c>
      <c r="AF76" s="58">
        <f t="shared" si="35"/>
        <v>2.8158116604744214</v>
      </c>
    </row>
    <row r="77" spans="1:32" x14ac:dyDescent="0.35">
      <c r="A77" s="85"/>
      <c r="B77" s="71">
        <v>44173</v>
      </c>
      <c r="C77" s="106">
        <v>2019</v>
      </c>
      <c r="D77" s="71" t="s">
        <v>932</v>
      </c>
      <c r="E77" s="71" t="s">
        <v>14</v>
      </c>
      <c r="F77" s="78" t="s">
        <v>1000</v>
      </c>
      <c r="G77" s="106">
        <v>9</v>
      </c>
      <c r="H77" s="106" t="s">
        <v>952</v>
      </c>
      <c r="I77" s="71" t="s">
        <v>10</v>
      </c>
      <c r="K77" s="39">
        <v>940</v>
      </c>
      <c r="L77" s="39">
        <v>324</v>
      </c>
      <c r="M77" s="39">
        <v>11.26</v>
      </c>
      <c r="N77" s="39">
        <v>82.63</v>
      </c>
      <c r="O77" s="39">
        <v>71.02</v>
      </c>
      <c r="P77" s="34">
        <f t="shared" si="22"/>
        <v>83.732660781841119</v>
      </c>
      <c r="Q77" s="262">
        <f t="shared" si="26"/>
        <v>14.050586953890839</v>
      </c>
      <c r="R77" s="34">
        <v>0.98</v>
      </c>
      <c r="S77" s="15">
        <v>0.22</v>
      </c>
      <c r="T77" s="59">
        <f t="shared" si="27"/>
        <v>0.31163704819277105</v>
      </c>
      <c r="U77" s="59">
        <f t="shared" si="28"/>
        <v>14.023667168674697</v>
      </c>
      <c r="V77" s="59">
        <f t="shared" si="29"/>
        <v>6.9959337349397591E-2</v>
      </c>
      <c r="W77" s="59">
        <f t="shared" si="30"/>
        <v>3.1481701807228917</v>
      </c>
      <c r="X77" s="59">
        <f t="shared" si="31"/>
        <v>17.171837349397588</v>
      </c>
      <c r="Y77" s="60">
        <v>30</v>
      </c>
      <c r="Z77" s="58">
        <f t="shared" si="23"/>
        <v>16.267339218158881</v>
      </c>
      <c r="AA77" s="61">
        <f t="shared" si="32"/>
        <v>0.49713855421686748</v>
      </c>
      <c r="AB77" s="63">
        <f t="shared" si="24"/>
        <v>0.98</v>
      </c>
      <c r="AC77" s="62">
        <f t="shared" si="25"/>
        <v>0.22</v>
      </c>
      <c r="AD77" s="57">
        <f t="shared" si="33"/>
        <v>3.1163704819277105</v>
      </c>
      <c r="AE77" s="58">
        <f t="shared" si="34"/>
        <v>0.69959337349397588</v>
      </c>
      <c r="AF77" s="58">
        <f t="shared" si="35"/>
        <v>31.481701807228916</v>
      </c>
    </row>
    <row r="78" spans="1:32" x14ac:dyDescent="0.35">
      <c r="A78" s="85"/>
      <c r="B78" s="71">
        <v>44173</v>
      </c>
      <c r="C78" s="106">
        <v>2019</v>
      </c>
      <c r="D78" s="71" t="s">
        <v>932</v>
      </c>
      <c r="E78" s="71" t="s">
        <v>14</v>
      </c>
      <c r="F78" s="78" t="s">
        <v>1000</v>
      </c>
      <c r="G78" s="106">
        <v>9</v>
      </c>
      <c r="H78" s="106" t="s">
        <v>990</v>
      </c>
      <c r="I78" s="71" t="s">
        <v>8</v>
      </c>
      <c r="K78" s="39">
        <v>941</v>
      </c>
      <c r="L78" s="39">
        <v>385</v>
      </c>
      <c r="M78" s="39">
        <v>10.88</v>
      </c>
      <c r="N78" s="39">
        <v>84.05</v>
      </c>
      <c r="O78" s="39">
        <v>75.12</v>
      </c>
      <c r="P78" s="34">
        <f t="shared" si="22"/>
        <v>87.795544622112899</v>
      </c>
      <c r="Q78" s="262">
        <f t="shared" si="26"/>
        <v>10.62462819750148</v>
      </c>
      <c r="R78" s="34">
        <v>0.28000000000000003</v>
      </c>
      <c r="S78" s="44">
        <v>0</v>
      </c>
      <c r="T78" s="59">
        <f t="shared" si="27"/>
        <v>8.3622976338729768E-2</v>
      </c>
      <c r="U78" s="59">
        <f t="shared" si="28"/>
        <v>3.7630339352428397</v>
      </c>
      <c r="V78" s="59">
        <f t="shared" si="29"/>
        <v>0</v>
      </c>
      <c r="W78" s="59">
        <f t="shared" si="30"/>
        <v>0</v>
      </c>
      <c r="X78" s="59">
        <f t="shared" si="31"/>
        <v>3.7630339352428397</v>
      </c>
      <c r="Y78" s="60">
        <v>30</v>
      </c>
      <c r="Z78" s="58">
        <f t="shared" si="23"/>
        <v>12.204455377887101</v>
      </c>
      <c r="AA78" s="61">
        <f t="shared" si="32"/>
        <v>0.46950498132004975</v>
      </c>
      <c r="AB78" s="63">
        <f t="shared" si="24"/>
        <v>0.28000000000000003</v>
      </c>
      <c r="AC78" s="62">
        <f t="shared" si="25"/>
        <v>0</v>
      </c>
      <c r="AD78" s="57">
        <f t="shared" si="33"/>
        <v>0.83622976338729771</v>
      </c>
      <c r="AE78" s="58">
        <f t="shared" si="34"/>
        <v>0</v>
      </c>
      <c r="AF78" s="58">
        <f t="shared" si="35"/>
        <v>0</v>
      </c>
    </row>
    <row r="79" spans="1:32" x14ac:dyDescent="0.35">
      <c r="A79" s="85"/>
      <c r="B79" s="71">
        <v>44173</v>
      </c>
      <c r="C79" s="106">
        <v>2019</v>
      </c>
      <c r="D79" s="71" t="s">
        <v>932</v>
      </c>
      <c r="E79" s="71" t="s">
        <v>14</v>
      </c>
      <c r="F79" s="78" t="s">
        <v>1000</v>
      </c>
      <c r="G79" s="106">
        <v>9</v>
      </c>
      <c r="H79" s="106" t="s">
        <v>990</v>
      </c>
      <c r="I79" s="71" t="s">
        <v>12</v>
      </c>
      <c r="K79" s="39">
        <v>942</v>
      </c>
      <c r="L79" s="39">
        <v>390</v>
      </c>
      <c r="M79" s="39">
        <v>11.04</v>
      </c>
      <c r="N79" s="39">
        <v>92.12</v>
      </c>
      <c r="O79" s="39">
        <v>79.23</v>
      </c>
      <c r="P79" s="34">
        <f t="shared" si="22"/>
        <v>84.102121361618131</v>
      </c>
      <c r="Q79" s="262">
        <f t="shared" si="26"/>
        <v>13.992618323925315</v>
      </c>
      <c r="R79" s="34">
        <v>0.32</v>
      </c>
      <c r="S79" s="10">
        <v>0.01</v>
      </c>
      <c r="T79" s="59">
        <f t="shared" si="27"/>
        <v>0.10117143276140202</v>
      </c>
      <c r="U79" s="59">
        <f t="shared" si="28"/>
        <v>4.5527144742630909</v>
      </c>
      <c r="V79" s="59">
        <f t="shared" si="29"/>
        <v>3.161607273793813E-3</v>
      </c>
      <c r="W79" s="59">
        <f t="shared" si="30"/>
        <v>0.14227232732072159</v>
      </c>
      <c r="X79" s="59">
        <f t="shared" si="31"/>
        <v>4.6949868015838128</v>
      </c>
      <c r="Y79" s="60">
        <v>30</v>
      </c>
      <c r="Z79" s="58">
        <f t="shared" si="23"/>
        <v>15.897878638381869</v>
      </c>
      <c r="AA79" s="61">
        <f t="shared" si="32"/>
        <v>0.49451532482768756</v>
      </c>
      <c r="AB79" s="63">
        <f t="shared" si="24"/>
        <v>0.32</v>
      </c>
      <c r="AC79" s="62">
        <f t="shared" si="25"/>
        <v>0.01</v>
      </c>
      <c r="AD79" s="57">
        <f t="shared" si="33"/>
        <v>1.0117143276140201</v>
      </c>
      <c r="AE79" s="58">
        <f t="shared" si="34"/>
        <v>3.1616072737938129E-2</v>
      </c>
      <c r="AF79" s="58">
        <f t="shared" si="35"/>
        <v>1.4227232732072159</v>
      </c>
    </row>
    <row r="80" spans="1:32" x14ac:dyDescent="0.35">
      <c r="A80" s="85"/>
      <c r="B80" s="71">
        <v>44173</v>
      </c>
      <c r="C80" s="106">
        <v>2019</v>
      </c>
      <c r="D80" s="71" t="s">
        <v>932</v>
      </c>
      <c r="E80" s="71" t="s">
        <v>14</v>
      </c>
      <c r="F80" s="78" t="s">
        <v>1000</v>
      </c>
      <c r="G80" s="106">
        <v>9</v>
      </c>
      <c r="H80" s="106" t="s">
        <v>990</v>
      </c>
      <c r="I80" s="71" t="s">
        <v>11</v>
      </c>
      <c r="K80" s="39">
        <v>943</v>
      </c>
      <c r="L80" s="39">
        <v>399</v>
      </c>
      <c r="M80" s="39">
        <v>10.93</v>
      </c>
      <c r="N80" s="39">
        <v>89.05</v>
      </c>
      <c r="O80" s="39">
        <v>77.19</v>
      </c>
      <c r="P80" s="34">
        <f t="shared" si="22"/>
        <v>84.818228366615443</v>
      </c>
      <c r="Q80" s="262">
        <f t="shared" si="26"/>
        <v>13.318360471645144</v>
      </c>
      <c r="R80" s="34">
        <v>0.25</v>
      </c>
      <c r="S80" s="44">
        <v>0.02</v>
      </c>
      <c r="T80" s="59">
        <f t="shared" si="27"/>
        <v>7.8161786900090555E-2</v>
      </c>
      <c r="U80" s="59">
        <f t="shared" si="28"/>
        <v>3.5172804105040751</v>
      </c>
      <c r="V80" s="59">
        <f t="shared" si="29"/>
        <v>6.2529429520072457E-3</v>
      </c>
      <c r="W80" s="59">
        <f t="shared" si="30"/>
        <v>0.28138243284032605</v>
      </c>
      <c r="X80" s="59">
        <f t="shared" si="31"/>
        <v>3.7986628433444012</v>
      </c>
      <c r="Y80" s="60">
        <v>30</v>
      </c>
      <c r="Z80" s="58">
        <f t="shared" si="23"/>
        <v>15.181771633384557</v>
      </c>
      <c r="AA80" s="61">
        <f t="shared" si="32"/>
        <v>0.48949592514337464</v>
      </c>
      <c r="AB80" s="63">
        <f t="shared" si="24"/>
        <v>0.25</v>
      </c>
      <c r="AC80" s="62">
        <f t="shared" si="25"/>
        <v>0.02</v>
      </c>
      <c r="AD80" s="57">
        <f t="shared" si="33"/>
        <v>0.78161786900090557</v>
      </c>
      <c r="AE80" s="58">
        <f t="shared" si="34"/>
        <v>6.2529429520072455E-2</v>
      </c>
      <c r="AF80" s="58">
        <f t="shared" si="35"/>
        <v>2.8138243284032605</v>
      </c>
    </row>
    <row r="81" spans="1:32" x14ac:dyDescent="0.35">
      <c r="A81" s="85"/>
      <c r="B81" s="71">
        <v>44173</v>
      </c>
      <c r="C81" s="106">
        <v>2019</v>
      </c>
      <c r="D81" s="71" t="s">
        <v>932</v>
      </c>
      <c r="E81" s="71" t="s">
        <v>14</v>
      </c>
      <c r="F81" s="78" t="s">
        <v>1000</v>
      </c>
      <c r="G81" s="106">
        <v>9</v>
      </c>
      <c r="H81" s="106" t="s">
        <v>990</v>
      </c>
      <c r="I81" s="71" t="s">
        <v>10</v>
      </c>
      <c r="K81" s="39">
        <v>944</v>
      </c>
      <c r="L81" s="39">
        <v>334</v>
      </c>
      <c r="M81" s="39">
        <v>11.32</v>
      </c>
      <c r="N81" s="39">
        <v>81.95</v>
      </c>
      <c r="O81" s="39">
        <v>70.34</v>
      </c>
      <c r="P81" s="34">
        <f t="shared" si="22"/>
        <v>83.562225683137484</v>
      </c>
      <c r="Q81" s="262">
        <f t="shared" si="26"/>
        <v>14.167175106772421</v>
      </c>
      <c r="R81" s="34">
        <v>1.06</v>
      </c>
      <c r="S81" s="44">
        <v>0.26</v>
      </c>
      <c r="T81" s="59">
        <f t="shared" si="27"/>
        <v>0.33798051507963395</v>
      </c>
      <c r="U81" s="59">
        <f t="shared" si="28"/>
        <v>15.209123178583528</v>
      </c>
      <c r="V81" s="59">
        <f t="shared" si="29"/>
        <v>8.2900881057268713E-2</v>
      </c>
      <c r="W81" s="59">
        <f t="shared" si="30"/>
        <v>3.7305396475770922</v>
      </c>
      <c r="X81" s="59">
        <f t="shared" si="31"/>
        <v>18.939662826160621</v>
      </c>
      <c r="Y81" s="60">
        <v>30</v>
      </c>
      <c r="Z81" s="58">
        <f t="shared" si="23"/>
        <v>16.437774316862516</v>
      </c>
      <c r="AA81" s="61">
        <f t="shared" si="32"/>
        <v>0.49835648932565219</v>
      </c>
      <c r="AB81" s="63">
        <f t="shared" si="24"/>
        <v>1.06</v>
      </c>
      <c r="AC81" s="62">
        <f t="shared" si="25"/>
        <v>0.26</v>
      </c>
      <c r="AD81" s="57">
        <f t="shared" si="33"/>
        <v>3.3798051507963396</v>
      </c>
      <c r="AE81" s="58">
        <f t="shared" si="34"/>
        <v>0.82900881057268716</v>
      </c>
      <c r="AF81" s="58">
        <f t="shared" si="35"/>
        <v>37.30539647577092</v>
      </c>
    </row>
    <row r="82" spans="1:32" x14ac:dyDescent="0.35">
      <c r="A82" s="85"/>
      <c r="B82" s="71">
        <v>44173</v>
      </c>
      <c r="C82" s="106">
        <v>2019</v>
      </c>
      <c r="D82" s="71" t="s">
        <v>932</v>
      </c>
      <c r="E82" s="71" t="s">
        <v>15</v>
      </c>
      <c r="F82" s="78" t="s">
        <v>992</v>
      </c>
      <c r="G82" s="106">
        <v>1</v>
      </c>
      <c r="H82" s="106" t="s">
        <v>952</v>
      </c>
      <c r="I82" s="71" t="s">
        <v>8</v>
      </c>
      <c r="K82" s="39">
        <v>945</v>
      </c>
      <c r="L82" s="39">
        <v>367</v>
      </c>
      <c r="M82" s="39">
        <v>11.24</v>
      </c>
      <c r="N82" s="39">
        <v>87.34</v>
      </c>
      <c r="O82" s="39">
        <v>76.42</v>
      </c>
      <c r="P82" s="34">
        <f t="shared" si="22"/>
        <v>85.650459921156369</v>
      </c>
      <c r="Q82" s="262">
        <f t="shared" si="26"/>
        <v>12.502862376917795</v>
      </c>
      <c r="R82" s="34">
        <v>0.17</v>
      </c>
      <c r="S82" s="44">
        <v>0.02</v>
      </c>
      <c r="T82" s="59">
        <f t="shared" si="27"/>
        <v>5.2468395213255609E-2</v>
      </c>
      <c r="U82" s="59">
        <f t="shared" si="28"/>
        <v>2.3610777845965023</v>
      </c>
      <c r="V82" s="59">
        <f t="shared" si="29"/>
        <v>6.1727523780300709E-3</v>
      </c>
      <c r="W82" s="59">
        <f t="shared" si="30"/>
        <v>0.27777385701135321</v>
      </c>
      <c r="X82" s="59">
        <f t="shared" si="31"/>
        <v>2.6388516416078556</v>
      </c>
      <c r="Y82" s="60">
        <v>30</v>
      </c>
      <c r="Z82" s="58">
        <f t="shared" si="23"/>
        <v>14.349540078843631</v>
      </c>
      <c r="AA82" s="61">
        <f t="shared" si="32"/>
        <v>0.48376802700214788</v>
      </c>
      <c r="AB82" s="63">
        <f t="shared" si="24"/>
        <v>0.17</v>
      </c>
      <c r="AC82" s="62">
        <f t="shared" si="25"/>
        <v>0.02</v>
      </c>
      <c r="AD82" s="57">
        <f t="shared" si="33"/>
        <v>0.52468395213255614</v>
      </c>
      <c r="AE82" s="58">
        <f t="shared" si="34"/>
        <v>6.1727523780300705E-2</v>
      </c>
      <c r="AF82" s="58">
        <f t="shared" si="35"/>
        <v>2.7777385701135322</v>
      </c>
    </row>
    <row r="83" spans="1:32" x14ac:dyDescent="0.35">
      <c r="A83" s="85"/>
      <c r="B83" s="71">
        <v>44173</v>
      </c>
      <c r="C83" s="106">
        <v>2019</v>
      </c>
      <c r="D83" s="71" t="s">
        <v>932</v>
      </c>
      <c r="E83" s="71" t="s">
        <v>15</v>
      </c>
      <c r="F83" s="78" t="s">
        <v>992</v>
      </c>
      <c r="G83" s="106">
        <v>1</v>
      </c>
      <c r="H83" s="106" t="s">
        <v>952</v>
      </c>
      <c r="I83" s="71" t="s">
        <v>12</v>
      </c>
      <c r="K83" s="39">
        <v>946</v>
      </c>
      <c r="L83" s="39">
        <v>363</v>
      </c>
      <c r="M83" s="39">
        <v>11.22</v>
      </c>
      <c r="N83" s="39">
        <v>101.59</v>
      </c>
      <c r="O83" s="39">
        <v>88.45</v>
      </c>
      <c r="P83" s="34">
        <f t="shared" si="22"/>
        <v>85.459776474493736</v>
      </c>
      <c r="Q83" s="262">
        <f t="shared" si="26"/>
        <v>12.93434393148932</v>
      </c>
      <c r="R83" s="34">
        <v>0.06</v>
      </c>
      <c r="S83" s="44">
        <v>0</v>
      </c>
      <c r="T83" s="59">
        <f t="shared" si="27"/>
        <v>1.857296387414217E-2</v>
      </c>
      <c r="U83" s="59">
        <f t="shared" si="28"/>
        <v>0.8357833743363976</v>
      </c>
      <c r="V83" s="59">
        <f t="shared" si="29"/>
        <v>0</v>
      </c>
      <c r="W83" s="59">
        <f t="shared" si="30"/>
        <v>0</v>
      </c>
      <c r="X83" s="59">
        <f t="shared" si="31"/>
        <v>0.8357833743363976</v>
      </c>
      <c r="Y83" s="60">
        <v>30</v>
      </c>
      <c r="Z83" s="58">
        <f t="shared" si="23"/>
        <v>14.540223525506264</v>
      </c>
      <c r="AA83" s="61">
        <f t="shared" si="32"/>
        <v>0.48507056843195656</v>
      </c>
      <c r="AB83" s="63">
        <f t="shared" si="24"/>
        <v>0.06</v>
      </c>
      <c r="AC83" s="62">
        <f t="shared" si="25"/>
        <v>0</v>
      </c>
      <c r="AD83" s="57">
        <f t="shared" si="33"/>
        <v>0.1857296387414217</v>
      </c>
      <c r="AE83" s="58">
        <f t="shared" si="34"/>
        <v>0</v>
      </c>
      <c r="AF83" s="58">
        <f t="shared" si="35"/>
        <v>0</v>
      </c>
    </row>
    <row r="84" spans="1:32" x14ac:dyDescent="0.35">
      <c r="A84" s="85"/>
      <c r="B84" s="71">
        <v>44173</v>
      </c>
      <c r="C84" s="106">
        <v>2019</v>
      </c>
      <c r="D84" s="71" t="s">
        <v>932</v>
      </c>
      <c r="E84" s="71" t="s">
        <v>15</v>
      </c>
      <c r="F84" s="78" t="s">
        <v>992</v>
      </c>
      <c r="G84" s="106">
        <v>1</v>
      </c>
      <c r="H84" s="106" t="s">
        <v>952</v>
      </c>
      <c r="I84" s="71" t="s">
        <v>11</v>
      </c>
      <c r="K84" s="39">
        <v>947</v>
      </c>
      <c r="L84" s="39">
        <v>365</v>
      </c>
      <c r="M84" s="39">
        <v>10.9</v>
      </c>
      <c r="N84" s="39">
        <v>99.94</v>
      </c>
      <c r="O84" s="39">
        <v>86.97</v>
      </c>
      <c r="P84" s="34">
        <f t="shared" si="22"/>
        <v>85.433513027852641</v>
      </c>
      <c r="Q84" s="262">
        <f t="shared" si="26"/>
        <v>12.9777866720032</v>
      </c>
      <c r="R84" s="34">
        <v>0.12</v>
      </c>
      <c r="S84" s="10">
        <v>0.04</v>
      </c>
      <c r="T84" s="59">
        <f t="shared" si="27"/>
        <v>3.7161035887997899E-2</v>
      </c>
      <c r="U84" s="59">
        <f t="shared" si="28"/>
        <v>1.6722466149599056</v>
      </c>
      <c r="V84" s="59">
        <f t="shared" si="29"/>
        <v>1.2387011962665968E-2</v>
      </c>
      <c r="W84" s="59">
        <f t="shared" si="30"/>
        <v>0.5574155383199686</v>
      </c>
      <c r="X84" s="59">
        <f t="shared" si="31"/>
        <v>2.2296621532798744</v>
      </c>
      <c r="Y84" s="60">
        <v>30</v>
      </c>
      <c r="Z84" s="58">
        <f t="shared" si="23"/>
        <v>14.566486972147359</v>
      </c>
      <c r="AA84" s="61">
        <f t="shared" si="32"/>
        <v>0.48525042723807027</v>
      </c>
      <c r="AB84" s="63">
        <f t="shared" si="24"/>
        <v>0.12</v>
      </c>
      <c r="AC84" s="62">
        <f t="shared" si="25"/>
        <v>0.04</v>
      </c>
      <c r="AD84" s="57">
        <f t="shared" si="33"/>
        <v>0.37161035887997901</v>
      </c>
      <c r="AE84" s="58">
        <f t="shared" si="34"/>
        <v>0.12387011962665967</v>
      </c>
      <c r="AF84" s="58">
        <f t="shared" si="35"/>
        <v>5.5741553831996864</v>
      </c>
    </row>
    <row r="85" spans="1:32" x14ac:dyDescent="0.35">
      <c r="A85" s="85"/>
      <c r="B85" s="71">
        <v>44173</v>
      </c>
      <c r="C85" s="106">
        <v>2019</v>
      </c>
      <c r="D85" s="71" t="s">
        <v>932</v>
      </c>
      <c r="E85" s="71" t="s">
        <v>15</v>
      </c>
      <c r="F85" s="78" t="s">
        <v>992</v>
      </c>
      <c r="G85" s="106">
        <v>1</v>
      </c>
      <c r="H85" s="106" t="s">
        <v>952</v>
      </c>
      <c r="I85" s="71" t="s">
        <v>10</v>
      </c>
      <c r="K85" s="39">
        <v>948</v>
      </c>
      <c r="L85" s="39">
        <v>332</v>
      </c>
      <c r="M85" s="39">
        <v>11.27</v>
      </c>
      <c r="N85" s="39">
        <v>77.150000000000006</v>
      </c>
      <c r="O85" s="39">
        <v>66.62</v>
      </c>
      <c r="P85" s="34">
        <f t="shared" si="22"/>
        <v>84.016393442622956</v>
      </c>
      <c r="Q85" s="262">
        <f t="shared" si="26"/>
        <v>13.648736228127026</v>
      </c>
      <c r="R85" s="34">
        <v>0.76</v>
      </c>
      <c r="S85" s="10">
        <v>0.22</v>
      </c>
      <c r="T85" s="59">
        <f t="shared" si="27"/>
        <v>0.24060487804878047</v>
      </c>
      <c r="U85" s="59">
        <f t="shared" si="28"/>
        <v>10.827219512195121</v>
      </c>
      <c r="V85" s="59">
        <f t="shared" si="29"/>
        <v>6.9648780487804873E-2</v>
      </c>
      <c r="W85" s="59">
        <f t="shared" si="30"/>
        <v>3.1341951219512194</v>
      </c>
      <c r="X85" s="59">
        <f t="shared" si="31"/>
        <v>13.96141463414634</v>
      </c>
      <c r="Y85" s="60">
        <v>30</v>
      </c>
      <c r="Z85" s="58">
        <f t="shared" si="23"/>
        <v>15.983606557377044</v>
      </c>
      <c r="AA85" s="61">
        <f t="shared" si="32"/>
        <v>0.49512195121951214</v>
      </c>
      <c r="AB85" s="63">
        <f t="shared" si="24"/>
        <v>0.76</v>
      </c>
      <c r="AC85" s="62">
        <f t="shared" si="25"/>
        <v>0.22</v>
      </c>
      <c r="AD85" s="57">
        <f t="shared" si="33"/>
        <v>2.4060487804878048</v>
      </c>
      <c r="AE85" s="58">
        <f t="shared" si="34"/>
        <v>0.69648780487804873</v>
      </c>
      <c r="AF85" s="58">
        <f t="shared" si="35"/>
        <v>31.341951219512193</v>
      </c>
    </row>
    <row r="86" spans="1:32" x14ac:dyDescent="0.35">
      <c r="A86" s="85"/>
      <c r="B86" s="71">
        <v>44173</v>
      </c>
      <c r="C86" s="106">
        <v>2019</v>
      </c>
      <c r="D86" s="71" t="s">
        <v>932</v>
      </c>
      <c r="E86" s="71" t="s">
        <v>15</v>
      </c>
      <c r="F86" s="78" t="s">
        <v>992</v>
      </c>
      <c r="G86" s="106">
        <v>1</v>
      </c>
      <c r="H86" s="106" t="s">
        <v>990</v>
      </c>
      <c r="I86" s="71" t="s">
        <v>8</v>
      </c>
      <c r="K86" s="39">
        <v>949</v>
      </c>
      <c r="L86" s="39">
        <v>378</v>
      </c>
      <c r="M86" s="39">
        <v>11.33</v>
      </c>
      <c r="N86" s="39">
        <v>87.54</v>
      </c>
      <c r="O86" s="39">
        <v>76.75</v>
      </c>
      <c r="P86" s="34">
        <f t="shared" si="22"/>
        <v>85.841753050780738</v>
      </c>
      <c r="Q86" s="262">
        <f t="shared" si="26"/>
        <v>12.325793922778166</v>
      </c>
      <c r="R86" s="34">
        <v>0.05</v>
      </c>
      <c r="S86" s="10">
        <v>0.03</v>
      </c>
      <c r="T86" s="59">
        <f t="shared" si="27"/>
        <v>1.538634974014063E-2</v>
      </c>
      <c r="U86" s="59">
        <f t="shared" si="28"/>
        <v>0.69238573830632832</v>
      </c>
      <c r="V86" s="59">
        <f t="shared" si="29"/>
        <v>9.2318098440843759E-3</v>
      </c>
      <c r="W86" s="59">
        <f t="shared" si="30"/>
        <v>0.41543144298379692</v>
      </c>
      <c r="X86" s="59">
        <f t="shared" si="31"/>
        <v>1.1078171812901252</v>
      </c>
      <c r="Y86" s="60">
        <v>30</v>
      </c>
      <c r="Z86" s="58">
        <f t="shared" si="23"/>
        <v>14.158246949219262</v>
      </c>
      <c r="AA86" s="61">
        <f t="shared" si="32"/>
        <v>0.48246713543258934</v>
      </c>
      <c r="AB86" s="63">
        <f t="shared" si="24"/>
        <v>0.05</v>
      </c>
      <c r="AC86" s="62">
        <f t="shared" si="25"/>
        <v>0.03</v>
      </c>
      <c r="AD86" s="57">
        <f t="shared" si="33"/>
        <v>0.15386349740140631</v>
      </c>
      <c r="AE86" s="58">
        <f t="shared" si="34"/>
        <v>9.2318098440843765E-2</v>
      </c>
      <c r="AF86" s="58">
        <f t="shared" si="35"/>
        <v>4.1543144298379691</v>
      </c>
    </row>
    <row r="87" spans="1:32" x14ac:dyDescent="0.35">
      <c r="A87" s="85"/>
      <c r="B87" s="71">
        <v>44173</v>
      </c>
      <c r="C87" s="106">
        <v>2019</v>
      </c>
      <c r="D87" s="71" t="s">
        <v>932</v>
      </c>
      <c r="E87" s="71" t="s">
        <v>15</v>
      </c>
      <c r="F87" s="78" t="s">
        <v>992</v>
      </c>
      <c r="G87" s="106">
        <v>1</v>
      </c>
      <c r="H87" s="106" t="s">
        <v>990</v>
      </c>
      <c r="I87" s="71" t="s">
        <v>12</v>
      </c>
      <c r="K87" s="39">
        <v>950</v>
      </c>
      <c r="L87" s="39">
        <v>384</v>
      </c>
      <c r="M87" s="39">
        <v>11.27</v>
      </c>
      <c r="N87" s="39">
        <v>95.03</v>
      </c>
      <c r="O87" s="39">
        <v>82.69</v>
      </c>
      <c r="P87" s="34">
        <f t="shared" si="22"/>
        <v>85.267430754536761</v>
      </c>
      <c r="Q87" s="262">
        <f t="shared" si="26"/>
        <v>12.985373040092608</v>
      </c>
      <c r="R87" s="34">
        <v>0.03</v>
      </c>
      <c r="S87" s="44">
        <v>0.01</v>
      </c>
      <c r="T87" s="59">
        <f t="shared" si="27"/>
        <v>9.3141977037244465E-3</v>
      </c>
      <c r="U87" s="59">
        <f t="shared" si="28"/>
        <v>0.41913889666760007</v>
      </c>
      <c r="V87" s="59">
        <f t="shared" si="29"/>
        <v>3.1047325679081496E-3</v>
      </c>
      <c r="W87" s="59">
        <f t="shared" si="30"/>
        <v>0.13971296555586674</v>
      </c>
      <c r="X87" s="59">
        <f t="shared" si="31"/>
        <v>0.55885186222346683</v>
      </c>
      <c r="Y87" s="60">
        <v>30</v>
      </c>
      <c r="Z87" s="58">
        <f t="shared" si="23"/>
        <v>14.732569245463239</v>
      </c>
      <c r="AA87" s="61">
        <f t="shared" si="32"/>
        <v>0.48639036684402137</v>
      </c>
      <c r="AB87" s="63">
        <f t="shared" si="24"/>
        <v>0.03</v>
      </c>
      <c r="AC87" s="62">
        <f t="shared" si="25"/>
        <v>0.01</v>
      </c>
      <c r="AD87" s="57">
        <f t="shared" si="33"/>
        <v>9.3141977037244472E-2</v>
      </c>
      <c r="AE87" s="58">
        <f t="shared" si="34"/>
        <v>3.1047325679081497E-2</v>
      </c>
      <c r="AF87" s="58">
        <f t="shared" si="35"/>
        <v>1.3971296555586674</v>
      </c>
    </row>
    <row r="88" spans="1:32" x14ac:dyDescent="0.35">
      <c r="A88" s="85"/>
      <c r="B88" s="71">
        <v>44173</v>
      </c>
      <c r="C88" s="106">
        <v>2019</v>
      </c>
      <c r="D88" s="71" t="s">
        <v>932</v>
      </c>
      <c r="E88" s="71" t="s">
        <v>15</v>
      </c>
      <c r="F88" s="78" t="s">
        <v>992</v>
      </c>
      <c r="G88" s="106">
        <v>1</v>
      </c>
      <c r="H88" s="106" t="s">
        <v>990</v>
      </c>
      <c r="I88" s="71" t="s">
        <v>11</v>
      </c>
      <c r="K88" s="39">
        <v>951</v>
      </c>
      <c r="L88" s="39">
        <v>364</v>
      </c>
      <c r="M88" s="39">
        <v>11.31</v>
      </c>
      <c r="N88" s="39">
        <v>80.959999999999994</v>
      </c>
      <c r="O88" s="39">
        <v>70.05</v>
      </c>
      <c r="P88" s="34">
        <f t="shared" si="22"/>
        <v>84.335965541995691</v>
      </c>
      <c r="Q88" s="262">
        <f t="shared" si="26"/>
        <v>13.475790513833989</v>
      </c>
      <c r="R88" s="34" t="s">
        <v>2266</v>
      </c>
      <c r="S88" s="10"/>
      <c r="T88" s="59" t="e">
        <f t="shared" si="27"/>
        <v>#VALUE!</v>
      </c>
      <c r="U88" s="59" t="e">
        <f t="shared" si="28"/>
        <v>#VALUE!</v>
      </c>
      <c r="V88" s="59">
        <f t="shared" si="29"/>
        <v>0</v>
      </c>
      <c r="W88" s="59">
        <f t="shared" si="30"/>
        <v>0</v>
      </c>
      <c r="X88" s="59" t="e">
        <f t="shared" si="31"/>
        <v>#VALUE!</v>
      </c>
      <c r="Y88" s="60">
        <v>30</v>
      </c>
      <c r="Z88" s="58">
        <f t="shared" si="23"/>
        <v>15.664034458004309</v>
      </c>
      <c r="AA88" s="61">
        <f t="shared" si="32"/>
        <v>0.49286687095675863</v>
      </c>
      <c r="AB88" s="63" t="str">
        <f t="shared" si="24"/>
        <v>keine Probe</v>
      </c>
      <c r="AC88" s="62">
        <f t="shared" si="25"/>
        <v>0</v>
      </c>
      <c r="AD88" s="57" t="e">
        <f t="shared" si="33"/>
        <v>#VALUE!</v>
      </c>
      <c r="AE88" s="58">
        <f t="shared" si="34"/>
        <v>0</v>
      </c>
      <c r="AF88" s="58">
        <f t="shared" si="35"/>
        <v>0</v>
      </c>
    </row>
    <row r="89" spans="1:32" x14ac:dyDescent="0.35">
      <c r="A89" s="85"/>
      <c r="B89" s="71">
        <v>44173</v>
      </c>
      <c r="C89" s="106">
        <v>2019</v>
      </c>
      <c r="D89" s="71" t="s">
        <v>932</v>
      </c>
      <c r="E89" s="71" t="s">
        <v>15</v>
      </c>
      <c r="F89" s="78" t="s">
        <v>992</v>
      </c>
      <c r="G89" s="106">
        <v>1</v>
      </c>
      <c r="H89" s="106" t="s">
        <v>990</v>
      </c>
      <c r="I89" s="71" t="s">
        <v>10</v>
      </c>
      <c r="K89" s="39">
        <v>952</v>
      </c>
      <c r="L89" s="39">
        <v>322</v>
      </c>
      <c r="M89" s="39">
        <v>11.25</v>
      </c>
      <c r="N89" s="39">
        <v>85.05</v>
      </c>
      <c r="O89" s="39">
        <v>72.680000000000007</v>
      </c>
      <c r="P89" s="34">
        <f t="shared" si="22"/>
        <v>83.238482384823854</v>
      </c>
      <c r="Q89" s="262">
        <f t="shared" si="26"/>
        <v>14.544385655496756</v>
      </c>
      <c r="R89" s="34">
        <v>0.71</v>
      </c>
      <c r="S89" s="44">
        <v>0.23</v>
      </c>
      <c r="T89" s="59">
        <f t="shared" si="27"/>
        <v>0.22753980139996743</v>
      </c>
      <c r="U89" s="59">
        <f t="shared" si="28"/>
        <v>10.239291062998534</v>
      </c>
      <c r="V89" s="59">
        <f t="shared" si="29"/>
        <v>7.3710076509848607E-2</v>
      </c>
      <c r="W89" s="59">
        <f t="shared" si="30"/>
        <v>3.3169534429431873</v>
      </c>
      <c r="X89" s="59">
        <f t="shared" si="31"/>
        <v>13.556244505941722</v>
      </c>
      <c r="Y89" s="60">
        <v>30</v>
      </c>
      <c r="Z89" s="58">
        <f t="shared" si="23"/>
        <v>16.761517615176146</v>
      </c>
      <c r="AA89" s="61">
        <f t="shared" si="32"/>
        <v>0.50068370503011561</v>
      </c>
      <c r="AB89" s="63">
        <f t="shared" si="24"/>
        <v>0.71</v>
      </c>
      <c r="AC89" s="62">
        <f t="shared" si="25"/>
        <v>0.23</v>
      </c>
      <c r="AD89" s="57">
        <f t="shared" si="33"/>
        <v>2.2753980139996743</v>
      </c>
      <c r="AE89" s="58">
        <f t="shared" si="34"/>
        <v>0.7371007650984861</v>
      </c>
      <c r="AF89" s="58">
        <f t="shared" si="35"/>
        <v>33.16953442943187</v>
      </c>
    </row>
    <row r="90" spans="1:32" x14ac:dyDescent="0.35">
      <c r="A90" s="85"/>
      <c r="B90" s="71">
        <v>44173</v>
      </c>
      <c r="C90" s="106">
        <v>2019</v>
      </c>
      <c r="D90" s="71" t="s">
        <v>932</v>
      </c>
      <c r="E90" s="71" t="s">
        <v>16</v>
      </c>
      <c r="F90" s="78" t="s">
        <v>996</v>
      </c>
      <c r="G90" s="106">
        <v>5</v>
      </c>
      <c r="H90" s="106" t="s">
        <v>952</v>
      </c>
      <c r="I90" s="71" t="s">
        <v>8</v>
      </c>
      <c r="K90" s="39">
        <v>953</v>
      </c>
      <c r="L90" s="39">
        <v>210</v>
      </c>
      <c r="M90" s="39">
        <v>10.91</v>
      </c>
      <c r="N90" s="39">
        <v>96.56</v>
      </c>
      <c r="O90" s="39">
        <v>83.01</v>
      </c>
      <c r="P90" s="34">
        <f t="shared" si="22"/>
        <v>84.179801517805018</v>
      </c>
      <c r="Q90" s="262">
        <f t="shared" si="26"/>
        <v>14.03272576636288</v>
      </c>
      <c r="R90" s="34">
        <v>0.21</v>
      </c>
      <c r="S90" s="44">
        <v>0.04</v>
      </c>
      <c r="T90" s="59">
        <f t="shared" si="27"/>
        <v>6.6313106796116517E-2</v>
      </c>
      <c r="U90" s="59">
        <f t="shared" si="28"/>
        <v>2.9840898058252434</v>
      </c>
      <c r="V90" s="59">
        <f t="shared" si="29"/>
        <v>1.2631067961165053E-2</v>
      </c>
      <c r="W90" s="59">
        <f t="shared" si="30"/>
        <v>0.5683980582524274</v>
      </c>
      <c r="X90" s="59">
        <f t="shared" si="31"/>
        <v>3.5524878640776709</v>
      </c>
      <c r="Y90" s="60">
        <v>30</v>
      </c>
      <c r="Z90" s="58">
        <f t="shared" si="23"/>
        <v>15.820198482194982</v>
      </c>
      <c r="AA90" s="61">
        <f t="shared" si="32"/>
        <v>0.49396671289875177</v>
      </c>
      <c r="AB90" s="63">
        <f t="shared" si="24"/>
        <v>0.21</v>
      </c>
      <c r="AC90" s="62">
        <f t="shared" si="25"/>
        <v>0.04</v>
      </c>
      <c r="AD90" s="57">
        <f t="shared" si="33"/>
        <v>0.66313106796116517</v>
      </c>
      <c r="AE90" s="58">
        <f t="shared" si="34"/>
        <v>0.12631067961165054</v>
      </c>
      <c r="AF90" s="58">
        <f t="shared" si="35"/>
        <v>5.6839805825242742</v>
      </c>
    </row>
    <row r="91" spans="1:32" x14ac:dyDescent="0.35">
      <c r="A91" s="85"/>
      <c r="B91" s="71">
        <v>44173</v>
      </c>
      <c r="C91" s="106">
        <v>2019</v>
      </c>
      <c r="D91" s="71" t="s">
        <v>932</v>
      </c>
      <c r="E91" s="71" t="s">
        <v>16</v>
      </c>
      <c r="F91" s="78" t="s">
        <v>996</v>
      </c>
      <c r="G91" s="106">
        <v>5</v>
      </c>
      <c r="H91" s="106" t="s">
        <v>952</v>
      </c>
      <c r="I91" s="71" t="s">
        <v>12</v>
      </c>
      <c r="K91" s="39">
        <v>954</v>
      </c>
      <c r="L91" s="39">
        <v>196</v>
      </c>
      <c r="M91" s="39">
        <v>10.97</v>
      </c>
      <c r="N91" s="39">
        <v>93.86</v>
      </c>
      <c r="O91" s="39">
        <v>81.7</v>
      </c>
      <c r="P91" s="34">
        <f t="shared" si="22"/>
        <v>85.329955362528665</v>
      </c>
      <c r="Q91" s="262">
        <f t="shared" si="26"/>
        <v>12.955465587044532</v>
      </c>
      <c r="R91" s="34">
        <v>0.15</v>
      </c>
      <c r="S91" s="10">
        <v>0.02</v>
      </c>
      <c r="T91" s="59">
        <f t="shared" si="27"/>
        <v>4.6525873038314715E-2</v>
      </c>
      <c r="U91" s="59">
        <f t="shared" si="28"/>
        <v>2.0936642867241622</v>
      </c>
      <c r="V91" s="59">
        <f t="shared" si="29"/>
        <v>6.203449738441961E-3</v>
      </c>
      <c r="W91" s="59">
        <f t="shared" si="30"/>
        <v>0.27915523822988825</v>
      </c>
      <c r="X91" s="59">
        <f t="shared" si="31"/>
        <v>2.3728195249540502</v>
      </c>
      <c r="Y91" s="60">
        <v>30</v>
      </c>
      <c r="Z91" s="58">
        <f t="shared" si="23"/>
        <v>14.670044637471335</v>
      </c>
      <c r="AA91" s="61">
        <f t="shared" si="32"/>
        <v>0.48596069560299721</v>
      </c>
      <c r="AB91" s="63">
        <f t="shared" si="24"/>
        <v>0.15</v>
      </c>
      <c r="AC91" s="62">
        <f t="shared" si="25"/>
        <v>0.02</v>
      </c>
      <c r="AD91" s="57">
        <f t="shared" si="33"/>
        <v>0.46525873038314713</v>
      </c>
      <c r="AE91" s="58">
        <f t="shared" si="34"/>
        <v>6.2034497384419608E-2</v>
      </c>
      <c r="AF91" s="58">
        <f t="shared" si="35"/>
        <v>2.7915523822988826</v>
      </c>
    </row>
    <row r="92" spans="1:32" x14ac:dyDescent="0.35">
      <c r="A92" s="85"/>
      <c r="B92" s="71">
        <v>44173</v>
      </c>
      <c r="C92" s="106">
        <v>2019</v>
      </c>
      <c r="D92" s="71" t="s">
        <v>932</v>
      </c>
      <c r="E92" s="71" t="s">
        <v>16</v>
      </c>
      <c r="F92" s="78" t="s">
        <v>996</v>
      </c>
      <c r="G92" s="106">
        <v>5</v>
      </c>
      <c r="H92" s="106" t="s">
        <v>952</v>
      </c>
      <c r="I92" s="71" t="s">
        <v>11</v>
      </c>
      <c r="K92" s="39">
        <v>955</v>
      </c>
      <c r="L92" s="39">
        <v>199</v>
      </c>
      <c r="M92" s="39">
        <v>10.96</v>
      </c>
      <c r="N92" s="39">
        <v>96.52</v>
      </c>
      <c r="O92" s="39">
        <v>84.4</v>
      </c>
      <c r="P92" s="34">
        <f t="shared" si="22"/>
        <v>85.834502103786818</v>
      </c>
      <c r="Q92" s="262">
        <f t="shared" si="26"/>
        <v>12.556983008702849</v>
      </c>
      <c r="R92" s="34">
        <v>0.25</v>
      </c>
      <c r="S92" s="10">
        <v>0</v>
      </c>
      <c r="T92" s="59">
        <f t="shared" si="27"/>
        <v>7.6940359477124187E-2</v>
      </c>
      <c r="U92" s="59">
        <f t="shared" si="28"/>
        <v>3.4623161764705883</v>
      </c>
      <c r="V92" s="59">
        <f t="shared" si="29"/>
        <v>0</v>
      </c>
      <c r="W92" s="59">
        <f t="shared" si="30"/>
        <v>0</v>
      </c>
      <c r="X92" s="59">
        <f t="shared" si="31"/>
        <v>3.4623161764705883</v>
      </c>
      <c r="Y92" s="60">
        <v>30</v>
      </c>
      <c r="Z92" s="58">
        <f t="shared" si="23"/>
        <v>14.165497896213182</v>
      </c>
      <c r="AA92" s="61">
        <f t="shared" si="32"/>
        <v>0.48251633986928111</v>
      </c>
      <c r="AB92" s="63">
        <f t="shared" si="24"/>
        <v>0.25</v>
      </c>
      <c r="AC92" s="62">
        <f t="shared" si="25"/>
        <v>0</v>
      </c>
      <c r="AD92" s="57">
        <f t="shared" si="33"/>
        <v>0.76940359477124187</v>
      </c>
      <c r="AE92" s="58">
        <f t="shared" si="34"/>
        <v>0</v>
      </c>
      <c r="AF92" s="58">
        <f t="shared" si="35"/>
        <v>0</v>
      </c>
    </row>
    <row r="93" spans="1:32" x14ac:dyDescent="0.35">
      <c r="A93" s="85"/>
      <c r="B93" s="71">
        <v>44173</v>
      </c>
      <c r="C93" s="106">
        <v>2019</v>
      </c>
      <c r="D93" s="71" t="s">
        <v>932</v>
      </c>
      <c r="E93" s="71" t="s">
        <v>16</v>
      </c>
      <c r="F93" s="78" t="s">
        <v>996</v>
      </c>
      <c r="G93" s="106">
        <v>5</v>
      </c>
      <c r="H93" s="106" t="s">
        <v>952</v>
      </c>
      <c r="I93" s="71" t="s">
        <v>10</v>
      </c>
      <c r="K93" s="39">
        <v>956</v>
      </c>
      <c r="L93" s="39">
        <v>390</v>
      </c>
      <c r="M93" s="39">
        <v>11.27</v>
      </c>
      <c r="N93" s="39">
        <v>85.14</v>
      </c>
      <c r="O93" s="39">
        <v>79.23</v>
      </c>
      <c r="P93" s="34">
        <f t="shared" si="22"/>
        <v>91.999458508190074</v>
      </c>
      <c r="Q93" s="262">
        <f t="shared" si="26"/>
        <v>6.9415081042987978</v>
      </c>
      <c r="R93" s="34">
        <v>1.83</v>
      </c>
      <c r="S93" s="48">
        <v>0.26</v>
      </c>
      <c r="T93" s="59">
        <f t="shared" si="27"/>
        <v>0.51319974985285455</v>
      </c>
      <c r="U93" s="59">
        <f t="shared" si="28"/>
        <v>23.093988743378453</v>
      </c>
      <c r="V93" s="59">
        <f t="shared" si="29"/>
        <v>7.2913625662154202E-2</v>
      </c>
      <c r="W93" s="59">
        <f t="shared" si="30"/>
        <v>3.2811131547969392</v>
      </c>
      <c r="X93" s="59">
        <f t="shared" si="31"/>
        <v>26.375101898175394</v>
      </c>
      <c r="Y93" s="60">
        <v>30</v>
      </c>
      <c r="Z93" s="58">
        <f t="shared" si="23"/>
        <v>8.0005414918099262</v>
      </c>
      <c r="AA93" s="61">
        <f t="shared" si="32"/>
        <v>0.4434814596821659</v>
      </c>
      <c r="AB93" s="63">
        <f t="shared" si="24"/>
        <v>1.83</v>
      </c>
      <c r="AC93" s="62">
        <f t="shared" si="25"/>
        <v>0.26</v>
      </c>
      <c r="AD93" s="57">
        <f t="shared" si="33"/>
        <v>5.1319974985285457</v>
      </c>
      <c r="AE93" s="58">
        <f t="shared" si="34"/>
        <v>0.72913625662154202</v>
      </c>
      <c r="AF93" s="58">
        <f t="shared" si="35"/>
        <v>32.811131547969396</v>
      </c>
    </row>
    <row r="94" spans="1:32" x14ac:dyDescent="0.35">
      <c r="A94" s="85"/>
      <c r="B94" s="71">
        <v>44173</v>
      </c>
      <c r="C94" s="106">
        <v>2019</v>
      </c>
      <c r="D94" s="71" t="s">
        <v>932</v>
      </c>
      <c r="E94" s="71" t="s">
        <v>16</v>
      </c>
      <c r="F94" s="78" t="s">
        <v>996</v>
      </c>
      <c r="G94" s="106">
        <v>5</v>
      </c>
      <c r="H94" s="106" t="s">
        <v>990</v>
      </c>
      <c r="I94" s="71" t="s">
        <v>8</v>
      </c>
      <c r="K94" s="39">
        <v>957</v>
      </c>
      <c r="L94" s="39">
        <v>376</v>
      </c>
      <c r="M94" s="39">
        <v>11.24</v>
      </c>
      <c r="N94" s="39">
        <v>82.72</v>
      </c>
      <c r="O94" s="39">
        <v>72.19</v>
      </c>
      <c r="P94" s="34">
        <f t="shared" si="22"/>
        <v>85.268606603245658</v>
      </c>
      <c r="Q94" s="262">
        <f t="shared" si="26"/>
        <v>12.729690522243715</v>
      </c>
      <c r="R94" s="34">
        <v>0.19</v>
      </c>
      <c r="S94" s="48">
        <v>0.01</v>
      </c>
      <c r="T94" s="59">
        <f t="shared" si="27"/>
        <v>5.898884331419197E-2</v>
      </c>
      <c r="U94" s="59">
        <f t="shared" si="28"/>
        <v>2.6544979491386385</v>
      </c>
      <c r="V94" s="59">
        <f t="shared" si="29"/>
        <v>3.1046759639048408E-3</v>
      </c>
      <c r="W94" s="59">
        <f t="shared" si="30"/>
        <v>0.13971041837571785</v>
      </c>
      <c r="X94" s="59">
        <f t="shared" si="31"/>
        <v>2.7942083675143561</v>
      </c>
      <c r="Y94" s="60">
        <v>30</v>
      </c>
      <c r="Z94" s="58">
        <f t="shared" si="23"/>
        <v>14.731393396754342</v>
      </c>
      <c r="AA94" s="61">
        <f t="shared" si="32"/>
        <v>0.48638228055783439</v>
      </c>
      <c r="AB94" s="63">
        <f t="shared" si="24"/>
        <v>0.19</v>
      </c>
      <c r="AC94" s="62">
        <f t="shared" si="25"/>
        <v>0.01</v>
      </c>
      <c r="AD94" s="57">
        <f t="shared" si="33"/>
        <v>0.58988843314191974</v>
      </c>
      <c r="AE94" s="58">
        <f t="shared" si="34"/>
        <v>3.1046759639048408E-2</v>
      </c>
      <c r="AF94" s="58">
        <f t="shared" si="35"/>
        <v>1.3971041837571785</v>
      </c>
    </row>
    <row r="95" spans="1:32" x14ac:dyDescent="0.35">
      <c r="A95" s="85"/>
      <c r="B95" s="71">
        <v>44173</v>
      </c>
      <c r="C95" s="106">
        <v>2019</v>
      </c>
      <c r="D95" s="71" t="s">
        <v>932</v>
      </c>
      <c r="E95" s="71" t="s">
        <v>16</v>
      </c>
      <c r="F95" s="78" t="s">
        <v>996</v>
      </c>
      <c r="G95" s="106">
        <v>5</v>
      </c>
      <c r="H95" s="106" t="s">
        <v>990</v>
      </c>
      <c r="I95" s="71" t="s">
        <v>12</v>
      </c>
      <c r="K95" s="39">
        <v>958</v>
      </c>
      <c r="L95" s="39">
        <v>193</v>
      </c>
      <c r="M95" s="39">
        <v>10.9</v>
      </c>
      <c r="N95" s="39">
        <v>87.15</v>
      </c>
      <c r="O95" s="39">
        <v>75.14</v>
      </c>
      <c r="P95" s="34">
        <f t="shared" si="22"/>
        <v>84.249180327868842</v>
      </c>
      <c r="Q95" s="262">
        <f t="shared" si="26"/>
        <v>13.780837636259328</v>
      </c>
      <c r="R95" s="34">
        <v>0.13</v>
      </c>
      <c r="S95" s="48">
        <v>0.01</v>
      </c>
      <c r="T95" s="59">
        <f t="shared" si="27"/>
        <v>4.1006460149439608E-2</v>
      </c>
      <c r="U95" s="59">
        <f t="shared" si="28"/>
        <v>1.8452907067247823</v>
      </c>
      <c r="V95" s="59">
        <f t="shared" si="29"/>
        <v>3.1543430884184319E-3</v>
      </c>
      <c r="W95" s="59">
        <f t="shared" si="30"/>
        <v>0.14194543897882944</v>
      </c>
      <c r="X95" s="59">
        <f t="shared" si="31"/>
        <v>1.9872361457036118</v>
      </c>
      <c r="Y95" s="60">
        <v>30</v>
      </c>
      <c r="Z95" s="58">
        <f t="shared" si="23"/>
        <v>15.750819672131158</v>
      </c>
      <c r="AA95" s="61">
        <f t="shared" si="32"/>
        <v>0.49347758405977593</v>
      </c>
      <c r="AB95" s="63">
        <f t="shared" si="24"/>
        <v>0.13</v>
      </c>
      <c r="AC95" s="62">
        <f t="shared" si="25"/>
        <v>0.01</v>
      </c>
      <c r="AD95" s="57">
        <f t="shared" si="33"/>
        <v>0.41006460149439605</v>
      </c>
      <c r="AE95" s="58">
        <f t="shared" si="34"/>
        <v>3.154343088418432E-2</v>
      </c>
      <c r="AF95" s="58">
        <f t="shared" si="35"/>
        <v>1.4194543897882945</v>
      </c>
    </row>
    <row r="96" spans="1:32" x14ac:dyDescent="0.35">
      <c r="A96" s="85"/>
      <c r="B96" s="71">
        <v>44173</v>
      </c>
      <c r="C96" s="106">
        <v>2019</v>
      </c>
      <c r="D96" s="71" t="s">
        <v>932</v>
      </c>
      <c r="E96" s="71" t="s">
        <v>16</v>
      </c>
      <c r="F96" s="78" t="s">
        <v>996</v>
      </c>
      <c r="G96" s="106">
        <v>5</v>
      </c>
      <c r="H96" s="106" t="s">
        <v>990</v>
      </c>
      <c r="I96" s="71" t="s">
        <v>11</v>
      </c>
      <c r="K96" s="39">
        <v>959</v>
      </c>
      <c r="L96" s="39">
        <v>338</v>
      </c>
      <c r="M96" s="39">
        <v>11.29</v>
      </c>
      <c r="N96" s="39">
        <v>82.08</v>
      </c>
      <c r="O96" s="39">
        <v>71.540000000000006</v>
      </c>
      <c r="P96" s="34">
        <f t="shared" si="22"/>
        <v>85.110891368837429</v>
      </c>
      <c r="Q96" s="262">
        <f t="shared" si="26"/>
        <v>12.841130604288489</v>
      </c>
      <c r="R96" s="34">
        <v>0.23</v>
      </c>
      <c r="S96" s="15">
        <v>0.01</v>
      </c>
      <c r="T96" s="59">
        <f t="shared" si="27"/>
        <v>7.1582489626555987E-2</v>
      </c>
      <c r="U96" s="59">
        <f t="shared" si="28"/>
        <v>3.2212120331950196</v>
      </c>
      <c r="V96" s="59">
        <f t="shared" si="29"/>
        <v>3.1122821576763469E-3</v>
      </c>
      <c r="W96" s="59">
        <f t="shared" si="30"/>
        <v>0.14005269709543561</v>
      </c>
      <c r="X96" s="59">
        <f t="shared" si="31"/>
        <v>3.361264730290455</v>
      </c>
      <c r="Y96" s="60">
        <v>30</v>
      </c>
      <c r="Z96" s="58">
        <f t="shared" si="23"/>
        <v>14.889108631162571</v>
      </c>
      <c r="AA96" s="61">
        <f t="shared" si="32"/>
        <v>0.48746887966804964</v>
      </c>
      <c r="AB96" s="63">
        <f t="shared" si="24"/>
        <v>0.23</v>
      </c>
      <c r="AC96" s="62">
        <f t="shared" si="25"/>
        <v>0.01</v>
      </c>
      <c r="AD96" s="57">
        <f t="shared" si="33"/>
        <v>0.7158248962655599</v>
      </c>
      <c r="AE96" s="58">
        <f t="shared" si="34"/>
        <v>3.1122821576763469E-2</v>
      </c>
      <c r="AF96" s="58">
        <f t="shared" si="35"/>
        <v>1.4005269709543562</v>
      </c>
    </row>
    <row r="97" spans="1:32" x14ac:dyDescent="0.35">
      <c r="A97" s="85"/>
      <c r="B97" s="71">
        <v>44173</v>
      </c>
      <c r="C97" s="106">
        <v>2019</v>
      </c>
      <c r="D97" s="71" t="s">
        <v>932</v>
      </c>
      <c r="E97" s="71" t="s">
        <v>16</v>
      </c>
      <c r="F97" s="78" t="s">
        <v>996</v>
      </c>
      <c r="G97" s="106">
        <v>5</v>
      </c>
      <c r="H97" s="106" t="s">
        <v>990</v>
      </c>
      <c r="I97" s="71" t="s">
        <v>10</v>
      </c>
      <c r="K97" s="39">
        <v>960</v>
      </c>
      <c r="L97" s="39">
        <v>321</v>
      </c>
      <c r="M97" s="39">
        <v>11.32</v>
      </c>
      <c r="N97" s="39">
        <v>79.81</v>
      </c>
      <c r="O97" s="39">
        <v>67.930000000000007</v>
      </c>
      <c r="P97" s="34">
        <f t="shared" si="22"/>
        <v>82.654402102496718</v>
      </c>
      <c r="Q97" s="262">
        <f t="shared" si="26"/>
        <v>14.88535271269264</v>
      </c>
      <c r="R97" s="34">
        <v>1.3900000000000001</v>
      </c>
      <c r="S97" s="15">
        <v>0.1</v>
      </c>
      <c r="T97" s="59">
        <f t="shared" si="27"/>
        <v>0.44959538950715422</v>
      </c>
      <c r="U97" s="59">
        <f t="shared" si="28"/>
        <v>20.231792527821941</v>
      </c>
      <c r="V97" s="59">
        <f t="shared" si="29"/>
        <v>3.2344992050874405E-2</v>
      </c>
      <c r="W97" s="59">
        <f t="shared" si="30"/>
        <v>1.4555246422893482</v>
      </c>
      <c r="X97" s="59">
        <f t="shared" si="31"/>
        <v>21.687317170111289</v>
      </c>
      <c r="Y97" s="60">
        <v>30</v>
      </c>
      <c r="Z97" s="58">
        <f t="shared" si="23"/>
        <v>17.345597897503282</v>
      </c>
      <c r="AA97" s="61">
        <f t="shared" si="32"/>
        <v>0.50492845786963436</v>
      </c>
      <c r="AB97" s="63">
        <f t="shared" si="24"/>
        <v>1.3900000000000001</v>
      </c>
      <c r="AC97" s="62">
        <f t="shared" si="25"/>
        <v>0.1</v>
      </c>
      <c r="AD97" s="57">
        <f t="shared" si="33"/>
        <v>4.4959538950715423</v>
      </c>
      <c r="AE97" s="58">
        <f t="shared" si="34"/>
        <v>0.32344992050874405</v>
      </c>
      <c r="AF97" s="58">
        <f t="shared" si="35"/>
        <v>14.555246422893482</v>
      </c>
    </row>
    <row r="98" spans="1:32" x14ac:dyDescent="0.35">
      <c r="A98" s="85"/>
      <c r="B98" s="71">
        <v>44173</v>
      </c>
      <c r="C98" s="106">
        <v>2019</v>
      </c>
      <c r="D98" s="71" t="s">
        <v>932</v>
      </c>
      <c r="E98" s="71" t="s">
        <v>16</v>
      </c>
      <c r="F98" s="78" t="s">
        <v>994</v>
      </c>
      <c r="G98" s="106">
        <v>3</v>
      </c>
      <c r="H98" s="106" t="s">
        <v>990</v>
      </c>
      <c r="I98" s="71" t="s">
        <v>8</v>
      </c>
      <c r="K98" s="39">
        <v>961</v>
      </c>
      <c r="L98" s="39">
        <v>361</v>
      </c>
      <c r="M98" s="39">
        <v>11.29</v>
      </c>
      <c r="N98" s="39">
        <v>96.82</v>
      </c>
      <c r="O98" s="39">
        <v>84.7</v>
      </c>
      <c r="P98" s="34">
        <f t="shared" ref="P98:P129" si="36">100/(N98-M98)*(O98-M98)</f>
        <v>85.829533497018588</v>
      </c>
      <c r="Q98" s="262">
        <f t="shared" si="26"/>
        <v>12.518074777938434</v>
      </c>
      <c r="R98" s="34">
        <v>0.18</v>
      </c>
      <c r="S98" s="15">
        <v>-0.02</v>
      </c>
      <c r="T98" s="59">
        <f t="shared" si="27"/>
        <v>5.5401307723743361E-2</v>
      </c>
      <c r="U98" s="59">
        <f t="shared" si="28"/>
        <v>2.4930588475684514</v>
      </c>
      <c r="V98" s="59">
        <f t="shared" si="29"/>
        <v>-6.1557008581937063E-3</v>
      </c>
      <c r="W98" s="59">
        <f t="shared" si="30"/>
        <v>-0.27700653861871677</v>
      </c>
      <c r="X98" s="59">
        <f t="shared" si="31"/>
        <v>2.2160523089497346</v>
      </c>
      <c r="Y98" s="60">
        <v>30</v>
      </c>
      <c r="Z98" s="58">
        <f t="shared" si="23"/>
        <v>14.170466502981412</v>
      </c>
      <c r="AA98" s="61">
        <f t="shared" si="32"/>
        <v>0.48255006129955041</v>
      </c>
      <c r="AB98" s="63">
        <f t="shared" si="24"/>
        <v>0.18</v>
      </c>
      <c r="AC98" s="62">
        <f t="shared" si="25"/>
        <v>-0.02</v>
      </c>
      <c r="AD98" s="57">
        <f t="shared" si="33"/>
        <v>0.55401307723743365</v>
      </c>
      <c r="AE98" s="58">
        <f t="shared" si="34"/>
        <v>-6.1557008581937064E-2</v>
      </c>
      <c r="AF98" s="58">
        <f t="shared" si="35"/>
        <v>-2.7700653861871678</v>
      </c>
    </row>
    <row r="99" spans="1:32" x14ac:dyDescent="0.35">
      <c r="A99" s="85"/>
      <c r="B99" s="71">
        <v>44173</v>
      </c>
      <c r="C99" s="106">
        <v>2019</v>
      </c>
      <c r="D99" s="71" t="s">
        <v>932</v>
      </c>
      <c r="E99" s="71" t="s">
        <v>16</v>
      </c>
      <c r="F99" s="78" t="s">
        <v>994</v>
      </c>
      <c r="G99" s="106">
        <v>3</v>
      </c>
      <c r="H99" s="106" t="s">
        <v>990</v>
      </c>
      <c r="I99" s="71" t="s">
        <v>12</v>
      </c>
      <c r="K99" s="39">
        <v>962</v>
      </c>
      <c r="L99" s="39">
        <v>203</v>
      </c>
      <c r="M99" s="39">
        <v>10.96</v>
      </c>
      <c r="N99" s="39">
        <v>85.45</v>
      </c>
      <c r="O99" s="39">
        <v>74.41</v>
      </c>
      <c r="P99" s="34">
        <f t="shared" si="36"/>
        <v>85.17921868707208</v>
      </c>
      <c r="Q99" s="262">
        <f t="shared" si="26"/>
        <v>12.919836161497958</v>
      </c>
      <c r="R99" s="34">
        <v>0.19</v>
      </c>
      <c r="S99" s="15">
        <v>-0.03</v>
      </c>
      <c r="T99" s="59">
        <f t="shared" si="27"/>
        <v>5.907068557919623E-2</v>
      </c>
      <c r="U99" s="59">
        <f t="shared" si="28"/>
        <v>2.6581808510638303</v>
      </c>
      <c r="V99" s="59">
        <f t="shared" si="29"/>
        <v>-9.3269503546099305E-3</v>
      </c>
      <c r="W99" s="59">
        <f t="shared" si="30"/>
        <v>-0.41971276595744689</v>
      </c>
      <c r="X99" s="59">
        <f t="shared" si="31"/>
        <v>2.2384680851063834</v>
      </c>
      <c r="Y99" s="60">
        <v>30</v>
      </c>
      <c r="Z99" s="58">
        <f t="shared" si="23"/>
        <v>14.82078131292792</v>
      </c>
      <c r="AA99" s="61">
        <f t="shared" si="32"/>
        <v>0.48699763593380629</v>
      </c>
      <c r="AB99" s="63">
        <f t="shared" si="24"/>
        <v>0.19</v>
      </c>
      <c r="AC99" s="62">
        <f t="shared" si="25"/>
        <v>-0.03</v>
      </c>
      <c r="AD99" s="57">
        <f t="shared" si="33"/>
        <v>0.59070685579196236</v>
      </c>
      <c r="AE99" s="58">
        <f t="shared" si="34"/>
        <v>-9.3269503546099308E-2</v>
      </c>
      <c r="AF99" s="58">
        <f t="shared" si="35"/>
        <v>-4.1971276595744689</v>
      </c>
    </row>
    <row r="100" spans="1:32" x14ac:dyDescent="0.35">
      <c r="A100" s="85"/>
      <c r="B100" s="71">
        <v>44173</v>
      </c>
      <c r="C100" s="106">
        <v>2019</v>
      </c>
      <c r="D100" s="71" t="s">
        <v>932</v>
      </c>
      <c r="E100" s="71" t="s">
        <v>16</v>
      </c>
      <c r="F100" s="78" t="s">
        <v>994</v>
      </c>
      <c r="G100" s="106">
        <v>3</v>
      </c>
      <c r="H100" s="106" t="s">
        <v>990</v>
      </c>
      <c r="I100" s="71" t="s">
        <v>11</v>
      </c>
      <c r="K100" s="39">
        <v>963</v>
      </c>
      <c r="L100" s="39">
        <v>219</v>
      </c>
      <c r="M100" s="39">
        <v>10.91</v>
      </c>
      <c r="N100" s="39">
        <v>94.03</v>
      </c>
      <c r="O100" s="39">
        <v>81.349999999999994</v>
      </c>
      <c r="P100" s="34">
        <f t="shared" si="36"/>
        <v>84.744947064485075</v>
      </c>
      <c r="Q100" s="262">
        <f t="shared" si="26"/>
        <v>13.485057960225467</v>
      </c>
      <c r="R100" s="34">
        <v>1.55</v>
      </c>
      <c r="S100" s="48">
        <v>0.13</v>
      </c>
      <c r="T100" s="59">
        <f t="shared" si="27"/>
        <v>0.48515616127200462</v>
      </c>
      <c r="U100" s="59">
        <f t="shared" si="28"/>
        <v>21.832027257240206</v>
      </c>
      <c r="V100" s="59">
        <f t="shared" si="29"/>
        <v>4.0690516751845547E-2</v>
      </c>
      <c r="W100" s="59">
        <f t="shared" si="30"/>
        <v>1.8310732538330496</v>
      </c>
      <c r="X100" s="59">
        <f t="shared" si="31"/>
        <v>23.663100511073257</v>
      </c>
      <c r="Y100" s="60">
        <v>30</v>
      </c>
      <c r="Z100" s="58">
        <f t="shared" si="23"/>
        <v>15.255052935514925</v>
      </c>
      <c r="AA100" s="61">
        <f t="shared" si="32"/>
        <v>0.49000567859170924</v>
      </c>
      <c r="AB100" s="63">
        <f t="shared" si="24"/>
        <v>1.55</v>
      </c>
      <c r="AC100" s="62">
        <f t="shared" si="25"/>
        <v>0.13</v>
      </c>
      <c r="AD100" s="57">
        <f t="shared" si="33"/>
        <v>4.8515616127200465</v>
      </c>
      <c r="AE100" s="58">
        <f t="shared" si="34"/>
        <v>0.40690516751845546</v>
      </c>
      <c r="AF100" s="58">
        <f t="shared" si="35"/>
        <v>18.310732538330498</v>
      </c>
    </row>
    <row r="101" spans="1:32" x14ac:dyDescent="0.35">
      <c r="A101" s="85"/>
      <c r="B101" s="71">
        <v>44173</v>
      </c>
      <c r="C101" s="106">
        <v>2019</v>
      </c>
      <c r="D101" s="71" t="s">
        <v>932</v>
      </c>
      <c r="E101" s="71" t="s">
        <v>16</v>
      </c>
      <c r="F101" s="78" t="s">
        <v>994</v>
      </c>
      <c r="G101" s="106">
        <v>3</v>
      </c>
      <c r="H101" s="106" t="s">
        <v>990</v>
      </c>
      <c r="I101" s="71" t="s">
        <v>10</v>
      </c>
      <c r="K101" s="39">
        <v>964</v>
      </c>
      <c r="L101" s="39">
        <v>339</v>
      </c>
      <c r="M101" s="39">
        <v>10.92</v>
      </c>
      <c r="N101" s="39">
        <v>75.2</v>
      </c>
      <c r="O101" s="39">
        <v>64.59</v>
      </c>
      <c r="P101" s="34">
        <f t="shared" si="36"/>
        <v>83.494088363410086</v>
      </c>
      <c r="Q101" s="262">
        <f t="shared" si="26"/>
        <v>14.10904255319149</v>
      </c>
      <c r="R101" s="34" t="s">
        <v>2266</v>
      </c>
      <c r="S101" s="48"/>
      <c r="T101" s="59" t="e">
        <f t="shared" si="27"/>
        <v>#VALUE!</v>
      </c>
      <c r="U101" s="59" t="e">
        <f t="shared" si="28"/>
        <v>#VALUE!</v>
      </c>
      <c r="V101" s="59">
        <f t="shared" si="29"/>
        <v>0</v>
      </c>
      <c r="W101" s="59">
        <f t="shared" si="30"/>
        <v>0</v>
      </c>
      <c r="X101" s="59" t="e">
        <f t="shared" si="31"/>
        <v>#VALUE!</v>
      </c>
      <c r="Y101" s="60">
        <v>30</v>
      </c>
      <c r="Z101" s="58">
        <f t="shared" si="23"/>
        <v>16.505911636589914</v>
      </c>
      <c r="AA101" s="61">
        <f t="shared" si="32"/>
        <v>0.49884479224892864</v>
      </c>
      <c r="AB101" s="63" t="str">
        <f t="shared" si="24"/>
        <v>keine Probe</v>
      </c>
      <c r="AC101" s="62">
        <f t="shared" si="25"/>
        <v>0</v>
      </c>
      <c r="AD101" s="57" t="e">
        <f t="shared" si="33"/>
        <v>#VALUE!</v>
      </c>
      <c r="AE101" s="58">
        <f t="shared" si="34"/>
        <v>0</v>
      </c>
      <c r="AF101" s="58">
        <f t="shared" si="35"/>
        <v>0</v>
      </c>
    </row>
    <row r="102" spans="1:32" x14ac:dyDescent="0.35">
      <c r="A102" s="85"/>
      <c r="B102" s="71">
        <v>44173</v>
      </c>
      <c r="C102" s="106">
        <v>2019</v>
      </c>
      <c r="D102" s="71" t="s">
        <v>932</v>
      </c>
      <c r="E102" s="71" t="s">
        <v>16</v>
      </c>
      <c r="F102" s="78" t="s">
        <v>994</v>
      </c>
      <c r="G102" s="106">
        <v>3</v>
      </c>
      <c r="H102" s="106" t="s">
        <v>952</v>
      </c>
      <c r="I102" s="71" t="s">
        <v>8</v>
      </c>
      <c r="K102" s="39">
        <v>965</v>
      </c>
      <c r="L102" s="39">
        <v>207</v>
      </c>
      <c r="M102" s="39">
        <v>10.93</v>
      </c>
      <c r="N102" s="39">
        <v>84.14</v>
      </c>
      <c r="O102" s="39">
        <v>74.150000000000006</v>
      </c>
      <c r="P102" s="34">
        <f t="shared" si="36"/>
        <v>86.354323179893456</v>
      </c>
      <c r="Q102" s="262">
        <f t="shared" si="26"/>
        <v>11.873068695032083</v>
      </c>
      <c r="R102" s="34">
        <v>0.15</v>
      </c>
      <c r="S102" s="15">
        <v>0.01</v>
      </c>
      <c r="T102" s="59">
        <f t="shared" si="27"/>
        <v>4.5796029737424866E-2</v>
      </c>
      <c r="U102" s="59">
        <f t="shared" si="28"/>
        <v>2.0608213381841192</v>
      </c>
      <c r="V102" s="59">
        <f t="shared" si="29"/>
        <v>3.0530686491616579E-3</v>
      </c>
      <c r="W102" s="59">
        <f t="shared" si="30"/>
        <v>0.13738808921227461</v>
      </c>
      <c r="X102" s="59">
        <f t="shared" si="31"/>
        <v>2.1982094273963937</v>
      </c>
      <c r="Y102" s="60">
        <v>30</v>
      </c>
      <c r="Z102" s="58">
        <f t="shared" si="23"/>
        <v>13.645676820106544</v>
      </c>
      <c r="AA102" s="61">
        <f t="shared" si="32"/>
        <v>0.47900980702309404</v>
      </c>
      <c r="AB102" s="63">
        <f t="shared" si="24"/>
        <v>0.15</v>
      </c>
      <c r="AC102" s="62">
        <f t="shared" si="25"/>
        <v>0.01</v>
      </c>
      <c r="AD102" s="57">
        <f t="shared" si="33"/>
        <v>0.45796029737424865</v>
      </c>
      <c r="AE102" s="58">
        <f t="shared" si="34"/>
        <v>3.0530686491616579E-2</v>
      </c>
      <c r="AF102" s="58">
        <f t="shared" si="35"/>
        <v>1.3738808921227461</v>
      </c>
    </row>
    <row r="103" spans="1:32" x14ac:dyDescent="0.35">
      <c r="A103" s="85"/>
      <c r="B103" s="71">
        <v>44173</v>
      </c>
      <c r="C103" s="106">
        <v>2019</v>
      </c>
      <c r="D103" s="71" t="s">
        <v>932</v>
      </c>
      <c r="E103" s="71" t="s">
        <v>16</v>
      </c>
      <c r="F103" s="78" t="s">
        <v>994</v>
      </c>
      <c r="G103" s="106">
        <v>3</v>
      </c>
      <c r="H103" s="106" t="s">
        <v>952</v>
      </c>
      <c r="I103" s="71" t="s">
        <v>12</v>
      </c>
      <c r="K103" s="39">
        <v>966</v>
      </c>
      <c r="L103" s="39">
        <v>208</v>
      </c>
      <c r="M103" s="39">
        <v>11.01</v>
      </c>
      <c r="N103" s="39">
        <v>84.73</v>
      </c>
      <c r="O103" s="39">
        <v>72.900000000000006</v>
      </c>
      <c r="P103" s="34">
        <f t="shared" si="36"/>
        <v>83.95279435702659</v>
      </c>
      <c r="Q103" s="262">
        <f t="shared" si="26"/>
        <v>13.961996931429244</v>
      </c>
      <c r="R103" s="34">
        <v>0.21</v>
      </c>
      <c r="S103" s="48">
        <v>0.02</v>
      </c>
      <c r="T103" s="59">
        <f t="shared" si="27"/>
        <v>6.6549200193892377E-2</v>
      </c>
      <c r="U103" s="59">
        <f t="shared" si="28"/>
        <v>2.9947140087251571</v>
      </c>
      <c r="V103" s="59">
        <f t="shared" si="29"/>
        <v>6.3380190660849893E-3</v>
      </c>
      <c r="W103" s="59">
        <f t="shared" si="30"/>
        <v>0.28521085797382451</v>
      </c>
      <c r="X103" s="59">
        <f t="shared" si="31"/>
        <v>3.2799248666989818</v>
      </c>
      <c r="Y103" s="60">
        <v>30</v>
      </c>
      <c r="Z103" s="58">
        <f t="shared" si="23"/>
        <v>16.04720564297341</v>
      </c>
      <c r="AA103" s="61">
        <f t="shared" si="32"/>
        <v>0.49557279043464203</v>
      </c>
      <c r="AB103" s="63">
        <f t="shared" si="24"/>
        <v>0.21</v>
      </c>
      <c r="AC103" s="62">
        <f t="shared" si="25"/>
        <v>0.02</v>
      </c>
      <c r="AD103" s="57">
        <f t="shared" si="33"/>
        <v>0.66549200193892377</v>
      </c>
      <c r="AE103" s="58">
        <f t="shared" si="34"/>
        <v>6.3380190660849892E-2</v>
      </c>
      <c r="AF103" s="58">
        <f t="shared" si="35"/>
        <v>2.8521085797382453</v>
      </c>
    </row>
    <row r="104" spans="1:32" x14ac:dyDescent="0.35">
      <c r="A104" s="85"/>
      <c r="B104" s="71">
        <v>44173</v>
      </c>
      <c r="C104" s="106">
        <v>2019</v>
      </c>
      <c r="D104" s="71" t="s">
        <v>932</v>
      </c>
      <c r="E104" s="71" t="s">
        <v>16</v>
      </c>
      <c r="F104" s="78" t="s">
        <v>994</v>
      </c>
      <c r="G104" s="106">
        <v>3</v>
      </c>
      <c r="H104" s="106" t="s">
        <v>952</v>
      </c>
      <c r="I104" s="71" t="s">
        <v>11</v>
      </c>
      <c r="K104" s="39">
        <v>967</v>
      </c>
      <c r="L104" s="39">
        <v>195</v>
      </c>
      <c r="M104" s="39">
        <v>10.94</v>
      </c>
      <c r="N104" s="39">
        <v>77.3</v>
      </c>
      <c r="O104" s="39">
        <v>66.14</v>
      </c>
      <c r="P104" s="34">
        <f t="shared" si="36"/>
        <v>83.18264014466547</v>
      </c>
      <c r="Q104" s="262">
        <f t="shared" si="26"/>
        <v>14.437257438551097</v>
      </c>
      <c r="R104" s="34">
        <v>0.4</v>
      </c>
      <c r="S104" s="15">
        <v>-0.01</v>
      </c>
      <c r="T104" s="59">
        <f t="shared" si="27"/>
        <v>0.12830434782608696</v>
      </c>
      <c r="U104" s="59">
        <f t="shared" si="28"/>
        <v>5.7736956521739131</v>
      </c>
      <c r="V104" s="59">
        <f t="shared" si="29"/>
        <v>-3.2076086956521737E-3</v>
      </c>
      <c r="W104" s="59">
        <f t="shared" si="30"/>
        <v>-0.14434239130434781</v>
      </c>
      <c r="X104" s="59">
        <f t="shared" si="31"/>
        <v>5.6293532608695651</v>
      </c>
      <c r="Y104" s="60">
        <v>30</v>
      </c>
      <c r="Z104" s="58">
        <f t="shared" si="23"/>
        <v>16.81735985533453</v>
      </c>
      <c r="AA104" s="61">
        <f t="shared" si="32"/>
        <v>0.50108695652173907</v>
      </c>
      <c r="AB104" s="63">
        <f t="shared" si="24"/>
        <v>0.4</v>
      </c>
      <c r="AC104" s="62">
        <f t="shared" si="25"/>
        <v>-0.01</v>
      </c>
      <c r="AD104" s="57">
        <f t="shared" si="33"/>
        <v>1.2830434782608697</v>
      </c>
      <c r="AE104" s="58">
        <f t="shared" si="34"/>
        <v>-3.207608695652174E-2</v>
      </c>
      <c r="AF104" s="58">
        <f t="shared" si="35"/>
        <v>-1.4434239130434781</v>
      </c>
    </row>
    <row r="105" spans="1:32" x14ac:dyDescent="0.35">
      <c r="A105" s="85"/>
      <c r="B105" s="71">
        <v>44173</v>
      </c>
      <c r="C105" s="106">
        <v>2019</v>
      </c>
      <c r="D105" s="71" t="s">
        <v>932</v>
      </c>
      <c r="E105" s="71" t="s">
        <v>16</v>
      </c>
      <c r="F105" s="78" t="s">
        <v>994</v>
      </c>
      <c r="G105" s="106">
        <v>3</v>
      </c>
      <c r="H105" s="106" t="s">
        <v>952</v>
      </c>
      <c r="I105" s="71" t="s">
        <v>10</v>
      </c>
      <c r="K105" s="39">
        <v>968</v>
      </c>
      <c r="L105" s="39">
        <v>323</v>
      </c>
      <c r="M105" s="39">
        <v>11.24</v>
      </c>
      <c r="N105" s="39">
        <v>72.45</v>
      </c>
      <c r="O105" s="39">
        <v>62.73</v>
      </c>
      <c r="P105" s="34">
        <f t="shared" si="36"/>
        <v>84.120241790557088</v>
      </c>
      <c r="Q105" s="262">
        <f t="shared" si="26"/>
        <v>13.416149068322989</v>
      </c>
      <c r="R105" s="34">
        <v>1.49</v>
      </c>
      <c r="S105" s="48">
        <v>0.16</v>
      </c>
      <c r="T105" s="59">
        <f t="shared" si="27"/>
        <v>0.47094591182753942</v>
      </c>
      <c r="U105" s="59">
        <f t="shared" si="28"/>
        <v>21.192566032239274</v>
      </c>
      <c r="V105" s="59">
        <f t="shared" si="29"/>
        <v>5.0571373082151885E-2</v>
      </c>
      <c r="W105" s="59">
        <f t="shared" si="30"/>
        <v>2.2757117886968348</v>
      </c>
      <c r="X105" s="59">
        <f t="shared" si="31"/>
        <v>23.468277820936109</v>
      </c>
      <c r="Y105" s="60">
        <v>30</v>
      </c>
      <c r="Z105" s="58">
        <f t="shared" si="23"/>
        <v>15.879758209442912</v>
      </c>
      <c r="AA105" s="61">
        <f t="shared" si="32"/>
        <v>0.49438725966207037</v>
      </c>
      <c r="AB105" s="63">
        <f t="shared" si="24"/>
        <v>1.49</v>
      </c>
      <c r="AC105" s="62">
        <f t="shared" si="25"/>
        <v>0.16</v>
      </c>
      <c r="AD105" s="57">
        <f t="shared" si="33"/>
        <v>4.7094591182753938</v>
      </c>
      <c r="AE105" s="58">
        <f t="shared" si="34"/>
        <v>0.50571373082151883</v>
      </c>
      <c r="AF105" s="58">
        <f t="shared" si="35"/>
        <v>22.757117886968349</v>
      </c>
    </row>
    <row r="106" spans="1:32" x14ac:dyDescent="0.35">
      <c r="A106" s="85"/>
      <c r="B106" s="71">
        <v>44173</v>
      </c>
      <c r="C106" s="106">
        <v>2019</v>
      </c>
      <c r="D106" s="71" t="s">
        <v>932</v>
      </c>
      <c r="E106" s="71" t="s">
        <v>15</v>
      </c>
      <c r="F106" s="78" t="s">
        <v>997</v>
      </c>
      <c r="G106" s="106">
        <v>6</v>
      </c>
      <c r="H106" s="106" t="s">
        <v>990</v>
      </c>
      <c r="I106" s="71" t="s">
        <v>8</v>
      </c>
      <c r="K106" s="39">
        <v>969</v>
      </c>
      <c r="L106" s="39">
        <v>209</v>
      </c>
      <c r="M106" s="39">
        <v>10.99</v>
      </c>
      <c r="N106" s="39">
        <v>97.84</v>
      </c>
      <c r="O106" s="39">
        <v>86.04</v>
      </c>
      <c r="P106" s="34">
        <f t="shared" si="36"/>
        <v>86.413356361542895</v>
      </c>
      <c r="Q106" s="262">
        <f t="shared" si="26"/>
        <v>12.060506950122646</v>
      </c>
      <c r="R106" s="34">
        <v>0.25</v>
      </c>
      <c r="S106" s="48">
        <v>0.02</v>
      </c>
      <c r="T106" s="59">
        <f t="shared" si="27"/>
        <v>7.6257495003331108E-2</v>
      </c>
      <c r="U106" s="59">
        <f t="shared" si="28"/>
        <v>3.4315872751498997</v>
      </c>
      <c r="V106" s="59">
        <f t="shared" si="29"/>
        <v>6.1005996002664892E-3</v>
      </c>
      <c r="W106" s="59">
        <f t="shared" si="30"/>
        <v>0.27452698201199199</v>
      </c>
      <c r="X106" s="59">
        <f t="shared" si="31"/>
        <v>3.7061142571618917</v>
      </c>
      <c r="Y106" s="60">
        <v>30</v>
      </c>
      <c r="Z106" s="58">
        <f t="shared" si="23"/>
        <v>13.586643638457105</v>
      </c>
      <c r="AA106" s="61">
        <f t="shared" si="32"/>
        <v>0.47861425716189204</v>
      </c>
      <c r="AB106" s="63">
        <f t="shared" si="24"/>
        <v>0.25</v>
      </c>
      <c r="AC106" s="62">
        <f t="shared" si="25"/>
        <v>0.02</v>
      </c>
      <c r="AD106" s="57">
        <f t="shared" si="33"/>
        <v>0.76257495003331111</v>
      </c>
      <c r="AE106" s="58">
        <f t="shared" si="34"/>
        <v>6.1005996002664889E-2</v>
      </c>
      <c r="AF106" s="58">
        <f t="shared" si="35"/>
        <v>2.7452698201199199</v>
      </c>
    </row>
    <row r="107" spans="1:32" x14ac:dyDescent="0.35">
      <c r="A107" s="85"/>
      <c r="B107" s="71">
        <v>44173</v>
      </c>
      <c r="C107" s="106">
        <v>2019</v>
      </c>
      <c r="D107" s="71" t="s">
        <v>932</v>
      </c>
      <c r="E107" s="71" t="s">
        <v>15</v>
      </c>
      <c r="F107" s="78" t="s">
        <v>997</v>
      </c>
      <c r="G107" s="106">
        <v>6</v>
      </c>
      <c r="H107" s="106" t="s">
        <v>990</v>
      </c>
      <c r="I107" s="71" t="s">
        <v>12</v>
      </c>
      <c r="K107" s="39">
        <v>970</v>
      </c>
      <c r="L107" s="39">
        <v>202</v>
      </c>
      <c r="M107" s="39">
        <v>10.89</v>
      </c>
      <c r="N107" s="39">
        <v>89.07</v>
      </c>
      <c r="O107" s="39">
        <v>77.900000000000006</v>
      </c>
      <c r="P107" s="34">
        <f t="shared" si="36"/>
        <v>85.712458429265808</v>
      </c>
      <c r="Q107" s="262">
        <f t="shared" si="26"/>
        <v>12.540698327158401</v>
      </c>
      <c r="R107" s="34">
        <v>0.19</v>
      </c>
      <c r="S107" s="15">
        <v>0</v>
      </c>
      <c r="T107" s="59">
        <f t="shared" si="27"/>
        <v>5.8584987315326062E-2</v>
      </c>
      <c r="U107" s="59">
        <f t="shared" si="28"/>
        <v>2.6363244291896728</v>
      </c>
      <c r="V107" s="59">
        <f t="shared" si="29"/>
        <v>0</v>
      </c>
      <c r="W107" s="59">
        <f t="shared" si="30"/>
        <v>0</v>
      </c>
      <c r="X107" s="59">
        <f t="shared" si="31"/>
        <v>2.6363244291896728</v>
      </c>
      <c r="Y107" s="60">
        <v>30</v>
      </c>
      <c r="Z107" s="58">
        <f t="shared" si="23"/>
        <v>14.287541570734192</v>
      </c>
      <c r="AA107" s="61">
        <f t="shared" si="32"/>
        <v>0.48334576928816586</v>
      </c>
      <c r="AB107" s="63">
        <f t="shared" si="24"/>
        <v>0.19</v>
      </c>
      <c r="AC107" s="62">
        <f t="shared" si="25"/>
        <v>0</v>
      </c>
      <c r="AD107" s="57">
        <f t="shared" si="33"/>
        <v>0.58584987315326065</v>
      </c>
      <c r="AE107" s="58">
        <f t="shared" si="34"/>
        <v>0</v>
      </c>
      <c r="AF107" s="58">
        <f t="shared" si="35"/>
        <v>0</v>
      </c>
    </row>
    <row r="108" spans="1:32" x14ac:dyDescent="0.35">
      <c r="A108" s="85"/>
      <c r="B108" s="71">
        <v>44173</v>
      </c>
      <c r="C108" s="106">
        <v>2019</v>
      </c>
      <c r="D108" s="71" t="s">
        <v>932</v>
      </c>
      <c r="E108" s="71" t="s">
        <v>15</v>
      </c>
      <c r="F108" s="78" t="s">
        <v>997</v>
      </c>
      <c r="G108" s="106">
        <v>6</v>
      </c>
      <c r="H108" s="106" t="s">
        <v>990</v>
      </c>
      <c r="I108" s="71" t="s">
        <v>11</v>
      </c>
      <c r="K108" s="39">
        <v>971</v>
      </c>
      <c r="L108" s="39">
        <v>191</v>
      </c>
      <c r="M108" s="39">
        <v>10.99</v>
      </c>
      <c r="N108" s="39">
        <v>100.56</v>
      </c>
      <c r="O108" s="39">
        <v>88.29</v>
      </c>
      <c r="P108" s="34">
        <f t="shared" si="36"/>
        <v>86.301216925309831</v>
      </c>
      <c r="Q108" s="262">
        <f t="shared" si="26"/>
        <v>12.201670644391402</v>
      </c>
      <c r="R108" s="34">
        <v>0.28000000000000003</v>
      </c>
      <c r="S108" s="15">
        <v>0.02</v>
      </c>
      <c r="T108" s="59">
        <f t="shared" si="27"/>
        <v>8.5555756791720547E-2</v>
      </c>
      <c r="U108" s="59">
        <f t="shared" si="28"/>
        <v>3.8500090556274245</v>
      </c>
      <c r="V108" s="59">
        <f t="shared" si="29"/>
        <v>6.1111254851228952E-3</v>
      </c>
      <c r="W108" s="59">
        <f t="shared" si="30"/>
        <v>0.27500064683053027</v>
      </c>
      <c r="X108" s="59">
        <f t="shared" si="31"/>
        <v>4.1250097024579544</v>
      </c>
      <c r="Y108" s="60">
        <v>30</v>
      </c>
      <c r="Z108" s="58">
        <f t="shared" si="23"/>
        <v>13.698783074690169</v>
      </c>
      <c r="AA108" s="61">
        <f t="shared" si="32"/>
        <v>0.47936610608020686</v>
      </c>
      <c r="AB108" s="63">
        <f t="shared" si="24"/>
        <v>0.28000000000000003</v>
      </c>
      <c r="AC108" s="62">
        <f t="shared" si="25"/>
        <v>0.02</v>
      </c>
      <c r="AD108" s="57">
        <f t="shared" si="33"/>
        <v>0.8555575679172055</v>
      </c>
      <c r="AE108" s="58">
        <f t="shared" si="34"/>
        <v>6.1111254851228952E-2</v>
      </c>
      <c r="AF108" s="58">
        <f t="shared" si="35"/>
        <v>2.7500064683053029</v>
      </c>
    </row>
    <row r="109" spans="1:32" x14ac:dyDescent="0.35">
      <c r="A109" s="85"/>
      <c r="B109" s="71">
        <v>44173</v>
      </c>
      <c r="C109" s="106">
        <v>2019</v>
      </c>
      <c r="D109" s="71" t="s">
        <v>932</v>
      </c>
      <c r="E109" s="71" t="s">
        <v>15</v>
      </c>
      <c r="F109" s="78" t="s">
        <v>997</v>
      </c>
      <c r="G109" s="106">
        <v>6</v>
      </c>
      <c r="H109" s="106" t="s">
        <v>990</v>
      </c>
      <c r="I109" s="71" t="s">
        <v>10</v>
      </c>
      <c r="K109" s="39">
        <v>972</v>
      </c>
      <c r="L109" s="39">
        <v>337</v>
      </c>
      <c r="M109" s="39">
        <v>11.25</v>
      </c>
      <c r="N109" s="39">
        <v>84.37</v>
      </c>
      <c r="O109" s="39">
        <v>72.8</v>
      </c>
      <c r="P109" s="34">
        <f t="shared" si="36"/>
        <v>84.176695842450755</v>
      </c>
      <c r="Q109" s="262">
        <f t="shared" si="26"/>
        <v>13.713405238828976</v>
      </c>
      <c r="R109" s="34">
        <v>1.1400000000000001</v>
      </c>
      <c r="S109" s="15">
        <v>0.2</v>
      </c>
      <c r="T109" s="59">
        <f t="shared" si="27"/>
        <v>0.36000292445166548</v>
      </c>
      <c r="U109" s="59">
        <f t="shared" si="28"/>
        <v>16.200131600324948</v>
      </c>
      <c r="V109" s="59">
        <f t="shared" si="29"/>
        <v>6.3158407798537805E-2</v>
      </c>
      <c r="W109" s="59">
        <f t="shared" si="30"/>
        <v>2.842128350934201</v>
      </c>
      <c r="X109" s="59">
        <f t="shared" si="31"/>
        <v>19.042259951259147</v>
      </c>
      <c r="Y109" s="60">
        <v>30</v>
      </c>
      <c r="Z109" s="58">
        <f t="shared" si="23"/>
        <v>15.823304157549245</v>
      </c>
      <c r="AA109" s="61">
        <f t="shared" si="32"/>
        <v>0.49398862713241276</v>
      </c>
      <c r="AB109" s="63">
        <f t="shared" si="24"/>
        <v>1.1400000000000001</v>
      </c>
      <c r="AC109" s="62">
        <f t="shared" si="25"/>
        <v>0.2</v>
      </c>
      <c r="AD109" s="57">
        <f t="shared" si="33"/>
        <v>3.6000292445166551</v>
      </c>
      <c r="AE109" s="58">
        <f t="shared" si="34"/>
        <v>0.63158407798537808</v>
      </c>
      <c r="AF109" s="58">
        <f t="shared" si="35"/>
        <v>28.421283509342011</v>
      </c>
    </row>
    <row r="110" spans="1:32" x14ac:dyDescent="0.35">
      <c r="A110" s="85"/>
      <c r="B110" s="71">
        <v>44173</v>
      </c>
      <c r="C110" s="106">
        <v>2019</v>
      </c>
      <c r="D110" s="71" t="s">
        <v>932</v>
      </c>
      <c r="E110" s="71" t="s">
        <v>15</v>
      </c>
      <c r="F110" s="78" t="s">
        <v>997</v>
      </c>
      <c r="G110" s="106">
        <v>6</v>
      </c>
      <c r="H110" s="106" t="s">
        <v>952</v>
      </c>
      <c r="I110" s="71" t="s">
        <v>8</v>
      </c>
      <c r="K110" s="39">
        <v>973</v>
      </c>
      <c r="L110" s="39">
        <v>226</v>
      </c>
      <c r="M110" s="39">
        <v>10.91</v>
      </c>
      <c r="N110" s="39">
        <v>98.74</v>
      </c>
      <c r="O110" s="39">
        <v>87.28</v>
      </c>
      <c r="P110" s="34">
        <f t="shared" si="36"/>
        <v>86.952066492086985</v>
      </c>
      <c r="Q110" s="262">
        <f t="shared" si="26"/>
        <v>11.606238606441153</v>
      </c>
      <c r="R110" s="34">
        <v>0.16</v>
      </c>
      <c r="S110" s="44">
        <v>0</v>
      </c>
      <c r="T110" s="59">
        <f t="shared" si="27"/>
        <v>4.8403299725022907E-2</v>
      </c>
      <c r="U110" s="59">
        <f t="shared" si="28"/>
        <v>2.1781484876260309</v>
      </c>
      <c r="V110" s="59">
        <f t="shared" si="29"/>
        <v>0</v>
      </c>
      <c r="W110" s="59">
        <f t="shared" si="30"/>
        <v>0</v>
      </c>
      <c r="X110" s="59">
        <f t="shared" si="31"/>
        <v>2.1781484876260309</v>
      </c>
      <c r="Y110" s="60">
        <v>30</v>
      </c>
      <c r="Z110" s="58">
        <f t="shared" si="23"/>
        <v>13.047933507913015</v>
      </c>
      <c r="AA110" s="61">
        <f t="shared" si="32"/>
        <v>0.47502946183056172</v>
      </c>
      <c r="AB110" s="63">
        <f t="shared" si="24"/>
        <v>0.16</v>
      </c>
      <c r="AC110" s="62">
        <f t="shared" si="25"/>
        <v>0</v>
      </c>
      <c r="AD110" s="57">
        <f t="shared" si="33"/>
        <v>0.48403299725022908</v>
      </c>
      <c r="AE110" s="58">
        <f t="shared" si="34"/>
        <v>0</v>
      </c>
      <c r="AF110" s="58">
        <f t="shared" si="35"/>
        <v>0</v>
      </c>
    </row>
    <row r="111" spans="1:32" x14ac:dyDescent="0.35">
      <c r="A111" s="85"/>
      <c r="B111" s="71">
        <v>44173</v>
      </c>
      <c r="C111" s="106">
        <v>2019</v>
      </c>
      <c r="D111" s="71" t="s">
        <v>932</v>
      </c>
      <c r="E111" s="71" t="s">
        <v>15</v>
      </c>
      <c r="F111" s="78" t="s">
        <v>997</v>
      </c>
      <c r="G111" s="106">
        <v>6</v>
      </c>
      <c r="H111" s="106" t="s">
        <v>952</v>
      </c>
      <c r="I111" s="71" t="s">
        <v>12</v>
      </c>
      <c r="K111" s="39">
        <v>974</v>
      </c>
      <c r="L111" s="39">
        <v>218</v>
      </c>
      <c r="M111" s="39">
        <v>10.98</v>
      </c>
      <c r="N111" s="39">
        <v>101.84</v>
      </c>
      <c r="O111" s="39">
        <v>88.93</v>
      </c>
      <c r="P111" s="34">
        <f t="shared" si="36"/>
        <v>85.791327316751051</v>
      </c>
      <c r="Q111" s="262">
        <f t="shared" si="26"/>
        <v>12.676747839748623</v>
      </c>
      <c r="R111" s="34">
        <v>0.12</v>
      </c>
      <c r="S111" s="44">
        <v>-0.02</v>
      </c>
      <c r="T111" s="59">
        <f t="shared" si="27"/>
        <v>3.6955997434252721E-2</v>
      </c>
      <c r="U111" s="59">
        <f t="shared" si="28"/>
        <v>1.6630198845413724</v>
      </c>
      <c r="V111" s="59">
        <f t="shared" si="29"/>
        <v>-6.1593329057087866E-3</v>
      </c>
      <c r="W111" s="59">
        <f t="shared" si="30"/>
        <v>-0.27716998075689542</v>
      </c>
      <c r="X111" s="59">
        <f t="shared" si="31"/>
        <v>1.3858499037844769</v>
      </c>
      <c r="Y111" s="60">
        <v>30</v>
      </c>
      <c r="Z111" s="58">
        <f t="shared" si="23"/>
        <v>14.208672683248949</v>
      </c>
      <c r="AA111" s="61">
        <f t="shared" si="32"/>
        <v>0.4828094932649134</v>
      </c>
      <c r="AB111" s="63">
        <f t="shared" si="24"/>
        <v>0.12</v>
      </c>
      <c r="AC111" s="62">
        <f t="shared" si="25"/>
        <v>-0.02</v>
      </c>
      <c r="AD111" s="57">
        <f t="shared" si="33"/>
        <v>0.36955997434252719</v>
      </c>
      <c r="AE111" s="58">
        <f t="shared" si="34"/>
        <v>-6.1593329057087864E-2</v>
      </c>
      <c r="AF111" s="58">
        <f t="shared" si="35"/>
        <v>-2.7716998075689543</v>
      </c>
    </row>
    <row r="112" spans="1:32" x14ac:dyDescent="0.35">
      <c r="A112" s="85"/>
      <c r="B112" s="71">
        <v>44173</v>
      </c>
      <c r="C112" s="106">
        <v>2019</v>
      </c>
      <c r="D112" s="71" t="s">
        <v>932</v>
      </c>
      <c r="E112" s="71" t="s">
        <v>15</v>
      </c>
      <c r="F112" s="78" t="s">
        <v>997</v>
      </c>
      <c r="G112" s="106">
        <v>6</v>
      </c>
      <c r="H112" s="106" t="s">
        <v>952</v>
      </c>
      <c r="I112" s="71" t="s">
        <v>11</v>
      </c>
      <c r="K112" s="39">
        <v>975</v>
      </c>
      <c r="L112" s="39">
        <v>386</v>
      </c>
      <c r="M112" s="39">
        <v>11.11</v>
      </c>
      <c r="N112" s="39">
        <v>94.45</v>
      </c>
      <c r="O112" s="39">
        <v>82.53</v>
      </c>
      <c r="P112" s="34">
        <f t="shared" si="36"/>
        <v>85.697144228461724</v>
      </c>
      <c r="Q112" s="262">
        <f t="shared" si="26"/>
        <v>12.620434092112228</v>
      </c>
      <c r="R112" s="34">
        <v>0.28000000000000003</v>
      </c>
      <c r="S112" s="10">
        <v>0.02</v>
      </c>
      <c r="T112" s="59">
        <f t="shared" si="27"/>
        <v>8.63562027443293E-2</v>
      </c>
      <c r="U112" s="59">
        <f t="shared" si="28"/>
        <v>3.8860291234948185</v>
      </c>
      <c r="V112" s="59">
        <f t="shared" si="29"/>
        <v>6.1683001960235219E-3</v>
      </c>
      <c r="W112" s="59">
        <f t="shared" si="30"/>
        <v>0.27757350882105847</v>
      </c>
      <c r="X112" s="59">
        <f t="shared" si="31"/>
        <v>4.163602632315877</v>
      </c>
      <c r="Y112" s="60">
        <v>30</v>
      </c>
      <c r="Z112" s="58">
        <f t="shared" si="23"/>
        <v>14.302855771538276</v>
      </c>
      <c r="AA112" s="61">
        <f t="shared" si="32"/>
        <v>0.48345001400168014</v>
      </c>
      <c r="AB112" s="63">
        <f t="shared" si="24"/>
        <v>0.28000000000000003</v>
      </c>
      <c r="AC112" s="62">
        <f t="shared" si="25"/>
        <v>0.02</v>
      </c>
      <c r="AD112" s="57">
        <f t="shared" si="33"/>
        <v>0.86356202744329302</v>
      </c>
      <c r="AE112" s="58">
        <f t="shared" si="34"/>
        <v>6.1683001960235219E-2</v>
      </c>
      <c r="AF112" s="58">
        <f t="shared" si="35"/>
        <v>2.7757350882105847</v>
      </c>
    </row>
    <row r="113" spans="1:32" x14ac:dyDescent="0.35">
      <c r="A113" s="85"/>
      <c r="B113" s="71">
        <v>44173</v>
      </c>
      <c r="C113" s="106">
        <v>2019</v>
      </c>
      <c r="D113" s="71" t="s">
        <v>932</v>
      </c>
      <c r="E113" s="71" t="s">
        <v>15</v>
      </c>
      <c r="F113" s="78" t="s">
        <v>997</v>
      </c>
      <c r="G113" s="106">
        <v>6</v>
      </c>
      <c r="H113" s="106" t="s">
        <v>952</v>
      </c>
      <c r="I113" s="71" t="s">
        <v>10</v>
      </c>
      <c r="K113" s="39">
        <v>976</v>
      </c>
      <c r="L113" s="39">
        <v>342</v>
      </c>
      <c r="M113" s="39">
        <v>11.31</v>
      </c>
      <c r="N113" s="39">
        <v>86.2</v>
      </c>
      <c r="O113" s="39">
        <v>74.52</v>
      </c>
      <c r="P113" s="34">
        <f t="shared" si="36"/>
        <v>84.403792228601944</v>
      </c>
      <c r="Q113" s="262">
        <f t="shared" si="26"/>
        <v>13.549883990719264</v>
      </c>
      <c r="R113" s="34">
        <v>1.5699999999999998</v>
      </c>
      <c r="S113" s="10">
        <v>0.15</v>
      </c>
      <c r="T113" s="59">
        <f t="shared" si="27"/>
        <v>0.49403709856035438</v>
      </c>
      <c r="U113" s="59">
        <f t="shared" si="28"/>
        <v>22.231669435215949</v>
      </c>
      <c r="V113" s="59">
        <f t="shared" si="29"/>
        <v>4.7200996677740865E-2</v>
      </c>
      <c r="W113" s="59">
        <f t="shared" si="30"/>
        <v>2.1240448504983389</v>
      </c>
      <c r="X113" s="59">
        <f t="shared" si="31"/>
        <v>24.355714285714289</v>
      </c>
      <c r="Y113" s="60">
        <v>30</v>
      </c>
      <c r="Z113" s="58">
        <f t="shared" si="23"/>
        <v>15.596207771398056</v>
      </c>
      <c r="AA113" s="61">
        <f t="shared" si="32"/>
        <v>0.49239044454991304</v>
      </c>
      <c r="AB113" s="63">
        <f t="shared" si="24"/>
        <v>1.5699999999999998</v>
      </c>
      <c r="AC113" s="62">
        <f t="shared" si="25"/>
        <v>0.15</v>
      </c>
      <c r="AD113" s="57">
        <f t="shared" si="33"/>
        <v>4.9403709856035434</v>
      </c>
      <c r="AE113" s="58">
        <f t="shared" si="34"/>
        <v>0.47200996677740864</v>
      </c>
      <c r="AF113" s="58">
        <f t="shared" si="35"/>
        <v>21.240448504983391</v>
      </c>
    </row>
    <row r="114" spans="1:32" x14ac:dyDescent="0.35">
      <c r="A114" s="85"/>
      <c r="B114" s="71">
        <v>44173</v>
      </c>
      <c r="C114" s="106">
        <v>2019</v>
      </c>
      <c r="D114" s="71" t="s">
        <v>932</v>
      </c>
      <c r="E114" s="71" t="s">
        <v>14</v>
      </c>
      <c r="F114" s="78" t="s">
        <v>999</v>
      </c>
      <c r="G114" s="106">
        <v>8</v>
      </c>
      <c r="H114" s="106" t="s">
        <v>990</v>
      </c>
      <c r="I114" s="71" t="s">
        <v>8</v>
      </c>
      <c r="K114" s="39">
        <v>977</v>
      </c>
      <c r="L114" s="39">
        <v>201</v>
      </c>
      <c r="M114" s="39">
        <v>10.96</v>
      </c>
      <c r="N114" s="39">
        <v>88.95</v>
      </c>
      <c r="O114" s="39">
        <v>79.87</v>
      </c>
      <c r="P114" s="34">
        <f t="shared" si="36"/>
        <v>88.357481728426706</v>
      </c>
      <c r="Q114" s="262">
        <f t="shared" si="26"/>
        <v>10.207982012366495</v>
      </c>
      <c r="R114" s="34">
        <v>0.13</v>
      </c>
      <c r="S114" s="44">
        <v>-0.03</v>
      </c>
      <c r="T114" s="59">
        <f t="shared" si="27"/>
        <v>3.849535626179075E-2</v>
      </c>
      <c r="U114" s="59">
        <f t="shared" si="28"/>
        <v>1.7322910317805837</v>
      </c>
      <c r="V114" s="59">
        <f t="shared" si="29"/>
        <v>-8.8835437527209418E-3</v>
      </c>
      <c r="W114" s="59">
        <f t="shared" si="30"/>
        <v>-0.3997594688724424</v>
      </c>
      <c r="X114" s="59">
        <f t="shared" si="31"/>
        <v>1.3325315629081413</v>
      </c>
      <c r="Y114" s="60">
        <v>30</v>
      </c>
      <c r="Z114" s="58">
        <f t="shared" si="23"/>
        <v>11.642518271573294</v>
      </c>
      <c r="AA114" s="61">
        <f t="shared" si="32"/>
        <v>0.46588303584385432</v>
      </c>
      <c r="AB114" s="63">
        <f t="shared" si="24"/>
        <v>0.13</v>
      </c>
      <c r="AC114" s="62">
        <f t="shared" si="25"/>
        <v>-0.03</v>
      </c>
      <c r="AD114" s="57">
        <f t="shared" si="33"/>
        <v>0.38495356261790747</v>
      </c>
      <c r="AE114" s="58">
        <f t="shared" si="34"/>
        <v>-8.8835437527209418E-2</v>
      </c>
      <c r="AF114" s="58">
        <f t="shared" si="35"/>
        <v>-3.997594688724424</v>
      </c>
    </row>
    <row r="115" spans="1:32" x14ac:dyDescent="0.35">
      <c r="A115" s="85"/>
      <c r="B115" s="71">
        <v>44173</v>
      </c>
      <c r="C115" s="106">
        <v>2019</v>
      </c>
      <c r="D115" s="71" t="s">
        <v>932</v>
      </c>
      <c r="E115" s="71" t="s">
        <v>14</v>
      </c>
      <c r="F115" s="78" t="s">
        <v>999</v>
      </c>
      <c r="G115" s="106">
        <v>8</v>
      </c>
      <c r="H115" s="106" t="s">
        <v>990</v>
      </c>
      <c r="I115" s="71" t="s">
        <v>12</v>
      </c>
      <c r="K115" s="39">
        <v>978</v>
      </c>
      <c r="L115" s="39">
        <v>398</v>
      </c>
      <c r="M115" s="39">
        <v>11.06</v>
      </c>
      <c r="N115" s="39">
        <v>90.43</v>
      </c>
      <c r="O115" s="39">
        <v>79.13</v>
      </c>
      <c r="P115" s="34">
        <f t="shared" si="36"/>
        <v>85.762882701272517</v>
      </c>
      <c r="Q115" s="262">
        <f t="shared" si="26"/>
        <v>12.495853146079853</v>
      </c>
      <c r="R115" s="34">
        <v>0.04</v>
      </c>
      <c r="S115" s="15">
        <v>-0.03</v>
      </c>
      <c r="T115" s="59">
        <f t="shared" si="27"/>
        <v>1.2324078154840603E-2</v>
      </c>
      <c r="U115" s="59">
        <f t="shared" si="28"/>
        <v>0.55458351696782715</v>
      </c>
      <c r="V115" s="59">
        <f t="shared" si="29"/>
        <v>-9.2430586161304524E-3</v>
      </c>
      <c r="W115" s="59">
        <f t="shared" si="30"/>
        <v>-0.41593763772587034</v>
      </c>
      <c r="X115" s="59">
        <f t="shared" si="31"/>
        <v>0.13864587924195682</v>
      </c>
      <c r="Y115" s="60">
        <v>30</v>
      </c>
      <c r="Z115" s="58">
        <f t="shared" si="23"/>
        <v>14.237117298727483</v>
      </c>
      <c r="AA115" s="61">
        <f t="shared" si="32"/>
        <v>0.48300279124430734</v>
      </c>
      <c r="AB115" s="63">
        <f t="shared" si="24"/>
        <v>0.04</v>
      </c>
      <c r="AC115" s="62">
        <f t="shared" si="25"/>
        <v>-0.03</v>
      </c>
      <c r="AD115" s="57">
        <f t="shared" si="33"/>
        <v>0.12324078154840602</v>
      </c>
      <c r="AE115" s="58">
        <f t="shared" si="34"/>
        <v>-9.243058616130452E-2</v>
      </c>
      <c r="AF115" s="58">
        <f t="shared" si="35"/>
        <v>-4.1593763772587034</v>
      </c>
    </row>
    <row r="116" spans="1:32" x14ac:dyDescent="0.35">
      <c r="A116" s="85"/>
      <c r="B116" s="71">
        <v>44173</v>
      </c>
      <c r="C116" s="106">
        <v>2019</v>
      </c>
      <c r="D116" s="71" t="s">
        <v>932</v>
      </c>
      <c r="E116" s="71" t="s">
        <v>14</v>
      </c>
      <c r="F116" s="78" t="s">
        <v>999</v>
      </c>
      <c r="G116" s="106">
        <v>8</v>
      </c>
      <c r="H116" s="106" t="s">
        <v>990</v>
      </c>
      <c r="I116" s="71" t="s">
        <v>11</v>
      </c>
      <c r="K116" s="39">
        <v>979</v>
      </c>
      <c r="L116" s="39">
        <v>206</v>
      </c>
      <c r="M116" s="39">
        <v>10.93</v>
      </c>
      <c r="N116" s="39">
        <v>87.35</v>
      </c>
      <c r="O116" s="39">
        <v>76.73</v>
      </c>
      <c r="P116" s="34">
        <f t="shared" si="36"/>
        <v>86.10311436796654</v>
      </c>
      <c r="Q116" s="262">
        <f t="shared" si="26"/>
        <v>12.157985117344008</v>
      </c>
      <c r="R116" s="34">
        <v>0.14000000000000001</v>
      </c>
      <c r="S116" s="44">
        <v>0.03</v>
      </c>
      <c r="T116" s="59">
        <f t="shared" si="27"/>
        <v>4.2908510638297849E-2</v>
      </c>
      <c r="U116" s="59">
        <f t="shared" si="28"/>
        <v>1.9308829787234032</v>
      </c>
      <c r="V116" s="59">
        <f t="shared" si="29"/>
        <v>9.1946808510638238E-3</v>
      </c>
      <c r="W116" s="59">
        <f t="shared" si="30"/>
        <v>0.41376063829787207</v>
      </c>
      <c r="X116" s="59">
        <f t="shared" si="31"/>
        <v>2.3446436170212754</v>
      </c>
      <c r="Y116" s="60">
        <v>30</v>
      </c>
      <c r="Z116" s="58">
        <f t="shared" si="23"/>
        <v>13.89688563203346</v>
      </c>
      <c r="AA116" s="61">
        <f t="shared" si="32"/>
        <v>0.4806990881458964</v>
      </c>
      <c r="AB116" s="63">
        <f t="shared" si="24"/>
        <v>0.14000000000000001</v>
      </c>
      <c r="AC116" s="62">
        <f t="shared" si="25"/>
        <v>0.03</v>
      </c>
      <c r="AD116" s="57">
        <f t="shared" si="33"/>
        <v>0.42908510638297848</v>
      </c>
      <c r="AE116" s="58">
        <f t="shared" si="34"/>
        <v>9.1946808510638245E-2</v>
      </c>
      <c r="AF116" s="58">
        <f t="shared" si="35"/>
        <v>4.1376063829787206</v>
      </c>
    </row>
    <row r="117" spans="1:32" x14ac:dyDescent="0.35">
      <c r="A117" s="85"/>
      <c r="B117" s="71">
        <v>44173</v>
      </c>
      <c r="C117" s="106">
        <v>2019</v>
      </c>
      <c r="D117" s="71" t="s">
        <v>932</v>
      </c>
      <c r="E117" s="71" t="s">
        <v>14</v>
      </c>
      <c r="F117" s="78" t="s">
        <v>999</v>
      </c>
      <c r="G117" s="106">
        <v>8</v>
      </c>
      <c r="H117" s="106" t="s">
        <v>990</v>
      </c>
      <c r="I117" s="71" t="s">
        <v>10</v>
      </c>
      <c r="K117" s="39">
        <v>980</v>
      </c>
      <c r="L117" s="39">
        <v>359</v>
      </c>
      <c r="M117" s="39">
        <v>11.31</v>
      </c>
      <c r="N117" s="39">
        <v>83.96</v>
      </c>
      <c r="O117" s="39">
        <v>72.47</v>
      </c>
      <c r="P117" s="34">
        <f t="shared" si="36"/>
        <v>84.184445973847218</v>
      </c>
      <c r="Q117" s="262">
        <f t="shared" si="26"/>
        <v>13.68508813720819</v>
      </c>
      <c r="R117" s="34">
        <v>1.46</v>
      </c>
      <c r="S117" s="44">
        <v>0.35</v>
      </c>
      <c r="T117" s="59">
        <f t="shared" si="27"/>
        <v>0.46100049051667746</v>
      </c>
      <c r="U117" s="59">
        <f t="shared" si="28"/>
        <v>20.745022073250485</v>
      </c>
      <c r="V117" s="59">
        <f t="shared" si="29"/>
        <v>0.11051381621975144</v>
      </c>
      <c r="W117" s="59">
        <f t="shared" si="30"/>
        <v>4.9731217298888151</v>
      </c>
      <c r="X117" s="59">
        <f t="shared" si="31"/>
        <v>25.718143803139299</v>
      </c>
      <c r="Y117" s="60">
        <v>30</v>
      </c>
      <c r="Z117" s="58">
        <f t="shared" si="23"/>
        <v>15.815554026152782</v>
      </c>
      <c r="AA117" s="61">
        <f t="shared" si="32"/>
        <v>0.49393394375408761</v>
      </c>
      <c r="AB117" s="63">
        <f t="shared" si="24"/>
        <v>1.46</v>
      </c>
      <c r="AC117" s="62">
        <f t="shared" si="25"/>
        <v>0.35</v>
      </c>
      <c r="AD117" s="57">
        <f t="shared" si="33"/>
        <v>4.6100049051667744</v>
      </c>
      <c r="AE117" s="58">
        <f t="shared" si="34"/>
        <v>1.1051381621975145</v>
      </c>
      <c r="AF117" s="58">
        <f t="shared" si="35"/>
        <v>49.731217298888154</v>
      </c>
    </row>
    <row r="118" spans="1:32" x14ac:dyDescent="0.35">
      <c r="A118" s="85"/>
      <c r="B118" s="71">
        <v>44173</v>
      </c>
      <c r="C118" s="106">
        <v>2019</v>
      </c>
      <c r="D118" s="71" t="s">
        <v>932</v>
      </c>
      <c r="E118" s="71" t="s">
        <v>14</v>
      </c>
      <c r="F118" s="78" t="s">
        <v>999</v>
      </c>
      <c r="G118" s="106">
        <v>8</v>
      </c>
      <c r="H118" s="106" t="s">
        <v>952</v>
      </c>
      <c r="I118" s="71" t="s">
        <v>8</v>
      </c>
      <c r="K118" s="39">
        <v>981</v>
      </c>
      <c r="L118" s="39">
        <v>396</v>
      </c>
      <c r="M118" s="39">
        <v>11.23</v>
      </c>
      <c r="N118" s="39">
        <v>85.3</v>
      </c>
      <c r="O118" s="39">
        <v>77.040000000000006</v>
      </c>
      <c r="P118" s="34">
        <f t="shared" si="36"/>
        <v>88.848386661266375</v>
      </c>
      <c r="Q118" s="262">
        <f t="shared" si="26"/>
        <v>9.6834701055099544</v>
      </c>
      <c r="R118" s="34">
        <v>0.13</v>
      </c>
      <c r="S118" s="44">
        <v>-0.01</v>
      </c>
      <c r="T118" s="59">
        <f t="shared" si="27"/>
        <v>3.821083421972344E-2</v>
      </c>
      <c r="U118" s="59">
        <f t="shared" si="28"/>
        <v>1.7194875398875549</v>
      </c>
      <c r="V118" s="59">
        <f t="shared" si="29"/>
        <v>-2.9392949399787262E-3</v>
      </c>
      <c r="W118" s="59">
        <f t="shared" si="30"/>
        <v>-0.13226827229904267</v>
      </c>
      <c r="X118" s="59">
        <f t="shared" si="31"/>
        <v>1.5872192675885122</v>
      </c>
      <c r="Y118" s="60">
        <v>30</v>
      </c>
      <c r="Z118" s="58">
        <f t="shared" si="23"/>
        <v>11.151613338733625</v>
      </c>
      <c r="AA118" s="61">
        <f t="shared" si="32"/>
        <v>0.46275641999696093</v>
      </c>
      <c r="AB118" s="63">
        <f t="shared" si="24"/>
        <v>0.13</v>
      </c>
      <c r="AC118" s="62">
        <f t="shared" si="25"/>
        <v>-0.01</v>
      </c>
      <c r="AD118" s="57">
        <f t="shared" si="33"/>
        <v>0.38210834219723439</v>
      </c>
      <c r="AE118" s="58">
        <f t="shared" si="34"/>
        <v>-2.939294939978726E-2</v>
      </c>
      <c r="AF118" s="58">
        <f t="shared" si="35"/>
        <v>-1.3226827229904268</v>
      </c>
    </row>
    <row r="119" spans="1:32" x14ac:dyDescent="0.35">
      <c r="A119" s="85"/>
      <c r="B119" s="71">
        <v>44173</v>
      </c>
      <c r="C119" s="106">
        <v>2019</v>
      </c>
      <c r="D119" s="71" t="s">
        <v>932</v>
      </c>
      <c r="E119" s="71" t="s">
        <v>14</v>
      </c>
      <c r="F119" s="78" t="s">
        <v>999</v>
      </c>
      <c r="G119" s="106">
        <v>8</v>
      </c>
      <c r="H119" s="106" t="s">
        <v>952</v>
      </c>
      <c r="I119" s="71" t="s">
        <v>12</v>
      </c>
      <c r="K119" s="39">
        <v>982</v>
      </c>
      <c r="L119" s="39">
        <v>10</v>
      </c>
      <c r="M119" s="39">
        <v>11.19</v>
      </c>
      <c r="N119" s="39">
        <v>95.05</v>
      </c>
      <c r="O119" s="39">
        <v>76.63</v>
      </c>
      <c r="P119" s="34">
        <f t="shared" si="36"/>
        <v>78.034819937991884</v>
      </c>
      <c r="Q119" s="262">
        <f t="shared" si="26"/>
        <v>19.379274066280907</v>
      </c>
      <c r="R119" s="34">
        <v>0.1</v>
      </c>
      <c r="S119" s="10">
        <v>0</v>
      </c>
      <c r="T119" s="59">
        <f t="shared" si="27"/>
        <v>3.4851772616136929E-2</v>
      </c>
      <c r="U119" s="59">
        <f t="shared" si="28"/>
        <v>1.5683297677261618</v>
      </c>
      <c r="V119" s="59">
        <f t="shared" si="29"/>
        <v>0</v>
      </c>
      <c r="W119" s="59">
        <f t="shared" si="30"/>
        <v>0</v>
      </c>
      <c r="X119" s="59">
        <f t="shared" si="31"/>
        <v>1.5683297677261618</v>
      </c>
      <c r="Y119" s="60">
        <v>30</v>
      </c>
      <c r="Z119" s="58">
        <f t="shared" si="23"/>
        <v>21.965180062008116</v>
      </c>
      <c r="AA119" s="61">
        <f t="shared" si="32"/>
        <v>0.54073960880195604</v>
      </c>
      <c r="AB119" s="63">
        <f t="shared" si="24"/>
        <v>0.1</v>
      </c>
      <c r="AC119" s="62">
        <f t="shared" si="25"/>
        <v>0</v>
      </c>
      <c r="AD119" s="57">
        <f t="shared" si="33"/>
        <v>0.34851772616136928</v>
      </c>
      <c r="AE119" s="58">
        <f t="shared" si="34"/>
        <v>0</v>
      </c>
      <c r="AF119" s="58">
        <f t="shared" si="35"/>
        <v>0</v>
      </c>
    </row>
    <row r="120" spans="1:32" x14ac:dyDescent="0.35">
      <c r="A120" s="85"/>
      <c r="B120" s="71">
        <v>44173</v>
      </c>
      <c r="C120" s="106">
        <v>2019</v>
      </c>
      <c r="D120" s="71" t="s">
        <v>932</v>
      </c>
      <c r="E120" s="71" t="s">
        <v>14</v>
      </c>
      <c r="F120" s="78" t="s">
        <v>999</v>
      </c>
      <c r="G120" s="106">
        <v>8</v>
      </c>
      <c r="H120" s="106" t="s">
        <v>952</v>
      </c>
      <c r="I120" s="71" t="s">
        <v>11</v>
      </c>
      <c r="K120" s="39">
        <v>983</v>
      </c>
      <c r="L120" s="39">
        <v>240</v>
      </c>
      <c r="M120" s="39">
        <v>10.94</v>
      </c>
      <c r="N120" s="39">
        <v>96.72</v>
      </c>
      <c r="O120" s="39">
        <v>84.03</v>
      </c>
      <c r="P120" s="34">
        <f t="shared" si="36"/>
        <v>85.206341804616457</v>
      </c>
      <c r="Q120" s="262">
        <f t="shared" si="26"/>
        <v>13.120347394540941</v>
      </c>
      <c r="R120" s="34">
        <v>0.15</v>
      </c>
      <c r="S120" s="44">
        <v>0.09</v>
      </c>
      <c r="T120" s="59">
        <f t="shared" si="27"/>
        <v>4.6615132029005336E-2</v>
      </c>
      <c r="U120" s="59">
        <f t="shared" si="28"/>
        <v>2.09768094130524</v>
      </c>
      <c r="V120" s="59">
        <f t="shared" si="29"/>
        <v>2.79690792174032E-2</v>
      </c>
      <c r="W120" s="59">
        <f t="shared" si="30"/>
        <v>1.258608564783144</v>
      </c>
      <c r="X120" s="59">
        <f t="shared" si="31"/>
        <v>3.3562895060883839</v>
      </c>
      <c r="Y120" s="60">
        <v>30</v>
      </c>
      <c r="Z120" s="58">
        <f t="shared" si="23"/>
        <v>14.793658195383543</v>
      </c>
      <c r="AA120" s="61">
        <f t="shared" si="32"/>
        <v>0.48681078122862231</v>
      </c>
      <c r="AB120" s="63">
        <f t="shared" si="24"/>
        <v>0.15</v>
      </c>
      <c r="AC120" s="62">
        <f t="shared" si="25"/>
        <v>0.09</v>
      </c>
      <c r="AD120" s="57">
        <f t="shared" si="33"/>
        <v>0.46615132029005335</v>
      </c>
      <c r="AE120" s="58">
        <f t="shared" si="34"/>
        <v>0.27969079217403203</v>
      </c>
      <c r="AF120" s="58">
        <f t="shared" si="35"/>
        <v>12.586085647831439</v>
      </c>
    </row>
    <row r="121" spans="1:32" x14ac:dyDescent="0.35">
      <c r="A121" s="85"/>
      <c r="B121" s="71">
        <v>44173</v>
      </c>
      <c r="C121" s="106">
        <v>2019</v>
      </c>
      <c r="D121" s="71" t="s">
        <v>932</v>
      </c>
      <c r="E121" s="71" t="s">
        <v>14</v>
      </c>
      <c r="F121" s="78" t="s">
        <v>999</v>
      </c>
      <c r="G121" s="106">
        <v>8</v>
      </c>
      <c r="H121" s="106" t="s">
        <v>952</v>
      </c>
      <c r="I121" s="71" t="s">
        <v>10</v>
      </c>
      <c r="K121" s="39">
        <v>984</v>
      </c>
      <c r="L121" s="39">
        <v>358</v>
      </c>
      <c r="M121" s="39">
        <v>11.26</v>
      </c>
      <c r="N121" s="39">
        <v>85.6</v>
      </c>
      <c r="O121" s="39">
        <v>74</v>
      </c>
      <c r="P121" s="34">
        <f t="shared" si="36"/>
        <v>84.396018294323397</v>
      </c>
      <c r="Q121" s="262">
        <f t="shared" si="26"/>
        <v>13.551401869158871</v>
      </c>
      <c r="R121" s="34">
        <v>0.64</v>
      </c>
      <c r="S121" s="10">
        <v>0.18</v>
      </c>
      <c r="T121" s="59">
        <f t="shared" si="27"/>
        <v>0.20141536499840607</v>
      </c>
      <c r="U121" s="59">
        <f t="shared" si="28"/>
        <v>9.0636914249282725</v>
      </c>
      <c r="V121" s="59">
        <f t="shared" si="29"/>
        <v>5.6648071405801699E-2</v>
      </c>
      <c r="W121" s="59">
        <f t="shared" si="30"/>
        <v>2.5491632132610764</v>
      </c>
      <c r="X121" s="59">
        <f t="shared" si="31"/>
        <v>11.612854638189349</v>
      </c>
      <c r="Y121" s="60">
        <v>30</v>
      </c>
      <c r="Z121" s="58">
        <f t="shared" si="23"/>
        <v>15.603981705676603</v>
      </c>
      <c r="AA121" s="61">
        <f t="shared" si="32"/>
        <v>0.49244501115715639</v>
      </c>
      <c r="AB121" s="63">
        <f t="shared" si="24"/>
        <v>0.64</v>
      </c>
      <c r="AC121" s="62">
        <f t="shared" si="25"/>
        <v>0.18</v>
      </c>
      <c r="AD121" s="57">
        <f t="shared" si="33"/>
        <v>2.0141536499840607</v>
      </c>
      <c r="AE121" s="58">
        <f t="shared" si="34"/>
        <v>0.56648071405801703</v>
      </c>
      <c r="AF121" s="58">
        <f t="shared" si="35"/>
        <v>25.491632132610764</v>
      </c>
    </row>
    <row r="122" spans="1:32" x14ac:dyDescent="0.35">
      <c r="A122" s="85"/>
      <c r="B122" s="71">
        <v>44173</v>
      </c>
      <c r="C122" s="106">
        <v>2019</v>
      </c>
      <c r="D122" s="71" t="s">
        <v>932</v>
      </c>
      <c r="E122" s="71" t="s">
        <v>13</v>
      </c>
      <c r="F122" s="78" t="s">
        <v>995</v>
      </c>
      <c r="G122" s="106">
        <v>4</v>
      </c>
      <c r="H122" s="106" t="s">
        <v>990</v>
      </c>
      <c r="I122" s="71" t="s">
        <v>8</v>
      </c>
      <c r="K122" s="39">
        <v>985</v>
      </c>
      <c r="L122" s="39">
        <v>185</v>
      </c>
      <c r="M122" s="39">
        <v>10.97</v>
      </c>
      <c r="N122" s="39">
        <v>91.23</v>
      </c>
      <c r="O122" s="39">
        <v>82.18</v>
      </c>
      <c r="P122" s="34">
        <f t="shared" si="36"/>
        <v>88.724146523797657</v>
      </c>
      <c r="Q122" s="262">
        <f t="shared" si="26"/>
        <v>9.9199824619094557</v>
      </c>
      <c r="R122" s="34">
        <v>0.11</v>
      </c>
      <c r="S122" s="44">
        <v>0.05</v>
      </c>
      <c r="T122" s="59">
        <f t="shared" si="27"/>
        <v>3.2392922342367639E-2</v>
      </c>
      <c r="U122" s="59">
        <f t="shared" si="28"/>
        <v>1.4576815054065437</v>
      </c>
      <c r="V122" s="59">
        <f t="shared" si="29"/>
        <v>1.4724055610167111E-2</v>
      </c>
      <c r="W122" s="59">
        <f t="shared" si="30"/>
        <v>0.66258250245752004</v>
      </c>
      <c r="X122" s="59">
        <f t="shared" si="31"/>
        <v>2.1202640078640638</v>
      </c>
      <c r="Y122" s="60">
        <v>30</v>
      </c>
      <c r="Z122" s="58">
        <f t="shared" si="23"/>
        <v>11.275853476202343</v>
      </c>
      <c r="AA122" s="61">
        <f t="shared" si="32"/>
        <v>0.46354444600477457</v>
      </c>
      <c r="AB122" s="63">
        <f t="shared" si="24"/>
        <v>0.11</v>
      </c>
      <c r="AC122" s="62">
        <f t="shared" si="25"/>
        <v>0.05</v>
      </c>
      <c r="AD122" s="57">
        <f t="shared" si="33"/>
        <v>0.32392922342367636</v>
      </c>
      <c r="AE122" s="58">
        <f t="shared" si="34"/>
        <v>0.14724055610167111</v>
      </c>
      <c r="AF122" s="58">
        <f t="shared" si="35"/>
        <v>6.6258250245752004</v>
      </c>
    </row>
    <row r="123" spans="1:32" x14ac:dyDescent="0.35">
      <c r="A123" s="85"/>
      <c r="B123" s="71">
        <v>44173</v>
      </c>
      <c r="C123" s="106">
        <v>2019</v>
      </c>
      <c r="D123" s="71" t="s">
        <v>932</v>
      </c>
      <c r="E123" s="71" t="s">
        <v>13</v>
      </c>
      <c r="F123" s="78" t="s">
        <v>995</v>
      </c>
      <c r="G123" s="106">
        <v>4</v>
      </c>
      <c r="H123" s="106" t="s">
        <v>990</v>
      </c>
      <c r="I123" s="71" t="s">
        <v>12</v>
      </c>
      <c r="K123" s="39">
        <v>986</v>
      </c>
      <c r="L123" s="39">
        <v>216</v>
      </c>
      <c r="M123" s="39">
        <v>10.88</v>
      </c>
      <c r="N123" s="39">
        <v>89.48</v>
      </c>
      <c r="O123" s="39">
        <v>78.97</v>
      </c>
      <c r="P123" s="34">
        <f t="shared" si="36"/>
        <v>86.628498727735362</v>
      </c>
      <c r="Q123" s="262">
        <f t="shared" si="26"/>
        <v>11.745641484130537</v>
      </c>
      <c r="R123" s="34">
        <v>0.04</v>
      </c>
      <c r="S123" s="44">
        <v>0.04</v>
      </c>
      <c r="T123" s="59">
        <f t="shared" si="27"/>
        <v>1.2160963430753418E-2</v>
      </c>
      <c r="U123" s="59">
        <f t="shared" si="28"/>
        <v>0.54724335438390381</v>
      </c>
      <c r="V123" s="59">
        <f t="shared" si="29"/>
        <v>1.2160963430753418E-2</v>
      </c>
      <c r="W123" s="59">
        <f t="shared" si="30"/>
        <v>0.54724335438390381</v>
      </c>
      <c r="X123" s="59">
        <f t="shared" si="31"/>
        <v>1.0944867087678076</v>
      </c>
      <c r="Y123" s="60">
        <v>30</v>
      </c>
      <c r="Z123" s="58">
        <f t="shared" si="23"/>
        <v>13.371501272264638</v>
      </c>
      <c r="AA123" s="61">
        <f t="shared" si="32"/>
        <v>0.47717726538405053</v>
      </c>
      <c r="AB123" s="63">
        <f t="shared" si="24"/>
        <v>0.04</v>
      </c>
      <c r="AC123" s="62">
        <f t="shared" si="25"/>
        <v>0.04</v>
      </c>
      <c r="AD123" s="57">
        <f t="shared" si="33"/>
        <v>0.12160963430753417</v>
      </c>
      <c r="AE123" s="58">
        <f t="shared" si="34"/>
        <v>0.12160963430753417</v>
      </c>
      <c r="AF123" s="58">
        <f t="shared" si="35"/>
        <v>5.4724335438390384</v>
      </c>
    </row>
    <row r="124" spans="1:32" x14ac:dyDescent="0.35">
      <c r="A124" s="85"/>
      <c r="B124" s="71">
        <v>44173</v>
      </c>
      <c r="C124" s="106">
        <v>2019</v>
      </c>
      <c r="D124" s="71" t="s">
        <v>932</v>
      </c>
      <c r="E124" s="71" t="s">
        <v>13</v>
      </c>
      <c r="F124" s="78" t="s">
        <v>995</v>
      </c>
      <c r="G124" s="106">
        <v>4</v>
      </c>
      <c r="H124" s="106" t="s">
        <v>990</v>
      </c>
      <c r="I124" s="71" t="s">
        <v>11</v>
      </c>
      <c r="K124" s="39">
        <v>987</v>
      </c>
      <c r="L124" s="39">
        <v>204</v>
      </c>
      <c r="M124" s="39">
        <v>10.96</v>
      </c>
      <c r="N124" s="39">
        <v>94.78</v>
      </c>
      <c r="O124" s="39">
        <v>82.58</v>
      </c>
      <c r="P124" s="34">
        <f t="shared" si="36"/>
        <v>85.445001193032695</v>
      </c>
      <c r="Q124" s="262">
        <f t="shared" si="26"/>
        <v>12.871913905887322</v>
      </c>
      <c r="R124" s="34">
        <v>0.17</v>
      </c>
      <c r="S124" s="10">
        <v>0.08</v>
      </c>
      <c r="T124" s="59">
        <f t="shared" si="27"/>
        <v>5.2635437028762916E-2</v>
      </c>
      <c r="U124" s="59">
        <f t="shared" si="28"/>
        <v>2.3685946662943311</v>
      </c>
      <c r="V124" s="59">
        <f t="shared" si="29"/>
        <v>2.4769617425300195E-2</v>
      </c>
      <c r="W124" s="59">
        <f t="shared" si="30"/>
        <v>1.1146327841385089</v>
      </c>
      <c r="X124" s="59">
        <f t="shared" si="31"/>
        <v>3.4832274504328398</v>
      </c>
      <c r="Y124" s="60">
        <v>30</v>
      </c>
      <c r="Z124" s="58">
        <f t="shared" si="23"/>
        <v>14.554998806967305</v>
      </c>
      <c r="AA124" s="61">
        <f t="shared" si="32"/>
        <v>0.48517173973750349</v>
      </c>
      <c r="AB124" s="63">
        <f t="shared" si="24"/>
        <v>0.17</v>
      </c>
      <c r="AC124" s="62">
        <f t="shared" si="25"/>
        <v>0.08</v>
      </c>
      <c r="AD124" s="57">
        <f t="shared" si="33"/>
        <v>0.52635437028762921</v>
      </c>
      <c r="AE124" s="58">
        <f t="shared" si="34"/>
        <v>0.24769617425300194</v>
      </c>
      <c r="AF124" s="58">
        <f t="shared" si="35"/>
        <v>11.146327841385089</v>
      </c>
    </row>
    <row r="125" spans="1:32" x14ac:dyDescent="0.35">
      <c r="A125" s="85"/>
      <c r="B125" s="71">
        <v>44173</v>
      </c>
      <c r="C125" s="106">
        <v>2019</v>
      </c>
      <c r="D125" s="71" t="s">
        <v>932</v>
      </c>
      <c r="E125" s="71" t="s">
        <v>13</v>
      </c>
      <c r="F125" s="78" t="s">
        <v>995</v>
      </c>
      <c r="G125" s="106">
        <v>4</v>
      </c>
      <c r="H125" s="106" t="s">
        <v>990</v>
      </c>
      <c r="I125" s="71" t="s">
        <v>10</v>
      </c>
      <c r="K125" s="39">
        <v>988</v>
      </c>
      <c r="L125" s="39">
        <v>333</v>
      </c>
      <c r="M125" s="39">
        <v>11.3</v>
      </c>
      <c r="N125" s="39">
        <v>79.319999999999993</v>
      </c>
      <c r="O125" s="39">
        <v>68.73</v>
      </c>
      <c r="P125" s="34">
        <f t="shared" si="36"/>
        <v>84.43104969126729</v>
      </c>
      <c r="Q125" s="262">
        <f t="shared" si="26"/>
        <v>13.350983358547644</v>
      </c>
      <c r="R125" s="34">
        <v>1.03</v>
      </c>
      <c r="S125" s="44">
        <v>0.11</v>
      </c>
      <c r="T125" s="59">
        <f t="shared" si="27"/>
        <v>0.32397562249695278</v>
      </c>
      <c r="U125" s="59">
        <f t="shared" si="28"/>
        <v>14.578903012362876</v>
      </c>
      <c r="V125" s="59">
        <f t="shared" si="29"/>
        <v>3.4599338324917288E-2</v>
      </c>
      <c r="W125" s="59">
        <f t="shared" si="30"/>
        <v>1.556970224621278</v>
      </c>
      <c r="X125" s="59">
        <f t="shared" si="31"/>
        <v>16.135873236984153</v>
      </c>
      <c r="Y125" s="60">
        <v>30</v>
      </c>
      <c r="Z125" s="58">
        <f t="shared" si="23"/>
        <v>15.56895030873271</v>
      </c>
      <c r="AA125" s="61">
        <f t="shared" si="32"/>
        <v>0.49219919902489978</v>
      </c>
      <c r="AB125" s="63">
        <f t="shared" si="24"/>
        <v>1.03</v>
      </c>
      <c r="AC125" s="62">
        <f t="shared" si="25"/>
        <v>0.11</v>
      </c>
      <c r="AD125" s="57">
        <f t="shared" si="33"/>
        <v>3.2397562249695278</v>
      </c>
      <c r="AE125" s="58">
        <f t="shared" si="34"/>
        <v>0.34599338324917289</v>
      </c>
      <c r="AF125" s="58">
        <f t="shared" si="35"/>
        <v>15.569702246212779</v>
      </c>
    </row>
    <row r="126" spans="1:32" x14ac:dyDescent="0.35">
      <c r="A126" s="85"/>
      <c r="B126" s="71">
        <v>44173</v>
      </c>
      <c r="C126" s="106">
        <v>2019</v>
      </c>
      <c r="D126" s="71" t="s">
        <v>932</v>
      </c>
      <c r="E126" s="71" t="s">
        <v>13</v>
      </c>
      <c r="F126" s="78" t="s">
        <v>995</v>
      </c>
      <c r="G126" s="106">
        <v>4</v>
      </c>
      <c r="H126" s="106" t="s">
        <v>952</v>
      </c>
      <c r="I126" s="71" t="s">
        <v>8</v>
      </c>
      <c r="K126" s="39">
        <v>989</v>
      </c>
      <c r="L126" s="39">
        <v>192</v>
      </c>
      <c r="M126" s="39">
        <v>10.93</v>
      </c>
      <c r="N126" s="39">
        <v>87.05</v>
      </c>
      <c r="O126" s="39">
        <v>78.430000000000007</v>
      </c>
      <c r="P126" s="34">
        <f t="shared" si="36"/>
        <v>88.675775091960062</v>
      </c>
      <c r="Q126" s="262">
        <f t="shared" si="26"/>
        <v>9.9023549684089502</v>
      </c>
      <c r="R126" s="34">
        <v>0.03</v>
      </c>
      <c r="S126" s="44">
        <v>0.04</v>
      </c>
      <c r="T126" s="59">
        <f t="shared" si="27"/>
        <v>8.8408888888888877E-3</v>
      </c>
      <c r="U126" s="59">
        <f t="shared" si="28"/>
        <v>0.39783999999999997</v>
      </c>
      <c r="V126" s="59">
        <f t="shared" si="29"/>
        <v>1.178785185185185E-2</v>
      </c>
      <c r="W126" s="59">
        <f t="shared" si="30"/>
        <v>0.53045333333333322</v>
      </c>
      <c r="X126" s="59">
        <f t="shared" si="31"/>
        <v>0.92829333333333319</v>
      </c>
      <c r="Y126" s="60">
        <v>30</v>
      </c>
      <c r="Z126" s="58">
        <f t="shared" si="23"/>
        <v>11.324224908039938</v>
      </c>
      <c r="AA126" s="61">
        <f t="shared" si="32"/>
        <v>0.46385185185185185</v>
      </c>
      <c r="AB126" s="63">
        <f t="shared" si="24"/>
        <v>0.03</v>
      </c>
      <c r="AC126" s="62">
        <f t="shared" si="25"/>
        <v>0.04</v>
      </c>
      <c r="AD126" s="57">
        <f t="shared" si="33"/>
        <v>8.840888888888887E-2</v>
      </c>
      <c r="AE126" s="58">
        <f t="shared" si="34"/>
        <v>0.11787851851851849</v>
      </c>
      <c r="AF126" s="58">
        <f t="shared" si="35"/>
        <v>5.3045333333333318</v>
      </c>
    </row>
    <row r="127" spans="1:32" x14ac:dyDescent="0.35">
      <c r="A127" s="85"/>
      <c r="B127" s="71">
        <v>44173</v>
      </c>
      <c r="C127" s="106">
        <v>2019</v>
      </c>
      <c r="D127" s="71" t="s">
        <v>932</v>
      </c>
      <c r="E127" s="71" t="s">
        <v>13</v>
      </c>
      <c r="F127" s="78" t="s">
        <v>995</v>
      </c>
      <c r="G127" s="106">
        <v>4</v>
      </c>
      <c r="H127" s="106" t="s">
        <v>952</v>
      </c>
      <c r="I127" s="71" t="s">
        <v>12</v>
      </c>
      <c r="K127" s="39">
        <v>990</v>
      </c>
      <c r="L127" s="39">
        <v>7</v>
      </c>
      <c r="M127" s="39">
        <v>10.87</v>
      </c>
      <c r="N127" s="39">
        <v>97.45</v>
      </c>
      <c r="O127" s="39">
        <v>85.59</v>
      </c>
      <c r="P127" s="34">
        <f t="shared" si="36"/>
        <v>86.301686301686303</v>
      </c>
      <c r="Q127" s="262">
        <f t="shared" si="26"/>
        <v>12.170343766033863</v>
      </c>
      <c r="R127" s="34">
        <v>0.03</v>
      </c>
      <c r="S127" s="10">
        <v>0.06</v>
      </c>
      <c r="T127" s="59">
        <f t="shared" si="27"/>
        <v>9.1666220556745164E-3</v>
      </c>
      <c r="U127" s="59">
        <f t="shared" si="28"/>
        <v>0.41249799250535324</v>
      </c>
      <c r="V127" s="59">
        <f t="shared" si="29"/>
        <v>1.8333244111349033E-2</v>
      </c>
      <c r="W127" s="59">
        <f t="shared" si="30"/>
        <v>0.82499598501070648</v>
      </c>
      <c r="X127" s="59">
        <f t="shared" si="31"/>
        <v>1.2374939775160598</v>
      </c>
      <c r="Y127" s="60">
        <v>30</v>
      </c>
      <c r="Z127" s="58">
        <f t="shared" si="23"/>
        <v>13.698313698313697</v>
      </c>
      <c r="AA127" s="61">
        <f t="shared" si="32"/>
        <v>0.4793629550321199</v>
      </c>
      <c r="AB127" s="63">
        <f t="shared" si="24"/>
        <v>0.03</v>
      </c>
      <c r="AC127" s="62">
        <f t="shared" si="25"/>
        <v>0.06</v>
      </c>
      <c r="AD127" s="57">
        <f t="shared" si="33"/>
        <v>9.166622055674517E-2</v>
      </c>
      <c r="AE127" s="58">
        <f t="shared" si="34"/>
        <v>0.18333244111349034</v>
      </c>
      <c r="AF127" s="58">
        <f t="shared" si="35"/>
        <v>8.2499598501070643</v>
      </c>
    </row>
    <row r="128" spans="1:32" x14ac:dyDescent="0.35">
      <c r="A128" s="85"/>
      <c r="B128" s="71">
        <v>44173</v>
      </c>
      <c r="C128" s="106">
        <v>2019</v>
      </c>
      <c r="D128" s="71" t="s">
        <v>932</v>
      </c>
      <c r="E128" s="71" t="s">
        <v>13</v>
      </c>
      <c r="F128" s="78" t="s">
        <v>995</v>
      </c>
      <c r="G128" s="106">
        <v>4</v>
      </c>
      <c r="H128" s="106" t="s">
        <v>952</v>
      </c>
      <c r="I128" s="71" t="s">
        <v>11</v>
      </c>
      <c r="K128" s="39">
        <v>991</v>
      </c>
      <c r="L128" s="39">
        <v>205</v>
      </c>
      <c r="M128" s="39">
        <v>10.98</v>
      </c>
      <c r="N128" s="39">
        <v>91.15</v>
      </c>
      <c r="O128" s="39">
        <v>79.319999999999993</v>
      </c>
      <c r="P128" s="34">
        <f t="shared" si="36"/>
        <v>85.243856804290871</v>
      </c>
      <c r="Q128" s="262">
        <f t="shared" si="26"/>
        <v>12.97860669226551</v>
      </c>
      <c r="R128" s="34">
        <v>0.21</v>
      </c>
      <c r="S128" s="10">
        <v>0.1</v>
      </c>
      <c r="T128" s="59">
        <f t="shared" si="27"/>
        <v>6.5223222124670771E-2</v>
      </c>
      <c r="U128" s="59">
        <f t="shared" si="28"/>
        <v>2.9350449956101845</v>
      </c>
      <c r="V128" s="59">
        <f t="shared" si="29"/>
        <v>3.1058677202224175E-2</v>
      </c>
      <c r="W128" s="59">
        <f t="shared" si="30"/>
        <v>1.3976404741000878</v>
      </c>
      <c r="X128" s="59">
        <f t="shared" si="31"/>
        <v>4.3326854697102721</v>
      </c>
      <c r="Y128" s="60">
        <v>30</v>
      </c>
      <c r="Z128" s="58">
        <f t="shared" si="23"/>
        <v>14.756143195709129</v>
      </c>
      <c r="AA128" s="61">
        <f t="shared" si="32"/>
        <v>0.48655253146034538</v>
      </c>
      <c r="AB128" s="63">
        <f t="shared" si="24"/>
        <v>0.21</v>
      </c>
      <c r="AC128" s="62">
        <f t="shared" si="25"/>
        <v>0.1</v>
      </c>
      <c r="AD128" s="57">
        <f t="shared" si="33"/>
        <v>0.65223222124670777</v>
      </c>
      <c r="AE128" s="58">
        <f t="shared" si="34"/>
        <v>0.31058677202224172</v>
      </c>
      <c r="AF128" s="58">
        <f t="shared" si="35"/>
        <v>13.976404741000879</v>
      </c>
    </row>
    <row r="129" spans="1:32" x14ac:dyDescent="0.35">
      <c r="A129" s="85"/>
      <c r="B129" s="71">
        <v>44173</v>
      </c>
      <c r="C129" s="106">
        <v>2019</v>
      </c>
      <c r="D129" s="71" t="s">
        <v>932</v>
      </c>
      <c r="E129" s="71" t="s">
        <v>13</v>
      </c>
      <c r="F129" s="78" t="s">
        <v>995</v>
      </c>
      <c r="G129" s="106">
        <v>4</v>
      </c>
      <c r="H129" s="106" t="s">
        <v>952</v>
      </c>
      <c r="I129" s="71" t="s">
        <v>10</v>
      </c>
      <c r="K129" s="39">
        <v>992</v>
      </c>
      <c r="L129" s="39">
        <v>352</v>
      </c>
      <c r="M129" s="39">
        <v>11.27</v>
      </c>
      <c r="N129" s="39">
        <v>79.099999999999994</v>
      </c>
      <c r="O129" s="39">
        <v>68.38</v>
      </c>
      <c r="P129" s="34">
        <f t="shared" si="36"/>
        <v>84.195783576588525</v>
      </c>
      <c r="Q129" s="262">
        <f t="shared" si="26"/>
        <v>13.552465233881161</v>
      </c>
      <c r="R129" s="34">
        <v>1.29</v>
      </c>
      <c r="S129" s="15">
        <v>0.08</v>
      </c>
      <c r="T129" s="59">
        <f t="shared" si="27"/>
        <v>0.4072501313255123</v>
      </c>
      <c r="U129" s="59">
        <f t="shared" si="28"/>
        <v>18.326255909648054</v>
      </c>
      <c r="V129" s="59">
        <f t="shared" si="29"/>
        <v>2.5255822097706188E-2</v>
      </c>
      <c r="W129" s="59">
        <f t="shared" si="30"/>
        <v>1.1365119943967785</v>
      </c>
      <c r="X129" s="59">
        <f t="shared" si="31"/>
        <v>19.462767904044831</v>
      </c>
      <c r="Y129" s="60">
        <v>30</v>
      </c>
      <c r="Z129" s="58">
        <f t="shared" si="23"/>
        <v>15.804216423411475</v>
      </c>
      <c r="AA129" s="61">
        <f t="shared" si="32"/>
        <v>0.49385396603046761</v>
      </c>
      <c r="AB129" s="63">
        <f t="shared" si="24"/>
        <v>1.29</v>
      </c>
      <c r="AC129" s="62">
        <f t="shared" si="25"/>
        <v>0.08</v>
      </c>
      <c r="AD129" s="57">
        <f t="shared" si="33"/>
        <v>4.0725013132551231</v>
      </c>
      <c r="AE129" s="58">
        <f t="shared" si="34"/>
        <v>0.25255822097706188</v>
      </c>
      <c r="AF129" s="58">
        <f t="shared" si="35"/>
        <v>11.365119943967786</v>
      </c>
    </row>
    <row r="130" spans="1:32" x14ac:dyDescent="0.35">
      <c r="A130" s="85"/>
      <c r="B130" s="71">
        <v>44173</v>
      </c>
      <c r="C130" s="106">
        <v>2019</v>
      </c>
      <c r="D130" s="71" t="s">
        <v>932</v>
      </c>
      <c r="E130" s="71" t="s">
        <v>13</v>
      </c>
      <c r="F130" s="78" t="s">
        <v>996</v>
      </c>
      <c r="G130" s="106">
        <v>5</v>
      </c>
      <c r="H130" s="106" t="s">
        <v>952</v>
      </c>
      <c r="I130" s="71" t="s">
        <v>8</v>
      </c>
      <c r="K130" s="39">
        <v>993</v>
      </c>
      <c r="L130" s="39">
        <v>38</v>
      </c>
      <c r="M130" s="39">
        <v>10.96</v>
      </c>
      <c r="N130" s="39">
        <v>88.24</v>
      </c>
      <c r="O130" s="39">
        <v>78.92</v>
      </c>
      <c r="P130" s="34">
        <f t="shared" ref="P130:P146" si="37">100/(N130-M130)*(O130-M130)</f>
        <v>87.939958592132513</v>
      </c>
      <c r="Q130" s="262">
        <f t="shared" si="26"/>
        <v>10.562103354487753</v>
      </c>
      <c r="R130" s="34">
        <v>0.04</v>
      </c>
      <c r="S130" s="48">
        <v>0</v>
      </c>
      <c r="T130" s="59">
        <f t="shared" si="27"/>
        <v>1.1919952913478518E-2</v>
      </c>
      <c r="U130" s="59">
        <f t="shared" si="28"/>
        <v>0.5363978811065333</v>
      </c>
      <c r="V130" s="59">
        <f t="shared" si="29"/>
        <v>0</v>
      </c>
      <c r="W130" s="59">
        <f t="shared" si="30"/>
        <v>0</v>
      </c>
      <c r="X130" s="59">
        <f t="shared" si="31"/>
        <v>0.5363978811065333</v>
      </c>
      <c r="Y130" s="60">
        <v>30</v>
      </c>
      <c r="Z130" s="58">
        <f t="shared" ref="Z130:Z193" si="38">100-P130</f>
        <v>12.060041407867487</v>
      </c>
      <c r="AA130" s="61">
        <f t="shared" si="32"/>
        <v>0.46856974690994702</v>
      </c>
      <c r="AB130" s="63">
        <f t="shared" ref="AB130:AB193" si="39">R130</f>
        <v>0.04</v>
      </c>
      <c r="AC130" s="62">
        <f t="shared" ref="AC130:AC193" si="40">S130</f>
        <v>0</v>
      </c>
      <c r="AD130" s="57">
        <f t="shared" si="33"/>
        <v>0.11919952913478518</v>
      </c>
      <c r="AE130" s="58">
        <f t="shared" si="34"/>
        <v>0</v>
      </c>
      <c r="AF130" s="58">
        <f t="shared" si="35"/>
        <v>0</v>
      </c>
    </row>
    <row r="131" spans="1:32" x14ac:dyDescent="0.35">
      <c r="A131" s="85"/>
      <c r="B131" s="71">
        <v>44173</v>
      </c>
      <c r="C131" s="106">
        <v>2019</v>
      </c>
      <c r="D131" s="71" t="s">
        <v>932</v>
      </c>
      <c r="E131" s="71" t="s">
        <v>13</v>
      </c>
      <c r="F131" s="78" t="s">
        <v>996</v>
      </c>
      <c r="G131" s="106">
        <v>5</v>
      </c>
      <c r="H131" s="106" t="s">
        <v>952</v>
      </c>
      <c r="I131" s="71" t="s">
        <v>12</v>
      </c>
      <c r="K131" s="39">
        <v>994</v>
      </c>
      <c r="L131" s="39">
        <v>34</v>
      </c>
      <c r="M131" s="39">
        <v>11</v>
      </c>
      <c r="N131" s="39">
        <v>86.46</v>
      </c>
      <c r="O131" s="39">
        <v>75.400000000000006</v>
      </c>
      <c r="P131" s="34">
        <f t="shared" si="37"/>
        <v>85.343228200371072</v>
      </c>
      <c r="Q131" s="262">
        <f t="shared" ref="Q131:Q194" si="41">(N131-O131)/N131*100</f>
        <v>12.792042563034917</v>
      </c>
      <c r="R131" s="34">
        <v>0.06</v>
      </c>
      <c r="S131" s="15">
        <v>0.1</v>
      </c>
      <c r="T131" s="59">
        <f t="shared" si="27"/>
        <v>1.8606521739130431E-2</v>
      </c>
      <c r="U131" s="59">
        <f t="shared" si="28"/>
        <v>0.83729347826086942</v>
      </c>
      <c r="V131" s="59">
        <f t="shared" si="29"/>
        <v>3.1010869565217387E-2</v>
      </c>
      <c r="W131" s="59">
        <f t="shared" si="30"/>
        <v>1.3954891304347825</v>
      </c>
      <c r="X131" s="59">
        <f t="shared" si="31"/>
        <v>2.2327826086956519</v>
      </c>
      <c r="Y131" s="60">
        <v>30</v>
      </c>
      <c r="Z131" s="58">
        <f t="shared" si="38"/>
        <v>14.656771799628928</v>
      </c>
      <c r="AA131" s="61">
        <f t="shared" si="32"/>
        <v>0.48586956521739122</v>
      </c>
      <c r="AB131" s="63">
        <f t="shared" si="39"/>
        <v>0.06</v>
      </c>
      <c r="AC131" s="62">
        <f t="shared" si="40"/>
        <v>0.1</v>
      </c>
      <c r="AD131" s="57">
        <f t="shared" si="33"/>
        <v>0.18606521739130433</v>
      </c>
      <c r="AE131" s="58">
        <f t="shared" si="34"/>
        <v>0.31010869565217386</v>
      </c>
      <c r="AF131" s="58">
        <f t="shared" si="35"/>
        <v>13.954891304347825</v>
      </c>
    </row>
    <row r="132" spans="1:32" x14ac:dyDescent="0.35">
      <c r="A132" s="85"/>
      <c r="B132" s="71">
        <v>44173</v>
      </c>
      <c r="C132" s="106">
        <v>2019</v>
      </c>
      <c r="D132" s="71" t="s">
        <v>932</v>
      </c>
      <c r="E132" s="71" t="s">
        <v>13</v>
      </c>
      <c r="F132" s="78" t="s">
        <v>996</v>
      </c>
      <c r="G132" s="106">
        <v>5</v>
      </c>
      <c r="H132" s="106" t="s">
        <v>952</v>
      </c>
      <c r="I132" s="71" t="s">
        <v>11</v>
      </c>
      <c r="K132" s="39">
        <v>995</v>
      </c>
      <c r="L132" s="39">
        <v>43</v>
      </c>
      <c r="M132" s="39">
        <v>11.14</v>
      </c>
      <c r="N132" s="39">
        <v>74.39</v>
      </c>
      <c r="O132" s="39">
        <v>64.87</v>
      </c>
      <c r="P132" s="34">
        <f t="shared" si="37"/>
        <v>84.948616600790515</v>
      </c>
      <c r="Q132" s="262">
        <f t="shared" si="41"/>
        <v>12.797419007931168</v>
      </c>
      <c r="R132" s="34">
        <v>0.09</v>
      </c>
      <c r="S132" s="15">
        <v>0.04</v>
      </c>
      <c r="T132" s="59">
        <f t="shared" si="27"/>
        <v>2.8081239530988268E-2</v>
      </c>
      <c r="U132" s="59">
        <f t="shared" si="28"/>
        <v>1.263655778894472</v>
      </c>
      <c r="V132" s="59">
        <f t="shared" si="29"/>
        <v>1.2480550902661454E-2</v>
      </c>
      <c r="W132" s="59">
        <f t="shared" si="30"/>
        <v>0.56162479061976545</v>
      </c>
      <c r="X132" s="59">
        <f t="shared" si="31"/>
        <v>1.8252805695142373</v>
      </c>
      <c r="Y132" s="60">
        <v>30</v>
      </c>
      <c r="Z132" s="58">
        <f t="shared" si="38"/>
        <v>15.051383399209485</v>
      </c>
      <c r="AA132" s="61">
        <f t="shared" si="32"/>
        <v>0.48859110366648051</v>
      </c>
      <c r="AB132" s="63">
        <f t="shared" si="39"/>
        <v>0.09</v>
      </c>
      <c r="AC132" s="62">
        <f t="shared" si="40"/>
        <v>0.04</v>
      </c>
      <c r="AD132" s="57">
        <f t="shared" si="33"/>
        <v>0.28081239530988267</v>
      </c>
      <c r="AE132" s="58">
        <f t="shared" si="34"/>
        <v>0.12480550902661454</v>
      </c>
      <c r="AF132" s="58">
        <f t="shared" si="35"/>
        <v>5.6162479061976542</v>
      </c>
    </row>
    <row r="133" spans="1:32" x14ac:dyDescent="0.35">
      <c r="A133" s="85"/>
      <c r="B133" s="71">
        <v>44173</v>
      </c>
      <c r="C133" s="106">
        <v>2019</v>
      </c>
      <c r="D133" s="71" t="s">
        <v>932</v>
      </c>
      <c r="E133" s="71" t="s">
        <v>13</v>
      </c>
      <c r="F133" s="78" t="s">
        <v>996</v>
      </c>
      <c r="G133" s="106">
        <v>5</v>
      </c>
      <c r="H133" s="106" t="s">
        <v>952</v>
      </c>
      <c r="I133" s="71" t="s">
        <v>10</v>
      </c>
      <c r="K133" s="39">
        <v>996</v>
      </c>
      <c r="L133" s="39">
        <v>314</v>
      </c>
      <c r="M133" s="39">
        <v>11.33</v>
      </c>
      <c r="N133" s="39">
        <v>90.43</v>
      </c>
      <c r="O133" s="39">
        <v>77.239999999999995</v>
      </c>
      <c r="P133" s="34">
        <f t="shared" si="37"/>
        <v>83.324905183312239</v>
      </c>
      <c r="Q133" s="262">
        <f t="shared" si="41"/>
        <v>14.585867521840109</v>
      </c>
      <c r="R133" s="34">
        <v>3.71</v>
      </c>
      <c r="S133" s="15">
        <v>0.16</v>
      </c>
      <c r="T133" s="59">
        <f t="shared" ref="T133:T196" si="42">AB133*((250+(100*Z133/100))/1000)*(100/(100-(100*Z133/100)))</f>
        <v>1.1873576088605677</v>
      </c>
      <c r="U133" s="59">
        <f t="shared" ref="U133:U196" si="43">IF(Z133="","",T133*(Y133/10*15))</f>
        <v>53.431092398725546</v>
      </c>
      <c r="V133" s="59">
        <f t="shared" ref="V133:V196" si="44">AC133*((250+(100*Z133/100))/1000)*(100/(100-(100*Z133/100)))</f>
        <v>5.120679714762557E-2</v>
      </c>
      <c r="W133" s="59">
        <f t="shared" ref="W133:W196" si="45">IF(Z133="","",V133*(Y133/10*15))</f>
        <v>2.3043058716431508</v>
      </c>
      <c r="X133" s="59">
        <f t="shared" ref="X133:X196" si="46">IF(AB133="","",U133+W133)</f>
        <v>55.735398270368698</v>
      </c>
      <c r="Y133" s="60">
        <v>30</v>
      </c>
      <c r="Z133" s="58">
        <f t="shared" si="38"/>
        <v>16.675094816687761</v>
      </c>
      <c r="AA133" s="61">
        <f t="shared" ref="AA133:AA196" si="47">IF(Z133="","",((400+Z133)/1000)*(100/(100-Z133)))</f>
        <v>0.50006068881808541</v>
      </c>
      <c r="AB133" s="63">
        <f t="shared" si="39"/>
        <v>3.71</v>
      </c>
      <c r="AC133" s="62">
        <f t="shared" si="40"/>
        <v>0.16</v>
      </c>
      <c r="AD133" s="57">
        <f t="shared" ref="AD133:AD196" si="48">T133*10</f>
        <v>11.873576088605677</v>
      </c>
      <c r="AE133" s="58">
        <f t="shared" ref="AE133:AE196" si="49">V133*10</f>
        <v>0.51206797147625571</v>
      </c>
      <c r="AF133" s="58">
        <f t="shared" ref="AF133:AF196" si="50">W133*10</f>
        <v>23.04305871643151</v>
      </c>
    </row>
    <row r="134" spans="1:32" x14ac:dyDescent="0.35">
      <c r="A134" s="85"/>
      <c r="B134" s="71">
        <v>44173</v>
      </c>
      <c r="C134" s="106">
        <v>2019</v>
      </c>
      <c r="D134" s="71" t="s">
        <v>932</v>
      </c>
      <c r="E134" s="71" t="s">
        <v>13</v>
      </c>
      <c r="F134" s="78" t="s">
        <v>996</v>
      </c>
      <c r="G134" s="106">
        <v>5</v>
      </c>
      <c r="H134" s="106" t="s">
        <v>990</v>
      </c>
      <c r="I134" s="71" t="s">
        <v>8</v>
      </c>
      <c r="K134" s="39">
        <v>997</v>
      </c>
      <c r="L134" s="39">
        <v>129</v>
      </c>
      <c r="M134" s="39">
        <v>10.92</v>
      </c>
      <c r="N134" s="39">
        <v>82.9</v>
      </c>
      <c r="O134" s="39">
        <v>73.11</v>
      </c>
      <c r="P134" s="34">
        <f t="shared" si="37"/>
        <v>86.398999722145035</v>
      </c>
      <c r="Q134" s="262">
        <f t="shared" si="41"/>
        <v>11.809408926417376</v>
      </c>
      <c r="R134" s="34">
        <v>0.31</v>
      </c>
      <c r="S134" s="15">
        <v>0.03</v>
      </c>
      <c r="T134" s="59">
        <f t="shared" si="42"/>
        <v>9.4580157581604762E-2</v>
      </c>
      <c r="U134" s="59">
        <f t="shared" si="43"/>
        <v>4.2561070911722148</v>
      </c>
      <c r="V134" s="59">
        <f t="shared" si="44"/>
        <v>9.1529184756391699E-3</v>
      </c>
      <c r="W134" s="59">
        <f t="shared" si="45"/>
        <v>0.41188133140376265</v>
      </c>
      <c r="X134" s="59">
        <f t="shared" si="46"/>
        <v>4.6679884225759771</v>
      </c>
      <c r="Y134" s="60">
        <v>30</v>
      </c>
      <c r="Z134" s="58">
        <f t="shared" si="38"/>
        <v>13.601000277854965</v>
      </c>
      <c r="AA134" s="61">
        <f t="shared" si="47"/>
        <v>0.47871040360186529</v>
      </c>
      <c r="AB134" s="63">
        <f t="shared" si="39"/>
        <v>0.31</v>
      </c>
      <c r="AC134" s="62">
        <f t="shared" si="40"/>
        <v>0.03</v>
      </c>
      <c r="AD134" s="57">
        <f t="shared" si="48"/>
        <v>0.94580157581604762</v>
      </c>
      <c r="AE134" s="58">
        <f t="shared" si="49"/>
        <v>9.1529184756391699E-2</v>
      </c>
      <c r="AF134" s="58">
        <f t="shared" si="50"/>
        <v>4.1188133140376264</v>
      </c>
    </row>
    <row r="135" spans="1:32" x14ac:dyDescent="0.35">
      <c r="A135" s="85"/>
      <c r="B135" s="71">
        <v>44173</v>
      </c>
      <c r="C135" s="106">
        <v>2019</v>
      </c>
      <c r="D135" s="71" t="s">
        <v>932</v>
      </c>
      <c r="E135" s="71" t="s">
        <v>13</v>
      </c>
      <c r="F135" s="78" t="s">
        <v>996</v>
      </c>
      <c r="G135" s="106">
        <v>5</v>
      </c>
      <c r="H135" s="106" t="s">
        <v>990</v>
      </c>
      <c r="I135" s="71" t="s">
        <v>12</v>
      </c>
      <c r="K135" s="39">
        <v>998</v>
      </c>
      <c r="L135" s="39">
        <v>39</v>
      </c>
      <c r="M135" s="39">
        <v>10.9</v>
      </c>
      <c r="N135" s="39">
        <v>98.65</v>
      </c>
      <c r="O135" s="39">
        <v>84.31</v>
      </c>
      <c r="P135" s="34">
        <f t="shared" si="37"/>
        <v>83.658119658119659</v>
      </c>
      <c r="Q135" s="262">
        <f t="shared" si="41"/>
        <v>14.536239229599598</v>
      </c>
      <c r="R135" s="34">
        <v>0.09</v>
      </c>
      <c r="S135" s="15">
        <v>0.03</v>
      </c>
      <c r="T135" s="59">
        <f t="shared" si="42"/>
        <v>2.8653248876174913E-2</v>
      </c>
      <c r="U135" s="59">
        <f t="shared" si="43"/>
        <v>1.2893961994278711</v>
      </c>
      <c r="V135" s="59">
        <f t="shared" si="44"/>
        <v>9.5510829587249716E-3</v>
      </c>
      <c r="W135" s="59">
        <f t="shared" si="45"/>
        <v>0.42979873314262373</v>
      </c>
      <c r="X135" s="59">
        <f t="shared" si="46"/>
        <v>1.7191949325704949</v>
      </c>
      <c r="Y135" s="60">
        <v>30</v>
      </c>
      <c r="Z135" s="58">
        <f t="shared" si="38"/>
        <v>16.341880341880341</v>
      </c>
      <c r="AA135" s="61">
        <f t="shared" si="47"/>
        <v>0.49767061708214144</v>
      </c>
      <c r="AB135" s="63">
        <f t="shared" si="39"/>
        <v>0.09</v>
      </c>
      <c r="AC135" s="62">
        <f t="shared" si="40"/>
        <v>0.03</v>
      </c>
      <c r="AD135" s="57">
        <f t="shared" si="48"/>
        <v>0.28653248876174914</v>
      </c>
      <c r="AE135" s="58">
        <f t="shared" si="49"/>
        <v>9.5510829587249713E-2</v>
      </c>
      <c r="AF135" s="58">
        <f t="shared" si="50"/>
        <v>4.2979873314262376</v>
      </c>
    </row>
    <row r="136" spans="1:32" x14ac:dyDescent="0.35">
      <c r="A136" s="85"/>
      <c r="B136" s="71">
        <v>44173</v>
      </c>
      <c r="C136" s="106">
        <v>2019</v>
      </c>
      <c r="D136" s="71" t="s">
        <v>932</v>
      </c>
      <c r="E136" s="71" t="s">
        <v>13</v>
      </c>
      <c r="F136" s="78" t="s">
        <v>996</v>
      </c>
      <c r="G136" s="106">
        <v>5</v>
      </c>
      <c r="H136" s="106" t="s">
        <v>990</v>
      </c>
      <c r="I136" s="71" t="s">
        <v>11</v>
      </c>
      <c r="K136" s="39">
        <v>999</v>
      </c>
      <c r="L136" s="39">
        <v>128</v>
      </c>
      <c r="M136" s="39">
        <v>10.91</v>
      </c>
      <c r="N136" s="39">
        <v>85.72</v>
      </c>
      <c r="O136" s="39">
        <v>74.56</v>
      </c>
      <c r="P136" s="34">
        <f t="shared" si="37"/>
        <v>85.082208260927686</v>
      </c>
      <c r="Q136" s="262">
        <f t="shared" si="41"/>
        <v>13.019132057862807</v>
      </c>
      <c r="R136" s="34">
        <v>0.15</v>
      </c>
      <c r="S136" s="15">
        <v>0.02</v>
      </c>
      <c r="T136" s="59">
        <f t="shared" si="42"/>
        <v>4.6705027494108396E-2</v>
      </c>
      <c r="U136" s="59">
        <f t="shared" si="43"/>
        <v>2.1017262372348777</v>
      </c>
      <c r="V136" s="59">
        <f t="shared" si="44"/>
        <v>6.2273369992144533E-3</v>
      </c>
      <c r="W136" s="59">
        <f t="shared" si="45"/>
        <v>0.28023016496465042</v>
      </c>
      <c r="X136" s="59">
        <f t="shared" si="46"/>
        <v>2.3819564021995281</v>
      </c>
      <c r="Y136" s="60">
        <v>30</v>
      </c>
      <c r="Z136" s="58">
        <f t="shared" si="38"/>
        <v>14.917791739072314</v>
      </c>
      <c r="AA136" s="61">
        <f t="shared" si="47"/>
        <v>0.48766692851531807</v>
      </c>
      <c r="AB136" s="63">
        <f t="shared" si="39"/>
        <v>0.15</v>
      </c>
      <c r="AC136" s="62">
        <f t="shared" si="40"/>
        <v>0.02</v>
      </c>
      <c r="AD136" s="57">
        <f t="shared" si="48"/>
        <v>0.46705027494108398</v>
      </c>
      <c r="AE136" s="58">
        <f t="shared" si="49"/>
        <v>6.2273369992144535E-2</v>
      </c>
      <c r="AF136" s="58">
        <f t="shared" si="50"/>
        <v>2.8023016496465041</v>
      </c>
    </row>
    <row r="137" spans="1:32" x14ac:dyDescent="0.35">
      <c r="A137" s="85"/>
      <c r="B137" s="71">
        <v>44173</v>
      </c>
      <c r="C137" s="106">
        <v>2019</v>
      </c>
      <c r="D137" s="71" t="s">
        <v>932</v>
      </c>
      <c r="E137" s="71" t="s">
        <v>13</v>
      </c>
      <c r="F137" s="78" t="s">
        <v>996</v>
      </c>
      <c r="G137" s="106">
        <v>5</v>
      </c>
      <c r="H137" s="106" t="s">
        <v>990</v>
      </c>
      <c r="I137" s="71" t="s">
        <v>10</v>
      </c>
      <c r="K137" s="39">
        <v>1000</v>
      </c>
      <c r="L137" s="39">
        <v>313</v>
      </c>
      <c r="M137" s="39">
        <v>11.2</v>
      </c>
      <c r="N137" s="39">
        <v>76.39</v>
      </c>
      <c r="O137" s="39">
        <v>65.7</v>
      </c>
      <c r="P137" s="34">
        <f t="shared" si="37"/>
        <v>83.601779414020555</v>
      </c>
      <c r="Q137" s="262">
        <f t="shared" si="41"/>
        <v>13.993978269406988</v>
      </c>
      <c r="R137" s="34">
        <v>1.1499999999999999</v>
      </c>
      <c r="S137" s="15">
        <v>0.15</v>
      </c>
      <c r="T137" s="59">
        <f t="shared" si="42"/>
        <v>0.36644908256880737</v>
      </c>
      <c r="U137" s="59">
        <f t="shared" si="43"/>
        <v>16.490208715596332</v>
      </c>
      <c r="V137" s="59">
        <f t="shared" si="44"/>
        <v>4.7797706422018346E-2</v>
      </c>
      <c r="W137" s="59">
        <f t="shared" si="45"/>
        <v>2.1508967889908255</v>
      </c>
      <c r="X137" s="59">
        <f t="shared" si="46"/>
        <v>18.641105504587156</v>
      </c>
      <c r="Y137" s="60">
        <v>30</v>
      </c>
      <c r="Z137" s="58">
        <f t="shared" si="38"/>
        <v>16.398220585979445</v>
      </c>
      <c r="AA137" s="61">
        <f t="shared" si="47"/>
        <v>0.49807339449541288</v>
      </c>
      <c r="AB137" s="63">
        <f t="shared" si="39"/>
        <v>1.1499999999999999</v>
      </c>
      <c r="AC137" s="62">
        <f t="shared" si="40"/>
        <v>0.15</v>
      </c>
      <c r="AD137" s="57">
        <f t="shared" si="48"/>
        <v>3.6644908256880737</v>
      </c>
      <c r="AE137" s="58">
        <f t="shared" si="49"/>
        <v>0.47797706422018349</v>
      </c>
      <c r="AF137" s="58">
        <f t="shared" si="50"/>
        <v>21.508967889908256</v>
      </c>
    </row>
    <row r="138" spans="1:32" x14ac:dyDescent="0.35">
      <c r="A138" s="85"/>
      <c r="B138" s="71">
        <v>44173</v>
      </c>
      <c r="C138" s="106">
        <v>2019</v>
      </c>
      <c r="D138" s="71" t="s">
        <v>932</v>
      </c>
      <c r="E138" s="71" t="s">
        <v>14</v>
      </c>
      <c r="F138" s="78" t="s">
        <v>992</v>
      </c>
      <c r="G138" s="106">
        <v>1</v>
      </c>
      <c r="H138" s="106" t="s">
        <v>952</v>
      </c>
      <c r="I138" s="71" t="s">
        <v>8</v>
      </c>
      <c r="K138" s="39">
        <v>1001</v>
      </c>
      <c r="L138" s="39">
        <v>35</v>
      </c>
      <c r="M138" s="39">
        <v>11.03</v>
      </c>
      <c r="N138" s="39">
        <v>82.93</v>
      </c>
      <c r="O138" s="39">
        <v>73.709999999999994</v>
      </c>
      <c r="P138" s="34">
        <f t="shared" si="37"/>
        <v>87.17663421418635</v>
      </c>
      <c r="Q138" s="262">
        <f t="shared" si="41"/>
        <v>11.117810201374668</v>
      </c>
      <c r="R138" s="200">
        <v>0.17</v>
      </c>
      <c r="S138" s="82">
        <v>0.05</v>
      </c>
      <c r="T138" s="59">
        <f t="shared" si="42"/>
        <v>5.1252233567326118E-2</v>
      </c>
      <c r="U138" s="59">
        <f t="shared" si="43"/>
        <v>2.3063505105296751</v>
      </c>
      <c r="V138" s="59">
        <f t="shared" si="44"/>
        <v>1.5074186343331211E-2</v>
      </c>
      <c r="W138" s="59">
        <f t="shared" si="45"/>
        <v>0.67833838544990444</v>
      </c>
      <c r="X138" s="59">
        <f t="shared" si="46"/>
        <v>2.9846888959795796</v>
      </c>
      <c r="Y138" s="60">
        <v>30</v>
      </c>
      <c r="Z138" s="58">
        <f t="shared" si="38"/>
        <v>12.82336578581365</v>
      </c>
      <c r="AA138" s="61">
        <f t="shared" si="47"/>
        <v>0.4735481812380346</v>
      </c>
      <c r="AB138" s="63">
        <f t="shared" si="39"/>
        <v>0.17</v>
      </c>
      <c r="AC138" s="62">
        <f t="shared" si="40"/>
        <v>0.05</v>
      </c>
      <c r="AD138" s="57">
        <f t="shared" si="48"/>
        <v>0.51252233567326122</v>
      </c>
      <c r="AE138" s="58">
        <f t="shared" si="49"/>
        <v>0.15074186343331211</v>
      </c>
      <c r="AF138" s="58">
        <f t="shared" si="50"/>
        <v>6.7833838544990446</v>
      </c>
    </row>
    <row r="139" spans="1:32" x14ac:dyDescent="0.35">
      <c r="A139" s="85"/>
      <c r="B139" s="71">
        <v>44173</v>
      </c>
      <c r="C139" s="106">
        <v>2019</v>
      </c>
      <c r="D139" s="71" t="s">
        <v>932</v>
      </c>
      <c r="E139" s="71" t="s">
        <v>14</v>
      </c>
      <c r="F139" s="78" t="s">
        <v>992</v>
      </c>
      <c r="G139" s="106">
        <v>1</v>
      </c>
      <c r="H139" s="106" t="s">
        <v>952</v>
      </c>
      <c r="I139" s="71" t="s">
        <v>12</v>
      </c>
      <c r="K139" s="39">
        <v>1002</v>
      </c>
      <c r="L139" s="39">
        <v>37</v>
      </c>
      <c r="M139" s="39">
        <v>11.08</v>
      </c>
      <c r="N139" s="39">
        <v>77.86</v>
      </c>
      <c r="O139" s="39">
        <v>67.58</v>
      </c>
      <c r="P139" s="34">
        <f t="shared" si="37"/>
        <v>84.60616951182989</v>
      </c>
      <c r="Q139" s="262">
        <f t="shared" si="41"/>
        <v>13.203185204212692</v>
      </c>
      <c r="R139" s="200">
        <v>0.28999999999999998</v>
      </c>
      <c r="S139" s="82">
        <v>0.08</v>
      </c>
      <c r="T139" s="59">
        <f t="shared" si="42"/>
        <v>9.0967610619469022E-2</v>
      </c>
      <c r="U139" s="59">
        <f t="shared" si="43"/>
        <v>4.093542477876106</v>
      </c>
      <c r="V139" s="59">
        <f t="shared" si="44"/>
        <v>2.5094513274336285E-2</v>
      </c>
      <c r="W139" s="59">
        <f t="shared" si="45"/>
        <v>1.1292530973451329</v>
      </c>
      <c r="X139" s="59">
        <f t="shared" si="46"/>
        <v>5.2227955752212392</v>
      </c>
      <c r="Y139" s="60">
        <v>30</v>
      </c>
      <c r="Z139" s="58">
        <f t="shared" si="38"/>
        <v>15.39383048817011</v>
      </c>
      <c r="AA139" s="61">
        <f t="shared" si="47"/>
        <v>0.49097345132743364</v>
      </c>
      <c r="AB139" s="63">
        <f t="shared" si="39"/>
        <v>0.28999999999999998</v>
      </c>
      <c r="AC139" s="62">
        <f t="shared" si="40"/>
        <v>0.08</v>
      </c>
      <c r="AD139" s="57">
        <f t="shared" si="48"/>
        <v>0.90967610619469019</v>
      </c>
      <c r="AE139" s="58">
        <f t="shared" si="49"/>
        <v>0.25094513274336283</v>
      </c>
      <c r="AF139" s="58">
        <f t="shared" si="50"/>
        <v>11.29253097345133</v>
      </c>
    </row>
    <row r="140" spans="1:32" x14ac:dyDescent="0.35">
      <c r="A140" s="85"/>
      <c r="B140" s="71">
        <v>44173</v>
      </c>
      <c r="C140" s="106">
        <v>2019</v>
      </c>
      <c r="D140" s="71" t="s">
        <v>932</v>
      </c>
      <c r="E140" s="71" t="s">
        <v>14</v>
      </c>
      <c r="F140" s="78" t="s">
        <v>992</v>
      </c>
      <c r="G140" s="106">
        <v>1</v>
      </c>
      <c r="H140" s="106" t="s">
        <v>952</v>
      </c>
      <c r="I140" s="71" t="s">
        <v>11</v>
      </c>
      <c r="K140" s="39">
        <v>1003</v>
      </c>
      <c r="L140" s="39">
        <v>212</v>
      </c>
      <c r="M140" s="39">
        <v>10.97</v>
      </c>
      <c r="N140" s="39">
        <v>100.52</v>
      </c>
      <c r="O140" s="39">
        <v>87.37</v>
      </c>
      <c r="P140" s="34">
        <f t="shared" si="37"/>
        <v>85.315466219988835</v>
      </c>
      <c r="Q140" s="262">
        <f t="shared" si="41"/>
        <v>13.081973736569829</v>
      </c>
      <c r="R140" s="200">
        <v>0.47</v>
      </c>
      <c r="S140" s="82">
        <v>0</v>
      </c>
      <c r="T140" s="59">
        <f t="shared" si="42"/>
        <v>0.14581380890052353</v>
      </c>
      <c r="U140" s="59">
        <f t="shared" si="43"/>
        <v>6.5616214005235589</v>
      </c>
      <c r="V140" s="59">
        <f t="shared" si="44"/>
        <v>0</v>
      </c>
      <c r="W140" s="59">
        <f t="shared" si="45"/>
        <v>0</v>
      </c>
      <c r="X140" s="59">
        <f t="shared" si="46"/>
        <v>6.5616214005235589</v>
      </c>
      <c r="Y140" s="60">
        <v>30</v>
      </c>
      <c r="Z140" s="58">
        <f t="shared" si="38"/>
        <v>14.684533780011165</v>
      </c>
      <c r="AA140" s="61">
        <f t="shared" si="47"/>
        <v>0.48606020942408379</v>
      </c>
      <c r="AB140" s="63">
        <f t="shared" si="39"/>
        <v>0.47</v>
      </c>
      <c r="AC140" s="62">
        <f t="shared" si="40"/>
        <v>0</v>
      </c>
      <c r="AD140" s="57">
        <f t="shared" si="48"/>
        <v>1.4581380890052353</v>
      </c>
      <c r="AE140" s="58">
        <f t="shared" si="49"/>
        <v>0</v>
      </c>
      <c r="AF140" s="58">
        <f t="shared" si="50"/>
        <v>0</v>
      </c>
    </row>
    <row r="141" spans="1:32" x14ac:dyDescent="0.35">
      <c r="B141" s="71">
        <v>44173</v>
      </c>
      <c r="C141" s="106">
        <v>2019</v>
      </c>
      <c r="D141" s="71" t="s">
        <v>932</v>
      </c>
      <c r="E141" s="71" t="s">
        <v>14</v>
      </c>
      <c r="F141" s="78" t="s">
        <v>992</v>
      </c>
      <c r="G141" s="106">
        <v>1</v>
      </c>
      <c r="H141" s="106" t="s">
        <v>952</v>
      </c>
      <c r="I141" s="71" t="s">
        <v>10</v>
      </c>
      <c r="K141" s="39">
        <v>1004</v>
      </c>
      <c r="L141" s="39">
        <v>315</v>
      </c>
      <c r="M141" s="39">
        <v>10.91</v>
      </c>
      <c r="N141" s="39">
        <v>85.17</v>
      </c>
      <c r="O141" s="39">
        <v>73.06</v>
      </c>
      <c r="P141" s="33">
        <f t="shared" si="37"/>
        <v>83.692431995690825</v>
      </c>
      <c r="Q141" s="262">
        <f t="shared" si="41"/>
        <v>14.218621580368673</v>
      </c>
      <c r="R141" s="200">
        <v>2.2200000000000002</v>
      </c>
      <c r="S141" s="82">
        <v>0.17</v>
      </c>
      <c r="T141" s="59">
        <f t="shared" si="42"/>
        <v>0.70639935639581652</v>
      </c>
      <c r="U141" s="59">
        <f t="shared" si="43"/>
        <v>31.787971037811744</v>
      </c>
      <c r="V141" s="59">
        <f t="shared" si="44"/>
        <v>5.4093644408688656E-2</v>
      </c>
      <c r="W141" s="59">
        <f t="shared" si="45"/>
        <v>2.4342139983909896</v>
      </c>
      <c r="X141" s="59">
        <f t="shared" si="46"/>
        <v>34.222185036202731</v>
      </c>
      <c r="Y141" s="60">
        <v>30</v>
      </c>
      <c r="Z141" s="58">
        <f t="shared" si="38"/>
        <v>16.307568004309175</v>
      </c>
      <c r="AA141" s="61">
        <f t="shared" si="47"/>
        <v>0.49742558326629116</v>
      </c>
      <c r="AB141" s="63">
        <f t="shared" si="39"/>
        <v>2.2200000000000002</v>
      </c>
      <c r="AC141" s="62">
        <f t="shared" si="40"/>
        <v>0.17</v>
      </c>
      <c r="AD141" s="57">
        <f t="shared" si="48"/>
        <v>7.0639935639581655</v>
      </c>
      <c r="AE141" s="58">
        <f t="shared" si="49"/>
        <v>0.54093644408688657</v>
      </c>
      <c r="AF141" s="58">
        <f t="shared" si="50"/>
        <v>24.342139983909895</v>
      </c>
    </row>
    <row r="142" spans="1:32" x14ac:dyDescent="0.35">
      <c r="B142" s="71">
        <v>44173</v>
      </c>
      <c r="C142" s="106">
        <v>2019</v>
      </c>
      <c r="D142" s="71" t="s">
        <v>932</v>
      </c>
      <c r="E142" s="71" t="s">
        <v>14</v>
      </c>
      <c r="F142" s="78" t="s">
        <v>992</v>
      </c>
      <c r="G142" s="106">
        <v>1</v>
      </c>
      <c r="H142" s="106" t="s">
        <v>990</v>
      </c>
      <c r="I142" s="71" t="s">
        <v>8</v>
      </c>
      <c r="K142" s="39">
        <v>1005</v>
      </c>
      <c r="L142" s="39">
        <v>214</v>
      </c>
      <c r="M142" s="39">
        <v>10.88</v>
      </c>
      <c r="N142" s="39">
        <v>76.66</v>
      </c>
      <c r="O142" s="39">
        <v>67.41</v>
      </c>
      <c r="P142" s="33">
        <f t="shared" si="37"/>
        <v>85.937975068409841</v>
      </c>
      <c r="Q142" s="262">
        <f t="shared" si="41"/>
        <v>12.066266631881033</v>
      </c>
      <c r="R142" s="200">
        <v>0.45</v>
      </c>
      <c r="S142" s="82">
        <v>0</v>
      </c>
      <c r="T142" s="59">
        <f t="shared" si="42"/>
        <v>0.13827171413408812</v>
      </c>
      <c r="U142" s="59">
        <f t="shared" si="43"/>
        <v>6.2222271360339656</v>
      </c>
      <c r="V142" s="59">
        <f t="shared" si="44"/>
        <v>0</v>
      </c>
      <c r="W142" s="59">
        <f t="shared" si="45"/>
        <v>0</v>
      </c>
      <c r="X142" s="59">
        <f t="shared" si="46"/>
        <v>6.2222271360339656</v>
      </c>
      <c r="Y142" s="60">
        <v>30</v>
      </c>
      <c r="Z142" s="58">
        <f t="shared" si="38"/>
        <v>14.062024931590159</v>
      </c>
      <c r="AA142" s="61">
        <f t="shared" si="47"/>
        <v>0.48181496550504166</v>
      </c>
      <c r="AB142" s="63">
        <f t="shared" si="39"/>
        <v>0.45</v>
      </c>
      <c r="AC142" s="62">
        <f t="shared" si="40"/>
        <v>0</v>
      </c>
      <c r="AD142" s="57">
        <f t="shared" si="48"/>
        <v>1.3827171413408812</v>
      </c>
      <c r="AE142" s="58">
        <f t="shared" si="49"/>
        <v>0</v>
      </c>
      <c r="AF142" s="58">
        <f t="shared" si="50"/>
        <v>0</v>
      </c>
    </row>
    <row r="143" spans="1:32" x14ac:dyDescent="0.35">
      <c r="B143" s="71">
        <v>44173</v>
      </c>
      <c r="C143" s="106">
        <v>2019</v>
      </c>
      <c r="D143" s="71" t="s">
        <v>932</v>
      </c>
      <c r="E143" s="71" t="s">
        <v>14</v>
      </c>
      <c r="F143" s="78" t="s">
        <v>992</v>
      </c>
      <c r="G143" s="106">
        <v>1</v>
      </c>
      <c r="H143" s="106" t="s">
        <v>990</v>
      </c>
      <c r="I143" s="71" t="s">
        <v>12</v>
      </c>
      <c r="K143" s="39">
        <v>1006</v>
      </c>
      <c r="L143" s="39">
        <v>44</v>
      </c>
      <c r="M143" s="39">
        <v>11.19</v>
      </c>
      <c r="N143" s="39">
        <v>76.400000000000006</v>
      </c>
      <c r="O143" s="39">
        <v>66.3</v>
      </c>
      <c r="P143" s="33">
        <f t="shared" si="37"/>
        <v>84.511577978837593</v>
      </c>
      <c r="Q143" s="262">
        <f t="shared" si="41"/>
        <v>13.219895287958124</v>
      </c>
      <c r="R143" s="200">
        <v>0.39</v>
      </c>
      <c r="S143" s="82">
        <v>0.01</v>
      </c>
      <c r="T143" s="59">
        <f t="shared" si="42"/>
        <v>0.12251633097441482</v>
      </c>
      <c r="U143" s="59">
        <f t="shared" si="43"/>
        <v>5.5132348938486668</v>
      </c>
      <c r="V143" s="59">
        <f t="shared" si="44"/>
        <v>3.1414443839593545E-3</v>
      </c>
      <c r="W143" s="59">
        <f t="shared" si="45"/>
        <v>0.14136499727817095</v>
      </c>
      <c r="X143" s="59">
        <f t="shared" si="46"/>
        <v>5.6545998911268374</v>
      </c>
      <c r="Y143" s="60">
        <v>30</v>
      </c>
      <c r="Z143" s="58">
        <f t="shared" si="38"/>
        <v>15.488422021162407</v>
      </c>
      <c r="AA143" s="61">
        <f t="shared" si="47"/>
        <v>0.49163491199419351</v>
      </c>
      <c r="AB143" s="63">
        <f t="shared" si="39"/>
        <v>0.39</v>
      </c>
      <c r="AC143" s="62">
        <f t="shared" si="40"/>
        <v>0.01</v>
      </c>
      <c r="AD143" s="57">
        <f t="shared" si="48"/>
        <v>1.2251633097441481</v>
      </c>
      <c r="AE143" s="58">
        <f t="shared" si="49"/>
        <v>3.1414443839593548E-2</v>
      </c>
      <c r="AF143" s="58">
        <f t="shared" si="50"/>
        <v>1.4136499727817096</v>
      </c>
    </row>
    <row r="144" spans="1:32" x14ac:dyDescent="0.35">
      <c r="B144" s="71">
        <v>44173</v>
      </c>
      <c r="C144" s="106">
        <v>2019</v>
      </c>
      <c r="D144" s="71" t="s">
        <v>932</v>
      </c>
      <c r="E144" s="71" t="s">
        <v>14</v>
      </c>
      <c r="F144" s="78" t="s">
        <v>992</v>
      </c>
      <c r="G144" s="106">
        <v>1</v>
      </c>
      <c r="H144" s="106" t="s">
        <v>990</v>
      </c>
      <c r="I144" s="71" t="s">
        <v>11</v>
      </c>
      <c r="K144" s="39">
        <v>1007</v>
      </c>
      <c r="L144" s="39">
        <v>30</v>
      </c>
      <c r="M144" s="39">
        <v>10.92</v>
      </c>
      <c r="N144" s="39">
        <v>90.36</v>
      </c>
      <c r="O144" s="39">
        <v>78.36</v>
      </c>
      <c r="P144" s="33">
        <f t="shared" si="37"/>
        <v>84.894259818731115</v>
      </c>
      <c r="Q144" s="262">
        <f t="shared" si="41"/>
        <v>13.280212483399733</v>
      </c>
      <c r="R144" s="200">
        <v>0.36</v>
      </c>
      <c r="S144" s="82">
        <v>0.06</v>
      </c>
      <c r="T144" s="59">
        <f t="shared" si="42"/>
        <v>0.11241992882562278</v>
      </c>
      <c r="U144" s="59">
        <f t="shared" si="43"/>
        <v>5.0588967971530252</v>
      </c>
      <c r="V144" s="59">
        <f t="shared" si="44"/>
        <v>1.8736654804270461E-2</v>
      </c>
      <c r="W144" s="59">
        <f t="shared" si="45"/>
        <v>0.84314946619217079</v>
      </c>
      <c r="X144" s="59">
        <f t="shared" si="46"/>
        <v>5.9020462633451958</v>
      </c>
      <c r="Y144" s="60">
        <v>30</v>
      </c>
      <c r="Z144" s="58">
        <f t="shared" si="38"/>
        <v>15.105740181268885</v>
      </c>
      <c r="AA144" s="61">
        <f t="shared" si="47"/>
        <v>0.48896797153024907</v>
      </c>
      <c r="AB144" s="63">
        <f t="shared" si="39"/>
        <v>0.36</v>
      </c>
      <c r="AC144" s="62">
        <f t="shared" si="40"/>
        <v>0.06</v>
      </c>
      <c r="AD144" s="57">
        <f t="shared" si="48"/>
        <v>1.1241992882562277</v>
      </c>
      <c r="AE144" s="58">
        <f t="shared" si="49"/>
        <v>0.18736654804270461</v>
      </c>
      <c r="AF144" s="58">
        <f t="shared" si="50"/>
        <v>8.4314946619217075</v>
      </c>
    </row>
    <row r="145" spans="2:32" x14ac:dyDescent="0.35">
      <c r="B145" s="71">
        <v>44173</v>
      </c>
      <c r="C145" s="106">
        <v>2019</v>
      </c>
      <c r="D145" s="71" t="s">
        <v>932</v>
      </c>
      <c r="E145" s="71" t="s">
        <v>14</v>
      </c>
      <c r="F145" s="78" t="s">
        <v>992</v>
      </c>
      <c r="G145" s="106">
        <v>1</v>
      </c>
      <c r="H145" s="106" t="s">
        <v>990</v>
      </c>
      <c r="I145" s="71" t="s">
        <v>10</v>
      </c>
      <c r="K145" s="39">
        <v>1008</v>
      </c>
      <c r="L145" s="39">
        <v>308</v>
      </c>
      <c r="M145" s="39">
        <v>11.17</v>
      </c>
      <c r="N145" s="39">
        <v>87.15</v>
      </c>
      <c r="O145" s="39">
        <v>75.09</v>
      </c>
      <c r="P145" s="33">
        <f t="shared" si="37"/>
        <v>84.127401947881026</v>
      </c>
      <c r="Q145" s="262">
        <f t="shared" si="41"/>
        <v>13.838209982788296</v>
      </c>
      <c r="R145" s="200">
        <v>2.13</v>
      </c>
      <c r="S145" s="82">
        <v>0.24</v>
      </c>
      <c r="T145" s="59">
        <f t="shared" si="42"/>
        <v>0.67315597622027523</v>
      </c>
      <c r="U145" s="59">
        <f t="shared" si="43"/>
        <v>30.292018929912384</v>
      </c>
      <c r="V145" s="59">
        <f t="shared" si="44"/>
        <v>7.5848560700876089E-2</v>
      </c>
      <c r="W145" s="59">
        <f t="shared" si="45"/>
        <v>3.413185231539424</v>
      </c>
      <c r="X145" s="59">
        <f t="shared" si="46"/>
        <v>33.70520416145181</v>
      </c>
      <c r="Y145" s="60">
        <v>30</v>
      </c>
      <c r="Z145" s="58">
        <f t="shared" si="38"/>
        <v>15.872598052118974</v>
      </c>
      <c r="AA145" s="61">
        <f t="shared" si="47"/>
        <v>0.4943366708385481</v>
      </c>
      <c r="AB145" s="63">
        <f t="shared" si="39"/>
        <v>2.13</v>
      </c>
      <c r="AC145" s="62">
        <f t="shared" si="40"/>
        <v>0.24</v>
      </c>
      <c r="AD145" s="57">
        <f t="shared" si="48"/>
        <v>6.7315597622027523</v>
      </c>
      <c r="AE145" s="58">
        <f t="shared" si="49"/>
        <v>0.75848560700876089</v>
      </c>
      <c r="AF145" s="58">
        <f t="shared" si="50"/>
        <v>34.131852315394241</v>
      </c>
    </row>
    <row r="146" spans="2:32" x14ac:dyDescent="0.35">
      <c r="B146" s="71">
        <v>44173</v>
      </c>
      <c r="C146" s="106">
        <v>2020</v>
      </c>
      <c r="D146" s="71" t="s">
        <v>932</v>
      </c>
      <c r="E146" s="71" t="s">
        <v>15</v>
      </c>
      <c r="F146" s="78" t="s">
        <v>993</v>
      </c>
      <c r="G146" s="106">
        <v>2</v>
      </c>
      <c r="H146" s="106" t="s">
        <v>952</v>
      </c>
      <c r="I146" s="71" t="s">
        <v>8</v>
      </c>
      <c r="K146" s="39">
        <v>1009</v>
      </c>
      <c r="L146" s="39">
        <v>228</v>
      </c>
      <c r="M146" s="39">
        <v>10.88</v>
      </c>
      <c r="N146" s="39">
        <v>81.99</v>
      </c>
      <c r="O146" s="39">
        <v>71.94</v>
      </c>
      <c r="P146" s="33">
        <f t="shared" si="37"/>
        <v>85.866966671354234</v>
      </c>
      <c r="Q146" s="262">
        <f t="shared" si="41"/>
        <v>12.257592389315768</v>
      </c>
      <c r="R146" s="200">
        <v>0.35</v>
      </c>
      <c r="S146" s="82">
        <v>0.01</v>
      </c>
      <c r="T146" s="59">
        <f t="shared" si="42"/>
        <v>0.10766254503766785</v>
      </c>
      <c r="U146" s="59">
        <f t="shared" si="43"/>
        <v>4.8448145266950533</v>
      </c>
      <c r="V146" s="59">
        <f t="shared" si="44"/>
        <v>3.076072715361939E-3</v>
      </c>
      <c r="W146" s="59">
        <f t="shared" si="45"/>
        <v>0.13842327219128725</v>
      </c>
      <c r="X146" s="59">
        <f t="shared" si="46"/>
        <v>4.983237798886341</v>
      </c>
      <c r="Y146" s="60">
        <v>30</v>
      </c>
      <c r="Z146" s="58">
        <f t="shared" si="38"/>
        <v>14.133033328645766</v>
      </c>
      <c r="AA146" s="61">
        <f t="shared" si="47"/>
        <v>0.48229610219456276</v>
      </c>
      <c r="AB146" s="63">
        <f t="shared" si="39"/>
        <v>0.35</v>
      </c>
      <c r="AC146" s="62">
        <f t="shared" si="40"/>
        <v>0.01</v>
      </c>
      <c r="AD146" s="57">
        <f t="shared" si="48"/>
        <v>1.0766254503766786</v>
      </c>
      <c r="AE146" s="58">
        <f t="shared" si="49"/>
        <v>3.076072715361939E-2</v>
      </c>
      <c r="AF146" s="58">
        <f t="shared" si="50"/>
        <v>1.3842327219128725</v>
      </c>
    </row>
    <row r="147" spans="2:32" x14ac:dyDescent="0.35">
      <c r="B147" s="71">
        <v>44173</v>
      </c>
      <c r="C147" s="106">
        <v>2021</v>
      </c>
      <c r="D147" s="71" t="s">
        <v>932</v>
      </c>
      <c r="E147" s="71" t="s">
        <v>15</v>
      </c>
      <c r="F147" s="78" t="s">
        <v>993</v>
      </c>
      <c r="G147" s="106">
        <v>2</v>
      </c>
      <c r="H147" s="106" t="s">
        <v>952</v>
      </c>
      <c r="I147" s="71" t="s">
        <v>12</v>
      </c>
      <c r="K147" s="39">
        <v>1010</v>
      </c>
      <c r="L147" s="39">
        <v>59</v>
      </c>
      <c r="M147" s="39">
        <v>11.21</v>
      </c>
      <c r="N147" s="39">
        <v>58.99</v>
      </c>
      <c r="O147" s="41">
        <v>74.5</v>
      </c>
      <c r="P147" s="93">
        <v>84.695699958785539</v>
      </c>
      <c r="Q147" s="262">
        <f t="shared" si="41"/>
        <v>-26.292591964739781</v>
      </c>
      <c r="R147" s="200">
        <v>0.18</v>
      </c>
      <c r="S147" s="82">
        <v>0</v>
      </c>
      <c r="T147" s="59">
        <f t="shared" si="42"/>
        <v>5.638394160583942E-2</v>
      </c>
      <c r="U147" s="59">
        <f t="shared" si="43"/>
        <v>2.5372773722627739</v>
      </c>
      <c r="V147" s="59">
        <f t="shared" si="44"/>
        <v>0</v>
      </c>
      <c r="W147" s="59">
        <f t="shared" si="45"/>
        <v>0</v>
      </c>
      <c r="X147" s="59">
        <f t="shared" si="46"/>
        <v>2.5372773722627739</v>
      </c>
      <c r="Y147" s="60">
        <v>30</v>
      </c>
      <c r="Z147" s="58">
        <f t="shared" si="38"/>
        <v>15.304300041214461</v>
      </c>
      <c r="AA147" s="61">
        <f t="shared" si="47"/>
        <v>0.49034874290348746</v>
      </c>
      <c r="AB147" s="63">
        <f t="shared" si="39"/>
        <v>0.18</v>
      </c>
      <c r="AC147" s="62">
        <f t="shared" si="40"/>
        <v>0</v>
      </c>
      <c r="AD147" s="57">
        <f t="shared" si="48"/>
        <v>0.56383941605839416</v>
      </c>
      <c r="AE147" s="58">
        <f t="shared" si="49"/>
        <v>0</v>
      </c>
      <c r="AF147" s="58">
        <f t="shared" si="50"/>
        <v>0</v>
      </c>
    </row>
    <row r="148" spans="2:32" x14ac:dyDescent="0.35">
      <c r="B148" s="71">
        <v>44173</v>
      </c>
      <c r="C148" s="106">
        <v>2022</v>
      </c>
      <c r="D148" s="71" t="s">
        <v>932</v>
      </c>
      <c r="E148" s="71" t="s">
        <v>15</v>
      </c>
      <c r="F148" s="78" t="s">
        <v>993</v>
      </c>
      <c r="G148" s="106">
        <v>2</v>
      </c>
      <c r="H148" s="106" t="s">
        <v>952</v>
      </c>
      <c r="I148" s="71" t="s">
        <v>11</v>
      </c>
      <c r="K148" s="39">
        <v>1011</v>
      </c>
      <c r="L148" s="39">
        <v>138</v>
      </c>
      <c r="M148" s="39">
        <v>10.99</v>
      </c>
      <c r="N148" s="39">
        <v>82.97</v>
      </c>
      <c r="O148" s="39">
        <v>72.37</v>
      </c>
      <c r="P148" s="33">
        <f t="shared" ref="P148:P185" si="51">100/(N148-M148)*(O148-M148)</f>
        <v>85.27368713531537</v>
      </c>
      <c r="Q148" s="262">
        <f t="shared" si="41"/>
        <v>12.775702060985891</v>
      </c>
      <c r="R148" s="200">
        <v>0.44</v>
      </c>
      <c r="S148" s="82">
        <v>0.03</v>
      </c>
      <c r="T148" s="59">
        <f t="shared" si="42"/>
        <v>0.13659498207885304</v>
      </c>
      <c r="U148" s="59">
        <f t="shared" si="43"/>
        <v>6.1467741935483868</v>
      </c>
      <c r="V148" s="59">
        <f t="shared" si="44"/>
        <v>9.3132942326490699E-3</v>
      </c>
      <c r="W148" s="59">
        <f t="shared" si="45"/>
        <v>0.41909824046920813</v>
      </c>
      <c r="X148" s="59">
        <f t="shared" si="46"/>
        <v>6.5658724340175949</v>
      </c>
      <c r="Y148" s="60">
        <v>30</v>
      </c>
      <c r="Z148" s="58">
        <f t="shared" si="38"/>
        <v>14.72631286468463</v>
      </c>
      <c r="AA148" s="61">
        <f t="shared" si="47"/>
        <v>0.48634734441186056</v>
      </c>
      <c r="AB148" s="63">
        <f t="shared" si="39"/>
        <v>0.44</v>
      </c>
      <c r="AC148" s="62">
        <f t="shared" si="40"/>
        <v>0.03</v>
      </c>
      <c r="AD148" s="57">
        <f t="shared" si="48"/>
        <v>1.3659498207885303</v>
      </c>
      <c r="AE148" s="58">
        <f t="shared" si="49"/>
        <v>9.3132942326490692E-2</v>
      </c>
      <c r="AF148" s="58">
        <f t="shared" si="50"/>
        <v>4.1909824046920816</v>
      </c>
    </row>
    <row r="149" spans="2:32" x14ac:dyDescent="0.35">
      <c r="B149" s="71">
        <v>44173</v>
      </c>
      <c r="C149" s="106">
        <v>2023</v>
      </c>
      <c r="D149" s="71" t="s">
        <v>932</v>
      </c>
      <c r="E149" s="71" t="s">
        <v>15</v>
      </c>
      <c r="F149" s="78" t="s">
        <v>993</v>
      </c>
      <c r="G149" s="106">
        <v>2</v>
      </c>
      <c r="H149" s="106" t="s">
        <v>952</v>
      </c>
      <c r="I149" s="71" t="s">
        <v>10</v>
      </c>
      <c r="K149" s="39">
        <v>1012</v>
      </c>
      <c r="L149" s="39">
        <v>318</v>
      </c>
      <c r="M149" s="39">
        <v>11.24</v>
      </c>
      <c r="N149" s="39">
        <v>80.900000000000006</v>
      </c>
      <c r="O149" s="39">
        <v>69.540000000000006</v>
      </c>
      <c r="P149" s="33">
        <f t="shared" si="51"/>
        <v>83.692219351134071</v>
      </c>
      <c r="Q149" s="262">
        <f t="shared" si="41"/>
        <v>14.042027194066748</v>
      </c>
      <c r="R149" s="200">
        <v>1.63</v>
      </c>
      <c r="S149" s="82">
        <v>0.56000000000000005</v>
      </c>
      <c r="T149" s="59">
        <f t="shared" si="42"/>
        <v>0.51866432246998284</v>
      </c>
      <c r="U149" s="59">
        <f t="shared" si="43"/>
        <v>23.339894511149229</v>
      </c>
      <c r="V149" s="59">
        <f t="shared" si="44"/>
        <v>0.17819142367066901</v>
      </c>
      <c r="W149" s="59">
        <f t="shared" si="45"/>
        <v>8.0186140651801061</v>
      </c>
      <c r="X149" s="59">
        <f t="shared" si="46"/>
        <v>31.358508576329335</v>
      </c>
      <c r="Y149" s="60">
        <v>30</v>
      </c>
      <c r="Z149" s="58">
        <f t="shared" si="38"/>
        <v>16.307780648865929</v>
      </c>
      <c r="AA149" s="61">
        <f t="shared" si="47"/>
        <v>0.49742710120068617</v>
      </c>
      <c r="AB149" s="63">
        <f t="shared" si="39"/>
        <v>1.63</v>
      </c>
      <c r="AC149" s="62">
        <f t="shared" si="40"/>
        <v>0.56000000000000005</v>
      </c>
      <c r="AD149" s="57">
        <f t="shared" si="48"/>
        <v>5.1866432246998286</v>
      </c>
      <c r="AE149" s="58">
        <f t="shared" si="49"/>
        <v>1.78191423670669</v>
      </c>
      <c r="AF149" s="58">
        <f t="shared" si="50"/>
        <v>80.186140651801054</v>
      </c>
    </row>
    <row r="150" spans="2:32" x14ac:dyDescent="0.35">
      <c r="B150" s="71">
        <v>44173</v>
      </c>
      <c r="C150" s="106">
        <v>2024</v>
      </c>
      <c r="D150" s="71" t="s">
        <v>932</v>
      </c>
      <c r="E150" s="71" t="s">
        <v>15</v>
      </c>
      <c r="F150" s="78" t="s">
        <v>993</v>
      </c>
      <c r="G150" s="106">
        <v>2</v>
      </c>
      <c r="H150" s="106" t="s">
        <v>990</v>
      </c>
      <c r="I150" s="71" t="s">
        <v>8</v>
      </c>
      <c r="K150" s="39">
        <v>1013</v>
      </c>
      <c r="L150" s="39">
        <v>126</v>
      </c>
      <c r="M150" s="39">
        <v>10.99</v>
      </c>
      <c r="N150" s="39">
        <v>75.97</v>
      </c>
      <c r="O150" s="39">
        <v>67.239999999999995</v>
      </c>
      <c r="P150" s="33">
        <f t="shared" si="51"/>
        <v>86.565096952908576</v>
      </c>
      <c r="Q150" s="262">
        <f t="shared" si="41"/>
        <v>11.491378175595635</v>
      </c>
      <c r="R150" s="200">
        <v>0.23</v>
      </c>
      <c r="S150" s="82">
        <v>0.06</v>
      </c>
      <c r="T150" s="59">
        <f t="shared" si="42"/>
        <v>6.9993600000000031E-2</v>
      </c>
      <c r="U150" s="59">
        <f t="shared" si="43"/>
        <v>3.1497120000000014</v>
      </c>
      <c r="V150" s="59">
        <f t="shared" si="44"/>
        <v>1.8259200000000007E-2</v>
      </c>
      <c r="W150" s="59">
        <f t="shared" si="45"/>
        <v>0.82166400000000028</v>
      </c>
      <c r="X150" s="59">
        <f t="shared" si="46"/>
        <v>3.9713760000000016</v>
      </c>
      <c r="Y150" s="60">
        <v>30</v>
      </c>
      <c r="Z150" s="58">
        <f t="shared" si="38"/>
        <v>13.434903047091424</v>
      </c>
      <c r="AA150" s="61">
        <f t="shared" si="47"/>
        <v>0.47760000000000014</v>
      </c>
      <c r="AB150" s="63">
        <f t="shared" si="39"/>
        <v>0.23</v>
      </c>
      <c r="AC150" s="62">
        <f t="shared" si="40"/>
        <v>0.06</v>
      </c>
      <c r="AD150" s="57">
        <f t="shared" si="48"/>
        <v>0.69993600000000034</v>
      </c>
      <c r="AE150" s="58">
        <f t="shared" si="49"/>
        <v>0.18259200000000006</v>
      </c>
      <c r="AF150" s="58">
        <f t="shared" si="50"/>
        <v>8.2166400000000035</v>
      </c>
    </row>
    <row r="151" spans="2:32" x14ac:dyDescent="0.35">
      <c r="B151" s="71">
        <v>44173</v>
      </c>
      <c r="C151" s="106">
        <v>2025</v>
      </c>
      <c r="D151" s="71" t="s">
        <v>932</v>
      </c>
      <c r="E151" s="71" t="s">
        <v>15</v>
      </c>
      <c r="F151" s="78" t="s">
        <v>993</v>
      </c>
      <c r="G151" s="106">
        <v>2</v>
      </c>
      <c r="H151" s="106" t="s">
        <v>990</v>
      </c>
      <c r="I151" s="71" t="s">
        <v>12</v>
      </c>
      <c r="K151" s="39">
        <v>1014</v>
      </c>
      <c r="L151" s="39">
        <v>56</v>
      </c>
      <c r="M151" s="39">
        <v>11.31</v>
      </c>
      <c r="N151" s="39">
        <v>84.1</v>
      </c>
      <c r="O151" s="39">
        <v>72.959999999999994</v>
      </c>
      <c r="P151" s="33">
        <f t="shared" si="51"/>
        <v>84.695699958785539</v>
      </c>
      <c r="Q151" s="262">
        <f t="shared" si="41"/>
        <v>13.246135552913199</v>
      </c>
      <c r="R151" s="200">
        <v>0.21</v>
      </c>
      <c r="S151" s="82">
        <v>0.03</v>
      </c>
      <c r="T151" s="59">
        <f t="shared" si="42"/>
        <v>6.5781265206812656E-2</v>
      </c>
      <c r="U151" s="59">
        <f t="shared" si="43"/>
        <v>2.9601569343065695</v>
      </c>
      <c r="V151" s="59">
        <f t="shared" si="44"/>
        <v>9.3973236009732373E-3</v>
      </c>
      <c r="W151" s="59">
        <f t="shared" si="45"/>
        <v>0.42287956204379568</v>
      </c>
      <c r="X151" s="59">
        <f t="shared" si="46"/>
        <v>3.383036496350365</v>
      </c>
      <c r="Y151" s="60">
        <v>30</v>
      </c>
      <c r="Z151" s="58">
        <f t="shared" si="38"/>
        <v>15.304300041214461</v>
      </c>
      <c r="AA151" s="61">
        <f t="shared" si="47"/>
        <v>0.49034874290348746</v>
      </c>
      <c r="AB151" s="63">
        <f t="shared" si="39"/>
        <v>0.21</v>
      </c>
      <c r="AC151" s="62">
        <f t="shared" si="40"/>
        <v>0.03</v>
      </c>
      <c r="AD151" s="57">
        <f t="shared" si="48"/>
        <v>0.65781265206812656</v>
      </c>
      <c r="AE151" s="58">
        <f t="shared" si="49"/>
        <v>9.3973236009732369E-2</v>
      </c>
      <c r="AF151" s="58">
        <f t="shared" si="50"/>
        <v>4.2287956204379569</v>
      </c>
    </row>
    <row r="152" spans="2:32" x14ac:dyDescent="0.35">
      <c r="B152" s="71">
        <v>44173</v>
      </c>
      <c r="C152" s="106">
        <v>2026</v>
      </c>
      <c r="D152" s="71" t="s">
        <v>932</v>
      </c>
      <c r="E152" s="71" t="s">
        <v>15</v>
      </c>
      <c r="F152" s="78" t="s">
        <v>993</v>
      </c>
      <c r="G152" s="106">
        <v>2</v>
      </c>
      <c r="H152" s="106" t="s">
        <v>990</v>
      </c>
      <c r="I152" s="71" t="s">
        <v>11</v>
      </c>
      <c r="K152" s="39">
        <v>1015</v>
      </c>
      <c r="L152" s="39">
        <v>14</v>
      </c>
      <c r="M152" s="39">
        <v>11.16</v>
      </c>
      <c r="N152" s="39">
        <v>87.25</v>
      </c>
      <c r="O152" s="39">
        <v>76.38</v>
      </c>
      <c r="P152" s="33">
        <f t="shared" si="51"/>
        <v>85.714285714285708</v>
      </c>
      <c r="Q152" s="262">
        <f t="shared" si="41"/>
        <v>12.458452722063043</v>
      </c>
      <c r="R152" s="200">
        <v>0.32</v>
      </c>
      <c r="S152" s="82">
        <v>0.02</v>
      </c>
      <c r="T152" s="59">
        <f t="shared" si="42"/>
        <v>9.866666666666668E-2</v>
      </c>
      <c r="U152" s="59">
        <f t="shared" si="43"/>
        <v>4.4400000000000004</v>
      </c>
      <c r="V152" s="59">
        <f t="shared" si="44"/>
        <v>6.1666666666666675E-3</v>
      </c>
      <c r="W152" s="59">
        <f t="shared" si="45"/>
        <v>0.27750000000000002</v>
      </c>
      <c r="X152" s="59">
        <f t="shared" si="46"/>
        <v>4.7175000000000002</v>
      </c>
      <c r="Y152" s="60">
        <v>30</v>
      </c>
      <c r="Z152" s="58">
        <f t="shared" si="38"/>
        <v>14.285714285714292</v>
      </c>
      <c r="AA152" s="61">
        <f t="shared" si="47"/>
        <v>0.48333333333333334</v>
      </c>
      <c r="AB152" s="63">
        <f t="shared" si="39"/>
        <v>0.32</v>
      </c>
      <c r="AC152" s="62">
        <f t="shared" si="40"/>
        <v>0.02</v>
      </c>
      <c r="AD152" s="57">
        <f t="shared" si="48"/>
        <v>0.9866666666666668</v>
      </c>
      <c r="AE152" s="58">
        <f t="shared" si="49"/>
        <v>6.1666666666666675E-2</v>
      </c>
      <c r="AF152" s="58">
        <f t="shared" si="50"/>
        <v>2.7750000000000004</v>
      </c>
    </row>
    <row r="153" spans="2:32" x14ac:dyDescent="0.35">
      <c r="B153" s="71">
        <v>44173</v>
      </c>
      <c r="C153" s="106">
        <v>2027</v>
      </c>
      <c r="D153" s="71" t="s">
        <v>932</v>
      </c>
      <c r="E153" s="71" t="s">
        <v>15</v>
      </c>
      <c r="F153" s="78" t="s">
        <v>993</v>
      </c>
      <c r="G153" s="106">
        <v>2</v>
      </c>
      <c r="H153" s="106" t="s">
        <v>990</v>
      </c>
      <c r="I153" s="71" t="s">
        <v>10</v>
      </c>
      <c r="K153" s="39">
        <v>1016</v>
      </c>
      <c r="L153" s="39">
        <v>309</v>
      </c>
      <c r="M153" s="39">
        <v>11.21</v>
      </c>
      <c r="N153" s="39">
        <v>82.77</v>
      </c>
      <c r="O153" s="39">
        <v>70.94</v>
      </c>
      <c r="P153" s="33">
        <f t="shared" si="51"/>
        <v>83.468418110676339</v>
      </c>
      <c r="Q153" s="262">
        <f t="shared" si="41"/>
        <v>14.292618098344809</v>
      </c>
      <c r="R153" s="200">
        <v>1.65</v>
      </c>
      <c r="S153" s="82">
        <v>0.33</v>
      </c>
      <c r="T153" s="59">
        <f t="shared" si="42"/>
        <v>0.5268784530386742</v>
      </c>
      <c r="U153" s="59">
        <f t="shared" si="43"/>
        <v>23.70953038674034</v>
      </c>
      <c r="V153" s="59">
        <f t="shared" si="44"/>
        <v>0.10537569060773486</v>
      </c>
      <c r="W153" s="59">
        <f t="shared" si="45"/>
        <v>4.7419060773480686</v>
      </c>
      <c r="X153" s="59">
        <f t="shared" si="46"/>
        <v>28.45143646408841</v>
      </c>
      <c r="Y153" s="60">
        <v>30</v>
      </c>
      <c r="Z153" s="58">
        <f t="shared" si="38"/>
        <v>16.531581889323661</v>
      </c>
      <c r="AA153" s="61">
        <f t="shared" si="47"/>
        <v>0.49902896366984778</v>
      </c>
      <c r="AB153" s="63">
        <f t="shared" si="39"/>
        <v>1.65</v>
      </c>
      <c r="AC153" s="62">
        <f t="shared" si="40"/>
        <v>0.33</v>
      </c>
      <c r="AD153" s="57">
        <f t="shared" si="48"/>
        <v>5.2687845303867418</v>
      </c>
      <c r="AE153" s="58">
        <f t="shared" si="49"/>
        <v>1.0537569060773486</v>
      </c>
      <c r="AF153" s="58">
        <f t="shared" si="50"/>
        <v>47.419060773480687</v>
      </c>
    </row>
    <row r="154" spans="2:32" x14ac:dyDescent="0.35">
      <c r="B154" s="71">
        <v>44173</v>
      </c>
      <c r="C154" s="106">
        <v>2028</v>
      </c>
      <c r="D154" s="71" t="s">
        <v>932</v>
      </c>
      <c r="E154" s="71" t="s">
        <v>16</v>
      </c>
      <c r="F154" s="78" t="s">
        <v>998</v>
      </c>
      <c r="G154" s="106">
        <v>7</v>
      </c>
      <c r="H154" s="106" t="s">
        <v>952</v>
      </c>
      <c r="I154" s="71" t="s">
        <v>8</v>
      </c>
      <c r="K154" s="39">
        <v>1017</v>
      </c>
      <c r="L154" s="39">
        <v>54</v>
      </c>
      <c r="M154" s="39">
        <v>11.06</v>
      </c>
      <c r="N154" s="39">
        <v>81.239999999999995</v>
      </c>
      <c r="O154" s="39">
        <v>72.599999999999994</v>
      </c>
      <c r="P154" s="33">
        <f t="shared" si="51"/>
        <v>87.688800227985169</v>
      </c>
      <c r="Q154" s="262">
        <f t="shared" si="41"/>
        <v>10.635155096011818</v>
      </c>
      <c r="R154" s="200">
        <v>0.05</v>
      </c>
      <c r="S154" s="82">
        <v>0.02</v>
      </c>
      <c r="T154" s="59">
        <f t="shared" si="42"/>
        <v>1.495693857653559E-2</v>
      </c>
      <c r="U154" s="59">
        <f t="shared" si="43"/>
        <v>0.67306223594410153</v>
      </c>
      <c r="V154" s="59">
        <f t="shared" si="44"/>
        <v>5.9827754306142353E-3</v>
      </c>
      <c r="W154" s="59">
        <f t="shared" si="45"/>
        <v>0.26922489437764058</v>
      </c>
      <c r="X154" s="59">
        <f t="shared" si="46"/>
        <v>0.94228713032174216</v>
      </c>
      <c r="Y154" s="60">
        <v>30</v>
      </c>
      <c r="Z154" s="58">
        <f t="shared" si="38"/>
        <v>12.311199772014831</v>
      </c>
      <c r="AA154" s="61">
        <f t="shared" si="47"/>
        <v>0.47019824504387397</v>
      </c>
      <c r="AB154" s="63">
        <f t="shared" si="39"/>
        <v>0.05</v>
      </c>
      <c r="AC154" s="62">
        <f t="shared" si="40"/>
        <v>0.02</v>
      </c>
      <c r="AD154" s="57">
        <f t="shared" si="48"/>
        <v>0.14956938576535589</v>
      </c>
      <c r="AE154" s="58">
        <f t="shared" si="49"/>
        <v>5.9827754306142351E-2</v>
      </c>
      <c r="AF154" s="58">
        <f t="shared" si="50"/>
        <v>2.6922489437764057</v>
      </c>
    </row>
    <row r="155" spans="2:32" x14ac:dyDescent="0.35">
      <c r="B155" s="71">
        <v>44173</v>
      </c>
      <c r="C155" s="106">
        <v>2029</v>
      </c>
      <c r="D155" s="71" t="s">
        <v>932</v>
      </c>
      <c r="E155" s="71" t="s">
        <v>16</v>
      </c>
      <c r="F155" s="78" t="s">
        <v>998</v>
      </c>
      <c r="G155" s="106">
        <v>7</v>
      </c>
      <c r="H155" s="106" t="s">
        <v>952</v>
      </c>
      <c r="I155" s="71" t="s">
        <v>12</v>
      </c>
      <c r="K155" s="39">
        <v>1018</v>
      </c>
      <c r="L155" s="39">
        <v>42</v>
      </c>
      <c r="M155" s="39">
        <v>11.14</v>
      </c>
      <c r="N155" s="39">
        <v>79.489999999999995</v>
      </c>
      <c r="O155" s="39">
        <v>69.31</v>
      </c>
      <c r="P155" s="33">
        <f t="shared" si="51"/>
        <v>85.106071689831751</v>
      </c>
      <c r="Q155" s="262">
        <f t="shared" si="41"/>
        <v>12.806642344949044</v>
      </c>
      <c r="R155" s="200">
        <v>0.04</v>
      </c>
      <c r="S155" s="82">
        <v>0</v>
      </c>
      <c r="T155" s="59">
        <f t="shared" si="42"/>
        <v>1.2450060168471718E-2</v>
      </c>
      <c r="U155" s="59">
        <f t="shared" si="43"/>
        <v>0.56025270758122736</v>
      </c>
      <c r="V155" s="59">
        <f t="shared" si="44"/>
        <v>0</v>
      </c>
      <c r="W155" s="59">
        <f t="shared" si="45"/>
        <v>0</v>
      </c>
      <c r="X155" s="59">
        <f t="shared" si="46"/>
        <v>0.56025270758122736</v>
      </c>
      <c r="Y155" s="60">
        <v>30</v>
      </c>
      <c r="Z155" s="58">
        <f t="shared" si="38"/>
        <v>14.893928310168249</v>
      </c>
      <c r="AA155" s="61">
        <f t="shared" si="47"/>
        <v>0.48750214887399002</v>
      </c>
      <c r="AB155" s="63">
        <f t="shared" si="39"/>
        <v>0.04</v>
      </c>
      <c r="AC155" s="62">
        <f t="shared" si="40"/>
        <v>0</v>
      </c>
      <c r="AD155" s="57">
        <f t="shared" si="48"/>
        <v>0.12450060168471719</v>
      </c>
      <c r="AE155" s="58">
        <f t="shared" si="49"/>
        <v>0</v>
      </c>
      <c r="AF155" s="58">
        <f t="shared" si="50"/>
        <v>0</v>
      </c>
    </row>
    <row r="156" spans="2:32" x14ac:dyDescent="0.35">
      <c r="B156" s="71">
        <v>44173</v>
      </c>
      <c r="C156" s="106">
        <v>2030</v>
      </c>
      <c r="D156" s="71" t="s">
        <v>932</v>
      </c>
      <c r="E156" s="71" t="s">
        <v>16</v>
      </c>
      <c r="F156" s="78" t="s">
        <v>998</v>
      </c>
      <c r="G156" s="106">
        <v>7</v>
      </c>
      <c r="H156" s="106" t="s">
        <v>952</v>
      </c>
      <c r="I156" s="71" t="s">
        <v>11</v>
      </c>
      <c r="K156" s="39">
        <v>1019</v>
      </c>
      <c r="L156" s="39">
        <v>53</v>
      </c>
      <c r="M156" s="39">
        <v>11.19</v>
      </c>
      <c r="N156" s="39">
        <v>89.9</v>
      </c>
      <c r="O156" s="39">
        <v>79</v>
      </c>
      <c r="P156" s="33">
        <f t="shared" si="51"/>
        <v>86.151696099606141</v>
      </c>
      <c r="Q156" s="262">
        <f t="shared" si="41"/>
        <v>12.1245828698554</v>
      </c>
      <c r="R156" s="200">
        <v>0.13</v>
      </c>
      <c r="S156" s="82">
        <v>0.01</v>
      </c>
      <c r="T156" s="59">
        <f t="shared" si="42"/>
        <v>3.9813818020940868E-2</v>
      </c>
      <c r="U156" s="59">
        <f t="shared" si="43"/>
        <v>1.791621810942339</v>
      </c>
      <c r="V156" s="59">
        <f t="shared" si="44"/>
        <v>3.0626013862262206E-3</v>
      </c>
      <c r="W156" s="59">
        <f t="shared" si="45"/>
        <v>0.13781706238017993</v>
      </c>
      <c r="X156" s="59">
        <f t="shared" si="46"/>
        <v>1.929438873322519</v>
      </c>
      <c r="Y156" s="60">
        <v>30</v>
      </c>
      <c r="Z156" s="58">
        <f t="shared" si="38"/>
        <v>13.848303900393859</v>
      </c>
      <c r="AA156" s="61">
        <f t="shared" si="47"/>
        <v>0.48037162660374583</v>
      </c>
      <c r="AB156" s="63">
        <f t="shared" si="39"/>
        <v>0.13</v>
      </c>
      <c r="AC156" s="62">
        <f t="shared" si="40"/>
        <v>0.01</v>
      </c>
      <c r="AD156" s="57">
        <f t="shared" si="48"/>
        <v>0.39813818020940867</v>
      </c>
      <c r="AE156" s="58">
        <f t="shared" si="49"/>
        <v>3.0626013862262207E-2</v>
      </c>
      <c r="AF156" s="58">
        <f t="shared" si="50"/>
        <v>1.3781706238017994</v>
      </c>
    </row>
    <row r="157" spans="2:32" x14ac:dyDescent="0.35">
      <c r="B157" s="71">
        <v>44173</v>
      </c>
      <c r="C157" s="106">
        <v>2031</v>
      </c>
      <c r="D157" s="71" t="s">
        <v>932</v>
      </c>
      <c r="E157" s="71" t="s">
        <v>16</v>
      </c>
      <c r="F157" s="78" t="s">
        <v>998</v>
      </c>
      <c r="G157" s="106">
        <v>7</v>
      </c>
      <c r="H157" s="106" t="s">
        <v>952</v>
      </c>
      <c r="I157" s="71" t="s">
        <v>10</v>
      </c>
      <c r="K157" s="39">
        <v>1020</v>
      </c>
      <c r="L157" s="39">
        <v>305</v>
      </c>
      <c r="M157" s="39">
        <v>11.23</v>
      </c>
      <c r="N157" s="39">
        <v>88.02</v>
      </c>
      <c r="O157" s="39">
        <v>75.709999999999994</v>
      </c>
      <c r="P157" s="33">
        <f t="shared" si="51"/>
        <v>83.969266831618697</v>
      </c>
      <c r="Q157" s="262">
        <f t="shared" si="41"/>
        <v>13.985457850488528</v>
      </c>
      <c r="R157" s="200">
        <v>1.9100000000000001</v>
      </c>
      <c r="S157" s="82">
        <v>0.21</v>
      </c>
      <c r="T157" s="59">
        <f t="shared" si="42"/>
        <v>0.60512461228287839</v>
      </c>
      <c r="U157" s="59">
        <f t="shared" si="43"/>
        <v>27.230607552729527</v>
      </c>
      <c r="V157" s="59">
        <f t="shared" si="44"/>
        <v>6.6532025434243178E-2</v>
      </c>
      <c r="W157" s="59">
        <f t="shared" si="45"/>
        <v>2.9939411445409432</v>
      </c>
      <c r="X157" s="59">
        <f t="shared" si="46"/>
        <v>30.224548697270471</v>
      </c>
      <c r="Y157" s="60">
        <v>30</v>
      </c>
      <c r="Z157" s="58">
        <f t="shared" si="38"/>
        <v>16.030733168381303</v>
      </c>
      <c r="AA157" s="61">
        <f t="shared" si="47"/>
        <v>0.4954559553349876</v>
      </c>
      <c r="AB157" s="63">
        <f t="shared" si="39"/>
        <v>1.9100000000000001</v>
      </c>
      <c r="AC157" s="62">
        <f t="shared" si="40"/>
        <v>0.21</v>
      </c>
      <c r="AD157" s="57">
        <f t="shared" si="48"/>
        <v>6.0512461228287844</v>
      </c>
      <c r="AE157" s="58">
        <f t="shared" si="49"/>
        <v>0.6653202543424318</v>
      </c>
      <c r="AF157" s="58">
        <f t="shared" si="50"/>
        <v>29.939411445409434</v>
      </c>
    </row>
    <row r="158" spans="2:32" x14ac:dyDescent="0.35">
      <c r="B158" s="71">
        <v>44173</v>
      </c>
      <c r="C158" s="106">
        <v>2032</v>
      </c>
      <c r="D158" s="71" t="s">
        <v>932</v>
      </c>
      <c r="E158" s="71" t="s">
        <v>16</v>
      </c>
      <c r="F158" s="78" t="s">
        <v>998</v>
      </c>
      <c r="G158" s="106">
        <v>7</v>
      </c>
      <c r="H158" s="106" t="s">
        <v>990</v>
      </c>
      <c r="I158" s="71" t="s">
        <v>8</v>
      </c>
      <c r="K158" s="39">
        <v>1021</v>
      </c>
      <c r="L158" s="39">
        <v>222</v>
      </c>
      <c r="M158" s="39">
        <v>10.89</v>
      </c>
      <c r="N158" s="39">
        <v>91.32</v>
      </c>
      <c r="O158" s="39">
        <v>82.2</v>
      </c>
      <c r="P158" s="33">
        <f t="shared" si="51"/>
        <v>88.660947407683707</v>
      </c>
      <c r="Q158" s="262">
        <f t="shared" si="41"/>
        <v>9.9868593955321838</v>
      </c>
      <c r="R158" s="200">
        <v>0.17</v>
      </c>
      <c r="S158" s="82">
        <v>0.05</v>
      </c>
      <c r="T158" s="59">
        <f t="shared" si="42"/>
        <v>5.0109591922591498E-2</v>
      </c>
      <c r="U158" s="59">
        <f t="shared" si="43"/>
        <v>2.2549316365166172</v>
      </c>
      <c r="V158" s="59">
        <f t="shared" si="44"/>
        <v>1.4738115271350442E-2</v>
      </c>
      <c r="W158" s="59">
        <f t="shared" si="45"/>
        <v>0.66321518721076989</v>
      </c>
      <c r="X158" s="59">
        <f t="shared" si="46"/>
        <v>2.9181468237273869</v>
      </c>
      <c r="Y158" s="60">
        <v>30</v>
      </c>
      <c r="Z158" s="58">
        <f t="shared" si="38"/>
        <v>11.339052592316293</v>
      </c>
      <c r="AA158" s="61">
        <f t="shared" si="47"/>
        <v>0.46394615061001254</v>
      </c>
      <c r="AB158" s="63">
        <f t="shared" si="39"/>
        <v>0.17</v>
      </c>
      <c r="AC158" s="62">
        <f t="shared" si="40"/>
        <v>0.05</v>
      </c>
      <c r="AD158" s="57">
        <f t="shared" si="48"/>
        <v>0.50109591922591501</v>
      </c>
      <c r="AE158" s="58">
        <f t="shared" si="49"/>
        <v>0.14738115271350441</v>
      </c>
      <c r="AF158" s="58">
        <f t="shared" si="50"/>
        <v>6.6321518721076984</v>
      </c>
    </row>
    <row r="159" spans="2:32" x14ac:dyDescent="0.35">
      <c r="B159" s="71">
        <v>44173</v>
      </c>
      <c r="C159" s="106">
        <v>2033</v>
      </c>
      <c r="D159" s="71" t="s">
        <v>932</v>
      </c>
      <c r="E159" s="71" t="s">
        <v>16</v>
      </c>
      <c r="F159" s="78" t="s">
        <v>998</v>
      </c>
      <c r="G159" s="106">
        <v>7</v>
      </c>
      <c r="H159" s="106" t="s">
        <v>990</v>
      </c>
      <c r="I159" s="71" t="s">
        <v>12</v>
      </c>
      <c r="K159" s="39">
        <v>1022</v>
      </c>
      <c r="L159" s="39">
        <v>133</v>
      </c>
      <c r="M159" s="39">
        <v>10.99</v>
      </c>
      <c r="N159" s="39">
        <v>72.28</v>
      </c>
      <c r="O159" s="39">
        <v>63.75</v>
      </c>
      <c r="P159" s="33">
        <f t="shared" si="51"/>
        <v>86.082558329254368</v>
      </c>
      <c r="Q159" s="262">
        <f t="shared" si="41"/>
        <v>11.801328168234644</v>
      </c>
      <c r="R159" s="200">
        <v>0.04</v>
      </c>
      <c r="S159" s="82">
        <v>0.01</v>
      </c>
      <c r="T159" s="59">
        <f t="shared" si="42"/>
        <v>1.2263457164518574E-2</v>
      </c>
      <c r="U159" s="59">
        <f t="shared" si="43"/>
        <v>0.55185557240333583</v>
      </c>
      <c r="V159" s="59">
        <f t="shared" si="44"/>
        <v>3.0658642911296436E-3</v>
      </c>
      <c r="W159" s="59">
        <f t="shared" si="45"/>
        <v>0.13796389310083396</v>
      </c>
      <c r="X159" s="59">
        <f t="shared" si="46"/>
        <v>0.68981946550416984</v>
      </c>
      <c r="Y159" s="60">
        <v>30</v>
      </c>
      <c r="Z159" s="58">
        <f t="shared" si="38"/>
        <v>13.917441670745632</v>
      </c>
      <c r="AA159" s="61">
        <f t="shared" si="47"/>
        <v>0.4808377558756633</v>
      </c>
      <c r="AB159" s="63">
        <f t="shared" si="39"/>
        <v>0.04</v>
      </c>
      <c r="AC159" s="62">
        <f t="shared" si="40"/>
        <v>0.01</v>
      </c>
      <c r="AD159" s="57">
        <f t="shared" si="48"/>
        <v>0.12263457164518574</v>
      </c>
      <c r="AE159" s="58">
        <f t="shared" si="49"/>
        <v>3.0658642911296434E-2</v>
      </c>
      <c r="AF159" s="58">
        <f t="shared" si="50"/>
        <v>1.3796389310083397</v>
      </c>
    </row>
    <row r="160" spans="2:32" x14ac:dyDescent="0.35">
      <c r="B160" s="71">
        <v>44173</v>
      </c>
      <c r="C160" s="106">
        <v>2034</v>
      </c>
      <c r="D160" s="71" t="s">
        <v>932</v>
      </c>
      <c r="E160" s="71" t="s">
        <v>16</v>
      </c>
      <c r="F160" s="78" t="s">
        <v>998</v>
      </c>
      <c r="G160" s="106">
        <v>7</v>
      </c>
      <c r="H160" s="106" t="s">
        <v>990</v>
      </c>
      <c r="I160" s="71" t="s">
        <v>11</v>
      </c>
      <c r="K160" s="39">
        <v>1023</v>
      </c>
      <c r="L160" s="39">
        <v>134</v>
      </c>
      <c r="M160" s="39">
        <v>10.96</v>
      </c>
      <c r="N160" s="39">
        <v>85.93</v>
      </c>
      <c r="O160" s="39">
        <v>75.59</v>
      </c>
      <c r="P160" s="33">
        <f t="shared" si="51"/>
        <v>86.207816459917296</v>
      </c>
      <c r="Q160" s="262">
        <f t="shared" si="41"/>
        <v>12.033050157104624</v>
      </c>
      <c r="R160" s="200">
        <v>0.12</v>
      </c>
      <c r="S160" s="82">
        <v>0.01</v>
      </c>
      <c r="T160" s="59">
        <f t="shared" si="42"/>
        <v>3.6719480117592455E-2</v>
      </c>
      <c r="U160" s="59">
        <f t="shared" si="43"/>
        <v>1.6523766052916604</v>
      </c>
      <c r="V160" s="59">
        <f t="shared" si="44"/>
        <v>3.0599566764660381E-3</v>
      </c>
      <c r="W160" s="59">
        <f t="shared" si="45"/>
        <v>0.13769805044097172</v>
      </c>
      <c r="X160" s="59">
        <f t="shared" si="46"/>
        <v>1.7900746557326321</v>
      </c>
      <c r="Y160" s="60">
        <v>30</v>
      </c>
      <c r="Z160" s="58">
        <f t="shared" si="38"/>
        <v>13.792183540082704</v>
      </c>
      <c r="AA160" s="61">
        <f t="shared" si="47"/>
        <v>0.47999381092371968</v>
      </c>
      <c r="AB160" s="63">
        <f t="shared" si="39"/>
        <v>0.12</v>
      </c>
      <c r="AC160" s="62">
        <f t="shared" si="40"/>
        <v>0.01</v>
      </c>
      <c r="AD160" s="57">
        <f t="shared" si="48"/>
        <v>0.36719480117592457</v>
      </c>
      <c r="AE160" s="58">
        <f t="shared" si="49"/>
        <v>3.0599566764660382E-2</v>
      </c>
      <c r="AF160" s="58">
        <f t="shared" si="50"/>
        <v>1.3769805044097172</v>
      </c>
    </row>
    <row r="161" spans="2:32" x14ac:dyDescent="0.35">
      <c r="B161" s="71">
        <v>44173</v>
      </c>
      <c r="C161" s="106">
        <v>2035</v>
      </c>
      <c r="D161" s="71" t="s">
        <v>932</v>
      </c>
      <c r="E161" s="71" t="s">
        <v>16</v>
      </c>
      <c r="F161" s="78" t="s">
        <v>998</v>
      </c>
      <c r="G161" s="106">
        <v>7</v>
      </c>
      <c r="H161" s="106" t="s">
        <v>990</v>
      </c>
      <c r="I161" s="71" t="s">
        <v>10</v>
      </c>
      <c r="K161" s="39">
        <v>1024</v>
      </c>
      <c r="L161" s="39">
        <v>415</v>
      </c>
      <c r="M161" s="39">
        <v>11.28</v>
      </c>
      <c r="N161" s="39">
        <v>86.26</v>
      </c>
      <c r="O161" s="39">
        <v>73.91</v>
      </c>
      <c r="P161" s="33">
        <f t="shared" si="51"/>
        <v>83.528941050946898</v>
      </c>
      <c r="Q161" s="262">
        <f t="shared" si="41"/>
        <v>14.317180616740096</v>
      </c>
      <c r="R161" s="200">
        <v>0.84</v>
      </c>
      <c r="S161" s="82">
        <v>0.22</v>
      </c>
      <c r="T161" s="59">
        <f t="shared" si="42"/>
        <v>0.26797381446591101</v>
      </c>
      <c r="U161" s="59">
        <f t="shared" si="43"/>
        <v>12.058821650965996</v>
      </c>
      <c r="V161" s="59">
        <f t="shared" si="44"/>
        <v>7.0183618074405263E-2</v>
      </c>
      <c r="W161" s="59">
        <f t="shared" si="45"/>
        <v>3.1582628133482369</v>
      </c>
      <c r="X161" s="59">
        <f t="shared" si="46"/>
        <v>15.217084464314233</v>
      </c>
      <c r="Y161" s="60">
        <v>30</v>
      </c>
      <c r="Z161" s="58">
        <f t="shared" si="38"/>
        <v>16.471058949053102</v>
      </c>
      <c r="AA161" s="61">
        <f t="shared" si="47"/>
        <v>0.49859492256107313</v>
      </c>
      <c r="AB161" s="63">
        <f t="shared" si="39"/>
        <v>0.84</v>
      </c>
      <c r="AC161" s="62">
        <f t="shared" si="40"/>
        <v>0.22</v>
      </c>
      <c r="AD161" s="57">
        <f t="shared" si="48"/>
        <v>2.67973814465911</v>
      </c>
      <c r="AE161" s="58">
        <f t="shared" si="49"/>
        <v>0.70183618074405263</v>
      </c>
      <c r="AF161" s="58">
        <f t="shared" si="50"/>
        <v>31.58262813348237</v>
      </c>
    </row>
    <row r="162" spans="2:32" x14ac:dyDescent="0.35">
      <c r="B162" s="71">
        <v>44173</v>
      </c>
      <c r="C162" s="106">
        <v>2036</v>
      </c>
      <c r="D162" s="71" t="s">
        <v>932</v>
      </c>
      <c r="E162" s="71" t="s">
        <v>16</v>
      </c>
      <c r="F162" s="78" t="s">
        <v>993</v>
      </c>
      <c r="G162" s="106">
        <v>2</v>
      </c>
      <c r="H162" s="106" t="s">
        <v>990</v>
      </c>
      <c r="I162" s="71" t="s">
        <v>8</v>
      </c>
      <c r="K162" s="39">
        <v>1025</v>
      </c>
      <c r="L162" s="39">
        <v>144</v>
      </c>
      <c r="M162" s="39">
        <v>10.91</v>
      </c>
      <c r="N162" s="39">
        <v>87.09</v>
      </c>
      <c r="O162" s="39">
        <v>79.14</v>
      </c>
      <c r="P162" s="33">
        <f t="shared" si="51"/>
        <v>89.564190076135475</v>
      </c>
      <c r="Q162" s="262">
        <f t="shared" si="41"/>
        <v>9.1284877712711019</v>
      </c>
      <c r="R162" s="200">
        <v>0.61</v>
      </c>
      <c r="S162" s="82">
        <v>0.01</v>
      </c>
      <c r="T162" s="59">
        <f t="shared" si="42"/>
        <v>0.17737652059211492</v>
      </c>
      <c r="U162" s="59">
        <f t="shared" si="43"/>
        <v>7.9819434266451719</v>
      </c>
      <c r="V162" s="59">
        <f t="shared" si="44"/>
        <v>2.9078118129854907E-3</v>
      </c>
      <c r="W162" s="59">
        <f t="shared" si="45"/>
        <v>0.13085153158434709</v>
      </c>
      <c r="X162" s="59">
        <f t="shared" si="46"/>
        <v>8.1127949582295198</v>
      </c>
      <c r="Y162" s="60">
        <v>30</v>
      </c>
      <c r="Z162" s="58">
        <f t="shared" si="38"/>
        <v>10.435809923864525</v>
      </c>
      <c r="AA162" s="61">
        <f t="shared" si="47"/>
        <v>0.45825883042649868</v>
      </c>
      <c r="AB162" s="63">
        <f t="shared" si="39"/>
        <v>0.61</v>
      </c>
      <c r="AC162" s="62">
        <f t="shared" si="40"/>
        <v>0.01</v>
      </c>
      <c r="AD162" s="57">
        <f t="shared" si="48"/>
        <v>1.7737652059211493</v>
      </c>
      <c r="AE162" s="58">
        <f t="shared" si="49"/>
        <v>2.9078118129854908E-2</v>
      </c>
      <c r="AF162" s="58">
        <f t="shared" si="50"/>
        <v>1.3085153158434708</v>
      </c>
    </row>
    <row r="163" spans="2:32" x14ac:dyDescent="0.35">
      <c r="B163" s="71">
        <v>44173</v>
      </c>
      <c r="C163" s="106">
        <v>2037</v>
      </c>
      <c r="D163" s="71" t="s">
        <v>932</v>
      </c>
      <c r="E163" s="71" t="s">
        <v>16</v>
      </c>
      <c r="F163" s="78" t="s">
        <v>993</v>
      </c>
      <c r="G163" s="106">
        <v>2</v>
      </c>
      <c r="H163" s="106" t="s">
        <v>990</v>
      </c>
      <c r="I163" s="71" t="s">
        <v>12</v>
      </c>
      <c r="K163" s="39">
        <v>1026</v>
      </c>
      <c r="L163" s="39">
        <v>213</v>
      </c>
      <c r="M163" s="39">
        <v>10.96</v>
      </c>
      <c r="N163" s="39">
        <v>74.260000000000005</v>
      </c>
      <c r="O163" s="39">
        <v>64.28</v>
      </c>
      <c r="P163" s="33">
        <f t="shared" si="51"/>
        <v>84.233807266982609</v>
      </c>
      <c r="Q163" s="262">
        <f t="shared" si="41"/>
        <v>13.439267438728795</v>
      </c>
      <c r="R163" s="200">
        <v>2.4500000000000002</v>
      </c>
      <c r="S163" s="82">
        <v>0.02</v>
      </c>
      <c r="T163" s="59">
        <f t="shared" si="42"/>
        <v>0.77299981245311367</v>
      </c>
      <c r="U163" s="59">
        <f t="shared" si="43"/>
        <v>34.784991560390118</v>
      </c>
      <c r="V163" s="59">
        <f t="shared" si="44"/>
        <v>6.3102025506376622E-3</v>
      </c>
      <c r="W163" s="59">
        <f t="shared" si="45"/>
        <v>0.28395911477869479</v>
      </c>
      <c r="X163" s="59">
        <f t="shared" si="46"/>
        <v>35.068950675168814</v>
      </c>
      <c r="Y163" s="60">
        <v>30</v>
      </c>
      <c r="Z163" s="58">
        <f t="shared" si="38"/>
        <v>15.766192733017391</v>
      </c>
      <c r="AA163" s="61">
        <f t="shared" si="47"/>
        <v>0.49358589647411866</v>
      </c>
      <c r="AB163" s="63">
        <f t="shared" si="39"/>
        <v>2.4500000000000002</v>
      </c>
      <c r="AC163" s="62">
        <f t="shared" si="40"/>
        <v>0.02</v>
      </c>
      <c r="AD163" s="57">
        <f t="shared" si="48"/>
        <v>7.7299981245311367</v>
      </c>
      <c r="AE163" s="58">
        <f t="shared" si="49"/>
        <v>6.3102025506376627E-2</v>
      </c>
      <c r="AF163" s="58">
        <f t="shared" si="50"/>
        <v>2.839591147786948</v>
      </c>
    </row>
    <row r="164" spans="2:32" x14ac:dyDescent="0.35">
      <c r="B164" s="71">
        <v>44173</v>
      </c>
      <c r="C164" s="106">
        <v>2038</v>
      </c>
      <c r="D164" s="71" t="s">
        <v>932</v>
      </c>
      <c r="E164" s="71" t="s">
        <v>16</v>
      </c>
      <c r="F164" s="78" t="s">
        <v>993</v>
      </c>
      <c r="G164" s="106">
        <v>2</v>
      </c>
      <c r="H164" s="106" t="s">
        <v>990</v>
      </c>
      <c r="I164" s="71" t="s">
        <v>11</v>
      </c>
      <c r="K164" s="39">
        <v>1027</v>
      </c>
      <c r="L164" s="39">
        <v>163</v>
      </c>
      <c r="M164" s="39">
        <v>10.9</v>
      </c>
      <c r="N164" s="39">
        <v>88.47</v>
      </c>
      <c r="O164" s="39">
        <v>77.05</v>
      </c>
      <c r="P164" s="33">
        <f t="shared" si="51"/>
        <v>85.277813587727209</v>
      </c>
      <c r="Q164" s="262">
        <f t="shared" si="41"/>
        <v>12.908330507516673</v>
      </c>
      <c r="R164" s="200">
        <v>2.46</v>
      </c>
      <c r="S164" s="82">
        <v>0.05</v>
      </c>
      <c r="T164" s="59">
        <f t="shared" si="42"/>
        <v>0.76364126984126979</v>
      </c>
      <c r="U164" s="59">
        <f t="shared" si="43"/>
        <v>34.363857142857142</v>
      </c>
      <c r="V164" s="59">
        <f t="shared" si="44"/>
        <v>1.5521164021164024E-2</v>
      </c>
      <c r="W164" s="59">
        <f t="shared" si="45"/>
        <v>0.69845238095238105</v>
      </c>
      <c r="X164" s="59">
        <f t="shared" si="46"/>
        <v>35.062309523809525</v>
      </c>
      <c r="Y164" s="60">
        <v>30</v>
      </c>
      <c r="Z164" s="58">
        <f t="shared" si="38"/>
        <v>14.722186412272791</v>
      </c>
      <c r="AA164" s="61">
        <f t="shared" si="47"/>
        <v>0.48631897203325775</v>
      </c>
      <c r="AB164" s="63">
        <f t="shared" si="39"/>
        <v>2.46</v>
      </c>
      <c r="AC164" s="62">
        <f t="shared" si="40"/>
        <v>0.05</v>
      </c>
      <c r="AD164" s="57">
        <f t="shared" si="48"/>
        <v>7.6364126984126983</v>
      </c>
      <c r="AE164" s="58">
        <f t="shared" si="49"/>
        <v>0.15521164021164024</v>
      </c>
      <c r="AF164" s="58">
        <f t="shared" si="50"/>
        <v>6.9845238095238109</v>
      </c>
    </row>
    <row r="165" spans="2:32" x14ac:dyDescent="0.35">
      <c r="B165" s="71">
        <v>44173</v>
      </c>
      <c r="C165" s="106">
        <v>2039</v>
      </c>
      <c r="D165" s="71" t="s">
        <v>932</v>
      </c>
      <c r="E165" s="71" t="s">
        <v>16</v>
      </c>
      <c r="F165" s="78" t="s">
        <v>993</v>
      </c>
      <c r="G165" s="106">
        <v>2</v>
      </c>
      <c r="H165" s="106" t="s">
        <v>990</v>
      </c>
      <c r="I165" s="71" t="s">
        <v>10</v>
      </c>
      <c r="K165" s="39">
        <v>1028</v>
      </c>
      <c r="L165" s="39">
        <v>310</v>
      </c>
      <c r="M165" s="39">
        <v>11.28</v>
      </c>
      <c r="N165" s="39">
        <v>86.32</v>
      </c>
      <c r="O165" s="39">
        <v>74.19</v>
      </c>
      <c r="P165" s="33">
        <f t="shared" si="51"/>
        <v>83.835287846481876</v>
      </c>
      <c r="Q165" s="262">
        <f t="shared" si="41"/>
        <v>14.052363299351248</v>
      </c>
      <c r="R165" s="200">
        <v>2.69</v>
      </c>
      <c r="S165" s="82">
        <v>0.17</v>
      </c>
      <c r="T165" s="59">
        <f t="shared" si="42"/>
        <v>0.85403544746463189</v>
      </c>
      <c r="U165" s="59">
        <f t="shared" si="43"/>
        <v>38.431595135908438</v>
      </c>
      <c r="V165" s="59">
        <f t="shared" si="44"/>
        <v>5.3972500397393097E-2</v>
      </c>
      <c r="W165" s="59">
        <f t="shared" si="45"/>
        <v>2.4287625178826895</v>
      </c>
      <c r="X165" s="59">
        <f t="shared" si="46"/>
        <v>40.860357653791127</v>
      </c>
      <c r="Y165" s="60">
        <v>30</v>
      </c>
      <c r="Z165" s="58">
        <f t="shared" si="38"/>
        <v>16.164712153518124</v>
      </c>
      <c r="AA165" s="61">
        <f t="shared" si="47"/>
        <v>0.49640756636464789</v>
      </c>
      <c r="AB165" s="63">
        <f t="shared" si="39"/>
        <v>2.69</v>
      </c>
      <c r="AC165" s="62">
        <f t="shared" si="40"/>
        <v>0.17</v>
      </c>
      <c r="AD165" s="57">
        <f t="shared" si="48"/>
        <v>8.5403544746463194</v>
      </c>
      <c r="AE165" s="58">
        <f t="shared" si="49"/>
        <v>0.53972500397393097</v>
      </c>
      <c r="AF165" s="58">
        <f t="shared" si="50"/>
        <v>24.287625178826893</v>
      </c>
    </row>
    <row r="166" spans="2:32" x14ac:dyDescent="0.35">
      <c r="B166" s="71">
        <v>44173</v>
      </c>
      <c r="C166" s="106">
        <v>2040</v>
      </c>
      <c r="D166" s="71" t="s">
        <v>932</v>
      </c>
      <c r="E166" s="71" t="s">
        <v>16</v>
      </c>
      <c r="F166" s="78" t="s">
        <v>993</v>
      </c>
      <c r="G166" s="106">
        <v>2</v>
      </c>
      <c r="H166" s="106" t="s">
        <v>952</v>
      </c>
      <c r="I166" s="71" t="s">
        <v>8</v>
      </c>
      <c r="K166" s="39">
        <v>1029</v>
      </c>
      <c r="L166" s="39">
        <v>135</v>
      </c>
      <c r="M166" s="39">
        <v>11.01</v>
      </c>
      <c r="N166" s="39">
        <v>81.66</v>
      </c>
      <c r="O166" s="39">
        <v>74.010000000000005</v>
      </c>
      <c r="P166" s="33">
        <f t="shared" si="51"/>
        <v>89.171974522293027</v>
      </c>
      <c r="Q166" s="262">
        <f t="shared" si="41"/>
        <v>9.3681116825863242</v>
      </c>
      <c r="R166" s="200">
        <v>0.28000000000000003</v>
      </c>
      <c r="S166" s="82">
        <v>0.04</v>
      </c>
      <c r="T166" s="59">
        <f t="shared" si="42"/>
        <v>8.1899999999999987E-2</v>
      </c>
      <c r="U166" s="59">
        <f t="shared" si="43"/>
        <v>3.6854999999999993</v>
      </c>
      <c r="V166" s="59">
        <f t="shared" si="44"/>
        <v>1.1699999999999997E-2</v>
      </c>
      <c r="W166" s="59">
        <f t="shared" si="45"/>
        <v>0.52649999999999986</v>
      </c>
      <c r="X166" s="59">
        <f t="shared" si="46"/>
        <v>4.2119999999999989</v>
      </c>
      <c r="Y166" s="60">
        <v>30</v>
      </c>
      <c r="Z166" s="58">
        <f t="shared" si="38"/>
        <v>10.828025477706973</v>
      </c>
      <c r="AA166" s="61">
        <f t="shared" si="47"/>
        <v>0.46071428571428558</v>
      </c>
      <c r="AB166" s="63">
        <f t="shared" si="39"/>
        <v>0.28000000000000003</v>
      </c>
      <c r="AC166" s="62">
        <f t="shared" si="40"/>
        <v>0.04</v>
      </c>
      <c r="AD166" s="57">
        <f t="shared" si="48"/>
        <v>0.81899999999999984</v>
      </c>
      <c r="AE166" s="58">
        <f t="shared" si="49"/>
        <v>0.11699999999999997</v>
      </c>
      <c r="AF166" s="58">
        <f t="shared" si="50"/>
        <v>5.2649999999999988</v>
      </c>
    </row>
    <row r="167" spans="2:32" x14ac:dyDescent="0.35">
      <c r="B167" s="71">
        <v>44173</v>
      </c>
      <c r="C167" s="106">
        <v>2041</v>
      </c>
      <c r="D167" s="71" t="s">
        <v>932</v>
      </c>
      <c r="E167" s="71" t="s">
        <v>16</v>
      </c>
      <c r="F167" s="78" t="s">
        <v>993</v>
      </c>
      <c r="G167" s="106">
        <v>2</v>
      </c>
      <c r="H167" s="106" t="s">
        <v>952</v>
      </c>
      <c r="I167" s="71" t="s">
        <v>12</v>
      </c>
      <c r="K167" s="39">
        <v>1030</v>
      </c>
      <c r="L167" s="39">
        <v>158</v>
      </c>
      <c r="M167" s="39">
        <v>10.86</v>
      </c>
      <c r="N167" s="39">
        <v>80.349999999999994</v>
      </c>
      <c r="O167" s="39">
        <v>70.22</v>
      </c>
      <c r="P167" s="33">
        <f t="shared" si="51"/>
        <v>85.422362929917981</v>
      </c>
      <c r="Q167" s="262">
        <f t="shared" si="41"/>
        <v>12.607342874922212</v>
      </c>
      <c r="R167" s="200">
        <v>0.21</v>
      </c>
      <c r="S167" s="82">
        <v>0.05</v>
      </c>
      <c r="T167" s="59">
        <f t="shared" si="42"/>
        <v>6.5043042452830171E-2</v>
      </c>
      <c r="U167" s="59">
        <f t="shared" si="43"/>
        <v>2.9269369103773579</v>
      </c>
      <c r="V167" s="59">
        <f t="shared" si="44"/>
        <v>1.5486438679245283E-2</v>
      </c>
      <c r="W167" s="59">
        <f t="shared" si="45"/>
        <v>0.6968897405660377</v>
      </c>
      <c r="X167" s="59">
        <f t="shared" si="46"/>
        <v>3.6238266509433954</v>
      </c>
      <c r="Y167" s="60">
        <v>30</v>
      </c>
      <c r="Z167" s="58">
        <f t="shared" si="38"/>
        <v>14.577637070082019</v>
      </c>
      <c r="AA167" s="61">
        <f t="shared" si="47"/>
        <v>0.485326819407008</v>
      </c>
      <c r="AB167" s="63">
        <f t="shared" si="39"/>
        <v>0.21</v>
      </c>
      <c r="AC167" s="62">
        <f t="shared" si="40"/>
        <v>0.05</v>
      </c>
      <c r="AD167" s="57">
        <f t="shared" si="48"/>
        <v>0.65043042452830169</v>
      </c>
      <c r="AE167" s="58">
        <f t="shared" si="49"/>
        <v>0.15486438679245285</v>
      </c>
      <c r="AF167" s="58">
        <f t="shared" si="50"/>
        <v>6.9688974056603765</v>
      </c>
    </row>
    <row r="168" spans="2:32" x14ac:dyDescent="0.35">
      <c r="B168" s="71">
        <v>44173</v>
      </c>
      <c r="C168" s="106">
        <v>2042</v>
      </c>
      <c r="D168" s="71" t="s">
        <v>932</v>
      </c>
      <c r="E168" s="71" t="s">
        <v>16</v>
      </c>
      <c r="F168" s="78" t="s">
        <v>993</v>
      </c>
      <c r="G168" s="106">
        <v>2</v>
      </c>
      <c r="H168" s="106" t="s">
        <v>952</v>
      </c>
      <c r="I168" s="71" t="s">
        <v>11</v>
      </c>
      <c r="K168" s="39">
        <v>1031</v>
      </c>
      <c r="L168" s="39">
        <v>29</v>
      </c>
      <c r="M168" s="39">
        <v>10.91</v>
      </c>
      <c r="N168" s="39">
        <v>89.9</v>
      </c>
      <c r="O168" s="39">
        <v>78.22</v>
      </c>
      <c r="P168" s="33">
        <f t="shared" si="51"/>
        <v>85.213318141536902</v>
      </c>
      <c r="Q168" s="262">
        <f t="shared" si="41"/>
        <v>12.992213570634044</v>
      </c>
      <c r="R168" s="200">
        <v>0.42</v>
      </c>
      <c r="S168" s="82">
        <v>0.06</v>
      </c>
      <c r="T168" s="59">
        <f t="shared" si="42"/>
        <v>0.13050824543158521</v>
      </c>
      <c r="U168" s="59">
        <f t="shared" si="43"/>
        <v>5.8728710444213341</v>
      </c>
      <c r="V168" s="59">
        <f t="shared" si="44"/>
        <v>1.8644035061655032E-2</v>
      </c>
      <c r="W168" s="59">
        <f t="shared" si="45"/>
        <v>0.83898157777447646</v>
      </c>
      <c r="X168" s="59">
        <f t="shared" si="46"/>
        <v>6.7118526221958108</v>
      </c>
      <c r="Y168" s="60">
        <v>30</v>
      </c>
      <c r="Z168" s="58">
        <f t="shared" si="38"/>
        <v>14.786681858463098</v>
      </c>
      <c r="AA168" s="61">
        <f t="shared" si="47"/>
        <v>0.48676273956321503</v>
      </c>
      <c r="AB168" s="63">
        <f t="shared" si="39"/>
        <v>0.42</v>
      </c>
      <c r="AC168" s="62">
        <f t="shared" si="40"/>
        <v>0.06</v>
      </c>
      <c r="AD168" s="57">
        <f t="shared" si="48"/>
        <v>1.3050824543158521</v>
      </c>
      <c r="AE168" s="58">
        <f t="shared" si="49"/>
        <v>0.18644035061655032</v>
      </c>
      <c r="AF168" s="58">
        <f t="shared" si="50"/>
        <v>8.3898157777447651</v>
      </c>
    </row>
    <row r="169" spans="2:32" x14ac:dyDescent="0.35">
      <c r="B169" s="71">
        <v>44173</v>
      </c>
      <c r="C169" s="106">
        <v>2043</v>
      </c>
      <c r="D169" s="71" t="s">
        <v>932</v>
      </c>
      <c r="E169" s="71" t="s">
        <v>16</v>
      </c>
      <c r="F169" s="78" t="s">
        <v>993</v>
      </c>
      <c r="G169" s="106">
        <v>2</v>
      </c>
      <c r="H169" s="106" t="s">
        <v>952</v>
      </c>
      <c r="I169" s="71" t="s">
        <v>10</v>
      </c>
      <c r="K169" s="39">
        <v>1032</v>
      </c>
      <c r="L169" s="39">
        <v>414</v>
      </c>
      <c r="M169" s="39">
        <v>11.27</v>
      </c>
      <c r="N169" s="39">
        <v>93.15</v>
      </c>
      <c r="O169" s="39">
        <v>80.02</v>
      </c>
      <c r="P169" s="33">
        <f t="shared" si="51"/>
        <v>83.964338055691243</v>
      </c>
      <c r="Q169" s="262">
        <f t="shared" si="41"/>
        <v>14.095544820182509</v>
      </c>
      <c r="R169" s="200">
        <v>1.8399999999999999</v>
      </c>
      <c r="S169" s="82">
        <v>0.16</v>
      </c>
      <c r="T169" s="59">
        <f t="shared" si="42"/>
        <v>0.58299229090909088</v>
      </c>
      <c r="U169" s="59">
        <f t="shared" si="43"/>
        <v>26.234653090909088</v>
      </c>
      <c r="V169" s="59">
        <f t="shared" si="44"/>
        <v>5.0694981818181821E-2</v>
      </c>
      <c r="W169" s="59">
        <f t="shared" si="45"/>
        <v>2.2812741818181821</v>
      </c>
      <c r="X169" s="59">
        <f t="shared" si="46"/>
        <v>28.515927272727271</v>
      </c>
      <c r="Y169" s="60">
        <v>30</v>
      </c>
      <c r="Z169" s="58">
        <f t="shared" si="38"/>
        <v>16.035661944308757</v>
      </c>
      <c r="AA169" s="61">
        <f t="shared" si="47"/>
        <v>0.49549090909090915</v>
      </c>
      <c r="AB169" s="63">
        <f t="shared" si="39"/>
        <v>1.8399999999999999</v>
      </c>
      <c r="AC169" s="62">
        <f t="shared" si="40"/>
        <v>0.16</v>
      </c>
      <c r="AD169" s="57">
        <f t="shared" si="48"/>
        <v>5.829922909090909</v>
      </c>
      <c r="AE169" s="58">
        <f t="shared" si="49"/>
        <v>0.50694981818181817</v>
      </c>
      <c r="AF169" s="58">
        <f t="shared" si="50"/>
        <v>22.81274181818182</v>
      </c>
    </row>
    <row r="170" spans="2:32" x14ac:dyDescent="0.35">
      <c r="B170" s="71">
        <v>44173</v>
      </c>
      <c r="C170" s="106">
        <v>2044</v>
      </c>
      <c r="D170" s="71" t="s">
        <v>932</v>
      </c>
      <c r="E170" s="71" t="s">
        <v>15</v>
      </c>
      <c r="F170" s="78" t="s">
        <v>996</v>
      </c>
      <c r="G170" s="106">
        <v>5</v>
      </c>
      <c r="H170" s="106" t="s">
        <v>990</v>
      </c>
      <c r="I170" s="71" t="s">
        <v>8</v>
      </c>
      <c r="K170" s="39">
        <v>1033</v>
      </c>
      <c r="L170" s="39">
        <v>148</v>
      </c>
      <c r="M170" s="39">
        <v>10.89</v>
      </c>
      <c r="N170" s="39">
        <v>81.5</v>
      </c>
      <c r="O170" s="39">
        <v>70.22</v>
      </c>
      <c r="P170" s="33">
        <f t="shared" si="51"/>
        <v>84.024925647925215</v>
      </c>
      <c r="Q170" s="262">
        <f t="shared" si="41"/>
        <v>13.840490797546012</v>
      </c>
      <c r="R170" s="200">
        <v>0.19</v>
      </c>
      <c r="S170" s="82">
        <v>0.06</v>
      </c>
      <c r="T170" s="59">
        <f t="shared" si="42"/>
        <v>6.0143182201247272E-2</v>
      </c>
      <c r="U170" s="59">
        <f t="shared" si="43"/>
        <v>2.7064431990561273</v>
      </c>
      <c r="V170" s="59">
        <f t="shared" si="44"/>
        <v>1.8992583853025453E-2</v>
      </c>
      <c r="W170" s="59">
        <f t="shared" si="45"/>
        <v>0.85466627338614543</v>
      </c>
      <c r="X170" s="59">
        <f t="shared" si="46"/>
        <v>3.5611094724422729</v>
      </c>
      <c r="Y170" s="60">
        <v>30</v>
      </c>
      <c r="Z170" s="58">
        <f t="shared" si="38"/>
        <v>15.975074352074785</v>
      </c>
      <c r="AA170" s="61">
        <f t="shared" si="47"/>
        <v>0.49506152031012979</v>
      </c>
      <c r="AB170" s="63">
        <f t="shared" si="39"/>
        <v>0.19</v>
      </c>
      <c r="AC170" s="62">
        <f t="shared" si="40"/>
        <v>0.06</v>
      </c>
      <c r="AD170" s="57">
        <f t="shared" si="48"/>
        <v>0.60143182201247269</v>
      </c>
      <c r="AE170" s="58">
        <f t="shared" si="49"/>
        <v>0.18992583853025452</v>
      </c>
      <c r="AF170" s="58">
        <f t="shared" si="50"/>
        <v>8.5466627338614547</v>
      </c>
    </row>
    <row r="171" spans="2:32" x14ac:dyDescent="0.35">
      <c r="B171" s="71">
        <v>44173</v>
      </c>
      <c r="C171" s="106">
        <v>2045</v>
      </c>
      <c r="D171" s="71" t="s">
        <v>932</v>
      </c>
      <c r="E171" s="71" t="s">
        <v>15</v>
      </c>
      <c r="F171" s="78" t="s">
        <v>996</v>
      </c>
      <c r="G171" s="106">
        <v>5</v>
      </c>
      <c r="H171" s="106" t="s">
        <v>990</v>
      </c>
      <c r="I171" s="71" t="s">
        <v>12</v>
      </c>
      <c r="K171" s="39">
        <v>1034</v>
      </c>
      <c r="L171" s="39">
        <v>132</v>
      </c>
      <c r="M171" s="39">
        <v>10.9</v>
      </c>
      <c r="N171" s="39">
        <v>76.5</v>
      </c>
      <c r="O171" s="39">
        <v>66.88</v>
      </c>
      <c r="P171" s="33">
        <f t="shared" si="51"/>
        <v>85.33536585365853</v>
      </c>
      <c r="Q171" s="262">
        <f t="shared" si="41"/>
        <v>12.575163398692816</v>
      </c>
      <c r="R171" s="200">
        <v>0.11</v>
      </c>
      <c r="S171" s="82">
        <v>0.04</v>
      </c>
      <c r="T171" s="59">
        <f t="shared" si="42"/>
        <v>3.4116112897463385E-2</v>
      </c>
      <c r="U171" s="59">
        <f t="shared" si="43"/>
        <v>1.5352250803858523</v>
      </c>
      <c r="V171" s="59">
        <f t="shared" si="44"/>
        <v>1.2405859235441231E-2</v>
      </c>
      <c r="W171" s="59">
        <f t="shared" si="45"/>
        <v>0.55826366559485541</v>
      </c>
      <c r="X171" s="59">
        <f t="shared" si="46"/>
        <v>2.0934887459807077</v>
      </c>
      <c r="Y171" s="60">
        <v>30</v>
      </c>
      <c r="Z171" s="58">
        <f t="shared" si="38"/>
        <v>14.66463414634147</v>
      </c>
      <c r="AA171" s="61">
        <f t="shared" si="47"/>
        <v>0.48592354412290106</v>
      </c>
      <c r="AB171" s="63">
        <f t="shared" si="39"/>
        <v>0.11</v>
      </c>
      <c r="AC171" s="62">
        <f t="shared" si="40"/>
        <v>0.04</v>
      </c>
      <c r="AD171" s="57">
        <f t="shared" si="48"/>
        <v>0.34116112897463385</v>
      </c>
      <c r="AE171" s="58">
        <f t="shared" si="49"/>
        <v>0.1240585923544123</v>
      </c>
      <c r="AF171" s="58">
        <f t="shared" si="50"/>
        <v>5.5826366559485541</v>
      </c>
    </row>
    <row r="172" spans="2:32" x14ac:dyDescent="0.35">
      <c r="B172" s="71">
        <v>44173</v>
      </c>
      <c r="C172" s="106">
        <v>2046</v>
      </c>
      <c r="D172" s="71" t="s">
        <v>932</v>
      </c>
      <c r="E172" s="71" t="s">
        <v>15</v>
      </c>
      <c r="F172" s="78" t="s">
        <v>996</v>
      </c>
      <c r="G172" s="106">
        <v>5</v>
      </c>
      <c r="H172" s="106" t="s">
        <v>990</v>
      </c>
      <c r="I172" s="71" t="s">
        <v>11</v>
      </c>
      <c r="K172" s="39">
        <v>1035</v>
      </c>
      <c r="L172" s="39">
        <v>155</v>
      </c>
      <c r="M172" s="39">
        <v>10.96</v>
      </c>
      <c r="N172" s="39">
        <v>83.45</v>
      </c>
      <c r="O172" s="39">
        <v>73.400000000000006</v>
      </c>
      <c r="P172" s="33">
        <f t="shared" si="51"/>
        <v>86.136018761208433</v>
      </c>
      <c r="Q172" s="262">
        <f t="shared" si="41"/>
        <v>12.043139604553621</v>
      </c>
      <c r="R172" s="200">
        <v>0.09</v>
      </c>
      <c r="S172" s="82">
        <v>0.35</v>
      </c>
      <c r="T172" s="59">
        <f t="shared" si="42"/>
        <v>2.7570067264573995E-2</v>
      </c>
      <c r="U172" s="59">
        <f t="shared" si="43"/>
        <v>1.2406530269058298</v>
      </c>
      <c r="V172" s="59">
        <f t="shared" si="44"/>
        <v>0.10721692825112109</v>
      </c>
      <c r="W172" s="59">
        <f t="shared" si="45"/>
        <v>4.8247617713004489</v>
      </c>
      <c r="X172" s="59">
        <f t="shared" si="46"/>
        <v>6.0654147982062785</v>
      </c>
      <c r="Y172" s="60">
        <v>30</v>
      </c>
      <c r="Z172" s="58">
        <f t="shared" si="38"/>
        <v>13.863981238791567</v>
      </c>
      <c r="AA172" s="61">
        <f t="shared" si="47"/>
        <v>0.4804772581678412</v>
      </c>
      <c r="AB172" s="63">
        <f t="shared" si="39"/>
        <v>0.09</v>
      </c>
      <c r="AC172" s="62">
        <f t="shared" si="40"/>
        <v>0.35</v>
      </c>
      <c r="AD172" s="57">
        <f t="shared" si="48"/>
        <v>0.27570067264573994</v>
      </c>
      <c r="AE172" s="58">
        <f t="shared" si="49"/>
        <v>1.0721692825112108</v>
      </c>
      <c r="AF172" s="58">
        <f t="shared" si="50"/>
        <v>48.247617713004487</v>
      </c>
    </row>
    <row r="173" spans="2:32" x14ac:dyDescent="0.35">
      <c r="B173" s="71">
        <v>44173</v>
      </c>
      <c r="C173" s="106">
        <v>2047</v>
      </c>
      <c r="D173" s="71" t="s">
        <v>932</v>
      </c>
      <c r="E173" s="71" t="s">
        <v>15</v>
      </c>
      <c r="F173" s="78" t="s">
        <v>996</v>
      </c>
      <c r="G173" s="106">
        <v>5</v>
      </c>
      <c r="H173" s="106" t="s">
        <v>990</v>
      </c>
      <c r="I173" s="71" t="s">
        <v>10</v>
      </c>
      <c r="K173" s="39">
        <v>1036</v>
      </c>
      <c r="L173" s="39">
        <v>307</v>
      </c>
      <c r="M173" s="39">
        <v>11.22</v>
      </c>
      <c r="N173" s="39">
        <v>81.08</v>
      </c>
      <c r="O173" s="39">
        <v>69.819999999999993</v>
      </c>
      <c r="P173" s="33">
        <f t="shared" si="51"/>
        <v>83.88204981391354</v>
      </c>
      <c r="Q173" s="262">
        <f t="shared" si="41"/>
        <v>13.887518500246676</v>
      </c>
      <c r="R173" s="200">
        <v>1.04</v>
      </c>
      <c r="S173" s="82">
        <v>0.16</v>
      </c>
      <c r="T173" s="59">
        <f t="shared" si="42"/>
        <v>0.32994266211604095</v>
      </c>
      <c r="U173" s="59">
        <f t="shared" si="43"/>
        <v>14.847419795221843</v>
      </c>
      <c r="V173" s="59">
        <f t="shared" si="44"/>
        <v>5.0760409556313987E-2</v>
      </c>
      <c r="W173" s="59">
        <f t="shared" si="45"/>
        <v>2.2842184300341293</v>
      </c>
      <c r="X173" s="59">
        <f t="shared" si="46"/>
        <v>17.131638225255973</v>
      </c>
      <c r="Y173" s="60">
        <v>30</v>
      </c>
      <c r="Z173" s="58">
        <f t="shared" si="38"/>
        <v>16.11795018608646</v>
      </c>
      <c r="AA173" s="61">
        <f t="shared" si="47"/>
        <v>0.49607508532423211</v>
      </c>
      <c r="AB173" s="63">
        <f t="shared" si="39"/>
        <v>1.04</v>
      </c>
      <c r="AC173" s="62">
        <f t="shared" si="40"/>
        <v>0.16</v>
      </c>
      <c r="AD173" s="57">
        <f t="shared" si="48"/>
        <v>3.2994266211604097</v>
      </c>
      <c r="AE173" s="58">
        <f t="shared" si="49"/>
        <v>0.5076040955631399</v>
      </c>
      <c r="AF173" s="58">
        <f t="shared" si="50"/>
        <v>22.842184300341295</v>
      </c>
    </row>
    <row r="174" spans="2:32" x14ac:dyDescent="0.35">
      <c r="B174" s="71">
        <v>44173</v>
      </c>
      <c r="C174" s="106">
        <v>2048</v>
      </c>
      <c r="D174" s="71" t="s">
        <v>932</v>
      </c>
      <c r="E174" s="71" t="s">
        <v>15</v>
      </c>
      <c r="F174" s="78" t="s">
        <v>996</v>
      </c>
      <c r="G174" s="106">
        <v>5</v>
      </c>
      <c r="H174" s="106" t="s">
        <v>952</v>
      </c>
      <c r="I174" s="71" t="s">
        <v>8</v>
      </c>
      <c r="K174" s="39">
        <v>1037</v>
      </c>
      <c r="L174" s="39">
        <v>153</v>
      </c>
      <c r="M174" s="39">
        <v>10.98</v>
      </c>
      <c r="N174" s="39">
        <v>76.959999999999994</v>
      </c>
      <c r="O174" s="39">
        <v>66.39</v>
      </c>
      <c r="P174" s="33">
        <f t="shared" si="51"/>
        <v>83.979993937556841</v>
      </c>
      <c r="Q174" s="262">
        <f t="shared" si="41"/>
        <v>13.734407484407477</v>
      </c>
      <c r="R174" s="200">
        <v>0.13</v>
      </c>
      <c r="S174" s="82">
        <v>0.01</v>
      </c>
      <c r="T174" s="59">
        <f t="shared" si="42"/>
        <v>4.1179570474643559E-2</v>
      </c>
      <c r="U174" s="59">
        <f t="shared" si="43"/>
        <v>1.8530806713589603</v>
      </c>
      <c r="V174" s="59">
        <f t="shared" si="44"/>
        <v>3.1676592672802736E-3</v>
      </c>
      <c r="W174" s="59">
        <f t="shared" si="45"/>
        <v>0.14254466702761232</v>
      </c>
      <c r="X174" s="59">
        <f t="shared" si="46"/>
        <v>1.9956253383865725</v>
      </c>
      <c r="Y174" s="60">
        <v>30</v>
      </c>
      <c r="Z174" s="58">
        <f t="shared" si="38"/>
        <v>16.020006062443159</v>
      </c>
      <c r="AA174" s="61">
        <f t="shared" si="47"/>
        <v>0.49537989532575344</v>
      </c>
      <c r="AB174" s="63">
        <f t="shared" si="39"/>
        <v>0.13</v>
      </c>
      <c r="AC174" s="62">
        <f t="shared" si="40"/>
        <v>0.01</v>
      </c>
      <c r="AD174" s="57">
        <f t="shared" si="48"/>
        <v>0.41179570474643556</v>
      </c>
      <c r="AE174" s="58">
        <f t="shared" si="49"/>
        <v>3.1676592672802734E-2</v>
      </c>
      <c r="AF174" s="58">
        <f t="shared" si="50"/>
        <v>1.425446670276123</v>
      </c>
    </row>
    <row r="175" spans="2:32" x14ac:dyDescent="0.35">
      <c r="B175" s="71">
        <v>44173</v>
      </c>
      <c r="C175" s="106">
        <v>2049</v>
      </c>
      <c r="D175" s="71" t="s">
        <v>932</v>
      </c>
      <c r="E175" s="71" t="s">
        <v>15</v>
      </c>
      <c r="F175" s="78" t="s">
        <v>996</v>
      </c>
      <c r="G175" s="106">
        <v>5</v>
      </c>
      <c r="H175" s="106" t="s">
        <v>952</v>
      </c>
      <c r="I175" s="71" t="s">
        <v>12</v>
      </c>
      <c r="K175" s="39">
        <v>1038</v>
      </c>
      <c r="L175" s="39">
        <v>170</v>
      </c>
      <c r="M175" s="39">
        <v>10.89</v>
      </c>
      <c r="N175" s="39">
        <v>77.489999999999995</v>
      </c>
      <c r="O175" s="39">
        <v>67.44</v>
      </c>
      <c r="P175" s="33">
        <f t="shared" si="51"/>
        <v>84.909909909909913</v>
      </c>
      <c r="Q175" s="262">
        <f t="shared" si="41"/>
        <v>12.969415408439797</v>
      </c>
      <c r="R175" s="200">
        <v>0.05</v>
      </c>
      <c r="S175" s="82">
        <v>0.02</v>
      </c>
      <c r="T175" s="59">
        <f t="shared" si="42"/>
        <v>1.5610079575596819E-2</v>
      </c>
      <c r="U175" s="59">
        <f t="shared" si="43"/>
        <v>0.70245358090185683</v>
      </c>
      <c r="V175" s="59">
        <f t="shared" si="44"/>
        <v>6.2440318302387273E-3</v>
      </c>
      <c r="W175" s="59">
        <f t="shared" si="45"/>
        <v>0.28098143236074274</v>
      </c>
      <c r="X175" s="59">
        <f t="shared" si="46"/>
        <v>0.98343501326259952</v>
      </c>
      <c r="Y175" s="60">
        <v>30</v>
      </c>
      <c r="Z175" s="58">
        <f t="shared" si="38"/>
        <v>15.090090090090087</v>
      </c>
      <c r="AA175" s="61">
        <f t="shared" si="47"/>
        <v>0.48885941644562331</v>
      </c>
      <c r="AB175" s="63">
        <f t="shared" si="39"/>
        <v>0.05</v>
      </c>
      <c r="AC175" s="62">
        <f t="shared" si="40"/>
        <v>0.02</v>
      </c>
      <c r="AD175" s="57">
        <f t="shared" si="48"/>
        <v>0.15610079575596819</v>
      </c>
      <c r="AE175" s="58">
        <f t="shared" si="49"/>
        <v>6.2440318302387277E-2</v>
      </c>
      <c r="AF175" s="58">
        <f t="shared" si="50"/>
        <v>2.8098143236074273</v>
      </c>
    </row>
    <row r="176" spans="2:32" x14ac:dyDescent="0.35">
      <c r="B176" s="71">
        <v>44173</v>
      </c>
      <c r="C176" s="106">
        <v>2050</v>
      </c>
      <c r="D176" s="71" t="s">
        <v>932</v>
      </c>
      <c r="E176" s="71" t="s">
        <v>15</v>
      </c>
      <c r="F176" s="78" t="s">
        <v>996</v>
      </c>
      <c r="G176" s="106">
        <v>5</v>
      </c>
      <c r="H176" s="106" t="s">
        <v>952</v>
      </c>
      <c r="I176" s="71" t="s">
        <v>11</v>
      </c>
      <c r="K176" s="39">
        <v>1039</v>
      </c>
      <c r="L176" s="39">
        <v>156</v>
      </c>
      <c r="M176" s="39">
        <v>10.87</v>
      </c>
      <c r="N176" s="39">
        <v>87.9</v>
      </c>
      <c r="O176" s="39">
        <v>76.930000000000007</v>
      </c>
      <c r="P176" s="33">
        <f t="shared" si="51"/>
        <v>85.758795274568357</v>
      </c>
      <c r="Q176" s="262">
        <f t="shared" si="41"/>
        <v>12.480091012514219</v>
      </c>
      <c r="R176" s="200">
        <v>0.1</v>
      </c>
      <c r="S176" s="82">
        <v>0.01</v>
      </c>
      <c r="T176" s="59">
        <f t="shared" si="42"/>
        <v>3.0812140478353012E-2</v>
      </c>
      <c r="U176" s="59">
        <f t="shared" si="43"/>
        <v>1.3865463215258855</v>
      </c>
      <c r="V176" s="59">
        <f t="shared" si="44"/>
        <v>3.0812140478353009E-3</v>
      </c>
      <c r="W176" s="59">
        <f t="shared" si="45"/>
        <v>0.13865463215258855</v>
      </c>
      <c r="X176" s="59">
        <f t="shared" si="46"/>
        <v>1.5252009536784741</v>
      </c>
      <c r="Y176" s="60">
        <v>30</v>
      </c>
      <c r="Z176" s="58">
        <f t="shared" si="38"/>
        <v>14.241204725431643</v>
      </c>
      <c r="AA176" s="61">
        <f t="shared" si="47"/>
        <v>0.48303057826218582</v>
      </c>
      <c r="AB176" s="63">
        <f t="shared" si="39"/>
        <v>0.1</v>
      </c>
      <c r="AC176" s="62">
        <f t="shared" si="40"/>
        <v>0.01</v>
      </c>
      <c r="AD176" s="57">
        <f t="shared" si="48"/>
        <v>0.30812140478353012</v>
      </c>
      <c r="AE176" s="58">
        <f t="shared" si="49"/>
        <v>3.0812140478353008E-2</v>
      </c>
      <c r="AF176" s="58">
        <f t="shared" si="50"/>
        <v>1.3865463215258855</v>
      </c>
    </row>
    <row r="177" spans="2:32" x14ac:dyDescent="0.35">
      <c r="B177" s="71">
        <v>44173</v>
      </c>
      <c r="C177" s="106">
        <v>2051</v>
      </c>
      <c r="D177" s="71" t="s">
        <v>932</v>
      </c>
      <c r="E177" s="71" t="s">
        <v>15</v>
      </c>
      <c r="F177" s="78" t="s">
        <v>996</v>
      </c>
      <c r="G177" s="106">
        <v>5</v>
      </c>
      <c r="H177" s="106" t="s">
        <v>952</v>
      </c>
      <c r="I177" s="71" t="s">
        <v>10</v>
      </c>
      <c r="K177" s="39">
        <v>1040</v>
      </c>
      <c r="L177" s="39">
        <v>301</v>
      </c>
      <c r="M177" s="39">
        <v>11.22</v>
      </c>
      <c r="N177" s="39">
        <v>85.41</v>
      </c>
      <c r="O177" s="39">
        <v>73.45</v>
      </c>
      <c r="P177" s="33">
        <f t="shared" si="51"/>
        <v>83.87922900660466</v>
      </c>
      <c r="Q177" s="262">
        <f t="shared" si="41"/>
        <v>14.003044140030434</v>
      </c>
      <c r="R177" s="200">
        <v>1.04</v>
      </c>
      <c r="S177" s="82">
        <v>0.17</v>
      </c>
      <c r="T177" s="59">
        <f t="shared" si="42"/>
        <v>0.32995725534308218</v>
      </c>
      <c r="U177" s="59">
        <f t="shared" si="43"/>
        <v>14.848076490438698</v>
      </c>
      <c r="V177" s="59">
        <f t="shared" si="44"/>
        <v>5.39353205849269E-2</v>
      </c>
      <c r="W177" s="59">
        <f t="shared" si="45"/>
        <v>2.4270894263217104</v>
      </c>
      <c r="X177" s="59">
        <f t="shared" si="46"/>
        <v>17.275165916760407</v>
      </c>
      <c r="Y177" s="60">
        <v>30</v>
      </c>
      <c r="Z177" s="58">
        <f t="shared" si="38"/>
        <v>16.12077099339534</v>
      </c>
      <c r="AA177" s="61">
        <f t="shared" si="47"/>
        <v>0.49609513096577218</v>
      </c>
      <c r="AB177" s="63">
        <f t="shared" si="39"/>
        <v>1.04</v>
      </c>
      <c r="AC177" s="62">
        <f t="shared" si="40"/>
        <v>0.17</v>
      </c>
      <c r="AD177" s="57">
        <f t="shared" si="48"/>
        <v>3.2995725534308216</v>
      </c>
      <c r="AE177" s="58">
        <f t="shared" si="49"/>
        <v>0.53935320584926905</v>
      </c>
      <c r="AF177" s="58">
        <f t="shared" si="50"/>
        <v>24.270894263217105</v>
      </c>
    </row>
    <row r="178" spans="2:32" x14ac:dyDescent="0.35">
      <c r="B178" s="71">
        <v>44173</v>
      </c>
      <c r="C178" s="106">
        <v>2052</v>
      </c>
      <c r="D178" s="71" t="s">
        <v>932</v>
      </c>
      <c r="E178" s="71" t="s">
        <v>14</v>
      </c>
      <c r="F178" s="78" t="s">
        <v>994</v>
      </c>
      <c r="G178" s="106">
        <v>3</v>
      </c>
      <c r="H178" s="106" t="s">
        <v>990</v>
      </c>
      <c r="I178" s="71" t="s">
        <v>8</v>
      </c>
      <c r="K178" s="39">
        <v>1041</v>
      </c>
      <c r="L178" s="39">
        <v>165</v>
      </c>
      <c r="M178" s="39">
        <v>10.87</v>
      </c>
      <c r="N178" s="39">
        <v>84.63</v>
      </c>
      <c r="O178" s="39">
        <v>74.98</v>
      </c>
      <c r="P178" s="33">
        <f t="shared" si="51"/>
        <v>86.917028199566161</v>
      </c>
      <c r="Q178" s="262">
        <f t="shared" si="41"/>
        <v>11.402575918704942</v>
      </c>
      <c r="R178" s="200">
        <v>0.31</v>
      </c>
      <c r="S178" s="82">
        <v>0.05</v>
      </c>
      <c r="T178" s="59">
        <f t="shared" si="42"/>
        <v>9.3831695523319283E-2</v>
      </c>
      <c r="U178" s="59">
        <f t="shared" si="43"/>
        <v>4.2224262985493679</v>
      </c>
      <c r="V178" s="59">
        <f t="shared" si="44"/>
        <v>1.5134144439245047E-2</v>
      </c>
      <c r="W178" s="59">
        <f t="shared" si="45"/>
        <v>0.68103649976602709</v>
      </c>
      <c r="X178" s="59">
        <f t="shared" si="46"/>
        <v>4.9034627983153953</v>
      </c>
      <c r="Y178" s="60">
        <v>30</v>
      </c>
      <c r="Z178" s="58">
        <f t="shared" si="38"/>
        <v>13.082971800433839</v>
      </c>
      <c r="AA178" s="61">
        <f t="shared" si="47"/>
        <v>0.47526126969271565</v>
      </c>
      <c r="AB178" s="63">
        <f t="shared" si="39"/>
        <v>0.31</v>
      </c>
      <c r="AC178" s="62">
        <f t="shared" si="40"/>
        <v>0.05</v>
      </c>
      <c r="AD178" s="57">
        <f t="shared" si="48"/>
        <v>0.93831695523319281</v>
      </c>
      <c r="AE178" s="58">
        <f t="shared" si="49"/>
        <v>0.15134144439245048</v>
      </c>
      <c r="AF178" s="58">
        <f t="shared" si="50"/>
        <v>6.8103649976602707</v>
      </c>
    </row>
    <row r="179" spans="2:32" x14ac:dyDescent="0.35">
      <c r="B179" s="71">
        <v>44173</v>
      </c>
      <c r="C179" s="106">
        <v>2053</v>
      </c>
      <c r="D179" s="71" t="s">
        <v>932</v>
      </c>
      <c r="E179" s="71" t="s">
        <v>14</v>
      </c>
      <c r="F179" s="78" t="s">
        <v>994</v>
      </c>
      <c r="G179" s="106">
        <v>3</v>
      </c>
      <c r="H179" s="106" t="s">
        <v>990</v>
      </c>
      <c r="I179" s="71" t="s">
        <v>12</v>
      </c>
      <c r="K179" s="39">
        <v>1042</v>
      </c>
      <c r="L179" s="39">
        <v>159</v>
      </c>
      <c r="M179" s="39">
        <v>10.87</v>
      </c>
      <c r="N179" s="39">
        <v>82.81</v>
      </c>
      <c r="O179" s="39">
        <v>72.13</v>
      </c>
      <c r="P179" s="33">
        <f t="shared" si="51"/>
        <v>85.154295246038359</v>
      </c>
      <c r="Q179" s="262">
        <f t="shared" si="41"/>
        <v>12.896993116773345</v>
      </c>
      <c r="R179" s="263" t="s">
        <v>2266</v>
      </c>
      <c r="S179" s="263"/>
      <c r="T179" s="59" t="e">
        <f t="shared" si="42"/>
        <v>#VALUE!</v>
      </c>
      <c r="U179" s="59" t="e">
        <f t="shared" si="43"/>
        <v>#VALUE!</v>
      </c>
      <c r="V179" s="59">
        <f t="shared" si="44"/>
        <v>0</v>
      </c>
      <c r="W179" s="59">
        <f t="shared" si="45"/>
        <v>0</v>
      </c>
      <c r="X179" s="59" t="e">
        <f t="shared" si="46"/>
        <v>#VALUE!</v>
      </c>
      <c r="Y179" s="60">
        <v>30</v>
      </c>
      <c r="Z179" s="58">
        <f t="shared" si="38"/>
        <v>14.845704753961641</v>
      </c>
      <c r="AA179" s="61">
        <f t="shared" si="47"/>
        <v>0.48716944172380028</v>
      </c>
      <c r="AB179" s="63" t="str">
        <f t="shared" si="39"/>
        <v>keine Probe</v>
      </c>
      <c r="AC179" s="62">
        <f t="shared" si="40"/>
        <v>0</v>
      </c>
      <c r="AD179" s="57" t="e">
        <f t="shared" si="48"/>
        <v>#VALUE!</v>
      </c>
      <c r="AE179" s="58">
        <f t="shared" si="49"/>
        <v>0</v>
      </c>
      <c r="AF179" s="58">
        <f t="shared" si="50"/>
        <v>0</v>
      </c>
    </row>
    <row r="180" spans="2:32" x14ac:dyDescent="0.35">
      <c r="B180" s="71">
        <v>44173</v>
      </c>
      <c r="C180" s="106">
        <v>2054</v>
      </c>
      <c r="D180" s="71" t="s">
        <v>932</v>
      </c>
      <c r="E180" s="71" t="s">
        <v>14</v>
      </c>
      <c r="F180" s="78" t="s">
        <v>994</v>
      </c>
      <c r="G180" s="106">
        <v>3</v>
      </c>
      <c r="H180" s="106" t="s">
        <v>990</v>
      </c>
      <c r="I180" s="71" t="s">
        <v>11</v>
      </c>
      <c r="K180" s="39">
        <v>1043</v>
      </c>
      <c r="L180" s="39">
        <v>167</v>
      </c>
      <c r="M180" s="39">
        <v>10.91</v>
      </c>
      <c r="N180" s="39">
        <v>90.5</v>
      </c>
      <c r="O180" s="39">
        <v>79.69</v>
      </c>
      <c r="P180" s="33">
        <f t="shared" si="51"/>
        <v>86.417891694936543</v>
      </c>
      <c r="Q180" s="262">
        <f t="shared" si="41"/>
        <v>11.944751381215472</v>
      </c>
      <c r="R180" s="200">
        <v>0.27</v>
      </c>
      <c r="S180" s="82">
        <v>0.03</v>
      </c>
      <c r="T180" s="59">
        <f t="shared" si="42"/>
        <v>8.2352355335853472E-2</v>
      </c>
      <c r="U180" s="59">
        <f t="shared" si="43"/>
        <v>3.7058559901134061</v>
      </c>
      <c r="V180" s="59">
        <f t="shared" si="44"/>
        <v>9.1502617039837184E-3</v>
      </c>
      <c r="W180" s="59">
        <f t="shared" si="45"/>
        <v>0.41176177667926733</v>
      </c>
      <c r="X180" s="59">
        <f t="shared" si="46"/>
        <v>4.117617766792673</v>
      </c>
      <c r="Y180" s="60">
        <v>30</v>
      </c>
      <c r="Z180" s="58">
        <f t="shared" si="38"/>
        <v>13.582108305063457</v>
      </c>
      <c r="AA180" s="61">
        <f t="shared" si="47"/>
        <v>0.47858389066589135</v>
      </c>
      <c r="AB180" s="63">
        <f t="shared" si="39"/>
        <v>0.27</v>
      </c>
      <c r="AC180" s="62">
        <f t="shared" si="40"/>
        <v>0.03</v>
      </c>
      <c r="AD180" s="57">
        <f t="shared" si="48"/>
        <v>0.82352355335853478</v>
      </c>
      <c r="AE180" s="58">
        <f t="shared" si="49"/>
        <v>9.1502617039837184E-2</v>
      </c>
      <c r="AF180" s="58">
        <f t="shared" si="50"/>
        <v>4.117617766792673</v>
      </c>
    </row>
    <row r="181" spans="2:32" x14ac:dyDescent="0.35">
      <c r="B181" s="71">
        <v>44173</v>
      </c>
      <c r="C181" s="106">
        <v>2055</v>
      </c>
      <c r="D181" s="71" t="s">
        <v>932</v>
      </c>
      <c r="E181" s="71" t="s">
        <v>14</v>
      </c>
      <c r="F181" s="78" t="s">
        <v>994</v>
      </c>
      <c r="G181" s="106">
        <v>3</v>
      </c>
      <c r="H181" s="106" t="s">
        <v>990</v>
      </c>
      <c r="I181" s="71" t="s">
        <v>10</v>
      </c>
      <c r="K181" s="39">
        <v>1044</v>
      </c>
      <c r="L181" s="39">
        <v>412</v>
      </c>
      <c r="M181" s="39">
        <v>11.22</v>
      </c>
      <c r="N181" s="39">
        <v>84.85</v>
      </c>
      <c r="O181" s="39">
        <v>73.510000000000005</v>
      </c>
      <c r="P181" s="33">
        <f t="shared" si="51"/>
        <v>84.598669020779596</v>
      </c>
      <c r="Q181" s="262">
        <f t="shared" si="41"/>
        <v>13.364761343547423</v>
      </c>
      <c r="R181" s="200">
        <v>1.2</v>
      </c>
      <c r="S181" s="82">
        <v>0.18</v>
      </c>
      <c r="T181" s="59">
        <f t="shared" si="42"/>
        <v>0.37646171135013629</v>
      </c>
      <c r="U181" s="59">
        <f t="shared" si="43"/>
        <v>16.940777010756133</v>
      </c>
      <c r="V181" s="59">
        <f t="shared" si="44"/>
        <v>5.6469256702520447E-2</v>
      </c>
      <c r="W181" s="59">
        <f t="shared" si="45"/>
        <v>2.54111655161342</v>
      </c>
      <c r="X181" s="59">
        <f t="shared" si="46"/>
        <v>19.481893562369553</v>
      </c>
      <c r="Y181" s="60">
        <v>30</v>
      </c>
      <c r="Z181" s="58">
        <f t="shared" si="38"/>
        <v>15.401330979220404</v>
      </c>
      <c r="AA181" s="61">
        <f t="shared" si="47"/>
        <v>0.49102584684540035</v>
      </c>
      <c r="AB181" s="63">
        <f t="shared" si="39"/>
        <v>1.2</v>
      </c>
      <c r="AC181" s="62">
        <f t="shared" si="40"/>
        <v>0.18</v>
      </c>
      <c r="AD181" s="57">
        <f t="shared" si="48"/>
        <v>3.7646171135013629</v>
      </c>
      <c r="AE181" s="58">
        <f t="shared" si="49"/>
        <v>0.56469256702520443</v>
      </c>
      <c r="AF181" s="58">
        <f t="shared" si="50"/>
        <v>25.411165516134201</v>
      </c>
    </row>
    <row r="182" spans="2:32" x14ac:dyDescent="0.35">
      <c r="B182" s="71">
        <v>44173</v>
      </c>
      <c r="C182" s="106">
        <v>2056</v>
      </c>
      <c r="D182" s="71" t="s">
        <v>932</v>
      </c>
      <c r="E182" s="71" t="s">
        <v>14</v>
      </c>
      <c r="F182" s="78" t="s">
        <v>994</v>
      </c>
      <c r="G182" s="106">
        <v>3</v>
      </c>
      <c r="H182" s="106" t="s">
        <v>952</v>
      </c>
      <c r="I182" s="71" t="s">
        <v>8</v>
      </c>
      <c r="K182" s="39">
        <v>1045</v>
      </c>
      <c r="L182" s="39">
        <v>157</v>
      </c>
      <c r="M182" s="39">
        <v>10.92</v>
      </c>
      <c r="N182" s="39">
        <v>90.39</v>
      </c>
      <c r="O182" s="39">
        <v>79.099999999999994</v>
      </c>
      <c r="P182" s="33">
        <f t="shared" si="51"/>
        <v>85.793381150119529</v>
      </c>
      <c r="Q182" s="262">
        <f t="shared" si="41"/>
        <v>12.490319725633373</v>
      </c>
      <c r="R182" s="200">
        <v>0.26</v>
      </c>
      <c r="S182" s="82">
        <v>7.0000000000000007E-2</v>
      </c>
      <c r="T182" s="59">
        <f t="shared" si="42"/>
        <v>8.0068788501026708E-2</v>
      </c>
      <c r="U182" s="59">
        <f t="shared" si="43"/>
        <v>3.6030954825462018</v>
      </c>
      <c r="V182" s="59">
        <f t="shared" si="44"/>
        <v>2.155698151950719E-2</v>
      </c>
      <c r="W182" s="59">
        <f t="shared" si="45"/>
        <v>0.9700641683778235</v>
      </c>
      <c r="X182" s="59">
        <f t="shared" si="46"/>
        <v>4.5731596509240253</v>
      </c>
      <c r="Y182" s="60">
        <v>30</v>
      </c>
      <c r="Z182" s="58">
        <f t="shared" si="38"/>
        <v>14.206618849880471</v>
      </c>
      <c r="AA182" s="61">
        <f t="shared" si="47"/>
        <v>0.48279554121443241</v>
      </c>
      <c r="AB182" s="63">
        <f t="shared" si="39"/>
        <v>0.26</v>
      </c>
      <c r="AC182" s="62">
        <f t="shared" si="40"/>
        <v>7.0000000000000007E-2</v>
      </c>
      <c r="AD182" s="57">
        <f t="shared" si="48"/>
        <v>0.80068788501026711</v>
      </c>
      <c r="AE182" s="58">
        <f t="shared" si="49"/>
        <v>0.2155698151950719</v>
      </c>
      <c r="AF182" s="58">
        <f t="shared" si="50"/>
        <v>9.700641683778235</v>
      </c>
    </row>
    <row r="183" spans="2:32" x14ac:dyDescent="0.35">
      <c r="B183" s="71">
        <v>44173</v>
      </c>
      <c r="C183" s="106">
        <v>2057</v>
      </c>
      <c r="D183" s="71" t="s">
        <v>932</v>
      </c>
      <c r="E183" s="71" t="s">
        <v>14</v>
      </c>
      <c r="F183" s="78" t="s">
        <v>994</v>
      </c>
      <c r="G183" s="106">
        <v>3</v>
      </c>
      <c r="H183" s="106" t="s">
        <v>952</v>
      </c>
      <c r="I183" s="71" t="s">
        <v>12</v>
      </c>
      <c r="K183" s="39">
        <v>1046</v>
      </c>
      <c r="L183" s="39">
        <v>151</v>
      </c>
      <c r="M183" s="39">
        <v>10.94</v>
      </c>
      <c r="N183" s="39">
        <v>80.06</v>
      </c>
      <c r="O183" s="39">
        <v>70.459999999999994</v>
      </c>
      <c r="P183" s="33">
        <f t="shared" si="51"/>
        <v>86.1111111111111</v>
      </c>
      <c r="Q183" s="262">
        <f t="shared" si="41"/>
        <v>11.991006744941304</v>
      </c>
      <c r="R183" s="200">
        <v>0.14000000000000001</v>
      </c>
      <c r="S183" s="82">
        <v>0.02</v>
      </c>
      <c r="T183" s="59">
        <f t="shared" si="42"/>
        <v>4.2903225806451617E-2</v>
      </c>
      <c r="U183" s="59">
        <f t="shared" si="43"/>
        <v>1.9306451612903228</v>
      </c>
      <c r="V183" s="59">
        <f t="shared" si="44"/>
        <v>6.1290322580645163E-3</v>
      </c>
      <c r="W183" s="59">
        <f t="shared" si="45"/>
        <v>0.27580645161290324</v>
      </c>
      <c r="X183" s="59">
        <f t="shared" si="46"/>
        <v>2.2064516129032259</v>
      </c>
      <c r="Y183" s="60">
        <v>30</v>
      </c>
      <c r="Z183" s="58">
        <f t="shared" si="38"/>
        <v>13.8888888888889</v>
      </c>
      <c r="AA183" s="61">
        <f t="shared" si="47"/>
        <v>0.48064516129032264</v>
      </c>
      <c r="AB183" s="63">
        <f t="shared" si="39"/>
        <v>0.14000000000000001</v>
      </c>
      <c r="AC183" s="62">
        <f t="shared" si="40"/>
        <v>0.02</v>
      </c>
      <c r="AD183" s="57">
        <f t="shared" si="48"/>
        <v>0.42903225806451617</v>
      </c>
      <c r="AE183" s="58">
        <f t="shared" si="49"/>
        <v>6.1290322580645165E-2</v>
      </c>
      <c r="AF183" s="58">
        <f t="shared" si="50"/>
        <v>2.7580645161290325</v>
      </c>
    </row>
    <row r="184" spans="2:32" x14ac:dyDescent="0.35">
      <c r="B184" s="71">
        <v>44173</v>
      </c>
      <c r="C184" s="106">
        <v>2058</v>
      </c>
      <c r="D184" s="71" t="s">
        <v>932</v>
      </c>
      <c r="E184" s="71" t="s">
        <v>14</v>
      </c>
      <c r="F184" s="78" t="s">
        <v>994</v>
      </c>
      <c r="G184" s="106">
        <v>3</v>
      </c>
      <c r="H184" s="106" t="s">
        <v>952</v>
      </c>
      <c r="I184" s="71" t="s">
        <v>11</v>
      </c>
      <c r="K184" s="39">
        <v>1047</v>
      </c>
      <c r="L184" s="39">
        <v>141</v>
      </c>
      <c r="M184" s="39">
        <v>10.89</v>
      </c>
      <c r="N184" s="39">
        <v>86.23</v>
      </c>
      <c r="O184" s="39">
        <v>75.209999999999994</v>
      </c>
      <c r="P184" s="33">
        <f t="shared" si="51"/>
        <v>85.372975842845761</v>
      </c>
      <c r="Q184" s="262">
        <f t="shared" si="41"/>
        <v>12.779775020294574</v>
      </c>
      <c r="R184" s="200">
        <v>0.27</v>
      </c>
      <c r="S184" s="82">
        <v>0.04</v>
      </c>
      <c r="T184" s="59">
        <f t="shared" si="42"/>
        <v>8.3690764925373154E-2</v>
      </c>
      <c r="U184" s="59">
        <f t="shared" si="43"/>
        <v>3.7660844216417919</v>
      </c>
      <c r="V184" s="59">
        <f t="shared" si="44"/>
        <v>1.2398631840796022E-2</v>
      </c>
      <c r="W184" s="59">
        <f t="shared" si="45"/>
        <v>0.55793843283582101</v>
      </c>
      <c r="X184" s="59">
        <f t="shared" si="46"/>
        <v>4.3240228544776134</v>
      </c>
      <c r="Y184" s="60">
        <v>30</v>
      </c>
      <c r="Z184" s="58">
        <f t="shared" si="38"/>
        <v>14.627024157154239</v>
      </c>
      <c r="AA184" s="61">
        <f t="shared" si="47"/>
        <v>0.48566542288557213</v>
      </c>
      <c r="AB184" s="63">
        <f t="shared" si="39"/>
        <v>0.27</v>
      </c>
      <c r="AC184" s="62">
        <f t="shared" si="40"/>
        <v>0.04</v>
      </c>
      <c r="AD184" s="57">
        <f t="shared" si="48"/>
        <v>0.83690764925373151</v>
      </c>
      <c r="AE184" s="58">
        <f t="shared" si="49"/>
        <v>0.12398631840796022</v>
      </c>
      <c r="AF184" s="58">
        <f t="shared" si="50"/>
        <v>5.5793843283582101</v>
      </c>
    </row>
    <row r="185" spans="2:32" x14ac:dyDescent="0.35">
      <c r="B185" s="71">
        <v>44173</v>
      </c>
      <c r="C185" s="106">
        <v>2059</v>
      </c>
      <c r="D185" s="71" t="s">
        <v>932</v>
      </c>
      <c r="E185" s="71" t="s">
        <v>14</v>
      </c>
      <c r="F185" s="78" t="s">
        <v>994</v>
      </c>
      <c r="G185" s="106">
        <v>3</v>
      </c>
      <c r="H185" s="106" t="s">
        <v>952</v>
      </c>
      <c r="I185" s="71" t="s">
        <v>10</v>
      </c>
      <c r="K185" s="39">
        <v>1048</v>
      </c>
      <c r="L185" s="39">
        <v>306</v>
      </c>
      <c r="M185" s="39">
        <v>11.22</v>
      </c>
      <c r="N185" s="39">
        <v>80.31</v>
      </c>
      <c r="O185" s="39">
        <v>69.489999999999995</v>
      </c>
      <c r="P185" s="33">
        <f t="shared" si="51"/>
        <v>84.339267621942383</v>
      </c>
      <c r="Q185" s="262">
        <f t="shared" si="41"/>
        <v>13.47279292740631</v>
      </c>
      <c r="R185" s="200">
        <v>1.62</v>
      </c>
      <c r="S185" s="82">
        <v>0.13</v>
      </c>
      <c r="T185" s="59">
        <f t="shared" si="42"/>
        <v>0.51028470911275103</v>
      </c>
      <c r="U185" s="59">
        <f t="shared" si="43"/>
        <v>22.962811910073796</v>
      </c>
      <c r="V185" s="59">
        <f t="shared" si="44"/>
        <v>4.0948772953492363E-2</v>
      </c>
      <c r="W185" s="59">
        <f t="shared" si="45"/>
        <v>1.8426947829071563</v>
      </c>
      <c r="X185" s="59">
        <f t="shared" si="46"/>
        <v>24.805506692980952</v>
      </c>
      <c r="Y185" s="60">
        <v>30</v>
      </c>
      <c r="Z185" s="58">
        <f t="shared" si="38"/>
        <v>15.660732378057617</v>
      </c>
      <c r="AA185" s="61">
        <f t="shared" si="47"/>
        <v>0.49284365882958647</v>
      </c>
      <c r="AB185" s="63">
        <f t="shared" si="39"/>
        <v>1.62</v>
      </c>
      <c r="AC185" s="62">
        <f t="shared" si="40"/>
        <v>0.13</v>
      </c>
      <c r="AD185" s="57">
        <f t="shared" si="48"/>
        <v>5.1028470911275106</v>
      </c>
      <c r="AE185" s="58">
        <f t="shared" si="49"/>
        <v>0.40948772953492363</v>
      </c>
      <c r="AF185" s="58">
        <f t="shared" si="50"/>
        <v>18.426947829071562</v>
      </c>
    </row>
    <row r="186" spans="2:32" x14ac:dyDescent="0.35">
      <c r="B186" s="71">
        <v>44173</v>
      </c>
      <c r="C186" s="106">
        <v>2060</v>
      </c>
      <c r="D186" s="71" t="s">
        <v>932</v>
      </c>
      <c r="E186" s="71" t="s">
        <v>13</v>
      </c>
      <c r="F186" s="78" t="s">
        <v>997</v>
      </c>
      <c r="G186" s="106">
        <v>6</v>
      </c>
      <c r="H186" s="106" t="s">
        <v>990</v>
      </c>
      <c r="I186" s="71" t="s">
        <v>8</v>
      </c>
      <c r="K186" s="39">
        <v>1049</v>
      </c>
      <c r="L186" s="39"/>
      <c r="M186" s="39"/>
      <c r="N186" s="39"/>
      <c r="O186" s="39"/>
      <c r="P186" s="93">
        <v>90.79696394686907</v>
      </c>
      <c r="Q186" s="262" t="e">
        <f t="shared" si="41"/>
        <v>#DIV/0!</v>
      </c>
      <c r="R186" s="200">
        <v>0.18</v>
      </c>
      <c r="S186" s="82">
        <v>0.02</v>
      </c>
      <c r="T186" s="59">
        <f t="shared" si="42"/>
        <v>5.1385579937304082E-2</v>
      </c>
      <c r="U186" s="59">
        <f t="shared" si="43"/>
        <v>2.3123510971786838</v>
      </c>
      <c r="V186" s="59">
        <f t="shared" si="44"/>
        <v>5.7095088819226758E-3</v>
      </c>
      <c r="W186" s="59">
        <f t="shared" si="45"/>
        <v>0.25692789968652041</v>
      </c>
      <c r="X186" s="59">
        <f t="shared" si="46"/>
        <v>2.5692789968652043</v>
      </c>
      <c r="Y186" s="60">
        <v>30</v>
      </c>
      <c r="Z186" s="58">
        <f t="shared" si="38"/>
        <v>9.2030360531309299</v>
      </c>
      <c r="AA186" s="61">
        <f t="shared" si="47"/>
        <v>0.45067920585161964</v>
      </c>
      <c r="AB186" s="63">
        <f t="shared" si="39"/>
        <v>0.18</v>
      </c>
      <c r="AC186" s="62">
        <f t="shared" si="40"/>
        <v>0.02</v>
      </c>
      <c r="AD186" s="57">
        <f t="shared" si="48"/>
        <v>0.51385579937304082</v>
      </c>
      <c r="AE186" s="58">
        <f t="shared" si="49"/>
        <v>5.7095088819226758E-2</v>
      </c>
      <c r="AF186" s="58">
        <f t="shared" si="50"/>
        <v>2.5692789968652043</v>
      </c>
    </row>
    <row r="187" spans="2:32" x14ac:dyDescent="0.35">
      <c r="B187" s="71">
        <v>44173</v>
      </c>
      <c r="C187" s="106">
        <v>2061</v>
      </c>
      <c r="D187" s="71" t="s">
        <v>932</v>
      </c>
      <c r="E187" s="71" t="s">
        <v>13</v>
      </c>
      <c r="F187" s="78" t="s">
        <v>997</v>
      </c>
      <c r="G187" s="106">
        <v>6</v>
      </c>
      <c r="H187" s="106" t="s">
        <v>990</v>
      </c>
      <c r="I187" s="71" t="s">
        <v>12</v>
      </c>
      <c r="K187" s="39">
        <v>1050</v>
      </c>
      <c r="L187" s="39">
        <v>169</v>
      </c>
      <c r="M187" s="39">
        <v>10.96</v>
      </c>
      <c r="N187" s="39">
        <v>93.98</v>
      </c>
      <c r="O187" s="39">
        <v>82.36</v>
      </c>
      <c r="P187" s="33">
        <f t="shared" ref="P187:P218" si="52">100/(N187-M187)*(O187-M187)</f>
        <v>86.003372681281604</v>
      </c>
      <c r="Q187" s="262">
        <f t="shared" si="41"/>
        <v>12.364332836773787</v>
      </c>
      <c r="R187" s="200">
        <v>0.36</v>
      </c>
      <c r="S187" s="82">
        <v>0.02</v>
      </c>
      <c r="T187" s="59">
        <f t="shared" si="42"/>
        <v>0.11050588235294122</v>
      </c>
      <c r="U187" s="59">
        <f t="shared" si="43"/>
        <v>4.972764705882355</v>
      </c>
      <c r="V187" s="59">
        <f t="shared" si="44"/>
        <v>6.1392156862745129E-3</v>
      </c>
      <c r="W187" s="59">
        <f t="shared" si="45"/>
        <v>0.27626470588235308</v>
      </c>
      <c r="X187" s="59">
        <f t="shared" si="46"/>
        <v>5.2490294117647078</v>
      </c>
      <c r="Y187" s="60">
        <v>30</v>
      </c>
      <c r="Z187" s="58">
        <f t="shared" si="38"/>
        <v>13.996627318718396</v>
      </c>
      <c r="AA187" s="61">
        <f t="shared" si="47"/>
        <v>0.48137254901960802</v>
      </c>
      <c r="AB187" s="63">
        <f t="shared" si="39"/>
        <v>0.36</v>
      </c>
      <c r="AC187" s="62">
        <f t="shared" si="40"/>
        <v>0.02</v>
      </c>
      <c r="AD187" s="57">
        <f t="shared" si="48"/>
        <v>1.1050588235294121</v>
      </c>
      <c r="AE187" s="58">
        <f t="shared" si="49"/>
        <v>6.1392156862745129E-2</v>
      </c>
      <c r="AF187" s="58">
        <f t="shared" si="50"/>
        <v>2.7626470588235308</v>
      </c>
    </row>
    <row r="188" spans="2:32" x14ac:dyDescent="0.35">
      <c r="B188" s="71">
        <v>44173</v>
      </c>
      <c r="C188" s="106">
        <v>2062</v>
      </c>
      <c r="D188" s="71" t="s">
        <v>932</v>
      </c>
      <c r="E188" s="71" t="s">
        <v>13</v>
      </c>
      <c r="F188" s="78" t="s">
        <v>997</v>
      </c>
      <c r="G188" s="106">
        <v>6</v>
      </c>
      <c r="H188" s="106" t="s">
        <v>990</v>
      </c>
      <c r="I188" s="71" t="s">
        <v>11</v>
      </c>
      <c r="K188" s="39">
        <v>1051</v>
      </c>
      <c r="L188" s="39">
        <v>168</v>
      </c>
      <c r="M188" s="39">
        <v>10.94</v>
      </c>
      <c r="N188" s="39">
        <v>97.46</v>
      </c>
      <c r="O188" s="39">
        <v>76.48</v>
      </c>
      <c r="P188" s="33">
        <f t="shared" si="52"/>
        <v>75.751271382339354</v>
      </c>
      <c r="Q188" s="262">
        <f t="shared" si="41"/>
        <v>21.526780217525129</v>
      </c>
      <c r="R188" s="200">
        <v>0.21</v>
      </c>
      <c r="S188" s="82">
        <v>0.03</v>
      </c>
      <c r="T188" s="59">
        <f t="shared" si="42"/>
        <v>7.6028074458346029E-2</v>
      </c>
      <c r="U188" s="59">
        <f t="shared" si="43"/>
        <v>3.4212633506255714</v>
      </c>
      <c r="V188" s="59">
        <f t="shared" si="44"/>
        <v>1.0861153494049432E-2</v>
      </c>
      <c r="W188" s="59">
        <f t="shared" si="45"/>
        <v>0.48875190723222445</v>
      </c>
      <c r="X188" s="59">
        <f t="shared" si="46"/>
        <v>3.910015257857796</v>
      </c>
      <c r="Y188" s="60">
        <v>30</v>
      </c>
      <c r="Z188" s="58">
        <f t="shared" si="38"/>
        <v>24.248728617660646</v>
      </c>
      <c r="AA188" s="61">
        <f t="shared" si="47"/>
        <v>0.56005492828806813</v>
      </c>
      <c r="AB188" s="63">
        <f t="shared" si="39"/>
        <v>0.21</v>
      </c>
      <c r="AC188" s="62">
        <f t="shared" si="40"/>
        <v>0.03</v>
      </c>
      <c r="AD188" s="57">
        <f t="shared" si="48"/>
        <v>0.76028074458346029</v>
      </c>
      <c r="AE188" s="58">
        <f t="shared" si="49"/>
        <v>0.10861153494049432</v>
      </c>
      <c r="AF188" s="58">
        <f t="shared" si="50"/>
        <v>4.8875190723222444</v>
      </c>
    </row>
    <row r="189" spans="2:32" x14ac:dyDescent="0.35">
      <c r="B189" s="71">
        <v>44173</v>
      </c>
      <c r="C189" s="106">
        <v>2063</v>
      </c>
      <c r="D189" s="71" t="s">
        <v>932</v>
      </c>
      <c r="E189" s="71" t="s">
        <v>13</v>
      </c>
      <c r="F189" s="78" t="s">
        <v>997</v>
      </c>
      <c r="G189" s="106">
        <v>6</v>
      </c>
      <c r="H189" s="106" t="s">
        <v>990</v>
      </c>
      <c r="I189" s="71" t="s">
        <v>10</v>
      </c>
      <c r="K189" s="39">
        <v>1052</v>
      </c>
      <c r="L189" s="39">
        <v>27</v>
      </c>
      <c r="M189" s="39">
        <v>10.86</v>
      </c>
      <c r="N189" s="39">
        <v>88.18</v>
      </c>
      <c r="O189" s="39">
        <v>75.73</v>
      </c>
      <c r="P189" s="33">
        <f t="shared" si="52"/>
        <v>83.898085876875314</v>
      </c>
      <c r="Q189" s="262">
        <f t="shared" si="41"/>
        <v>14.11884781129508</v>
      </c>
      <c r="R189" s="200">
        <v>1.72</v>
      </c>
      <c r="S189" s="82">
        <v>0.14000000000000001</v>
      </c>
      <c r="T189" s="59">
        <f t="shared" si="42"/>
        <v>0.5455372283027593</v>
      </c>
      <c r="U189" s="59">
        <f t="shared" si="43"/>
        <v>24.549175273624169</v>
      </c>
      <c r="V189" s="59">
        <f t="shared" si="44"/>
        <v>4.4404193001387399E-2</v>
      </c>
      <c r="W189" s="59">
        <f t="shared" si="45"/>
        <v>1.9981886850624329</v>
      </c>
      <c r="X189" s="59">
        <f t="shared" si="46"/>
        <v>26.547363958686603</v>
      </c>
      <c r="Y189" s="60">
        <v>30</v>
      </c>
      <c r="Z189" s="58">
        <f t="shared" si="38"/>
        <v>16.101914123124686</v>
      </c>
      <c r="AA189" s="61">
        <f t="shared" si="47"/>
        <v>0.49596115307538158</v>
      </c>
      <c r="AB189" s="63">
        <f t="shared" si="39"/>
        <v>1.72</v>
      </c>
      <c r="AC189" s="62">
        <f t="shared" si="40"/>
        <v>0.14000000000000001</v>
      </c>
      <c r="AD189" s="57">
        <f t="shared" si="48"/>
        <v>5.455372283027593</v>
      </c>
      <c r="AE189" s="58">
        <f t="shared" si="49"/>
        <v>0.44404193001387399</v>
      </c>
      <c r="AF189" s="58">
        <f t="shared" si="50"/>
        <v>19.981886850624328</v>
      </c>
    </row>
    <row r="190" spans="2:32" x14ac:dyDescent="0.35">
      <c r="B190" s="71">
        <v>44173</v>
      </c>
      <c r="C190" s="106">
        <v>2064</v>
      </c>
      <c r="D190" s="71" t="s">
        <v>932</v>
      </c>
      <c r="E190" s="71" t="s">
        <v>13</v>
      </c>
      <c r="F190" s="78" t="s">
        <v>997</v>
      </c>
      <c r="G190" s="106">
        <v>6</v>
      </c>
      <c r="H190" s="106" t="s">
        <v>952</v>
      </c>
      <c r="I190" s="71" t="s">
        <v>8</v>
      </c>
      <c r="K190" s="39">
        <v>1053</v>
      </c>
      <c r="L190" s="39">
        <v>147</v>
      </c>
      <c r="M190" s="39">
        <v>10.95</v>
      </c>
      <c r="N190" s="39">
        <v>84.73</v>
      </c>
      <c r="O190" s="39">
        <v>77.94</v>
      </c>
      <c r="P190" s="33">
        <f t="shared" si="52"/>
        <v>90.79696394686907</v>
      </c>
      <c r="Q190" s="262">
        <f t="shared" si="41"/>
        <v>8.0136905464416461</v>
      </c>
      <c r="R190" s="200">
        <v>0.16</v>
      </c>
      <c r="S190" s="82">
        <v>0.02</v>
      </c>
      <c r="T190" s="59">
        <f t="shared" si="42"/>
        <v>4.5676071055381406E-2</v>
      </c>
      <c r="U190" s="59">
        <f t="shared" si="43"/>
        <v>2.0554231974921633</v>
      </c>
      <c r="V190" s="59">
        <f t="shared" si="44"/>
        <v>5.7095088819226758E-3</v>
      </c>
      <c r="W190" s="59">
        <f t="shared" si="45"/>
        <v>0.25692789968652041</v>
      </c>
      <c r="X190" s="59">
        <f t="shared" si="46"/>
        <v>2.3123510971786838</v>
      </c>
      <c r="Y190" s="60">
        <v>30</v>
      </c>
      <c r="Z190" s="58">
        <f t="shared" si="38"/>
        <v>9.2030360531309299</v>
      </c>
      <c r="AA190" s="61">
        <f t="shared" si="47"/>
        <v>0.45067920585161964</v>
      </c>
      <c r="AB190" s="63">
        <f t="shared" si="39"/>
        <v>0.16</v>
      </c>
      <c r="AC190" s="62">
        <f t="shared" si="40"/>
        <v>0.02</v>
      </c>
      <c r="AD190" s="57">
        <f t="shared" si="48"/>
        <v>0.45676071055381406</v>
      </c>
      <c r="AE190" s="58">
        <f t="shared" si="49"/>
        <v>5.7095088819226758E-2</v>
      </c>
      <c r="AF190" s="58">
        <f t="shared" si="50"/>
        <v>2.5692789968652043</v>
      </c>
    </row>
    <row r="191" spans="2:32" x14ac:dyDescent="0.35">
      <c r="B191" s="71">
        <v>44173</v>
      </c>
      <c r="C191" s="106">
        <v>2065</v>
      </c>
      <c r="D191" s="71" t="s">
        <v>932</v>
      </c>
      <c r="E191" s="71" t="s">
        <v>13</v>
      </c>
      <c r="F191" s="78" t="s">
        <v>997</v>
      </c>
      <c r="G191" s="106">
        <v>6</v>
      </c>
      <c r="H191" s="106" t="s">
        <v>952</v>
      </c>
      <c r="I191" s="71" t="s">
        <v>12</v>
      </c>
      <c r="K191" s="39">
        <v>1054</v>
      </c>
      <c r="L191" s="39">
        <v>136</v>
      </c>
      <c r="M191" s="39">
        <v>10.94</v>
      </c>
      <c r="N191" s="39">
        <v>79.41</v>
      </c>
      <c r="O191" s="39">
        <v>69.78</v>
      </c>
      <c r="P191" s="33">
        <f t="shared" si="52"/>
        <v>85.935446180809123</v>
      </c>
      <c r="Q191" s="262">
        <f t="shared" si="41"/>
        <v>12.126936154136754</v>
      </c>
      <c r="R191" s="4">
        <v>0.06</v>
      </c>
      <c r="S191" s="4">
        <v>0.27</v>
      </c>
      <c r="T191" s="59">
        <f t="shared" si="42"/>
        <v>1.8436947654656699E-2</v>
      </c>
      <c r="U191" s="59">
        <f t="shared" si="43"/>
        <v>0.8296626444595514</v>
      </c>
      <c r="V191" s="59">
        <f t="shared" si="44"/>
        <v>8.2966264445955146E-2</v>
      </c>
      <c r="W191" s="59">
        <f t="shared" si="45"/>
        <v>3.7334819000679818</v>
      </c>
      <c r="X191" s="59">
        <f t="shared" si="46"/>
        <v>4.5631445445275336</v>
      </c>
      <c r="Y191" s="60">
        <v>30</v>
      </c>
      <c r="Z191" s="58">
        <f t="shared" si="38"/>
        <v>14.064553819190877</v>
      </c>
      <c r="AA191" s="61">
        <f t="shared" si="47"/>
        <v>0.48183208701563562</v>
      </c>
      <c r="AB191" s="63">
        <f t="shared" si="39"/>
        <v>0.06</v>
      </c>
      <c r="AC191" s="62">
        <f t="shared" si="40"/>
        <v>0.27</v>
      </c>
      <c r="AD191" s="57">
        <f t="shared" si="48"/>
        <v>0.18436947654656699</v>
      </c>
      <c r="AE191" s="58">
        <f t="shared" si="49"/>
        <v>0.8296626444595514</v>
      </c>
      <c r="AF191" s="58">
        <f t="shared" si="50"/>
        <v>37.334819000679815</v>
      </c>
    </row>
    <row r="192" spans="2:32" x14ac:dyDescent="0.35">
      <c r="B192" s="71">
        <v>44173</v>
      </c>
      <c r="C192" s="106">
        <v>2066</v>
      </c>
      <c r="D192" s="71" t="s">
        <v>932</v>
      </c>
      <c r="E192" s="71" t="s">
        <v>13</v>
      </c>
      <c r="F192" s="78" t="s">
        <v>997</v>
      </c>
      <c r="G192" s="106">
        <v>6</v>
      </c>
      <c r="H192" s="106" t="s">
        <v>952</v>
      </c>
      <c r="I192" s="71" t="s">
        <v>11</v>
      </c>
      <c r="K192" s="39">
        <v>1055</v>
      </c>
      <c r="L192" s="39">
        <v>166</v>
      </c>
      <c r="M192" s="39">
        <v>10.93</v>
      </c>
      <c r="N192" s="39">
        <v>88.42</v>
      </c>
      <c r="O192" s="39">
        <v>77.010000000000005</v>
      </c>
      <c r="P192" s="33">
        <f t="shared" si="52"/>
        <v>85.275519421860892</v>
      </c>
      <c r="Q192" s="262">
        <f t="shared" si="41"/>
        <v>12.904320289527252</v>
      </c>
      <c r="R192" s="4">
        <v>0.1</v>
      </c>
      <c r="S192" s="4">
        <v>0</v>
      </c>
      <c r="T192" s="59">
        <f t="shared" si="42"/>
        <v>3.1043432203389825E-2</v>
      </c>
      <c r="U192" s="59">
        <f t="shared" si="43"/>
        <v>1.3969544491525421</v>
      </c>
      <c r="V192" s="59">
        <f t="shared" si="44"/>
        <v>0</v>
      </c>
      <c r="W192" s="59">
        <f t="shared" si="45"/>
        <v>0</v>
      </c>
      <c r="X192" s="59">
        <f t="shared" si="46"/>
        <v>1.3969544491525421</v>
      </c>
      <c r="Y192" s="60">
        <v>30</v>
      </c>
      <c r="Z192" s="58">
        <f t="shared" si="38"/>
        <v>14.724480578139108</v>
      </c>
      <c r="AA192" s="61">
        <f t="shared" si="47"/>
        <v>0.4863347457627118</v>
      </c>
      <c r="AB192" s="63">
        <f t="shared" si="39"/>
        <v>0.1</v>
      </c>
      <c r="AC192" s="62">
        <f t="shared" si="40"/>
        <v>0</v>
      </c>
      <c r="AD192" s="57">
        <f t="shared" si="48"/>
        <v>0.31043432203389826</v>
      </c>
      <c r="AE192" s="58">
        <f t="shared" si="49"/>
        <v>0</v>
      </c>
      <c r="AF192" s="58">
        <f t="shared" si="50"/>
        <v>0</v>
      </c>
    </row>
    <row r="193" spans="2:32" x14ac:dyDescent="0.35">
      <c r="B193" s="71">
        <v>44173</v>
      </c>
      <c r="C193" s="106">
        <v>2067</v>
      </c>
      <c r="D193" s="71" t="s">
        <v>932</v>
      </c>
      <c r="E193" s="71" t="s">
        <v>13</v>
      </c>
      <c r="F193" s="78" t="s">
        <v>997</v>
      </c>
      <c r="G193" s="106">
        <v>6</v>
      </c>
      <c r="H193" s="106" t="s">
        <v>952</v>
      </c>
      <c r="I193" s="71" t="s">
        <v>10</v>
      </c>
      <c r="K193" s="39">
        <v>1056</v>
      </c>
      <c r="L193" s="39">
        <v>319</v>
      </c>
      <c r="M193" s="39">
        <v>11.31</v>
      </c>
      <c r="N193" s="39">
        <v>89.7</v>
      </c>
      <c r="O193" s="39">
        <v>77.44</v>
      </c>
      <c r="P193" s="33">
        <f t="shared" si="52"/>
        <v>84.360250031891823</v>
      </c>
      <c r="Q193" s="262">
        <f t="shared" si="41"/>
        <v>13.667781493868455</v>
      </c>
      <c r="R193" s="4">
        <v>1.01</v>
      </c>
      <c r="S193" s="4">
        <v>0.14000000000000001</v>
      </c>
      <c r="T193" s="59">
        <f t="shared" si="42"/>
        <v>0.3180362165431726</v>
      </c>
      <c r="U193" s="59">
        <f t="shared" si="43"/>
        <v>14.311629744442767</v>
      </c>
      <c r="V193" s="59">
        <f t="shared" si="44"/>
        <v>4.408422803568729E-2</v>
      </c>
      <c r="W193" s="59">
        <f t="shared" si="45"/>
        <v>1.983790261605928</v>
      </c>
      <c r="X193" s="59">
        <f t="shared" si="46"/>
        <v>16.295420006048694</v>
      </c>
      <c r="Y193" s="60">
        <v>30</v>
      </c>
      <c r="Z193" s="58">
        <f t="shared" si="38"/>
        <v>15.639749968108177</v>
      </c>
      <c r="AA193" s="61">
        <f t="shared" si="47"/>
        <v>0.4926962044457886</v>
      </c>
      <c r="AB193" s="63">
        <f t="shared" si="39"/>
        <v>1.01</v>
      </c>
      <c r="AC193" s="62">
        <f t="shared" si="40"/>
        <v>0.14000000000000001</v>
      </c>
      <c r="AD193" s="57">
        <f t="shared" si="48"/>
        <v>3.1803621654317258</v>
      </c>
      <c r="AE193" s="58">
        <f t="shared" si="49"/>
        <v>0.4408422803568729</v>
      </c>
      <c r="AF193" s="58">
        <f t="shared" si="50"/>
        <v>19.837902616059282</v>
      </c>
    </row>
    <row r="194" spans="2:32" x14ac:dyDescent="0.35">
      <c r="B194" s="71">
        <v>44173</v>
      </c>
      <c r="C194" s="106">
        <v>2068</v>
      </c>
      <c r="D194" s="71" t="s">
        <v>932</v>
      </c>
      <c r="E194" s="71" t="s">
        <v>13</v>
      </c>
      <c r="F194" s="78" t="s">
        <v>998</v>
      </c>
      <c r="G194" s="106">
        <v>7</v>
      </c>
      <c r="H194" s="106" t="s">
        <v>952</v>
      </c>
      <c r="I194" s="71" t="s">
        <v>8</v>
      </c>
      <c r="K194" s="39">
        <v>1057</v>
      </c>
      <c r="L194" s="39">
        <v>143</v>
      </c>
      <c r="M194" s="39">
        <v>10.92</v>
      </c>
      <c r="N194" s="39">
        <v>86.45</v>
      </c>
      <c r="O194" s="39">
        <v>79.31</v>
      </c>
      <c r="P194" s="33">
        <f t="shared" si="52"/>
        <v>90.54680259499537</v>
      </c>
      <c r="Q194" s="262">
        <f t="shared" si="41"/>
        <v>8.2591093117408914</v>
      </c>
      <c r="R194" s="4">
        <v>0.25</v>
      </c>
      <c r="S194" s="4">
        <v>0.04</v>
      </c>
      <c r="T194" s="59">
        <f t="shared" si="42"/>
        <v>7.1635107471852588E-2</v>
      </c>
      <c r="U194" s="59">
        <f t="shared" si="43"/>
        <v>3.2235798362333665</v>
      </c>
      <c r="V194" s="59">
        <f t="shared" si="44"/>
        <v>1.1461617195496415E-2</v>
      </c>
      <c r="W194" s="59">
        <f t="shared" si="45"/>
        <v>0.51577277379733866</v>
      </c>
      <c r="X194" s="59">
        <f t="shared" si="46"/>
        <v>3.7393526100307053</v>
      </c>
      <c r="Y194" s="60">
        <v>30</v>
      </c>
      <c r="Z194" s="58">
        <f t="shared" ref="Z194:Z257" si="53">100-P194</f>
        <v>9.4531974050046301</v>
      </c>
      <c r="AA194" s="61">
        <f t="shared" si="47"/>
        <v>0.452200614124872</v>
      </c>
      <c r="AB194" s="63">
        <f t="shared" ref="AB194:AB257" si="54">R194</f>
        <v>0.25</v>
      </c>
      <c r="AC194" s="62">
        <f t="shared" ref="AC194:AC257" si="55">S194</f>
        <v>0.04</v>
      </c>
      <c r="AD194" s="57">
        <f t="shared" si="48"/>
        <v>0.71635107471852588</v>
      </c>
      <c r="AE194" s="58">
        <f t="shared" si="49"/>
        <v>0.11461617195496415</v>
      </c>
      <c r="AF194" s="58">
        <f t="shared" si="50"/>
        <v>5.1577277379733868</v>
      </c>
    </row>
    <row r="195" spans="2:32" x14ac:dyDescent="0.35">
      <c r="B195" s="71">
        <v>44173</v>
      </c>
      <c r="C195" s="106">
        <v>2069</v>
      </c>
      <c r="D195" s="71" t="s">
        <v>932</v>
      </c>
      <c r="E195" s="71" t="s">
        <v>13</v>
      </c>
      <c r="F195" s="78" t="s">
        <v>998</v>
      </c>
      <c r="G195" s="106">
        <v>7</v>
      </c>
      <c r="H195" s="106" t="s">
        <v>952</v>
      </c>
      <c r="I195" s="71" t="s">
        <v>12</v>
      </c>
      <c r="K195" s="39">
        <v>1058</v>
      </c>
      <c r="L195" s="39">
        <v>124</v>
      </c>
      <c r="M195" s="39">
        <v>10.94</v>
      </c>
      <c r="N195" s="39">
        <v>80.900000000000006</v>
      </c>
      <c r="O195" s="39">
        <v>73.02</v>
      </c>
      <c r="P195" s="33">
        <f t="shared" si="52"/>
        <v>88.736420811892501</v>
      </c>
      <c r="Q195" s="262">
        <f t="shared" ref="Q195:Q258" si="56">(N195-O195)/N195*100</f>
        <v>9.7404202719406801</v>
      </c>
      <c r="R195" s="4">
        <v>0.09</v>
      </c>
      <c r="S195" s="4">
        <v>0.02</v>
      </c>
      <c r="T195" s="59">
        <f t="shared" si="42"/>
        <v>2.6498389175257736E-2</v>
      </c>
      <c r="U195" s="59">
        <f t="shared" si="43"/>
        <v>1.1924275128865982</v>
      </c>
      <c r="V195" s="59">
        <f t="shared" si="44"/>
        <v>5.888530927835053E-3</v>
      </c>
      <c r="W195" s="59">
        <f t="shared" si="45"/>
        <v>0.26498389175257736</v>
      </c>
      <c r="X195" s="59">
        <f t="shared" si="46"/>
        <v>1.4574114046391755</v>
      </c>
      <c r="Y195" s="60">
        <v>30</v>
      </c>
      <c r="Z195" s="58">
        <f t="shared" si="53"/>
        <v>11.263579188107499</v>
      </c>
      <c r="AA195" s="61">
        <f t="shared" si="47"/>
        <v>0.4634664948453609</v>
      </c>
      <c r="AB195" s="63">
        <f t="shared" si="54"/>
        <v>0.09</v>
      </c>
      <c r="AC195" s="62">
        <f t="shared" si="55"/>
        <v>0.02</v>
      </c>
      <c r="AD195" s="57">
        <f t="shared" si="48"/>
        <v>0.26498389175257736</v>
      </c>
      <c r="AE195" s="58">
        <f t="shared" si="49"/>
        <v>5.8885309278350534E-2</v>
      </c>
      <c r="AF195" s="58">
        <f t="shared" si="50"/>
        <v>2.6498389175257735</v>
      </c>
    </row>
    <row r="196" spans="2:32" x14ac:dyDescent="0.35">
      <c r="B196" s="71">
        <v>44173</v>
      </c>
      <c r="C196" s="106">
        <v>2070</v>
      </c>
      <c r="D196" s="71" t="s">
        <v>932</v>
      </c>
      <c r="E196" s="71" t="s">
        <v>13</v>
      </c>
      <c r="F196" s="78" t="s">
        <v>998</v>
      </c>
      <c r="G196" s="106">
        <v>7</v>
      </c>
      <c r="H196" s="106" t="s">
        <v>952</v>
      </c>
      <c r="I196" s="71" t="s">
        <v>11</v>
      </c>
      <c r="K196" s="39">
        <v>1059</v>
      </c>
      <c r="L196" s="39">
        <v>139</v>
      </c>
      <c r="M196" s="39">
        <v>11</v>
      </c>
      <c r="N196" s="39">
        <v>70.25</v>
      </c>
      <c r="O196" s="39">
        <v>61.4</v>
      </c>
      <c r="P196" s="33">
        <f t="shared" si="52"/>
        <v>85.063291139240505</v>
      </c>
      <c r="Q196" s="262">
        <f t="shared" si="56"/>
        <v>12.597864768683277</v>
      </c>
      <c r="R196" s="4">
        <v>0.14000000000000001</v>
      </c>
      <c r="S196" s="4">
        <v>0.01</v>
      </c>
      <c r="T196" s="59">
        <f t="shared" si="42"/>
        <v>4.3604166666666673E-2</v>
      </c>
      <c r="U196" s="59">
        <f t="shared" si="43"/>
        <v>1.9621875000000002</v>
      </c>
      <c r="V196" s="59">
        <f t="shared" si="44"/>
        <v>3.1145833333333334E-3</v>
      </c>
      <c r="W196" s="59">
        <f t="shared" si="45"/>
        <v>0.14015625000000001</v>
      </c>
      <c r="X196" s="59">
        <f t="shared" si="46"/>
        <v>2.1023437500000002</v>
      </c>
      <c r="Y196" s="60">
        <v>30</v>
      </c>
      <c r="Z196" s="58">
        <f t="shared" si="53"/>
        <v>14.936708860759495</v>
      </c>
      <c r="AA196" s="61">
        <f t="shared" si="47"/>
        <v>0.48779761904761909</v>
      </c>
      <c r="AB196" s="63">
        <f t="shared" si="54"/>
        <v>0.14000000000000001</v>
      </c>
      <c r="AC196" s="62">
        <f t="shared" si="55"/>
        <v>0.01</v>
      </c>
      <c r="AD196" s="57">
        <f t="shared" si="48"/>
        <v>0.43604166666666672</v>
      </c>
      <c r="AE196" s="58">
        <f t="shared" si="49"/>
        <v>3.1145833333333334E-2</v>
      </c>
      <c r="AF196" s="58">
        <f t="shared" si="50"/>
        <v>1.4015625</v>
      </c>
    </row>
    <row r="197" spans="2:32" x14ac:dyDescent="0.35">
      <c r="B197" s="71">
        <v>44173</v>
      </c>
      <c r="C197" s="106">
        <v>2071</v>
      </c>
      <c r="D197" s="71" t="s">
        <v>932</v>
      </c>
      <c r="E197" s="71" t="s">
        <v>13</v>
      </c>
      <c r="F197" s="78" t="s">
        <v>998</v>
      </c>
      <c r="G197" s="106">
        <v>7</v>
      </c>
      <c r="H197" s="106" t="s">
        <v>952</v>
      </c>
      <c r="I197" s="71" t="s">
        <v>10</v>
      </c>
      <c r="K197" s="39">
        <v>1060</v>
      </c>
      <c r="L197" s="39">
        <v>413</v>
      </c>
      <c r="M197" s="39">
        <v>10.97</v>
      </c>
      <c r="N197" s="39">
        <v>89.18</v>
      </c>
      <c r="O197" s="39">
        <v>79.06</v>
      </c>
      <c r="P197" s="33">
        <f t="shared" si="52"/>
        <v>87.060478199718702</v>
      </c>
      <c r="Q197" s="262">
        <f t="shared" si="56"/>
        <v>11.347835837631761</v>
      </c>
      <c r="R197" s="4">
        <v>0.96</v>
      </c>
      <c r="S197" s="4">
        <v>0.15</v>
      </c>
      <c r="T197" s="59">
        <f t="shared" ref="T197:T260" si="57">AB197*((250+(100*Z197/100))/1000)*(100/(100-(100*Z197/100)))</f>
        <v>0.28993861066235865</v>
      </c>
      <c r="U197" s="59">
        <f t="shared" ref="U197:U260" si="58">IF(Z197="","",T197*(Y197/10*15))</f>
        <v>13.047237479806139</v>
      </c>
      <c r="V197" s="59">
        <f t="shared" ref="V197:V260" si="59">AC197*((250+(100*Z197/100))/1000)*(100/(100-(100*Z197/100)))</f>
        <v>4.5302907915993534E-2</v>
      </c>
      <c r="W197" s="59">
        <f t="shared" ref="W197:W260" si="60">IF(Z197="","",V197*(Y197/10*15))</f>
        <v>2.0386308562197089</v>
      </c>
      <c r="X197" s="59">
        <f t="shared" ref="X197:X260" si="61">IF(AB197="","",U197+W197)</f>
        <v>15.085868336025847</v>
      </c>
      <c r="Y197" s="60">
        <v>30</v>
      </c>
      <c r="Z197" s="58">
        <f t="shared" si="53"/>
        <v>12.939521800281298</v>
      </c>
      <c r="AA197" s="61">
        <f t="shared" ref="AA197:AA260" si="62">IF(Z197="","",((400+Z197)/1000)*(100/(100-Z197)))</f>
        <v>0.474313408723748</v>
      </c>
      <c r="AB197" s="63">
        <f t="shared" si="54"/>
        <v>0.96</v>
      </c>
      <c r="AC197" s="62">
        <f t="shared" si="55"/>
        <v>0.15</v>
      </c>
      <c r="AD197" s="57">
        <f t="shared" ref="AD197:AD260" si="63">T197*10</f>
        <v>2.8993861066235866</v>
      </c>
      <c r="AE197" s="58">
        <f t="shared" ref="AE197:AE260" si="64">V197*10</f>
        <v>0.45302907915993534</v>
      </c>
      <c r="AF197" s="58">
        <f t="shared" ref="AF197:AF260" si="65">W197*10</f>
        <v>20.386308562197087</v>
      </c>
    </row>
    <row r="198" spans="2:32" x14ac:dyDescent="0.35">
      <c r="B198" s="71">
        <v>44173</v>
      </c>
      <c r="C198" s="106">
        <v>2072</v>
      </c>
      <c r="D198" s="71" t="s">
        <v>932</v>
      </c>
      <c r="E198" s="71" t="s">
        <v>13</v>
      </c>
      <c r="F198" s="78" t="s">
        <v>998</v>
      </c>
      <c r="G198" s="106">
        <v>7</v>
      </c>
      <c r="H198" s="106" t="s">
        <v>990</v>
      </c>
      <c r="I198" s="71" t="s">
        <v>8</v>
      </c>
      <c r="K198" s="39">
        <v>1061</v>
      </c>
      <c r="L198" s="39">
        <v>57</v>
      </c>
      <c r="M198" s="39">
        <v>10.91</v>
      </c>
      <c r="N198" s="39">
        <v>82.05</v>
      </c>
      <c r="O198" s="39">
        <v>75.27</v>
      </c>
      <c r="P198" s="33">
        <f t="shared" si="52"/>
        <v>90.469496766938434</v>
      </c>
      <c r="Q198" s="262">
        <f t="shared" si="56"/>
        <v>8.2632541133455231</v>
      </c>
      <c r="R198" s="4">
        <v>0.11</v>
      </c>
      <c r="S198" s="4">
        <v>0.01</v>
      </c>
      <c r="T198" s="59">
        <f t="shared" si="57"/>
        <v>3.1555779987569921E-2</v>
      </c>
      <c r="U198" s="59">
        <f t="shared" si="58"/>
        <v>1.4200100994406464</v>
      </c>
      <c r="V198" s="59">
        <f t="shared" si="59"/>
        <v>2.8687072715972654E-3</v>
      </c>
      <c r="W198" s="59">
        <f t="shared" si="60"/>
        <v>0.12909182722187695</v>
      </c>
      <c r="X198" s="59">
        <f t="shared" si="61"/>
        <v>1.5491019266625234</v>
      </c>
      <c r="Y198" s="60">
        <v>30</v>
      </c>
      <c r="Z198" s="58">
        <f t="shared" si="53"/>
        <v>9.530503233061566</v>
      </c>
      <c r="AA198" s="61">
        <f t="shared" si="62"/>
        <v>0.45267246737103789</v>
      </c>
      <c r="AB198" s="63">
        <f t="shared" si="54"/>
        <v>0.11</v>
      </c>
      <c r="AC198" s="62">
        <f t="shared" si="55"/>
        <v>0.01</v>
      </c>
      <c r="AD198" s="57">
        <f t="shared" si="63"/>
        <v>0.31555779987569921</v>
      </c>
      <c r="AE198" s="58">
        <f t="shared" si="64"/>
        <v>2.8687072715972654E-2</v>
      </c>
      <c r="AF198" s="58">
        <f t="shared" si="65"/>
        <v>1.2909182722187695</v>
      </c>
    </row>
    <row r="199" spans="2:32" x14ac:dyDescent="0.35">
      <c r="B199" s="71">
        <v>44173</v>
      </c>
      <c r="C199" s="106">
        <v>2073</v>
      </c>
      <c r="D199" s="71" t="s">
        <v>932</v>
      </c>
      <c r="E199" s="71" t="s">
        <v>13</v>
      </c>
      <c r="F199" s="78" t="s">
        <v>998</v>
      </c>
      <c r="G199" s="106">
        <v>7</v>
      </c>
      <c r="H199" s="106" t="s">
        <v>990</v>
      </c>
      <c r="I199" s="71" t="s">
        <v>12</v>
      </c>
      <c r="K199" s="39">
        <v>1062</v>
      </c>
      <c r="L199" s="39">
        <v>130</v>
      </c>
      <c r="M199" s="39">
        <v>10.94</v>
      </c>
      <c r="N199" s="39">
        <v>94.54</v>
      </c>
      <c r="O199" s="39">
        <v>85.32</v>
      </c>
      <c r="P199" s="33">
        <f t="shared" si="52"/>
        <v>88.971291866028693</v>
      </c>
      <c r="Q199" s="262">
        <f t="shared" si="56"/>
        <v>9.7524857203300321</v>
      </c>
      <c r="R199" s="4">
        <v>0.08</v>
      </c>
      <c r="S199" s="4">
        <v>0</v>
      </c>
      <c r="T199" s="59">
        <f t="shared" si="57"/>
        <v>2.3470825490723317E-2</v>
      </c>
      <c r="U199" s="59">
        <f t="shared" si="58"/>
        <v>1.0561871470825492</v>
      </c>
      <c r="V199" s="59">
        <f t="shared" si="59"/>
        <v>0</v>
      </c>
      <c r="W199" s="59">
        <f t="shared" si="60"/>
        <v>0</v>
      </c>
      <c r="X199" s="59">
        <f t="shared" si="61"/>
        <v>1.0561871470825492</v>
      </c>
      <c r="Y199" s="60">
        <v>30</v>
      </c>
      <c r="Z199" s="58">
        <f t="shared" si="53"/>
        <v>11.028708133971307</v>
      </c>
      <c r="AA199" s="61">
        <f t="shared" si="62"/>
        <v>0.46197902662005924</v>
      </c>
      <c r="AB199" s="63">
        <f t="shared" si="54"/>
        <v>0.08</v>
      </c>
      <c r="AC199" s="62">
        <f t="shared" si="55"/>
        <v>0</v>
      </c>
      <c r="AD199" s="57">
        <f t="shared" si="63"/>
        <v>0.23470825490723318</v>
      </c>
      <c r="AE199" s="58">
        <f t="shared" si="64"/>
        <v>0</v>
      </c>
      <c r="AF199" s="58">
        <f t="shared" si="65"/>
        <v>0</v>
      </c>
    </row>
    <row r="200" spans="2:32" x14ac:dyDescent="0.35">
      <c r="B200" s="71">
        <v>44173</v>
      </c>
      <c r="C200" s="106">
        <v>2074</v>
      </c>
      <c r="D200" s="71" t="s">
        <v>932</v>
      </c>
      <c r="E200" s="71" t="s">
        <v>13</v>
      </c>
      <c r="F200" s="78" t="s">
        <v>998</v>
      </c>
      <c r="G200" s="106">
        <v>7</v>
      </c>
      <c r="H200" s="106" t="s">
        <v>990</v>
      </c>
      <c r="I200" s="71" t="s">
        <v>11</v>
      </c>
      <c r="K200" s="39">
        <v>1063</v>
      </c>
      <c r="L200" s="39">
        <v>140</v>
      </c>
      <c r="M200" s="39">
        <v>10.9</v>
      </c>
      <c r="N200" s="39">
        <v>81.17</v>
      </c>
      <c r="O200" s="39">
        <v>71.260000000000005</v>
      </c>
      <c r="P200" s="33">
        <f t="shared" si="52"/>
        <v>85.89725345097483</v>
      </c>
      <c r="Q200" s="262">
        <f t="shared" si="56"/>
        <v>12.208944191203642</v>
      </c>
      <c r="R200" s="4">
        <v>0.2</v>
      </c>
      <c r="S200" s="4">
        <v>0.04</v>
      </c>
      <c r="T200" s="59">
        <f t="shared" si="57"/>
        <v>6.1492710404241209E-2</v>
      </c>
      <c r="U200" s="59">
        <f t="shared" si="58"/>
        <v>2.7671719681908544</v>
      </c>
      <c r="V200" s="59">
        <f t="shared" si="59"/>
        <v>1.229854208084824E-2</v>
      </c>
      <c r="W200" s="59">
        <f t="shared" si="60"/>
        <v>0.55343439363817082</v>
      </c>
      <c r="X200" s="59">
        <f t="shared" si="61"/>
        <v>3.3206063618290251</v>
      </c>
      <c r="Y200" s="60">
        <v>30</v>
      </c>
      <c r="Z200" s="58">
        <f t="shared" si="53"/>
        <v>14.10274654902517</v>
      </c>
      <c r="AA200" s="61">
        <f t="shared" si="62"/>
        <v>0.48209078860172283</v>
      </c>
      <c r="AB200" s="63">
        <f t="shared" si="54"/>
        <v>0.2</v>
      </c>
      <c r="AC200" s="62">
        <f t="shared" si="55"/>
        <v>0.04</v>
      </c>
      <c r="AD200" s="57">
        <f t="shared" si="63"/>
        <v>0.61492710404241213</v>
      </c>
      <c r="AE200" s="58">
        <f t="shared" si="64"/>
        <v>0.1229854208084824</v>
      </c>
      <c r="AF200" s="58">
        <f t="shared" si="65"/>
        <v>5.534343936381708</v>
      </c>
    </row>
    <row r="201" spans="2:32" x14ac:dyDescent="0.35">
      <c r="B201" s="71">
        <v>44173</v>
      </c>
      <c r="C201" s="106">
        <v>2075</v>
      </c>
      <c r="D201" s="71" t="s">
        <v>932</v>
      </c>
      <c r="E201" s="71" t="s">
        <v>13</v>
      </c>
      <c r="F201" s="78" t="s">
        <v>998</v>
      </c>
      <c r="G201" s="106">
        <v>7</v>
      </c>
      <c r="H201" s="106" t="s">
        <v>990</v>
      </c>
      <c r="I201" s="71" t="s">
        <v>10</v>
      </c>
      <c r="K201" s="39">
        <v>1064</v>
      </c>
      <c r="L201" s="39">
        <v>401</v>
      </c>
      <c r="M201" s="39">
        <v>11.23</v>
      </c>
      <c r="N201" s="39">
        <v>90.45</v>
      </c>
      <c r="O201" s="39">
        <v>78.06</v>
      </c>
      <c r="P201" s="33">
        <f t="shared" si="52"/>
        <v>84.360010098459981</v>
      </c>
      <c r="Q201" s="262">
        <f t="shared" si="56"/>
        <v>13.698175787728026</v>
      </c>
      <c r="R201" s="4">
        <v>1.06</v>
      </c>
      <c r="S201" s="4">
        <v>0.13</v>
      </c>
      <c r="T201" s="59">
        <f t="shared" si="57"/>
        <v>0.33378183450546167</v>
      </c>
      <c r="U201" s="59">
        <f t="shared" si="58"/>
        <v>15.020182552745775</v>
      </c>
      <c r="V201" s="59">
        <f t="shared" si="59"/>
        <v>4.0935508005386811E-2</v>
      </c>
      <c r="W201" s="59">
        <f t="shared" si="60"/>
        <v>1.8420978602424065</v>
      </c>
      <c r="X201" s="59">
        <f t="shared" si="61"/>
        <v>16.862280412988181</v>
      </c>
      <c r="Y201" s="60">
        <v>30</v>
      </c>
      <c r="Z201" s="58">
        <f t="shared" si="53"/>
        <v>15.639989901540019</v>
      </c>
      <c r="AA201" s="61">
        <f t="shared" si="62"/>
        <v>0.49269789016908583</v>
      </c>
      <c r="AB201" s="63">
        <f t="shared" si="54"/>
        <v>1.06</v>
      </c>
      <c r="AC201" s="62">
        <f t="shared" si="55"/>
        <v>0.13</v>
      </c>
      <c r="AD201" s="57">
        <f t="shared" si="63"/>
        <v>3.3378183450546168</v>
      </c>
      <c r="AE201" s="58">
        <f t="shared" si="64"/>
        <v>0.40935508005386811</v>
      </c>
      <c r="AF201" s="58">
        <f t="shared" si="65"/>
        <v>18.420978602424064</v>
      </c>
    </row>
    <row r="202" spans="2:32" x14ac:dyDescent="0.35">
      <c r="B202" s="71">
        <v>44173</v>
      </c>
      <c r="C202" s="106">
        <v>2076</v>
      </c>
      <c r="D202" s="71" t="s">
        <v>932</v>
      </c>
      <c r="E202" s="71" t="s">
        <v>14</v>
      </c>
      <c r="F202" s="78" t="s">
        <v>997</v>
      </c>
      <c r="G202" s="106">
        <v>6</v>
      </c>
      <c r="H202" s="106" t="s">
        <v>952</v>
      </c>
      <c r="I202" s="71" t="s">
        <v>8</v>
      </c>
      <c r="K202" s="39">
        <v>1065</v>
      </c>
      <c r="L202" s="39">
        <v>131</v>
      </c>
      <c r="M202" s="39">
        <v>10.93</v>
      </c>
      <c r="N202" s="39">
        <v>84.04</v>
      </c>
      <c r="O202" s="39">
        <v>74.73</v>
      </c>
      <c r="P202" s="33">
        <f t="shared" si="52"/>
        <v>87.265763917384746</v>
      </c>
      <c r="Q202" s="262">
        <f t="shared" si="56"/>
        <v>11.078058067586866</v>
      </c>
      <c r="R202" s="4">
        <v>0.42</v>
      </c>
      <c r="S202" s="4">
        <v>0.02</v>
      </c>
      <c r="T202" s="59">
        <f t="shared" si="57"/>
        <v>0.12645094043887151</v>
      </c>
      <c r="U202" s="59">
        <f t="shared" si="58"/>
        <v>5.6902923197492177</v>
      </c>
      <c r="V202" s="59">
        <f t="shared" si="59"/>
        <v>6.0214733542319774E-3</v>
      </c>
      <c r="W202" s="59">
        <f t="shared" si="60"/>
        <v>0.270966300940439</v>
      </c>
      <c r="X202" s="59">
        <f t="shared" si="61"/>
        <v>5.961258620689657</v>
      </c>
      <c r="Y202" s="60">
        <v>30</v>
      </c>
      <c r="Z202" s="58">
        <f t="shared" si="53"/>
        <v>12.734236082615254</v>
      </c>
      <c r="AA202" s="61">
        <f t="shared" si="62"/>
        <v>0.47296238244514122</v>
      </c>
      <c r="AB202" s="63">
        <f t="shared" si="54"/>
        <v>0.42</v>
      </c>
      <c r="AC202" s="62">
        <f t="shared" si="55"/>
        <v>0.02</v>
      </c>
      <c r="AD202" s="57">
        <f t="shared" si="63"/>
        <v>1.2645094043887151</v>
      </c>
      <c r="AE202" s="58">
        <f t="shared" si="64"/>
        <v>6.0214733542319772E-2</v>
      </c>
      <c r="AF202" s="58">
        <f t="shared" si="65"/>
        <v>2.7096630094043901</v>
      </c>
    </row>
    <row r="203" spans="2:32" x14ac:dyDescent="0.35">
      <c r="B203" s="71">
        <v>44173</v>
      </c>
      <c r="C203" s="106">
        <v>2077</v>
      </c>
      <c r="D203" s="71" t="s">
        <v>932</v>
      </c>
      <c r="E203" s="71" t="s">
        <v>14</v>
      </c>
      <c r="F203" s="78" t="s">
        <v>997</v>
      </c>
      <c r="G203" s="106">
        <v>6</v>
      </c>
      <c r="H203" s="106" t="s">
        <v>952</v>
      </c>
      <c r="I203" s="71" t="s">
        <v>12</v>
      </c>
      <c r="K203" s="39">
        <v>1066</v>
      </c>
      <c r="L203" s="39">
        <v>52</v>
      </c>
      <c r="M203" s="39">
        <v>11.29</v>
      </c>
      <c r="N203" s="39">
        <v>93.12</v>
      </c>
      <c r="O203" s="39">
        <v>82.12</v>
      </c>
      <c r="P203" s="33">
        <f t="shared" si="52"/>
        <v>86.557497250397162</v>
      </c>
      <c r="Q203" s="262">
        <f t="shared" si="56"/>
        <v>11.812714776632301</v>
      </c>
      <c r="R203" s="4">
        <v>1.21</v>
      </c>
      <c r="S203" s="4">
        <v>0.23</v>
      </c>
      <c r="T203" s="59">
        <f t="shared" si="57"/>
        <v>0.36827015388959483</v>
      </c>
      <c r="U203" s="59">
        <f t="shared" si="58"/>
        <v>16.572156925031766</v>
      </c>
      <c r="V203" s="59">
        <f t="shared" si="59"/>
        <v>7.0001764788931262E-2</v>
      </c>
      <c r="W203" s="59">
        <f t="shared" si="60"/>
        <v>3.150079415501907</v>
      </c>
      <c r="X203" s="59">
        <f t="shared" si="61"/>
        <v>19.722236340533673</v>
      </c>
      <c r="Y203" s="60">
        <v>30</v>
      </c>
      <c r="Z203" s="58">
        <f t="shared" si="53"/>
        <v>13.442502749602838</v>
      </c>
      <c r="AA203" s="61">
        <f t="shared" si="62"/>
        <v>0.47765071297472828</v>
      </c>
      <c r="AB203" s="63">
        <f t="shared" si="54"/>
        <v>1.21</v>
      </c>
      <c r="AC203" s="62">
        <f t="shared" si="55"/>
        <v>0.23</v>
      </c>
      <c r="AD203" s="57">
        <f t="shared" si="63"/>
        <v>3.6827015388959481</v>
      </c>
      <c r="AE203" s="58">
        <f t="shared" si="64"/>
        <v>0.70001764788931264</v>
      </c>
      <c r="AF203" s="58">
        <f t="shared" si="65"/>
        <v>31.500794155019069</v>
      </c>
    </row>
    <row r="204" spans="2:32" x14ac:dyDescent="0.35">
      <c r="B204" s="71">
        <v>44173</v>
      </c>
      <c r="C204" s="106">
        <v>2078</v>
      </c>
      <c r="D204" s="71" t="s">
        <v>932</v>
      </c>
      <c r="E204" s="71" t="s">
        <v>14</v>
      </c>
      <c r="F204" s="78" t="s">
        <v>997</v>
      </c>
      <c r="G204" s="106">
        <v>6</v>
      </c>
      <c r="H204" s="106" t="s">
        <v>952</v>
      </c>
      <c r="I204" s="71" t="s">
        <v>11</v>
      </c>
      <c r="K204" s="39">
        <v>1067</v>
      </c>
      <c r="L204" s="39">
        <v>150</v>
      </c>
      <c r="M204" s="39">
        <v>10.91</v>
      </c>
      <c r="N204" s="39">
        <v>85.81</v>
      </c>
      <c r="O204" s="39">
        <v>74.760000000000005</v>
      </c>
      <c r="P204" s="33">
        <f t="shared" si="52"/>
        <v>85.246995994659542</v>
      </c>
      <c r="Q204" s="262">
        <f t="shared" si="56"/>
        <v>12.877287029483739</v>
      </c>
      <c r="R204" s="4">
        <v>0.37</v>
      </c>
      <c r="S204" s="4">
        <v>7.0000000000000007E-2</v>
      </c>
      <c r="T204" s="59">
        <f t="shared" si="57"/>
        <v>0.11491151135473768</v>
      </c>
      <c r="U204" s="59">
        <f t="shared" si="58"/>
        <v>5.1710180109631958</v>
      </c>
      <c r="V204" s="59">
        <f t="shared" si="59"/>
        <v>2.1740015661707128E-2</v>
      </c>
      <c r="W204" s="59">
        <f t="shared" si="60"/>
        <v>0.97830070477682074</v>
      </c>
      <c r="X204" s="59">
        <f t="shared" si="61"/>
        <v>6.1493187157400166</v>
      </c>
      <c r="Y204" s="60">
        <v>30</v>
      </c>
      <c r="Z204" s="58">
        <f t="shared" si="53"/>
        <v>14.753004005340458</v>
      </c>
      <c r="AA204" s="61">
        <f t="shared" si="62"/>
        <v>0.48653093187157403</v>
      </c>
      <c r="AB204" s="63">
        <f t="shared" si="54"/>
        <v>0.37</v>
      </c>
      <c r="AC204" s="62">
        <f t="shared" si="55"/>
        <v>7.0000000000000007E-2</v>
      </c>
      <c r="AD204" s="57">
        <f t="shared" si="63"/>
        <v>1.1491151135473767</v>
      </c>
      <c r="AE204" s="58">
        <f t="shared" si="64"/>
        <v>0.21740015661707129</v>
      </c>
      <c r="AF204" s="58">
        <f t="shared" si="65"/>
        <v>9.7830070477682067</v>
      </c>
    </row>
    <row r="205" spans="2:32" x14ac:dyDescent="0.35">
      <c r="B205" s="71">
        <v>44173</v>
      </c>
      <c r="C205" s="106">
        <v>2079</v>
      </c>
      <c r="D205" s="71" t="s">
        <v>932</v>
      </c>
      <c r="E205" s="71" t="s">
        <v>14</v>
      </c>
      <c r="F205" s="78" t="s">
        <v>997</v>
      </c>
      <c r="G205" s="106">
        <v>6</v>
      </c>
      <c r="H205" s="106" t="s">
        <v>952</v>
      </c>
      <c r="I205" s="71" t="s">
        <v>10</v>
      </c>
      <c r="K205" s="39">
        <v>1068</v>
      </c>
      <c r="L205" s="39">
        <v>417</v>
      </c>
      <c r="M205" s="39">
        <v>11.29</v>
      </c>
      <c r="N205" s="39">
        <v>86.75</v>
      </c>
      <c r="O205" s="39">
        <v>74.900000000000006</v>
      </c>
      <c r="P205" s="33">
        <f t="shared" si="52"/>
        <v>84.29631592896898</v>
      </c>
      <c r="Q205" s="262">
        <f t="shared" si="56"/>
        <v>13.659942363112384</v>
      </c>
      <c r="R205" s="4">
        <v>1.17</v>
      </c>
      <c r="S205" s="4">
        <v>0.14000000000000001</v>
      </c>
      <c r="T205" s="59">
        <f t="shared" si="57"/>
        <v>0.36878635434680085</v>
      </c>
      <c r="U205" s="59">
        <f t="shared" si="58"/>
        <v>16.59538594560604</v>
      </c>
      <c r="V205" s="59">
        <f t="shared" si="59"/>
        <v>4.4128281716711217E-2</v>
      </c>
      <c r="W205" s="59">
        <f t="shared" si="60"/>
        <v>1.9857726772520048</v>
      </c>
      <c r="X205" s="59">
        <f t="shared" si="61"/>
        <v>18.581158622858045</v>
      </c>
      <c r="Y205" s="60">
        <v>30</v>
      </c>
      <c r="Z205" s="58">
        <f t="shared" si="53"/>
        <v>15.70368407103102</v>
      </c>
      <c r="AA205" s="61">
        <f t="shared" si="62"/>
        <v>0.49314573180317567</v>
      </c>
      <c r="AB205" s="63">
        <f t="shared" si="54"/>
        <v>1.17</v>
      </c>
      <c r="AC205" s="62">
        <f t="shared" si="55"/>
        <v>0.14000000000000001</v>
      </c>
      <c r="AD205" s="57">
        <f t="shared" si="63"/>
        <v>3.6878635434680085</v>
      </c>
      <c r="AE205" s="58">
        <f t="shared" si="64"/>
        <v>0.44128281716711215</v>
      </c>
      <c r="AF205" s="58">
        <f t="shared" si="65"/>
        <v>19.857726772520049</v>
      </c>
    </row>
    <row r="206" spans="2:32" x14ac:dyDescent="0.35">
      <c r="B206" s="71">
        <v>44173</v>
      </c>
      <c r="C206" s="106">
        <v>2080</v>
      </c>
      <c r="D206" s="71" t="s">
        <v>932</v>
      </c>
      <c r="E206" s="71" t="s">
        <v>14</v>
      </c>
      <c r="F206" s="78" t="s">
        <v>997</v>
      </c>
      <c r="G206" s="106">
        <v>6</v>
      </c>
      <c r="H206" s="106" t="s">
        <v>990</v>
      </c>
      <c r="I206" s="71" t="s">
        <v>8</v>
      </c>
      <c r="K206" s="39">
        <v>1069</v>
      </c>
      <c r="L206" s="39">
        <v>137</v>
      </c>
      <c r="M206" s="39">
        <v>10.95</v>
      </c>
      <c r="N206" s="39">
        <v>78.86</v>
      </c>
      <c r="O206" s="39">
        <v>69.930000000000007</v>
      </c>
      <c r="P206" s="33">
        <f t="shared" si="52"/>
        <v>86.850242968634973</v>
      </c>
      <c r="Q206" s="262">
        <f t="shared" si="56"/>
        <v>11.323865077352261</v>
      </c>
      <c r="R206" s="4">
        <v>0.44</v>
      </c>
      <c r="S206" s="4">
        <v>7.0000000000000007E-2</v>
      </c>
      <c r="T206" s="59">
        <f t="shared" si="57"/>
        <v>0.13331671753136654</v>
      </c>
      <c r="U206" s="59">
        <f t="shared" si="58"/>
        <v>5.9992522889114941</v>
      </c>
      <c r="V206" s="59">
        <f t="shared" si="59"/>
        <v>2.1209477789081041E-2</v>
      </c>
      <c r="W206" s="59">
        <f t="shared" si="60"/>
        <v>0.95442650050864686</v>
      </c>
      <c r="X206" s="59">
        <f t="shared" si="61"/>
        <v>6.9536787894201408</v>
      </c>
      <c r="Y206" s="60">
        <v>30</v>
      </c>
      <c r="Z206" s="58">
        <f t="shared" si="53"/>
        <v>13.149757031365027</v>
      </c>
      <c r="AA206" s="61">
        <f t="shared" si="62"/>
        <v>0.4757036283485927</v>
      </c>
      <c r="AB206" s="63">
        <f t="shared" si="54"/>
        <v>0.44</v>
      </c>
      <c r="AC206" s="62">
        <f t="shared" si="55"/>
        <v>7.0000000000000007E-2</v>
      </c>
      <c r="AD206" s="57">
        <f t="shared" si="63"/>
        <v>1.3331671753136654</v>
      </c>
      <c r="AE206" s="58">
        <f t="shared" si="64"/>
        <v>0.21209477789081041</v>
      </c>
      <c r="AF206" s="58">
        <f t="shared" si="65"/>
        <v>9.5442650050864692</v>
      </c>
    </row>
    <row r="207" spans="2:32" x14ac:dyDescent="0.35">
      <c r="B207" s="71">
        <v>44173</v>
      </c>
      <c r="C207" s="106">
        <v>2081</v>
      </c>
      <c r="D207" s="71" t="s">
        <v>932</v>
      </c>
      <c r="E207" s="71" t="s">
        <v>14</v>
      </c>
      <c r="F207" s="78" t="s">
        <v>997</v>
      </c>
      <c r="G207" s="106">
        <v>6</v>
      </c>
      <c r="H207" s="106" t="s">
        <v>990</v>
      </c>
      <c r="I207" s="71" t="s">
        <v>12</v>
      </c>
      <c r="K207" s="39">
        <v>1070</v>
      </c>
      <c r="L207" s="39">
        <v>122</v>
      </c>
      <c r="M207" s="39">
        <v>10.94</v>
      </c>
      <c r="N207" s="39">
        <v>77.91</v>
      </c>
      <c r="O207" s="39">
        <v>68.61</v>
      </c>
      <c r="P207" s="33">
        <f t="shared" si="52"/>
        <v>86.113185008212639</v>
      </c>
      <c r="Q207" s="262">
        <f t="shared" si="56"/>
        <v>11.936850211782824</v>
      </c>
      <c r="R207" s="4">
        <v>0.51</v>
      </c>
      <c r="S207" s="4">
        <v>0.06</v>
      </c>
      <c r="T207" s="59">
        <f t="shared" si="57"/>
        <v>0.15628533032772668</v>
      </c>
      <c r="U207" s="59">
        <f t="shared" si="58"/>
        <v>7.0328398647477002</v>
      </c>
      <c r="V207" s="59">
        <f t="shared" si="59"/>
        <v>1.8386509450320786E-2</v>
      </c>
      <c r="W207" s="59">
        <f t="shared" si="60"/>
        <v>0.82739292526443542</v>
      </c>
      <c r="X207" s="59">
        <f t="shared" si="61"/>
        <v>7.8602327900121356</v>
      </c>
      <c r="Y207" s="60">
        <v>30</v>
      </c>
      <c r="Z207" s="58">
        <f t="shared" si="53"/>
        <v>13.886814991787361</v>
      </c>
      <c r="AA207" s="61">
        <f t="shared" si="62"/>
        <v>0.48063117738859013</v>
      </c>
      <c r="AB207" s="63">
        <f t="shared" si="54"/>
        <v>0.51</v>
      </c>
      <c r="AC207" s="62">
        <f t="shared" si="55"/>
        <v>0.06</v>
      </c>
      <c r="AD207" s="57">
        <f t="shared" si="63"/>
        <v>1.5628533032772669</v>
      </c>
      <c r="AE207" s="58">
        <f t="shared" si="64"/>
        <v>0.18386509450320787</v>
      </c>
      <c r="AF207" s="58">
        <f t="shared" si="65"/>
        <v>8.2739292526443542</v>
      </c>
    </row>
    <row r="208" spans="2:32" x14ac:dyDescent="0.35">
      <c r="B208" s="71">
        <v>44173</v>
      </c>
      <c r="C208" s="106">
        <v>2082</v>
      </c>
      <c r="D208" s="71" t="s">
        <v>932</v>
      </c>
      <c r="E208" s="71" t="s">
        <v>14</v>
      </c>
      <c r="F208" s="78" t="s">
        <v>997</v>
      </c>
      <c r="G208" s="106">
        <v>6</v>
      </c>
      <c r="H208" s="106" t="s">
        <v>990</v>
      </c>
      <c r="I208" s="71" t="s">
        <v>11</v>
      </c>
      <c r="K208" s="39">
        <v>1071</v>
      </c>
      <c r="L208" s="39">
        <v>154</v>
      </c>
      <c r="M208" s="39">
        <v>10.9</v>
      </c>
      <c r="N208" s="39">
        <v>84.19</v>
      </c>
      <c r="O208" s="39">
        <v>73.930000000000007</v>
      </c>
      <c r="P208" s="33">
        <f t="shared" si="52"/>
        <v>86.000818665575125</v>
      </c>
      <c r="Q208" s="262">
        <f t="shared" si="56"/>
        <v>12.186720513125064</v>
      </c>
      <c r="R208" s="4">
        <v>0.46</v>
      </c>
      <c r="S208" s="4">
        <v>0.13</v>
      </c>
      <c r="T208" s="59">
        <f t="shared" si="57"/>
        <v>0.14120752022846261</v>
      </c>
      <c r="U208" s="59">
        <f t="shared" si="58"/>
        <v>6.3543384102808176</v>
      </c>
      <c r="V208" s="59">
        <f t="shared" si="59"/>
        <v>3.990647310804378E-2</v>
      </c>
      <c r="W208" s="59">
        <f t="shared" si="60"/>
        <v>1.7957912898619701</v>
      </c>
      <c r="X208" s="59">
        <f t="shared" si="61"/>
        <v>8.1501297001427879</v>
      </c>
      <c r="Y208" s="60">
        <v>30</v>
      </c>
      <c r="Z208" s="58">
        <f t="shared" si="53"/>
        <v>13.999181334424875</v>
      </c>
      <c r="AA208" s="61">
        <f t="shared" si="62"/>
        <v>0.48138981437410749</v>
      </c>
      <c r="AB208" s="63">
        <f t="shared" si="54"/>
        <v>0.46</v>
      </c>
      <c r="AC208" s="62">
        <f t="shared" si="55"/>
        <v>0.13</v>
      </c>
      <c r="AD208" s="57">
        <f t="shared" si="63"/>
        <v>1.4120752022846261</v>
      </c>
      <c r="AE208" s="58">
        <f t="shared" si="64"/>
        <v>0.39906473108043783</v>
      </c>
      <c r="AF208" s="58">
        <f t="shared" si="65"/>
        <v>17.9579128986197</v>
      </c>
    </row>
    <row r="209" spans="2:32" x14ac:dyDescent="0.35">
      <c r="B209" s="71">
        <v>44173</v>
      </c>
      <c r="C209" s="106">
        <v>2083</v>
      </c>
      <c r="D209" s="71" t="s">
        <v>932</v>
      </c>
      <c r="E209" s="71" t="s">
        <v>14</v>
      </c>
      <c r="F209" s="78" t="s">
        <v>997</v>
      </c>
      <c r="G209" s="106">
        <v>6</v>
      </c>
      <c r="H209" s="106" t="s">
        <v>990</v>
      </c>
      <c r="I209" s="71" t="s">
        <v>10</v>
      </c>
      <c r="K209" s="39">
        <v>1072</v>
      </c>
      <c r="L209" s="39">
        <v>420</v>
      </c>
      <c r="M209" s="39">
        <v>10.92</v>
      </c>
      <c r="N209" s="39">
        <v>87.4</v>
      </c>
      <c r="O209" s="39">
        <v>75.569999999999993</v>
      </c>
      <c r="P209" s="33">
        <f t="shared" si="52"/>
        <v>84.531903765690359</v>
      </c>
      <c r="Q209" s="262">
        <f t="shared" si="56"/>
        <v>13.535469107551501</v>
      </c>
      <c r="R209" s="4">
        <v>1.27</v>
      </c>
      <c r="S209" s="4">
        <v>0.17</v>
      </c>
      <c r="T209" s="59">
        <f t="shared" si="57"/>
        <v>0.39883696829079668</v>
      </c>
      <c r="U209" s="59">
        <f t="shared" si="58"/>
        <v>17.947663573085851</v>
      </c>
      <c r="V209" s="59">
        <f t="shared" si="59"/>
        <v>5.3387625676720826E-2</v>
      </c>
      <c r="W209" s="59">
        <f t="shared" si="60"/>
        <v>2.402443155452437</v>
      </c>
      <c r="X209" s="59">
        <f t="shared" si="61"/>
        <v>20.35010672853829</v>
      </c>
      <c r="Y209" s="60">
        <v>30</v>
      </c>
      <c r="Z209" s="58">
        <f t="shared" si="53"/>
        <v>15.468096234309641</v>
      </c>
      <c r="AA209" s="61">
        <f t="shared" si="62"/>
        <v>0.49149265274555309</v>
      </c>
      <c r="AB209" s="63">
        <f t="shared" si="54"/>
        <v>1.27</v>
      </c>
      <c r="AC209" s="62">
        <f t="shared" si="55"/>
        <v>0.17</v>
      </c>
      <c r="AD209" s="57">
        <f t="shared" si="63"/>
        <v>3.9883696829079667</v>
      </c>
      <c r="AE209" s="58">
        <f t="shared" si="64"/>
        <v>0.53387625676720829</v>
      </c>
      <c r="AF209" s="58">
        <f t="shared" si="65"/>
        <v>24.024431554524369</v>
      </c>
    </row>
    <row r="210" spans="2:32" x14ac:dyDescent="0.35">
      <c r="B210" s="71">
        <v>44173</v>
      </c>
      <c r="C210" s="106">
        <v>2084</v>
      </c>
      <c r="D210" s="71" t="s">
        <v>932</v>
      </c>
      <c r="E210" s="71" t="s">
        <v>15</v>
      </c>
      <c r="F210" s="78" t="s">
        <v>1000</v>
      </c>
      <c r="G210" s="106">
        <v>9</v>
      </c>
      <c r="H210" s="106" t="s">
        <v>952</v>
      </c>
      <c r="I210" s="71" t="s">
        <v>8</v>
      </c>
      <c r="K210" s="39">
        <v>1073</v>
      </c>
      <c r="L210" s="39">
        <v>58</v>
      </c>
      <c r="M210" s="39">
        <v>11.32</v>
      </c>
      <c r="N210" s="39">
        <v>96.34</v>
      </c>
      <c r="O210" s="39">
        <v>85.25</v>
      </c>
      <c r="P210" s="33">
        <f t="shared" si="52"/>
        <v>86.95601035050575</v>
      </c>
      <c r="Q210" s="262">
        <f t="shared" si="56"/>
        <v>11.51131409591032</v>
      </c>
      <c r="R210" s="4">
        <v>0.1</v>
      </c>
      <c r="S210" s="4">
        <v>0.05</v>
      </c>
      <c r="T210" s="59">
        <f t="shared" si="57"/>
        <v>3.0250236710401741E-2</v>
      </c>
      <c r="U210" s="59">
        <f t="shared" si="58"/>
        <v>1.3612606519680783</v>
      </c>
      <c r="V210" s="59">
        <f t="shared" si="59"/>
        <v>1.512511835520087E-2</v>
      </c>
      <c r="W210" s="59">
        <f t="shared" si="60"/>
        <v>0.68063032598403916</v>
      </c>
      <c r="X210" s="59">
        <f t="shared" si="61"/>
        <v>2.0418909779521175</v>
      </c>
      <c r="Y210" s="60">
        <v>30</v>
      </c>
      <c r="Z210" s="58">
        <f t="shared" si="53"/>
        <v>13.04398964949425</v>
      </c>
      <c r="AA210" s="61">
        <f t="shared" si="62"/>
        <v>0.4750033815771677</v>
      </c>
      <c r="AB210" s="63">
        <f t="shared" si="54"/>
        <v>0.1</v>
      </c>
      <c r="AC210" s="62">
        <f t="shared" si="55"/>
        <v>0.05</v>
      </c>
      <c r="AD210" s="57">
        <f t="shared" si="63"/>
        <v>0.3025023671040174</v>
      </c>
      <c r="AE210" s="58">
        <f t="shared" si="64"/>
        <v>0.1512511835520087</v>
      </c>
      <c r="AF210" s="58">
        <f t="shared" si="65"/>
        <v>6.8063032598403916</v>
      </c>
    </row>
    <row r="211" spans="2:32" x14ac:dyDescent="0.35">
      <c r="B211" s="71">
        <v>44173</v>
      </c>
      <c r="C211" s="106">
        <v>2085</v>
      </c>
      <c r="D211" s="71" t="s">
        <v>932</v>
      </c>
      <c r="E211" s="71" t="s">
        <v>15</v>
      </c>
      <c r="F211" s="78" t="s">
        <v>1000</v>
      </c>
      <c r="G211" s="106">
        <v>9</v>
      </c>
      <c r="H211" s="106" t="s">
        <v>952</v>
      </c>
      <c r="I211" s="71" t="s">
        <v>12</v>
      </c>
      <c r="K211" s="39">
        <v>1074</v>
      </c>
      <c r="L211" s="39">
        <v>46</v>
      </c>
      <c r="M211" s="39">
        <v>11.14</v>
      </c>
      <c r="N211" s="39">
        <v>87.86</v>
      </c>
      <c r="O211" s="39">
        <v>76.55</v>
      </c>
      <c r="P211" s="33">
        <f t="shared" si="52"/>
        <v>85.25808133472367</v>
      </c>
      <c r="Q211" s="262">
        <f t="shared" si="56"/>
        <v>12.872752105622585</v>
      </c>
      <c r="R211" s="4">
        <v>0.05</v>
      </c>
      <c r="S211" s="4">
        <v>0.08</v>
      </c>
      <c r="T211" s="59">
        <f t="shared" si="57"/>
        <v>1.552591346888855E-2</v>
      </c>
      <c r="U211" s="59">
        <f t="shared" si="58"/>
        <v>0.69866610609998481</v>
      </c>
      <c r="V211" s="59">
        <f t="shared" si="59"/>
        <v>2.4841461550221683E-2</v>
      </c>
      <c r="W211" s="59">
        <f t="shared" si="60"/>
        <v>1.1178657697599756</v>
      </c>
      <c r="X211" s="59">
        <f t="shared" si="61"/>
        <v>1.8165318758599605</v>
      </c>
      <c r="Y211" s="60">
        <v>30</v>
      </c>
      <c r="Z211" s="58">
        <f t="shared" si="53"/>
        <v>14.74191866527633</v>
      </c>
      <c r="AA211" s="61">
        <f t="shared" si="62"/>
        <v>0.48645467053967278</v>
      </c>
      <c r="AB211" s="63">
        <f t="shared" si="54"/>
        <v>0.05</v>
      </c>
      <c r="AC211" s="62">
        <f t="shared" si="55"/>
        <v>0.08</v>
      </c>
      <c r="AD211" s="57">
        <f t="shared" si="63"/>
        <v>0.1552591346888855</v>
      </c>
      <c r="AE211" s="58">
        <f t="shared" si="64"/>
        <v>0.24841461550221683</v>
      </c>
      <c r="AF211" s="58">
        <f t="shared" si="65"/>
        <v>11.178657697599757</v>
      </c>
    </row>
    <row r="212" spans="2:32" x14ac:dyDescent="0.35">
      <c r="B212" s="71">
        <v>44173</v>
      </c>
      <c r="C212" s="106">
        <v>2086</v>
      </c>
      <c r="D212" s="71" t="s">
        <v>932</v>
      </c>
      <c r="E212" s="71" t="s">
        <v>15</v>
      </c>
      <c r="F212" s="78" t="s">
        <v>1000</v>
      </c>
      <c r="G212" s="106">
        <v>9</v>
      </c>
      <c r="H212" s="106" t="s">
        <v>952</v>
      </c>
      <c r="I212" s="71" t="s">
        <v>11</v>
      </c>
      <c r="K212" s="39">
        <v>1075</v>
      </c>
      <c r="L212" s="39">
        <v>51</v>
      </c>
      <c r="M212" s="39">
        <v>11.04</v>
      </c>
      <c r="N212" s="39">
        <v>83.55</v>
      </c>
      <c r="O212" s="39">
        <v>72.06</v>
      </c>
      <c r="P212" s="33">
        <f t="shared" si="52"/>
        <v>84.153909805544075</v>
      </c>
      <c r="Q212" s="262">
        <f t="shared" si="56"/>
        <v>13.752244165170552</v>
      </c>
      <c r="R212" s="4">
        <v>0.14000000000000001</v>
      </c>
      <c r="S212" s="4">
        <v>0.09</v>
      </c>
      <c r="T212" s="59">
        <f t="shared" si="57"/>
        <v>4.4226647000983277E-2</v>
      </c>
      <c r="U212" s="59">
        <f t="shared" si="58"/>
        <v>1.9901991150442475</v>
      </c>
      <c r="V212" s="59">
        <f t="shared" si="59"/>
        <v>2.8431415929203535E-2</v>
      </c>
      <c r="W212" s="59">
        <f t="shared" si="60"/>
        <v>1.2794137168141591</v>
      </c>
      <c r="X212" s="59">
        <f t="shared" si="61"/>
        <v>3.2696128318584066</v>
      </c>
      <c r="Y212" s="60">
        <v>30</v>
      </c>
      <c r="Z212" s="58">
        <f t="shared" si="53"/>
        <v>15.846090194455925</v>
      </c>
      <c r="AA212" s="61">
        <f t="shared" si="62"/>
        <v>0.4941494591937069</v>
      </c>
      <c r="AB212" s="63">
        <f t="shared" si="54"/>
        <v>0.14000000000000001</v>
      </c>
      <c r="AC212" s="62">
        <f t="shared" si="55"/>
        <v>0.09</v>
      </c>
      <c r="AD212" s="57">
        <f t="shared" si="63"/>
        <v>0.44226647000983277</v>
      </c>
      <c r="AE212" s="58">
        <f t="shared" si="64"/>
        <v>0.28431415929203535</v>
      </c>
      <c r="AF212" s="58">
        <f t="shared" si="65"/>
        <v>12.794137168141591</v>
      </c>
    </row>
    <row r="213" spans="2:32" x14ac:dyDescent="0.35">
      <c r="B213" s="71">
        <v>44173</v>
      </c>
      <c r="C213" s="106">
        <v>2087</v>
      </c>
      <c r="D213" s="71" t="s">
        <v>932</v>
      </c>
      <c r="E213" s="71" t="s">
        <v>15</v>
      </c>
      <c r="F213" s="78" t="s">
        <v>1000</v>
      </c>
      <c r="G213" s="106">
        <v>9</v>
      </c>
      <c r="H213" s="106" t="s">
        <v>952</v>
      </c>
      <c r="I213" s="71" t="s">
        <v>10</v>
      </c>
      <c r="K213" s="39">
        <v>1076</v>
      </c>
      <c r="L213" s="39">
        <v>419</v>
      </c>
      <c r="M213" s="39">
        <v>11.19</v>
      </c>
      <c r="N213" s="39">
        <v>86.97</v>
      </c>
      <c r="O213" s="39">
        <v>74.650000000000006</v>
      </c>
      <c r="P213" s="33">
        <f t="shared" si="52"/>
        <v>83.742412245975203</v>
      </c>
      <c r="Q213" s="262">
        <f t="shared" si="56"/>
        <v>14.16580430033344</v>
      </c>
      <c r="R213" s="4">
        <v>0.44</v>
      </c>
      <c r="S213" s="4">
        <v>0.12</v>
      </c>
      <c r="T213" s="59">
        <f t="shared" si="57"/>
        <v>0.13989725811534823</v>
      </c>
      <c r="U213" s="59">
        <f t="shared" si="58"/>
        <v>6.29537661519067</v>
      </c>
      <c r="V213" s="59">
        <f t="shared" si="59"/>
        <v>3.8153797667822245E-2</v>
      </c>
      <c r="W213" s="59">
        <f t="shared" si="60"/>
        <v>1.716920895052001</v>
      </c>
      <c r="X213" s="59">
        <f t="shared" si="61"/>
        <v>8.0122975102426714</v>
      </c>
      <c r="Y213" s="60">
        <v>30</v>
      </c>
      <c r="Z213" s="58">
        <f t="shared" si="53"/>
        <v>16.257587754024797</v>
      </c>
      <c r="AA213" s="61">
        <f t="shared" si="62"/>
        <v>0.49706901985502672</v>
      </c>
      <c r="AB213" s="63">
        <f t="shared" si="54"/>
        <v>0.44</v>
      </c>
      <c r="AC213" s="62">
        <f t="shared" si="55"/>
        <v>0.12</v>
      </c>
      <c r="AD213" s="57">
        <f t="shared" si="63"/>
        <v>1.3989725811534823</v>
      </c>
      <c r="AE213" s="58">
        <f t="shared" si="64"/>
        <v>0.38153797667822242</v>
      </c>
      <c r="AF213" s="58">
        <f t="shared" si="65"/>
        <v>17.169208950520009</v>
      </c>
    </row>
    <row r="214" spans="2:32" x14ac:dyDescent="0.35">
      <c r="B214" s="71">
        <v>44173</v>
      </c>
      <c r="C214" s="106">
        <v>2088</v>
      </c>
      <c r="D214" s="71" t="s">
        <v>932</v>
      </c>
      <c r="E214" s="71" t="s">
        <v>15</v>
      </c>
      <c r="F214" s="78" t="s">
        <v>1000</v>
      </c>
      <c r="G214" s="106">
        <v>9</v>
      </c>
      <c r="H214" s="106" t="s">
        <v>990</v>
      </c>
      <c r="I214" s="71" t="s">
        <v>8</v>
      </c>
      <c r="K214" s="39">
        <v>1077</v>
      </c>
      <c r="L214" s="39">
        <v>149</v>
      </c>
      <c r="M214" s="39">
        <v>10.96</v>
      </c>
      <c r="N214" s="39">
        <v>78.819999999999993</v>
      </c>
      <c r="O214" s="39">
        <v>69.489999999999995</v>
      </c>
      <c r="P214" s="33">
        <f t="shared" si="52"/>
        <v>86.251105216622477</v>
      </c>
      <c r="Q214" s="262">
        <f t="shared" si="56"/>
        <v>11.837097183455974</v>
      </c>
      <c r="R214" s="4">
        <v>0.04</v>
      </c>
      <c r="S214" s="4">
        <v>0.04</v>
      </c>
      <c r="T214" s="59">
        <f t="shared" si="57"/>
        <v>1.2231676063557146E-2</v>
      </c>
      <c r="U214" s="59">
        <f t="shared" si="58"/>
        <v>0.55042542286007157</v>
      </c>
      <c r="V214" s="59">
        <f t="shared" si="59"/>
        <v>1.2231676063557146E-2</v>
      </c>
      <c r="W214" s="59">
        <f t="shared" si="60"/>
        <v>0.55042542286007157</v>
      </c>
      <c r="X214" s="59">
        <f t="shared" si="61"/>
        <v>1.1008508457201431</v>
      </c>
      <c r="Y214" s="60">
        <v>30</v>
      </c>
      <c r="Z214" s="58">
        <f t="shared" si="53"/>
        <v>13.748894783377523</v>
      </c>
      <c r="AA214" s="61">
        <f t="shared" si="62"/>
        <v>0.47970271655561231</v>
      </c>
      <c r="AB214" s="63">
        <f t="shared" si="54"/>
        <v>0.04</v>
      </c>
      <c r="AC214" s="62">
        <f t="shared" si="55"/>
        <v>0.04</v>
      </c>
      <c r="AD214" s="57">
        <f t="shared" si="63"/>
        <v>0.12231676063557145</v>
      </c>
      <c r="AE214" s="58">
        <f t="shared" si="64"/>
        <v>0.12231676063557145</v>
      </c>
      <c r="AF214" s="58">
        <f t="shared" si="65"/>
        <v>5.5042542286007157</v>
      </c>
    </row>
    <row r="215" spans="2:32" x14ac:dyDescent="0.35">
      <c r="B215" s="71">
        <v>44173</v>
      </c>
      <c r="C215" s="106">
        <v>2089</v>
      </c>
      <c r="D215" s="71" t="s">
        <v>932</v>
      </c>
      <c r="E215" s="71" t="s">
        <v>15</v>
      </c>
      <c r="F215" s="78" t="s">
        <v>1000</v>
      </c>
      <c r="G215" s="106">
        <v>9</v>
      </c>
      <c r="H215" s="106" t="s">
        <v>990</v>
      </c>
      <c r="I215" s="71" t="s">
        <v>12</v>
      </c>
      <c r="K215" s="39">
        <v>1078</v>
      </c>
      <c r="L215" s="39">
        <v>145</v>
      </c>
      <c r="M215" s="39">
        <v>10.88</v>
      </c>
      <c r="N215" s="39">
        <v>86.54</v>
      </c>
      <c r="O215" s="39">
        <v>74.66</v>
      </c>
      <c r="P215" s="33">
        <f t="shared" si="52"/>
        <v>84.298176050753341</v>
      </c>
      <c r="Q215" s="262">
        <f t="shared" si="56"/>
        <v>13.727755951005324</v>
      </c>
      <c r="R215" s="4">
        <v>0.03</v>
      </c>
      <c r="S215" s="4">
        <v>0.03</v>
      </c>
      <c r="T215" s="59">
        <f t="shared" si="57"/>
        <v>9.4557855126999116E-3</v>
      </c>
      <c r="U215" s="59">
        <f t="shared" si="58"/>
        <v>0.42551034807149601</v>
      </c>
      <c r="V215" s="59">
        <f t="shared" si="59"/>
        <v>9.4557855126999116E-3</v>
      </c>
      <c r="W215" s="59">
        <f t="shared" si="60"/>
        <v>0.42551034807149601</v>
      </c>
      <c r="X215" s="59">
        <f t="shared" si="61"/>
        <v>0.85102069614299203</v>
      </c>
      <c r="Y215" s="60">
        <v>30</v>
      </c>
      <c r="Z215" s="58">
        <f t="shared" si="53"/>
        <v>15.701823949246659</v>
      </c>
      <c r="AA215" s="61">
        <f t="shared" si="62"/>
        <v>0.4931326434619005</v>
      </c>
      <c r="AB215" s="63">
        <f t="shared" si="54"/>
        <v>0.03</v>
      </c>
      <c r="AC215" s="62">
        <f t="shared" si="55"/>
        <v>0.03</v>
      </c>
      <c r="AD215" s="57">
        <f t="shared" si="63"/>
        <v>9.4557855126999116E-2</v>
      </c>
      <c r="AE215" s="58">
        <f t="shared" si="64"/>
        <v>9.4557855126999116E-2</v>
      </c>
      <c r="AF215" s="58">
        <f t="shared" si="65"/>
        <v>4.2551034807149604</v>
      </c>
    </row>
    <row r="216" spans="2:32" x14ac:dyDescent="0.35">
      <c r="B216" s="71">
        <v>44173</v>
      </c>
      <c r="C216" s="106">
        <v>2090</v>
      </c>
      <c r="D216" s="71" t="s">
        <v>932</v>
      </c>
      <c r="E216" s="71" t="s">
        <v>15</v>
      </c>
      <c r="F216" s="78" t="s">
        <v>1000</v>
      </c>
      <c r="G216" s="106">
        <v>9</v>
      </c>
      <c r="H216" s="106" t="s">
        <v>990</v>
      </c>
      <c r="I216" s="71" t="s">
        <v>11</v>
      </c>
      <c r="K216" s="39">
        <v>1079</v>
      </c>
      <c r="L216" s="39">
        <v>121</v>
      </c>
      <c r="M216" s="39">
        <v>11</v>
      </c>
      <c r="N216" s="39">
        <v>81.94</v>
      </c>
      <c r="O216" s="39">
        <v>71.39</v>
      </c>
      <c r="P216" s="33">
        <f t="shared" si="52"/>
        <v>85.128277417535955</v>
      </c>
      <c r="Q216" s="262">
        <f t="shared" si="56"/>
        <v>12.875274591164262</v>
      </c>
      <c r="R216" s="4">
        <v>7.0000000000000007E-2</v>
      </c>
      <c r="S216" s="4">
        <v>0.01</v>
      </c>
      <c r="T216" s="59">
        <f t="shared" si="57"/>
        <v>2.1780096042391124E-2</v>
      </c>
      <c r="U216" s="59">
        <f t="shared" si="58"/>
        <v>0.98010432190760055</v>
      </c>
      <c r="V216" s="59">
        <f t="shared" si="59"/>
        <v>3.1114422917701608E-3</v>
      </c>
      <c r="W216" s="59">
        <f t="shared" si="60"/>
        <v>0.14001490312965723</v>
      </c>
      <c r="X216" s="59">
        <f t="shared" si="61"/>
        <v>1.1201192250372578</v>
      </c>
      <c r="Y216" s="60">
        <v>30</v>
      </c>
      <c r="Z216" s="58">
        <f t="shared" si="53"/>
        <v>14.871722582464045</v>
      </c>
      <c r="AA216" s="61">
        <f t="shared" si="62"/>
        <v>0.4873488988243086</v>
      </c>
      <c r="AB216" s="63">
        <f t="shared" si="54"/>
        <v>7.0000000000000007E-2</v>
      </c>
      <c r="AC216" s="62">
        <f t="shared" si="55"/>
        <v>0.01</v>
      </c>
      <c r="AD216" s="57">
        <f t="shared" si="63"/>
        <v>0.21780096042391123</v>
      </c>
      <c r="AE216" s="58">
        <f t="shared" si="64"/>
        <v>3.1114422917701608E-2</v>
      </c>
      <c r="AF216" s="58">
        <f t="shared" si="65"/>
        <v>1.4001490312965723</v>
      </c>
    </row>
    <row r="217" spans="2:32" x14ac:dyDescent="0.35">
      <c r="B217" s="71">
        <v>44173</v>
      </c>
      <c r="C217" s="106">
        <v>2091</v>
      </c>
      <c r="D217" s="71" t="s">
        <v>932</v>
      </c>
      <c r="E217" s="71" t="s">
        <v>15</v>
      </c>
      <c r="F217" s="78" t="s">
        <v>1000</v>
      </c>
      <c r="G217" s="106">
        <v>9</v>
      </c>
      <c r="H217" s="106" t="s">
        <v>990</v>
      </c>
      <c r="I217" s="71" t="s">
        <v>10</v>
      </c>
      <c r="K217" s="39">
        <v>1080</v>
      </c>
      <c r="L217" s="39">
        <v>411</v>
      </c>
      <c r="M217" s="39">
        <v>11.23</v>
      </c>
      <c r="N217" s="39">
        <v>84.17</v>
      </c>
      <c r="O217" s="39">
        <v>72.290000000000006</v>
      </c>
      <c r="P217" s="33">
        <f t="shared" si="52"/>
        <v>83.712640526460106</v>
      </c>
      <c r="Q217" s="262">
        <f t="shared" si="56"/>
        <v>14.114292503267192</v>
      </c>
      <c r="R217" s="4">
        <v>0.45</v>
      </c>
      <c r="S217" s="4">
        <v>0.17</v>
      </c>
      <c r="T217" s="59">
        <f t="shared" si="57"/>
        <v>0.14314362921716342</v>
      </c>
      <c r="U217" s="59">
        <f t="shared" si="58"/>
        <v>6.4414633147723537</v>
      </c>
      <c r="V217" s="59">
        <f t="shared" si="59"/>
        <v>5.4076482148706188E-2</v>
      </c>
      <c r="W217" s="59">
        <f t="shared" si="60"/>
        <v>2.4334416966917787</v>
      </c>
      <c r="X217" s="59">
        <f t="shared" si="61"/>
        <v>8.8749050114641328</v>
      </c>
      <c r="Y217" s="60">
        <v>30</v>
      </c>
      <c r="Z217" s="58">
        <f t="shared" si="53"/>
        <v>16.287359473539894</v>
      </c>
      <c r="AA217" s="61">
        <f t="shared" si="62"/>
        <v>0.49728136259416966</v>
      </c>
      <c r="AB217" s="63">
        <f t="shared" si="54"/>
        <v>0.45</v>
      </c>
      <c r="AC217" s="62">
        <f t="shared" si="55"/>
        <v>0.17</v>
      </c>
      <c r="AD217" s="57">
        <f t="shared" si="63"/>
        <v>1.4314362921716342</v>
      </c>
      <c r="AE217" s="58">
        <f t="shared" si="64"/>
        <v>0.54076482148706184</v>
      </c>
      <c r="AF217" s="58">
        <f t="shared" si="65"/>
        <v>24.334416966917786</v>
      </c>
    </row>
    <row r="218" spans="2:32" x14ac:dyDescent="0.35">
      <c r="B218" s="71">
        <v>44173</v>
      </c>
      <c r="C218" s="106">
        <v>2092</v>
      </c>
      <c r="D218" s="71" t="s">
        <v>932</v>
      </c>
      <c r="E218" s="71" t="s">
        <v>16</v>
      </c>
      <c r="F218" s="78" t="s">
        <v>995</v>
      </c>
      <c r="G218" s="106">
        <v>4</v>
      </c>
      <c r="H218" s="106" t="s">
        <v>952</v>
      </c>
      <c r="I218" s="71" t="s">
        <v>8</v>
      </c>
      <c r="K218" s="39">
        <v>1081</v>
      </c>
      <c r="L218" s="39">
        <v>160</v>
      </c>
      <c r="M218" s="39">
        <v>10.94</v>
      </c>
      <c r="N218" s="39">
        <v>84.61</v>
      </c>
      <c r="O218" s="39">
        <v>76.87</v>
      </c>
      <c r="P218" s="33">
        <f t="shared" si="52"/>
        <v>89.493688068413206</v>
      </c>
      <c r="Q218" s="262">
        <f t="shared" si="56"/>
        <v>9.1478548634913075</v>
      </c>
      <c r="R218" s="4" t="s">
        <v>2266</v>
      </c>
      <c r="T218" s="59" t="e">
        <f t="shared" si="57"/>
        <v>#VALUE!</v>
      </c>
      <c r="U218" s="59" t="e">
        <f t="shared" si="58"/>
        <v>#VALUE!</v>
      </c>
      <c r="V218" s="59">
        <f t="shared" si="59"/>
        <v>0</v>
      </c>
      <c r="W218" s="59">
        <f t="shared" si="60"/>
        <v>0</v>
      </c>
      <c r="X218" s="59" t="e">
        <f t="shared" si="61"/>
        <v>#VALUE!</v>
      </c>
      <c r="Y218" s="60">
        <v>30</v>
      </c>
      <c r="Z218" s="58">
        <f t="shared" si="53"/>
        <v>10.506311931586794</v>
      </c>
      <c r="AA218" s="61">
        <f t="shared" si="62"/>
        <v>0.45869861974821774</v>
      </c>
      <c r="AB218" s="63" t="str">
        <f t="shared" si="54"/>
        <v>keine Probe</v>
      </c>
      <c r="AC218" s="62">
        <f t="shared" si="55"/>
        <v>0</v>
      </c>
      <c r="AD218" s="57" t="e">
        <f t="shared" si="63"/>
        <v>#VALUE!</v>
      </c>
      <c r="AE218" s="58">
        <f t="shared" si="64"/>
        <v>0</v>
      </c>
      <c r="AF218" s="58">
        <f t="shared" si="65"/>
        <v>0</v>
      </c>
    </row>
    <row r="219" spans="2:32" x14ac:dyDescent="0.35">
      <c r="B219" s="71">
        <v>44173</v>
      </c>
      <c r="C219" s="106">
        <v>2093</v>
      </c>
      <c r="D219" s="71" t="s">
        <v>932</v>
      </c>
      <c r="E219" s="71" t="s">
        <v>16</v>
      </c>
      <c r="F219" s="78" t="s">
        <v>995</v>
      </c>
      <c r="G219" s="106">
        <v>4</v>
      </c>
      <c r="H219" s="106" t="s">
        <v>952</v>
      </c>
      <c r="I219" s="71" t="s">
        <v>12</v>
      </c>
      <c r="K219" s="39">
        <v>1082</v>
      </c>
      <c r="L219" s="39">
        <v>146</v>
      </c>
      <c r="M219" s="39">
        <v>10.88</v>
      </c>
      <c r="N219" s="39">
        <v>86.75</v>
      </c>
      <c r="O219" s="39">
        <v>77.180000000000007</v>
      </c>
      <c r="P219" s="33">
        <f t="shared" ref="P219:P250" si="66">100/(N219-M219)*(O219-M219)</f>
        <v>87.386318703044694</v>
      </c>
      <c r="Q219" s="262">
        <f t="shared" si="56"/>
        <v>11.03170028818443</v>
      </c>
      <c r="R219" s="4">
        <v>0.43</v>
      </c>
      <c r="S219" s="4">
        <v>0.04</v>
      </c>
      <c r="T219" s="59">
        <f t="shared" si="57"/>
        <v>0.12922375565610855</v>
      </c>
      <c r="U219" s="59">
        <f t="shared" si="58"/>
        <v>5.8150690045248847</v>
      </c>
      <c r="V219" s="59">
        <f t="shared" si="59"/>
        <v>1.2020814479638008E-2</v>
      </c>
      <c r="W219" s="59">
        <f t="shared" si="60"/>
        <v>0.54093665158371029</v>
      </c>
      <c r="X219" s="59">
        <f t="shared" si="61"/>
        <v>6.3560056561085947</v>
      </c>
      <c r="Y219" s="60">
        <v>30</v>
      </c>
      <c r="Z219" s="58">
        <f t="shared" si="53"/>
        <v>12.613681296955306</v>
      </c>
      <c r="AA219" s="61">
        <f t="shared" si="62"/>
        <v>0.4721719457013574</v>
      </c>
      <c r="AB219" s="63">
        <f t="shared" si="54"/>
        <v>0.43</v>
      </c>
      <c r="AC219" s="62">
        <f t="shared" si="55"/>
        <v>0.04</v>
      </c>
      <c r="AD219" s="57">
        <f t="shared" si="63"/>
        <v>1.2922375565610855</v>
      </c>
      <c r="AE219" s="58">
        <f t="shared" si="64"/>
        <v>0.12020814479638008</v>
      </c>
      <c r="AF219" s="58">
        <f t="shared" si="65"/>
        <v>5.4093665158371032</v>
      </c>
    </row>
    <row r="220" spans="2:32" x14ac:dyDescent="0.35">
      <c r="B220" s="71">
        <v>44173</v>
      </c>
      <c r="C220" s="106">
        <v>2094</v>
      </c>
      <c r="D220" s="71" t="s">
        <v>932</v>
      </c>
      <c r="E220" s="71" t="s">
        <v>16</v>
      </c>
      <c r="F220" s="78" t="s">
        <v>995</v>
      </c>
      <c r="G220" s="106">
        <v>4</v>
      </c>
      <c r="H220" s="106" t="s">
        <v>952</v>
      </c>
      <c r="I220" s="71" t="s">
        <v>11</v>
      </c>
      <c r="K220" s="39">
        <v>1083</v>
      </c>
      <c r="L220" s="39">
        <v>142</v>
      </c>
      <c r="M220" s="39">
        <v>10.92</v>
      </c>
      <c r="N220" s="39">
        <v>84.65</v>
      </c>
      <c r="O220" s="39">
        <v>73.239999999999995</v>
      </c>
      <c r="P220" s="33">
        <f t="shared" si="66"/>
        <v>84.524616845246157</v>
      </c>
      <c r="Q220" s="262">
        <f t="shared" si="56"/>
        <v>13.479031305375086</v>
      </c>
      <c r="R220" s="4">
        <v>0.4</v>
      </c>
      <c r="S220" s="4">
        <v>0.22</v>
      </c>
      <c r="T220" s="59">
        <f t="shared" si="57"/>
        <v>0.12563222079589217</v>
      </c>
      <c r="U220" s="59">
        <f t="shared" si="58"/>
        <v>5.6534499358151482</v>
      </c>
      <c r="V220" s="59">
        <f t="shared" si="59"/>
        <v>6.9097721437740706E-2</v>
      </c>
      <c r="W220" s="59">
        <f t="shared" si="60"/>
        <v>3.1093974646983318</v>
      </c>
      <c r="X220" s="59">
        <f t="shared" si="61"/>
        <v>8.7628474005134791</v>
      </c>
      <c r="Y220" s="60">
        <v>30</v>
      </c>
      <c r="Z220" s="58">
        <f t="shared" si="53"/>
        <v>15.475383154753843</v>
      </c>
      <c r="AA220" s="61">
        <f t="shared" si="62"/>
        <v>0.49154364569961495</v>
      </c>
      <c r="AB220" s="63">
        <f t="shared" si="54"/>
        <v>0.4</v>
      </c>
      <c r="AC220" s="62">
        <f t="shared" si="55"/>
        <v>0.22</v>
      </c>
      <c r="AD220" s="57">
        <f t="shared" si="63"/>
        <v>1.2563222079589218</v>
      </c>
      <c r="AE220" s="58">
        <f t="shared" si="64"/>
        <v>0.69097721437740711</v>
      </c>
      <c r="AF220" s="58">
        <f t="shared" si="65"/>
        <v>31.09397464698332</v>
      </c>
    </row>
    <row r="221" spans="2:32" x14ac:dyDescent="0.35">
      <c r="B221" s="71">
        <v>44173</v>
      </c>
      <c r="C221" s="106">
        <v>2095</v>
      </c>
      <c r="D221" s="71" t="s">
        <v>932</v>
      </c>
      <c r="E221" s="71" t="s">
        <v>16</v>
      </c>
      <c r="F221" s="78" t="s">
        <v>995</v>
      </c>
      <c r="G221" s="106">
        <v>4</v>
      </c>
      <c r="H221" s="106" t="s">
        <v>952</v>
      </c>
      <c r="I221" s="71" t="s">
        <v>10</v>
      </c>
      <c r="K221" s="39">
        <v>1084</v>
      </c>
      <c r="L221" s="39">
        <v>416</v>
      </c>
      <c r="M221" s="39">
        <v>11.25</v>
      </c>
      <c r="N221" s="39">
        <v>92.86</v>
      </c>
      <c r="O221" s="39">
        <v>79.510000000000005</v>
      </c>
      <c r="P221" s="33">
        <f t="shared" si="66"/>
        <v>83.641710574684481</v>
      </c>
      <c r="Q221" s="262">
        <f t="shared" si="56"/>
        <v>14.376480723670035</v>
      </c>
      <c r="R221" s="4">
        <v>1.63</v>
      </c>
      <c r="S221" s="4">
        <v>0.06</v>
      </c>
      <c r="T221" s="59">
        <f t="shared" si="57"/>
        <v>0.51907595956636388</v>
      </c>
      <c r="U221" s="59">
        <f t="shared" si="58"/>
        <v>23.358418180486375</v>
      </c>
      <c r="V221" s="59">
        <f t="shared" si="59"/>
        <v>1.9107090536185173E-2</v>
      </c>
      <c r="W221" s="59">
        <f t="shared" si="60"/>
        <v>0.85981907412833281</v>
      </c>
      <c r="X221" s="59">
        <f t="shared" si="61"/>
        <v>24.218237254614706</v>
      </c>
      <c r="Y221" s="60">
        <v>30</v>
      </c>
      <c r="Z221" s="58">
        <f t="shared" si="53"/>
        <v>16.358289425315519</v>
      </c>
      <c r="AA221" s="61">
        <f t="shared" si="62"/>
        <v>0.49778786990917079</v>
      </c>
      <c r="AB221" s="63">
        <f t="shared" si="54"/>
        <v>1.63</v>
      </c>
      <c r="AC221" s="62">
        <f t="shared" si="55"/>
        <v>0.06</v>
      </c>
      <c r="AD221" s="57">
        <f t="shared" si="63"/>
        <v>5.1907595956636392</v>
      </c>
      <c r="AE221" s="58">
        <f t="shared" si="64"/>
        <v>0.19107090536185173</v>
      </c>
      <c r="AF221" s="58">
        <f t="shared" si="65"/>
        <v>8.5981907412833287</v>
      </c>
    </row>
    <row r="222" spans="2:32" x14ac:dyDescent="0.35">
      <c r="B222" s="71">
        <v>44173</v>
      </c>
      <c r="C222" s="106">
        <v>2096</v>
      </c>
      <c r="D222" s="71" t="s">
        <v>932</v>
      </c>
      <c r="E222" s="71" t="s">
        <v>16</v>
      </c>
      <c r="F222" s="78" t="s">
        <v>995</v>
      </c>
      <c r="G222" s="106">
        <v>4</v>
      </c>
      <c r="H222" s="106" t="s">
        <v>990</v>
      </c>
      <c r="I222" s="71" t="s">
        <v>8</v>
      </c>
      <c r="K222" s="39">
        <v>1085</v>
      </c>
      <c r="L222" s="39">
        <v>123</v>
      </c>
      <c r="M222" s="39">
        <v>10.19</v>
      </c>
      <c r="N222" s="39">
        <v>79.2</v>
      </c>
      <c r="O222" s="39">
        <v>70.94</v>
      </c>
      <c r="P222" s="33">
        <f t="shared" si="66"/>
        <v>88.030720185480362</v>
      </c>
      <c r="Q222" s="262">
        <f t="shared" si="56"/>
        <v>10.429292929292936</v>
      </c>
      <c r="R222" s="4">
        <v>0.39</v>
      </c>
      <c r="S222" s="4">
        <v>0.06</v>
      </c>
      <c r="T222" s="59">
        <f t="shared" si="57"/>
        <v>0.11605950617283951</v>
      </c>
      <c r="U222" s="59">
        <f t="shared" si="58"/>
        <v>5.2226777777777782</v>
      </c>
      <c r="V222" s="59">
        <f t="shared" si="59"/>
        <v>1.785530864197531E-2</v>
      </c>
      <c r="W222" s="59">
        <f t="shared" si="60"/>
        <v>0.80348888888888892</v>
      </c>
      <c r="X222" s="59">
        <f t="shared" si="61"/>
        <v>6.0261666666666667</v>
      </c>
      <c r="Y222" s="60">
        <v>30</v>
      </c>
      <c r="Z222" s="58">
        <f t="shared" si="53"/>
        <v>11.969279814519638</v>
      </c>
      <c r="AA222" s="61">
        <f t="shared" si="62"/>
        <v>0.46798353909465018</v>
      </c>
      <c r="AB222" s="63">
        <f t="shared" si="54"/>
        <v>0.39</v>
      </c>
      <c r="AC222" s="62">
        <f t="shared" si="55"/>
        <v>0.06</v>
      </c>
      <c r="AD222" s="57">
        <f t="shared" si="63"/>
        <v>1.1605950617283951</v>
      </c>
      <c r="AE222" s="58">
        <f t="shared" si="64"/>
        <v>0.17855308641975309</v>
      </c>
      <c r="AF222" s="58">
        <f t="shared" si="65"/>
        <v>8.0348888888888901</v>
      </c>
    </row>
    <row r="223" spans="2:32" x14ac:dyDescent="0.35">
      <c r="B223" s="71">
        <v>44173</v>
      </c>
      <c r="C223" s="106">
        <v>2097</v>
      </c>
      <c r="D223" s="71" t="s">
        <v>932</v>
      </c>
      <c r="E223" s="71" t="s">
        <v>16</v>
      </c>
      <c r="F223" s="78" t="s">
        <v>995</v>
      </c>
      <c r="G223" s="106">
        <v>4</v>
      </c>
      <c r="H223" s="106" t="s">
        <v>990</v>
      </c>
      <c r="I223" s="71" t="s">
        <v>12</v>
      </c>
      <c r="K223" s="39">
        <v>1086</v>
      </c>
      <c r="L223" s="39">
        <v>152</v>
      </c>
      <c r="M223" s="39">
        <v>10.93</v>
      </c>
      <c r="N223" s="39">
        <v>91.8</v>
      </c>
      <c r="O223" s="39">
        <v>80.2</v>
      </c>
      <c r="P223" s="33">
        <f t="shared" si="66"/>
        <v>85.655991096822063</v>
      </c>
      <c r="Q223" s="262">
        <f t="shared" si="56"/>
        <v>12.636165577342043</v>
      </c>
      <c r="R223" s="4">
        <v>0.2</v>
      </c>
      <c r="S223" s="4">
        <v>0.06</v>
      </c>
      <c r="T223" s="59">
        <f t="shared" si="57"/>
        <v>6.1722246282662055E-2</v>
      </c>
      <c r="U223" s="59">
        <f t="shared" si="58"/>
        <v>2.7775010827197923</v>
      </c>
      <c r="V223" s="59">
        <f t="shared" si="59"/>
        <v>1.8516673884798614E-2</v>
      </c>
      <c r="W223" s="59">
        <f t="shared" si="60"/>
        <v>0.83325032481593764</v>
      </c>
      <c r="X223" s="59">
        <f t="shared" si="61"/>
        <v>3.6107514075357301</v>
      </c>
      <c r="Y223" s="60">
        <v>30</v>
      </c>
      <c r="Z223" s="58">
        <f t="shared" si="53"/>
        <v>14.344008903177937</v>
      </c>
      <c r="AA223" s="61">
        <f t="shared" si="62"/>
        <v>0.48373033059044324</v>
      </c>
      <c r="AB223" s="63">
        <f t="shared" si="54"/>
        <v>0.2</v>
      </c>
      <c r="AC223" s="62">
        <f t="shared" si="55"/>
        <v>0.06</v>
      </c>
      <c r="AD223" s="57">
        <f t="shared" si="63"/>
        <v>0.61722246282662052</v>
      </c>
      <c r="AE223" s="58">
        <f t="shared" si="64"/>
        <v>0.18516673884798612</v>
      </c>
      <c r="AF223" s="58">
        <f t="shared" si="65"/>
        <v>8.3325032481593766</v>
      </c>
    </row>
    <row r="224" spans="2:32" x14ac:dyDescent="0.35">
      <c r="B224" s="71">
        <v>44173</v>
      </c>
      <c r="C224" s="106">
        <v>2098</v>
      </c>
      <c r="D224" s="71" t="s">
        <v>932</v>
      </c>
      <c r="E224" s="71" t="s">
        <v>16</v>
      </c>
      <c r="F224" s="78" t="s">
        <v>995</v>
      </c>
      <c r="G224" s="106">
        <v>4</v>
      </c>
      <c r="H224" s="106" t="s">
        <v>990</v>
      </c>
      <c r="I224" s="71" t="s">
        <v>11</v>
      </c>
      <c r="K224" s="39">
        <v>1087</v>
      </c>
      <c r="L224" s="39">
        <v>164</v>
      </c>
      <c r="M224" s="39">
        <v>10.93</v>
      </c>
      <c r="N224" s="39">
        <v>89.05</v>
      </c>
      <c r="O224" s="39">
        <v>77.12</v>
      </c>
      <c r="P224" s="33">
        <f t="shared" si="66"/>
        <v>84.728622631848424</v>
      </c>
      <c r="Q224" s="262">
        <f t="shared" si="56"/>
        <v>13.396967995508133</v>
      </c>
      <c r="R224" s="4">
        <v>0.31</v>
      </c>
      <c r="S224" s="4">
        <v>0.14000000000000001</v>
      </c>
      <c r="T224" s="59">
        <f t="shared" si="57"/>
        <v>9.7055899682731539E-2</v>
      </c>
      <c r="U224" s="59">
        <f t="shared" si="58"/>
        <v>4.3675154857229188</v>
      </c>
      <c r="V224" s="59">
        <f t="shared" si="59"/>
        <v>4.3831696630911021E-2</v>
      </c>
      <c r="W224" s="59">
        <f t="shared" si="60"/>
        <v>1.9724263483909961</v>
      </c>
      <c r="X224" s="59">
        <f t="shared" si="61"/>
        <v>6.3399418341139153</v>
      </c>
      <c r="Y224" s="60">
        <v>30</v>
      </c>
      <c r="Z224" s="58">
        <f t="shared" si="53"/>
        <v>15.271377368151576</v>
      </c>
      <c r="AA224" s="61">
        <f t="shared" si="62"/>
        <v>0.49011935337664309</v>
      </c>
      <c r="AB224" s="63">
        <f t="shared" si="54"/>
        <v>0.31</v>
      </c>
      <c r="AC224" s="62">
        <f t="shared" si="55"/>
        <v>0.14000000000000001</v>
      </c>
      <c r="AD224" s="57">
        <f t="shared" si="63"/>
        <v>0.97055899682731539</v>
      </c>
      <c r="AE224" s="58">
        <f t="shared" si="64"/>
        <v>0.43831696630911021</v>
      </c>
      <c r="AF224" s="58">
        <f t="shared" si="65"/>
        <v>19.724263483909962</v>
      </c>
    </row>
    <row r="225" spans="2:32" x14ac:dyDescent="0.35">
      <c r="B225" s="71">
        <v>44173</v>
      </c>
      <c r="C225" s="106">
        <v>2099</v>
      </c>
      <c r="D225" s="71" t="s">
        <v>932</v>
      </c>
      <c r="E225" s="71" t="s">
        <v>16</v>
      </c>
      <c r="F225" s="78" t="s">
        <v>995</v>
      </c>
      <c r="G225" s="106">
        <v>4</v>
      </c>
      <c r="H225" s="106" t="s">
        <v>990</v>
      </c>
      <c r="I225" s="71" t="s">
        <v>10</v>
      </c>
      <c r="K225" s="39">
        <v>1088</v>
      </c>
      <c r="L225" s="39">
        <v>418</v>
      </c>
      <c r="M225" s="39">
        <v>11.2</v>
      </c>
      <c r="N225" s="39">
        <v>81.62</v>
      </c>
      <c r="O225" s="39">
        <v>70.09</v>
      </c>
      <c r="P225" s="33">
        <f t="shared" si="66"/>
        <v>83.626810565180349</v>
      </c>
      <c r="Q225" s="262">
        <f t="shared" si="56"/>
        <v>14.126439598137713</v>
      </c>
      <c r="R225" s="4">
        <v>1.35</v>
      </c>
      <c r="S225" s="4">
        <v>0.18</v>
      </c>
      <c r="T225" s="59">
        <f t="shared" si="57"/>
        <v>0.43001018848700973</v>
      </c>
      <c r="U225" s="59">
        <f t="shared" si="58"/>
        <v>19.350458481915439</v>
      </c>
      <c r="V225" s="59">
        <f t="shared" si="59"/>
        <v>5.7334691798267959E-2</v>
      </c>
      <c r="W225" s="59">
        <f t="shared" si="60"/>
        <v>2.5800611309220582</v>
      </c>
      <c r="X225" s="59">
        <f t="shared" si="61"/>
        <v>21.930519612837497</v>
      </c>
      <c r="Y225" s="60">
        <v>30</v>
      </c>
      <c r="Z225" s="58">
        <f t="shared" si="53"/>
        <v>16.373189434819651</v>
      </c>
      <c r="AA225" s="61">
        <f t="shared" si="62"/>
        <v>0.49789437935133296</v>
      </c>
      <c r="AB225" s="63">
        <f t="shared" si="54"/>
        <v>1.35</v>
      </c>
      <c r="AC225" s="62">
        <f t="shared" si="55"/>
        <v>0.18</v>
      </c>
      <c r="AD225" s="57">
        <f t="shared" si="63"/>
        <v>4.3001018848700969</v>
      </c>
      <c r="AE225" s="58">
        <f t="shared" si="64"/>
        <v>0.57334691798267956</v>
      </c>
      <c r="AF225" s="58">
        <f t="shared" si="65"/>
        <v>25.800611309220582</v>
      </c>
    </row>
    <row r="226" spans="2:32" x14ac:dyDescent="0.35">
      <c r="B226" s="71">
        <v>44173</v>
      </c>
      <c r="C226" s="106">
        <v>2100</v>
      </c>
      <c r="D226" s="71" t="s">
        <v>932</v>
      </c>
      <c r="E226" s="71" t="s">
        <v>16</v>
      </c>
      <c r="F226" s="78" t="s">
        <v>992</v>
      </c>
      <c r="G226" s="106">
        <v>1</v>
      </c>
      <c r="H226" s="106" t="s">
        <v>990</v>
      </c>
      <c r="I226" s="71" t="s">
        <v>8</v>
      </c>
      <c r="K226" s="39">
        <v>1089</v>
      </c>
      <c r="L226" s="39">
        <v>220</v>
      </c>
      <c r="M226" s="39">
        <v>10.98</v>
      </c>
      <c r="N226" s="39">
        <v>88.03</v>
      </c>
      <c r="O226" s="39">
        <v>78.27</v>
      </c>
      <c r="P226" s="33">
        <f t="shared" si="66"/>
        <v>87.332900713822184</v>
      </c>
      <c r="Q226" s="262">
        <f t="shared" si="56"/>
        <v>11.087129387708741</v>
      </c>
      <c r="R226" s="4">
        <v>0.31</v>
      </c>
      <c r="S226" s="4">
        <v>0.06</v>
      </c>
      <c r="T226" s="59">
        <f t="shared" si="57"/>
        <v>9.3237256650319525E-2</v>
      </c>
      <c r="U226" s="59">
        <f t="shared" si="58"/>
        <v>4.1956765492643786</v>
      </c>
      <c r="V226" s="59">
        <f t="shared" si="59"/>
        <v>1.8045920641997327E-2</v>
      </c>
      <c r="W226" s="59">
        <f t="shared" si="60"/>
        <v>0.81206642888987968</v>
      </c>
      <c r="X226" s="59">
        <f t="shared" si="61"/>
        <v>5.0077429781542584</v>
      </c>
      <c r="Y226" s="60">
        <v>30</v>
      </c>
      <c r="Z226" s="58">
        <f t="shared" si="53"/>
        <v>12.667099286177816</v>
      </c>
      <c r="AA226" s="61">
        <f t="shared" si="62"/>
        <v>0.47252192004755539</v>
      </c>
      <c r="AB226" s="63">
        <f t="shared" si="54"/>
        <v>0.31</v>
      </c>
      <c r="AC226" s="62">
        <f t="shared" si="55"/>
        <v>0.06</v>
      </c>
      <c r="AD226" s="57">
        <f t="shared" si="63"/>
        <v>0.93237256650319522</v>
      </c>
      <c r="AE226" s="58">
        <f t="shared" si="64"/>
        <v>0.18045920641997326</v>
      </c>
      <c r="AF226" s="58">
        <f t="shared" si="65"/>
        <v>8.1206642888987961</v>
      </c>
    </row>
    <row r="227" spans="2:32" x14ac:dyDescent="0.35">
      <c r="B227" s="71">
        <v>44173</v>
      </c>
      <c r="C227" s="106">
        <v>2101</v>
      </c>
      <c r="D227" s="71" t="s">
        <v>932</v>
      </c>
      <c r="E227" s="71" t="s">
        <v>16</v>
      </c>
      <c r="F227" s="78" t="s">
        <v>992</v>
      </c>
      <c r="G227" s="106">
        <v>1</v>
      </c>
      <c r="H227" s="106" t="s">
        <v>990</v>
      </c>
      <c r="I227" s="71" t="s">
        <v>12</v>
      </c>
      <c r="K227" s="39">
        <v>1090</v>
      </c>
      <c r="L227" s="39">
        <v>17</v>
      </c>
      <c r="M227" s="39">
        <v>10.9</v>
      </c>
      <c r="N227" s="39">
        <v>86.63</v>
      </c>
      <c r="O227" s="39">
        <v>75.97</v>
      </c>
      <c r="P227" s="33">
        <f t="shared" si="66"/>
        <v>85.923676218143399</v>
      </c>
      <c r="Q227" s="262">
        <f t="shared" si="56"/>
        <v>12.305206048712913</v>
      </c>
      <c r="R227" s="4">
        <v>0.5</v>
      </c>
      <c r="S227" s="4">
        <v>0.03</v>
      </c>
      <c r="T227" s="59">
        <f t="shared" si="57"/>
        <v>0.15366912555709242</v>
      </c>
      <c r="U227" s="59">
        <f t="shared" si="58"/>
        <v>6.9151106500691588</v>
      </c>
      <c r="V227" s="59">
        <f t="shared" si="59"/>
        <v>9.220147533425543E-3</v>
      </c>
      <c r="W227" s="59">
        <f t="shared" si="60"/>
        <v>0.41490663900414942</v>
      </c>
      <c r="X227" s="59">
        <f t="shared" si="61"/>
        <v>7.3300172890733082</v>
      </c>
      <c r="Y227" s="60">
        <v>30</v>
      </c>
      <c r="Z227" s="58">
        <f t="shared" si="53"/>
        <v>14.076323781856601</v>
      </c>
      <c r="AA227" s="61">
        <f t="shared" si="62"/>
        <v>0.48191178730597828</v>
      </c>
      <c r="AB227" s="63">
        <f t="shared" si="54"/>
        <v>0.5</v>
      </c>
      <c r="AC227" s="62">
        <f t="shared" si="55"/>
        <v>0.03</v>
      </c>
      <c r="AD227" s="57">
        <f t="shared" si="63"/>
        <v>1.5366912555709242</v>
      </c>
      <c r="AE227" s="58">
        <f t="shared" si="64"/>
        <v>9.2201475334255434E-2</v>
      </c>
      <c r="AF227" s="58">
        <f t="shared" si="65"/>
        <v>4.1490663900414946</v>
      </c>
    </row>
    <row r="228" spans="2:32" x14ac:dyDescent="0.35">
      <c r="B228" s="71">
        <v>44173</v>
      </c>
      <c r="C228" s="106">
        <v>2102</v>
      </c>
      <c r="D228" s="71" t="s">
        <v>932</v>
      </c>
      <c r="E228" s="71" t="s">
        <v>16</v>
      </c>
      <c r="F228" s="78" t="s">
        <v>992</v>
      </c>
      <c r="G228" s="106">
        <v>1</v>
      </c>
      <c r="H228" s="106" t="s">
        <v>990</v>
      </c>
      <c r="I228" s="71" t="s">
        <v>11</v>
      </c>
      <c r="K228" s="39">
        <v>1091</v>
      </c>
      <c r="L228" s="39">
        <v>326</v>
      </c>
      <c r="M228" s="39">
        <v>11.21</v>
      </c>
      <c r="N228" s="39">
        <v>91.98</v>
      </c>
      <c r="O228" s="39">
        <v>81.17</v>
      </c>
      <c r="P228" s="33">
        <f t="shared" si="66"/>
        <v>86.616317939829145</v>
      </c>
      <c r="Q228" s="262">
        <f t="shared" si="56"/>
        <v>11.752554903239837</v>
      </c>
      <c r="R228" s="4">
        <v>1.8900000000000001</v>
      </c>
      <c r="S228" s="4">
        <v>7.0000000000000007E-2</v>
      </c>
      <c r="T228" s="59">
        <f t="shared" si="57"/>
        <v>0.57471290737564318</v>
      </c>
      <c r="U228" s="59">
        <f t="shared" si="58"/>
        <v>25.862080831903942</v>
      </c>
      <c r="V228" s="59">
        <f t="shared" si="59"/>
        <v>2.1285663236134934E-2</v>
      </c>
      <c r="W228" s="59">
        <f t="shared" si="60"/>
        <v>0.95785484562607204</v>
      </c>
      <c r="X228" s="59">
        <f t="shared" si="61"/>
        <v>26.819935677530015</v>
      </c>
      <c r="Y228" s="60">
        <v>30</v>
      </c>
      <c r="Z228" s="58">
        <f t="shared" si="53"/>
        <v>13.383682060170855</v>
      </c>
      <c r="AA228" s="61">
        <f t="shared" si="62"/>
        <v>0.47725843339050883</v>
      </c>
      <c r="AB228" s="63">
        <f t="shared" si="54"/>
        <v>1.8900000000000001</v>
      </c>
      <c r="AC228" s="62">
        <f t="shared" si="55"/>
        <v>7.0000000000000007E-2</v>
      </c>
      <c r="AD228" s="57">
        <f t="shared" si="63"/>
        <v>5.7471290737564313</v>
      </c>
      <c r="AE228" s="58">
        <f t="shared" si="64"/>
        <v>0.21285663236134933</v>
      </c>
      <c r="AF228" s="58">
        <f t="shared" si="65"/>
        <v>9.5785484562607195</v>
      </c>
    </row>
    <row r="229" spans="2:32" x14ac:dyDescent="0.35">
      <c r="B229" s="71">
        <v>44173</v>
      </c>
      <c r="C229" s="106">
        <v>2103</v>
      </c>
      <c r="D229" s="71" t="s">
        <v>932</v>
      </c>
      <c r="E229" s="71" t="s">
        <v>16</v>
      </c>
      <c r="F229" s="78" t="s">
        <v>992</v>
      </c>
      <c r="G229" s="106">
        <v>1</v>
      </c>
      <c r="H229" s="106" t="s">
        <v>990</v>
      </c>
      <c r="I229" s="71" t="s">
        <v>10</v>
      </c>
      <c r="K229" s="39">
        <v>1092</v>
      </c>
      <c r="L229" s="39">
        <v>328</v>
      </c>
      <c r="M229" s="39">
        <v>11.32</v>
      </c>
      <c r="N229" s="39">
        <v>81.94</v>
      </c>
      <c r="O229" s="39">
        <v>70.98</v>
      </c>
      <c r="P229" s="33">
        <f t="shared" si="66"/>
        <v>84.480317190597574</v>
      </c>
      <c r="Q229" s="262">
        <f t="shared" si="56"/>
        <v>13.375640712716615</v>
      </c>
      <c r="R229" s="4">
        <v>3.05</v>
      </c>
      <c r="S229" s="4">
        <v>0.25</v>
      </c>
      <c r="T229" s="59">
        <f t="shared" si="57"/>
        <v>0.95860794502178981</v>
      </c>
      <c r="U229" s="59">
        <f t="shared" si="58"/>
        <v>43.137357525980541</v>
      </c>
      <c r="V229" s="59">
        <f t="shared" si="59"/>
        <v>7.8574421723097532E-2</v>
      </c>
      <c r="W229" s="59">
        <f t="shared" si="60"/>
        <v>3.5358489775393891</v>
      </c>
      <c r="X229" s="59">
        <f t="shared" si="61"/>
        <v>46.673206503519928</v>
      </c>
      <c r="Y229" s="60">
        <v>30</v>
      </c>
      <c r="Z229" s="58">
        <f t="shared" si="53"/>
        <v>15.519682809402426</v>
      </c>
      <c r="AA229" s="61">
        <f t="shared" si="62"/>
        <v>0.49185383841770025</v>
      </c>
      <c r="AB229" s="63">
        <f t="shared" si="54"/>
        <v>3.05</v>
      </c>
      <c r="AC229" s="62">
        <f t="shared" si="55"/>
        <v>0.25</v>
      </c>
      <c r="AD229" s="57">
        <f t="shared" si="63"/>
        <v>9.5860794502178983</v>
      </c>
      <c r="AE229" s="58">
        <f t="shared" si="64"/>
        <v>0.78574421723097532</v>
      </c>
      <c r="AF229" s="58">
        <f t="shared" si="65"/>
        <v>35.358489775393892</v>
      </c>
    </row>
    <row r="230" spans="2:32" x14ac:dyDescent="0.35">
      <c r="B230" s="71">
        <v>44173</v>
      </c>
      <c r="C230" s="106">
        <v>2104</v>
      </c>
      <c r="D230" s="71" t="s">
        <v>932</v>
      </c>
      <c r="E230" s="71" t="s">
        <v>16</v>
      </c>
      <c r="F230" s="78" t="s">
        <v>992</v>
      </c>
      <c r="G230" s="106">
        <v>1</v>
      </c>
      <c r="H230" s="106" t="s">
        <v>952</v>
      </c>
      <c r="I230" s="71" t="s">
        <v>8</v>
      </c>
      <c r="K230" s="39">
        <v>1093</v>
      </c>
      <c r="L230" s="39">
        <v>50</v>
      </c>
      <c r="M230" s="39">
        <v>11.23</v>
      </c>
      <c r="N230" s="39">
        <v>97.72</v>
      </c>
      <c r="O230" s="39">
        <v>88.81</v>
      </c>
      <c r="P230" s="33">
        <f t="shared" si="66"/>
        <v>89.698231009365244</v>
      </c>
      <c r="Q230" s="262">
        <f t="shared" si="56"/>
        <v>9.1178878428162058</v>
      </c>
      <c r="R230" s="4">
        <v>0.47</v>
      </c>
      <c r="S230" s="4">
        <v>0.01</v>
      </c>
      <c r="T230" s="59">
        <f t="shared" si="57"/>
        <v>0.13639269141531321</v>
      </c>
      <c r="U230" s="59">
        <f t="shared" si="58"/>
        <v>6.1376711136890947</v>
      </c>
      <c r="V230" s="59">
        <f t="shared" si="59"/>
        <v>2.9019721577726218E-3</v>
      </c>
      <c r="W230" s="59">
        <f t="shared" si="60"/>
        <v>0.13058874709976798</v>
      </c>
      <c r="X230" s="59">
        <f t="shared" si="61"/>
        <v>6.2682598607888629</v>
      </c>
      <c r="Y230" s="60">
        <v>30</v>
      </c>
      <c r="Z230" s="58">
        <f t="shared" si="53"/>
        <v>10.301768990634756</v>
      </c>
      <c r="AA230" s="61">
        <f t="shared" si="62"/>
        <v>0.45742459396751739</v>
      </c>
      <c r="AB230" s="63">
        <f t="shared" si="54"/>
        <v>0.47</v>
      </c>
      <c r="AC230" s="62">
        <f t="shared" si="55"/>
        <v>0.01</v>
      </c>
      <c r="AD230" s="57">
        <f t="shared" si="63"/>
        <v>1.3639269141531321</v>
      </c>
      <c r="AE230" s="58">
        <f t="shared" si="64"/>
        <v>2.9019721577726219E-2</v>
      </c>
      <c r="AF230" s="58">
        <f t="shared" si="65"/>
        <v>1.3058874709976798</v>
      </c>
    </row>
    <row r="231" spans="2:32" x14ac:dyDescent="0.35">
      <c r="B231" s="71">
        <v>44173</v>
      </c>
      <c r="C231" s="106">
        <v>2105</v>
      </c>
      <c r="D231" s="71" t="s">
        <v>932</v>
      </c>
      <c r="E231" s="71" t="s">
        <v>16</v>
      </c>
      <c r="F231" s="78" t="s">
        <v>992</v>
      </c>
      <c r="G231" s="106">
        <v>1</v>
      </c>
      <c r="H231" s="106" t="s">
        <v>952</v>
      </c>
      <c r="I231" s="71" t="s">
        <v>12</v>
      </c>
      <c r="K231" s="39">
        <v>1094</v>
      </c>
      <c r="L231" s="39">
        <v>49</v>
      </c>
      <c r="M231" s="39">
        <v>11.35</v>
      </c>
      <c r="N231" s="39">
        <v>86.39</v>
      </c>
      <c r="O231" s="39">
        <v>75.38</v>
      </c>
      <c r="P231" s="33">
        <f t="shared" si="66"/>
        <v>85.32782515991471</v>
      </c>
      <c r="Q231" s="262">
        <f t="shared" si="56"/>
        <v>12.744530616969563</v>
      </c>
      <c r="R231" s="4">
        <v>0.65</v>
      </c>
      <c r="S231" s="4">
        <v>0.03</v>
      </c>
      <c r="T231" s="59">
        <f t="shared" si="57"/>
        <v>0.20161877245041393</v>
      </c>
      <c r="U231" s="59">
        <f t="shared" si="58"/>
        <v>9.0728447602686266</v>
      </c>
      <c r="V231" s="59">
        <f t="shared" si="59"/>
        <v>9.3054818054037185E-3</v>
      </c>
      <c r="W231" s="59">
        <f t="shared" si="60"/>
        <v>0.41874668124316733</v>
      </c>
      <c r="X231" s="59">
        <f t="shared" si="61"/>
        <v>9.4915914415117939</v>
      </c>
      <c r="Y231" s="60">
        <v>30</v>
      </c>
      <c r="Z231" s="58">
        <f t="shared" si="53"/>
        <v>14.67217484008529</v>
      </c>
      <c r="AA231" s="61">
        <f t="shared" si="62"/>
        <v>0.48597532406684368</v>
      </c>
      <c r="AB231" s="63">
        <f t="shared" si="54"/>
        <v>0.65</v>
      </c>
      <c r="AC231" s="62">
        <f t="shared" si="55"/>
        <v>0.03</v>
      </c>
      <c r="AD231" s="57">
        <f t="shared" si="63"/>
        <v>2.0161877245041393</v>
      </c>
      <c r="AE231" s="58">
        <f t="shared" si="64"/>
        <v>9.3054818054037189E-2</v>
      </c>
      <c r="AF231" s="58">
        <f t="shared" si="65"/>
        <v>4.1874668124316736</v>
      </c>
    </row>
    <row r="232" spans="2:32" x14ac:dyDescent="0.35">
      <c r="B232" s="71">
        <v>44173</v>
      </c>
      <c r="C232" s="106">
        <v>2106</v>
      </c>
      <c r="D232" s="71" t="s">
        <v>932</v>
      </c>
      <c r="E232" s="71" t="s">
        <v>16</v>
      </c>
      <c r="F232" s="78" t="s">
        <v>992</v>
      </c>
      <c r="G232" s="106">
        <v>1</v>
      </c>
      <c r="H232" s="106" t="s">
        <v>952</v>
      </c>
      <c r="I232" s="71" t="s">
        <v>11</v>
      </c>
      <c r="K232" s="39">
        <v>1095</v>
      </c>
      <c r="L232" s="39">
        <v>15</v>
      </c>
      <c r="M232" s="39">
        <v>11.21</v>
      </c>
      <c r="N232" s="39">
        <v>91.72</v>
      </c>
      <c r="O232" s="39">
        <v>80.67</v>
      </c>
      <c r="P232" s="33">
        <f t="shared" si="66"/>
        <v>86.274996894795692</v>
      </c>
      <c r="Q232" s="262">
        <f t="shared" si="56"/>
        <v>12.047535979066721</v>
      </c>
      <c r="R232" s="4">
        <v>0.63</v>
      </c>
      <c r="S232" s="4">
        <v>0.04</v>
      </c>
      <c r="T232" s="59">
        <f t="shared" si="57"/>
        <v>0.19257810250503887</v>
      </c>
      <c r="U232" s="59">
        <f t="shared" si="58"/>
        <v>8.6660146127267499</v>
      </c>
      <c r="V232" s="59">
        <f t="shared" si="59"/>
        <v>1.222718111143104E-2</v>
      </c>
      <c r="W232" s="59">
        <f t="shared" si="60"/>
        <v>0.55022315001439681</v>
      </c>
      <c r="X232" s="59">
        <f t="shared" si="61"/>
        <v>9.2162377627411463</v>
      </c>
      <c r="Y232" s="60">
        <v>30</v>
      </c>
      <c r="Z232" s="58">
        <f t="shared" si="53"/>
        <v>13.725003105204308</v>
      </c>
      <c r="AA232" s="61">
        <f t="shared" si="62"/>
        <v>0.47954218255110848</v>
      </c>
      <c r="AB232" s="63">
        <f t="shared" si="54"/>
        <v>0.63</v>
      </c>
      <c r="AC232" s="62">
        <f t="shared" si="55"/>
        <v>0.04</v>
      </c>
      <c r="AD232" s="57">
        <f t="shared" si="63"/>
        <v>1.9257810250503886</v>
      </c>
      <c r="AE232" s="58">
        <f t="shared" si="64"/>
        <v>0.1222718111143104</v>
      </c>
      <c r="AF232" s="58">
        <f t="shared" si="65"/>
        <v>5.5022315001439681</v>
      </c>
    </row>
    <row r="233" spans="2:32" x14ac:dyDescent="0.35">
      <c r="B233" s="71">
        <v>44173</v>
      </c>
      <c r="C233" s="106">
        <v>2107</v>
      </c>
      <c r="D233" s="71" t="s">
        <v>932</v>
      </c>
      <c r="E233" s="71" t="s">
        <v>16</v>
      </c>
      <c r="F233" s="78" t="s">
        <v>992</v>
      </c>
      <c r="G233" s="106">
        <v>1</v>
      </c>
      <c r="H233" s="106" t="s">
        <v>952</v>
      </c>
      <c r="I233" s="71" t="s">
        <v>10</v>
      </c>
      <c r="K233" s="39">
        <v>1096</v>
      </c>
      <c r="L233" s="39">
        <v>304</v>
      </c>
      <c r="M233" s="39">
        <v>11.3</v>
      </c>
      <c r="N233" s="39">
        <v>84.77</v>
      </c>
      <c r="O233" s="39">
        <v>73.510000000000005</v>
      </c>
      <c r="P233" s="33">
        <f t="shared" si="66"/>
        <v>84.674016605417179</v>
      </c>
      <c r="Q233" s="262">
        <f t="shared" si="56"/>
        <v>13.283001061696345</v>
      </c>
      <c r="R233" s="4">
        <v>1.78</v>
      </c>
      <c r="S233" s="4">
        <v>0.28000000000000003</v>
      </c>
      <c r="T233" s="59">
        <f t="shared" si="57"/>
        <v>0.55776289985532868</v>
      </c>
      <c r="U233" s="59">
        <f t="shared" si="58"/>
        <v>25.099330493489791</v>
      </c>
      <c r="V233" s="59">
        <f t="shared" si="59"/>
        <v>8.773798424690564E-2</v>
      </c>
      <c r="W233" s="59">
        <f t="shared" si="60"/>
        <v>3.9482092911107536</v>
      </c>
      <c r="X233" s="59">
        <f t="shared" si="61"/>
        <v>29.047539784600545</v>
      </c>
      <c r="Y233" s="60">
        <v>30</v>
      </c>
      <c r="Z233" s="58">
        <f t="shared" si="53"/>
        <v>15.325983394582821</v>
      </c>
      <c r="AA233" s="61">
        <f t="shared" si="62"/>
        <v>0.49049991962706962</v>
      </c>
      <c r="AB233" s="63">
        <f t="shared" si="54"/>
        <v>1.78</v>
      </c>
      <c r="AC233" s="62">
        <f t="shared" si="55"/>
        <v>0.28000000000000003</v>
      </c>
      <c r="AD233" s="57">
        <f t="shared" si="63"/>
        <v>5.577628998553287</v>
      </c>
      <c r="AE233" s="58">
        <f t="shared" si="64"/>
        <v>0.87737984246905643</v>
      </c>
      <c r="AF233" s="58">
        <f t="shared" si="65"/>
        <v>39.482092911107536</v>
      </c>
    </row>
    <row r="234" spans="2:32" x14ac:dyDescent="0.35">
      <c r="B234" s="71">
        <v>44173</v>
      </c>
      <c r="C234" s="106">
        <v>2108</v>
      </c>
      <c r="D234" s="71" t="s">
        <v>932</v>
      </c>
      <c r="E234" s="71" t="s">
        <v>15</v>
      </c>
      <c r="F234" s="78" t="s">
        <v>994</v>
      </c>
      <c r="G234" s="106">
        <v>3</v>
      </c>
      <c r="H234" s="106" t="s">
        <v>990</v>
      </c>
      <c r="I234" s="71" t="s">
        <v>8</v>
      </c>
      <c r="K234" s="39">
        <v>1097</v>
      </c>
      <c r="L234" s="39">
        <v>327</v>
      </c>
      <c r="M234" s="39">
        <v>11.24</v>
      </c>
      <c r="N234" s="39">
        <v>84.55</v>
      </c>
      <c r="O234" s="39">
        <v>73.38</v>
      </c>
      <c r="P234" s="33">
        <f t="shared" si="66"/>
        <v>84.763333788023445</v>
      </c>
      <c r="Q234" s="262">
        <f t="shared" si="56"/>
        <v>13.211117681845064</v>
      </c>
      <c r="R234" s="4">
        <v>1.35</v>
      </c>
      <c r="S234" s="4">
        <v>0.2</v>
      </c>
      <c r="T234" s="59">
        <f t="shared" si="57"/>
        <v>0.42243442227228856</v>
      </c>
      <c r="U234" s="59">
        <f t="shared" si="58"/>
        <v>19.009549002252985</v>
      </c>
      <c r="V234" s="59">
        <f t="shared" si="59"/>
        <v>6.258287737367238E-2</v>
      </c>
      <c r="W234" s="59">
        <f t="shared" si="60"/>
        <v>2.8162294818152569</v>
      </c>
      <c r="X234" s="59">
        <f t="shared" si="61"/>
        <v>21.825778484068241</v>
      </c>
      <c r="Y234" s="60">
        <v>30</v>
      </c>
      <c r="Z234" s="58">
        <f t="shared" si="53"/>
        <v>15.236666211976555</v>
      </c>
      <c r="AA234" s="61">
        <f t="shared" si="62"/>
        <v>0.48987769552623128</v>
      </c>
      <c r="AB234" s="63">
        <f t="shared" si="54"/>
        <v>1.35</v>
      </c>
      <c r="AC234" s="62">
        <f t="shared" si="55"/>
        <v>0.2</v>
      </c>
      <c r="AD234" s="57">
        <f t="shared" si="63"/>
        <v>4.2243442227228858</v>
      </c>
      <c r="AE234" s="58">
        <f t="shared" si="64"/>
        <v>0.62582877373672385</v>
      </c>
      <c r="AF234" s="58">
        <f t="shared" si="65"/>
        <v>28.162294818152567</v>
      </c>
    </row>
    <row r="235" spans="2:32" x14ac:dyDescent="0.35">
      <c r="B235" s="71">
        <v>44173</v>
      </c>
      <c r="C235" s="106">
        <v>2109</v>
      </c>
      <c r="D235" s="71" t="s">
        <v>932</v>
      </c>
      <c r="E235" s="71" t="s">
        <v>15</v>
      </c>
      <c r="F235" s="78" t="s">
        <v>994</v>
      </c>
      <c r="G235" s="106">
        <v>3</v>
      </c>
      <c r="H235" s="106" t="s">
        <v>990</v>
      </c>
      <c r="I235" s="71" t="s">
        <v>12</v>
      </c>
      <c r="K235" s="39">
        <v>1098</v>
      </c>
      <c r="L235" s="39">
        <v>13</v>
      </c>
      <c r="M235" s="39">
        <v>11.2</v>
      </c>
      <c r="N235" s="39">
        <v>93.47</v>
      </c>
      <c r="O235" s="39">
        <v>81.75</v>
      </c>
      <c r="P235" s="33">
        <f t="shared" si="66"/>
        <v>85.754223896924771</v>
      </c>
      <c r="Q235" s="262">
        <f t="shared" si="56"/>
        <v>12.538782497057879</v>
      </c>
      <c r="R235" s="4">
        <v>0.34</v>
      </c>
      <c r="S235" s="4">
        <v>0.02</v>
      </c>
      <c r="T235" s="59">
        <f t="shared" si="57"/>
        <v>0.10476867469879517</v>
      </c>
      <c r="U235" s="59">
        <f t="shared" si="58"/>
        <v>4.7145903614457829</v>
      </c>
      <c r="V235" s="59">
        <f t="shared" si="59"/>
        <v>6.1628632175761864E-3</v>
      </c>
      <c r="W235" s="59">
        <f t="shared" si="60"/>
        <v>0.2773288447909284</v>
      </c>
      <c r="X235" s="59">
        <f t="shared" si="61"/>
        <v>4.9919192062367115</v>
      </c>
      <c r="Y235" s="60">
        <v>30</v>
      </c>
      <c r="Z235" s="58">
        <f t="shared" si="53"/>
        <v>14.245776103075229</v>
      </c>
      <c r="AA235" s="61">
        <f t="shared" si="62"/>
        <v>0.48306165839829901</v>
      </c>
      <c r="AB235" s="63">
        <f t="shared" si="54"/>
        <v>0.34</v>
      </c>
      <c r="AC235" s="62">
        <f t="shared" si="55"/>
        <v>0.02</v>
      </c>
      <c r="AD235" s="57">
        <f t="shared" si="63"/>
        <v>1.0476867469879516</v>
      </c>
      <c r="AE235" s="58">
        <f t="shared" si="64"/>
        <v>6.1628632175761866E-2</v>
      </c>
      <c r="AF235" s="58">
        <f t="shared" si="65"/>
        <v>2.7732884479092839</v>
      </c>
    </row>
    <row r="236" spans="2:32" x14ac:dyDescent="0.35">
      <c r="B236" s="71">
        <v>44173</v>
      </c>
      <c r="C236" s="106">
        <v>2110</v>
      </c>
      <c r="D236" s="71" t="s">
        <v>932</v>
      </c>
      <c r="E236" s="71" t="s">
        <v>15</v>
      </c>
      <c r="F236" s="78" t="s">
        <v>994</v>
      </c>
      <c r="G236" s="106">
        <v>3</v>
      </c>
      <c r="H236" s="106" t="s">
        <v>990</v>
      </c>
      <c r="I236" s="71" t="s">
        <v>11</v>
      </c>
      <c r="K236" s="39">
        <v>1099</v>
      </c>
      <c r="L236" s="39">
        <v>16</v>
      </c>
      <c r="M236" s="39">
        <v>11.19</v>
      </c>
      <c r="N236" s="39">
        <v>89.04</v>
      </c>
      <c r="O236" s="39">
        <v>77.459999999999994</v>
      </c>
      <c r="P236" s="33">
        <f t="shared" si="66"/>
        <v>85.125240847784184</v>
      </c>
      <c r="Q236" s="262">
        <f t="shared" si="56"/>
        <v>13.005390835579528</v>
      </c>
      <c r="R236" s="4">
        <v>0.23</v>
      </c>
      <c r="S236" s="4">
        <v>0.05</v>
      </c>
      <c r="T236" s="59">
        <f t="shared" si="57"/>
        <v>7.1566545948392957E-2</v>
      </c>
      <c r="U236" s="59">
        <f t="shared" si="58"/>
        <v>3.2204945676776831</v>
      </c>
      <c r="V236" s="59">
        <f t="shared" si="59"/>
        <v>1.5557944771389772E-2</v>
      </c>
      <c r="W236" s="59">
        <f t="shared" si="60"/>
        <v>0.70010751471253974</v>
      </c>
      <c r="X236" s="59">
        <f t="shared" si="61"/>
        <v>3.9206020823902228</v>
      </c>
      <c r="Y236" s="60">
        <v>30</v>
      </c>
      <c r="Z236" s="58">
        <f t="shared" si="53"/>
        <v>14.874759152215816</v>
      </c>
      <c r="AA236" s="61">
        <f t="shared" si="62"/>
        <v>0.4873698506111363</v>
      </c>
      <c r="AB236" s="63">
        <f t="shared" si="54"/>
        <v>0.23</v>
      </c>
      <c r="AC236" s="62">
        <f t="shared" si="55"/>
        <v>0.05</v>
      </c>
      <c r="AD236" s="57">
        <f t="shared" si="63"/>
        <v>0.71566545948392957</v>
      </c>
      <c r="AE236" s="58">
        <f t="shared" si="64"/>
        <v>0.15557944771389773</v>
      </c>
      <c r="AF236" s="58">
        <f t="shared" si="65"/>
        <v>7.0010751471253974</v>
      </c>
    </row>
    <row r="237" spans="2:32" x14ac:dyDescent="0.35">
      <c r="B237" s="71">
        <v>44173</v>
      </c>
      <c r="C237" s="106">
        <v>2111</v>
      </c>
      <c r="D237" s="71" t="s">
        <v>932</v>
      </c>
      <c r="E237" s="71" t="s">
        <v>15</v>
      </c>
      <c r="F237" s="78" t="s">
        <v>994</v>
      </c>
      <c r="G237" s="106">
        <v>3</v>
      </c>
      <c r="H237" s="106" t="s">
        <v>990</v>
      </c>
      <c r="I237" s="71" t="s">
        <v>10</v>
      </c>
      <c r="K237" s="39">
        <v>1100</v>
      </c>
      <c r="L237" s="39">
        <v>217</v>
      </c>
      <c r="M237" s="39">
        <v>10.98</v>
      </c>
      <c r="N237" s="39">
        <v>86.17</v>
      </c>
      <c r="O237" s="39">
        <v>76.510000000000005</v>
      </c>
      <c r="P237" s="33">
        <f t="shared" si="66"/>
        <v>87.152546881234201</v>
      </c>
      <c r="Q237" s="262">
        <f t="shared" si="56"/>
        <v>11.210398050365553</v>
      </c>
      <c r="R237" s="4">
        <v>0.31</v>
      </c>
      <c r="S237" s="4">
        <v>0</v>
      </c>
      <c r="T237" s="59">
        <f t="shared" si="57"/>
        <v>9.3494353731115518E-2</v>
      </c>
      <c r="U237" s="59">
        <f t="shared" si="58"/>
        <v>4.207245917900198</v>
      </c>
      <c r="V237" s="59">
        <f t="shared" si="59"/>
        <v>0</v>
      </c>
      <c r="W237" s="59">
        <f t="shared" si="60"/>
        <v>0</v>
      </c>
      <c r="X237" s="59">
        <f t="shared" si="61"/>
        <v>4.207245917900198</v>
      </c>
      <c r="Y237" s="60">
        <v>30</v>
      </c>
      <c r="Z237" s="58">
        <f t="shared" si="53"/>
        <v>12.847453118765799</v>
      </c>
      <c r="AA237" s="61">
        <f t="shared" si="62"/>
        <v>0.47370669922173053</v>
      </c>
      <c r="AB237" s="63">
        <f t="shared" si="54"/>
        <v>0.31</v>
      </c>
      <c r="AC237" s="62">
        <f t="shared" si="55"/>
        <v>0</v>
      </c>
      <c r="AD237" s="57">
        <f t="shared" si="63"/>
        <v>0.9349435373111552</v>
      </c>
      <c r="AE237" s="58">
        <f t="shared" si="64"/>
        <v>0</v>
      </c>
      <c r="AF237" s="58">
        <f t="shared" si="65"/>
        <v>0</v>
      </c>
    </row>
    <row r="238" spans="2:32" x14ac:dyDescent="0.35">
      <c r="B238" s="71">
        <v>44173</v>
      </c>
      <c r="C238" s="106">
        <v>2112</v>
      </c>
      <c r="D238" s="71" t="s">
        <v>932</v>
      </c>
      <c r="E238" s="71" t="s">
        <v>15</v>
      </c>
      <c r="F238" s="78" t="s">
        <v>994</v>
      </c>
      <c r="G238" s="106">
        <v>3</v>
      </c>
      <c r="H238" s="106" t="s">
        <v>952</v>
      </c>
      <c r="I238" s="71" t="s">
        <v>8</v>
      </c>
      <c r="K238" s="39">
        <v>1101</v>
      </c>
      <c r="L238" s="39">
        <v>12</v>
      </c>
      <c r="M238" s="39">
        <v>11.07</v>
      </c>
      <c r="N238" s="39">
        <v>90.2</v>
      </c>
      <c r="O238" s="39">
        <v>81.66</v>
      </c>
      <c r="P238" s="33">
        <f t="shared" si="66"/>
        <v>89.207633008972579</v>
      </c>
      <c r="Q238" s="262">
        <f t="shared" si="56"/>
        <v>9.4678492239467928</v>
      </c>
      <c r="R238" s="4">
        <v>0.28999999999999998</v>
      </c>
      <c r="S238" s="4">
        <v>0.02</v>
      </c>
      <c r="T238" s="59">
        <f t="shared" si="57"/>
        <v>8.477950134579966E-2</v>
      </c>
      <c r="U238" s="59">
        <f t="shared" si="58"/>
        <v>3.8150775605609848</v>
      </c>
      <c r="V238" s="59">
        <f t="shared" si="59"/>
        <v>5.8468621617792883E-3</v>
      </c>
      <c r="W238" s="59">
        <f t="shared" si="60"/>
        <v>0.26310879728006797</v>
      </c>
      <c r="X238" s="59">
        <f t="shared" si="61"/>
        <v>4.0781863578410524</v>
      </c>
      <c r="Y238" s="60">
        <v>30</v>
      </c>
      <c r="Z238" s="58">
        <f t="shared" si="53"/>
        <v>10.792366991027421</v>
      </c>
      <c r="AA238" s="61">
        <f t="shared" si="62"/>
        <v>0.46049015441280633</v>
      </c>
      <c r="AB238" s="63">
        <f t="shared" si="54"/>
        <v>0.28999999999999998</v>
      </c>
      <c r="AC238" s="62">
        <f t="shared" si="55"/>
        <v>0.02</v>
      </c>
      <c r="AD238" s="57">
        <f t="shared" si="63"/>
        <v>0.84779501345799657</v>
      </c>
      <c r="AE238" s="58">
        <f t="shared" si="64"/>
        <v>5.8468621617792885E-2</v>
      </c>
      <c r="AF238" s="58">
        <f t="shared" si="65"/>
        <v>2.63108797280068</v>
      </c>
    </row>
    <row r="239" spans="2:32" x14ac:dyDescent="0.35">
      <c r="B239" s="71">
        <v>44173</v>
      </c>
      <c r="C239" s="106">
        <v>2113</v>
      </c>
      <c r="D239" s="71" t="s">
        <v>932</v>
      </c>
      <c r="E239" s="71" t="s">
        <v>15</v>
      </c>
      <c r="F239" s="78" t="s">
        <v>994</v>
      </c>
      <c r="G239" s="106">
        <v>3</v>
      </c>
      <c r="H239" s="106" t="s">
        <v>952</v>
      </c>
      <c r="I239" s="71" t="s">
        <v>12</v>
      </c>
      <c r="K239" s="39">
        <v>1102</v>
      </c>
      <c r="L239" s="39">
        <v>28</v>
      </c>
      <c r="M239" s="39">
        <v>10.9</v>
      </c>
      <c r="N239" s="39">
        <v>79.650000000000006</v>
      </c>
      <c r="O239" s="39">
        <v>69.62</v>
      </c>
      <c r="P239" s="33">
        <f t="shared" si="66"/>
        <v>85.410909090909101</v>
      </c>
      <c r="Q239" s="262">
        <f t="shared" si="56"/>
        <v>12.592592592592593</v>
      </c>
      <c r="R239" s="4">
        <v>0.25</v>
      </c>
      <c r="S239" s="4">
        <v>0</v>
      </c>
      <c r="T239" s="59">
        <f t="shared" si="57"/>
        <v>7.7445929836512245E-2</v>
      </c>
      <c r="U239" s="59">
        <f t="shared" si="58"/>
        <v>3.4850668426430511</v>
      </c>
      <c r="V239" s="59">
        <f t="shared" si="59"/>
        <v>0</v>
      </c>
      <c r="W239" s="59">
        <f t="shared" si="60"/>
        <v>0</v>
      </c>
      <c r="X239" s="59">
        <f t="shared" si="61"/>
        <v>3.4850668426430511</v>
      </c>
      <c r="Y239" s="60">
        <v>30</v>
      </c>
      <c r="Z239" s="58">
        <f t="shared" si="53"/>
        <v>14.589090909090899</v>
      </c>
      <c r="AA239" s="61">
        <f t="shared" si="62"/>
        <v>0.48540531335149861</v>
      </c>
      <c r="AB239" s="63">
        <f t="shared" si="54"/>
        <v>0.25</v>
      </c>
      <c r="AC239" s="62">
        <f t="shared" si="55"/>
        <v>0</v>
      </c>
      <c r="AD239" s="57">
        <f t="shared" si="63"/>
        <v>0.77445929836512239</v>
      </c>
      <c r="AE239" s="58">
        <f t="shared" si="64"/>
        <v>0</v>
      </c>
      <c r="AF239" s="58">
        <f t="shared" si="65"/>
        <v>0</v>
      </c>
    </row>
    <row r="240" spans="2:32" x14ac:dyDescent="0.35">
      <c r="B240" s="71">
        <v>44173</v>
      </c>
      <c r="C240" s="106">
        <v>2114</v>
      </c>
      <c r="D240" s="71" t="s">
        <v>932</v>
      </c>
      <c r="E240" s="71" t="s">
        <v>15</v>
      </c>
      <c r="F240" s="78" t="s">
        <v>994</v>
      </c>
      <c r="G240" s="106">
        <v>3</v>
      </c>
      <c r="H240" s="106" t="s">
        <v>952</v>
      </c>
      <c r="I240" s="71" t="s">
        <v>11</v>
      </c>
      <c r="K240" s="39">
        <v>1103</v>
      </c>
      <c r="L240" s="39">
        <v>24</v>
      </c>
      <c r="M240" s="39">
        <v>10.99</v>
      </c>
      <c r="N240" s="39">
        <v>104.31</v>
      </c>
      <c r="O240" s="39">
        <v>90.87</v>
      </c>
      <c r="P240" s="33">
        <f t="shared" si="66"/>
        <v>85.597942563223313</v>
      </c>
      <c r="Q240" s="262">
        <f t="shared" si="56"/>
        <v>12.884670693126255</v>
      </c>
      <c r="R240" s="4" t="s">
        <v>2266</v>
      </c>
      <c r="T240" s="59" t="e">
        <f t="shared" si="57"/>
        <v>#VALUE!</v>
      </c>
      <c r="U240" s="59" t="e">
        <f t="shared" si="58"/>
        <v>#VALUE!</v>
      </c>
      <c r="V240" s="59">
        <f t="shared" si="59"/>
        <v>0</v>
      </c>
      <c r="W240" s="59">
        <f t="shared" si="60"/>
        <v>0</v>
      </c>
      <c r="X240" s="59" t="e">
        <f t="shared" si="61"/>
        <v>#VALUE!</v>
      </c>
      <c r="Y240" s="60">
        <v>30</v>
      </c>
      <c r="Z240" s="58">
        <f t="shared" si="53"/>
        <v>14.402057436776687</v>
      </c>
      <c r="AA240" s="61">
        <f t="shared" si="62"/>
        <v>0.48412618928392587</v>
      </c>
      <c r="AB240" s="63" t="str">
        <f t="shared" si="54"/>
        <v>keine Probe</v>
      </c>
      <c r="AC240" s="62">
        <f t="shared" si="55"/>
        <v>0</v>
      </c>
      <c r="AD240" s="57" t="e">
        <f t="shared" si="63"/>
        <v>#VALUE!</v>
      </c>
      <c r="AE240" s="58">
        <f t="shared" si="64"/>
        <v>0</v>
      </c>
      <c r="AF240" s="58">
        <f t="shared" si="65"/>
        <v>0</v>
      </c>
    </row>
    <row r="241" spans="2:32" x14ac:dyDescent="0.35">
      <c r="B241" s="71">
        <v>44173</v>
      </c>
      <c r="C241" s="106">
        <v>2115</v>
      </c>
      <c r="D241" s="71" t="s">
        <v>932</v>
      </c>
      <c r="E241" s="71" t="s">
        <v>15</v>
      </c>
      <c r="F241" s="78" t="s">
        <v>994</v>
      </c>
      <c r="G241" s="106">
        <v>3</v>
      </c>
      <c r="H241" s="106" t="s">
        <v>952</v>
      </c>
      <c r="I241" s="71" t="s">
        <v>10</v>
      </c>
      <c r="J241" s="4" t="s">
        <v>1065</v>
      </c>
      <c r="K241" s="39">
        <v>1104</v>
      </c>
      <c r="L241" s="39">
        <v>316</v>
      </c>
      <c r="M241" s="39">
        <v>11.29</v>
      </c>
      <c r="N241" s="39">
        <v>90.81</v>
      </c>
      <c r="O241" s="39">
        <v>78.61</v>
      </c>
      <c r="P241" s="33">
        <f t="shared" si="66"/>
        <v>84.657947686116685</v>
      </c>
      <c r="Q241" s="262">
        <f t="shared" si="56"/>
        <v>13.434643761700258</v>
      </c>
      <c r="R241" s="4">
        <v>1.1400000000000001</v>
      </c>
      <c r="S241" s="4">
        <v>0.03</v>
      </c>
      <c r="T241" s="59">
        <f t="shared" si="57"/>
        <v>0.35730837789661335</v>
      </c>
      <c r="U241" s="59">
        <f t="shared" si="58"/>
        <v>16.0788770053476</v>
      </c>
      <c r="V241" s="59">
        <f t="shared" si="59"/>
        <v>9.4028520499108755E-3</v>
      </c>
      <c r="W241" s="59">
        <f t="shared" si="60"/>
        <v>0.42312834224598939</v>
      </c>
      <c r="X241" s="59">
        <f t="shared" si="61"/>
        <v>16.502005347593588</v>
      </c>
      <c r="Y241" s="60">
        <v>30</v>
      </c>
      <c r="Z241" s="58">
        <f t="shared" si="53"/>
        <v>15.342052313883315</v>
      </c>
      <c r="AA241" s="61">
        <f t="shared" si="62"/>
        <v>0.49061200237670843</v>
      </c>
      <c r="AB241" s="63">
        <f t="shared" si="54"/>
        <v>1.1400000000000001</v>
      </c>
      <c r="AC241" s="62">
        <f t="shared" si="55"/>
        <v>0.03</v>
      </c>
      <c r="AD241" s="57">
        <f t="shared" si="63"/>
        <v>3.5730837789661334</v>
      </c>
      <c r="AE241" s="58">
        <f t="shared" si="64"/>
        <v>9.4028520499108759E-2</v>
      </c>
      <c r="AF241" s="58">
        <f t="shared" si="65"/>
        <v>4.2312834224598941</v>
      </c>
    </row>
    <row r="242" spans="2:32" x14ac:dyDescent="0.35">
      <c r="B242" s="71">
        <v>44173</v>
      </c>
      <c r="C242" s="106">
        <v>2116</v>
      </c>
      <c r="D242" s="71" t="s">
        <v>932</v>
      </c>
      <c r="E242" s="71" t="s">
        <v>14</v>
      </c>
      <c r="F242" s="78" t="s">
        <v>993</v>
      </c>
      <c r="G242" s="106">
        <v>2</v>
      </c>
      <c r="H242" s="106" t="s">
        <v>990</v>
      </c>
      <c r="I242" s="71" t="s">
        <v>8</v>
      </c>
      <c r="K242" s="39">
        <v>1105</v>
      </c>
      <c r="L242" s="39">
        <v>20</v>
      </c>
      <c r="M242" s="39">
        <v>11.1</v>
      </c>
      <c r="N242" s="39">
        <v>96.1</v>
      </c>
      <c r="O242" s="39">
        <v>85.75</v>
      </c>
      <c r="P242" s="33">
        <f t="shared" si="66"/>
        <v>87.82352941176471</v>
      </c>
      <c r="Q242" s="262">
        <f t="shared" si="56"/>
        <v>10.770031217481785</v>
      </c>
      <c r="R242" s="4">
        <v>0.36</v>
      </c>
      <c r="S242" s="4">
        <v>0.01</v>
      </c>
      <c r="T242" s="59">
        <f t="shared" si="57"/>
        <v>0.10746952444742129</v>
      </c>
      <c r="U242" s="59">
        <f t="shared" si="58"/>
        <v>4.8361286001339581</v>
      </c>
      <c r="V242" s="59">
        <f t="shared" si="59"/>
        <v>2.9852645679839251E-3</v>
      </c>
      <c r="W242" s="59">
        <f t="shared" si="60"/>
        <v>0.13433690555927663</v>
      </c>
      <c r="X242" s="59">
        <f t="shared" si="61"/>
        <v>4.9704655056932348</v>
      </c>
      <c r="Y242" s="60">
        <v>30</v>
      </c>
      <c r="Z242" s="58">
        <f t="shared" si="53"/>
        <v>12.17647058823529</v>
      </c>
      <c r="AA242" s="61">
        <f t="shared" si="62"/>
        <v>0.46932350971198933</v>
      </c>
      <c r="AB242" s="63">
        <f t="shared" si="54"/>
        <v>0.36</v>
      </c>
      <c r="AC242" s="62">
        <f t="shared" si="55"/>
        <v>0.01</v>
      </c>
      <c r="AD242" s="57">
        <f t="shared" si="63"/>
        <v>1.0746952444742128</v>
      </c>
      <c r="AE242" s="58">
        <f t="shared" si="64"/>
        <v>2.9852645679839251E-2</v>
      </c>
      <c r="AF242" s="58">
        <f t="shared" si="65"/>
        <v>1.3433690555927664</v>
      </c>
    </row>
    <row r="243" spans="2:32" x14ac:dyDescent="0.35">
      <c r="B243" s="71">
        <v>44173</v>
      </c>
      <c r="C243" s="106">
        <v>2117</v>
      </c>
      <c r="D243" s="71" t="s">
        <v>932</v>
      </c>
      <c r="E243" s="71" t="s">
        <v>14</v>
      </c>
      <c r="F243" s="78" t="s">
        <v>993</v>
      </c>
      <c r="G243" s="106">
        <v>2</v>
      </c>
      <c r="H243" s="106" t="s">
        <v>990</v>
      </c>
      <c r="I243" s="71" t="s">
        <v>12</v>
      </c>
      <c r="K243" s="39">
        <v>1106</v>
      </c>
      <c r="L243" s="39">
        <v>215</v>
      </c>
      <c r="M243" s="39">
        <v>10.92</v>
      </c>
      <c r="N243" s="39">
        <v>78.569999999999993</v>
      </c>
      <c r="O243" s="39">
        <v>69.16</v>
      </c>
      <c r="P243" s="33">
        <f t="shared" si="66"/>
        <v>86.09016999260902</v>
      </c>
      <c r="Q243" s="262">
        <f t="shared" si="56"/>
        <v>11.976581392388949</v>
      </c>
      <c r="R243" s="4">
        <v>0.31</v>
      </c>
      <c r="S243" s="4">
        <v>0.03</v>
      </c>
      <c r="T243" s="59">
        <f t="shared" si="57"/>
        <v>9.503064903846152E-2</v>
      </c>
      <c r="U243" s="59">
        <f t="shared" si="58"/>
        <v>4.276379206730768</v>
      </c>
      <c r="V243" s="59">
        <f t="shared" si="59"/>
        <v>9.1965144230769201E-3</v>
      </c>
      <c r="W243" s="59">
        <f t="shared" si="60"/>
        <v>0.41384314903846142</v>
      </c>
      <c r="X243" s="59">
        <f t="shared" si="61"/>
        <v>4.6902223557692295</v>
      </c>
      <c r="Y243" s="60">
        <v>30</v>
      </c>
      <c r="Z243" s="58">
        <f t="shared" si="53"/>
        <v>13.90983000739098</v>
      </c>
      <c r="AA243" s="61">
        <f t="shared" si="62"/>
        <v>0.48078640109890108</v>
      </c>
      <c r="AB243" s="63">
        <f t="shared" si="54"/>
        <v>0.31</v>
      </c>
      <c r="AC243" s="62">
        <f t="shared" si="55"/>
        <v>0.03</v>
      </c>
      <c r="AD243" s="57">
        <f t="shared" si="63"/>
        <v>0.95030649038461523</v>
      </c>
      <c r="AE243" s="58">
        <f t="shared" si="64"/>
        <v>9.1965144230769208E-2</v>
      </c>
      <c r="AF243" s="58">
        <f t="shared" si="65"/>
        <v>4.1384314903846144</v>
      </c>
    </row>
    <row r="244" spans="2:32" x14ac:dyDescent="0.35">
      <c r="B244" s="71">
        <v>44173</v>
      </c>
      <c r="C244" s="106">
        <v>2118</v>
      </c>
      <c r="D244" s="71" t="s">
        <v>932</v>
      </c>
      <c r="E244" s="71" t="s">
        <v>14</v>
      </c>
      <c r="F244" s="78" t="s">
        <v>993</v>
      </c>
      <c r="G244" s="106">
        <v>2</v>
      </c>
      <c r="H244" s="106" t="s">
        <v>990</v>
      </c>
      <c r="I244" s="71" t="s">
        <v>11</v>
      </c>
      <c r="K244" s="39">
        <v>1107</v>
      </c>
      <c r="L244" s="39">
        <v>31</v>
      </c>
      <c r="M244" s="39">
        <v>10.9</v>
      </c>
      <c r="N244" s="39">
        <v>96.4</v>
      </c>
      <c r="O244" s="39">
        <v>84.5</v>
      </c>
      <c r="P244" s="33">
        <f t="shared" si="66"/>
        <v>86.081871345029228</v>
      </c>
      <c r="Q244" s="262">
        <f t="shared" si="56"/>
        <v>12.344398340248967</v>
      </c>
      <c r="R244" s="4">
        <v>0.56999999999999995</v>
      </c>
      <c r="S244" s="4">
        <v>0.11</v>
      </c>
      <c r="T244" s="59">
        <f t="shared" si="57"/>
        <v>0.17475611413043479</v>
      </c>
      <c r="U244" s="59">
        <f t="shared" si="58"/>
        <v>7.8640251358695661</v>
      </c>
      <c r="V244" s="59">
        <f t="shared" si="59"/>
        <v>3.3724864130434788E-2</v>
      </c>
      <c r="W244" s="59">
        <f t="shared" si="60"/>
        <v>1.5176188858695654</v>
      </c>
      <c r="X244" s="59">
        <f t="shared" si="61"/>
        <v>9.381644021739131</v>
      </c>
      <c r="Y244" s="60">
        <v>30</v>
      </c>
      <c r="Z244" s="58">
        <f t="shared" si="53"/>
        <v>13.918128654970772</v>
      </c>
      <c r="AA244" s="61">
        <f t="shared" si="62"/>
        <v>0.48084239130434786</v>
      </c>
      <c r="AB244" s="63">
        <f t="shared" si="54"/>
        <v>0.56999999999999995</v>
      </c>
      <c r="AC244" s="62">
        <f t="shared" si="55"/>
        <v>0.11</v>
      </c>
      <c r="AD244" s="57">
        <f t="shared" si="63"/>
        <v>1.7475611413043479</v>
      </c>
      <c r="AE244" s="58">
        <f t="shared" si="64"/>
        <v>0.3372486413043479</v>
      </c>
      <c r="AF244" s="58">
        <f t="shared" si="65"/>
        <v>15.176188858695653</v>
      </c>
    </row>
    <row r="245" spans="2:32" x14ac:dyDescent="0.35">
      <c r="B245" s="71">
        <v>44173</v>
      </c>
      <c r="C245" s="106">
        <v>2119</v>
      </c>
      <c r="D245" s="71" t="s">
        <v>932</v>
      </c>
      <c r="E245" s="71" t="s">
        <v>14</v>
      </c>
      <c r="F245" s="78" t="s">
        <v>993</v>
      </c>
      <c r="G245" s="106">
        <v>2</v>
      </c>
      <c r="H245" s="106" t="s">
        <v>990</v>
      </c>
      <c r="I245" s="71" t="s">
        <v>10</v>
      </c>
      <c r="J245" s="4" t="s">
        <v>1065</v>
      </c>
      <c r="K245" s="39">
        <v>1108</v>
      </c>
      <c r="L245" s="39">
        <v>316</v>
      </c>
      <c r="M245" s="39">
        <v>10.89</v>
      </c>
      <c r="N245" s="39">
        <v>85.61</v>
      </c>
      <c r="O245" s="39">
        <v>78.61</v>
      </c>
      <c r="P245" s="33">
        <f t="shared" si="66"/>
        <v>90.631691648822269</v>
      </c>
      <c r="Q245" s="262">
        <f t="shared" si="56"/>
        <v>8.1766148814390842</v>
      </c>
      <c r="R245" s="4">
        <v>1.46</v>
      </c>
      <c r="S245" s="4">
        <v>0.08</v>
      </c>
      <c r="T245" s="59">
        <f t="shared" si="57"/>
        <v>0.4178204370939162</v>
      </c>
      <c r="U245" s="59">
        <f t="shared" si="58"/>
        <v>18.80191966922623</v>
      </c>
      <c r="V245" s="59">
        <f t="shared" si="59"/>
        <v>2.2894270525694038E-2</v>
      </c>
      <c r="W245" s="59">
        <f t="shared" si="60"/>
        <v>1.0302421736562317</v>
      </c>
      <c r="X245" s="59">
        <f t="shared" si="61"/>
        <v>19.83216184288246</v>
      </c>
      <c r="Y245" s="60">
        <v>30</v>
      </c>
      <c r="Z245" s="58">
        <f t="shared" si="53"/>
        <v>9.3683083511777312</v>
      </c>
      <c r="AA245" s="61">
        <f t="shared" si="62"/>
        <v>0.4516834022445364</v>
      </c>
      <c r="AB245" s="63">
        <f t="shared" si="54"/>
        <v>1.46</v>
      </c>
      <c r="AC245" s="62">
        <f t="shared" si="55"/>
        <v>0.08</v>
      </c>
      <c r="AD245" s="57">
        <f t="shared" si="63"/>
        <v>4.1782043709391621</v>
      </c>
      <c r="AE245" s="58">
        <f t="shared" si="64"/>
        <v>0.22894270525694038</v>
      </c>
      <c r="AF245" s="58">
        <f t="shared" si="65"/>
        <v>10.302421736562318</v>
      </c>
    </row>
    <row r="246" spans="2:32" x14ac:dyDescent="0.35">
      <c r="B246" s="71">
        <v>44173</v>
      </c>
      <c r="C246" s="106">
        <v>2120</v>
      </c>
      <c r="D246" s="71" t="s">
        <v>932</v>
      </c>
      <c r="E246" s="71" t="s">
        <v>14</v>
      </c>
      <c r="F246" s="78" t="s">
        <v>993</v>
      </c>
      <c r="G246" s="106">
        <v>2</v>
      </c>
      <c r="H246" s="106" t="s">
        <v>952</v>
      </c>
      <c r="I246" s="71" t="s">
        <v>8</v>
      </c>
      <c r="K246" s="39">
        <v>1109</v>
      </c>
      <c r="L246" s="39">
        <v>19</v>
      </c>
      <c r="M246" s="39">
        <v>11.17</v>
      </c>
      <c r="N246" s="39">
        <v>93.46</v>
      </c>
      <c r="O246" s="39">
        <v>84.5</v>
      </c>
      <c r="P246" s="33">
        <f t="shared" si="66"/>
        <v>89.111678211204278</v>
      </c>
      <c r="Q246" s="262">
        <f t="shared" si="56"/>
        <v>9.5869890862400968</v>
      </c>
      <c r="R246" s="4">
        <v>0.47</v>
      </c>
      <c r="S246" s="4">
        <v>0.04</v>
      </c>
      <c r="T246" s="59">
        <f t="shared" si="57"/>
        <v>0.13759982271921453</v>
      </c>
      <c r="U246" s="59">
        <f t="shared" si="58"/>
        <v>6.1919920223646541</v>
      </c>
      <c r="V246" s="59">
        <f t="shared" si="59"/>
        <v>1.1710623210145918E-2</v>
      </c>
      <c r="W246" s="59">
        <f t="shared" si="60"/>
        <v>0.52697804445656626</v>
      </c>
      <c r="X246" s="59">
        <f t="shared" si="61"/>
        <v>6.7189700668212202</v>
      </c>
      <c r="Y246" s="60">
        <v>30</v>
      </c>
      <c r="Z246" s="58">
        <f t="shared" si="53"/>
        <v>10.888321788795722</v>
      </c>
      <c r="AA246" s="61">
        <f t="shared" si="62"/>
        <v>0.46109368607663992</v>
      </c>
      <c r="AB246" s="63">
        <f t="shared" si="54"/>
        <v>0.47</v>
      </c>
      <c r="AC246" s="62">
        <f t="shared" si="55"/>
        <v>0.04</v>
      </c>
      <c r="AD246" s="57">
        <f t="shared" si="63"/>
        <v>1.3759982271921454</v>
      </c>
      <c r="AE246" s="58">
        <f t="shared" si="64"/>
        <v>0.11710623210145918</v>
      </c>
      <c r="AF246" s="58">
        <f t="shared" si="65"/>
        <v>5.2697804445656624</v>
      </c>
    </row>
    <row r="247" spans="2:32" x14ac:dyDescent="0.35">
      <c r="B247" s="71">
        <v>44173</v>
      </c>
      <c r="C247" s="106">
        <v>2121</v>
      </c>
      <c r="D247" s="71" t="s">
        <v>932</v>
      </c>
      <c r="E247" s="71" t="s">
        <v>14</v>
      </c>
      <c r="F247" s="78" t="s">
        <v>993</v>
      </c>
      <c r="G247" s="106">
        <v>2</v>
      </c>
      <c r="H247" s="106" t="s">
        <v>952</v>
      </c>
      <c r="I247" s="71" t="s">
        <v>12</v>
      </c>
      <c r="K247" s="39">
        <v>1110</v>
      </c>
      <c r="L247" s="39">
        <v>48</v>
      </c>
      <c r="M247" s="39">
        <v>11.34</v>
      </c>
      <c r="N247" s="39">
        <v>94.82</v>
      </c>
      <c r="O247" s="39">
        <v>82.57</v>
      </c>
      <c r="P247" s="33">
        <f t="shared" si="66"/>
        <v>85.325826545280307</v>
      </c>
      <c r="Q247" s="262">
        <f t="shared" si="56"/>
        <v>12.919215355410252</v>
      </c>
      <c r="R247" s="4" t="s">
        <v>2266</v>
      </c>
      <c r="T247" s="59" t="e">
        <f t="shared" si="57"/>
        <v>#VALUE!</v>
      </c>
      <c r="U247" s="59" t="e">
        <f t="shared" si="58"/>
        <v>#VALUE!</v>
      </c>
      <c r="V247" s="59">
        <f t="shared" si="59"/>
        <v>0</v>
      </c>
      <c r="W247" s="59">
        <f t="shared" si="60"/>
        <v>0</v>
      </c>
      <c r="X247" s="59" t="e">
        <f t="shared" si="61"/>
        <v>#VALUE!</v>
      </c>
      <c r="Y247" s="60">
        <v>30</v>
      </c>
      <c r="Z247" s="58">
        <f t="shared" si="53"/>
        <v>14.674173454719693</v>
      </c>
      <c r="AA247" s="61">
        <f t="shared" si="62"/>
        <v>0.48598904955777067</v>
      </c>
      <c r="AB247" s="63" t="str">
        <f t="shared" si="54"/>
        <v>keine Probe</v>
      </c>
      <c r="AC247" s="62">
        <f t="shared" si="55"/>
        <v>0</v>
      </c>
      <c r="AD247" s="57" t="e">
        <f t="shared" si="63"/>
        <v>#VALUE!</v>
      </c>
      <c r="AE247" s="58">
        <f t="shared" si="64"/>
        <v>0</v>
      </c>
      <c r="AF247" s="58">
        <f t="shared" si="65"/>
        <v>0</v>
      </c>
    </row>
    <row r="248" spans="2:32" x14ac:dyDescent="0.35">
      <c r="B248" s="71">
        <v>44173</v>
      </c>
      <c r="C248" s="106">
        <v>2122</v>
      </c>
      <c r="D248" s="71" t="s">
        <v>932</v>
      </c>
      <c r="E248" s="71" t="s">
        <v>14</v>
      </c>
      <c r="F248" s="78" t="s">
        <v>993</v>
      </c>
      <c r="G248" s="106">
        <v>2</v>
      </c>
      <c r="H248" s="106" t="s">
        <v>952</v>
      </c>
      <c r="I248" s="71" t="s">
        <v>11</v>
      </c>
      <c r="K248" s="39">
        <v>1111</v>
      </c>
      <c r="L248" s="39">
        <v>25</v>
      </c>
      <c r="M248" s="39">
        <v>10.94</v>
      </c>
      <c r="N248" s="39">
        <v>102.87</v>
      </c>
      <c r="O248" s="39">
        <v>89.4</v>
      </c>
      <c r="P248" s="33">
        <f t="shared" si="66"/>
        <v>85.347547046665937</v>
      </c>
      <c r="Q248" s="262">
        <f t="shared" si="56"/>
        <v>13.094196558763485</v>
      </c>
      <c r="R248" s="4">
        <v>0.56000000000000005</v>
      </c>
      <c r="S248" s="4">
        <v>0.06</v>
      </c>
      <c r="T248" s="59">
        <f t="shared" si="57"/>
        <v>0.17364924802447113</v>
      </c>
      <c r="U248" s="59">
        <f t="shared" si="58"/>
        <v>7.8142161611012009</v>
      </c>
      <c r="V248" s="59">
        <f t="shared" si="59"/>
        <v>1.8605276574050474E-2</v>
      </c>
      <c r="W248" s="59">
        <f t="shared" si="60"/>
        <v>0.83723744583227133</v>
      </c>
      <c r="X248" s="59">
        <f t="shared" si="61"/>
        <v>8.6514536069334724</v>
      </c>
      <c r="Y248" s="60">
        <v>30</v>
      </c>
      <c r="Z248" s="58">
        <f t="shared" si="53"/>
        <v>14.652452953334063</v>
      </c>
      <c r="AA248" s="61">
        <f t="shared" si="62"/>
        <v>0.48583991842977314</v>
      </c>
      <c r="AB248" s="63">
        <f t="shared" si="54"/>
        <v>0.56000000000000005</v>
      </c>
      <c r="AC248" s="62">
        <f t="shared" si="55"/>
        <v>0.06</v>
      </c>
      <c r="AD248" s="57">
        <f t="shared" si="63"/>
        <v>1.7364924802447113</v>
      </c>
      <c r="AE248" s="58">
        <f t="shared" si="64"/>
        <v>0.18605276574050475</v>
      </c>
      <c r="AF248" s="58">
        <f t="shared" si="65"/>
        <v>8.3723744583227138</v>
      </c>
    </row>
    <row r="249" spans="2:32" x14ac:dyDescent="0.35">
      <c r="B249" s="71">
        <v>44173</v>
      </c>
      <c r="C249" s="106">
        <v>2123</v>
      </c>
      <c r="D249" s="71" t="s">
        <v>932</v>
      </c>
      <c r="E249" s="71" t="s">
        <v>14</v>
      </c>
      <c r="F249" s="78" t="s">
        <v>993</v>
      </c>
      <c r="G249" s="106">
        <v>2</v>
      </c>
      <c r="H249" s="106" t="s">
        <v>952</v>
      </c>
      <c r="I249" s="71" t="s">
        <v>10</v>
      </c>
      <c r="K249" s="39">
        <v>1112</v>
      </c>
      <c r="L249" s="39">
        <v>330</v>
      </c>
      <c r="M249" s="39">
        <v>11.2</v>
      </c>
      <c r="N249" s="39">
        <v>82.37</v>
      </c>
      <c r="O249" s="39">
        <v>71.430000000000007</v>
      </c>
      <c r="P249" s="33">
        <f t="shared" si="66"/>
        <v>84.628354643810596</v>
      </c>
      <c r="Q249" s="262">
        <f t="shared" si="56"/>
        <v>13.281534539274004</v>
      </c>
      <c r="R249" s="4">
        <v>1.5699999999999998</v>
      </c>
      <c r="S249" s="4">
        <v>0.18</v>
      </c>
      <c r="T249" s="59">
        <f t="shared" si="57"/>
        <v>0.49230956334052794</v>
      </c>
      <c r="U249" s="59">
        <f t="shared" si="58"/>
        <v>22.153930350323758</v>
      </c>
      <c r="V249" s="59">
        <f t="shared" si="59"/>
        <v>5.6443134650506391E-2</v>
      </c>
      <c r="W249" s="59">
        <f t="shared" si="60"/>
        <v>2.5399410592727878</v>
      </c>
      <c r="X249" s="59">
        <f t="shared" si="61"/>
        <v>24.693871409596547</v>
      </c>
      <c r="Y249" s="60">
        <v>30</v>
      </c>
      <c r="Z249" s="58">
        <f t="shared" si="53"/>
        <v>15.371645356189404</v>
      </c>
      <c r="AA249" s="61">
        <f t="shared" si="62"/>
        <v>0.4908185289722729</v>
      </c>
      <c r="AB249" s="63">
        <f t="shared" si="54"/>
        <v>1.5699999999999998</v>
      </c>
      <c r="AC249" s="62">
        <f t="shared" si="55"/>
        <v>0.18</v>
      </c>
      <c r="AD249" s="57">
        <f t="shared" si="63"/>
        <v>4.9230956334052793</v>
      </c>
      <c r="AE249" s="58">
        <f t="shared" si="64"/>
        <v>0.56443134650506388</v>
      </c>
      <c r="AF249" s="58">
        <f t="shared" si="65"/>
        <v>25.399410592727879</v>
      </c>
    </row>
    <row r="250" spans="2:32" x14ac:dyDescent="0.35">
      <c r="B250" s="71">
        <v>44173</v>
      </c>
      <c r="C250" s="106">
        <v>2124</v>
      </c>
      <c r="D250" s="71" t="s">
        <v>932</v>
      </c>
      <c r="E250" s="71" t="s">
        <v>13</v>
      </c>
      <c r="F250" s="78" t="s">
        <v>999</v>
      </c>
      <c r="G250" s="106">
        <v>8</v>
      </c>
      <c r="H250" s="106" t="s">
        <v>990</v>
      </c>
      <c r="I250" s="71" t="s">
        <v>8</v>
      </c>
      <c r="K250" s="39">
        <v>1113</v>
      </c>
      <c r="L250" s="39">
        <v>36</v>
      </c>
      <c r="M250" s="39">
        <v>10.96</v>
      </c>
      <c r="N250" s="39">
        <v>90.65</v>
      </c>
      <c r="O250" s="39">
        <v>82.91</v>
      </c>
      <c r="P250" s="33">
        <f t="shared" si="66"/>
        <v>90.287363533693053</v>
      </c>
      <c r="Q250" s="262">
        <f t="shared" si="56"/>
        <v>8.5383342526199772</v>
      </c>
      <c r="R250" s="4">
        <v>0.05</v>
      </c>
      <c r="S250" s="4">
        <v>0.08</v>
      </c>
      <c r="T250" s="59">
        <f t="shared" si="57"/>
        <v>1.4382557331480196E-2</v>
      </c>
      <c r="U250" s="59">
        <f t="shared" si="58"/>
        <v>0.64721507991660887</v>
      </c>
      <c r="V250" s="59">
        <f t="shared" si="59"/>
        <v>2.3012091730368309E-2</v>
      </c>
      <c r="W250" s="59">
        <f t="shared" si="60"/>
        <v>1.035544127866574</v>
      </c>
      <c r="X250" s="59">
        <f t="shared" si="61"/>
        <v>1.682759207783183</v>
      </c>
      <c r="Y250" s="60">
        <v>30</v>
      </c>
      <c r="Z250" s="58">
        <f t="shared" si="53"/>
        <v>9.7126364663069467</v>
      </c>
      <c r="AA250" s="61">
        <f t="shared" si="62"/>
        <v>0.4537873523280056</v>
      </c>
      <c r="AB250" s="63">
        <f t="shared" si="54"/>
        <v>0.05</v>
      </c>
      <c r="AC250" s="62">
        <f t="shared" si="55"/>
        <v>0.08</v>
      </c>
      <c r="AD250" s="57">
        <f t="shared" si="63"/>
        <v>0.14382557331480197</v>
      </c>
      <c r="AE250" s="58">
        <f t="shared" si="64"/>
        <v>0.23012091730368309</v>
      </c>
      <c r="AF250" s="58">
        <f t="shared" si="65"/>
        <v>10.35544127866574</v>
      </c>
    </row>
    <row r="251" spans="2:32" x14ac:dyDescent="0.35">
      <c r="B251" s="71">
        <v>44173</v>
      </c>
      <c r="C251" s="106">
        <v>2125</v>
      </c>
      <c r="D251" s="71" t="s">
        <v>932</v>
      </c>
      <c r="E251" s="71" t="s">
        <v>13</v>
      </c>
      <c r="F251" s="78" t="s">
        <v>999</v>
      </c>
      <c r="G251" s="106">
        <v>8</v>
      </c>
      <c r="H251" s="106" t="s">
        <v>990</v>
      </c>
      <c r="I251" s="71" t="s">
        <v>12</v>
      </c>
      <c r="K251" s="39">
        <v>1114</v>
      </c>
      <c r="L251" s="39">
        <v>21</v>
      </c>
      <c r="M251" s="39">
        <v>10.92</v>
      </c>
      <c r="N251" s="39">
        <v>99.56</v>
      </c>
      <c r="O251" s="39">
        <v>88.11</v>
      </c>
      <c r="P251" s="33">
        <f t="shared" ref="P251:P263" si="67">100/(N251-M251)*(O251-M251)</f>
        <v>87.082581227436819</v>
      </c>
      <c r="Q251" s="262">
        <f t="shared" si="56"/>
        <v>11.500602651667338</v>
      </c>
      <c r="R251" s="4">
        <v>0.05</v>
      </c>
      <c r="S251" s="4">
        <v>0.01</v>
      </c>
      <c r="T251" s="59">
        <f t="shared" si="57"/>
        <v>1.5095867340329061E-2</v>
      </c>
      <c r="U251" s="59">
        <f t="shared" si="58"/>
        <v>0.67931403031480775</v>
      </c>
      <c r="V251" s="59">
        <f t="shared" si="59"/>
        <v>3.0191734680658122E-3</v>
      </c>
      <c r="W251" s="59">
        <f t="shared" si="60"/>
        <v>0.13586280606296156</v>
      </c>
      <c r="X251" s="59">
        <f t="shared" si="61"/>
        <v>0.81517683637776928</v>
      </c>
      <c r="Y251" s="60">
        <v>30</v>
      </c>
      <c r="Z251" s="58">
        <f t="shared" si="53"/>
        <v>12.917418772563181</v>
      </c>
      <c r="AA251" s="61">
        <f t="shared" si="62"/>
        <v>0.47416763829511593</v>
      </c>
      <c r="AB251" s="63">
        <f t="shared" si="54"/>
        <v>0.05</v>
      </c>
      <c r="AC251" s="62">
        <f t="shared" si="55"/>
        <v>0.01</v>
      </c>
      <c r="AD251" s="57">
        <f t="shared" si="63"/>
        <v>0.15095867340329061</v>
      </c>
      <c r="AE251" s="58">
        <f t="shared" si="64"/>
        <v>3.0191734680658121E-2</v>
      </c>
      <c r="AF251" s="58">
        <f t="shared" si="65"/>
        <v>1.3586280606296155</v>
      </c>
    </row>
    <row r="252" spans="2:32" x14ac:dyDescent="0.35">
      <c r="B252" s="71">
        <v>44173</v>
      </c>
      <c r="C252" s="106">
        <v>2126</v>
      </c>
      <c r="D252" s="71" t="s">
        <v>932</v>
      </c>
      <c r="E252" s="71" t="s">
        <v>13</v>
      </c>
      <c r="F252" s="78" t="s">
        <v>999</v>
      </c>
      <c r="G252" s="106">
        <v>8</v>
      </c>
      <c r="H252" s="106" t="s">
        <v>990</v>
      </c>
      <c r="I252" s="71" t="s">
        <v>11</v>
      </c>
      <c r="K252" s="39">
        <v>1115</v>
      </c>
      <c r="L252" s="39">
        <v>40</v>
      </c>
      <c r="M252" s="39">
        <v>10.96</v>
      </c>
      <c r="N252" s="39">
        <v>100.65</v>
      </c>
      <c r="O252" s="39">
        <v>86.9</v>
      </c>
      <c r="P252" s="33">
        <f t="shared" si="67"/>
        <v>84.669416880365702</v>
      </c>
      <c r="Q252" s="262">
        <f t="shared" si="56"/>
        <v>13.661202185792348</v>
      </c>
      <c r="R252" s="4">
        <v>0.27</v>
      </c>
      <c r="S252" s="4">
        <v>0.03</v>
      </c>
      <c r="T252" s="59">
        <f t="shared" si="57"/>
        <v>8.4610547800895441E-2</v>
      </c>
      <c r="U252" s="59">
        <f t="shared" si="58"/>
        <v>3.807474651040295</v>
      </c>
      <c r="V252" s="59">
        <f t="shared" si="59"/>
        <v>9.401171977877272E-3</v>
      </c>
      <c r="W252" s="59">
        <f t="shared" si="60"/>
        <v>0.42305273900447726</v>
      </c>
      <c r="X252" s="59">
        <f t="shared" si="61"/>
        <v>4.230527390044772</v>
      </c>
      <c r="Y252" s="60">
        <v>30</v>
      </c>
      <c r="Z252" s="58">
        <f t="shared" si="53"/>
        <v>15.330583119634298</v>
      </c>
      <c r="AA252" s="61">
        <f t="shared" si="62"/>
        <v>0.49053199894653671</v>
      </c>
      <c r="AB252" s="63">
        <f t="shared" si="54"/>
        <v>0.27</v>
      </c>
      <c r="AC252" s="62">
        <f t="shared" si="55"/>
        <v>0.03</v>
      </c>
      <c r="AD252" s="57">
        <f t="shared" si="63"/>
        <v>0.84610547800895441</v>
      </c>
      <c r="AE252" s="58">
        <f t="shared" si="64"/>
        <v>9.401171977877272E-2</v>
      </c>
      <c r="AF252" s="58">
        <f t="shared" si="65"/>
        <v>4.2305273900447729</v>
      </c>
    </row>
    <row r="253" spans="2:32" x14ac:dyDescent="0.35">
      <c r="B253" s="71">
        <v>44173</v>
      </c>
      <c r="C253" s="106">
        <v>2127</v>
      </c>
      <c r="D253" s="71" t="s">
        <v>932</v>
      </c>
      <c r="E253" s="71" t="s">
        <v>13</v>
      </c>
      <c r="F253" s="78" t="s">
        <v>999</v>
      </c>
      <c r="G253" s="106">
        <v>8</v>
      </c>
      <c r="H253" s="106" t="s">
        <v>990</v>
      </c>
      <c r="I253" s="71" t="s">
        <v>10</v>
      </c>
      <c r="K253" s="39">
        <v>1116</v>
      </c>
      <c r="L253" s="39">
        <v>302</v>
      </c>
      <c r="M253" s="39">
        <v>11.37</v>
      </c>
      <c r="N253" s="39">
        <v>87.87</v>
      </c>
      <c r="O253" s="39">
        <v>76.03</v>
      </c>
      <c r="P253" s="33">
        <f t="shared" si="67"/>
        <v>84.522875816993462</v>
      </c>
      <c r="Q253" s="262">
        <f t="shared" si="56"/>
        <v>13.474450893365203</v>
      </c>
      <c r="R253" s="4">
        <v>0.5</v>
      </c>
      <c r="S253" s="4">
        <v>0.15</v>
      </c>
      <c r="T253" s="59">
        <f t="shared" si="57"/>
        <v>0.15704454067429635</v>
      </c>
      <c r="U253" s="59">
        <f t="shared" si="58"/>
        <v>7.0670043303433356</v>
      </c>
      <c r="V253" s="59">
        <f t="shared" si="59"/>
        <v>4.71133622022889E-2</v>
      </c>
      <c r="W253" s="59">
        <f t="shared" si="60"/>
        <v>2.1201012991030006</v>
      </c>
      <c r="X253" s="59">
        <f t="shared" si="61"/>
        <v>9.1871056294463358</v>
      </c>
      <c r="Y253" s="60">
        <v>30</v>
      </c>
      <c r="Z253" s="58">
        <f t="shared" si="53"/>
        <v>15.477124183006538</v>
      </c>
      <c r="AA253" s="61">
        <f t="shared" si="62"/>
        <v>0.49155583049798951</v>
      </c>
      <c r="AB253" s="63">
        <f t="shared" si="54"/>
        <v>0.5</v>
      </c>
      <c r="AC253" s="62">
        <f t="shared" si="55"/>
        <v>0.15</v>
      </c>
      <c r="AD253" s="57">
        <f t="shared" si="63"/>
        <v>1.5704454067429636</v>
      </c>
      <c r="AE253" s="58">
        <f t="shared" si="64"/>
        <v>0.471133622022889</v>
      </c>
      <c r="AF253" s="58">
        <f t="shared" si="65"/>
        <v>21.201012991030005</v>
      </c>
    </row>
    <row r="254" spans="2:32" x14ac:dyDescent="0.35">
      <c r="B254" s="71">
        <v>44173</v>
      </c>
      <c r="C254" s="106">
        <v>2128</v>
      </c>
      <c r="D254" s="71" t="s">
        <v>932</v>
      </c>
      <c r="E254" s="71" t="s">
        <v>13</v>
      </c>
      <c r="F254" s="78" t="s">
        <v>999</v>
      </c>
      <c r="G254" s="106">
        <v>8</v>
      </c>
      <c r="H254" s="106" t="s">
        <v>952</v>
      </c>
      <c r="I254" s="71" t="s">
        <v>8</v>
      </c>
      <c r="K254" s="39">
        <v>1117</v>
      </c>
      <c r="L254" s="39">
        <v>41</v>
      </c>
      <c r="M254" s="39">
        <v>10.93</v>
      </c>
      <c r="N254" s="39">
        <v>82.11</v>
      </c>
      <c r="O254" s="39">
        <v>74.790000000000006</v>
      </c>
      <c r="P254" s="33">
        <f t="shared" si="67"/>
        <v>89.716212419218877</v>
      </c>
      <c r="Q254" s="262">
        <f t="shared" si="56"/>
        <v>8.914870295944457</v>
      </c>
      <c r="R254" s="4">
        <v>7.0000000000000007E-2</v>
      </c>
      <c r="S254" s="4">
        <v>0.02</v>
      </c>
      <c r="T254" s="59">
        <f t="shared" si="57"/>
        <v>2.0308330723457568E-2</v>
      </c>
      <c r="U254" s="59">
        <f t="shared" si="58"/>
        <v>0.91387488255559057</v>
      </c>
      <c r="V254" s="59">
        <f t="shared" si="59"/>
        <v>5.8023802067021625E-3</v>
      </c>
      <c r="W254" s="59">
        <f t="shared" si="60"/>
        <v>0.26110710930159731</v>
      </c>
      <c r="X254" s="59">
        <f t="shared" si="61"/>
        <v>1.1749819918571878</v>
      </c>
      <c r="Y254" s="60">
        <v>30</v>
      </c>
      <c r="Z254" s="58">
        <f t="shared" si="53"/>
        <v>10.283787580781123</v>
      </c>
      <c r="AA254" s="61">
        <f t="shared" si="62"/>
        <v>0.45731287190729725</v>
      </c>
      <c r="AB254" s="63">
        <f t="shared" si="54"/>
        <v>7.0000000000000007E-2</v>
      </c>
      <c r="AC254" s="62">
        <f t="shared" si="55"/>
        <v>0.02</v>
      </c>
      <c r="AD254" s="57">
        <f t="shared" si="63"/>
        <v>0.20308330723457568</v>
      </c>
      <c r="AE254" s="58">
        <f t="shared" si="64"/>
        <v>5.8023802067021624E-2</v>
      </c>
      <c r="AF254" s="58">
        <f t="shared" si="65"/>
        <v>2.6110710930159731</v>
      </c>
    </row>
    <row r="255" spans="2:32" x14ac:dyDescent="0.35">
      <c r="B255" s="71">
        <v>44173</v>
      </c>
      <c r="C255" s="106">
        <v>2129</v>
      </c>
      <c r="D255" s="71" t="s">
        <v>932</v>
      </c>
      <c r="E255" s="71" t="s">
        <v>13</v>
      </c>
      <c r="F255" s="78" t="s">
        <v>999</v>
      </c>
      <c r="G255" s="106">
        <v>8</v>
      </c>
      <c r="H255" s="106" t="s">
        <v>952</v>
      </c>
      <c r="I255" s="71" t="s">
        <v>12</v>
      </c>
      <c r="K255" s="39">
        <v>1118</v>
      </c>
      <c r="L255" s="39">
        <v>47</v>
      </c>
      <c r="M255" s="39">
        <v>10.97</v>
      </c>
      <c r="N255" s="39">
        <v>91.69</v>
      </c>
      <c r="O255" s="39">
        <v>80.489999999999995</v>
      </c>
      <c r="P255" s="33">
        <f t="shared" si="67"/>
        <v>86.124876114965303</v>
      </c>
      <c r="Q255" s="262">
        <f t="shared" si="56"/>
        <v>12.215072526993133</v>
      </c>
      <c r="R255" s="4">
        <v>0.21</v>
      </c>
      <c r="S255" s="4">
        <v>0.04</v>
      </c>
      <c r="T255" s="59">
        <f t="shared" si="57"/>
        <v>6.4341196777905632E-2</v>
      </c>
      <c r="U255" s="59">
        <f t="shared" si="58"/>
        <v>2.8953538550057534</v>
      </c>
      <c r="V255" s="59">
        <f t="shared" si="59"/>
        <v>1.2255466052934408E-2</v>
      </c>
      <c r="W255" s="59">
        <f t="shared" si="60"/>
        <v>0.55149597238204839</v>
      </c>
      <c r="X255" s="59">
        <f t="shared" si="61"/>
        <v>3.4468498273878017</v>
      </c>
      <c r="Y255" s="60">
        <v>30</v>
      </c>
      <c r="Z255" s="58">
        <f t="shared" si="53"/>
        <v>13.875123885034697</v>
      </c>
      <c r="AA255" s="61">
        <f t="shared" si="62"/>
        <v>0.48055235903337173</v>
      </c>
      <c r="AB255" s="63">
        <f t="shared" si="54"/>
        <v>0.21</v>
      </c>
      <c r="AC255" s="62">
        <f t="shared" si="55"/>
        <v>0.04</v>
      </c>
      <c r="AD255" s="57">
        <f t="shared" si="63"/>
        <v>0.64341196777905629</v>
      </c>
      <c r="AE255" s="58">
        <f t="shared" si="64"/>
        <v>0.12255466052934408</v>
      </c>
      <c r="AF255" s="58">
        <f t="shared" si="65"/>
        <v>5.5149597238204837</v>
      </c>
    </row>
    <row r="256" spans="2:32" x14ac:dyDescent="0.35">
      <c r="B256" s="71">
        <v>44173</v>
      </c>
      <c r="C256" s="106">
        <v>2130</v>
      </c>
      <c r="D256" s="71" t="s">
        <v>932</v>
      </c>
      <c r="E256" s="71" t="s">
        <v>13</v>
      </c>
      <c r="F256" s="78" t="s">
        <v>999</v>
      </c>
      <c r="G256" s="106">
        <v>8</v>
      </c>
      <c r="H256" s="106" t="s">
        <v>952</v>
      </c>
      <c r="I256" s="71" t="s">
        <v>11</v>
      </c>
      <c r="K256" s="39">
        <v>1119</v>
      </c>
      <c r="L256" s="39">
        <v>60</v>
      </c>
      <c r="M256" s="39">
        <v>11.12</v>
      </c>
      <c r="N256" s="39">
        <v>91.46</v>
      </c>
      <c r="O256" s="39">
        <v>79.540000000000006</v>
      </c>
      <c r="P256" s="33">
        <f t="shared" si="67"/>
        <v>85.163057007717214</v>
      </c>
      <c r="Q256" s="262">
        <f t="shared" si="56"/>
        <v>13.033019899409565</v>
      </c>
      <c r="R256" s="4" t="s">
        <v>2266</v>
      </c>
      <c r="T256" s="59" t="e">
        <f t="shared" si="57"/>
        <v>#VALUE!</v>
      </c>
      <c r="U256" s="59" t="e">
        <f t="shared" si="58"/>
        <v>#VALUE!</v>
      </c>
      <c r="V256" s="59">
        <f t="shared" si="59"/>
        <v>0</v>
      </c>
      <c r="W256" s="59">
        <f t="shared" si="60"/>
        <v>0</v>
      </c>
      <c r="X256" s="59" t="e">
        <f t="shared" si="61"/>
        <v>#VALUE!</v>
      </c>
      <c r="Y256" s="60">
        <v>30</v>
      </c>
      <c r="Z256" s="58">
        <f t="shared" si="53"/>
        <v>14.836942992282786</v>
      </c>
      <c r="AA256" s="61">
        <f t="shared" si="62"/>
        <v>0.48710903244665293</v>
      </c>
      <c r="AB256" s="63" t="str">
        <f t="shared" si="54"/>
        <v>keine Probe</v>
      </c>
      <c r="AC256" s="62">
        <f t="shared" si="55"/>
        <v>0</v>
      </c>
      <c r="AD256" s="57" t="e">
        <f t="shared" si="63"/>
        <v>#VALUE!</v>
      </c>
      <c r="AE256" s="58">
        <f t="shared" si="64"/>
        <v>0</v>
      </c>
      <c r="AF256" s="58">
        <f t="shared" si="65"/>
        <v>0</v>
      </c>
    </row>
    <row r="257" spans="2:32" x14ac:dyDescent="0.35">
      <c r="B257" s="71">
        <v>44173</v>
      </c>
      <c r="C257" s="106">
        <v>2131</v>
      </c>
      <c r="D257" s="71" t="s">
        <v>932</v>
      </c>
      <c r="E257" s="71" t="s">
        <v>13</v>
      </c>
      <c r="F257" s="78" t="s">
        <v>999</v>
      </c>
      <c r="G257" s="106">
        <v>8</v>
      </c>
      <c r="H257" s="106" t="s">
        <v>952</v>
      </c>
      <c r="I257" s="71" t="s">
        <v>10</v>
      </c>
      <c r="K257" s="39">
        <v>1120</v>
      </c>
      <c r="L257" s="39">
        <v>329</v>
      </c>
      <c r="M257" s="39">
        <v>11.29</v>
      </c>
      <c r="N257" s="39">
        <v>79.599999999999994</v>
      </c>
      <c r="O257" s="39">
        <v>68.709999999999994</v>
      </c>
      <c r="P257" s="33">
        <f t="shared" si="67"/>
        <v>84.057971014492736</v>
      </c>
      <c r="Q257" s="262">
        <f t="shared" si="56"/>
        <v>13.680904522613066</v>
      </c>
      <c r="R257" s="4">
        <v>0.55000000000000004</v>
      </c>
      <c r="S257" s="4">
        <v>0.13</v>
      </c>
      <c r="T257" s="59">
        <f t="shared" si="57"/>
        <v>0.17400862068965522</v>
      </c>
      <c r="U257" s="59">
        <f t="shared" si="58"/>
        <v>7.830387931034485</v>
      </c>
      <c r="V257" s="59">
        <f t="shared" si="59"/>
        <v>4.1129310344827599E-2</v>
      </c>
      <c r="W257" s="59">
        <f t="shared" si="60"/>
        <v>1.850818965517242</v>
      </c>
      <c r="X257" s="59">
        <f t="shared" si="61"/>
        <v>9.6812068965517266</v>
      </c>
      <c r="Y257" s="60">
        <v>30</v>
      </c>
      <c r="Z257" s="58">
        <f t="shared" si="53"/>
        <v>15.942028985507264</v>
      </c>
      <c r="AA257" s="61">
        <f t="shared" si="62"/>
        <v>0.49482758620689665</v>
      </c>
      <c r="AB257" s="63">
        <f t="shared" si="54"/>
        <v>0.55000000000000004</v>
      </c>
      <c r="AC257" s="62">
        <f t="shared" si="55"/>
        <v>0.13</v>
      </c>
      <c r="AD257" s="57">
        <f t="shared" si="63"/>
        <v>1.7400862068965521</v>
      </c>
      <c r="AE257" s="58">
        <f t="shared" si="64"/>
        <v>0.41129310344827597</v>
      </c>
      <c r="AF257" s="58">
        <f t="shared" si="65"/>
        <v>18.508189655172419</v>
      </c>
    </row>
    <row r="258" spans="2:32" x14ac:dyDescent="0.35">
      <c r="B258" s="71">
        <v>44173</v>
      </c>
      <c r="C258" s="106">
        <v>2132</v>
      </c>
      <c r="D258" s="71" t="s">
        <v>932</v>
      </c>
      <c r="E258" s="71" t="s">
        <v>13</v>
      </c>
      <c r="F258" s="78" t="s">
        <v>1000</v>
      </c>
      <c r="G258" s="106">
        <v>9</v>
      </c>
      <c r="H258" s="106" t="s">
        <v>952</v>
      </c>
      <c r="I258" s="71" t="s">
        <v>8</v>
      </c>
      <c r="K258" s="39">
        <v>1121</v>
      </c>
      <c r="L258" s="39">
        <v>32</v>
      </c>
      <c r="M258" s="39">
        <v>10.97</v>
      </c>
      <c r="N258" s="39">
        <v>96.77</v>
      </c>
      <c r="O258" s="39">
        <v>88.31</v>
      </c>
      <c r="P258" s="33">
        <f t="shared" si="67"/>
        <v>90.139860139860147</v>
      </c>
      <c r="Q258" s="262">
        <f t="shared" si="56"/>
        <v>8.742378836416238</v>
      </c>
      <c r="R258" s="4">
        <v>0.05</v>
      </c>
      <c r="S258" s="4">
        <v>0.06</v>
      </c>
      <c r="T258" s="59">
        <f t="shared" si="57"/>
        <v>1.4414274631497283E-2</v>
      </c>
      <c r="U258" s="59">
        <f t="shared" si="58"/>
        <v>0.64864235841737772</v>
      </c>
      <c r="V258" s="59">
        <f t="shared" si="59"/>
        <v>1.7297129557796737E-2</v>
      </c>
      <c r="W258" s="59">
        <f t="shared" si="60"/>
        <v>0.77837083010085317</v>
      </c>
      <c r="X258" s="59">
        <f t="shared" si="61"/>
        <v>1.4270131885182309</v>
      </c>
      <c r="Y258" s="60">
        <v>30</v>
      </c>
      <c r="Z258" s="58">
        <f t="shared" ref="Z258:Z289" si="68">100-P258</f>
        <v>9.8601398601398529</v>
      </c>
      <c r="AA258" s="61">
        <f t="shared" si="62"/>
        <v>0.45469356089992241</v>
      </c>
      <c r="AB258" s="63">
        <f t="shared" ref="AB258:AB289" si="69">R258</f>
        <v>0.05</v>
      </c>
      <c r="AC258" s="62">
        <f t="shared" ref="AC258:AC289" si="70">S258</f>
        <v>0.06</v>
      </c>
      <c r="AD258" s="57">
        <f t="shared" si="63"/>
        <v>0.14414274631497281</v>
      </c>
      <c r="AE258" s="58">
        <f t="shared" si="64"/>
        <v>0.17297129557796737</v>
      </c>
      <c r="AF258" s="58">
        <f t="shared" si="65"/>
        <v>7.7837083010085317</v>
      </c>
    </row>
    <row r="259" spans="2:32" x14ac:dyDescent="0.35">
      <c r="B259" s="71">
        <v>44173</v>
      </c>
      <c r="C259" s="106">
        <v>2133</v>
      </c>
      <c r="D259" s="71" t="s">
        <v>932</v>
      </c>
      <c r="E259" s="71" t="s">
        <v>13</v>
      </c>
      <c r="F259" s="78" t="s">
        <v>1000</v>
      </c>
      <c r="G259" s="106">
        <v>9</v>
      </c>
      <c r="H259" s="106" t="s">
        <v>952</v>
      </c>
      <c r="I259" s="71" t="s">
        <v>12</v>
      </c>
      <c r="K259" s="39">
        <v>1122</v>
      </c>
      <c r="L259" s="39">
        <v>127</v>
      </c>
      <c r="M259" s="39">
        <v>10.99</v>
      </c>
      <c r="N259" s="39">
        <v>74.760000000000005</v>
      </c>
      <c r="O259" s="39">
        <v>65.86</v>
      </c>
      <c r="P259" s="33">
        <f t="shared" si="67"/>
        <v>86.043594166535982</v>
      </c>
      <c r="Q259" s="262">
        <f t="shared" ref="Q259:Q289" si="71">(N259-O259)/N259*100</f>
        <v>11.90476190476191</v>
      </c>
      <c r="R259" s="4">
        <v>0.06</v>
      </c>
      <c r="S259" s="4">
        <v>0.08</v>
      </c>
      <c r="T259" s="59">
        <f t="shared" si="57"/>
        <v>1.8406232914160745E-2</v>
      </c>
      <c r="U259" s="59">
        <f t="shared" si="58"/>
        <v>0.82828048113723352</v>
      </c>
      <c r="V259" s="59">
        <f t="shared" si="59"/>
        <v>2.4541643885547658E-2</v>
      </c>
      <c r="W259" s="59">
        <f t="shared" si="60"/>
        <v>1.1043739748496446</v>
      </c>
      <c r="X259" s="59">
        <f t="shared" si="61"/>
        <v>1.9326544559868781</v>
      </c>
      <c r="Y259" s="60">
        <v>30</v>
      </c>
      <c r="Z259" s="58">
        <f t="shared" si="68"/>
        <v>13.956405833464018</v>
      </c>
      <c r="AA259" s="61">
        <f t="shared" si="62"/>
        <v>0.48110078367049391</v>
      </c>
      <c r="AB259" s="63">
        <f t="shared" si="69"/>
        <v>0.06</v>
      </c>
      <c r="AC259" s="62">
        <f t="shared" si="70"/>
        <v>0.08</v>
      </c>
      <c r="AD259" s="57">
        <f t="shared" si="63"/>
        <v>0.18406232914160744</v>
      </c>
      <c r="AE259" s="58">
        <f t="shared" si="64"/>
        <v>0.24541643885547659</v>
      </c>
      <c r="AF259" s="58">
        <f t="shared" si="65"/>
        <v>11.043739748496446</v>
      </c>
    </row>
    <row r="260" spans="2:32" x14ac:dyDescent="0.35">
      <c r="B260" s="71">
        <v>44173</v>
      </c>
      <c r="C260" s="106">
        <v>2134</v>
      </c>
      <c r="D260" s="71" t="s">
        <v>932</v>
      </c>
      <c r="E260" s="71" t="s">
        <v>13</v>
      </c>
      <c r="F260" s="78" t="s">
        <v>1000</v>
      </c>
      <c r="G260" s="106">
        <v>9</v>
      </c>
      <c r="H260" s="106" t="s">
        <v>952</v>
      </c>
      <c r="I260" s="71" t="s">
        <v>11</v>
      </c>
      <c r="K260" s="39">
        <v>1123</v>
      </c>
      <c r="L260" s="39">
        <v>5</v>
      </c>
      <c r="M260" s="39">
        <v>11.19</v>
      </c>
      <c r="N260" s="39">
        <v>90.33</v>
      </c>
      <c r="O260" s="39">
        <v>78.52</v>
      </c>
      <c r="P260" s="33">
        <f t="shared" si="67"/>
        <v>85.077078594895127</v>
      </c>
      <c r="Q260" s="262">
        <f t="shared" si="71"/>
        <v>13.074283183881327</v>
      </c>
      <c r="R260" s="4">
        <v>0.18</v>
      </c>
      <c r="S260" s="4">
        <v>0.02</v>
      </c>
      <c r="T260" s="59">
        <f t="shared" si="57"/>
        <v>5.6050497549383627E-2</v>
      </c>
      <c r="U260" s="59">
        <f t="shared" si="58"/>
        <v>2.5222723897222634</v>
      </c>
      <c r="V260" s="59">
        <f t="shared" si="59"/>
        <v>6.2278330610426261E-3</v>
      </c>
      <c r="W260" s="59">
        <f t="shared" si="60"/>
        <v>0.28025248774691819</v>
      </c>
      <c r="X260" s="59">
        <f t="shared" si="61"/>
        <v>2.8025248774691818</v>
      </c>
      <c r="Y260" s="60">
        <v>30</v>
      </c>
      <c r="Z260" s="58">
        <f t="shared" si="68"/>
        <v>14.922921405104873</v>
      </c>
      <c r="AA260" s="61">
        <f t="shared" si="62"/>
        <v>0.48770236150304469</v>
      </c>
      <c r="AB260" s="63">
        <f t="shared" si="69"/>
        <v>0.18</v>
      </c>
      <c r="AC260" s="62">
        <f t="shared" si="70"/>
        <v>0.02</v>
      </c>
      <c r="AD260" s="57">
        <f t="shared" si="63"/>
        <v>0.56050497549383627</v>
      </c>
      <c r="AE260" s="58">
        <f t="shared" si="64"/>
        <v>6.2278330610426258E-2</v>
      </c>
      <c r="AF260" s="58">
        <f t="shared" si="65"/>
        <v>2.8025248774691818</v>
      </c>
    </row>
    <row r="261" spans="2:32" x14ac:dyDescent="0.35">
      <c r="B261" s="71">
        <v>44173</v>
      </c>
      <c r="C261" s="106">
        <v>2135</v>
      </c>
      <c r="D261" s="71" t="s">
        <v>932</v>
      </c>
      <c r="E261" s="71" t="s">
        <v>13</v>
      </c>
      <c r="F261" s="78" t="s">
        <v>1000</v>
      </c>
      <c r="G261" s="106">
        <v>9</v>
      </c>
      <c r="H261" s="106" t="s">
        <v>952</v>
      </c>
      <c r="I261" s="71" t="s">
        <v>10</v>
      </c>
      <c r="K261" s="39">
        <v>1124</v>
      </c>
      <c r="L261" s="39">
        <v>325</v>
      </c>
      <c r="M261" s="39">
        <v>10.83</v>
      </c>
      <c r="N261" s="39">
        <v>79.14</v>
      </c>
      <c r="O261" s="39">
        <v>67.75</v>
      </c>
      <c r="P261" s="33">
        <f t="shared" si="67"/>
        <v>83.326013760796371</v>
      </c>
      <c r="Q261" s="262">
        <f t="shared" si="71"/>
        <v>14.392216325499115</v>
      </c>
      <c r="R261" s="4">
        <v>0.69</v>
      </c>
      <c r="S261" s="4">
        <v>0.16</v>
      </c>
      <c r="T261" s="59">
        <f t="shared" ref="T261:T289" si="72">AB261*((250+(100*Z261/100))/1000)*(100/(100-(100*Z261/100)))</f>
        <v>0.22082545678144758</v>
      </c>
      <c r="U261" s="59">
        <f t="shared" ref="U261:U289" si="73">IF(Z261="","",T261*(Y261/10*15))</f>
        <v>9.9371455551651415</v>
      </c>
      <c r="V261" s="59">
        <f t="shared" ref="V261:V289" si="74">AC261*((250+(100*Z261/100))/1000)*(100/(100-(100*Z261/100)))</f>
        <v>5.1205903021784953E-2</v>
      </c>
      <c r="W261" s="59">
        <f t="shared" ref="W261:W289" si="75">IF(Z261="","",V261*(Y261/10*15))</f>
        <v>2.3042656359803231</v>
      </c>
      <c r="X261" s="59">
        <f t="shared" ref="X261:X289" si="76">IF(AB261="","",U261+W261)</f>
        <v>12.241411191145465</v>
      </c>
      <c r="Y261" s="60">
        <v>30</v>
      </c>
      <c r="Z261" s="58">
        <f t="shared" si="68"/>
        <v>16.673986239203629</v>
      </c>
      <c r="AA261" s="61">
        <f t="shared" ref="AA261:AA289" si="77">IF(Z261="","",((400+Z261)/1000)*(100/(100-Z261)))</f>
        <v>0.50005270555165138</v>
      </c>
      <c r="AB261" s="63">
        <f t="shared" si="69"/>
        <v>0.69</v>
      </c>
      <c r="AC261" s="62">
        <f t="shared" si="70"/>
        <v>0.16</v>
      </c>
      <c r="AD261" s="57">
        <f t="shared" ref="AD261:AD289" si="78">T261*10</f>
        <v>2.2082545678144756</v>
      </c>
      <c r="AE261" s="58">
        <f t="shared" ref="AE261:AE289" si="79">V261*10</f>
        <v>0.51205903021784949</v>
      </c>
      <c r="AF261" s="58">
        <f t="shared" ref="AF261:AF289" si="80">W261*10</f>
        <v>23.042656359803232</v>
      </c>
    </row>
    <row r="262" spans="2:32" x14ac:dyDescent="0.35">
      <c r="B262" s="71">
        <v>44173</v>
      </c>
      <c r="C262" s="106">
        <v>2136</v>
      </c>
      <c r="D262" s="71" t="s">
        <v>932</v>
      </c>
      <c r="E262" s="71" t="s">
        <v>13</v>
      </c>
      <c r="F262" s="78" t="s">
        <v>1000</v>
      </c>
      <c r="G262" s="106">
        <v>9</v>
      </c>
      <c r="H262" s="106" t="s">
        <v>990</v>
      </c>
      <c r="I262" s="71" t="s">
        <v>8</v>
      </c>
      <c r="K262" s="39">
        <v>1125</v>
      </c>
      <c r="L262" s="39">
        <v>125</v>
      </c>
      <c r="M262" s="39">
        <v>10.91</v>
      </c>
      <c r="N262" s="39">
        <v>85.8</v>
      </c>
      <c r="O262" s="39">
        <v>78.099999999999994</v>
      </c>
      <c r="P262" s="33">
        <f t="shared" si="67"/>
        <v>89.718253438376294</v>
      </c>
      <c r="Q262" s="262">
        <f t="shared" si="71"/>
        <v>8.974358974358978</v>
      </c>
      <c r="R262" s="4">
        <v>0.1</v>
      </c>
      <c r="S262" s="4">
        <v>0.05</v>
      </c>
      <c r="T262" s="59">
        <f t="shared" si="72"/>
        <v>2.9011013543682098E-2</v>
      </c>
      <c r="U262" s="59">
        <f t="shared" si="73"/>
        <v>1.3054956094656944</v>
      </c>
      <c r="V262" s="59">
        <f t="shared" si="74"/>
        <v>1.4505506771841049E-2</v>
      </c>
      <c r="W262" s="59">
        <f t="shared" si="75"/>
        <v>0.65274780473284721</v>
      </c>
      <c r="X262" s="59">
        <f t="shared" si="76"/>
        <v>1.9582434141985416</v>
      </c>
      <c r="Y262" s="60">
        <v>30</v>
      </c>
      <c r="Z262" s="58">
        <f t="shared" si="68"/>
        <v>10.281746561623706</v>
      </c>
      <c r="AA262" s="61">
        <f t="shared" si="77"/>
        <v>0.45730019348117273</v>
      </c>
      <c r="AB262" s="63">
        <f t="shared" si="69"/>
        <v>0.1</v>
      </c>
      <c r="AC262" s="62">
        <f t="shared" si="70"/>
        <v>0.05</v>
      </c>
      <c r="AD262" s="57">
        <f t="shared" si="78"/>
        <v>0.29011013543682096</v>
      </c>
      <c r="AE262" s="58">
        <f t="shared" si="79"/>
        <v>0.14505506771841048</v>
      </c>
      <c r="AF262" s="58">
        <f t="shared" si="80"/>
        <v>6.5274780473284721</v>
      </c>
    </row>
    <row r="263" spans="2:32" x14ac:dyDescent="0.35">
      <c r="B263" s="71">
        <v>44173</v>
      </c>
      <c r="C263" s="106">
        <v>2137</v>
      </c>
      <c r="D263" s="71" t="s">
        <v>932</v>
      </c>
      <c r="E263" s="71" t="s">
        <v>13</v>
      </c>
      <c r="F263" s="78" t="s">
        <v>1000</v>
      </c>
      <c r="G263" s="106">
        <v>9</v>
      </c>
      <c r="H263" s="106" t="s">
        <v>990</v>
      </c>
      <c r="I263" s="71" t="s">
        <v>12</v>
      </c>
      <c r="K263" s="39">
        <v>1126</v>
      </c>
      <c r="L263" s="39">
        <v>55</v>
      </c>
      <c r="M263" s="39">
        <v>11.36</v>
      </c>
      <c r="N263" s="39">
        <v>95.48</v>
      </c>
      <c r="O263" s="39">
        <v>84.34</v>
      </c>
      <c r="P263" s="33">
        <f t="shared" si="67"/>
        <v>86.757013789824057</v>
      </c>
      <c r="Q263" s="262">
        <f t="shared" si="71"/>
        <v>11.667364893171344</v>
      </c>
      <c r="R263" s="4">
        <v>0.1</v>
      </c>
      <c r="S263" s="4">
        <v>0.02</v>
      </c>
      <c r="T263" s="59">
        <f t="shared" si="72"/>
        <v>3.0342559605371335E-2</v>
      </c>
      <c r="U263" s="59">
        <f t="shared" si="73"/>
        <v>1.36541518224171</v>
      </c>
      <c r="V263" s="59">
        <f t="shared" si="74"/>
        <v>6.0685119210742676E-3</v>
      </c>
      <c r="W263" s="59">
        <f t="shared" si="75"/>
        <v>0.27308303644834203</v>
      </c>
      <c r="X263" s="59">
        <f t="shared" si="76"/>
        <v>1.6384982186900521</v>
      </c>
      <c r="Y263" s="60">
        <v>30</v>
      </c>
      <c r="Z263" s="58">
        <f t="shared" si="68"/>
        <v>13.242986210175943</v>
      </c>
      <c r="AA263" s="61">
        <f t="shared" si="77"/>
        <v>0.47632228007673338</v>
      </c>
      <c r="AB263" s="63">
        <f t="shared" si="69"/>
        <v>0.1</v>
      </c>
      <c r="AC263" s="62">
        <f t="shared" si="70"/>
        <v>0.02</v>
      </c>
      <c r="AD263" s="57">
        <f t="shared" si="78"/>
        <v>0.30342559605371333</v>
      </c>
      <c r="AE263" s="58">
        <f t="shared" si="79"/>
        <v>6.0685119210742676E-2</v>
      </c>
      <c r="AF263" s="58">
        <f t="shared" si="80"/>
        <v>2.7308303644834204</v>
      </c>
    </row>
    <row r="264" spans="2:32" x14ac:dyDescent="0.35">
      <c r="B264" s="71">
        <v>44173</v>
      </c>
      <c r="C264" s="106">
        <v>2138</v>
      </c>
      <c r="D264" s="71" t="s">
        <v>932</v>
      </c>
      <c r="E264" s="71" t="s">
        <v>13</v>
      </c>
      <c r="F264" s="78" t="s">
        <v>1000</v>
      </c>
      <c r="G264" s="106">
        <v>9</v>
      </c>
      <c r="H264" s="106" t="s">
        <v>990</v>
      </c>
      <c r="I264" s="71" t="s">
        <v>11</v>
      </c>
      <c r="K264" s="39">
        <v>1127</v>
      </c>
      <c r="L264" s="39"/>
      <c r="M264" s="39"/>
      <c r="N264" s="39"/>
      <c r="O264" s="39"/>
      <c r="P264" s="93">
        <v>85.077078594895127</v>
      </c>
      <c r="Q264" s="262" t="e">
        <f t="shared" si="71"/>
        <v>#DIV/0!</v>
      </c>
      <c r="R264" s="4">
        <v>0.09</v>
      </c>
      <c r="S264" s="4">
        <v>0</v>
      </c>
      <c r="T264" s="59">
        <f t="shared" si="72"/>
        <v>2.8025248774691813E-2</v>
      </c>
      <c r="U264" s="59">
        <f t="shared" si="73"/>
        <v>1.2611361948611317</v>
      </c>
      <c r="V264" s="59">
        <f t="shared" si="74"/>
        <v>0</v>
      </c>
      <c r="W264" s="59">
        <f t="shared" si="75"/>
        <v>0</v>
      </c>
      <c r="X264" s="59">
        <f t="shared" si="76"/>
        <v>1.2611361948611317</v>
      </c>
      <c r="Y264" s="60">
        <v>30</v>
      </c>
      <c r="Z264" s="58">
        <f t="shared" si="68"/>
        <v>14.922921405104873</v>
      </c>
      <c r="AA264" s="61">
        <f t="shared" si="77"/>
        <v>0.48770236150304469</v>
      </c>
      <c r="AB264" s="63">
        <f t="shared" si="69"/>
        <v>0.09</v>
      </c>
      <c r="AC264" s="62">
        <f t="shared" si="70"/>
        <v>0</v>
      </c>
      <c r="AD264" s="57">
        <f t="shared" si="78"/>
        <v>0.28025248774691813</v>
      </c>
      <c r="AE264" s="58">
        <f t="shared" si="79"/>
        <v>0</v>
      </c>
      <c r="AF264" s="58">
        <f t="shared" si="80"/>
        <v>0</v>
      </c>
    </row>
    <row r="265" spans="2:32" x14ac:dyDescent="0.35">
      <c r="B265" s="71">
        <v>44173</v>
      </c>
      <c r="C265" s="106">
        <v>2139</v>
      </c>
      <c r="D265" s="71" t="s">
        <v>932</v>
      </c>
      <c r="E265" s="71" t="s">
        <v>13</v>
      </c>
      <c r="F265" s="78" t="s">
        <v>1000</v>
      </c>
      <c r="G265" s="106">
        <v>9</v>
      </c>
      <c r="H265" s="106" t="s">
        <v>990</v>
      </c>
      <c r="I265" s="71" t="s">
        <v>10</v>
      </c>
      <c r="K265" s="39">
        <v>1128</v>
      </c>
      <c r="L265" s="39">
        <v>311</v>
      </c>
      <c r="M265" s="39">
        <v>11.21</v>
      </c>
      <c r="N265" s="39">
        <v>82.33</v>
      </c>
      <c r="O265" s="39">
        <v>70.58</v>
      </c>
      <c r="P265" s="33">
        <f t="shared" ref="P265:P289" si="81">100/(N265-M265)*(O265-M265)</f>
        <v>83.478627671541048</v>
      </c>
      <c r="Q265" s="262">
        <f t="shared" si="71"/>
        <v>14.271832867727438</v>
      </c>
      <c r="R265" s="4">
        <v>0.56000000000000005</v>
      </c>
      <c r="S265" s="4">
        <v>0.09</v>
      </c>
      <c r="T265" s="59">
        <f t="shared" si="72"/>
        <v>0.17879063500084222</v>
      </c>
      <c r="U265" s="59">
        <f t="shared" si="73"/>
        <v>8.045578575037899</v>
      </c>
      <c r="V265" s="59">
        <f t="shared" si="74"/>
        <v>2.8734209196563925E-2</v>
      </c>
      <c r="W265" s="59">
        <f t="shared" si="75"/>
        <v>1.2930394138453767</v>
      </c>
      <c r="X265" s="59">
        <f t="shared" si="76"/>
        <v>9.338617988883275</v>
      </c>
      <c r="Y265" s="60">
        <v>30</v>
      </c>
      <c r="Z265" s="58">
        <f t="shared" si="68"/>
        <v>16.521372328458952</v>
      </c>
      <c r="AA265" s="61">
        <f t="shared" si="77"/>
        <v>0.49895570153276064</v>
      </c>
      <c r="AB265" s="63">
        <f t="shared" si="69"/>
        <v>0.56000000000000005</v>
      </c>
      <c r="AC265" s="62">
        <f t="shared" si="70"/>
        <v>0.09</v>
      </c>
      <c r="AD265" s="57">
        <f t="shared" si="78"/>
        <v>1.7879063500084222</v>
      </c>
      <c r="AE265" s="58">
        <f t="shared" si="79"/>
        <v>0.28734209196563926</v>
      </c>
      <c r="AF265" s="58">
        <f t="shared" si="80"/>
        <v>12.930394138453767</v>
      </c>
    </row>
    <row r="266" spans="2:32" x14ac:dyDescent="0.35">
      <c r="B266" s="71">
        <v>44173</v>
      </c>
      <c r="C266" s="106">
        <v>2140</v>
      </c>
      <c r="D266" s="71" t="s">
        <v>932</v>
      </c>
      <c r="E266" s="71" t="s">
        <v>14</v>
      </c>
      <c r="F266" s="78" t="s">
        <v>995</v>
      </c>
      <c r="G266" s="106">
        <v>4</v>
      </c>
      <c r="H266" s="106" t="s">
        <v>952</v>
      </c>
      <c r="I266" s="71" t="s">
        <v>8</v>
      </c>
      <c r="K266" s="39">
        <v>1129</v>
      </c>
      <c r="L266" s="39">
        <v>23</v>
      </c>
      <c r="M266" s="39">
        <v>10.85</v>
      </c>
      <c r="N266" s="39">
        <v>97.91</v>
      </c>
      <c r="O266" s="39">
        <v>88.68</v>
      </c>
      <c r="P266" s="33">
        <f t="shared" si="81"/>
        <v>89.398116241672426</v>
      </c>
      <c r="Q266" s="262">
        <f t="shared" si="71"/>
        <v>9.4270248187110504</v>
      </c>
      <c r="R266" s="4">
        <v>0.39</v>
      </c>
      <c r="S266" s="4">
        <v>0</v>
      </c>
      <c r="T266" s="59">
        <f t="shared" si="72"/>
        <v>0.11368778106128741</v>
      </c>
      <c r="U266" s="59">
        <f t="shared" si="73"/>
        <v>5.1159501477579337</v>
      </c>
      <c r="V266" s="59">
        <f t="shared" si="74"/>
        <v>0</v>
      </c>
      <c r="W266" s="59">
        <f t="shared" si="75"/>
        <v>0</v>
      </c>
      <c r="X266" s="59">
        <f t="shared" si="76"/>
        <v>5.1159501477579337</v>
      </c>
      <c r="Y266" s="60">
        <v>30</v>
      </c>
      <c r="Z266" s="58">
        <f t="shared" si="68"/>
        <v>10.601883758327574</v>
      </c>
      <c r="AA266" s="61">
        <f t="shared" si="77"/>
        <v>0.45929590132339704</v>
      </c>
      <c r="AB266" s="63">
        <f t="shared" si="69"/>
        <v>0.39</v>
      </c>
      <c r="AC266" s="62">
        <f t="shared" si="70"/>
        <v>0</v>
      </c>
      <c r="AD266" s="57">
        <f t="shared" si="78"/>
        <v>1.1368778106128741</v>
      </c>
      <c r="AE266" s="58">
        <f t="shared" si="79"/>
        <v>0</v>
      </c>
      <c r="AF266" s="58">
        <f t="shared" si="80"/>
        <v>0</v>
      </c>
    </row>
    <row r="267" spans="2:32" x14ac:dyDescent="0.35">
      <c r="B267" s="71">
        <v>44173</v>
      </c>
      <c r="C267" s="106">
        <v>2141</v>
      </c>
      <c r="D267" s="71" t="s">
        <v>932</v>
      </c>
      <c r="E267" s="71" t="s">
        <v>14</v>
      </c>
      <c r="F267" s="78" t="s">
        <v>995</v>
      </c>
      <c r="G267" s="106">
        <v>4</v>
      </c>
      <c r="H267" s="106" t="s">
        <v>952</v>
      </c>
      <c r="I267" s="71" t="s">
        <v>12</v>
      </c>
      <c r="K267" s="39">
        <v>1130</v>
      </c>
      <c r="L267" s="39">
        <v>4</v>
      </c>
      <c r="M267" s="39">
        <v>11.24</v>
      </c>
      <c r="N267" s="39">
        <v>86.11</v>
      </c>
      <c r="O267" s="39">
        <v>76.13</v>
      </c>
      <c r="P267" s="33">
        <f t="shared" si="81"/>
        <v>86.670228395886198</v>
      </c>
      <c r="Q267" s="262">
        <f t="shared" si="71"/>
        <v>11.589826965509237</v>
      </c>
      <c r="R267" s="4">
        <v>0.48</v>
      </c>
      <c r="S267" s="4">
        <v>0.01</v>
      </c>
      <c r="T267" s="59">
        <f t="shared" si="72"/>
        <v>0.14583818770226539</v>
      </c>
      <c r="U267" s="59">
        <f t="shared" si="73"/>
        <v>6.5627184466019424</v>
      </c>
      <c r="V267" s="59">
        <f t="shared" si="74"/>
        <v>3.0382955771305286E-3</v>
      </c>
      <c r="W267" s="59">
        <f t="shared" si="75"/>
        <v>0.13672330097087379</v>
      </c>
      <c r="X267" s="59">
        <f t="shared" si="76"/>
        <v>6.6994417475728163</v>
      </c>
      <c r="Y267" s="60">
        <v>30</v>
      </c>
      <c r="Z267" s="58">
        <f t="shared" si="68"/>
        <v>13.329771604113802</v>
      </c>
      <c r="AA267" s="61">
        <f t="shared" si="77"/>
        <v>0.47689936816150413</v>
      </c>
      <c r="AB267" s="63">
        <f t="shared" si="69"/>
        <v>0.48</v>
      </c>
      <c r="AC267" s="62">
        <f t="shared" si="70"/>
        <v>0.01</v>
      </c>
      <c r="AD267" s="57">
        <f t="shared" si="78"/>
        <v>1.458381877022654</v>
      </c>
      <c r="AE267" s="58">
        <f t="shared" si="79"/>
        <v>3.0382955771305287E-2</v>
      </c>
      <c r="AF267" s="58">
        <f t="shared" si="80"/>
        <v>1.367233009708738</v>
      </c>
    </row>
    <row r="268" spans="2:32" x14ac:dyDescent="0.35">
      <c r="B268" s="71">
        <v>44173</v>
      </c>
      <c r="C268" s="106">
        <v>2142</v>
      </c>
      <c r="D268" s="71" t="s">
        <v>932</v>
      </c>
      <c r="E268" s="71" t="s">
        <v>14</v>
      </c>
      <c r="F268" s="78" t="s">
        <v>995</v>
      </c>
      <c r="G268" s="106">
        <v>4</v>
      </c>
      <c r="H268" s="106" t="s">
        <v>952</v>
      </c>
      <c r="I268" s="71" t="s">
        <v>11</v>
      </c>
      <c r="K268" s="39">
        <v>1131</v>
      </c>
      <c r="L268" s="39">
        <v>22</v>
      </c>
      <c r="M268" s="39">
        <v>11.05</v>
      </c>
      <c r="N268" s="39">
        <v>93.24</v>
      </c>
      <c r="O268" s="39">
        <v>81.69</v>
      </c>
      <c r="P268" s="33">
        <f t="shared" si="81"/>
        <v>85.947195522569658</v>
      </c>
      <c r="Q268" s="262">
        <f t="shared" si="71"/>
        <v>12.387387387387385</v>
      </c>
      <c r="R268" s="4">
        <v>0.44</v>
      </c>
      <c r="S268" s="4">
        <v>0.01</v>
      </c>
      <c r="T268" s="59">
        <f t="shared" si="72"/>
        <v>0.13517978482446208</v>
      </c>
      <c r="U268" s="59">
        <f t="shared" si="73"/>
        <v>6.083090317100794</v>
      </c>
      <c r="V268" s="59">
        <f t="shared" si="74"/>
        <v>3.0722678369195927E-3</v>
      </c>
      <c r="W268" s="59">
        <f t="shared" si="75"/>
        <v>0.13825205266138169</v>
      </c>
      <c r="X268" s="59">
        <f t="shared" si="76"/>
        <v>6.2213423697621755</v>
      </c>
      <c r="Y268" s="60">
        <v>30</v>
      </c>
      <c r="Z268" s="58">
        <f t="shared" si="68"/>
        <v>14.052804477430342</v>
      </c>
      <c r="AA268" s="61">
        <f t="shared" si="77"/>
        <v>0.48175254813137036</v>
      </c>
      <c r="AB268" s="63">
        <f t="shared" si="69"/>
        <v>0.44</v>
      </c>
      <c r="AC268" s="62">
        <f t="shared" si="70"/>
        <v>0.01</v>
      </c>
      <c r="AD268" s="57">
        <f t="shared" si="78"/>
        <v>1.3517978482446207</v>
      </c>
      <c r="AE268" s="58">
        <f t="shared" si="79"/>
        <v>3.0722678369195927E-2</v>
      </c>
      <c r="AF268" s="58">
        <f t="shared" si="80"/>
        <v>1.382520526613817</v>
      </c>
    </row>
    <row r="269" spans="2:32" x14ac:dyDescent="0.35">
      <c r="B269" s="71">
        <v>44173</v>
      </c>
      <c r="C269" s="106">
        <v>2143</v>
      </c>
      <c r="D269" s="71" t="s">
        <v>932</v>
      </c>
      <c r="E269" s="71" t="s">
        <v>14</v>
      </c>
      <c r="F269" s="78" t="s">
        <v>995</v>
      </c>
      <c r="G269" s="106">
        <v>4</v>
      </c>
      <c r="H269" s="106" t="s">
        <v>952</v>
      </c>
      <c r="I269" s="71" t="s">
        <v>10</v>
      </c>
      <c r="K269" s="39">
        <v>1132</v>
      </c>
      <c r="L269" s="39">
        <v>320</v>
      </c>
      <c r="M269" s="39">
        <v>11.3</v>
      </c>
      <c r="N269" s="39">
        <v>86.1</v>
      </c>
      <c r="O269" s="39">
        <v>74.14</v>
      </c>
      <c r="P269" s="33">
        <f t="shared" si="81"/>
        <v>84.01069518716578</v>
      </c>
      <c r="Q269" s="262">
        <f t="shared" si="71"/>
        <v>13.890824622531934</v>
      </c>
      <c r="R269" s="4">
        <v>1.53</v>
      </c>
      <c r="S269" s="4">
        <v>0.08</v>
      </c>
      <c r="T269" s="59">
        <f t="shared" si="72"/>
        <v>0.48441884150222786</v>
      </c>
      <c r="U269" s="59">
        <f t="shared" si="73"/>
        <v>21.798847867600255</v>
      </c>
      <c r="V269" s="59">
        <f t="shared" si="74"/>
        <v>2.532908975175048E-2</v>
      </c>
      <c r="W269" s="59">
        <f t="shared" si="75"/>
        <v>1.1398090388287716</v>
      </c>
      <c r="X269" s="59">
        <f t="shared" si="76"/>
        <v>22.938656906429028</v>
      </c>
      <c r="Y269" s="60">
        <v>30</v>
      </c>
      <c r="Z269" s="58">
        <f t="shared" si="68"/>
        <v>15.98930481283422</v>
      </c>
      <c r="AA269" s="61">
        <f t="shared" si="77"/>
        <v>0.49516231699554425</v>
      </c>
      <c r="AB269" s="63">
        <f t="shared" si="69"/>
        <v>1.53</v>
      </c>
      <c r="AC269" s="62">
        <f t="shared" si="70"/>
        <v>0.08</v>
      </c>
      <c r="AD269" s="57">
        <f t="shared" si="78"/>
        <v>4.8441884150222787</v>
      </c>
      <c r="AE269" s="58">
        <f t="shared" si="79"/>
        <v>0.25329089751750478</v>
      </c>
      <c r="AF269" s="58">
        <f t="shared" si="80"/>
        <v>11.398090388287716</v>
      </c>
    </row>
    <row r="270" spans="2:32" x14ac:dyDescent="0.35">
      <c r="B270" s="71">
        <v>44173</v>
      </c>
      <c r="C270" s="106">
        <v>2144</v>
      </c>
      <c r="D270" s="71" t="s">
        <v>932</v>
      </c>
      <c r="E270" s="71" t="s">
        <v>14</v>
      </c>
      <c r="F270" s="78" t="s">
        <v>995</v>
      </c>
      <c r="G270" s="106">
        <v>4</v>
      </c>
      <c r="H270" s="106" t="s">
        <v>990</v>
      </c>
      <c r="I270" s="71" t="s">
        <v>8</v>
      </c>
      <c r="K270" s="39">
        <v>1133</v>
      </c>
      <c r="L270" s="39">
        <v>234</v>
      </c>
      <c r="M270" s="39">
        <v>10.97</v>
      </c>
      <c r="N270" s="39">
        <v>85.04</v>
      </c>
      <c r="O270" s="39">
        <v>74.39</v>
      </c>
      <c r="P270" s="33">
        <f t="shared" si="81"/>
        <v>85.62170919400566</v>
      </c>
      <c r="Q270" s="262">
        <f t="shared" si="71"/>
        <v>12.523518344308565</v>
      </c>
      <c r="R270" s="4">
        <v>0.46</v>
      </c>
      <c r="S270" s="4">
        <v>0</v>
      </c>
      <c r="T270" s="59">
        <f t="shared" si="72"/>
        <v>0.14203642384105961</v>
      </c>
      <c r="U270" s="59">
        <f t="shared" si="73"/>
        <v>6.3916390728476822</v>
      </c>
      <c r="V270" s="59">
        <f t="shared" si="74"/>
        <v>0</v>
      </c>
      <c r="W270" s="59">
        <f t="shared" si="75"/>
        <v>0</v>
      </c>
      <c r="X270" s="59">
        <f t="shared" si="76"/>
        <v>6.3916390728476822</v>
      </c>
      <c r="Y270" s="60">
        <v>30</v>
      </c>
      <c r="Z270" s="58">
        <f t="shared" si="68"/>
        <v>14.37829080599434</v>
      </c>
      <c r="AA270" s="61">
        <f t="shared" si="77"/>
        <v>0.4839640491958373</v>
      </c>
      <c r="AB270" s="63">
        <f t="shared" si="69"/>
        <v>0.46</v>
      </c>
      <c r="AC270" s="62">
        <f t="shared" si="70"/>
        <v>0</v>
      </c>
      <c r="AD270" s="57">
        <f t="shared" si="78"/>
        <v>1.4203642384105961</v>
      </c>
      <c r="AE270" s="58">
        <f t="shared" si="79"/>
        <v>0</v>
      </c>
      <c r="AF270" s="58">
        <f t="shared" si="80"/>
        <v>0</v>
      </c>
    </row>
    <row r="271" spans="2:32" x14ac:dyDescent="0.35">
      <c r="B271" s="71">
        <v>44173</v>
      </c>
      <c r="C271" s="106">
        <v>2145</v>
      </c>
      <c r="D271" s="71" t="s">
        <v>932</v>
      </c>
      <c r="E271" s="71" t="s">
        <v>14</v>
      </c>
      <c r="F271" s="78" t="s">
        <v>995</v>
      </c>
      <c r="G271" s="106">
        <v>4</v>
      </c>
      <c r="H271" s="106" t="s">
        <v>990</v>
      </c>
      <c r="I271" s="71" t="s">
        <v>12</v>
      </c>
      <c r="K271" s="39">
        <v>1134</v>
      </c>
      <c r="L271" s="39">
        <v>2</v>
      </c>
      <c r="M271" s="39">
        <v>11.14</v>
      </c>
      <c r="N271" s="39">
        <v>83.69</v>
      </c>
      <c r="O271" s="39">
        <v>73.39</v>
      </c>
      <c r="P271" s="33">
        <f t="shared" si="81"/>
        <v>85.802894555478971</v>
      </c>
      <c r="Q271" s="262">
        <f t="shared" si="71"/>
        <v>12.307324650495875</v>
      </c>
      <c r="R271" s="4">
        <v>0.32</v>
      </c>
      <c r="S271" s="4">
        <v>0.04</v>
      </c>
      <c r="T271" s="59">
        <f t="shared" si="72"/>
        <v>9.853172690763054E-2</v>
      </c>
      <c r="U271" s="59">
        <f t="shared" si="73"/>
        <v>4.4339277108433741</v>
      </c>
      <c r="V271" s="59">
        <f t="shared" si="74"/>
        <v>1.2316465863453818E-2</v>
      </c>
      <c r="W271" s="59">
        <f t="shared" si="75"/>
        <v>0.55424096385542176</v>
      </c>
      <c r="X271" s="59">
        <f t="shared" si="76"/>
        <v>4.9881686746987963</v>
      </c>
      <c r="Y271" s="60">
        <v>30</v>
      </c>
      <c r="Z271" s="58">
        <f t="shared" si="68"/>
        <v>14.197105444521029</v>
      </c>
      <c r="AA271" s="61">
        <f t="shared" si="77"/>
        <v>0.48273092369477921</v>
      </c>
      <c r="AB271" s="63">
        <f t="shared" si="69"/>
        <v>0.32</v>
      </c>
      <c r="AC271" s="62">
        <f t="shared" si="70"/>
        <v>0.04</v>
      </c>
      <c r="AD271" s="57">
        <f t="shared" si="78"/>
        <v>0.98531726907630546</v>
      </c>
      <c r="AE271" s="58">
        <f t="shared" si="79"/>
        <v>0.12316465863453818</v>
      </c>
      <c r="AF271" s="58">
        <f t="shared" si="80"/>
        <v>5.5424096385542176</v>
      </c>
    </row>
    <row r="272" spans="2:32" x14ac:dyDescent="0.35">
      <c r="B272" s="71">
        <v>44173</v>
      </c>
      <c r="C272" s="106">
        <v>2146</v>
      </c>
      <c r="D272" s="71" t="s">
        <v>932</v>
      </c>
      <c r="E272" s="71" t="s">
        <v>14</v>
      </c>
      <c r="F272" s="78" t="s">
        <v>995</v>
      </c>
      <c r="G272" s="106">
        <v>4</v>
      </c>
      <c r="H272" s="106" t="s">
        <v>990</v>
      </c>
      <c r="I272" s="71" t="s">
        <v>11</v>
      </c>
      <c r="K272" s="39">
        <v>1135</v>
      </c>
      <c r="L272" s="39">
        <v>26</v>
      </c>
      <c r="M272" s="39">
        <v>10.91</v>
      </c>
      <c r="N272" s="39">
        <v>89.04</v>
      </c>
      <c r="O272" s="39">
        <v>77.92</v>
      </c>
      <c r="P272" s="33">
        <f t="shared" si="81"/>
        <v>85.767310892102898</v>
      </c>
      <c r="Q272" s="262">
        <f t="shared" si="71"/>
        <v>12.488769092542681</v>
      </c>
      <c r="R272" s="4">
        <v>0.42</v>
      </c>
      <c r="S272" s="4">
        <v>0.02</v>
      </c>
      <c r="T272" s="59">
        <f t="shared" si="72"/>
        <v>0.12939397104909717</v>
      </c>
      <c r="U272" s="59">
        <f t="shared" si="73"/>
        <v>5.8227286972093726</v>
      </c>
      <c r="V272" s="59">
        <f t="shared" si="74"/>
        <v>6.1616176690046272E-3</v>
      </c>
      <c r="W272" s="59">
        <f t="shared" si="75"/>
        <v>0.27727279510520825</v>
      </c>
      <c r="X272" s="59">
        <f t="shared" si="76"/>
        <v>6.1000014923145809</v>
      </c>
      <c r="Y272" s="60">
        <v>30</v>
      </c>
      <c r="Z272" s="58">
        <f t="shared" si="68"/>
        <v>14.232689107897102</v>
      </c>
      <c r="AA272" s="61">
        <f t="shared" si="77"/>
        <v>0.48297269064318771</v>
      </c>
      <c r="AB272" s="63">
        <f t="shared" si="69"/>
        <v>0.42</v>
      </c>
      <c r="AC272" s="62">
        <f t="shared" si="70"/>
        <v>0.02</v>
      </c>
      <c r="AD272" s="57">
        <f t="shared" si="78"/>
        <v>1.2939397104909718</v>
      </c>
      <c r="AE272" s="58">
        <f t="shared" si="79"/>
        <v>6.1616176690046272E-2</v>
      </c>
      <c r="AF272" s="58">
        <f t="shared" si="80"/>
        <v>2.7727279510520826</v>
      </c>
    </row>
    <row r="273" spans="2:32" x14ac:dyDescent="0.35">
      <c r="B273" s="71">
        <v>44173</v>
      </c>
      <c r="C273" s="106">
        <v>2147</v>
      </c>
      <c r="D273" s="71" t="s">
        <v>932</v>
      </c>
      <c r="E273" s="71" t="s">
        <v>14</v>
      </c>
      <c r="F273" s="78" t="s">
        <v>995</v>
      </c>
      <c r="G273" s="106">
        <v>4</v>
      </c>
      <c r="H273" s="106" t="s">
        <v>990</v>
      </c>
      <c r="I273" s="71" t="s">
        <v>10</v>
      </c>
      <c r="K273" s="39">
        <v>1136</v>
      </c>
      <c r="L273" s="39">
        <v>312</v>
      </c>
      <c r="M273" s="39">
        <v>11.33</v>
      </c>
      <c r="N273" s="39">
        <v>79.23</v>
      </c>
      <c r="O273" s="39">
        <v>68.37</v>
      </c>
      <c r="P273" s="33">
        <f t="shared" si="81"/>
        <v>84.005891016200295</v>
      </c>
      <c r="Q273" s="262">
        <f t="shared" si="71"/>
        <v>13.706929193487314</v>
      </c>
      <c r="R273" s="4">
        <v>1.42</v>
      </c>
      <c r="S273" s="4">
        <v>0.11</v>
      </c>
      <c r="T273" s="59">
        <f t="shared" si="72"/>
        <v>0.44962517531556806</v>
      </c>
      <c r="U273" s="59">
        <f t="shared" si="73"/>
        <v>20.233132889200562</v>
      </c>
      <c r="V273" s="59">
        <f t="shared" si="74"/>
        <v>3.4830119214586258E-2</v>
      </c>
      <c r="W273" s="59">
        <f t="shared" si="75"/>
        <v>1.5673553646563816</v>
      </c>
      <c r="X273" s="59">
        <f t="shared" si="76"/>
        <v>21.800488253856944</v>
      </c>
      <c r="Y273" s="60">
        <v>30</v>
      </c>
      <c r="Z273" s="58">
        <f t="shared" si="68"/>
        <v>15.994108983799705</v>
      </c>
      <c r="AA273" s="61">
        <f t="shared" si="77"/>
        <v>0.49519635343618518</v>
      </c>
      <c r="AB273" s="63">
        <f t="shared" si="69"/>
        <v>1.42</v>
      </c>
      <c r="AC273" s="62">
        <f t="shared" si="70"/>
        <v>0.11</v>
      </c>
      <c r="AD273" s="57">
        <f t="shared" si="78"/>
        <v>4.4962517531556809</v>
      </c>
      <c r="AE273" s="58">
        <f t="shared" si="79"/>
        <v>0.34830119214586258</v>
      </c>
      <c r="AF273" s="58">
        <f t="shared" si="80"/>
        <v>15.673553646563816</v>
      </c>
    </row>
    <row r="274" spans="2:32" x14ac:dyDescent="0.35">
      <c r="B274" s="71">
        <v>44173</v>
      </c>
      <c r="C274" s="106">
        <v>2148</v>
      </c>
      <c r="D274" s="71" t="s">
        <v>932</v>
      </c>
      <c r="E274" s="71" t="s">
        <v>15</v>
      </c>
      <c r="F274" s="78" t="s">
        <v>998</v>
      </c>
      <c r="G274" s="106">
        <v>7</v>
      </c>
      <c r="H274" s="106" t="s">
        <v>952</v>
      </c>
      <c r="I274" s="71" t="s">
        <v>8</v>
      </c>
      <c r="K274" s="39">
        <v>1137</v>
      </c>
      <c r="L274" s="39">
        <v>235</v>
      </c>
      <c r="M274" s="39">
        <v>10.89</v>
      </c>
      <c r="N274" s="39">
        <v>100.03</v>
      </c>
      <c r="O274" s="39">
        <v>89.79</v>
      </c>
      <c r="P274" s="33">
        <f t="shared" si="81"/>
        <v>88.51245232218983</v>
      </c>
      <c r="Q274" s="262">
        <f t="shared" si="71"/>
        <v>10.236928921323598</v>
      </c>
      <c r="R274" s="4">
        <v>0.14000000000000001</v>
      </c>
      <c r="S274" s="4">
        <v>0</v>
      </c>
      <c r="T274" s="59">
        <f t="shared" si="72"/>
        <v>4.1359442332065906E-2</v>
      </c>
      <c r="U274" s="59">
        <f t="shared" si="73"/>
        <v>1.8611749049429658</v>
      </c>
      <c r="V274" s="59">
        <f t="shared" si="74"/>
        <v>0</v>
      </c>
      <c r="W274" s="59">
        <f t="shared" si="75"/>
        <v>0</v>
      </c>
      <c r="X274" s="59">
        <f t="shared" si="76"/>
        <v>1.8611749049429658</v>
      </c>
      <c r="Y274" s="60">
        <v>30</v>
      </c>
      <c r="Z274" s="58">
        <f t="shared" si="68"/>
        <v>11.48754767781017</v>
      </c>
      <c r="AA274" s="61">
        <f t="shared" si="77"/>
        <v>0.46489226869455003</v>
      </c>
      <c r="AB274" s="63">
        <f t="shared" si="69"/>
        <v>0.14000000000000001</v>
      </c>
      <c r="AC274" s="62">
        <f t="shared" si="70"/>
        <v>0</v>
      </c>
      <c r="AD274" s="57">
        <f t="shared" si="78"/>
        <v>0.41359442332065904</v>
      </c>
      <c r="AE274" s="58">
        <f t="shared" si="79"/>
        <v>0</v>
      </c>
      <c r="AF274" s="58">
        <f t="shared" si="80"/>
        <v>0</v>
      </c>
    </row>
    <row r="275" spans="2:32" x14ac:dyDescent="0.35">
      <c r="B275" s="71">
        <v>44173</v>
      </c>
      <c r="C275" s="106">
        <v>2149</v>
      </c>
      <c r="D275" s="71" t="s">
        <v>932</v>
      </c>
      <c r="E275" s="71" t="s">
        <v>15</v>
      </c>
      <c r="F275" s="78" t="s">
        <v>998</v>
      </c>
      <c r="G275" s="106">
        <v>7</v>
      </c>
      <c r="H275" s="106" t="s">
        <v>952</v>
      </c>
      <c r="I275" s="71" t="s">
        <v>12</v>
      </c>
      <c r="K275" s="39">
        <v>1138</v>
      </c>
      <c r="L275" s="39">
        <v>3</v>
      </c>
      <c r="M275" s="39">
        <v>11.19</v>
      </c>
      <c r="N275" s="39">
        <v>90.21</v>
      </c>
      <c r="O275" s="39">
        <v>79.03</v>
      </c>
      <c r="P275" s="33">
        <f t="shared" si="81"/>
        <v>85.85168311819794</v>
      </c>
      <c r="Q275" s="262">
        <f t="shared" si="71"/>
        <v>12.393304511694927</v>
      </c>
      <c r="R275" s="4">
        <v>0.1</v>
      </c>
      <c r="S275" s="4">
        <v>0</v>
      </c>
      <c r="T275" s="59">
        <f t="shared" si="72"/>
        <v>3.0767983490566031E-2</v>
      </c>
      <c r="U275" s="59">
        <f t="shared" si="73"/>
        <v>1.3845592570754715</v>
      </c>
      <c r="V275" s="59">
        <f t="shared" si="74"/>
        <v>0</v>
      </c>
      <c r="W275" s="59">
        <f t="shared" si="75"/>
        <v>0</v>
      </c>
      <c r="X275" s="59">
        <f t="shared" si="76"/>
        <v>1.3845592570754715</v>
      </c>
      <c r="Y275" s="60">
        <v>30</v>
      </c>
      <c r="Z275" s="58">
        <f t="shared" si="68"/>
        <v>14.14831688180206</v>
      </c>
      <c r="AA275" s="61">
        <f t="shared" si="77"/>
        <v>0.48239976415094332</v>
      </c>
      <c r="AB275" s="63">
        <f t="shared" si="69"/>
        <v>0.1</v>
      </c>
      <c r="AC275" s="62">
        <f t="shared" si="70"/>
        <v>0</v>
      </c>
      <c r="AD275" s="57">
        <f t="shared" si="78"/>
        <v>0.30767983490566031</v>
      </c>
      <c r="AE275" s="58">
        <f t="shared" si="79"/>
        <v>0</v>
      </c>
      <c r="AF275" s="58">
        <f t="shared" si="80"/>
        <v>0</v>
      </c>
    </row>
    <row r="276" spans="2:32" x14ac:dyDescent="0.35">
      <c r="B276" s="71">
        <v>44173</v>
      </c>
      <c r="C276" s="106">
        <v>2150</v>
      </c>
      <c r="D276" s="71" t="s">
        <v>932</v>
      </c>
      <c r="E276" s="71" t="s">
        <v>15</v>
      </c>
      <c r="F276" s="78" t="s">
        <v>998</v>
      </c>
      <c r="G276" s="106">
        <v>7</v>
      </c>
      <c r="H276" s="106" t="s">
        <v>952</v>
      </c>
      <c r="I276" s="71" t="s">
        <v>11</v>
      </c>
      <c r="K276" s="39">
        <v>1139</v>
      </c>
      <c r="L276" s="39">
        <v>33</v>
      </c>
      <c r="M276" s="39">
        <v>11.03</v>
      </c>
      <c r="N276" s="39">
        <v>84.14</v>
      </c>
      <c r="O276" s="39">
        <v>73.33</v>
      </c>
      <c r="P276" s="33">
        <f t="shared" si="81"/>
        <v>85.21406100396662</v>
      </c>
      <c r="Q276" s="262">
        <f t="shared" si="71"/>
        <v>12.847634894223914</v>
      </c>
      <c r="R276" s="4">
        <v>0.27</v>
      </c>
      <c r="S276" s="4">
        <v>0.05</v>
      </c>
      <c r="T276" s="59">
        <f t="shared" si="72"/>
        <v>8.389719101123598E-2</v>
      </c>
      <c r="U276" s="59">
        <f t="shared" si="73"/>
        <v>3.7753735955056191</v>
      </c>
      <c r="V276" s="59">
        <f t="shared" si="74"/>
        <v>1.553651685393259E-2</v>
      </c>
      <c r="W276" s="59">
        <f t="shared" si="75"/>
        <v>0.69914325842696656</v>
      </c>
      <c r="X276" s="59">
        <f t="shared" si="76"/>
        <v>4.4745168539325855</v>
      </c>
      <c r="Y276" s="60">
        <v>30</v>
      </c>
      <c r="Z276" s="58">
        <f t="shared" si="68"/>
        <v>14.78593899603338</v>
      </c>
      <c r="AA276" s="61">
        <f t="shared" si="77"/>
        <v>0.48675762439807391</v>
      </c>
      <c r="AB276" s="63">
        <f t="shared" si="69"/>
        <v>0.27</v>
      </c>
      <c r="AC276" s="62">
        <f t="shared" si="70"/>
        <v>0.05</v>
      </c>
      <c r="AD276" s="57">
        <f t="shared" si="78"/>
        <v>0.83897191011235983</v>
      </c>
      <c r="AE276" s="58">
        <f t="shared" si="79"/>
        <v>0.15536516853932589</v>
      </c>
      <c r="AF276" s="58">
        <f t="shared" si="80"/>
        <v>6.9914325842696652</v>
      </c>
    </row>
    <row r="277" spans="2:32" x14ac:dyDescent="0.35">
      <c r="B277" s="71">
        <v>44173</v>
      </c>
      <c r="C277" s="106">
        <v>2151</v>
      </c>
      <c r="D277" s="71" t="s">
        <v>932</v>
      </c>
      <c r="E277" s="71" t="s">
        <v>15</v>
      </c>
      <c r="F277" s="78" t="s">
        <v>998</v>
      </c>
      <c r="G277" s="106">
        <v>7</v>
      </c>
      <c r="H277" s="106" t="s">
        <v>952</v>
      </c>
      <c r="I277" s="71" t="s">
        <v>10</v>
      </c>
      <c r="K277" s="39">
        <v>1140</v>
      </c>
      <c r="L277" s="39">
        <v>303</v>
      </c>
      <c r="M277" s="39">
        <v>11.3</v>
      </c>
      <c r="N277" s="39">
        <v>87.41</v>
      </c>
      <c r="O277" s="39">
        <v>74.89</v>
      </c>
      <c r="P277" s="33">
        <f t="shared" si="81"/>
        <v>83.550124819340425</v>
      </c>
      <c r="Q277" s="262">
        <f t="shared" si="71"/>
        <v>14.323303969797502</v>
      </c>
      <c r="R277" s="4">
        <v>1.4</v>
      </c>
      <c r="S277" s="4">
        <v>0.18</v>
      </c>
      <c r="T277" s="59">
        <f t="shared" si="72"/>
        <v>0.44647428841012726</v>
      </c>
      <c r="U277" s="59">
        <f t="shared" si="73"/>
        <v>20.091342978455728</v>
      </c>
      <c r="V277" s="59">
        <f t="shared" si="74"/>
        <v>5.7403837081302082E-2</v>
      </c>
      <c r="W277" s="59">
        <f t="shared" si="75"/>
        <v>2.5831726686585936</v>
      </c>
      <c r="X277" s="59">
        <f t="shared" si="76"/>
        <v>22.674515647114323</v>
      </c>
      <c r="Y277" s="60">
        <v>30</v>
      </c>
      <c r="Z277" s="58">
        <f t="shared" si="68"/>
        <v>16.449875180659575</v>
      </c>
      <c r="AA277" s="61">
        <f t="shared" si="77"/>
        <v>0.4984431514389055</v>
      </c>
      <c r="AB277" s="63">
        <f t="shared" si="69"/>
        <v>1.4</v>
      </c>
      <c r="AC277" s="62">
        <f t="shared" si="70"/>
        <v>0.18</v>
      </c>
      <c r="AD277" s="57">
        <f t="shared" si="78"/>
        <v>4.4647428841012724</v>
      </c>
      <c r="AE277" s="58">
        <f t="shared" si="79"/>
        <v>0.57403837081302078</v>
      </c>
      <c r="AF277" s="58">
        <f t="shared" si="80"/>
        <v>25.831726686585938</v>
      </c>
    </row>
    <row r="278" spans="2:32" x14ac:dyDescent="0.35">
      <c r="B278" s="71">
        <v>44173</v>
      </c>
      <c r="C278" s="106">
        <v>2152</v>
      </c>
      <c r="D278" s="71" t="s">
        <v>932</v>
      </c>
      <c r="E278" s="71" t="s">
        <v>15</v>
      </c>
      <c r="F278" s="78" t="s">
        <v>998</v>
      </c>
      <c r="G278" s="106">
        <v>7</v>
      </c>
      <c r="H278" s="106" t="s">
        <v>990</v>
      </c>
      <c r="I278" s="71" t="s">
        <v>8</v>
      </c>
      <c r="K278" s="39">
        <v>1141</v>
      </c>
      <c r="L278" s="39">
        <v>373</v>
      </c>
      <c r="M278" s="39">
        <v>11.21</v>
      </c>
      <c r="N278" s="39">
        <v>92.42</v>
      </c>
      <c r="O278" s="39">
        <v>83.25</v>
      </c>
      <c r="P278" s="33">
        <f t="shared" si="81"/>
        <v>88.708287156754068</v>
      </c>
      <c r="Q278" s="262">
        <f t="shared" si="71"/>
        <v>9.9220947846786416</v>
      </c>
      <c r="R278" s="4">
        <v>0.24</v>
      </c>
      <c r="S278" s="4">
        <v>0</v>
      </c>
      <c r="T278" s="59">
        <f t="shared" si="72"/>
        <v>7.0692393114936164E-2</v>
      </c>
      <c r="U278" s="59">
        <f t="shared" si="73"/>
        <v>3.1811576901721272</v>
      </c>
      <c r="V278" s="59">
        <f t="shared" si="74"/>
        <v>0</v>
      </c>
      <c r="W278" s="59">
        <f t="shared" si="75"/>
        <v>0</v>
      </c>
      <c r="X278" s="59">
        <f t="shared" si="76"/>
        <v>3.1811576901721272</v>
      </c>
      <c r="Y278" s="60">
        <v>30</v>
      </c>
      <c r="Z278" s="58">
        <f t="shared" si="68"/>
        <v>11.291712843245932</v>
      </c>
      <c r="AA278" s="61">
        <f t="shared" si="77"/>
        <v>0.46364519711271535</v>
      </c>
      <c r="AB278" s="63">
        <f t="shared" si="69"/>
        <v>0.24</v>
      </c>
      <c r="AC278" s="62">
        <f t="shared" si="70"/>
        <v>0</v>
      </c>
      <c r="AD278" s="57">
        <f t="shared" si="78"/>
        <v>0.70692393114936158</v>
      </c>
      <c r="AE278" s="58">
        <f t="shared" si="79"/>
        <v>0</v>
      </c>
      <c r="AF278" s="58">
        <f t="shared" si="80"/>
        <v>0</v>
      </c>
    </row>
    <row r="279" spans="2:32" x14ac:dyDescent="0.35">
      <c r="B279" s="71">
        <v>44173</v>
      </c>
      <c r="C279" s="106">
        <v>2153</v>
      </c>
      <c r="D279" s="71" t="s">
        <v>932</v>
      </c>
      <c r="E279" s="71" t="s">
        <v>15</v>
      </c>
      <c r="F279" s="78" t="s">
        <v>998</v>
      </c>
      <c r="G279" s="106">
        <v>7</v>
      </c>
      <c r="H279" s="106" t="s">
        <v>990</v>
      </c>
      <c r="I279" s="71" t="s">
        <v>12</v>
      </c>
      <c r="K279" s="39">
        <v>1142</v>
      </c>
      <c r="L279" s="39">
        <v>387</v>
      </c>
      <c r="M279" s="39">
        <v>11.11</v>
      </c>
      <c r="N279" s="39">
        <v>89.08</v>
      </c>
      <c r="O279" s="39">
        <v>77.91</v>
      </c>
      <c r="P279" s="33">
        <f t="shared" si="81"/>
        <v>85.673977170706678</v>
      </c>
      <c r="Q279" s="262">
        <f t="shared" si="71"/>
        <v>12.539290525370456</v>
      </c>
      <c r="R279" s="4">
        <v>0.31</v>
      </c>
      <c r="S279" s="4">
        <v>0</v>
      </c>
      <c r="T279" s="59">
        <f t="shared" si="72"/>
        <v>9.5642889221556865E-2</v>
      </c>
      <c r="U279" s="59">
        <f t="shared" si="73"/>
        <v>4.3039300149700592</v>
      </c>
      <c r="V279" s="59">
        <f t="shared" si="74"/>
        <v>0</v>
      </c>
      <c r="W279" s="59">
        <f t="shared" si="75"/>
        <v>0</v>
      </c>
      <c r="X279" s="59">
        <f t="shared" si="76"/>
        <v>4.3039300149700592</v>
      </c>
      <c r="Y279" s="60">
        <v>30</v>
      </c>
      <c r="Z279" s="58">
        <f t="shared" si="68"/>
        <v>14.326022829293322</v>
      </c>
      <c r="AA279" s="61">
        <f t="shared" si="77"/>
        <v>0.48360778443113772</v>
      </c>
      <c r="AB279" s="63">
        <f t="shared" si="69"/>
        <v>0.31</v>
      </c>
      <c r="AC279" s="62">
        <f t="shared" si="70"/>
        <v>0</v>
      </c>
      <c r="AD279" s="57">
        <f t="shared" si="78"/>
        <v>0.95642889221556859</v>
      </c>
      <c r="AE279" s="58">
        <f t="shared" si="79"/>
        <v>0</v>
      </c>
      <c r="AF279" s="58">
        <f t="shared" si="80"/>
        <v>0</v>
      </c>
    </row>
    <row r="280" spans="2:32" x14ac:dyDescent="0.35">
      <c r="B280" s="71">
        <v>44173</v>
      </c>
      <c r="C280" s="106">
        <v>2154</v>
      </c>
      <c r="D280" s="71" t="s">
        <v>932</v>
      </c>
      <c r="E280" s="71" t="s">
        <v>15</v>
      </c>
      <c r="F280" s="78" t="s">
        <v>998</v>
      </c>
      <c r="G280" s="106">
        <v>7</v>
      </c>
      <c r="H280" s="106" t="s">
        <v>990</v>
      </c>
      <c r="I280" s="71" t="s">
        <v>11</v>
      </c>
      <c r="K280" s="39">
        <v>1143</v>
      </c>
      <c r="L280" s="39">
        <v>370</v>
      </c>
      <c r="M280" s="39">
        <v>11.27</v>
      </c>
      <c r="N280" s="39">
        <v>103.74</v>
      </c>
      <c r="O280" s="39">
        <v>90.1</v>
      </c>
      <c r="P280" s="33">
        <f t="shared" si="81"/>
        <v>85.249270033524382</v>
      </c>
      <c r="Q280" s="262">
        <f t="shared" si="71"/>
        <v>13.148255253518412</v>
      </c>
      <c r="R280" s="4">
        <v>0.35</v>
      </c>
      <c r="S280" s="4">
        <v>0.01</v>
      </c>
      <c r="T280" s="59">
        <f t="shared" si="72"/>
        <v>0.10869624508435874</v>
      </c>
      <c r="U280" s="59">
        <f t="shared" si="73"/>
        <v>4.8913310287961433</v>
      </c>
      <c r="V280" s="59">
        <f t="shared" si="74"/>
        <v>3.1056070024102498E-3</v>
      </c>
      <c r="W280" s="59">
        <f t="shared" si="75"/>
        <v>0.13975231510846123</v>
      </c>
      <c r="X280" s="59">
        <f t="shared" si="76"/>
        <v>5.031083343904605</v>
      </c>
      <c r="Y280" s="60">
        <v>30</v>
      </c>
      <c r="Z280" s="58">
        <f t="shared" si="68"/>
        <v>14.750729966475618</v>
      </c>
      <c r="AA280" s="61">
        <f t="shared" si="77"/>
        <v>0.48651528605860711</v>
      </c>
      <c r="AB280" s="63">
        <f t="shared" si="69"/>
        <v>0.35</v>
      </c>
      <c r="AC280" s="62">
        <f t="shared" si="70"/>
        <v>0.01</v>
      </c>
      <c r="AD280" s="57">
        <f t="shared" si="78"/>
        <v>1.0869624508435873</v>
      </c>
      <c r="AE280" s="58">
        <f t="shared" si="79"/>
        <v>3.1056070024102496E-2</v>
      </c>
      <c r="AF280" s="58">
        <f t="shared" si="80"/>
        <v>1.3975231510846122</v>
      </c>
    </row>
    <row r="281" spans="2:32" x14ac:dyDescent="0.35">
      <c r="B281" s="71">
        <v>44173</v>
      </c>
      <c r="C281" s="106">
        <v>2155</v>
      </c>
      <c r="D281" s="71" t="s">
        <v>932</v>
      </c>
      <c r="E281" s="71" t="s">
        <v>15</v>
      </c>
      <c r="F281" s="78" t="s">
        <v>998</v>
      </c>
      <c r="G281" s="106">
        <v>7</v>
      </c>
      <c r="H281" s="106" t="s">
        <v>990</v>
      </c>
      <c r="I281" s="71" t="s">
        <v>10</v>
      </c>
      <c r="K281" s="39">
        <v>1144</v>
      </c>
      <c r="L281" s="39">
        <v>377</v>
      </c>
      <c r="M281" s="39">
        <v>11.23</v>
      </c>
      <c r="N281" s="39">
        <v>90.5</v>
      </c>
      <c r="O281" s="39">
        <v>77.760000000000005</v>
      </c>
      <c r="P281" s="33">
        <f t="shared" si="81"/>
        <v>83.928346158698133</v>
      </c>
      <c r="Q281" s="262">
        <f t="shared" si="71"/>
        <v>14.077348066298336</v>
      </c>
      <c r="R281" s="4">
        <v>1.5699999999999998</v>
      </c>
      <c r="S281" s="4">
        <v>0.18</v>
      </c>
      <c r="T281" s="59">
        <f t="shared" si="72"/>
        <v>0.49772516158124142</v>
      </c>
      <c r="U281" s="59">
        <f t="shared" si="73"/>
        <v>22.397632271155864</v>
      </c>
      <c r="V281" s="59">
        <f t="shared" si="74"/>
        <v>5.7064031264091375E-2</v>
      </c>
      <c r="W281" s="59">
        <f t="shared" si="75"/>
        <v>2.567881406884112</v>
      </c>
      <c r="X281" s="59">
        <f t="shared" si="76"/>
        <v>24.965513678039976</v>
      </c>
      <c r="Y281" s="60">
        <v>30</v>
      </c>
      <c r="Z281" s="58">
        <f t="shared" si="68"/>
        <v>16.071653841301867</v>
      </c>
      <c r="AA281" s="61">
        <f t="shared" si="77"/>
        <v>0.49574627987374109</v>
      </c>
      <c r="AB281" s="63">
        <f t="shared" si="69"/>
        <v>1.5699999999999998</v>
      </c>
      <c r="AC281" s="62">
        <f t="shared" si="70"/>
        <v>0.18</v>
      </c>
      <c r="AD281" s="57">
        <f t="shared" si="78"/>
        <v>4.9772516158124143</v>
      </c>
      <c r="AE281" s="58">
        <f t="shared" si="79"/>
        <v>0.57064031264091375</v>
      </c>
      <c r="AF281" s="58">
        <f t="shared" si="80"/>
        <v>25.67881406884112</v>
      </c>
    </row>
    <row r="282" spans="2:32" x14ac:dyDescent="0.35">
      <c r="B282" s="71">
        <v>44173</v>
      </c>
      <c r="C282" s="106">
        <v>2156</v>
      </c>
      <c r="D282" s="71" t="s">
        <v>932</v>
      </c>
      <c r="E282" s="71" t="s">
        <v>16</v>
      </c>
      <c r="F282" s="78" t="s">
        <v>999</v>
      </c>
      <c r="G282" s="106">
        <v>8</v>
      </c>
      <c r="H282" s="106" t="s">
        <v>952</v>
      </c>
      <c r="I282" s="71" t="s">
        <v>8</v>
      </c>
      <c r="K282" s="39">
        <v>1145</v>
      </c>
      <c r="L282" s="39">
        <v>374</v>
      </c>
      <c r="M282" s="39">
        <v>11.25</v>
      </c>
      <c r="N282" s="39">
        <v>101.37</v>
      </c>
      <c r="O282" s="39">
        <v>93.13</v>
      </c>
      <c r="P282" s="33">
        <f t="shared" si="81"/>
        <v>90.856635596981789</v>
      </c>
      <c r="Q282" s="262">
        <f t="shared" si="71"/>
        <v>8.1286376640031666</v>
      </c>
      <c r="R282" s="4">
        <v>0.04</v>
      </c>
      <c r="S282" s="4">
        <v>0</v>
      </c>
      <c r="T282" s="59">
        <f t="shared" si="72"/>
        <v>1.1408891060087935E-2</v>
      </c>
      <c r="U282" s="59">
        <f t="shared" si="73"/>
        <v>0.51340009770395711</v>
      </c>
      <c r="V282" s="59">
        <f t="shared" si="74"/>
        <v>0</v>
      </c>
      <c r="W282" s="59">
        <f t="shared" si="75"/>
        <v>0</v>
      </c>
      <c r="X282" s="59">
        <f t="shared" si="76"/>
        <v>0.51340009770395711</v>
      </c>
      <c r="Y282" s="60">
        <v>30</v>
      </c>
      <c r="Z282" s="58">
        <f t="shared" si="68"/>
        <v>9.1433644030182109</v>
      </c>
      <c r="AA282" s="61">
        <f t="shared" si="77"/>
        <v>0.45031753786028333</v>
      </c>
      <c r="AB282" s="63">
        <f t="shared" si="69"/>
        <v>0.04</v>
      </c>
      <c r="AC282" s="62">
        <f t="shared" si="70"/>
        <v>0</v>
      </c>
      <c r="AD282" s="57">
        <f t="shared" si="78"/>
        <v>0.11408891060087936</v>
      </c>
      <c r="AE282" s="58">
        <f t="shared" si="79"/>
        <v>0</v>
      </c>
      <c r="AF282" s="58">
        <f t="shared" si="80"/>
        <v>0</v>
      </c>
    </row>
    <row r="283" spans="2:32" x14ac:dyDescent="0.35">
      <c r="B283" s="71">
        <v>44173</v>
      </c>
      <c r="C283" s="106">
        <v>2157</v>
      </c>
      <c r="D283" s="71" t="s">
        <v>932</v>
      </c>
      <c r="E283" s="71" t="s">
        <v>16</v>
      </c>
      <c r="F283" s="78" t="s">
        <v>999</v>
      </c>
      <c r="G283" s="106">
        <v>8</v>
      </c>
      <c r="H283" s="106" t="s">
        <v>952</v>
      </c>
      <c r="I283" s="71" t="s">
        <v>12</v>
      </c>
      <c r="K283" s="39">
        <v>1146</v>
      </c>
      <c r="L283" s="39">
        <v>372</v>
      </c>
      <c r="M283" s="39">
        <v>11.27</v>
      </c>
      <c r="N283" s="39">
        <v>88.39</v>
      </c>
      <c r="O283" s="39">
        <v>77.08</v>
      </c>
      <c r="P283" s="33">
        <f t="shared" si="81"/>
        <v>85.334543568464724</v>
      </c>
      <c r="Q283" s="262">
        <f t="shared" si="71"/>
        <v>12.79556510917525</v>
      </c>
      <c r="R283" s="4">
        <v>0.03</v>
      </c>
      <c r="S283" s="4">
        <v>0.01</v>
      </c>
      <c r="T283" s="59">
        <f t="shared" si="72"/>
        <v>9.3045129919465137E-3</v>
      </c>
      <c r="U283" s="59">
        <f t="shared" si="73"/>
        <v>0.41870308463759309</v>
      </c>
      <c r="V283" s="59">
        <f t="shared" si="74"/>
        <v>3.1015043306488379E-3</v>
      </c>
      <c r="W283" s="59">
        <f t="shared" si="75"/>
        <v>0.13956769487919771</v>
      </c>
      <c r="X283" s="59">
        <f t="shared" si="76"/>
        <v>0.55827077951679083</v>
      </c>
      <c r="Y283" s="60">
        <v>30</v>
      </c>
      <c r="Z283" s="58">
        <f t="shared" si="68"/>
        <v>14.665456431535276</v>
      </c>
      <c r="AA283" s="61">
        <f t="shared" si="77"/>
        <v>0.4859291900926912</v>
      </c>
      <c r="AB283" s="63">
        <f t="shared" si="69"/>
        <v>0.03</v>
      </c>
      <c r="AC283" s="62">
        <f t="shared" si="70"/>
        <v>0.01</v>
      </c>
      <c r="AD283" s="57">
        <f t="shared" si="78"/>
        <v>9.3045129919465133E-2</v>
      </c>
      <c r="AE283" s="58">
        <f t="shared" si="79"/>
        <v>3.1015043306488379E-2</v>
      </c>
      <c r="AF283" s="58">
        <f t="shared" si="80"/>
        <v>1.3956769487919771</v>
      </c>
    </row>
    <row r="284" spans="2:32" x14ac:dyDescent="0.35">
      <c r="B284" s="71">
        <v>44173</v>
      </c>
      <c r="C284" s="106">
        <v>2158</v>
      </c>
      <c r="D284" s="71" t="s">
        <v>932</v>
      </c>
      <c r="E284" s="71" t="s">
        <v>16</v>
      </c>
      <c r="F284" s="78" t="s">
        <v>999</v>
      </c>
      <c r="G284" s="106">
        <v>8</v>
      </c>
      <c r="H284" s="106" t="s">
        <v>952</v>
      </c>
      <c r="I284" s="71" t="s">
        <v>11</v>
      </c>
      <c r="K284" s="39">
        <v>1147</v>
      </c>
      <c r="L284" s="39">
        <v>388</v>
      </c>
      <c r="M284" s="39">
        <v>10.92</v>
      </c>
      <c r="N284" s="39">
        <v>89.71</v>
      </c>
      <c r="O284" s="39">
        <v>77.16</v>
      </c>
      <c r="P284" s="33">
        <f t="shared" si="81"/>
        <v>84.071582688158401</v>
      </c>
      <c r="Q284" s="262">
        <f t="shared" si="71"/>
        <v>13.989521792442311</v>
      </c>
      <c r="R284" s="4">
        <v>0.08</v>
      </c>
      <c r="S284" s="4">
        <v>0.03</v>
      </c>
      <c r="T284" s="59">
        <f t="shared" si="72"/>
        <v>2.5304951690821257E-2</v>
      </c>
      <c r="U284" s="59">
        <f t="shared" si="73"/>
        <v>1.1387228260869566</v>
      </c>
      <c r="V284" s="59">
        <f t="shared" si="74"/>
        <v>9.4893568840579701E-3</v>
      </c>
      <c r="W284" s="59">
        <f t="shared" si="75"/>
        <v>0.42702105978260863</v>
      </c>
      <c r="X284" s="59">
        <f t="shared" si="76"/>
        <v>1.5657438858695651</v>
      </c>
      <c r="Y284" s="60">
        <v>30</v>
      </c>
      <c r="Z284" s="58">
        <f t="shared" si="68"/>
        <v>15.928417311841599</v>
      </c>
      <c r="AA284" s="61">
        <f t="shared" si="77"/>
        <v>0.49473128019323676</v>
      </c>
      <c r="AB284" s="63">
        <f t="shared" si="69"/>
        <v>0.08</v>
      </c>
      <c r="AC284" s="62">
        <f t="shared" si="70"/>
        <v>0.03</v>
      </c>
      <c r="AD284" s="57">
        <f t="shared" si="78"/>
        <v>0.25304951690821259</v>
      </c>
      <c r="AE284" s="58">
        <f t="shared" si="79"/>
        <v>9.4893568840579701E-2</v>
      </c>
      <c r="AF284" s="58">
        <f t="shared" si="80"/>
        <v>4.270210597826086</v>
      </c>
    </row>
    <row r="285" spans="2:32" x14ac:dyDescent="0.35">
      <c r="B285" s="71">
        <v>44173</v>
      </c>
      <c r="C285" s="106">
        <v>2159</v>
      </c>
      <c r="D285" s="71" t="s">
        <v>932</v>
      </c>
      <c r="E285" s="71" t="s">
        <v>16</v>
      </c>
      <c r="F285" s="78" t="s">
        <v>999</v>
      </c>
      <c r="G285" s="106">
        <v>8</v>
      </c>
      <c r="H285" s="106" t="s">
        <v>952</v>
      </c>
      <c r="I285" s="71" t="s">
        <v>10</v>
      </c>
      <c r="K285" s="39">
        <v>1148</v>
      </c>
      <c r="L285" s="39">
        <v>379</v>
      </c>
      <c r="M285" s="39">
        <v>11.24</v>
      </c>
      <c r="N285" s="39">
        <v>95.02</v>
      </c>
      <c r="O285" s="39">
        <v>81.13</v>
      </c>
      <c r="P285" s="33">
        <f t="shared" si="81"/>
        <v>83.420864168059197</v>
      </c>
      <c r="Q285" s="262">
        <f t="shared" si="71"/>
        <v>14.617975163123553</v>
      </c>
      <c r="R285" s="4">
        <v>3.19</v>
      </c>
      <c r="S285" s="4">
        <v>0.33</v>
      </c>
      <c r="T285" s="59">
        <f t="shared" si="72"/>
        <v>1.0193941908713693</v>
      </c>
      <c r="U285" s="59">
        <f t="shared" si="73"/>
        <v>45.872738589211615</v>
      </c>
      <c r="V285" s="59">
        <f t="shared" si="74"/>
        <v>0.105454571469452</v>
      </c>
      <c r="W285" s="59">
        <f t="shared" si="75"/>
        <v>4.7454557161253401</v>
      </c>
      <c r="X285" s="59">
        <f t="shared" si="76"/>
        <v>50.618194305336957</v>
      </c>
      <c r="Y285" s="60">
        <v>30</v>
      </c>
      <c r="Z285" s="58">
        <f t="shared" si="68"/>
        <v>16.579135831940803</v>
      </c>
      <c r="AA285" s="61">
        <f t="shared" si="77"/>
        <v>0.49937043926169694</v>
      </c>
      <c r="AB285" s="63">
        <f t="shared" si="69"/>
        <v>3.19</v>
      </c>
      <c r="AC285" s="62">
        <f t="shared" si="70"/>
        <v>0.33</v>
      </c>
      <c r="AD285" s="57">
        <f t="shared" si="78"/>
        <v>10.193941908713693</v>
      </c>
      <c r="AE285" s="58">
        <f t="shared" si="79"/>
        <v>1.0545457146945201</v>
      </c>
      <c r="AF285" s="58">
        <f t="shared" si="80"/>
        <v>47.454557161253405</v>
      </c>
    </row>
    <row r="286" spans="2:32" x14ac:dyDescent="0.35">
      <c r="B286" s="71">
        <v>44173</v>
      </c>
      <c r="C286" s="106">
        <v>2160</v>
      </c>
      <c r="D286" s="71" t="s">
        <v>932</v>
      </c>
      <c r="E286" s="71" t="s">
        <v>16</v>
      </c>
      <c r="F286" s="78" t="s">
        <v>999</v>
      </c>
      <c r="G286" s="106">
        <v>8</v>
      </c>
      <c r="H286" s="106" t="s">
        <v>990</v>
      </c>
      <c r="I286" s="71" t="s">
        <v>8</v>
      </c>
      <c r="K286" s="39">
        <v>1149</v>
      </c>
      <c r="L286" s="39">
        <v>375</v>
      </c>
      <c r="M286" s="39">
        <v>11.27</v>
      </c>
      <c r="N286" s="39">
        <v>89.47</v>
      </c>
      <c r="O286" s="39">
        <v>81.260000000000005</v>
      </c>
      <c r="P286" s="33">
        <f t="shared" si="81"/>
        <v>89.501278772378527</v>
      </c>
      <c r="Q286" s="262">
        <f t="shared" si="71"/>
        <v>9.1762601989493611</v>
      </c>
      <c r="R286" s="4">
        <v>0.05</v>
      </c>
      <c r="S286" s="4">
        <v>0.03</v>
      </c>
      <c r="T286" s="59">
        <f t="shared" si="72"/>
        <v>1.4552793256179454E-2</v>
      </c>
      <c r="U286" s="59">
        <f t="shared" si="73"/>
        <v>0.65487569652807542</v>
      </c>
      <c r="V286" s="59">
        <f t="shared" si="74"/>
        <v>8.7316759537076714E-3</v>
      </c>
      <c r="W286" s="59">
        <f t="shared" si="75"/>
        <v>0.39292541791684521</v>
      </c>
      <c r="X286" s="59">
        <f t="shared" si="76"/>
        <v>1.0478011144449206</v>
      </c>
      <c r="Y286" s="60">
        <v>30</v>
      </c>
      <c r="Z286" s="58">
        <f t="shared" si="68"/>
        <v>10.498721227621473</v>
      </c>
      <c r="AA286" s="61">
        <f t="shared" si="77"/>
        <v>0.4586512358908415</v>
      </c>
      <c r="AB286" s="63">
        <f t="shared" si="69"/>
        <v>0.05</v>
      </c>
      <c r="AC286" s="62">
        <f t="shared" si="70"/>
        <v>0.03</v>
      </c>
      <c r="AD286" s="57">
        <f t="shared" si="78"/>
        <v>0.14552793256179453</v>
      </c>
      <c r="AE286" s="58">
        <f t="shared" si="79"/>
        <v>8.731675953707671E-2</v>
      </c>
      <c r="AF286" s="58">
        <f t="shared" si="80"/>
        <v>3.9292541791684519</v>
      </c>
    </row>
    <row r="287" spans="2:32" x14ac:dyDescent="0.35">
      <c r="B287" s="71">
        <v>44173</v>
      </c>
      <c r="C287" s="106">
        <v>2161</v>
      </c>
      <c r="D287" s="71" t="s">
        <v>932</v>
      </c>
      <c r="E287" s="71" t="s">
        <v>16</v>
      </c>
      <c r="F287" s="78" t="s">
        <v>999</v>
      </c>
      <c r="G287" s="106">
        <v>8</v>
      </c>
      <c r="H287" s="106" t="s">
        <v>990</v>
      </c>
      <c r="I287" s="71" t="s">
        <v>12</v>
      </c>
      <c r="K287" s="39">
        <v>1150</v>
      </c>
      <c r="L287" s="39">
        <v>366</v>
      </c>
      <c r="M287" s="39">
        <v>11.29</v>
      </c>
      <c r="N287" s="39">
        <v>92.78</v>
      </c>
      <c r="O287" s="39">
        <v>80.67</v>
      </c>
      <c r="P287" s="33">
        <f t="shared" si="81"/>
        <v>85.139280893361132</v>
      </c>
      <c r="Q287" s="262">
        <f t="shared" si="71"/>
        <v>13.052381978874758</v>
      </c>
      <c r="R287" s="4">
        <v>7.0000000000000007E-2</v>
      </c>
      <c r="S287" s="4">
        <v>0.05</v>
      </c>
      <c r="T287" s="59">
        <f t="shared" si="72"/>
        <v>2.1776376477371007E-2</v>
      </c>
      <c r="U287" s="59">
        <f t="shared" si="73"/>
        <v>0.9799369414816953</v>
      </c>
      <c r="V287" s="59">
        <f t="shared" si="74"/>
        <v>1.5554554626693575E-2</v>
      </c>
      <c r="W287" s="59">
        <f t="shared" si="75"/>
        <v>0.6999549582012109</v>
      </c>
      <c r="X287" s="59">
        <f t="shared" si="76"/>
        <v>1.6798918996829062</v>
      </c>
      <c r="Y287" s="60">
        <v>30</v>
      </c>
      <c r="Z287" s="58">
        <f t="shared" si="68"/>
        <v>14.860719106638868</v>
      </c>
      <c r="AA287" s="61">
        <f t="shared" si="77"/>
        <v>0.48727298933410218</v>
      </c>
      <c r="AB287" s="63">
        <f t="shared" si="69"/>
        <v>7.0000000000000007E-2</v>
      </c>
      <c r="AC287" s="62">
        <f t="shared" si="70"/>
        <v>0.05</v>
      </c>
      <c r="AD287" s="57">
        <f t="shared" si="78"/>
        <v>0.21776376477371007</v>
      </c>
      <c r="AE287" s="58">
        <f t="shared" si="79"/>
        <v>0.15554554626693576</v>
      </c>
      <c r="AF287" s="58">
        <f t="shared" si="80"/>
        <v>6.9995495820121088</v>
      </c>
    </row>
    <row r="288" spans="2:32" x14ac:dyDescent="0.35">
      <c r="B288" s="71">
        <v>44173</v>
      </c>
      <c r="C288" s="106">
        <v>2162</v>
      </c>
      <c r="D288" s="71" t="s">
        <v>932</v>
      </c>
      <c r="E288" s="71" t="s">
        <v>16</v>
      </c>
      <c r="F288" s="78" t="s">
        <v>999</v>
      </c>
      <c r="G288" s="106">
        <v>8</v>
      </c>
      <c r="H288" s="106" t="s">
        <v>990</v>
      </c>
      <c r="I288" s="71" t="s">
        <v>11</v>
      </c>
      <c r="K288" s="39">
        <v>1151</v>
      </c>
      <c r="L288" s="39">
        <v>369</v>
      </c>
      <c r="M288" s="39">
        <v>11.22</v>
      </c>
      <c r="N288" s="39">
        <v>98.7</v>
      </c>
      <c r="O288" s="39">
        <v>86.78</v>
      </c>
      <c r="P288" s="33">
        <f t="shared" si="81"/>
        <v>86.374028349336982</v>
      </c>
      <c r="Q288" s="262">
        <f t="shared" si="71"/>
        <v>12.077001013171227</v>
      </c>
      <c r="R288" s="4">
        <v>0.09</v>
      </c>
      <c r="S288" s="4">
        <v>0.04</v>
      </c>
      <c r="T288" s="59">
        <f t="shared" si="72"/>
        <v>2.7469295923769194E-2</v>
      </c>
      <c r="U288" s="59">
        <f t="shared" si="73"/>
        <v>1.2361183165696137</v>
      </c>
      <c r="V288" s="59">
        <f t="shared" si="74"/>
        <v>1.2208575966119642E-2</v>
      </c>
      <c r="W288" s="59">
        <f t="shared" si="75"/>
        <v>0.54938591847538387</v>
      </c>
      <c r="X288" s="59">
        <f t="shared" si="76"/>
        <v>1.7855042350449977</v>
      </c>
      <c r="Y288" s="60">
        <v>30</v>
      </c>
      <c r="Z288" s="58">
        <f t="shared" si="68"/>
        <v>13.625971650663018</v>
      </c>
      <c r="AA288" s="61">
        <f t="shared" si="77"/>
        <v>0.47887771307570143</v>
      </c>
      <c r="AB288" s="63">
        <f t="shared" si="69"/>
        <v>0.09</v>
      </c>
      <c r="AC288" s="62">
        <f t="shared" si="70"/>
        <v>0.04</v>
      </c>
      <c r="AD288" s="57">
        <f t="shared" si="78"/>
        <v>0.27469295923769194</v>
      </c>
      <c r="AE288" s="58">
        <f t="shared" si="79"/>
        <v>0.12208575966119642</v>
      </c>
      <c r="AF288" s="58">
        <f t="shared" si="80"/>
        <v>5.4938591847538385</v>
      </c>
    </row>
    <row r="289" spans="2:32" x14ac:dyDescent="0.35">
      <c r="B289" s="71">
        <v>44173</v>
      </c>
      <c r="C289" s="106">
        <v>2163</v>
      </c>
      <c r="D289" s="71" t="s">
        <v>932</v>
      </c>
      <c r="E289" s="71" t="s">
        <v>16</v>
      </c>
      <c r="F289" s="78" t="s">
        <v>999</v>
      </c>
      <c r="G289" s="106">
        <v>8</v>
      </c>
      <c r="H289" s="106" t="s">
        <v>990</v>
      </c>
      <c r="I289" s="71" t="s">
        <v>10</v>
      </c>
      <c r="K289" s="39">
        <v>1152</v>
      </c>
      <c r="L289" s="39">
        <v>389</v>
      </c>
      <c r="M289" s="39">
        <v>11</v>
      </c>
      <c r="N289" s="39">
        <v>97.65</v>
      </c>
      <c r="O289" s="39">
        <v>83.88</v>
      </c>
      <c r="P289" s="33">
        <f t="shared" si="81"/>
        <v>84.108482400461625</v>
      </c>
      <c r="Q289" s="262">
        <f t="shared" si="71"/>
        <v>14.101382488479272</v>
      </c>
      <c r="R289" s="4">
        <v>1.2</v>
      </c>
      <c r="S289" s="4">
        <v>0.12</v>
      </c>
      <c r="T289" s="59">
        <f t="shared" si="72"/>
        <v>0.37935510428100988</v>
      </c>
      <c r="U289" s="59">
        <f t="shared" si="73"/>
        <v>17.070979692645444</v>
      </c>
      <c r="V289" s="59">
        <f t="shared" si="74"/>
        <v>3.7935510428100991E-2</v>
      </c>
      <c r="W289" s="59">
        <f t="shared" si="75"/>
        <v>1.7070979692645445</v>
      </c>
      <c r="X289" s="59">
        <f t="shared" si="76"/>
        <v>18.77807766190999</v>
      </c>
      <c r="Y289" s="60">
        <v>30</v>
      </c>
      <c r="Z289" s="58">
        <f t="shared" si="68"/>
        <v>15.891517599538375</v>
      </c>
      <c r="AA289" s="61">
        <f t="shared" si="77"/>
        <v>0.49447036223929747</v>
      </c>
      <c r="AB289" s="63">
        <f t="shared" si="69"/>
        <v>1.2</v>
      </c>
      <c r="AC289" s="62">
        <f t="shared" si="70"/>
        <v>0.12</v>
      </c>
      <c r="AD289" s="57">
        <f t="shared" si="78"/>
        <v>3.7935510428100989</v>
      </c>
      <c r="AE289" s="58">
        <f t="shared" si="79"/>
        <v>0.37935510428100994</v>
      </c>
      <c r="AF289" s="58">
        <f t="shared" si="80"/>
        <v>17.070979692645444</v>
      </c>
    </row>
  </sheetData>
  <autoFilter ref="B1:AF1" xr:uid="{0AA32F96-C6D1-4C9D-B244-BADA2A64EF72}"/>
  <mergeCells count="1">
    <mergeCell ref="R179:S179"/>
  </mergeCells>
  <conditionalFormatting sqref="P2:P289">
    <cfRule type="cellIs" dxfId="12" priority="8" operator="greaterThan">
      <formula>99</formula>
    </cfRule>
  </conditionalFormatting>
  <conditionalFormatting sqref="Y2:Y28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28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:X28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28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28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289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289">
    <cfRule type="cellIs" dxfId="11" priority="1" operator="greaterThan">
      <formula>99</formula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FB913-BE49-4E8D-8211-715EF46757CC}">
  <sheetPr>
    <tabColor rgb="FFFFFF00"/>
  </sheetPr>
  <dimension ref="B1:AE289"/>
  <sheetViews>
    <sheetView zoomScale="70" zoomScaleNormal="70" workbookViewId="0">
      <selection activeCell="Q1" sqref="Q1:Q1048576"/>
    </sheetView>
  </sheetViews>
  <sheetFormatPr baseColWidth="10" defaultColWidth="10.90625" defaultRowHeight="14.5" x14ac:dyDescent="0.35"/>
  <cols>
    <col min="1" max="16" width="10.90625" style="4"/>
    <col min="17" max="17" width="10.90625" style="200"/>
    <col min="18" max="16384" width="10.90625" style="4"/>
  </cols>
  <sheetData>
    <row r="1" spans="2:31" ht="94.5" thickBot="1" x14ac:dyDescent="0.4">
      <c r="B1" s="73" t="s">
        <v>7</v>
      </c>
      <c r="C1" s="73" t="s">
        <v>953</v>
      </c>
      <c r="D1" s="73" t="s">
        <v>889</v>
      </c>
      <c r="E1" s="73" t="s">
        <v>887</v>
      </c>
      <c r="F1" s="73" t="s">
        <v>888</v>
      </c>
      <c r="G1" s="73" t="s">
        <v>1001</v>
      </c>
      <c r="H1" s="73" t="s">
        <v>988</v>
      </c>
      <c r="I1" s="74" t="s">
        <v>5</v>
      </c>
      <c r="J1" s="74" t="s">
        <v>1018</v>
      </c>
      <c r="K1" s="75" t="s">
        <v>989</v>
      </c>
      <c r="L1" s="98" t="s">
        <v>3</v>
      </c>
      <c r="M1" s="98" t="s">
        <v>2</v>
      </c>
      <c r="N1" s="98" t="s">
        <v>1</v>
      </c>
      <c r="O1" s="99" t="s">
        <v>0</v>
      </c>
      <c r="P1" s="100" t="s">
        <v>9</v>
      </c>
      <c r="Q1" s="8" t="s">
        <v>2302</v>
      </c>
      <c r="R1" s="101" t="s">
        <v>1002</v>
      </c>
      <c r="S1" s="102" t="s">
        <v>1003</v>
      </c>
      <c r="T1" s="50" t="s">
        <v>939</v>
      </c>
      <c r="U1" s="51" t="s">
        <v>940</v>
      </c>
      <c r="V1" s="52" t="s">
        <v>941</v>
      </c>
      <c r="W1" s="53" t="s">
        <v>942</v>
      </c>
      <c r="X1" s="54" t="s">
        <v>943</v>
      </c>
      <c r="Y1" s="55" t="s">
        <v>944</v>
      </c>
      <c r="Z1" s="56" t="s">
        <v>945</v>
      </c>
      <c r="AA1" s="55" t="s">
        <v>946</v>
      </c>
      <c r="AB1" s="50" t="s">
        <v>947</v>
      </c>
      <c r="AC1" s="52" t="s">
        <v>948</v>
      </c>
      <c r="AD1" s="50" t="s">
        <v>949</v>
      </c>
      <c r="AE1" s="52" t="s">
        <v>950</v>
      </c>
    </row>
    <row r="2" spans="2:31" x14ac:dyDescent="0.35">
      <c r="B2" s="71">
        <v>44161</v>
      </c>
      <c r="C2" s="106">
        <v>2019</v>
      </c>
      <c r="D2" s="71" t="s">
        <v>14</v>
      </c>
      <c r="E2" s="71" t="s">
        <v>13</v>
      </c>
      <c r="F2" s="78" t="s">
        <v>1000</v>
      </c>
      <c r="G2" s="106">
        <v>9</v>
      </c>
      <c r="H2" s="71" t="s">
        <v>990</v>
      </c>
      <c r="I2" s="39" t="s">
        <v>8</v>
      </c>
      <c r="J2" s="39"/>
      <c r="K2" s="39" t="s">
        <v>1977</v>
      </c>
      <c r="L2" s="39">
        <v>65</v>
      </c>
      <c r="M2" s="39">
        <v>11</v>
      </c>
      <c r="N2" s="39">
        <v>86.61</v>
      </c>
      <c r="O2" s="39">
        <v>79.349999999999994</v>
      </c>
      <c r="P2" s="33">
        <f t="shared" ref="P2:P33" si="0">100/(N2-M2)*(O2-M2)</f>
        <v>90.398095490014541</v>
      </c>
      <c r="Q2" s="262">
        <f>(N2-O2)/N2*100</f>
        <v>8.3824038794596536</v>
      </c>
      <c r="R2" s="177">
        <v>0.25</v>
      </c>
      <c r="S2" s="177">
        <v>0.09</v>
      </c>
      <c r="T2" s="59">
        <f>AB2*((250+(100*Z2/100))/1000)*(100/(100-(100*Z2/100)))</f>
        <v>7.1794074615947334E-2</v>
      </c>
      <c r="U2" s="59">
        <f t="shared" ref="U2" si="1">IF(Z2="","",T2*(Y2/10*15))</f>
        <v>3.23073335771763</v>
      </c>
      <c r="V2" s="59">
        <f t="shared" ref="V2" si="2">AC2*((250+(100*Z2/100))/1000)*(100/(100-(100*Z2/100)))</f>
        <v>2.5845866861741038E-2</v>
      </c>
      <c r="W2" s="59">
        <f t="shared" ref="W2" si="3">IF(Z2="","",V2*(Y2/10*15))</f>
        <v>1.1630640087783468</v>
      </c>
      <c r="X2" s="59">
        <f t="shared" ref="X2" si="4">IF(AB2="","",U2+W2)</f>
        <v>4.3937973664959769</v>
      </c>
      <c r="Y2" s="60">
        <v>30</v>
      </c>
      <c r="Z2" s="58">
        <f t="shared" ref="Z2" si="5">100-P2</f>
        <v>9.6019045099854594</v>
      </c>
      <c r="AA2" s="61">
        <f t="shared" ref="AA2" si="6">IF(Z2="","",((400+Z2)/1000)*(100/(100-Z2)))</f>
        <v>0.45310899780541336</v>
      </c>
      <c r="AB2" s="63">
        <f t="shared" ref="AB2" si="7">R2</f>
        <v>0.25</v>
      </c>
      <c r="AC2" s="62">
        <f t="shared" ref="AC2" si="8">S2</f>
        <v>0.09</v>
      </c>
      <c r="AD2" s="57">
        <f t="shared" ref="AD2" si="9">T2*10</f>
        <v>0.71794074615947334</v>
      </c>
      <c r="AE2" s="58">
        <f t="shared" ref="AE2" si="10">V2*10</f>
        <v>0.2584586686174104</v>
      </c>
    </row>
    <row r="3" spans="2:31" x14ac:dyDescent="0.35">
      <c r="B3" s="71">
        <v>44161</v>
      </c>
      <c r="C3" s="106">
        <v>2019</v>
      </c>
      <c r="D3" s="71" t="s">
        <v>14</v>
      </c>
      <c r="E3" s="71" t="s">
        <v>13</v>
      </c>
      <c r="F3" s="78" t="s">
        <v>1000</v>
      </c>
      <c r="G3" s="106">
        <v>9</v>
      </c>
      <c r="H3" s="71" t="s">
        <v>990</v>
      </c>
      <c r="I3" s="39" t="s">
        <v>12</v>
      </c>
      <c r="J3" s="39"/>
      <c r="K3" s="39" t="s">
        <v>1978</v>
      </c>
      <c r="L3" s="39">
        <v>61</v>
      </c>
      <c r="M3" s="39">
        <v>11</v>
      </c>
      <c r="N3" s="39">
        <v>88.36</v>
      </c>
      <c r="O3" s="39">
        <v>81.75</v>
      </c>
      <c r="P3" s="33">
        <f t="shared" si="0"/>
        <v>91.455532574974143</v>
      </c>
      <c r="Q3" s="262">
        <f t="shared" ref="Q3:Q66" si="11">(N3-O3)/N3*100</f>
        <v>7.4807605251244897</v>
      </c>
      <c r="R3" s="177">
        <v>7.0000000000000007E-2</v>
      </c>
      <c r="S3" s="177">
        <v>0.05</v>
      </c>
      <c r="T3" s="59">
        <f t="shared" ref="T3:T67" si="12">AB3*((250+(100*Z3/100))/1000)*(100/(100-(100*Z3/100)))</f>
        <v>1.9788975265017668E-2</v>
      </c>
      <c r="U3" s="59">
        <f t="shared" ref="U3:U67" si="13">IF(Z3="","",T3*(Y3/10*15))</f>
        <v>0.89050388692579507</v>
      </c>
      <c r="V3" s="59">
        <f t="shared" ref="V3:V67" si="14">AC3*((250+(100*Z3/100))/1000)*(100/(100-(100*Z3/100)))</f>
        <v>1.4134982332155478E-2</v>
      </c>
      <c r="W3" s="59">
        <f t="shared" ref="W3:W67" si="15">IF(Z3="","",V3*(Y3/10*15))</f>
        <v>0.63607420494699651</v>
      </c>
      <c r="X3" s="59">
        <f t="shared" ref="X3:X67" si="16">IF(AB3="","",U3+W3)</f>
        <v>1.5265780918727916</v>
      </c>
      <c r="Y3" s="60">
        <v>30</v>
      </c>
      <c r="Z3" s="58">
        <f t="shared" ref="Z3:Z67" si="17">100-P3</f>
        <v>8.5444674250258572</v>
      </c>
      <c r="AA3" s="61">
        <f t="shared" ref="AA3:AA67" si="18">IF(Z3="","",((400+Z3)/1000)*(100/(100-Z3)))</f>
        <v>0.44671378091872793</v>
      </c>
      <c r="AB3" s="63">
        <f t="shared" ref="AB3:AB66" si="19">R3</f>
        <v>7.0000000000000007E-2</v>
      </c>
      <c r="AC3" s="62">
        <f t="shared" ref="AC3:AC66" si="20">S3</f>
        <v>0.05</v>
      </c>
      <c r="AD3" s="57">
        <f t="shared" ref="AD3:AD67" si="21">T3*10</f>
        <v>0.19788975265017666</v>
      </c>
      <c r="AE3" s="58">
        <f t="shared" ref="AE3:AE67" si="22">V3*10</f>
        <v>0.14134982332155477</v>
      </c>
    </row>
    <row r="4" spans="2:31" x14ac:dyDescent="0.35">
      <c r="B4" s="71">
        <v>44161</v>
      </c>
      <c r="C4" s="106">
        <v>2019</v>
      </c>
      <c r="D4" s="71" t="s">
        <v>14</v>
      </c>
      <c r="E4" s="71" t="s">
        <v>13</v>
      </c>
      <c r="F4" s="78" t="s">
        <v>1000</v>
      </c>
      <c r="G4" s="106">
        <v>9</v>
      </c>
      <c r="H4" s="71" t="s">
        <v>990</v>
      </c>
      <c r="I4" s="39" t="s">
        <v>11</v>
      </c>
      <c r="J4" s="39"/>
      <c r="K4" s="39" t="s">
        <v>1979</v>
      </c>
      <c r="L4" s="39">
        <v>74</v>
      </c>
      <c r="M4" s="39">
        <v>11</v>
      </c>
      <c r="N4" s="39">
        <v>89.79</v>
      </c>
      <c r="O4" s="39">
        <v>82.48</v>
      </c>
      <c r="P4" s="33">
        <f t="shared" si="0"/>
        <v>90.72217286457672</v>
      </c>
      <c r="Q4" s="262">
        <f t="shared" si="11"/>
        <v>8.141218398485357</v>
      </c>
      <c r="R4" s="177">
        <v>0.19</v>
      </c>
      <c r="S4" s="177">
        <v>0.16</v>
      </c>
      <c r="T4" s="59">
        <f t="shared" si="12"/>
        <v>5.4300713486289877E-2</v>
      </c>
      <c r="U4" s="59">
        <f t="shared" si="13"/>
        <v>2.4435321068830445</v>
      </c>
      <c r="V4" s="59">
        <f t="shared" si="14"/>
        <v>4.5726916620033572E-2</v>
      </c>
      <c r="W4" s="59">
        <f t="shared" si="15"/>
        <v>2.0577112479015107</v>
      </c>
      <c r="X4" s="59">
        <f t="shared" si="16"/>
        <v>4.5012433547845552</v>
      </c>
      <c r="Y4" s="60">
        <v>30</v>
      </c>
      <c r="Z4" s="58">
        <f t="shared" si="17"/>
        <v>9.27782713542328</v>
      </c>
      <c r="AA4" s="61">
        <f t="shared" si="18"/>
        <v>0.45113318410744269</v>
      </c>
      <c r="AB4" s="63">
        <f t="shared" si="19"/>
        <v>0.19</v>
      </c>
      <c r="AC4" s="62">
        <f t="shared" si="20"/>
        <v>0.16</v>
      </c>
      <c r="AD4" s="57">
        <f t="shared" si="21"/>
        <v>0.54300713486289875</v>
      </c>
      <c r="AE4" s="58">
        <f t="shared" si="22"/>
        <v>0.45726916620033575</v>
      </c>
    </row>
    <row r="5" spans="2:31" x14ac:dyDescent="0.35">
      <c r="B5" s="71">
        <v>44161</v>
      </c>
      <c r="C5" s="106">
        <v>2019</v>
      </c>
      <c r="D5" s="71" t="s">
        <v>14</v>
      </c>
      <c r="E5" s="71" t="s">
        <v>13</v>
      </c>
      <c r="F5" s="78" t="s">
        <v>1000</v>
      </c>
      <c r="G5" s="106">
        <v>9</v>
      </c>
      <c r="H5" s="71" t="s">
        <v>990</v>
      </c>
      <c r="I5" s="39" t="s">
        <v>10</v>
      </c>
      <c r="J5" s="39"/>
      <c r="K5" s="39" t="s">
        <v>1980</v>
      </c>
      <c r="L5" s="39">
        <v>77</v>
      </c>
      <c r="M5" s="39">
        <v>11</v>
      </c>
      <c r="N5" s="39">
        <v>65.41</v>
      </c>
      <c r="O5" s="39">
        <v>58.01</v>
      </c>
      <c r="P5" s="33">
        <f t="shared" si="0"/>
        <v>86.39955890461313</v>
      </c>
      <c r="Q5" s="262">
        <f t="shared" si="11"/>
        <v>11.313254853997858</v>
      </c>
      <c r="R5" s="177">
        <v>0.54</v>
      </c>
      <c r="S5" s="177">
        <v>0.36</v>
      </c>
      <c r="T5" s="59">
        <f t="shared" si="12"/>
        <v>0.16475111678366305</v>
      </c>
      <c r="U5" s="59">
        <f t="shared" si="13"/>
        <v>7.413800255264837</v>
      </c>
      <c r="V5" s="59">
        <f t="shared" si="14"/>
        <v>0.10983407785577536</v>
      </c>
      <c r="W5" s="59">
        <f t="shared" si="15"/>
        <v>4.9425335035098907</v>
      </c>
      <c r="X5" s="59">
        <f t="shared" si="16"/>
        <v>12.356333758774728</v>
      </c>
      <c r="Y5" s="60">
        <v>30</v>
      </c>
      <c r="Z5" s="58">
        <f t="shared" si="17"/>
        <v>13.60044109538687</v>
      </c>
      <c r="AA5" s="61">
        <f t="shared" si="18"/>
        <v>0.47870665815783875</v>
      </c>
      <c r="AB5" s="63">
        <f t="shared" si="19"/>
        <v>0.54</v>
      </c>
      <c r="AC5" s="62">
        <f t="shared" si="20"/>
        <v>0.36</v>
      </c>
      <c r="AD5" s="57">
        <f t="shared" si="21"/>
        <v>1.6475111678366305</v>
      </c>
      <c r="AE5" s="58">
        <f t="shared" si="22"/>
        <v>1.0983407785577535</v>
      </c>
    </row>
    <row r="6" spans="2:31" x14ac:dyDescent="0.35">
      <c r="B6" s="71">
        <v>44161</v>
      </c>
      <c r="C6" s="106">
        <v>2019</v>
      </c>
      <c r="D6" s="71" t="s">
        <v>14</v>
      </c>
      <c r="E6" s="71" t="s">
        <v>13</v>
      </c>
      <c r="F6" s="78" t="s">
        <v>1000</v>
      </c>
      <c r="G6" s="106">
        <v>9</v>
      </c>
      <c r="H6" s="71" t="s">
        <v>952</v>
      </c>
      <c r="I6" s="39" t="s">
        <v>8</v>
      </c>
      <c r="J6" s="39"/>
      <c r="K6" s="39" t="s">
        <v>1981</v>
      </c>
      <c r="L6" s="39">
        <v>83</v>
      </c>
      <c r="M6" s="39">
        <v>11</v>
      </c>
      <c r="N6" s="39">
        <v>103.46</v>
      </c>
      <c r="O6" s="39">
        <v>95.64</v>
      </c>
      <c r="P6" s="33">
        <f t="shared" si="0"/>
        <v>91.542288557213936</v>
      </c>
      <c r="Q6" s="262">
        <f t="shared" si="11"/>
        <v>7.5584767059733178</v>
      </c>
      <c r="R6" s="177">
        <v>0.28000000000000003</v>
      </c>
      <c r="S6" s="177">
        <v>0.08</v>
      </c>
      <c r="T6" s="59">
        <f t="shared" si="12"/>
        <v>7.9054347826086932E-2</v>
      </c>
      <c r="U6" s="59">
        <f t="shared" si="13"/>
        <v>3.5574456521739117</v>
      </c>
      <c r="V6" s="59">
        <f t="shared" si="14"/>
        <v>2.2586956521739122E-2</v>
      </c>
      <c r="W6" s="59">
        <f t="shared" si="15"/>
        <v>1.0164130434782606</v>
      </c>
      <c r="X6" s="59">
        <f t="shared" si="16"/>
        <v>4.5738586956521718</v>
      </c>
      <c r="Y6" s="60">
        <v>30</v>
      </c>
      <c r="Z6" s="58">
        <f t="shared" si="17"/>
        <v>8.4577114427860636</v>
      </c>
      <c r="AA6" s="61">
        <f t="shared" si="18"/>
        <v>0.44619565217391294</v>
      </c>
      <c r="AB6" s="63">
        <f t="shared" si="19"/>
        <v>0.28000000000000003</v>
      </c>
      <c r="AC6" s="62">
        <f t="shared" si="20"/>
        <v>0.08</v>
      </c>
      <c r="AD6" s="57">
        <f t="shared" si="21"/>
        <v>0.79054347826086935</v>
      </c>
      <c r="AE6" s="58">
        <f t="shared" si="22"/>
        <v>0.22586956521739121</v>
      </c>
    </row>
    <row r="7" spans="2:31" x14ac:dyDescent="0.35">
      <c r="B7" s="71">
        <v>44161</v>
      </c>
      <c r="C7" s="106">
        <v>2019</v>
      </c>
      <c r="D7" s="71" t="s">
        <v>14</v>
      </c>
      <c r="E7" s="71" t="s">
        <v>13</v>
      </c>
      <c r="F7" s="78" t="s">
        <v>1000</v>
      </c>
      <c r="G7" s="106">
        <v>9</v>
      </c>
      <c r="H7" s="71" t="s">
        <v>952</v>
      </c>
      <c r="I7" s="39" t="s">
        <v>12</v>
      </c>
      <c r="J7" s="39"/>
      <c r="K7" s="39" t="s">
        <v>1982</v>
      </c>
      <c r="L7" s="39">
        <v>381</v>
      </c>
      <c r="M7" s="39">
        <v>11</v>
      </c>
      <c r="N7" s="39">
        <v>94.9</v>
      </c>
      <c r="O7" s="39">
        <v>88.11</v>
      </c>
      <c r="P7" s="33">
        <f t="shared" si="0"/>
        <v>91.907032181168049</v>
      </c>
      <c r="Q7" s="262">
        <f t="shared" si="11"/>
        <v>7.1548998946259283</v>
      </c>
      <c r="R7" s="177">
        <v>0.02</v>
      </c>
      <c r="S7" s="177">
        <v>0.05</v>
      </c>
      <c r="T7" s="59">
        <f t="shared" si="12"/>
        <v>5.6163921670341083E-3</v>
      </c>
      <c r="U7" s="59">
        <f t="shared" si="13"/>
        <v>0.25273764751653488</v>
      </c>
      <c r="V7" s="59">
        <f t="shared" si="14"/>
        <v>1.404098041758527E-2</v>
      </c>
      <c r="W7" s="59">
        <f t="shared" si="15"/>
        <v>0.63184411879133717</v>
      </c>
      <c r="X7" s="59">
        <f t="shared" si="16"/>
        <v>0.88458176630787211</v>
      </c>
      <c r="Y7" s="60">
        <v>30</v>
      </c>
      <c r="Z7" s="58">
        <f t="shared" si="17"/>
        <v>8.0929678188319514</v>
      </c>
      <c r="AA7" s="61">
        <f t="shared" si="18"/>
        <v>0.44402801193100766</v>
      </c>
      <c r="AB7" s="63">
        <f t="shared" si="19"/>
        <v>0.02</v>
      </c>
      <c r="AC7" s="62">
        <f t="shared" si="20"/>
        <v>0.05</v>
      </c>
      <c r="AD7" s="57">
        <f t="shared" si="21"/>
        <v>5.616392167034108E-2</v>
      </c>
      <c r="AE7" s="58">
        <f t="shared" si="22"/>
        <v>0.14040980417585269</v>
      </c>
    </row>
    <row r="8" spans="2:31" x14ac:dyDescent="0.35">
      <c r="B8" s="71">
        <v>44161</v>
      </c>
      <c r="C8" s="106">
        <v>2019</v>
      </c>
      <c r="D8" s="71" t="s">
        <v>14</v>
      </c>
      <c r="E8" s="71" t="s">
        <v>13</v>
      </c>
      <c r="F8" s="78" t="s">
        <v>1000</v>
      </c>
      <c r="G8" s="106">
        <v>9</v>
      </c>
      <c r="H8" s="71" t="s">
        <v>952</v>
      </c>
      <c r="I8" s="39" t="s">
        <v>11</v>
      </c>
      <c r="J8" s="39"/>
      <c r="K8" s="39" t="s">
        <v>1983</v>
      </c>
      <c r="L8" s="39">
        <v>390</v>
      </c>
      <c r="M8" s="39">
        <v>11</v>
      </c>
      <c r="N8" s="39">
        <v>87.74</v>
      </c>
      <c r="O8" s="39">
        <v>80.27</v>
      </c>
      <c r="P8" s="33">
        <f t="shared" si="0"/>
        <v>90.265832681782655</v>
      </c>
      <c r="Q8" s="262">
        <f t="shared" si="11"/>
        <v>8.5137907453840889</v>
      </c>
      <c r="R8" s="177">
        <v>0.09</v>
      </c>
      <c r="S8" s="177">
        <v>0.16</v>
      </c>
      <c r="T8" s="59">
        <f t="shared" si="12"/>
        <v>2.5896925075790379E-2</v>
      </c>
      <c r="U8" s="59">
        <f t="shared" si="13"/>
        <v>1.165361628410567</v>
      </c>
      <c r="V8" s="59">
        <f t="shared" si="14"/>
        <v>4.6038977912516231E-2</v>
      </c>
      <c r="W8" s="59">
        <f t="shared" si="15"/>
        <v>2.0717540060632302</v>
      </c>
      <c r="X8" s="59">
        <f t="shared" si="16"/>
        <v>3.2371156344737972</v>
      </c>
      <c r="Y8" s="60">
        <v>30</v>
      </c>
      <c r="Z8" s="58">
        <f t="shared" si="17"/>
        <v>9.7341673182173452</v>
      </c>
      <c r="AA8" s="61">
        <f t="shared" si="18"/>
        <v>0.45391944564746634</v>
      </c>
      <c r="AB8" s="63">
        <f t="shared" si="19"/>
        <v>0.09</v>
      </c>
      <c r="AC8" s="62">
        <f t="shared" si="20"/>
        <v>0.16</v>
      </c>
      <c r="AD8" s="57">
        <f t="shared" si="21"/>
        <v>0.25896925075790378</v>
      </c>
      <c r="AE8" s="58">
        <f t="shared" si="22"/>
        <v>0.46038977912516232</v>
      </c>
    </row>
    <row r="9" spans="2:31" x14ac:dyDescent="0.35">
      <c r="B9" s="71">
        <v>44161</v>
      </c>
      <c r="C9" s="106">
        <v>2019</v>
      </c>
      <c r="D9" s="71" t="s">
        <v>14</v>
      </c>
      <c r="E9" s="71" t="s">
        <v>13</v>
      </c>
      <c r="F9" s="78" t="s">
        <v>1000</v>
      </c>
      <c r="G9" s="106">
        <v>9</v>
      </c>
      <c r="H9" s="71" t="s">
        <v>952</v>
      </c>
      <c r="I9" s="39" t="s">
        <v>10</v>
      </c>
      <c r="J9" s="39"/>
      <c r="K9" s="39" t="s">
        <v>1984</v>
      </c>
      <c r="L9" s="39">
        <v>379</v>
      </c>
      <c r="M9" s="39">
        <v>11</v>
      </c>
      <c r="N9" s="39">
        <v>74.75</v>
      </c>
      <c r="O9" s="39">
        <v>66.95</v>
      </c>
      <c r="P9" s="33">
        <f t="shared" si="0"/>
        <v>87.764705882352942</v>
      </c>
      <c r="Q9" s="262">
        <f t="shared" si="11"/>
        <v>10.434782608695649</v>
      </c>
      <c r="R9" s="177">
        <v>0.28999999999999998</v>
      </c>
      <c r="S9" s="177">
        <v>0.2</v>
      </c>
      <c r="T9" s="59">
        <f t="shared" si="12"/>
        <v>8.6650134048257374E-2</v>
      </c>
      <c r="U9" s="59">
        <f t="shared" si="13"/>
        <v>3.8992560321715817</v>
      </c>
      <c r="V9" s="59">
        <f t="shared" si="14"/>
        <v>5.975871313672923E-2</v>
      </c>
      <c r="W9" s="59">
        <f t="shared" si="15"/>
        <v>2.6891420911528154</v>
      </c>
      <c r="X9" s="59">
        <f t="shared" si="16"/>
        <v>6.5883981233243976</v>
      </c>
      <c r="Y9" s="60">
        <v>30</v>
      </c>
      <c r="Z9" s="58">
        <f t="shared" si="17"/>
        <v>12.235294117647058</v>
      </c>
      <c r="AA9" s="61">
        <f t="shared" si="18"/>
        <v>0.46970509383378023</v>
      </c>
      <c r="AB9" s="63">
        <f t="shared" si="19"/>
        <v>0.28999999999999998</v>
      </c>
      <c r="AC9" s="62">
        <f t="shared" si="20"/>
        <v>0.2</v>
      </c>
      <c r="AD9" s="57">
        <f t="shared" si="21"/>
        <v>0.86650134048257377</v>
      </c>
      <c r="AE9" s="58">
        <f t="shared" si="22"/>
        <v>0.59758713136729225</v>
      </c>
    </row>
    <row r="10" spans="2:31" x14ac:dyDescent="0.35">
      <c r="B10" s="71">
        <v>44161</v>
      </c>
      <c r="C10" s="106">
        <v>2019</v>
      </c>
      <c r="D10" s="71" t="s">
        <v>14</v>
      </c>
      <c r="E10" s="71" t="s">
        <v>14</v>
      </c>
      <c r="F10" s="78" t="s">
        <v>994</v>
      </c>
      <c r="G10" s="106">
        <v>3</v>
      </c>
      <c r="H10" s="71" t="s">
        <v>990</v>
      </c>
      <c r="I10" s="39" t="s">
        <v>8</v>
      </c>
      <c r="J10" s="39"/>
      <c r="K10" s="39" t="s">
        <v>1985</v>
      </c>
      <c r="L10" s="39">
        <v>388</v>
      </c>
      <c r="M10" s="39">
        <v>11</v>
      </c>
      <c r="N10" s="39">
        <v>85.23</v>
      </c>
      <c r="O10" s="39">
        <v>82.17</v>
      </c>
      <c r="P10" s="33">
        <f t="shared" si="0"/>
        <v>95.877677488885894</v>
      </c>
      <c r="Q10" s="262">
        <f t="shared" si="11"/>
        <v>3.5902851108764544</v>
      </c>
      <c r="R10" s="177">
        <v>0.1</v>
      </c>
      <c r="S10" s="177">
        <v>0.13</v>
      </c>
      <c r="T10" s="59">
        <f t="shared" si="12"/>
        <v>2.6504847548124211E-2</v>
      </c>
      <c r="U10" s="59">
        <f t="shared" si="13"/>
        <v>1.1927181396655895</v>
      </c>
      <c r="V10" s="59">
        <f t="shared" si="14"/>
        <v>3.4456301812561471E-2</v>
      </c>
      <c r="W10" s="59">
        <f t="shared" si="15"/>
        <v>1.5505335815652661</v>
      </c>
      <c r="X10" s="59">
        <f t="shared" si="16"/>
        <v>2.7432517212308554</v>
      </c>
      <c r="Y10" s="60">
        <v>30</v>
      </c>
      <c r="Z10" s="58">
        <f t="shared" si="17"/>
        <v>4.1223225111141062</v>
      </c>
      <c r="AA10" s="61">
        <f t="shared" si="18"/>
        <v>0.42149782211606013</v>
      </c>
      <c r="AB10" s="63">
        <f t="shared" si="19"/>
        <v>0.1</v>
      </c>
      <c r="AC10" s="62">
        <f t="shared" si="20"/>
        <v>0.13</v>
      </c>
      <c r="AD10" s="57">
        <f t="shared" si="21"/>
        <v>0.26504847548124211</v>
      </c>
      <c r="AE10" s="58">
        <f t="shared" si="22"/>
        <v>0.34456301812561474</v>
      </c>
    </row>
    <row r="11" spans="2:31" x14ac:dyDescent="0.35">
      <c r="B11" s="71">
        <v>44161</v>
      </c>
      <c r="C11" s="106">
        <v>2019</v>
      </c>
      <c r="D11" s="71" t="s">
        <v>14</v>
      </c>
      <c r="E11" s="71" t="s">
        <v>14</v>
      </c>
      <c r="F11" s="78" t="s">
        <v>994</v>
      </c>
      <c r="G11" s="106">
        <v>3</v>
      </c>
      <c r="H11" s="71" t="s">
        <v>990</v>
      </c>
      <c r="I11" s="39" t="s">
        <v>12</v>
      </c>
      <c r="J11" s="39"/>
      <c r="K11" s="39" t="s">
        <v>1986</v>
      </c>
      <c r="L11" s="39">
        <v>364</v>
      </c>
      <c r="M11" s="39">
        <v>11</v>
      </c>
      <c r="N11" s="39">
        <v>89.85</v>
      </c>
      <c r="O11" s="39">
        <v>91.11</v>
      </c>
      <c r="P11" s="93">
        <v>96.8</v>
      </c>
      <c r="Q11" s="262">
        <f t="shared" si="11"/>
        <v>-1.4023372287145299</v>
      </c>
      <c r="R11" s="177">
        <v>0.02</v>
      </c>
      <c r="S11" s="177">
        <v>0.04</v>
      </c>
      <c r="T11" s="59">
        <f t="shared" si="12"/>
        <v>5.2314049586776861E-3</v>
      </c>
      <c r="U11" s="59">
        <f t="shared" si="13"/>
        <v>0.23541322314049587</v>
      </c>
      <c r="V11" s="59">
        <f t="shared" si="14"/>
        <v>1.0462809917355372E-2</v>
      </c>
      <c r="W11" s="59">
        <f t="shared" si="15"/>
        <v>0.47082644628099174</v>
      </c>
      <c r="X11" s="59">
        <f t="shared" si="16"/>
        <v>0.70623966942148764</v>
      </c>
      <c r="Y11" s="60">
        <v>30</v>
      </c>
      <c r="Z11" s="58">
        <f t="shared" si="17"/>
        <v>3.2000000000000028</v>
      </c>
      <c r="AA11" s="61">
        <f t="shared" si="18"/>
        <v>0.41652892561983473</v>
      </c>
      <c r="AB11" s="63">
        <f t="shared" si="19"/>
        <v>0.02</v>
      </c>
      <c r="AC11" s="62">
        <f t="shared" si="20"/>
        <v>0.04</v>
      </c>
      <c r="AD11" s="57">
        <f t="shared" si="21"/>
        <v>5.2314049586776865E-2</v>
      </c>
      <c r="AE11" s="58">
        <f t="shared" si="22"/>
        <v>0.10462809917355373</v>
      </c>
    </row>
    <row r="12" spans="2:31" x14ac:dyDescent="0.35">
      <c r="B12" s="71">
        <v>44161</v>
      </c>
      <c r="C12" s="106">
        <v>2019</v>
      </c>
      <c r="D12" s="71" t="s">
        <v>14</v>
      </c>
      <c r="E12" s="71" t="s">
        <v>14</v>
      </c>
      <c r="F12" s="78" t="s">
        <v>994</v>
      </c>
      <c r="G12" s="106">
        <v>3</v>
      </c>
      <c r="H12" s="71" t="s">
        <v>990</v>
      </c>
      <c r="I12" s="39" t="s">
        <v>11</v>
      </c>
      <c r="J12" s="39"/>
      <c r="K12" s="39" t="s">
        <v>1987</v>
      </c>
      <c r="L12" s="39">
        <v>369</v>
      </c>
      <c r="M12" s="39">
        <v>11</v>
      </c>
      <c r="N12" s="39">
        <v>89.34</v>
      </c>
      <c r="O12" s="39">
        <v>81.7</v>
      </c>
      <c r="P12" s="33">
        <f t="shared" si="0"/>
        <v>90.24763849885116</v>
      </c>
      <c r="Q12" s="262">
        <f t="shared" si="11"/>
        <v>8.5516006268188942</v>
      </c>
      <c r="R12" s="177">
        <v>0.36</v>
      </c>
      <c r="S12" s="177">
        <v>0.11</v>
      </c>
      <c r="T12" s="59">
        <f t="shared" si="12"/>
        <v>0.10361584158415842</v>
      </c>
      <c r="U12" s="59">
        <f t="shared" si="13"/>
        <v>4.6627128712871286</v>
      </c>
      <c r="V12" s="59">
        <f t="shared" si="14"/>
        <v>3.1660396039603959E-2</v>
      </c>
      <c r="W12" s="59">
        <f t="shared" si="15"/>
        <v>1.4247178217821781</v>
      </c>
      <c r="X12" s="59">
        <f t="shared" si="16"/>
        <v>6.0874306930693063</v>
      </c>
      <c r="Y12" s="60">
        <v>30</v>
      </c>
      <c r="Z12" s="58">
        <f t="shared" si="17"/>
        <v>9.7523615011488403</v>
      </c>
      <c r="AA12" s="61">
        <f t="shared" si="18"/>
        <v>0.454031117397454</v>
      </c>
      <c r="AB12" s="63">
        <f t="shared" si="19"/>
        <v>0.36</v>
      </c>
      <c r="AC12" s="62">
        <f t="shared" si="20"/>
        <v>0.11</v>
      </c>
      <c r="AD12" s="57">
        <f t="shared" si="21"/>
        <v>1.0361584158415842</v>
      </c>
      <c r="AE12" s="58">
        <f t="shared" si="22"/>
        <v>0.31660396039603961</v>
      </c>
    </row>
    <row r="13" spans="2:31" x14ac:dyDescent="0.35">
      <c r="B13" s="71">
        <v>44161</v>
      </c>
      <c r="C13" s="106">
        <v>2019</v>
      </c>
      <c r="D13" s="71" t="s">
        <v>14</v>
      </c>
      <c r="E13" s="71" t="s">
        <v>14</v>
      </c>
      <c r="F13" s="78" t="s">
        <v>994</v>
      </c>
      <c r="G13" s="106">
        <v>3</v>
      </c>
      <c r="H13" s="71" t="s">
        <v>990</v>
      </c>
      <c r="I13" s="39" t="s">
        <v>10</v>
      </c>
      <c r="J13" s="39"/>
      <c r="K13" s="39" t="s">
        <v>1988</v>
      </c>
      <c r="L13" s="39">
        <v>371</v>
      </c>
      <c r="M13" s="39">
        <v>11</v>
      </c>
      <c r="N13" s="39">
        <v>81.83</v>
      </c>
      <c r="O13" s="39">
        <v>73.510000000000005</v>
      </c>
      <c r="P13" s="33">
        <f t="shared" si="0"/>
        <v>88.253564873641125</v>
      </c>
      <c r="Q13" s="262">
        <f t="shared" si="11"/>
        <v>10.167420261517773</v>
      </c>
      <c r="R13" s="177">
        <v>1.23</v>
      </c>
      <c r="S13" s="177">
        <v>0.38</v>
      </c>
      <c r="T13" s="59">
        <f t="shared" si="12"/>
        <v>0.36479899216125405</v>
      </c>
      <c r="U13" s="59">
        <f t="shared" si="13"/>
        <v>16.415954647256431</v>
      </c>
      <c r="V13" s="59">
        <f t="shared" si="14"/>
        <v>0.11270212765957444</v>
      </c>
      <c r="W13" s="59">
        <f t="shared" si="15"/>
        <v>5.0715957446808497</v>
      </c>
      <c r="X13" s="59">
        <f t="shared" si="16"/>
        <v>21.48755039193728</v>
      </c>
      <c r="Y13" s="60">
        <v>30</v>
      </c>
      <c r="Z13" s="58">
        <f t="shared" si="17"/>
        <v>11.746435126358875</v>
      </c>
      <c r="AA13" s="61">
        <f t="shared" si="18"/>
        <v>0.46654935210366327</v>
      </c>
      <c r="AB13" s="63">
        <f t="shared" si="19"/>
        <v>1.23</v>
      </c>
      <c r="AC13" s="62">
        <f t="shared" si="20"/>
        <v>0.38</v>
      </c>
      <c r="AD13" s="57">
        <f t="shared" si="21"/>
        <v>3.6479899216125404</v>
      </c>
      <c r="AE13" s="58">
        <f t="shared" si="22"/>
        <v>1.1270212765957444</v>
      </c>
    </row>
    <row r="14" spans="2:31" x14ac:dyDescent="0.35">
      <c r="B14" s="71">
        <v>44161</v>
      </c>
      <c r="C14" s="106">
        <v>2019</v>
      </c>
      <c r="D14" s="71" t="s">
        <v>14</v>
      </c>
      <c r="E14" s="71" t="s">
        <v>14</v>
      </c>
      <c r="F14" s="78" t="s">
        <v>994</v>
      </c>
      <c r="G14" s="106">
        <v>3</v>
      </c>
      <c r="H14" s="71" t="s">
        <v>952</v>
      </c>
      <c r="I14" s="39" t="s">
        <v>8</v>
      </c>
      <c r="J14" s="39"/>
      <c r="K14" s="39" t="s">
        <v>1989</v>
      </c>
      <c r="L14" s="39">
        <v>71</v>
      </c>
      <c r="M14" s="39">
        <v>11</v>
      </c>
      <c r="N14" s="39">
        <v>80.510000000000005</v>
      </c>
      <c r="O14" s="39">
        <v>77.48</v>
      </c>
      <c r="P14" s="33">
        <f t="shared" si="0"/>
        <v>95.640914976262408</v>
      </c>
      <c r="Q14" s="262">
        <f t="shared" si="11"/>
        <v>3.7635076388026345</v>
      </c>
      <c r="R14" s="177">
        <v>0.02</v>
      </c>
      <c r="S14" s="177">
        <v>0.03</v>
      </c>
      <c r="T14" s="59">
        <f t="shared" si="12"/>
        <v>5.3190433212996378E-3</v>
      </c>
      <c r="U14" s="59">
        <f t="shared" si="13"/>
        <v>0.23935694945848371</v>
      </c>
      <c r="V14" s="59">
        <f t="shared" si="14"/>
        <v>7.9785649819494563E-3</v>
      </c>
      <c r="W14" s="59">
        <f t="shared" si="15"/>
        <v>0.35903542418772555</v>
      </c>
      <c r="X14" s="59">
        <f t="shared" si="16"/>
        <v>0.59839237364620923</v>
      </c>
      <c r="Y14" s="60">
        <v>30</v>
      </c>
      <c r="Z14" s="58">
        <f t="shared" si="17"/>
        <v>4.3590850237375918</v>
      </c>
      <c r="AA14" s="61">
        <f t="shared" si="18"/>
        <v>0.42278880866425989</v>
      </c>
      <c r="AB14" s="63">
        <f t="shared" si="19"/>
        <v>0.02</v>
      </c>
      <c r="AC14" s="62">
        <f t="shared" si="20"/>
        <v>0.03</v>
      </c>
      <c r="AD14" s="57">
        <f t="shared" si="21"/>
        <v>5.319043321299638E-2</v>
      </c>
      <c r="AE14" s="58">
        <f t="shared" si="22"/>
        <v>7.978564981949457E-2</v>
      </c>
    </row>
    <row r="15" spans="2:31" x14ac:dyDescent="0.35">
      <c r="B15" s="71">
        <v>44161</v>
      </c>
      <c r="C15" s="106">
        <v>2019</v>
      </c>
      <c r="D15" s="71" t="s">
        <v>14</v>
      </c>
      <c r="E15" s="71" t="s">
        <v>14</v>
      </c>
      <c r="F15" s="78" t="s">
        <v>994</v>
      </c>
      <c r="G15" s="106">
        <v>3</v>
      </c>
      <c r="H15" s="71" t="s">
        <v>952</v>
      </c>
      <c r="I15" s="39" t="s">
        <v>12</v>
      </c>
      <c r="J15" s="39"/>
      <c r="K15" s="39" t="s">
        <v>1990</v>
      </c>
      <c r="L15" s="39">
        <v>376</v>
      </c>
      <c r="M15" s="39">
        <v>11</v>
      </c>
      <c r="N15" s="39">
        <v>96.81</v>
      </c>
      <c r="O15" s="39">
        <v>93.62</v>
      </c>
      <c r="P15" s="33">
        <f t="shared" si="0"/>
        <v>96.282484558909218</v>
      </c>
      <c r="Q15" s="262">
        <f t="shared" si="11"/>
        <v>3.2951141411011236</v>
      </c>
      <c r="R15" s="177">
        <v>0.03</v>
      </c>
      <c r="S15" s="177">
        <v>0.05</v>
      </c>
      <c r="T15" s="59">
        <f t="shared" si="12"/>
        <v>7.9054103122730562E-3</v>
      </c>
      <c r="U15" s="59">
        <f t="shared" si="13"/>
        <v>0.35574346405228752</v>
      </c>
      <c r="V15" s="59">
        <f t="shared" si="14"/>
        <v>1.3175683853788428E-2</v>
      </c>
      <c r="W15" s="59">
        <f t="shared" si="15"/>
        <v>0.59290577342047923</v>
      </c>
      <c r="X15" s="59">
        <f t="shared" si="16"/>
        <v>0.94864923747276675</v>
      </c>
      <c r="Y15" s="60">
        <v>30</v>
      </c>
      <c r="Z15" s="58">
        <f t="shared" si="17"/>
        <v>3.7175154410907822</v>
      </c>
      <c r="AA15" s="61">
        <f t="shared" si="18"/>
        <v>0.41930525296538362</v>
      </c>
      <c r="AB15" s="63">
        <f t="shared" si="19"/>
        <v>0.03</v>
      </c>
      <c r="AC15" s="62">
        <f t="shared" si="20"/>
        <v>0.05</v>
      </c>
      <c r="AD15" s="57">
        <f t="shared" si="21"/>
        <v>7.9054103122730562E-2</v>
      </c>
      <c r="AE15" s="58">
        <f t="shared" si="22"/>
        <v>0.13175683853788428</v>
      </c>
    </row>
    <row r="16" spans="2:31" x14ac:dyDescent="0.35">
      <c r="B16" s="71">
        <v>44161</v>
      </c>
      <c r="C16" s="106">
        <v>2019</v>
      </c>
      <c r="D16" s="71" t="s">
        <v>14</v>
      </c>
      <c r="E16" s="71" t="s">
        <v>14</v>
      </c>
      <c r="F16" s="78" t="s">
        <v>994</v>
      </c>
      <c r="G16" s="106">
        <v>3</v>
      </c>
      <c r="H16" s="71" t="s">
        <v>952</v>
      </c>
      <c r="I16" s="39" t="s">
        <v>11</v>
      </c>
      <c r="J16" s="39"/>
      <c r="K16" s="39" t="s">
        <v>1991</v>
      </c>
      <c r="L16" s="39">
        <v>62</v>
      </c>
      <c r="M16" s="39">
        <v>11</v>
      </c>
      <c r="N16" s="39">
        <v>90.63</v>
      </c>
      <c r="O16" s="39">
        <v>82.85</v>
      </c>
      <c r="P16" s="33">
        <f t="shared" si="0"/>
        <v>90.22981288459124</v>
      </c>
      <c r="Q16" s="262">
        <f t="shared" si="11"/>
        <v>8.5843539666777016</v>
      </c>
      <c r="R16" s="177">
        <v>0.41</v>
      </c>
      <c r="S16" s="177">
        <v>7.0000000000000007E-2</v>
      </c>
      <c r="T16" s="59">
        <f t="shared" si="12"/>
        <v>0.11803834377174668</v>
      </c>
      <c r="U16" s="59">
        <f t="shared" si="13"/>
        <v>5.3117254697286009</v>
      </c>
      <c r="V16" s="59">
        <f t="shared" si="14"/>
        <v>2.0152887961029927E-2</v>
      </c>
      <c r="W16" s="59">
        <f t="shared" si="15"/>
        <v>0.90687995824634671</v>
      </c>
      <c r="X16" s="59">
        <f t="shared" si="16"/>
        <v>6.2186054279749481</v>
      </c>
      <c r="Y16" s="60">
        <v>30</v>
      </c>
      <c r="Z16" s="58">
        <f t="shared" si="17"/>
        <v>9.7701871154087598</v>
      </c>
      <c r="AA16" s="61">
        <f t="shared" si="18"/>
        <v>0.45414057063326368</v>
      </c>
      <c r="AB16" s="63">
        <f t="shared" si="19"/>
        <v>0.41</v>
      </c>
      <c r="AC16" s="62">
        <f t="shared" si="20"/>
        <v>7.0000000000000007E-2</v>
      </c>
      <c r="AD16" s="57">
        <f t="shared" si="21"/>
        <v>1.1803834377174669</v>
      </c>
      <c r="AE16" s="58">
        <f t="shared" si="22"/>
        <v>0.20152887961029928</v>
      </c>
    </row>
    <row r="17" spans="2:31" x14ac:dyDescent="0.35">
      <c r="B17" s="71">
        <v>44161</v>
      </c>
      <c r="C17" s="106">
        <v>2019</v>
      </c>
      <c r="D17" s="71" t="s">
        <v>14</v>
      </c>
      <c r="E17" s="71" t="s">
        <v>14</v>
      </c>
      <c r="F17" s="78" t="s">
        <v>994</v>
      </c>
      <c r="G17" s="106">
        <v>3</v>
      </c>
      <c r="H17" s="71" t="s">
        <v>952</v>
      </c>
      <c r="I17" s="39" t="s">
        <v>10</v>
      </c>
      <c r="J17" s="39"/>
      <c r="K17" s="39" t="s">
        <v>1992</v>
      </c>
      <c r="L17" s="39">
        <v>375</v>
      </c>
      <c r="M17" s="39">
        <v>11</v>
      </c>
      <c r="N17" s="39">
        <v>74.290000000000006</v>
      </c>
      <c r="O17" s="39">
        <v>67.3</v>
      </c>
      <c r="P17" s="33">
        <f t="shared" si="0"/>
        <v>88.955601200821604</v>
      </c>
      <c r="Q17" s="262">
        <f t="shared" si="11"/>
        <v>9.4090725535065403</v>
      </c>
      <c r="R17" s="177">
        <v>0.86</v>
      </c>
      <c r="S17" s="177">
        <v>0.44</v>
      </c>
      <c r="T17" s="59">
        <f t="shared" si="12"/>
        <v>0.25237104795737131</v>
      </c>
      <c r="U17" s="59">
        <f t="shared" si="13"/>
        <v>11.356697158081708</v>
      </c>
      <c r="V17" s="59">
        <f t="shared" si="14"/>
        <v>0.12912007104795739</v>
      </c>
      <c r="W17" s="59">
        <f t="shared" si="15"/>
        <v>5.8104031971580827</v>
      </c>
      <c r="X17" s="59">
        <f t="shared" si="16"/>
        <v>17.167100355239789</v>
      </c>
      <c r="Y17" s="60">
        <v>30</v>
      </c>
      <c r="Z17" s="58">
        <f t="shared" si="17"/>
        <v>11.044398799178396</v>
      </c>
      <c r="AA17" s="61">
        <f t="shared" si="18"/>
        <v>0.46207815275310848</v>
      </c>
      <c r="AB17" s="63">
        <f t="shared" si="19"/>
        <v>0.86</v>
      </c>
      <c r="AC17" s="62">
        <f t="shared" si="20"/>
        <v>0.44</v>
      </c>
      <c r="AD17" s="57">
        <f t="shared" si="21"/>
        <v>2.5237104795737131</v>
      </c>
      <c r="AE17" s="58">
        <f t="shared" si="22"/>
        <v>1.291200710479574</v>
      </c>
    </row>
    <row r="18" spans="2:31" x14ac:dyDescent="0.35">
      <c r="B18" s="71">
        <v>44161</v>
      </c>
      <c r="C18" s="106">
        <v>2019</v>
      </c>
      <c r="D18" s="71" t="s">
        <v>14</v>
      </c>
      <c r="E18" s="71" t="s">
        <v>15</v>
      </c>
      <c r="F18" s="78" t="s">
        <v>992</v>
      </c>
      <c r="G18" s="106">
        <v>1</v>
      </c>
      <c r="H18" s="71" t="s">
        <v>990</v>
      </c>
      <c r="I18" s="39" t="s">
        <v>8</v>
      </c>
      <c r="J18" s="39"/>
      <c r="K18" s="39" t="s">
        <v>1993</v>
      </c>
      <c r="L18" s="39">
        <v>378</v>
      </c>
      <c r="M18" s="39">
        <v>11</v>
      </c>
      <c r="N18" s="39">
        <v>93.02</v>
      </c>
      <c r="O18" s="39">
        <v>88.91</v>
      </c>
      <c r="P18" s="33">
        <f t="shared" si="0"/>
        <v>94.989027066569122</v>
      </c>
      <c r="Q18" s="262">
        <f t="shared" si="11"/>
        <v>4.4184046441625453</v>
      </c>
      <c r="R18" s="177">
        <v>0.19</v>
      </c>
      <c r="S18" s="177">
        <v>0.09</v>
      </c>
      <c r="T18" s="59">
        <f t="shared" si="12"/>
        <v>5.1008086253369285E-2</v>
      </c>
      <c r="U18" s="59">
        <f t="shared" si="13"/>
        <v>2.295363881401618</v>
      </c>
      <c r="V18" s="59">
        <f t="shared" si="14"/>
        <v>2.416172506738545E-2</v>
      </c>
      <c r="W18" s="59">
        <f t="shared" si="15"/>
        <v>1.0872776280323453</v>
      </c>
      <c r="X18" s="59">
        <f t="shared" si="16"/>
        <v>3.382641509433963</v>
      </c>
      <c r="Y18" s="60">
        <v>30</v>
      </c>
      <c r="Z18" s="58">
        <f t="shared" si="17"/>
        <v>5.0109729334308781</v>
      </c>
      <c r="AA18" s="61">
        <f t="shared" si="18"/>
        <v>0.42637658837119757</v>
      </c>
      <c r="AB18" s="63">
        <f t="shared" si="19"/>
        <v>0.19</v>
      </c>
      <c r="AC18" s="62">
        <f t="shared" si="20"/>
        <v>0.09</v>
      </c>
      <c r="AD18" s="57">
        <f t="shared" si="21"/>
        <v>0.51008086253369289</v>
      </c>
      <c r="AE18" s="58">
        <f t="shared" si="22"/>
        <v>0.24161725067385451</v>
      </c>
    </row>
    <row r="19" spans="2:31" x14ac:dyDescent="0.35">
      <c r="B19" s="71">
        <v>44161</v>
      </c>
      <c r="C19" s="106">
        <v>2019</v>
      </c>
      <c r="D19" s="71" t="s">
        <v>14</v>
      </c>
      <c r="E19" s="71" t="s">
        <v>15</v>
      </c>
      <c r="F19" s="78" t="s">
        <v>992</v>
      </c>
      <c r="G19" s="106">
        <v>1</v>
      </c>
      <c r="H19" s="71" t="s">
        <v>990</v>
      </c>
      <c r="I19" s="39" t="s">
        <v>12</v>
      </c>
      <c r="J19" s="39"/>
      <c r="K19" s="39" t="s">
        <v>1994</v>
      </c>
      <c r="L19" s="39">
        <v>70</v>
      </c>
      <c r="M19" s="39">
        <v>11</v>
      </c>
      <c r="N19" s="39">
        <v>82.8</v>
      </c>
      <c r="O19" s="39">
        <v>78.5</v>
      </c>
      <c r="P19" s="33">
        <f t="shared" si="0"/>
        <v>94.011142061281348</v>
      </c>
      <c r="Q19" s="262">
        <f t="shared" si="11"/>
        <v>5.1932367149758418</v>
      </c>
      <c r="R19" s="177">
        <v>0.04</v>
      </c>
      <c r="S19" s="177">
        <v>0</v>
      </c>
      <c r="T19" s="59">
        <f t="shared" si="12"/>
        <v>1.089185185185185E-2</v>
      </c>
      <c r="U19" s="59">
        <f t="shared" si="13"/>
        <v>0.49013333333333325</v>
      </c>
      <c r="V19" s="59">
        <f t="shared" si="14"/>
        <v>0</v>
      </c>
      <c r="W19" s="59">
        <f t="shared" si="15"/>
        <v>0</v>
      </c>
      <c r="X19" s="59">
        <f t="shared" si="16"/>
        <v>0.49013333333333325</v>
      </c>
      <c r="Y19" s="60">
        <v>30</v>
      </c>
      <c r="Z19" s="58">
        <f t="shared" si="17"/>
        <v>5.9888579387186525</v>
      </c>
      <c r="AA19" s="61">
        <f t="shared" si="18"/>
        <v>0.43185185185185176</v>
      </c>
      <c r="AB19" s="63">
        <f t="shared" si="19"/>
        <v>0.04</v>
      </c>
      <c r="AC19" s="62">
        <f t="shared" si="20"/>
        <v>0</v>
      </c>
      <c r="AD19" s="57">
        <f t="shared" si="21"/>
        <v>0.1089185185185185</v>
      </c>
      <c r="AE19" s="58">
        <f t="shared" si="22"/>
        <v>0</v>
      </c>
    </row>
    <row r="20" spans="2:31" x14ac:dyDescent="0.35">
      <c r="B20" s="71">
        <v>44161</v>
      </c>
      <c r="C20" s="106">
        <v>2019</v>
      </c>
      <c r="D20" s="71" t="s">
        <v>14</v>
      </c>
      <c r="E20" s="71" t="s">
        <v>15</v>
      </c>
      <c r="F20" s="78" t="s">
        <v>992</v>
      </c>
      <c r="G20" s="106">
        <v>1</v>
      </c>
      <c r="H20" s="71" t="s">
        <v>990</v>
      </c>
      <c r="I20" s="39" t="s">
        <v>11</v>
      </c>
      <c r="J20" s="39"/>
      <c r="K20" s="39" t="s">
        <v>1995</v>
      </c>
      <c r="L20" s="39">
        <v>66</v>
      </c>
      <c r="M20" s="39">
        <v>11</v>
      </c>
      <c r="N20" s="39">
        <v>93.66</v>
      </c>
      <c r="O20" s="39">
        <v>86.09</v>
      </c>
      <c r="P20" s="33">
        <f t="shared" si="0"/>
        <v>90.842003387369957</v>
      </c>
      <c r="Q20" s="262">
        <f t="shared" si="11"/>
        <v>8.0824257954302734</v>
      </c>
      <c r="R20" s="177">
        <v>0.97</v>
      </c>
      <c r="S20" s="177">
        <v>0.6</v>
      </c>
      <c r="T20" s="59">
        <f t="shared" si="12"/>
        <v>0.27672579571181244</v>
      </c>
      <c r="U20" s="59">
        <f t="shared" si="13"/>
        <v>12.45266080703156</v>
      </c>
      <c r="V20" s="59">
        <f t="shared" si="14"/>
        <v>0.17117059528565717</v>
      </c>
      <c r="W20" s="59">
        <f t="shared" si="15"/>
        <v>7.702676787854573</v>
      </c>
      <c r="X20" s="59">
        <f t="shared" si="16"/>
        <v>20.155337594886134</v>
      </c>
      <c r="Y20" s="60">
        <v>30</v>
      </c>
      <c r="Z20" s="58">
        <f t="shared" si="17"/>
        <v>9.1579966126300434</v>
      </c>
      <c r="AA20" s="61">
        <f t="shared" si="18"/>
        <v>0.45040617925156473</v>
      </c>
      <c r="AB20" s="63">
        <f t="shared" si="19"/>
        <v>0.97</v>
      </c>
      <c r="AC20" s="62">
        <f t="shared" si="20"/>
        <v>0.6</v>
      </c>
      <c r="AD20" s="57">
        <f t="shared" si="21"/>
        <v>2.7672579571181242</v>
      </c>
      <c r="AE20" s="58">
        <f t="shared" si="22"/>
        <v>1.7117059528565717</v>
      </c>
    </row>
    <row r="21" spans="2:31" x14ac:dyDescent="0.35">
      <c r="B21" s="71">
        <v>44161</v>
      </c>
      <c r="C21" s="106">
        <v>2019</v>
      </c>
      <c r="D21" s="71" t="s">
        <v>14</v>
      </c>
      <c r="E21" s="71" t="s">
        <v>15</v>
      </c>
      <c r="F21" s="78" t="s">
        <v>992</v>
      </c>
      <c r="G21" s="106">
        <v>1</v>
      </c>
      <c r="H21" s="71" t="s">
        <v>990</v>
      </c>
      <c r="I21" s="39" t="s">
        <v>10</v>
      </c>
      <c r="J21" s="39"/>
      <c r="K21" s="39" t="s">
        <v>1996</v>
      </c>
      <c r="L21" s="39">
        <v>367</v>
      </c>
      <c r="M21" s="39">
        <v>11</v>
      </c>
      <c r="N21" s="39">
        <v>80.38</v>
      </c>
      <c r="O21" s="39">
        <v>73.2</v>
      </c>
      <c r="P21" s="33">
        <f t="shared" si="0"/>
        <v>89.651196310175848</v>
      </c>
      <c r="Q21" s="262">
        <f t="shared" si="11"/>
        <v>8.9325702911171856</v>
      </c>
      <c r="R21" s="177">
        <v>1.32</v>
      </c>
      <c r="S21" s="177">
        <v>0.33</v>
      </c>
      <c r="T21" s="59">
        <f t="shared" si="12"/>
        <v>0.38333054662379423</v>
      </c>
      <c r="U21" s="59">
        <f t="shared" si="13"/>
        <v>17.24987459807074</v>
      </c>
      <c r="V21" s="59">
        <f t="shared" si="14"/>
        <v>9.5832636655948558E-2</v>
      </c>
      <c r="W21" s="59">
        <f t="shared" si="15"/>
        <v>4.3124686495176849</v>
      </c>
      <c r="X21" s="59">
        <f t="shared" si="16"/>
        <v>21.562343247588423</v>
      </c>
      <c r="Y21" s="60">
        <v>30</v>
      </c>
      <c r="Z21" s="58">
        <f t="shared" si="17"/>
        <v>10.348803689824152</v>
      </c>
      <c r="AA21" s="61">
        <f t="shared" si="18"/>
        <v>0.45771704180064304</v>
      </c>
      <c r="AB21" s="63">
        <f t="shared" si="19"/>
        <v>1.32</v>
      </c>
      <c r="AC21" s="62">
        <f t="shared" si="20"/>
        <v>0.33</v>
      </c>
      <c r="AD21" s="57">
        <f t="shared" si="21"/>
        <v>3.8333054662379422</v>
      </c>
      <c r="AE21" s="58">
        <f t="shared" si="22"/>
        <v>0.95832636655948555</v>
      </c>
    </row>
    <row r="22" spans="2:31" x14ac:dyDescent="0.35">
      <c r="B22" s="71">
        <v>44161</v>
      </c>
      <c r="C22" s="106">
        <v>2019</v>
      </c>
      <c r="D22" s="71" t="s">
        <v>14</v>
      </c>
      <c r="E22" s="71" t="s">
        <v>15</v>
      </c>
      <c r="F22" s="78" t="s">
        <v>992</v>
      </c>
      <c r="G22" s="106">
        <v>1</v>
      </c>
      <c r="H22" s="71" t="s">
        <v>952</v>
      </c>
      <c r="I22" s="39" t="s">
        <v>8</v>
      </c>
      <c r="J22" s="39"/>
      <c r="K22" s="39" t="s">
        <v>1997</v>
      </c>
      <c r="L22" s="39">
        <v>72</v>
      </c>
      <c r="M22" s="39">
        <v>11</v>
      </c>
      <c r="N22" s="39">
        <v>87.37</v>
      </c>
      <c r="O22" s="39">
        <v>83.63</v>
      </c>
      <c r="P22" s="33">
        <f t="shared" si="0"/>
        <v>95.102789053293165</v>
      </c>
      <c r="Q22" s="262">
        <f t="shared" si="11"/>
        <v>4.2806455305024711</v>
      </c>
      <c r="R22" s="177">
        <v>0.12</v>
      </c>
      <c r="S22" s="177">
        <v>0.01</v>
      </c>
      <c r="T22" s="59">
        <f t="shared" si="12"/>
        <v>3.2162742668318881E-2</v>
      </c>
      <c r="U22" s="59">
        <f t="shared" si="13"/>
        <v>1.4473234200743497</v>
      </c>
      <c r="V22" s="59">
        <f t="shared" si="14"/>
        <v>2.6802285556932399E-3</v>
      </c>
      <c r="W22" s="59">
        <f t="shared" si="15"/>
        <v>0.12061028500619579</v>
      </c>
      <c r="X22" s="59">
        <f t="shared" si="16"/>
        <v>1.5679337050805455</v>
      </c>
      <c r="Y22" s="60">
        <v>30</v>
      </c>
      <c r="Z22" s="58">
        <f t="shared" si="17"/>
        <v>4.897210946706835</v>
      </c>
      <c r="AA22" s="61">
        <f t="shared" si="18"/>
        <v>0.42574693652760576</v>
      </c>
      <c r="AB22" s="63">
        <f t="shared" si="19"/>
        <v>0.12</v>
      </c>
      <c r="AC22" s="62">
        <f t="shared" si="20"/>
        <v>0.01</v>
      </c>
      <c r="AD22" s="57">
        <f t="shared" si="21"/>
        <v>0.32162742668318878</v>
      </c>
      <c r="AE22" s="58">
        <f t="shared" si="22"/>
        <v>2.6802285556932398E-2</v>
      </c>
    </row>
    <row r="23" spans="2:31" x14ac:dyDescent="0.35">
      <c r="B23" s="71">
        <v>44161</v>
      </c>
      <c r="C23" s="106">
        <v>2019</v>
      </c>
      <c r="D23" s="71" t="s">
        <v>14</v>
      </c>
      <c r="E23" s="71" t="s">
        <v>15</v>
      </c>
      <c r="F23" s="78" t="s">
        <v>992</v>
      </c>
      <c r="G23" s="106">
        <v>1</v>
      </c>
      <c r="H23" s="71" t="s">
        <v>952</v>
      </c>
      <c r="I23" s="39" t="s">
        <v>12</v>
      </c>
      <c r="J23" s="39"/>
      <c r="K23" s="39" t="s">
        <v>1998</v>
      </c>
      <c r="L23" s="39">
        <v>361</v>
      </c>
      <c r="M23" s="39">
        <v>11</v>
      </c>
      <c r="N23" s="39">
        <v>90.7</v>
      </c>
      <c r="O23" s="39">
        <v>86.19</v>
      </c>
      <c r="P23" s="33">
        <f t="shared" si="0"/>
        <v>94.341279799247161</v>
      </c>
      <c r="Q23" s="262">
        <f t="shared" si="11"/>
        <v>4.9724366041896415</v>
      </c>
      <c r="R23" s="177">
        <v>0.04</v>
      </c>
      <c r="S23" s="177">
        <v>0</v>
      </c>
      <c r="T23" s="59">
        <f t="shared" si="12"/>
        <v>1.0839739327038172E-2</v>
      </c>
      <c r="U23" s="59">
        <f t="shared" si="13"/>
        <v>0.48778826971671774</v>
      </c>
      <c r="V23" s="59">
        <f t="shared" si="14"/>
        <v>0</v>
      </c>
      <c r="W23" s="59">
        <f t="shared" si="15"/>
        <v>0</v>
      </c>
      <c r="X23" s="59">
        <f t="shared" si="16"/>
        <v>0.48778826971671774</v>
      </c>
      <c r="Y23" s="60">
        <v>30</v>
      </c>
      <c r="Z23" s="58">
        <f t="shared" si="17"/>
        <v>5.658720200752839</v>
      </c>
      <c r="AA23" s="61">
        <f t="shared" si="18"/>
        <v>0.42999069025136327</v>
      </c>
      <c r="AB23" s="63">
        <f t="shared" si="19"/>
        <v>0.04</v>
      </c>
      <c r="AC23" s="62">
        <f t="shared" si="20"/>
        <v>0</v>
      </c>
      <c r="AD23" s="57">
        <f t="shared" si="21"/>
        <v>0.10839739327038173</v>
      </c>
      <c r="AE23" s="58">
        <f t="shared" si="22"/>
        <v>0</v>
      </c>
    </row>
    <row r="24" spans="2:31" x14ac:dyDescent="0.35">
      <c r="B24" s="71">
        <v>44161</v>
      </c>
      <c r="C24" s="106">
        <v>2019</v>
      </c>
      <c r="D24" s="71" t="s">
        <v>14</v>
      </c>
      <c r="E24" s="71" t="s">
        <v>15</v>
      </c>
      <c r="F24" s="78" t="s">
        <v>992</v>
      </c>
      <c r="G24" s="106">
        <v>1</v>
      </c>
      <c r="H24" s="71" t="s">
        <v>952</v>
      </c>
      <c r="I24" s="39" t="s">
        <v>11</v>
      </c>
      <c r="J24" s="39"/>
      <c r="K24" s="39" t="s">
        <v>1999</v>
      </c>
      <c r="L24" s="39">
        <v>362</v>
      </c>
      <c r="M24" s="39">
        <v>11</v>
      </c>
      <c r="N24" s="39">
        <v>83.31</v>
      </c>
      <c r="O24" s="39">
        <v>77.33</v>
      </c>
      <c r="P24" s="33">
        <f t="shared" si="0"/>
        <v>91.73005116857972</v>
      </c>
      <c r="Q24" s="262">
        <f t="shared" si="11"/>
        <v>7.1780098427559764</v>
      </c>
      <c r="R24" s="177">
        <v>0.86</v>
      </c>
      <c r="S24" s="177">
        <v>0.21</v>
      </c>
      <c r="T24" s="59">
        <f t="shared" si="12"/>
        <v>0.24213674053972564</v>
      </c>
      <c r="U24" s="59">
        <f t="shared" si="13"/>
        <v>10.896153324287654</v>
      </c>
      <c r="V24" s="59">
        <f t="shared" si="14"/>
        <v>5.9126413387607421E-2</v>
      </c>
      <c r="W24" s="59">
        <f t="shared" si="15"/>
        <v>2.6606886024423337</v>
      </c>
      <c r="X24" s="59">
        <f t="shared" si="16"/>
        <v>13.556841926729987</v>
      </c>
      <c r="Y24" s="60">
        <v>30</v>
      </c>
      <c r="Z24" s="58">
        <f t="shared" si="17"/>
        <v>8.2699488314202796</v>
      </c>
      <c r="AA24" s="61">
        <f t="shared" si="18"/>
        <v>0.44507764209256745</v>
      </c>
      <c r="AB24" s="63">
        <f t="shared" si="19"/>
        <v>0.86</v>
      </c>
      <c r="AC24" s="62">
        <f t="shared" si="20"/>
        <v>0.21</v>
      </c>
      <c r="AD24" s="57">
        <f t="shared" si="21"/>
        <v>2.4213674053972563</v>
      </c>
      <c r="AE24" s="58">
        <f t="shared" si="22"/>
        <v>0.59126413387607424</v>
      </c>
    </row>
    <row r="25" spans="2:31" x14ac:dyDescent="0.35">
      <c r="B25" s="71">
        <v>44161</v>
      </c>
      <c r="C25" s="106">
        <v>2019</v>
      </c>
      <c r="D25" s="71" t="s">
        <v>14</v>
      </c>
      <c r="E25" s="71" t="s">
        <v>15</v>
      </c>
      <c r="F25" s="78" t="s">
        <v>992</v>
      </c>
      <c r="G25" s="106">
        <v>1</v>
      </c>
      <c r="H25" s="71" t="s">
        <v>952</v>
      </c>
      <c r="I25" s="39" t="s">
        <v>10</v>
      </c>
      <c r="J25" s="39"/>
      <c r="K25" s="39" t="s">
        <v>2000</v>
      </c>
      <c r="L25" s="39">
        <v>82</v>
      </c>
      <c r="M25" s="39">
        <v>11</v>
      </c>
      <c r="N25" s="39">
        <v>86.73</v>
      </c>
      <c r="O25" s="39">
        <v>79.319999999999993</v>
      </c>
      <c r="P25" s="33">
        <f t="shared" si="0"/>
        <v>90.215238346758198</v>
      </c>
      <c r="Q25" s="262">
        <f t="shared" si="11"/>
        <v>8.5437564856451189</v>
      </c>
      <c r="R25" s="177">
        <v>1.1599999999999999</v>
      </c>
      <c r="S25" s="177">
        <v>0.16</v>
      </c>
      <c r="T25" s="59">
        <f t="shared" si="12"/>
        <v>0.33403483606557377</v>
      </c>
      <c r="U25" s="59">
        <f t="shared" si="13"/>
        <v>15.031567622950819</v>
      </c>
      <c r="V25" s="59">
        <f t="shared" si="14"/>
        <v>4.6073770491803286E-2</v>
      </c>
      <c r="W25" s="59">
        <f t="shared" si="15"/>
        <v>2.0733196721311478</v>
      </c>
      <c r="X25" s="59">
        <f t="shared" si="16"/>
        <v>17.104887295081966</v>
      </c>
      <c r="Y25" s="60">
        <v>30</v>
      </c>
      <c r="Z25" s="58">
        <f t="shared" si="17"/>
        <v>9.7847616532418016</v>
      </c>
      <c r="AA25" s="61">
        <f t="shared" si="18"/>
        <v>0.45423009367681511</v>
      </c>
      <c r="AB25" s="63">
        <f t="shared" si="19"/>
        <v>1.1599999999999999</v>
      </c>
      <c r="AC25" s="62">
        <f t="shared" si="20"/>
        <v>0.16</v>
      </c>
      <c r="AD25" s="57">
        <f t="shared" si="21"/>
        <v>3.3403483606557378</v>
      </c>
      <c r="AE25" s="58">
        <f t="shared" si="22"/>
        <v>0.46073770491803284</v>
      </c>
    </row>
    <row r="26" spans="2:31" x14ac:dyDescent="0.35">
      <c r="B26" s="71">
        <v>44161</v>
      </c>
      <c r="C26" s="106">
        <v>2019</v>
      </c>
      <c r="D26" s="71" t="s">
        <v>14</v>
      </c>
      <c r="E26" s="71" t="s">
        <v>15</v>
      </c>
      <c r="F26" s="78" t="s">
        <v>997</v>
      </c>
      <c r="G26" s="106">
        <v>6</v>
      </c>
      <c r="H26" s="71" t="s">
        <v>990</v>
      </c>
      <c r="I26" s="39" t="s">
        <v>8</v>
      </c>
      <c r="J26" s="39"/>
      <c r="K26" s="39" t="s">
        <v>2001</v>
      </c>
      <c r="L26" s="39">
        <v>366</v>
      </c>
      <c r="M26" s="39">
        <v>11</v>
      </c>
      <c r="N26" s="39">
        <v>93.49</v>
      </c>
      <c r="O26" s="39">
        <v>105.92</v>
      </c>
      <c r="P26" s="93">
        <v>96.5</v>
      </c>
      <c r="Q26" s="262">
        <f t="shared" si="11"/>
        <v>-13.295539629906949</v>
      </c>
      <c r="R26" s="177">
        <v>0</v>
      </c>
      <c r="S26" s="177">
        <v>0</v>
      </c>
      <c r="T26" s="59">
        <f t="shared" ref="T26:T27" si="23">AB26*((250+(100*Z26/100))/1000)*(100/(100-(100*Z26/100)))</f>
        <v>0</v>
      </c>
      <c r="U26" s="59">
        <f t="shared" ref="U26:U27" si="24">IF(Z26="","",T26*(Y26/10*15))</f>
        <v>0</v>
      </c>
      <c r="V26" s="59">
        <f t="shared" ref="V26:V27" si="25">AC26*((250+(100*Z26/100))/1000)*(100/(100-(100*Z26/100)))</f>
        <v>0</v>
      </c>
      <c r="W26" s="59">
        <f t="shared" ref="W26:W27" si="26">IF(Z26="","",V26*(Y26/10*15))</f>
        <v>0</v>
      </c>
      <c r="X26" s="59">
        <f t="shared" ref="X26:X27" si="27">IF(AB26="","",U26+W26)</f>
        <v>0</v>
      </c>
      <c r="Y26" s="60">
        <v>30</v>
      </c>
      <c r="Z26" s="58">
        <f t="shared" si="17"/>
        <v>3.5</v>
      </c>
      <c r="AA26" s="61">
        <f t="shared" si="18"/>
        <v>0.41813471502590671</v>
      </c>
      <c r="AB26" s="63">
        <f t="shared" si="19"/>
        <v>0</v>
      </c>
      <c r="AC26" s="62">
        <f t="shared" si="20"/>
        <v>0</v>
      </c>
      <c r="AD26" s="57">
        <f t="shared" si="21"/>
        <v>0</v>
      </c>
      <c r="AE26" s="58">
        <f t="shared" si="22"/>
        <v>0</v>
      </c>
    </row>
    <row r="27" spans="2:31" x14ac:dyDescent="0.35">
      <c r="B27" s="71">
        <v>44161</v>
      </c>
      <c r="C27" s="106">
        <v>2019</v>
      </c>
      <c r="D27" s="71" t="s">
        <v>14</v>
      </c>
      <c r="E27" s="71" t="s">
        <v>16</v>
      </c>
      <c r="F27" s="78" t="s">
        <v>997</v>
      </c>
      <c r="G27" s="106">
        <v>6</v>
      </c>
      <c r="H27" s="71" t="s">
        <v>990</v>
      </c>
      <c r="I27" s="39" t="s">
        <v>12</v>
      </c>
      <c r="J27" s="39"/>
      <c r="K27" s="39" t="s">
        <v>2002</v>
      </c>
      <c r="L27" s="39">
        <v>372</v>
      </c>
      <c r="M27" s="39">
        <v>11</v>
      </c>
      <c r="N27" s="39">
        <v>90.74</v>
      </c>
      <c r="O27" s="39">
        <v>87.68</v>
      </c>
      <c r="P27" s="33">
        <f t="shared" si="0"/>
        <v>96.162528216704303</v>
      </c>
      <c r="Q27" s="262">
        <f t="shared" si="11"/>
        <v>3.3722724267136748</v>
      </c>
      <c r="R27" s="177">
        <v>0.01</v>
      </c>
      <c r="S27" s="177">
        <v>0</v>
      </c>
      <c r="T27" s="59">
        <f t="shared" si="23"/>
        <v>2.6396713615023468E-3</v>
      </c>
      <c r="U27" s="59">
        <f t="shared" si="24"/>
        <v>0.11878521126760561</v>
      </c>
      <c r="V27" s="59">
        <f t="shared" si="25"/>
        <v>0</v>
      </c>
      <c r="W27" s="59">
        <f t="shared" si="26"/>
        <v>0</v>
      </c>
      <c r="X27" s="59">
        <f t="shared" si="27"/>
        <v>0.11878521126760561</v>
      </c>
      <c r="Y27" s="60">
        <v>30</v>
      </c>
      <c r="Z27" s="58">
        <f t="shared" si="17"/>
        <v>3.8374717832956975</v>
      </c>
      <c r="AA27" s="61">
        <f t="shared" si="18"/>
        <v>0.41995305164319241</v>
      </c>
      <c r="AB27" s="63">
        <f t="shared" si="19"/>
        <v>0.01</v>
      </c>
      <c r="AC27" s="62">
        <f t="shared" si="20"/>
        <v>0</v>
      </c>
      <c r="AD27" s="57">
        <f t="shared" si="21"/>
        <v>2.6396713615023468E-2</v>
      </c>
      <c r="AE27" s="58">
        <f t="shared" si="22"/>
        <v>0</v>
      </c>
    </row>
    <row r="28" spans="2:31" x14ac:dyDescent="0.35">
      <c r="B28" s="71">
        <v>44161</v>
      </c>
      <c r="C28" s="106">
        <v>2019</v>
      </c>
      <c r="D28" s="71" t="s">
        <v>14</v>
      </c>
      <c r="E28" s="71" t="s">
        <v>16</v>
      </c>
      <c r="F28" s="78" t="s">
        <v>997</v>
      </c>
      <c r="G28" s="106">
        <v>6</v>
      </c>
      <c r="H28" s="71" t="s">
        <v>990</v>
      </c>
      <c r="I28" s="39" t="s">
        <v>11</v>
      </c>
      <c r="J28" s="39"/>
      <c r="K28" s="39" t="s">
        <v>2003</v>
      </c>
      <c r="L28" s="39">
        <v>168</v>
      </c>
      <c r="M28" s="39">
        <v>10.93</v>
      </c>
      <c r="N28" s="39">
        <v>90.46</v>
      </c>
      <c r="O28" s="39">
        <v>83.74</v>
      </c>
      <c r="P28" s="33">
        <f t="shared" si="0"/>
        <v>91.550358355337607</v>
      </c>
      <c r="Q28" s="262">
        <f t="shared" si="11"/>
        <v>7.428697766968825</v>
      </c>
      <c r="R28" s="177">
        <v>0.36</v>
      </c>
      <c r="S28" s="177">
        <v>0.09</v>
      </c>
      <c r="T28" s="59">
        <f t="shared" si="12"/>
        <v>0.10162917181705811</v>
      </c>
      <c r="U28" s="59">
        <f t="shared" si="13"/>
        <v>4.573312731767615</v>
      </c>
      <c r="V28" s="59">
        <f t="shared" si="14"/>
        <v>2.5407292954264526E-2</v>
      </c>
      <c r="W28" s="59">
        <f t="shared" si="15"/>
        <v>1.1433281829419037</v>
      </c>
      <c r="X28" s="59">
        <f t="shared" si="16"/>
        <v>5.7166409147095187</v>
      </c>
      <c r="Y28" s="60">
        <v>30</v>
      </c>
      <c r="Z28" s="58">
        <f t="shared" si="17"/>
        <v>8.4496416446623925</v>
      </c>
      <c r="AA28" s="61">
        <f t="shared" si="18"/>
        <v>0.44614750721054808</v>
      </c>
      <c r="AB28" s="63">
        <f t="shared" si="19"/>
        <v>0.36</v>
      </c>
      <c r="AC28" s="62">
        <f t="shared" si="20"/>
        <v>0.09</v>
      </c>
      <c r="AD28" s="57">
        <f t="shared" si="21"/>
        <v>1.0162917181705811</v>
      </c>
      <c r="AE28" s="58">
        <f t="shared" si="22"/>
        <v>0.25407292954264526</v>
      </c>
    </row>
    <row r="29" spans="2:31" x14ac:dyDescent="0.35">
      <c r="B29" s="71">
        <v>44161</v>
      </c>
      <c r="C29" s="106">
        <v>2019</v>
      </c>
      <c r="D29" s="71" t="s">
        <v>14</v>
      </c>
      <c r="E29" s="71" t="s">
        <v>16</v>
      </c>
      <c r="F29" s="78" t="s">
        <v>997</v>
      </c>
      <c r="G29" s="106">
        <v>6</v>
      </c>
      <c r="H29" s="71" t="s">
        <v>990</v>
      </c>
      <c r="I29" s="39" t="s">
        <v>10</v>
      </c>
      <c r="J29" s="39"/>
      <c r="K29" s="39" t="s">
        <v>2004</v>
      </c>
      <c r="L29" s="39">
        <v>56</v>
      </c>
      <c r="M29" s="39">
        <v>11</v>
      </c>
      <c r="N29" s="39">
        <v>78.72</v>
      </c>
      <c r="O29" s="39">
        <v>71.62</v>
      </c>
      <c r="P29" s="33">
        <f t="shared" si="0"/>
        <v>89.515652687536928</v>
      </c>
      <c r="Q29" s="262">
        <f t="shared" si="11"/>
        <v>9.019308943089424</v>
      </c>
      <c r="R29" s="177">
        <v>0.6</v>
      </c>
      <c r="S29" s="177">
        <v>0.23</v>
      </c>
      <c r="T29" s="59">
        <f t="shared" si="12"/>
        <v>0.17459584295612005</v>
      </c>
      <c r="U29" s="59">
        <f t="shared" si="13"/>
        <v>7.8568129330254024</v>
      </c>
      <c r="V29" s="59">
        <f t="shared" si="14"/>
        <v>6.6928406466512699E-2</v>
      </c>
      <c r="W29" s="59">
        <f t="shared" si="15"/>
        <v>3.0117782909930715</v>
      </c>
      <c r="X29" s="59">
        <f t="shared" si="16"/>
        <v>10.868591224018473</v>
      </c>
      <c r="Y29" s="60">
        <v>30</v>
      </c>
      <c r="Z29" s="58">
        <f t="shared" si="17"/>
        <v>10.484347312463072</v>
      </c>
      <c r="AA29" s="61">
        <f t="shared" si="18"/>
        <v>0.45856153084790496</v>
      </c>
      <c r="AB29" s="63">
        <f t="shared" si="19"/>
        <v>0.6</v>
      </c>
      <c r="AC29" s="62">
        <f t="shared" si="20"/>
        <v>0.23</v>
      </c>
      <c r="AD29" s="57">
        <f t="shared" si="21"/>
        <v>1.7459584295612005</v>
      </c>
      <c r="AE29" s="58">
        <f t="shared" si="22"/>
        <v>0.66928406466512702</v>
      </c>
    </row>
    <row r="30" spans="2:31" x14ac:dyDescent="0.35">
      <c r="B30" s="71">
        <v>44161</v>
      </c>
      <c r="C30" s="106">
        <v>2019</v>
      </c>
      <c r="D30" s="71" t="s">
        <v>14</v>
      </c>
      <c r="E30" s="71" t="s">
        <v>16</v>
      </c>
      <c r="F30" s="78" t="s">
        <v>997</v>
      </c>
      <c r="G30" s="106">
        <v>6</v>
      </c>
      <c r="H30" s="71" t="s">
        <v>990</v>
      </c>
      <c r="I30" s="39" t="s">
        <v>8</v>
      </c>
      <c r="J30" s="39"/>
      <c r="K30" s="39" t="s">
        <v>2005</v>
      </c>
      <c r="L30" s="39">
        <v>163</v>
      </c>
      <c r="M30" s="39">
        <v>10.89</v>
      </c>
      <c r="N30" s="39">
        <v>104.75</v>
      </c>
      <c r="O30" s="39">
        <v>101.39</v>
      </c>
      <c r="P30" s="33">
        <f t="shared" si="0"/>
        <v>96.42020029831663</v>
      </c>
      <c r="Q30" s="262">
        <f t="shared" si="11"/>
        <v>3.2076372315035795</v>
      </c>
      <c r="R30" s="177">
        <v>0.03</v>
      </c>
      <c r="S30" s="177">
        <v>0.01</v>
      </c>
      <c r="T30" s="59">
        <f t="shared" si="12"/>
        <v>7.8898342541436489E-3</v>
      </c>
      <c r="U30" s="59">
        <f t="shared" si="13"/>
        <v>0.35504254143646419</v>
      </c>
      <c r="V30" s="59">
        <f t="shared" si="14"/>
        <v>2.6299447513812163E-3</v>
      </c>
      <c r="W30" s="59">
        <f t="shared" si="15"/>
        <v>0.11834751381215473</v>
      </c>
      <c r="X30" s="59">
        <f t="shared" si="16"/>
        <v>0.47339005524861894</v>
      </c>
      <c r="Y30" s="60">
        <v>30</v>
      </c>
      <c r="Z30" s="58">
        <f t="shared" si="17"/>
        <v>3.5797997016833705</v>
      </c>
      <c r="AA30" s="61">
        <f t="shared" si="18"/>
        <v>0.41856353591160234</v>
      </c>
      <c r="AB30" s="63">
        <f t="shared" si="19"/>
        <v>0.03</v>
      </c>
      <c r="AC30" s="62">
        <f t="shared" si="20"/>
        <v>0.01</v>
      </c>
      <c r="AD30" s="57">
        <f t="shared" si="21"/>
        <v>7.8898342541436489E-2</v>
      </c>
      <c r="AE30" s="58">
        <f t="shared" si="22"/>
        <v>2.6299447513812163E-2</v>
      </c>
    </row>
    <row r="31" spans="2:31" x14ac:dyDescent="0.35">
      <c r="B31" s="71">
        <v>44161</v>
      </c>
      <c r="C31" s="106">
        <v>2019</v>
      </c>
      <c r="D31" s="71" t="s">
        <v>14</v>
      </c>
      <c r="E31" s="71" t="s">
        <v>16</v>
      </c>
      <c r="F31" s="78" t="s">
        <v>997</v>
      </c>
      <c r="G31" s="106">
        <v>6</v>
      </c>
      <c r="H31" s="71" t="s">
        <v>952</v>
      </c>
      <c r="I31" s="39" t="s">
        <v>12</v>
      </c>
      <c r="J31" s="39"/>
      <c r="K31" s="39" t="s">
        <v>2006</v>
      </c>
      <c r="L31" s="39">
        <v>37</v>
      </c>
      <c r="M31" s="39">
        <v>11</v>
      </c>
      <c r="N31" s="39">
        <v>87.03</v>
      </c>
      <c r="O31" s="39">
        <v>82.94</v>
      </c>
      <c r="P31" s="33">
        <f t="shared" si="0"/>
        <v>94.620544521899248</v>
      </c>
      <c r="Q31" s="262">
        <f t="shared" si="11"/>
        <v>4.6995288980811258</v>
      </c>
      <c r="R31" s="177">
        <v>0.01</v>
      </c>
      <c r="S31" s="177">
        <v>0.03</v>
      </c>
      <c r="T31" s="59">
        <f t="shared" si="12"/>
        <v>2.6989852654990269E-3</v>
      </c>
      <c r="U31" s="59">
        <f t="shared" si="13"/>
        <v>0.12145433694745621</v>
      </c>
      <c r="V31" s="59">
        <f t="shared" si="14"/>
        <v>8.0969557964970813E-3</v>
      </c>
      <c r="W31" s="59">
        <f t="shared" si="15"/>
        <v>0.36436301084236866</v>
      </c>
      <c r="X31" s="59">
        <f t="shared" si="16"/>
        <v>0.48581734778982488</v>
      </c>
      <c r="Y31" s="60">
        <v>30</v>
      </c>
      <c r="Z31" s="58">
        <f t="shared" si="17"/>
        <v>5.379455478100752</v>
      </c>
      <c r="AA31" s="61">
        <f t="shared" si="18"/>
        <v>0.42842646649986099</v>
      </c>
      <c r="AB31" s="63">
        <f t="shared" si="19"/>
        <v>0.01</v>
      </c>
      <c r="AC31" s="62">
        <f t="shared" si="20"/>
        <v>0.03</v>
      </c>
      <c r="AD31" s="57">
        <f t="shared" si="21"/>
        <v>2.6989852654990269E-2</v>
      </c>
      <c r="AE31" s="58">
        <f t="shared" si="22"/>
        <v>8.0969557964970809E-2</v>
      </c>
    </row>
    <row r="32" spans="2:31" x14ac:dyDescent="0.35">
      <c r="B32" s="71">
        <v>44161</v>
      </c>
      <c r="C32" s="106">
        <v>2019</v>
      </c>
      <c r="D32" s="71" t="s">
        <v>14</v>
      </c>
      <c r="E32" s="71" t="s">
        <v>16</v>
      </c>
      <c r="F32" s="78" t="s">
        <v>997</v>
      </c>
      <c r="G32" s="106">
        <v>6</v>
      </c>
      <c r="H32" s="71" t="s">
        <v>952</v>
      </c>
      <c r="I32" s="39" t="s">
        <v>11</v>
      </c>
      <c r="J32" s="39"/>
      <c r="K32" s="39" t="s">
        <v>2007</v>
      </c>
      <c r="L32" s="39">
        <v>19</v>
      </c>
      <c r="M32" s="39">
        <v>11</v>
      </c>
      <c r="N32" s="39">
        <v>107.38</v>
      </c>
      <c r="O32" s="39">
        <v>98.4</v>
      </c>
      <c r="P32" s="33">
        <f t="shared" si="0"/>
        <v>90.682714256069744</v>
      </c>
      <c r="Q32" s="262">
        <f t="shared" si="11"/>
        <v>8.3628236170608972</v>
      </c>
      <c r="R32" s="177">
        <v>0.28999999999999998</v>
      </c>
      <c r="S32" s="177">
        <v>0.21</v>
      </c>
      <c r="T32" s="59">
        <f t="shared" si="12"/>
        <v>8.2928718535469084E-2</v>
      </c>
      <c r="U32" s="59">
        <f t="shared" si="13"/>
        <v>3.731792334096109</v>
      </c>
      <c r="V32" s="59">
        <f t="shared" si="14"/>
        <v>6.0051830663615545E-2</v>
      </c>
      <c r="W32" s="59">
        <f t="shared" si="15"/>
        <v>2.7023323798626997</v>
      </c>
      <c r="X32" s="59">
        <f t="shared" si="16"/>
        <v>6.4341247139588091</v>
      </c>
      <c r="Y32" s="60">
        <v>30</v>
      </c>
      <c r="Z32" s="58">
        <f t="shared" si="17"/>
        <v>9.3172857439302561</v>
      </c>
      <c r="AA32" s="61">
        <f t="shared" si="18"/>
        <v>0.45137299771167039</v>
      </c>
      <c r="AB32" s="63">
        <f t="shared" si="19"/>
        <v>0.28999999999999998</v>
      </c>
      <c r="AC32" s="62">
        <f t="shared" si="20"/>
        <v>0.21</v>
      </c>
      <c r="AD32" s="57">
        <f t="shared" si="21"/>
        <v>0.82928718535469081</v>
      </c>
      <c r="AE32" s="58">
        <f t="shared" si="22"/>
        <v>0.60051830663615546</v>
      </c>
    </row>
    <row r="33" spans="2:31" x14ac:dyDescent="0.35">
      <c r="B33" s="71">
        <v>44161</v>
      </c>
      <c r="C33" s="106">
        <v>2019</v>
      </c>
      <c r="D33" s="71" t="s">
        <v>14</v>
      </c>
      <c r="E33" s="71" t="s">
        <v>16</v>
      </c>
      <c r="F33" s="78" t="s">
        <v>997</v>
      </c>
      <c r="G33" s="106">
        <v>6</v>
      </c>
      <c r="H33" s="71" t="s">
        <v>952</v>
      </c>
      <c r="I33" s="39" t="s">
        <v>10</v>
      </c>
      <c r="J33" s="39"/>
      <c r="K33" s="39" t="s">
        <v>2008</v>
      </c>
      <c r="L33" s="39">
        <v>57</v>
      </c>
      <c r="M33" s="39">
        <v>11</v>
      </c>
      <c r="N33" s="39">
        <v>93.53</v>
      </c>
      <c r="O33" s="39">
        <v>85.19</v>
      </c>
      <c r="P33" s="33">
        <f t="shared" si="0"/>
        <v>89.894583787713557</v>
      </c>
      <c r="Q33" s="262">
        <f t="shared" si="11"/>
        <v>8.9169250507858475</v>
      </c>
      <c r="R33" s="177">
        <v>0.4</v>
      </c>
      <c r="S33" s="177">
        <v>0.36</v>
      </c>
      <c r="T33" s="59">
        <f t="shared" si="12"/>
        <v>0.11573797007682977</v>
      </c>
      <c r="U33" s="59">
        <f t="shared" si="13"/>
        <v>5.2082086534573397</v>
      </c>
      <c r="V33" s="59">
        <f t="shared" si="14"/>
        <v>0.10416417306914678</v>
      </c>
      <c r="W33" s="59">
        <f t="shared" si="15"/>
        <v>4.6873877881116055</v>
      </c>
      <c r="X33" s="59">
        <f t="shared" si="16"/>
        <v>9.8955964415689444</v>
      </c>
      <c r="Y33" s="60">
        <v>30</v>
      </c>
      <c r="Z33" s="58">
        <f t="shared" si="17"/>
        <v>10.105416212286443</v>
      </c>
      <c r="AA33" s="61">
        <f t="shared" si="18"/>
        <v>0.45620703598867773</v>
      </c>
      <c r="AB33" s="63">
        <f t="shared" si="19"/>
        <v>0.4</v>
      </c>
      <c r="AC33" s="62">
        <f t="shared" si="20"/>
        <v>0.36</v>
      </c>
      <c r="AD33" s="57">
        <f t="shared" si="21"/>
        <v>1.1573797007682978</v>
      </c>
      <c r="AE33" s="58">
        <f t="shared" si="22"/>
        <v>1.0416417306914678</v>
      </c>
    </row>
    <row r="34" spans="2:31" x14ac:dyDescent="0.35">
      <c r="B34" s="71">
        <v>44161</v>
      </c>
      <c r="C34" s="106">
        <v>2019</v>
      </c>
      <c r="D34" s="71" t="s">
        <v>14</v>
      </c>
      <c r="E34" s="71" t="s">
        <v>16</v>
      </c>
      <c r="F34" s="78" t="s">
        <v>993</v>
      </c>
      <c r="G34" s="106">
        <v>2</v>
      </c>
      <c r="H34" s="71" t="s">
        <v>952</v>
      </c>
      <c r="I34" s="39" t="s">
        <v>8</v>
      </c>
      <c r="J34" s="39"/>
      <c r="K34" s="39" t="s">
        <v>2009</v>
      </c>
      <c r="L34" s="39">
        <v>153</v>
      </c>
      <c r="M34" s="39">
        <v>10.97</v>
      </c>
      <c r="N34" s="39">
        <v>91.44</v>
      </c>
      <c r="O34" s="39">
        <v>89.18</v>
      </c>
      <c r="P34" s="33">
        <f t="shared" ref="P34:P66" si="28">100/(N34-M34)*(O34-M34)</f>
        <v>97.191499937865061</v>
      </c>
      <c r="Q34" s="262">
        <f t="shared" si="11"/>
        <v>2.4715660542432096</v>
      </c>
      <c r="R34" s="177">
        <v>0.21</v>
      </c>
      <c r="S34" s="177">
        <v>7.0000000000000007E-2</v>
      </c>
      <c r="T34" s="59">
        <f t="shared" si="12"/>
        <v>5.4623897199846561E-2</v>
      </c>
      <c r="U34" s="59">
        <f t="shared" si="13"/>
        <v>2.4580753739930952</v>
      </c>
      <c r="V34" s="59">
        <f t="shared" si="14"/>
        <v>1.8207965733282188E-2</v>
      </c>
      <c r="W34" s="59">
        <f t="shared" si="15"/>
        <v>0.81935845799769846</v>
      </c>
      <c r="X34" s="59">
        <f t="shared" si="16"/>
        <v>3.2774338319907939</v>
      </c>
      <c r="Y34" s="60">
        <v>30</v>
      </c>
      <c r="Z34" s="58">
        <f t="shared" si="17"/>
        <v>2.8085000621349394</v>
      </c>
      <c r="AA34" s="61">
        <f t="shared" si="18"/>
        <v>0.41444828027106506</v>
      </c>
      <c r="AB34" s="63">
        <f t="shared" si="19"/>
        <v>0.21</v>
      </c>
      <c r="AC34" s="62">
        <f t="shared" si="20"/>
        <v>7.0000000000000007E-2</v>
      </c>
      <c r="AD34" s="57">
        <f t="shared" si="21"/>
        <v>0.54623897199846561</v>
      </c>
      <c r="AE34" s="58">
        <f t="shared" si="22"/>
        <v>0.18207965733282189</v>
      </c>
    </row>
    <row r="35" spans="2:31" x14ac:dyDescent="0.35">
      <c r="B35" s="71">
        <v>44161</v>
      </c>
      <c r="C35" s="106">
        <v>2019</v>
      </c>
      <c r="D35" s="71" t="s">
        <v>14</v>
      </c>
      <c r="E35" s="71" t="s">
        <v>16</v>
      </c>
      <c r="F35" s="78" t="s">
        <v>993</v>
      </c>
      <c r="G35" s="106">
        <v>2</v>
      </c>
      <c r="H35" s="71" t="s">
        <v>952</v>
      </c>
      <c r="I35" s="39" t="s">
        <v>12</v>
      </c>
      <c r="J35" s="39"/>
      <c r="K35" s="39" t="s">
        <v>2010</v>
      </c>
      <c r="L35" s="39">
        <v>39</v>
      </c>
      <c r="M35" s="39">
        <v>11</v>
      </c>
      <c r="N35" s="39">
        <v>75.959999999999994</v>
      </c>
      <c r="O35" s="39">
        <v>72.36</v>
      </c>
      <c r="P35" s="33">
        <f t="shared" si="28"/>
        <v>94.458128078817751</v>
      </c>
      <c r="Q35" s="262">
        <f t="shared" si="11"/>
        <v>4.7393364928909882</v>
      </c>
      <c r="R35" s="177">
        <v>0.06</v>
      </c>
      <c r="S35" s="177">
        <v>0.06</v>
      </c>
      <c r="T35" s="59">
        <f t="shared" si="12"/>
        <v>1.6232073011734023E-2</v>
      </c>
      <c r="U35" s="59">
        <f t="shared" si="13"/>
        <v>0.73044328552803106</v>
      </c>
      <c r="V35" s="59">
        <f t="shared" si="14"/>
        <v>1.6232073011734023E-2</v>
      </c>
      <c r="W35" s="59">
        <f t="shared" si="15"/>
        <v>0.73044328552803106</v>
      </c>
      <c r="X35" s="59">
        <f t="shared" si="16"/>
        <v>1.4608865710560621</v>
      </c>
      <c r="Y35" s="60">
        <v>30</v>
      </c>
      <c r="Z35" s="58">
        <f t="shared" si="17"/>
        <v>5.5418719211822491</v>
      </c>
      <c r="AA35" s="61">
        <f t="shared" si="18"/>
        <v>0.42933507170795299</v>
      </c>
      <c r="AB35" s="63">
        <f t="shared" si="19"/>
        <v>0.06</v>
      </c>
      <c r="AC35" s="62">
        <f t="shared" si="20"/>
        <v>0.06</v>
      </c>
      <c r="AD35" s="57">
        <f t="shared" si="21"/>
        <v>0.16232073011734022</v>
      </c>
      <c r="AE35" s="58">
        <f t="shared" si="22"/>
        <v>0.16232073011734022</v>
      </c>
    </row>
    <row r="36" spans="2:31" x14ac:dyDescent="0.35">
      <c r="B36" s="71">
        <v>44161</v>
      </c>
      <c r="C36" s="106">
        <v>2019</v>
      </c>
      <c r="D36" s="71" t="s">
        <v>14</v>
      </c>
      <c r="E36" s="71" t="s">
        <v>16</v>
      </c>
      <c r="F36" s="78" t="s">
        <v>993</v>
      </c>
      <c r="G36" s="106">
        <v>2</v>
      </c>
      <c r="H36" s="71" t="s">
        <v>952</v>
      </c>
      <c r="I36" s="39" t="s">
        <v>11</v>
      </c>
      <c r="J36" s="39"/>
      <c r="K36" s="39" t="s">
        <v>2011</v>
      </c>
      <c r="L36" s="39">
        <v>114</v>
      </c>
      <c r="M36" s="39">
        <v>11</v>
      </c>
      <c r="N36" s="39">
        <v>80.510000000000005</v>
      </c>
      <c r="O36" s="39">
        <v>75.3</v>
      </c>
      <c r="P36" s="33">
        <f t="shared" si="28"/>
        <v>92.504675586246577</v>
      </c>
      <c r="Q36" s="262">
        <f t="shared" si="11"/>
        <v>6.4712458079741744</v>
      </c>
      <c r="R36" s="177">
        <v>0.15</v>
      </c>
      <c r="S36" s="177">
        <v>0.13</v>
      </c>
      <c r="T36" s="59">
        <f t="shared" si="12"/>
        <v>4.1753888024883369E-2</v>
      </c>
      <c r="U36" s="59">
        <f t="shared" si="13"/>
        <v>1.8789249611197516</v>
      </c>
      <c r="V36" s="59">
        <f t="shared" si="14"/>
        <v>3.6186702954898918E-2</v>
      </c>
      <c r="W36" s="59">
        <f t="shared" si="15"/>
        <v>1.6284016329704514</v>
      </c>
      <c r="X36" s="59">
        <f t="shared" si="16"/>
        <v>3.5073265940902028</v>
      </c>
      <c r="Y36" s="60">
        <v>30</v>
      </c>
      <c r="Z36" s="58">
        <f t="shared" si="17"/>
        <v>7.4953244137534227</v>
      </c>
      <c r="AA36" s="61">
        <f t="shared" si="18"/>
        <v>0.44051321928460352</v>
      </c>
      <c r="AB36" s="63">
        <f t="shared" si="19"/>
        <v>0.15</v>
      </c>
      <c r="AC36" s="62">
        <f t="shared" si="20"/>
        <v>0.13</v>
      </c>
      <c r="AD36" s="57">
        <f t="shared" si="21"/>
        <v>0.41753888024883368</v>
      </c>
      <c r="AE36" s="58">
        <f t="shared" si="22"/>
        <v>0.36186702954898919</v>
      </c>
    </row>
    <row r="37" spans="2:31" x14ac:dyDescent="0.35">
      <c r="B37" s="71">
        <v>44161</v>
      </c>
      <c r="C37" s="106">
        <v>2019</v>
      </c>
      <c r="D37" s="71" t="s">
        <v>14</v>
      </c>
      <c r="E37" s="71" t="s">
        <v>16</v>
      </c>
      <c r="F37" s="78" t="s">
        <v>993</v>
      </c>
      <c r="G37" s="106">
        <v>2</v>
      </c>
      <c r="H37" s="71" t="s">
        <v>952</v>
      </c>
      <c r="I37" s="39" t="s">
        <v>10</v>
      </c>
      <c r="J37" s="39"/>
      <c r="K37" s="39" t="s">
        <v>2012</v>
      </c>
      <c r="L37" s="39">
        <v>20</v>
      </c>
      <c r="M37" s="39">
        <v>11</v>
      </c>
      <c r="N37" s="39">
        <v>93.89</v>
      </c>
      <c r="O37" s="39">
        <v>85.88</v>
      </c>
      <c r="P37" s="33">
        <f t="shared" si="28"/>
        <v>90.336590662323559</v>
      </c>
      <c r="Q37" s="262">
        <f t="shared" si="11"/>
        <v>8.5312599850889388</v>
      </c>
      <c r="R37" s="177">
        <v>1.1400000000000001</v>
      </c>
      <c r="S37" s="177">
        <v>0.37</v>
      </c>
      <c r="T37" s="59">
        <f t="shared" si="12"/>
        <v>0.32768149038461547</v>
      </c>
      <c r="U37" s="59">
        <f t="shared" si="13"/>
        <v>14.745667067307696</v>
      </c>
      <c r="V37" s="59">
        <f t="shared" si="14"/>
        <v>0.10635276442307694</v>
      </c>
      <c r="W37" s="59">
        <f t="shared" si="15"/>
        <v>4.7858743990384625</v>
      </c>
      <c r="X37" s="59">
        <f t="shared" si="16"/>
        <v>19.531541466346159</v>
      </c>
      <c r="Y37" s="60">
        <v>30</v>
      </c>
      <c r="Z37" s="58">
        <f t="shared" si="17"/>
        <v>9.6634093376764412</v>
      </c>
      <c r="AA37" s="61">
        <f t="shared" si="18"/>
        <v>0.45348557692307701</v>
      </c>
      <c r="AB37" s="63">
        <f t="shared" si="19"/>
        <v>1.1400000000000001</v>
      </c>
      <c r="AC37" s="62">
        <f t="shared" si="20"/>
        <v>0.37</v>
      </c>
      <c r="AD37" s="57">
        <f t="shared" si="21"/>
        <v>3.2768149038461547</v>
      </c>
      <c r="AE37" s="58">
        <f t="shared" si="22"/>
        <v>1.0635276442307693</v>
      </c>
    </row>
    <row r="38" spans="2:31" x14ac:dyDescent="0.35">
      <c r="B38" s="71">
        <v>44161</v>
      </c>
      <c r="C38" s="106">
        <v>2019</v>
      </c>
      <c r="D38" s="71" t="s">
        <v>14</v>
      </c>
      <c r="E38" s="71" t="s">
        <v>16</v>
      </c>
      <c r="F38" s="78" t="s">
        <v>993</v>
      </c>
      <c r="G38" s="106">
        <v>2</v>
      </c>
      <c r="H38" s="71" t="s">
        <v>990</v>
      </c>
      <c r="I38" s="39" t="s">
        <v>8</v>
      </c>
      <c r="J38" s="39"/>
      <c r="K38" s="39" t="s">
        <v>2013</v>
      </c>
      <c r="L38" s="39">
        <v>164</v>
      </c>
      <c r="M38" s="39">
        <v>10.93</v>
      </c>
      <c r="N38" s="39">
        <v>109.36</v>
      </c>
      <c r="O38" s="39">
        <v>106.41</v>
      </c>
      <c r="P38" s="33">
        <f t="shared" si="28"/>
        <v>97.002946256222671</v>
      </c>
      <c r="Q38" s="262">
        <f t="shared" si="11"/>
        <v>2.6975128017556722</v>
      </c>
      <c r="R38" s="177">
        <v>0.1</v>
      </c>
      <c r="S38" s="177">
        <v>0.08</v>
      </c>
      <c r="T38" s="59">
        <f t="shared" si="12"/>
        <v>2.6081378299120241E-2</v>
      </c>
      <c r="U38" s="59">
        <f t="shared" si="13"/>
        <v>1.1736620234604109</v>
      </c>
      <c r="V38" s="59">
        <f t="shared" si="14"/>
        <v>2.0865102639296196E-2</v>
      </c>
      <c r="W38" s="59">
        <f t="shared" si="15"/>
        <v>0.93892961876832881</v>
      </c>
      <c r="X38" s="59">
        <f t="shared" si="16"/>
        <v>2.1125916422287396</v>
      </c>
      <c r="Y38" s="60">
        <v>30</v>
      </c>
      <c r="Z38" s="58">
        <f t="shared" si="17"/>
        <v>2.9970537437773288</v>
      </c>
      <c r="AA38" s="61">
        <f t="shared" si="18"/>
        <v>0.41544826141600349</v>
      </c>
      <c r="AB38" s="63">
        <f t="shared" si="19"/>
        <v>0.1</v>
      </c>
      <c r="AC38" s="62">
        <f t="shared" si="20"/>
        <v>0.08</v>
      </c>
      <c r="AD38" s="57">
        <f t="shared" si="21"/>
        <v>0.26081378299120239</v>
      </c>
      <c r="AE38" s="58">
        <f t="shared" si="22"/>
        <v>0.20865102639296196</v>
      </c>
    </row>
    <row r="39" spans="2:31" x14ac:dyDescent="0.35">
      <c r="B39" s="71">
        <v>44161</v>
      </c>
      <c r="C39" s="106">
        <v>2019</v>
      </c>
      <c r="D39" s="71" t="s">
        <v>14</v>
      </c>
      <c r="E39" s="71" t="s">
        <v>16</v>
      </c>
      <c r="F39" s="78" t="s">
        <v>993</v>
      </c>
      <c r="G39" s="106">
        <v>2</v>
      </c>
      <c r="H39" s="71" t="s">
        <v>990</v>
      </c>
      <c r="I39" s="39" t="s">
        <v>12</v>
      </c>
      <c r="J39" s="39"/>
      <c r="K39" s="39" t="s">
        <v>2014</v>
      </c>
      <c r="L39" s="39">
        <v>165</v>
      </c>
      <c r="M39" s="39">
        <v>10.9</v>
      </c>
      <c r="N39" s="39">
        <v>102.46</v>
      </c>
      <c r="O39" s="39">
        <v>99.22</v>
      </c>
      <c r="P39" s="33">
        <f t="shared" si="28"/>
        <v>96.461336828309314</v>
      </c>
      <c r="Q39" s="262">
        <f t="shared" si="11"/>
        <v>3.1622096427874244</v>
      </c>
      <c r="R39" s="177">
        <v>0.01</v>
      </c>
      <c r="S39" s="177">
        <v>0.04</v>
      </c>
      <c r="T39" s="59">
        <f t="shared" si="12"/>
        <v>2.6283967391304347E-3</v>
      </c>
      <c r="U39" s="59">
        <f t="shared" si="13"/>
        <v>0.11827785326086956</v>
      </c>
      <c r="V39" s="59">
        <f t="shared" si="14"/>
        <v>1.0513586956521739E-2</v>
      </c>
      <c r="W39" s="59">
        <f t="shared" si="15"/>
        <v>0.47311141304347826</v>
      </c>
      <c r="X39" s="59">
        <f t="shared" si="16"/>
        <v>0.59138926630434785</v>
      </c>
      <c r="Y39" s="60">
        <v>30</v>
      </c>
      <c r="Z39" s="58">
        <f t="shared" si="17"/>
        <v>3.5386631716906862</v>
      </c>
      <c r="AA39" s="61">
        <f t="shared" si="18"/>
        <v>0.4183423913043478</v>
      </c>
      <c r="AB39" s="63">
        <f t="shared" si="19"/>
        <v>0.01</v>
      </c>
      <c r="AC39" s="62">
        <f t="shared" si="20"/>
        <v>0.04</v>
      </c>
      <c r="AD39" s="57">
        <f t="shared" si="21"/>
        <v>2.6283967391304348E-2</v>
      </c>
      <c r="AE39" s="58">
        <f t="shared" si="22"/>
        <v>0.10513586956521739</v>
      </c>
    </row>
    <row r="40" spans="2:31" x14ac:dyDescent="0.35">
      <c r="B40" s="71">
        <v>44161</v>
      </c>
      <c r="C40" s="106">
        <v>2019</v>
      </c>
      <c r="D40" s="71" t="s">
        <v>14</v>
      </c>
      <c r="E40" s="71" t="s">
        <v>16</v>
      </c>
      <c r="F40" s="78" t="s">
        <v>993</v>
      </c>
      <c r="G40" s="106">
        <v>2</v>
      </c>
      <c r="H40" s="71" t="s">
        <v>990</v>
      </c>
      <c r="I40" s="39" t="s">
        <v>11</v>
      </c>
      <c r="J40" s="39"/>
      <c r="K40" s="39" t="s">
        <v>2015</v>
      </c>
      <c r="L40" s="39">
        <v>48</v>
      </c>
      <c r="M40" s="39">
        <v>11</v>
      </c>
      <c r="N40" s="39">
        <v>74.53</v>
      </c>
      <c r="O40" s="39">
        <v>69.849999999999994</v>
      </c>
      <c r="P40" s="33">
        <f t="shared" si="28"/>
        <v>92.633401542578298</v>
      </c>
      <c r="Q40" s="262">
        <f t="shared" si="11"/>
        <v>6.2793505970750116</v>
      </c>
      <c r="R40" s="177">
        <v>0.41</v>
      </c>
      <c r="S40" s="177">
        <v>0.09</v>
      </c>
      <c r="T40" s="59">
        <f t="shared" si="12"/>
        <v>0.11391172472387424</v>
      </c>
      <c r="U40" s="59">
        <f t="shared" si="13"/>
        <v>5.1260276125743411</v>
      </c>
      <c r="V40" s="59">
        <f t="shared" si="14"/>
        <v>2.500501274426508E-2</v>
      </c>
      <c r="W40" s="59">
        <f t="shared" si="15"/>
        <v>1.1252255734919285</v>
      </c>
      <c r="X40" s="59">
        <f t="shared" si="16"/>
        <v>6.2512531860662701</v>
      </c>
      <c r="Y40" s="60">
        <v>30</v>
      </c>
      <c r="Z40" s="58">
        <f t="shared" si="17"/>
        <v>7.3665984574217021</v>
      </c>
      <c r="AA40" s="61">
        <f t="shared" si="18"/>
        <v>0.43976210705182667</v>
      </c>
      <c r="AB40" s="63">
        <f t="shared" si="19"/>
        <v>0.41</v>
      </c>
      <c r="AC40" s="62">
        <f t="shared" si="20"/>
        <v>0.09</v>
      </c>
      <c r="AD40" s="57">
        <f t="shared" si="21"/>
        <v>1.1391172472387425</v>
      </c>
      <c r="AE40" s="58">
        <f t="shared" si="22"/>
        <v>0.25005012744265082</v>
      </c>
    </row>
    <row r="41" spans="2:31" x14ac:dyDescent="0.35">
      <c r="B41" s="71">
        <v>44161</v>
      </c>
      <c r="C41" s="106">
        <v>2019</v>
      </c>
      <c r="D41" s="71" t="s">
        <v>14</v>
      </c>
      <c r="E41" s="71" t="s">
        <v>16</v>
      </c>
      <c r="F41" s="78" t="s">
        <v>993</v>
      </c>
      <c r="G41" s="106">
        <v>2</v>
      </c>
      <c r="H41" s="71" t="s">
        <v>990</v>
      </c>
      <c r="I41" s="39" t="s">
        <v>10</v>
      </c>
      <c r="J41" s="39"/>
      <c r="K41" s="39" t="s">
        <v>2016</v>
      </c>
      <c r="L41" s="39">
        <v>118</v>
      </c>
      <c r="M41" s="39">
        <v>11</v>
      </c>
      <c r="N41" s="39">
        <v>82.18</v>
      </c>
      <c r="O41" s="39">
        <v>75.739999999999995</v>
      </c>
      <c r="P41" s="33">
        <f t="shared" si="28"/>
        <v>90.952514751334633</v>
      </c>
      <c r="Q41" s="262">
        <f t="shared" si="11"/>
        <v>7.8364565587734383</v>
      </c>
      <c r="R41" s="177">
        <v>0.68</v>
      </c>
      <c r="S41" s="177">
        <v>0.46</v>
      </c>
      <c r="T41" s="59">
        <f t="shared" si="12"/>
        <v>0.19367500772320051</v>
      </c>
      <c r="U41" s="59">
        <f t="shared" si="13"/>
        <v>8.7153753475440237</v>
      </c>
      <c r="V41" s="59">
        <f t="shared" si="14"/>
        <v>0.13101544640098858</v>
      </c>
      <c r="W41" s="59">
        <f t="shared" si="15"/>
        <v>5.8956950880444863</v>
      </c>
      <c r="X41" s="59">
        <f t="shared" si="16"/>
        <v>14.611070435588509</v>
      </c>
      <c r="Y41" s="60">
        <v>30</v>
      </c>
      <c r="Z41" s="58">
        <f t="shared" si="17"/>
        <v>9.0474852486653674</v>
      </c>
      <c r="AA41" s="61">
        <f t="shared" si="18"/>
        <v>0.44973741118319438</v>
      </c>
      <c r="AB41" s="63">
        <f t="shared" si="19"/>
        <v>0.68</v>
      </c>
      <c r="AC41" s="62">
        <f t="shared" si="20"/>
        <v>0.46</v>
      </c>
      <c r="AD41" s="57">
        <f t="shared" si="21"/>
        <v>1.9367500772320052</v>
      </c>
      <c r="AE41" s="58">
        <f t="shared" si="22"/>
        <v>1.3101544640098859</v>
      </c>
    </row>
    <row r="42" spans="2:31" x14ac:dyDescent="0.35">
      <c r="B42" s="71">
        <v>44161</v>
      </c>
      <c r="C42" s="106">
        <v>2019</v>
      </c>
      <c r="D42" s="71" t="s">
        <v>14</v>
      </c>
      <c r="E42" s="71" t="s">
        <v>15</v>
      </c>
      <c r="F42" s="78" t="s">
        <v>995</v>
      </c>
      <c r="G42" s="106">
        <v>4</v>
      </c>
      <c r="H42" s="71" t="s">
        <v>952</v>
      </c>
      <c r="I42" s="39" t="s">
        <v>8</v>
      </c>
      <c r="J42" s="39"/>
      <c r="K42" s="39" t="s">
        <v>2017</v>
      </c>
      <c r="L42" s="39">
        <v>152</v>
      </c>
      <c r="M42" s="39">
        <v>10.93</v>
      </c>
      <c r="N42" s="39">
        <v>100.25</v>
      </c>
      <c r="O42" s="39">
        <v>95.14</v>
      </c>
      <c r="P42" s="33">
        <f t="shared" si="28"/>
        <v>94.278996865203766</v>
      </c>
      <c r="Q42" s="262">
        <f t="shared" si="11"/>
        <v>5.0972568578553608</v>
      </c>
      <c r="R42" s="177">
        <v>0.08</v>
      </c>
      <c r="S42" s="177">
        <v>0.06</v>
      </c>
      <c r="T42" s="59">
        <f t="shared" si="12"/>
        <v>2.169908561928512E-2</v>
      </c>
      <c r="U42" s="59">
        <f t="shared" si="13"/>
        <v>0.97645885286783041</v>
      </c>
      <c r="V42" s="59">
        <f t="shared" si="14"/>
        <v>1.6274314214463841E-2</v>
      </c>
      <c r="W42" s="59">
        <f t="shared" si="15"/>
        <v>0.73234413965087286</v>
      </c>
      <c r="X42" s="59">
        <f t="shared" si="16"/>
        <v>1.7088029925187032</v>
      </c>
      <c r="Y42" s="60">
        <v>30</v>
      </c>
      <c r="Z42" s="58">
        <f t="shared" si="17"/>
        <v>5.7210031347962342</v>
      </c>
      <c r="AA42" s="61">
        <f t="shared" si="18"/>
        <v>0.43034081463009138</v>
      </c>
      <c r="AB42" s="63">
        <f t="shared" si="19"/>
        <v>0.08</v>
      </c>
      <c r="AC42" s="62">
        <f t="shared" si="20"/>
        <v>0.06</v>
      </c>
      <c r="AD42" s="57">
        <f t="shared" si="21"/>
        <v>0.21699085619285119</v>
      </c>
      <c r="AE42" s="58">
        <f t="shared" si="22"/>
        <v>0.16274314214463842</v>
      </c>
    </row>
    <row r="43" spans="2:31" x14ac:dyDescent="0.35">
      <c r="B43" s="71">
        <v>44161</v>
      </c>
      <c r="C43" s="106">
        <v>2019</v>
      </c>
      <c r="D43" s="71" t="s">
        <v>14</v>
      </c>
      <c r="E43" s="71" t="s">
        <v>15</v>
      </c>
      <c r="F43" s="78" t="s">
        <v>995</v>
      </c>
      <c r="G43" s="106">
        <v>4</v>
      </c>
      <c r="H43" s="71" t="s">
        <v>952</v>
      </c>
      <c r="I43" s="39" t="s">
        <v>12</v>
      </c>
      <c r="J43" s="39"/>
      <c r="K43" s="39" t="s">
        <v>2018</v>
      </c>
      <c r="L43" s="39">
        <v>35</v>
      </c>
      <c r="M43" s="39">
        <v>11</v>
      </c>
      <c r="N43" s="39">
        <v>83.71</v>
      </c>
      <c r="O43" s="39">
        <v>78.31</v>
      </c>
      <c r="P43" s="33">
        <f t="shared" si="28"/>
        <v>92.573236143584111</v>
      </c>
      <c r="Q43" s="262">
        <f t="shared" si="11"/>
        <v>6.4508421932863369</v>
      </c>
      <c r="R43" s="177">
        <v>0.04</v>
      </c>
      <c r="S43" s="177">
        <v>0.11</v>
      </c>
      <c r="T43" s="59">
        <f t="shared" si="12"/>
        <v>1.1123161491606002E-2</v>
      </c>
      <c r="U43" s="59">
        <f t="shared" si="13"/>
        <v>0.50054226712227012</v>
      </c>
      <c r="V43" s="59">
        <f t="shared" si="14"/>
        <v>3.0588694101916503E-2</v>
      </c>
      <c r="W43" s="59">
        <f t="shared" si="15"/>
        <v>1.3764912345862426</v>
      </c>
      <c r="X43" s="59">
        <f t="shared" si="16"/>
        <v>1.8770335017085127</v>
      </c>
      <c r="Y43" s="60">
        <v>30</v>
      </c>
      <c r="Z43" s="58">
        <f t="shared" si="17"/>
        <v>7.4267638564158887</v>
      </c>
      <c r="AA43" s="61">
        <f t="shared" si="18"/>
        <v>0.44011291041450007</v>
      </c>
      <c r="AB43" s="63">
        <f t="shared" si="19"/>
        <v>0.04</v>
      </c>
      <c r="AC43" s="62">
        <f t="shared" si="20"/>
        <v>0.11</v>
      </c>
      <c r="AD43" s="57">
        <f t="shared" si="21"/>
        <v>0.11123161491606001</v>
      </c>
      <c r="AE43" s="58">
        <f t="shared" si="22"/>
        <v>0.30588694101916503</v>
      </c>
    </row>
    <row r="44" spans="2:31" x14ac:dyDescent="0.35">
      <c r="B44" s="71">
        <v>44161</v>
      </c>
      <c r="C44" s="106">
        <v>2019</v>
      </c>
      <c r="D44" s="71" t="s">
        <v>14</v>
      </c>
      <c r="E44" s="71" t="s">
        <v>15</v>
      </c>
      <c r="F44" s="78" t="s">
        <v>995</v>
      </c>
      <c r="G44" s="106">
        <v>4</v>
      </c>
      <c r="H44" s="71" t="s">
        <v>952</v>
      </c>
      <c r="I44" s="39" t="s">
        <v>11</v>
      </c>
      <c r="J44" s="39"/>
      <c r="K44" s="39" t="s">
        <v>2019</v>
      </c>
      <c r="L44" s="39">
        <v>25</v>
      </c>
      <c r="M44" s="39">
        <v>11</v>
      </c>
      <c r="N44" s="39">
        <v>100.97</v>
      </c>
      <c r="O44" s="39">
        <v>92.89</v>
      </c>
      <c r="P44" s="33">
        <f t="shared" si="28"/>
        <v>91.01922863176614</v>
      </c>
      <c r="Q44" s="262">
        <f t="shared" si="11"/>
        <v>8.0023769436466257</v>
      </c>
      <c r="R44" s="177">
        <v>0.31</v>
      </c>
      <c r="S44" s="177">
        <v>0.14000000000000001</v>
      </c>
      <c r="T44" s="59">
        <f t="shared" si="12"/>
        <v>8.8205580656978866E-2</v>
      </c>
      <c r="U44" s="59">
        <f t="shared" si="13"/>
        <v>3.9692511295640491</v>
      </c>
      <c r="V44" s="59">
        <f t="shared" si="14"/>
        <v>3.9834778361216266E-2</v>
      </c>
      <c r="W44" s="59">
        <f t="shared" si="15"/>
        <v>1.7925650262547319</v>
      </c>
      <c r="X44" s="59">
        <f t="shared" si="16"/>
        <v>5.7618161558187815</v>
      </c>
      <c r="Y44" s="60">
        <v>30</v>
      </c>
      <c r="Z44" s="58">
        <f t="shared" si="17"/>
        <v>8.9807713682338601</v>
      </c>
      <c r="AA44" s="61">
        <f t="shared" si="18"/>
        <v>0.44933447307363539</v>
      </c>
      <c r="AB44" s="63">
        <f t="shared" si="19"/>
        <v>0.31</v>
      </c>
      <c r="AC44" s="62">
        <f t="shared" si="20"/>
        <v>0.14000000000000001</v>
      </c>
      <c r="AD44" s="57">
        <f t="shared" si="21"/>
        <v>0.88205580656978866</v>
      </c>
      <c r="AE44" s="58">
        <f t="shared" si="22"/>
        <v>0.39834778361216266</v>
      </c>
    </row>
    <row r="45" spans="2:31" x14ac:dyDescent="0.35">
      <c r="B45" s="71">
        <v>44161</v>
      </c>
      <c r="C45" s="106">
        <v>2019</v>
      </c>
      <c r="D45" s="71" t="s">
        <v>14</v>
      </c>
      <c r="E45" s="71" t="s">
        <v>15</v>
      </c>
      <c r="F45" s="78" t="s">
        <v>995</v>
      </c>
      <c r="G45" s="106">
        <v>4</v>
      </c>
      <c r="H45" s="71" t="s">
        <v>952</v>
      </c>
      <c r="I45" s="39" t="s">
        <v>10</v>
      </c>
      <c r="J45" s="39"/>
      <c r="K45" s="39" t="s">
        <v>2020</v>
      </c>
      <c r="L45" s="39">
        <v>116</v>
      </c>
      <c r="M45" s="39">
        <v>11</v>
      </c>
      <c r="N45" s="39">
        <v>74.73</v>
      </c>
      <c r="O45" s="39">
        <v>68.44</v>
      </c>
      <c r="P45" s="33">
        <f t="shared" si="28"/>
        <v>90.130236937078294</v>
      </c>
      <c r="Q45" s="262">
        <f t="shared" si="11"/>
        <v>8.4169677505687215</v>
      </c>
      <c r="R45" s="177">
        <v>0.53</v>
      </c>
      <c r="S45" s="177">
        <v>0.27</v>
      </c>
      <c r="T45" s="59">
        <f t="shared" si="12"/>
        <v>0.15281328342618386</v>
      </c>
      <c r="U45" s="59">
        <f t="shared" si="13"/>
        <v>6.8765977541782739</v>
      </c>
      <c r="V45" s="59">
        <f t="shared" si="14"/>
        <v>7.7848276462395546E-2</v>
      </c>
      <c r="W45" s="59">
        <f t="shared" si="15"/>
        <v>3.5031724408077998</v>
      </c>
      <c r="X45" s="59">
        <f t="shared" si="16"/>
        <v>10.379770194986074</v>
      </c>
      <c r="Y45" s="60">
        <v>30</v>
      </c>
      <c r="Z45" s="58">
        <f t="shared" si="17"/>
        <v>9.8697630629217059</v>
      </c>
      <c r="AA45" s="61">
        <f t="shared" si="18"/>
        <v>0.45475278551532039</v>
      </c>
      <c r="AB45" s="63">
        <f t="shared" si="19"/>
        <v>0.53</v>
      </c>
      <c r="AC45" s="62">
        <f t="shared" si="20"/>
        <v>0.27</v>
      </c>
      <c r="AD45" s="57">
        <f t="shared" si="21"/>
        <v>1.5281328342618385</v>
      </c>
      <c r="AE45" s="58">
        <f t="shared" si="22"/>
        <v>0.77848276462395549</v>
      </c>
    </row>
    <row r="46" spans="2:31" x14ac:dyDescent="0.35">
      <c r="B46" s="71">
        <v>44161</v>
      </c>
      <c r="C46" s="106">
        <v>2019</v>
      </c>
      <c r="D46" s="71" t="s">
        <v>14</v>
      </c>
      <c r="E46" s="71" t="s">
        <v>15</v>
      </c>
      <c r="F46" s="78" t="s">
        <v>995</v>
      </c>
      <c r="G46" s="106">
        <v>4</v>
      </c>
      <c r="H46" s="71" t="s">
        <v>990</v>
      </c>
      <c r="I46" s="39" t="s">
        <v>8</v>
      </c>
      <c r="J46" s="39"/>
      <c r="K46" s="39" t="s">
        <v>2021</v>
      </c>
      <c r="L46" s="39">
        <v>310</v>
      </c>
      <c r="M46" s="39">
        <v>11.27</v>
      </c>
      <c r="N46" s="39">
        <v>32</v>
      </c>
      <c r="O46" s="39">
        <v>31.31</v>
      </c>
      <c r="P46" s="33">
        <f t="shared" si="28"/>
        <v>96.67149059334298</v>
      </c>
      <c r="Q46" s="262">
        <f t="shared" si="11"/>
        <v>2.156250000000004</v>
      </c>
      <c r="R46" s="263" t="s">
        <v>2266</v>
      </c>
      <c r="S46" s="263"/>
      <c r="T46" s="59" t="e">
        <f t="shared" si="12"/>
        <v>#VALUE!</v>
      </c>
      <c r="U46" s="59" t="e">
        <f t="shared" si="13"/>
        <v>#VALUE!</v>
      </c>
      <c r="V46" s="59">
        <f t="shared" si="14"/>
        <v>0</v>
      </c>
      <c r="W46" s="59">
        <f t="shared" si="15"/>
        <v>0</v>
      </c>
      <c r="X46" s="59" t="e">
        <f t="shared" si="16"/>
        <v>#VALUE!</v>
      </c>
      <c r="Y46" s="60">
        <v>30</v>
      </c>
      <c r="Z46" s="58">
        <f t="shared" si="17"/>
        <v>3.3285094066570196</v>
      </c>
      <c r="AA46" s="61">
        <f t="shared" si="18"/>
        <v>0.41721556886227551</v>
      </c>
      <c r="AB46" s="63" t="str">
        <f t="shared" si="19"/>
        <v>keine Probe</v>
      </c>
      <c r="AC46" s="62">
        <f t="shared" si="20"/>
        <v>0</v>
      </c>
      <c r="AD46" s="57" t="e">
        <f t="shared" si="21"/>
        <v>#VALUE!</v>
      </c>
      <c r="AE46" s="58">
        <f t="shared" si="22"/>
        <v>0</v>
      </c>
    </row>
    <row r="47" spans="2:31" x14ac:dyDescent="0.35">
      <c r="B47" s="71">
        <v>44161</v>
      </c>
      <c r="C47" s="106">
        <v>2019</v>
      </c>
      <c r="D47" s="71" t="s">
        <v>14</v>
      </c>
      <c r="E47" s="71" t="s">
        <v>15</v>
      </c>
      <c r="F47" s="78" t="s">
        <v>995</v>
      </c>
      <c r="G47" s="106">
        <v>4</v>
      </c>
      <c r="H47" s="71" t="s">
        <v>990</v>
      </c>
      <c r="I47" s="39" t="s">
        <v>12</v>
      </c>
      <c r="J47" s="39"/>
      <c r="K47" s="39" t="s">
        <v>2022</v>
      </c>
      <c r="L47" s="39">
        <v>346</v>
      </c>
      <c r="M47" s="39" t="s">
        <v>1019</v>
      </c>
      <c r="N47" s="39" t="s">
        <v>1020</v>
      </c>
      <c r="O47" s="39">
        <v>96.92</v>
      </c>
      <c r="P47" s="33">
        <f t="shared" si="28"/>
        <v>95.119787045252892</v>
      </c>
      <c r="Q47" s="262">
        <f t="shared" si="11"/>
        <v>4.3426766679826212</v>
      </c>
      <c r="R47" s="177">
        <v>0.02</v>
      </c>
      <c r="S47" s="177">
        <v>0.08</v>
      </c>
      <c r="T47" s="59">
        <f t="shared" si="12"/>
        <v>5.3591417910447752E-3</v>
      </c>
      <c r="U47" s="59">
        <f t="shared" si="13"/>
        <v>0.24116138059701489</v>
      </c>
      <c r="V47" s="59">
        <f t="shared" si="14"/>
        <v>2.1436567164179101E-2</v>
      </c>
      <c r="W47" s="59">
        <f t="shared" si="15"/>
        <v>0.96464552238805956</v>
      </c>
      <c r="X47" s="59">
        <f t="shared" si="16"/>
        <v>1.2058069029850744</v>
      </c>
      <c r="Y47" s="60">
        <v>30</v>
      </c>
      <c r="Z47" s="58">
        <f t="shared" si="17"/>
        <v>4.8802129547471083</v>
      </c>
      <c r="AA47" s="61">
        <f t="shared" si="18"/>
        <v>0.42565298507462673</v>
      </c>
      <c r="AB47" s="63">
        <f t="shared" si="19"/>
        <v>0.02</v>
      </c>
      <c r="AC47" s="62">
        <f t="shared" si="20"/>
        <v>0.08</v>
      </c>
      <c r="AD47" s="57">
        <f t="shared" si="21"/>
        <v>5.3591417910447754E-2</v>
      </c>
      <c r="AE47" s="58">
        <f t="shared" si="22"/>
        <v>0.21436567164179102</v>
      </c>
    </row>
    <row r="48" spans="2:31" x14ac:dyDescent="0.35">
      <c r="B48" s="71">
        <v>44161</v>
      </c>
      <c r="C48" s="106">
        <v>2019</v>
      </c>
      <c r="D48" s="71" t="s">
        <v>14</v>
      </c>
      <c r="E48" s="71" t="s">
        <v>15</v>
      </c>
      <c r="F48" s="78" t="s">
        <v>995</v>
      </c>
      <c r="G48" s="106">
        <v>4</v>
      </c>
      <c r="H48" s="71" t="s">
        <v>990</v>
      </c>
      <c r="I48" s="39" t="s">
        <v>11</v>
      </c>
      <c r="J48" s="39"/>
      <c r="K48" s="39" t="s">
        <v>2023</v>
      </c>
      <c r="L48" s="39">
        <v>159</v>
      </c>
      <c r="M48" s="39">
        <v>10.88</v>
      </c>
      <c r="N48" s="39">
        <v>96.29</v>
      </c>
      <c r="O48" s="39">
        <v>89.63</v>
      </c>
      <c r="P48" s="33">
        <f t="shared" si="28"/>
        <v>92.202318229715473</v>
      </c>
      <c r="Q48" s="262">
        <f t="shared" si="11"/>
        <v>6.9166060857825427</v>
      </c>
      <c r="R48" s="177">
        <v>0.21</v>
      </c>
      <c r="S48" s="177">
        <v>0.13</v>
      </c>
      <c r="T48" s="59">
        <f t="shared" si="12"/>
        <v>5.8716000000000004E-2</v>
      </c>
      <c r="U48" s="59">
        <f t="shared" si="13"/>
        <v>2.64222</v>
      </c>
      <c r="V48" s="59">
        <f t="shared" si="14"/>
        <v>3.6348000000000005E-2</v>
      </c>
      <c r="W48" s="59">
        <f t="shared" si="15"/>
        <v>1.6356600000000003</v>
      </c>
      <c r="X48" s="59">
        <f t="shared" si="16"/>
        <v>4.2778800000000006</v>
      </c>
      <c r="Y48" s="60">
        <v>30</v>
      </c>
      <c r="Z48" s="58">
        <f t="shared" si="17"/>
        <v>7.7976817702845267</v>
      </c>
      <c r="AA48" s="61">
        <f t="shared" si="18"/>
        <v>0.44228571428571439</v>
      </c>
      <c r="AB48" s="63">
        <f t="shared" si="19"/>
        <v>0.21</v>
      </c>
      <c r="AC48" s="62">
        <f t="shared" si="20"/>
        <v>0.13</v>
      </c>
      <c r="AD48" s="57">
        <f t="shared" si="21"/>
        <v>0.58716000000000002</v>
      </c>
      <c r="AE48" s="58">
        <f t="shared" si="22"/>
        <v>0.36348000000000003</v>
      </c>
    </row>
    <row r="49" spans="2:31" x14ac:dyDescent="0.35">
      <c r="B49" s="71">
        <v>44161</v>
      </c>
      <c r="C49" s="106">
        <v>2019</v>
      </c>
      <c r="D49" s="71" t="s">
        <v>14</v>
      </c>
      <c r="E49" s="71" t="s">
        <v>15</v>
      </c>
      <c r="F49" s="78" t="s">
        <v>995</v>
      </c>
      <c r="G49" s="106">
        <v>4</v>
      </c>
      <c r="H49" s="71" t="s">
        <v>990</v>
      </c>
      <c r="I49" s="39" t="s">
        <v>10</v>
      </c>
      <c r="J49" s="39"/>
      <c r="K49" s="39" t="s">
        <v>2024</v>
      </c>
      <c r="L49" s="39">
        <v>112</v>
      </c>
      <c r="M49" s="39">
        <v>11</v>
      </c>
      <c r="N49" s="39">
        <v>89.11</v>
      </c>
      <c r="O49" s="39">
        <v>81.180000000000007</v>
      </c>
      <c r="P49" s="33">
        <f t="shared" si="28"/>
        <v>89.847650748943806</v>
      </c>
      <c r="Q49" s="262">
        <f t="shared" si="11"/>
        <v>8.8991134552799842</v>
      </c>
      <c r="R49" s="177">
        <v>0.59</v>
      </c>
      <c r="S49" s="177">
        <v>0.28999999999999998</v>
      </c>
      <c r="T49" s="59">
        <f t="shared" si="12"/>
        <v>0.17083349957252775</v>
      </c>
      <c r="U49" s="59">
        <f t="shared" si="13"/>
        <v>7.6875074807637489</v>
      </c>
      <c r="V49" s="59">
        <f t="shared" si="14"/>
        <v>8.3969008264462797E-2</v>
      </c>
      <c r="W49" s="59">
        <f t="shared" si="15"/>
        <v>3.7786053719008259</v>
      </c>
      <c r="X49" s="59">
        <f t="shared" si="16"/>
        <v>11.466112852664574</v>
      </c>
      <c r="Y49" s="60">
        <v>30</v>
      </c>
      <c r="Z49" s="58">
        <f t="shared" si="17"/>
        <v>10.152349251056194</v>
      </c>
      <c r="AA49" s="61">
        <f t="shared" si="18"/>
        <v>0.45649757765745225</v>
      </c>
      <c r="AB49" s="63">
        <f t="shared" si="19"/>
        <v>0.59</v>
      </c>
      <c r="AC49" s="62">
        <f t="shared" si="20"/>
        <v>0.28999999999999998</v>
      </c>
      <c r="AD49" s="57">
        <f t="shared" si="21"/>
        <v>1.7083349957252776</v>
      </c>
      <c r="AE49" s="58">
        <f t="shared" si="22"/>
        <v>0.83969008264462797</v>
      </c>
    </row>
    <row r="50" spans="2:31" x14ac:dyDescent="0.35">
      <c r="B50" s="71">
        <v>44161</v>
      </c>
      <c r="C50" s="106">
        <v>2019</v>
      </c>
      <c r="D50" s="71" t="s">
        <v>14</v>
      </c>
      <c r="E50" s="71" t="s">
        <v>14</v>
      </c>
      <c r="F50" s="78" t="s">
        <v>997</v>
      </c>
      <c r="G50" s="106">
        <v>6</v>
      </c>
      <c r="H50" s="71" t="s">
        <v>952</v>
      </c>
      <c r="I50" s="39" t="s">
        <v>8</v>
      </c>
      <c r="J50" s="39"/>
      <c r="K50" s="39" t="s">
        <v>2025</v>
      </c>
      <c r="L50" s="39">
        <v>154</v>
      </c>
      <c r="M50" s="39">
        <v>10.92</v>
      </c>
      <c r="N50" s="39">
        <v>95.26</v>
      </c>
      <c r="O50" s="39">
        <v>91.63</v>
      </c>
      <c r="P50" s="33">
        <f t="shared" si="28"/>
        <v>95.695992411667049</v>
      </c>
      <c r="Q50" s="262">
        <f t="shared" si="11"/>
        <v>3.8106235565819961</v>
      </c>
      <c r="R50" s="177">
        <v>0.53</v>
      </c>
      <c r="S50" s="177">
        <v>0.05</v>
      </c>
      <c r="T50" s="59">
        <f t="shared" si="12"/>
        <v>0.14084301821335649</v>
      </c>
      <c r="U50" s="59">
        <f t="shared" si="13"/>
        <v>6.337935819601042</v>
      </c>
      <c r="V50" s="59">
        <f t="shared" si="14"/>
        <v>1.328707718993929E-2</v>
      </c>
      <c r="W50" s="59">
        <f t="shared" si="15"/>
        <v>0.59791847354726801</v>
      </c>
      <c r="X50" s="59">
        <f t="shared" si="16"/>
        <v>6.93585429314831</v>
      </c>
      <c r="Y50" s="60">
        <v>30</v>
      </c>
      <c r="Z50" s="58">
        <f t="shared" si="17"/>
        <v>4.3040075883329507</v>
      </c>
      <c r="AA50" s="61">
        <f t="shared" si="18"/>
        <v>0.42248791971255117</v>
      </c>
      <c r="AB50" s="63">
        <f t="shared" si="19"/>
        <v>0.53</v>
      </c>
      <c r="AC50" s="62">
        <f t="shared" si="20"/>
        <v>0.05</v>
      </c>
      <c r="AD50" s="57">
        <f t="shared" si="21"/>
        <v>1.4084301821335647</v>
      </c>
      <c r="AE50" s="58">
        <f t="shared" si="22"/>
        <v>0.13287077189939289</v>
      </c>
    </row>
    <row r="51" spans="2:31" x14ac:dyDescent="0.35">
      <c r="B51" s="71">
        <v>44161</v>
      </c>
      <c r="C51" s="106">
        <v>2019</v>
      </c>
      <c r="D51" s="71" t="s">
        <v>14</v>
      </c>
      <c r="E51" s="71" t="s">
        <v>14</v>
      </c>
      <c r="F51" s="78" t="s">
        <v>997</v>
      </c>
      <c r="G51" s="106">
        <v>6</v>
      </c>
      <c r="H51" s="71" t="s">
        <v>952</v>
      </c>
      <c r="I51" s="39" t="s">
        <v>12</v>
      </c>
      <c r="J51" s="39"/>
      <c r="K51" s="39" t="s">
        <v>2026</v>
      </c>
      <c r="L51" s="39">
        <v>151</v>
      </c>
      <c r="M51" s="39">
        <v>10.94</v>
      </c>
      <c r="N51" s="39">
        <v>103.35</v>
      </c>
      <c r="O51" s="39">
        <v>100.04</v>
      </c>
      <c r="P51" s="33">
        <f t="shared" si="28"/>
        <v>96.418136565306796</v>
      </c>
      <c r="Q51" s="262">
        <f t="shared" si="11"/>
        <v>3.2027092404450777</v>
      </c>
      <c r="R51" s="177">
        <v>0.22</v>
      </c>
      <c r="S51" s="177">
        <v>0.02</v>
      </c>
      <c r="T51" s="59">
        <f t="shared" si="12"/>
        <v>5.7860493827160499E-2</v>
      </c>
      <c r="U51" s="59">
        <f t="shared" si="13"/>
        <v>2.6037222222222223</v>
      </c>
      <c r="V51" s="59">
        <f t="shared" si="14"/>
        <v>5.2600448933782275E-3</v>
      </c>
      <c r="W51" s="59">
        <f t="shared" si="15"/>
        <v>0.23670202020202025</v>
      </c>
      <c r="X51" s="59">
        <f t="shared" si="16"/>
        <v>2.8404242424242425</v>
      </c>
      <c r="Y51" s="60">
        <v>30</v>
      </c>
      <c r="Z51" s="58">
        <f t="shared" si="17"/>
        <v>3.5818634346932043</v>
      </c>
      <c r="AA51" s="61">
        <f t="shared" si="18"/>
        <v>0.4185746352413019</v>
      </c>
      <c r="AB51" s="63">
        <f t="shared" si="19"/>
        <v>0.22</v>
      </c>
      <c r="AC51" s="62">
        <f t="shared" si="20"/>
        <v>0.02</v>
      </c>
      <c r="AD51" s="57">
        <f t="shared" si="21"/>
        <v>0.57860493827160497</v>
      </c>
      <c r="AE51" s="58">
        <f t="shared" si="22"/>
        <v>5.2600448933782275E-2</v>
      </c>
    </row>
    <row r="52" spans="2:31" x14ac:dyDescent="0.35">
      <c r="B52" s="71">
        <v>44161</v>
      </c>
      <c r="C52" s="106">
        <v>2019</v>
      </c>
      <c r="D52" s="71" t="s">
        <v>14</v>
      </c>
      <c r="E52" s="71" t="s">
        <v>14</v>
      </c>
      <c r="F52" s="78" t="s">
        <v>997</v>
      </c>
      <c r="G52" s="106">
        <v>6</v>
      </c>
      <c r="H52" s="71" t="s">
        <v>952</v>
      </c>
      <c r="I52" s="39" t="s">
        <v>11</v>
      </c>
      <c r="J52" s="39"/>
      <c r="K52" s="39" t="s">
        <v>2027</v>
      </c>
      <c r="L52" s="39">
        <v>34</v>
      </c>
      <c r="M52" s="39">
        <v>11</v>
      </c>
      <c r="N52" s="39">
        <v>82.72</v>
      </c>
      <c r="O52" s="39">
        <v>77.38</v>
      </c>
      <c r="P52" s="33">
        <f t="shared" si="28"/>
        <v>92.554378137200217</v>
      </c>
      <c r="Q52" s="262">
        <f t="shared" si="11"/>
        <v>6.4555125725338529</v>
      </c>
      <c r="R52" s="177">
        <v>0.43</v>
      </c>
      <c r="S52" s="177">
        <v>0.14000000000000001</v>
      </c>
      <c r="T52" s="59">
        <f t="shared" si="12"/>
        <v>0.11960711057547456</v>
      </c>
      <c r="U52" s="59">
        <f t="shared" si="13"/>
        <v>5.3823199758963556</v>
      </c>
      <c r="V52" s="59">
        <f t="shared" si="14"/>
        <v>3.8941849954805666E-2</v>
      </c>
      <c r="W52" s="59">
        <f t="shared" si="15"/>
        <v>1.7523832479662549</v>
      </c>
      <c r="X52" s="59">
        <f t="shared" si="16"/>
        <v>7.1347032238626102</v>
      </c>
      <c r="Y52" s="60">
        <v>30</v>
      </c>
      <c r="Z52" s="58">
        <f t="shared" si="17"/>
        <v>7.4456218627997828</v>
      </c>
      <c r="AA52" s="61">
        <f t="shared" si="18"/>
        <v>0.44022295872250677</v>
      </c>
      <c r="AB52" s="63">
        <f t="shared" si="19"/>
        <v>0.43</v>
      </c>
      <c r="AC52" s="62">
        <f t="shared" si="20"/>
        <v>0.14000000000000001</v>
      </c>
      <c r="AD52" s="57">
        <f t="shared" si="21"/>
        <v>1.1960711057547455</v>
      </c>
      <c r="AE52" s="58">
        <f t="shared" si="22"/>
        <v>0.38941849954805663</v>
      </c>
    </row>
    <row r="53" spans="2:31" x14ac:dyDescent="0.35">
      <c r="B53" s="71">
        <v>44161</v>
      </c>
      <c r="C53" s="106">
        <v>2019</v>
      </c>
      <c r="D53" s="71" t="s">
        <v>14</v>
      </c>
      <c r="E53" s="71" t="s">
        <v>14</v>
      </c>
      <c r="F53" s="78" t="s">
        <v>997</v>
      </c>
      <c r="G53" s="106">
        <v>6</v>
      </c>
      <c r="H53" s="71" t="s">
        <v>952</v>
      </c>
      <c r="I53" s="39" t="s">
        <v>10</v>
      </c>
      <c r="J53" s="39"/>
      <c r="K53" s="39" t="s">
        <v>2028</v>
      </c>
      <c r="L53" s="39">
        <v>17</v>
      </c>
      <c r="M53" s="39">
        <v>11</v>
      </c>
      <c r="N53" s="39">
        <v>82.81</v>
      </c>
      <c r="O53" s="39">
        <v>75.44</v>
      </c>
      <c r="P53" s="33">
        <f t="shared" si="28"/>
        <v>89.73680545884973</v>
      </c>
      <c r="Q53" s="262">
        <f t="shared" si="11"/>
        <v>8.89989131747374</v>
      </c>
      <c r="R53" s="177">
        <v>0.8</v>
      </c>
      <c r="S53" s="177">
        <v>0.24</v>
      </c>
      <c r="T53" s="59">
        <f t="shared" si="12"/>
        <v>0.23202358783364377</v>
      </c>
      <c r="U53" s="59">
        <f t="shared" si="13"/>
        <v>10.441061452513969</v>
      </c>
      <c r="V53" s="59">
        <f t="shared" si="14"/>
        <v>6.9607076350093125E-2</v>
      </c>
      <c r="W53" s="59">
        <f t="shared" si="15"/>
        <v>3.1323184357541907</v>
      </c>
      <c r="X53" s="59">
        <f t="shared" si="16"/>
        <v>13.57337988826816</v>
      </c>
      <c r="Y53" s="60">
        <v>30</v>
      </c>
      <c r="Z53" s="58">
        <f t="shared" si="17"/>
        <v>10.26319454115027</v>
      </c>
      <c r="AA53" s="61">
        <f t="shared" si="18"/>
        <v>0.45718497827436383</v>
      </c>
      <c r="AB53" s="63">
        <f t="shared" si="19"/>
        <v>0.8</v>
      </c>
      <c r="AC53" s="62">
        <f t="shared" si="20"/>
        <v>0.24</v>
      </c>
      <c r="AD53" s="57">
        <f t="shared" si="21"/>
        <v>2.3202358783364376</v>
      </c>
      <c r="AE53" s="58">
        <f t="shared" si="22"/>
        <v>0.69607076350093122</v>
      </c>
    </row>
    <row r="54" spans="2:31" x14ac:dyDescent="0.35">
      <c r="B54" s="71">
        <v>44161</v>
      </c>
      <c r="C54" s="106">
        <v>2019</v>
      </c>
      <c r="D54" s="71" t="s">
        <v>14</v>
      </c>
      <c r="E54" s="71" t="s">
        <v>14</v>
      </c>
      <c r="F54" s="78" t="s">
        <v>997</v>
      </c>
      <c r="G54" s="106">
        <v>6</v>
      </c>
      <c r="H54" s="71" t="s">
        <v>990</v>
      </c>
      <c r="I54" s="39" t="s">
        <v>8</v>
      </c>
      <c r="J54" s="39"/>
      <c r="K54" s="39" t="s">
        <v>2029</v>
      </c>
      <c r="L54" s="39">
        <v>150</v>
      </c>
      <c r="M54" s="39">
        <v>10.92</v>
      </c>
      <c r="N54" s="39">
        <v>88.42</v>
      </c>
      <c r="O54" s="39">
        <v>82.54</v>
      </c>
      <c r="P54" s="33">
        <f t="shared" si="28"/>
        <v>92.41290322580646</v>
      </c>
      <c r="Q54" s="262">
        <f t="shared" si="11"/>
        <v>6.6500791676091326</v>
      </c>
      <c r="R54" s="177">
        <v>0.77</v>
      </c>
      <c r="S54" s="177">
        <v>0.09</v>
      </c>
      <c r="T54" s="59">
        <f t="shared" si="12"/>
        <v>0.21462594247416922</v>
      </c>
      <c r="U54" s="59">
        <f t="shared" si="13"/>
        <v>9.6581674113376152</v>
      </c>
      <c r="V54" s="59">
        <f t="shared" si="14"/>
        <v>2.5086149120357438E-2</v>
      </c>
      <c r="W54" s="59">
        <f t="shared" si="15"/>
        <v>1.1288767104160846</v>
      </c>
      <c r="X54" s="59">
        <f t="shared" si="16"/>
        <v>10.7870441217537</v>
      </c>
      <c r="Y54" s="60">
        <v>30</v>
      </c>
      <c r="Z54" s="58">
        <f t="shared" si="17"/>
        <v>7.5870967741935402</v>
      </c>
      <c r="AA54" s="61">
        <f t="shared" si="18"/>
        <v>0.44104998603741968</v>
      </c>
      <c r="AB54" s="63">
        <f t="shared" si="19"/>
        <v>0.77</v>
      </c>
      <c r="AC54" s="62">
        <f t="shared" si="20"/>
        <v>0.09</v>
      </c>
      <c r="AD54" s="57">
        <f t="shared" si="21"/>
        <v>2.1462594247416922</v>
      </c>
      <c r="AE54" s="58">
        <f t="shared" si="22"/>
        <v>0.25086149120357437</v>
      </c>
    </row>
    <row r="55" spans="2:31" x14ac:dyDescent="0.35">
      <c r="B55" s="71">
        <v>44161</v>
      </c>
      <c r="C55" s="106">
        <v>2019</v>
      </c>
      <c r="D55" s="71" t="s">
        <v>14</v>
      </c>
      <c r="E55" s="71" t="s">
        <v>14</v>
      </c>
      <c r="F55" s="78" t="s">
        <v>997</v>
      </c>
      <c r="G55" s="106">
        <v>6</v>
      </c>
      <c r="H55" s="71" t="s">
        <v>990</v>
      </c>
      <c r="I55" s="39" t="s">
        <v>12</v>
      </c>
      <c r="J55" s="39"/>
      <c r="K55" s="39" t="s">
        <v>2030</v>
      </c>
      <c r="L55" s="39">
        <v>30</v>
      </c>
      <c r="M55" s="39">
        <v>11</v>
      </c>
      <c r="N55" s="39">
        <v>104.44</v>
      </c>
      <c r="O55" s="39">
        <v>97.86</v>
      </c>
      <c r="P55" s="33">
        <f t="shared" si="28"/>
        <v>92.958047945205479</v>
      </c>
      <c r="Q55" s="262">
        <f t="shared" si="11"/>
        <v>6.3002680965147437</v>
      </c>
      <c r="R55" s="177">
        <v>0.08</v>
      </c>
      <c r="S55" s="177">
        <v>0.11</v>
      </c>
      <c r="T55" s="59">
        <f t="shared" si="12"/>
        <v>2.2121114437025101E-2</v>
      </c>
      <c r="U55" s="59">
        <f t="shared" si="13"/>
        <v>0.99545014966612955</v>
      </c>
      <c r="V55" s="59">
        <f t="shared" si="14"/>
        <v>3.0416532350909513E-2</v>
      </c>
      <c r="W55" s="59">
        <f t="shared" si="15"/>
        <v>1.368743955790928</v>
      </c>
      <c r="X55" s="59">
        <f t="shared" si="16"/>
        <v>2.3641941054570577</v>
      </c>
      <c r="Y55" s="60">
        <v>30</v>
      </c>
      <c r="Z55" s="58">
        <f t="shared" si="17"/>
        <v>7.0419520547945211</v>
      </c>
      <c r="AA55" s="61">
        <f t="shared" si="18"/>
        <v>0.43787704351830536</v>
      </c>
      <c r="AB55" s="63">
        <f t="shared" si="19"/>
        <v>0.08</v>
      </c>
      <c r="AC55" s="62">
        <f t="shared" si="20"/>
        <v>0.11</v>
      </c>
      <c r="AD55" s="57">
        <f t="shared" si="21"/>
        <v>0.22121114437025102</v>
      </c>
      <c r="AE55" s="58">
        <f t="shared" si="22"/>
        <v>0.30416532350909514</v>
      </c>
    </row>
    <row r="56" spans="2:31" x14ac:dyDescent="0.35">
      <c r="B56" s="71">
        <v>44161</v>
      </c>
      <c r="C56" s="106">
        <v>2019</v>
      </c>
      <c r="D56" s="71" t="s">
        <v>14</v>
      </c>
      <c r="E56" s="71" t="s">
        <v>14</v>
      </c>
      <c r="F56" s="78" t="s">
        <v>997</v>
      </c>
      <c r="G56" s="106">
        <v>6</v>
      </c>
      <c r="H56" s="71" t="s">
        <v>990</v>
      </c>
      <c r="I56" s="39" t="s">
        <v>11</v>
      </c>
      <c r="J56" s="39"/>
      <c r="K56" s="39" t="s">
        <v>2031</v>
      </c>
      <c r="L56" s="39">
        <v>140</v>
      </c>
      <c r="M56" s="39">
        <v>10.88</v>
      </c>
      <c r="N56" s="39">
        <v>94.75</v>
      </c>
      <c r="O56" s="39">
        <v>86.78</v>
      </c>
      <c r="P56" s="33">
        <f t="shared" si="28"/>
        <v>90.497198044592821</v>
      </c>
      <c r="Q56" s="262">
        <f t="shared" si="11"/>
        <v>8.4116094986807379</v>
      </c>
      <c r="R56" s="177">
        <v>0.4</v>
      </c>
      <c r="S56" s="177">
        <v>0.39</v>
      </c>
      <c r="T56" s="59">
        <f t="shared" si="12"/>
        <v>0.11470092226613965</v>
      </c>
      <c r="U56" s="59">
        <f t="shared" si="13"/>
        <v>5.1615415019762843</v>
      </c>
      <c r="V56" s="59">
        <f t="shared" si="14"/>
        <v>0.11183339920948616</v>
      </c>
      <c r="W56" s="59">
        <f t="shared" si="15"/>
        <v>5.0325029644268771</v>
      </c>
      <c r="X56" s="59">
        <f t="shared" si="16"/>
        <v>10.194044466403161</v>
      </c>
      <c r="Y56" s="60">
        <v>30</v>
      </c>
      <c r="Z56" s="58">
        <f t="shared" si="17"/>
        <v>9.502801955407179</v>
      </c>
      <c r="AA56" s="61">
        <f t="shared" si="18"/>
        <v>0.45250329380764159</v>
      </c>
      <c r="AB56" s="63">
        <f t="shared" si="19"/>
        <v>0.4</v>
      </c>
      <c r="AC56" s="62">
        <f t="shared" si="20"/>
        <v>0.39</v>
      </c>
      <c r="AD56" s="57">
        <f t="shared" si="21"/>
        <v>1.1470092226613966</v>
      </c>
      <c r="AE56" s="58">
        <f t="shared" si="22"/>
        <v>1.1183339920948616</v>
      </c>
    </row>
    <row r="57" spans="2:31" x14ac:dyDescent="0.35">
      <c r="B57" s="71">
        <v>44161</v>
      </c>
      <c r="C57" s="106">
        <v>2019</v>
      </c>
      <c r="D57" s="71" t="s">
        <v>14</v>
      </c>
      <c r="E57" s="71" t="s">
        <v>14</v>
      </c>
      <c r="F57" s="78" t="s">
        <v>997</v>
      </c>
      <c r="G57" s="106">
        <v>6</v>
      </c>
      <c r="H57" s="71" t="s">
        <v>990</v>
      </c>
      <c r="I57" s="39" t="s">
        <v>10</v>
      </c>
      <c r="J57" s="39"/>
      <c r="K57" s="39" t="s">
        <v>2032</v>
      </c>
      <c r="L57" s="39">
        <v>120</v>
      </c>
      <c r="M57" s="39">
        <v>11</v>
      </c>
      <c r="N57" s="39">
        <v>37.729999999999997</v>
      </c>
      <c r="O57" s="39">
        <v>52.51</v>
      </c>
      <c r="P57" s="93">
        <v>89.5</v>
      </c>
      <c r="Q57" s="262">
        <f t="shared" si="11"/>
        <v>-39.173071826133054</v>
      </c>
      <c r="R57" s="177">
        <v>0.74</v>
      </c>
      <c r="S57" s="177">
        <v>0.44</v>
      </c>
      <c r="T57" s="59">
        <f t="shared" si="12"/>
        <v>0.21538547486033519</v>
      </c>
      <c r="U57" s="59">
        <f t="shared" si="13"/>
        <v>9.6923463687150839</v>
      </c>
      <c r="V57" s="59">
        <f t="shared" si="14"/>
        <v>0.12806703910614525</v>
      </c>
      <c r="W57" s="59">
        <f t="shared" si="15"/>
        <v>5.7630167597765363</v>
      </c>
      <c r="X57" s="59">
        <f t="shared" si="16"/>
        <v>15.455363128491619</v>
      </c>
      <c r="Y57" s="60">
        <v>30</v>
      </c>
      <c r="Z57" s="58">
        <f t="shared" si="17"/>
        <v>10.5</v>
      </c>
      <c r="AA57" s="61">
        <f t="shared" si="18"/>
        <v>0.4586592178770949</v>
      </c>
      <c r="AB57" s="63">
        <f t="shared" si="19"/>
        <v>0.74</v>
      </c>
      <c r="AC57" s="62">
        <f t="shared" si="20"/>
        <v>0.44</v>
      </c>
      <c r="AD57" s="57">
        <f t="shared" si="21"/>
        <v>2.1538547486033517</v>
      </c>
      <c r="AE57" s="58">
        <f t="shared" si="22"/>
        <v>1.2806703910614525</v>
      </c>
    </row>
    <row r="58" spans="2:31" x14ac:dyDescent="0.35">
      <c r="B58" s="71">
        <v>44161</v>
      </c>
      <c r="C58" s="106">
        <v>2019</v>
      </c>
      <c r="D58" s="71" t="s">
        <v>14</v>
      </c>
      <c r="E58" s="71" t="s">
        <v>13</v>
      </c>
      <c r="F58" s="78" t="s">
        <v>999</v>
      </c>
      <c r="G58" s="106">
        <v>8</v>
      </c>
      <c r="H58" s="71" t="s">
        <v>952</v>
      </c>
      <c r="I58" s="39" t="s">
        <v>8</v>
      </c>
      <c r="J58" s="39"/>
      <c r="K58" s="39" t="s">
        <v>2033</v>
      </c>
      <c r="L58" s="39">
        <v>36</v>
      </c>
      <c r="M58" s="39">
        <v>11</v>
      </c>
      <c r="N58" s="39">
        <v>80.03</v>
      </c>
      <c r="O58" s="39">
        <v>77.02</v>
      </c>
      <c r="P58" s="33">
        <f t="shared" si="28"/>
        <v>95.639576995509188</v>
      </c>
      <c r="Q58" s="262">
        <f t="shared" si="11"/>
        <v>3.7610895914032301</v>
      </c>
      <c r="R58" s="177">
        <v>7.0000000000000007E-2</v>
      </c>
      <c r="S58" s="177">
        <v>0.12</v>
      </c>
      <c r="T58" s="59">
        <f t="shared" si="12"/>
        <v>1.8617009996970618E-2</v>
      </c>
      <c r="U58" s="59">
        <f t="shared" si="13"/>
        <v>0.83776544986367774</v>
      </c>
      <c r="V58" s="59">
        <f t="shared" si="14"/>
        <v>3.1914874280521054E-2</v>
      </c>
      <c r="W58" s="59">
        <f t="shared" si="15"/>
        <v>1.4361693426234474</v>
      </c>
      <c r="X58" s="59">
        <f t="shared" si="16"/>
        <v>2.2739347924871254</v>
      </c>
      <c r="Y58" s="60">
        <v>30</v>
      </c>
      <c r="Z58" s="58">
        <f t="shared" si="17"/>
        <v>4.3604230044908121</v>
      </c>
      <c r="AA58" s="61">
        <f t="shared" si="18"/>
        <v>0.42279612238715547</v>
      </c>
      <c r="AB58" s="63">
        <f t="shared" si="19"/>
        <v>7.0000000000000007E-2</v>
      </c>
      <c r="AC58" s="62">
        <f t="shared" si="20"/>
        <v>0.12</v>
      </c>
      <c r="AD58" s="57">
        <f t="shared" si="21"/>
        <v>0.18617009996970618</v>
      </c>
      <c r="AE58" s="58">
        <f t="shared" si="22"/>
        <v>0.31914874280521055</v>
      </c>
    </row>
    <row r="59" spans="2:31" x14ac:dyDescent="0.35">
      <c r="B59" s="71">
        <v>44161</v>
      </c>
      <c r="C59" s="106">
        <v>2019</v>
      </c>
      <c r="D59" s="71" t="s">
        <v>14</v>
      </c>
      <c r="E59" s="71" t="s">
        <v>13</v>
      </c>
      <c r="F59" s="78" t="s">
        <v>999</v>
      </c>
      <c r="G59" s="106">
        <v>8</v>
      </c>
      <c r="H59" s="71" t="s">
        <v>952</v>
      </c>
      <c r="I59" s="39" t="s">
        <v>12</v>
      </c>
      <c r="J59" s="39"/>
      <c r="K59" s="39" t="s">
        <v>2034</v>
      </c>
      <c r="L59" s="39">
        <v>29</v>
      </c>
      <c r="M59" s="39">
        <v>11</v>
      </c>
      <c r="N59" s="39">
        <v>94.03</v>
      </c>
      <c r="O59" s="39">
        <v>90.24</v>
      </c>
      <c r="P59" s="33">
        <f t="shared" si="28"/>
        <v>95.435384800674456</v>
      </c>
      <c r="Q59" s="262">
        <f t="shared" si="11"/>
        <v>4.0306285228118748</v>
      </c>
      <c r="R59" s="177">
        <v>0</v>
      </c>
      <c r="S59" s="177">
        <v>0.06</v>
      </c>
      <c r="T59" s="59">
        <f t="shared" si="12"/>
        <v>0</v>
      </c>
      <c r="U59" s="59">
        <f t="shared" si="13"/>
        <v>0</v>
      </c>
      <c r="V59" s="59">
        <f t="shared" si="14"/>
        <v>1.6004416961130741E-2</v>
      </c>
      <c r="W59" s="59">
        <f t="shared" si="15"/>
        <v>0.72019876325088339</v>
      </c>
      <c r="X59" s="59">
        <f t="shared" si="16"/>
        <v>0.72019876325088339</v>
      </c>
      <c r="Y59" s="60">
        <v>30</v>
      </c>
      <c r="Z59" s="58">
        <f t="shared" si="17"/>
        <v>4.5646151993255444</v>
      </c>
      <c r="AA59" s="61">
        <f t="shared" si="18"/>
        <v>0.42391468955073192</v>
      </c>
      <c r="AB59" s="63">
        <f t="shared" si="19"/>
        <v>0</v>
      </c>
      <c r="AC59" s="62">
        <f t="shared" si="20"/>
        <v>0.06</v>
      </c>
      <c r="AD59" s="57">
        <f t="shared" si="21"/>
        <v>0</v>
      </c>
      <c r="AE59" s="58">
        <f t="shared" si="22"/>
        <v>0.16004416961130741</v>
      </c>
    </row>
    <row r="60" spans="2:31" x14ac:dyDescent="0.35">
      <c r="B60" s="71">
        <v>44161</v>
      </c>
      <c r="C60" s="106">
        <v>2019</v>
      </c>
      <c r="D60" s="71" t="s">
        <v>14</v>
      </c>
      <c r="E60" s="71" t="s">
        <v>13</v>
      </c>
      <c r="F60" s="78" t="s">
        <v>999</v>
      </c>
      <c r="G60" s="106">
        <v>8</v>
      </c>
      <c r="H60" s="71" t="s">
        <v>952</v>
      </c>
      <c r="I60" s="39" t="s">
        <v>11</v>
      </c>
      <c r="J60" s="39"/>
      <c r="K60" s="39" t="s">
        <v>2035</v>
      </c>
      <c r="L60" s="39">
        <v>345</v>
      </c>
      <c r="M60" s="39" t="s">
        <v>1021</v>
      </c>
      <c r="N60" s="39" t="s">
        <v>1022</v>
      </c>
      <c r="O60" s="39">
        <v>85.86</v>
      </c>
      <c r="P60" s="33">
        <f t="shared" si="28"/>
        <v>91.249541059845782</v>
      </c>
      <c r="Q60" s="262">
        <f t="shared" si="11"/>
        <v>7.6873454467261642</v>
      </c>
      <c r="R60" s="177">
        <v>0.42</v>
      </c>
      <c r="S60" s="177">
        <v>0.23</v>
      </c>
      <c r="T60" s="59">
        <f t="shared" si="12"/>
        <v>0.11909670064377684</v>
      </c>
      <c r="U60" s="59">
        <f t="shared" si="13"/>
        <v>5.3593515289699578</v>
      </c>
      <c r="V60" s="59">
        <f t="shared" si="14"/>
        <v>6.5219621781115886E-2</v>
      </c>
      <c r="W60" s="59">
        <f t="shared" si="15"/>
        <v>2.9348829801502148</v>
      </c>
      <c r="X60" s="59">
        <f t="shared" si="16"/>
        <v>8.294234509120173</v>
      </c>
      <c r="Y60" s="60">
        <v>30</v>
      </c>
      <c r="Z60" s="58">
        <f t="shared" si="17"/>
        <v>8.7504589401542177</v>
      </c>
      <c r="AA60" s="61">
        <f t="shared" si="18"/>
        <v>0.44794796137339066</v>
      </c>
      <c r="AB60" s="63">
        <f t="shared" si="19"/>
        <v>0.42</v>
      </c>
      <c r="AC60" s="62">
        <f t="shared" si="20"/>
        <v>0.23</v>
      </c>
      <c r="AD60" s="57">
        <f t="shared" si="21"/>
        <v>1.1909670064377684</v>
      </c>
      <c r="AE60" s="58">
        <f t="shared" si="22"/>
        <v>0.65219621781115888</v>
      </c>
    </row>
    <row r="61" spans="2:31" x14ac:dyDescent="0.35">
      <c r="B61" s="49">
        <v>44161</v>
      </c>
      <c r="C61" s="113">
        <v>2019</v>
      </c>
      <c r="D61" s="49" t="s">
        <v>14</v>
      </c>
      <c r="E61" s="49" t="s">
        <v>13</v>
      </c>
      <c r="F61" s="78" t="s">
        <v>999</v>
      </c>
      <c r="G61" s="113">
        <v>8</v>
      </c>
      <c r="H61" s="49" t="s">
        <v>952</v>
      </c>
      <c r="I61" s="83" t="s">
        <v>10</v>
      </c>
      <c r="J61" s="41" t="s">
        <v>1055</v>
      </c>
      <c r="K61" s="39" t="s">
        <v>2036</v>
      </c>
      <c r="L61" s="41">
        <v>21</v>
      </c>
      <c r="M61" s="39">
        <v>11</v>
      </c>
      <c r="N61" s="41">
        <v>95.9</v>
      </c>
      <c r="O61" s="41">
        <v>85.77</v>
      </c>
      <c r="P61" s="33">
        <f t="shared" si="28"/>
        <v>88.068315665488797</v>
      </c>
      <c r="Q61" s="262">
        <f t="shared" si="11"/>
        <v>10.563086548488018</v>
      </c>
      <c r="R61" s="85">
        <v>0.98</v>
      </c>
      <c r="S61" s="85">
        <v>0.48</v>
      </c>
      <c r="T61" s="59">
        <f t="shared" si="12"/>
        <v>0.29147037581917884</v>
      </c>
      <c r="U61" s="59">
        <f t="shared" si="13"/>
        <v>13.116166911863047</v>
      </c>
      <c r="V61" s="59">
        <f t="shared" si="14"/>
        <v>0.14276100040123046</v>
      </c>
      <c r="W61" s="59">
        <f t="shared" si="15"/>
        <v>6.4242450180553705</v>
      </c>
      <c r="X61" s="59">
        <f t="shared" si="16"/>
        <v>19.540411929918417</v>
      </c>
      <c r="Y61" s="60">
        <v>30</v>
      </c>
      <c r="Z61" s="58">
        <f t="shared" si="17"/>
        <v>11.931684334511203</v>
      </c>
      <c r="AA61" s="61">
        <f t="shared" si="18"/>
        <v>0.46774107262270981</v>
      </c>
      <c r="AB61" s="63">
        <f t="shared" si="19"/>
        <v>0.98</v>
      </c>
      <c r="AC61" s="62">
        <f t="shared" si="20"/>
        <v>0.48</v>
      </c>
      <c r="AD61" s="57">
        <f t="shared" si="21"/>
        <v>2.9147037581917883</v>
      </c>
      <c r="AE61" s="58">
        <f t="shared" si="22"/>
        <v>1.4276100040123048</v>
      </c>
    </row>
    <row r="62" spans="2:31" x14ac:dyDescent="0.35">
      <c r="B62" s="71">
        <v>44161</v>
      </c>
      <c r="C62" s="106">
        <v>2019</v>
      </c>
      <c r="D62" s="71" t="s">
        <v>14</v>
      </c>
      <c r="E62" s="71" t="s">
        <v>13</v>
      </c>
      <c r="F62" s="178" t="s">
        <v>999</v>
      </c>
      <c r="G62" s="106">
        <v>8</v>
      </c>
      <c r="H62" s="71" t="s">
        <v>990</v>
      </c>
      <c r="I62" s="39" t="s">
        <v>8</v>
      </c>
      <c r="J62" s="39" t="s">
        <v>1056</v>
      </c>
      <c r="K62" s="39" t="s">
        <v>2037</v>
      </c>
      <c r="L62" s="39">
        <v>141</v>
      </c>
      <c r="M62" s="39">
        <v>10.89</v>
      </c>
      <c r="N62" s="39">
        <v>99.79</v>
      </c>
      <c r="O62" s="39">
        <v>92.29</v>
      </c>
      <c r="P62" s="33">
        <f t="shared" si="28"/>
        <v>91.563554555680554</v>
      </c>
      <c r="Q62" s="262">
        <f t="shared" si="11"/>
        <v>7.5157831446036676</v>
      </c>
      <c r="R62" s="85">
        <v>0.45</v>
      </c>
      <c r="S62" s="85">
        <v>0.15</v>
      </c>
      <c r="T62" s="59">
        <f t="shared" si="12"/>
        <v>0.12701167076167075</v>
      </c>
      <c r="U62" s="59">
        <f t="shared" si="13"/>
        <v>5.715525184275184</v>
      </c>
      <c r="V62" s="59">
        <f t="shared" si="14"/>
        <v>4.2337223587223582E-2</v>
      </c>
      <c r="W62" s="59">
        <f t="shared" si="15"/>
        <v>1.9051750614250613</v>
      </c>
      <c r="X62" s="59">
        <f t="shared" si="16"/>
        <v>7.6207002457002453</v>
      </c>
      <c r="Y62" s="60">
        <v>30</v>
      </c>
      <c r="Z62" s="58">
        <f t="shared" si="17"/>
        <v>8.4364454443194461</v>
      </c>
      <c r="AA62" s="61">
        <f t="shared" si="18"/>
        <v>0.44606879606879601</v>
      </c>
      <c r="AB62" s="63">
        <f t="shared" si="19"/>
        <v>0.45</v>
      </c>
      <c r="AC62" s="62">
        <f t="shared" si="20"/>
        <v>0.15</v>
      </c>
      <c r="AD62" s="57">
        <f t="shared" si="21"/>
        <v>1.2701167076167075</v>
      </c>
      <c r="AE62" s="58">
        <f t="shared" si="22"/>
        <v>0.42337223587223582</v>
      </c>
    </row>
    <row r="63" spans="2:31" x14ac:dyDescent="0.35">
      <c r="B63" s="71">
        <v>44161</v>
      </c>
      <c r="C63" s="106">
        <v>2019</v>
      </c>
      <c r="D63" s="71" t="s">
        <v>14</v>
      </c>
      <c r="E63" s="71" t="s">
        <v>13</v>
      </c>
      <c r="F63" s="178" t="s">
        <v>999</v>
      </c>
      <c r="G63" s="106">
        <v>8</v>
      </c>
      <c r="H63" s="71" t="s">
        <v>990</v>
      </c>
      <c r="I63" s="39" t="s">
        <v>12</v>
      </c>
      <c r="J63" s="39" t="s">
        <v>1056</v>
      </c>
      <c r="K63" s="39" t="s">
        <v>2038</v>
      </c>
      <c r="L63" s="39">
        <v>59</v>
      </c>
      <c r="M63" s="39">
        <v>11</v>
      </c>
      <c r="N63" s="39">
        <v>94.93</v>
      </c>
      <c r="O63" s="39">
        <v>88.61</v>
      </c>
      <c r="P63" s="33">
        <f t="shared" si="28"/>
        <v>92.469915405695204</v>
      </c>
      <c r="Q63" s="262">
        <f t="shared" si="11"/>
        <v>6.6575371326240456</v>
      </c>
      <c r="R63" s="85">
        <v>0.08</v>
      </c>
      <c r="S63" s="85">
        <v>0.14000000000000001</v>
      </c>
      <c r="T63" s="59">
        <f t="shared" si="12"/>
        <v>2.228011854142508E-2</v>
      </c>
      <c r="U63" s="59">
        <f t="shared" si="13"/>
        <v>1.0026053343641286</v>
      </c>
      <c r="V63" s="59">
        <f t="shared" si="14"/>
        <v>3.8990207447493895E-2</v>
      </c>
      <c r="W63" s="59">
        <f t="shared" si="15"/>
        <v>1.7545593351372253</v>
      </c>
      <c r="X63" s="59">
        <f t="shared" si="16"/>
        <v>2.7571646695013539</v>
      </c>
      <c r="Y63" s="60">
        <v>30</v>
      </c>
      <c r="Z63" s="58">
        <f t="shared" si="17"/>
        <v>7.530084594304796</v>
      </c>
      <c r="AA63" s="61">
        <f t="shared" si="18"/>
        <v>0.4407164025254478</v>
      </c>
      <c r="AB63" s="63">
        <f t="shared" si="19"/>
        <v>0.08</v>
      </c>
      <c r="AC63" s="62">
        <f t="shared" si="20"/>
        <v>0.14000000000000001</v>
      </c>
      <c r="AD63" s="57">
        <f t="shared" si="21"/>
        <v>0.22280118541425081</v>
      </c>
      <c r="AE63" s="58">
        <f t="shared" si="22"/>
        <v>0.38990207447493896</v>
      </c>
    </row>
    <row r="64" spans="2:31" x14ac:dyDescent="0.35">
      <c r="B64" s="71">
        <v>44161</v>
      </c>
      <c r="C64" s="106">
        <v>2019</v>
      </c>
      <c r="D64" s="71" t="s">
        <v>14</v>
      </c>
      <c r="E64" s="71" t="s">
        <v>13</v>
      </c>
      <c r="F64" s="78" t="s">
        <v>999</v>
      </c>
      <c r="G64" s="106">
        <v>8</v>
      </c>
      <c r="H64" s="71" t="s">
        <v>990</v>
      </c>
      <c r="I64" s="39" t="s">
        <v>11</v>
      </c>
      <c r="J64" s="39"/>
      <c r="K64" s="39" t="s">
        <v>2039</v>
      </c>
      <c r="L64" s="39">
        <v>26</v>
      </c>
      <c r="M64" s="39">
        <v>11</v>
      </c>
      <c r="N64" s="39">
        <v>93.6</v>
      </c>
      <c r="O64" s="39">
        <v>87.24</v>
      </c>
      <c r="P64" s="33">
        <f t="shared" si="28"/>
        <v>92.300242130750604</v>
      </c>
      <c r="Q64" s="262">
        <f t="shared" si="11"/>
        <v>6.7948717948717947</v>
      </c>
      <c r="R64" s="85">
        <v>0.33</v>
      </c>
      <c r="S64" s="85">
        <v>0.23</v>
      </c>
      <c r="T64" s="59">
        <f t="shared" si="12"/>
        <v>9.2135099685204627E-2</v>
      </c>
      <c r="U64" s="59">
        <f t="shared" si="13"/>
        <v>4.1460794858342078</v>
      </c>
      <c r="V64" s="59">
        <f t="shared" si="14"/>
        <v>6.4215372507869892E-2</v>
      </c>
      <c r="W64" s="59">
        <f t="shared" si="15"/>
        <v>2.8896917628541452</v>
      </c>
      <c r="X64" s="59">
        <f t="shared" si="16"/>
        <v>7.035771248688353</v>
      </c>
      <c r="Y64" s="60">
        <v>30</v>
      </c>
      <c r="Z64" s="58">
        <f t="shared" si="17"/>
        <v>7.699757869249396</v>
      </c>
      <c r="AA64" s="61">
        <f t="shared" si="18"/>
        <v>0.44171038824763914</v>
      </c>
      <c r="AB64" s="63">
        <f t="shared" si="19"/>
        <v>0.33</v>
      </c>
      <c r="AC64" s="62">
        <f t="shared" si="20"/>
        <v>0.23</v>
      </c>
      <c r="AD64" s="57">
        <f t="shared" si="21"/>
        <v>0.92135099685204624</v>
      </c>
      <c r="AE64" s="58">
        <f t="shared" si="22"/>
        <v>0.64215372507869894</v>
      </c>
    </row>
    <row r="65" spans="2:31" x14ac:dyDescent="0.35">
      <c r="B65" s="49">
        <v>44161</v>
      </c>
      <c r="C65" s="113">
        <v>2019</v>
      </c>
      <c r="D65" s="49" t="s">
        <v>14</v>
      </c>
      <c r="E65" s="49" t="s">
        <v>13</v>
      </c>
      <c r="F65" s="78" t="s">
        <v>999</v>
      </c>
      <c r="G65" s="113">
        <v>8</v>
      </c>
      <c r="H65" s="49" t="s">
        <v>990</v>
      </c>
      <c r="I65" s="83" t="s">
        <v>10</v>
      </c>
      <c r="J65" s="41" t="s">
        <v>1057</v>
      </c>
      <c r="K65" s="39" t="s">
        <v>2040</v>
      </c>
      <c r="L65" s="41">
        <v>117</v>
      </c>
      <c r="M65" s="39">
        <v>11</v>
      </c>
      <c r="N65" s="41">
        <v>69.8</v>
      </c>
      <c r="O65" s="41">
        <v>62.55</v>
      </c>
      <c r="P65" s="33">
        <f t="shared" si="28"/>
        <v>87.670068027210888</v>
      </c>
      <c r="Q65" s="262">
        <f t="shared" si="11"/>
        <v>10.386819484240688</v>
      </c>
      <c r="R65" s="85">
        <v>0.73</v>
      </c>
      <c r="S65" s="85">
        <v>0.22</v>
      </c>
      <c r="T65" s="59">
        <f t="shared" si="12"/>
        <v>0.21843355965082442</v>
      </c>
      <c r="U65" s="59">
        <f t="shared" si="13"/>
        <v>9.8295101842870984</v>
      </c>
      <c r="V65" s="59">
        <f t="shared" si="14"/>
        <v>6.5829291949563523E-2</v>
      </c>
      <c r="W65" s="59">
        <f t="shared" si="15"/>
        <v>2.9623181377303585</v>
      </c>
      <c r="X65" s="59">
        <f t="shared" si="16"/>
        <v>12.791828322017457</v>
      </c>
      <c r="Y65" s="60">
        <v>30</v>
      </c>
      <c r="Z65" s="58">
        <f t="shared" si="17"/>
        <v>12.329931972789112</v>
      </c>
      <c r="AA65" s="61">
        <f t="shared" si="18"/>
        <v>0.47032007759456834</v>
      </c>
      <c r="AB65" s="63">
        <f t="shared" si="19"/>
        <v>0.73</v>
      </c>
      <c r="AC65" s="62">
        <f t="shared" si="20"/>
        <v>0.22</v>
      </c>
      <c r="AD65" s="57">
        <f t="shared" si="21"/>
        <v>2.184335596508244</v>
      </c>
      <c r="AE65" s="58">
        <f t="shared" si="22"/>
        <v>0.65829291949563529</v>
      </c>
    </row>
    <row r="66" spans="2:31" s="177" customFormat="1" x14ac:dyDescent="0.35">
      <c r="B66" s="49">
        <v>44161</v>
      </c>
      <c r="C66" s="113">
        <v>2019</v>
      </c>
      <c r="D66" s="49" t="s">
        <v>14</v>
      </c>
      <c r="E66" s="49" t="s">
        <v>13</v>
      </c>
      <c r="F66" s="78" t="s">
        <v>998</v>
      </c>
      <c r="G66" s="113">
        <v>7</v>
      </c>
      <c r="H66" s="49" t="s">
        <v>952</v>
      </c>
      <c r="I66" s="179" t="s">
        <v>8</v>
      </c>
      <c r="J66" s="41" t="s">
        <v>1058</v>
      </c>
      <c r="K66" s="39" t="s">
        <v>2041</v>
      </c>
      <c r="L66" s="41">
        <v>87</v>
      </c>
      <c r="M66" s="39">
        <v>11</v>
      </c>
      <c r="N66" s="41">
        <v>102.05</v>
      </c>
      <c r="O66" s="41">
        <v>95.11</v>
      </c>
      <c r="P66" s="33">
        <f t="shared" si="28"/>
        <v>92.377814387699061</v>
      </c>
      <c r="Q66" s="262">
        <f t="shared" si="11"/>
        <v>6.8005879470847601</v>
      </c>
      <c r="R66" s="85">
        <v>0.33</v>
      </c>
      <c r="S66" s="85">
        <v>0.05</v>
      </c>
      <c r="T66" s="59">
        <f t="shared" si="12"/>
        <v>9.2030020211627636E-2</v>
      </c>
      <c r="U66" s="59">
        <f t="shared" si="13"/>
        <v>4.1413509095232435</v>
      </c>
      <c r="V66" s="59">
        <f t="shared" si="14"/>
        <v>1.3943942456307219E-2</v>
      </c>
      <c r="W66" s="59">
        <f t="shared" si="15"/>
        <v>0.62747741053382489</v>
      </c>
      <c r="X66" s="59">
        <f t="shared" si="16"/>
        <v>4.768828320057068</v>
      </c>
      <c r="Y66" s="60">
        <v>30</v>
      </c>
      <c r="Z66" s="58">
        <f t="shared" si="17"/>
        <v>7.6221856123009388</v>
      </c>
      <c r="AA66" s="61">
        <f t="shared" si="18"/>
        <v>0.44125549875163483</v>
      </c>
      <c r="AB66" s="63">
        <f t="shared" si="19"/>
        <v>0.33</v>
      </c>
      <c r="AC66" s="62">
        <f t="shared" si="20"/>
        <v>0.05</v>
      </c>
      <c r="AD66" s="57">
        <f t="shared" si="21"/>
        <v>0.92030020211627639</v>
      </c>
      <c r="AE66" s="58">
        <f t="shared" si="22"/>
        <v>0.13943942456307218</v>
      </c>
    </row>
    <row r="67" spans="2:31" x14ac:dyDescent="0.35">
      <c r="B67" s="71">
        <v>44161</v>
      </c>
      <c r="C67" s="106">
        <v>2019</v>
      </c>
      <c r="D67" s="71" t="s">
        <v>14</v>
      </c>
      <c r="E67" s="71" t="s">
        <v>13</v>
      </c>
      <c r="F67" s="78" t="s">
        <v>998</v>
      </c>
      <c r="G67" s="106">
        <v>7</v>
      </c>
      <c r="H67" s="71" t="s">
        <v>952</v>
      </c>
      <c r="I67" s="39" t="s">
        <v>12</v>
      </c>
      <c r="J67" s="39"/>
      <c r="K67" s="39" t="s">
        <v>2042</v>
      </c>
      <c r="L67" s="39">
        <v>69</v>
      </c>
      <c r="M67" s="39">
        <v>11</v>
      </c>
      <c r="N67" s="39">
        <v>89.05</v>
      </c>
      <c r="O67" s="39">
        <v>83.59</v>
      </c>
      <c r="P67" s="33">
        <f t="shared" ref="P67:P97" si="29">100/(N67-M67)*(O67-M67)</f>
        <v>93.004484304932745</v>
      </c>
      <c r="Q67" s="262">
        <f t="shared" ref="Q67:Q130" si="30">(N67-O67)/N67*100</f>
        <v>6.131386861313862</v>
      </c>
      <c r="R67" s="85">
        <v>0.19</v>
      </c>
      <c r="S67" s="85">
        <v>0.09</v>
      </c>
      <c r="T67" s="59">
        <f t="shared" si="12"/>
        <v>5.2501928640308566E-2</v>
      </c>
      <c r="U67" s="59">
        <f t="shared" si="13"/>
        <v>2.3625867888138856</v>
      </c>
      <c r="V67" s="59">
        <f t="shared" si="14"/>
        <v>2.486933461909353E-2</v>
      </c>
      <c r="W67" s="59">
        <f t="shared" si="15"/>
        <v>1.1191200578592089</v>
      </c>
      <c r="X67" s="59">
        <f t="shared" si="16"/>
        <v>3.4817068466730943</v>
      </c>
      <c r="Y67" s="60">
        <v>30</v>
      </c>
      <c r="Z67" s="58">
        <f t="shared" si="17"/>
        <v>6.9955156950672546</v>
      </c>
      <c r="AA67" s="61">
        <f t="shared" si="18"/>
        <v>0.43760848601735769</v>
      </c>
      <c r="AB67" s="63">
        <f t="shared" ref="AB67:AC67" si="31">R67</f>
        <v>0.19</v>
      </c>
      <c r="AC67" s="62">
        <f t="shared" si="31"/>
        <v>0.09</v>
      </c>
      <c r="AD67" s="57">
        <f t="shared" si="21"/>
        <v>0.52501928640308571</v>
      </c>
      <c r="AE67" s="58">
        <f t="shared" si="22"/>
        <v>0.2486933461909353</v>
      </c>
    </row>
    <row r="68" spans="2:31" x14ac:dyDescent="0.35">
      <c r="B68" s="71">
        <v>44161</v>
      </c>
      <c r="C68" s="106">
        <v>2019</v>
      </c>
      <c r="D68" s="71" t="s">
        <v>14</v>
      </c>
      <c r="E68" s="71" t="s">
        <v>13</v>
      </c>
      <c r="F68" s="78" t="s">
        <v>998</v>
      </c>
      <c r="G68" s="106">
        <v>7</v>
      </c>
      <c r="H68" s="71" t="s">
        <v>952</v>
      </c>
      <c r="I68" s="39" t="s">
        <v>11</v>
      </c>
      <c r="J68" s="39"/>
      <c r="K68" s="39" t="s">
        <v>2043</v>
      </c>
      <c r="L68" s="39">
        <v>84</v>
      </c>
      <c r="M68" s="39">
        <v>11</v>
      </c>
      <c r="N68" s="39">
        <v>93.54</v>
      </c>
      <c r="O68" s="39">
        <v>86.27</v>
      </c>
      <c r="P68" s="33">
        <f t="shared" si="29"/>
        <v>91.192149260964371</v>
      </c>
      <c r="Q68" s="262">
        <f t="shared" si="30"/>
        <v>7.772076117169135</v>
      </c>
      <c r="R68" s="85">
        <v>0.37</v>
      </c>
      <c r="S68" s="85">
        <v>0.2</v>
      </c>
      <c r="T68" s="59">
        <f t="shared" ref="T68:T130" si="32">AB68*((250+(100*Z68/100))/1000)*(100/(100-(100*Z68/100)))</f>
        <v>0.10500783844825297</v>
      </c>
      <c r="U68" s="59">
        <f t="shared" ref="U68:U130" si="33">IF(Z68="","",T68*(Y68/10*15))</f>
        <v>4.7253527301713838</v>
      </c>
      <c r="V68" s="59">
        <f t="shared" ref="V68:V130" si="34">AC68*((250+(100*Z68/100))/1000)*(100/(100-(100*Z68/100)))</f>
        <v>5.6760993755812422E-2</v>
      </c>
      <c r="W68" s="59">
        <f t="shared" ref="W68:W130" si="35">IF(Z68="","",V68*(Y68/10*15))</f>
        <v>2.5542447190115589</v>
      </c>
      <c r="X68" s="59">
        <f t="shared" ref="X68:X130" si="36">IF(AB68="","",U68+W68)</f>
        <v>7.2795974491829423</v>
      </c>
      <c r="Y68" s="60">
        <v>30</v>
      </c>
      <c r="Z68" s="58">
        <f t="shared" ref="Z68:Z130" si="37">100-P68</f>
        <v>8.8078507390356293</v>
      </c>
      <c r="AA68" s="61">
        <f t="shared" ref="AA68:AA130" si="38">IF(Z68="","",((400+Z68)/1000)*(100/(100-Z68)))</f>
        <v>0.44829281254151732</v>
      </c>
      <c r="AB68" s="63">
        <f t="shared" ref="AB68:AB78" si="39">R68</f>
        <v>0.37</v>
      </c>
      <c r="AC68" s="62">
        <f t="shared" ref="AC68:AC78" si="40">S68</f>
        <v>0.2</v>
      </c>
      <c r="AD68" s="57">
        <f t="shared" ref="AD68:AD130" si="41">T68*10</f>
        <v>1.0500783844825297</v>
      </c>
      <c r="AE68" s="58">
        <f t="shared" ref="AE68:AE130" si="42">V68*10</f>
        <v>0.56760993755812428</v>
      </c>
    </row>
    <row r="69" spans="2:31" x14ac:dyDescent="0.35">
      <c r="B69" s="71">
        <v>44161</v>
      </c>
      <c r="C69" s="106">
        <v>2019</v>
      </c>
      <c r="D69" s="71" t="s">
        <v>14</v>
      </c>
      <c r="E69" s="71" t="s">
        <v>13</v>
      </c>
      <c r="F69" s="78" t="s">
        <v>998</v>
      </c>
      <c r="G69" s="106">
        <v>7</v>
      </c>
      <c r="H69" s="71" t="s">
        <v>952</v>
      </c>
      <c r="I69" s="39" t="s">
        <v>10</v>
      </c>
      <c r="J69" s="39"/>
      <c r="K69" s="39" t="s">
        <v>2044</v>
      </c>
      <c r="L69" s="39">
        <v>76</v>
      </c>
      <c r="M69" s="39">
        <v>11</v>
      </c>
      <c r="N69" s="39">
        <v>79.11</v>
      </c>
      <c r="O69" s="39">
        <v>70.849999999999994</v>
      </c>
      <c r="P69" s="33">
        <f t="shared" si="29"/>
        <v>87.872559095580669</v>
      </c>
      <c r="Q69" s="262">
        <f t="shared" si="30"/>
        <v>10.441157881430925</v>
      </c>
      <c r="R69" s="85">
        <v>0.86</v>
      </c>
      <c r="S69" s="85">
        <v>0.23</v>
      </c>
      <c r="T69" s="59">
        <f t="shared" si="32"/>
        <v>0.25654152046783629</v>
      </c>
      <c r="U69" s="59">
        <f t="shared" si="33"/>
        <v>11.544368421052633</v>
      </c>
      <c r="V69" s="59">
        <f t="shared" si="34"/>
        <v>6.8609941520467857E-2</v>
      </c>
      <c r="W69" s="59">
        <f t="shared" si="35"/>
        <v>3.0874473684210537</v>
      </c>
      <c r="X69" s="59">
        <f t="shared" si="36"/>
        <v>14.631815789473688</v>
      </c>
      <c r="Y69" s="60">
        <v>30</v>
      </c>
      <c r="Z69" s="58">
        <f t="shared" si="37"/>
        <v>12.127440904419331</v>
      </c>
      <c r="AA69" s="61">
        <f t="shared" si="38"/>
        <v>0.46900584795321648</v>
      </c>
      <c r="AB69" s="63">
        <f t="shared" si="39"/>
        <v>0.86</v>
      </c>
      <c r="AC69" s="62">
        <f t="shared" si="40"/>
        <v>0.23</v>
      </c>
      <c r="AD69" s="57">
        <f t="shared" si="41"/>
        <v>2.5654152046783629</v>
      </c>
      <c r="AE69" s="58">
        <f t="shared" si="42"/>
        <v>0.68609941520467854</v>
      </c>
    </row>
    <row r="70" spans="2:31" x14ac:dyDescent="0.35">
      <c r="B70" s="49">
        <v>44161</v>
      </c>
      <c r="C70" s="113">
        <v>2019</v>
      </c>
      <c r="D70" s="49" t="s">
        <v>14</v>
      </c>
      <c r="E70" s="49" t="s">
        <v>13</v>
      </c>
      <c r="F70" s="78" t="s">
        <v>998</v>
      </c>
      <c r="G70" s="113">
        <v>7</v>
      </c>
      <c r="H70" s="49" t="s">
        <v>990</v>
      </c>
      <c r="I70" s="179" t="s">
        <v>8</v>
      </c>
      <c r="J70" s="41" t="s">
        <v>1059</v>
      </c>
      <c r="K70" s="39" t="s">
        <v>2045</v>
      </c>
      <c r="L70" s="41">
        <v>81</v>
      </c>
      <c r="M70" s="39">
        <v>11</v>
      </c>
      <c r="N70" s="41">
        <v>98.1</v>
      </c>
      <c r="O70" s="41">
        <v>91.03</v>
      </c>
      <c r="P70" s="33">
        <f t="shared" si="29"/>
        <v>91.882893226176819</v>
      </c>
      <c r="Q70" s="262">
        <f t="shared" si="30"/>
        <v>7.2069317023445389</v>
      </c>
      <c r="R70" s="85">
        <v>0.32</v>
      </c>
      <c r="S70" s="85">
        <v>0.05</v>
      </c>
      <c r="T70" s="59">
        <f t="shared" si="32"/>
        <v>8.9894289641384476E-2</v>
      </c>
      <c r="U70" s="59">
        <f t="shared" si="33"/>
        <v>4.0452430338623016</v>
      </c>
      <c r="V70" s="59">
        <f t="shared" si="34"/>
        <v>1.4045982756466324E-2</v>
      </c>
      <c r="W70" s="59">
        <f t="shared" si="35"/>
        <v>0.63206922404098453</v>
      </c>
      <c r="X70" s="59">
        <f t="shared" si="36"/>
        <v>4.677312257903286</v>
      </c>
      <c r="Y70" s="60">
        <v>30</v>
      </c>
      <c r="Z70" s="58">
        <f t="shared" si="37"/>
        <v>8.1171067738231812</v>
      </c>
      <c r="AA70" s="61">
        <f t="shared" si="38"/>
        <v>0.44417093589903778</v>
      </c>
      <c r="AB70" s="63">
        <f t="shared" si="39"/>
        <v>0.32</v>
      </c>
      <c r="AC70" s="62">
        <f t="shared" si="40"/>
        <v>0.05</v>
      </c>
      <c r="AD70" s="57">
        <f t="shared" si="41"/>
        <v>0.89894289641384473</v>
      </c>
      <c r="AE70" s="58">
        <f t="shared" si="42"/>
        <v>0.14045982756466324</v>
      </c>
    </row>
    <row r="71" spans="2:31" x14ac:dyDescent="0.35">
      <c r="B71" s="71">
        <v>44161</v>
      </c>
      <c r="C71" s="106">
        <v>2019</v>
      </c>
      <c r="D71" s="71" t="s">
        <v>14</v>
      </c>
      <c r="E71" s="71" t="s">
        <v>13</v>
      </c>
      <c r="F71" s="78" t="s">
        <v>998</v>
      </c>
      <c r="G71" s="106">
        <v>7</v>
      </c>
      <c r="H71" s="71" t="s">
        <v>990</v>
      </c>
      <c r="I71" s="39" t="s">
        <v>12</v>
      </c>
      <c r="J71" s="39"/>
      <c r="K71" s="39" t="s">
        <v>2046</v>
      </c>
      <c r="L71" s="39">
        <v>64</v>
      </c>
      <c r="M71" s="39">
        <v>11</v>
      </c>
      <c r="N71" s="39">
        <v>98.68</v>
      </c>
      <c r="O71" s="39">
        <v>93.31</v>
      </c>
      <c r="P71" s="33">
        <f t="shared" si="29"/>
        <v>93.875456204379546</v>
      </c>
      <c r="Q71" s="262">
        <f t="shared" si="30"/>
        <v>5.4418321848398907</v>
      </c>
      <c r="R71" s="85">
        <v>0.05</v>
      </c>
      <c r="S71" s="85">
        <v>0.01</v>
      </c>
      <c r="T71" s="59">
        <f t="shared" si="32"/>
        <v>1.364172032559835E-2</v>
      </c>
      <c r="U71" s="59">
        <f t="shared" si="33"/>
        <v>0.61387741465192569</v>
      </c>
      <c r="V71" s="59">
        <f t="shared" si="34"/>
        <v>2.7283440651196698E-3</v>
      </c>
      <c r="W71" s="59">
        <f t="shared" si="35"/>
        <v>0.12277548293038514</v>
      </c>
      <c r="X71" s="59">
        <f t="shared" si="36"/>
        <v>0.73665289758231078</v>
      </c>
      <c r="Y71" s="60">
        <v>30</v>
      </c>
      <c r="Z71" s="58">
        <f t="shared" si="37"/>
        <v>6.124543795620454</v>
      </c>
      <c r="AA71" s="61">
        <f t="shared" si="38"/>
        <v>0.43262058073138143</v>
      </c>
      <c r="AB71" s="63">
        <f t="shared" si="39"/>
        <v>0.05</v>
      </c>
      <c r="AC71" s="62">
        <f t="shared" si="40"/>
        <v>0.01</v>
      </c>
      <c r="AD71" s="57">
        <f t="shared" si="41"/>
        <v>0.1364172032559835</v>
      </c>
      <c r="AE71" s="58">
        <f t="shared" si="42"/>
        <v>2.72834406511967E-2</v>
      </c>
    </row>
    <row r="72" spans="2:31" x14ac:dyDescent="0.35">
      <c r="B72" s="49">
        <v>44161</v>
      </c>
      <c r="C72" s="113">
        <v>2019</v>
      </c>
      <c r="D72" s="49" t="s">
        <v>14</v>
      </c>
      <c r="E72" s="49" t="s">
        <v>13</v>
      </c>
      <c r="F72" s="78" t="s">
        <v>998</v>
      </c>
      <c r="G72" s="113">
        <v>7</v>
      </c>
      <c r="H72" s="49" t="s">
        <v>990</v>
      </c>
      <c r="I72" s="41" t="s">
        <v>11</v>
      </c>
      <c r="J72" s="41" t="s">
        <v>1060</v>
      </c>
      <c r="K72" s="39" t="s">
        <v>2047</v>
      </c>
      <c r="L72" s="41">
        <v>86</v>
      </c>
      <c r="M72" s="39">
        <v>11</v>
      </c>
      <c r="N72" s="41">
        <v>95.62</v>
      </c>
      <c r="O72" s="41">
        <v>87.55</v>
      </c>
      <c r="P72" s="33">
        <f t="shared" si="29"/>
        <v>90.463247459229478</v>
      </c>
      <c r="Q72" s="262">
        <f t="shared" si="30"/>
        <v>8.4396569755281394</v>
      </c>
      <c r="R72" s="85">
        <v>0.32</v>
      </c>
      <c r="S72" s="85">
        <v>0.18</v>
      </c>
      <c r="T72" s="59">
        <f t="shared" si="32"/>
        <v>9.1807184846505574E-2</v>
      </c>
      <c r="U72" s="59">
        <f t="shared" si="33"/>
        <v>4.1313233180927504</v>
      </c>
      <c r="V72" s="59">
        <f t="shared" si="34"/>
        <v>5.1641541476159389E-2</v>
      </c>
      <c r="W72" s="59">
        <f t="shared" si="35"/>
        <v>2.3238693664271723</v>
      </c>
      <c r="X72" s="59">
        <f t="shared" si="36"/>
        <v>6.4551926845199228</v>
      </c>
      <c r="Y72" s="60">
        <v>30</v>
      </c>
      <c r="Z72" s="58">
        <f t="shared" si="37"/>
        <v>9.5367525407705216</v>
      </c>
      <c r="AA72" s="61">
        <f t="shared" si="38"/>
        <v>0.45271064663618565</v>
      </c>
      <c r="AB72" s="63">
        <f t="shared" si="39"/>
        <v>0.32</v>
      </c>
      <c r="AC72" s="62">
        <f t="shared" si="40"/>
        <v>0.18</v>
      </c>
      <c r="AD72" s="57">
        <f t="shared" si="41"/>
        <v>0.91807184846505574</v>
      </c>
      <c r="AE72" s="58">
        <f t="shared" si="42"/>
        <v>0.51641541476159392</v>
      </c>
    </row>
    <row r="73" spans="2:31" x14ac:dyDescent="0.35">
      <c r="B73" s="49">
        <v>44161</v>
      </c>
      <c r="C73" s="113">
        <v>2019</v>
      </c>
      <c r="D73" s="49" t="s">
        <v>14</v>
      </c>
      <c r="E73" s="49" t="s">
        <v>13</v>
      </c>
      <c r="F73" s="78" t="s">
        <v>998</v>
      </c>
      <c r="G73" s="113">
        <v>7</v>
      </c>
      <c r="H73" s="49" t="s">
        <v>990</v>
      </c>
      <c r="I73" s="83" t="s">
        <v>10</v>
      </c>
      <c r="J73" s="41" t="s">
        <v>1061</v>
      </c>
      <c r="K73" s="39" t="s">
        <v>2048</v>
      </c>
      <c r="L73" s="41">
        <v>63</v>
      </c>
      <c r="M73" s="39">
        <v>11</v>
      </c>
      <c r="N73" s="41">
        <v>74.48</v>
      </c>
      <c r="O73" s="41">
        <v>66.92</v>
      </c>
      <c r="P73" s="33">
        <f t="shared" si="29"/>
        <v>88.090737240075612</v>
      </c>
      <c r="Q73" s="262">
        <f t="shared" si="30"/>
        <v>10.150375939849626</v>
      </c>
      <c r="R73" s="85">
        <v>0.55000000000000004</v>
      </c>
      <c r="S73" s="85">
        <v>0.15</v>
      </c>
      <c r="T73" s="59">
        <f t="shared" si="32"/>
        <v>0.16352467811158797</v>
      </c>
      <c r="U73" s="59">
        <f t="shared" si="33"/>
        <v>7.3586105150214589</v>
      </c>
      <c r="V73" s="59">
        <f t="shared" si="34"/>
        <v>4.4597639484978538E-2</v>
      </c>
      <c r="W73" s="59">
        <f t="shared" si="35"/>
        <v>2.0068937768240342</v>
      </c>
      <c r="X73" s="59">
        <f t="shared" si="36"/>
        <v>9.3655042918454932</v>
      </c>
      <c r="Y73" s="60">
        <v>30</v>
      </c>
      <c r="Z73" s="58">
        <f t="shared" si="37"/>
        <v>11.909262759924388</v>
      </c>
      <c r="AA73" s="61">
        <f t="shared" si="38"/>
        <v>0.46759656652360515</v>
      </c>
      <c r="AB73" s="63">
        <f t="shared" si="39"/>
        <v>0.55000000000000004</v>
      </c>
      <c r="AC73" s="62">
        <f t="shared" si="40"/>
        <v>0.15</v>
      </c>
      <c r="AD73" s="57">
        <f t="shared" si="41"/>
        <v>1.6352467811158797</v>
      </c>
      <c r="AE73" s="58">
        <f t="shared" si="42"/>
        <v>0.44597639484978535</v>
      </c>
    </row>
    <row r="74" spans="2:31" x14ac:dyDescent="0.35">
      <c r="B74" s="49">
        <v>44161</v>
      </c>
      <c r="C74" s="113">
        <v>2019</v>
      </c>
      <c r="D74" s="49" t="s">
        <v>14</v>
      </c>
      <c r="E74" s="49" t="s">
        <v>14</v>
      </c>
      <c r="F74" s="78" t="s">
        <v>992</v>
      </c>
      <c r="G74" s="113">
        <v>1</v>
      </c>
      <c r="H74" s="49" t="s">
        <v>952</v>
      </c>
      <c r="I74" s="179" t="s">
        <v>8</v>
      </c>
      <c r="J74" s="41" t="s">
        <v>1062</v>
      </c>
      <c r="K74" s="39" t="s">
        <v>2049</v>
      </c>
      <c r="L74" s="41">
        <v>80</v>
      </c>
      <c r="M74" s="39">
        <v>11</v>
      </c>
      <c r="N74" s="41">
        <v>79.290000000000006</v>
      </c>
      <c r="O74" s="41">
        <v>76.39</v>
      </c>
      <c r="P74" s="33">
        <f t="shared" si="29"/>
        <v>95.753404598037761</v>
      </c>
      <c r="Q74" s="262">
        <f t="shared" si="30"/>
        <v>3.6574599571194417</v>
      </c>
      <c r="R74" s="85">
        <v>0.09</v>
      </c>
      <c r="S74" s="85">
        <v>0.05</v>
      </c>
      <c r="T74" s="59">
        <f t="shared" si="32"/>
        <v>2.3897002599785902E-2</v>
      </c>
      <c r="U74" s="59">
        <f t="shared" si="33"/>
        <v>1.0753651169903655</v>
      </c>
      <c r="V74" s="59">
        <f t="shared" si="34"/>
        <v>1.3276112555436613E-2</v>
      </c>
      <c r="W74" s="59">
        <f t="shared" si="35"/>
        <v>0.59742506499464754</v>
      </c>
      <c r="X74" s="59">
        <f t="shared" si="36"/>
        <v>1.6727901819850131</v>
      </c>
      <c r="Y74" s="60">
        <v>30</v>
      </c>
      <c r="Z74" s="58">
        <f t="shared" si="37"/>
        <v>4.2465954019622387</v>
      </c>
      <c r="AA74" s="61">
        <f t="shared" si="38"/>
        <v>0.42217464444104608</v>
      </c>
      <c r="AB74" s="63">
        <f t="shared" si="39"/>
        <v>0.09</v>
      </c>
      <c r="AC74" s="62">
        <f t="shared" si="40"/>
        <v>0.05</v>
      </c>
      <c r="AD74" s="57">
        <f t="shared" si="41"/>
        <v>0.23897002599785902</v>
      </c>
      <c r="AE74" s="58">
        <f t="shared" si="42"/>
        <v>0.13276112555436614</v>
      </c>
    </row>
    <row r="75" spans="2:31" x14ac:dyDescent="0.35">
      <c r="B75" s="71">
        <v>44161</v>
      </c>
      <c r="C75" s="106">
        <v>2019</v>
      </c>
      <c r="D75" s="71" t="s">
        <v>14</v>
      </c>
      <c r="E75" s="71" t="s">
        <v>14</v>
      </c>
      <c r="F75" s="78" t="s">
        <v>992</v>
      </c>
      <c r="G75" s="106">
        <v>1</v>
      </c>
      <c r="H75" s="71" t="s">
        <v>952</v>
      </c>
      <c r="I75" s="39" t="s">
        <v>12</v>
      </c>
      <c r="J75" s="39"/>
      <c r="K75" s="39" t="s">
        <v>2050</v>
      </c>
      <c r="L75" s="39">
        <v>417</v>
      </c>
      <c r="M75" s="39">
        <v>11</v>
      </c>
      <c r="N75" s="39">
        <v>100.9</v>
      </c>
      <c r="O75" s="39">
        <v>97.57</v>
      </c>
      <c r="P75" s="33">
        <f t="shared" si="29"/>
        <v>96.295884315906548</v>
      </c>
      <c r="Q75" s="262">
        <f t="shared" si="30"/>
        <v>3.3002973240832629</v>
      </c>
      <c r="R75" s="85">
        <v>0.09</v>
      </c>
      <c r="S75" s="85">
        <v>0.06</v>
      </c>
      <c r="T75" s="59">
        <f t="shared" si="32"/>
        <v>2.3711678410534828E-2</v>
      </c>
      <c r="U75" s="59">
        <f t="shared" si="33"/>
        <v>1.0670255284740673</v>
      </c>
      <c r="V75" s="59">
        <f t="shared" si="34"/>
        <v>1.5807785607023218E-2</v>
      </c>
      <c r="W75" s="59">
        <f t="shared" si="35"/>
        <v>0.71135035231604482</v>
      </c>
      <c r="X75" s="59">
        <f t="shared" si="36"/>
        <v>1.778375880790112</v>
      </c>
      <c r="Y75" s="60">
        <v>30</v>
      </c>
      <c r="Z75" s="58">
        <f t="shared" si="37"/>
        <v>3.7041156840934519</v>
      </c>
      <c r="AA75" s="61">
        <f t="shared" si="38"/>
        <v>0.41923299064340996</v>
      </c>
      <c r="AB75" s="63">
        <f t="shared" si="39"/>
        <v>0.09</v>
      </c>
      <c r="AC75" s="62">
        <f t="shared" si="40"/>
        <v>0.06</v>
      </c>
      <c r="AD75" s="57">
        <f t="shared" si="41"/>
        <v>0.23711678410534828</v>
      </c>
      <c r="AE75" s="58">
        <f t="shared" si="42"/>
        <v>0.15807785607023217</v>
      </c>
    </row>
    <row r="76" spans="2:31" x14ac:dyDescent="0.35">
      <c r="B76" s="71">
        <v>44161</v>
      </c>
      <c r="C76" s="106">
        <v>2019</v>
      </c>
      <c r="D76" s="71" t="s">
        <v>14</v>
      </c>
      <c r="E76" s="71" t="s">
        <v>14</v>
      </c>
      <c r="F76" s="78" t="s">
        <v>992</v>
      </c>
      <c r="G76" s="106">
        <v>1</v>
      </c>
      <c r="H76" s="71" t="s">
        <v>952</v>
      </c>
      <c r="I76" s="39" t="s">
        <v>11</v>
      </c>
      <c r="J76" s="39"/>
      <c r="K76" s="39" t="s">
        <v>2051</v>
      </c>
      <c r="L76" s="39">
        <v>75</v>
      </c>
      <c r="M76" s="39">
        <v>11</v>
      </c>
      <c r="N76" s="39">
        <v>100.75</v>
      </c>
      <c r="O76" s="39">
        <v>92.54</v>
      </c>
      <c r="P76" s="33">
        <f t="shared" si="29"/>
        <v>90.852367688022298</v>
      </c>
      <c r="Q76" s="262">
        <f t="shared" si="30"/>
        <v>8.1488833746898202</v>
      </c>
      <c r="R76" s="85">
        <v>0.83</v>
      </c>
      <c r="S76" s="85">
        <v>0.28999999999999998</v>
      </c>
      <c r="T76" s="59">
        <f t="shared" si="32"/>
        <v>0.23674950944321799</v>
      </c>
      <c r="U76" s="59">
        <f t="shared" si="33"/>
        <v>10.653727924944809</v>
      </c>
      <c r="V76" s="59">
        <f t="shared" si="34"/>
        <v>8.2719708118714722E-2</v>
      </c>
      <c r="W76" s="59">
        <f t="shared" si="35"/>
        <v>3.7223868653421626</v>
      </c>
      <c r="X76" s="59">
        <f t="shared" si="36"/>
        <v>14.376114790286971</v>
      </c>
      <c r="Y76" s="60">
        <v>30</v>
      </c>
      <c r="Z76" s="58">
        <f t="shared" si="37"/>
        <v>9.1476323119777021</v>
      </c>
      <c r="AA76" s="61">
        <f t="shared" si="38"/>
        <v>0.45034338974736321</v>
      </c>
      <c r="AB76" s="63">
        <f t="shared" si="39"/>
        <v>0.83</v>
      </c>
      <c r="AC76" s="62">
        <f t="shared" si="40"/>
        <v>0.28999999999999998</v>
      </c>
      <c r="AD76" s="57">
        <f t="shared" si="41"/>
        <v>2.3674950944321798</v>
      </c>
      <c r="AE76" s="58">
        <f t="shared" si="42"/>
        <v>0.82719708118714719</v>
      </c>
    </row>
    <row r="77" spans="2:31" x14ac:dyDescent="0.35">
      <c r="B77" s="71">
        <v>44161</v>
      </c>
      <c r="C77" s="106">
        <v>2019</v>
      </c>
      <c r="D77" s="71" t="s">
        <v>14</v>
      </c>
      <c r="E77" s="71" t="s">
        <v>14</v>
      </c>
      <c r="F77" s="78" t="s">
        <v>992</v>
      </c>
      <c r="G77" s="106">
        <v>1</v>
      </c>
      <c r="H77" s="71" t="s">
        <v>952</v>
      </c>
      <c r="I77" s="39" t="s">
        <v>10</v>
      </c>
      <c r="J77" s="39"/>
      <c r="K77" s="39" t="s">
        <v>2052</v>
      </c>
      <c r="L77" s="39">
        <v>67</v>
      </c>
      <c r="M77" s="39">
        <v>11</v>
      </c>
      <c r="N77" s="39">
        <v>73.06</v>
      </c>
      <c r="O77" s="39">
        <v>66.28</v>
      </c>
      <c r="P77" s="33">
        <f t="shared" si="29"/>
        <v>89.07508862391235</v>
      </c>
      <c r="Q77" s="262">
        <f t="shared" si="30"/>
        <v>9.280043799616756</v>
      </c>
      <c r="R77" s="85">
        <v>1.38</v>
      </c>
      <c r="S77" s="85">
        <v>0.33</v>
      </c>
      <c r="T77" s="59">
        <f t="shared" si="32"/>
        <v>0.40423914616497819</v>
      </c>
      <c r="U77" s="59">
        <f t="shared" si="33"/>
        <v>18.19076157742402</v>
      </c>
      <c r="V77" s="59">
        <f t="shared" si="34"/>
        <v>9.6665882778581749E-2</v>
      </c>
      <c r="W77" s="59">
        <f t="shared" si="35"/>
        <v>4.3499647250361786</v>
      </c>
      <c r="X77" s="59">
        <f t="shared" si="36"/>
        <v>22.5407263024602</v>
      </c>
      <c r="Y77" s="60">
        <v>30</v>
      </c>
      <c r="Z77" s="58">
        <f t="shared" si="37"/>
        <v>10.92491137608765</v>
      </c>
      <c r="AA77" s="61">
        <f t="shared" si="38"/>
        <v>0.46132416787264829</v>
      </c>
      <c r="AB77" s="63">
        <f t="shared" si="39"/>
        <v>1.38</v>
      </c>
      <c r="AC77" s="62">
        <f t="shared" si="40"/>
        <v>0.33</v>
      </c>
      <c r="AD77" s="57">
        <f t="shared" si="41"/>
        <v>4.0423914616497818</v>
      </c>
      <c r="AE77" s="58">
        <f t="shared" si="42"/>
        <v>0.96665882778581746</v>
      </c>
    </row>
    <row r="78" spans="2:31" x14ac:dyDescent="0.35">
      <c r="B78" s="71">
        <v>44161</v>
      </c>
      <c r="C78" s="106">
        <v>2019</v>
      </c>
      <c r="D78" s="71" t="s">
        <v>14</v>
      </c>
      <c r="E78" s="71" t="s">
        <v>14</v>
      </c>
      <c r="F78" s="78" t="s">
        <v>992</v>
      </c>
      <c r="G78" s="106">
        <v>1</v>
      </c>
      <c r="H78" s="71" t="s">
        <v>990</v>
      </c>
      <c r="I78" s="39" t="s">
        <v>8</v>
      </c>
      <c r="J78" s="39"/>
      <c r="K78" s="39" t="s">
        <v>2053</v>
      </c>
      <c r="L78" s="39">
        <v>79</v>
      </c>
      <c r="M78" s="39">
        <v>11</v>
      </c>
      <c r="N78" s="39">
        <v>92.12</v>
      </c>
      <c r="O78" s="39">
        <v>88.03</v>
      </c>
      <c r="P78" s="33">
        <f t="shared" si="29"/>
        <v>94.958086785009854</v>
      </c>
      <c r="Q78" s="262">
        <f t="shared" si="30"/>
        <v>4.4398610508033034</v>
      </c>
      <c r="R78" s="85">
        <v>0.2</v>
      </c>
      <c r="S78" s="85">
        <v>0.06</v>
      </c>
      <c r="T78" s="59">
        <f t="shared" si="32"/>
        <v>5.3716733740101275E-2</v>
      </c>
      <c r="U78" s="59">
        <f t="shared" si="33"/>
        <v>2.4172530183045575</v>
      </c>
      <c r="V78" s="59">
        <f t="shared" si="34"/>
        <v>1.611502012203038E-2</v>
      </c>
      <c r="W78" s="59">
        <f t="shared" si="35"/>
        <v>0.72517590549136712</v>
      </c>
      <c r="X78" s="59">
        <f t="shared" si="36"/>
        <v>3.1424289237959249</v>
      </c>
      <c r="Y78" s="60">
        <v>30</v>
      </c>
      <c r="Z78" s="58">
        <f t="shared" si="37"/>
        <v>5.0419132149901458</v>
      </c>
      <c r="AA78" s="61">
        <f t="shared" si="38"/>
        <v>0.42654809814358047</v>
      </c>
      <c r="AB78" s="63">
        <f t="shared" si="39"/>
        <v>0.2</v>
      </c>
      <c r="AC78" s="62">
        <f t="shared" si="40"/>
        <v>0.06</v>
      </c>
      <c r="AD78" s="57">
        <f t="shared" si="41"/>
        <v>0.53716733740101275</v>
      </c>
      <c r="AE78" s="58">
        <f t="shared" si="42"/>
        <v>0.1611502012203038</v>
      </c>
    </row>
    <row r="79" spans="2:31" x14ac:dyDescent="0.35">
      <c r="B79" s="71">
        <v>44161</v>
      </c>
      <c r="C79" s="106">
        <v>2019</v>
      </c>
      <c r="D79" s="71" t="s">
        <v>14</v>
      </c>
      <c r="E79" s="71" t="s">
        <v>14</v>
      </c>
      <c r="F79" s="78" t="s">
        <v>992</v>
      </c>
      <c r="G79" s="106">
        <v>1</v>
      </c>
      <c r="H79" s="71" t="s">
        <v>990</v>
      </c>
      <c r="I79" s="39" t="s">
        <v>12</v>
      </c>
      <c r="J79" s="39"/>
      <c r="K79" s="39" t="s">
        <v>2054</v>
      </c>
      <c r="L79" s="39">
        <v>68</v>
      </c>
      <c r="M79" s="39">
        <v>11</v>
      </c>
      <c r="N79" s="39">
        <v>95.66</v>
      </c>
      <c r="O79" s="39">
        <v>91.35</v>
      </c>
      <c r="P79" s="33">
        <f t="shared" si="29"/>
        <v>94.909047956532007</v>
      </c>
      <c r="Q79" s="262">
        <f t="shared" si="30"/>
        <v>4.5055404557808929</v>
      </c>
      <c r="R79" s="85">
        <v>0.11</v>
      </c>
      <c r="S79" s="85">
        <v>0.06</v>
      </c>
      <c r="T79" s="59">
        <f t="shared" si="32"/>
        <v>2.9565152457996263E-2</v>
      </c>
      <c r="U79" s="59">
        <f t="shared" si="33"/>
        <v>1.3304318606098318</v>
      </c>
      <c r="V79" s="59">
        <f t="shared" si="34"/>
        <v>1.6126446795270689E-2</v>
      </c>
      <c r="W79" s="59">
        <f t="shared" si="35"/>
        <v>0.72569010578718096</v>
      </c>
      <c r="X79" s="59">
        <f t="shared" si="36"/>
        <v>2.0561219663970127</v>
      </c>
      <c r="Y79" s="60">
        <v>30</v>
      </c>
      <c r="Z79" s="58">
        <f t="shared" si="37"/>
        <v>5.0909520434679933</v>
      </c>
      <c r="AA79" s="61">
        <f t="shared" si="38"/>
        <v>0.42682016179215931</v>
      </c>
      <c r="AB79" s="63">
        <f t="shared" ref="AB79:AB130" si="43">R79</f>
        <v>0.11</v>
      </c>
      <c r="AC79" s="62">
        <f t="shared" ref="AC79:AC130" si="44">S79</f>
        <v>0.06</v>
      </c>
      <c r="AD79" s="57">
        <f t="shared" si="41"/>
        <v>0.29565152457996263</v>
      </c>
      <c r="AE79" s="58">
        <f t="shared" si="42"/>
        <v>0.16126446795270688</v>
      </c>
    </row>
    <row r="80" spans="2:31" x14ac:dyDescent="0.35">
      <c r="B80" s="71">
        <v>44161</v>
      </c>
      <c r="C80" s="106">
        <v>2019</v>
      </c>
      <c r="D80" s="71" t="s">
        <v>14</v>
      </c>
      <c r="E80" s="71" t="s">
        <v>14</v>
      </c>
      <c r="F80" s="78" t="s">
        <v>992</v>
      </c>
      <c r="G80" s="106">
        <v>1</v>
      </c>
      <c r="H80" s="71" t="s">
        <v>990</v>
      </c>
      <c r="I80" s="39" t="s">
        <v>11</v>
      </c>
      <c r="J80" s="39"/>
      <c r="K80" s="39" t="s">
        <v>2055</v>
      </c>
      <c r="L80" s="39">
        <v>78</v>
      </c>
      <c r="M80" s="39">
        <v>11</v>
      </c>
      <c r="N80" s="39">
        <v>97.3</v>
      </c>
      <c r="O80" s="39">
        <v>88.5</v>
      </c>
      <c r="P80" s="33">
        <f t="shared" si="29"/>
        <v>89.803012746234074</v>
      </c>
      <c r="Q80" s="262">
        <f t="shared" si="30"/>
        <v>9.0441932168550849</v>
      </c>
      <c r="R80" s="85">
        <v>1.83</v>
      </c>
      <c r="S80" s="85">
        <v>0.38</v>
      </c>
      <c r="T80" s="59">
        <f t="shared" si="32"/>
        <v>0.53022774193548394</v>
      </c>
      <c r="U80" s="59">
        <f t="shared" si="33"/>
        <v>23.860248387096778</v>
      </c>
      <c r="V80" s="59">
        <f t="shared" si="34"/>
        <v>0.11010193548387097</v>
      </c>
      <c r="W80" s="59">
        <f t="shared" si="35"/>
        <v>4.9545870967741932</v>
      </c>
      <c r="X80" s="59">
        <f t="shared" si="36"/>
        <v>28.814835483870972</v>
      </c>
      <c r="Y80" s="60">
        <v>30</v>
      </c>
      <c r="Z80" s="58">
        <f t="shared" si="37"/>
        <v>10.196987253765926</v>
      </c>
      <c r="AA80" s="61">
        <f t="shared" si="38"/>
        <v>0.45677419354838711</v>
      </c>
      <c r="AB80" s="63">
        <f t="shared" si="43"/>
        <v>1.83</v>
      </c>
      <c r="AC80" s="62">
        <f t="shared" si="44"/>
        <v>0.38</v>
      </c>
      <c r="AD80" s="57">
        <f t="shared" si="41"/>
        <v>5.302277419354839</v>
      </c>
      <c r="AE80" s="58">
        <f t="shared" si="42"/>
        <v>1.1010193548387097</v>
      </c>
    </row>
    <row r="81" spans="2:31" x14ac:dyDescent="0.35">
      <c r="B81" s="71">
        <v>44161</v>
      </c>
      <c r="C81" s="106">
        <v>2019</v>
      </c>
      <c r="D81" s="71" t="s">
        <v>14</v>
      </c>
      <c r="E81" s="71" t="s">
        <v>14</v>
      </c>
      <c r="F81" s="178" t="s">
        <v>992</v>
      </c>
      <c r="G81" s="106">
        <v>1</v>
      </c>
      <c r="H81" s="71" t="s">
        <v>990</v>
      </c>
      <c r="I81" s="39" t="s">
        <v>10</v>
      </c>
      <c r="J81" s="39" t="s">
        <v>1056</v>
      </c>
      <c r="K81" s="39" t="s">
        <v>2056</v>
      </c>
      <c r="L81" s="39">
        <v>73</v>
      </c>
      <c r="M81" s="39">
        <v>11</v>
      </c>
      <c r="N81" s="39">
        <v>82.44</v>
      </c>
      <c r="O81" s="39">
        <v>74.33</v>
      </c>
      <c r="P81" s="33">
        <f t="shared" si="29"/>
        <v>88.647816349384101</v>
      </c>
      <c r="Q81" s="262">
        <f t="shared" si="30"/>
        <v>9.8374575448811257</v>
      </c>
      <c r="R81" s="85">
        <v>1.62</v>
      </c>
      <c r="S81" s="85">
        <v>1.21</v>
      </c>
      <c r="T81" s="59">
        <f t="shared" si="32"/>
        <v>0.4776096636665087</v>
      </c>
      <c r="U81" s="59">
        <f t="shared" si="33"/>
        <v>21.492434864992891</v>
      </c>
      <c r="V81" s="59">
        <f t="shared" si="34"/>
        <v>0.35673314384967625</v>
      </c>
      <c r="W81" s="59">
        <f t="shared" si="35"/>
        <v>16.05299147323543</v>
      </c>
      <c r="X81" s="59">
        <f t="shared" si="36"/>
        <v>37.545426338228324</v>
      </c>
      <c r="Y81" s="60">
        <v>30</v>
      </c>
      <c r="Z81" s="58">
        <f t="shared" si="37"/>
        <v>11.352183650615899</v>
      </c>
      <c r="AA81" s="61">
        <f t="shared" si="38"/>
        <v>0.46402968577293541</v>
      </c>
      <c r="AB81" s="63">
        <f t="shared" si="43"/>
        <v>1.62</v>
      </c>
      <c r="AC81" s="62">
        <f t="shared" si="44"/>
        <v>1.21</v>
      </c>
      <c r="AD81" s="57">
        <f t="shared" si="41"/>
        <v>4.7760966366650868</v>
      </c>
      <c r="AE81" s="58">
        <f t="shared" si="42"/>
        <v>3.5673314384967627</v>
      </c>
    </row>
    <row r="82" spans="2:31" x14ac:dyDescent="0.35">
      <c r="B82" s="49">
        <v>44161</v>
      </c>
      <c r="C82" s="113">
        <v>2019</v>
      </c>
      <c r="D82" s="49" t="s">
        <v>14</v>
      </c>
      <c r="E82" s="49" t="s">
        <v>15</v>
      </c>
      <c r="F82" s="78" t="s">
        <v>1000</v>
      </c>
      <c r="G82" s="113">
        <v>9</v>
      </c>
      <c r="H82" s="49" t="s">
        <v>952</v>
      </c>
      <c r="I82" s="179" t="s">
        <v>8</v>
      </c>
      <c r="J82" s="41" t="s">
        <v>1063</v>
      </c>
      <c r="K82" s="39" t="s">
        <v>2057</v>
      </c>
      <c r="L82" s="41" t="s">
        <v>1023</v>
      </c>
      <c r="M82" s="41" t="s">
        <v>1024</v>
      </c>
      <c r="N82" s="41" t="s">
        <v>1024</v>
      </c>
      <c r="O82" s="41" t="s">
        <v>1024</v>
      </c>
      <c r="P82" s="93">
        <v>97</v>
      </c>
      <c r="Q82" s="262" t="e">
        <f t="shared" si="30"/>
        <v>#VALUE!</v>
      </c>
      <c r="R82" s="85">
        <v>0.02</v>
      </c>
      <c r="S82" s="85">
        <v>0.09</v>
      </c>
      <c r="T82" s="59">
        <f t="shared" si="32"/>
        <v>5.2164948453608242E-3</v>
      </c>
      <c r="U82" s="59">
        <f t="shared" si="33"/>
        <v>0.2347422680412371</v>
      </c>
      <c r="V82" s="59">
        <f t="shared" si="34"/>
        <v>2.3474226804123706E-2</v>
      </c>
      <c r="W82" s="59">
        <f t="shared" si="35"/>
        <v>1.0563402061855667</v>
      </c>
      <c r="X82" s="59">
        <f t="shared" si="36"/>
        <v>1.2910824742268039</v>
      </c>
      <c r="Y82" s="60">
        <v>30</v>
      </c>
      <c r="Z82" s="58">
        <f t="shared" si="37"/>
        <v>3</v>
      </c>
      <c r="AA82" s="61">
        <f t="shared" si="38"/>
        <v>0.41546391752577316</v>
      </c>
      <c r="AB82" s="63">
        <f t="shared" si="43"/>
        <v>0.02</v>
      </c>
      <c r="AC82" s="62">
        <f t="shared" si="44"/>
        <v>0.09</v>
      </c>
      <c r="AD82" s="57">
        <f t="shared" si="41"/>
        <v>5.2164948453608244E-2</v>
      </c>
      <c r="AE82" s="58">
        <f t="shared" si="42"/>
        <v>0.23474226804123705</v>
      </c>
    </row>
    <row r="83" spans="2:31" x14ac:dyDescent="0.35">
      <c r="B83" s="71">
        <v>44161</v>
      </c>
      <c r="C83" s="106">
        <v>2019</v>
      </c>
      <c r="D83" s="71" t="s">
        <v>14</v>
      </c>
      <c r="E83" s="71" t="s">
        <v>15</v>
      </c>
      <c r="F83" s="78" t="s">
        <v>1000</v>
      </c>
      <c r="G83" s="106">
        <v>9</v>
      </c>
      <c r="H83" s="71" t="s">
        <v>952</v>
      </c>
      <c r="I83" s="39" t="s">
        <v>12</v>
      </c>
      <c r="J83" s="39"/>
      <c r="K83" s="39" t="s">
        <v>2058</v>
      </c>
      <c r="L83" s="39">
        <v>161</v>
      </c>
      <c r="M83" s="39">
        <v>10.92</v>
      </c>
      <c r="N83" s="39">
        <v>36.840000000000003</v>
      </c>
      <c r="O83" s="39">
        <v>35.81</v>
      </c>
      <c r="P83" s="33">
        <f t="shared" si="29"/>
        <v>96.026234567901227</v>
      </c>
      <c r="Q83" s="262">
        <f t="shared" si="30"/>
        <v>2.7958740499457142</v>
      </c>
      <c r="R83" s="85">
        <v>0.01</v>
      </c>
      <c r="S83" s="85">
        <v>0.05</v>
      </c>
      <c r="T83" s="59">
        <f t="shared" si="32"/>
        <v>2.6448372840498198E-3</v>
      </c>
      <c r="U83" s="59">
        <f t="shared" si="33"/>
        <v>0.1190176777822419</v>
      </c>
      <c r="V83" s="59">
        <f t="shared" si="34"/>
        <v>1.3224186420249098E-2</v>
      </c>
      <c r="W83" s="59">
        <f t="shared" si="35"/>
        <v>0.59508838891120941</v>
      </c>
      <c r="X83" s="59">
        <f t="shared" si="36"/>
        <v>0.71410606669345134</v>
      </c>
      <c r="Y83" s="60">
        <v>30</v>
      </c>
      <c r="Z83" s="58">
        <f t="shared" si="37"/>
        <v>3.973765432098773</v>
      </c>
      <c r="AA83" s="61">
        <f t="shared" si="38"/>
        <v>0.42069104057854567</v>
      </c>
      <c r="AB83" s="63">
        <f t="shared" si="43"/>
        <v>0.01</v>
      </c>
      <c r="AC83" s="62">
        <f t="shared" si="44"/>
        <v>0.05</v>
      </c>
      <c r="AD83" s="57">
        <f t="shared" si="41"/>
        <v>2.6448372840498197E-2</v>
      </c>
      <c r="AE83" s="58">
        <f t="shared" si="42"/>
        <v>0.13224186420249098</v>
      </c>
    </row>
    <row r="84" spans="2:31" x14ac:dyDescent="0.35">
      <c r="B84" s="71">
        <v>44161</v>
      </c>
      <c r="C84" s="106">
        <v>2019</v>
      </c>
      <c r="D84" s="71" t="s">
        <v>14</v>
      </c>
      <c r="E84" s="71" t="s">
        <v>15</v>
      </c>
      <c r="F84" s="78" t="s">
        <v>1000</v>
      </c>
      <c r="G84" s="106">
        <v>9</v>
      </c>
      <c r="H84" s="71" t="s">
        <v>952</v>
      </c>
      <c r="I84" s="39" t="s">
        <v>11</v>
      </c>
      <c r="J84" s="39"/>
      <c r="K84" s="39" t="s">
        <v>2059</v>
      </c>
      <c r="L84" s="39">
        <v>46</v>
      </c>
      <c r="M84" s="39">
        <v>11</v>
      </c>
      <c r="N84" s="39">
        <v>85.38</v>
      </c>
      <c r="O84" s="39">
        <v>79.39</v>
      </c>
      <c r="P84" s="33">
        <f t="shared" si="29"/>
        <v>91.946759881688635</v>
      </c>
      <c r="Q84" s="262">
        <f t="shared" si="30"/>
        <v>7.0156945420473127</v>
      </c>
      <c r="R84" s="85">
        <v>0.23</v>
      </c>
      <c r="S84" s="85">
        <v>0.12</v>
      </c>
      <c r="T84" s="59">
        <f t="shared" si="32"/>
        <v>6.4550665301944726E-2</v>
      </c>
      <c r="U84" s="59">
        <f t="shared" si="33"/>
        <v>2.9047799385875126</v>
      </c>
      <c r="V84" s="59">
        <f t="shared" si="34"/>
        <v>3.3678607983623328E-2</v>
      </c>
      <c r="W84" s="59">
        <f t="shared" si="35"/>
        <v>1.5155373592630497</v>
      </c>
      <c r="X84" s="59">
        <f t="shared" si="36"/>
        <v>4.4203172978505627</v>
      </c>
      <c r="Y84" s="60">
        <v>30</v>
      </c>
      <c r="Z84" s="58">
        <f t="shared" si="37"/>
        <v>8.0532401183113649</v>
      </c>
      <c r="AA84" s="61">
        <f t="shared" si="38"/>
        <v>0.44379295218599196</v>
      </c>
      <c r="AB84" s="63">
        <f t="shared" si="43"/>
        <v>0.23</v>
      </c>
      <c r="AC84" s="62">
        <f t="shared" si="44"/>
        <v>0.12</v>
      </c>
      <c r="AD84" s="57">
        <f t="shared" si="41"/>
        <v>0.64550665301944732</v>
      </c>
      <c r="AE84" s="58">
        <f t="shared" si="42"/>
        <v>0.33678607983623327</v>
      </c>
    </row>
    <row r="85" spans="2:31" x14ac:dyDescent="0.35">
      <c r="B85" s="71">
        <v>44161</v>
      </c>
      <c r="C85" s="106">
        <v>2019</v>
      </c>
      <c r="D85" s="71" t="s">
        <v>14</v>
      </c>
      <c r="E85" s="71" t="s">
        <v>15</v>
      </c>
      <c r="F85" s="78" t="s">
        <v>1000</v>
      </c>
      <c r="G85" s="106">
        <v>9</v>
      </c>
      <c r="H85" s="71" t="s">
        <v>952</v>
      </c>
      <c r="I85" s="39" t="s">
        <v>10</v>
      </c>
      <c r="J85" s="39"/>
      <c r="K85" s="39" t="s">
        <v>2060</v>
      </c>
      <c r="L85" s="39">
        <v>420</v>
      </c>
      <c r="M85" s="39">
        <v>11</v>
      </c>
      <c r="N85" s="39">
        <v>81.45</v>
      </c>
      <c r="O85" s="39">
        <v>72.91</v>
      </c>
      <c r="P85" s="33">
        <f t="shared" si="29"/>
        <v>87.877927608232781</v>
      </c>
      <c r="Q85" s="262">
        <f t="shared" si="30"/>
        <v>10.484960098219775</v>
      </c>
      <c r="R85" s="85">
        <v>0.31</v>
      </c>
      <c r="S85" s="85">
        <v>0.28000000000000003</v>
      </c>
      <c r="T85" s="59">
        <f t="shared" si="32"/>
        <v>9.2466725892424495E-2</v>
      </c>
      <c r="U85" s="59">
        <f t="shared" si="33"/>
        <v>4.1610026651591019</v>
      </c>
      <c r="V85" s="59">
        <f t="shared" si="34"/>
        <v>8.3518333064125358E-2</v>
      </c>
      <c r="W85" s="59">
        <f t="shared" si="35"/>
        <v>3.7583249878856413</v>
      </c>
      <c r="X85" s="59">
        <f t="shared" si="36"/>
        <v>7.9193276530447427</v>
      </c>
      <c r="Y85" s="60">
        <v>30</v>
      </c>
      <c r="Z85" s="58">
        <f t="shared" si="37"/>
        <v>12.122072391767219</v>
      </c>
      <c r="AA85" s="61">
        <f t="shared" si="38"/>
        <v>0.46897108706186408</v>
      </c>
      <c r="AB85" s="63">
        <f t="shared" si="43"/>
        <v>0.31</v>
      </c>
      <c r="AC85" s="62">
        <f t="shared" si="44"/>
        <v>0.28000000000000003</v>
      </c>
      <c r="AD85" s="57">
        <f t="shared" si="41"/>
        <v>0.92466725892424495</v>
      </c>
      <c r="AE85" s="58">
        <f t="shared" si="42"/>
        <v>0.83518333064125361</v>
      </c>
    </row>
    <row r="86" spans="2:31" x14ac:dyDescent="0.35">
      <c r="B86" s="71">
        <v>44161</v>
      </c>
      <c r="C86" s="106">
        <v>2019</v>
      </c>
      <c r="D86" s="71" t="s">
        <v>14</v>
      </c>
      <c r="E86" s="71" t="s">
        <v>15</v>
      </c>
      <c r="F86" s="78" t="s">
        <v>1000</v>
      </c>
      <c r="G86" s="106">
        <v>9</v>
      </c>
      <c r="H86" s="71" t="s">
        <v>990</v>
      </c>
      <c r="I86" s="39" t="s">
        <v>8</v>
      </c>
      <c r="J86" s="39"/>
      <c r="K86" s="39" t="s">
        <v>2061</v>
      </c>
      <c r="L86" s="39">
        <v>156</v>
      </c>
      <c r="M86" s="39">
        <v>10.93</v>
      </c>
      <c r="N86" s="39">
        <v>91.33</v>
      </c>
      <c r="O86" s="39">
        <v>88.76</v>
      </c>
      <c r="P86" s="33">
        <f t="shared" si="29"/>
        <v>96.803482587064678</v>
      </c>
      <c r="Q86" s="262">
        <f t="shared" si="30"/>
        <v>2.8139713128216286</v>
      </c>
      <c r="R86" s="85">
        <v>0.03</v>
      </c>
      <c r="S86" s="85">
        <v>0.03</v>
      </c>
      <c r="T86" s="59">
        <f t="shared" si="32"/>
        <v>7.8467172041629188E-3</v>
      </c>
      <c r="U86" s="59">
        <f t="shared" si="33"/>
        <v>0.35310227418733137</v>
      </c>
      <c r="V86" s="59">
        <f t="shared" si="34"/>
        <v>7.8467172041629188E-3</v>
      </c>
      <c r="W86" s="59">
        <f t="shared" si="35"/>
        <v>0.35310227418733137</v>
      </c>
      <c r="X86" s="59">
        <f t="shared" si="36"/>
        <v>0.70620454837466273</v>
      </c>
      <c r="Y86" s="60">
        <v>30</v>
      </c>
      <c r="Z86" s="58">
        <f t="shared" si="37"/>
        <v>3.1965174129353215</v>
      </c>
      <c r="AA86" s="61">
        <f t="shared" si="38"/>
        <v>0.41651034305537715</v>
      </c>
      <c r="AB86" s="63">
        <f t="shared" si="43"/>
        <v>0.03</v>
      </c>
      <c r="AC86" s="62">
        <f t="shared" si="44"/>
        <v>0.03</v>
      </c>
      <c r="AD86" s="57">
        <f t="shared" si="41"/>
        <v>7.8467172041629188E-2</v>
      </c>
      <c r="AE86" s="58">
        <f t="shared" si="42"/>
        <v>7.8467172041629188E-2</v>
      </c>
    </row>
    <row r="87" spans="2:31" x14ac:dyDescent="0.35">
      <c r="B87" s="71">
        <v>44161</v>
      </c>
      <c r="C87" s="106">
        <v>2019</v>
      </c>
      <c r="D87" s="71" t="s">
        <v>14</v>
      </c>
      <c r="E87" s="71" t="s">
        <v>15</v>
      </c>
      <c r="F87" s="78" t="s">
        <v>1000</v>
      </c>
      <c r="G87" s="106">
        <v>9</v>
      </c>
      <c r="H87" s="71" t="s">
        <v>990</v>
      </c>
      <c r="I87" s="39" t="s">
        <v>12</v>
      </c>
      <c r="J87" s="39"/>
      <c r="K87" s="39" t="s">
        <v>2062</v>
      </c>
      <c r="L87" s="39">
        <v>85</v>
      </c>
      <c r="M87" s="39">
        <v>11</v>
      </c>
      <c r="N87" s="39">
        <v>92.04</v>
      </c>
      <c r="O87" s="39">
        <v>87.63</v>
      </c>
      <c r="P87" s="33">
        <f t="shared" si="29"/>
        <v>94.558242843040475</v>
      </c>
      <c r="Q87" s="262">
        <f t="shared" si="30"/>
        <v>4.7913950456323455</v>
      </c>
      <c r="R87" s="85">
        <v>0.01</v>
      </c>
      <c r="S87" s="85">
        <v>0.02</v>
      </c>
      <c r="T87" s="59">
        <f t="shared" si="32"/>
        <v>2.7014224194179819E-3</v>
      </c>
      <c r="U87" s="59">
        <f t="shared" si="33"/>
        <v>0.12156400887380918</v>
      </c>
      <c r="V87" s="59">
        <f t="shared" si="34"/>
        <v>5.4028448388359638E-3</v>
      </c>
      <c r="W87" s="59">
        <f t="shared" si="35"/>
        <v>0.24312801774761836</v>
      </c>
      <c r="X87" s="59">
        <f t="shared" si="36"/>
        <v>0.36469202662142752</v>
      </c>
      <c r="Y87" s="60">
        <v>30</v>
      </c>
      <c r="Z87" s="58">
        <f t="shared" si="37"/>
        <v>5.4417571569595253</v>
      </c>
      <c r="AA87" s="61">
        <f t="shared" si="38"/>
        <v>0.42877463134542604</v>
      </c>
      <c r="AB87" s="63">
        <f t="shared" si="43"/>
        <v>0.01</v>
      </c>
      <c r="AC87" s="62">
        <f t="shared" si="44"/>
        <v>0.02</v>
      </c>
      <c r="AD87" s="57">
        <f t="shared" si="41"/>
        <v>2.7014224194179818E-2</v>
      </c>
      <c r="AE87" s="58">
        <f t="shared" si="42"/>
        <v>5.4028448388359636E-2</v>
      </c>
    </row>
    <row r="88" spans="2:31" x14ac:dyDescent="0.35">
      <c r="B88" s="71">
        <v>44161</v>
      </c>
      <c r="C88" s="106">
        <v>2019</v>
      </c>
      <c r="D88" s="71" t="s">
        <v>14</v>
      </c>
      <c r="E88" s="71" t="s">
        <v>15</v>
      </c>
      <c r="F88" s="78" t="s">
        <v>1000</v>
      </c>
      <c r="G88" s="106">
        <v>9</v>
      </c>
      <c r="H88" s="71" t="s">
        <v>990</v>
      </c>
      <c r="I88" s="39" t="s">
        <v>11</v>
      </c>
      <c r="J88" s="39"/>
      <c r="K88" s="39" t="s">
        <v>2063</v>
      </c>
      <c r="L88" s="39">
        <v>415</v>
      </c>
      <c r="M88" s="39">
        <v>11</v>
      </c>
      <c r="N88" s="39">
        <v>92.11</v>
      </c>
      <c r="O88" s="39">
        <v>85.66</v>
      </c>
      <c r="P88" s="33">
        <f t="shared" si="29"/>
        <v>92.04783627172975</v>
      </c>
      <c r="Q88" s="262">
        <f t="shared" si="30"/>
        <v>7.0024970144392604</v>
      </c>
      <c r="R88" s="85">
        <v>0.06</v>
      </c>
      <c r="S88" s="85">
        <v>0.08</v>
      </c>
      <c r="T88" s="59">
        <f t="shared" si="32"/>
        <v>1.6814224484328955E-2</v>
      </c>
      <c r="U88" s="59">
        <f t="shared" si="33"/>
        <v>0.75664010179480301</v>
      </c>
      <c r="V88" s="59">
        <f t="shared" si="34"/>
        <v>2.2418965979105275E-2</v>
      </c>
      <c r="W88" s="59">
        <f t="shared" si="35"/>
        <v>1.0088534690597373</v>
      </c>
      <c r="X88" s="59">
        <f t="shared" si="36"/>
        <v>1.7654935708545403</v>
      </c>
      <c r="Y88" s="60">
        <v>30</v>
      </c>
      <c r="Z88" s="58">
        <f t="shared" si="37"/>
        <v>7.95216372827025</v>
      </c>
      <c r="AA88" s="61">
        <f t="shared" si="38"/>
        <v>0.44319582105545141</v>
      </c>
      <c r="AB88" s="63">
        <f t="shared" si="43"/>
        <v>0.06</v>
      </c>
      <c r="AC88" s="62">
        <f t="shared" si="44"/>
        <v>0.08</v>
      </c>
      <c r="AD88" s="57">
        <f t="shared" si="41"/>
        <v>0.16814224484328955</v>
      </c>
      <c r="AE88" s="58">
        <f t="shared" si="42"/>
        <v>0.22418965979105276</v>
      </c>
    </row>
    <row r="89" spans="2:31" x14ac:dyDescent="0.35">
      <c r="B89" s="71">
        <v>44161</v>
      </c>
      <c r="C89" s="106">
        <v>2019</v>
      </c>
      <c r="D89" s="71" t="s">
        <v>14</v>
      </c>
      <c r="E89" s="71" t="s">
        <v>15</v>
      </c>
      <c r="F89" s="78" t="s">
        <v>1000</v>
      </c>
      <c r="G89" s="106">
        <v>9</v>
      </c>
      <c r="H89" s="71" t="s">
        <v>990</v>
      </c>
      <c r="I89" s="39" t="s">
        <v>10</v>
      </c>
      <c r="J89" s="39"/>
      <c r="K89" s="39" t="s">
        <v>2064</v>
      </c>
      <c r="L89" s="39">
        <v>401</v>
      </c>
      <c r="M89" s="39">
        <v>11</v>
      </c>
      <c r="N89" s="39">
        <v>86.84</v>
      </c>
      <c r="O89" s="39">
        <v>78.930000000000007</v>
      </c>
      <c r="P89" s="33">
        <f t="shared" si="29"/>
        <v>89.570147679324904</v>
      </c>
      <c r="Q89" s="262">
        <f t="shared" si="30"/>
        <v>9.1087056655918897</v>
      </c>
      <c r="R89" s="85">
        <v>0.18</v>
      </c>
      <c r="S89" s="85">
        <v>0.22</v>
      </c>
      <c r="T89" s="59">
        <f t="shared" si="32"/>
        <v>5.2335934049757088E-2</v>
      </c>
      <c r="U89" s="59">
        <f t="shared" si="33"/>
        <v>2.3551170322390691</v>
      </c>
      <c r="V89" s="59">
        <f t="shared" si="34"/>
        <v>6.3966141616369765E-2</v>
      </c>
      <c r="W89" s="59">
        <f t="shared" si="35"/>
        <v>2.8784763727366394</v>
      </c>
      <c r="X89" s="59">
        <f t="shared" si="36"/>
        <v>5.2335934049757089</v>
      </c>
      <c r="Y89" s="60">
        <v>30</v>
      </c>
      <c r="Z89" s="58">
        <f t="shared" si="37"/>
        <v>10.429852320675096</v>
      </c>
      <c r="AA89" s="61">
        <f t="shared" si="38"/>
        <v>0.45822169880759595</v>
      </c>
      <c r="AB89" s="63">
        <f t="shared" si="43"/>
        <v>0.18</v>
      </c>
      <c r="AC89" s="62">
        <f t="shared" si="44"/>
        <v>0.22</v>
      </c>
      <c r="AD89" s="57">
        <f t="shared" si="41"/>
        <v>0.52335934049757094</v>
      </c>
      <c r="AE89" s="58">
        <f t="shared" si="42"/>
        <v>0.63966141616369765</v>
      </c>
    </row>
    <row r="90" spans="2:31" x14ac:dyDescent="0.35">
      <c r="B90" s="71">
        <v>44161</v>
      </c>
      <c r="C90" s="106">
        <v>2019</v>
      </c>
      <c r="D90" s="71" t="s">
        <v>14</v>
      </c>
      <c r="E90" s="71" t="s">
        <v>16</v>
      </c>
      <c r="F90" s="78" t="s">
        <v>999</v>
      </c>
      <c r="G90" s="106">
        <v>8</v>
      </c>
      <c r="H90" s="71" t="s">
        <v>952</v>
      </c>
      <c r="I90" s="39" t="s">
        <v>8</v>
      </c>
      <c r="J90" s="39"/>
      <c r="K90" s="39" t="s">
        <v>2065</v>
      </c>
      <c r="L90" s="39">
        <v>413</v>
      </c>
      <c r="M90" s="39">
        <v>11</v>
      </c>
      <c r="N90" s="39">
        <v>33.75</v>
      </c>
      <c r="O90" s="39">
        <v>33.200000000000003</v>
      </c>
      <c r="P90" s="33">
        <f t="shared" si="29"/>
        <v>97.582417582417605</v>
      </c>
      <c r="Q90" s="262">
        <f t="shared" si="30"/>
        <v>1.6296296296296211</v>
      </c>
      <c r="R90" s="85">
        <v>0.25</v>
      </c>
      <c r="S90" s="85">
        <v>0.1</v>
      </c>
      <c r="T90" s="59">
        <f t="shared" si="32"/>
        <v>6.4667792792792778E-2</v>
      </c>
      <c r="U90" s="59">
        <f t="shared" si="33"/>
        <v>2.910050675675675</v>
      </c>
      <c r="V90" s="59">
        <f t="shared" si="34"/>
        <v>2.5867117117117113E-2</v>
      </c>
      <c r="W90" s="59">
        <f t="shared" si="35"/>
        <v>1.16402027027027</v>
      </c>
      <c r="X90" s="59">
        <f t="shared" si="36"/>
        <v>4.0740709459459445</v>
      </c>
      <c r="Y90" s="60">
        <v>30</v>
      </c>
      <c r="Z90" s="58">
        <f t="shared" si="37"/>
        <v>2.4175824175823948</v>
      </c>
      <c r="AA90" s="61">
        <f t="shared" si="38"/>
        <v>0.41238738738738728</v>
      </c>
      <c r="AB90" s="63">
        <f t="shared" si="43"/>
        <v>0.25</v>
      </c>
      <c r="AC90" s="62">
        <f t="shared" si="44"/>
        <v>0.1</v>
      </c>
      <c r="AD90" s="57">
        <f t="shared" si="41"/>
        <v>0.64667792792792778</v>
      </c>
      <c r="AE90" s="58">
        <f t="shared" si="42"/>
        <v>0.25867117117117111</v>
      </c>
    </row>
    <row r="91" spans="2:31" x14ac:dyDescent="0.35">
      <c r="B91" s="71">
        <v>44161</v>
      </c>
      <c r="C91" s="106">
        <v>2019</v>
      </c>
      <c r="D91" s="71" t="s">
        <v>14</v>
      </c>
      <c r="E91" s="71" t="s">
        <v>16</v>
      </c>
      <c r="F91" s="78" t="s">
        <v>999</v>
      </c>
      <c r="G91" s="106">
        <v>8</v>
      </c>
      <c r="H91" s="71" t="s">
        <v>952</v>
      </c>
      <c r="I91" s="39" t="s">
        <v>12</v>
      </c>
      <c r="J91" s="39"/>
      <c r="K91" s="39" t="s">
        <v>2066</v>
      </c>
      <c r="L91" s="39">
        <v>162</v>
      </c>
      <c r="M91" s="39">
        <v>11</v>
      </c>
      <c r="N91" s="39">
        <v>101.58</v>
      </c>
      <c r="O91" s="39">
        <v>98.28</v>
      </c>
      <c r="P91" s="33">
        <f t="shared" si="29"/>
        <v>96.356811658202702</v>
      </c>
      <c r="Q91" s="262">
        <f t="shared" si="30"/>
        <v>3.2486709982279947</v>
      </c>
      <c r="R91" s="85">
        <v>0.08</v>
      </c>
      <c r="S91" s="85">
        <v>0.03</v>
      </c>
      <c r="T91" s="59">
        <f t="shared" si="32"/>
        <v>2.1058661778185148E-2</v>
      </c>
      <c r="U91" s="59">
        <f t="shared" si="33"/>
        <v>0.9476397800183316</v>
      </c>
      <c r="V91" s="59">
        <f t="shared" si="34"/>
        <v>7.8969981668194304E-3</v>
      </c>
      <c r="W91" s="59">
        <f t="shared" si="35"/>
        <v>0.35536491750687438</v>
      </c>
      <c r="X91" s="59">
        <f t="shared" si="36"/>
        <v>1.3030046975252061</v>
      </c>
      <c r="Y91" s="60">
        <v>30</v>
      </c>
      <c r="Z91" s="58">
        <f t="shared" si="37"/>
        <v>3.6431883417972983</v>
      </c>
      <c r="AA91" s="61">
        <f t="shared" si="38"/>
        <v>0.41890467461044917</v>
      </c>
      <c r="AB91" s="63">
        <f t="shared" si="43"/>
        <v>0.08</v>
      </c>
      <c r="AC91" s="62">
        <f t="shared" si="44"/>
        <v>0.03</v>
      </c>
      <c r="AD91" s="57">
        <f t="shared" si="41"/>
        <v>0.21058661778185148</v>
      </c>
      <c r="AE91" s="58">
        <f t="shared" si="42"/>
        <v>7.89699816681943E-2</v>
      </c>
    </row>
    <row r="92" spans="2:31" x14ac:dyDescent="0.35">
      <c r="B92" s="71">
        <v>44161</v>
      </c>
      <c r="C92" s="106">
        <v>2019</v>
      </c>
      <c r="D92" s="71" t="s">
        <v>14</v>
      </c>
      <c r="E92" s="71" t="s">
        <v>16</v>
      </c>
      <c r="F92" s="78" t="s">
        <v>999</v>
      </c>
      <c r="G92" s="106">
        <v>8</v>
      </c>
      <c r="H92" s="71" t="s">
        <v>952</v>
      </c>
      <c r="I92" s="39" t="s">
        <v>11</v>
      </c>
      <c r="J92" s="39"/>
      <c r="K92" s="39" t="s">
        <v>2067</v>
      </c>
      <c r="L92" s="39">
        <v>405</v>
      </c>
      <c r="M92" s="39">
        <v>11</v>
      </c>
      <c r="N92" s="39">
        <v>88.26</v>
      </c>
      <c r="O92" s="39">
        <v>83.57</v>
      </c>
      <c r="P92" s="33">
        <f t="shared" si="29"/>
        <v>93.929588402795744</v>
      </c>
      <c r="Q92" s="262">
        <f t="shared" si="30"/>
        <v>5.3138454566054971</v>
      </c>
      <c r="R92" s="85">
        <v>0.1</v>
      </c>
      <c r="S92" s="85">
        <v>0.08</v>
      </c>
      <c r="T92" s="59">
        <f t="shared" si="32"/>
        <v>2.7261953975471966E-2</v>
      </c>
      <c r="U92" s="59">
        <f t="shared" si="33"/>
        <v>1.2267879288962384</v>
      </c>
      <c r="V92" s="59">
        <f t="shared" si="34"/>
        <v>2.1809563180377571E-2</v>
      </c>
      <c r="W92" s="59">
        <f t="shared" si="35"/>
        <v>0.98143034311699073</v>
      </c>
      <c r="X92" s="59">
        <f t="shared" si="36"/>
        <v>2.2082182720132293</v>
      </c>
      <c r="Y92" s="60">
        <v>30</v>
      </c>
      <c r="Z92" s="58">
        <f t="shared" si="37"/>
        <v>6.0704115972042558</v>
      </c>
      <c r="AA92" s="61">
        <f t="shared" si="38"/>
        <v>0.43231362822102803</v>
      </c>
      <c r="AB92" s="63">
        <f t="shared" si="43"/>
        <v>0.1</v>
      </c>
      <c r="AC92" s="62">
        <f t="shared" si="44"/>
        <v>0.08</v>
      </c>
      <c r="AD92" s="57">
        <f t="shared" si="41"/>
        <v>0.27261953975471964</v>
      </c>
      <c r="AE92" s="58">
        <f t="shared" si="42"/>
        <v>0.21809563180377572</v>
      </c>
    </row>
    <row r="93" spans="2:31" x14ac:dyDescent="0.35">
      <c r="B93" s="71">
        <v>44161</v>
      </c>
      <c r="C93" s="106">
        <v>2019</v>
      </c>
      <c r="D93" s="71" t="s">
        <v>14</v>
      </c>
      <c r="E93" s="71" t="s">
        <v>16</v>
      </c>
      <c r="F93" s="78" t="s">
        <v>999</v>
      </c>
      <c r="G93" s="106">
        <v>8</v>
      </c>
      <c r="H93" s="71" t="s">
        <v>952</v>
      </c>
      <c r="I93" s="39" t="s">
        <v>10</v>
      </c>
      <c r="J93" s="39"/>
      <c r="K93" s="39" t="s">
        <v>2068</v>
      </c>
      <c r="L93" s="39">
        <v>412</v>
      </c>
      <c r="M93" s="39">
        <v>11</v>
      </c>
      <c r="N93" s="39">
        <v>78.73</v>
      </c>
      <c r="O93" s="39">
        <v>71.13</v>
      </c>
      <c r="P93" s="33">
        <f t="shared" si="29"/>
        <v>88.778975343274766</v>
      </c>
      <c r="Q93" s="262">
        <f t="shared" si="30"/>
        <v>9.6532452686396653</v>
      </c>
      <c r="R93" s="85">
        <v>0.48</v>
      </c>
      <c r="S93" s="85">
        <v>0.23</v>
      </c>
      <c r="T93" s="59">
        <f t="shared" si="32"/>
        <v>0.14123399301513387</v>
      </c>
      <c r="U93" s="59">
        <f t="shared" si="33"/>
        <v>6.3555296856810237</v>
      </c>
      <c r="V93" s="59">
        <f t="shared" si="34"/>
        <v>6.7674621653084979E-2</v>
      </c>
      <c r="W93" s="59">
        <f t="shared" si="35"/>
        <v>3.0453579743888239</v>
      </c>
      <c r="X93" s="59">
        <f t="shared" si="36"/>
        <v>9.4008876600698486</v>
      </c>
      <c r="Y93" s="60">
        <v>30</v>
      </c>
      <c r="Z93" s="58">
        <f t="shared" si="37"/>
        <v>11.221024656725234</v>
      </c>
      <c r="AA93" s="61">
        <f t="shared" si="38"/>
        <v>0.46319640778313659</v>
      </c>
      <c r="AB93" s="63">
        <f t="shared" si="43"/>
        <v>0.48</v>
      </c>
      <c r="AC93" s="62">
        <f t="shared" si="44"/>
        <v>0.23</v>
      </c>
      <c r="AD93" s="57">
        <f t="shared" si="41"/>
        <v>1.4123399301513386</v>
      </c>
      <c r="AE93" s="58">
        <f t="shared" si="42"/>
        <v>0.67674621653084976</v>
      </c>
    </row>
    <row r="94" spans="2:31" x14ac:dyDescent="0.35">
      <c r="B94" s="71">
        <v>44161</v>
      </c>
      <c r="C94" s="106">
        <v>2019</v>
      </c>
      <c r="D94" s="71" t="s">
        <v>14</v>
      </c>
      <c r="E94" s="71" t="s">
        <v>16</v>
      </c>
      <c r="F94" s="78" t="s">
        <v>999</v>
      </c>
      <c r="G94" s="106">
        <v>8</v>
      </c>
      <c r="H94" s="71" t="s">
        <v>990</v>
      </c>
      <c r="I94" s="39" t="s">
        <v>8</v>
      </c>
      <c r="J94" s="39"/>
      <c r="K94" s="39" t="s">
        <v>2069</v>
      </c>
      <c r="L94" s="39">
        <v>400</v>
      </c>
      <c r="M94" s="39">
        <v>11</v>
      </c>
      <c r="N94" s="39">
        <v>61.33</v>
      </c>
      <c r="O94" s="39">
        <v>59.9</v>
      </c>
      <c r="P94" s="33">
        <f t="shared" si="29"/>
        <v>97.158752235247377</v>
      </c>
      <c r="Q94" s="262">
        <f t="shared" si="30"/>
        <v>2.3316484591553883</v>
      </c>
      <c r="R94" s="85">
        <v>7.0000000000000007E-2</v>
      </c>
      <c r="S94" s="85">
        <v>0</v>
      </c>
      <c r="T94" s="59">
        <f t="shared" si="32"/>
        <v>1.8216462167689157E-2</v>
      </c>
      <c r="U94" s="59">
        <f t="shared" si="33"/>
        <v>0.81974079754601203</v>
      </c>
      <c r="V94" s="59">
        <f t="shared" si="34"/>
        <v>0</v>
      </c>
      <c r="W94" s="59">
        <f t="shared" si="35"/>
        <v>0</v>
      </c>
      <c r="X94" s="59">
        <f t="shared" si="36"/>
        <v>0.81974079754601203</v>
      </c>
      <c r="Y94" s="60">
        <v>30</v>
      </c>
      <c r="Z94" s="58">
        <f t="shared" si="37"/>
        <v>2.8412477647526231</v>
      </c>
      <c r="AA94" s="61">
        <f t="shared" si="38"/>
        <v>0.4146216768916155</v>
      </c>
      <c r="AB94" s="63">
        <f t="shared" si="43"/>
        <v>7.0000000000000007E-2</v>
      </c>
      <c r="AC94" s="62">
        <f t="shared" si="44"/>
        <v>0</v>
      </c>
      <c r="AD94" s="57">
        <f t="shared" si="41"/>
        <v>0.18216462167689157</v>
      </c>
      <c r="AE94" s="58">
        <f t="shared" si="42"/>
        <v>0</v>
      </c>
    </row>
    <row r="95" spans="2:31" x14ac:dyDescent="0.35">
      <c r="B95" s="71">
        <v>44161</v>
      </c>
      <c r="C95" s="106">
        <v>2019</v>
      </c>
      <c r="D95" s="71" t="s">
        <v>14</v>
      </c>
      <c r="E95" s="71" t="s">
        <v>16</v>
      </c>
      <c r="F95" s="78" t="s">
        <v>999</v>
      </c>
      <c r="G95" s="106">
        <v>8</v>
      </c>
      <c r="H95" s="71" t="s">
        <v>990</v>
      </c>
      <c r="I95" s="39" t="s">
        <v>12</v>
      </c>
      <c r="J95" s="39"/>
      <c r="K95" s="39" t="s">
        <v>2070</v>
      </c>
      <c r="L95" s="39">
        <v>414</v>
      </c>
      <c r="M95" s="39">
        <v>11</v>
      </c>
      <c r="N95" s="39">
        <v>99.16</v>
      </c>
      <c r="O95" s="39">
        <v>96</v>
      </c>
      <c r="P95" s="33">
        <f t="shared" si="29"/>
        <v>96.415607985480946</v>
      </c>
      <c r="Q95" s="262">
        <f t="shared" si="30"/>
        <v>3.1867688584106464</v>
      </c>
      <c r="R95" s="85">
        <v>7.0000000000000007E-2</v>
      </c>
      <c r="S95" s="85">
        <v>0</v>
      </c>
      <c r="T95" s="59">
        <f t="shared" si="32"/>
        <v>1.8410823529411768E-2</v>
      </c>
      <c r="U95" s="59">
        <f t="shared" si="33"/>
        <v>0.82848705882352958</v>
      </c>
      <c r="V95" s="59">
        <f t="shared" si="34"/>
        <v>0</v>
      </c>
      <c r="W95" s="59">
        <f t="shared" si="35"/>
        <v>0</v>
      </c>
      <c r="X95" s="59">
        <f t="shared" si="36"/>
        <v>0.82848705882352958</v>
      </c>
      <c r="Y95" s="60">
        <v>30</v>
      </c>
      <c r="Z95" s="58">
        <f t="shared" si="37"/>
        <v>3.5843920145190538</v>
      </c>
      <c r="AA95" s="61">
        <f t="shared" si="38"/>
        <v>0.41858823529411771</v>
      </c>
      <c r="AB95" s="63">
        <f t="shared" si="43"/>
        <v>7.0000000000000007E-2</v>
      </c>
      <c r="AC95" s="62">
        <f t="shared" si="44"/>
        <v>0</v>
      </c>
      <c r="AD95" s="57">
        <f t="shared" si="41"/>
        <v>0.18410823529411768</v>
      </c>
      <c r="AE95" s="58">
        <f t="shared" si="42"/>
        <v>0</v>
      </c>
    </row>
    <row r="96" spans="2:31" x14ac:dyDescent="0.35">
      <c r="B96" s="71">
        <v>44161</v>
      </c>
      <c r="C96" s="106">
        <v>2019</v>
      </c>
      <c r="D96" s="71" t="s">
        <v>14</v>
      </c>
      <c r="E96" s="71" t="s">
        <v>16</v>
      </c>
      <c r="F96" s="78" t="s">
        <v>999</v>
      </c>
      <c r="G96" s="106">
        <v>8</v>
      </c>
      <c r="H96" s="71" t="s">
        <v>990</v>
      </c>
      <c r="I96" s="39" t="s">
        <v>11</v>
      </c>
      <c r="J96" s="39"/>
      <c r="K96" s="39" t="s">
        <v>2071</v>
      </c>
      <c r="L96" s="39">
        <v>397</v>
      </c>
      <c r="M96" s="39">
        <v>11</v>
      </c>
      <c r="N96" s="39">
        <v>87.39</v>
      </c>
      <c r="O96" s="39">
        <v>82.28</v>
      </c>
      <c r="P96" s="33">
        <f t="shared" si="29"/>
        <v>93.310642754287215</v>
      </c>
      <c r="Q96" s="262">
        <f t="shared" si="30"/>
        <v>5.8473509554868972</v>
      </c>
      <c r="R96" s="85">
        <v>0.06</v>
      </c>
      <c r="S96" s="85">
        <v>0.03</v>
      </c>
      <c r="T96" s="59">
        <f t="shared" si="32"/>
        <v>1.6505471380471381E-2</v>
      </c>
      <c r="U96" s="59">
        <f t="shared" si="33"/>
        <v>0.74274621212121217</v>
      </c>
      <c r="V96" s="59">
        <f t="shared" si="34"/>
        <v>8.2527356902356904E-3</v>
      </c>
      <c r="W96" s="59">
        <f t="shared" si="35"/>
        <v>0.37137310606060608</v>
      </c>
      <c r="X96" s="59">
        <f t="shared" si="36"/>
        <v>1.1141193181818183</v>
      </c>
      <c r="Y96" s="60">
        <v>30</v>
      </c>
      <c r="Z96" s="58">
        <f t="shared" si="37"/>
        <v>6.6893572457127846</v>
      </c>
      <c r="AA96" s="61">
        <f t="shared" si="38"/>
        <v>0.43584455667789002</v>
      </c>
      <c r="AB96" s="63">
        <f t="shared" si="43"/>
        <v>0.06</v>
      </c>
      <c r="AC96" s="62">
        <f t="shared" si="44"/>
        <v>0.03</v>
      </c>
      <c r="AD96" s="57">
        <f t="shared" si="41"/>
        <v>0.16505471380471382</v>
      </c>
      <c r="AE96" s="58">
        <f t="shared" si="42"/>
        <v>8.2527356902356908E-2</v>
      </c>
    </row>
    <row r="97" spans="2:31" x14ac:dyDescent="0.35">
      <c r="B97" s="71">
        <v>44161</v>
      </c>
      <c r="C97" s="106">
        <v>2019</v>
      </c>
      <c r="D97" s="71" t="s">
        <v>14</v>
      </c>
      <c r="E97" s="71" t="s">
        <v>16</v>
      </c>
      <c r="F97" s="78" t="s">
        <v>999</v>
      </c>
      <c r="G97" s="106">
        <v>8</v>
      </c>
      <c r="H97" s="71" t="s">
        <v>990</v>
      </c>
      <c r="I97" s="39" t="s">
        <v>10</v>
      </c>
      <c r="J97" s="39"/>
      <c r="K97" s="39" t="s">
        <v>2072</v>
      </c>
      <c r="L97" s="39">
        <v>403</v>
      </c>
      <c r="M97" s="39">
        <v>11</v>
      </c>
      <c r="N97" s="39">
        <v>84.59</v>
      </c>
      <c r="O97" s="39">
        <v>77.69</v>
      </c>
      <c r="P97" s="33">
        <f t="shared" si="29"/>
        <v>90.623726049735012</v>
      </c>
      <c r="Q97" s="262">
        <f t="shared" si="30"/>
        <v>8.1569925523111539</v>
      </c>
      <c r="R97" s="85">
        <v>0.15</v>
      </c>
      <c r="S97" s="85">
        <v>0.16</v>
      </c>
      <c r="T97" s="59">
        <f t="shared" si="32"/>
        <v>4.2931848852901487E-2</v>
      </c>
      <c r="U97" s="59">
        <f t="shared" si="33"/>
        <v>1.931933198380567</v>
      </c>
      <c r="V97" s="59">
        <f t="shared" si="34"/>
        <v>4.5793972109761584E-2</v>
      </c>
      <c r="W97" s="59">
        <f t="shared" si="35"/>
        <v>2.0607287449392713</v>
      </c>
      <c r="X97" s="59">
        <f t="shared" si="36"/>
        <v>3.9926619433198383</v>
      </c>
      <c r="Y97" s="60">
        <v>30</v>
      </c>
      <c r="Z97" s="58">
        <f t="shared" si="37"/>
        <v>9.3762739502649879</v>
      </c>
      <c r="AA97" s="61">
        <f t="shared" si="38"/>
        <v>0.45173189383715706</v>
      </c>
      <c r="AB97" s="63">
        <f t="shared" si="43"/>
        <v>0.15</v>
      </c>
      <c r="AC97" s="62">
        <f t="shared" si="44"/>
        <v>0.16</v>
      </c>
      <c r="AD97" s="57">
        <f t="shared" si="41"/>
        <v>0.42931848852901489</v>
      </c>
      <c r="AE97" s="58">
        <f t="shared" si="42"/>
        <v>0.45793972109761583</v>
      </c>
    </row>
    <row r="98" spans="2:31" x14ac:dyDescent="0.35">
      <c r="B98" s="71">
        <v>44161</v>
      </c>
      <c r="C98" s="106">
        <v>2019</v>
      </c>
      <c r="D98" s="71" t="s">
        <v>14</v>
      </c>
      <c r="E98" s="71" t="s">
        <v>16</v>
      </c>
      <c r="F98" s="78" t="s">
        <v>995</v>
      </c>
      <c r="G98" s="106">
        <v>4</v>
      </c>
      <c r="H98" s="71" t="s">
        <v>952</v>
      </c>
      <c r="I98" s="39" t="s">
        <v>8</v>
      </c>
      <c r="J98" s="39"/>
      <c r="K98" s="39" t="s">
        <v>2073</v>
      </c>
      <c r="L98" s="39">
        <v>382</v>
      </c>
      <c r="M98" s="39">
        <v>11</v>
      </c>
      <c r="N98" s="39">
        <v>85.11</v>
      </c>
      <c r="O98" s="39">
        <v>82.72</v>
      </c>
      <c r="P98" s="33">
        <f t="shared" ref="P98:P129" si="45">100/(N98-M98)*(O98-M98)</f>
        <v>96.775064093914452</v>
      </c>
      <c r="Q98" s="262">
        <f t="shared" si="30"/>
        <v>2.8081306544471869</v>
      </c>
      <c r="R98" s="85">
        <v>0.08</v>
      </c>
      <c r="S98" s="85">
        <v>0</v>
      </c>
      <c r="T98" s="59">
        <f t="shared" si="32"/>
        <v>2.0933073061907413E-2</v>
      </c>
      <c r="U98" s="59">
        <f t="shared" si="33"/>
        <v>0.94198828778583354</v>
      </c>
      <c r="V98" s="59">
        <f t="shared" si="34"/>
        <v>0</v>
      </c>
      <c r="W98" s="59">
        <f t="shared" si="35"/>
        <v>0</v>
      </c>
      <c r="X98" s="59">
        <f t="shared" si="36"/>
        <v>0.94198828778583354</v>
      </c>
      <c r="Y98" s="60">
        <v>30</v>
      </c>
      <c r="Z98" s="58">
        <f t="shared" si="37"/>
        <v>3.2249359060855483</v>
      </c>
      <c r="AA98" s="61">
        <f t="shared" si="38"/>
        <v>0.41666201896263244</v>
      </c>
      <c r="AB98" s="63">
        <f t="shared" si="43"/>
        <v>0.08</v>
      </c>
      <c r="AC98" s="62">
        <f t="shared" si="44"/>
        <v>0</v>
      </c>
      <c r="AD98" s="57">
        <f t="shared" si="41"/>
        <v>0.20933073061907415</v>
      </c>
      <c r="AE98" s="58">
        <f t="shared" si="42"/>
        <v>0</v>
      </c>
    </row>
    <row r="99" spans="2:31" x14ac:dyDescent="0.35">
      <c r="B99" s="71">
        <v>44161</v>
      </c>
      <c r="C99" s="106">
        <v>2019</v>
      </c>
      <c r="D99" s="71" t="s">
        <v>14</v>
      </c>
      <c r="E99" s="71" t="s">
        <v>16</v>
      </c>
      <c r="F99" s="178" t="s">
        <v>995</v>
      </c>
      <c r="G99" s="106">
        <v>4</v>
      </c>
      <c r="H99" s="71" t="s">
        <v>952</v>
      </c>
      <c r="I99" s="39" t="s">
        <v>12</v>
      </c>
      <c r="J99" s="39" t="s">
        <v>1056</v>
      </c>
      <c r="K99" s="39" t="s">
        <v>2074</v>
      </c>
      <c r="L99" s="39">
        <v>419</v>
      </c>
      <c r="M99" s="39">
        <v>11</v>
      </c>
      <c r="N99" s="39">
        <v>101.15</v>
      </c>
      <c r="O99" s="39">
        <v>97.78</v>
      </c>
      <c r="P99" s="33">
        <f t="shared" si="45"/>
        <v>96.261785912368268</v>
      </c>
      <c r="Q99" s="262">
        <f t="shared" si="30"/>
        <v>3.3316856154226442</v>
      </c>
      <c r="R99" s="85">
        <v>0.04</v>
      </c>
      <c r="S99" s="85">
        <v>0</v>
      </c>
      <c r="T99" s="59">
        <f t="shared" si="32"/>
        <v>1.0543673657524776E-2</v>
      </c>
      <c r="U99" s="59">
        <f t="shared" si="33"/>
        <v>0.47446531458861491</v>
      </c>
      <c r="V99" s="59">
        <f t="shared" si="34"/>
        <v>0</v>
      </c>
      <c r="W99" s="59">
        <f t="shared" si="35"/>
        <v>0</v>
      </c>
      <c r="X99" s="59">
        <f t="shared" si="36"/>
        <v>0.47446531458861491</v>
      </c>
      <c r="Y99" s="60">
        <v>30</v>
      </c>
      <c r="Z99" s="58">
        <f t="shared" si="37"/>
        <v>3.7382140876317322</v>
      </c>
      <c r="AA99" s="61">
        <f t="shared" si="38"/>
        <v>0.41941691634017059</v>
      </c>
      <c r="AB99" s="63">
        <f t="shared" si="43"/>
        <v>0.04</v>
      </c>
      <c r="AC99" s="62">
        <f t="shared" si="44"/>
        <v>0</v>
      </c>
      <c r="AD99" s="57">
        <f t="shared" si="41"/>
        <v>0.10543673657524776</v>
      </c>
      <c r="AE99" s="58">
        <f t="shared" si="42"/>
        <v>0</v>
      </c>
    </row>
    <row r="100" spans="2:31" x14ac:dyDescent="0.35">
      <c r="B100" s="71">
        <v>44161</v>
      </c>
      <c r="C100" s="106">
        <v>2019</v>
      </c>
      <c r="D100" s="71" t="s">
        <v>14</v>
      </c>
      <c r="E100" s="71" t="s">
        <v>16</v>
      </c>
      <c r="F100" s="178" t="s">
        <v>995</v>
      </c>
      <c r="G100" s="106">
        <v>4</v>
      </c>
      <c r="H100" s="71" t="s">
        <v>952</v>
      </c>
      <c r="I100" s="39" t="s">
        <v>11</v>
      </c>
      <c r="J100" s="39" t="s">
        <v>1056</v>
      </c>
      <c r="K100" s="39" t="s">
        <v>2075</v>
      </c>
      <c r="L100" s="39">
        <v>416</v>
      </c>
      <c r="M100" s="39">
        <v>11</v>
      </c>
      <c r="N100" s="39">
        <v>87.26</v>
      </c>
      <c r="O100" s="39">
        <v>82.76</v>
      </c>
      <c r="P100" s="33">
        <f t="shared" si="45"/>
        <v>94.099134539732503</v>
      </c>
      <c r="Q100" s="262">
        <f t="shared" si="30"/>
        <v>5.1570020628008253</v>
      </c>
      <c r="R100" s="85">
        <v>0.09</v>
      </c>
      <c r="S100" s="85">
        <v>0</v>
      </c>
      <c r="T100" s="59">
        <f t="shared" si="32"/>
        <v>2.4475334448160527E-2</v>
      </c>
      <c r="U100" s="59">
        <f t="shared" si="33"/>
        <v>1.1013900501672238</v>
      </c>
      <c r="V100" s="59">
        <f t="shared" si="34"/>
        <v>0</v>
      </c>
      <c r="W100" s="59">
        <f t="shared" si="35"/>
        <v>0</v>
      </c>
      <c r="X100" s="59">
        <f t="shared" si="36"/>
        <v>1.1013900501672238</v>
      </c>
      <c r="Y100" s="60">
        <v>30</v>
      </c>
      <c r="Z100" s="58">
        <f t="shared" si="37"/>
        <v>5.9008654602674966</v>
      </c>
      <c r="AA100" s="61">
        <f t="shared" si="38"/>
        <v>0.43135451505016714</v>
      </c>
      <c r="AB100" s="63">
        <f t="shared" si="43"/>
        <v>0.09</v>
      </c>
      <c r="AC100" s="62">
        <f t="shared" si="44"/>
        <v>0</v>
      </c>
      <c r="AD100" s="57">
        <f t="shared" si="41"/>
        <v>0.24475334448160527</v>
      </c>
      <c r="AE100" s="58">
        <f t="shared" si="42"/>
        <v>0</v>
      </c>
    </row>
    <row r="101" spans="2:31" x14ac:dyDescent="0.35">
      <c r="B101" s="71">
        <v>44161</v>
      </c>
      <c r="C101" s="106">
        <v>2019</v>
      </c>
      <c r="D101" s="71" t="s">
        <v>14</v>
      </c>
      <c r="E101" s="71" t="s">
        <v>16</v>
      </c>
      <c r="F101" s="178" t="s">
        <v>995</v>
      </c>
      <c r="G101" s="106">
        <v>4</v>
      </c>
      <c r="H101" s="71" t="s">
        <v>952</v>
      </c>
      <c r="I101" s="39" t="s">
        <v>10</v>
      </c>
      <c r="J101" s="39" t="s">
        <v>1056</v>
      </c>
      <c r="K101" s="39" t="s">
        <v>2076</v>
      </c>
      <c r="L101" s="39">
        <v>404</v>
      </c>
      <c r="M101" s="39">
        <v>11</v>
      </c>
      <c r="N101" s="39">
        <v>82.04</v>
      </c>
      <c r="O101" s="39">
        <v>74.47</v>
      </c>
      <c r="P101" s="33">
        <f t="shared" si="45"/>
        <v>89.344031531531527</v>
      </c>
      <c r="Q101" s="262">
        <f t="shared" si="30"/>
        <v>9.227206240858127</v>
      </c>
      <c r="R101" s="85">
        <v>0.96</v>
      </c>
      <c r="S101" s="85">
        <v>0.26</v>
      </c>
      <c r="T101" s="59">
        <f t="shared" si="32"/>
        <v>0.28007436584213008</v>
      </c>
      <c r="U101" s="59">
        <f t="shared" si="33"/>
        <v>12.603346462895853</v>
      </c>
      <c r="V101" s="59">
        <f t="shared" si="34"/>
        <v>7.5853474082243577E-2</v>
      </c>
      <c r="W101" s="59">
        <f t="shared" si="35"/>
        <v>3.4134063337009608</v>
      </c>
      <c r="X101" s="59">
        <f t="shared" si="36"/>
        <v>16.016752796596816</v>
      </c>
      <c r="Y101" s="60">
        <v>30</v>
      </c>
      <c r="Z101" s="58">
        <f t="shared" si="37"/>
        <v>10.655968468468473</v>
      </c>
      <c r="AA101" s="61">
        <f t="shared" si="38"/>
        <v>0.45963447297936033</v>
      </c>
      <c r="AB101" s="63">
        <f t="shared" si="43"/>
        <v>0.96</v>
      </c>
      <c r="AC101" s="62">
        <f t="shared" si="44"/>
        <v>0.26</v>
      </c>
      <c r="AD101" s="57">
        <f t="shared" si="41"/>
        <v>2.8007436584213008</v>
      </c>
      <c r="AE101" s="58">
        <f t="shared" si="42"/>
        <v>0.75853474082243577</v>
      </c>
    </row>
    <row r="102" spans="2:31" x14ac:dyDescent="0.35">
      <c r="B102" s="49">
        <v>44161</v>
      </c>
      <c r="C102" s="113">
        <v>2019</v>
      </c>
      <c r="D102" s="49" t="s">
        <v>14</v>
      </c>
      <c r="E102" s="49" t="s">
        <v>16</v>
      </c>
      <c r="F102" s="78" t="s">
        <v>995</v>
      </c>
      <c r="G102" s="113">
        <v>4</v>
      </c>
      <c r="H102" s="49" t="s">
        <v>990</v>
      </c>
      <c r="I102" s="179" t="s">
        <v>8</v>
      </c>
      <c r="J102" s="41" t="s">
        <v>1064</v>
      </c>
      <c r="K102" s="39" t="s">
        <v>2077</v>
      </c>
      <c r="L102" s="41">
        <v>383</v>
      </c>
      <c r="M102" s="39">
        <v>11</v>
      </c>
      <c r="N102" s="41">
        <v>68.34</v>
      </c>
      <c r="O102" s="41">
        <v>66.08</v>
      </c>
      <c r="P102" s="33">
        <f t="shared" si="45"/>
        <v>96.058597837460752</v>
      </c>
      <c r="Q102" s="262">
        <f t="shared" si="30"/>
        <v>3.3069944395668784</v>
      </c>
      <c r="R102" s="85">
        <v>0.03</v>
      </c>
      <c r="S102" s="85">
        <v>0</v>
      </c>
      <c r="T102" s="59">
        <f t="shared" si="32"/>
        <v>7.9308278867102396E-3</v>
      </c>
      <c r="U102" s="59">
        <f t="shared" si="33"/>
        <v>0.35688725490196077</v>
      </c>
      <c r="V102" s="59">
        <f t="shared" si="34"/>
        <v>0</v>
      </c>
      <c r="W102" s="59">
        <f t="shared" si="35"/>
        <v>0</v>
      </c>
      <c r="X102" s="59">
        <f t="shared" si="36"/>
        <v>0.35688725490196077</v>
      </c>
      <c r="Y102" s="60">
        <v>30</v>
      </c>
      <c r="Z102" s="58">
        <f t="shared" si="37"/>
        <v>3.9414021625392479</v>
      </c>
      <c r="AA102" s="61">
        <f t="shared" si="38"/>
        <v>0.4205156136528686</v>
      </c>
      <c r="AB102" s="63">
        <f t="shared" si="43"/>
        <v>0.03</v>
      </c>
      <c r="AC102" s="62">
        <f t="shared" si="44"/>
        <v>0</v>
      </c>
      <c r="AD102" s="57">
        <f t="shared" si="41"/>
        <v>7.93082788671024E-2</v>
      </c>
      <c r="AE102" s="58">
        <f t="shared" si="42"/>
        <v>0</v>
      </c>
    </row>
    <row r="103" spans="2:31" x14ac:dyDescent="0.35">
      <c r="B103" s="71">
        <v>44161</v>
      </c>
      <c r="C103" s="106">
        <v>2019</v>
      </c>
      <c r="D103" s="71" t="s">
        <v>14</v>
      </c>
      <c r="E103" s="71" t="s">
        <v>16</v>
      </c>
      <c r="F103" s="178" t="s">
        <v>995</v>
      </c>
      <c r="G103" s="106">
        <v>4</v>
      </c>
      <c r="H103" s="71" t="s">
        <v>990</v>
      </c>
      <c r="I103" s="39" t="s">
        <v>12</v>
      </c>
      <c r="J103" s="39" t="s">
        <v>1056</v>
      </c>
      <c r="K103" s="39" t="s">
        <v>2078</v>
      </c>
      <c r="L103" s="39">
        <v>395</v>
      </c>
      <c r="M103" s="39">
        <v>11</v>
      </c>
      <c r="N103" s="39">
        <v>86.24</v>
      </c>
      <c r="O103" s="39">
        <v>81.37</v>
      </c>
      <c r="P103" s="33">
        <f t="shared" si="45"/>
        <v>93.527379053694858</v>
      </c>
      <c r="Q103" s="262">
        <f t="shared" si="30"/>
        <v>5.6470315398886717</v>
      </c>
      <c r="R103" s="85">
        <v>0.04</v>
      </c>
      <c r="S103" s="85">
        <v>0</v>
      </c>
      <c r="T103" s="59">
        <f t="shared" si="32"/>
        <v>1.0968878783572543E-2</v>
      </c>
      <c r="U103" s="59">
        <f t="shared" si="33"/>
        <v>0.49359954526076444</v>
      </c>
      <c r="V103" s="59">
        <f t="shared" si="34"/>
        <v>0</v>
      </c>
      <c r="W103" s="59">
        <f t="shared" si="35"/>
        <v>0</v>
      </c>
      <c r="X103" s="59">
        <f t="shared" si="36"/>
        <v>0.49359954526076444</v>
      </c>
      <c r="Y103" s="60">
        <v>30</v>
      </c>
      <c r="Z103" s="58">
        <f t="shared" si="37"/>
        <v>6.4726209463051418</v>
      </c>
      <c r="AA103" s="61">
        <f t="shared" si="38"/>
        <v>0.43460281369901943</v>
      </c>
      <c r="AB103" s="63">
        <f t="shared" si="43"/>
        <v>0.04</v>
      </c>
      <c r="AC103" s="62">
        <f t="shared" si="44"/>
        <v>0</v>
      </c>
      <c r="AD103" s="57">
        <f t="shared" si="41"/>
        <v>0.10968878783572543</v>
      </c>
      <c r="AE103" s="58">
        <f t="shared" si="42"/>
        <v>0</v>
      </c>
    </row>
    <row r="104" spans="2:31" x14ac:dyDescent="0.35">
      <c r="B104" s="71">
        <v>44161</v>
      </c>
      <c r="C104" s="106">
        <v>2019</v>
      </c>
      <c r="D104" s="71" t="s">
        <v>14</v>
      </c>
      <c r="E104" s="71" t="s">
        <v>16</v>
      </c>
      <c r="F104" s="178" t="s">
        <v>995</v>
      </c>
      <c r="G104" s="106">
        <v>4</v>
      </c>
      <c r="H104" s="71" t="s">
        <v>990</v>
      </c>
      <c r="I104" s="39" t="s">
        <v>11</v>
      </c>
      <c r="J104" s="39" t="s">
        <v>1056</v>
      </c>
      <c r="K104" s="39" t="s">
        <v>2079</v>
      </c>
      <c r="L104" s="39">
        <v>392</v>
      </c>
      <c r="M104" s="39">
        <v>11</v>
      </c>
      <c r="N104" s="39">
        <v>96.55</v>
      </c>
      <c r="O104" s="39">
        <v>90.47</v>
      </c>
      <c r="P104" s="33">
        <f t="shared" si="45"/>
        <v>92.893045002922264</v>
      </c>
      <c r="Q104" s="262">
        <f t="shared" si="30"/>
        <v>6.2972553081305005</v>
      </c>
      <c r="R104" s="85">
        <v>0.27</v>
      </c>
      <c r="S104" s="85">
        <v>0.03</v>
      </c>
      <c r="T104" s="59">
        <f t="shared" si="32"/>
        <v>7.4729898074745199E-2</v>
      </c>
      <c r="U104" s="59">
        <f t="shared" si="33"/>
        <v>3.3628454133635342</v>
      </c>
      <c r="V104" s="59">
        <f t="shared" si="34"/>
        <v>8.3033220083050217E-3</v>
      </c>
      <c r="W104" s="59">
        <f t="shared" si="35"/>
        <v>0.37364949037372597</v>
      </c>
      <c r="X104" s="59">
        <f t="shared" si="36"/>
        <v>3.7364949037372601</v>
      </c>
      <c r="Y104" s="60">
        <v>30</v>
      </c>
      <c r="Z104" s="58">
        <f t="shared" si="37"/>
        <v>7.1069549970777359</v>
      </c>
      <c r="AA104" s="61">
        <f t="shared" si="38"/>
        <v>0.43825342896690578</v>
      </c>
      <c r="AB104" s="63">
        <f t="shared" si="43"/>
        <v>0.27</v>
      </c>
      <c r="AC104" s="62">
        <f t="shared" si="44"/>
        <v>0.03</v>
      </c>
      <c r="AD104" s="57">
        <f t="shared" si="41"/>
        <v>0.74729898074745194</v>
      </c>
      <c r="AE104" s="58">
        <f t="shared" si="42"/>
        <v>8.3033220083050224E-2</v>
      </c>
    </row>
    <row r="105" spans="2:31" x14ac:dyDescent="0.35">
      <c r="B105" s="71">
        <v>44161</v>
      </c>
      <c r="C105" s="106">
        <v>2019</v>
      </c>
      <c r="D105" s="71" t="s">
        <v>14</v>
      </c>
      <c r="E105" s="71" t="s">
        <v>16</v>
      </c>
      <c r="F105" s="178" t="s">
        <v>995</v>
      </c>
      <c r="G105" s="106">
        <v>4</v>
      </c>
      <c r="H105" s="71" t="s">
        <v>990</v>
      </c>
      <c r="I105" s="39" t="s">
        <v>10</v>
      </c>
      <c r="J105" s="39" t="s">
        <v>1056</v>
      </c>
      <c r="K105" s="39" t="s">
        <v>2080</v>
      </c>
      <c r="L105" s="39">
        <v>373</v>
      </c>
      <c r="M105" s="39">
        <v>11</v>
      </c>
      <c r="N105" s="39">
        <v>98.97</v>
      </c>
      <c r="O105" s="39">
        <v>89.48</v>
      </c>
      <c r="P105" s="33">
        <f t="shared" si="45"/>
        <v>89.212231442537231</v>
      </c>
      <c r="Q105" s="262">
        <f t="shared" si="30"/>
        <v>9.5887642720016117</v>
      </c>
      <c r="R105" s="85">
        <v>0.9</v>
      </c>
      <c r="S105" s="85">
        <v>7.0000000000000007E-2</v>
      </c>
      <c r="T105" s="59">
        <f t="shared" si="32"/>
        <v>0.26309059633027526</v>
      </c>
      <c r="U105" s="59">
        <f t="shared" si="33"/>
        <v>11.839076834862388</v>
      </c>
      <c r="V105" s="59">
        <f t="shared" si="34"/>
        <v>2.0462601936799187E-2</v>
      </c>
      <c r="W105" s="59">
        <f t="shared" si="35"/>
        <v>0.92081708715596344</v>
      </c>
      <c r="X105" s="59">
        <f t="shared" si="36"/>
        <v>12.759893922018351</v>
      </c>
      <c r="Y105" s="60">
        <v>30</v>
      </c>
      <c r="Z105" s="58">
        <f t="shared" si="37"/>
        <v>10.787768557462769</v>
      </c>
      <c r="AA105" s="61">
        <f t="shared" si="38"/>
        <v>0.46046126401630988</v>
      </c>
      <c r="AB105" s="63">
        <f t="shared" si="43"/>
        <v>0.9</v>
      </c>
      <c r="AC105" s="62">
        <f t="shared" si="44"/>
        <v>7.0000000000000007E-2</v>
      </c>
      <c r="AD105" s="57">
        <f t="shared" si="41"/>
        <v>2.6309059633027525</v>
      </c>
      <c r="AE105" s="58">
        <f t="shared" si="42"/>
        <v>0.20462601936799188</v>
      </c>
    </row>
    <row r="106" spans="2:31" x14ac:dyDescent="0.35">
      <c r="B106" s="71">
        <v>44161</v>
      </c>
      <c r="C106" s="106">
        <v>2019</v>
      </c>
      <c r="D106" s="71" t="s">
        <v>14</v>
      </c>
      <c r="E106" s="71" t="s">
        <v>15</v>
      </c>
      <c r="F106" s="78" t="s">
        <v>994</v>
      </c>
      <c r="G106" s="106">
        <v>3</v>
      </c>
      <c r="H106" s="71" t="s">
        <v>952</v>
      </c>
      <c r="I106" s="39" t="s">
        <v>8</v>
      </c>
      <c r="J106" s="39"/>
      <c r="K106" s="39" t="s">
        <v>2081</v>
      </c>
      <c r="L106" s="39">
        <v>377</v>
      </c>
      <c r="M106" s="39">
        <v>11</v>
      </c>
      <c r="N106" s="39">
        <v>69.69</v>
      </c>
      <c r="O106" s="39">
        <v>67.760000000000005</v>
      </c>
      <c r="P106" s="33">
        <f t="shared" si="45"/>
        <v>96.71153518486966</v>
      </c>
      <c r="Q106" s="262">
        <f t="shared" si="30"/>
        <v>2.7694073755201503</v>
      </c>
      <c r="R106" s="85">
        <v>0.04</v>
      </c>
      <c r="S106" s="85">
        <v>0</v>
      </c>
      <c r="T106" s="59">
        <f t="shared" si="32"/>
        <v>1.0476039464411557E-2</v>
      </c>
      <c r="U106" s="59">
        <f t="shared" si="33"/>
        <v>0.47142177589852008</v>
      </c>
      <c r="V106" s="59">
        <f t="shared" si="34"/>
        <v>0</v>
      </c>
      <c r="W106" s="59">
        <f t="shared" si="35"/>
        <v>0</v>
      </c>
      <c r="X106" s="59">
        <f t="shared" si="36"/>
        <v>0.47142177589852008</v>
      </c>
      <c r="Y106" s="60">
        <v>30</v>
      </c>
      <c r="Z106" s="58">
        <f t="shared" si="37"/>
        <v>3.2884648151303395</v>
      </c>
      <c r="AA106" s="61">
        <f t="shared" si="38"/>
        <v>0.41700140944326991</v>
      </c>
      <c r="AB106" s="63">
        <f t="shared" si="43"/>
        <v>0.04</v>
      </c>
      <c r="AC106" s="62">
        <f t="shared" si="44"/>
        <v>0</v>
      </c>
      <c r="AD106" s="57">
        <f t="shared" si="41"/>
        <v>0.10476039464411557</v>
      </c>
      <c r="AE106" s="58">
        <f t="shared" si="42"/>
        <v>0</v>
      </c>
    </row>
    <row r="107" spans="2:31" x14ac:dyDescent="0.35">
      <c r="B107" s="71">
        <v>44161</v>
      </c>
      <c r="C107" s="106">
        <v>2019</v>
      </c>
      <c r="D107" s="71" t="s">
        <v>14</v>
      </c>
      <c r="E107" s="71" t="s">
        <v>15</v>
      </c>
      <c r="F107" s="78" t="s">
        <v>994</v>
      </c>
      <c r="G107" s="106">
        <v>3</v>
      </c>
      <c r="H107" s="71" t="s">
        <v>952</v>
      </c>
      <c r="I107" s="39" t="s">
        <v>12</v>
      </c>
      <c r="J107" s="39"/>
      <c r="K107" s="39" t="s">
        <v>2082</v>
      </c>
      <c r="L107" s="39">
        <v>402</v>
      </c>
      <c r="M107" s="39">
        <v>11</v>
      </c>
      <c r="N107" s="39">
        <v>89.57</v>
      </c>
      <c r="O107" s="39">
        <v>86.5</v>
      </c>
      <c r="P107" s="33">
        <f t="shared" si="45"/>
        <v>96.092656230113278</v>
      </c>
      <c r="Q107" s="262">
        <f t="shared" si="30"/>
        <v>3.4274868817684419</v>
      </c>
      <c r="R107" s="85">
        <v>0.03</v>
      </c>
      <c r="S107" s="85">
        <v>0</v>
      </c>
      <c r="T107" s="59">
        <f t="shared" si="32"/>
        <v>7.9269536423841064E-3</v>
      </c>
      <c r="U107" s="59">
        <f t="shared" si="33"/>
        <v>0.35671291390728477</v>
      </c>
      <c r="V107" s="59">
        <f t="shared" si="34"/>
        <v>0</v>
      </c>
      <c r="W107" s="59">
        <f t="shared" si="35"/>
        <v>0</v>
      </c>
      <c r="X107" s="59">
        <f t="shared" si="36"/>
        <v>0.35671291390728477</v>
      </c>
      <c r="Y107" s="60">
        <v>30</v>
      </c>
      <c r="Z107" s="58">
        <f t="shared" si="37"/>
        <v>3.9073437698867224</v>
      </c>
      <c r="AA107" s="61">
        <f t="shared" si="38"/>
        <v>0.42033112582781462</v>
      </c>
      <c r="AB107" s="63">
        <f t="shared" si="43"/>
        <v>0.03</v>
      </c>
      <c r="AC107" s="62">
        <f t="shared" si="44"/>
        <v>0</v>
      </c>
      <c r="AD107" s="57">
        <f t="shared" si="41"/>
        <v>7.9269536423841061E-2</v>
      </c>
      <c r="AE107" s="58">
        <f t="shared" si="42"/>
        <v>0</v>
      </c>
    </row>
    <row r="108" spans="2:31" x14ac:dyDescent="0.35">
      <c r="B108" s="71">
        <v>44161</v>
      </c>
      <c r="C108" s="106">
        <v>2019</v>
      </c>
      <c r="D108" s="71" t="s">
        <v>14</v>
      </c>
      <c r="E108" s="71" t="s">
        <v>15</v>
      </c>
      <c r="F108" s="78" t="s">
        <v>994</v>
      </c>
      <c r="G108" s="106">
        <v>3</v>
      </c>
      <c r="H108" s="71" t="s">
        <v>952</v>
      </c>
      <c r="I108" s="39" t="s">
        <v>11</v>
      </c>
      <c r="J108" s="39"/>
      <c r="K108" s="39" t="s">
        <v>2083</v>
      </c>
      <c r="L108" s="39">
        <v>399</v>
      </c>
      <c r="M108" s="39">
        <v>11</v>
      </c>
      <c r="N108" s="39">
        <v>85.23</v>
      </c>
      <c r="O108" s="39">
        <v>79.150000000000006</v>
      </c>
      <c r="P108" s="33">
        <f t="shared" si="45"/>
        <v>91.809241546544527</v>
      </c>
      <c r="Q108" s="262">
        <f t="shared" si="30"/>
        <v>7.1336383902381773</v>
      </c>
      <c r="R108" s="85">
        <v>0.22</v>
      </c>
      <c r="S108" s="85">
        <v>0</v>
      </c>
      <c r="T108" s="59">
        <f t="shared" si="32"/>
        <v>6.1869552457813642E-2</v>
      </c>
      <c r="U108" s="59">
        <f t="shared" si="33"/>
        <v>2.784129860601614</v>
      </c>
      <c r="V108" s="59">
        <f t="shared" si="34"/>
        <v>0</v>
      </c>
      <c r="W108" s="59">
        <f t="shared" si="35"/>
        <v>0</v>
      </c>
      <c r="X108" s="59">
        <f t="shared" si="36"/>
        <v>2.784129860601614</v>
      </c>
      <c r="Y108" s="60">
        <v>30</v>
      </c>
      <c r="Z108" s="58">
        <f t="shared" si="37"/>
        <v>8.1907584534554729</v>
      </c>
      <c r="AA108" s="61">
        <f t="shared" si="38"/>
        <v>0.4446074834922964</v>
      </c>
      <c r="AB108" s="63">
        <f t="shared" si="43"/>
        <v>0.22</v>
      </c>
      <c r="AC108" s="62">
        <f t="shared" si="44"/>
        <v>0</v>
      </c>
      <c r="AD108" s="57">
        <f t="shared" si="41"/>
        <v>0.61869552457813648</v>
      </c>
      <c r="AE108" s="58">
        <f t="shared" si="42"/>
        <v>0</v>
      </c>
    </row>
    <row r="109" spans="2:31" x14ac:dyDescent="0.35">
      <c r="B109" s="71">
        <v>44161</v>
      </c>
      <c r="C109" s="106">
        <v>2019</v>
      </c>
      <c r="D109" s="71" t="s">
        <v>14</v>
      </c>
      <c r="E109" s="71" t="s">
        <v>15</v>
      </c>
      <c r="F109" s="78" t="s">
        <v>994</v>
      </c>
      <c r="G109" s="106">
        <v>3</v>
      </c>
      <c r="H109" s="71" t="s">
        <v>952</v>
      </c>
      <c r="I109" s="39" t="s">
        <v>10</v>
      </c>
      <c r="J109" s="39"/>
      <c r="K109" s="39" t="s">
        <v>2084</v>
      </c>
      <c r="L109" s="39">
        <v>393</v>
      </c>
      <c r="M109" s="39">
        <v>11</v>
      </c>
      <c r="N109" s="39">
        <v>74.900000000000006</v>
      </c>
      <c r="O109" s="39">
        <v>68.2</v>
      </c>
      <c r="P109" s="33">
        <f t="shared" si="45"/>
        <v>89.514866979655707</v>
      </c>
      <c r="Q109" s="262">
        <f t="shared" si="30"/>
        <v>8.9452603471295085</v>
      </c>
      <c r="R109" s="85">
        <v>0.98</v>
      </c>
      <c r="S109" s="85">
        <v>0.26</v>
      </c>
      <c r="T109" s="59">
        <f t="shared" si="32"/>
        <v>0.28517657342657343</v>
      </c>
      <c r="U109" s="59">
        <f t="shared" si="33"/>
        <v>12.832945804195804</v>
      </c>
      <c r="V109" s="59">
        <f t="shared" si="34"/>
        <v>7.5659090909090912E-2</v>
      </c>
      <c r="W109" s="59">
        <f t="shared" si="35"/>
        <v>3.404659090909091</v>
      </c>
      <c r="X109" s="59">
        <f t="shared" si="36"/>
        <v>16.237604895104894</v>
      </c>
      <c r="Y109" s="60">
        <v>30</v>
      </c>
      <c r="Z109" s="58">
        <f t="shared" si="37"/>
        <v>10.485133020344293</v>
      </c>
      <c r="AA109" s="61">
        <f t="shared" si="38"/>
        <v>0.45856643356643362</v>
      </c>
      <c r="AB109" s="63">
        <f t="shared" si="43"/>
        <v>0.98</v>
      </c>
      <c r="AC109" s="62">
        <f t="shared" si="44"/>
        <v>0.26</v>
      </c>
      <c r="AD109" s="57">
        <f t="shared" si="41"/>
        <v>2.8517657342657343</v>
      </c>
      <c r="AE109" s="58">
        <f t="shared" si="42"/>
        <v>0.75659090909090909</v>
      </c>
    </row>
    <row r="110" spans="2:31" x14ac:dyDescent="0.35">
      <c r="B110" s="71">
        <v>44161</v>
      </c>
      <c r="C110" s="106">
        <v>2019</v>
      </c>
      <c r="D110" s="71" t="s">
        <v>14</v>
      </c>
      <c r="E110" s="71" t="s">
        <v>15</v>
      </c>
      <c r="F110" s="78" t="s">
        <v>994</v>
      </c>
      <c r="G110" s="106">
        <v>3</v>
      </c>
      <c r="H110" s="71" t="s">
        <v>990</v>
      </c>
      <c r="I110" s="39" t="s">
        <v>8</v>
      </c>
      <c r="J110" s="39"/>
      <c r="K110" s="39" t="s">
        <v>2085</v>
      </c>
      <c r="L110" s="39">
        <v>418</v>
      </c>
      <c r="M110" s="39">
        <v>11</v>
      </c>
      <c r="N110" s="39">
        <v>99.81</v>
      </c>
      <c r="O110" s="39">
        <v>96.54</v>
      </c>
      <c r="P110" s="33">
        <f t="shared" si="45"/>
        <v>96.317982209210683</v>
      </c>
      <c r="Q110" s="262">
        <f t="shared" si="30"/>
        <v>3.2762248271716219</v>
      </c>
      <c r="R110" s="85">
        <v>0.05</v>
      </c>
      <c r="S110" s="85">
        <v>0</v>
      </c>
      <c r="T110" s="59">
        <f t="shared" si="32"/>
        <v>1.3168985270049101E-2</v>
      </c>
      <c r="U110" s="59">
        <f t="shared" si="33"/>
        <v>0.5926043371522095</v>
      </c>
      <c r="V110" s="59">
        <f t="shared" si="34"/>
        <v>0</v>
      </c>
      <c r="W110" s="59">
        <f t="shared" si="35"/>
        <v>0</v>
      </c>
      <c r="X110" s="59">
        <f t="shared" si="36"/>
        <v>0.5926043371522095</v>
      </c>
      <c r="Y110" s="60">
        <v>30</v>
      </c>
      <c r="Z110" s="58">
        <f t="shared" si="37"/>
        <v>3.6820177907893168</v>
      </c>
      <c r="AA110" s="61">
        <f t="shared" si="38"/>
        <v>0.41911386485854574</v>
      </c>
      <c r="AB110" s="63">
        <f t="shared" si="43"/>
        <v>0.05</v>
      </c>
      <c r="AC110" s="62">
        <f t="shared" si="44"/>
        <v>0</v>
      </c>
      <c r="AD110" s="57">
        <f t="shared" si="41"/>
        <v>0.13168985270049099</v>
      </c>
      <c r="AE110" s="58">
        <f t="shared" si="42"/>
        <v>0</v>
      </c>
    </row>
    <row r="111" spans="2:31" x14ac:dyDescent="0.35">
      <c r="B111" s="71">
        <v>44161</v>
      </c>
      <c r="C111" s="106">
        <v>2019</v>
      </c>
      <c r="D111" s="71" t="s">
        <v>14</v>
      </c>
      <c r="E111" s="71" t="s">
        <v>15</v>
      </c>
      <c r="F111" s="78" t="s">
        <v>994</v>
      </c>
      <c r="G111" s="106">
        <v>3</v>
      </c>
      <c r="H111" s="71" t="s">
        <v>990</v>
      </c>
      <c r="I111" s="39" t="s">
        <v>12</v>
      </c>
      <c r="J111" s="39"/>
      <c r="K111" s="39" t="s">
        <v>2086</v>
      </c>
      <c r="L111" s="39">
        <v>374</v>
      </c>
      <c r="M111" s="39">
        <v>11</v>
      </c>
      <c r="N111" s="39">
        <v>36.99</v>
      </c>
      <c r="O111" s="39">
        <v>35.72</v>
      </c>
      <c r="P111" s="33">
        <f t="shared" si="45"/>
        <v>95.113505194305489</v>
      </c>
      <c r="Q111" s="262">
        <f t="shared" si="30"/>
        <v>3.4333603676669453</v>
      </c>
      <c r="R111" s="177">
        <v>0.02</v>
      </c>
      <c r="S111" s="177">
        <v>0</v>
      </c>
      <c r="T111" s="59">
        <f t="shared" si="32"/>
        <v>5.3596278317152102E-3</v>
      </c>
      <c r="U111" s="59">
        <f t="shared" si="33"/>
        <v>0.24118325242718447</v>
      </c>
      <c r="V111" s="59">
        <f t="shared" si="34"/>
        <v>0</v>
      </c>
      <c r="W111" s="59">
        <f t="shared" si="35"/>
        <v>0</v>
      </c>
      <c r="X111" s="59">
        <f t="shared" si="36"/>
        <v>0.24118325242718447</v>
      </c>
      <c r="Y111" s="60">
        <v>30</v>
      </c>
      <c r="Z111" s="58">
        <f t="shared" si="37"/>
        <v>4.886494805694511</v>
      </c>
      <c r="AA111" s="61">
        <f t="shared" si="38"/>
        <v>0.42568770226537217</v>
      </c>
      <c r="AB111" s="63">
        <f t="shared" si="43"/>
        <v>0.02</v>
      </c>
      <c r="AC111" s="62">
        <f t="shared" si="44"/>
        <v>0</v>
      </c>
      <c r="AD111" s="57">
        <f t="shared" si="41"/>
        <v>5.35962783171521E-2</v>
      </c>
      <c r="AE111" s="58">
        <f t="shared" si="42"/>
        <v>0</v>
      </c>
    </row>
    <row r="112" spans="2:31" x14ac:dyDescent="0.35">
      <c r="B112" s="71">
        <v>44161</v>
      </c>
      <c r="C112" s="106">
        <v>2019</v>
      </c>
      <c r="D112" s="71" t="s">
        <v>14</v>
      </c>
      <c r="E112" s="71" t="s">
        <v>15</v>
      </c>
      <c r="F112" s="78" t="s">
        <v>994</v>
      </c>
      <c r="G112" s="106">
        <v>3</v>
      </c>
      <c r="H112" s="71" t="s">
        <v>990</v>
      </c>
      <c r="I112" s="39" t="s">
        <v>11</v>
      </c>
      <c r="J112" s="39"/>
      <c r="K112" s="39" t="s">
        <v>2087</v>
      </c>
      <c r="L112" s="39">
        <v>368</v>
      </c>
      <c r="M112" s="39">
        <v>11</v>
      </c>
      <c r="N112" s="39">
        <v>98.95</v>
      </c>
      <c r="O112" s="39">
        <v>92.88</v>
      </c>
      <c r="P112" s="33">
        <f t="shared" si="45"/>
        <v>93.098351335986337</v>
      </c>
      <c r="Q112" s="262">
        <f t="shared" si="30"/>
        <v>6.1344113188479108</v>
      </c>
      <c r="R112" s="177">
        <v>0.19</v>
      </c>
      <c r="S112" s="177">
        <v>0</v>
      </c>
      <c r="T112" s="59">
        <f t="shared" si="32"/>
        <v>5.2429836345872033E-2</v>
      </c>
      <c r="U112" s="59">
        <f t="shared" si="33"/>
        <v>2.3593426355642415</v>
      </c>
      <c r="V112" s="59">
        <f t="shared" si="34"/>
        <v>0</v>
      </c>
      <c r="W112" s="59">
        <f t="shared" si="35"/>
        <v>0</v>
      </c>
      <c r="X112" s="59">
        <f t="shared" si="36"/>
        <v>2.3593426355642415</v>
      </c>
      <c r="Y112" s="60">
        <v>30</v>
      </c>
      <c r="Z112" s="58">
        <f t="shared" si="37"/>
        <v>6.9016486640136634</v>
      </c>
      <c r="AA112" s="61">
        <f t="shared" si="38"/>
        <v>0.43706643869076711</v>
      </c>
      <c r="AB112" s="63">
        <f t="shared" si="43"/>
        <v>0.19</v>
      </c>
      <c r="AC112" s="62">
        <f t="shared" si="44"/>
        <v>0</v>
      </c>
      <c r="AD112" s="57">
        <f t="shared" si="41"/>
        <v>0.52429836345872038</v>
      </c>
      <c r="AE112" s="58">
        <f t="shared" si="42"/>
        <v>0</v>
      </c>
    </row>
    <row r="113" spans="2:31" x14ac:dyDescent="0.35">
      <c r="B113" s="71">
        <v>44161</v>
      </c>
      <c r="C113" s="106">
        <v>2019</v>
      </c>
      <c r="D113" s="71" t="s">
        <v>14</v>
      </c>
      <c r="E113" s="71" t="s">
        <v>15</v>
      </c>
      <c r="F113" s="78" t="s">
        <v>994</v>
      </c>
      <c r="G113" s="106">
        <v>3</v>
      </c>
      <c r="H113" s="71" t="s">
        <v>990</v>
      </c>
      <c r="I113" s="39" t="s">
        <v>10</v>
      </c>
      <c r="J113" s="39"/>
      <c r="K113" s="39" t="s">
        <v>2088</v>
      </c>
      <c r="L113" s="39">
        <v>387</v>
      </c>
      <c r="M113" s="39">
        <v>11</v>
      </c>
      <c r="N113" s="39">
        <v>84.1</v>
      </c>
      <c r="O113" s="39">
        <v>75.900000000000006</v>
      </c>
      <c r="P113" s="33">
        <f t="shared" si="45"/>
        <v>88.782489740082099</v>
      </c>
      <c r="Q113" s="262">
        <f t="shared" si="30"/>
        <v>9.7502972651605102</v>
      </c>
      <c r="R113" s="177">
        <v>1.03</v>
      </c>
      <c r="S113" s="177">
        <v>0.18</v>
      </c>
      <c r="T113" s="59">
        <f t="shared" si="32"/>
        <v>0.30304853620955313</v>
      </c>
      <c r="U113" s="59">
        <f t="shared" si="33"/>
        <v>13.63718412942989</v>
      </c>
      <c r="V113" s="59">
        <f t="shared" si="34"/>
        <v>5.2959938366718015E-2</v>
      </c>
      <c r="W113" s="59">
        <f t="shared" si="35"/>
        <v>2.3831972265023107</v>
      </c>
      <c r="X113" s="59">
        <f t="shared" si="36"/>
        <v>16.020381355932201</v>
      </c>
      <c r="Y113" s="60">
        <v>30</v>
      </c>
      <c r="Z113" s="58">
        <f t="shared" si="37"/>
        <v>11.217510259917901</v>
      </c>
      <c r="AA113" s="61">
        <f t="shared" si="38"/>
        <v>0.4631741140215716</v>
      </c>
      <c r="AB113" s="63">
        <f t="shared" si="43"/>
        <v>1.03</v>
      </c>
      <c r="AC113" s="62">
        <f t="shared" si="44"/>
        <v>0.18</v>
      </c>
      <c r="AD113" s="57">
        <f t="shared" si="41"/>
        <v>3.0304853620955314</v>
      </c>
      <c r="AE113" s="58">
        <f t="shared" si="42"/>
        <v>0.52959938366718018</v>
      </c>
    </row>
    <row r="114" spans="2:31" x14ac:dyDescent="0.35">
      <c r="B114" s="71">
        <v>44161</v>
      </c>
      <c r="C114" s="106">
        <v>2019</v>
      </c>
      <c r="D114" s="71" t="s">
        <v>14</v>
      </c>
      <c r="E114" s="71" t="s">
        <v>14</v>
      </c>
      <c r="F114" s="78" t="s">
        <v>998</v>
      </c>
      <c r="G114" s="106">
        <v>7</v>
      </c>
      <c r="H114" s="71" t="s">
        <v>952</v>
      </c>
      <c r="I114" s="39" t="s">
        <v>8</v>
      </c>
      <c r="J114" s="39"/>
      <c r="K114" s="39" t="s">
        <v>2089</v>
      </c>
      <c r="L114" s="39">
        <v>105</v>
      </c>
      <c r="M114" s="39">
        <v>11</v>
      </c>
      <c r="N114" s="39">
        <v>92.45</v>
      </c>
      <c r="O114" s="39">
        <v>89.18</v>
      </c>
      <c r="P114" s="33">
        <f t="shared" si="45"/>
        <v>95.985267034990798</v>
      </c>
      <c r="Q114" s="262">
        <f t="shared" si="30"/>
        <v>3.5370470524607853</v>
      </c>
      <c r="R114" s="177">
        <v>0.21</v>
      </c>
      <c r="S114" s="177">
        <v>0.02</v>
      </c>
      <c r="T114" s="59">
        <f t="shared" si="32"/>
        <v>5.5574251726784332E-2</v>
      </c>
      <c r="U114" s="59">
        <f t="shared" si="33"/>
        <v>2.5008413277052948</v>
      </c>
      <c r="V114" s="59">
        <f t="shared" si="34"/>
        <v>5.2927858787413648E-3</v>
      </c>
      <c r="W114" s="59">
        <f t="shared" si="35"/>
        <v>0.23817536454336141</v>
      </c>
      <c r="X114" s="59">
        <f t="shared" si="36"/>
        <v>2.7390166922486561</v>
      </c>
      <c r="Y114" s="60">
        <v>30</v>
      </c>
      <c r="Z114" s="58">
        <f t="shared" si="37"/>
        <v>4.0147329650092018</v>
      </c>
      <c r="AA114" s="61">
        <f t="shared" si="38"/>
        <v>0.42091327705295467</v>
      </c>
      <c r="AB114" s="63">
        <f t="shared" si="43"/>
        <v>0.21</v>
      </c>
      <c r="AC114" s="62">
        <f t="shared" si="44"/>
        <v>0.02</v>
      </c>
      <c r="AD114" s="57">
        <f t="shared" si="41"/>
        <v>0.55574251726784329</v>
      </c>
      <c r="AE114" s="58">
        <f t="shared" si="42"/>
        <v>5.2927858787413649E-2</v>
      </c>
    </row>
    <row r="115" spans="2:31" x14ac:dyDescent="0.35">
      <c r="B115" s="71">
        <v>44161</v>
      </c>
      <c r="C115" s="106">
        <v>2019</v>
      </c>
      <c r="D115" s="71" t="s">
        <v>14</v>
      </c>
      <c r="E115" s="71" t="s">
        <v>14</v>
      </c>
      <c r="F115" s="78" t="s">
        <v>998</v>
      </c>
      <c r="G115" s="106">
        <v>7</v>
      </c>
      <c r="H115" s="71" t="s">
        <v>952</v>
      </c>
      <c r="I115" s="39" t="s">
        <v>12</v>
      </c>
      <c r="J115" s="39"/>
      <c r="K115" s="39" t="s">
        <v>2090</v>
      </c>
      <c r="L115" s="39">
        <v>370</v>
      </c>
      <c r="M115" s="39">
        <v>11</v>
      </c>
      <c r="N115" s="39">
        <v>99.1</v>
      </c>
      <c r="O115" s="39">
        <v>95.91</v>
      </c>
      <c r="P115" s="33">
        <f t="shared" si="45"/>
        <v>96.379114642451754</v>
      </c>
      <c r="Q115" s="262">
        <f t="shared" si="30"/>
        <v>3.2189707366296649</v>
      </c>
      <c r="R115" s="177">
        <v>0.04</v>
      </c>
      <c r="S115" s="177">
        <v>0</v>
      </c>
      <c r="T115" s="59">
        <f t="shared" si="32"/>
        <v>1.0525968672712284E-2</v>
      </c>
      <c r="U115" s="59">
        <f t="shared" si="33"/>
        <v>0.47366859027205277</v>
      </c>
      <c r="V115" s="59">
        <f t="shared" si="34"/>
        <v>0</v>
      </c>
      <c r="W115" s="59">
        <f t="shared" si="35"/>
        <v>0</v>
      </c>
      <c r="X115" s="59">
        <f t="shared" si="36"/>
        <v>0.47366859027205277</v>
      </c>
      <c r="Y115" s="60">
        <v>30</v>
      </c>
      <c r="Z115" s="58">
        <f t="shared" si="37"/>
        <v>3.6208853575482465</v>
      </c>
      <c r="AA115" s="61">
        <f t="shared" si="38"/>
        <v>0.41878459545401009</v>
      </c>
      <c r="AB115" s="63">
        <f t="shared" si="43"/>
        <v>0.04</v>
      </c>
      <c r="AC115" s="62">
        <f t="shared" si="44"/>
        <v>0</v>
      </c>
      <c r="AD115" s="57">
        <f t="shared" si="41"/>
        <v>0.10525968672712284</v>
      </c>
      <c r="AE115" s="58">
        <f t="shared" si="42"/>
        <v>0</v>
      </c>
    </row>
    <row r="116" spans="2:31" x14ac:dyDescent="0.35">
      <c r="B116" s="71">
        <v>44161</v>
      </c>
      <c r="C116" s="106">
        <v>2019</v>
      </c>
      <c r="D116" s="71" t="s">
        <v>14</v>
      </c>
      <c r="E116" s="71" t="s">
        <v>14</v>
      </c>
      <c r="F116" s="78" t="s">
        <v>998</v>
      </c>
      <c r="G116" s="106">
        <v>7</v>
      </c>
      <c r="H116" s="71" t="s">
        <v>952</v>
      </c>
      <c r="I116" s="39" t="s">
        <v>11</v>
      </c>
      <c r="J116" s="39"/>
      <c r="K116" s="39" t="s">
        <v>2091</v>
      </c>
      <c r="L116" s="39">
        <v>104</v>
      </c>
      <c r="M116" s="39">
        <v>11</v>
      </c>
      <c r="N116" s="39">
        <v>93.97</v>
      </c>
      <c r="O116" s="39">
        <v>86.85</v>
      </c>
      <c r="P116" s="33">
        <f t="shared" si="45"/>
        <v>91.418585030733993</v>
      </c>
      <c r="Q116" s="262">
        <f t="shared" si="30"/>
        <v>7.5768862402894586</v>
      </c>
      <c r="R116" s="177">
        <v>0.23</v>
      </c>
      <c r="S116" s="177">
        <v>0.02</v>
      </c>
      <c r="T116" s="59">
        <f t="shared" si="32"/>
        <v>6.50564930784443E-2</v>
      </c>
      <c r="U116" s="59">
        <f t="shared" si="33"/>
        <v>2.9275421885299933</v>
      </c>
      <c r="V116" s="59">
        <f t="shared" si="34"/>
        <v>5.657086354647331E-3</v>
      </c>
      <c r="W116" s="59">
        <f t="shared" si="35"/>
        <v>0.25456888595912991</v>
      </c>
      <c r="X116" s="59">
        <f t="shared" si="36"/>
        <v>3.1821110744891232</v>
      </c>
      <c r="Y116" s="60">
        <v>30</v>
      </c>
      <c r="Z116" s="58">
        <f t="shared" si="37"/>
        <v>8.5814149692660067</v>
      </c>
      <c r="AA116" s="61">
        <f t="shared" si="38"/>
        <v>0.4469347396176665</v>
      </c>
      <c r="AB116" s="63">
        <f t="shared" si="43"/>
        <v>0.23</v>
      </c>
      <c r="AC116" s="62">
        <f t="shared" si="44"/>
        <v>0.02</v>
      </c>
      <c r="AD116" s="57">
        <f t="shared" si="41"/>
        <v>0.650564930784443</v>
      </c>
      <c r="AE116" s="58">
        <f t="shared" si="42"/>
        <v>5.657086354647331E-2</v>
      </c>
    </row>
    <row r="117" spans="2:31" x14ac:dyDescent="0.35">
      <c r="B117" s="71">
        <v>44161</v>
      </c>
      <c r="C117" s="106">
        <v>2019</v>
      </c>
      <c r="D117" s="71" t="s">
        <v>14</v>
      </c>
      <c r="E117" s="71" t="s">
        <v>14</v>
      </c>
      <c r="F117" s="78" t="s">
        <v>998</v>
      </c>
      <c r="G117" s="106">
        <v>7</v>
      </c>
      <c r="H117" s="71" t="s">
        <v>952</v>
      </c>
      <c r="I117" s="39" t="s">
        <v>10</v>
      </c>
      <c r="J117" s="39"/>
      <c r="K117" s="39" t="s">
        <v>2092</v>
      </c>
      <c r="L117" s="39">
        <v>102</v>
      </c>
      <c r="M117" s="39">
        <v>11</v>
      </c>
      <c r="N117" s="39">
        <v>70.72</v>
      </c>
      <c r="O117" s="39">
        <v>63.74</v>
      </c>
      <c r="P117" s="33">
        <f t="shared" si="45"/>
        <v>88.312123241795049</v>
      </c>
      <c r="Q117" s="262">
        <f t="shared" si="30"/>
        <v>9.8699095022624395</v>
      </c>
      <c r="R117" s="177">
        <v>0.99</v>
      </c>
      <c r="S117" s="177">
        <v>0.26</v>
      </c>
      <c r="T117" s="59">
        <f t="shared" si="32"/>
        <v>0.293358361774744</v>
      </c>
      <c r="U117" s="59">
        <f t="shared" si="33"/>
        <v>13.20112627986348</v>
      </c>
      <c r="V117" s="59">
        <f t="shared" si="34"/>
        <v>7.7043610163064088E-2</v>
      </c>
      <c r="W117" s="59">
        <f t="shared" si="35"/>
        <v>3.4669624573378841</v>
      </c>
      <c r="X117" s="59">
        <f t="shared" si="36"/>
        <v>16.668088737201366</v>
      </c>
      <c r="Y117" s="60">
        <v>30</v>
      </c>
      <c r="Z117" s="58">
        <f t="shared" si="37"/>
        <v>11.687876758204951</v>
      </c>
      <c r="AA117" s="61">
        <f t="shared" si="38"/>
        <v>0.46617368221463784</v>
      </c>
      <c r="AB117" s="63">
        <f t="shared" si="43"/>
        <v>0.99</v>
      </c>
      <c r="AC117" s="62">
        <f t="shared" si="44"/>
        <v>0.26</v>
      </c>
      <c r="AD117" s="57">
        <f t="shared" si="41"/>
        <v>2.9335836177474399</v>
      </c>
      <c r="AE117" s="58">
        <f t="shared" si="42"/>
        <v>0.77043610163064091</v>
      </c>
    </row>
    <row r="118" spans="2:31" x14ac:dyDescent="0.35">
      <c r="B118" s="71">
        <v>44161</v>
      </c>
      <c r="C118" s="106">
        <v>2019</v>
      </c>
      <c r="D118" s="71" t="s">
        <v>14</v>
      </c>
      <c r="E118" s="71" t="s">
        <v>14</v>
      </c>
      <c r="F118" s="78" t="s">
        <v>998</v>
      </c>
      <c r="G118" s="106">
        <v>7</v>
      </c>
      <c r="H118" s="71" t="s">
        <v>990</v>
      </c>
      <c r="I118" s="39" t="s">
        <v>8</v>
      </c>
      <c r="J118" s="39"/>
      <c r="K118" s="39" t="s">
        <v>2093</v>
      </c>
      <c r="L118" s="39">
        <v>363</v>
      </c>
      <c r="M118" s="39">
        <v>11</v>
      </c>
      <c r="N118" s="39">
        <v>94</v>
      </c>
      <c r="O118" s="39">
        <v>86.53</v>
      </c>
      <c r="P118" s="33">
        <f t="shared" si="45"/>
        <v>91.000000000000014</v>
      </c>
      <c r="Q118" s="262">
        <f t="shared" si="30"/>
        <v>7.9468085106382969</v>
      </c>
      <c r="R118" s="177">
        <v>0.1</v>
      </c>
      <c r="S118" s="177">
        <v>0</v>
      </c>
      <c r="T118" s="59">
        <f t="shared" si="32"/>
        <v>2.8461538461538462E-2</v>
      </c>
      <c r="U118" s="59">
        <f t="shared" si="33"/>
        <v>1.2807692307692309</v>
      </c>
      <c r="V118" s="59">
        <f t="shared" si="34"/>
        <v>0</v>
      </c>
      <c r="W118" s="59">
        <f t="shared" si="35"/>
        <v>0</v>
      </c>
      <c r="X118" s="59">
        <f t="shared" si="36"/>
        <v>1.2807692307692309</v>
      </c>
      <c r="Y118" s="60">
        <v>30</v>
      </c>
      <c r="Z118" s="58">
        <f t="shared" si="37"/>
        <v>8.9999999999999858</v>
      </c>
      <c r="AA118" s="61">
        <f t="shared" si="38"/>
        <v>0.44945054945054935</v>
      </c>
      <c r="AB118" s="63">
        <f t="shared" si="43"/>
        <v>0.1</v>
      </c>
      <c r="AC118" s="62">
        <f t="shared" si="44"/>
        <v>0</v>
      </c>
      <c r="AD118" s="57">
        <f t="shared" si="41"/>
        <v>0.2846153846153846</v>
      </c>
      <c r="AE118" s="58">
        <f t="shared" si="42"/>
        <v>0</v>
      </c>
    </row>
    <row r="119" spans="2:31" x14ac:dyDescent="0.35">
      <c r="B119" s="71">
        <v>44161</v>
      </c>
      <c r="C119" s="106">
        <v>2019</v>
      </c>
      <c r="D119" s="71" t="s">
        <v>14</v>
      </c>
      <c r="E119" s="71" t="s">
        <v>14</v>
      </c>
      <c r="F119" s="78" t="s">
        <v>998</v>
      </c>
      <c r="G119" s="106">
        <v>7</v>
      </c>
      <c r="H119" s="71" t="s">
        <v>990</v>
      </c>
      <c r="I119" s="39" t="s">
        <v>12</v>
      </c>
      <c r="J119" s="39"/>
      <c r="K119" s="39" t="s">
        <v>2094</v>
      </c>
      <c r="L119" s="39">
        <v>365</v>
      </c>
      <c r="M119" s="39">
        <v>11</v>
      </c>
      <c r="N119" s="39">
        <v>109.78</v>
      </c>
      <c r="O119" s="39">
        <v>91.42</v>
      </c>
      <c r="P119" s="33">
        <f t="shared" si="45"/>
        <v>81.413241546871845</v>
      </c>
      <c r="Q119" s="262">
        <f t="shared" si="30"/>
        <v>16.724357806522132</v>
      </c>
      <c r="R119" s="177">
        <v>0.03</v>
      </c>
      <c r="S119" s="177">
        <v>0</v>
      </c>
      <c r="T119" s="59">
        <f t="shared" si="32"/>
        <v>9.8971648843571222E-3</v>
      </c>
      <c r="U119" s="59">
        <f t="shared" si="33"/>
        <v>0.44537241979607051</v>
      </c>
      <c r="V119" s="59">
        <f t="shared" si="34"/>
        <v>0</v>
      </c>
      <c r="W119" s="59">
        <f t="shared" si="35"/>
        <v>0</v>
      </c>
      <c r="X119" s="59">
        <f t="shared" si="36"/>
        <v>0.44537241979607051</v>
      </c>
      <c r="Y119" s="60">
        <v>30</v>
      </c>
      <c r="Z119" s="58">
        <f t="shared" si="37"/>
        <v>18.586758453128155</v>
      </c>
      <c r="AA119" s="61">
        <f t="shared" si="38"/>
        <v>0.51415070877891067</v>
      </c>
      <c r="AB119" s="63">
        <f t="shared" si="43"/>
        <v>0.03</v>
      </c>
      <c r="AC119" s="62">
        <f t="shared" si="44"/>
        <v>0</v>
      </c>
      <c r="AD119" s="57">
        <f t="shared" si="41"/>
        <v>9.8971648843571222E-2</v>
      </c>
      <c r="AE119" s="58">
        <f t="shared" si="42"/>
        <v>0</v>
      </c>
    </row>
    <row r="120" spans="2:31" x14ac:dyDescent="0.35">
      <c r="B120" s="71">
        <v>44161</v>
      </c>
      <c r="C120" s="106">
        <v>2019</v>
      </c>
      <c r="D120" s="71" t="s">
        <v>14</v>
      </c>
      <c r="E120" s="71" t="s">
        <v>14</v>
      </c>
      <c r="F120" s="78" t="s">
        <v>998</v>
      </c>
      <c r="G120" s="106">
        <v>7</v>
      </c>
      <c r="H120" s="71" t="s">
        <v>990</v>
      </c>
      <c r="I120" s="39" t="s">
        <v>11</v>
      </c>
      <c r="J120" s="39"/>
      <c r="K120" s="39" t="s">
        <v>2095</v>
      </c>
      <c r="L120" s="39">
        <v>106</v>
      </c>
      <c r="M120" s="39">
        <v>11</v>
      </c>
      <c r="N120" s="39">
        <v>84.23</v>
      </c>
      <c r="O120" s="39">
        <v>78.040000000000006</v>
      </c>
      <c r="P120" s="33">
        <f t="shared" si="45"/>
        <v>91.547180117438216</v>
      </c>
      <c r="Q120" s="262">
        <f t="shared" si="30"/>
        <v>7.3489255609640241</v>
      </c>
      <c r="R120" s="177">
        <v>0.25</v>
      </c>
      <c r="S120" s="177">
        <v>0.05</v>
      </c>
      <c r="T120" s="59">
        <f t="shared" si="32"/>
        <v>7.0579131861575176E-2</v>
      </c>
      <c r="U120" s="59">
        <f t="shared" si="33"/>
        <v>3.1760609337708829</v>
      </c>
      <c r="V120" s="59">
        <f t="shared" si="34"/>
        <v>1.4115826372315036E-2</v>
      </c>
      <c r="W120" s="59">
        <f t="shared" si="35"/>
        <v>0.63521218675417668</v>
      </c>
      <c r="X120" s="59">
        <f t="shared" si="36"/>
        <v>3.8112731205250596</v>
      </c>
      <c r="Y120" s="60">
        <v>30</v>
      </c>
      <c r="Z120" s="58">
        <f t="shared" si="37"/>
        <v>8.4528198825617835</v>
      </c>
      <c r="AA120" s="61">
        <f t="shared" si="38"/>
        <v>0.44616646778042957</v>
      </c>
      <c r="AB120" s="63">
        <f t="shared" si="43"/>
        <v>0.25</v>
      </c>
      <c r="AC120" s="62">
        <f t="shared" si="44"/>
        <v>0.05</v>
      </c>
      <c r="AD120" s="57">
        <f t="shared" si="41"/>
        <v>0.70579131861575173</v>
      </c>
      <c r="AE120" s="58">
        <f t="shared" si="42"/>
        <v>0.14115826372315035</v>
      </c>
    </row>
    <row r="121" spans="2:31" x14ac:dyDescent="0.35">
      <c r="B121" s="71">
        <v>44161</v>
      </c>
      <c r="C121" s="106">
        <v>2019</v>
      </c>
      <c r="D121" s="71" t="s">
        <v>14</v>
      </c>
      <c r="E121" s="71" t="s">
        <v>14</v>
      </c>
      <c r="F121" s="78" t="s">
        <v>998</v>
      </c>
      <c r="G121" s="106">
        <v>7</v>
      </c>
      <c r="H121" s="71" t="s">
        <v>990</v>
      </c>
      <c r="I121" s="39" t="s">
        <v>10</v>
      </c>
      <c r="J121" s="39"/>
      <c r="K121" s="39" t="s">
        <v>2096</v>
      </c>
      <c r="L121" s="39">
        <v>103</v>
      </c>
      <c r="M121" s="39">
        <v>11</v>
      </c>
      <c r="N121" s="39">
        <v>80.44</v>
      </c>
      <c r="O121" s="39">
        <v>72.44</v>
      </c>
      <c r="P121" s="33">
        <f t="shared" si="45"/>
        <v>88.47926267281106</v>
      </c>
      <c r="Q121" s="262">
        <f t="shared" si="30"/>
        <v>9.9453008453505714</v>
      </c>
      <c r="R121" s="177">
        <v>0.95</v>
      </c>
      <c r="S121" s="177">
        <v>0.28999999999999998</v>
      </c>
      <c r="T121" s="59">
        <f t="shared" si="32"/>
        <v>0.2807942708333333</v>
      </c>
      <c r="U121" s="59">
        <f t="shared" si="33"/>
        <v>12.635742187499998</v>
      </c>
      <c r="V121" s="59">
        <f t="shared" si="34"/>
        <v>8.5716145833333313E-2</v>
      </c>
      <c r="W121" s="59">
        <f t="shared" si="35"/>
        <v>3.8572265624999993</v>
      </c>
      <c r="X121" s="59">
        <f t="shared" si="36"/>
        <v>16.492968749999996</v>
      </c>
      <c r="Y121" s="60">
        <v>30</v>
      </c>
      <c r="Z121" s="58">
        <f t="shared" si="37"/>
        <v>11.52073732718894</v>
      </c>
      <c r="AA121" s="61">
        <f t="shared" si="38"/>
        <v>0.46510416666666665</v>
      </c>
      <c r="AB121" s="63">
        <f t="shared" si="43"/>
        <v>0.95</v>
      </c>
      <c r="AC121" s="62">
        <f t="shared" si="44"/>
        <v>0.28999999999999998</v>
      </c>
      <c r="AD121" s="57">
        <f t="shared" si="41"/>
        <v>2.807942708333333</v>
      </c>
      <c r="AE121" s="58">
        <f t="shared" si="42"/>
        <v>0.85716145833333313</v>
      </c>
    </row>
    <row r="122" spans="2:31" x14ac:dyDescent="0.35">
      <c r="B122" s="71">
        <v>44161</v>
      </c>
      <c r="C122" s="106">
        <v>2019</v>
      </c>
      <c r="D122" s="71" t="s">
        <v>14</v>
      </c>
      <c r="E122" s="71" t="s">
        <v>13</v>
      </c>
      <c r="F122" s="78" t="s">
        <v>997</v>
      </c>
      <c r="G122" s="106">
        <v>6</v>
      </c>
      <c r="H122" s="71" t="s">
        <v>952</v>
      </c>
      <c r="I122" s="39" t="s">
        <v>8</v>
      </c>
      <c r="J122" s="39"/>
      <c r="K122" s="39" t="s">
        <v>2097</v>
      </c>
      <c r="L122" s="39">
        <v>101</v>
      </c>
      <c r="M122" s="39">
        <v>11</v>
      </c>
      <c r="N122" s="39">
        <v>85.23</v>
      </c>
      <c r="O122" s="39">
        <v>79.28</v>
      </c>
      <c r="P122" s="33">
        <f t="shared" si="45"/>
        <v>91.984372895055898</v>
      </c>
      <c r="Q122" s="262">
        <f t="shared" si="30"/>
        <v>6.9811099378153258</v>
      </c>
      <c r="R122" s="177">
        <v>0.14000000000000001</v>
      </c>
      <c r="S122" s="177">
        <v>0.02</v>
      </c>
      <c r="T122" s="59">
        <f t="shared" si="32"/>
        <v>3.9269917984768601E-2</v>
      </c>
      <c r="U122" s="59">
        <f t="shared" si="33"/>
        <v>1.7671463093145872</v>
      </c>
      <c r="V122" s="59">
        <f t="shared" si="34"/>
        <v>5.6099882835383714E-3</v>
      </c>
      <c r="W122" s="59">
        <f t="shared" si="35"/>
        <v>0.25244947275922669</v>
      </c>
      <c r="X122" s="59">
        <f t="shared" si="36"/>
        <v>2.019595782073814</v>
      </c>
      <c r="Y122" s="60">
        <v>30</v>
      </c>
      <c r="Z122" s="58">
        <f t="shared" si="37"/>
        <v>8.0156271049441017</v>
      </c>
      <c r="AA122" s="61">
        <f t="shared" si="38"/>
        <v>0.4435705916813123</v>
      </c>
      <c r="AB122" s="63">
        <f t="shared" si="43"/>
        <v>0.14000000000000001</v>
      </c>
      <c r="AC122" s="62">
        <f t="shared" si="44"/>
        <v>0.02</v>
      </c>
      <c r="AD122" s="57">
        <f t="shared" si="41"/>
        <v>0.39269917984768599</v>
      </c>
      <c r="AE122" s="58">
        <f t="shared" si="42"/>
        <v>5.609988283538371E-2</v>
      </c>
    </row>
    <row r="123" spans="2:31" x14ac:dyDescent="0.35">
      <c r="B123" s="71">
        <v>44161</v>
      </c>
      <c r="C123" s="106">
        <v>2019</v>
      </c>
      <c r="D123" s="71" t="s">
        <v>14</v>
      </c>
      <c r="E123" s="71" t="s">
        <v>13</v>
      </c>
      <c r="F123" s="78" t="s">
        <v>997</v>
      </c>
      <c r="G123" s="106">
        <v>6</v>
      </c>
      <c r="H123" s="71" t="s">
        <v>952</v>
      </c>
      <c r="I123" s="39" t="s">
        <v>12</v>
      </c>
      <c r="J123" s="39"/>
      <c r="K123" s="39" t="s">
        <v>2098</v>
      </c>
      <c r="L123" s="39">
        <v>107</v>
      </c>
      <c r="M123" s="39">
        <v>11</v>
      </c>
      <c r="N123" s="39">
        <v>96.05</v>
      </c>
      <c r="O123" s="39">
        <v>89.77</v>
      </c>
      <c r="P123" s="33">
        <f t="shared" si="45"/>
        <v>92.616108171663726</v>
      </c>
      <c r="Q123" s="262">
        <f t="shared" si="30"/>
        <v>6.5382613222280073</v>
      </c>
      <c r="R123" s="177">
        <v>0.02</v>
      </c>
      <c r="S123" s="177">
        <v>0.04</v>
      </c>
      <c r="T123" s="59">
        <f t="shared" si="32"/>
        <v>5.5580804874952395E-3</v>
      </c>
      <c r="U123" s="59">
        <f t="shared" si="33"/>
        <v>0.25011362193728576</v>
      </c>
      <c r="V123" s="59">
        <f t="shared" si="34"/>
        <v>1.1116160974990479E-2</v>
      </c>
      <c r="W123" s="59">
        <f t="shared" si="35"/>
        <v>0.50022724387457151</v>
      </c>
      <c r="X123" s="59">
        <f t="shared" si="36"/>
        <v>0.75034086581185733</v>
      </c>
      <c r="Y123" s="60">
        <v>30</v>
      </c>
      <c r="Z123" s="58">
        <f t="shared" si="37"/>
        <v>7.3838918283362744</v>
      </c>
      <c r="AA123" s="61">
        <f t="shared" si="38"/>
        <v>0.43986289196394568</v>
      </c>
      <c r="AB123" s="63">
        <f t="shared" si="43"/>
        <v>0.02</v>
      </c>
      <c r="AC123" s="62">
        <f t="shared" si="44"/>
        <v>0.04</v>
      </c>
      <c r="AD123" s="57">
        <f t="shared" si="41"/>
        <v>5.5580804874952393E-2</v>
      </c>
      <c r="AE123" s="58">
        <f t="shared" si="42"/>
        <v>0.11116160974990479</v>
      </c>
    </row>
    <row r="124" spans="2:31" x14ac:dyDescent="0.35">
      <c r="B124" s="71">
        <v>44161</v>
      </c>
      <c r="C124" s="106">
        <v>2019</v>
      </c>
      <c r="D124" s="71" t="s">
        <v>14</v>
      </c>
      <c r="E124" s="71" t="s">
        <v>13</v>
      </c>
      <c r="F124" s="78" t="s">
        <v>997</v>
      </c>
      <c r="G124" s="106">
        <v>6</v>
      </c>
      <c r="H124" s="71" t="s">
        <v>952</v>
      </c>
      <c r="I124" s="39" t="s">
        <v>11</v>
      </c>
      <c r="J124" s="39"/>
      <c r="K124" s="39" t="s">
        <v>2099</v>
      </c>
      <c r="L124" s="39">
        <v>89</v>
      </c>
      <c r="M124" s="39">
        <v>11</v>
      </c>
      <c r="N124" s="39">
        <v>95.6</v>
      </c>
      <c r="O124" s="39">
        <v>87.8</v>
      </c>
      <c r="P124" s="33">
        <f t="shared" si="45"/>
        <v>90.780141843971634</v>
      </c>
      <c r="Q124" s="262">
        <f t="shared" si="30"/>
        <v>8.1589958158995799</v>
      </c>
      <c r="R124" s="177">
        <v>0.09</v>
      </c>
      <c r="S124" s="177">
        <v>0.09</v>
      </c>
      <c r="T124" s="59">
        <f t="shared" si="32"/>
        <v>2.5699218749999992E-2</v>
      </c>
      <c r="U124" s="59">
        <f t="shared" si="33"/>
        <v>1.1564648437499996</v>
      </c>
      <c r="V124" s="59">
        <f t="shared" si="34"/>
        <v>2.5699218749999992E-2</v>
      </c>
      <c r="W124" s="59">
        <f t="shared" si="35"/>
        <v>1.1564648437499996</v>
      </c>
      <c r="X124" s="59">
        <f t="shared" si="36"/>
        <v>2.3129296874999992</v>
      </c>
      <c r="Y124" s="60">
        <v>30</v>
      </c>
      <c r="Z124" s="58">
        <f t="shared" si="37"/>
        <v>9.2198581560283657</v>
      </c>
      <c r="AA124" s="61">
        <f t="shared" si="38"/>
        <v>0.45078124999999997</v>
      </c>
      <c r="AB124" s="63">
        <f t="shared" si="43"/>
        <v>0.09</v>
      </c>
      <c r="AC124" s="62">
        <f t="shared" si="44"/>
        <v>0.09</v>
      </c>
      <c r="AD124" s="57">
        <f t="shared" si="41"/>
        <v>0.25699218749999991</v>
      </c>
      <c r="AE124" s="58">
        <f t="shared" si="42"/>
        <v>0.25699218749999991</v>
      </c>
    </row>
    <row r="125" spans="2:31" x14ac:dyDescent="0.35">
      <c r="B125" s="71">
        <v>44161</v>
      </c>
      <c r="C125" s="106">
        <v>2019</v>
      </c>
      <c r="D125" s="71" t="s">
        <v>14</v>
      </c>
      <c r="E125" s="71" t="s">
        <v>13</v>
      </c>
      <c r="F125" s="78" t="s">
        <v>997</v>
      </c>
      <c r="G125" s="106">
        <v>6</v>
      </c>
      <c r="H125" s="71" t="s">
        <v>952</v>
      </c>
      <c r="I125" s="39" t="s">
        <v>10</v>
      </c>
      <c r="J125" s="39"/>
      <c r="K125" s="39" t="s">
        <v>2100</v>
      </c>
      <c r="L125" s="39">
        <v>93</v>
      </c>
      <c r="M125" s="39">
        <v>11</v>
      </c>
      <c r="N125" s="39">
        <v>62.21</v>
      </c>
      <c r="O125" s="39">
        <v>56.11</v>
      </c>
      <c r="P125" s="33">
        <f t="shared" si="45"/>
        <v>88.088264010935362</v>
      </c>
      <c r="Q125" s="262">
        <f t="shared" si="30"/>
        <v>9.80549750843916</v>
      </c>
      <c r="R125" s="33">
        <v>1.5899999999999999</v>
      </c>
      <c r="S125" s="44">
        <v>0.46</v>
      </c>
      <c r="T125" s="59">
        <f t="shared" si="32"/>
        <v>0.47275271558412774</v>
      </c>
      <c r="U125" s="59">
        <f t="shared" si="33"/>
        <v>21.273872201285748</v>
      </c>
      <c r="V125" s="59">
        <f t="shared" si="34"/>
        <v>0.13677122589226337</v>
      </c>
      <c r="W125" s="59">
        <f t="shared" si="35"/>
        <v>6.1547051651518521</v>
      </c>
      <c r="X125" s="59">
        <f t="shared" si="36"/>
        <v>27.428577366437601</v>
      </c>
      <c r="Y125" s="60">
        <v>30</v>
      </c>
      <c r="Z125" s="58">
        <f t="shared" si="37"/>
        <v>11.911735989064638</v>
      </c>
      <c r="AA125" s="61">
        <f t="shared" si="38"/>
        <v>0.4676125027710043</v>
      </c>
      <c r="AB125" s="63">
        <f t="shared" si="43"/>
        <v>1.5899999999999999</v>
      </c>
      <c r="AC125" s="62">
        <f t="shared" si="44"/>
        <v>0.46</v>
      </c>
      <c r="AD125" s="57">
        <f t="shared" si="41"/>
        <v>4.727527155841277</v>
      </c>
      <c r="AE125" s="58">
        <f t="shared" si="42"/>
        <v>1.3677122589226336</v>
      </c>
    </row>
    <row r="126" spans="2:31" x14ac:dyDescent="0.35">
      <c r="B126" s="71">
        <v>44161</v>
      </c>
      <c r="C126" s="106">
        <v>2019</v>
      </c>
      <c r="D126" s="71" t="s">
        <v>14</v>
      </c>
      <c r="E126" s="71" t="s">
        <v>13</v>
      </c>
      <c r="F126" s="78" t="s">
        <v>997</v>
      </c>
      <c r="G126" s="106">
        <v>6</v>
      </c>
      <c r="H126" s="71" t="s">
        <v>990</v>
      </c>
      <c r="I126" s="39" t="s">
        <v>8</v>
      </c>
      <c r="J126" s="39"/>
      <c r="K126" s="39" t="s">
        <v>2101</v>
      </c>
      <c r="L126" s="39">
        <v>91</v>
      </c>
      <c r="M126" s="39">
        <v>11</v>
      </c>
      <c r="N126" s="39">
        <v>96.2</v>
      </c>
      <c r="O126" s="39">
        <v>89.61</v>
      </c>
      <c r="P126" s="33">
        <f t="shared" si="45"/>
        <v>92.265258215962447</v>
      </c>
      <c r="Q126" s="262">
        <f t="shared" si="30"/>
        <v>6.8503118503118534</v>
      </c>
      <c r="R126" s="33">
        <v>0.55000000000000004</v>
      </c>
      <c r="S126" s="44">
        <v>0.05</v>
      </c>
      <c r="T126" s="59">
        <f t="shared" si="32"/>
        <v>0.15363757791629562</v>
      </c>
      <c r="U126" s="59">
        <f t="shared" si="33"/>
        <v>6.9136910062333028</v>
      </c>
      <c r="V126" s="59">
        <f t="shared" si="34"/>
        <v>1.3967052537845057E-2</v>
      </c>
      <c r="W126" s="59">
        <f t="shared" si="35"/>
        <v>0.62851736420302762</v>
      </c>
      <c r="X126" s="59">
        <f t="shared" si="36"/>
        <v>7.5422083704363301</v>
      </c>
      <c r="Y126" s="60">
        <v>30</v>
      </c>
      <c r="Z126" s="58">
        <f t="shared" si="37"/>
        <v>7.7347417840375527</v>
      </c>
      <c r="AA126" s="61">
        <f t="shared" si="38"/>
        <v>0.44191578679557308</v>
      </c>
      <c r="AB126" s="63">
        <f t="shared" si="43"/>
        <v>0.55000000000000004</v>
      </c>
      <c r="AC126" s="62">
        <f t="shared" si="44"/>
        <v>0.05</v>
      </c>
      <c r="AD126" s="57">
        <f t="shared" si="41"/>
        <v>1.5363757791629562</v>
      </c>
      <c r="AE126" s="58">
        <f t="shared" si="42"/>
        <v>0.13967052537845057</v>
      </c>
    </row>
    <row r="127" spans="2:31" x14ac:dyDescent="0.35">
      <c r="B127" s="71">
        <v>44161</v>
      </c>
      <c r="C127" s="106">
        <v>2019</v>
      </c>
      <c r="D127" s="71" t="s">
        <v>14</v>
      </c>
      <c r="E127" s="71" t="s">
        <v>13</v>
      </c>
      <c r="F127" s="78" t="s">
        <v>997</v>
      </c>
      <c r="G127" s="106">
        <v>6</v>
      </c>
      <c r="H127" s="71" t="s">
        <v>990</v>
      </c>
      <c r="I127" s="39" t="s">
        <v>12</v>
      </c>
      <c r="J127" s="39"/>
      <c r="K127" s="39" t="s">
        <v>2102</v>
      </c>
      <c r="L127" s="39">
        <v>90</v>
      </c>
      <c r="M127" s="39">
        <v>11</v>
      </c>
      <c r="N127" s="39">
        <v>80.39</v>
      </c>
      <c r="O127" s="39">
        <v>75.61</v>
      </c>
      <c r="P127" s="33">
        <f t="shared" si="45"/>
        <v>93.111399337080258</v>
      </c>
      <c r="Q127" s="262">
        <f t="shared" si="30"/>
        <v>5.9460131857196181</v>
      </c>
      <c r="R127" s="33">
        <v>0.3</v>
      </c>
      <c r="S127" s="10">
        <v>0</v>
      </c>
      <c r="T127" s="59">
        <f t="shared" si="32"/>
        <v>8.2768147345612178E-2</v>
      </c>
      <c r="U127" s="59">
        <f t="shared" si="33"/>
        <v>3.7245666305525482</v>
      </c>
      <c r="V127" s="59">
        <f t="shared" si="34"/>
        <v>0</v>
      </c>
      <c r="W127" s="59">
        <f t="shared" si="35"/>
        <v>0</v>
      </c>
      <c r="X127" s="59">
        <f t="shared" si="36"/>
        <v>3.7245666305525482</v>
      </c>
      <c r="Y127" s="60">
        <v>30</v>
      </c>
      <c r="Z127" s="58">
        <f t="shared" si="37"/>
        <v>6.8886006629197425</v>
      </c>
      <c r="AA127" s="61">
        <f t="shared" si="38"/>
        <v>0.43699117783624841</v>
      </c>
      <c r="AB127" s="63">
        <f t="shared" si="43"/>
        <v>0.3</v>
      </c>
      <c r="AC127" s="62">
        <f t="shared" si="44"/>
        <v>0</v>
      </c>
      <c r="AD127" s="57">
        <f t="shared" si="41"/>
        <v>0.82768147345612175</v>
      </c>
      <c r="AE127" s="58">
        <f t="shared" si="42"/>
        <v>0</v>
      </c>
    </row>
    <row r="128" spans="2:31" x14ac:dyDescent="0.35">
      <c r="B128" s="71">
        <v>44161</v>
      </c>
      <c r="C128" s="106">
        <v>2019</v>
      </c>
      <c r="D128" s="71" t="s">
        <v>14</v>
      </c>
      <c r="E128" s="71" t="s">
        <v>13</v>
      </c>
      <c r="F128" s="78" t="s">
        <v>997</v>
      </c>
      <c r="G128" s="106">
        <v>6</v>
      </c>
      <c r="H128" s="71" t="s">
        <v>990</v>
      </c>
      <c r="I128" s="39" t="s">
        <v>11</v>
      </c>
      <c r="J128" s="39"/>
      <c r="K128" s="39" t="s">
        <v>2103</v>
      </c>
      <c r="L128" s="39">
        <v>98</v>
      </c>
      <c r="M128" s="39">
        <v>11</v>
      </c>
      <c r="N128" s="39">
        <v>94</v>
      </c>
      <c r="O128" s="39">
        <v>86.58</v>
      </c>
      <c r="P128" s="33">
        <f t="shared" si="45"/>
        <v>91.060240963855421</v>
      </c>
      <c r="Q128" s="262">
        <f t="shared" si="30"/>
        <v>7.8936170212765973</v>
      </c>
      <c r="R128" s="33">
        <v>0.38</v>
      </c>
      <c r="S128" s="10">
        <v>0.2</v>
      </c>
      <c r="T128" s="59">
        <f t="shared" si="32"/>
        <v>0.10805715797830111</v>
      </c>
      <c r="U128" s="59">
        <f t="shared" si="33"/>
        <v>4.8625721090235494</v>
      </c>
      <c r="V128" s="59">
        <f t="shared" si="34"/>
        <v>5.6872188409632166E-2</v>
      </c>
      <c r="W128" s="59">
        <f t="shared" si="35"/>
        <v>2.5592484784334473</v>
      </c>
      <c r="X128" s="59">
        <f t="shared" si="36"/>
        <v>7.4218205874569971</v>
      </c>
      <c r="Y128" s="60">
        <v>30</v>
      </c>
      <c r="Z128" s="58">
        <f t="shared" si="37"/>
        <v>8.9397590361445793</v>
      </c>
      <c r="AA128" s="61">
        <f t="shared" si="38"/>
        <v>0.44908706006880122</v>
      </c>
      <c r="AB128" s="63">
        <f t="shared" si="43"/>
        <v>0.38</v>
      </c>
      <c r="AC128" s="62">
        <f t="shared" si="44"/>
        <v>0.2</v>
      </c>
      <c r="AD128" s="57">
        <f t="shared" si="41"/>
        <v>1.0805715797830111</v>
      </c>
      <c r="AE128" s="58">
        <f t="shared" si="42"/>
        <v>0.56872188409632163</v>
      </c>
    </row>
    <row r="129" spans="2:31" x14ac:dyDescent="0.35">
      <c r="B129" s="71">
        <v>44161</v>
      </c>
      <c r="C129" s="106">
        <v>2019</v>
      </c>
      <c r="D129" s="71" t="s">
        <v>14</v>
      </c>
      <c r="E129" s="71" t="s">
        <v>13</v>
      </c>
      <c r="F129" s="78" t="s">
        <v>997</v>
      </c>
      <c r="G129" s="106">
        <v>6</v>
      </c>
      <c r="H129" s="71" t="s">
        <v>990</v>
      </c>
      <c r="I129" s="39" t="s">
        <v>10</v>
      </c>
      <c r="J129" s="39"/>
      <c r="K129" s="39" t="s">
        <v>2104</v>
      </c>
      <c r="L129" s="39">
        <v>88</v>
      </c>
      <c r="M129" s="39">
        <v>11</v>
      </c>
      <c r="N129" s="39">
        <v>80.41</v>
      </c>
      <c r="O129" s="39">
        <v>72.540000000000006</v>
      </c>
      <c r="P129" s="33">
        <f t="shared" si="45"/>
        <v>88.661576141766332</v>
      </c>
      <c r="Q129" s="262">
        <f t="shared" si="30"/>
        <v>9.7873398830991061</v>
      </c>
      <c r="R129" s="33">
        <v>1.26</v>
      </c>
      <c r="S129" s="46">
        <v>0.12</v>
      </c>
      <c r="T129" s="59">
        <f t="shared" si="32"/>
        <v>0.37139697757556051</v>
      </c>
      <c r="U129" s="59">
        <f t="shared" si="33"/>
        <v>16.712863990900221</v>
      </c>
      <c r="V129" s="59">
        <f t="shared" si="34"/>
        <v>3.5371140721481953E-2</v>
      </c>
      <c r="W129" s="59">
        <f t="shared" si="35"/>
        <v>1.591701332466688</v>
      </c>
      <c r="X129" s="59">
        <f t="shared" si="36"/>
        <v>18.304565323366909</v>
      </c>
      <c r="Y129" s="60">
        <v>30</v>
      </c>
      <c r="Z129" s="58">
        <f t="shared" si="37"/>
        <v>11.338423858233668</v>
      </c>
      <c r="AA129" s="61">
        <f t="shared" si="38"/>
        <v>0.4639421514462137</v>
      </c>
      <c r="AB129" s="63">
        <f t="shared" si="43"/>
        <v>1.26</v>
      </c>
      <c r="AC129" s="62">
        <f t="shared" si="44"/>
        <v>0.12</v>
      </c>
      <c r="AD129" s="57">
        <f t="shared" si="41"/>
        <v>3.7139697757556052</v>
      </c>
      <c r="AE129" s="58">
        <f t="shared" si="42"/>
        <v>0.35371140721481953</v>
      </c>
    </row>
    <row r="130" spans="2:31" x14ac:dyDescent="0.35">
      <c r="B130" s="71">
        <v>44161</v>
      </c>
      <c r="C130" s="106">
        <v>2019</v>
      </c>
      <c r="D130" s="71" t="s">
        <v>14</v>
      </c>
      <c r="E130" s="71" t="s">
        <v>13</v>
      </c>
      <c r="F130" s="78" t="s">
        <v>996</v>
      </c>
      <c r="G130" s="106">
        <v>5</v>
      </c>
      <c r="H130" s="71" t="s">
        <v>952</v>
      </c>
      <c r="I130" s="39" t="s">
        <v>8</v>
      </c>
      <c r="J130" s="39"/>
      <c r="K130" s="39" t="s">
        <v>2105</v>
      </c>
      <c r="L130" s="39">
        <v>109</v>
      </c>
      <c r="M130" s="39">
        <v>11</v>
      </c>
      <c r="N130" s="39">
        <v>96.75</v>
      </c>
      <c r="O130" s="39">
        <v>89.06</v>
      </c>
      <c r="P130" s="33">
        <f t="shared" ref="P130:P161" si="46">100/(N130-M130)*(O130-M130)</f>
        <v>91.032069970845484</v>
      </c>
      <c r="Q130" s="262">
        <f t="shared" si="30"/>
        <v>7.9483204134366909</v>
      </c>
      <c r="R130" s="33">
        <v>0.63</v>
      </c>
      <c r="S130" s="48">
        <v>0.15</v>
      </c>
      <c r="T130" s="59">
        <f t="shared" si="32"/>
        <v>0.17922232897770943</v>
      </c>
      <c r="U130" s="59">
        <f t="shared" si="33"/>
        <v>8.0650048039969242</v>
      </c>
      <c r="V130" s="59">
        <f t="shared" si="34"/>
        <v>4.2671983089930823E-2</v>
      </c>
      <c r="W130" s="59">
        <f t="shared" si="35"/>
        <v>1.920239239046887</v>
      </c>
      <c r="X130" s="59">
        <f t="shared" si="36"/>
        <v>9.9852440430438119</v>
      </c>
      <c r="Y130" s="60">
        <v>30</v>
      </c>
      <c r="Z130" s="58">
        <f t="shared" si="37"/>
        <v>8.9679300291545161</v>
      </c>
      <c r="AA130" s="61">
        <f t="shared" si="38"/>
        <v>0.44925698180886492</v>
      </c>
      <c r="AB130" s="63">
        <f t="shared" si="43"/>
        <v>0.63</v>
      </c>
      <c r="AC130" s="62">
        <f t="shared" si="44"/>
        <v>0.15</v>
      </c>
      <c r="AD130" s="57">
        <f t="shared" si="41"/>
        <v>1.7922232897770942</v>
      </c>
      <c r="AE130" s="58">
        <f t="shared" si="42"/>
        <v>0.42671983089930821</v>
      </c>
    </row>
    <row r="131" spans="2:31" x14ac:dyDescent="0.35">
      <c r="B131" s="71">
        <v>44161</v>
      </c>
      <c r="C131" s="106">
        <v>2019</v>
      </c>
      <c r="D131" s="71" t="s">
        <v>14</v>
      </c>
      <c r="E131" s="71" t="s">
        <v>13</v>
      </c>
      <c r="F131" s="78" t="s">
        <v>996</v>
      </c>
      <c r="G131" s="106">
        <v>5</v>
      </c>
      <c r="H131" s="71" t="s">
        <v>952</v>
      </c>
      <c r="I131" s="39" t="s">
        <v>12</v>
      </c>
      <c r="J131" s="39"/>
      <c r="K131" s="39" t="s">
        <v>2106</v>
      </c>
      <c r="L131" s="39">
        <v>408</v>
      </c>
      <c r="M131" s="39">
        <v>11</v>
      </c>
      <c r="N131" s="39">
        <v>108.36</v>
      </c>
      <c r="O131" s="39">
        <v>100.83</v>
      </c>
      <c r="P131" s="33">
        <f t="shared" si="46"/>
        <v>92.265817584223498</v>
      </c>
      <c r="Q131" s="262">
        <f t="shared" ref="Q131:Q194" si="47">(N131-O131)/N131*100</f>
        <v>6.9490586932447407</v>
      </c>
      <c r="R131" s="33">
        <v>0.22</v>
      </c>
      <c r="S131" s="15">
        <v>0.1</v>
      </c>
      <c r="T131" s="59">
        <f t="shared" ref="T131:T194" si="48">AB131*((250+(100*Z131/100))/1000)*(100/(100-(100*Z131/100)))</f>
        <v>6.1454525214293676E-2</v>
      </c>
      <c r="U131" s="59">
        <f t="shared" ref="U131:U194" si="49">IF(Z131="","",T131*(Y131/10*15))</f>
        <v>2.7654536346432153</v>
      </c>
      <c r="V131" s="59">
        <f t="shared" ref="V131:V194" si="50">AC131*((250+(100*Z131/100))/1000)*(100/(100-(100*Z131/100)))</f>
        <v>2.7933875097406219E-2</v>
      </c>
      <c r="W131" s="59">
        <f t="shared" ref="W131:W194" si="51">IF(Z131="","",V131*(Y131/10*15))</f>
        <v>1.2570243793832798</v>
      </c>
      <c r="X131" s="59">
        <f t="shared" ref="X131:X194" si="52">IF(AB131="","",U131+W131)</f>
        <v>4.0224780140264951</v>
      </c>
      <c r="Y131" s="60">
        <v>30</v>
      </c>
      <c r="Z131" s="58">
        <f t="shared" ref="Z131:Z194" si="53">100-P131</f>
        <v>7.7341824157765018</v>
      </c>
      <c r="AA131" s="61">
        <f t="shared" ref="AA131:AA194" si="54">IF(Z131="","",((400+Z131)/1000)*(100/(100-Z131)))</f>
        <v>0.44191250139151739</v>
      </c>
      <c r="AB131" s="63">
        <f t="shared" ref="AB131:AB194" si="55">R131</f>
        <v>0.22</v>
      </c>
      <c r="AC131" s="62">
        <f t="shared" ref="AC131:AC194" si="56">S131</f>
        <v>0.1</v>
      </c>
      <c r="AD131" s="57">
        <f t="shared" ref="AD131:AD194" si="57">T131*10</f>
        <v>0.61454525214293676</v>
      </c>
      <c r="AE131" s="58">
        <f t="shared" ref="AE131:AE194" si="58">V131*10</f>
        <v>0.27933875097406219</v>
      </c>
    </row>
    <row r="132" spans="2:31" x14ac:dyDescent="0.35">
      <c r="B132" s="71">
        <v>44161</v>
      </c>
      <c r="C132" s="106">
        <v>2019</v>
      </c>
      <c r="D132" s="71" t="s">
        <v>14</v>
      </c>
      <c r="E132" s="71" t="s">
        <v>13</v>
      </c>
      <c r="F132" s="78" t="s">
        <v>996</v>
      </c>
      <c r="G132" s="106">
        <v>5</v>
      </c>
      <c r="H132" s="71" t="s">
        <v>952</v>
      </c>
      <c r="I132" s="39" t="s">
        <v>11</v>
      </c>
      <c r="J132" s="39"/>
      <c r="K132" s="39" t="s">
        <v>2107</v>
      </c>
      <c r="L132" s="39">
        <v>301</v>
      </c>
      <c r="M132" s="39">
        <v>11</v>
      </c>
      <c r="N132" s="39">
        <v>145.99</v>
      </c>
      <c r="O132" s="39">
        <v>133.26</v>
      </c>
      <c r="P132" s="33">
        <f t="shared" si="46"/>
        <v>90.569671827542763</v>
      </c>
      <c r="Q132" s="262">
        <f t="shared" si="47"/>
        <v>8.7197753270772083</v>
      </c>
      <c r="R132" s="33">
        <v>0.19</v>
      </c>
      <c r="S132" s="15">
        <v>0.06</v>
      </c>
      <c r="T132" s="59">
        <f t="shared" si="48"/>
        <v>5.4424137084901035E-2</v>
      </c>
      <c r="U132" s="59">
        <f t="shared" si="49"/>
        <v>2.4490861688205467</v>
      </c>
      <c r="V132" s="59">
        <f t="shared" si="50"/>
        <v>1.7186569605758224E-2</v>
      </c>
      <c r="W132" s="59">
        <f t="shared" si="51"/>
        <v>0.77339563225912011</v>
      </c>
      <c r="X132" s="59">
        <f t="shared" si="52"/>
        <v>3.2224818010796668</v>
      </c>
      <c r="Y132" s="60">
        <v>30</v>
      </c>
      <c r="Z132" s="58">
        <f t="shared" si="53"/>
        <v>9.4303281724572372</v>
      </c>
      <c r="AA132" s="61">
        <f t="shared" si="54"/>
        <v>0.45206118108948151</v>
      </c>
      <c r="AB132" s="63">
        <f t="shared" si="55"/>
        <v>0.19</v>
      </c>
      <c r="AC132" s="62">
        <f t="shared" si="56"/>
        <v>0.06</v>
      </c>
      <c r="AD132" s="57">
        <f t="shared" si="57"/>
        <v>0.54424137084901036</v>
      </c>
      <c r="AE132" s="58">
        <f t="shared" si="58"/>
        <v>0.17186569605758223</v>
      </c>
    </row>
    <row r="133" spans="2:31" x14ac:dyDescent="0.35">
      <c r="B133" s="71">
        <v>44161</v>
      </c>
      <c r="C133" s="106">
        <v>2019</v>
      </c>
      <c r="D133" s="71" t="s">
        <v>14</v>
      </c>
      <c r="E133" s="71" t="s">
        <v>13</v>
      </c>
      <c r="F133" s="78" t="s">
        <v>996</v>
      </c>
      <c r="G133" s="106">
        <v>5</v>
      </c>
      <c r="H133" s="71" t="s">
        <v>952</v>
      </c>
      <c r="I133" s="39" t="s">
        <v>10</v>
      </c>
      <c r="J133" s="39"/>
      <c r="K133" s="39" t="s">
        <v>2108</v>
      </c>
      <c r="L133" s="39">
        <v>394</v>
      </c>
      <c r="M133" s="39">
        <v>11</v>
      </c>
      <c r="N133" s="39">
        <v>94.35</v>
      </c>
      <c r="O133" s="39">
        <v>83.56</v>
      </c>
      <c r="P133" s="33">
        <f t="shared" si="46"/>
        <v>87.054589082183568</v>
      </c>
      <c r="Q133" s="262">
        <f t="shared" si="47"/>
        <v>11.436142024377311</v>
      </c>
      <c r="R133" s="33">
        <v>1.22</v>
      </c>
      <c r="S133" s="15">
        <v>0.42</v>
      </c>
      <c r="T133" s="59">
        <f t="shared" si="48"/>
        <v>0.36849683020948176</v>
      </c>
      <c r="U133" s="59">
        <f t="shared" si="49"/>
        <v>16.58235735942668</v>
      </c>
      <c r="V133" s="59">
        <f t="shared" si="50"/>
        <v>0.12685956449834618</v>
      </c>
      <c r="W133" s="59">
        <f t="shared" si="51"/>
        <v>5.7086804024255784</v>
      </c>
      <c r="X133" s="59">
        <f t="shared" si="52"/>
        <v>22.291037761852259</v>
      </c>
      <c r="Y133" s="60">
        <v>30</v>
      </c>
      <c r="Z133" s="58">
        <f t="shared" si="53"/>
        <v>12.945410917816432</v>
      </c>
      <c r="AA133" s="61">
        <f t="shared" si="54"/>
        <v>0.47435226019845644</v>
      </c>
      <c r="AB133" s="63">
        <f t="shared" si="55"/>
        <v>1.22</v>
      </c>
      <c r="AC133" s="62">
        <f t="shared" si="56"/>
        <v>0.42</v>
      </c>
      <c r="AD133" s="57">
        <f t="shared" si="57"/>
        <v>3.6849683020948176</v>
      </c>
      <c r="AE133" s="58">
        <f t="shared" si="58"/>
        <v>1.2685956449834617</v>
      </c>
    </row>
    <row r="134" spans="2:31" x14ac:dyDescent="0.35">
      <c r="B134" s="71">
        <v>44161</v>
      </c>
      <c r="C134" s="106">
        <v>2019</v>
      </c>
      <c r="D134" s="71" t="s">
        <v>14</v>
      </c>
      <c r="E134" s="71" t="s">
        <v>13</v>
      </c>
      <c r="F134" s="78" t="s">
        <v>996</v>
      </c>
      <c r="G134" s="106">
        <v>5</v>
      </c>
      <c r="H134" s="71" t="s">
        <v>990</v>
      </c>
      <c r="I134" s="39" t="s">
        <v>8</v>
      </c>
      <c r="J134" s="39"/>
      <c r="K134" s="39" t="s">
        <v>2109</v>
      </c>
      <c r="L134" s="39">
        <v>380</v>
      </c>
      <c r="M134" s="39">
        <v>11</v>
      </c>
      <c r="N134" s="39">
        <v>91.36</v>
      </c>
      <c r="O134" s="39">
        <v>85.5</v>
      </c>
      <c r="P134" s="33">
        <f t="shared" si="46"/>
        <v>92.707814833250382</v>
      </c>
      <c r="Q134" s="262">
        <f t="shared" si="47"/>
        <v>6.4141856392294212</v>
      </c>
      <c r="R134" s="33">
        <v>0.42</v>
      </c>
      <c r="S134" s="15">
        <v>0.05</v>
      </c>
      <c r="T134" s="59">
        <f t="shared" si="48"/>
        <v>0.11656268456375836</v>
      </c>
      <c r="U134" s="59">
        <f t="shared" si="49"/>
        <v>5.2453208053691265</v>
      </c>
      <c r="V134" s="59">
        <f t="shared" si="50"/>
        <v>1.3876510067114094E-2</v>
      </c>
      <c r="W134" s="59">
        <f t="shared" si="51"/>
        <v>0.62444295302013419</v>
      </c>
      <c r="X134" s="59">
        <f t="shared" si="52"/>
        <v>5.8697637583892606</v>
      </c>
      <c r="Y134" s="60">
        <v>30</v>
      </c>
      <c r="Z134" s="58">
        <f t="shared" si="53"/>
        <v>7.2921851667496185</v>
      </c>
      <c r="AA134" s="61">
        <f t="shared" si="54"/>
        <v>0.43932885906040264</v>
      </c>
      <c r="AB134" s="63">
        <f t="shared" si="55"/>
        <v>0.42</v>
      </c>
      <c r="AC134" s="62">
        <f t="shared" si="56"/>
        <v>0.05</v>
      </c>
      <c r="AD134" s="57">
        <f t="shared" si="57"/>
        <v>1.1656268456375836</v>
      </c>
      <c r="AE134" s="58">
        <f t="shared" si="58"/>
        <v>0.13876510067114095</v>
      </c>
    </row>
    <row r="135" spans="2:31" x14ac:dyDescent="0.35">
      <c r="B135" s="71">
        <v>44161</v>
      </c>
      <c r="C135" s="106">
        <v>2019</v>
      </c>
      <c r="D135" s="71" t="s">
        <v>14</v>
      </c>
      <c r="E135" s="71" t="s">
        <v>13</v>
      </c>
      <c r="F135" s="78" t="s">
        <v>996</v>
      </c>
      <c r="G135" s="106">
        <v>5</v>
      </c>
      <c r="H135" s="71" t="s">
        <v>990</v>
      </c>
      <c r="I135" s="39" t="s">
        <v>12</v>
      </c>
      <c r="J135" s="39"/>
      <c r="K135" s="39" t="s">
        <v>2110</v>
      </c>
      <c r="L135" s="39">
        <v>386</v>
      </c>
      <c r="M135" s="39">
        <v>11</v>
      </c>
      <c r="N135" s="39">
        <v>99.38</v>
      </c>
      <c r="O135" s="39">
        <v>93.32</v>
      </c>
      <c r="P135" s="33">
        <f t="shared" si="46"/>
        <v>93.143245078071971</v>
      </c>
      <c r="Q135" s="262">
        <f t="shared" si="47"/>
        <v>6.0978063996780056</v>
      </c>
      <c r="R135" s="33">
        <v>0.11</v>
      </c>
      <c r="S135" s="15">
        <v>0</v>
      </c>
      <c r="T135" s="59">
        <f t="shared" si="48"/>
        <v>3.0334183673469385E-2</v>
      </c>
      <c r="U135" s="59">
        <f t="shared" si="49"/>
        <v>1.3650382653061224</v>
      </c>
      <c r="V135" s="59">
        <f t="shared" si="50"/>
        <v>0</v>
      </c>
      <c r="W135" s="59">
        <f t="shared" si="51"/>
        <v>0</v>
      </c>
      <c r="X135" s="59">
        <f t="shared" si="52"/>
        <v>1.3650382653061224</v>
      </c>
      <c r="Y135" s="60">
        <v>30</v>
      </c>
      <c r="Z135" s="58">
        <f t="shared" si="53"/>
        <v>6.8567549219280295</v>
      </c>
      <c r="AA135" s="61">
        <f t="shared" si="54"/>
        <v>0.43680758017492705</v>
      </c>
      <c r="AB135" s="63">
        <f t="shared" si="55"/>
        <v>0.11</v>
      </c>
      <c r="AC135" s="62">
        <f t="shared" si="56"/>
        <v>0</v>
      </c>
      <c r="AD135" s="57">
        <f t="shared" si="57"/>
        <v>0.30334183673469384</v>
      </c>
      <c r="AE135" s="58">
        <f t="shared" si="58"/>
        <v>0</v>
      </c>
    </row>
    <row r="136" spans="2:31" x14ac:dyDescent="0.35">
      <c r="B136" s="71">
        <v>44161</v>
      </c>
      <c r="C136" s="106">
        <v>2019</v>
      </c>
      <c r="D136" s="71" t="s">
        <v>14</v>
      </c>
      <c r="E136" s="71" t="s">
        <v>13</v>
      </c>
      <c r="F136" s="78" t="s">
        <v>996</v>
      </c>
      <c r="G136" s="106">
        <v>5</v>
      </c>
      <c r="H136" s="71" t="s">
        <v>990</v>
      </c>
      <c r="I136" s="39" t="s">
        <v>11</v>
      </c>
      <c r="J136" s="39"/>
      <c r="K136" s="39" t="s">
        <v>2111</v>
      </c>
      <c r="L136" s="39">
        <v>94</v>
      </c>
      <c r="M136" s="39">
        <v>11</v>
      </c>
      <c r="N136" s="39">
        <v>75.78</v>
      </c>
      <c r="O136" s="39">
        <v>69.599999999999994</v>
      </c>
      <c r="P136" s="33">
        <f t="shared" si="46"/>
        <v>90.460018524235863</v>
      </c>
      <c r="Q136" s="262">
        <f t="shared" si="47"/>
        <v>8.1551860649247914</v>
      </c>
      <c r="R136" s="33">
        <v>0.2</v>
      </c>
      <c r="S136" s="15">
        <v>0.03</v>
      </c>
      <c r="T136" s="59">
        <f t="shared" si="48"/>
        <v>5.7382252559726968E-2</v>
      </c>
      <c r="U136" s="59">
        <f t="shared" si="49"/>
        <v>2.5822013651877134</v>
      </c>
      <c r="V136" s="59">
        <f t="shared" si="50"/>
        <v>8.6073378839590445E-3</v>
      </c>
      <c r="W136" s="59">
        <f t="shared" si="51"/>
        <v>0.38733020477815699</v>
      </c>
      <c r="X136" s="59">
        <f t="shared" si="52"/>
        <v>2.9695315699658704</v>
      </c>
      <c r="Y136" s="60">
        <v>30</v>
      </c>
      <c r="Z136" s="58">
        <f t="shared" si="53"/>
        <v>9.5399814757641366</v>
      </c>
      <c r="AA136" s="61">
        <f t="shared" si="54"/>
        <v>0.4527303754266212</v>
      </c>
      <c r="AB136" s="63">
        <f t="shared" si="55"/>
        <v>0.2</v>
      </c>
      <c r="AC136" s="62">
        <f t="shared" si="56"/>
        <v>0.03</v>
      </c>
      <c r="AD136" s="57">
        <f t="shared" si="57"/>
        <v>0.57382252559726965</v>
      </c>
      <c r="AE136" s="58">
        <f t="shared" si="58"/>
        <v>8.6073378839590445E-2</v>
      </c>
    </row>
    <row r="137" spans="2:31" x14ac:dyDescent="0.35">
      <c r="B137" s="71">
        <v>44161</v>
      </c>
      <c r="C137" s="106">
        <v>2019</v>
      </c>
      <c r="D137" s="71" t="s">
        <v>14</v>
      </c>
      <c r="E137" s="71" t="s">
        <v>13</v>
      </c>
      <c r="F137" s="78" t="s">
        <v>996</v>
      </c>
      <c r="G137" s="106">
        <v>5</v>
      </c>
      <c r="H137" s="71" t="s">
        <v>990</v>
      </c>
      <c r="I137" s="39" t="s">
        <v>10</v>
      </c>
      <c r="J137" s="39"/>
      <c r="K137" s="39" t="s">
        <v>2112</v>
      </c>
      <c r="L137" s="39">
        <v>411</v>
      </c>
      <c r="M137" s="39">
        <v>11</v>
      </c>
      <c r="N137" s="39">
        <v>96.36</v>
      </c>
      <c r="O137" s="39">
        <v>86.14</v>
      </c>
      <c r="P137" s="33">
        <f t="shared" si="46"/>
        <v>88.027179006560459</v>
      </c>
      <c r="Q137" s="262">
        <f t="shared" si="47"/>
        <v>10.606060606060606</v>
      </c>
      <c r="R137" s="33">
        <v>0.78</v>
      </c>
      <c r="S137" s="15">
        <v>0.19</v>
      </c>
      <c r="T137" s="59">
        <f t="shared" si="48"/>
        <v>0.23213148788927332</v>
      </c>
      <c r="U137" s="59">
        <f t="shared" si="49"/>
        <v>10.445916955017299</v>
      </c>
      <c r="V137" s="59">
        <f t="shared" si="50"/>
        <v>5.6544849614053753E-2</v>
      </c>
      <c r="W137" s="59">
        <f t="shared" si="51"/>
        <v>2.5445182326324187</v>
      </c>
      <c r="X137" s="59">
        <f t="shared" si="52"/>
        <v>12.990435187649718</v>
      </c>
      <c r="Y137" s="60">
        <v>30</v>
      </c>
      <c r="Z137" s="58">
        <f t="shared" si="53"/>
        <v>11.972820993439541</v>
      </c>
      <c r="AA137" s="61">
        <f t="shared" si="54"/>
        <v>0.46800638807559208</v>
      </c>
      <c r="AB137" s="63">
        <f t="shared" si="55"/>
        <v>0.78</v>
      </c>
      <c r="AC137" s="62">
        <f t="shared" si="56"/>
        <v>0.19</v>
      </c>
      <c r="AD137" s="57">
        <f t="shared" si="57"/>
        <v>2.3213148788927334</v>
      </c>
      <c r="AE137" s="58">
        <f t="shared" si="58"/>
        <v>0.56544849614053749</v>
      </c>
    </row>
    <row r="138" spans="2:31" x14ac:dyDescent="0.35">
      <c r="B138" s="71">
        <v>44161</v>
      </c>
      <c r="C138" s="106">
        <v>2019</v>
      </c>
      <c r="D138" s="71" t="s">
        <v>14</v>
      </c>
      <c r="E138" s="71" t="s">
        <v>14</v>
      </c>
      <c r="F138" s="78" t="s">
        <v>1000</v>
      </c>
      <c r="G138" s="106">
        <v>9</v>
      </c>
      <c r="H138" s="71" t="s">
        <v>952</v>
      </c>
      <c r="I138" s="39" t="s">
        <v>8</v>
      </c>
      <c r="J138" s="39"/>
      <c r="K138" s="39" t="s">
        <v>2113</v>
      </c>
      <c r="L138" s="39">
        <v>407</v>
      </c>
      <c r="M138" s="39">
        <v>11</v>
      </c>
      <c r="N138" s="39">
        <v>107.04</v>
      </c>
      <c r="O138" s="39">
        <v>98.56</v>
      </c>
      <c r="P138" s="33">
        <f t="shared" si="46"/>
        <v>91.170345689296113</v>
      </c>
      <c r="Q138" s="262">
        <f t="shared" si="47"/>
        <v>7.922272047832589</v>
      </c>
      <c r="R138" s="33" t="s">
        <v>2266</v>
      </c>
      <c r="S138" s="33" t="s">
        <v>2266</v>
      </c>
      <c r="T138" s="59" t="e">
        <f t="shared" si="48"/>
        <v>#VALUE!</v>
      </c>
      <c r="U138" s="59" t="e">
        <f t="shared" si="49"/>
        <v>#VALUE!</v>
      </c>
      <c r="V138" s="59" t="e">
        <f t="shared" si="50"/>
        <v>#VALUE!</v>
      </c>
      <c r="W138" s="59" t="e">
        <f t="shared" si="51"/>
        <v>#VALUE!</v>
      </c>
      <c r="X138" s="59" t="e">
        <f t="shared" si="52"/>
        <v>#VALUE!</v>
      </c>
      <c r="Y138" s="60">
        <v>30</v>
      </c>
      <c r="Z138" s="58">
        <f t="shared" si="53"/>
        <v>8.8296543107038872</v>
      </c>
      <c r="AA138" s="61">
        <f t="shared" si="54"/>
        <v>0.44842393787117413</v>
      </c>
      <c r="AB138" s="63" t="str">
        <f t="shared" si="55"/>
        <v>keine Probe</v>
      </c>
      <c r="AC138" s="62" t="str">
        <f t="shared" si="56"/>
        <v>keine Probe</v>
      </c>
      <c r="AD138" s="57" t="e">
        <f t="shared" si="57"/>
        <v>#VALUE!</v>
      </c>
      <c r="AE138" s="58" t="e">
        <f t="shared" si="58"/>
        <v>#VALUE!</v>
      </c>
    </row>
    <row r="139" spans="2:31" x14ac:dyDescent="0.35">
      <c r="B139" s="71">
        <v>44161</v>
      </c>
      <c r="C139" s="106">
        <v>2019</v>
      </c>
      <c r="D139" s="71" t="s">
        <v>14</v>
      </c>
      <c r="E139" s="71" t="s">
        <v>14</v>
      </c>
      <c r="F139" s="78" t="s">
        <v>1000</v>
      </c>
      <c r="G139" s="106">
        <v>9</v>
      </c>
      <c r="H139" s="71" t="s">
        <v>952</v>
      </c>
      <c r="I139" s="39" t="s">
        <v>12</v>
      </c>
      <c r="J139" s="39"/>
      <c r="K139" s="39" t="s">
        <v>2114</v>
      </c>
      <c r="L139" s="39">
        <v>410</v>
      </c>
      <c r="M139" s="39">
        <v>11</v>
      </c>
      <c r="N139" s="39">
        <v>105.05</v>
      </c>
      <c r="O139" s="39">
        <v>96.82</v>
      </c>
      <c r="P139" s="33">
        <f t="shared" si="46"/>
        <v>91.249335459861769</v>
      </c>
      <c r="Q139" s="262">
        <f t="shared" si="47"/>
        <v>7.8343645882912938</v>
      </c>
      <c r="R139" s="33">
        <v>0.03</v>
      </c>
      <c r="S139" s="15">
        <v>0.02</v>
      </c>
      <c r="T139" s="59">
        <f t="shared" si="48"/>
        <v>8.5069331158238188E-3</v>
      </c>
      <c r="U139" s="59">
        <f t="shared" si="49"/>
        <v>0.38281199021207185</v>
      </c>
      <c r="V139" s="59">
        <f t="shared" si="50"/>
        <v>5.6712887438825459E-3</v>
      </c>
      <c r="W139" s="59">
        <f t="shared" si="51"/>
        <v>0.25520799347471457</v>
      </c>
      <c r="X139" s="59">
        <f t="shared" si="52"/>
        <v>0.63801998368678636</v>
      </c>
      <c r="Y139" s="60">
        <v>30</v>
      </c>
      <c r="Z139" s="58">
        <f t="shared" si="53"/>
        <v>8.7506645401382315</v>
      </c>
      <c r="AA139" s="61">
        <f t="shared" si="54"/>
        <v>0.44794919599161043</v>
      </c>
      <c r="AB139" s="63">
        <f t="shared" si="55"/>
        <v>0.03</v>
      </c>
      <c r="AC139" s="62">
        <f t="shared" si="56"/>
        <v>0.02</v>
      </c>
      <c r="AD139" s="57">
        <f t="shared" si="57"/>
        <v>8.5069331158238184E-2</v>
      </c>
      <c r="AE139" s="58">
        <f t="shared" si="58"/>
        <v>5.6712887438825459E-2</v>
      </c>
    </row>
    <row r="140" spans="2:31" x14ac:dyDescent="0.35">
      <c r="B140" s="71">
        <v>44161</v>
      </c>
      <c r="C140" s="106">
        <v>2019</v>
      </c>
      <c r="D140" s="71" t="s">
        <v>14</v>
      </c>
      <c r="E140" s="71" t="s">
        <v>14</v>
      </c>
      <c r="F140" s="78" t="s">
        <v>1000</v>
      </c>
      <c r="G140" s="106">
        <v>9</v>
      </c>
      <c r="H140" s="71" t="s">
        <v>952</v>
      </c>
      <c r="I140" s="39" t="s">
        <v>11</v>
      </c>
      <c r="J140" s="39"/>
      <c r="K140" s="39" t="s">
        <v>2115</v>
      </c>
      <c r="L140" s="39">
        <v>409</v>
      </c>
      <c r="M140" s="39">
        <v>11</v>
      </c>
      <c r="N140" s="39">
        <v>98.79</v>
      </c>
      <c r="O140" s="39">
        <v>89.8</v>
      </c>
      <c r="P140" s="33">
        <f t="shared" si="46"/>
        <v>89.759653719102403</v>
      </c>
      <c r="Q140" s="262">
        <f t="shared" si="47"/>
        <v>9.1001113473023665</v>
      </c>
      <c r="R140" s="33">
        <v>0.18</v>
      </c>
      <c r="S140" s="48">
        <v>0.13</v>
      </c>
      <c r="T140" s="59">
        <f t="shared" si="48"/>
        <v>5.2187436548223352E-2</v>
      </c>
      <c r="U140" s="59">
        <f t="shared" si="49"/>
        <v>2.3484346446700508</v>
      </c>
      <c r="V140" s="59">
        <f t="shared" si="50"/>
        <v>3.7690926395939087E-2</v>
      </c>
      <c r="W140" s="59">
        <f t="shared" si="51"/>
        <v>1.6960916878172589</v>
      </c>
      <c r="X140" s="59">
        <f t="shared" si="52"/>
        <v>4.04452633248731</v>
      </c>
      <c r="Y140" s="60">
        <v>30</v>
      </c>
      <c r="Z140" s="58">
        <f t="shared" si="53"/>
        <v>10.240346280897597</v>
      </c>
      <c r="AA140" s="61">
        <f t="shared" si="54"/>
        <v>0.45704314720812189</v>
      </c>
      <c r="AB140" s="63">
        <f t="shared" si="55"/>
        <v>0.18</v>
      </c>
      <c r="AC140" s="62">
        <f t="shared" si="56"/>
        <v>0.13</v>
      </c>
      <c r="AD140" s="57">
        <f t="shared" si="57"/>
        <v>0.52187436548223354</v>
      </c>
      <c r="AE140" s="58">
        <f t="shared" si="58"/>
        <v>0.37690926395939084</v>
      </c>
    </row>
    <row r="141" spans="2:31" x14ac:dyDescent="0.35">
      <c r="B141" s="71">
        <v>44161</v>
      </c>
      <c r="C141" s="106">
        <v>2019</v>
      </c>
      <c r="D141" s="71" t="s">
        <v>14</v>
      </c>
      <c r="E141" s="71" t="s">
        <v>14</v>
      </c>
      <c r="F141" s="78" t="s">
        <v>1000</v>
      </c>
      <c r="G141" s="106">
        <v>9</v>
      </c>
      <c r="H141" s="71" t="s">
        <v>952</v>
      </c>
      <c r="I141" s="39" t="s">
        <v>10</v>
      </c>
      <c r="J141" s="39"/>
      <c r="K141" s="39" t="s">
        <v>2116</v>
      </c>
      <c r="L141" s="39">
        <v>113</v>
      </c>
      <c r="M141" s="39">
        <v>11</v>
      </c>
      <c r="N141" s="39">
        <v>86.33</v>
      </c>
      <c r="O141" s="39">
        <v>77.41</v>
      </c>
      <c r="P141" s="33">
        <f t="shared" si="46"/>
        <v>88.158768087083502</v>
      </c>
      <c r="Q141" s="262">
        <f t="shared" si="47"/>
        <v>10.332445268157073</v>
      </c>
      <c r="R141" s="33">
        <v>0.5</v>
      </c>
      <c r="S141" s="46">
        <v>0.16</v>
      </c>
      <c r="T141" s="59">
        <f t="shared" si="48"/>
        <v>0.1485054961602168</v>
      </c>
      <c r="U141" s="59">
        <f t="shared" si="49"/>
        <v>6.6827473272097562</v>
      </c>
      <c r="V141" s="59">
        <f t="shared" si="50"/>
        <v>4.7521758771269379E-2</v>
      </c>
      <c r="W141" s="59">
        <f t="shared" si="51"/>
        <v>2.1384791447071221</v>
      </c>
      <c r="X141" s="59">
        <f t="shared" si="52"/>
        <v>8.8212264719168783</v>
      </c>
      <c r="Y141" s="60">
        <v>30</v>
      </c>
      <c r="Z141" s="58">
        <f t="shared" si="53"/>
        <v>11.841231912916498</v>
      </c>
      <c r="AA141" s="61">
        <f t="shared" si="54"/>
        <v>0.46715856045776238</v>
      </c>
      <c r="AB141" s="63">
        <f t="shared" si="55"/>
        <v>0.5</v>
      </c>
      <c r="AC141" s="62">
        <f t="shared" si="56"/>
        <v>0.16</v>
      </c>
      <c r="AD141" s="57">
        <f t="shared" si="57"/>
        <v>1.485054961602168</v>
      </c>
      <c r="AE141" s="58">
        <f t="shared" si="58"/>
        <v>0.47521758771269379</v>
      </c>
    </row>
    <row r="142" spans="2:31" x14ac:dyDescent="0.35">
      <c r="B142" s="71">
        <v>44161</v>
      </c>
      <c r="C142" s="106">
        <v>2019</v>
      </c>
      <c r="D142" s="71" t="s">
        <v>14</v>
      </c>
      <c r="E142" s="71" t="s">
        <v>14</v>
      </c>
      <c r="F142" s="78" t="s">
        <v>1000</v>
      </c>
      <c r="G142" s="106">
        <v>9</v>
      </c>
      <c r="H142" s="71" t="s">
        <v>990</v>
      </c>
      <c r="I142" s="39" t="s">
        <v>8</v>
      </c>
      <c r="J142" s="39"/>
      <c r="K142" s="39" t="s">
        <v>2117</v>
      </c>
      <c r="L142" s="39">
        <v>96</v>
      </c>
      <c r="M142" s="39">
        <v>11</v>
      </c>
      <c r="N142" s="39">
        <v>84.68</v>
      </c>
      <c r="O142" s="39">
        <v>80.23</v>
      </c>
      <c r="P142" s="33">
        <f t="shared" si="46"/>
        <v>93.960369163952222</v>
      </c>
      <c r="Q142" s="262">
        <f t="shared" si="47"/>
        <v>5.2550779404818169</v>
      </c>
      <c r="R142" s="33">
        <v>7.0000000000000007E-2</v>
      </c>
      <c r="S142" s="48">
        <v>0.04</v>
      </c>
      <c r="T142" s="59">
        <f t="shared" si="48"/>
        <v>1.9074823053589481E-2</v>
      </c>
      <c r="U142" s="59">
        <f t="shared" si="49"/>
        <v>0.85836703741152665</v>
      </c>
      <c r="V142" s="59">
        <f t="shared" si="50"/>
        <v>1.0899898887765418E-2</v>
      </c>
      <c r="W142" s="59">
        <f t="shared" si="51"/>
        <v>0.49049544994944383</v>
      </c>
      <c r="X142" s="59">
        <f t="shared" si="52"/>
        <v>1.3488624873609705</v>
      </c>
      <c r="Y142" s="60">
        <v>30</v>
      </c>
      <c r="Z142" s="58">
        <f t="shared" si="53"/>
        <v>6.0396308360477775</v>
      </c>
      <c r="AA142" s="61">
        <f t="shared" si="54"/>
        <v>0.43213924599162212</v>
      </c>
      <c r="AB142" s="63">
        <f t="shared" si="55"/>
        <v>7.0000000000000007E-2</v>
      </c>
      <c r="AC142" s="62">
        <f t="shared" si="56"/>
        <v>0.04</v>
      </c>
      <c r="AD142" s="57">
        <f t="shared" si="57"/>
        <v>0.19074823053589482</v>
      </c>
      <c r="AE142" s="58">
        <f t="shared" si="58"/>
        <v>0.10899898887765419</v>
      </c>
    </row>
    <row r="143" spans="2:31" x14ac:dyDescent="0.35">
      <c r="B143" s="71">
        <v>44161</v>
      </c>
      <c r="C143" s="106">
        <v>2019</v>
      </c>
      <c r="D143" s="71" t="s">
        <v>14</v>
      </c>
      <c r="E143" s="71" t="s">
        <v>14</v>
      </c>
      <c r="F143" s="78" t="s">
        <v>1000</v>
      </c>
      <c r="G143" s="106">
        <v>9</v>
      </c>
      <c r="H143" s="71" t="s">
        <v>990</v>
      </c>
      <c r="I143" s="39" t="s">
        <v>12</v>
      </c>
      <c r="J143" s="39"/>
      <c r="K143" s="39" t="s">
        <v>2118</v>
      </c>
      <c r="L143" s="39">
        <v>396</v>
      </c>
      <c r="M143" s="39">
        <v>11</v>
      </c>
      <c r="N143" s="39"/>
      <c r="O143" s="39">
        <v>91.17</v>
      </c>
      <c r="P143" s="33"/>
      <c r="Q143" s="262" t="e">
        <f t="shared" si="47"/>
        <v>#DIV/0!</v>
      </c>
      <c r="R143" s="33">
        <v>0.03</v>
      </c>
      <c r="S143" s="15">
        <v>0</v>
      </c>
      <c r="T143" s="59" t="e">
        <f t="shared" si="48"/>
        <v>#DIV/0!</v>
      </c>
      <c r="U143" s="59" t="e">
        <f t="shared" si="49"/>
        <v>#DIV/0!</v>
      </c>
      <c r="V143" s="59" t="e">
        <f t="shared" si="50"/>
        <v>#DIV/0!</v>
      </c>
      <c r="W143" s="59" t="e">
        <f t="shared" si="51"/>
        <v>#DIV/0!</v>
      </c>
      <c r="X143" s="59" t="e">
        <f t="shared" si="52"/>
        <v>#DIV/0!</v>
      </c>
      <c r="Y143" s="60">
        <v>30</v>
      </c>
      <c r="Z143" s="58">
        <f t="shared" si="53"/>
        <v>100</v>
      </c>
      <c r="AA143" s="61" t="e">
        <f t="shared" si="54"/>
        <v>#DIV/0!</v>
      </c>
      <c r="AB143" s="63">
        <f t="shared" si="55"/>
        <v>0.03</v>
      </c>
      <c r="AC143" s="62">
        <f t="shared" si="56"/>
        <v>0</v>
      </c>
      <c r="AD143" s="57" t="e">
        <f t="shared" si="57"/>
        <v>#DIV/0!</v>
      </c>
      <c r="AE143" s="58" t="e">
        <f t="shared" si="58"/>
        <v>#DIV/0!</v>
      </c>
    </row>
    <row r="144" spans="2:31" x14ac:dyDescent="0.35">
      <c r="B144" s="71">
        <v>44161</v>
      </c>
      <c r="C144" s="106">
        <v>2019</v>
      </c>
      <c r="D144" s="71" t="s">
        <v>14</v>
      </c>
      <c r="E144" s="71" t="s">
        <v>14</v>
      </c>
      <c r="F144" s="78" t="s">
        <v>1000</v>
      </c>
      <c r="G144" s="106">
        <v>9</v>
      </c>
      <c r="H144" s="71" t="s">
        <v>990</v>
      </c>
      <c r="I144" s="39" t="s">
        <v>11</v>
      </c>
      <c r="J144" s="39"/>
      <c r="K144" s="39" t="s">
        <v>2119</v>
      </c>
      <c r="L144" s="39">
        <v>384</v>
      </c>
      <c r="M144" s="39">
        <v>11</v>
      </c>
      <c r="N144" s="39">
        <v>109.77</v>
      </c>
      <c r="O144" s="39">
        <v>100.68</v>
      </c>
      <c r="P144" s="33">
        <f t="shared" si="46"/>
        <v>90.796800647970031</v>
      </c>
      <c r="Q144" s="262">
        <f t="shared" si="47"/>
        <v>8.2809510795299168</v>
      </c>
      <c r="R144" s="33">
        <v>0.18</v>
      </c>
      <c r="S144" s="15">
        <v>0.13</v>
      </c>
      <c r="T144" s="59">
        <f t="shared" si="48"/>
        <v>5.1385704727921491E-2</v>
      </c>
      <c r="U144" s="59">
        <f t="shared" si="49"/>
        <v>2.312356712756467</v>
      </c>
      <c r="V144" s="59">
        <f t="shared" si="50"/>
        <v>3.7111897859054416E-2</v>
      </c>
      <c r="W144" s="59">
        <f t="shared" si="51"/>
        <v>1.6700354036574487</v>
      </c>
      <c r="X144" s="59">
        <f t="shared" si="52"/>
        <v>3.9823921164139158</v>
      </c>
      <c r="Y144" s="60">
        <v>30</v>
      </c>
      <c r="Z144" s="58">
        <f t="shared" si="53"/>
        <v>9.2031993520299693</v>
      </c>
      <c r="AA144" s="61">
        <f t="shared" si="54"/>
        <v>0.45068019625334521</v>
      </c>
      <c r="AB144" s="63">
        <f t="shared" si="55"/>
        <v>0.18</v>
      </c>
      <c r="AC144" s="62">
        <f t="shared" si="56"/>
        <v>0.13</v>
      </c>
      <c r="AD144" s="57">
        <f t="shared" si="57"/>
        <v>0.51385704727921488</v>
      </c>
      <c r="AE144" s="58">
        <f t="shared" si="58"/>
        <v>0.37111897859054416</v>
      </c>
    </row>
    <row r="145" spans="2:31" x14ac:dyDescent="0.35">
      <c r="B145" s="71">
        <v>44161</v>
      </c>
      <c r="C145" s="106">
        <v>2019</v>
      </c>
      <c r="D145" s="71" t="s">
        <v>14</v>
      </c>
      <c r="E145" s="71" t="s">
        <v>14</v>
      </c>
      <c r="F145" s="78" t="s">
        <v>1000</v>
      </c>
      <c r="G145" s="106">
        <v>9</v>
      </c>
      <c r="H145" s="71" t="s">
        <v>990</v>
      </c>
      <c r="I145" s="39" t="s">
        <v>10</v>
      </c>
      <c r="J145" s="39"/>
      <c r="K145" s="39" t="s">
        <v>2120</v>
      </c>
      <c r="L145" s="39">
        <v>92</v>
      </c>
      <c r="M145" s="39">
        <v>11</v>
      </c>
      <c r="N145" s="39">
        <v>77.569999999999993</v>
      </c>
      <c r="O145" s="39">
        <v>69.55</v>
      </c>
      <c r="P145" s="33">
        <f t="shared" si="46"/>
        <v>87.952531170196792</v>
      </c>
      <c r="Q145" s="262">
        <f t="shared" si="47"/>
        <v>10.33904860126337</v>
      </c>
      <c r="R145" s="33">
        <v>0.43</v>
      </c>
      <c r="S145" s="15">
        <v>0.22</v>
      </c>
      <c r="T145" s="59">
        <f t="shared" si="48"/>
        <v>0.12811502988898377</v>
      </c>
      <c r="U145" s="59">
        <f t="shared" si="49"/>
        <v>5.7651763450042699</v>
      </c>
      <c r="V145" s="59">
        <f t="shared" si="50"/>
        <v>6.5547224594363795E-2</v>
      </c>
      <c r="W145" s="59">
        <f t="shared" si="51"/>
        <v>2.949625106746371</v>
      </c>
      <c r="X145" s="59">
        <f t="shared" si="52"/>
        <v>8.7148014517506418</v>
      </c>
      <c r="Y145" s="60">
        <v>30</v>
      </c>
      <c r="Z145" s="58">
        <f t="shared" si="53"/>
        <v>12.047468829803208</v>
      </c>
      <c r="AA145" s="61">
        <f t="shared" si="54"/>
        <v>0.46848847139197264</v>
      </c>
      <c r="AB145" s="63">
        <f t="shared" si="55"/>
        <v>0.43</v>
      </c>
      <c r="AC145" s="62">
        <f t="shared" si="56"/>
        <v>0.22</v>
      </c>
      <c r="AD145" s="57">
        <f t="shared" si="57"/>
        <v>1.2811502988898376</v>
      </c>
      <c r="AE145" s="58">
        <f t="shared" si="58"/>
        <v>0.65547224594363795</v>
      </c>
    </row>
    <row r="146" spans="2:31" x14ac:dyDescent="0.35">
      <c r="B146" s="105">
        <v>44161</v>
      </c>
      <c r="C146" s="106">
        <v>2019</v>
      </c>
      <c r="D146" s="94" t="s">
        <v>14</v>
      </c>
      <c r="E146" s="94" t="s">
        <v>15</v>
      </c>
      <c r="F146" s="78" t="s">
        <v>993</v>
      </c>
      <c r="G146" s="69">
        <v>2</v>
      </c>
      <c r="H146" s="94" t="s">
        <v>952</v>
      </c>
      <c r="I146" s="94" t="s">
        <v>8</v>
      </c>
      <c r="J146" s="94"/>
      <c r="K146" s="39" t="s">
        <v>2121</v>
      </c>
      <c r="L146" s="94">
        <v>95</v>
      </c>
      <c r="M146" s="39">
        <v>11</v>
      </c>
      <c r="N146" s="94">
        <v>40.39</v>
      </c>
      <c r="O146" s="94">
        <v>39.340000000000003</v>
      </c>
      <c r="P146" s="33">
        <f t="shared" si="46"/>
        <v>96.427356243620281</v>
      </c>
      <c r="Q146" s="262">
        <f t="shared" si="47"/>
        <v>2.5996533795493866</v>
      </c>
      <c r="R146" s="4">
        <v>0.06</v>
      </c>
      <c r="S146" s="4">
        <v>0.06</v>
      </c>
      <c r="T146" s="59">
        <f t="shared" si="48"/>
        <v>1.577805222300635E-2</v>
      </c>
      <c r="U146" s="59">
        <f t="shared" si="49"/>
        <v>0.71001235003528573</v>
      </c>
      <c r="V146" s="59">
        <f t="shared" si="50"/>
        <v>1.577805222300635E-2</v>
      </c>
      <c r="W146" s="59">
        <f t="shared" si="51"/>
        <v>0.71001235003528573</v>
      </c>
      <c r="X146" s="59">
        <f t="shared" si="52"/>
        <v>1.4200247000705715</v>
      </c>
      <c r="Y146" s="60">
        <v>30</v>
      </c>
      <c r="Z146" s="58">
        <f t="shared" si="53"/>
        <v>3.5726437563797191</v>
      </c>
      <c r="AA146" s="61">
        <f t="shared" si="54"/>
        <v>0.41852505292872261</v>
      </c>
      <c r="AB146" s="63">
        <f t="shared" si="55"/>
        <v>0.06</v>
      </c>
      <c r="AC146" s="62">
        <f t="shared" si="56"/>
        <v>0.06</v>
      </c>
      <c r="AD146" s="57">
        <f t="shared" si="57"/>
        <v>0.1577805222300635</v>
      </c>
      <c r="AE146" s="58">
        <f t="shared" si="58"/>
        <v>0.1577805222300635</v>
      </c>
    </row>
    <row r="147" spans="2:31" x14ac:dyDescent="0.35">
      <c r="B147" s="128">
        <v>44161</v>
      </c>
      <c r="C147" s="106">
        <v>2019</v>
      </c>
      <c r="D147" s="70" t="s">
        <v>14</v>
      </c>
      <c r="E147" s="70" t="s">
        <v>15</v>
      </c>
      <c r="F147" s="78" t="s">
        <v>993</v>
      </c>
      <c r="G147" s="126">
        <v>2</v>
      </c>
      <c r="H147" s="70" t="s">
        <v>952</v>
      </c>
      <c r="I147" s="70" t="s">
        <v>12</v>
      </c>
      <c r="J147" s="70"/>
      <c r="K147" s="39" t="s">
        <v>2122</v>
      </c>
      <c r="L147" s="70">
        <v>391</v>
      </c>
      <c r="M147" s="39">
        <v>11</v>
      </c>
      <c r="N147" s="70">
        <v>123.69</v>
      </c>
      <c r="O147" s="70">
        <v>119.32</v>
      </c>
      <c r="P147" s="33">
        <f t="shared" si="46"/>
        <v>96.122104889519917</v>
      </c>
      <c r="Q147" s="262">
        <f t="shared" si="47"/>
        <v>3.5330261136712791</v>
      </c>
      <c r="R147" s="4">
        <v>0.03</v>
      </c>
      <c r="S147" s="4">
        <v>0.03</v>
      </c>
      <c r="T147" s="59">
        <f t="shared" si="48"/>
        <v>7.9236059822747409E-3</v>
      </c>
      <c r="U147" s="59">
        <f t="shared" si="49"/>
        <v>0.35656226920236334</v>
      </c>
      <c r="V147" s="59">
        <f t="shared" si="50"/>
        <v>7.9236059822747409E-3</v>
      </c>
      <c r="W147" s="59">
        <f t="shared" si="51"/>
        <v>0.35656226920236334</v>
      </c>
      <c r="X147" s="59">
        <f t="shared" si="52"/>
        <v>0.71312453840472667</v>
      </c>
      <c r="Y147" s="60">
        <v>30</v>
      </c>
      <c r="Z147" s="58">
        <f t="shared" si="53"/>
        <v>3.8778951104800825</v>
      </c>
      <c r="AA147" s="61">
        <f t="shared" si="54"/>
        <v>0.42017171344165438</v>
      </c>
      <c r="AB147" s="63">
        <f t="shared" si="55"/>
        <v>0.03</v>
      </c>
      <c r="AC147" s="62">
        <f t="shared" si="56"/>
        <v>0.03</v>
      </c>
      <c r="AD147" s="57">
        <f t="shared" si="57"/>
        <v>7.9236059822747409E-2</v>
      </c>
      <c r="AE147" s="58">
        <f t="shared" si="58"/>
        <v>7.9236059822747409E-2</v>
      </c>
    </row>
    <row r="148" spans="2:31" x14ac:dyDescent="0.35">
      <c r="B148" s="128">
        <v>44161</v>
      </c>
      <c r="C148" s="106">
        <v>2019</v>
      </c>
      <c r="D148" s="70" t="s">
        <v>14</v>
      </c>
      <c r="E148" s="70" t="s">
        <v>15</v>
      </c>
      <c r="F148" s="78" t="s">
        <v>993</v>
      </c>
      <c r="G148" s="126">
        <v>2</v>
      </c>
      <c r="H148" s="70" t="s">
        <v>952</v>
      </c>
      <c r="I148" s="70" t="s">
        <v>11</v>
      </c>
      <c r="J148" s="70"/>
      <c r="K148" s="39" t="s">
        <v>2123</v>
      </c>
      <c r="L148" s="70">
        <v>389</v>
      </c>
      <c r="M148" s="39">
        <v>11</v>
      </c>
      <c r="N148" s="70">
        <v>111.31</v>
      </c>
      <c r="O148" s="70">
        <v>101.38</v>
      </c>
      <c r="P148" s="33">
        <f t="shared" si="46"/>
        <v>90.100687867610404</v>
      </c>
      <c r="Q148" s="262">
        <f t="shared" si="47"/>
        <v>8.9210313538765664</v>
      </c>
      <c r="R148" s="4">
        <v>0.42</v>
      </c>
      <c r="S148" s="4">
        <v>0.12</v>
      </c>
      <c r="T148" s="59">
        <f t="shared" si="48"/>
        <v>0.12115080770081876</v>
      </c>
      <c r="U148" s="59">
        <f t="shared" si="49"/>
        <v>5.4517863465368439</v>
      </c>
      <c r="V148" s="59">
        <f t="shared" si="50"/>
        <v>3.4614516485948217E-2</v>
      </c>
      <c r="W148" s="59">
        <f t="shared" si="51"/>
        <v>1.5576532418676698</v>
      </c>
      <c r="X148" s="59">
        <f t="shared" si="52"/>
        <v>7.009439588404514</v>
      </c>
      <c r="Y148" s="60">
        <v>30</v>
      </c>
      <c r="Z148" s="58">
        <f t="shared" si="53"/>
        <v>9.8993121323895963</v>
      </c>
      <c r="AA148" s="61">
        <f t="shared" si="54"/>
        <v>0.45493472007081209</v>
      </c>
      <c r="AB148" s="63">
        <f t="shared" si="55"/>
        <v>0.42</v>
      </c>
      <c r="AC148" s="62">
        <f t="shared" si="56"/>
        <v>0.12</v>
      </c>
      <c r="AD148" s="57">
        <f t="shared" si="57"/>
        <v>1.2115080770081876</v>
      </c>
      <c r="AE148" s="58">
        <f t="shared" si="58"/>
        <v>0.34614516485948216</v>
      </c>
    </row>
    <row r="149" spans="2:31" x14ac:dyDescent="0.35">
      <c r="B149" s="105">
        <v>44161</v>
      </c>
      <c r="C149" s="106">
        <v>2019</v>
      </c>
      <c r="D149" s="94" t="s">
        <v>14</v>
      </c>
      <c r="E149" s="94" t="s">
        <v>15</v>
      </c>
      <c r="F149" s="78" t="s">
        <v>993</v>
      </c>
      <c r="G149" s="69">
        <v>2</v>
      </c>
      <c r="H149" s="94" t="s">
        <v>952</v>
      </c>
      <c r="I149" s="94" t="s">
        <v>10</v>
      </c>
      <c r="J149" s="94"/>
      <c r="K149" s="39" t="s">
        <v>2124</v>
      </c>
      <c r="L149" s="94">
        <v>111</v>
      </c>
      <c r="M149" s="39">
        <v>11</v>
      </c>
      <c r="N149" s="94">
        <v>78.87</v>
      </c>
      <c r="O149" s="94">
        <v>71.58</v>
      </c>
      <c r="P149" s="33">
        <f t="shared" si="46"/>
        <v>89.25887726536024</v>
      </c>
      <c r="Q149" s="262">
        <f t="shared" si="47"/>
        <v>9.2430581970330987</v>
      </c>
      <c r="R149" s="4">
        <v>0.99</v>
      </c>
      <c r="S149" s="96">
        <v>0.24</v>
      </c>
      <c r="T149" s="59">
        <f t="shared" si="48"/>
        <v>0.28919668207329152</v>
      </c>
      <c r="U149" s="59">
        <f t="shared" si="49"/>
        <v>13.013850693298119</v>
      </c>
      <c r="V149" s="59">
        <f t="shared" si="50"/>
        <v>7.0108286563222197E-2</v>
      </c>
      <c r="W149" s="59">
        <f t="shared" si="51"/>
        <v>3.1548728953449987</v>
      </c>
      <c r="X149" s="59">
        <f t="shared" si="52"/>
        <v>16.168723588643118</v>
      </c>
      <c r="Y149" s="60">
        <v>30</v>
      </c>
      <c r="Z149" s="58">
        <f t="shared" si="53"/>
        <v>10.74112273463976</v>
      </c>
      <c r="AA149" s="61">
        <f t="shared" si="54"/>
        <v>0.46016837240013209</v>
      </c>
      <c r="AB149" s="63">
        <f t="shared" si="55"/>
        <v>0.99</v>
      </c>
      <c r="AC149" s="62">
        <f t="shared" si="56"/>
        <v>0.24</v>
      </c>
      <c r="AD149" s="57">
        <f t="shared" si="57"/>
        <v>2.8919668207329154</v>
      </c>
      <c r="AE149" s="58">
        <f t="shared" si="58"/>
        <v>0.701082865632222</v>
      </c>
    </row>
    <row r="150" spans="2:31" x14ac:dyDescent="0.35">
      <c r="B150" s="128">
        <v>44161</v>
      </c>
      <c r="C150" s="106">
        <v>2019</v>
      </c>
      <c r="D150" s="70" t="s">
        <v>14</v>
      </c>
      <c r="E150" s="70" t="s">
        <v>15</v>
      </c>
      <c r="F150" s="78" t="s">
        <v>993</v>
      </c>
      <c r="G150" s="126">
        <v>2</v>
      </c>
      <c r="H150" s="70" t="s">
        <v>990</v>
      </c>
      <c r="I150" s="70" t="s">
        <v>8</v>
      </c>
      <c r="J150" s="70"/>
      <c r="K150" s="39" t="s">
        <v>2125</v>
      </c>
      <c r="L150" s="70">
        <v>398</v>
      </c>
      <c r="M150" s="39">
        <v>11</v>
      </c>
      <c r="N150" s="70">
        <v>101.85</v>
      </c>
      <c r="O150" s="70">
        <v>99.41</v>
      </c>
      <c r="P150" s="33">
        <f t="shared" si="46"/>
        <v>97.314254265272439</v>
      </c>
      <c r="Q150" s="262">
        <f t="shared" si="47"/>
        <v>2.395679921453115</v>
      </c>
      <c r="R150" s="4">
        <v>0.06</v>
      </c>
      <c r="S150" s="4">
        <v>0</v>
      </c>
      <c r="T150" s="59">
        <f t="shared" si="48"/>
        <v>1.5579572446555816E-2</v>
      </c>
      <c r="U150" s="59">
        <f t="shared" si="49"/>
        <v>0.70108076009501175</v>
      </c>
      <c r="V150" s="59">
        <f t="shared" si="50"/>
        <v>0</v>
      </c>
      <c r="W150" s="59">
        <f t="shared" si="51"/>
        <v>0</v>
      </c>
      <c r="X150" s="59">
        <f t="shared" si="52"/>
        <v>0.70108076009501175</v>
      </c>
      <c r="Y150" s="60">
        <v>30</v>
      </c>
      <c r="Z150" s="58">
        <f t="shared" si="53"/>
        <v>2.6857457347275613</v>
      </c>
      <c r="AA150" s="61">
        <f t="shared" si="54"/>
        <v>0.41379934396561463</v>
      </c>
      <c r="AB150" s="63">
        <f t="shared" si="55"/>
        <v>0.06</v>
      </c>
      <c r="AC150" s="62">
        <f t="shared" si="56"/>
        <v>0</v>
      </c>
      <c r="AD150" s="57">
        <f t="shared" si="57"/>
        <v>0.15579572446555817</v>
      </c>
      <c r="AE150" s="58">
        <f t="shared" si="58"/>
        <v>0</v>
      </c>
    </row>
    <row r="151" spans="2:31" x14ac:dyDescent="0.35">
      <c r="B151" s="105">
        <v>44161</v>
      </c>
      <c r="C151" s="106">
        <v>2019</v>
      </c>
      <c r="D151" s="94" t="s">
        <v>14</v>
      </c>
      <c r="E151" s="94" t="s">
        <v>15</v>
      </c>
      <c r="F151" s="78" t="s">
        <v>993</v>
      </c>
      <c r="G151" s="69">
        <v>2</v>
      </c>
      <c r="H151" s="94" t="s">
        <v>990</v>
      </c>
      <c r="I151" s="94" t="s">
        <v>12</v>
      </c>
      <c r="J151" s="94"/>
      <c r="K151" s="39" t="s">
        <v>2126</v>
      </c>
      <c r="L151" s="94">
        <v>97</v>
      </c>
      <c r="M151" s="39">
        <v>11</v>
      </c>
      <c r="N151" s="94">
        <v>102.32</v>
      </c>
      <c r="O151" s="94">
        <v>99.42</v>
      </c>
      <c r="P151" s="33">
        <f t="shared" si="46"/>
        <v>96.824353920280345</v>
      </c>
      <c r="Q151" s="262">
        <f t="shared" si="47"/>
        <v>2.8342455043002266</v>
      </c>
      <c r="R151" s="4">
        <v>0.02</v>
      </c>
      <c r="S151" s="4">
        <v>0</v>
      </c>
      <c r="T151" s="59">
        <f t="shared" si="48"/>
        <v>5.2295860665007906E-3</v>
      </c>
      <c r="U151" s="59">
        <f t="shared" si="49"/>
        <v>0.23533137299253556</v>
      </c>
      <c r="V151" s="59">
        <f t="shared" si="50"/>
        <v>0</v>
      </c>
      <c r="W151" s="59">
        <f t="shared" si="51"/>
        <v>0</v>
      </c>
      <c r="X151" s="59">
        <f t="shared" si="52"/>
        <v>0.23533137299253556</v>
      </c>
      <c r="Y151" s="60">
        <v>30</v>
      </c>
      <c r="Z151" s="58">
        <f t="shared" si="53"/>
        <v>3.1756460797196553</v>
      </c>
      <c r="AA151" s="61">
        <f t="shared" si="54"/>
        <v>0.41639900475005648</v>
      </c>
      <c r="AB151" s="63">
        <f t="shared" si="55"/>
        <v>0.02</v>
      </c>
      <c r="AC151" s="62">
        <f t="shared" si="56"/>
        <v>0</v>
      </c>
      <c r="AD151" s="57">
        <f t="shared" si="57"/>
        <v>5.2295860665007909E-2</v>
      </c>
      <c r="AE151" s="58">
        <f t="shared" si="58"/>
        <v>0</v>
      </c>
    </row>
    <row r="152" spans="2:31" x14ac:dyDescent="0.35">
      <c r="B152" s="105">
        <v>44161</v>
      </c>
      <c r="C152" s="106">
        <v>2019</v>
      </c>
      <c r="D152" s="94" t="s">
        <v>14</v>
      </c>
      <c r="E152" s="94" t="s">
        <v>15</v>
      </c>
      <c r="F152" s="78" t="s">
        <v>993</v>
      </c>
      <c r="G152" s="69">
        <v>2</v>
      </c>
      <c r="H152" s="94" t="s">
        <v>990</v>
      </c>
      <c r="I152" s="94" t="s">
        <v>11</v>
      </c>
      <c r="J152" s="94"/>
      <c r="K152" s="39" t="s">
        <v>2127</v>
      </c>
      <c r="L152" s="94">
        <v>110</v>
      </c>
      <c r="M152" s="39">
        <v>11</v>
      </c>
      <c r="N152" s="94">
        <v>88.01</v>
      </c>
      <c r="O152" s="94">
        <v>82.16</v>
      </c>
      <c r="P152" s="33">
        <f t="shared" si="46"/>
        <v>92.403583950136337</v>
      </c>
      <c r="Q152" s="262">
        <f t="shared" si="47"/>
        <v>6.6469719350073948</v>
      </c>
      <c r="R152" s="4">
        <v>0.19</v>
      </c>
      <c r="S152" s="96">
        <v>0.01</v>
      </c>
      <c r="T152" s="59">
        <f t="shared" si="48"/>
        <v>5.2966905564924123E-2</v>
      </c>
      <c r="U152" s="59">
        <f t="shared" si="49"/>
        <v>2.3835107504215856</v>
      </c>
      <c r="V152" s="59">
        <f t="shared" si="50"/>
        <v>2.7877318718381116E-3</v>
      </c>
      <c r="W152" s="59">
        <f t="shared" si="51"/>
        <v>0.12544793423271502</v>
      </c>
      <c r="X152" s="59">
        <f t="shared" si="52"/>
        <v>2.5089586846543006</v>
      </c>
      <c r="Y152" s="60">
        <v>30</v>
      </c>
      <c r="Z152" s="58">
        <f t="shared" si="53"/>
        <v>7.596416049863663</v>
      </c>
      <c r="AA152" s="61">
        <f t="shared" si="54"/>
        <v>0.44110455311973024</v>
      </c>
      <c r="AB152" s="63">
        <f t="shared" si="55"/>
        <v>0.19</v>
      </c>
      <c r="AC152" s="62">
        <f t="shared" si="56"/>
        <v>0.01</v>
      </c>
      <c r="AD152" s="57">
        <f t="shared" si="57"/>
        <v>0.52966905564924127</v>
      </c>
      <c r="AE152" s="58">
        <f t="shared" si="58"/>
        <v>2.7877318718381117E-2</v>
      </c>
    </row>
    <row r="153" spans="2:31" x14ac:dyDescent="0.35">
      <c r="B153" s="105">
        <v>44161</v>
      </c>
      <c r="C153" s="106">
        <v>2019</v>
      </c>
      <c r="D153" s="94" t="s">
        <v>14</v>
      </c>
      <c r="E153" s="94" t="s">
        <v>15</v>
      </c>
      <c r="F153" s="78" t="s">
        <v>993</v>
      </c>
      <c r="G153" s="69">
        <v>2</v>
      </c>
      <c r="H153" s="94" t="s">
        <v>990</v>
      </c>
      <c r="I153" s="94" t="s">
        <v>10</v>
      </c>
      <c r="J153" s="94"/>
      <c r="K153" s="39" t="s">
        <v>2128</v>
      </c>
      <c r="L153" s="94">
        <v>108</v>
      </c>
      <c r="M153" s="39">
        <v>11</v>
      </c>
      <c r="N153" s="94">
        <v>94.31</v>
      </c>
      <c r="O153" s="94">
        <v>85.41</v>
      </c>
      <c r="P153" s="33">
        <f t="shared" si="46"/>
        <v>89.317008762453469</v>
      </c>
      <c r="Q153" s="262">
        <f t="shared" si="47"/>
        <v>9.4369632064468298</v>
      </c>
      <c r="R153" s="4">
        <v>0.6</v>
      </c>
      <c r="S153" s="4">
        <v>0.11</v>
      </c>
      <c r="T153" s="59">
        <f t="shared" si="48"/>
        <v>0.17511759172154281</v>
      </c>
      <c r="U153" s="59">
        <f t="shared" si="49"/>
        <v>7.8802916274694264</v>
      </c>
      <c r="V153" s="59">
        <f t="shared" si="50"/>
        <v>3.2104891815616182E-2</v>
      </c>
      <c r="W153" s="59">
        <f t="shared" si="51"/>
        <v>1.4447201317027283</v>
      </c>
      <c r="X153" s="59">
        <f t="shared" si="52"/>
        <v>9.3250117591721544</v>
      </c>
      <c r="Y153" s="60">
        <v>30</v>
      </c>
      <c r="Z153" s="58">
        <f t="shared" si="53"/>
        <v>10.682991237546531</v>
      </c>
      <c r="AA153" s="61">
        <f t="shared" si="54"/>
        <v>0.45980378981319719</v>
      </c>
      <c r="AB153" s="63">
        <f t="shared" si="55"/>
        <v>0.6</v>
      </c>
      <c r="AC153" s="62">
        <f t="shared" si="56"/>
        <v>0.11</v>
      </c>
      <c r="AD153" s="57">
        <f t="shared" si="57"/>
        <v>1.7511759172154282</v>
      </c>
      <c r="AE153" s="58">
        <f t="shared" si="58"/>
        <v>0.32104891815616182</v>
      </c>
    </row>
    <row r="154" spans="2:31" x14ac:dyDescent="0.35">
      <c r="B154" s="128">
        <v>44161</v>
      </c>
      <c r="C154" s="106">
        <v>2019</v>
      </c>
      <c r="D154" s="70" t="s">
        <v>14</v>
      </c>
      <c r="E154" s="70" t="s">
        <v>16</v>
      </c>
      <c r="F154" s="78" t="s">
        <v>992</v>
      </c>
      <c r="G154" s="126">
        <v>1</v>
      </c>
      <c r="H154" s="70" t="s">
        <v>952</v>
      </c>
      <c r="I154" s="70" t="s">
        <v>8</v>
      </c>
      <c r="J154" s="70"/>
      <c r="K154" s="39" t="s">
        <v>2129</v>
      </c>
      <c r="L154" s="70">
        <v>406</v>
      </c>
      <c r="M154" s="39">
        <v>11</v>
      </c>
      <c r="N154" s="70">
        <v>90.33</v>
      </c>
      <c r="O154" s="70">
        <v>88.38</v>
      </c>
      <c r="P154" s="33">
        <f t="shared" si="46"/>
        <v>97.541913525778384</v>
      </c>
      <c r="Q154" s="262">
        <f t="shared" si="47"/>
        <v>2.1587512454334141</v>
      </c>
      <c r="R154" s="4">
        <v>0.3</v>
      </c>
      <c r="S154" s="4">
        <v>0</v>
      </c>
      <c r="T154" s="59">
        <f t="shared" si="48"/>
        <v>7.7646032566554668E-2</v>
      </c>
      <c r="U154" s="59">
        <f t="shared" si="49"/>
        <v>3.4940714654949598</v>
      </c>
      <c r="V154" s="59">
        <f t="shared" si="50"/>
        <v>0</v>
      </c>
      <c r="W154" s="59">
        <f t="shared" si="51"/>
        <v>0</v>
      </c>
      <c r="X154" s="59">
        <f t="shared" si="52"/>
        <v>3.4940714654949598</v>
      </c>
      <c r="Y154" s="60">
        <v>30</v>
      </c>
      <c r="Z154" s="58">
        <f t="shared" si="53"/>
        <v>2.4580864742216164</v>
      </c>
      <c r="AA154" s="61">
        <f t="shared" si="54"/>
        <v>0.4126001550788318</v>
      </c>
      <c r="AB154" s="63">
        <f t="shared" si="55"/>
        <v>0.3</v>
      </c>
      <c r="AC154" s="62">
        <f t="shared" si="56"/>
        <v>0</v>
      </c>
      <c r="AD154" s="57">
        <f t="shared" si="57"/>
        <v>0.77646032566554668</v>
      </c>
      <c r="AE154" s="58">
        <f t="shared" si="58"/>
        <v>0</v>
      </c>
    </row>
    <row r="155" spans="2:31" x14ac:dyDescent="0.35">
      <c r="B155" s="128">
        <v>44161</v>
      </c>
      <c r="C155" s="106">
        <v>2019</v>
      </c>
      <c r="D155" s="70" t="s">
        <v>14</v>
      </c>
      <c r="E155" s="70" t="s">
        <v>16</v>
      </c>
      <c r="F155" s="78" t="s">
        <v>992</v>
      </c>
      <c r="G155" s="126">
        <v>1</v>
      </c>
      <c r="H155" s="70" t="s">
        <v>952</v>
      </c>
      <c r="I155" s="70" t="s">
        <v>12</v>
      </c>
      <c r="J155" s="70"/>
      <c r="K155" s="39" t="s">
        <v>2130</v>
      </c>
      <c r="L155" s="70">
        <v>385</v>
      </c>
      <c r="M155" s="39">
        <v>11</v>
      </c>
      <c r="N155" s="70">
        <v>99.15</v>
      </c>
      <c r="O155" s="70">
        <v>94.56</v>
      </c>
      <c r="P155" s="33">
        <f t="shared" si="46"/>
        <v>94.792966534316506</v>
      </c>
      <c r="Q155" s="262">
        <f t="shared" si="47"/>
        <v>4.6293494704992462</v>
      </c>
      <c r="R155" s="4">
        <v>0.12</v>
      </c>
      <c r="S155" s="4">
        <v>0.01</v>
      </c>
      <c r="T155" s="59">
        <f t="shared" si="48"/>
        <v>3.2307084729535661E-2</v>
      </c>
      <c r="U155" s="59">
        <f t="shared" si="49"/>
        <v>1.4538188128291047</v>
      </c>
      <c r="V155" s="59">
        <f t="shared" si="50"/>
        <v>2.6922570607946384E-3</v>
      </c>
      <c r="W155" s="59">
        <f t="shared" si="51"/>
        <v>0.12115156773575873</v>
      </c>
      <c r="X155" s="59">
        <f t="shared" si="52"/>
        <v>1.5749703805648634</v>
      </c>
      <c r="Y155" s="60">
        <v>30</v>
      </c>
      <c r="Z155" s="58">
        <f t="shared" si="53"/>
        <v>5.2070334656834945</v>
      </c>
      <c r="AA155" s="61">
        <f t="shared" si="54"/>
        <v>0.42746529439923409</v>
      </c>
      <c r="AB155" s="63">
        <f t="shared" si="55"/>
        <v>0.12</v>
      </c>
      <c r="AC155" s="62">
        <f t="shared" si="56"/>
        <v>0.01</v>
      </c>
      <c r="AD155" s="57">
        <f t="shared" si="57"/>
        <v>0.32307084729535662</v>
      </c>
      <c r="AE155" s="58">
        <f t="shared" si="58"/>
        <v>2.6922570607946384E-2</v>
      </c>
    </row>
    <row r="156" spans="2:31" x14ac:dyDescent="0.35">
      <c r="B156" s="128">
        <v>44161</v>
      </c>
      <c r="C156" s="106">
        <v>2019</v>
      </c>
      <c r="D156" s="70" t="s">
        <v>14</v>
      </c>
      <c r="E156" s="70" t="s">
        <v>16</v>
      </c>
      <c r="F156" s="78" t="s">
        <v>992</v>
      </c>
      <c r="G156" s="126">
        <v>1</v>
      </c>
      <c r="H156" s="70" t="s">
        <v>952</v>
      </c>
      <c r="I156" s="70" t="s">
        <v>11</v>
      </c>
      <c r="J156" s="70"/>
      <c r="K156" s="39" t="s">
        <v>2131</v>
      </c>
      <c r="L156" s="70">
        <v>306</v>
      </c>
      <c r="M156" s="70">
        <v>11.17</v>
      </c>
      <c r="N156" s="70">
        <v>135.30000000000001</v>
      </c>
      <c r="O156" s="70">
        <v>127.81</v>
      </c>
      <c r="P156" s="33">
        <f t="shared" si="46"/>
        <v>93.966003383549491</v>
      </c>
      <c r="Q156" s="262">
        <f t="shared" si="47"/>
        <v>5.5358462675535911</v>
      </c>
      <c r="R156" s="4">
        <v>0.68</v>
      </c>
      <c r="S156" s="4">
        <v>0.11</v>
      </c>
      <c r="T156" s="59">
        <f t="shared" si="48"/>
        <v>0.18528309327846368</v>
      </c>
      <c r="U156" s="59">
        <f t="shared" si="49"/>
        <v>8.3377391975308655</v>
      </c>
      <c r="V156" s="59">
        <f t="shared" si="50"/>
        <v>2.9972265089163237E-2</v>
      </c>
      <c r="W156" s="59">
        <f t="shared" si="51"/>
        <v>1.3487519290123458</v>
      </c>
      <c r="X156" s="59">
        <f t="shared" si="52"/>
        <v>9.6864911265432116</v>
      </c>
      <c r="Y156" s="60">
        <v>30</v>
      </c>
      <c r="Z156" s="58">
        <f t="shared" si="53"/>
        <v>6.0339966164505086</v>
      </c>
      <c r="AA156" s="61">
        <f t="shared" si="54"/>
        <v>0.43210733882030183</v>
      </c>
      <c r="AB156" s="63">
        <f t="shared" si="55"/>
        <v>0.68</v>
      </c>
      <c r="AC156" s="62">
        <f t="shared" si="56"/>
        <v>0.11</v>
      </c>
      <c r="AD156" s="57">
        <f t="shared" si="57"/>
        <v>1.8528309327846368</v>
      </c>
      <c r="AE156" s="58">
        <f t="shared" si="58"/>
        <v>0.29972265089163236</v>
      </c>
    </row>
    <row r="157" spans="2:31" x14ac:dyDescent="0.35">
      <c r="B157" s="105">
        <v>44161</v>
      </c>
      <c r="C157" s="106">
        <v>2019</v>
      </c>
      <c r="D157" s="94" t="s">
        <v>14</v>
      </c>
      <c r="E157" s="94" t="s">
        <v>16</v>
      </c>
      <c r="F157" s="78" t="s">
        <v>992</v>
      </c>
      <c r="G157" s="69">
        <v>1</v>
      </c>
      <c r="H157" s="94" t="s">
        <v>952</v>
      </c>
      <c r="I157" s="94" t="s">
        <v>10</v>
      </c>
      <c r="J157" s="94"/>
      <c r="K157" s="39" t="s">
        <v>2132</v>
      </c>
      <c r="L157" s="94">
        <v>100</v>
      </c>
      <c r="M157" s="94"/>
      <c r="N157" s="94">
        <v>88.35</v>
      </c>
      <c r="O157" s="94">
        <v>81.06</v>
      </c>
      <c r="P157" s="33">
        <f t="shared" si="46"/>
        <v>91.748726655348051</v>
      </c>
      <c r="Q157" s="262">
        <f t="shared" si="47"/>
        <v>8.2512733446519437</v>
      </c>
      <c r="R157" s="4">
        <v>1.1499999999999999</v>
      </c>
      <c r="S157" s="4">
        <v>0.1</v>
      </c>
      <c r="T157" s="59">
        <f t="shared" si="48"/>
        <v>0.32369818652849741</v>
      </c>
      <c r="U157" s="59">
        <f t="shared" si="49"/>
        <v>14.566418393782383</v>
      </c>
      <c r="V157" s="59">
        <f t="shared" si="50"/>
        <v>2.8147668393782386E-2</v>
      </c>
      <c r="W157" s="59">
        <f t="shared" si="51"/>
        <v>1.2666450777202074</v>
      </c>
      <c r="X157" s="59">
        <f t="shared" si="52"/>
        <v>15.833063471502591</v>
      </c>
      <c r="Y157" s="60">
        <v>30</v>
      </c>
      <c r="Z157" s="58">
        <f t="shared" si="53"/>
        <v>8.2512733446519491</v>
      </c>
      <c r="AA157" s="61">
        <f t="shared" si="54"/>
        <v>0.44496669133974831</v>
      </c>
      <c r="AB157" s="63">
        <f t="shared" si="55"/>
        <v>1.1499999999999999</v>
      </c>
      <c r="AC157" s="62">
        <f t="shared" si="56"/>
        <v>0.1</v>
      </c>
      <c r="AD157" s="57">
        <f t="shared" si="57"/>
        <v>3.236981865284974</v>
      </c>
      <c r="AE157" s="58">
        <f t="shared" si="58"/>
        <v>0.28147668393782388</v>
      </c>
    </row>
    <row r="158" spans="2:31" x14ac:dyDescent="0.35">
      <c r="B158" s="128">
        <v>44161</v>
      </c>
      <c r="C158" s="106">
        <v>2019</v>
      </c>
      <c r="D158" s="70" t="s">
        <v>14</v>
      </c>
      <c r="E158" s="70" t="s">
        <v>16</v>
      </c>
      <c r="F158" s="78" t="s">
        <v>992</v>
      </c>
      <c r="G158" s="126">
        <v>1</v>
      </c>
      <c r="H158" s="70" t="s">
        <v>990</v>
      </c>
      <c r="I158" s="70" t="s">
        <v>8</v>
      </c>
      <c r="J158" s="70"/>
      <c r="K158" s="39" t="s">
        <v>2133</v>
      </c>
      <c r="L158" s="70">
        <v>330</v>
      </c>
      <c r="M158" s="70">
        <v>10.92</v>
      </c>
      <c r="N158" s="70">
        <v>85.08</v>
      </c>
      <c r="O158" s="70">
        <v>82.2</v>
      </c>
      <c r="P158" s="33">
        <f t="shared" si="46"/>
        <v>96.116504854368941</v>
      </c>
      <c r="Q158" s="262">
        <f t="shared" si="47"/>
        <v>3.3850493653032387</v>
      </c>
      <c r="R158" s="4">
        <v>0.15</v>
      </c>
      <c r="S158" s="4">
        <v>0</v>
      </c>
      <c r="T158" s="59">
        <f t="shared" si="48"/>
        <v>3.9621212121212113E-2</v>
      </c>
      <c r="U158" s="59">
        <f t="shared" si="49"/>
        <v>1.782954545454545</v>
      </c>
      <c r="V158" s="59">
        <f t="shared" si="50"/>
        <v>0</v>
      </c>
      <c r="W158" s="59">
        <f t="shared" si="51"/>
        <v>0</v>
      </c>
      <c r="X158" s="59">
        <f t="shared" si="52"/>
        <v>1.782954545454545</v>
      </c>
      <c r="Y158" s="60">
        <v>30</v>
      </c>
      <c r="Z158" s="58">
        <f t="shared" si="53"/>
        <v>3.8834951456310591</v>
      </c>
      <c r="AA158" s="61">
        <f t="shared" si="54"/>
        <v>0.42020202020202008</v>
      </c>
      <c r="AB158" s="63">
        <f t="shared" si="55"/>
        <v>0.15</v>
      </c>
      <c r="AC158" s="62">
        <f t="shared" si="56"/>
        <v>0</v>
      </c>
      <c r="AD158" s="57">
        <f t="shared" si="57"/>
        <v>0.39621212121212113</v>
      </c>
      <c r="AE158" s="58">
        <f t="shared" si="58"/>
        <v>0</v>
      </c>
    </row>
    <row r="159" spans="2:31" x14ac:dyDescent="0.35">
      <c r="B159" s="128">
        <v>44161</v>
      </c>
      <c r="C159" s="106">
        <v>2019</v>
      </c>
      <c r="D159" s="70" t="s">
        <v>14</v>
      </c>
      <c r="E159" s="70" t="s">
        <v>16</v>
      </c>
      <c r="F159" s="78" t="s">
        <v>992</v>
      </c>
      <c r="G159" s="126">
        <v>1</v>
      </c>
      <c r="H159" s="70" t="s">
        <v>990</v>
      </c>
      <c r="I159" s="70" t="s">
        <v>12</v>
      </c>
      <c r="J159" s="70"/>
      <c r="K159" s="39" t="s">
        <v>2134</v>
      </c>
      <c r="L159" s="70">
        <v>344</v>
      </c>
      <c r="M159" s="70">
        <v>11.26</v>
      </c>
      <c r="N159" s="70">
        <v>102.55</v>
      </c>
      <c r="O159" s="70">
        <v>98.35</v>
      </c>
      <c r="P159" s="33">
        <f t="shared" si="46"/>
        <v>95.399277029247443</v>
      </c>
      <c r="Q159" s="262">
        <f t="shared" si="47"/>
        <v>4.0955631399317429</v>
      </c>
      <c r="R159" s="4">
        <v>0.05</v>
      </c>
      <c r="S159" s="4">
        <v>0</v>
      </c>
      <c r="T159" s="59">
        <f t="shared" si="48"/>
        <v>1.3343954529796762E-2</v>
      </c>
      <c r="U159" s="59">
        <f t="shared" si="49"/>
        <v>0.60047795384085434</v>
      </c>
      <c r="V159" s="59">
        <f t="shared" si="50"/>
        <v>0</v>
      </c>
      <c r="W159" s="59">
        <f t="shared" si="51"/>
        <v>0</v>
      </c>
      <c r="X159" s="59">
        <f t="shared" si="52"/>
        <v>0.60047795384085434</v>
      </c>
      <c r="Y159" s="60">
        <v>30</v>
      </c>
      <c r="Z159" s="58">
        <f t="shared" si="53"/>
        <v>4.6007229707525568</v>
      </c>
      <c r="AA159" s="61">
        <f t="shared" si="54"/>
        <v>0.4241129865656218</v>
      </c>
      <c r="AB159" s="63">
        <f t="shared" si="55"/>
        <v>0.05</v>
      </c>
      <c r="AC159" s="62">
        <f t="shared" si="56"/>
        <v>0</v>
      </c>
      <c r="AD159" s="57">
        <f t="shared" si="57"/>
        <v>0.13343954529796762</v>
      </c>
      <c r="AE159" s="58">
        <f t="shared" si="58"/>
        <v>0</v>
      </c>
    </row>
    <row r="160" spans="2:31" x14ac:dyDescent="0.35">
      <c r="B160" s="128">
        <v>44161</v>
      </c>
      <c r="C160" s="106">
        <v>2019</v>
      </c>
      <c r="D160" s="70" t="s">
        <v>14</v>
      </c>
      <c r="E160" s="70" t="s">
        <v>16</v>
      </c>
      <c r="F160" s="78" t="s">
        <v>992</v>
      </c>
      <c r="G160" s="126">
        <v>1</v>
      </c>
      <c r="H160" s="70" t="s">
        <v>990</v>
      </c>
      <c r="I160" s="70" t="s">
        <v>11</v>
      </c>
      <c r="J160" s="70"/>
      <c r="K160" s="39" t="s">
        <v>2135</v>
      </c>
      <c r="L160" s="70">
        <v>314</v>
      </c>
      <c r="M160" s="70">
        <v>11.33</v>
      </c>
      <c r="N160" s="70">
        <v>132.43</v>
      </c>
      <c r="O160" s="70">
        <v>124.57</v>
      </c>
      <c r="P160" s="33">
        <f t="shared" si="46"/>
        <v>93.509496284062749</v>
      </c>
      <c r="Q160" s="262">
        <f t="shared" si="47"/>
        <v>5.9352110548969366</v>
      </c>
      <c r="R160" s="4">
        <v>0.41</v>
      </c>
      <c r="S160" s="4">
        <v>0</v>
      </c>
      <c r="T160" s="59">
        <f t="shared" si="48"/>
        <v>0.11246034969975278</v>
      </c>
      <c r="U160" s="59">
        <f t="shared" si="49"/>
        <v>5.0607157364888753</v>
      </c>
      <c r="V160" s="59">
        <f t="shared" si="50"/>
        <v>0</v>
      </c>
      <c r="W160" s="59">
        <f t="shared" si="51"/>
        <v>0</v>
      </c>
      <c r="X160" s="59">
        <f t="shared" si="52"/>
        <v>5.0607157364888753</v>
      </c>
      <c r="Y160" s="60">
        <v>30</v>
      </c>
      <c r="Z160" s="58">
        <f t="shared" si="53"/>
        <v>6.4905037159372512</v>
      </c>
      <c r="AA160" s="61">
        <f t="shared" si="54"/>
        <v>0.43470505121865077</v>
      </c>
      <c r="AB160" s="63">
        <f t="shared" si="55"/>
        <v>0.41</v>
      </c>
      <c r="AC160" s="62">
        <f t="shared" si="56"/>
        <v>0</v>
      </c>
      <c r="AD160" s="57">
        <f t="shared" si="57"/>
        <v>1.1246034969975278</v>
      </c>
      <c r="AE160" s="58">
        <f t="shared" si="58"/>
        <v>0</v>
      </c>
    </row>
    <row r="161" spans="2:31" x14ac:dyDescent="0.35">
      <c r="B161" s="105">
        <v>44161</v>
      </c>
      <c r="C161" s="106">
        <v>2019</v>
      </c>
      <c r="D161" s="94" t="s">
        <v>14</v>
      </c>
      <c r="E161" s="94" t="s">
        <v>16</v>
      </c>
      <c r="F161" s="78" t="s">
        <v>992</v>
      </c>
      <c r="G161" s="69">
        <v>1</v>
      </c>
      <c r="H161" s="94" t="s">
        <v>990</v>
      </c>
      <c r="I161" s="94" t="s">
        <v>10</v>
      </c>
      <c r="J161" s="94"/>
      <c r="K161" s="39" t="s">
        <v>2136</v>
      </c>
      <c r="L161" s="94">
        <v>99</v>
      </c>
      <c r="M161" s="94"/>
      <c r="N161" s="94">
        <v>89.24</v>
      </c>
      <c r="O161" s="94">
        <v>81.36</v>
      </c>
      <c r="P161" s="33">
        <f t="shared" si="46"/>
        <v>91.169878978036763</v>
      </c>
      <c r="Q161" s="262">
        <f t="shared" si="47"/>
        <v>8.8301210219632402</v>
      </c>
      <c r="R161" s="4">
        <v>1.22</v>
      </c>
      <c r="S161" s="4">
        <v>0.12</v>
      </c>
      <c r="T161" s="59">
        <f t="shared" si="48"/>
        <v>0.34635644051130771</v>
      </c>
      <c r="U161" s="59">
        <f t="shared" si="49"/>
        <v>15.586039823008846</v>
      </c>
      <c r="V161" s="59">
        <f t="shared" si="50"/>
        <v>3.4067846607669615E-2</v>
      </c>
      <c r="W161" s="59">
        <f t="shared" si="51"/>
        <v>1.5330530973451326</v>
      </c>
      <c r="X161" s="59">
        <f t="shared" si="52"/>
        <v>17.119092920353978</v>
      </c>
      <c r="Y161" s="60">
        <v>30</v>
      </c>
      <c r="Z161" s="58">
        <f t="shared" si="53"/>
        <v>8.8301210219632367</v>
      </c>
      <c r="AA161" s="61">
        <f t="shared" si="54"/>
        <v>0.44842674532940019</v>
      </c>
      <c r="AB161" s="63">
        <f t="shared" si="55"/>
        <v>1.22</v>
      </c>
      <c r="AC161" s="62">
        <f t="shared" si="56"/>
        <v>0.12</v>
      </c>
      <c r="AD161" s="57">
        <f t="shared" si="57"/>
        <v>3.4635644051130772</v>
      </c>
      <c r="AE161" s="58">
        <f t="shared" si="58"/>
        <v>0.34067846607669616</v>
      </c>
    </row>
    <row r="162" spans="2:31" x14ac:dyDescent="0.35">
      <c r="B162" s="128">
        <v>44161</v>
      </c>
      <c r="C162" s="106">
        <v>2019</v>
      </c>
      <c r="D162" s="70" t="s">
        <v>14</v>
      </c>
      <c r="E162" s="70" t="s">
        <v>16</v>
      </c>
      <c r="F162" s="78" t="s">
        <v>994</v>
      </c>
      <c r="G162" s="126">
        <v>3</v>
      </c>
      <c r="H162" s="70" t="s">
        <v>952</v>
      </c>
      <c r="I162" s="70" t="s">
        <v>8</v>
      </c>
      <c r="J162" s="70"/>
      <c r="K162" s="39" t="s">
        <v>2137</v>
      </c>
      <c r="L162" s="70">
        <v>346</v>
      </c>
      <c r="M162" s="70">
        <v>11.18</v>
      </c>
      <c r="N162" s="70">
        <v>78.09</v>
      </c>
      <c r="O162" s="70">
        <v>76.819999999999993</v>
      </c>
      <c r="P162" s="33">
        <f t="shared" ref="P162:P177" si="59">100/(N162-M162)*(O162-M162)</f>
        <v>98.101927962935278</v>
      </c>
      <c r="Q162" s="262">
        <f t="shared" si="47"/>
        <v>1.6263285952106674</v>
      </c>
      <c r="R162" s="4">
        <v>0.02</v>
      </c>
      <c r="S162" s="4">
        <v>0</v>
      </c>
      <c r="T162" s="59">
        <f t="shared" si="48"/>
        <v>5.1354357099329681E-3</v>
      </c>
      <c r="U162" s="59">
        <f t="shared" si="49"/>
        <v>0.23109460694698356</v>
      </c>
      <c r="V162" s="59">
        <f t="shared" si="50"/>
        <v>0</v>
      </c>
      <c r="W162" s="59">
        <f t="shared" si="51"/>
        <v>0</v>
      </c>
      <c r="X162" s="59">
        <f t="shared" si="52"/>
        <v>0.23109460694698356</v>
      </c>
      <c r="Y162" s="60">
        <v>30</v>
      </c>
      <c r="Z162" s="58">
        <f t="shared" si="53"/>
        <v>1.8980720370647219</v>
      </c>
      <c r="AA162" s="61">
        <f t="shared" si="54"/>
        <v>0.4096739792809263</v>
      </c>
      <c r="AB162" s="63">
        <f t="shared" si="55"/>
        <v>0.02</v>
      </c>
      <c r="AC162" s="62">
        <f t="shared" si="56"/>
        <v>0</v>
      </c>
      <c r="AD162" s="57">
        <f t="shared" si="57"/>
        <v>5.135435709932968E-2</v>
      </c>
      <c r="AE162" s="58">
        <f t="shared" si="58"/>
        <v>0</v>
      </c>
    </row>
    <row r="163" spans="2:31" x14ac:dyDescent="0.35">
      <c r="B163" s="128">
        <v>44161</v>
      </c>
      <c r="C163" s="106">
        <v>2019</v>
      </c>
      <c r="D163" s="70" t="s">
        <v>14</v>
      </c>
      <c r="E163" s="70" t="s">
        <v>16</v>
      </c>
      <c r="F163" s="78" t="s">
        <v>994</v>
      </c>
      <c r="G163" s="126">
        <v>3</v>
      </c>
      <c r="H163" s="70" t="s">
        <v>952</v>
      </c>
      <c r="I163" s="70" t="s">
        <v>12</v>
      </c>
      <c r="J163" s="70"/>
      <c r="K163" s="39" t="s">
        <v>2138</v>
      </c>
      <c r="L163" s="70">
        <v>311</v>
      </c>
      <c r="M163" s="70">
        <v>11.03</v>
      </c>
      <c r="N163" s="70">
        <v>149.11000000000001</v>
      </c>
      <c r="O163" s="70">
        <v>142.74</v>
      </c>
      <c r="P163" s="33">
        <f t="shared" si="59"/>
        <v>95.38673232908458</v>
      </c>
      <c r="Q163" s="262">
        <f t="shared" si="47"/>
        <v>4.2720139494333074</v>
      </c>
      <c r="R163" s="4">
        <v>0.01</v>
      </c>
      <c r="S163" s="4">
        <v>0.01</v>
      </c>
      <c r="T163" s="59">
        <f t="shared" si="48"/>
        <v>2.669273403689925E-3</v>
      </c>
      <c r="U163" s="59">
        <f t="shared" si="49"/>
        <v>0.12011730316604663</v>
      </c>
      <c r="V163" s="59">
        <f t="shared" si="50"/>
        <v>2.669273403689925E-3</v>
      </c>
      <c r="W163" s="59">
        <f t="shared" si="51"/>
        <v>0.12011730316604663</v>
      </c>
      <c r="X163" s="59">
        <f t="shared" si="52"/>
        <v>0.24023460633209326</v>
      </c>
      <c r="Y163" s="60">
        <v>30</v>
      </c>
      <c r="Z163" s="58">
        <f t="shared" si="53"/>
        <v>4.6132676709154197</v>
      </c>
      <c r="AA163" s="61">
        <f t="shared" si="54"/>
        <v>0.42418191481284651</v>
      </c>
      <c r="AB163" s="63">
        <f t="shared" si="55"/>
        <v>0.01</v>
      </c>
      <c r="AC163" s="62">
        <f t="shared" si="56"/>
        <v>0.01</v>
      </c>
      <c r="AD163" s="57">
        <f t="shared" si="57"/>
        <v>2.669273403689925E-2</v>
      </c>
      <c r="AE163" s="58">
        <f t="shared" si="58"/>
        <v>2.669273403689925E-2</v>
      </c>
    </row>
    <row r="164" spans="2:31" x14ac:dyDescent="0.35">
      <c r="B164" s="128">
        <v>44161</v>
      </c>
      <c r="C164" s="106">
        <v>2019</v>
      </c>
      <c r="D164" s="70" t="s">
        <v>14</v>
      </c>
      <c r="E164" s="70" t="s">
        <v>16</v>
      </c>
      <c r="F164" s="78" t="s">
        <v>994</v>
      </c>
      <c r="G164" s="126">
        <v>3</v>
      </c>
      <c r="H164" s="70" t="s">
        <v>952</v>
      </c>
      <c r="I164" s="70" t="s">
        <v>11</v>
      </c>
      <c r="J164" s="70"/>
      <c r="K164" s="39" t="s">
        <v>2139</v>
      </c>
      <c r="L164" s="70">
        <v>303</v>
      </c>
      <c r="M164" s="70">
        <v>11.28</v>
      </c>
      <c r="N164" s="70">
        <v>134.91999999999999</v>
      </c>
      <c r="O164" s="70">
        <v>125.17</v>
      </c>
      <c r="P164" s="33">
        <f t="shared" si="59"/>
        <v>92.114202523455205</v>
      </c>
      <c r="Q164" s="262">
        <f t="shared" si="47"/>
        <v>7.226504595315733</v>
      </c>
      <c r="R164" s="4">
        <v>0.49</v>
      </c>
      <c r="S164" s="4">
        <v>7.0000000000000007E-2</v>
      </c>
      <c r="T164" s="59">
        <f t="shared" si="48"/>
        <v>0.13718192993239087</v>
      </c>
      <c r="U164" s="59">
        <f t="shared" si="49"/>
        <v>6.1731868469575888</v>
      </c>
      <c r="V164" s="59">
        <f t="shared" si="50"/>
        <v>1.9597418561770125E-2</v>
      </c>
      <c r="W164" s="59">
        <f t="shared" si="51"/>
        <v>0.88188383527965564</v>
      </c>
      <c r="X164" s="59">
        <f t="shared" si="52"/>
        <v>7.0550706822372442</v>
      </c>
      <c r="Y164" s="60">
        <v>30</v>
      </c>
      <c r="Z164" s="58">
        <f t="shared" si="53"/>
        <v>7.8857974765447949</v>
      </c>
      <c r="AA164" s="61">
        <f t="shared" si="54"/>
        <v>0.44280446044428834</v>
      </c>
      <c r="AB164" s="63">
        <f t="shared" si="55"/>
        <v>0.49</v>
      </c>
      <c r="AC164" s="62">
        <f t="shared" si="56"/>
        <v>7.0000000000000007E-2</v>
      </c>
      <c r="AD164" s="57">
        <f t="shared" si="57"/>
        <v>1.3718192993239087</v>
      </c>
      <c r="AE164" s="58">
        <f t="shared" si="58"/>
        <v>0.19597418561770125</v>
      </c>
    </row>
    <row r="165" spans="2:31" x14ac:dyDescent="0.35">
      <c r="B165" s="105">
        <v>44161</v>
      </c>
      <c r="C165" s="106">
        <v>2019</v>
      </c>
      <c r="D165" s="94" t="s">
        <v>14</v>
      </c>
      <c r="E165" s="94" t="s">
        <v>16</v>
      </c>
      <c r="F165" s="78" t="s">
        <v>994</v>
      </c>
      <c r="G165" s="69">
        <v>3</v>
      </c>
      <c r="H165" s="94" t="s">
        <v>952</v>
      </c>
      <c r="I165" s="94" t="s">
        <v>10</v>
      </c>
      <c r="J165" s="94"/>
      <c r="K165" s="39" t="s">
        <v>2140</v>
      </c>
      <c r="L165" s="94">
        <v>43</v>
      </c>
      <c r="M165" s="94"/>
      <c r="N165" s="94">
        <v>71.040000000000006</v>
      </c>
      <c r="O165" s="94">
        <v>65.459999999999994</v>
      </c>
      <c r="P165" s="33">
        <f t="shared" si="59"/>
        <v>92.14527027027026</v>
      </c>
      <c r="Q165" s="262">
        <f t="shared" si="47"/>
        <v>7.8547297297297467</v>
      </c>
      <c r="R165" s="4">
        <v>0.84</v>
      </c>
      <c r="S165" s="96">
        <v>0.08</v>
      </c>
      <c r="T165" s="59">
        <f t="shared" si="48"/>
        <v>0.23506141154903759</v>
      </c>
      <c r="U165" s="59">
        <f t="shared" si="49"/>
        <v>10.577763519706691</v>
      </c>
      <c r="V165" s="59">
        <f t="shared" si="50"/>
        <v>2.2386801099908347E-2</v>
      </c>
      <c r="W165" s="59">
        <f t="shared" si="51"/>
        <v>1.0074060494958756</v>
      </c>
      <c r="X165" s="59">
        <f t="shared" si="52"/>
        <v>11.585169569202566</v>
      </c>
      <c r="Y165" s="60">
        <v>30</v>
      </c>
      <c r="Z165" s="58">
        <f t="shared" si="53"/>
        <v>7.8547297297297405</v>
      </c>
      <c r="AA165" s="61">
        <f t="shared" si="54"/>
        <v>0.44262144821264904</v>
      </c>
      <c r="AB165" s="63">
        <f t="shared" si="55"/>
        <v>0.84</v>
      </c>
      <c r="AC165" s="62">
        <f t="shared" si="56"/>
        <v>0.08</v>
      </c>
      <c r="AD165" s="57">
        <f t="shared" si="57"/>
        <v>2.3506141154903757</v>
      </c>
      <c r="AE165" s="58">
        <f t="shared" si="58"/>
        <v>0.22386801099908346</v>
      </c>
    </row>
    <row r="166" spans="2:31" x14ac:dyDescent="0.35">
      <c r="B166" s="128">
        <v>44161</v>
      </c>
      <c r="C166" s="106">
        <v>2019</v>
      </c>
      <c r="D166" s="70" t="s">
        <v>14</v>
      </c>
      <c r="E166" s="70" t="s">
        <v>16</v>
      </c>
      <c r="F166" s="78" t="s">
        <v>994</v>
      </c>
      <c r="G166" s="126">
        <v>3</v>
      </c>
      <c r="H166" s="70" t="s">
        <v>990</v>
      </c>
      <c r="I166" s="70" t="s">
        <v>8</v>
      </c>
      <c r="J166" s="70"/>
      <c r="K166" s="39" t="s">
        <v>2141</v>
      </c>
      <c r="L166" s="70"/>
      <c r="M166" s="70"/>
      <c r="N166" s="70"/>
      <c r="O166" s="70"/>
      <c r="P166" s="33"/>
      <c r="Q166" s="262" t="e">
        <f t="shared" si="47"/>
        <v>#DIV/0!</v>
      </c>
      <c r="R166" s="4">
        <v>0.08</v>
      </c>
      <c r="S166" s="4">
        <v>0</v>
      </c>
      <c r="T166" s="59" t="e">
        <f t="shared" si="48"/>
        <v>#DIV/0!</v>
      </c>
      <c r="U166" s="59" t="e">
        <f t="shared" si="49"/>
        <v>#DIV/0!</v>
      </c>
      <c r="V166" s="59" t="e">
        <f t="shared" si="50"/>
        <v>#DIV/0!</v>
      </c>
      <c r="W166" s="59" t="e">
        <f t="shared" si="51"/>
        <v>#DIV/0!</v>
      </c>
      <c r="X166" s="59" t="e">
        <f t="shared" si="52"/>
        <v>#DIV/0!</v>
      </c>
      <c r="Y166" s="60">
        <v>30</v>
      </c>
      <c r="Z166" s="58">
        <f t="shared" si="53"/>
        <v>100</v>
      </c>
      <c r="AA166" s="61" t="e">
        <f t="shared" si="54"/>
        <v>#DIV/0!</v>
      </c>
      <c r="AB166" s="63">
        <f t="shared" si="55"/>
        <v>0.08</v>
      </c>
      <c r="AC166" s="62">
        <f t="shared" si="56"/>
        <v>0</v>
      </c>
      <c r="AD166" s="57" t="e">
        <f t="shared" si="57"/>
        <v>#DIV/0!</v>
      </c>
      <c r="AE166" s="58" t="e">
        <f t="shared" si="58"/>
        <v>#DIV/0!</v>
      </c>
    </row>
    <row r="167" spans="2:31" x14ac:dyDescent="0.35">
      <c r="B167" s="128">
        <v>44161</v>
      </c>
      <c r="C167" s="106">
        <v>2019</v>
      </c>
      <c r="D167" s="70" t="s">
        <v>14</v>
      </c>
      <c r="E167" s="70" t="s">
        <v>16</v>
      </c>
      <c r="F167" s="78" t="s">
        <v>994</v>
      </c>
      <c r="G167" s="126">
        <v>3</v>
      </c>
      <c r="H167" s="70" t="s">
        <v>990</v>
      </c>
      <c r="I167" s="70" t="s">
        <v>12</v>
      </c>
      <c r="J167" s="70"/>
      <c r="K167" s="39" t="s">
        <v>2142</v>
      </c>
      <c r="L167" s="70">
        <v>325</v>
      </c>
      <c r="M167" s="70">
        <v>10.86</v>
      </c>
      <c r="N167" s="70">
        <v>149.86000000000001</v>
      </c>
      <c r="O167" s="70">
        <v>143.13999999999999</v>
      </c>
      <c r="P167" s="33">
        <f t="shared" si="59"/>
        <v>95.165467625899254</v>
      </c>
      <c r="Q167" s="262">
        <f t="shared" si="47"/>
        <v>4.4841852395569379</v>
      </c>
      <c r="R167" s="4">
        <v>0.04</v>
      </c>
      <c r="S167" s="4">
        <v>0</v>
      </c>
      <c r="T167" s="59">
        <f t="shared" si="48"/>
        <v>1.0711218627154526E-2</v>
      </c>
      <c r="U167" s="59">
        <f t="shared" si="49"/>
        <v>0.48200483822195367</v>
      </c>
      <c r="V167" s="59">
        <f t="shared" si="50"/>
        <v>0</v>
      </c>
      <c r="W167" s="59">
        <f t="shared" si="51"/>
        <v>0</v>
      </c>
      <c r="X167" s="59">
        <f t="shared" si="52"/>
        <v>0.48200483822195367</v>
      </c>
      <c r="Y167" s="60">
        <v>30</v>
      </c>
      <c r="Z167" s="58">
        <f t="shared" si="53"/>
        <v>4.8345323741007462</v>
      </c>
      <c r="AA167" s="61">
        <f t="shared" si="54"/>
        <v>0.42540066525551873</v>
      </c>
      <c r="AB167" s="63">
        <f t="shared" si="55"/>
        <v>0.04</v>
      </c>
      <c r="AC167" s="62">
        <f t="shared" si="56"/>
        <v>0</v>
      </c>
      <c r="AD167" s="57">
        <f t="shared" si="57"/>
        <v>0.10711218627154526</v>
      </c>
      <c r="AE167" s="58">
        <f t="shared" si="58"/>
        <v>0</v>
      </c>
    </row>
    <row r="168" spans="2:31" x14ac:dyDescent="0.35">
      <c r="B168" s="128">
        <v>44161</v>
      </c>
      <c r="C168" s="106">
        <v>2019</v>
      </c>
      <c r="D168" s="70" t="s">
        <v>14</v>
      </c>
      <c r="E168" s="70" t="s">
        <v>16</v>
      </c>
      <c r="F168" s="78" t="s">
        <v>994</v>
      </c>
      <c r="G168" s="126">
        <v>3</v>
      </c>
      <c r="H168" s="70" t="s">
        <v>990</v>
      </c>
      <c r="I168" s="70" t="s">
        <v>11</v>
      </c>
      <c r="J168" s="70"/>
      <c r="K168" s="39" t="s">
        <v>2143</v>
      </c>
      <c r="L168" s="70">
        <v>318</v>
      </c>
      <c r="M168" s="70">
        <v>11.22</v>
      </c>
      <c r="N168" s="70">
        <v>131.69999999999999</v>
      </c>
      <c r="O168" s="70">
        <v>122.8</v>
      </c>
      <c r="P168" s="33">
        <f t="shared" si="59"/>
        <v>92.612881806108902</v>
      </c>
      <c r="Q168" s="262">
        <f t="shared" si="47"/>
        <v>6.7577828397873896</v>
      </c>
      <c r="R168" s="4">
        <v>0.28999999999999998</v>
      </c>
      <c r="S168" s="4">
        <v>0.03</v>
      </c>
      <c r="T168" s="59">
        <f t="shared" si="48"/>
        <v>8.0595984943538257E-2</v>
      </c>
      <c r="U168" s="59">
        <f t="shared" si="49"/>
        <v>3.6268193224592213</v>
      </c>
      <c r="V168" s="59">
        <f t="shared" si="50"/>
        <v>8.3375156838143023E-3</v>
      </c>
      <c r="W168" s="59">
        <f t="shared" si="51"/>
        <v>0.37518820577164358</v>
      </c>
      <c r="X168" s="59">
        <f t="shared" si="52"/>
        <v>4.0020075282308651</v>
      </c>
      <c r="Y168" s="60">
        <v>30</v>
      </c>
      <c r="Z168" s="58">
        <f t="shared" si="53"/>
        <v>7.3871181938910979</v>
      </c>
      <c r="AA168" s="61">
        <f t="shared" si="54"/>
        <v>0.43988169922925252</v>
      </c>
      <c r="AB168" s="63">
        <f t="shared" si="55"/>
        <v>0.28999999999999998</v>
      </c>
      <c r="AC168" s="62">
        <f t="shared" si="56"/>
        <v>0.03</v>
      </c>
      <c r="AD168" s="57">
        <f t="shared" si="57"/>
        <v>0.80595984943538257</v>
      </c>
      <c r="AE168" s="58">
        <f t="shared" si="58"/>
        <v>8.3375156838143019E-2</v>
      </c>
    </row>
    <row r="169" spans="2:31" x14ac:dyDescent="0.35">
      <c r="B169" s="105">
        <v>44161</v>
      </c>
      <c r="C169" s="106">
        <v>2019</v>
      </c>
      <c r="D169" s="94" t="s">
        <v>14</v>
      </c>
      <c r="E169" s="94" t="s">
        <v>16</v>
      </c>
      <c r="F169" s="78" t="s">
        <v>994</v>
      </c>
      <c r="G169" s="69">
        <v>3</v>
      </c>
      <c r="H169" s="94" t="s">
        <v>990</v>
      </c>
      <c r="I169" s="94" t="s">
        <v>10</v>
      </c>
      <c r="J169" s="94"/>
      <c r="K169" s="39" t="s">
        <v>2144</v>
      </c>
      <c r="L169" s="94">
        <v>119</v>
      </c>
      <c r="M169" s="94"/>
      <c r="N169" s="94">
        <v>73.81</v>
      </c>
      <c r="O169" s="94">
        <v>67.489999999999995</v>
      </c>
      <c r="P169" s="33">
        <f t="shared" si="59"/>
        <v>91.437474596938074</v>
      </c>
      <c r="Q169" s="262">
        <f t="shared" si="47"/>
        <v>8.562525403061926</v>
      </c>
      <c r="R169" s="4">
        <v>1.18</v>
      </c>
      <c r="S169" s="96">
        <v>0.32</v>
      </c>
      <c r="T169" s="59">
        <f t="shared" si="48"/>
        <v>0.33367476663209372</v>
      </c>
      <c r="U169" s="59">
        <f t="shared" si="49"/>
        <v>15.015364498444217</v>
      </c>
      <c r="V169" s="59">
        <f t="shared" si="50"/>
        <v>9.0488072307008463E-2</v>
      </c>
      <c r="W169" s="59">
        <f t="shared" si="51"/>
        <v>4.0719632538153805</v>
      </c>
      <c r="X169" s="59">
        <f t="shared" si="52"/>
        <v>19.087327752259597</v>
      </c>
      <c r="Y169" s="60">
        <v>30</v>
      </c>
      <c r="Z169" s="58">
        <f t="shared" si="53"/>
        <v>8.562525403061926</v>
      </c>
      <c r="AA169" s="61">
        <f t="shared" si="54"/>
        <v>0.44682175137057345</v>
      </c>
      <c r="AB169" s="63">
        <f t="shared" si="55"/>
        <v>1.18</v>
      </c>
      <c r="AC169" s="62">
        <f t="shared" si="56"/>
        <v>0.32</v>
      </c>
      <c r="AD169" s="57">
        <f t="shared" si="57"/>
        <v>3.336747666320937</v>
      </c>
      <c r="AE169" s="58">
        <f t="shared" si="58"/>
        <v>0.9048807230700846</v>
      </c>
    </row>
    <row r="170" spans="2:31" x14ac:dyDescent="0.35">
      <c r="B170" s="128">
        <v>44161</v>
      </c>
      <c r="C170" s="106">
        <v>2019</v>
      </c>
      <c r="D170" s="70" t="s">
        <v>14</v>
      </c>
      <c r="E170" s="70" t="s">
        <v>15</v>
      </c>
      <c r="F170" s="78" t="s">
        <v>998</v>
      </c>
      <c r="G170" s="126">
        <v>7</v>
      </c>
      <c r="H170" s="70" t="s">
        <v>952</v>
      </c>
      <c r="I170" s="70" t="s">
        <v>8</v>
      </c>
      <c r="J170" s="70"/>
      <c r="K170" s="39" t="s">
        <v>2145</v>
      </c>
      <c r="L170" s="70">
        <v>342</v>
      </c>
      <c r="M170" s="70">
        <v>11.29</v>
      </c>
      <c r="N170" s="70">
        <v>103.37</v>
      </c>
      <c r="O170" s="70">
        <v>100.25</v>
      </c>
      <c r="P170" s="33">
        <f t="shared" si="59"/>
        <v>96.611642050390955</v>
      </c>
      <c r="Q170" s="262">
        <f t="shared" si="47"/>
        <v>3.0182838347683121</v>
      </c>
      <c r="R170" s="4">
        <v>0.01</v>
      </c>
      <c r="S170" s="4">
        <v>0</v>
      </c>
      <c r="T170" s="59">
        <f t="shared" si="48"/>
        <v>2.6227517985611512E-3</v>
      </c>
      <c r="U170" s="59">
        <f t="shared" si="49"/>
        <v>0.1180238309352518</v>
      </c>
      <c r="V170" s="59">
        <f t="shared" si="50"/>
        <v>0</v>
      </c>
      <c r="W170" s="59">
        <f t="shared" si="51"/>
        <v>0</v>
      </c>
      <c r="X170" s="59">
        <f t="shared" si="52"/>
        <v>0.1180238309352518</v>
      </c>
      <c r="Y170" s="60">
        <v>30</v>
      </c>
      <c r="Z170" s="58">
        <f t="shared" si="53"/>
        <v>3.3883579496090448</v>
      </c>
      <c r="AA170" s="61">
        <f t="shared" si="54"/>
        <v>0.41753597122302161</v>
      </c>
      <c r="AB170" s="63">
        <f t="shared" si="55"/>
        <v>0.01</v>
      </c>
      <c r="AC170" s="62">
        <f t="shared" si="56"/>
        <v>0</v>
      </c>
      <c r="AD170" s="57">
        <f t="shared" si="57"/>
        <v>2.6227517985611511E-2</v>
      </c>
      <c r="AE170" s="58">
        <f t="shared" si="58"/>
        <v>0</v>
      </c>
    </row>
    <row r="171" spans="2:31" x14ac:dyDescent="0.35">
      <c r="B171" s="128">
        <v>44161</v>
      </c>
      <c r="C171" s="106">
        <v>2019</v>
      </c>
      <c r="D171" s="70" t="s">
        <v>14</v>
      </c>
      <c r="E171" s="70" t="s">
        <v>15</v>
      </c>
      <c r="F171" s="78" t="s">
        <v>998</v>
      </c>
      <c r="G171" s="126">
        <v>7</v>
      </c>
      <c r="H171" s="70" t="s">
        <v>952</v>
      </c>
      <c r="I171" s="70" t="s">
        <v>12</v>
      </c>
      <c r="J171" s="70"/>
      <c r="K171" s="39" t="s">
        <v>2146</v>
      </c>
      <c r="L171" s="70">
        <v>326</v>
      </c>
      <c r="M171" s="70">
        <v>11.26</v>
      </c>
      <c r="N171" s="70">
        <v>44.37</v>
      </c>
      <c r="O171" s="70">
        <v>42.99</v>
      </c>
      <c r="P171" s="33">
        <f t="shared" si="59"/>
        <v>95.832074901842347</v>
      </c>
      <c r="Q171" s="262">
        <f t="shared" si="47"/>
        <v>3.1102096010818019</v>
      </c>
      <c r="R171" s="4">
        <v>0.01</v>
      </c>
      <c r="S171" s="4">
        <v>0.59</v>
      </c>
      <c r="T171" s="59">
        <f t="shared" si="48"/>
        <v>2.6522218720453836E-3</v>
      </c>
      <c r="U171" s="59">
        <f t="shared" si="49"/>
        <v>0.11934998424204227</v>
      </c>
      <c r="V171" s="59">
        <f t="shared" si="50"/>
        <v>0.1564810904506776</v>
      </c>
      <c r="W171" s="59">
        <f t="shared" si="51"/>
        <v>7.0416490702804921</v>
      </c>
      <c r="X171" s="59">
        <f t="shared" si="52"/>
        <v>7.1609990545225344</v>
      </c>
      <c r="Y171" s="60">
        <v>30</v>
      </c>
      <c r="Z171" s="58">
        <f t="shared" si="53"/>
        <v>4.167925098157653</v>
      </c>
      <c r="AA171" s="61">
        <f t="shared" si="54"/>
        <v>0.42174598172076899</v>
      </c>
      <c r="AB171" s="63">
        <f t="shared" si="55"/>
        <v>0.01</v>
      </c>
      <c r="AC171" s="62">
        <f t="shared" si="56"/>
        <v>0.59</v>
      </c>
      <c r="AD171" s="57">
        <f t="shared" si="57"/>
        <v>2.6522218720453836E-2</v>
      </c>
      <c r="AE171" s="58">
        <f t="shared" si="58"/>
        <v>1.564810904506776</v>
      </c>
    </row>
    <row r="172" spans="2:31" x14ac:dyDescent="0.35">
      <c r="B172" s="128">
        <v>44161</v>
      </c>
      <c r="C172" s="106">
        <v>2019</v>
      </c>
      <c r="D172" s="70" t="s">
        <v>14</v>
      </c>
      <c r="E172" s="70" t="s">
        <v>15</v>
      </c>
      <c r="F172" s="78" t="s">
        <v>998</v>
      </c>
      <c r="G172" s="126">
        <v>7</v>
      </c>
      <c r="H172" s="70" t="s">
        <v>952</v>
      </c>
      <c r="I172" s="70" t="s">
        <v>11</v>
      </c>
      <c r="J172" s="70"/>
      <c r="K172" s="39" t="s">
        <v>2147</v>
      </c>
      <c r="L172" s="70">
        <v>337</v>
      </c>
      <c r="M172" s="70">
        <v>11.24</v>
      </c>
      <c r="N172" s="70">
        <v>92.51</v>
      </c>
      <c r="O172" s="70">
        <v>86.4</v>
      </c>
      <c r="P172" s="33">
        <f t="shared" si="59"/>
        <v>92.481850621385519</v>
      </c>
      <c r="Q172" s="262">
        <f t="shared" si="47"/>
        <v>6.6046913847151654</v>
      </c>
      <c r="R172" s="4">
        <v>0.34</v>
      </c>
      <c r="S172" s="4">
        <v>0.13</v>
      </c>
      <c r="T172" s="59">
        <f t="shared" si="48"/>
        <v>9.4673895689196361E-2</v>
      </c>
      <c r="U172" s="59">
        <f t="shared" si="49"/>
        <v>4.2603253060138364</v>
      </c>
      <c r="V172" s="59">
        <f t="shared" si="50"/>
        <v>3.6198842469398605E-2</v>
      </c>
      <c r="W172" s="59">
        <f t="shared" si="51"/>
        <v>1.6289479111229372</v>
      </c>
      <c r="X172" s="59">
        <f t="shared" si="52"/>
        <v>5.8892732171367737</v>
      </c>
      <c r="Y172" s="60">
        <v>30</v>
      </c>
      <c r="Z172" s="58">
        <f t="shared" si="53"/>
        <v>7.5181493786144813</v>
      </c>
      <c r="AA172" s="61">
        <f t="shared" si="54"/>
        <v>0.44064662054284182</v>
      </c>
      <c r="AB172" s="63">
        <f t="shared" si="55"/>
        <v>0.34</v>
      </c>
      <c r="AC172" s="62">
        <f t="shared" si="56"/>
        <v>0.13</v>
      </c>
      <c r="AD172" s="57">
        <f t="shared" si="57"/>
        <v>0.94673895689196363</v>
      </c>
      <c r="AE172" s="58">
        <f t="shared" si="58"/>
        <v>0.36198842469398607</v>
      </c>
    </row>
    <row r="173" spans="2:31" x14ac:dyDescent="0.35">
      <c r="B173" s="105">
        <v>44161</v>
      </c>
      <c r="C173" s="106">
        <v>2019</v>
      </c>
      <c r="D173" s="94" t="s">
        <v>14</v>
      </c>
      <c r="E173" s="94" t="s">
        <v>15</v>
      </c>
      <c r="F173" s="78" t="s">
        <v>998</v>
      </c>
      <c r="G173" s="69">
        <v>7</v>
      </c>
      <c r="H173" s="94" t="s">
        <v>952</v>
      </c>
      <c r="I173" s="94" t="s">
        <v>10</v>
      </c>
      <c r="J173" s="94"/>
      <c r="K173" s="39" t="s">
        <v>2148</v>
      </c>
      <c r="L173" s="94">
        <v>53</v>
      </c>
      <c r="M173" s="94"/>
      <c r="N173" s="94">
        <v>62.63</v>
      </c>
      <c r="O173" s="94">
        <v>57.2</v>
      </c>
      <c r="P173" s="33">
        <f t="shared" si="59"/>
        <v>91.330033530257069</v>
      </c>
      <c r="Q173" s="262">
        <f t="shared" si="47"/>
        <v>8.6699664697429331</v>
      </c>
      <c r="R173" s="4">
        <v>0.43</v>
      </c>
      <c r="S173" s="96">
        <v>0.14000000000000001</v>
      </c>
      <c r="T173" s="59">
        <f t="shared" si="48"/>
        <v>0.12178697552447552</v>
      </c>
      <c r="U173" s="59">
        <f t="shared" si="49"/>
        <v>5.4804138986013982</v>
      </c>
      <c r="V173" s="59">
        <f t="shared" si="50"/>
        <v>3.9651573426573432E-2</v>
      </c>
      <c r="W173" s="59">
        <f t="shared" si="51"/>
        <v>1.7843208041958045</v>
      </c>
      <c r="X173" s="59">
        <f t="shared" si="52"/>
        <v>7.2647347027972025</v>
      </c>
      <c r="Y173" s="60">
        <v>30</v>
      </c>
      <c r="Z173" s="58">
        <f t="shared" si="53"/>
        <v>8.6699664697429313</v>
      </c>
      <c r="AA173" s="61">
        <f t="shared" si="54"/>
        <v>0.44746503496503492</v>
      </c>
      <c r="AB173" s="63">
        <f t="shared" si="55"/>
        <v>0.43</v>
      </c>
      <c r="AC173" s="62">
        <f t="shared" si="56"/>
        <v>0.14000000000000001</v>
      </c>
      <c r="AD173" s="57">
        <f t="shared" si="57"/>
        <v>1.2178697552447553</v>
      </c>
      <c r="AE173" s="58">
        <f t="shared" si="58"/>
        <v>0.39651573426573433</v>
      </c>
    </row>
    <row r="174" spans="2:31" x14ac:dyDescent="0.35">
      <c r="B174" s="128">
        <v>44161</v>
      </c>
      <c r="C174" s="106">
        <v>2019</v>
      </c>
      <c r="D174" s="70" t="s">
        <v>14</v>
      </c>
      <c r="E174" s="70" t="s">
        <v>15</v>
      </c>
      <c r="F174" s="78" t="s">
        <v>998</v>
      </c>
      <c r="G174" s="126">
        <v>7</v>
      </c>
      <c r="H174" s="70" t="s">
        <v>990</v>
      </c>
      <c r="I174" s="70" t="s">
        <v>8</v>
      </c>
      <c r="J174" s="70"/>
      <c r="K174" s="39" t="s">
        <v>2149</v>
      </c>
      <c r="L174" s="70">
        <v>345</v>
      </c>
      <c r="M174" s="70">
        <v>11.31</v>
      </c>
      <c r="N174" s="70">
        <v>89.83</v>
      </c>
      <c r="O174" s="70">
        <v>87.61</v>
      </c>
      <c r="P174" s="33">
        <f t="shared" si="59"/>
        <v>97.172694854814068</v>
      </c>
      <c r="Q174" s="262">
        <f t="shared" si="47"/>
        <v>2.4713347434042068</v>
      </c>
      <c r="R174" s="4">
        <v>0.1</v>
      </c>
      <c r="S174" s="4">
        <v>0</v>
      </c>
      <c r="T174" s="59">
        <f t="shared" si="48"/>
        <v>2.6018348623853205E-2</v>
      </c>
      <c r="U174" s="59">
        <f t="shared" si="49"/>
        <v>1.1708256880733943</v>
      </c>
      <c r="V174" s="59">
        <f t="shared" si="50"/>
        <v>0</v>
      </c>
      <c r="W174" s="59">
        <f t="shared" si="51"/>
        <v>0</v>
      </c>
      <c r="X174" s="59">
        <f t="shared" si="52"/>
        <v>1.1708256880733943</v>
      </c>
      <c r="Y174" s="60">
        <v>30</v>
      </c>
      <c r="Z174" s="58">
        <f t="shared" si="53"/>
        <v>2.8273051451859317</v>
      </c>
      <c r="AA174" s="61">
        <f t="shared" si="54"/>
        <v>0.41454783748361723</v>
      </c>
      <c r="AB174" s="63">
        <f t="shared" si="55"/>
        <v>0.1</v>
      </c>
      <c r="AC174" s="62">
        <f t="shared" si="56"/>
        <v>0</v>
      </c>
      <c r="AD174" s="57">
        <f t="shared" si="57"/>
        <v>0.26018348623853205</v>
      </c>
      <c r="AE174" s="58">
        <f t="shared" si="58"/>
        <v>0</v>
      </c>
    </row>
    <row r="175" spans="2:31" x14ac:dyDescent="0.35">
      <c r="B175" s="128">
        <v>44161</v>
      </c>
      <c r="C175" s="106">
        <v>2019</v>
      </c>
      <c r="D175" s="70" t="s">
        <v>14</v>
      </c>
      <c r="E175" s="70" t="s">
        <v>15</v>
      </c>
      <c r="F175" s="78" t="s">
        <v>998</v>
      </c>
      <c r="G175" s="126">
        <v>7</v>
      </c>
      <c r="H175" s="70" t="s">
        <v>990</v>
      </c>
      <c r="I175" s="70" t="s">
        <v>12</v>
      </c>
      <c r="J175" s="70"/>
      <c r="K175" s="39" t="s">
        <v>2150</v>
      </c>
      <c r="L175" s="70">
        <v>302</v>
      </c>
      <c r="M175" s="70">
        <v>11.33</v>
      </c>
      <c r="N175" s="70">
        <v>145.37</v>
      </c>
      <c r="O175" s="70">
        <v>141.31</v>
      </c>
      <c r="P175" s="33">
        <f t="shared" si="59"/>
        <v>96.971053416890484</v>
      </c>
      <c r="Q175" s="262">
        <f t="shared" si="47"/>
        <v>2.7928733576391291</v>
      </c>
      <c r="R175" s="4">
        <v>0.02</v>
      </c>
      <c r="S175" s="4">
        <v>0.01</v>
      </c>
      <c r="T175" s="59">
        <f t="shared" si="48"/>
        <v>5.2186490229266039E-3</v>
      </c>
      <c r="U175" s="59">
        <f t="shared" si="49"/>
        <v>0.23483920603169717</v>
      </c>
      <c r="V175" s="59">
        <f t="shared" si="50"/>
        <v>2.6093245114633019E-3</v>
      </c>
      <c r="W175" s="59">
        <f t="shared" si="51"/>
        <v>0.11741960301584858</v>
      </c>
      <c r="X175" s="59">
        <f t="shared" si="52"/>
        <v>0.35225880904754575</v>
      </c>
      <c r="Y175" s="60">
        <v>30</v>
      </c>
      <c r="Z175" s="58">
        <f t="shared" si="53"/>
        <v>3.0289465831095157</v>
      </c>
      <c r="AA175" s="61">
        <f t="shared" si="54"/>
        <v>0.41561778735190025</v>
      </c>
      <c r="AB175" s="63">
        <f t="shared" si="55"/>
        <v>0.02</v>
      </c>
      <c r="AC175" s="62">
        <f t="shared" si="56"/>
        <v>0.01</v>
      </c>
      <c r="AD175" s="57">
        <f t="shared" si="57"/>
        <v>5.2186490229266039E-2</v>
      </c>
      <c r="AE175" s="58">
        <f t="shared" si="58"/>
        <v>2.6093245114633019E-2</v>
      </c>
    </row>
    <row r="176" spans="2:31" x14ac:dyDescent="0.35">
      <c r="B176" s="128">
        <v>44161</v>
      </c>
      <c r="C176" s="106">
        <v>2019</v>
      </c>
      <c r="D176" s="70" t="s">
        <v>14</v>
      </c>
      <c r="E176" s="70" t="s">
        <v>15</v>
      </c>
      <c r="F176" s="78" t="s">
        <v>998</v>
      </c>
      <c r="G176" s="126">
        <v>7</v>
      </c>
      <c r="H176" s="70" t="s">
        <v>990</v>
      </c>
      <c r="I176" s="70" t="s">
        <v>11</v>
      </c>
      <c r="J176" s="70"/>
      <c r="K176" s="39" t="s">
        <v>2151</v>
      </c>
      <c r="L176" s="70">
        <v>307</v>
      </c>
      <c r="M176" s="70">
        <v>10.91</v>
      </c>
      <c r="N176" s="70">
        <v>140.30000000000001</v>
      </c>
      <c r="O176" s="70">
        <v>131.18</v>
      </c>
      <c r="P176" s="33">
        <f t="shared" si="59"/>
        <v>92.951541850220266</v>
      </c>
      <c r="Q176" s="262">
        <f t="shared" si="47"/>
        <v>6.5003563791874583</v>
      </c>
      <c r="R176" s="4">
        <v>0.09</v>
      </c>
      <c r="S176" s="4">
        <v>0.02</v>
      </c>
      <c r="T176" s="59">
        <f t="shared" si="48"/>
        <v>2.4888625592417057E-2</v>
      </c>
      <c r="U176" s="59">
        <f t="shared" si="49"/>
        <v>1.1199881516587675</v>
      </c>
      <c r="V176" s="59">
        <f t="shared" si="50"/>
        <v>5.530805687203791E-3</v>
      </c>
      <c r="W176" s="59">
        <f t="shared" si="51"/>
        <v>0.2488862559241706</v>
      </c>
      <c r="X176" s="59">
        <f t="shared" si="52"/>
        <v>1.3688744075829382</v>
      </c>
      <c r="Y176" s="60">
        <v>30</v>
      </c>
      <c r="Z176" s="58">
        <f t="shared" si="53"/>
        <v>7.0484581497797336</v>
      </c>
      <c r="AA176" s="61">
        <f t="shared" si="54"/>
        <v>0.43791469194312793</v>
      </c>
      <c r="AB176" s="63">
        <f t="shared" si="55"/>
        <v>0.09</v>
      </c>
      <c r="AC176" s="62">
        <f t="shared" si="56"/>
        <v>0.02</v>
      </c>
      <c r="AD176" s="57">
        <f t="shared" si="57"/>
        <v>0.24888625592417057</v>
      </c>
      <c r="AE176" s="58">
        <f t="shared" si="58"/>
        <v>5.5308056872037908E-2</v>
      </c>
    </row>
    <row r="177" spans="2:31" x14ac:dyDescent="0.35">
      <c r="B177" s="105">
        <v>44161</v>
      </c>
      <c r="C177" s="106">
        <v>2019</v>
      </c>
      <c r="D177" s="94" t="s">
        <v>14</v>
      </c>
      <c r="E177" s="94" t="s">
        <v>15</v>
      </c>
      <c r="F177" s="78" t="s">
        <v>998</v>
      </c>
      <c r="G177" s="69">
        <v>7</v>
      </c>
      <c r="H177" s="94" t="s">
        <v>990</v>
      </c>
      <c r="I177" s="94" t="s">
        <v>10</v>
      </c>
      <c r="J177" s="94"/>
      <c r="K177" s="39" t="s">
        <v>2152</v>
      </c>
      <c r="L177" s="94">
        <v>54</v>
      </c>
      <c r="M177" s="94"/>
      <c r="N177" s="94">
        <v>79.22</v>
      </c>
      <c r="O177" s="94">
        <v>72.22</v>
      </c>
      <c r="P177" s="33">
        <f t="shared" si="59"/>
        <v>91.163847513254225</v>
      </c>
      <c r="Q177" s="262">
        <f t="shared" si="47"/>
        <v>8.836152486745771</v>
      </c>
      <c r="R177" s="4">
        <v>0.35</v>
      </c>
      <c r="S177" s="96">
        <v>0.16</v>
      </c>
      <c r="T177" s="59">
        <f t="shared" si="48"/>
        <v>9.9373442259761857E-2</v>
      </c>
      <c r="U177" s="59">
        <f t="shared" si="49"/>
        <v>4.4718049016892838</v>
      </c>
      <c r="V177" s="59">
        <f t="shared" si="50"/>
        <v>4.5427859318748279E-2</v>
      </c>
      <c r="W177" s="59">
        <f t="shared" si="51"/>
        <v>2.0442536693436724</v>
      </c>
      <c r="X177" s="59">
        <f t="shared" si="52"/>
        <v>6.5160585710329562</v>
      </c>
      <c r="Y177" s="60">
        <v>30</v>
      </c>
      <c r="Z177" s="58">
        <f t="shared" si="53"/>
        <v>8.8361524867457746</v>
      </c>
      <c r="AA177" s="61">
        <f t="shared" si="54"/>
        <v>0.448463029631681</v>
      </c>
      <c r="AB177" s="63">
        <f t="shared" si="55"/>
        <v>0.35</v>
      </c>
      <c r="AC177" s="62">
        <f t="shared" si="56"/>
        <v>0.16</v>
      </c>
      <c r="AD177" s="57">
        <f t="shared" si="57"/>
        <v>0.99373442259761857</v>
      </c>
      <c r="AE177" s="58">
        <f t="shared" si="58"/>
        <v>0.45427859318748276</v>
      </c>
    </row>
    <row r="178" spans="2:31" x14ac:dyDescent="0.35">
      <c r="B178" s="128">
        <v>44161</v>
      </c>
      <c r="C178" s="106">
        <v>2019</v>
      </c>
      <c r="D178" s="70" t="s">
        <v>14</v>
      </c>
      <c r="E178" s="70" t="s">
        <v>14</v>
      </c>
      <c r="F178" s="78" t="s">
        <v>996</v>
      </c>
      <c r="G178" s="126">
        <v>5</v>
      </c>
      <c r="H178" s="70" t="s">
        <v>952</v>
      </c>
      <c r="I178" s="70" t="s">
        <v>8</v>
      </c>
      <c r="J178" s="70"/>
      <c r="K178" s="39" t="s">
        <v>2153</v>
      </c>
      <c r="L178" s="70" t="s">
        <v>1023</v>
      </c>
      <c r="M178" s="70"/>
      <c r="N178" s="70"/>
      <c r="O178" s="70"/>
      <c r="P178" s="33"/>
      <c r="Q178" s="262" t="e">
        <f t="shared" si="47"/>
        <v>#DIV/0!</v>
      </c>
      <c r="R178" s="4">
        <v>0.19</v>
      </c>
      <c r="S178" s="4">
        <v>0.02</v>
      </c>
      <c r="T178" s="59" t="e">
        <f t="shared" si="48"/>
        <v>#DIV/0!</v>
      </c>
      <c r="U178" s="59" t="e">
        <f t="shared" si="49"/>
        <v>#DIV/0!</v>
      </c>
      <c r="V178" s="59" t="e">
        <f t="shared" si="50"/>
        <v>#DIV/0!</v>
      </c>
      <c r="W178" s="59" t="e">
        <f t="shared" si="51"/>
        <v>#DIV/0!</v>
      </c>
      <c r="X178" s="59" t="e">
        <f t="shared" si="52"/>
        <v>#DIV/0!</v>
      </c>
      <c r="Y178" s="60">
        <v>30</v>
      </c>
      <c r="Z178" s="58">
        <f t="shared" si="53"/>
        <v>100</v>
      </c>
      <c r="AA178" s="61" t="e">
        <f t="shared" si="54"/>
        <v>#DIV/0!</v>
      </c>
      <c r="AB178" s="63">
        <f t="shared" si="55"/>
        <v>0.19</v>
      </c>
      <c r="AC178" s="62">
        <f t="shared" si="56"/>
        <v>0.02</v>
      </c>
      <c r="AD178" s="57" t="e">
        <f t="shared" si="57"/>
        <v>#DIV/0!</v>
      </c>
      <c r="AE178" s="58" t="e">
        <f t="shared" si="58"/>
        <v>#DIV/0!</v>
      </c>
    </row>
    <row r="179" spans="2:31" x14ac:dyDescent="0.35">
      <c r="B179" s="128">
        <v>44161</v>
      </c>
      <c r="C179" s="106">
        <v>2019</v>
      </c>
      <c r="D179" s="70" t="s">
        <v>14</v>
      </c>
      <c r="E179" s="70" t="s">
        <v>14</v>
      </c>
      <c r="F179" s="78" t="s">
        <v>996</v>
      </c>
      <c r="G179" s="126">
        <v>5</v>
      </c>
      <c r="H179" s="70" t="s">
        <v>952</v>
      </c>
      <c r="I179" s="70" t="s">
        <v>12</v>
      </c>
      <c r="J179" s="70"/>
      <c r="K179" s="39" t="s">
        <v>2154</v>
      </c>
      <c r="L179" s="70">
        <v>312</v>
      </c>
      <c r="M179" s="70">
        <v>11.33</v>
      </c>
      <c r="N179" s="70">
        <v>146.19999999999999</v>
      </c>
      <c r="O179" s="70">
        <v>141.21</v>
      </c>
      <c r="P179" s="33">
        <f t="shared" ref="P179:P209" si="60">100/(N179-M179)*(O179-M179)</f>
        <v>96.30014087639951</v>
      </c>
      <c r="Q179" s="262">
        <f t="shared" si="47"/>
        <v>3.4131326949384277</v>
      </c>
      <c r="R179" s="4">
        <v>0.03</v>
      </c>
      <c r="S179" s="4">
        <v>0</v>
      </c>
      <c r="T179" s="59">
        <f t="shared" si="48"/>
        <v>7.9034108407760994E-3</v>
      </c>
      <c r="U179" s="59">
        <f t="shared" si="49"/>
        <v>0.35565348783492445</v>
      </c>
      <c r="V179" s="59">
        <f t="shared" si="50"/>
        <v>0</v>
      </c>
      <c r="W179" s="59">
        <f t="shared" si="51"/>
        <v>0</v>
      </c>
      <c r="X179" s="59">
        <f t="shared" si="52"/>
        <v>0.35565348783492445</v>
      </c>
      <c r="Y179" s="60">
        <v>30</v>
      </c>
      <c r="Z179" s="58">
        <f t="shared" si="53"/>
        <v>3.6998591236004899</v>
      </c>
      <c r="AA179" s="61">
        <f t="shared" si="54"/>
        <v>0.41921004003695717</v>
      </c>
      <c r="AB179" s="63">
        <f t="shared" si="55"/>
        <v>0.03</v>
      </c>
      <c r="AC179" s="62">
        <f t="shared" si="56"/>
        <v>0</v>
      </c>
      <c r="AD179" s="57">
        <f t="shared" si="57"/>
        <v>7.9034108407760997E-2</v>
      </c>
      <c r="AE179" s="58">
        <f t="shared" si="58"/>
        <v>0</v>
      </c>
    </row>
    <row r="180" spans="2:31" x14ac:dyDescent="0.35">
      <c r="B180" s="128">
        <v>44161</v>
      </c>
      <c r="C180" s="106">
        <v>2019</v>
      </c>
      <c r="D180" s="70" t="s">
        <v>14</v>
      </c>
      <c r="E180" s="70" t="s">
        <v>14</v>
      </c>
      <c r="F180" s="78" t="s">
        <v>996</v>
      </c>
      <c r="G180" s="126">
        <v>5</v>
      </c>
      <c r="H180" s="70" t="s">
        <v>952</v>
      </c>
      <c r="I180" s="70" t="s">
        <v>11</v>
      </c>
      <c r="J180" s="70"/>
      <c r="K180" s="39" t="s">
        <v>2155</v>
      </c>
      <c r="L180" s="70">
        <v>338</v>
      </c>
      <c r="M180" s="70">
        <v>11.28</v>
      </c>
      <c r="N180" s="70">
        <v>105.34</v>
      </c>
      <c r="O180" s="70">
        <v>99.86</v>
      </c>
      <c r="P180" s="33">
        <f t="shared" si="60"/>
        <v>94.173931533064007</v>
      </c>
      <c r="Q180" s="262">
        <f t="shared" si="47"/>
        <v>5.2022023922536587</v>
      </c>
      <c r="R180" s="4">
        <v>0.1</v>
      </c>
      <c r="S180" s="4">
        <v>0.01</v>
      </c>
      <c r="T180" s="59">
        <f t="shared" si="48"/>
        <v>2.7165274328290807E-2</v>
      </c>
      <c r="U180" s="59">
        <f t="shared" si="49"/>
        <v>1.2224373447730863</v>
      </c>
      <c r="V180" s="59">
        <f t="shared" si="50"/>
        <v>2.7165274328290806E-3</v>
      </c>
      <c r="W180" s="59">
        <f t="shared" si="51"/>
        <v>0.12224373447730863</v>
      </c>
      <c r="X180" s="59">
        <f t="shared" si="52"/>
        <v>1.3446810792503949</v>
      </c>
      <c r="Y180" s="60">
        <v>30</v>
      </c>
      <c r="Z180" s="58">
        <f t="shared" si="53"/>
        <v>5.8260684669359932</v>
      </c>
      <c r="AA180" s="61">
        <f t="shared" si="54"/>
        <v>0.43093249040415438</v>
      </c>
      <c r="AB180" s="63">
        <f t="shared" si="55"/>
        <v>0.1</v>
      </c>
      <c r="AC180" s="62">
        <f t="shared" si="56"/>
        <v>0.01</v>
      </c>
      <c r="AD180" s="57">
        <f t="shared" si="57"/>
        <v>0.27165274328290806</v>
      </c>
      <c r="AE180" s="58">
        <f t="shared" si="58"/>
        <v>2.7165274328290807E-2</v>
      </c>
    </row>
    <row r="181" spans="2:31" x14ac:dyDescent="0.35">
      <c r="B181" s="105">
        <v>44161</v>
      </c>
      <c r="C181" s="106">
        <v>2019</v>
      </c>
      <c r="D181" s="94" t="s">
        <v>14</v>
      </c>
      <c r="E181" s="94" t="s">
        <v>14</v>
      </c>
      <c r="F181" s="78" t="s">
        <v>996</v>
      </c>
      <c r="G181" s="69">
        <v>5</v>
      </c>
      <c r="H181" s="94" t="s">
        <v>952</v>
      </c>
      <c r="I181" s="94" t="s">
        <v>10</v>
      </c>
      <c r="J181" s="94"/>
      <c r="K181" s="39" t="s">
        <v>2156</v>
      </c>
      <c r="L181" s="94">
        <v>44</v>
      </c>
      <c r="M181" s="94"/>
      <c r="N181" s="94">
        <v>71.17</v>
      </c>
      <c r="O181" s="94">
        <v>64.39</v>
      </c>
      <c r="P181" s="33">
        <f t="shared" si="60"/>
        <v>90.473514121118441</v>
      </c>
      <c r="Q181" s="262">
        <f t="shared" si="47"/>
        <v>9.5264858788815516</v>
      </c>
      <c r="R181" s="4">
        <v>0.66</v>
      </c>
      <c r="S181" s="96">
        <v>0.1</v>
      </c>
      <c r="T181" s="59">
        <f t="shared" si="48"/>
        <v>0.18932334213387172</v>
      </c>
      <c r="U181" s="59">
        <f t="shared" si="49"/>
        <v>8.5195503960242274</v>
      </c>
      <c r="V181" s="59">
        <f t="shared" si="50"/>
        <v>2.8685354868768446E-2</v>
      </c>
      <c r="W181" s="59">
        <f t="shared" si="51"/>
        <v>1.2908409690945801</v>
      </c>
      <c r="X181" s="59">
        <f t="shared" si="52"/>
        <v>9.8103913651188073</v>
      </c>
      <c r="Y181" s="60">
        <v>30</v>
      </c>
      <c r="Z181" s="58">
        <f t="shared" si="53"/>
        <v>9.5264858788815587</v>
      </c>
      <c r="AA181" s="61">
        <f t="shared" si="54"/>
        <v>0.45264792669669202</v>
      </c>
      <c r="AB181" s="63">
        <f t="shared" si="55"/>
        <v>0.66</v>
      </c>
      <c r="AC181" s="62">
        <f t="shared" si="56"/>
        <v>0.1</v>
      </c>
      <c r="AD181" s="57">
        <f t="shared" si="57"/>
        <v>1.8932334213387172</v>
      </c>
      <c r="AE181" s="58">
        <f t="shared" si="58"/>
        <v>0.28685354868768448</v>
      </c>
    </row>
    <row r="182" spans="2:31" x14ac:dyDescent="0.35">
      <c r="B182" s="128">
        <v>44161</v>
      </c>
      <c r="C182" s="106">
        <v>2019</v>
      </c>
      <c r="D182" s="70" t="s">
        <v>14</v>
      </c>
      <c r="E182" s="70" t="s">
        <v>14</v>
      </c>
      <c r="F182" s="78" t="s">
        <v>996</v>
      </c>
      <c r="G182" s="126">
        <v>5</v>
      </c>
      <c r="H182" s="70" t="s">
        <v>990</v>
      </c>
      <c r="I182" s="70" t="s">
        <v>8</v>
      </c>
      <c r="J182" s="70"/>
      <c r="K182" s="39" t="s">
        <v>2157</v>
      </c>
      <c r="L182" s="70">
        <v>313</v>
      </c>
      <c r="M182" s="70">
        <v>10.86</v>
      </c>
      <c r="N182" s="70">
        <v>139.77000000000001</v>
      </c>
      <c r="O182" s="70">
        <v>129.61000000000001</v>
      </c>
      <c r="P182" s="33">
        <f t="shared" si="60"/>
        <v>92.118532309363118</v>
      </c>
      <c r="Q182" s="262">
        <f t="shared" si="47"/>
        <v>7.2690849252343108</v>
      </c>
      <c r="R182" s="4">
        <v>0.37</v>
      </c>
      <c r="S182" s="4">
        <v>0.02</v>
      </c>
      <c r="T182" s="59">
        <f t="shared" si="48"/>
        <v>0.10357974736842106</v>
      </c>
      <c r="U182" s="59">
        <f t="shared" si="49"/>
        <v>4.6610886315789477</v>
      </c>
      <c r="V182" s="59">
        <f t="shared" si="50"/>
        <v>5.5989052631578952E-3</v>
      </c>
      <c r="W182" s="59">
        <f t="shared" si="51"/>
        <v>0.25195073684210528</v>
      </c>
      <c r="X182" s="59">
        <f t="shared" si="52"/>
        <v>4.9130393684210532</v>
      </c>
      <c r="Y182" s="60">
        <v>30</v>
      </c>
      <c r="Z182" s="58">
        <f t="shared" si="53"/>
        <v>7.8814676906368817</v>
      </c>
      <c r="AA182" s="61">
        <f t="shared" si="54"/>
        <v>0.44277894736842105</v>
      </c>
      <c r="AB182" s="63">
        <f t="shared" si="55"/>
        <v>0.37</v>
      </c>
      <c r="AC182" s="62">
        <f t="shared" si="56"/>
        <v>0.02</v>
      </c>
      <c r="AD182" s="57">
        <f t="shared" si="57"/>
        <v>1.0357974736842106</v>
      </c>
      <c r="AE182" s="58">
        <f t="shared" si="58"/>
        <v>5.5989052631578953E-2</v>
      </c>
    </row>
    <row r="183" spans="2:31" x14ac:dyDescent="0.35">
      <c r="B183" s="128">
        <v>44161</v>
      </c>
      <c r="C183" s="106">
        <v>2019</v>
      </c>
      <c r="D183" s="70" t="s">
        <v>14</v>
      </c>
      <c r="E183" s="70" t="s">
        <v>14</v>
      </c>
      <c r="F183" s="78" t="s">
        <v>996</v>
      </c>
      <c r="G183" s="126">
        <v>5</v>
      </c>
      <c r="H183" s="70" t="s">
        <v>990</v>
      </c>
      <c r="I183" s="70" t="s">
        <v>12</v>
      </c>
      <c r="J183" s="70"/>
      <c r="K183" s="39" t="s">
        <v>2158</v>
      </c>
      <c r="L183" s="70">
        <v>336</v>
      </c>
      <c r="M183" s="70">
        <v>11.29</v>
      </c>
      <c r="N183" s="70">
        <v>90.39</v>
      </c>
      <c r="O183" s="70">
        <v>85.43</v>
      </c>
      <c r="P183" s="33">
        <f t="shared" si="60"/>
        <v>93.729456384323669</v>
      </c>
      <c r="Q183" s="262">
        <f t="shared" si="47"/>
        <v>5.4873326695430835</v>
      </c>
      <c r="R183" s="4">
        <v>0.03</v>
      </c>
      <c r="S183" s="4">
        <v>0.13</v>
      </c>
      <c r="T183" s="59">
        <f t="shared" si="48"/>
        <v>8.2024548152144546E-3</v>
      </c>
      <c r="U183" s="59">
        <f t="shared" si="49"/>
        <v>0.36911046668465047</v>
      </c>
      <c r="V183" s="59">
        <f t="shared" si="50"/>
        <v>3.5543970865929302E-2</v>
      </c>
      <c r="W183" s="59">
        <f t="shared" si="51"/>
        <v>1.5994786889668187</v>
      </c>
      <c r="X183" s="59">
        <f t="shared" si="52"/>
        <v>1.9685891556514692</v>
      </c>
      <c r="Y183" s="60">
        <v>30</v>
      </c>
      <c r="Z183" s="58">
        <f t="shared" si="53"/>
        <v>6.2705436156763312</v>
      </c>
      <c r="AA183" s="61">
        <f t="shared" si="54"/>
        <v>0.43345022929592647</v>
      </c>
      <c r="AB183" s="63">
        <f t="shared" si="55"/>
        <v>0.03</v>
      </c>
      <c r="AC183" s="62">
        <f t="shared" si="56"/>
        <v>0.13</v>
      </c>
      <c r="AD183" s="57">
        <f t="shared" si="57"/>
        <v>8.202454815214455E-2</v>
      </c>
      <c r="AE183" s="58">
        <f t="shared" si="58"/>
        <v>0.35543970865929303</v>
      </c>
    </row>
    <row r="184" spans="2:31" x14ac:dyDescent="0.35">
      <c r="B184" s="128">
        <v>44161</v>
      </c>
      <c r="C184" s="106">
        <v>2019</v>
      </c>
      <c r="D184" s="70" t="s">
        <v>14</v>
      </c>
      <c r="E184" s="70" t="s">
        <v>14</v>
      </c>
      <c r="F184" s="78" t="s">
        <v>996</v>
      </c>
      <c r="G184" s="126">
        <v>5</v>
      </c>
      <c r="H184" s="70" t="s">
        <v>990</v>
      </c>
      <c r="I184" s="70" t="s">
        <v>11</v>
      </c>
      <c r="J184" s="70"/>
      <c r="K184" s="39" t="s">
        <v>2159</v>
      </c>
      <c r="L184" s="70">
        <v>317</v>
      </c>
      <c r="M184" s="70">
        <v>10.88</v>
      </c>
      <c r="N184" s="70">
        <v>121.43</v>
      </c>
      <c r="O184" s="70">
        <v>110.36</v>
      </c>
      <c r="P184" s="33">
        <f t="shared" si="60"/>
        <v>89.986431478968782</v>
      </c>
      <c r="Q184" s="262">
        <f t="shared" si="47"/>
        <v>9.1163633369019248</v>
      </c>
      <c r="R184" s="4">
        <v>0.32</v>
      </c>
      <c r="S184" s="4">
        <v>0.13</v>
      </c>
      <c r="T184" s="59">
        <f t="shared" si="48"/>
        <v>9.2463208685162876E-2</v>
      </c>
      <c r="U184" s="59">
        <f t="shared" si="49"/>
        <v>4.1608443908323292</v>
      </c>
      <c r="V184" s="59">
        <f t="shared" si="50"/>
        <v>3.7563178528347417E-2</v>
      </c>
      <c r="W184" s="59">
        <f t="shared" si="51"/>
        <v>1.6903430337756338</v>
      </c>
      <c r="X184" s="59">
        <f t="shared" si="52"/>
        <v>5.8511874246079625</v>
      </c>
      <c r="Y184" s="60">
        <v>30</v>
      </c>
      <c r="Z184" s="58">
        <f t="shared" si="53"/>
        <v>10.013568521031218</v>
      </c>
      <c r="AA184" s="61">
        <f t="shared" si="54"/>
        <v>0.45563932448733419</v>
      </c>
      <c r="AB184" s="63">
        <f t="shared" si="55"/>
        <v>0.32</v>
      </c>
      <c r="AC184" s="62">
        <f t="shared" si="56"/>
        <v>0.13</v>
      </c>
      <c r="AD184" s="57">
        <f t="shared" si="57"/>
        <v>0.92463208685162879</v>
      </c>
      <c r="AE184" s="58">
        <f t="shared" si="58"/>
        <v>0.37563178528347418</v>
      </c>
    </row>
    <row r="185" spans="2:31" x14ac:dyDescent="0.35">
      <c r="B185" s="105">
        <v>44161</v>
      </c>
      <c r="C185" s="106">
        <v>2019</v>
      </c>
      <c r="D185" s="94" t="s">
        <v>14</v>
      </c>
      <c r="E185" s="94" t="s">
        <v>14</v>
      </c>
      <c r="F185" s="78" t="s">
        <v>996</v>
      </c>
      <c r="G185" s="69">
        <v>5</v>
      </c>
      <c r="H185" s="94" t="s">
        <v>990</v>
      </c>
      <c r="I185" s="94" t="s">
        <v>10</v>
      </c>
      <c r="J185" s="94"/>
      <c r="K185" s="39" t="s">
        <v>2160</v>
      </c>
      <c r="L185" s="94">
        <v>9</v>
      </c>
      <c r="M185" s="94"/>
      <c r="N185" s="94">
        <v>73.09</v>
      </c>
      <c r="O185" s="94">
        <v>66.27</v>
      </c>
      <c r="P185" s="33">
        <f t="shared" si="60"/>
        <v>90.669038172116558</v>
      </c>
      <c r="Q185" s="262">
        <f t="shared" si="47"/>
        <v>9.3309618278834403</v>
      </c>
      <c r="R185" s="4">
        <v>0.73</v>
      </c>
      <c r="S185" s="96">
        <v>0.66</v>
      </c>
      <c r="T185" s="59">
        <f t="shared" si="48"/>
        <v>0.20879409989437153</v>
      </c>
      <c r="U185" s="59">
        <f t="shared" si="49"/>
        <v>9.3957344952467192</v>
      </c>
      <c r="V185" s="59">
        <f t="shared" si="50"/>
        <v>0.18877274784970577</v>
      </c>
      <c r="W185" s="59">
        <f t="shared" si="51"/>
        <v>8.4947736532367593</v>
      </c>
      <c r="X185" s="59">
        <f t="shared" si="52"/>
        <v>17.890508148483477</v>
      </c>
      <c r="Y185" s="60">
        <v>30</v>
      </c>
      <c r="Z185" s="58">
        <f t="shared" si="53"/>
        <v>9.3309618278834421</v>
      </c>
      <c r="AA185" s="61">
        <f t="shared" si="54"/>
        <v>0.4514561641768523</v>
      </c>
      <c r="AB185" s="63">
        <f t="shared" si="55"/>
        <v>0.73</v>
      </c>
      <c r="AC185" s="62">
        <f t="shared" si="56"/>
        <v>0.66</v>
      </c>
      <c r="AD185" s="57">
        <f t="shared" si="57"/>
        <v>2.0879409989437154</v>
      </c>
      <c r="AE185" s="58">
        <f t="shared" si="58"/>
        <v>1.8877274784970577</v>
      </c>
    </row>
    <row r="186" spans="2:31" x14ac:dyDescent="0.35">
      <c r="B186" s="128">
        <v>44161</v>
      </c>
      <c r="C186" s="106">
        <v>2019</v>
      </c>
      <c r="D186" s="70" t="s">
        <v>14</v>
      </c>
      <c r="E186" s="70" t="s">
        <v>13</v>
      </c>
      <c r="F186" s="78" t="s">
        <v>995</v>
      </c>
      <c r="G186" s="126">
        <v>4</v>
      </c>
      <c r="H186" s="70" t="s">
        <v>952</v>
      </c>
      <c r="I186" s="70" t="s">
        <v>8</v>
      </c>
      <c r="J186" s="70"/>
      <c r="K186" s="39" t="s">
        <v>2161</v>
      </c>
      <c r="L186" s="70">
        <v>335</v>
      </c>
      <c r="M186" s="70">
        <v>11.3</v>
      </c>
      <c r="N186" s="70">
        <v>104.67</v>
      </c>
      <c r="O186" s="70">
        <v>98.19</v>
      </c>
      <c r="P186" s="33">
        <f t="shared" si="60"/>
        <v>93.059869337046152</v>
      </c>
      <c r="Q186" s="262">
        <f t="shared" si="47"/>
        <v>6.1908856405846988</v>
      </c>
      <c r="R186" s="4">
        <v>0.4</v>
      </c>
      <c r="S186" s="4">
        <v>0.05</v>
      </c>
      <c r="T186" s="59">
        <f t="shared" si="48"/>
        <v>0.11044078720220972</v>
      </c>
      <c r="U186" s="59">
        <f t="shared" si="49"/>
        <v>4.9698354240994371</v>
      </c>
      <c r="V186" s="59">
        <f t="shared" si="50"/>
        <v>1.3805098400276215E-2</v>
      </c>
      <c r="W186" s="59">
        <f t="shared" si="51"/>
        <v>0.62122942801242964</v>
      </c>
      <c r="X186" s="59">
        <f t="shared" si="52"/>
        <v>5.5910648521118667</v>
      </c>
      <c r="Y186" s="60">
        <v>30</v>
      </c>
      <c r="Z186" s="58">
        <f t="shared" si="53"/>
        <v>6.9401306629538482</v>
      </c>
      <c r="AA186" s="61">
        <f t="shared" si="54"/>
        <v>0.43728852572217752</v>
      </c>
      <c r="AB186" s="63">
        <f t="shared" si="55"/>
        <v>0.4</v>
      </c>
      <c r="AC186" s="62">
        <f t="shared" si="56"/>
        <v>0.05</v>
      </c>
      <c r="AD186" s="57">
        <f t="shared" si="57"/>
        <v>1.1044078720220971</v>
      </c>
      <c r="AE186" s="58">
        <f t="shared" si="58"/>
        <v>0.13805098400276214</v>
      </c>
    </row>
    <row r="187" spans="2:31" x14ac:dyDescent="0.35">
      <c r="B187" s="128">
        <v>44161</v>
      </c>
      <c r="C187" s="106">
        <v>2019</v>
      </c>
      <c r="D187" s="70" t="s">
        <v>14</v>
      </c>
      <c r="E187" s="70" t="s">
        <v>13</v>
      </c>
      <c r="F187" s="78" t="s">
        <v>995</v>
      </c>
      <c r="G187" s="126">
        <v>4</v>
      </c>
      <c r="H187" s="70" t="s">
        <v>952</v>
      </c>
      <c r="I187" s="70" t="s">
        <v>12</v>
      </c>
      <c r="J187" s="70"/>
      <c r="K187" s="39" t="s">
        <v>2162</v>
      </c>
      <c r="L187" s="70">
        <v>322</v>
      </c>
      <c r="M187" s="70">
        <v>11.22</v>
      </c>
      <c r="N187" s="70">
        <v>145.43</v>
      </c>
      <c r="O187" s="70">
        <v>138.51</v>
      </c>
      <c r="P187" s="33">
        <f t="shared" si="60"/>
        <v>94.843901348632727</v>
      </c>
      <c r="Q187" s="262">
        <f t="shared" si="47"/>
        <v>4.7583029636251224</v>
      </c>
      <c r="R187" s="4">
        <v>0.03</v>
      </c>
      <c r="S187" s="4">
        <v>0.04</v>
      </c>
      <c r="T187" s="59">
        <f t="shared" si="48"/>
        <v>8.0708225312279072E-3</v>
      </c>
      <c r="U187" s="59">
        <f t="shared" si="49"/>
        <v>0.36318701390525582</v>
      </c>
      <c r="V187" s="59">
        <f t="shared" si="50"/>
        <v>1.0761096708303877E-2</v>
      </c>
      <c r="W187" s="59">
        <f t="shared" si="51"/>
        <v>0.48424935187367446</v>
      </c>
      <c r="X187" s="59">
        <f t="shared" si="52"/>
        <v>0.84743636577893033</v>
      </c>
      <c r="Y187" s="60">
        <v>30</v>
      </c>
      <c r="Z187" s="58">
        <f t="shared" si="53"/>
        <v>5.1560986513672731</v>
      </c>
      <c r="AA187" s="61">
        <f t="shared" si="54"/>
        <v>0.42718202529656701</v>
      </c>
      <c r="AB187" s="63">
        <f t="shared" si="55"/>
        <v>0.03</v>
      </c>
      <c r="AC187" s="62">
        <f t="shared" si="56"/>
        <v>0.04</v>
      </c>
      <c r="AD187" s="57">
        <f t="shared" si="57"/>
        <v>8.0708225312279072E-2</v>
      </c>
      <c r="AE187" s="58">
        <f t="shared" si="58"/>
        <v>0.10761096708303877</v>
      </c>
    </row>
    <row r="188" spans="2:31" x14ac:dyDescent="0.35">
      <c r="B188" s="128">
        <v>44161</v>
      </c>
      <c r="C188" s="106">
        <v>2019</v>
      </c>
      <c r="D188" s="70" t="s">
        <v>14</v>
      </c>
      <c r="E188" s="70" t="s">
        <v>13</v>
      </c>
      <c r="F188" s="78" t="s">
        <v>995</v>
      </c>
      <c r="G188" s="126">
        <v>4</v>
      </c>
      <c r="H188" s="70" t="s">
        <v>952</v>
      </c>
      <c r="I188" s="70" t="s">
        <v>11</v>
      </c>
      <c r="J188" s="70"/>
      <c r="K188" s="39" t="s">
        <v>2163</v>
      </c>
      <c r="L188" s="70">
        <v>331</v>
      </c>
      <c r="M188" s="70">
        <v>11.26</v>
      </c>
      <c r="N188" s="70">
        <v>91.57</v>
      </c>
      <c r="O188" s="70">
        <v>84.51</v>
      </c>
      <c r="P188" s="33">
        <f t="shared" si="60"/>
        <v>91.209064873614764</v>
      </c>
      <c r="Q188" s="262">
        <f t="shared" si="47"/>
        <v>7.709948673146215</v>
      </c>
      <c r="R188" s="4">
        <v>0.28000000000000003</v>
      </c>
      <c r="S188" s="4">
        <v>0.13</v>
      </c>
      <c r="T188" s="59">
        <f t="shared" si="48"/>
        <v>7.9445460750853222E-2</v>
      </c>
      <c r="U188" s="59">
        <f t="shared" si="49"/>
        <v>3.5750457337883952</v>
      </c>
      <c r="V188" s="59">
        <f t="shared" si="50"/>
        <v>3.6885392491467564E-2</v>
      </c>
      <c r="W188" s="59">
        <f t="shared" si="51"/>
        <v>1.6598426621160405</v>
      </c>
      <c r="X188" s="59">
        <f t="shared" si="52"/>
        <v>5.2348883959044361</v>
      </c>
      <c r="Y188" s="60">
        <v>30</v>
      </c>
      <c r="Z188" s="58">
        <f t="shared" si="53"/>
        <v>8.7909351263852358</v>
      </c>
      <c r="AA188" s="61">
        <f t="shared" si="54"/>
        <v>0.44819112627986335</v>
      </c>
      <c r="AB188" s="63">
        <f t="shared" si="55"/>
        <v>0.28000000000000003</v>
      </c>
      <c r="AC188" s="62">
        <f t="shared" si="56"/>
        <v>0.13</v>
      </c>
      <c r="AD188" s="57">
        <f t="shared" si="57"/>
        <v>0.79445460750853225</v>
      </c>
      <c r="AE188" s="58">
        <f t="shared" si="58"/>
        <v>0.36885392491467561</v>
      </c>
    </row>
    <row r="189" spans="2:31" x14ac:dyDescent="0.35">
      <c r="B189" s="105">
        <v>44161</v>
      </c>
      <c r="C189" s="106">
        <v>2019</v>
      </c>
      <c r="D189" s="94" t="s">
        <v>14</v>
      </c>
      <c r="E189" s="94" t="s">
        <v>13</v>
      </c>
      <c r="F189" s="78" t="s">
        <v>995</v>
      </c>
      <c r="G189" s="69">
        <v>4</v>
      </c>
      <c r="H189" s="94" t="s">
        <v>952</v>
      </c>
      <c r="I189" s="94" t="s">
        <v>10</v>
      </c>
      <c r="J189" s="94"/>
      <c r="K189" s="39" t="s">
        <v>2164</v>
      </c>
      <c r="L189" s="94">
        <v>52</v>
      </c>
      <c r="M189" s="94"/>
      <c r="N189" s="94">
        <v>70.38</v>
      </c>
      <c r="O189" s="94">
        <v>63.82</v>
      </c>
      <c r="P189" s="33">
        <f t="shared" si="60"/>
        <v>90.67917021881216</v>
      </c>
      <c r="Q189" s="262">
        <f t="shared" si="47"/>
        <v>9.3208297811878307</v>
      </c>
      <c r="R189" s="4">
        <v>1</v>
      </c>
      <c r="S189" s="96">
        <v>0.23</v>
      </c>
      <c r="T189" s="59">
        <f t="shared" si="48"/>
        <v>0.28597618301472894</v>
      </c>
      <c r="U189" s="59">
        <f t="shared" si="49"/>
        <v>12.868928235662802</v>
      </c>
      <c r="V189" s="59">
        <f t="shared" si="50"/>
        <v>6.5774522093387661E-2</v>
      </c>
      <c r="W189" s="59">
        <f t="shared" si="51"/>
        <v>2.9598534942024446</v>
      </c>
      <c r="X189" s="59">
        <f t="shared" si="52"/>
        <v>15.828781729865247</v>
      </c>
      <c r="Y189" s="60">
        <v>30</v>
      </c>
      <c r="Z189" s="58">
        <f t="shared" si="53"/>
        <v>9.3208297811878396</v>
      </c>
      <c r="AA189" s="61">
        <f t="shared" si="54"/>
        <v>0.45139454716389849</v>
      </c>
      <c r="AB189" s="63">
        <f t="shared" si="55"/>
        <v>1</v>
      </c>
      <c r="AC189" s="62">
        <f t="shared" si="56"/>
        <v>0.23</v>
      </c>
      <c r="AD189" s="57">
        <f t="shared" si="57"/>
        <v>2.8597618301472894</v>
      </c>
      <c r="AE189" s="58">
        <f t="shared" si="58"/>
        <v>0.65774522093387655</v>
      </c>
    </row>
    <row r="190" spans="2:31" x14ac:dyDescent="0.35">
      <c r="B190" s="128">
        <v>44161</v>
      </c>
      <c r="C190" s="106">
        <v>2019</v>
      </c>
      <c r="D190" s="70" t="s">
        <v>14</v>
      </c>
      <c r="E190" s="70" t="s">
        <v>13</v>
      </c>
      <c r="F190" s="78" t="s">
        <v>995</v>
      </c>
      <c r="G190" s="126">
        <v>4</v>
      </c>
      <c r="H190" s="70" t="s">
        <v>990</v>
      </c>
      <c r="I190" s="70" t="s">
        <v>8</v>
      </c>
      <c r="J190" s="70"/>
      <c r="K190" s="39" t="s">
        <v>2165</v>
      </c>
      <c r="L190" s="70">
        <v>339</v>
      </c>
      <c r="M190" s="70">
        <v>10.99</v>
      </c>
      <c r="N190" s="70">
        <v>132.26</v>
      </c>
      <c r="O190" s="70">
        <v>123.16</v>
      </c>
      <c r="P190" s="33">
        <f t="shared" si="60"/>
        <v>92.496083120310061</v>
      </c>
      <c r="Q190" s="262">
        <f t="shared" si="47"/>
        <v>6.8803871162860988</v>
      </c>
      <c r="R190" s="4">
        <v>0.38</v>
      </c>
      <c r="S190" s="4">
        <v>0.06</v>
      </c>
      <c r="T190" s="59">
        <f t="shared" si="48"/>
        <v>0.10578987251493269</v>
      </c>
      <c r="U190" s="59">
        <f t="shared" si="49"/>
        <v>4.7605442631719708</v>
      </c>
      <c r="V190" s="59">
        <f t="shared" si="50"/>
        <v>1.6703664081305161E-2</v>
      </c>
      <c r="W190" s="59">
        <f t="shared" si="51"/>
        <v>0.75166488365873219</v>
      </c>
      <c r="X190" s="59">
        <f t="shared" si="52"/>
        <v>5.5122091468307026</v>
      </c>
      <c r="Y190" s="60">
        <v>30</v>
      </c>
      <c r="Z190" s="58">
        <f t="shared" si="53"/>
        <v>7.5039168796899389</v>
      </c>
      <c r="AA190" s="61">
        <f t="shared" si="54"/>
        <v>0.44056343050726576</v>
      </c>
      <c r="AB190" s="63">
        <f t="shared" si="55"/>
        <v>0.38</v>
      </c>
      <c r="AC190" s="62">
        <f t="shared" si="56"/>
        <v>0.06</v>
      </c>
      <c r="AD190" s="57">
        <f t="shared" si="57"/>
        <v>1.0578987251493268</v>
      </c>
      <c r="AE190" s="58">
        <f t="shared" si="58"/>
        <v>0.16703664081305161</v>
      </c>
    </row>
    <row r="191" spans="2:31" x14ac:dyDescent="0.35">
      <c r="B191" s="128">
        <v>44161</v>
      </c>
      <c r="C191" s="106">
        <v>2019</v>
      </c>
      <c r="D191" s="70" t="s">
        <v>14</v>
      </c>
      <c r="E191" s="70" t="s">
        <v>13</v>
      </c>
      <c r="F191" s="78" t="s">
        <v>995</v>
      </c>
      <c r="G191" s="126">
        <v>4</v>
      </c>
      <c r="H191" s="70" t="s">
        <v>990</v>
      </c>
      <c r="I191" s="70" t="s">
        <v>12</v>
      </c>
      <c r="J191" s="70"/>
      <c r="K191" s="39" t="s">
        <v>2166</v>
      </c>
      <c r="L191" s="70">
        <v>329</v>
      </c>
      <c r="M191" s="70">
        <v>11.31</v>
      </c>
      <c r="N191" s="70">
        <v>131.99</v>
      </c>
      <c r="O191" s="70">
        <v>124.69</v>
      </c>
      <c r="P191" s="33">
        <f t="shared" si="60"/>
        <v>93.950944647000327</v>
      </c>
      <c r="Q191" s="262">
        <f t="shared" si="47"/>
        <v>5.5307220243957955</v>
      </c>
      <c r="R191" s="4">
        <v>0.14000000000000001</v>
      </c>
      <c r="S191" s="4">
        <v>0.02</v>
      </c>
      <c r="T191" s="59">
        <f t="shared" si="48"/>
        <v>3.8154877403422133E-2</v>
      </c>
      <c r="U191" s="59">
        <f t="shared" si="49"/>
        <v>1.7169694831539959</v>
      </c>
      <c r="V191" s="59">
        <f t="shared" si="50"/>
        <v>5.450696771917448E-3</v>
      </c>
      <c r="W191" s="59">
        <f t="shared" si="51"/>
        <v>0.24528135473628515</v>
      </c>
      <c r="X191" s="59">
        <f t="shared" si="52"/>
        <v>1.962250837890281</v>
      </c>
      <c r="Y191" s="60">
        <v>30</v>
      </c>
      <c r="Z191" s="58">
        <f t="shared" si="53"/>
        <v>6.0490553529996731</v>
      </c>
      <c r="AA191" s="61">
        <f t="shared" si="54"/>
        <v>0.43219262656553192</v>
      </c>
      <c r="AB191" s="63">
        <f t="shared" si="55"/>
        <v>0.14000000000000001</v>
      </c>
      <c r="AC191" s="62">
        <f t="shared" si="56"/>
        <v>0.02</v>
      </c>
      <c r="AD191" s="57">
        <f t="shared" si="57"/>
        <v>0.38154877403422133</v>
      </c>
      <c r="AE191" s="58">
        <f t="shared" si="58"/>
        <v>5.450696771917448E-2</v>
      </c>
    </row>
    <row r="192" spans="2:31" x14ac:dyDescent="0.35">
      <c r="B192" s="128">
        <v>44161</v>
      </c>
      <c r="C192" s="106">
        <v>2019</v>
      </c>
      <c r="D192" s="70" t="s">
        <v>14</v>
      </c>
      <c r="E192" s="70" t="s">
        <v>13</v>
      </c>
      <c r="F192" s="78" t="s">
        <v>995</v>
      </c>
      <c r="G192" s="126">
        <v>4</v>
      </c>
      <c r="H192" s="70" t="s">
        <v>990</v>
      </c>
      <c r="I192" s="70" t="s">
        <v>11</v>
      </c>
      <c r="J192" s="70"/>
      <c r="K192" s="39" t="s">
        <v>2167</v>
      </c>
      <c r="L192" s="70">
        <v>332</v>
      </c>
      <c r="M192" s="70">
        <v>11.28</v>
      </c>
      <c r="N192" s="70">
        <v>100.21</v>
      </c>
      <c r="O192" s="70">
        <v>92.97</v>
      </c>
      <c r="P192" s="33">
        <f t="shared" si="60"/>
        <v>91.858765321039016</v>
      </c>
      <c r="Q192" s="262">
        <f t="shared" si="47"/>
        <v>7.2248278614908648</v>
      </c>
      <c r="R192" s="4">
        <v>0.65</v>
      </c>
      <c r="S192" s="4">
        <v>0.18</v>
      </c>
      <c r="T192" s="59">
        <f t="shared" si="48"/>
        <v>0.18266281062553558</v>
      </c>
      <c r="U192" s="59">
        <f t="shared" si="49"/>
        <v>8.2198264781491002</v>
      </c>
      <c r="V192" s="59">
        <f t="shared" si="50"/>
        <v>5.058354755784062E-2</v>
      </c>
      <c r="W192" s="59">
        <f t="shared" si="51"/>
        <v>2.2762596401028281</v>
      </c>
      <c r="X192" s="59">
        <f t="shared" si="52"/>
        <v>10.496086118251927</v>
      </c>
      <c r="Y192" s="60">
        <v>30</v>
      </c>
      <c r="Z192" s="58">
        <f t="shared" si="53"/>
        <v>8.1412346789609842</v>
      </c>
      <c r="AA192" s="61">
        <f t="shared" si="54"/>
        <v>0.44431386950667157</v>
      </c>
      <c r="AB192" s="63">
        <f t="shared" si="55"/>
        <v>0.65</v>
      </c>
      <c r="AC192" s="62">
        <f t="shared" si="56"/>
        <v>0.18</v>
      </c>
      <c r="AD192" s="57">
        <f t="shared" si="57"/>
        <v>1.8266281062553558</v>
      </c>
      <c r="AE192" s="58">
        <f t="shared" si="58"/>
        <v>0.50583547557840625</v>
      </c>
    </row>
    <row r="193" spans="2:31" x14ac:dyDescent="0.35">
      <c r="B193" s="105">
        <v>44161</v>
      </c>
      <c r="C193" s="106">
        <v>2019</v>
      </c>
      <c r="D193" s="94" t="s">
        <v>14</v>
      </c>
      <c r="E193" s="94" t="s">
        <v>13</v>
      </c>
      <c r="F193" s="78" t="s">
        <v>995</v>
      </c>
      <c r="G193" s="69">
        <v>4</v>
      </c>
      <c r="H193" s="94" t="s">
        <v>990</v>
      </c>
      <c r="I193" s="94" t="s">
        <v>10</v>
      </c>
      <c r="J193" s="94"/>
      <c r="K193" s="39" t="s">
        <v>2168</v>
      </c>
      <c r="L193" s="94">
        <v>11</v>
      </c>
      <c r="M193" s="94"/>
      <c r="N193" s="94">
        <v>68.59</v>
      </c>
      <c r="O193" s="94">
        <v>61.25</v>
      </c>
      <c r="P193" s="33">
        <f t="shared" si="60"/>
        <v>89.298731593526753</v>
      </c>
      <c r="Q193" s="262">
        <f t="shared" si="47"/>
        <v>10.70126840647325</v>
      </c>
      <c r="R193" s="4">
        <v>1.8900000000000001</v>
      </c>
      <c r="S193" s="96">
        <v>0.54</v>
      </c>
      <c r="T193" s="59">
        <f t="shared" si="48"/>
        <v>0.55177200000000004</v>
      </c>
      <c r="U193" s="59">
        <f t="shared" si="49"/>
        <v>24.829740000000001</v>
      </c>
      <c r="V193" s="59">
        <f t="shared" si="50"/>
        <v>0.15764914285714285</v>
      </c>
      <c r="W193" s="59">
        <f t="shared" si="51"/>
        <v>7.0942114285714286</v>
      </c>
      <c r="X193" s="59">
        <f t="shared" si="52"/>
        <v>31.923951428571428</v>
      </c>
      <c r="Y193" s="60">
        <v>30</v>
      </c>
      <c r="Z193" s="58">
        <f t="shared" si="53"/>
        <v>10.701268406473247</v>
      </c>
      <c r="AA193" s="61">
        <f t="shared" si="54"/>
        <v>0.45991836734693875</v>
      </c>
      <c r="AB193" s="63">
        <f t="shared" si="55"/>
        <v>1.8900000000000001</v>
      </c>
      <c r="AC193" s="62">
        <f t="shared" si="56"/>
        <v>0.54</v>
      </c>
      <c r="AD193" s="57">
        <f t="shared" si="57"/>
        <v>5.5177200000000006</v>
      </c>
      <c r="AE193" s="58">
        <f t="shared" si="58"/>
        <v>1.5764914285714284</v>
      </c>
    </row>
    <row r="194" spans="2:31" x14ac:dyDescent="0.35">
      <c r="B194" s="105">
        <v>44161</v>
      </c>
      <c r="C194" s="106">
        <v>2019</v>
      </c>
      <c r="D194" s="94" t="s">
        <v>14</v>
      </c>
      <c r="E194" s="94" t="s">
        <v>13</v>
      </c>
      <c r="F194" s="78" t="s">
        <v>994</v>
      </c>
      <c r="G194" s="69">
        <v>3</v>
      </c>
      <c r="H194" s="94" t="s">
        <v>952</v>
      </c>
      <c r="I194" s="94" t="s">
        <v>8</v>
      </c>
      <c r="J194" s="94"/>
      <c r="K194" s="39" t="s">
        <v>2169</v>
      </c>
      <c r="L194" s="94">
        <v>155</v>
      </c>
      <c r="M194" s="94">
        <v>10.99</v>
      </c>
      <c r="N194" s="94">
        <v>99.71</v>
      </c>
      <c r="O194" s="94">
        <v>92.55</v>
      </c>
      <c r="P194" s="33">
        <f t="shared" si="60"/>
        <v>91.929666366095589</v>
      </c>
      <c r="Q194" s="262">
        <f t="shared" si="47"/>
        <v>7.1808243907331235</v>
      </c>
      <c r="R194" s="4">
        <v>0.33</v>
      </c>
      <c r="S194" s="4">
        <v>0.05</v>
      </c>
      <c r="T194" s="59">
        <f t="shared" si="48"/>
        <v>9.263952918097107E-2</v>
      </c>
      <c r="U194" s="59">
        <f t="shared" si="49"/>
        <v>4.1687788131436978</v>
      </c>
      <c r="V194" s="59">
        <f t="shared" si="50"/>
        <v>1.403629230014713E-2</v>
      </c>
      <c r="W194" s="59">
        <f t="shared" si="51"/>
        <v>0.63163315350662086</v>
      </c>
      <c r="X194" s="59">
        <f t="shared" si="52"/>
        <v>4.8004119666503184</v>
      </c>
      <c r="Y194" s="60">
        <v>30</v>
      </c>
      <c r="Z194" s="58">
        <f t="shared" si="53"/>
        <v>8.0703336339044114</v>
      </c>
      <c r="AA194" s="61">
        <f t="shared" si="54"/>
        <v>0.44389406571848938</v>
      </c>
      <c r="AB194" s="63">
        <f t="shared" si="55"/>
        <v>0.33</v>
      </c>
      <c r="AC194" s="62">
        <f t="shared" si="56"/>
        <v>0.05</v>
      </c>
      <c r="AD194" s="57">
        <f t="shared" si="57"/>
        <v>0.9263952918097107</v>
      </c>
      <c r="AE194" s="58">
        <f t="shared" si="58"/>
        <v>0.1403629230014713</v>
      </c>
    </row>
    <row r="195" spans="2:31" x14ac:dyDescent="0.35">
      <c r="B195" s="105">
        <v>44161</v>
      </c>
      <c r="C195" s="106">
        <v>2019</v>
      </c>
      <c r="D195" s="94" t="s">
        <v>14</v>
      </c>
      <c r="E195" s="94" t="s">
        <v>13</v>
      </c>
      <c r="F195" s="78" t="s">
        <v>994</v>
      </c>
      <c r="G195" s="69">
        <v>3</v>
      </c>
      <c r="H195" s="94" t="s">
        <v>952</v>
      </c>
      <c r="I195" s="94" t="s">
        <v>12</v>
      </c>
      <c r="J195" s="94"/>
      <c r="K195" s="39" t="s">
        <v>2170</v>
      </c>
      <c r="L195" s="94">
        <v>138</v>
      </c>
      <c r="M195" s="94">
        <v>11</v>
      </c>
      <c r="N195" s="94">
        <v>95.37</v>
      </c>
      <c r="O195" s="94">
        <v>88.2</v>
      </c>
      <c r="P195" s="33">
        <f t="shared" si="60"/>
        <v>91.501718620362695</v>
      </c>
      <c r="Q195" s="262">
        <f t="shared" ref="Q195:Q258" si="61">(N195-O195)/N195*100</f>
        <v>7.5180874488832981</v>
      </c>
      <c r="R195" s="4">
        <v>0.14000000000000001</v>
      </c>
      <c r="S195" s="96">
        <v>0.05</v>
      </c>
      <c r="T195" s="59">
        <f t="shared" ref="T195:T258" si="62">AB195*((250+(100*Z195/100))/1000)*(100/(100-(100*Z195/100)))</f>
        <v>3.9550906735751297E-2</v>
      </c>
      <c r="U195" s="59">
        <f t="shared" ref="U195:U258" si="63">IF(Z195="","",T195*(Y195/10*15))</f>
        <v>1.7797908031088083</v>
      </c>
      <c r="V195" s="59">
        <f t="shared" ref="V195:V258" si="64">AC195*((250+(100*Z195/100))/1000)*(100/(100-(100*Z195/100)))</f>
        <v>1.4125323834196889E-2</v>
      </c>
      <c r="W195" s="59">
        <f t="shared" ref="W195:W258" si="65">IF(Z195="","",V195*(Y195/10*15))</f>
        <v>0.63563957253886005</v>
      </c>
      <c r="X195" s="59">
        <f t="shared" ref="X195:X258" si="66">IF(AB195="","",U195+W195)</f>
        <v>2.4154303756476683</v>
      </c>
      <c r="Y195" s="60">
        <v>30</v>
      </c>
      <c r="Z195" s="58">
        <f t="shared" ref="Z195:Z258" si="67">100-P195</f>
        <v>8.4982813796373051</v>
      </c>
      <c r="AA195" s="61">
        <f t="shared" ref="AA195:AA258" si="68">IF(Z195="","",((400+Z195)/1000)*(100/(100-Z195)))</f>
        <v>0.44643782383419683</v>
      </c>
      <c r="AB195" s="63">
        <f t="shared" ref="AB195:AB258" si="69">R195</f>
        <v>0.14000000000000001</v>
      </c>
      <c r="AC195" s="62">
        <f t="shared" ref="AC195:AC258" si="70">S195</f>
        <v>0.05</v>
      </c>
      <c r="AD195" s="57">
        <f t="shared" ref="AD195:AD258" si="71">T195*10</f>
        <v>0.39550906735751296</v>
      </c>
      <c r="AE195" s="58">
        <f t="shared" ref="AE195:AE258" si="72">V195*10</f>
        <v>0.1412532383419689</v>
      </c>
    </row>
    <row r="196" spans="2:31" x14ac:dyDescent="0.35">
      <c r="B196" s="105">
        <v>44161</v>
      </c>
      <c r="C196" s="106">
        <v>2019</v>
      </c>
      <c r="D196" s="94" t="s">
        <v>14</v>
      </c>
      <c r="E196" s="94" t="s">
        <v>13</v>
      </c>
      <c r="F196" s="78" t="s">
        <v>994</v>
      </c>
      <c r="G196" s="69">
        <v>3</v>
      </c>
      <c r="H196" s="94" t="s">
        <v>952</v>
      </c>
      <c r="I196" s="94" t="s">
        <v>11</v>
      </c>
      <c r="J196" s="94"/>
      <c r="K196" s="39" t="s">
        <v>2171</v>
      </c>
      <c r="L196" s="94">
        <v>50</v>
      </c>
      <c r="M196" s="94"/>
      <c r="N196" s="94">
        <v>70.66</v>
      </c>
      <c r="O196" s="94">
        <v>64.59</v>
      </c>
      <c r="P196" s="33">
        <f t="shared" si="60"/>
        <v>91.409566940277401</v>
      </c>
      <c r="Q196" s="262">
        <f t="shared" si="61"/>
        <v>8.5904330597226064</v>
      </c>
      <c r="R196" s="4">
        <v>0.69</v>
      </c>
      <c r="S196" s="96">
        <v>0.12</v>
      </c>
      <c r="T196" s="59">
        <f t="shared" si="62"/>
        <v>0.19519554110543422</v>
      </c>
      <c r="U196" s="59">
        <f t="shared" si="63"/>
        <v>8.7837993497445392</v>
      </c>
      <c r="V196" s="59">
        <f t="shared" si="64"/>
        <v>3.3947050627032037E-2</v>
      </c>
      <c r="W196" s="59">
        <f t="shared" si="65"/>
        <v>1.5276172782164417</v>
      </c>
      <c r="X196" s="59">
        <f t="shared" si="66"/>
        <v>10.31141662796098</v>
      </c>
      <c r="Y196" s="60">
        <v>30</v>
      </c>
      <c r="Z196" s="58">
        <f t="shared" si="67"/>
        <v>8.5904330597225993</v>
      </c>
      <c r="AA196" s="61">
        <f t="shared" si="68"/>
        <v>0.4469886979408576</v>
      </c>
      <c r="AB196" s="63">
        <f t="shared" si="69"/>
        <v>0.69</v>
      </c>
      <c r="AC196" s="62">
        <f t="shared" si="70"/>
        <v>0.12</v>
      </c>
      <c r="AD196" s="57">
        <f t="shared" si="71"/>
        <v>1.9519554110543422</v>
      </c>
      <c r="AE196" s="58">
        <f t="shared" si="72"/>
        <v>0.33947050627032038</v>
      </c>
    </row>
    <row r="197" spans="2:31" x14ac:dyDescent="0.35">
      <c r="B197" s="105">
        <v>44161</v>
      </c>
      <c r="C197" s="106">
        <v>2019</v>
      </c>
      <c r="D197" s="94" t="s">
        <v>14</v>
      </c>
      <c r="E197" s="94" t="s">
        <v>13</v>
      </c>
      <c r="F197" s="78" t="s">
        <v>994</v>
      </c>
      <c r="G197" s="69">
        <v>3</v>
      </c>
      <c r="H197" s="94" t="s">
        <v>952</v>
      </c>
      <c r="I197" s="94" t="s">
        <v>10</v>
      </c>
      <c r="J197" s="94"/>
      <c r="K197" s="39" t="s">
        <v>2172</v>
      </c>
      <c r="L197" s="94">
        <v>3</v>
      </c>
      <c r="M197" s="94"/>
      <c r="N197" s="94">
        <v>62.97</v>
      </c>
      <c r="O197" s="94">
        <v>56.59</v>
      </c>
      <c r="P197" s="33">
        <f t="shared" si="60"/>
        <v>89.868191202159764</v>
      </c>
      <c r="Q197" s="262">
        <f t="shared" si="61"/>
        <v>10.131808797840234</v>
      </c>
      <c r="R197" s="4">
        <v>1.46</v>
      </c>
      <c r="S197" s="96">
        <v>0.16</v>
      </c>
      <c r="T197" s="59">
        <f t="shared" si="62"/>
        <v>0.42261053189609465</v>
      </c>
      <c r="U197" s="59">
        <f t="shared" si="63"/>
        <v>19.017473935324258</v>
      </c>
      <c r="V197" s="59">
        <f t="shared" si="64"/>
        <v>4.6313482947517221E-2</v>
      </c>
      <c r="W197" s="59">
        <f t="shared" si="65"/>
        <v>2.0841067326382747</v>
      </c>
      <c r="X197" s="59">
        <f t="shared" si="66"/>
        <v>21.101580667962534</v>
      </c>
      <c r="Y197" s="60">
        <v>30</v>
      </c>
      <c r="Z197" s="58">
        <f t="shared" si="67"/>
        <v>10.131808797840236</v>
      </c>
      <c r="AA197" s="61">
        <f t="shared" si="68"/>
        <v>0.45637038345997522</v>
      </c>
      <c r="AB197" s="63">
        <f t="shared" si="69"/>
        <v>1.46</v>
      </c>
      <c r="AC197" s="62">
        <f t="shared" si="70"/>
        <v>0.16</v>
      </c>
      <c r="AD197" s="57">
        <f t="shared" si="71"/>
        <v>4.226105318960947</v>
      </c>
      <c r="AE197" s="58">
        <f t="shared" si="72"/>
        <v>0.46313482947517221</v>
      </c>
    </row>
    <row r="198" spans="2:31" x14ac:dyDescent="0.35">
      <c r="B198" s="128">
        <v>44161</v>
      </c>
      <c r="C198" s="106">
        <v>2019</v>
      </c>
      <c r="D198" s="70" t="s">
        <v>14</v>
      </c>
      <c r="E198" s="70" t="s">
        <v>13</v>
      </c>
      <c r="F198" s="78" t="s">
        <v>994</v>
      </c>
      <c r="G198" s="126">
        <v>3</v>
      </c>
      <c r="H198" s="70" t="s">
        <v>990</v>
      </c>
      <c r="I198" s="70" t="s">
        <v>8</v>
      </c>
      <c r="J198" s="70"/>
      <c r="K198" s="39" t="s">
        <v>2173</v>
      </c>
      <c r="L198" s="70">
        <v>157</v>
      </c>
      <c r="M198" s="70">
        <v>10.92</v>
      </c>
      <c r="N198" s="70">
        <v>99.82</v>
      </c>
      <c r="O198" s="70">
        <v>94.3</v>
      </c>
      <c r="P198" s="33">
        <f t="shared" si="60"/>
        <v>93.790776152980868</v>
      </c>
      <c r="Q198" s="262">
        <f t="shared" si="61"/>
        <v>5.5299539170506877</v>
      </c>
      <c r="R198" s="4">
        <v>0.25</v>
      </c>
      <c r="S198" s="4">
        <v>0.04</v>
      </c>
      <c r="T198" s="59">
        <f t="shared" si="62"/>
        <v>6.8292756056608298E-2</v>
      </c>
      <c r="U198" s="59">
        <f t="shared" si="63"/>
        <v>3.0731740225473736</v>
      </c>
      <c r="V198" s="59">
        <f t="shared" si="64"/>
        <v>1.0926840969057329E-2</v>
      </c>
      <c r="W198" s="59">
        <f t="shared" si="65"/>
        <v>0.4917078436075798</v>
      </c>
      <c r="X198" s="59">
        <f t="shared" si="66"/>
        <v>3.5648818661549533</v>
      </c>
      <c r="Y198" s="60">
        <v>30</v>
      </c>
      <c r="Z198" s="58">
        <f t="shared" si="67"/>
        <v>6.2092238470191319</v>
      </c>
      <c r="AA198" s="61">
        <f t="shared" si="68"/>
        <v>0.43310146318061893</v>
      </c>
      <c r="AB198" s="63">
        <f t="shared" si="69"/>
        <v>0.25</v>
      </c>
      <c r="AC198" s="62">
        <f t="shared" si="70"/>
        <v>0.04</v>
      </c>
      <c r="AD198" s="57">
        <f t="shared" si="71"/>
        <v>0.68292756056608295</v>
      </c>
      <c r="AE198" s="58">
        <f t="shared" si="72"/>
        <v>0.10926840969057329</v>
      </c>
    </row>
    <row r="199" spans="2:31" x14ac:dyDescent="0.35">
      <c r="B199" s="105">
        <v>44161</v>
      </c>
      <c r="C199" s="106">
        <v>2019</v>
      </c>
      <c r="D199" s="94" t="s">
        <v>14</v>
      </c>
      <c r="E199" s="94" t="s">
        <v>13</v>
      </c>
      <c r="F199" s="78" t="s">
        <v>994</v>
      </c>
      <c r="G199" s="69">
        <v>3</v>
      </c>
      <c r="H199" s="94" t="s">
        <v>990</v>
      </c>
      <c r="I199" s="94" t="s">
        <v>12</v>
      </c>
      <c r="J199" s="94"/>
      <c r="K199" s="39" t="s">
        <v>2174</v>
      </c>
      <c r="L199" s="94">
        <v>139</v>
      </c>
      <c r="M199" s="94">
        <v>11.01</v>
      </c>
      <c r="N199" s="94">
        <v>94.97</v>
      </c>
      <c r="O199" s="94">
        <v>89.35</v>
      </c>
      <c r="P199" s="33">
        <f t="shared" si="60"/>
        <v>93.306336350643164</v>
      </c>
      <c r="Q199" s="262">
        <f t="shared" si="61"/>
        <v>5.9176582078551174</v>
      </c>
      <c r="R199" s="4">
        <v>0.05</v>
      </c>
      <c r="S199" s="96">
        <v>0.03</v>
      </c>
      <c r="T199" s="59">
        <f t="shared" si="62"/>
        <v>1.3755425070206793E-2</v>
      </c>
      <c r="U199" s="59">
        <f t="shared" si="63"/>
        <v>0.61899412815930566</v>
      </c>
      <c r="V199" s="59">
        <f t="shared" si="64"/>
        <v>8.2532550421240743E-3</v>
      </c>
      <c r="W199" s="59">
        <f t="shared" si="65"/>
        <v>0.37139647689558336</v>
      </c>
      <c r="X199" s="59">
        <f t="shared" si="66"/>
        <v>0.99039060505488896</v>
      </c>
      <c r="Y199" s="60">
        <v>30</v>
      </c>
      <c r="Z199" s="58">
        <f t="shared" si="67"/>
        <v>6.6936636493568358</v>
      </c>
      <c r="AA199" s="61">
        <f t="shared" si="68"/>
        <v>0.43586928772019401</v>
      </c>
      <c r="AB199" s="63">
        <f t="shared" si="69"/>
        <v>0.05</v>
      </c>
      <c r="AC199" s="62">
        <f t="shared" si="70"/>
        <v>0.03</v>
      </c>
      <c r="AD199" s="57">
        <f t="shared" si="71"/>
        <v>0.13755425070206795</v>
      </c>
      <c r="AE199" s="58">
        <f t="shared" si="72"/>
        <v>8.2532550421240747E-2</v>
      </c>
    </row>
    <row r="200" spans="2:31" x14ac:dyDescent="0.35">
      <c r="B200" s="105">
        <v>44161</v>
      </c>
      <c r="C200" s="106">
        <v>2019</v>
      </c>
      <c r="D200" s="94" t="s">
        <v>14</v>
      </c>
      <c r="E200" s="94" t="s">
        <v>13</v>
      </c>
      <c r="F200" s="78" t="s">
        <v>994</v>
      </c>
      <c r="G200" s="69">
        <v>3</v>
      </c>
      <c r="H200" s="94" t="s">
        <v>990</v>
      </c>
      <c r="I200" s="94" t="s">
        <v>11</v>
      </c>
      <c r="J200" s="94"/>
      <c r="K200" s="39" t="s">
        <v>2175</v>
      </c>
      <c r="L200" s="94">
        <v>134</v>
      </c>
      <c r="M200" s="94">
        <v>10.94</v>
      </c>
      <c r="N200" s="94">
        <v>89.52</v>
      </c>
      <c r="O200" s="94">
        <v>81.849999999999994</v>
      </c>
      <c r="P200" s="33">
        <f t="shared" si="60"/>
        <v>90.239246627640625</v>
      </c>
      <c r="Q200" s="262">
        <f t="shared" si="61"/>
        <v>8.5679177837354814</v>
      </c>
      <c r="R200" s="4">
        <v>0.56999999999999995</v>
      </c>
      <c r="S200" s="96">
        <v>0.18</v>
      </c>
      <c r="T200" s="59">
        <f t="shared" si="62"/>
        <v>0.16407897334649552</v>
      </c>
      <c r="U200" s="59">
        <f t="shared" si="63"/>
        <v>7.3835538005922983</v>
      </c>
      <c r="V200" s="59">
        <f t="shared" si="64"/>
        <v>5.1814412635735434E-2</v>
      </c>
      <c r="W200" s="59">
        <f t="shared" si="65"/>
        <v>2.3316485686080943</v>
      </c>
      <c r="X200" s="59">
        <f t="shared" si="66"/>
        <v>9.7152023692003926</v>
      </c>
      <c r="Y200" s="60">
        <v>30</v>
      </c>
      <c r="Z200" s="58">
        <f t="shared" si="67"/>
        <v>9.7607533723593747</v>
      </c>
      <c r="AA200" s="61">
        <f t="shared" si="68"/>
        <v>0.45408263996615428</v>
      </c>
      <c r="AB200" s="63">
        <f t="shared" si="69"/>
        <v>0.56999999999999995</v>
      </c>
      <c r="AC200" s="62">
        <f t="shared" si="70"/>
        <v>0.18</v>
      </c>
      <c r="AD200" s="57">
        <f t="shared" si="71"/>
        <v>1.6407897334649553</v>
      </c>
      <c r="AE200" s="58">
        <f t="shared" si="72"/>
        <v>0.5181441263573543</v>
      </c>
    </row>
    <row r="201" spans="2:31" x14ac:dyDescent="0.35">
      <c r="B201" s="105">
        <v>44161</v>
      </c>
      <c r="C201" s="106">
        <v>2019</v>
      </c>
      <c r="D201" s="94" t="s">
        <v>14</v>
      </c>
      <c r="E201" s="94" t="s">
        <v>13</v>
      </c>
      <c r="F201" s="78" t="s">
        <v>994</v>
      </c>
      <c r="G201" s="69">
        <v>3</v>
      </c>
      <c r="H201" s="94" t="s">
        <v>990</v>
      </c>
      <c r="I201" s="94" t="s">
        <v>10</v>
      </c>
      <c r="J201" s="94"/>
      <c r="K201" s="39" t="s">
        <v>2176</v>
      </c>
      <c r="L201" s="94">
        <v>115</v>
      </c>
      <c r="M201" s="94"/>
      <c r="N201" s="94">
        <v>77.34</v>
      </c>
      <c r="O201" s="94">
        <v>69.58</v>
      </c>
      <c r="P201" s="33">
        <f t="shared" si="60"/>
        <v>89.966382208430304</v>
      </c>
      <c r="Q201" s="262">
        <f t="shared" si="61"/>
        <v>10.033617791569698</v>
      </c>
      <c r="R201" s="4">
        <v>1.26</v>
      </c>
      <c r="S201" s="96">
        <v>0.28000000000000003</v>
      </c>
      <c r="T201" s="59">
        <f t="shared" si="62"/>
        <v>0.36418309859154935</v>
      </c>
      <c r="U201" s="59">
        <f t="shared" si="63"/>
        <v>16.38823943661972</v>
      </c>
      <c r="V201" s="59">
        <f t="shared" si="64"/>
        <v>8.0929577464788752E-2</v>
      </c>
      <c r="W201" s="59">
        <f t="shared" si="65"/>
        <v>3.6418309859154938</v>
      </c>
      <c r="X201" s="59">
        <f t="shared" si="66"/>
        <v>20.030070422535214</v>
      </c>
      <c r="Y201" s="60">
        <v>30</v>
      </c>
      <c r="Z201" s="58">
        <f t="shared" si="67"/>
        <v>10.033617791569696</v>
      </c>
      <c r="AA201" s="61">
        <f t="shared" si="68"/>
        <v>0.45576315033055476</v>
      </c>
      <c r="AB201" s="63">
        <f t="shared" si="69"/>
        <v>1.26</v>
      </c>
      <c r="AC201" s="62">
        <f t="shared" si="70"/>
        <v>0.28000000000000003</v>
      </c>
      <c r="AD201" s="57">
        <f t="shared" si="71"/>
        <v>3.6418309859154934</v>
      </c>
      <c r="AE201" s="58">
        <f t="shared" si="72"/>
        <v>0.80929577464788749</v>
      </c>
    </row>
    <row r="202" spans="2:31" x14ac:dyDescent="0.35">
      <c r="B202" s="128">
        <v>44161</v>
      </c>
      <c r="C202" s="106">
        <v>2019</v>
      </c>
      <c r="D202" s="70" t="s">
        <v>14</v>
      </c>
      <c r="E202" s="70" t="s">
        <v>14</v>
      </c>
      <c r="F202" s="78" t="s">
        <v>994</v>
      </c>
      <c r="G202" s="126">
        <v>3</v>
      </c>
      <c r="H202" s="70" t="s">
        <v>952</v>
      </c>
      <c r="I202" s="70" t="s">
        <v>8</v>
      </c>
      <c r="J202" s="70"/>
      <c r="K202" s="39" t="s">
        <v>2177</v>
      </c>
      <c r="L202" s="70">
        <v>320</v>
      </c>
      <c r="M202" s="70">
        <v>11.28</v>
      </c>
      <c r="N202" s="70">
        <v>135.08000000000001</v>
      </c>
      <c r="O202" s="70">
        <v>125.55</v>
      </c>
      <c r="P202" s="33">
        <f t="shared" si="60"/>
        <v>92.302100161550882</v>
      </c>
      <c r="Q202" s="262">
        <f t="shared" si="61"/>
        <v>7.0550784720165929</v>
      </c>
      <c r="R202" s="4">
        <v>0.42</v>
      </c>
      <c r="S202" s="4">
        <v>0.09</v>
      </c>
      <c r="T202" s="59">
        <f t="shared" si="62"/>
        <v>0.11725964820162774</v>
      </c>
      <c r="U202" s="59">
        <f t="shared" si="63"/>
        <v>5.2766841690732482</v>
      </c>
      <c r="V202" s="59">
        <f t="shared" si="64"/>
        <v>2.5127067471777374E-2</v>
      </c>
      <c r="W202" s="59">
        <f t="shared" si="65"/>
        <v>1.1307180362299818</v>
      </c>
      <c r="X202" s="59">
        <f t="shared" si="66"/>
        <v>6.4074022053032298</v>
      </c>
      <c r="Y202" s="60">
        <v>30</v>
      </c>
      <c r="Z202" s="58">
        <f t="shared" si="67"/>
        <v>7.6978998384491177</v>
      </c>
      <c r="AA202" s="61">
        <f t="shared" si="68"/>
        <v>0.44169948367900591</v>
      </c>
      <c r="AB202" s="63">
        <f t="shared" si="69"/>
        <v>0.42</v>
      </c>
      <c r="AC202" s="62">
        <f t="shared" si="70"/>
        <v>0.09</v>
      </c>
      <c r="AD202" s="57">
        <f t="shared" si="71"/>
        <v>1.1725964820162773</v>
      </c>
      <c r="AE202" s="58">
        <f t="shared" si="72"/>
        <v>0.25127067471777376</v>
      </c>
    </row>
    <row r="203" spans="2:31" x14ac:dyDescent="0.35">
      <c r="B203" s="128">
        <v>44161</v>
      </c>
      <c r="C203" s="106">
        <v>2019</v>
      </c>
      <c r="D203" s="70" t="s">
        <v>14</v>
      </c>
      <c r="E203" s="70" t="s">
        <v>14</v>
      </c>
      <c r="F203" s="78" t="s">
        <v>994</v>
      </c>
      <c r="G203" s="126">
        <v>3</v>
      </c>
      <c r="H203" s="70" t="s">
        <v>952</v>
      </c>
      <c r="I203" s="70" t="s">
        <v>12</v>
      </c>
      <c r="J203" s="70"/>
      <c r="K203" s="39" t="s">
        <v>2178</v>
      </c>
      <c r="L203" s="70">
        <v>328</v>
      </c>
      <c r="M203" s="70" t="s">
        <v>1021</v>
      </c>
      <c r="N203" s="70" t="s">
        <v>1025</v>
      </c>
      <c r="O203" s="70">
        <v>101.05</v>
      </c>
      <c r="P203" s="33">
        <f t="shared" si="60"/>
        <v>93.479845849390699</v>
      </c>
      <c r="Q203" s="262">
        <f t="shared" si="61"/>
        <v>5.8335663032336269</v>
      </c>
      <c r="R203" s="4">
        <v>0.04</v>
      </c>
      <c r="S203" s="4">
        <v>0.03</v>
      </c>
      <c r="T203" s="59">
        <f t="shared" si="62"/>
        <v>1.0976490250696377E-2</v>
      </c>
      <c r="U203" s="59">
        <f t="shared" si="63"/>
        <v>0.49394206128133694</v>
      </c>
      <c r="V203" s="59">
        <f t="shared" si="64"/>
        <v>8.2323676880222824E-3</v>
      </c>
      <c r="W203" s="59">
        <f t="shared" si="65"/>
        <v>0.37045654596100269</v>
      </c>
      <c r="X203" s="59">
        <f t="shared" si="66"/>
        <v>0.86439860724233963</v>
      </c>
      <c r="Y203" s="60">
        <v>30</v>
      </c>
      <c r="Z203" s="58">
        <f t="shared" si="67"/>
        <v>6.5201541506093008</v>
      </c>
      <c r="AA203" s="61">
        <f t="shared" si="68"/>
        <v>0.43487465181058493</v>
      </c>
      <c r="AB203" s="63">
        <f t="shared" si="69"/>
        <v>0.04</v>
      </c>
      <c r="AC203" s="62">
        <f t="shared" si="70"/>
        <v>0.03</v>
      </c>
      <c r="AD203" s="57">
        <f t="shared" si="71"/>
        <v>0.10976490250696377</v>
      </c>
      <c r="AE203" s="58">
        <f t="shared" si="72"/>
        <v>8.2323676880222824E-2</v>
      </c>
    </row>
    <row r="204" spans="2:31" x14ac:dyDescent="0.35">
      <c r="B204" s="105">
        <v>44161</v>
      </c>
      <c r="C204" s="106">
        <v>2019</v>
      </c>
      <c r="D204" s="94" t="s">
        <v>14</v>
      </c>
      <c r="E204" s="94" t="s">
        <v>14</v>
      </c>
      <c r="F204" s="78" t="s">
        <v>994</v>
      </c>
      <c r="G204" s="69">
        <v>3</v>
      </c>
      <c r="H204" s="94" t="s">
        <v>952</v>
      </c>
      <c r="I204" s="94" t="s">
        <v>11</v>
      </c>
      <c r="J204" s="94"/>
      <c r="K204" s="39" t="s">
        <v>2179</v>
      </c>
      <c r="L204" s="94">
        <v>23</v>
      </c>
      <c r="M204" s="94"/>
      <c r="N204" s="94">
        <v>91.98</v>
      </c>
      <c r="O204" s="94">
        <v>84.1</v>
      </c>
      <c r="P204" s="33">
        <f t="shared" si="60"/>
        <v>91.432920200043483</v>
      </c>
      <c r="Q204" s="262">
        <f t="shared" si="61"/>
        <v>8.5670797999565238</v>
      </c>
      <c r="R204" s="4">
        <v>0.35</v>
      </c>
      <c r="S204" s="4">
        <v>0.23</v>
      </c>
      <c r="T204" s="59">
        <f t="shared" si="62"/>
        <v>9.8978002378121294E-2</v>
      </c>
      <c r="U204" s="59">
        <f t="shared" si="63"/>
        <v>4.4540101070154581</v>
      </c>
      <c r="V204" s="59">
        <f t="shared" si="64"/>
        <v>6.5042687277051134E-2</v>
      </c>
      <c r="W204" s="59">
        <f t="shared" si="65"/>
        <v>2.9269209274673011</v>
      </c>
      <c r="X204" s="59">
        <f t="shared" si="66"/>
        <v>7.3809310344827592</v>
      </c>
      <c r="Y204" s="60">
        <v>30</v>
      </c>
      <c r="Z204" s="58">
        <f t="shared" si="67"/>
        <v>8.5670797999565167</v>
      </c>
      <c r="AA204" s="61">
        <f t="shared" si="68"/>
        <v>0.44684898929845424</v>
      </c>
      <c r="AB204" s="63">
        <f t="shared" si="69"/>
        <v>0.35</v>
      </c>
      <c r="AC204" s="62">
        <f t="shared" si="70"/>
        <v>0.23</v>
      </c>
      <c r="AD204" s="57">
        <f t="shared" si="71"/>
        <v>0.98978002378121288</v>
      </c>
      <c r="AE204" s="58">
        <f t="shared" si="72"/>
        <v>0.65042687277051137</v>
      </c>
    </row>
    <row r="205" spans="2:31" x14ac:dyDescent="0.35">
      <c r="B205" s="105">
        <v>44161</v>
      </c>
      <c r="C205" s="106">
        <v>2019</v>
      </c>
      <c r="D205" s="94" t="s">
        <v>14</v>
      </c>
      <c r="E205" s="94" t="s">
        <v>14</v>
      </c>
      <c r="F205" s="78" t="s">
        <v>994</v>
      </c>
      <c r="G205" s="69">
        <v>3</v>
      </c>
      <c r="H205" s="94" t="s">
        <v>952</v>
      </c>
      <c r="I205" s="94" t="s">
        <v>10</v>
      </c>
      <c r="J205" s="94"/>
      <c r="K205" s="39" t="s">
        <v>2180</v>
      </c>
      <c r="L205" s="94">
        <v>18</v>
      </c>
      <c r="M205" s="94"/>
      <c r="N205" s="94">
        <v>97.44</v>
      </c>
      <c r="O205" s="94">
        <v>86.41</v>
      </c>
      <c r="P205" s="33">
        <f t="shared" si="60"/>
        <v>88.680213464696223</v>
      </c>
      <c r="Q205" s="262">
        <f t="shared" si="61"/>
        <v>11.319786535303777</v>
      </c>
      <c r="R205" s="4">
        <v>1.29</v>
      </c>
      <c r="S205" s="96">
        <v>0.22</v>
      </c>
      <c r="T205" s="59">
        <f t="shared" si="62"/>
        <v>0.3801327392662886</v>
      </c>
      <c r="U205" s="59">
        <f t="shared" si="63"/>
        <v>17.105973266982986</v>
      </c>
      <c r="V205" s="59">
        <f t="shared" si="64"/>
        <v>6.4828839254715886E-2</v>
      </c>
      <c r="W205" s="59">
        <f t="shared" si="65"/>
        <v>2.9172977664622151</v>
      </c>
      <c r="X205" s="59">
        <f t="shared" si="66"/>
        <v>20.023271033445202</v>
      </c>
      <c r="Y205" s="60">
        <v>30</v>
      </c>
      <c r="Z205" s="58">
        <f t="shared" si="67"/>
        <v>11.319786535303777</v>
      </c>
      <c r="AA205" s="61">
        <f t="shared" si="68"/>
        <v>0.46382363152412914</v>
      </c>
      <c r="AB205" s="63">
        <f t="shared" si="69"/>
        <v>1.29</v>
      </c>
      <c r="AC205" s="62">
        <f t="shared" si="70"/>
        <v>0.22</v>
      </c>
      <c r="AD205" s="57">
        <f t="shared" si="71"/>
        <v>3.8013273926628859</v>
      </c>
      <c r="AE205" s="58">
        <f t="shared" si="72"/>
        <v>0.64828839254715886</v>
      </c>
    </row>
    <row r="206" spans="2:31" x14ac:dyDescent="0.35">
      <c r="B206" s="105">
        <v>44161</v>
      </c>
      <c r="C206" s="106">
        <v>2019</v>
      </c>
      <c r="D206" s="94" t="s">
        <v>14</v>
      </c>
      <c r="E206" s="94" t="s">
        <v>14</v>
      </c>
      <c r="F206" s="78" t="s">
        <v>994</v>
      </c>
      <c r="G206" s="69">
        <v>3</v>
      </c>
      <c r="H206" s="94" t="s">
        <v>990</v>
      </c>
      <c r="I206" s="94" t="s">
        <v>8</v>
      </c>
      <c r="J206" s="94"/>
      <c r="K206" s="39" t="s">
        <v>2181</v>
      </c>
      <c r="L206" s="94">
        <v>28</v>
      </c>
      <c r="M206" s="94"/>
      <c r="N206" s="94">
        <v>82.56</v>
      </c>
      <c r="O206" s="94">
        <v>77.239999999999995</v>
      </c>
      <c r="P206" s="33">
        <f t="shared" si="60"/>
        <v>93.556201550387584</v>
      </c>
      <c r="Q206" s="262">
        <f t="shared" si="61"/>
        <v>6.4437984496124114</v>
      </c>
      <c r="R206" s="4">
        <v>0.1</v>
      </c>
      <c r="S206" s="4">
        <v>0.12</v>
      </c>
      <c r="T206" s="59">
        <f t="shared" si="62"/>
        <v>2.7410668047643715E-2</v>
      </c>
      <c r="U206" s="59">
        <f t="shared" si="63"/>
        <v>1.2334800621439672</v>
      </c>
      <c r="V206" s="59">
        <f t="shared" si="64"/>
        <v>3.2892801657172455E-2</v>
      </c>
      <c r="W206" s="59">
        <f t="shared" si="65"/>
        <v>1.4801760745727606</v>
      </c>
      <c r="X206" s="59">
        <f t="shared" si="66"/>
        <v>2.713656136716728</v>
      </c>
      <c r="Y206" s="60">
        <v>30</v>
      </c>
      <c r="Z206" s="58">
        <f t="shared" si="67"/>
        <v>6.4437984496124159</v>
      </c>
      <c r="AA206" s="61">
        <f t="shared" si="68"/>
        <v>0.43443811496633877</v>
      </c>
      <c r="AB206" s="63">
        <f t="shared" si="69"/>
        <v>0.1</v>
      </c>
      <c r="AC206" s="62">
        <f t="shared" si="70"/>
        <v>0.12</v>
      </c>
      <c r="AD206" s="57">
        <f t="shared" si="71"/>
        <v>0.27410668047643716</v>
      </c>
      <c r="AE206" s="58">
        <f t="shared" si="72"/>
        <v>0.32892801657172455</v>
      </c>
    </row>
    <row r="207" spans="2:31" x14ac:dyDescent="0.35">
      <c r="B207" s="128">
        <v>44161</v>
      </c>
      <c r="C207" s="106">
        <v>2019</v>
      </c>
      <c r="D207" s="70" t="s">
        <v>14</v>
      </c>
      <c r="E207" s="70" t="s">
        <v>14</v>
      </c>
      <c r="F207" s="78" t="s">
        <v>994</v>
      </c>
      <c r="G207" s="126">
        <v>3</v>
      </c>
      <c r="H207" s="70" t="s">
        <v>990</v>
      </c>
      <c r="I207" s="70" t="s">
        <v>12</v>
      </c>
      <c r="J207" s="70"/>
      <c r="K207" s="39" t="s">
        <v>2182</v>
      </c>
      <c r="L207" s="70">
        <v>328</v>
      </c>
      <c r="M207" s="70">
        <v>11.31</v>
      </c>
      <c r="N207" s="70">
        <v>142</v>
      </c>
      <c r="O207" s="70">
        <v>133.47</v>
      </c>
      <c r="P207" s="33">
        <f t="shared" si="60"/>
        <v>93.473104292600809</v>
      </c>
      <c r="Q207" s="262">
        <f t="shared" si="61"/>
        <v>6.0070422535211279</v>
      </c>
      <c r="R207" s="4">
        <v>0.01</v>
      </c>
      <c r="S207" s="4">
        <v>0</v>
      </c>
      <c r="T207" s="59">
        <f t="shared" si="62"/>
        <v>2.7443925998690247E-3</v>
      </c>
      <c r="U207" s="59">
        <f t="shared" si="63"/>
        <v>0.12349766699410611</v>
      </c>
      <c r="V207" s="59">
        <f t="shared" si="64"/>
        <v>0</v>
      </c>
      <c r="W207" s="59">
        <f t="shared" si="65"/>
        <v>0</v>
      </c>
      <c r="X207" s="59">
        <f t="shared" si="66"/>
        <v>0.12349766699410611</v>
      </c>
      <c r="Y207" s="60">
        <v>30</v>
      </c>
      <c r="Z207" s="58">
        <f t="shared" si="67"/>
        <v>6.5268957073991913</v>
      </c>
      <c r="AA207" s="61">
        <f t="shared" si="68"/>
        <v>0.43491322855271775</v>
      </c>
      <c r="AB207" s="63">
        <f t="shared" si="69"/>
        <v>0.01</v>
      </c>
      <c r="AC207" s="62">
        <f t="shared" si="70"/>
        <v>0</v>
      </c>
      <c r="AD207" s="57">
        <f t="shared" si="71"/>
        <v>2.7443925998690246E-2</v>
      </c>
      <c r="AE207" s="58">
        <f t="shared" si="72"/>
        <v>0</v>
      </c>
    </row>
    <row r="208" spans="2:31" x14ac:dyDescent="0.35">
      <c r="B208" s="105">
        <v>44161</v>
      </c>
      <c r="C208" s="106">
        <v>2019</v>
      </c>
      <c r="D208" s="94" t="s">
        <v>14</v>
      </c>
      <c r="E208" s="94" t="s">
        <v>14</v>
      </c>
      <c r="F208" s="78" t="s">
        <v>994</v>
      </c>
      <c r="G208" s="69">
        <v>3</v>
      </c>
      <c r="H208" s="94" t="s">
        <v>990</v>
      </c>
      <c r="I208" s="94" t="s">
        <v>11</v>
      </c>
      <c r="J208" s="94"/>
      <c r="K208" s="39" t="s">
        <v>2183</v>
      </c>
      <c r="L208" s="94">
        <v>27</v>
      </c>
      <c r="M208" s="94"/>
      <c r="N208" s="94">
        <v>95.63</v>
      </c>
      <c r="O208" s="94">
        <v>86.62</v>
      </c>
      <c r="P208" s="33">
        <f t="shared" si="60"/>
        <v>90.578270417233085</v>
      </c>
      <c r="Q208" s="262">
        <f t="shared" si="61"/>
        <v>9.4217295827669059</v>
      </c>
      <c r="R208" s="4">
        <v>0.46</v>
      </c>
      <c r="S208" s="4">
        <v>0.28000000000000003</v>
      </c>
      <c r="T208" s="59">
        <f t="shared" si="62"/>
        <v>0.13174682521357656</v>
      </c>
      <c r="U208" s="59">
        <f t="shared" si="63"/>
        <v>5.928607134610945</v>
      </c>
      <c r="V208" s="59">
        <f t="shared" si="64"/>
        <v>8.0193719695220517E-2</v>
      </c>
      <c r="W208" s="59">
        <f t="shared" si="65"/>
        <v>3.6087173862849231</v>
      </c>
      <c r="X208" s="59">
        <f t="shared" si="66"/>
        <v>9.5373245208958686</v>
      </c>
      <c r="Y208" s="60">
        <v>30</v>
      </c>
      <c r="Z208" s="58">
        <f t="shared" si="67"/>
        <v>9.4217295827669147</v>
      </c>
      <c r="AA208" s="61">
        <f t="shared" si="68"/>
        <v>0.45200877395520667</v>
      </c>
      <c r="AB208" s="63">
        <f t="shared" si="69"/>
        <v>0.46</v>
      </c>
      <c r="AC208" s="62">
        <f t="shared" si="70"/>
        <v>0.28000000000000003</v>
      </c>
      <c r="AD208" s="57">
        <f t="shared" si="71"/>
        <v>1.3174682521357655</v>
      </c>
      <c r="AE208" s="58">
        <f t="shared" si="72"/>
        <v>0.80193719695220511</v>
      </c>
    </row>
    <row r="209" spans="2:31" x14ac:dyDescent="0.35">
      <c r="B209" s="105">
        <v>44161</v>
      </c>
      <c r="C209" s="106">
        <v>2019</v>
      </c>
      <c r="D209" s="94" t="s">
        <v>14</v>
      </c>
      <c r="E209" s="94" t="s">
        <v>14</v>
      </c>
      <c r="F209" s="78" t="s">
        <v>994</v>
      </c>
      <c r="G209" s="69">
        <v>3</v>
      </c>
      <c r="H209" s="94" t="s">
        <v>990</v>
      </c>
      <c r="I209" s="94" t="s">
        <v>10</v>
      </c>
      <c r="J209" s="94"/>
      <c r="K209" s="39" t="s">
        <v>2184</v>
      </c>
      <c r="L209" s="94">
        <v>22</v>
      </c>
      <c r="M209" s="94"/>
      <c r="N209" s="94">
        <v>88.5</v>
      </c>
      <c r="O209" s="94">
        <v>78.88</v>
      </c>
      <c r="P209" s="33">
        <f t="shared" si="60"/>
        <v>89.129943502824858</v>
      </c>
      <c r="Q209" s="262">
        <f t="shared" si="61"/>
        <v>10.870056497175147</v>
      </c>
      <c r="R209" s="4">
        <v>1.35</v>
      </c>
      <c r="S209" s="4">
        <v>0.23</v>
      </c>
      <c r="T209" s="59">
        <f t="shared" si="62"/>
        <v>0.39512487322515222</v>
      </c>
      <c r="U209" s="59">
        <f t="shared" si="63"/>
        <v>17.780619295131849</v>
      </c>
      <c r="V209" s="59">
        <f t="shared" si="64"/>
        <v>6.7317570993914819E-2</v>
      </c>
      <c r="W209" s="59">
        <f t="shared" si="65"/>
        <v>3.0292906947261669</v>
      </c>
      <c r="X209" s="59">
        <f t="shared" si="66"/>
        <v>20.809909989858017</v>
      </c>
      <c r="Y209" s="60">
        <v>30</v>
      </c>
      <c r="Z209" s="58">
        <f t="shared" si="67"/>
        <v>10.870056497175142</v>
      </c>
      <c r="AA209" s="61">
        <f t="shared" si="68"/>
        <v>0.46097870182555784</v>
      </c>
      <c r="AB209" s="63">
        <f t="shared" si="69"/>
        <v>1.35</v>
      </c>
      <c r="AC209" s="62">
        <f t="shared" si="70"/>
        <v>0.23</v>
      </c>
      <c r="AD209" s="57">
        <f t="shared" si="71"/>
        <v>3.9512487322515222</v>
      </c>
      <c r="AE209" s="58">
        <f t="shared" si="72"/>
        <v>0.67317570993914821</v>
      </c>
    </row>
    <row r="210" spans="2:31" x14ac:dyDescent="0.35">
      <c r="B210" s="128">
        <v>44161</v>
      </c>
      <c r="C210" s="106">
        <v>2019</v>
      </c>
      <c r="D210" s="70" t="s">
        <v>14</v>
      </c>
      <c r="E210" s="70" t="s">
        <v>15</v>
      </c>
      <c r="F210" s="78" t="s">
        <v>996</v>
      </c>
      <c r="G210" s="126">
        <v>5</v>
      </c>
      <c r="H210" s="70" t="s">
        <v>952</v>
      </c>
      <c r="I210" s="70" t="s">
        <v>8</v>
      </c>
      <c r="J210" s="70"/>
      <c r="K210" s="39" t="s">
        <v>2185</v>
      </c>
      <c r="L210" s="70"/>
      <c r="M210" s="70"/>
      <c r="N210" s="70"/>
      <c r="O210" s="70"/>
      <c r="P210" s="33"/>
      <c r="Q210" s="262" t="e">
        <f t="shared" si="61"/>
        <v>#DIV/0!</v>
      </c>
      <c r="R210" s="4">
        <v>0.97</v>
      </c>
      <c r="S210" s="4">
        <v>0.1</v>
      </c>
      <c r="T210" s="59" t="e">
        <f t="shared" si="62"/>
        <v>#DIV/0!</v>
      </c>
      <c r="U210" s="59" t="e">
        <f t="shared" si="63"/>
        <v>#DIV/0!</v>
      </c>
      <c r="V210" s="59" t="e">
        <f t="shared" si="64"/>
        <v>#DIV/0!</v>
      </c>
      <c r="W210" s="59" t="e">
        <f t="shared" si="65"/>
        <v>#DIV/0!</v>
      </c>
      <c r="X210" s="59" t="e">
        <f t="shared" si="66"/>
        <v>#DIV/0!</v>
      </c>
      <c r="Y210" s="60">
        <v>30</v>
      </c>
      <c r="Z210" s="58">
        <f t="shared" si="67"/>
        <v>100</v>
      </c>
      <c r="AA210" s="61" t="e">
        <f t="shared" si="68"/>
        <v>#DIV/0!</v>
      </c>
      <c r="AB210" s="63">
        <f t="shared" si="69"/>
        <v>0.97</v>
      </c>
      <c r="AC210" s="62">
        <f t="shared" si="70"/>
        <v>0.1</v>
      </c>
      <c r="AD210" s="57" t="e">
        <f t="shared" si="71"/>
        <v>#DIV/0!</v>
      </c>
      <c r="AE210" s="58" t="e">
        <f t="shared" si="72"/>
        <v>#DIV/0!</v>
      </c>
    </row>
    <row r="211" spans="2:31" x14ac:dyDescent="0.35">
      <c r="B211" s="105">
        <v>44161</v>
      </c>
      <c r="C211" s="106">
        <v>2019</v>
      </c>
      <c r="D211" s="94" t="s">
        <v>14</v>
      </c>
      <c r="E211" s="94" t="s">
        <v>15</v>
      </c>
      <c r="F211" s="78" t="s">
        <v>996</v>
      </c>
      <c r="G211" s="69">
        <v>5</v>
      </c>
      <c r="H211" s="94" t="s">
        <v>952</v>
      </c>
      <c r="I211" s="94" t="s">
        <v>12</v>
      </c>
      <c r="J211" s="94"/>
      <c r="K211" s="39" t="s">
        <v>2186</v>
      </c>
      <c r="L211" s="94">
        <v>148</v>
      </c>
      <c r="M211" s="94">
        <v>10.86</v>
      </c>
      <c r="N211" s="94">
        <v>97.87</v>
      </c>
      <c r="O211" s="94">
        <v>91.74</v>
      </c>
      <c r="P211" s="33">
        <f t="shared" ref="P211:P242" si="73">100/(N211-M211)*(O211-M211)</f>
        <v>92.954832777841617</v>
      </c>
      <c r="Q211" s="262">
        <f t="shared" si="61"/>
        <v>6.2634106467763466</v>
      </c>
      <c r="R211" s="4">
        <v>0.01</v>
      </c>
      <c r="S211" s="4">
        <v>0.01</v>
      </c>
      <c r="T211" s="59">
        <f t="shared" si="62"/>
        <v>2.7652695351137496E-3</v>
      </c>
      <c r="U211" s="59">
        <f t="shared" si="63"/>
        <v>0.12443712908011874</v>
      </c>
      <c r="V211" s="59">
        <f t="shared" si="64"/>
        <v>2.7652695351137496E-3</v>
      </c>
      <c r="W211" s="59">
        <f t="shared" si="65"/>
        <v>0.12443712908011874</v>
      </c>
      <c r="X211" s="59">
        <f t="shared" si="66"/>
        <v>0.24887425816023748</v>
      </c>
      <c r="Y211" s="60">
        <v>30</v>
      </c>
      <c r="Z211" s="58">
        <f t="shared" si="67"/>
        <v>7.0451672221583834</v>
      </c>
      <c r="AA211" s="61">
        <f t="shared" si="68"/>
        <v>0.43789564787339275</v>
      </c>
      <c r="AB211" s="63">
        <f t="shared" si="69"/>
        <v>0.01</v>
      </c>
      <c r="AC211" s="62">
        <f t="shared" si="70"/>
        <v>0.01</v>
      </c>
      <c r="AD211" s="57">
        <f t="shared" si="71"/>
        <v>2.7652695351137496E-2</v>
      </c>
      <c r="AE211" s="58">
        <f t="shared" si="72"/>
        <v>2.7652695351137496E-2</v>
      </c>
    </row>
    <row r="212" spans="2:31" x14ac:dyDescent="0.35">
      <c r="B212" s="105">
        <v>44161</v>
      </c>
      <c r="C212" s="106">
        <v>2019</v>
      </c>
      <c r="D212" s="94" t="s">
        <v>14</v>
      </c>
      <c r="E212" s="94" t="s">
        <v>15</v>
      </c>
      <c r="F212" s="78" t="s">
        <v>996</v>
      </c>
      <c r="G212" s="69">
        <v>5</v>
      </c>
      <c r="H212" s="94" t="s">
        <v>952</v>
      </c>
      <c r="I212" s="94" t="s">
        <v>11</v>
      </c>
      <c r="J212" s="94"/>
      <c r="K212" s="39" t="s">
        <v>2187</v>
      </c>
      <c r="L212" s="94">
        <v>38</v>
      </c>
      <c r="M212" s="94"/>
      <c r="N212" s="94">
        <v>81.16</v>
      </c>
      <c r="O212" s="94">
        <v>74.87</v>
      </c>
      <c r="P212" s="33">
        <f t="shared" si="73"/>
        <v>92.249876786594385</v>
      </c>
      <c r="Q212" s="262">
        <f t="shared" si="61"/>
        <v>7.7501232134056091</v>
      </c>
      <c r="R212" s="4">
        <v>0.23</v>
      </c>
      <c r="S212" s="96">
        <v>0.13</v>
      </c>
      <c r="T212" s="59">
        <f t="shared" si="62"/>
        <v>6.4262989181247496E-2</v>
      </c>
      <c r="U212" s="59">
        <f t="shared" si="63"/>
        <v>2.8918345131561374</v>
      </c>
      <c r="V212" s="59">
        <f t="shared" si="64"/>
        <v>3.6322559102444238E-2</v>
      </c>
      <c r="W212" s="59">
        <f t="shared" si="65"/>
        <v>1.6345151596099907</v>
      </c>
      <c r="X212" s="59">
        <f t="shared" si="66"/>
        <v>4.5263496727661279</v>
      </c>
      <c r="Y212" s="60">
        <v>30</v>
      </c>
      <c r="Z212" s="58">
        <f t="shared" si="67"/>
        <v>7.7501232134056153</v>
      </c>
      <c r="AA212" s="61">
        <f t="shared" si="68"/>
        <v>0.44200614398290372</v>
      </c>
      <c r="AB212" s="63">
        <f t="shared" si="69"/>
        <v>0.23</v>
      </c>
      <c r="AC212" s="62">
        <f t="shared" si="70"/>
        <v>0.13</v>
      </c>
      <c r="AD212" s="57">
        <f t="shared" si="71"/>
        <v>0.64262989181247498</v>
      </c>
      <c r="AE212" s="58">
        <f t="shared" si="72"/>
        <v>0.36322559102444241</v>
      </c>
    </row>
    <row r="213" spans="2:31" x14ac:dyDescent="0.35">
      <c r="B213" s="105">
        <v>44161</v>
      </c>
      <c r="C213" s="106">
        <v>2019</v>
      </c>
      <c r="D213" s="94" t="s">
        <v>14</v>
      </c>
      <c r="E213" s="94" t="s">
        <v>15</v>
      </c>
      <c r="F213" s="78" t="s">
        <v>996</v>
      </c>
      <c r="G213" s="69">
        <v>5</v>
      </c>
      <c r="H213" s="94" t="s">
        <v>952</v>
      </c>
      <c r="I213" s="94" t="s">
        <v>10</v>
      </c>
      <c r="J213" s="94"/>
      <c r="K213" s="39" t="s">
        <v>2188</v>
      </c>
      <c r="L213" s="94">
        <v>47</v>
      </c>
      <c r="M213" s="94"/>
      <c r="N213" s="94">
        <v>75.989999999999995</v>
      </c>
      <c r="O213" s="94">
        <v>68.540000000000006</v>
      </c>
      <c r="P213" s="33">
        <f t="shared" si="73"/>
        <v>90.196078431372555</v>
      </c>
      <c r="Q213" s="262">
        <f t="shared" si="61"/>
        <v>9.8039215686274375</v>
      </c>
      <c r="R213" s="4">
        <v>1</v>
      </c>
      <c r="S213" s="96">
        <v>0.16</v>
      </c>
      <c r="T213" s="59">
        <f t="shared" si="62"/>
        <v>0.28804347826086957</v>
      </c>
      <c r="U213" s="59">
        <f t="shared" si="63"/>
        <v>12.961956521739131</v>
      </c>
      <c r="V213" s="59">
        <f t="shared" si="64"/>
        <v>4.6086956521739129E-2</v>
      </c>
      <c r="W213" s="59">
        <f t="shared" si="65"/>
        <v>2.0739130434782607</v>
      </c>
      <c r="X213" s="59">
        <f t="shared" si="66"/>
        <v>15.035869565217391</v>
      </c>
      <c r="Y213" s="60">
        <v>30</v>
      </c>
      <c r="Z213" s="58">
        <f t="shared" si="67"/>
        <v>9.8039215686274446</v>
      </c>
      <c r="AA213" s="61">
        <f t="shared" si="68"/>
        <v>0.45434782608695645</v>
      </c>
      <c r="AB213" s="63">
        <f t="shared" si="69"/>
        <v>1</v>
      </c>
      <c r="AC213" s="62">
        <f t="shared" si="70"/>
        <v>0.16</v>
      </c>
      <c r="AD213" s="57">
        <f t="shared" si="71"/>
        <v>2.8804347826086958</v>
      </c>
      <c r="AE213" s="58">
        <f t="shared" si="72"/>
        <v>0.46086956521739131</v>
      </c>
    </row>
    <row r="214" spans="2:31" x14ac:dyDescent="0.35">
      <c r="B214" s="128">
        <v>44161</v>
      </c>
      <c r="C214" s="106">
        <v>2019</v>
      </c>
      <c r="D214" s="70" t="s">
        <v>14</v>
      </c>
      <c r="E214" s="70" t="s">
        <v>15</v>
      </c>
      <c r="F214" s="78" t="s">
        <v>996</v>
      </c>
      <c r="G214" s="126">
        <v>5</v>
      </c>
      <c r="H214" s="70" t="s">
        <v>990</v>
      </c>
      <c r="I214" s="70" t="s">
        <v>8</v>
      </c>
      <c r="J214" s="70"/>
      <c r="K214" s="39" t="s">
        <v>2189</v>
      </c>
      <c r="L214" s="70">
        <v>160</v>
      </c>
      <c r="M214" s="70">
        <v>10.93</v>
      </c>
      <c r="N214" s="70">
        <v>98.02</v>
      </c>
      <c r="O214" s="70">
        <v>92.93</v>
      </c>
      <c r="P214" s="33">
        <f t="shared" si="73"/>
        <v>94.155471351475484</v>
      </c>
      <c r="Q214" s="262">
        <f t="shared" si="61"/>
        <v>5.1928177922872774</v>
      </c>
      <c r="R214" s="4">
        <v>0.09</v>
      </c>
      <c r="S214" s="4">
        <v>0.02</v>
      </c>
      <c r="T214" s="59">
        <f t="shared" si="62"/>
        <v>2.445530487804878E-2</v>
      </c>
      <c r="U214" s="59">
        <f t="shared" si="63"/>
        <v>1.1004887195121951</v>
      </c>
      <c r="V214" s="59">
        <f t="shared" si="64"/>
        <v>5.4345121951219506E-3</v>
      </c>
      <c r="W214" s="59">
        <f t="shared" si="65"/>
        <v>0.24455304878048778</v>
      </c>
      <c r="X214" s="59">
        <f t="shared" si="66"/>
        <v>1.345041768292683</v>
      </c>
      <c r="Y214" s="60">
        <v>30</v>
      </c>
      <c r="Z214" s="58">
        <f t="shared" si="67"/>
        <v>5.8445286485245163</v>
      </c>
      <c r="AA214" s="61">
        <f t="shared" si="68"/>
        <v>0.4310365853658536</v>
      </c>
      <c r="AB214" s="63">
        <f t="shared" si="69"/>
        <v>0.09</v>
      </c>
      <c r="AC214" s="62">
        <f t="shared" si="70"/>
        <v>0.02</v>
      </c>
      <c r="AD214" s="57">
        <f t="shared" si="71"/>
        <v>0.24455304878048781</v>
      </c>
      <c r="AE214" s="58">
        <f t="shared" si="72"/>
        <v>5.4345121951219502E-2</v>
      </c>
    </row>
    <row r="215" spans="2:31" x14ac:dyDescent="0.35">
      <c r="B215" s="105">
        <v>44161</v>
      </c>
      <c r="C215" s="106">
        <v>2019</v>
      </c>
      <c r="D215" s="94" t="s">
        <v>14</v>
      </c>
      <c r="E215" s="94" t="s">
        <v>15</v>
      </c>
      <c r="F215" s="78" t="s">
        <v>996</v>
      </c>
      <c r="G215" s="69">
        <v>5</v>
      </c>
      <c r="H215" s="94" t="s">
        <v>990</v>
      </c>
      <c r="I215" s="94" t="s">
        <v>12</v>
      </c>
      <c r="J215" s="94"/>
      <c r="K215" s="39" t="s">
        <v>2190</v>
      </c>
      <c r="L215" s="94">
        <v>147</v>
      </c>
      <c r="M215" s="94">
        <v>10.93</v>
      </c>
      <c r="N215" s="94">
        <v>101</v>
      </c>
      <c r="O215" s="94">
        <v>95.8</v>
      </c>
      <c r="P215" s="33">
        <f t="shared" si="73"/>
        <v>94.22671255690021</v>
      </c>
      <c r="Q215" s="262">
        <f t="shared" si="61"/>
        <v>5.1485148514851513</v>
      </c>
      <c r="R215" s="4">
        <v>0.01</v>
      </c>
      <c r="S215" s="4">
        <v>0</v>
      </c>
      <c r="T215" s="59">
        <f t="shared" si="62"/>
        <v>2.714445622717096E-3</v>
      </c>
      <c r="U215" s="59">
        <f t="shared" si="63"/>
        <v>0.12215005302226932</v>
      </c>
      <c r="V215" s="59">
        <f t="shared" si="64"/>
        <v>0</v>
      </c>
      <c r="W215" s="59">
        <f t="shared" si="65"/>
        <v>0</v>
      </c>
      <c r="X215" s="59">
        <f t="shared" si="66"/>
        <v>0.12215005302226932</v>
      </c>
      <c r="Y215" s="60">
        <v>30</v>
      </c>
      <c r="Z215" s="58">
        <f t="shared" si="67"/>
        <v>5.7732874430997896</v>
      </c>
      <c r="AA215" s="61">
        <f t="shared" si="68"/>
        <v>0.43063508895958508</v>
      </c>
      <c r="AB215" s="63">
        <f t="shared" si="69"/>
        <v>0.01</v>
      </c>
      <c r="AC215" s="62">
        <f t="shared" si="70"/>
        <v>0</v>
      </c>
      <c r="AD215" s="57">
        <f t="shared" si="71"/>
        <v>2.714445622717096E-2</v>
      </c>
      <c r="AE215" s="58">
        <f t="shared" si="72"/>
        <v>0</v>
      </c>
    </row>
    <row r="216" spans="2:31" x14ac:dyDescent="0.35">
      <c r="B216" s="105">
        <v>44161</v>
      </c>
      <c r="C216" s="106">
        <v>2019</v>
      </c>
      <c r="D216" s="94" t="s">
        <v>14</v>
      </c>
      <c r="E216" s="94" t="s">
        <v>15</v>
      </c>
      <c r="F216" s="78" t="s">
        <v>996</v>
      </c>
      <c r="G216" s="69">
        <v>5</v>
      </c>
      <c r="H216" s="94" t="s">
        <v>990</v>
      </c>
      <c r="I216" s="94" t="s">
        <v>11</v>
      </c>
      <c r="J216" s="94"/>
      <c r="K216" s="39" t="s">
        <v>2191</v>
      </c>
      <c r="L216" s="94">
        <v>49</v>
      </c>
      <c r="M216" s="94"/>
      <c r="N216" s="94">
        <v>86.05</v>
      </c>
      <c r="O216" s="94">
        <v>81.459999999999994</v>
      </c>
      <c r="P216" s="33">
        <f t="shared" si="73"/>
        <v>94.665891923300407</v>
      </c>
      <c r="Q216" s="262">
        <f t="shared" si="61"/>
        <v>5.3341080766995974</v>
      </c>
      <c r="R216" s="4">
        <v>0.16</v>
      </c>
      <c r="S216" s="96">
        <v>0.09</v>
      </c>
      <c r="T216" s="59">
        <f t="shared" si="62"/>
        <v>4.3155413699975456E-2</v>
      </c>
      <c r="U216" s="59">
        <f t="shared" si="63"/>
        <v>1.9419936164988956</v>
      </c>
      <c r="V216" s="59">
        <f t="shared" si="64"/>
        <v>2.427492020623619E-2</v>
      </c>
      <c r="W216" s="59">
        <f t="shared" si="65"/>
        <v>1.0923714092806285</v>
      </c>
      <c r="X216" s="59">
        <f t="shared" si="66"/>
        <v>3.034365025779524</v>
      </c>
      <c r="Y216" s="60">
        <v>30</v>
      </c>
      <c r="Z216" s="58">
        <f t="shared" si="67"/>
        <v>5.334108076699593</v>
      </c>
      <c r="AA216" s="61">
        <f t="shared" si="68"/>
        <v>0.42817333660692364</v>
      </c>
      <c r="AB216" s="63">
        <f t="shared" si="69"/>
        <v>0.16</v>
      </c>
      <c r="AC216" s="62">
        <f t="shared" si="70"/>
        <v>0.09</v>
      </c>
      <c r="AD216" s="57">
        <f t="shared" si="71"/>
        <v>0.43155413699975453</v>
      </c>
      <c r="AE216" s="58">
        <f t="shared" si="72"/>
        <v>0.24274920206236189</v>
      </c>
    </row>
    <row r="217" spans="2:31" x14ac:dyDescent="0.35">
      <c r="B217" s="105">
        <v>44161</v>
      </c>
      <c r="C217" s="106">
        <v>2019</v>
      </c>
      <c r="D217" s="94" t="s">
        <v>14</v>
      </c>
      <c r="E217" s="94" t="s">
        <v>15</v>
      </c>
      <c r="F217" s="78" t="s">
        <v>996</v>
      </c>
      <c r="G217" s="69">
        <v>5</v>
      </c>
      <c r="H217" s="94" t="s">
        <v>990</v>
      </c>
      <c r="I217" s="94" t="s">
        <v>10</v>
      </c>
      <c r="J217" s="94"/>
      <c r="K217" s="39" t="s">
        <v>2192</v>
      </c>
      <c r="L217" s="94">
        <v>45</v>
      </c>
      <c r="M217" s="94"/>
      <c r="N217" s="94">
        <v>80.84</v>
      </c>
      <c r="O217" s="94">
        <v>73.069999999999993</v>
      </c>
      <c r="P217" s="33">
        <f t="shared" si="73"/>
        <v>90.388421573478453</v>
      </c>
      <c r="Q217" s="262">
        <f t="shared" si="61"/>
        <v>9.611578426521536</v>
      </c>
      <c r="R217" s="4">
        <v>1.02</v>
      </c>
      <c r="S217" s="96">
        <v>0.19</v>
      </c>
      <c r="T217" s="59">
        <f t="shared" si="62"/>
        <v>0.29296209114547705</v>
      </c>
      <c r="U217" s="59">
        <f t="shared" si="63"/>
        <v>13.183294101546467</v>
      </c>
      <c r="V217" s="59">
        <f t="shared" si="64"/>
        <v>5.4571369919255527E-2</v>
      </c>
      <c r="W217" s="59">
        <f t="shared" si="65"/>
        <v>2.4557116463664985</v>
      </c>
      <c r="X217" s="59">
        <f t="shared" si="66"/>
        <v>15.639005747912966</v>
      </c>
      <c r="Y217" s="60">
        <v>30</v>
      </c>
      <c r="Z217" s="58">
        <f t="shared" si="67"/>
        <v>9.6115784265215467</v>
      </c>
      <c r="AA217" s="61">
        <f t="shared" si="68"/>
        <v>0.45316819488162047</v>
      </c>
      <c r="AB217" s="63">
        <f t="shared" si="69"/>
        <v>1.02</v>
      </c>
      <c r="AC217" s="62">
        <f t="shared" si="70"/>
        <v>0.19</v>
      </c>
      <c r="AD217" s="57">
        <f t="shared" si="71"/>
        <v>2.9296209114547707</v>
      </c>
      <c r="AE217" s="58">
        <f t="shared" si="72"/>
        <v>0.5457136991925553</v>
      </c>
    </row>
    <row r="218" spans="2:31" x14ac:dyDescent="0.35">
      <c r="B218" s="105">
        <v>44161</v>
      </c>
      <c r="C218" s="106">
        <v>2019</v>
      </c>
      <c r="D218" s="94" t="s">
        <v>14</v>
      </c>
      <c r="E218" s="94" t="s">
        <v>16</v>
      </c>
      <c r="F218" s="78" t="s">
        <v>1000</v>
      </c>
      <c r="G218" s="69">
        <v>9</v>
      </c>
      <c r="H218" s="94" t="s">
        <v>952</v>
      </c>
      <c r="I218" s="94" t="s">
        <v>8</v>
      </c>
      <c r="J218" s="94"/>
      <c r="K218" s="39" t="s">
        <v>2193</v>
      </c>
      <c r="L218" s="94">
        <v>131</v>
      </c>
      <c r="M218" s="94">
        <v>10.91</v>
      </c>
      <c r="N218" s="94">
        <v>95.52</v>
      </c>
      <c r="O218" s="94">
        <v>92.34</v>
      </c>
      <c r="P218" s="33">
        <f t="shared" si="73"/>
        <v>96.241579009573343</v>
      </c>
      <c r="Q218" s="262">
        <f t="shared" si="61"/>
        <v>3.3291457286432085</v>
      </c>
      <c r="R218" s="4">
        <v>0.08</v>
      </c>
      <c r="S218" s="96">
        <v>0.01</v>
      </c>
      <c r="T218" s="59">
        <f t="shared" si="62"/>
        <v>2.1093454500798227E-2</v>
      </c>
      <c r="U218" s="59">
        <f t="shared" si="63"/>
        <v>0.94920545253592026</v>
      </c>
      <c r="V218" s="59">
        <f t="shared" si="64"/>
        <v>2.6366818125997784E-3</v>
      </c>
      <c r="W218" s="59">
        <f t="shared" si="65"/>
        <v>0.11865068156699003</v>
      </c>
      <c r="X218" s="59">
        <f t="shared" si="66"/>
        <v>1.0678561341029102</v>
      </c>
      <c r="Y218" s="60">
        <v>30</v>
      </c>
      <c r="Z218" s="58">
        <f t="shared" si="67"/>
        <v>3.7584209904266572</v>
      </c>
      <c r="AA218" s="61">
        <f t="shared" si="68"/>
        <v>0.41952597322853974</v>
      </c>
      <c r="AB218" s="63">
        <f t="shared" si="69"/>
        <v>0.08</v>
      </c>
      <c r="AC218" s="62">
        <f t="shared" si="70"/>
        <v>0.01</v>
      </c>
      <c r="AD218" s="57">
        <f t="shared" si="71"/>
        <v>0.21093454500798225</v>
      </c>
      <c r="AE218" s="58">
        <f t="shared" si="72"/>
        <v>2.6366818125997782E-2</v>
      </c>
    </row>
    <row r="219" spans="2:31" x14ac:dyDescent="0.35">
      <c r="B219" s="128">
        <v>44161</v>
      </c>
      <c r="C219" s="106">
        <v>2019</v>
      </c>
      <c r="D219" s="70" t="s">
        <v>14</v>
      </c>
      <c r="E219" s="70" t="s">
        <v>16</v>
      </c>
      <c r="F219" s="78" t="s">
        <v>1000</v>
      </c>
      <c r="G219" s="126">
        <v>9</v>
      </c>
      <c r="H219" s="70" t="s">
        <v>952</v>
      </c>
      <c r="I219" s="70" t="s">
        <v>12</v>
      </c>
      <c r="J219" s="70"/>
      <c r="K219" s="39" t="s">
        <v>2194</v>
      </c>
      <c r="L219" s="70">
        <v>167</v>
      </c>
      <c r="M219" s="70">
        <v>10.9</v>
      </c>
      <c r="N219" s="70">
        <v>101.48</v>
      </c>
      <c r="O219" s="70">
        <v>97.63</v>
      </c>
      <c r="P219" s="33">
        <f t="shared" si="73"/>
        <v>95.749613601236462</v>
      </c>
      <c r="Q219" s="262">
        <f t="shared" si="61"/>
        <v>3.7938510051241705</v>
      </c>
      <c r="R219" s="4">
        <v>0.02</v>
      </c>
      <c r="S219" s="4">
        <v>0</v>
      </c>
      <c r="T219" s="59">
        <f t="shared" si="62"/>
        <v>5.3107344632768371E-3</v>
      </c>
      <c r="U219" s="59">
        <f t="shared" si="63"/>
        <v>0.23898305084745766</v>
      </c>
      <c r="V219" s="59">
        <f t="shared" si="64"/>
        <v>0</v>
      </c>
      <c r="W219" s="59">
        <f t="shared" si="65"/>
        <v>0</v>
      </c>
      <c r="X219" s="59">
        <f t="shared" si="66"/>
        <v>0.23898305084745766</v>
      </c>
      <c r="Y219" s="60">
        <v>30</v>
      </c>
      <c r="Z219" s="58">
        <f t="shared" si="67"/>
        <v>4.2503863987635384</v>
      </c>
      <c r="AA219" s="61">
        <f t="shared" si="68"/>
        <v>0.42219531880548838</v>
      </c>
      <c r="AB219" s="63">
        <f t="shared" si="69"/>
        <v>0.02</v>
      </c>
      <c r="AC219" s="62">
        <f t="shared" si="70"/>
        <v>0</v>
      </c>
      <c r="AD219" s="57">
        <f t="shared" si="71"/>
        <v>5.3107344632768373E-2</v>
      </c>
      <c r="AE219" s="58">
        <f t="shared" si="72"/>
        <v>0</v>
      </c>
    </row>
    <row r="220" spans="2:31" x14ac:dyDescent="0.35">
      <c r="B220" s="105">
        <v>44161</v>
      </c>
      <c r="C220" s="106">
        <v>2019</v>
      </c>
      <c r="D220" s="94" t="s">
        <v>14</v>
      </c>
      <c r="E220" s="94" t="s">
        <v>16</v>
      </c>
      <c r="F220" s="78" t="s">
        <v>1000</v>
      </c>
      <c r="G220" s="69">
        <v>9</v>
      </c>
      <c r="H220" s="94" t="s">
        <v>952</v>
      </c>
      <c r="I220" s="94" t="s">
        <v>11</v>
      </c>
      <c r="J220" s="94"/>
      <c r="K220" s="39" t="s">
        <v>2195</v>
      </c>
      <c r="L220" s="94">
        <v>32</v>
      </c>
      <c r="M220" s="94"/>
      <c r="N220" s="94">
        <v>78.010000000000005</v>
      </c>
      <c r="O220" s="94">
        <v>72.209999999999994</v>
      </c>
      <c r="P220" s="33">
        <f t="shared" si="73"/>
        <v>92.565055762081769</v>
      </c>
      <c r="Q220" s="262">
        <f t="shared" si="61"/>
        <v>7.4349442379182298</v>
      </c>
      <c r="R220" s="4">
        <v>0.03</v>
      </c>
      <c r="S220" s="4">
        <v>0</v>
      </c>
      <c r="T220" s="59">
        <f t="shared" si="62"/>
        <v>8.3433734939759047E-3</v>
      </c>
      <c r="U220" s="59">
        <f t="shared" si="63"/>
        <v>0.37545180722891569</v>
      </c>
      <c r="V220" s="59">
        <f t="shared" si="64"/>
        <v>0</v>
      </c>
      <c r="W220" s="59">
        <f t="shared" si="65"/>
        <v>0</v>
      </c>
      <c r="X220" s="59">
        <f t="shared" si="66"/>
        <v>0.37545180722891569</v>
      </c>
      <c r="Y220" s="60">
        <v>30</v>
      </c>
      <c r="Z220" s="58">
        <f t="shared" si="67"/>
        <v>7.4349442379182307</v>
      </c>
      <c r="AA220" s="61">
        <f t="shared" si="68"/>
        <v>0.44016064257028115</v>
      </c>
      <c r="AB220" s="63">
        <f t="shared" si="69"/>
        <v>0.03</v>
      </c>
      <c r="AC220" s="62">
        <f t="shared" si="70"/>
        <v>0</v>
      </c>
      <c r="AD220" s="57">
        <f t="shared" si="71"/>
        <v>8.3433734939759044E-2</v>
      </c>
      <c r="AE220" s="58">
        <f t="shared" si="72"/>
        <v>0</v>
      </c>
    </row>
    <row r="221" spans="2:31" x14ac:dyDescent="0.35">
      <c r="B221" s="105">
        <v>44161</v>
      </c>
      <c r="C221" s="106">
        <v>2019</v>
      </c>
      <c r="D221" s="94" t="s">
        <v>14</v>
      </c>
      <c r="E221" s="94" t="s">
        <v>16</v>
      </c>
      <c r="F221" s="78" t="s">
        <v>1000</v>
      </c>
      <c r="G221" s="69">
        <v>9</v>
      </c>
      <c r="H221" s="94" t="s">
        <v>952</v>
      </c>
      <c r="I221" s="94" t="s">
        <v>10</v>
      </c>
      <c r="J221" s="94"/>
      <c r="K221" s="39" t="s">
        <v>2196</v>
      </c>
      <c r="L221" s="94">
        <v>58</v>
      </c>
      <c r="M221" s="94"/>
      <c r="N221" s="94">
        <v>77.47</v>
      </c>
      <c r="O221" s="94">
        <v>70.569999999999993</v>
      </c>
      <c r="P221" s="33">
        <f t="shared" si="73"/>
        <v>91.093326448947963</v>
      </c>
      <c r="Q221" s="262">
        <f t="shared" si="61"/>
        <v>8.9066735510520267</v>
      </c>
      <c r="R221" s="4">
        <v>0.24</v>
      </c>
      <c r="S221" s="4">
        <v>0.06</v>
      </c>
      <c r="T221" s="59">
        <f t="shared" si="62"/>
        <v>6.8213121723111836E-2</v>
      </c>
      <c r="U221" s="59">
        <f t="shared" si="63"/>
        <v>3.0695904775400327</v>
      </c>
      <c r="V221" s="59">
        <f t="shared" si="64"/>
        <v>1.7053280430777959E-2</v>
      </c>
      <c r="W221" s="59">
        <f t="shared" si="65"/>
        <v>0.76739761938500817</v>
      </c>
      <c r="X221" s="59">
        <f t="shared" si="66"/>
        <v>3.8369880969250407</v>
      </c>
      <c r="Y221" s="60">
        <v>30</v>
      </c>
      <c r="Z221" s="58">
        <f t="shared" si="67"/>
        <v>8.9066735510520374</v>
      </c>
      <c r="AA221" s="61">
        <f t="shared" si="68"/>
        <v>0.44888762930423703</v>
      </c>
      <c r="AB221" s="63">
        <f t="shared" si="69"/>
        <v>0.24</v>
      </c>
      <c r="AC221" s="62">
        <f t="shared" si="70"/>
        <v>0.06</v>
      </c>
      <c r="AD221" s="57">
        <f t="shared" si="71"/>
        <v>0.68213121723111836</v>
      </c>
      <c r="AE221" s="58">
        <f t="shared" si="72"/>
        <v>0.17053280430777959</v>
      </c>
    </row>
    <row r="222" spans="2:31" x14ac:dyDescent="0.35">
      <c r="B222" s="128">
        <v>44161</v>
      </c>
      <c r="C222" s="106">
        <v>2019</v>
      </c>
      <c r="D222" s="70" t="s">
        <v>14</v>
      </c>
      <c r="E222" s="70" t="s">
        <v>16</v>
      </c>
      <c r="F222" s="78" t="s">
        <v>1000</v>
      </c>
      <c r="G222" s="126">
        <v>9</v>
      </c>
      <c r="H222" s="70" t="s">
        <v>990</v>
      </c>
      <c r="I222" s="70" t="s">
        <v>8</v>
      </c>
      <c r="J222" s="70"/>
      <c r="K222" s="39" t="s">
        <v>2197</v>
      </c>
      <c r="L222" s="70">
        <v>166</v>
      </c>
      <c r="M222" s="70">
        <v>10.94</v>
      </c>
      <c r="N222" s="70">
        <v>92.09</v>
      </c>
      <c r="O222" s="70">
        <v>88.22</v>
      </c>
      <c r="P222" s="33">
        <f t="shared" si="73"/>
        <v>95.231053604436227</v>
      </c>
      <c r="Q222" s="262">
        <f t="shared" si="61"/>
        <v>4.2024106851992666</v>
      </c>
      <c r="R222" s="4">
        <v>7.0000000000000007E-2</v>
      </c>
      <c r="S222" s="4">
        <v>0</v>
      </c>
      <c r="T222" s="59">
        <f t="shared" si="62"/>
        <v>1.8726902173913047E-2</v>
      </c>
      <c r="U222" s="59">
        <f t="shared" si="63"/>
        <v>0.84271059782608715</v>
      </c>
      <c r="V222" s="59">
        <f t="shared" si="64"/>
        <v>0</v>
      </c>
      <c r="W222" s="59">
        <f t="shared" si="65"/>
        <v>0</v>
      </c>
      <c r="X222" s="59">
        <f t="shared" si="66"/>
        <v>0.84271059782608715</v>
      </c>
      <c r="Y222" s="60">
        <v>30</v>
      </c>
      <c r="Z222" s="58">
        <f t="shared" si="67"/>
        <v>4.7689463955637734</v>
      </c>
      <c r="AA222" s="61">
        <f t="shared" si="68"/>
        <v>0.42503881987577641</v>
      </c>
      <c r="AB222" s="63">
        <f t="shared" si="69"/>
        <v>7.0000000000000007E-2</v>
      </c>
      <c r="AC222" s="62">
        <f t="shared" si="70"/>
        <v>0</v>
      </c>
      <c r="AD222" s="57">
        <f t="shared" si="71"/>
        <v>0.18726902173913046</v>
      </c>
      <c r="AE222" s="58">
        <f t="shared" si="72"/>
        <v>0</v>
      </c>
    </row>
    <row r="223" spans="2:31" x14ac:dyDescent="0.35">
      <c r="B223" s="128">
        <v>44161</v>
      </c>
      <c r="C223" s="106">
        <v>2019</v>
      </c>
      <c r="D223" s="70" t="s">
        <v>14</v>
      </c>
      <c r="E223" s="70" t="s">
        <v>16</v>
      </c>
      <c r="F223" s="78" t="s">
        <v>1000</v>
      </c>
      <c r="G223" s="126">
        <v>9</v>
      </c>
      <c r="H223" s="70" t="s">
        <v>990</v>
      </c>
      <c r="I223" s="70" t="s">
        <v>12</v>
      </c>
      <c r="J223" s="70"/>
      <c r="K223" s="39" t="s">
        <v>2198</v>
      </c>
      <c r="L223" s="70">
        <v>329</v>
      </c>
      <c r="M223" s="70" t="s">
        <v>1026</v>
      </c>
      <c r="N223" s="70">
        <v>92.12</v>
      </c>
      <c r="O223" s="70">
        <v>87.29</v>
      </c>
      <c r="P223" s="33">
        <f t="shared" si="73"/>
        <v>94.023016953347351</v>
      </c>
      <c r="Q223" s="262">
        <f t="shared" si="61"/>
        <v>5.2431610942249218</v>
      </c>
      <c r="R223" s="4">
        <v>0.02</v>
      </c>
      <c r="S223" s="4">
        <v>0</v>
      </c>
      <c r="T223" s="59">
        <f t="shared" si="62"/>
        <v>5.4449855225059234E-3</v>
      </c>
      <c r="U223" s="59">
        <f t="shared" si="63"/>
        <v>0.24502434851276655</v>
      </c>
      <c r="V223" s="59">
        <f t="shared" si="64"/>
        <v>0</v>
      </c>
      <c r="W223" s="59">
        <f t="shared" si="65"/>
        <v>0</v>
      </c>
      <c r="X223" s="59">
        <f t="shared" si="66"/>
        <v>0.24502434851276655</v>
      </c>
      <c r="Y223" s="60">
        <v>30</v>
      </c>
      <c r="Z223" s="58">
        <f t="shared" si="67"/>
        <v>5.9769830466526486</v>
      </c>
      <c r="AA223" s="61">
        <f t="shared" si="68"/>
        <v>0.43178468017899446</v>
      </c>
      <c r="AB223" s="63">
        <f t="shared" si="69"/>
        <v>0.02</v>
      </c>
      <c r="AC223" s="62">
        <f t="shared" si="70"/>
        <v>0</v>
      </c>
      <c r="AD223" s="57">
        <f t="shared" si="71"/>
        <v>5.4449855225059234E-2</v>
      </c>
      <c r="AE223" s="58">
        <f t="shared" si="72"/>
        <v>0</v>
      </c>
    </row>
    <row r="224" spans="2:31" x14ac:dyDescent="0.35">
      <c r="B224" s="105">
        <v>44161</v>
      </c>
      <c r="C224" s="106">
        <v>2019</v>
      </c>
      <c r="D224" s="94" t="s">
        <v>14</v>
      </c>
      <c r="E224" s="94" t="s">
        <v>16</v>
      </c>
      <c r="F224" s="78" t="s">
        <v>1000</v>
      </c>
      <c r="G224" s="69">
        <v>9</v>
      </c>
      <c r="H224" s="94" t="s">
        <v>990</v>
      </c>
      <c r="I224" s="94" t="s">
        <v>11</v>
      </c>
      <c r="J224" s="94"/>
      <c r="K224" s="39" t="s">
        <v>2199</v>
      </c>
      <c r="L224" s="94">
        <v>24</v>
      </c>
      <c r="M224" s="94"/>
      <c r="N224" s="94">
        <v>97.36</v>
      </c>
      <c r="O224" s="94">
        <v>89.76</v>
      </c>
      <c r="P224" s="33">
        <f t="shared" si="73"/>
        <v>92.193919474116683</v>
      </c>
      <c r="Q224" s="262">
        <f t="shared" si="61"/>
        <v>7.8060805258833135</v>
      </c>
      <c r="R224" s="4">
        <v>0.14000000000000001</v>
      </c>
      <c r="S224" s="4">
        <v>0.02</v>
      </c>
      <c r="T224" s="59">
        <f t="shared" si="62"/>
        <v>3.9148841354723712E-2</v>
      </c>
      <c r="U224" s="59">
        <f t="shared" si="63"/>
        <v>1.7616978609625671</v>
      </c>
      <c r="V224" s="59">
        <f t="shared" si="64"/>
        <v>5.5926916221033874E-3</v>
      </c>
      <c r="W224" s="59">
        <f t="shared" si="65"/>
        <v>0.25167112299465244</v>
      </c>
      <c r="X224" s="59">
        <f t="shared" si="66"/>
        <v>2.0133689839572195</v>
      </c>
      <c r="Y224" s="60">
        <v>30</v>
      </c>
      <c r="Z224" s="58">
        <f t="shared" si="67"/>
        <v>7.806080525883317</v>
      </c>
      <c r="AA224" s="61">
        <f t="shared" si="68"/>
        <v>0.44233511586452762</v>
      </c>
      <c r="AB224" s="63">
        <f t="shared" si="69"/>
        <v>0.14000000000000001</v>
      </c>
      <c r="AC224" s="62">
        <f t="shared" si="70"/>
        <v>0.02</v>
      </c>
      <c r="AD224" s="57">
        <f t="shared" si="71"/>
        <v>0.39148841354723712</v>
      </c>
      <c r="AE224" s="58">
        <f t="shared" si="72"/>
        <v>5.5926916221033872E-2</v>
      </c>
    </row>
    <row r="225" spans="2:31" x14ac:dyDescent="0.35">
      <c r="B225" s="105">
        <v>44161</v>
      </c>
      <c r="C225" s="106">
        <v>2019</v>
      </c>
      <c r="D225" s="94" t="s">
        <v>14</v>
      </c>
      <c r="E225" s="94" t="s">
        <v>16</v>
      </c>
      <c r="F225" s="78" t="s">
        <v>1000</v>
      </c>
      <c r="G225" s="69">
        <v>9</v>
      </c>
      <c r="H225" s="94" t="s">
        <v>990</v>
      </c>
      <c r="I225" s="94" t="s">
        <v>10</v>
      </c>
      <c r="J225" s="94"/>
      <c r="K225" s="39" t="s">
        <v>2200</v>
      </c>
      <c r="L225" s="94">
        <v>15</v>
      </c>
      <c r="M225" s="94"/>
      <c r="N225" s="94">
        <v>82.25</v>
      </c>
      <c r="O225" s="94">
        <v>74.66</v>
      </c>
      <c r="P225" s="33">
        <f t="shared" si="73"/>
        <v>90.772036474164125</v>
      </c>
      <c r="Q225" s="262">
        <f t="shared" si="61"/>
        <v>9.2279635258358716</v>
      </c>
      <c r="R225" s="4">
        <v>0.38</v>
      </c>
      <c r="S225" s="96">
        <v>0.11</v>
      </c>
      <c r="T225" s="59">
        <f t="shared" si="62"/>
        <v>0.10852089472274311</v>
      </c>
      <c r="U225" s="59">
        <f t="shared" si="63"/>
        <v>4.8834402625234397</v>
      </c>
      <c r="V225" s="59">
        <f t="shared" si="64"/>
        <v>3.1413943209215117E-2</v>
      </c>
      <c r="W225" s="59">
        <f t="shared" si="65"/>
        <v>1.4136274444146804</v>
      </c>
      <c r="X225" s="59">
        <f t="shared" si="66"/>
        <v>6.2970677069381198</v>
      </c>
      <c r="Y225" s="60">
        <v>30</v>
      </c>
      <c r="Z225" s="58">
        <f t="shared" si="67"/>
        <v>9.2279635258358752</v>
      </c>
      <c r="AA225" s="61">
        <f t="shared" si="68"/>
        <v>0.45083043128850797</v>
      </c>
      <c r="AB225" s="63">
        <f t="shared" si="69"/>
        <v>0.38</v>
      </c>
      <c r="AC225" s="62">
        <f t="shared" si="70"/>
        <v>0.11</v>
      </c>
      <c r="AD225" s="57">
        <f t="shared" si="71"/>
        <v>1.0852089472274311</v>
      </c>
      <c r="AE225" s="58">
        <f t="shared" si="72"/>
        <v>0.31413943209215117</v>
      </c>
    </row>
    <row r="226" spans="2:31" x14ac:dyDescent="0.35">
      <c r="B226" s="128">
        <v>44161</v>
      </c>
      <c r="C226" s="106">
        <v>2019</v>
      </c>
      <c r="D226" s="70" t="s">
        <v>14</v>
      </c>
      <c r="E226" s="70" t="s">
        <v>16</v>
      </c>
      <c r="F226" s="78" t="s">
        <v>998</v>
      </c>
      <c r="G226" s="126">
        <v>7</v>
      </c>
      <c r="H226" s="70" t="s">
        <v>952</v>
      </c>
      <c r="I226" s="70" t="s">
        <v>8</v>
      </c>
      <c r="J226" s="70"/>
      <c r="K226" s="39" t="s">
        <v>2201</v>
      </c>
      <c r="L226" s="70">
        <v>331</v>
      </c>
      <c r="M226" s="70" t="s">
        <v>1027</v>
      </c>
      <c r="N226" s="70" t="s">
        <v>1028</v>
      </c>
      <c r="O226" s="70">
        <v>95.67</v>
      </c>
      <c r="P226" s="33">
        <f t="shared" si="73"/>
        <v>95.605889014722536</v>
      </c>
      <c r="Q226" s="262">
        <f t="shared" si="61"/>
        <v>3.8975389251632304</v>
      </c>
      <c r="R226" s="4">
        <v>0.04</v>
      </c>
      <c r="S226" s="4">
        <v>0.01</v>
      </c>
      <c r="T226" s="59">
        <f t="shared" si="62"/>
        <v>1.0643449419568823E-2</v>
      </c>
      <c r="U226" s="59">
        <f t="shared" si="63"/>
        <v>0.47895522388059708</v>
      </c>
      <c r="V226" s="59">
        <f t="shared" si="64"/>
        <v>2.6608623548922058E-3</v>
      </c>
      <c r="W226" s="59">
        <f t="shared" si="65"/>
        <v>0.11973880597014927</v>
      </c>
      <c r="X226" s="59">
        <f t="shared" si="66"/>
        <v>0.59869402985074638</v>
      </c>
      <c r="Y226" s="60">
        <v>30</v>
      </c>
      <c r="Z226" s="58">
        <f t="shared" si="67"/>
        <v>4.3941109852774645</v>
      </c>
      <c r="AA226" s="61">
        <f t="shared" si="68"/>
        <v>0.42298033641317218</v>
      </c>
      <c r="AB226" s="63">
        <f t="shared" si="69"/>
        <v>0.04</v>
      </c>
      <c r="AC226" s="62">
        <f t="shared" si="70"/>
        <v>0.01</v>
      </c>
      <c r="AD226" s="57">
        <f t="shared" si="71"/>
        <v>0.10643449419568823</v>
      </c>
      <c r="AE226" s="58">
        <f t="shared" si="72"/>
        <v>2.6608623548922058E-2</v>
      </c>
    </row>
    <row r="227" spans="2:31" x14ac:dyDescent="0.35">
      <c r="B227" s="128">
        <v>44161</v>
      </c>
      <c r="C227" s="106">
        <v>2019</v>
      </c>
      <c r="D227" s="70" t="s">
        <v>14</v>
      </c>
      <c r="E227" s="70" t="s">
        <v>16</v>
      </c>
      <c r="F227" s="78" t="s">
        <v>998</v>
      </c>
      <c r="G227" s="126">
        <v>7</v>
      </c>
      <c r="H227" s="70" t="s">
        <v>952</v>
      </c>
      <c r="I227" s="70" t="s">
        <v>12</v>
      </c>
      <c r="J227" s="70"/>
      <c r="K227" s="39" t="s">
        <v>2202</v>
      </c>
      <c r="L227" s="70">
        <v>327</v>
      </c>
      <c r="M227" s="70" t="s">
        <v>1029</v>
      </c>
      <c r="N227" s="70" t="s">
        <v>1030</v>
      </c>
      <c r="O227" s="70">
        <v>101.71</v>
      </c>
      <c r="P227" s="33">
        <f t="shared" si="73"/>
        <v>95.279738699820882</v>
      </c>
      <c r="Q227" s="262">
        <f t="shared" si="61"/>
        <v>4.2188529993408084</v>
      </c>
      <c r="R227" s="4">
        <v>0.01</v>
      </c>
      <c r="S227" s="4">
        <v>-0.01</v>
      </c>
      <c r="T227" s="59">
        <f t="shared" si="62"/>
        <v>2.6733937852482579E-3</v>
      </c>
      <c r="U227" s="59">
        <f t="shared" si="63"/>
        <v>0.12030272033617161</v>
      </c>
      <c r="V227" s="59">
        <f t="shared" si="64"/>
        <v>-2.6733937852482579E-3</v>
      </c>
      <c r="W227" s="59">
        <f t="shared" si="65"/>
        <v>-0.12030272033617161</v>
      </c>
      <c r="X227" s="59">
        <f t="shared" si="66"/>
        <v>0</v>
      </c>
      <c r="Y227" s="60">
        <v>30</v>
      </c>
      <c r="Z227" s="58">
        <f t="shared" si="67"/>
        <v>4.7202613001791178</v>
      </c>
      <c r="AA227" s="61">
        <f t="shared" si="68"/>
        <v>0.42477054074975118</v>
      </c>
      <c r="AB227" s="63">
        <f t="shared" si="69"/>
        <v>0.01</v>
      </c>
      <c r="AC227" s="62">
        <f t="shared" si="70"/>
        <v>-0.01</v>
      </c>
      <c r="AD227" s="57">
        <f t="shared" si="71"/>
        <v>2.673393785248258E-2</v>
      </c>
      <c r="AE227" s="58">
        <f t="shared" si="72"/>
        <v>-2.673393785248258E-2</v>
      </c>
    </row>
    <row r="228" spans="2:31" x14ac:dyDescent="0.35">
      <c r="B228" s="128">
        <v>44161</v>
      </c>
      <c r="C228" s="106">
        <v>2019</v>
      </c>
      <c r="D228" s="70" t="s">
        <v>14</v>
      </c>
      <c r="E228" s="70" t="s">
        <v>16</v>
      </c>
      <c r="F228" s="78" t="s">
        <v>998</v>
      </c>
      <c r="G228" s="126">
        <v>7</v>
      </c>
      <c r="H228" s="70" t="s">
        <v>952</v>
      </c>
      <c r="I228" s="70" t="s">
        <v>11</v>
      </c>
      <c r="J228" s="70"/>
      <c r="K228" s="39" t="s">
        <v>2203</v>
      </c>
      <c r="L228" s="70">
        <v>335</v>
      </c>
      <c r="M228" s="70" t="s">
        <v>1031</v>
      </c>
      <c r="N228" s="70" t="s">
        <v>1032</v>
      </c>
      <c r="O228" s="70">
        <v>85.28</v>
      </c>
      <c r="P228" s="33">
        <f t="shared" si="73"/>
        <v>92.4375</v>
      </c>
      <c r="Q228" s="262">
        <f t="shared" si="61"/>
        <v>6.6243293550859494</v>
      </c>
      <c r="R228" s="4">
        <v>0.05</v>
      </c>
      <c r="S228" s="4">
        <v>0.03</v>
      </c>
      <c r="T228" s="59">
        <f t="shared" si="62"/>
        <v>1.3931710615280597E-2</v>
      </c>
      <c r="U228" s="59">
        <f t="shared" si="63"/>
        <v>0.62692697768762684</v>
      </c>
      <c r="V228" s="59">
        <f t="shared" si="64"/>
        <v>8.3590263691683576E-3</v>
      </c>
      <c r="W228" s="59">
        <f t="shared" si="65"/>
        <v>0.3761561866125761</v>
      </c>
      <c r="X228" s="59">
        <f t="shared" si="66"/>
        <v>1.0030831643002029</v>
      </c>
      <c r="Y228" s="60">
        <v>30</v>
      </c>
      <c r="Z228" s="58">
        <f t="shared" si="67"/>
        <v>7.5625</v>
      </c>
      <c r="AA228" s="61">
        <f t="shared" si="68"/>
        <v>0.44090601757944559</v>
      </c>
      <c r="AB228" s="63">
        <f t="shared" si="69"/>
        <v>0.05</v>
      </c>
      <c r="AC228" s="62">
        <f t="shared" si="70"/>
        <v>0.03</v>
      </c>
      <c r="AD228" s="57">
        <f t="shared" si="71"/>
        <v>0.13931710615280596</v>
      </c>
      <c r="AE228" s="58">
        <f t="shared" si="72"/>
        <v>8.359026369168357E-2</v>
      </c>
    </row>
    <row r="229" spans="2:31" x14ac:dyDescent="0.35">
      <c r="B229" s="105">
        <v>44161</v>
      </c>
      <c r="C229" s="106">
        <v>2019</v>
      </c>
      <c r="D229" s="94" t="s">
        <v>14</v>
      </c>
      <c r="E229" s="94" t="s">
        <v>16</v>
      </c>
      <c r="F229" s="78" t="s">
        <v>998</v>
      </c>
      <c r="G229" s="69">
        <v>7</v>
      </c>
      <c r="H229" s="94" t="s">
        <v>952</v>
      </c>
      <c r="I229" s="94" t="s">
        <v>10</v>
      </c>
      <c r="J229" s="94"/>
      <c r="K229" s="39" t="s">
        <v>2204</v>
      </c>
      <c r="L229" s="94">
        <v>5</v>
      </c>
      <c r="M229" s="94"/>
      <c r="N229" s="94">
        <v>77.849999999999994</v>
      </c>
      <c r="O229" s="94">
        <v>70.650000000000006</v>
      </c>
      <c r="P229" s="33">
        <f t="shared" si="73"/>
        <v>90.751445086705218</v>
      </c>
      <c r="Q229" s="262">
        <f t="shared" si="61"/>
        <v>9.2485549132947842</v>
      </c>
      <c r="R229" s="4">
        <v>0.62</v>
      </c>
      <c r="S229" s="96">
        <v>0.28999999999999998</v>
      </c>
      <c r="T229" s="59">
        <f t="shared" si="62"/>
        <v>0.17711464968152862</v>
      </c>
      <c r="U229" s="59">
        <f t="shared" si="63"/>
        <v>7.9701592356687883</v>
      </c>
      <c r="V229" s="59">
        <f t="shared" si="64"/>
        <v>8.284394904458596E-2</v>
      </c>
      <c r="W229" s="59">
        <f t="shared" si="65"/>
        <v>3.7279777070063682</v>
      </c>
      <c r="X229" s="59">
        <f t="shared" si="66"/>
        <v>11.698136942675156</v>
      </c>
      <c r="Y229" s="60">
        <v>30</v>
      </c>
      <c r="Z229" s="58">
        <f t="shared" si="67"/>
        <v>9.2485549132947824</v>
      </c>
      <c r="AA229" s="61">
        <f t="shared" si="68"/>
        <v>0.45095541401273875</v>
      </c>
      <c r="AB229" s="63">
        <f t="shared" si="69"/>
        <v>0.62</v>
      </c>
      <c r="AC229" s="62">
        <f t="shared" si="70"/>
        <v>0.28999999999999998</v>
      </c>
      <c r="AD229" s="57">
        <f t="shared" si="71"/>
        <v>1.7711464968152861</v>
      </c>
      <c r="AE229" s="58">
        <f t="shared" si="72"/>
        <v>0.82843949044585963</v>
      </c>
    </row>
    <row r="230" spans="2:31" x14ac:dyDescent="0.35">
      <c r="B230" s="105">
        <v>44161</v>
      </c>
      <c r="C230" s="106">
        <v>2019</v>
      </c>
      <c r="D230" s="94" t="s">
        <v>14</v>
      </c>
      <c r="E230" s="94" t="s">
        <v>16</v>
      </c>
      <c r="F230" s="78" t="s">
        <v>998</v>
      </c>
      <c r="G230" s="69">
        <v>7</v>
      </c>
      <c r="H230" s="94" t="s">
        <v>990</v>
      </c>
      <c r="I230" s="94" t="s">
        <v>8</v>
      </c>
      <c r="J230" s="94"/>
      <c r="K230" s="39" t="s">
        <v>2205</v>
      </c>
      <c r="L230" s="94">
        <v>142</v>
      </c>
      <c r="M230" s="94">
        <v>10.93</v>
      </c>
      <c r="N230" s="94">
        <v>95.17</v>
      </c>
      <c r="O230" s="94">
        <v>90.91</v>
      </c>
      <c r="P230" s="33">
        <f t="shared" si="73"/>
        <v>94.943019943019934</v>
      </c>
      <c r="Q230" s="262">
        <f t="shared" si="61"/>
        <v>4.4762004833455968</v>
      </c>
      <c r="R230" s="4">
        <v>0.06</v>
      </c>
      <c r="S230" s="4">
        <v>0.06</v>
      </c>
      <c r="T230" s="59">
        <f t="shared" si="62"/>
        <v>1.6118529632408105E-2</v>
      </c>
      <c r="U230" s="59">
        <f t="shared" si="63"/>
        <v>0.72533383345836466</v>
      </c>
      <c r="V230" s="59">
        <f t="shared" si="64"/>
        <v>1.6118529632408105E-2</v>
      </c>
      <c r="W230" s="59">
        <f t="shared" si="65"/>
        <v>0.72533383345836466</v>
      </c>
      <c r="X230" s="59">
        <f t="shared" si="66"/>
        <v>1.4506676669167293</v>
      </c>
      <c r="Y230" s="60">
        <v>30</v>
      </c>
      <c r="Z230" s="58">
        <f t="shared" si="67"/>
        <v>5.0569800569800663</v>
      </c>
      <c r="AA230" s="61">
        <f t="shared" si="68"/>
        <v>0.42663165791447866</v>
      </c>
      <c r="AB230" s="63">
        <f t="shared" si="69"/>
        <v>0.06</v>
      </c>
      <c r="AC230" s="62">
        <f t="shared" si="70"/>
        <v>0.06</v>
      </c>
      <c r="AD230" s="57">
        <f t="shared" si="71"/>
        <v>0.16118529632408105</v>
      </c>
      <c r="AE230" s="58">
        <f t="shared" si="72"/>
        <v>0.16118529632408105</v>
      </c>
    </row>
    <row r="231" spans="2:31" x14ac:dyDescent="0.35">
      <c r="B231" s="105">
        <v>44161</v>
      </c>
      <c r="C231" s="106">
        <v>2019</v>
      </c>
      <c r="D231" s="94" t="s">
        <v>14</v>
      </c>
      <c r="E231" s="94" t="s">
        <v>16</v>
      </c>
      <c r="F231" s="78" t="s">
        <v>998</v>
      </c>
      <c r="G231" s="69">
        <v>7</v>
      </c>
      <c r="H231" s="94" t="s">
        <v>990</v>
      </c>
      <c r="I231" s="94" t="s">
        <v>12</v>
      </c>
      <c r="J231" s="94"/>
      <c r="K231" s="39" t="s">
        <v>2206</v>
      </c>
      <c r="L231" s="94">
        <v>144</v>
      </c>
      <c r="M231" s="94">
        <v>10.92</v>
      </c>
      <c r="N231" s="94">
        <v>91.04</v>
      </c>
      <c r="O231" s="94">
        <v>86.48</v>
      </c>
      <c r="P231" s="33">
        <f t="shared" si="73"/>
        <v>94.308537194208682</v>
      </c>
      <c r="Q231" s="262">
        <f t="shared" si="61"/>
        <v>5.0087873462214434</v>
      </c>
      <c r="R231" s="4">
        <v>0.03</v>
      </c>
      <c r="S231" s="4">
        <v>0.04</v>
      </c>
      <c r="T231" s="59">
        <f t="shared" si="62"/>
        <v>8.1336686077289576E-3</v>
      </c>
      <c r="U231" s="59">
        <f t="shared" si="63"/>
        <v>0.36601508734780308</v>
      </c>
      <c r="V231" s="59">
        <f t="shared" si="64"/>
        <v>1.0844891476971947E-2</v>
      </c>
      <c r="W231" s="59">
        <f t="shared" si="65"/>
        <v>0.48802011646373761</v>
      </c>
      <c r="X231" s="59">
        <f t="shared" si="66"/>
        <v>0.85403520381154063</v>
      </c>
      <c r="Y231" s="60">
        <v>30</v>
      </c>
      <c r="Z231" s="58">
        <f t="shared" si="67"/>
        <v>5.6914628057913177</v>
      </c>
      <c r="AA231" s="61">
        <f t="shared" si="68"/>
        <v>0.43017469560614086</v>
      </c>
      <c r="AB231" s="63">
        <f t="shared" si="69"/>
        <v>0.03</v>
      </c>
      <c r="AC231" s="62">
        <f t="shared" si="70"/>
        <v>0.04</v>
      </c>
      <c r="AD231" s="57">
        <f t="shared" si="71"/>
        <v>8.1336686077289583E-2</v>
      </c>
      <c r="AE231" s="58">
        <f t="shared" si="72"/>
        <v>0.10844891476971946</v>
      </c>
    </row>
    <row r="232" spans="2:31" x14ac:dyDescent="0.35">
      <c r="B232" s="128">
        <v>44161</v>
      </c>
      <c r="C232" s="106">
        <v>2019</v>
      </c>
      <c r="D232" s="70" t="s">
        <v>14</v>
      </c>
      <c r="E232" s="70" t="s">
        <v>16</v>
      </c>
      <c r="F232" s="78" t="s">
        <v>998</v>
      </c>
      <c r="G232" s="126">
        <v>7</v>
      </c>
      <c r="H232" s="70" t="s">
        <v>990</v>
      </c>
      <c r="I232" s="70" t="s">
        <v>11</v>
      </c>
      <c r="J232" s="70"/>
      <c r="K232" s="39" t="s">
        <v>2207</v>
      </c>
      <c r="L232" s="70">
        <v>334</v>
      </c>
      <c r="M232" s="70" t="s">
        <v>1029</v>
      </c>
      <c r="N232" s="70" t="s">
        <v>1033</v>
      </c>
      <c r="O232" s="70">
        <v>93.53</v>
      </c>
      <c r="P232" s="33">
        <f t="shared" si="73"/>
        <v>92.270585595692182</v>
      </c>
      <c r="Q232" s="262">
        <f t="shared" si="61"/>
        <v>6.8611830312686726</v>
      </c>
      <c r="R232" s="4">
        <v>0.16</v>
      </c>
      <c r="S232" s="4">
        <v>0.01</v>
      </c>
      <c r="T232" s="59">
        <f t="shared" si="62"/>
        <v>4.4691063829787228E-2</v>
      </c>
      <c r="U232" s="59">
        <f t="shared" si="63"/>
        <v>2.0110978723404251</v>
      </c>
      <c r="V232" s="59">
        <f t="shared" si="64"/>
        <v>2.7931914893617018E-3</v>
      </c>
      <c r="W232" s="59">
        <f t="shared" si="65"/>
        <v>0.12569361702127657</v>
      </c>
      <c r="X232" s="59">
        <f t="shared" si="66"/>
        <v>2.1367914893617019</v>
      </c>
      <c r="Y232" s="60">
        <v>30</v>
      </c>
      <c r="Z232" s="58">
        <f t="shared" si="67"/>
        <v>7.7294144043078177</v>
      </c>
      <c r="AA232" s="61">
        <f t="shared" si="68"/>
        <v>0.44188449848024314</v>
      </c>
      <c r="AB232" s="63">
        <f t="shared" si="69"/>
        <v>0.16</v>
      </c>
      <c r="AC232" s="62">
        <f t="shared" si="70"/>
        <v>0.01</v>
      </c>
      <c r="AD232" s="57">
        <f t="shared" si="71"/>
        <v>0.44691063829787225</v>
      </c>
      <c r="AE232" s="58">
        <f t="shared" si="72"/>
        <v>2.7931914893617016E-2</v>
      </c>
    </row>
    <row r="233" spans="2:31" x14ac:dyDescent="0.35">
      <c r="B233" s="105">
        <v>44161</v>
      </c>
      <c r="C233" s="106">
        <v>2019</v>
      </c>
      <c r="D233" s="94" t="s">
        <v>14</v>
      </c>
      <c r="E233" s="94" t="s">
        <v>16</v>
      </c>
      <c r="F233" s="78" t="s">
        <v>998</v>
      </c>
      <c r="G233" s="69">
        <v>7</v>
      </c>
      <c r="H233" s="94" t="s">
        <v>990</v>
      </c>
      <c r="I233" s="94" t="s">
        <v>10</v>
      </c>
      <c r="J233" s="94"/>
      <c r="K233" s="39" t="s">
        <v>2208</v>
      </c>
      <c r="L233" s="94">
        <v>6</v>
      </c>
      <c r="M233" s="94"/>
      <c r="N233" s="94">
        <v>74.790000000000006</v>
      </c>
      <c r="O233" s="94">
        <v>68.040000000000006</v>
      </c>
      <c r="P233" s="33">
        <f t="shared" si="73"/>
        <v>90.974729241877256</v>
      </c>
      <c r="Q233" s="262">
        <f t="shared" si="61"/>
        <v>9.0252707581227423</v>
      </c>
      <c r="R233" s="4">
        <v>0.54</v>
      </c>
      <c r="S233" s="96">
        <v>0.23</v>
      </c>
      <c r="T233" s="59">
        <f t="shared" si="62"/>
        <v>0.15375000000000003</v>
      </c>
      <c r="U233" s="59">
        <f t="shared" si="63"/>
        <v>6.9187500000000011</v>
      </c>
      <c r="V233" s="59">
        <f t="shared" si="64"/>
        <v>6.548611111111112E-2</v>
      </c>
      <c r="W233" s="59">
        <f t="shared" si="65"/>
        <v>2.9468750000000004</v>
      </c>
      <c r="X233" s="59">
        <f t="shared" si="66"/>
        <v>9.8656250000000014</v>
      </c>
      <c r="Y233" s="60">
        <v>30</v>
      </c>
      <c r="Z233" s="58">
        <f t="shared" si="67"/>
        <v>9.025270758122744</v>
      </c>
      <c r="AA233" s="61">
        <f t="shared" si="68"/>
        <v>0.44960317460317467</v>
      </c>
      <c r="AB233" s="63">
        <f t="shared" si="69"/>
        <v>0.54</v>
      </c>
      <c r="AC233" s="62">
        <f t="shared" si="70"/>
        <v>0.23</v>
      </c>
      <c r="AD233" s="57">
        <f t="shared" si="71"/>
        <v>1.5375000000000003</v>
      </c>
      <c r="AE233" s="58">
        <f t="shared" si="72"/>
        <v>0.65486111111111123</v>
      </c>
    </row>
    <row r="234" spans="2:31" x14ac:dyDescent="0.35">
      <c r="B234" s="128">
        <v>44161</v>
      </c>
      <c r="C234" s="106">
        <v>2019</v>
      </c>
      <c r="D234" s="70" t="s">
        <v>14</v>
      </c>
      <c r="E234" s="70" t="s">
        <v>15</v>
      </c>
      <c r="F234" s="78" t="s">
        <v>997</v>
      </c>
      <c r="G234" s="126">
        <v>6</v>
      </c>
      <c r="H234" s="70" t="s">
        <v>952</v>
      </c>
      <c r="I234" s="70" t="s">
        <v>8</v>
      </c>
      <c r="J234" s="70"/>
      <c r="K234" s="39" t="s">
        <v>2209</v>
      </c>
      <c r="L234" s="70">
        <v>336</v>
      </c>
      <c r="M234" s="70" t="s">
        <v>1029</v>
      </c>
      <c r="N234" s="70" t="s">
        <v>1034</v>
      </c>
      <c r="O234" s="70">
        <v>79.540000000000006</v>
      </c>
      <c r="P234" s="33">
        <f t="shared" si="73"/>
        <v>90.338803599788264</v>
      </c>
      <c r="Q234" s="262">
        <f t="shared" si="61"/>
        <v>8.4062643942883426</v>
      </c>
      <c r="R234" s="4">
        <v>0.31</v>
      </c>
      <c r="S234" s="4">
        <v>0.01</v>
      </c>
      <c r="T234" s="59">
        <f t="shared" si="62"/>
        <v>8.9103428069147367E-2</v>
      </c>
      <c r="U234" s="59">
        <f t="shared" si="63"/>
        <v>4.0096542631116314</v>
      </c>
      <c r="V234" s="59">
        <f t="shared" si="64"/>
        <v>2.8743041312628182E-3</v>
      </c>
      <c r="W234" s="59">
        <f t="shared" si="65"/>
        <v>0.12934368590682682</v>
      </c>
      <c r="X234" s="59">
        <f t="shared" si="66"/>
        <v>4.1389979490184583</v>
      </c>
      <c r="Y234" s="60">
        <v>30</v>
      </c>
      <c r="Z234" s="58">
        <f t="shared" si="67"/>
        <v>9.6611964002117361</v>
      </c>
      <c r="AA234" s="61">
        <f t="shared" si="68"/>
        <v>0.45347201875183119</v>
      </c>
      <c r="AB234" s="63">
        <f t="shared" si="69"/>
        <v>0.31</v>
      </c>
      <c r="AC234" s="62">
        <f t="shared" si="70"/>
        <v>0.01</v>
      </c>
      <c r="AD234" s="57">
        <f t="shared" si="71"/>
        <v>0.89103428069147372</v>
      </c>
      <c r="AE234" s="58">
        <f t="shared" si="72"/>
        <v>2.8743041312628181E-2</v>
      </c>
    </row>
    <row r="235" spans="2:31" x14ac:dyDescent="0.35">
      <c r="B235" s="128">
        <v>44161</v>
      </c>
      <c r="C235" s="106">
        <v>2019</v>
      </c>
      <c r="D235" s="70" t="s">
        <v>14</v>
      </c>
      <c r="E235" s="70" t="s">
        <v>15</v>
      </c>
      <c r="F235" s="78" t="s">
        <v>997</v>
      </c>
      <c r="G235" s="126">
        <v>6</v>
      </c>
      <c r="H235" s="70" t="s">
        <v>952</v>
      </c>
      <c r="I235" s="70" t="s">
        <v>12</v>
      </c>
      <c r="J235" s="70"/>
      <c r="K235" s="39" t="s">
        <v>2210</v>
      </c>
      <c r="L235" s="70">
        <v>333</v>
      </c>
      <c r="M235" s="70" t="s">
        <v>1035</v>
      </c>
      <c r="N235" s="70" t="s">
        <v>1036</v>
      </c>
      <c r="O235" s="70">
        <v>81.400000000000006</v>
      </c>
      <c r="P235" s="33">
        <f t="shared" si="73"/>
        <v>90.957446808510653</v>
      </c>
      <c r="Q235" s="262">
        <f t="shared" si="61"/>
        <v>7.8872920674437008</v>
      </c>
      <c r="R235" s="4">
        <v>7.0000000000000007E-2</v>
      </c>
      <c r="S235" s="4">
        <v>0</v>
      </c>
      <c r="T235" s="59">
        <f t="shared" si="62"/>
        <v>1.9935672514619876E-2</v>
      </c>
      <c r="U235" s="59">
        <f t="shared" si="63"/>
        <v>0.89710526315789441</v>
      </c>
      <c r="V235" s="59">
        <f t="shared" si="64"/>
        <v>0</v>
      </c>
      <c r="W235" s="59">
        <f t="shared" si="65"/>
        <v>0</v>
      </c>
      <c r="X235" s="59">
        <f t="shared" si="66"/>
        <v>0.89710526315789441</v>
      </c>
      <c r="Y235" s="60">
        <v>30</v>
      </c>
      <c r="Z235" s="58">
        <f t="shared" si="67"/>
        <v>9.0425531914893469</v>
      </c>
      <c r="AA235" s="61">
        <f t="shared" si="68"/>
        <v>0.44970760233918117</v>
      </c>
      <c r="AB235" s="63">
        <f t="shared" si="69"/>
        <v>7.0000000000000007E-2</v>
      </c>
      <c r="AC235" s="62">
        <f t="shared" si="70"/>
        <v>0</v>
      </c>
      <c r="AD235" s="57">
        <f t="shared" si="71"/>
        <v>0.19935672514619876</v>
      </c>
      <c r="AE235" s="58">
        <f t="shared" si="72"/>
        <v>0</v>
      </c>
    </row>
    <row r="236" spans="2:31" x14ac:dyDescent="0.35">
      <c r="B236" s="128">
        <v>44161</v>
      </c>
      <c r="C236" s="106">
        <v>2019</v>
      </c>
      <c r="D236" s="70" t="s">
        <v>14</v>
      </c>
      <c r="E236" s="70" t="s">
        <v>15</v>
      </c>
      <c r="F236" s="78" t="s">
        <v>997</v>
      </c>
      <c r="G236" s="126">
        <v>6</v>
      </c>
      <c r="H236" s="70" t="s">
        <v>952</v>
      </c>
      <c r="I236" s="70" t="s">
        <v>11</v>
      </c>
      <c r="J236" s="70"/>
      <c r="K236" s="39" t="s">
        <v>2211</v>
      </c>
      <c r="L236" s="70">
        <v>343</v>
      </c>
      <c r="M236" s="70" t="s">
        <v>1037</v>
      </c>
      <c r="N236" s="70" t="s">
        <v>1038</v>
      </c>
      <c r="O236" s="70">
        <v>89.07</v>
      </c>
      <c r="P236" s="33">
        <f t="shared" si="73"/>
        <v>91.845645503894261</v>
      </c>
      <c r="Q236" s="262">
        <f t="shared" si="61"/>
        <v>7.1994165451135768</v>
      </c>
      <c r="R236" s="4">
        <v>0.16</v>
      </c>
      <c r="S236" s="4">
        <v>0.11</v>
      </c>
      <c r="T236" s="59">
        <f t="shared" si="62"/>
        <v>4.4971861749967881E-2</v>
      </c>
      <c r="U236" s="59">
        <f t="shared" si="63"/>
        <v>2.0237337787485545</v>
      </c>
      <c r="V236" s="59">
        <f t="shared" si="64"/>
        <v>3.0918154953102919E-2</v>
      </c>
      <c r="W236" s="59">
        <f t="shared" si="65"/>
        <v>1.3913169728896313</v>
      </c>
      <c r="X236" s="59">
        <f t="shared" si="66"/>
        <v>3.4150507516381858</v>
      </c>
      <c r="Y236" s="60">
        <v>30</v>
      </c>
      <c r="Z236" s="58">
        <f t="shared" si="67"/>
        <v>8.1543544961057393</v>
      </c>
      <c r="AA236" s="61">
        <f t="shared" si="68"/>
        <v>0.44439162276757033</v>
      </c>
      <c r="AB236" s="63">
        <f t="shared" si="69"/>
        <v>0.16</v>
      </c>
      <c r="AC236" s="62">
        <f t="shared" si="70"/>
        <v>0.11</v>
      </c>
      <c r="AD236" s="57">
        <f t="shared" si="71"/>
        <v>0.44971861749967879</v>
      </c>
      <c r="AE236" s="58">
        <f t="shared" si="72"/>
        <v>0.30918154953102917</v>
      </c>
    </row>
    <row r="237" spans="2:31" x14ac:dyDescent="0.35">
      <c r="B237" s="105">
        <v>44161</v>
      </c>
      <c r="C237" s="106">
        <v>2019</v>
      </c>
      <c r="D237" s="94" t="s">
        <v>14</v>
      </c>
      <c r="E237" s="94" t="s">
        <v>15</v>
      </c>
      <c r="F237" s="78" t="s">
        <v>997</v>
      </c>
      <c r="G237" s="69">
        <v>6</v>
      </c>
      <c r="H237" s="94" t="s">
        <v>952</v>
      </c>
      <c r="I237" s="94" t="s">
        <v>10</v>
      </c>
      <c r="J237" s="94"/>
      <c r="K237" s="39" t="s">
        <v>2212</v>
      </c>
      <c r="L237" s="94">
        <v>4</v>
      </c>
      <c r="M237" s="94"/>
      <c r="N237" s="94">
        <v>83.22</v>
      </c>
      <c r="O237" s="94">
        <v>75.63</v>
      </c>
      <c r="P237" s="33">
        <f t="shared" si="73"/>
        <v>90.879596250901216</v>
      </c>
      <c r="Q237" s="262">
        <f t="shared" si="61"/>
        <v>9.1204037490987773</v>
      </c>
      <c r="R237" s="4">
        <v>0.55000000000000004</v>
      </c>
      <c r="S237" s="96">
        <v>0.27</v>
      </c>
      <c r="T237" s="59">
        <f t="shared" si="62"/>
        <v>0.15681872272907579</v>
      </c>
      <c r="U237" s="59">
        <f t="shared" si="63"/>
        <v>7.0568425228084104</v>
      </c>
      <c r="V237" s="59">
        <f t="shared" si="64"/>
        <v>7.6983736612455389E-2</v>
      </c>
      <c r="W237" s="59">
        <f t="shared" si="65"/>
        <v>3.4642681475604924</v>
      </c>
      <c r="X237" s="59">
        <f t="shared" si="66"/>
        <v>10.521110670368902</v>
      </c>
      <c r="Y237" s="60">
        <v>30</v>
      </c>
      <c r="Z237" s="58">
        <f t="shared" si="67"/>
        <v>9.1204037490987844</v>
      </c>
      <c r="AA237" s="61">
        <f t="shared" si="68"/>
        <v>0.45017850059500208</v>
      </c>
      <c r="AB237" s="63">
        <f t="shared" si="69"/>
        <v>0.55000000000000004</v>
      </c>
      <c r="AC237" s="62">
        <f t="shared" si="70"/>
        <v>0.27</v>
      </c>
      <c r="AD237" s="57">
        <f t="shared" si="71"/>
        <v>1.568187227290758</v>
      </c>
      <c r="AE237" s="58">
        <f t="shared" si="72"/>
        <v>0.76983736612455389</v>
      </c>
    </row>
    <row r="238" spans="2:31" x14ac:dyDescent="0.35">
      <c r="B238" s="128">
        <v>44161</v>
      </c>
      <c r="C238" s="106">
        <v>2019</v>
      </c>
      <c r="D238" s="70" t="s">
        <v>14</v>
      </c>
      <c r="E238" s="70" t="s">
        <v>15</v>
      </c>
      <c r="F238" s="78" t="s">
        <v>997</v>
      </c>
      <c r="G238" s="126">
        <v>6</v>
      </c>
      <c r="H238" s="70" t="s">
        <v>990</v>
      </c>
      <c r="I238" s="70" t="s">
        <v>8</v>
      </c>
      <c r="J238" s="70"/>
      <c r="K238" s="39" t="s">
        <v>2213</v>
      </c>
      <c r="L238" s="70">
        <v>340</v>
      </c>
      <c r="M238" s="70" t="s">
        <v>1029</v>
      </c>
      <c r="N238" s="70" t="s">
        <v>1039</v>
      </c>
      <c r="O238" s="70">
        <v>86.37</v>
      </c>
      <c r="P238" s="33">
        <f t="shared" si="73"/>
        <v>93.198460965619958</v>
      </c>
      <c r="Q238" s="262">
        <f t="shared" si="61"/>
        <v>5.9662493195427224</v>
      </c>
      <c r="R238" s="4">
        <v>0.3</v>
      </c>
      <c r="S238" s="4">
        <v>0.02</v>
      </c>
      <c r="T238" s="59">
        <f t="shared" si="62"/>
        <v>8.2662804634438661E-2</v>
      </c>
      <c r="U238" s="59">
        <f t="shared" si="63"/>
        <v>3.7198262085497396</v>
      </c>
      <c r="V238" s="59">
        <f t="shared" si="64"/>
        <v>5.5108536422959105E-3</v>
      </c>
      <c r="W238" s="59">
        <f t="shared" si="65"/>
        <v>0.24798841390331597</v>
      </c>
      <c r="X238" s="59">
        <f t="shared" si="66"/>
        <v>3.9678146224530555</v>
      </c>
      <c r="Y238" s="60">
        <v>30</v>
      </c>
      <c r="Z238" s="58">
        <f t="shared" si="67"/>
        <v>6.8015390343800419</v>
      </c>
      <c r="AA238" s="61">
        <f t="shared" si="68"/>
        <v>0.43648954587827937</v>
      </c>
      <c r="AB238" s="63">
        <f t="shared" si="69"/>
        <v>0.3</v>
      </c>
      <c r="AC238" s="62">
        <f t="shared" si="70"/>
        <v>0.02</v>
      </c>
      <c r="AD238" s="57">
        <f t="shared" si="71"/>
        <v>0.82662804634438658</v>
      </c>
      <c r="AE238" s="58">
        <f t="shared" si="72"/>
        <v>5.5108536422959105E-2</v>
      </c>
    </row>
    <row r="239" spans="2:31" x14ac:dyDescent="0.35">
      <c r="B239" s="128">
        <v>44161</v>
      </c>
      <c r="C239" s="106">
        <v>2019</v>
      </c>
      <c r="D239" s="70" t="s">
        <v>14</v>
      </c>
      <c r="E239" s="70" t="s">
        <v>15</v>
      </c>
      <c r="F239" s="78" t="s">
        <v>997</v>
      </c>
      <c r="G239" s="126">
        <v>6</v>
      </c>
      <c r="H239" s="70" t="s">
        <v>990</v>
      </c>
      <c r="I239" s="70" t="s">
        <v>12</v>
      </c>
      <c r="J239" s="70"/>
      <c r="K239" s="39" t="s">
        <v>2214</v>
      </c>
      <c r="L239" s="70">
        <v>330</v>
      </c>
      <c r="M239" s="70" t="s">
        <v>1040</v>
      </c>
      <c r="N239" s="70" t="s">
        <v>1041</v>
      </c>
      <c r="O239" s="70">
        <v>95.91</v>
      </c>
      <c r="P239" s="33">
        <f t="shared" si="73"/>
        <v>93.571901921802521</v>
      </c>
      <c r="Q239" s="262">
        <f t="shared" si="61"/>
        <v>5.721026245945156</v>
      </c>
      <c r="R239" s="4">
        <v>0.05</v>
      </c>
      <c r="S239" s="4">
        <v>0.01</v>
      </c>
      <c r="T239" s="59">
        <f t="shared" si="62"/>
        <v>1.3702195467422096E-2</v>
      </c>
      <c r="U239" s="59">
        <f t="shared" si="63"/>
        <v>0.61659879603399437</v>
      </c>
      <c r="V239" s="59">
        <f t="shared" si="64"/>
        <v>2.7404390934844193E-3</v>
      </c>
      <c r="W239" s="59">
        <f t="shared" si="65"/>
        <v>0.12331975920679887</v>
      </c>
      <c r="X239" s="59">
        <f t="shared" si="66"/>
        <v>0.7399185552407932</v>
      </c>
      <c r="Y239" s="60">
        <v>30</v>
      </c>
      <c r="Z239" s="58">
        <f t="shared" si="67"/>
        <v>6.428098078197479</v>
      </c>
      <c r="AA239" s="61">
        <f t="shared" si="68"/>
        <v>0.43434844192634553</v>
      </c>
      <c r="AB239" s="63">
        <f t="shared" si="69"/>
        <v>0.05</v>
      </c>
      <c r="AC239" s="62">
        <f t="shared" si="70"/>
        <v>0.01</v>
      </c>
      <c r="AD239" s="57">
        <f t="shared" si="71"/>
        <v>0.13702195467422096</v>
      </c>
      <c r="AE239" s="58">
        <f t="shared" si="72"/>
        <v>2.7404390934844192E-2</v>
      </c>
    </row>
    <row r="240" spans="2:31" x14ac:dyDescent="0.35">
      <c r="B240" s="105">
        <v>44161</v>
      </c>
      <c r="C240" s="106">
        <v>2019</v>
      </c>
      <c r="D240" s="94" t="s">
        <v>14</v>
      </c>
      <c r="E240" s="94" t="s">
        <v>15</v>
      </c>
      <c r="F240" s="78" t="s">
        <v>997</v>
      </c>
      <c r="G240" s="69">
        <v>6</v>
      </c>
      <c r="H240" s="94" t="s">
        <v>990</v>
      </c>
      <c r="I240" s="94" t="s">
        <v>11</v>
      </c>
      <c r="J240" s="94"/>
      <c r="K240" s="39" t="s">
        <v>2215</v>
      </c>
      <c r="L240" s="94">
        <v>60</v>
      </c>
      <c r="M240" s="94"/>
      <c r="N240" s="94">
        <v>76.44</v>
      </c>
      <c r="O240" s="94">
        <v>71.37</v>
      </c>
      <c r="P240" s="33">
        <f t="shared" si="73"/>
        <v>93.367346938775512</v>
      </c>
      <c r="Q240" s="262">
        <f t="shared" si="61"/>
        <v>6.632653061224481</v>
      </c>
      <c r="R240" s="4">
        <v>0.26</v>
      </c>
      <c r="S240" s="4">
        <v>0.11</v>
      </c>
      <c r="T240" s="59">
        <f t="shared" si="62"/>
        <v>7.1464480874316935E-2</v>
      </c>
      <c r="U240" s="59">
        <f t="shared" si="63"/>
        <v>3.2159016393442621</v>
      </c>
      <c r="V240" s="59">
        <f t="shared" si="64"/>
        <v>3.0234972677595628E-2</v>
      </c>
      <c r="W240" s="59">
        <f t="shared" si="65"/>
        <v>1.3605737704918033</v>
      </c>
      <c r="X240" s="59">
        <f t="shared" si="66"/>
        <v>4.5764754098360658</v>
      </c>
      <c r="Y240" s="60">
        <v>30</v>
      </c>
      <c r="Z240" s="58">
        <f t="shared" si="67"/>
        <v>6.6326530612244881</v>
      </c>
      <c r="AA240" s="61">
        <f t="shared" si="68"/>
        <v>0.43551912568306012</v>
      </c>
      <c r="AB240" s="63">
        <f t="shared" si="69"/>
        <v>0.26</v>
      </c>
      <c r="AC240" s="62">
        <f t="shared" si="70"/>
        <v>0.11</v>
      </c>
      <c r="AD240" s="57">
        <f t="shared" si="71"/>
        <v>0.71464480874316938</v>
      </c>
      <c r="AE240" s="58">
        <f t="shared" si="72"/>
        <v>0.30234972677595628</v>
      </c>
    </row>
    <row r="241" spans="2:31" x14ac:dyDescent="0.35">
      <c r="B241" s="105">
        <v>44161</v>
      </c>
      <c r="C241" s="106">
        <v>2019</v>
      </c>
      <c r="D241" s="94" t="s">
        <v>14</v>
      </c>
      <c r="E241" s="94" t="s">
        <v>15</v>
      </c>
      <c r="F241" s="78" t="s">
        <v>997</v>
      </c>
      <c r="G241" s="69">
        <v>6</v>
      </c>
      <c r="H241" s="94" t="s">
        <v>990</v>
      </c>
      <c r="I241" s="94" t="s">
        <v>10</v>
      </c>
      <c r="J241" s="94"/>
      <c r="K241" s="39" t="s">
        <v>2216</v>
      </c>
      <c r="L241" s="94">
        <v>7</v>
      </c>
      <c r="M241" s="94"/>
      <c r="N241" s="94">
        <v>68.89</v>
      </c>
      <c r="O241" s="94">
        <v>62.76</v>
      </c>
      <c r="P241" s="33">
        <f t="shared" si="73"/>
        <v>91.10175642328349</v>
      </c>
      <c r="Q241" s="262">
        <f t="shared" si="61"/>
        <v>8.8982435767165082</v>
      </c>
      <c r="R241" s="4">
        <v>0.56000000000000005</v>
      </c>
      <c r="S241" s="96">
        <v>0.43</v>
      </c>
      <c r="T241" s="59">
        <f t="shared" si="62"/>
        <v>0.1591440407903123</v>
      </c>
      <c r="U241" s="59">
        <f t="shared" si="63"/>
        <v>7.1614818355640537</v>
      </c>
      <c r="V241" s="59">
        <f t="shared" si="64"/>
        <v>0.12219988846398978</v>
      </c>
      <c r="W241" s="59">
        <f t="shared" si="65"/>
        <v>5.49899498087954</v>
      </c>
      <c r="X241" s="59">
        <f t="shared" si="66"/>
        <v>12.660476816443595</v>
      </c>
      <c r="Y241" s="60">
        <v>30</v>
      </c>
      <c r="Z241" s="58">
        <f t="shared" si="67"/>
        <v>8.89824357671651</v>
      </c>
      <c r="AA241" s="61">
        <f t="shared" si="68"/>
        <v>0.44883683875079672</v>
      </c>
      <c r="AB241" s="63">
        <f t="shared" si="69"/>
        <v>0.56000000000000005</v>
      </c>
      <c r="AC241" s="62">
        <f t="shared" si="70"/>
        <v>0.43</v>
      </c>
      <c r="AD241" s="57">
        <f t="shared" si="71"/>
        <v>1.591440407903123</v>
      </c>
      <c r="AE241" s="58">
        <f t="shared" si="72"/>
        <v>1.2219988846398979</v>
      </c>
    </row>
    <row r="242" spans="2:31" x14ac:dyDescent="0.35">
      <c r="B242" s="128">
        <v>44161</v>
      </c>
      <c r="C242" s="106">
        <v>2019</v>
      </c>
      <c r="D242" s="70" t="s">
        <v>14</v>
      </c>
      <c r="E242" s="70" t="s">
        <v>14</v>
      </c>
      <c r="F242" s="78" t="s">
        <v>999</v>
      </c>
      <c r="G242" s="126">
        <v>8</v>
      </c>
      <c r="H242" s="70" t="s">
        <v>952</v>
      </c>
      <c r="I242" s="70" t="s">
        <v>8</v>
      </c>
      <c r="J242" s="70"/>
      <c r="K242" s="39" t="s">
        <v>2217</v>
      </c>
      <c r="L242" s="70">
        <v>332</v>
      </c>
      <c r="M242" s="70" t="s">
        <v>1035</v>
      </c>
      <c r="N242" s="70" t="s">
        <v>1042</v>
      </c>
      <c r="O242" s="70">
        <v>108.93</v>
      </c>
      <c r="P242" s="33">
        <f t="shared" si="73"/>
        <v>94.447668794737879</v>
      </c>
      <c r="Q242" s="262">
        <f t="shared" si="61"/>
        <v>5.005668439870929</v>
      </c>
      <c r="R242" s="4">
        <v>0.08</v>
      </c>
      <c r="S242" s="4">
        <v>0.03</v>
      </c>
      <c r="T242" s="59">
        <f t="shared" si="62"/>
        <v>2.164604670217124E-2</v>
      </c>
      <c r="U242" s="59">
        <f t="shared" si="63"/>
        <v>0.97407210159770585</v>
      </c>
      <c r="V242" s="59">
        <f t="shared" si="64"/>
        <v>8.117267513314215E-3</v>
      </c>
      <c r="W242" s="59">
        <f t="shared" si="65"/>
        <v>0.36527703809913969</v>
      </c>
      <c r="X242" s="59">
        <f t="shared" si="66"/>
        <v>1.3393491396968455</v>
      </c>
      <c r="Y242" s="60">
        <v>30</v>
      </c>
      <c r="Z242" s="58">
        <f t="shared" si="67"/>
        <v>5.5523312052621208</v>
      </c>
      <c r="AA242" s="61">
        <f t="shared" si="68"/>
        <v>0.42939369111020065</v>
      </c>
      <c r="AB242" s="63">
        <f t="shared" si="69"/>
        <v>0.08</v>
      </c>
      <c r="AC242" s="62">
        <f t="shared" si="70"/>
        <v>0.03</v>
      </c>
      <c r="AD242" s="57">
        <f t="shared" si="71"/>
        <v>0.2164604670217124</v>
      </c>
      <c r="AE242" s="58">
        <f t="shared" si="72"/>
        <v>8.117267513314215E-2</v>
      </c>
    </row>
    <row r="243" spans="2:31" x14ac:dyDescent="0.35">
      <c r="B243" s="128">
        <v>44161</v>
      </c>
      <c r="C243" s="106">
        <v>2019</v>
      </c>
      <c r="D243" s="70" t="s">
        <v>14</v>
      </c>
      <c r="E243" s="70" t="s">
        <v>14</v>
      </c>
      <c r="F243" s="78" t="s">
        <v>999</v>
      </c>
      <c r="G243" s="126">
        <v>8</v>
      </c>
      <c r="H243" s="70" t="s">
        <v>952</v>
      </c>
      <c r="I243" s="70" t="s">
        <v>12</v>
      </c>
      <c r="J243" s="70"/>
      <c r="K243" s="39" t="s">
        <v>2218</v>
      </c>
      <c r="L243" s="70">
        <v>315</v>
      </c>
      <c r="M243" s="70">
        <v>10.88</v>
      </c>
      <c r="N243" s="70">
        <v>125.19</v>
      </c>
      <c r="O243" s="70">
        <v>115.69</v>
      </c>
      <c r="P243" s="33">
        <f t="shared" ref="P243:P274" si="74">100/(N243-M243)*(O243-M243)</f>
        <v>91.689266030968426</v>
      </c>
      <c r="Q243" s="262">
        <f t="shared" si="61"/>
        <v>7.5884655323907664</v>
      </c>
      <c r="R243" s="4">
        <v>0.02</v>
      </c>
      <c r="S243" s="4">
        <v>0.04</v>
      </c>
      <c r="T243" s="59">
        <f t="shared" si="62"/>
        <v>5.6344814426104364E-3</v>
      </c>
      <c r="U243" s="59">
        <f t="shared" si="63"/>
        <v>0.25355166491746961</v>
      </c>
      <c r="V243" s="59">
        <f t="shared" si="64"/>
        <v>1.1268962885220873E-2</v>
      </c>
      <c r="W243" s="59">
        <f t="shared" si="65"/>
        <v>0.50710332983493922</v>
      </c>
      <c r="X243" s="59">
        <f t="shared" si="66"/>
        <v>0.76065499475240883</v>
      </c>
      <c r="Y243" s="60">
        <v>30</v>
      </c>
      <c r="Z243" s="58">
        <f t="shared" si="67"/>
        <v>8.310733969031574</v>
      </c>
      <c r="AA243" s="61">
        <f t="shared" si="68"/>
        <v>0.44532010304360264</v>
      </c>
      <c r="AB243" s="63">
        <f t="shared" si="69"/>
        <v>0.02</v>
      </c>
      <c r="AC243" s="62">
        <f t="shared" si="70"/>
        <v>0.04</v>
      </c>
      <c r="AD243" s="57">
        <f t="shared" si="71"/>
        <v>5.6344814426104367E-2</v>
      </c>
      <c r="AE243" s="58">
        <f t="shared" si="72"/>
        <v>0.11268962885220873</v>
      </c>
    </row>
    <row r="244" spans="2:31" x14ac:dyDescent="0.35">
      <c r="B244" s="128">
        <v>44161</v>
      </c>
      <c r="C244" s="106">
        <v>2019</v>
      </c>
      <c r="D244" s="70" t="s">
        <v>14</v>
      </c>
      <c r="E244" s="70" t="s">
        <v>14</v>
      </c>
      <c r="F244" s="78" t="s">
        <v>999</v>
      </c>
      <c r="G244" s="126">
        <v>8</v>
      </c>
      <c r="H244" s="70" t="s">
        <v>952</v>
      </c>
      <c r="I244" s="70" t="s">
        <v>11</v>
      </c>
      <c r="J244" s="70"/>
      <c r="K244" s="39" t="s">
        <v>2219</v>
      </c>
      <c r="L244" s="70">
        <v>350</v>
      </c>
      <c r="M244" s="70" t="s">
        <v>1043</v>
      </c>
      <c r="N244" s="70" t="s">
        <v>1044</v>
      </c>
      <c r="O244" s="70">
        <v>79.62</v>
      </c>
      <c r="P244" s="33">
        <f t="shared" si="74"/>
        <v>91.400425985090507</v>
      </c>
      <c r="Q244" s="262">
        <f t="shared" si="61"/>
        <v>7.5046468401486921</v>
      </c>
      <c r="R244" s="4">
        <v>0.13</v>
      </c>
      <c r="S244" s="4">
        <v>0.12</v>
      </c>
      <c r="T244" s="59">
        <f t="shared" si="62"/>
        <v>3.678094960675795E-2</v>
      </c>
      <c r="U244" s="59">
        <f t="shared" si="63"/>
        <v>1.6551427323041077</v>
      </c>
      <c r="V244" s="59">
        <f t="shared" si="64"/>
        <v>3.3951645790853489E-2</v>
      </c>
      <c r="W244" s="59">
        <f t="shared" si="65"/>
        <v>1.527824060588407</v>
      </c>
      <c r="X244" s="59">
        <f t="shared" si="66"/>
        <v>3.1829667928925147</v>
      </c>
      <c r="Y244" s="60">
        <v>30</v>
      </c>
      <c r="Z244" s="58">
        <f t="shared" si="67"/>
        <v>8.5995740149094928</v>
      </c>
      <c r="AA244" s="61">
        <f t="shared" si="68"/>
        <v>0.44704340227206535</v>
      </c>
      <c r="AB244" s="63">
        <f t="shared" si="69"/>
        <v>0.13</v>
      </c>
      <c r="AC244" s="62">
        <f t="shared" si="70"/>
        <v>0.12</v>
      </c>
      <c r="AD244" s="57">
        <f t="shared" si="71"/>
        <v>0.36780949606757951</v>
      </c>
      <c r="AE244" s="58">
        <f t="shared" si="72"/>
        <v>0.33951645790853491</v>
      </c>
    </row>
    <row r="245" spans="2:31" x14ac:dyDescent="0.35">
      <c r="B245" s="105">
        <v>44161</v>
      </c>
      <c r="C245" s="106">
        <v>2019</v>
      </c>
      <c r="D245" s="94" t="s">
        <v>14</v>
      </c>
      <c r="E245" s="94" t="s">
        <v>14</v>
      </c>
      <c r="F245" s="78" t="s">
        <v>999</v>
      </c>
      <c r="G245" s="69">
        <v>8</v>
      </c>
      <c r="H245" s="94" t="s">
        <v>952</v>
      </c>
      <c r="I245" s="94" t="s">
        <v>10</v>
      </c>
      <c r="J245" s="94"/>
      <c r="K245" s="39" t="s">
        <v>2220</v>
      </c>
      <c r="L245" s="94">
        <v>12</v>
      </c>
      <c r="M245" s="94"/>
      <c r="N245" s="94">
        <v>83.18</v>
      </c>
      <c r="O245" s="94">
        <v>75.47</v>
      </c>
      <c r="P245" s="33">
        <f t="shared" si="74"/>
        <v>90.730944938687173</v>
      </c>
      <c r="Q245" s="262">
        <f t="shared" si="61"/>
        <v>9.2690550613128231</v>
      </c>
      <c r="R245" s="4">
        <v>0.26</v>
      </c>
      <c r="S245" s="96">
        <v>0.2</v>
      </c>
      <c r="T245" s="59">
        <f t="shared" si="62"/>
        <v>7.4296541672187633E-2</v>
      </c>
      <c r="U245" s="59">
        <f t="shared" si="63"/>
        <v>3.3433443752484435</v>
      </c>
      <c r="V245" s="59">
        <f t="shared" si="64"/>
        <v>5.7151185901682798E-2</v>
      </c>
      <c r="W245" s="59">
        <f t="shared" si="65"/>
        <v>2.5718033655757258</v>
      </c>
      <c r="X245" s="59">
        <f t="shared" si="66"/>
        <v>5.9151477408241693</v>
      </c>
      <c r="Y245" s="60">
        <v>30</v>
      </c>
      <c r="Z245" s="58">
        <f t="shared" si="67"/>
        <v>9.2690550613128266</v>
      </c>
      <c r="AA245" s="61">
        <f t="shared" si="68"/>
        <v>0.45107989929773429</v>
      </c>
      <c r="AB245" s="63">
        <f t="shared" si="69"/>
        <v>0.26</v>
      </c>
      <c r="AC245" s="62">
        <f t="shared" si="70"/>
        <v>0.2</v>
      </c>
      <c r="AD245" s="57">
        <f t="shared" si="71"/>
        <v>0.74296541672187633</v>
      </c>
      <c r="AE245" s="58">
        <f t="shared" si="72"/>
        <v>0.57151185901682799</v>
      </c>
    </row>
    <row r="246" spans="2:31" x14ac:dyDescent="0.35">
      <c r="B246" s="128">
        <v>44161</v>
      </c>
      <c r="C246" s="106">
        <v>2019</v>
      </c>
      <c r="D246" s="70" t="s">
        <v>14</v>
      </c>
      <c r="E246" s="70" t="s">
        <v>14</v>
      </c>
      <c r="F246" s="78" t="s">
        <v>999</v>
      </c>
      <c r="G246" s="126">
        <v>8</v>
      </c>
      <c r="H246" s="70" t="s">
        <v>990</v>
      </c>
      <c r="I246" s="70" t="s">
        <v>8</v>
      </c>
      <c r="J246" s="70"/>
      <c r="K246" s="39" t="s">
        <v>2221</v>
      </c>
      <c r="L246" s="70">
        <v>337</v>
      </c>
      <c r="M246" s="70" t="s">
        <v>1045</v>
      </c>
      <c r="N246" s="70" t="s">
        <v>1046</v>
      </c>
      <c r="O246" s="70">
        <v>108.72</v>
      </c>
      <c r="P246" s="33">
        <f t="shared" si="74"/>
        <v>93.005057734516654</v>
      </c>
      <c r="Q246" s="262">
        <f t="shared" si="61"/>
        <v>6.3162429987074526</v>
      </c>
      <c r="R246" s="4">
        <v>0.44</v>
      </c>
      <c r="S246" s="4">
        <v>0.06</v>
      </c>
      <c r="T246" s="59">
        <f t="shared" si="62"/>
        <v>0.12158239277652369</v>
      </c>
      <c r="U246" s="59">
        <f t="shared" si="63"/>
        <v>5.4712076749435656</v>
      </c>
      <c r="V246" s="59">
        <f t="shared" si="64"/>
        <v>1.6579417196798684E-2</v>
      </c>
      <c r="W246" s="59">
        <f t="shared" si="65"/>
        <v>0.74607377385594076</v>
      </c>
      <c r="X246" s="59">
        <f t="shared" si="66"/>
        <v>6.2172814487995067</v>
      </c>
      <c r="Y246" s="60">
        <v>30</v>
      </c>
      <c r="Z246" s="58">
        <f t="shared" si="67"/>
        <v>6.9949422654833455</v>
      </c>
      <c r="AA246" s="61">
        <f t="shared" si="68"/>
        <v>0.43760517135234966</v>
      </c>
      <c r="AB246" s="63">
        <f t="shared" si="69"/>
        <v>0.44</v>
      </c>
      <c r="AC246" s="62">
        <f t="shared" si="70"/>
        <v>0.06</v>
      </c>
      <c r="AD246" s="57">
        <f t="shared" si="71"/>
        <v>1.215823927765237</v>
      </c>
      <c r="AE246" s="58">
        <f t="shared" si="72"/>
        <v>0.16579417196798685</v>
      </c>
    </row>
    <row r="247" spans="2:31" x14ac:dyDescent="0.35">
      <c r="B247" s="128">
        <v>44161</v>
      </c>
      <c r="C247" s="106">
        <v>2019</v>
      </c>
      <c r="D247" s="70" t="s">
        <v>14</v>
      </c>
      <c r="E247" s="70" t="s">
        <v>14</v>
      </c>
      <c r="F247" s="78" t="s">
        <v>999</v>
      </c>
      <c r="G247" s="126">
        <v>8</v>
      </c>
      <c r="H247" s="70" t="s">
        <v>990</v>
      </c>
      <c r="I247" s="70" t="s">
        <v>12</v>
      </c>
      <c r="J247" s="70"/>
      <c r="K247" s="39" t="s">
        <v>2222</v>
      </c>
      <c r="L247" s="70">
        <v>344</v>
      </c>
      <c r="M247" s="70" t="s">
        <v>1047</v>
      </c>
      <c r="N247" s="70" t="s">
        <v>1048</v>
      </c>
      <c r="O247" s="70">
        <v>102.77</v>
      </c>
      <c r="P247" s="33">
        <f t="shared" si="74"/>
        <v>94.546581284858505</v>
      </c>
      <c r="Q247" s="262">
        <f t="shared" si="61"/>
        <v>4.8866265617769562</v>
      </c>
      <c r="R247" s="4">
        <v>0.11</v>
      </c>
      <c r="S247" s="4">
        <v>0.02</v>
      </c>
      <c r="T247" s="59">
        <f t="shared" si="62"/>
        <v>2.9720668560192266E-2</v>
      </c>
      <c r="U247" s="59">
        <f t="shared" si="63"/>
        <v>1.337430085208652</v>
      </c>
      <c r="V247" s="59">
        <f t="shared" si="64"/>
        <v>5.4037579200349566E-3</v>
      </c>
      <c r="W247" s="59">
        <f t="shared" si="65"/>
        <v>0.24316910640157305</v>
      </c>
      <c r="X247" s="59">
        <f t="shared" si="66"/>
        <v>1.5805991916102251</v>
      </c>
      <c r="Y247" s="60">
        <v>30</v>
      </c>
      <c r="Z247" s="58">
        <f t="shared" si="67"/>
        <v>5.4534187151414955</v>
      </c>
      <c r="AA247" s="61">
        <f t="shared" si="68"/>
        <v>0.42883985143106834</v>
      </c>
      <c r="AB247" s="63">
        <f t="shared" si="69"/>
        <v>0.11</v>
      </c>
      <c r="AC247" s="62">
        <f t="shared" si="70"/>
        <v>0.02</v>
      </c>
      <c r="AD247" s="57">
        <f t="shared" si="71"/>
        <v>0.29720668560192265</v>
      </c>
      <c r="AE247" s="58">
        <f t="shared" si="72"/>
        <v>5.4037579200349566E-2</v>
      </c>
    </row>
    <row r="248" spans="2:31" x14ac:dyDescent="0.35">
      <c r="B248" s="128">
        <v>44161</v>
      </c>
      <c r="C248" s="106">
        <v>2019</v>
      </c>
      <c r="D248" s="70" t="s">
        <v>14</v>
      </c>
      <c r="E248" s="70" t="s">
        <v>14</v>
      </c>
      <c r="F248" s="78" t="s">
        <v>999</v>
      </c>
      <c r="G248" s="126">
        <v>8</v>
      </c>
      <c r="H248" s="70" t="s">
        <v>990</v>
      </c>
      <c r="I248" s="70" t="s">
        <v>11</v>
      </c>
      <c r="J248" s="70"/>
      <c r="K248" s="39" t="s">
        <v>2223</v>
      </c>
      <c r="L248" s="70">
        <v>341</v>
      </c>
      <c r="M248" s="70" t="s">
        <v>1049</v>
      </c>
      <c r="N248" s="70" t="s">
        <v>1050</v>
      </c>
      <c r="O248" s="70">
        <v>108.2</v>
      </c>
      <c r="P248" s="33">
        <f t="shared" si="74"/>
        <v>92.014742014742012</v>
      </c>
      <c r="Q248" s="262">
        <f t="shared" si="61"/>
        <v>7.2438919845692258</v>
      </c>
      <c r="R248" s="4">
        <v>0.13</v>
      </c>
      <c r="S248" s="4">
        <v>0.1</v>
      </c>
      <c r="T248" s="59">
        <f t="shared" si="62"/>
        <v>3.6448598130841121E-2</v>
      </c>
      <c r="U248" s="59">
        <f t="shared" si="63"/>
        <v>1.6401869158878504</v>
      </c>
      <c r="V248" s="59">
        <f t="shared" si="64"/>
        <v>2.8037383177570097E-2</v>
      </c>
      <c r="W248" s="59">
        <f t="shared" si="65"/>
        <v>1.2616822429906542</v>
      </c>
      <c r="X248" s="59">
        <f t="shared" si="66"/>
        <v>2.9018691588785046</v>
      </c>
      <c r="Y248" s="60">
        <v>30</v>
      </c>
      <c r="Z248" s="58">
        <f t="shared" si="67"/>
        <v>7.9852579852579879</v>
      </c>
      <c r="AA248" s="61">
        <f t="shared" si="68"/>
        <v>0.44339118825100132</v>
      </c>
      <c r="AB248" s="63">
        <f t="shared" si="69"/>
        <v>0.13</v>
      </c>
      <c r="AC248" s="62">
        <f t="shared" si="70"/>
        <v>0.1</v>
      </c>
      <c r="AD248" s="57">
        <f t="shared" si="71"/>
        <v>0.3644859813084112</v>
      </c>
      <c r="AE248" s="58">
        <f t="shared" si="72"/>
        <v>0.28037383177570097</v>
      </c>
    </row>
    <row r="249" spans="2:31" x14ac:dyDescent="0.35">
      <c r="B249" s="105">
        <v>44161</v>
      </c>
      <c r="C249" s="106">
        <v>2019</v>
      </c>
      <c r="D249" s="94" t="s">
        <v>14</v>
      </c>
      <c r="E249" s="94" t="s">
        <v>14</v>
      </c>
      <c r="F249" s="78" t="s">
        <v>999</v>
      </c>
      <c r="G249" s="69">
        <v>8</v>
      </c>
      <c r="H249" s="94" t="s">
        <v>990</v>
      </c>
      <c r="I249" s="94" t="s">
        <v>10</v>
      </c>
      <c r="J249" s="94"/>
      <c r="K249" s="39" t="s">
        <v>2224</v>
      </c>
      <c r="L249" s="94">
        <v>41</v>
      </c>
      <c r="M249" s="94"/>
      <c r="N249" s="94">
        <v>74.569999999999993</v>
      </c>
      <c r="O249" s="94">
        <v>67.06</v>
      </c>
      <c r="P249" s="33">
        <f t="shared" si="74"/>
        <v>89.928925841491235</v>
      </c>
      <c r="Q249" s="262">
        <f t="shared" si="61"/>
        <v>10.071074158508772</v>
      </c>
      <c r="R249" s="4">
        <v>0.4</v>
      </c>
      <c r="S249" s="96">
        <v>0.23</v>
      </c>
      <c r="T249" s="59">
        <f t="shared" si="62"/>
        <v>0.11567849686847595</v>
      </c>
      <c r="U249" s="59">
        <f t="shared" si="63"/>
        <v>5.2055323590814178</v>
      </c>
      <c r="V249" s="59">
        <f t="shared" si="64"/>
        <v>6.6515135699373673E-2</v>
      </c>
      <c r="W249" s="59">
        <f t="shared" si="65"/>
        <v>2.9931811064718152</v>
      </c>
      <c r="X249" s="59">
        <f t="shared" si="66"/>
        <v>8.198713465553233</v>
      </c>
      <c r="Y249" s="60">
        <v>30</v>
      </c>
      <c r="Z249" s="58">
        <f t="shared" si="67"/>
        <v>10.071074158508765</v>
      </c>
      <c r="AA249" s="61">
        <f t="shared" si="68"/>
        <v>0.45599463167312843</v>
      </c>
      <c r="AB249" s="63">
        <f t="shared" si="69"/>
        <v>0.4</v>
      </c>
      <c r="AC249" s="62">
        <f t="shared" si="70"/>
        <v>0.23</v>
      </c>
      <c r="AD249" s="57">
        <f t="shared" si="71"/>
        <v>1.1567849686847596</v>
      </c>
      <c r="AE249" s="58">
        <f t="shared" si="72"/>
        <v>0.66515135699373673</v>
      </c>
    </row>
    <row r="250" spans="2:31" x14ac:dyDescent="0.35">
      <c r="B250" s="128">
        <v>44161</v>
      </c>
      <c r="C250" s="106">
        <v>2019</v>
      </c>
      <c r="D250" s="70" t="s">
        <v>14</v>
      </c>
      <c r="E250" s="70" t="s">
        <v>13</v>
      </c>
      <c r="F250" s="78" t="s">
        <v>993</v>
      </c>
      <c r="G250" s="126">
        <v>2</v>
      </c>
      <c r="H250" s="70" t="s">
        <v>952</v>
      </c>
      <c r="I250" s="70" t="s">
        <v>8</v>
      </c>
      <c r="J250" s="70"/>
      <c r="K250" s="39" t="s">
        <v>2225</v>
      </c>
      <c r="L250" s="70">
        <v>324</v>
      </c>
      <c r="M250" s="70">
        <v>11.28</v>
      </c>
      <c r="N250" s="70">
        <v>136.72</v>
      </c>
      <c r="O250" s="70">
        <v>130.38999999999999</v>
      </c>
      <c r="P250" s="33">
        <f t="shared" si="74"/>
        <v>94.953762755102034</v>
      </c>
      <c r="Q250" s="262">
        <f t="shared" si="61"/>
        <v>4.6299005266237661</v>
      </c>
      <c r="R250" s="4">
        <v>0.21</v>
      </c>
      <c r="S250" s="4">
        <v>0.05</v>
      </c>
      <c r="T250" s="59">
        <f t="shared" si="62"/>
        <v>5.6406095206112006E-2</v>
      </c>
      <c r="U250" s="59">
        <f t="shared" si="63"/>
        <v>2.5382742842750403</v>
      </c>
      <c r="V250" s="59">
        <f t="shared" si="64"/>
        <v>1.3430022668121907E-2</v>
      </c>
      <c r="W250" s="59">
        <f t="shared" si="65"/>
        <v>0.6043510200654858</v>
      </c>
      <c r="X250" s="59">
        <f t="shared" si="66"/>
        <v>3.1426253043405259</v>
      </c>
      <c r="Y250" s="60">
        <v>30</v>
      </c>
      <c r="Z250" s="58">
        <f t="shared" si="67"/>
        <v>5.0462372448979664</v>
      </c>
      <c r="AA250" s="61">
        <f t="shared" si="68"/>
        <v>0.42657207623205445</v>
      </c>
      <c r="AB250" s="63">
        <f t="shared" si="69"/>
        <v>0.21</v>
      </c>
      <c r="AC250" s="62">
        <f t="shared" si="70"/>
        <v>0.05</v>
      </c>
      <c r="AD250" s="57">
        <f t="shared" si="71"/>
        <v>0.56406095206112006</v>
      </c>
      <c r="AE250" s="58">
        <f t="shared" si="72"/>
        <v>0.13430022668121908</v>
      </c>
    </row>
    <row r="251" spans="2:31" x14ac:dyDescent="0.35">
      <c r="B251" s="105">
        <v>44161</v>
      </c>
      <c r="C251" s="106">
        <v>2019</v>
      </c>
      <c r="D251" s="94" t="s">
        <v>14</v>
      </c>
      <c r="E251" s="94" t="s">
        <v>13</v>
      </c>
      <c r="F251" s="78" t="s">
        <v>993</v>
      </c>
      <c r="G251" s="69">
        <v>2</v>
      </c>
      <c r="H251" s="94" t="s">
        <v>952</v>
      </c>
      <c r="I251" s="94" t="s">
        <v>12</v>
      </c>
      <c r="J251" s="94"/>
      <c r="K251" s="39" t="s">
        <v>2226</v>
      </c>
      <c r="L251" s="94">
        <v>135</v>
      </c>
      <c r="M251" s="94">
        <v>10.99</v>
      </c>
      <c r="N251" s="94">
        <v>95.58</v>
      </c>
      <c r="O251" s="94">
        <v>90.43</v>
      </c>
      <c r="P251" s="33">
        <f t="shared" si="74"/>
        <v>93.911809906608354</v>
      </c>
      <c r="Q251" s="262">
        <f t="shared" si="61"/>
        <v>5.3881565181000122</v>
      </c>
      <c r="R251" s="4">
        <v>0.06</v>
      </c>
      <c r="S251" s="96">
        <v>0.01</v>
      </c>
      <c r="T251" s="59">
        <f t="shared" si="62"/>
        <v>1.6361404833836853E-2</v>
      </c>
      <c r="U251" s="59">
        <f t="shared" si="63"/>
        <v>0.73626321752265844</v>
      </c>
      <c r="V251" s="59">
        <f t="shared" si="64"/>
        <v>2.7269008056394757E-3</v>
      </c>
      <c r="W251" s="59">
        <f t="shared" si="65"/>
        <v>0.12271053625377641</v>
      </c>
      <c r="X251" s="59">
        <f t="shared" si="66"/>
        <v>0.85897375377643481</v>
      </c>
      <c r="Y251" s="60">
        <v>30</v>
      </c>
      <c r="Z251" s="58">
        <f t="shared" si="67"/>
        <v>6.0881900933916455</v>
      </c>
      <c r="AA251" s="61">
        <f t="shared" si="68"/>
        <v>0.43241440080563942</v>
      </c>
      <c r="AB251" s="63">
        <f t="shared" si="69"/>
        <v>0.06</v>
      </c>
      <c r="AC251" s="62">
        <f t="shared" si="70"/>
        <v>0.01</v>
      </c>
      <c r="AD251" s="57">
        <f t="shared" si="71"/>
        <v>0.16361404833836854</v>
      </c>
      <c r="AE251" s="58">
        <f t="shared" si="72"/>
        <v>2.7269008056394758E-2</v>
      </c>
    </row>
    <row r="252" spans="2:31" x14ac:dyDescent="0.35">
      <c r="B252" s="128">
        <v>44161</v>
      </c>
      <c r="C252" s="106">
        <v>2019</v>
      </c>
      <c r="D252" s="70" t="s">
        <v>14</v>
      </c>
      <c r="E252" s="70" t="s">
        <v>13</v>
      </c>
      <c r="F252" s="78" t="s">
        <v>993</v>
      </c>
      <c r="G252" s="126">
        <v>2</v>
      </c>
      <c r="H252" s="70" t="s">
        <v>952</v>
      </c>
      <c r="I252" s="70" t="s">
        <v>11</v>
      </c>
      <c r="J252" s="70"/>
      <c r="K252" s="39" t="s">
        <v>2227</v>
      </c>
      <c r="L252" s="70">
        <v>338</v>
      </c>
      <c r="M252" s="70" t="s">
        <v>1029</v>
      </c>
      <c r="N252" s="70" t="s">
        <v>1051</v>
      </c>
      <c r="O252" s="70">
        <v>92.73</v>
      </c>
      <c r="P252" s="33">
        <f t="shared" si="74"/>
        <v>91.158365976496938</v>
      </c>
      <c r="Q252" s="262">
        <f t="shared" si="61"/>
        <v>7.85054158799562</v>
      </c>
      <c r="R252" s="4">
        <v>0.52</v>
      </c>
      <c r="S252" s="4">
        <v>0.08</v>
      </c>
      <c r="T252" s="59">
        <f t="shared" si="62"/>
        <v>0.14765254757519944</v>
      </c>
      <c r="U252" s="59">
        <f t="shared" si="63"/>
        <v>6.6443646408839747</v>
      </c>
      <c r="V252" s="59">
        <f t="shared" si="64"/>
        <v>2.2715776550030684E-2</v>
      </c>
      <c r="W252" s="59">
        <f t="shared" si="65"/>
        <v>1.0222099447513808</v>
      </c>
      <c r="X252" s="59">
        <f t="shared" si="66"/>
        <v>7.666574585635356</v>
      </c>
      <c r="Y252" s="60">
        <v>30</v>
      </c>
      <c r="Z252" s="58">
        <f t="shared" si="67"/>
        <v>8.8416340235030617</v>
      </c>
      <c r="AA252" s="61">
        <f t="shared" si="68"/>
        <v>0.44849600982197652</v>
      </c>
      <c r="AB252" s="63">
        <f t="shared" si="69"/>
        <v>0.52</v>
      </c>
      <c r="AC252" s="62">
        <f t="shared" si="70"/>
        <v>0.08</v>
      </c>
      <c r="AD252" s="57">
        <f t="shared" si="71"/>
        <v>1.4765254757519943</v>
      </c>
      <c r="AE252" s="58">
        <f t="shared" si="72"/>
        <v>0.22715776550030684</v>
      </c>
    </row>
    <row r="253" spans="2:31" x14ac:dyDescent="0.35">
      <c r="B253" s="105">
        <v>44161</v>
      </c>
      <c r="C253" s="106">
        <v>2019</v>
      </c>
      <c r="D253" s="94" t="s">
        <v>14</v>
      </c>
      <c r="E253" s="94" t="s">
        <v>13</v>
      </c>
      <c r="F253" s="78" t="s">
        <v>993</v>
      </c>
      <c r="G253" s="69">
        <v>2</v>
      </c>
      <c r="H253" s="94" t="s">
        <v>952</v>
      </c>
      <c r="I253" s="94" t="s">
        <v>10</v>
      </c>
      <c r="J253" s="94"/>
      <c r="K253" s="39" t="s">
        <v>2228</v>
      </c>
      <c r="L253" s="94">
        <v>55</v>
      </c>
      <c r="M253" s="94"/>
      <c r="N253" s="94">
        <v>83.75</v>
      </c>
      <c r="O253" s="94">
        <v>76.010000000000005</v>
      </c>
      <c r="P253" s="33">
        <f t="shared" si="74"/>
        <v>90.758208955223878</v>
      </c>
      <c r="Q253" s="262">
        <f t="shared" si="61"/>
        <v>9.2417910447761145</v>
      </c>
      <c r="R253" s="4">
        <v>1.8599999999999999</v>
      </c>
      <c r="S253" s="4">
        <v>0.41</v>
      </c>
      <c r="T253" s="59">
        <f t="shared" si="62"/>
        <v>0.53129048809367185</v>
      </c>
      <c r="U253" s="59">
        <f t="shared" si="63"/>
        <v>23.908071964215232</v>
      </c>
      <c r="V253" s="59">
        <f t="shared" si="64"/>
        <v>0.11711241941849757</v>
      </c>
      <c r="W253" s="59">
        <f t="shared" si="65"/>
        <v>5.2700588738323901</v>
      </c>
      <c r="X253" s="59">
        <f t="shared" si="66"/>
        <v>29.178130838047622</v>
      </c>
      <c r="Y253" s="60">
        <v>30</v>
      </c>
      <c r="Z253" s="58">
        <f t="shared" si="67"/>
        <v>9.2417910447761216</v>
      </c>
      <c r="AA253" s="61">
        <f t="shared" si="68"/>
        <v>0.45091435337455593</v>
      </c>
      <c r="AB253" s="63">
        <f t="shared" si="69"/>
        <v>1.8599999999999999</v>
      </c>
      <c r="AC253" s="62">
        <f t="shared" si="70"/>
        <v>0.41</v>
      </c>
      <c r="AD253" s="57">
        <f t="shared" si="71"/>
        <v>5.3129048809367188</v>
      </c>
      <c r="AE253" s="58">
        <f t="shared" si="72"/>
        <v>1.1711241941849757</v>
      </c>
    </row>
    <row r="254" spans="2:31" x14ac:dyDescent="0.35">
      <c r="B254" s="128">
        <v>44161</v>
      </c>
      <c r="C254" s="106">
        <v>2019</v>
      </c>
      <c r="D254" s="70" t="s">
        <v>14</v>
      </c>
      <c r="E254" s="70" t="s">
        <v>13</v>
      </c>
      <c r="F254" s="78" t="s">
        <v>993</v>
      </c>
      <c r="G254" s="126">
        <v>2</v>
      </c>
      <c r="H254" s="70" t="s">
        <v>990</v>
      </c>
      <c r="I254" s="70" t="s">
        <v>8</v>
      </c>
      <c r="J254" s="70"/>
      <c r="K254" s="39" t="s">
        <v>2229</v>
      </c>
      <c r="L254" s="70">
        <v>334</v>
      </c>
      <c r="M254" s="70">
        <v>11.29</v>
      </c>
      <c r="N254" s="70">
        <v>93.14</v>
      </c>
      <c r="O254" s="70">
        <v>86.98</v>
      </c>
      <c r="P254" s="33">
        <f t="shared" si="74"/>
        <v>92.474037874160061</v>
      </c>
      <c r="Q254" s="262">
        <f t="shared" si="61"/>
        <v>6.6136998067425345</v>
      </c>
      <c r="R254" s="4">
        <v>0.53</v>
      </c>
      <c r="S254" s="4">
        <v>0.05</v>
      </c>
      <c r="T254" s="59">
        <f t="shared" si="62"/>
        <v>0.14759684238340601</v>
      </c>
      <c r="U254" s="59">
        <f t="shared" si="63"/>
        <v>6.6418579072532706</v>
      </c>
      <c r="V254" s="59">
        <f t="shared" si="64"/>
        <v>1.3924230413528867E-2</v>
      </c>
      <c r="W254" s="59">
        <f t="shared" si="65"/>
        <v>0.62659036860879902</v>
      </c>
      <c r="X254" s="59">
        <f t="shared" si="66"/>
        <v>7.2684482758620694</v>
      </c>
      <c r="Y254" s="60">
        <v>30</v>
      </c>
      <c r="Z254" s="58">
        <f t="shared" si="67"/>
        <v>7.5259621258399392</v>
      </c>
      <c r="AA254" s="61">
        <f t="shared" si="68"/>
        <v>0.4406922975293962</v>
      </c>
      <c r="AB254" s="63">
        <f t="shared" si="69"/>
        <v>0.53</v>
      </c>
      <c r="AC254" s="62">
        <f t="shared" si="70"/>
        <v>0.05</v>
      </c>
      <c r="AD254" s="57">
        <f t="shared" si="71"/>
        <v>1.47596842383406</v>
      </c>
      <c r="AE254" s="58">
        <f t="shared" si="72"/>
        <v>0.13924230413528865</v>
      </c>
    </row>
    <row r="255" spans="2:31" x14ac:dyDescent="0.35">
      <c r="B255" s="128">
        <v>44161</v>
      </c>
      <c r="C255" s="106">
        <v>2019</v>
      </c>
      <c r="D255" s="70" t="s">
        <v>14</v>
      </c>
      <c r="E255" s="70" t="s">
        <v>13</v>
      </c>
      <c r="F255" s="78" t="s">
        <v>993</v>
      </c>
      <c r="G255" s="126">
        <v>2</v>
      </c>
      <c r="H255" s="70" t="s">
        <v>990</v>
      </c>
      <c r="I255" s="70" t="s">
        <v>12</v>
      </c>
      <c r="J255" s="70"/>
      <c r="K255" s="39" t="s">
        <v>2230</v>
      </c>
      <c r="L255" s="70">
        <v>319</v>
      </c>
      <c r="M255" s="70">
        <v>11.31</v>
      </c>
      <c r="N255" s="70">
        <v>132.07</v>
      </c>
      <c r="O255" s="70">
        <v>122.22</v>
      </c>
      <c r="P255" s="33">
        <f t="shared" si="74"/>
        <v>91.843325604504813</v>
      </c>
      <c r="Q255" s="262">
        <f t="shared" si="61"/>
        <v>7.4581661240251336</v>
      </c>
      <c r="R255" s="4">
        <v>0.24</v>
      </c>
      <c r="S255" s="4">
        <v>0</v>
      </c>
      <c r="T255" s="59">
        <f t="shared" si="62"/>
        <v>6.7460102786042739E-2</v>
      </c>
      <c r="U255" s="59">
        <f t="shared" si="63"/>
        <v>3.0357046253719231</v>
      </c>
      <c r="V255" s="59">
        <f t="shared" si="64"/>
        <v>0</v>
      </c>
      <c r="W255" s="59">
        <f t="shared" si="65"/>
        <v>0</v>
      </c>
      <c r="X255" s="59">
        <f t="shared" si="66"/>
        <v>3.0357046253719231</v>
      </c>
      <c r="Y255" s="60">
        <v>30</v>
      </c>
      <c r="Z255" s="58">
        <f t="shared" si="67"/>
        <v>8.1566743954951875</v>
      </c>
      <c r="AA255" s="61">
        <f t="shared" si="68"/>
        <v>0.44440537372644484</v>
      </c>
      <c r="AB255" s="63">
        <f t="shared" si="69"/>
        <v>0.24</v>
      </c>
      <c r="AC255" s="62">
        <f t="shared" si="70"/>
        <v>0</v>
      </c>
      <c r="AD255" s="57">
        <f t="shared" si="71"/>
        <v>0.67460102786042742</v>
      </c>
      <c r="AE255" s="58">
        <f t="shared" si="72"/>
        <v>0</v>
      </c>
    </row>
    <row r="256" spans="2:31" x14ac:dyDescent="0.35">
      <c r="B256" s="105">
        <v>44161</v>
      </c>
      <c r="C256" s="106">
        <v>2019</v>
      </c>
      <c r="D256" s="94" t="s">
        <v>14</v>
      </c>
      <c r="E256" s="94" t="s">
        <v>13</v>
      </c>
      <c r="F256" s="78" t="s">
        <v>993</v>
      </c>
      <c r="G256" s="69">
        <v>2</v>
      </c>
      <c r="H256" s="94" t="s">
        <v>990</v>
      </c>
      <c r="I256" s="94" t="s">
        <v>11</v>
      </c>
      <c r="J256" s="94"/>
      <c r="K256" s="39" t="s">
        <v>2231</v>
      </c>
      <c r="L256" s="94">
        <v>31</v>
      </c>
      <c r="M256" s="94"/>
      <c r="N256" s="94">
        <v>81.59</v>
      </c>
      <c r="O256" s="94">
        <v>75.59</v>
      </c>
      <c r="P256" s="33">
        <f t="shared" si="74"/>
        <v>92.646157617355058</v>
      </c>
      <c r="Q256" s="262">
        <f t="shared" si="61"/>
        <v>7.353842382644932</v>
      </c>
      <c r="R256" s="4">
        <v>0.4</v>
      </c>
      <c r="S256" s="4">
        <v>0.05</v>
      </c>
      <c r="T256" s="59">
        <f t="shared" si="62"/>
        <v>0.11111258102923668</v>
      </c>
      <c r="U256" s="59">
        <f t="shared" si="63"/>
        <v>5.0000661463156506</v>
      </c>
      <c r="V256" s="59">
        <f t="shared" si="64"/>
        <v>1.3889072628654586E-2</v>
      </c>
      <c r="W256" s="59">
        <f t="shared" si="65"/>
        <v>0.62500826828945633</v>
      </c>
      <c r="X256" s="59">
        <f t="shared" si="66"/>
        <v>5.6250744146051073</v>
      </c>
      <c r="Y256" s="60">
        <v>30</v>
      </c>
      <c r="Z256" s="58">
        <f t="shared" si="67"/>
        <v>7.3538423826449417</v>
      </c>
      <c r="AA256" s="61">
        <f t="shared" si="68"/>
        <v>0.43968778939013103</v>
      </c>
      <c r="AB256" s="63">
        <f t="shared" si="69"/>
        <v>0.4</v>
      </c>
      <c r="AC256" s="62">
        <f t="shared" si="70"/>
        <v>0.05</v>
      </c>
      <c r="AD256" s="57">
        <f t="shared" si="71"/>
        <v>1.1111258102923669</v>
      </c>
      <c r="AE256" s="58">
        <f t="shared" si="72"/>
        <v>0.13889072628654586</v>
      </c>
    </row>
    <row r="257" spans="2:31" x14ac:dyDescent="0.35">
      <c r="B257" s="105">
        <v>44161</v>
      </c>
      <c r="C257" s="106">
        <v>2019</v>
      </c>
      <c r="D257" s="94" t="s">
        <v>14</v>
      </c>
      <c r="E257" s="94" t="s">
        <v>13</v>
      </c>
      <c r="F257" s="78" t="s">
        <v>993</v>
      </c>
      <c r="G257" s="69">
        <v>2</v>
      </c>
      <c r="H257" s="94" t="s">
        <v>990</v>
      </c>
      <c r="I257" s="94" t="s">
        <v>10</v>
      </c>
      <c r="J257" s="94"/>
      <c r="K257" s="39" t="s">
        <v>2232</v>
      </c>
      <c r="L257" s="94">
        <v>8</v>
      </c>
      <c r="M257" s="94"/>
      <c r="N257" s="94">
        <v>83.66</v>
      </c>
      <c r="O257" s="94">
        <v>74.72</v>
      </c>
      <c r="P257" s="33">
        <f t="shared" si="74"/>
        <v>89.313889552952418</v>
      </c>
      <c r="Q257" s="262">
        <f t="shared" si="61"/>
        <v>10.686110447047572</v>
      </c>
      <c r="R257" s="4">
        <v>1.1100000000000001</v>
      </c>
      <c r="S257" s="96">
        <v>0.22</v>
      </c>
      <c r="T257" s="59">
        <f t="shared" si="62"/>
        <v>0.32398273554603857</v>
      </c>
      <c r="U257" s="59">
        <f t="shared" si="63"/>
        <v>14.579223099571736</v>
      </c>
      <c r="V257" s="59">
        <f t="shared" si="64"/>
        <v>6.4212794432548181E-2</v>
      </c>
      <c r="W257" s="59">
        <f t="shared" si="65"/>
        <v>2.8895757494646683</v>
      </c>
      <c r="X257" s="59">
        <f t="shared" si="66"/>
        <v>17.468798849036403</v>
      </c>
      <c r="Y257" s="60">
        <v>30</v>
      </c>
      <c r="Z257" s="58">
        <f t="shared" si="67"/>
        <v>10.686110447047582</v>
      </c>
      <c r="AA257" s="61">
        <f t="shared" si="68"/>
        <v>0.45982334047109213</v>
      </c>
      <c r="AB257" s="63">
        <f t="shared" si="69"/>
        <v>1.1100000000000001</v>
      </c>
      <c r="AC257" s="62">
        <f t="shared" si="70"/>
        <v>0.22</v>
      </c>
      <c r="AD257" s="57">
        <f t="shared" si="71"/>
        <v>3.2398273554603856</v>
      </c>
      <c r="AE257" s="58">
        <f t="shared" si="72"/>
        <v>0.64212794432548181</v>
      </c>
    </row>
    <row r="258" spans="2:31" x14ac:dyDescent="0.35">
      <c r="B258" s="128">
        <v>44161</v>
      </c>
      <c r="C258" s="106">
        <v>2019</v>
      </c>
      <c r="D258" s="70" t="s">
        <v>14</v>
      </c>
      <c r="E258" s="70" t="s">
        <v>13</v>
      </c>
      <c r="F258" s="78" t="s">
        <v>992</v>
      </c>
      <c r="G258" s="126">
        <v>1</v>
      </c>
      <c r="H258" s="70" t="s">
        <v>952</v>
      </c>
      <c r="I258" s="70" t="s">
        <v>8</v>
      </c>
      <c r="J258" s="70"/>
      <c r="K258" s="39" t="s">
        <v>2233</v>
      </c>
      <c r="L258" s="70">
        <v>339</v>
      </c>
      <c r="M258" s="70" t="s">
        <v>1052</v>
      </c>
      <c r="N258" s="70" t="s">
        <v>1053</v>
      </c>
      <c r="O258" s="70">
        <v>87.32</v>
      </c>
      <c r="P258" s="33">
        <f t="shared" si="74"/>
        <v>90.433341226616122</v>
      </c>
      <c r="Q258" s="262">
        <f t="shared" si="61"/>
        <v>8.4696016771488587</v>
      </c>
      <c r="R258" s="4">
        <v>1.06</v>
      </c>
      <c r="S258" s="4">
        <v>7.0000000000000007E-2</v>
      </c>
      <c r="T258" s="59">
        <f t="shared" si="62"/>
        <v>0.30424692327834529</v>
      </c>
      <c r="U258" s="59">
        <f t="shared" si="63"/>
        <v>13.691111547525539</v>
      </c>
      <c r="V258" s="59">
        <f t="shared" si="64"/>
        <v>2.009177795234356E-2</v>
      </c>
      <c r="W258" s="59">
        <f t="shared" si="65"/>
        <v>0.90413000785546016</v>
      </c>
      <c r="X258" s="59">
        <f t="shared" si="66"/>
        <v>14.595241555381</v>
      </c>
      <c r="Y258" s="60">
        <v>30</v>
      </c>
      <c r="Z258" s="58">
        <f t="shared" si="67"/>
        <v>9.5666587733838782</v>
      </c>
      <c r="AA258" s="61">
        <f t="shared" si="68"/>
        <v>0.4528934275988481</v>
      </c>
      <c r="AB258" s="63">
        <f t="shared" si="69"/>
        <v>1.06</v>
      </c>
      <c r="AC258" s="62">
        <f t="shared" si="70"/>
        <v>7.0000000000000007E-2</v>
      </c>
      <c r="AD258" s="57">
        <f t="shared" si="71"/>
        <v>3.042469232783453</v>
      </c>
      <c r="AE258" s="58">
        <f t="shared" si="72"/>
        <v>0.20091777952343559</v>
      </c>
    </row>
    <row r="259" spans="2:31" x14ac:dyDescent="0.35">
      <c r="B259" s="128">
        <v>44161</v>
      </c>
      <c r="C259" s="106">
        <v>2019</v>
      </c>
      <c r="D259" s="70" t="s">
        <v>14</v>
      </c>
      <c r="E259" s="70" t="s">
        <v>13</v>
      </c>
      <c r="F259" s="78" t="s">
        <v>992</v>
      </c>
      <c r="G259" s="126">
        <v>1</v>
      </c>
      <c r="H259" s="70" t="s">
        <v>952</v>
      </c>
      <c r="I259" s="70" t="s">
        <v>12</v>
      </c>
      <c r="J259" s="70"/>
      <c r="K259" s="39" t="s">
        <v>2234</v>
      </c>
      <c r="L259" s="70">
        <v>304</v>
      </c>
      <c r="M259" s="70">
        <v>11.3</v>
      </c>
      <c r="N259" s="70">
        <v>140.62</v>
      </c>
      <c r="O259" s="70">
        <v>129.94999999999999</v>
      </c>
      <c r="P259" s="33">
        <f t="shared" si="74"/>
        <v>91.749149396845027</v>
      </c>
      <c r="Q259" s="262">
        <f t="shared" ref="Q259:Q289" si="75">(N259-O259)/N259*100</f>
        <v>7.5878253449011623</v>
      </c>
      <c r="R259" s="4">
        <v>1.04</v>
      </c>
      <c r="S259" s="4">
        <v>0.08</v>
      </c>
      <c r="T259" s="59">
        <f t="shared" ref="T259:T289" si="76">AB259*((250+(100*Z259/100))/1000)*(100/(100-(100*Z259/100)))</f>
        <v>0.2927339233038348</v>
      </c>
      <c r="U259" s="59">
        <f t="shared" ref="U259:U289" si="77">IF(Z259="","",T259*(Y259/10*15))</f>
        <v>13.173026548672565</v>
      </c>
      <c r="V259" s="59">
        <f t="shared" ref="V259:V289" si="78">AC259*((250+(100*Z259/100))/1000)*(100/(100-(100*Z259/100)))</f>
        <v>2.2517994100294984E-2</v>
      </c>
      <c r="W259" s="59">
        <f t="shared" ref="W259:W289" si="79">IF(Z259="","",V259*(Y259/10*15))</f>
        <v>1.0133097345132742</v>
      </c>
      <c r="X259" s="59">
        <f t="shared" ref="X259:X289" si="80">IF(AB259="","",U259+W259)</f>
        <v>14.18633628318584</v>
      </c>
      <c r="Y259" s="60">
        <v>30</v>
      </c>
      <c r="Z259" s="58">
        <f t="shared" ref="Z259:Z289" si="81">100-P259</f>
        <v>8.2508506031549729</v>
      </c>
      <c r="AA259" s="61">
        <f t="shared" ref="AA259:AA289" si="82">IF(Z259="","",((400+Z259)/1000)*(100/(100-Z259)))</f>
        <v>0.44496418036241048</v>
      </c>
      <c r="AB259" s="63">
        <f t="shared" ref="AB259:AB289" si="83">R259</f>
        <v>1.04</v>
      </c>
      <c r="AC259" s="62">
        <f t="shared" ref="AC259:AC289" si="84">S259</f>
        <v>0.08</v>
      </c>
      <c r="AD259" s="57">
        <f t="shared" ref="AD259:AD289" si="85">T259*10</f>
        <v>2.9273392330383481</v>
      </c>
      <c r="AE259" s="58">
        <f t="shared" ref="AE259:AE289" si="86">V259*10</f>
        <v>0.22517994100294983</v>
      </c>
    </row>
    <row r="260" spans="2:31" x14ac:dyDescent="0.35">
      <c r="B260" s="128">
        <v>44161</v>
      </c>
      <c r="C260" s="106">
        <v>2019</v>
      </c>
      <c r="D260" s="70" t="s">
        <v>14</v>
      </c>
      <c r="E260" s="70" t="s">
        <v>13</v>
      </c>
      <c r="F260" s="78" t="s">
        <v>992</v>
      </c>
      <c r="G260" s="126">
        <v>1</v>
      </c>
      <c r="H260" s="70" t="s">
        <v>952</v>
      </c>
      <c r="I260" s="70" t="s">
        <v>11</v>
      </c>
      <c r="J260" s="70"/>
      <c r="K260" s="39" t="s">
        <v>2235</v>
      </c>
      <c r="L260" s="70">
        <v>308</v>
      </c>
      <c r="M260" s="70">
        <v>10.91</v>
      </c>
      <c r="N260" s="70">
        <v>87.35</v>
      </c>
      <c r="O260" s="70">
        <v>79.900000000000006</v>
      </c>
      <c r="P260" s="33">
        <f t="shared" si="74"/>
        <v>90.253793825222402</v>
      </c>
      <c r="Q260" s="262">
        <f t="shared" si="75"/>
        <v>8.528906697195179</v>
      </c>
      <c r="R260" s="4">
        <v>1.2</v>
      </c>
      <c r="S260" s="4">
        <v>0.21</v>
      </c>
      <c r="T260" s="59">
        <f t="shared" si="76"/>
        <v>0.34535439918828814</v>
      </c>
      <c r="U260" s="59">
        <f t="shared" si="77"/>
        <v>15.540947963472966</v>
      </c>
      <c r="V260" s="59">
        <f t="shared" si="78"/>
        <v>6.0437019857950421E-2</v>
      </c>
      <c r="W260" s="59">
        <f t="shared" si="79"/>
        <v>2.7196658936077691</v>
      </c>
      <c r="X260" s="59">
        <f t="shared" si="80"/>
        <v>18.260613857080735</v>
      </c>
      <c r="Y260" s="60">
        <v>30</v>
      </c>
      <c r="Z260" s="58">
        <f t="shared" si="81"/>
        <v>9.7462061747775977</v>
      </c>
      <c r="AA260" s="61">
        <f t="shared" si="82"/>
        <v>0.45399333236700973</v>
      </c>
      <c r="AB260" s="63">
        <f t="shared" si="83"/>
        <v>1.2</v>
      </c>
      <c r="AC260" s="62">
        <f t="shared" si="84"/>
        <v>0.21</v>
      </c>
      <c r="AD260" s="57">
        <f t="shared" si="85"/>
        <v>3.4535439918828814</v>
      </c>
      <c r="AE260" s="58">
        <f t="shared" si="86"/>
        <v>0.60437019857950425</v>
      </c>
    </row>
    <row r="261" spans="2:31" x14ac:dyDescent="0.35">
      <c r="B261" s="105">
        <v>44161</v>
      </c>
      <c r="C261" s="106">
        <v>2019</v>
      </c>
      <c r="D261" s="94" t="s">
        <v>14</v>
      </c>
      <c r="E261" s="94" t="s">
        <v>13</v>
      </c>
      <c r="F261" s="78" t="s">
        <v>992</v>
      </c>
      <c r="G261" s="69">
        <v>1</v>
      </c>
      <c r="H261" s="94" t="s">
        <v>952</v>
      </c>
      <c r="I261" s="94" t="s">
        <v>10</v>
      </c>
      <c r="J261" s="94"/>
      <c r="K261" s="39" t="s">
        <v>2236</v>
      </c>
      <c r="L261" s="94">
        <v>42</v>
      </c>
      <c r="M261" s="94"/>
      <c r="N261" s="94">
        <v>83.17</v>
      </c>
      <c r="O261" s="94">
        <v>74.319999999999993</v>
      </c>
      <c r="P261" s="33">
        <f t="shared" si="74"/>
        <v>89.35914392208727</v>
      </c>
      <c r="Q261" s="262">
        <f t="shared" si="75"/>
        <v>10.640856077912719</v>
      </c>
      <c r="R261" s="4">
        <v>1.88</v>
      </c>
      <c r="S261" s="96">
        <v>0.37</v>
      </c>
      <c r="T261" s="59">
        <f t="shared" si="76"/>
        <v>0.54835441334768587</v>
      </c>
      <c r="U261" s="59">
        <f t="shared" si="77"/>
        <v>24.675948600645864</v>
      </c>
      <c r="V261" s="59">
        <f t="shared" si="78"/>
        <v>0.10792081539289564</v>
      </c>
      <c r="W261" s="59">
        <f t="shared" si="79"/>
        <v>4.8564366926803038</v>
      </c>
      <c r="X261" s="59">
        <f t="shared" si="80"/>
        <v>29.532385293326168</v>
      </c>
      <c r="Y261" s="60">
        <v>30</v>
      </c>
      <c r="Z261" s="58">
        <f t="shared" si="81"/>
        <v>10.64085607791273</v>
      </c>
      <c r="AA261" s="61">
        <f t="shared" si="82"/>
        <v>0.45953982777179786</v>
      </c>
      <c r="AB261" s="63">
        <f t="shared" si="83"/>
        <v>1.88</v>
      </c>
      <c r="AC261" s="62">
        <f t="shared" si="84"/>
        <v>0.37</v>
      </c>
      <c r="AD261" s="57">
        <f t="shared" si="85"/>
        <v>5.4835441334768582</v>
      </c>
      <c r="AE261" s="58">
        <f t="shared" si="86"/>
        <v>1.0792081539289564</v>
      </c>
    </row>
    <row r="262" spans="2:31" x14ac:dyDescent="0.35">
      <c r="B262" s="128">
        <v>44161</v>
      </c>
      <c r="C262" s="106">
        <v>2019</v>
      </c>
      <c r="D262" s="70" t="s">
        <v>14</v>
      </c>
      <c r="E262" s="70" t="s">
        <v>13</v>
      </c>
      <c r="F262" s="78" t="s">
        <v>992</v>
      </c>
      <c r="G262" s="126">
        <v>1</v>
      </c>
      <c r="H262" s="70" t="s">
        <v>990</v>
      </c>
      <c r="I262" s="70" t="s">
        <v>8</v>
      </c>
      <c r="J262" s="70"/>
      <c r="K262" s="39" t="s">
        <v>2237</v>
      </c>
      <c r="L262" s="70">
        <v>323</v>
      </c>
      <c r="M262" s="70">
        <v>11.25</v>
      </c>
      <c r="N262" s="70">
        <v>143.74</v>
      </c>
      <c r="O262" s="70">
        <v>132.63999999999999</v>
      </c>
      <c r="P262" s="33">
        <f t="shared" si="74"/>
        <v>91.622009208242119</v>
      </c>
      <c r="Q262" s="262">
        <f t="shared" si="75"/>
        <v>7.722276332266607</v>
      </c>
      <c r="R262" s="4">
        <v>0.5</v>
      </c>
      <c r="S262" s="4">
        <v>7.0000000000000007E-2</v>
      </c>
      <c r="T262" s="59">
        <f t="shared" si="76"/>
        <v>0.14100214185682514</v>
      </c>
      <c r="U262" s="59">
        <f t="shared" si="77"/>
        <v>6.3450963835571308</v>
      </c>
      <c r="V262" s="59">
        <f t="shared" si="78"/>
        <v>1.9740299859955523E-2</v>
      </c>
      <c r="W262" s="59">
        <f t="shared" si="79"/>
        <v>0.8883134936979985</v>
      </c>
      <c r="X262" s="59">
        <f t="shared" si="80"/>
        <v>7.233409877255129</v>
      </c>
      <c r="Y262" s="60">
        <v>30</v>
      </c>
      <c r="Z262" s="58">
        <f t="shared" si="81"/>
        <v>8.3779907917578811</v>
      </c>
      <c r="AA262" s="61">
        <f t="shared" si="82"/>
        <v>0.44572040530521473</v>
      </c>
      <c r="AB262" s="63">
        <f t="shared" si="83"/>
        <v>0.5</v>
      </c>
      <c r="AC262" s="62">
        <f t="shared" si="84"/>
        <v>7.0000000000000007E-2</v>
      </c>
      <c r="AD262" s="57">
        <f t="shared" si="85"/>
        <v>1.4100214185682514</v>
      </c>
      <c r="AE262" s="58">
        <f t="shared" si="86"/>
        <v>0.19740299859955523</v>
      </c>
    </row>
    <row r="263" spans="2:31" x14ac:dyDescent="0.35">
      <c r="B263" s="105">
        <v>44161</v>
      </c>
      <c r="C263" s="106">
        <v>2019</v>
      </c>
      <c r="D263" s="94" t="s">
        <v>14</v>
      </c>
      <c r="E263" s="94" t="s">
        <v>13</v>
      </c>
      <c r="F263" s="78" t="s">
        <v>992</v>
      </c>
      <c r="G263" s="69">
        <v>1</v>
      </c>
      <c r="H263" s="94" t="s">
        <v>990</v>
      </c>
      <c r="I263" s="94" t="s">
        <v>12</v>
      </c>
      <c r="J263" s="94"/>
      <c r="K263" s="39" t="s">
        <v>2238</v>
      </c>
      <c r="L263" s="94">
        <v>40</v>
      </c>
      <c r="M263" s="94"/>
      <c r="N263" s="94">
        <v>97.89</v>
      </c>
      <c r="O263" s="94">
        <v>88.96</v>
      </c>
      <c r="P263" s="33">
        <f t="shared" si="74"/>
        <v>90.877515578710785</v>
      </c>
      <c r="Q263" s="262">
        <f t="shared" si="75"/>
        <v>9.1224844212892098</v>
      </c>
      <c r="R263" s="4">
        <v>0.19</v>
      </c>
      <c r="S263" s="96">
        <v>0.14000000000000001</v>
      </c>
      <c r="T263" s="59">
        <f t="shared" si="76"/>
        <v>5.4175415917266191E-2</v>
      </c>
      <c r="U263" s="59">
        <f t="shared" si="77"/>
        <v>2.4378937162769785</v>
      </c>
      <c r="V263" s="59">
        <f t="shared" si="78"/>
        <v>3.9918727517985614E-2</v>
      </c>
      <c r="W263" s="59">
        <f t="shared" si="79"/>
        <v>1.7963427383093526</v>
      </c>
      <c r="X263" s="59">
        <f t="shared" si="80"/>
        <v>4.2342364545863314</v>
      </c>
      <c r="Y263" s="60">
        <v>30</v>
      </c>
      <c r="Z263" s="58">
        <f t="shared" si="81"/>
        <v>9.1224844212892151</v>
      </c>
      <c r="AA263" s="61">
        <f t="shared" si="82"/>
        <v>0.45019109712230215</v>
      </c>
      <c r="AB263" s="63">
        <f t="shared" si="83"/>
        <v>0.19</v>
      </c>
      <c r="AC263" s="62">
        <f t="shared" si="84"/>
        <v>0.14000000000000001</v>
      </c>
      <c r="AD263" s="57">
        <f t="shared" si="85"/>
        <v>0.5417541591726619</v>
      </c>
      <c r="AE263" s="58">
        <f t="shared" si="86"/>
        <v>0.39918727517985614</v>
      </c>
    </row>
    <row r="264" spans="2:31" x14ac:dyDescent="0.35">
      <c r="B264" s="128">
        <v>44161</v>
      </c>
      <c r="C264" s="106">
        <v>2019</v>
      </c>
      <c r="D264" s="70" t="s">
        <v>14</v>
      </c>
      <c r="E264" s="70" t="s">
        <v>13</v>
      </c>
      <c r="F264" s="78" t="s">
        <v>992</v>
      </c>
      <c r="G264" s="126">
        <v>1</v>
      </c>
      <c r="H264" s="70" t="s">
        <v>990</v>
      </c>
      <c r="I264" s="70" t="s">
        <v>11</v>
      </c>
      <c r="J264" s="70"/>
      <c r="K264" s="39" t="s">
        <v>2239</v>
      </c>
      <c r="L264" s="70">
        <v>309</v>
      </c>
      <c r="M264" s="70">
        <v>10.96</v>
      </c>
      <c r="N264" s="70">
        <v>108.88</v>
      </c>
      <c r="O264" s="70">
        <v>98.86</v>
      </c>
      <c r="P264" s="33">
        <f t="shared" si="74"/>
        <v>89.767156862745111</v>
      </c>
      <c r="Q264" s="262">
        <f t="shared" si="75"/>
        <v>9.2027920646583361</v>
      </c>
      <c r="R264" s="4">
        <v>0.8</v>
      </c>
      <c r="S264" s="4">
        <v>0.22</v>
      </c>
      <c r="T264" s="59">
        <f t="shared" si="76"/>
        <v>0.23191808873720138</v>
      </c>
      <c r="U264" s="59">
        <f t="shared" si="77"/>
        <v>10.436313993174062</v>
      </c>
      <c r="V264" s="59">
        <f t="shared" si="78"/>
        <v>6.3777474402730364E-2</v>
      </c>
      <c r="W264" s="59">
        <f t="shared" si="79"/>
        <v>2.8699863481228665</v>
      </c>
      <c r="X264" s="59">
        <f t="shared" si="80"/>
        <v>13.306300341296929</v>
      </c>
      <c r="Y264" s="60">
        <v>30</v>
      </c>
      <c r="Z264" s="58">
        <f t="shared" si="81"/>
        <v>10.232843137254889</v>
      </c>
      <c r="AA264" s="61">
        <f t="shared" si="82"/>
        <v>0.45699658703071672</v>
      </c>
      <c r="AB264" s="63">
        <f t="shared" si="83"/>
        <v>0.8</v>
      </c>
      <c r="AC264" s="62">
        <f t="shared" si="84"/>
        <v>0.22</v>
      </c>
      <c r="AD264" s="57">
        <f t="shared" si="85"/>
        <v>2.3191808873720139</v>
      </c>
      <c r="AE264" s="58">
        <f t="shared" si="86"/>
        <v>0.63777474402730361</v>
      </c>
    </row>
    <row r="265" spans="2:31" x14ac:dyDescent="0.35">
      <c r="B265" s="105">
        <v>44161</v>
      </c>
      <c r="C265" s="106">
        <v>2019</v>
      </c>
      <c r="D265" s="94" t="s">
        <v>14</v>
      </c>
      <c r="E265" s="94" t="s">
        <v>13</v>
      </c>
      <c r="F265" s="78" t="s">
        <v>992</v>
      </c>
      <c r="G265" s="69">
        <v>1</v>
      </c>
      <c r="H265" s="94" t="s">
        <v>990</v>
      </c>
      <c r="I265" s="94" t="s">
        <v>10</v>
      </c>
      <c r="J265" s="94"/>
      <c r="K265" s="39" t="s">
        <v>2240</v>
      </c>
      <c r="L265" s="94">
        <v>16</v>
      </c>
      <c r="M265" s="94"/>
      <c r="N265" s="94">
        <v>85.9</v>
      </c>
      <c r="O265" s="94">
        <v>77.36</v>
      </c>
      <c r="P265" s="33">
        <f t="shared" si="74"/>
        <v>90.058207217694985</v>
      </c>
      <c r="Q265" s="262">
        <f t="shared" si="75"/>
        <v>9.9417927823050132</v>
      </c>
      <c r="R265" s="4">
        <v>1.29</v>
      </c>
      <c r="S265" s="96">
        <v>0.21</v>
      </c>
      <c r="T265" s="59">
        <f t="shared" si="76"/>
        <v>0.37234242502585319</v>
      </c>
      <c r="U265" s="59">
        <f t="shared" si="77"/>
        <v>16.755409126163393</v>
      </c>
      <c r="V265" s="59">
        <f t="shared" si="78"/>
        <v>6.0613883143743538E-2</v>
      </c>
      <c r="W265" s="59">
        <f t="shared" si="79"/>
        <v>2.7276247414684591</v>
      </c>
      <c r="X265" s="59">
        <f t="shared" si="80"/>
        <v>19.483033867631853</v>
      </c>
      <c r="Y265" s="60">
        <v>30</v>
      </c>
      <c r="Z265" s="58">
        <f t="shared" si="81"/>
        <v>9.941792782305015</v>
      </c>
      <c r="AA265" s="61">
        <f t="shared" si="82"/>
        <v>0.45519648397104451</v>
      </c>
      <c r="AB265" s="63">
        <f t="shared" si="83"/>
        <v>1.29</v>
      </c>
      <c r="AC265" s="62">
        <f t="shared" si="84"/>
        <v>0.21</v>
      </c>
      <c r="AD265" s="57">
        <f t="shared" si="85"/>
        <v>3.7234242502585317</v>
      </c>
      <c r="AE265" s="58">
        <f t="shared" si="86"/>
        <v>0.60613883143743541</v>
      </c>
    </row>
    <row r="266" spans="2:31" x14ac:dyDescent="0.35">
      <c r="B266" s="105">
        <v>44161</v>
      </c>
      <c r="C266" s="106">
        <v>2019</v>
      </c>
      <c r="D266" s="94" t="s">
        <v>14</v>
      </c>
      <c r="E266" s="94" t="s">
        <v>14</v>
      </c>
      <c r="F266" s="78" t="s">
        <v>993</v>
      </c>
      <c r="G266" s="69">
        <v>2</v>
      </c>
      <c r="H266" s="94" t="s">
        <v>952</v>
      </c>
      <c r="I266" s="94" t="s">
        <v>8</v>
      </c>
      <c r="J266" s="94"/>
      <c r="K266" s="39" t="s">
        <v>2241</v>
      </c>
      <c r="L266" s="94">
        <v>149</v>
      </c>
      <c r="M266" s="94">
        <v>10.93</v>
      </c>
      <c r="N266" s="94">
        <v>97.38</v>
      </c>
      <c r="O266" s="94">
        <v>91.21</v>
      </c>
      <c r="P266" s="33">
        <f t="shared" si="74"/>
        <v>92.862926547137093</v>
      </c>
      <c r="Q266" s="262">
        <f t="shared" si="75"/>
        <v>6.3360032860957096</v>
      </c>
      <c r="R266" s="4">
        <v>0.33</v>
      </c>
      <c r="S266" s="4">
        <v>0.05</v>
      </c>
      <c r="T266" s="59">
        <f t="shared" si="76"/>
        <v>9.1376868460388616E-2</v>
      </c>
      <c r="U266" s="59">
        <f t="shared" si="77"/>
        <v>4.1119590807174875</v>
      </c>
      <c r="V266" s="59">
        <f t="shared" si="78"/>
        <v>1.3844980069755852E-2</v>
      </c>
      <c r="W266" s="59">
        <f t="shared" si="79"/>
        <v>0.62302410313901335</v>
      </c>
      <c r="X266" s="59">
        <f t="shared" si="80"/>
        <v>4.7349831838565013</v>
      </c>
      <c r="Y266" s="60">
        <v>30</v>
      </c>
      <c r="Z266" s="58">
        <f t="shared" si="81"/>
        <v>7.1370734528629072</v>
      </c>
      <c r="AA266" s="61">
        <f t="shared" si="82"/>
        <v>0.43842800199302434</v>
      </c>
      <c r="AB266" s="63">
        <f t="shared" si="83"/>
        <v>0.33</v>
      </c>
      <c r="AC266" s="62">
        <f t="shared" si="84"/>
        <v>0.05</v>
      </c>
      <c r="AD266" s="57">
        <f t="shared" si="85"/>
        <v>0.91376868460388616</v>
      </c>
      <c r="AE266" s="58">
        <f t="shared" si="86"/>
        <v>0.13844980069755852</v>
      </c>
    </row>
    <row r="267" spans="2:31" x14ac:dyDescent="0.35">
      <c r="B267" s="128">
        <v>44161</v>
      </c>
      <c r="C267" s="106">
        <v>2019</v>
      </c>
      <c r="D267" s="70" t="s">
        <v>14</v>
      </c>
      <c r="E267" s="70" t="s">
        <v>14</v>
      </c>
      <c r="F267" s="78" t="s">
        <v>993</v>
      </c>
      <c r="G267" s="126">
        <v>2</v>
      </c>
      <c r="H267" s="70" t="s">
        <v>952</v>
      </c>
      <c r="I267" s="70" t="s">
        <v>12</v>
      </c>
      <c r="J267" s="70"/>
      <c r="K267" s="39" t="s">
        <v>2242</v>
      </c>
      <c r="L267" s="70">
        <v>343</v>
      </c>
      <c r="M267" s="70">
        <v>11.3</v>
      </c>
      <c r="N267" s="70">
        <v>107.34</v>
      </c>
      <c r="O267" s="70">
        <v>102.81</v>
      </c>
      <c r="P267" s="33">
        <f t="shared" si="74"/>
        <v>95.283215326947101</v>
      </c>
      <c r="Q267" s="262">
        <f t="shared" si="75"/>
        <v>4.2202347680268311</v>
      </c>
      <c r="R267" s="4">
        <v>0.12</v>
      </c>
      <c r="S267" s="4">
        <v>0.02</v>
      </c>
      <c r="T267" s="59">
        <f t="shared" si="76"/>
        <v>3.2079117036389472E-2</v>
      </c>
      <c r="U267" s="59">
        <f t="shared" si="77"/>
        <v>1.4435602666375262</v>
      </c>
      <c r="V267" s="59">
        <f t="shared" si="78"/>
        <v>5.3465195060649123E-3</v>
      </c>
      <c r="W267" s="59">
        <f t="shared" si="79"/>
        <v>0.24059337777292106</v>
      </c>
      <c r="X267" s="59">
        <f t="shared" si="80"/>
        <v>1.6841536444104472</v>
      </c>
      <c r="Y267" s="60">
        <v>30</v>
      </c>
      <c r="Z267" s="58">
        <f t="shared" si="81"/>
        <v>4.7167846730528993</v>
      </c>
      <c r="AA267" s="61">
        <f t="shared" si="82"/>
        <v>0.42475139329035078</v>
      </c>
      <c r="AB267" s="63">
        <f t="shared" si="83"/>
        <v>0.12</v>
      </c>
      <c r="AC267" s="62">
        <f t="shared" si="84"/>
        <v>0.02</v>
      </c>
      <c r="AD267" s="57">
        <f t="shared" si="85"/>
        <v>0.32079117036389471</v>
      </c>
      <c r="AE267" s="58">
        <f t="shared" si="86"/>
        <v>5.3465195060649125E-2</v>
      </c>
    </row>
    <row r="268" spans="2:31" x14ac:dyDescent="0.35">
      <c r="B268" s="105">
        <v>44161</v>
      </c>
      <c r="C268" s="106">
        <v>2019</v>
      </c>
      <c r="D268" s="94" t="s">
        <v>14</v>
      </c>
      <c r="E268" s="94" t="s">
        <v>14</v>
      </c>
      <c r="F268" s="78" t="s">
        <v>993</v>
      </c>
      <c r="G268" s="69">
        <v>2</v>
      </c>
      <c r="H268" s="94" t="s">
        <v>952</v>
      </c>
      <c r="I268" s="94" t="s">
        <v>11</v>
      </c>
      <c r="J268" s="94"/>
      <c r="K268" s="39" t="s">
        <v>2243</v>
      </c>
      <c r="L268" s="94">
        <v>145</v>
      </c>
      <c r="M268" s="94">
        <v>10.9</v>
      </c>
      <c r="N268" s="94">
        <v>99.43</v>
      </c>
      <c r="O268" s="94">
        <v>93.54</v>
      </c>
      <c r="P268" s="33">
        <f t="shared" si="74"/>
        <v>93.346888060544458</v>
      </c>
      <c r="Q268" s="262">
        <f t="shared" si="75"/>
        <v>5.9237654631398975</v>
      </c>
      <c r="R268" s="4">
        <v>0.21</v>
      </c>
      <c r="S268" s="4">
        <v>0.1</v>
      </c>
      <c r="T268" s="59">
        <f t="shared" si="76"/>
        <v>5.7738564859632129E-2</v>
      </c>
      <c r="U268" s="59">
        <f t="shared" si="77"/>
        <v>2.598235418683446</v>
      </c>
      <c r="V268" s="59">
        <f t="shared" si="78"/>
        <v>2.7494554695062918E-2</v>
      </c>
      <c r="W268" s="59">
        <f t="shared" si="79"/>
        <v>1.2372549612778314</v>
      </c>
      <c r="X268" s="59">
        <f t="shared" si="80"/>
        <v>3.8354903799612776</v>
      </c>
      <c r="Y268" s="60">
        <v>30</v>
      </c>
      <c r="Z268" s="58">
        <f t="shared" si="81"/>
        <v>6.6531119394555418</v>
      </c>
      <c r="AA268" s="61">
        <f t="shared" si="82"/>
        <v>0.43563649564375601</v>
      </c>
      <c r="AB268" s="63">
        <f t="shared" si="83"/>
        <v>0.21</v>
      </c>
      <c r="AC268" s="62">
        <f t="shared" si="84"/>
        <v>0.1</v>
      </c>
      <c r="AD268" s="57">
        <f t="shared" si="85"/>
        <v>0.57738564859632124</v>
      </c>
      <c r="AE268" s="58">
        <f t="shared" si="86"/>
        <v>0.27494554695062917</v>
      </c>
    </row>
    <row r="269" spans="2:31" x14ac:dyDescent="0.35">
      <c r="B269" s="105">
        <v>44161</v>
      </c>
      <c r="C269" s="106">
        <v>2019</v>
      </c>
      <c r="D269" s="94" t="s">
        <v>14</v>
      </c>
      <c r="E269" s="94" t="s">
        <v>14</v>
      </c>
      <c r="F269" s="78" t="s">
        <v>993</v>
      </c>
      <c r="G269" s="69">
        <v>2</v>
      </c>
      <c r="H269" s="94" t="s">
        <v>952</v>
      </c>
      <c r="I269" s="94" t="s">
        <v>10</v>
      </c>
      <c r="J269" s="94"/>
      <c r="K269" s="39" t="s">
        <v>2244</v>
      </c>
      <c r="L269" s="94">
        <v>51</v>
      </c>
      <c r="M269" s="94"/>
      <c r="N269" s="94">
        <v>78.53</v>
      </c>
      <c r="O269" s="94">
        <v>70.790000000000006</v>
      </c>
      <c r="P269" s="33">
        <f t="shared" si="74"/>
        <v>90.143894053228067</v>
      </c>
      <c r="Q269" s="262">
        <f t="shared" si="75"/>
        <v>9.8561059467719279</v>
      </c>
      <c r="R269" s="4">
        <v>0.76</v>
      </c>
      <c r="S269" s="96">
        <v>0.17</v>
      </c>
      <c r="T269" s="59">
        <f t="shared" si="76"/>
        <v>0.2190837688939116</v>
      </c>
      <c r="U269" s="59">
        <f t="shared" si="77"/>
        <v>9.8587696002260223</v>
      </c>
      <c r="V269" s="59">
        <f t="shared" si="78"/>
        <v>4.9005579884164437E-2</v>
      </c>
      <c r="W269" s="59">
        <f t="shared" si="79"/>
        <v>2.2052510947873998</v>
      </c>
      <c r="X269" s="59">
        <f t="shared" si="80"/>
        <v>12.064020695013422</v>
      </c>
      <c r="Y269" s="60">
        <v>30</v>
      </c>
      <c r="Z269" s="58">
        <f t="shared" si="81"/>
        <v>9.8561059467719332</v>
      </c>
      <c r="AA269" s="61">
        <f t="shared" si="82"/>
        <v>0.4546687385223902</v>
      </c>
      <c r="AB269" s="63">
        <f t="shared" si="83"/>
        <v>0.76</v>
      </c>
      <c r="AC269" s="62">
        <f t="shared" si="84"/>
        <v>0.17</v>
      </c>
      <c r="AD269" s="57">
        <f t="shared" si="85"/>
        <v>2.1908376889391161</v>
      </c>
      <c r="AE269" s="58">
        <f t="shared" si="86"/>
        <v>0.49005579884164435</v>
      </c>
    </row>
    <row r="270" spans="2:31" x14ac:dyDescent="0.35">
      <c r="B270" s="105">
        <v>44161</v>
      </c>
      <c r="C270" s="106">
        <v>2019</v>
      </c>
      <c r="D270" s="94" t="s">
        <v>14</v>
      </c>
      <c r="E270" s="94" t="s">
        <v>14</v>
      </c>
      <c r="F270" s="78" t="s">
        <v>993</v>
      </c>
      <c r="G270" s="69">
        <v>2</v>
      </c>
      <c r="H270" s="94" t="s">
        <v>990</v>
      </c>
      <c r="I270" s="94" t="s">
        <v>8</v>
      </c>
      <c r="J270" s="94"/>
      <c r="K270" s="39" t="s">
        <v>2245</v>
      </c>
      <c r="L270" s="94">
        <v>146</v>
      </c>
      <c r="M270" s="94">
        <v>11.01</v>
      </c>
      <c r="N270" s="94">
        <v>59.48</v>
      </c>
      <c r="O270" s="94">
        <v>56.61</v>
      </c>
      <c r="P270" s="33">
        <f t="shared" si="74"/>
        <v>94.078811636063548</v>
      </c>
      <c r="Q270" s="262">
        <f t="shared" si="75"/>
        <v>4.8251513113651603</v>
      </c>
      <c r="R270" s="4">
        <v>0.24</v>
      </c>
      <c r="S270" s="4">
        <v>0.02</v>
      </c>
      <c r="T270" s="59">
        <f t="shared" si="76"/>
        <v>6.5286842105263157E-2</v>
      </c>
      <c r="U270" s="59">
        <f t="shared" si="77"/>
        <v>2.937907894736842</v>
      </c>
      <c r="V270" s="59">
        <f t="shared" si="78"/>
        <v>5.4405701754385973E-3</v>
      </c>
      <c r="W270" s="59">
        <f t="shared" si="79"/>
        <v>0.24482565789473687</v>
      </c>
      <c r="X270" s="59">
        <f t="shared" si="80"/>
        <v>3.182733552631579</v>
      </c>
      <c r="Y270" s="60">
        <v>30</v>
      </c>
      <c r="Z270" s="58">
        <f t="shared" si="81"/>
        <v>5.9211883639364515</v>
      </c>
      <c r="AA270" s="61">
        <f t="shared" si="82"/>
        <v>0.43146929824561403</v>
      </c>
      <c r="AB270" s="63">
        <f t="shared" si="83"/>
        <v>0.24</v>
      </c>
      <c r="AC270" s="62">
        <f t="shared" si="84"/>
        <v>0.02</v>
      </c>
      <c r="AD270" s="57">
        <f t="shared" si="85"/>
        <v>0.65286842105263154</v>
      </c>
      <c r="AE270" s="58">
        <f t="shared" si="86"/>
        <v>5.4405701754385971E-2</v>
      </c>
    </row>
    <row r="271" spans="2:31" x14ac:dyDescent="0.35">
      <c r="B271" s="128">
        <v>44161</v>
      </c>
      <c r="C271" s="106">
        <v>2019</v>
      </c>
      <c r="D271" s="70" t="s">
        <v>14</v>
      </c>
      <c r="E271" s="70" t="s">
        <v>14</v>
      </c>
      <c r="F271" s="78" t="s">
        <v>993</v>
      </c>
      <c r="G271" s="126">
        <v>2</v>
      </c>
      <c r="H271" s="70" t="s">
        <v>990</v>
      </c>
      <c r="I271" s="70" t="s">
        <v>12</v>
      </c>
      <c r="J271" s="70"/>
      <c r="K271" s="39" t="s">
        <v>2246</v>
      </c>
      <c r="L271" s="70">
        <v>316</v>
      </c>
      <c r="M271" s="70">
        <v>11.28</v>
      </c>
      <c r="N271" s="70">
        <v>128.31</v>
      </c>
      <c r="O271" s="70">
        <v>121.22</v>
      </c>
      <c r="P271" s="33">
        <f t="shared" si="74"/>
        <v>93.941724344185246</v>
      </c>
      <c r="Q271" s="262">
        <f t="shared" si="75"/>
        <v>5.5256799937651024</v>
      </c>
      <c r="R271" s="4">
        <v>0.11</v>
      </c>
      <c r="S271" s="4">
        <v>0.02</v>
      </c>
      <c r="T271" s="59">
        <f t="shared" si="76"/>
        <v>2.9982854284155001E-2</v>
      </c>
      <c r="U271" s="59">
        <f t="shared" si="77"/>
        <v>1.349228442786975</v>
      </c>
      <c r="V271" s="59">
        <f t="shared" si="78"/>
        <v>5.4514280516645454E-3</v>
      </c>
      <c r="W271" s="59">
        <f t="shared" si="79"/>
        <v>0.24531426232490455</v>
      </c>
      <c r="X271" s="59">
        <f t="shared" si="80"/>
        <v>1.5945427051118795</v>
      </c>
      <c r="Y271" s="60">
        <v>30</v>
      </c>
      <c r="Z271" s="58">
        <f t="shared" si="81"/>
        <v>6.0582756558147537</v>
      </c>
      <c r="AA271" s="61">
        <f t="shared" si="82"/>
        <v>0.43224486083318181</v>
      </c>
      <c r="AB271" s="63">
        <f t="shared" si="83"/>
        <v>0.11</v>
      </c>
      <c r="AC271" s="62">
        <f t="shared" si="84"/>
        <v>0.02</v>
      </c>
      <c r="AD271" s="57">
        <f t="shared" si="85"/>
        <v>0.29982854284155003</v>
      </c>
      <c r="AE271" s="58">
        <f t="shared" si="86"/>
        <v>5.4514280516645454E-2</v>
      </c>
    </row>
    <row r="272" spans="2:31" x14ac:dyDescent="0.35">
      <c r="B272" s="128">
        <v>44161</v>
      </c>
      <c r="C272" s="106">
        <v>2019</v>
      </c>
      <c r="D272" s="70" t="s">
        <v>14</v>
      </c>
      <c r="E272" s="70" t="s">
        <v>14</v>
      </c>
      <c r="F272" s="78" t="s">
        <v>993</v>
      </c>
      <c r="G272" s="126">
        <v>2</v>
      </c>
      <c r="H272" s="70" t="s">
        <v>990</v>
      </c>
      <c r="I272" s="70" t="s">
        <v>11</v>
      </c>
      <c r="J272" s="70"/>
      <c r="K272" s="39" t="s">
        <v>2247</v>
      </c>
      <c r="L272" s="70">
        <v>333</v>
      </c>
      <c r="M272" s="70">
        <v>11.29</v>
      </c>
      <c r="N272" s="70">
        <v>102.41</v>
      </c>
      <c r="O272" s="70">
        <v>96.89</v>
      </c>
      <c r="P272" s="33">
        <f t="shared" si="74"/>
        <v>93.942054433713764</v>
      </c>
      <c r="Q272" s="262">
        <f t="shared" si="75"/>
        <v>5.3900986231813262</v>
      </c>
      <c r="R272" s="4">
        <v>7.0000000000000007E-2</v>
      </c>
      <c r="S272" s="4">
        <v>0.06</v>
      </c>
      <c r="T272" s="59">
        <f t="shared" si="76"/>
        <v>1.9079906542056078E-2</v>
      </c>
      <c r="U272" s="59">
        <f t="shared" si="77"/>
        <v>0.85859579439252354</v>
      </c>
      <c r="V272" s="59">
        <f t="shared" si="78"/>
        <v>1.6354205607476639E-2</v>
      </c>
      <c r="W272" s="59">
        <f t="shared" si="79"/>
        <v>0.73593925233644875</v>
      </c>
      <c r="X272" s="59">
        <f t="shared" si="80"/>
        <v>1.5945350467289723</v>
      </c>
      <c r="Y272" s="60">
        <v>30</v>
      </c>
      <c r="Z272" s="58">
        <f t="shared" si="81"/>
        <v>6.0579455662862358</v>
      </c>
      <c r="AA272" s="61">
        <f t="shared" si="82"/>
        <v>0.43224299065420574</v>
      </c>
      <c r="AB272" s="63">
        <f t="shared" si="83"/>
        <v>7.0000000000000007E-2</v>
      </c>
      <c r="AC272" s="62">
        <f t="shared" si="84"/>
        <v>0.06</v>
      </c>
      <c r="AD272" s="57">
        <f t="shared" si="85"/>
        <v>0.19079906542056077</v>
      </c>
      <c r="AE272" s="58">
        <f t="shared" si="86"/>
        <v>0.16354205607476638</v>
      </c>
    </row>
    <row r="273" spans="2:31" x14ac:dyDescent="0.35">
      <c r="B273" s="105">
        <v>44161</v>
      </c>
      <c r="C273" s="106">
        <v>2019</v>
      </c>
      <c r="D273" s="94" t="s">
        <v>14</v>
      </c>
      <c r="E273" s="94" t="s">
        <v>14</v>
      </c>
      <c r="F273" s="78" t="s">
        <v>993</v>
      </c>
      <c r="G273" s="69">
        <v>2</v>
      </c>
      <c r="H273" s="94" t="s">
        <v>990</v>
      </c>
      <c r="I273" s="94" t="s">
        <v>10</v>
      </c>
      <c r="J273" s="94"/>
      <c r="K273" s="39" t="s">
        <v>2248</v>
      </c>
      <c r="L273" s="94">
        <v>10</v>
      </c>
      <c r="M273" s="94"/>
      <c r="N273" s="94">
        <v>90.46</v>
      </c>
      <c r="O273" s="94">
        <v>81.319999999999993</v>
      </c>
      <c r="P273" s="33">
        <f t="shared" si="74"/>
        <v>89.896086668140612</v>
      </c>
      <c r="Q273" s="262">
        <f t="shared" si="75"/>
        <v>10.103913331859387</v>
      </c>
      <c r="R273" s="4">
        <v>0.92</v>
      </c>
      <c r="S273" s="96">
        <v>0.31</v>
      </c>
      <c r="T273" s="59">
        <f t="shared" si="76"/>
        <v>0.2661913428430891</v>
      </c>
      <c r="U273" s="59">
        <f t="shared" si="77"/>
        <v>11.97861042793901</v>
      </c>
      <c r="V273" s="59">
        <f t="shared" si="78"/>
        <v>8.969490900147567E-2</v>
      </c>
      <c r="W273" s="59">
        <f t="shared" si="79"/>
        <v>4.036270905066405</v>
      </c>
      <c r="X273" s="59">
        <f t="shared" si="80"/>
        <v>16.014881333005416</v>
      </c>
      <c r="Y273" s="60">
        <v>30</v>
      </c>
      <c r="Z273" s="58">
        <f t="shared" si="81"/>
        <v>10.103913331859388</v>
      </c>
      <c r="AA273" s="61">
        <f t="shared" si="82"/>
        <v>0.45619773733398927</v>
      </c>
      <c r="AB273" s="63">
        <f t="shared" si="83"/>
        <v>0.92</v>
      </c>
      <c r="AC273" s="62">
        <f t="shared" si="84"/>
        <v>0.31</v>
      </c>
      <c r="AD273" s="57">
        <f t="shared" si="85"/>
        <v>2.661913428430891</v>
      </c>
      <c r="AE273" s="58">
        <f t="shared" si="86"/>
        <v>0.89694909001475676</v>
      </c>
    </row>
    <row r="274" spans="2:31" x14ac:dyDescent="0.35">
      <c r="B274" s="128">
        <v>44161</v>
      </c>
      <c r="C274" s="106">
        <v>2019</v>
      </c>
      <c r="D274" s="70" t="s">
        <v>14</v>
      </c>
      <c r="E274" s="70" t="s">
        <v>15</v>
      </c>
      <c r="F274" s="78" t="s">
        <v>999</v>
      </c>
      <c r="G274" s="126">
        <v>8</v>
      </c>
      <c r="H274" s="70" t="s">
        <v>952</v>
      </c>
      <c r="I274" s="70" t="s">
        <v>8</v>
      </c>
      <c r="J274" s="70"/>
      <c r="K274" s="39" t="s">
        <v>2249</v>
      </c>
      <c r="L274" s="70">
        <v>340</v>
      </c>
      <c r="M274" s="70">
        <v>11.28</v>
      </c>
      <c r="N274" s="70">
        <v>94.73</v>
      </c>
      <c r="O274" s="70">
        <v>91.67</v>
      </c>
      <c r="P274" s="33">
        <f t="shared" si="74"/>
        <v>96.333133612941893</v>
      </c>
      <c r="Q274" s="262">
        <f t="shared" si="75"/>
        <v>3.2302332946268364</v>
      </c>
      <c r="R274" s="4">
        <v>0.04</v>
      </c>
      <c r="S274" s="4">
        <v>0.06</v>
      </c>
      <c r="T274" s="59">
        <f t="shared" si="76"/>
        <v>1.0532902102251523E-2</v>
      </c>
      <c r="U274" s="59">
        <f t="shared" si="77"/>
        <v>0.47398059460131858</v>
      </c>
      <c r="V274" s="59">
        <f t="shared" si="78"/>
        <v>1.5799353153377282E-2</v>
      </c>
      <c r="W274" s="59">
        <f t="shared" si="79"/>
        <v>0.71097089190197771</v>
      </c>
      <c r="X274" s="59">
        <f t="shared" si="80"/>
        <v>1.1849514865032962</v>
      </c>
      <c r="Y274" s="60">
        <v>30</v>
      </c>
      <c r="Z274" s="58">
        <f t="shared" si="81"/>
        <v>3.6668663870581071</v>
      </c>
      <c r="AA274" s="61">
        <f t="shared" si="82"/>
        <v>0.41903221793755441</v>
      </c>
      <c r="AB274" s="63">
        <f t="shared" si="83"/>
        <v>0.04</v>
      </c>
      <c r="AC274" s="62">
        <f t="shared" si="84"/>
        <v>0.06</v>
      </c>
      <c r="AD274" s="57">
        <f t="shared" si="85"/>
        <v>0.10532902102251523</v>
      </c>
      <c r="AE274" s="58">
        <f t="shared" si="86"/>
        <v>0.15799353153377282</v>
      </c>
    </row>
    <row r="275" spans="2:31" x14ac:dyDescent="0.35">
      <c r="B275" s="128">
        <v>44161</v>
      </c>
      <c r="C275" s="106">
        <v>2019</v>
      </c>
      <c r="D275" s="70" t="s">
        <v>14</v>
      </c>
      <c r="E275" s="70" t="s">
        <v>15</v>
      </c>
      <c r="F275" s="78" t="s">
        <v>999</v>
      </c>
      <c r="G275" s="126">
        <v>8</v>
      </c>
      <c r="H275" s="70" t="s">
        <v>952</v>
      </c>
      <c r="I275" s="70" t="s">
        <v>12</v>
      </c>
      <c r="J275" s="70"/>
      <c r="K275" s="39" t="s">
        <v>2250</v>
      </c>
      <c r="L275" s="70">
        <v>341</v>
      </c>
      <c r="M275" s="70">
        <v>10.88</v>
      </c>
      <c r="N275" s="70">
        <v>120.41</v>
      </c>
      <c r="O275" s="70">
        <v>116.56</v>
      </c>
      <c r="P275" s="33">
        <f t="shared" ref="P275:P289" si="87">100/(N275-M275)*(O275-M275)</f>
        <v>96.484981283666585</v>
      </c>
      <c r="Q275" s="262">
        <f t="shared" si="75"/>
        <v>3.1974088530852871</v>
      </c>
      <c r="R275" s="4">
        <v>0.01</v>
      </c>
      <c r="S275" s="4">
        <v>0.05</v>
      </c>
      <c r="T275" s="59">
        <f t="shared" si="76"/>
        <v>2.6275075700227099E-3</v>
      </c>
      <c r="U275" s="59">
        <f t="shared" si="77"/>
        <v>0.11823784065102194</v>
      </c>
      <c r="V275" s="59">
        <f t="shared" si="78"/>
        <v>1.313753785011355E-2</v>
      </c>
      <c r="W275" s="59">
        <f t="shared" si="79"/>
        <v>0.59118920325510971</v>
      </c>
      <c r="X275" s="59">
        <f t="shared" si="80"/>
        <v>0.70942704390613165</v>
      </c>
      <c r="Y275" s="60">
        <v>30</v>
      </c>
      <c r="Z275" s="58">
        <f t="shared" si="81"/>
        <v>3.5150187163334152</v>
      </c>
      <c r="AA275" s="61">
        <f t="shared" si="82"/>
        <v>0.41821536714610141</v>
      </c>
      <c r="AB275" s="63">
        <f t="shared" si="83"/>
        <v>0.01</v>
      </c>
      <c r="AC275" s="62">
        <f t="shared" si="84"/>
        <v>0.05</v>
      </c>
      <c r="AD275" s="57">
        <f t="shared" si="85"/>
        <v>2.62750757002271E-2</v>
      </c>
      <c r="AE275" s="58">
        <f t="shared" si="86"/>
        <v>0.13137537850113551</v>
      </c>
    </row>
    <row r="276" spans="2:31" x14ac:dyDescent="0.35">
      <c r="B276" s="105">
        <v>44161</v>
      </c>
      <c r="C276" s="106">
        <v>2019</v>
      </c>
      <c r="D276" s="94" t="s">
        <v>14</v>
      </c>
      <c r="E276" s="94" t="s">
        <v>15</v>
      </c>
      <c r="F276" s="78" t="s">
        <v>999</v>
      </c>
      <c r="G276" s="69">
        <v>8</v>
      </c>
      <c r="H276" s="94" t="s">
        <v>952</v>
      </c>
      <c r="I276" s="94" t="s">
        <v>11</v>
      </c>
      <c r="J276" s="94"/>
      <c r="K276" s="39" t="s">
        <v>2251</v>
      </c>
      <c r="L276" s="94">
        <v>136</v>
      </c>
      <c r="M276" s="94">
        <v>10.93</v>
      </c>
      <c r="N276" s="94">
        <v>105.44</v>
      </c>
      <c r="O276" s="94">
        <v>99.98</v>
      </c>
      <c r="P276" s="33">
        <f t="shared" si="87"/>
        <v>94.22283356258599</v>
      </c>
      <c r="Q276" s="262">
        <f t="shared" si="75"/>
        <v>5.178300455235199</v>
      </c>
      <c r="R276" s="4">
        <v>0.04</v>
      </c>
      <c r="S276" s="96">
        <v>0.1</v>
      </c>
      <c r="T276" s="59">
        <f t="shared" si="76"/>
        <v>1.0858394160583937E-2</v>
      </c>
      <c r="U276" s="59">
        <f t="shared" si="77"/>
        <v>0.48862773722627717</v>
      </c>
      <c r="V276" s="59">
        <f t="shared" si="78"/>
        <v>2.7145985401459845E-2</v>
      </c>
      <c r="W276" s="59">
        <f t="shared" si="79"/>
        <v>1.2215693430656931</v>
      </c>
      <c r="X276" s="59">
        <f t="shared" si="80"/>
        <v>1.7101970802919704</v>
      </c>
      <c r="Y276" s="60">
        <v>30</v>
      </c>
      <c r="Z276" s="58">
        <f t="shared" si="81"/>
        <v>5.7771664374140101</v>
      </c>
      <c r="AA276" s="61">
        <f t="shared" si="82"/>
        <v>0.43065693430656926</v>
      </c>
      <c r="AB276" s="63">
        <f t="shared" si="83"/>
        <v>0.04</v>
      </c>
      <c r="AC276" s="62">
        <f t="shared" si="84"/>
        <v>0.1</v>
      </c>
      <c r="AD276" s="57">
        <f t="shared" si="85"/>
        <v>0.10858394160583937</v>
      </c>
      <c r="AE276" s="58">
        <f t="shared" si="86"/>
        <v>0.27145985401459843</v>
      </c>
    </row>
    <row r="277" spans="2:31" x14ac:dyDescent="0.35">
      <c r="B277" s="105">
        <v>44161</v>
      </c>
      <c r="C277" s="106">
        <v>2019</v>
      </c>
      <c r="D277" s="94" t="s">
        <v>14</v>
      </c>
      <c r="E277" s="94" t="s">
        <v>15</v>
      </c>
      <c r="F277" s="78" t="s">
        <v>999</v>
      </c>
      <c r="G277" s="69">
        <v>8</v>
      </c>
      <c r="H277" s="94" t="s">
        <v>952</v>
      </c>
      <c r="I277" s="94" t="s">
        <v>10</v>
      </c>
      <c r="J277" s="94"/>
      <c r="K277" s="39" t="s">
        <v>2252</v>
      </c>
      <c r="L277" s="94">
        <v>13</v>
      </c>
      <c r="M277" s="94"/>
      <c r="N277" s="94">
        <v>90.76</v>
      </c>
      <c r="O277" s="94">
        <v>82.41</v>
      </c>
      <c r="P277" s="33">
        <f t="shared" si="87"/>
        <v>90.799911855442915</v>
      </c>
      <c r="Q277" s="262">
        <f t="shared" si="75"/>
        <v>9.2000881445570819</v>
      </c>
      <c r="R277" s="4">
        <v>0.52</v>
      </c>
      <c r="S277" s="96">
        <v>0.57999999999999996</v>
      </c>
      <c r="T277" s="59">
        <f t="shared" si="76"/>
        <v>0.14844072321320231</v>
      </c>
      <c r="U277" s="59">
        <f t="shared" si="77"/>
        <v>6.6798325445941042</v>
      </c>
      <c r="V277" s="59">
        <f t="shared" si="78"/>
        <v>0.16556849896857181</v>
      </c>
      <c r="W277" s="59">
        <f t="shared" si="79"/>
        <v>7.4505824535857315</v>
      </c>
      <c r="X277" s="59">
        <f t="shared" si="80"/>
        <v>14.130414998179836</v>
      </c>
      <c r="Y277" s="60">
        <v>30</v>
      </c>
      <c r="Z277" s="58">
        <f t="shared" si="81"/>
        <v>9.2000881445570855</v>
      </c>
      <c r="AA277" s="61">
        <f t="shared" si="82"/>
        <v>0.45066132750879756</v>
      </c>
      <c r="AB277" s="63">
        <f t="shared" si="83"/>
        <v>0.52</v>
      </c>
      <c r="AC277" s="62">
        <f t="shared" si="84"/>
        <v>0.57999999999999996</v>
      </c>
      <c r="AD277" s="57">
        <f t="shared" si="85"/>
        <v>1.4844072321320232</v>
      </c>
      <c r="AE277" s="58">
        <f t="shared" si="86"/>
        <v>1.6556849896857182</v>
      </c>
    </row>
    <row r="278" spans="2:31" x14ac:dyDescent="0.35">
      <c r="B278" s="128">
        <v>44161</v>
      </c>
      <c r="C278" s="106">
        <v>2019</v>
      </c>
      <c r="D278" s="70" t="s">
        <v>14</v>
      </c>
      <c r="E278" s="70" t="s">
        <v>15</v>
      </c>
      <c r="F278" s="78" t="s">
        <v>999</v>
      </c>
      <c r="G278" s="126">
        <v>8</v>
      </c>
      <c r="H278" s="70" t="s">
        <v>990</v>
      </c>
      <c r="I278" s="70" t="s">
        <v>8</v>
      </c>
      <c r="J278" s="70"/>
      <c r="K278" s="39" t="s">
        <v>2253</v>
      </c>
      <c r="L278" s="70">
        <v>327</v>
      </c>
      <c r="M278" s="70">
        <v>11.28</v>
      </c>
      <c r="N278" s="70">
        <v>138.47</v>
      </c>
      <c r="O278" s="70">
        <v>133.66</v>
      </c>
      <c r="P278" s="33">
        <f t="shared" si="87"/>
        <v>96.218256152213215</v>
      </c>
      <c r="Q278" s="262">
        <f t="shared" si="75"/>
        <v>3.473676608651695</v>
      </c>
      <c r="R278" s="4">
        <v>0.03</v>
      </c>
      <c r="S278" s="4">
        <v>7.0000000000000007E-2</v>
      </c>
      <c r="T278" s="59">
        <f t="shared" si="76"/>
        <v>7.9126899820232081E-3</v>
      </c>
      <c r="U278" s="59">
        <f t="shared" si="77"/>
        <v>0.35607104919104438</v>
      </c>
      <c r="V278" s="59">
        <f t="shared" si="78"/>
        <v>1.8462943291387486E-2</v>
      </c>
      <c r="W278" s="59">
        <f t="shared" si="79"/>
        <v>0.83083244811243684</v>
      </c>
      <c r="X278" s="59">
        <f t="shared" si="80"/>
        <v>1.1869034973034811</v>
      </c>
      <c r="Y278" s="60">
        <v>30</v>
      </c>
      <c r="Z278" s="58">
        <f t="shared" si="81"/>
        <v>3.7817438477867853</v>
      </c>
      <c r="AA278" s="61">
        <f t="shared" si="82"/>
        <v>0.41965190390586704</v>
      </c>
      <c r="AB278" s="63">
        <f t="shared" si="83"/>
        <v>0.03</v>
      </c>
      <c r="AC278" s="62">
        <f t="shared" si="84"/>
        <v>7.0000000000000007E-2</v>
      </c>
      <c r="AD278" s="57">
        <f t="shared" si="85"/>
        <v>7.9126899820232077E-2</v>
      </c>
      <c r="AE278" s="58">
        <f t="shared" si="86"/>
        <v>0.18462943291387485</v>
      </c>
    </row>
    <row r="279" spans="2:31" x14ac:dyDescent="0.35">
      <c r="B279" s="128">
        <v>44161</v>
      </c>
      <c r="C279" s="106">
        <v>2019</v>
      </c>
      <c r="D279" s="70" t="s">
        <v>14</v>
      </c>
      <c r="E279" s="70" t="s">
        <v>15</v>
      </c>
      <c r="F279" s="78" t="s">
        <v>999</v>
      </c>
      <c r="G279" s="126">
        <v>8</v>
      </c>
      <c r="H279" s="70" t="s">
        <v>990</v>
      </c>
      <c r="I279" s="70" t="s">
        <v>12</v>
      </c>
      <c r="J279" s="70"/>
      <c r="K279" s="39" t="s">
        <v>2254</v>
      </c>
      <c r="L279" s="70">
        <v>305</v>
      </c>
      <c r="M279" s="70">
        <v>11.28</v>
      </c>
      <c r="N279" s="70">
        <v>146.78</v>
      </c>
      <c r="O279" s="70">
        <v>140.69</v>
      </c>
      <c r="P279" s="33">
        <f t="shared" si="87"/>
        <v>95.505535055350549</v>
      </c>
      <c r="Q279" s="262">
        <f t="shared" si="75"/>
        <v>4.1490666303311103</v>
      </c>
      <c r="R279" s="4">
        <v>0.04</v>
      </c>
      <c r="S279" s="4">
        <v>0.04</v>
      </c>
      <c r="T279" s="59">
        <f t="shared" si="76"/>
        <v>1.0658836256858048E-2</v>
      </c>
      <c r="U279" s="59">
        <f t="shared" si="77"/>
        <v>0.47964763155861218</v>
      </c>
      <c r="V279" s="59">
        <f t="shared" si="78"/>
        <v>1.0658836256858048E-2</v>
      </c>
      <c r="W279" s="59">
        <f t="shared" si="79"/>
        <v>0.47964763155861218</v>
      </c>
      <c r="X279" s="59">
        <f t="shared" si="80"/>
        <v>0.95929526311722435</v>
      </c>
      <c r="Y279" s="60">
        <v>30</v>
      </c>
      <c r="Z279" s="58">
        <f t="shared" si="81"/>
        <v>4.4944649446494509</v>
      </c>
      <c r="AA279" s="61">
        <f t="shared" si="82"/>
        <v>0.42352986631635892</v>
      </c>
      <c r="AB279" s="63">
        <f t="shared" si="83"/>
        <v>0.04</v>
      </c>
      <c r="AC279" s="62">
        <f t="shared" si="84"/>
        <v>0.04</v>
      </c>
      <c r="AD279" s="57">
        <f t="shared" si="85"/>
        <v>0.10658836256858048</v>
      </c>
      <c r="AE279" s="58">
        <f t="shared" si="86"/>
        <v>0.10658836256858048</v>
      </c>
    </row>
    <row r="280" spans="2:31" x14ac:dyDescent="0.35">
      <c r="B280" s="128">
        <v>44161</v>
      </c>
      <c r="C280" s="106">
        <v>2019</v>
      </c>
      <c r="D280" s="70" t="s">
        <v>14</v>
      </c>
      <c r="E280" s="70" t="s">
        <v>15</v>
      </c>
      <c r="F280" s="78" t="s">
        <v>999</v>
      </c>
      <c r="G280" s="126">
        <v>8</v>
      </c>
      <c r="H280" s="70" t="s">
        <v>990</v>
      </c>
      <c r="I280" s="70" t="s">
        <v>11</v>
      </c>
      <c r="J280" s="70"/>
      <c r="K280" s="39" t="s">
        <v>2255</v>
      </c>
      <c r="L280" s="70">
        <v>358</v>
      </c>
      <c r="M280" s="70">
        <v>11.26</v>
      </c>
      <c r="N280" s="70">
        <v>105.51</v>
      </c>
      <c r="O280" s="70">
        <v>99.39</v>
      </c>
      <c r="P280" s="33">
        <f t="shared" si="87"/>
        <v>93.50663129973475</v>
      </c>
      <c r="Q280" s="262">
        <f t="shared" si="75"/>
        <v>5.8003980665339823</v>
      </c>
      <c r="R280" s="4">
        <v>0.05</v>
      </c>
      <c r="S280" s="4">
        <v>7.0000000000000007E-2</v>
      </c>
      <c r="T280" s="59">
        <f t="shared" si="76"/>
        <v>1.3715250198570292E-2</v>
      </c>
      <c r="U280" s="59">
        <f t="shared" si="77"/>
        <v>0.61718625893566315</v>
      </c>
      <c r="V280" s="59">
        <f t="shared" si="78"/>
        <v>1.9201350277998411E-2</v>
      </c>
      <c r="W280" s="59">
        <f t="shared" si="79"/>
        <v>0.86406076250992847</v>
      </c>
      <c r="X280" s="59">
        <f t="shared" si="80"/>
        <v>1.4812470214455917</v>
      </c>
      <c r="Y280" s="60">
        <v>30</v>
      </c>
      <c r="Z280" s="58">
        <f t="shared" si="81"/>
        <v>6.4933687002652505</v>
      </c>
      <c r="AA280" s="61">
        <f t="shared" si="82"/>
        <v>0.43472143424486553</v>
      </c>
      <c r="AB280" s="63">
        <f t="shared" si="83"/>
        <v>0.05</v>
      </c>
      <c r="AC280" s="62">
        <f t="shared" si="84"/>
        <v>7.0000000000000007E-2</v>
      </c>
      <c r="AD280" s="57">
        <f t="shared" si="85"/>
        <v>0.13715250198570292</v>
      </c>
      <c r="AE280" s="58">
        <f t="shared" si="86"/>
        <v>0.19201350277998411</v>
      </c>
    </row>
    <row r="281" spans="2:31" x14ac:dyDescent="0.35">
      <c r="B281" s="105">
        <v>44161</v>
      </c>
      <c r="C281" s="106">
        <v>2019</v>
      </c>
      <c r="D281" s="94" t="s">
        <v>14</v>
      </c>
      <c r="E281" s="94" t="s">
        <v>15</v>
      </c>
      <c r="F281" s="78" t="s">
        <v>999</v>
      </c>
      <c r="G281" s="69">
        <v>8</v>
      </c>
      <c r="H281" s="94" t="s">
        <v>990</v>
      </c>
      <c r="I281" s="94" t="s">
        <v>10</v>
      </c>
      <c r="J281" s="94"/>
      <c r="K281" s="39" t="s">
        <v>2256</v>
      </c>
      <c r="L281" s="94">
        <v>2</v>
      </c>
      <c r="M281" s="94"/>
      <c r="N281" s="94">
        <v>84.95</v>
      </c>
      <c r="O281" s="94">
        <v>77.319999999999993</v>
      </c>
      <c r="P281" s="33">
        <f t="shared" si="87"/>
        <v>91.018246027074738</v>
      </c>
      <c r="Q281" s="262">
        <f t="shared" si="75"/>
        <v>8.9817539729252616</v>
      </c>
      <c r="R281" s="4">
        <v>0.45</v>
      </c>
      <c r="S281" s="96">
        <v>0.22</v>
      </c>
      <c r="T281" s="59">
        <f t="shared" si="76"/>
        <v>0.12804222710812213</v>
      </c>
      <c r="U281" s="59">
        <f t="shared" si="77"/>
        <v>5.7619002198654963</v>
      </c>
      <c r="V281" s="59">
        <f t="shared" si="78"/>
        <v>6.2598422141748586E-2</v>
      </c>
      <c r="W281" s="59">
        <f t="shared" si="79"/>
        <v>2.8169289963786865</v>
      </c>
      <c r="X281" s="59">
        <f t="shared" si="80"/>
        <v>8.5788292162441824</v>
      </c>
      <c r="Y281" s="60">
        <v>30</v>
      </c>
      <c r="Z281" s="58">
        <f t="shared" si="81"/>
        <v>8.9817539729252616</v>
      </c>
      <c r="AA281" s="61">
        <f t="shared" si="82"/>
        <v>0.44934040351784799</v>
      </c>
      <c r="AB281" s="63">
        <f t="shared" si="83"/>
        <v>0.45</v>
      </c>
      <c r="AC281" s="62">
        <f t="shared" si="84"/>
        <v>0.22</v>
      </c>
      <c r="AD281" s="57">
        <f t="shared" si="85"/>
        <v>1.2804222710812212</v>
      </c>
      <c r="AE281" s="58">
        <f t="shared" si="86"/>
        <v>0.62598422141748589</v>
      </c>
    </row>
    <row r="282" spans="2:31" x14ac:dyDescent="0.35">
      <c r="B282" s="128">
        <v>44161</v>
      </c>
      <c r="C282" s="106">
        <v>2019</v>
      </c>
      <c r="D282" s="70" t="s">
        <v>14</v>
      </c>
      <c r="E282" s="70" t="s">
        <v>16</v>
      </c>
      <c r="F282" s="78" t="s">
        <v>996</v>
      </c>
      <c r="G282" s="126">
        <v>5</v>
      </c>
      <c r="H282" s="70" t="s">
        <v>952</v>
      </c>
      <c r="I282" s="70" t="s">
        <v>8</v>
      </c>
      <c r="J282" s="70"/>
      <c r="K282" s="39" t="s">
        <v>2257</v>
      </c>
      <c r="L282" s="70">
        <v>321</v>
      </c>
      <c r="M282" s="70">
        <v>11.33</v>
      </c>
      <c r="N282" s="70">
        <v>70.13</v>
      </c>
      <c r="O282" s="70">
        <v>69.25</v>
      </c>
      <c r="P282" s="33">
        <f t="shared" si="87"/>
        <v>98.503401360544231</v>
      </c>
      <c r="Q282" s="262">
        <f t="shared" si="75"/>
        <v>1.254812491087973</v>
      </c>
      <c r="R282" s="4">
        <v>0.03</v>
      </c>
      <c r="S282" s="4">
        <v>0.05</v>
      </c>
      <c r="T282" s="59">
        <f t="shared" si="76"/>
        <v>7.6595303867403302E-3</v>
      </c>
      <c r="U282" s="59">
        <f t="shared" si="77"/>
        <v>0.34467886740331488</v>
      </c>
      <c r="V282" s="59">
        <f t="shared" si="78"/>
        <v>1.2765883977900551E-2</v>
      </c>
      <c r="W282" s="59">
        <f t="shared" si="79"/>
        <v>0.57446477900552484</v>
      </c>
      <c r="X282" s="59">
        <f t="shared" si="80"/>
        <v>0.91914364640883972</v>
      </c>
      <c r="Y282" s="60">
        <v>30</v>
      </c>
      <c r="Z282" s="58">
        <f t="shared" si="81"/>
        <v>1.4965986394557689</v>
      </c>
      <c r="AA282" s="61">
        <f t="shared" si="82"/>
        <v>0.40759668508287283</v>
      </c>
      <c r="AB282" s="63">
        <f t="shared" si="83"/>
        <v>0.03</v>
      </c>
      <c r="AC282" s="62">
        <f t="shared" si="84"/>
        <v>0.05</v>
      </c>
      <c r="AD282" s="57">
        <f t="shared" si="85"/>
        <v>7.6595303867403305E-2</v>
      </c>
      <c r="AE282" s="58">
        <f t="shared" si="86"/>
        <v>0.1276588397790055</v>
      </c>
    </row>
    <row r="283" spans="2:31" x14ac:dyDescent="0.35">
      <c r="B283" s="105">
        <v>44161</v>
      </c>
      <c r="C283" s="106">
        <v>2019</v>
      </c>
      <c r="D283" s="94" t="s">
        <v>14</v>
      </c>
      <c r="E283" s="94" t="s">
        <v>16</v>
      </c>
      <c r="F283" s="78" t="s">
        <v>996</v>
      </c>
      <c r="G283" s="69">
        <v>5</v>
      </c>
      <c r="H283" s="94" t="s">
        <v>952</v>
      </c>
      <c r="I283" s="94" t="s">
        <v>12</v>
      </c>
      <c r="J283" s="94"/>
      <c r="K283" s="39" t="s">
        <v>2258</v>
      </c>
      <c r="L283" s="94">
        <v>143</v>
      </c>
      <c r="M283" s="94">
        <v>10.89</v>
      </c>
      <c r="N283" s="94">
        <v>104.58</v>
      </c>
      <c r="O283" s="94">
        <v>101.22</v>
      </c>
      <c r="P283" s="33">
        <f t="shared" si="87"/>
        <v>96.413704771053474</v>
      </c>
      <c r="Q283" s="262">
        <f t="shared" si="75"/>
        <v>3.2128514056224895</v>
      </c>
      <c r="R283" s="4">
        <v>0.04</v>
      </c>
      <c r="S283" s="4">
        <v>0.02</v>
      </c>
      <c r="T283" s="59">
        <f t="shared" si="76"/>
        <v>1.0520757223513784E-2</v>
      </c>
      <c r="U283" s="59">
        <f t="shared" si="77"/>
        <v>0.4734340750581203</v>
      </c>
      <c r="V283" s="59">
        <f t="shared" si="78"/>
        <v>5.2603786117568921E-3</v>
      </c>
      <c r="W283" s="59">
        <f t="shared" si="79"/>
        <v>0.23671703752906015</v>
      </c>
      <c r="X283" s="59">
        <f t="shared" si="80"/>
        <v>0.71015111258718044</v>
      </c>
      <c r="Y283" s="60">
        <v>30</v>
      </c>
      <c r="Z283" s="58">
        <f t="shared" si="81"/>
        <v>3.5862952289465255</v>
      </c>
      <c r="AA283" s="61">
        <f t="shared" si="82"/>
        <v>0.4185984722683494</v>
      </c>
      <c r="AB283" s="63">
        <f t="shared" si="83"/>
        <v>0.04</v>
      </c>
      <c r="AC283" s="62">
        <f t="shared" si="84"/>
        <v>0.02</v>
      </c>
      <c r="AD283" s="57">
        <f t="shared" si="85"/>
        <v>0.10520757223513784</v>
      </c>
      <c r="AE283" s="58">
        <f t="shared" si="86"/>
        <v>5.2603786117568919E-2</v>
      </c>
    </row>
    <row r="284" spans="2:31" x14ac:dyDescent="0.35">
      <c r="B284" s="105">
        <v>44161</v>
      </c>
      <c r="C284" s="106">
        <v>2019</v>
      </c>
      <c r="D284" s="94" t="s">
        <v>14</v>
      </c>
      <c r="E284" s="94" t="s">
        <v>16</v>
      </c>
      <c r="F284" s="78" t="s">
        <v>996</v>
      </c>
      <c r="G284" s="69">
        <v>5</v>
      </c>
      <c r="H284" s="94" t="s">
        <v>952</v>
      </c>
      <c r="I284" s="94" t="s">
        <v>11</v>
      </c>
      <c r="J284" s="94"/>
      <c r="K284" s="39" t="s">
        <v>2259</v>
      </c>
      <c r="L284" s="94">
        <v>33</v>
      </c>
      <c r="M284" s="94"/>
      <c r="N284" s="94">
        <v>93.22</v>
      </c>
      <c r="O284" s="94">
        <v>86.69</v>
      </c>
      <c r="P284" s="33">
        <f t="shared" si="87"/>
        <v>92.995065436601593</v>
      </c>
      <c r="Q284" s="262">
        <f t="shared" si="75"/>
        <v>7.0049345633984146</v>
      </c>
      <c r="R284" s="4">
        <v>0.08</v>
      </c>
      <c r="S284" s="4">
        <v>0.08</v>
      </c>
      <c r="T284" s="59">
        <f t="shared" si="76"/>
        <v>2.2109124466489789E-2</v>
      </c>
      <c r="U284" s="59">
        <f t="shared" si="77"/>
        <v>0.99491060099204054</v>
      </c>
      <c r="V284" s="59">
        <f t="shared" si="78"/>
        <v>2.2109124466489789E-2</v>
      </c>
      <c r="W284" s="59">
        <f t="shared" si="79"/>
        <v>0.99491060099204054</v>
      </c>
      <c r="X284" s="59">
        <f t="shared" si="80"/>
        <v>1.9898212019840811</v>
      </c>
      <c r="Y284" s="60">
        <v>30</v>
      </c>
      <c r="Z284" s="58">
        <f t="shared" si="81"/>
        <v>7.0049345633984075</v>
      </c>
      <c r="AA284" s="61">
        <f t="shared" si="82"/>
        <v>0.43766293690160341</v>
      </c>
      <c r="AB284" s="63">
        <f t="shared" si="83"/>
        <v>0.08</v>
      </c>
      <c r="AC284" s="62">
        <f t="shared" si="84"/>
        <v>0.08</v>
      </c>
      <c r="AD284" s="57">
        <f t="shared" si="85"/>
        <v>0.22109124466489788</v>
      </c>
      <c r="AE284" s="58">
        <f t="shared" si="86"/>
        <v>0.22109124466489788</v>
      </c>
    </row>
    <row r="285" spans="2:31" x14ac:dyDescent="0.35">
      <c r="B285" s="105">
        <v>44161</v>
      </c>
      <c r="C285" s="106">
        <v>2019</v>
      </c>
      <c r="D285" s="94" t="s">
        <v>14</v>
      </c>
      <c r="E285" s="94" t="s">
        <v>16</v>
      </c>
      <c r="F285" s="78" t="s">
        <v>996</v>
      </c>
      <c r="G285" s="69">
        <v>5</v>
      </c>
      <c r="H285" s="94" t="s">
        <v>952</v>
      </c>
      <c r="I285" s="94" t="s">
        <v>10</v>
      </c>
      <c r="J285" s="94"/>
      <c r="K285" s="39" t="s">
        <v>2260</v>
      </c>
      <c r="L285" s="94">
        <v>1</v>
      </c>
      <c r="M285" s="94"/>
      <c r="N285" s="94">
        <v>77.42</v>
      </c>
      <c r="O285" s="94">
        <v>70.06</v>
      </c>
      <c r="P285" s="33">
        <f t="shared" si="87"/>
        <v>90.493412554895386</v>
      </c>
      <c r="Q285" s="262">
        <f t="shared" si="75"/>
        <v>9.5065874451046231</v>
      </c>
      <c r="R285" s="4">
        <v>0.61</v>
      </c>
      <c r="S285" s="96">
        <v>0.17</v>
      </c>
      <c r="T285" s="59">
        <f t="shared" si="76"/>
        <v>0.17492877533542678</v>
      </c>
      <c r="U285" s="59">
        <f t="shared" si="77"/>
        <v>7.871794890094205</v>
      </c>
      <c r="V285" s="59">
        <f t="shared" si="78"/>
        <v>4.8750642306594351E-2</v>
      </c>
      <c r="W285" s="59">
        <f t="shared" si="79"/>
        <v>2.1937789037967459</v>
      </c>
      <c r="X285" s="59">
        <f t="shared" si="80"/>
        <v>10.065573793890952</v>
      </c>
      <c r="Y285" s="60">
        <v>30</v>
      </c>
      <c r="Z285" s="58">
        <f t="shared" si="81"/>
        <v>9.5065874451046142</v>
      </c>
      <c r="AA285" s="61">
        <f t="shared" si="82"/>
        <v>0.45252640593776761</v>
      </c>
      <c r="AB285" s="63">
        <f t="shared" si="83"/>
        <v>0.61</v>
      </c>
      <c r="AC285" s="62">
        <f t="shared" si="84"/>
        <v>0.17</v>
      </c>
      <c r="AD285" s="57">
        <f t="shared" si="85"/>
        <v>1.7492877533542677</v>
      </c>
      <c r="AE285" s="58">
        <f t="shared" si="86"/>
        <v>0.48750642306594349</v>
      </c>
    </row>
    <row r="286" spans="2:31" x14ac:dyDescent="0.35">
      <c r="B286" s="128">
        <v>44161</v>
      </c>
      <c r="C286" s="106">
        <v>2019</v>
      </c>
      <c r="D286" s="70" t="s">
        <v>14</v>
      </c>
      <c r="E286" s="70" t="s">
        <v>16</v>
      </c>
      <c r="F286" s="78" t="s">
        <v>996</v>
      </c>
      <c r="G286" s="126">
        <v>5</v>
      </c>
      <c r="H286" s="70" t="s">
        <v>990</v>
      </c>
      <c r="I286" s="70" t="s">
        <v>8</v>
      </c>
      <c r="J286" s="70"/>
      <c r="K286" s="39" t="s">
        <v>2261</v>
      </c>
      <c r="L286" s="70">
        <v>342</v>
      </c>
      <c r="M286" s="70" t="s">
        <v>1027</v>
      </c>
      <c r="N286" s="70" t="s">
        <v>1054</v>
      </c>
      <c r="O286" s="70">
        <v>88.95</v>
      </c>
      <c r="P286" s="33">
        <f t="shared" si="87"/>
        <v>96.485781696262265</v>
      </c>
      <c r="Q286" s="262">
        <f t="shared" si="75"/>
        <v>3.0834604488995403</v>
      </c>
      <c r="R286" s="4">
        <v>0.04</v>
      </c>
      <c r="S286" s="4">
        <v>0.01</v>
      </c>
      <c r="T286" s="59">
        <f t="shared" si="76"/>
        <v>1.0509909909909909E-2</v>
      </c>
      <c r="U286" s="59">
        <f t="shared" si="77"/>
        <v>0.47294594594594591</v>
      </c>
      <c r="V286" s="59">
        <f t="shared" si="78"/>
        <v>2.6274774774774773E-3</v>
      </c>
      <c r="W286" s="59">
        <f t="shared" si="79"/>
        <v>0.11823648648648648</v>
      </c>
      <c r="X286" s="59">
        <f t="shared" si="80"/>
        <v>0.5911824324324324</v>
      </c>
      <c r="Y286" s="60">
        <v>30</v>
      </c>
      <c r="Z286" s="58">
        <f t="shared" si="81"/>
        <v>3.514218303737735</v>
      </c>
      <c r="AA286" s="61">
        <f t="shared" si="82"/>
        <v>0.41821106821106824</v>
      </c>
      <c r="AB286" s="63">
        <f t="shared" si="83"/>
        <v>0.04</v>
      </c>
      <c r="AC286" s="62">
        <f t="shared" si="84"/>
        <v>0.01</v>
      </c>
      <c r="AD286" s="57">
        <f t="shared" si="85"/>
        <v>0.10509909909909909</v>
      </c>
      <c r="AE286" s="58">
        <f t="shared" si="86"/>
        <v>2.6274774774774773E-2</v>
      </c>
    </row>
    <row r="287" spans="2:31" x14ac:dyDescent="0.35">
      <c r="B287" s="128">
        <v>44161</v>
      </c>
      <c r="C287" s="106">
        <v>2019</v>
      </c>
      <c r="D287" s="70" t="s">
        <v>14</v>
      </c>
      <c r="E287" s="70" t="s">
        <v>16</v>
      </c>
      <c r="F287" s="78" t="s">
        <v>996</v>
      </c>
      <c r="G287" s="126">
        <v>5</v>
      </c>
      <c r="H287" s="70" t="s">
        <v>990</v>
      </c>
      <c r="I287" s="70" t="s">
        <v>12</v>
      </c>
      <c r="J287" s="70"/>
      <c r="K287" s="39" t="s">
        <v>2262</v>
      </c>
      <c r="L287" s="70">
        <v>158</v>
      </c>
      <c r="M287" s="70">
        <v>10.89</v>
      </c>
      <c r="N287" s="70">
        <v>105.71</v>
      </c>
      <c r="O287" s="70">
        <v>100.22</v>
      </c>
      <c r="P287" s="33">
        <f t="shared" si="87"/>
        <v>94.21008226112636</v>
      </c>
      <c r="Q287" s="262">
        <f t="shared" si="75"/>
        <v>5.1934537886671039</v>
      </c>
      <c r="R287" s="4">
        <v>0.05</v>
      </c>
      <c r="S287" s="4">
        <v>0.04</v>
      </c>
      <c r="T287" s="59">
        <f t="shared" si="76"/>
        <v>1.3575506548751818E-2</v>
      </c>
      <c r="U287" s="59">
        <f t="shared" si="77"/>
        <v>0.61089779469383176</v>
      </c>
      <c r="V287" s="59">
        <f t="shared" si="78"/>
        <v>1.0860405239001454E-2</v>
      </c>
      <c r="W287" s="59">
        <f t="shared" si="79"/>
        <v>0.48871823575506546</v>
      </c>
      <c r="X287" s="59">
        <f t="shared" si="80"/>
        <v>1.0996160304488973</v>
      </c>
      <c r="Y287" s="60">
        <v>30</v>
      </c>
      <c r="Z287" s="58">
        <f t="shared" si="81"/>
        <v>5.7899177388736405</v>
      </c>
      <c r="AA287" s="61">
        <f t="shared" si="82"/>
        <v>0.4307287585357662</v>
      </c>
      <c r="AB287" s="63">
        <f t="shared" si="83"/>
        <v>0.05</v>
      </c>
      <c r="AC287" s="62">
        <f t="shared" si="84"/>
        <v>0.04</v>
      </c>
      <c r="AD287" s="57">
        <f t="shared" si="85"/>
        <v>0.13575506548751817</v>
      </c>
      <c r="AE287" s="58">
        <f t="shared" si="86"/>
        <v>0.10860405239001454</v>
      </c>
    </row>
    <row r="288" spans="2:31" x14ac:dyDescent="0.35">
      <c r="B288" s="105">
        <v>44161</v>
      </c>
      <c r="C288" s="106">
        <v>2019</v>
      </c>
      <c r="D288" s="94" t="s">
        <v>14</v>
      </c>
      <c r="E288" s="94" t="s">
        <v>16</v>
      </c>
      <c r="F288" s="78" t="s">
        <v>996</v>
      </c>
      <c r="G288" s="69">
        <v>5</v>
      </c>
      <c r="H288" s="94" t="s">
        <v>990</v>
      </c>
      <c r="I288" s="94" t="s">
        <v>11</v>
      </c>
      <c r="J288" s="94"/>
      <c r="K288" s="39" t="s">
        <v>2263</v>
      </c>
      <c r="L288" s="94">
        <v>137</v>
      </c>
      <c r="M288" s="94">
        <v>10.93</v>
      </c>
      <c r="N288" s="94">
        <v>91.83</v>
      </c>
      <c r="O288" s="94">
        <v>85.55</v>
      </c>
      <c r="P288" s="33">
        <f t="shared" si="87"/>
        <v>92.237330037082813</v>
      </c>
      <c r="Q288" s="262">
        <f t="shared" si="75"/>
        <v>6.8387237286289899</v>
      </c>
      <c r="R288" s="4">
        <v>0.15</v>
      </c>
      <c r="S288" s="96">
        <v>0.09</v>
      </c>
      <c r="T288" s="59">
        <f t="shared" si="76"/>
        <v>4.191838649155722E-2</v>
      </c>
      <c r="U288" s="59">
        <f t="shared" si="77"/>
        <v>1.8863273921200749</v>
      </c>
      <c r="V288" s="59">
        <f t="shared" si="78"/>
        <v>2.5151031894934332E-2</v>
      </c>
      <c r="W288" s="59">
        <f t="shared" si="79"/>
        <v>1.1317964352720449</v>
      </c>
      <c r="X288" s="59">
        <f t="shared" si="80"/>
        <v>3.0181238273921198</v>
      </c>
      <c r="Y288" s="60">
        <v>30</v>
      </c>
      <c r="Z288" s="58">
        <f t="shared" si="81"/>
        <v>7.7626699629171867</v>
      </c>
      <c r="AA288" s="61">
        <f t="shared" si="82"/>
        <v>0.44207987134816407</v>
      </c>
      <c r="AB288" s="63">
        <f t="shared" si="83"/>
        <v>0.15</v>
      </c>
      <c r="AC288" s="62">
        <f t="shared" si="84"/>
        <v>0.09</v>
      </c>
      <c r="AD288" s="57">
        <f t="shared" si="85"/>
        <v>0.41918386491557219</v>
      </c>
      <c r="AE288" s="58">
        <f t="shared" si="86"/>
        <v>0.25151031894934334</v>
      </c>
    </row>
    <row r="289" spans="2:31" x14ac:dyDescent="0.35">
      <c r="B289" s="105">
        <v>44161</v>
      </c>
      <c r="C289" s="106">
        <v>2019</v>
      </c>
      <c r="D289" s="94" t="s">
        <v>14</v>
      </c>
      <c r="E289" s="94" t="s">
        <v>16</v>
      </c>
      <c r="F289" s="78" t="s">
        <v>996</v>
      </c>
      <c r="G289" s="69">
        <v>5</v>
      </c>
      <c r="H289" s="94" t="s">
        <v>990</v>
      </c>
      <c r="I289" s="94" t="s">
        <v>10</v>
      </c>
      <c r="J289" s="94"/>
      <c r="K289" s="94" t="s">
        <v>2264</v>
      </c>
      <c r="L289" s="94">
        <v>14</v>
      </c>
      <c r="M289" s="94"/>
      <c r="N289" s="94">
        <v>77.180000000000007</v>
      </c>
      <c r="O289" s="94">
        <v>69.760000000000005</v>
      </c>
      <c r="P289" s="33">
        <f t="shared" si="87"/>
        <v>90.386110391293073</v>
      </c>
      <c r="Q289" s="262">
        <f t="shared" si="75"/>
        <v>9.6138896087069199</v>
      </c>
      <c r="R289" s="4">
        <v>0.63</v>
      </c>
      <c r="S289" s="96">
        <v>0.39</v>
      </c>
      <c r="T289" s="59">
        <f t="shared" si="76"/>
        <v>0.18095341169724771</v>
      </c>
      <c r="U289" s="59">
        <f t="shared" si="77"/>
        <v>8.1429035263761467</v>
      </c>
      <c r="V289" s="59">
        <f t="shared" si="78"/>
        <v>0.11201877866972478</v>
      </c>
      <c r="W289" s="59">
        <f t="shared" si="79"/>
        <v>5.040845040137615</v>
      </c>
      <c r="X289" s="59">
        <f t="shared" si="80"/>
        <v>13.183748566513762</v>
      </c>
      <c r="Y289" s="60">
        <v>30</v>
      </c>
      <c r="Z289" s="58">
        <f t="shared" si="81"/>
        <v>9.613889608706927</v>
      </c>
      <c r="AA289" s="61">
        <f t="shared" si="82"/>
        <v>0.45318233944954134</v>
      </c>
      <c r="AB289" s="63">
        <f t="shared" si="83"/>
        <v>0.63</v>
      </c>
      <c r="AC289" s="62">
        <f t="shared" si="84"/>
        <v>0.39</v>
      </c>
      <c r="AD289" s="57">
        <f t="shared" si="85"/>
        <v>1.8095341169724772</v>
      </c>
      <c r="AE289" s="58">
        <f t="shared" si="86"/>
        <v>1.1201877866972478</v>
      </c>
    </row>
  </sheetData>
  <autoFilter ref="B1:AE1" xr:uid="{A70DF60A-A3C0-4144-8FDC-F0BD59F9F60E}">
    <sortState xmlns:xlrd2="http://schemas.microsoft.com/office/spreadsheetml/2017/richdata2" ref="B2:AE289">
      <sortCondition ref="K1"/>
    </sortState>
  </autoFilter>
  <mergeCells count="1">
    <mergeCell ref="R46:S46"/>
  </mergeCells>
  <phoneticPr fontId="15" type="noConversion"/>
  <conditionalFormatting sqref="P67:P289 P2:P65">
    <cfRule type="cellIs" dxfId="10" priority="7" operator="greaterThan">
      <formula>99</formula>
    </cfRule>
  </conditionalFormatting>
  <conditionalFormatting sqref="P66">
    <cfRule type="cellIs" dxfId="9" priority="2" operator="greaterThan">
      <formula>99</formula>
    </cfRule>
  </conditionalFormatting>
  <conditionalFormatting sqref="Y2:Y289">
    <cfRule type="colorScale" priority="1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289">
    <cfRule type="colorScale" priority="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:X289">
    <cfRule type="colorScale" priority="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289">
    <cfRule type="colorScale" priority="1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289">
    <cfRule type="colorScale" priority="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289"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289">
    <cfRule type="cellIs" dxfId="8" priority="1" operator="greaterThan">
      <formula>99</formula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FBDEF-1C0E-4BEF-9DB6-9C40FEB10498}">
  <sheetPr>
    <tabColor rgb="FFFFFF00"/>
  </sheetPr>
  <dimension ref="B1:AD289"/>
  <sheetViews>
    <sheetView zoomScale="70" zoomScaleNormal="70" workbookViewId="0">
      <selection activeCell="P1" sqref="P1:P1048576"/>
    </sheetView>
  </sheetViews>
  <sheetFormatPr baseColWidth="10" defaultColWidth="10.90625" defaultRowHeight="14.5" x14ac:dyDescent="0.35"/>
  <cols>
    <col min="1" max="15" width="10.90625" style="4"/>
    <col min="16" max="16" width="10.90625" style="200"/>
    <col min="17" max="16384" width="10.90625" style="4"/>
  </cols>
  <sheetData>
    <row r="1" spans="2:30" ht="94.5" thickBot="1" x14ac:dyDescent="0.4">
      <c r="B1" s="73" t="s">
        <v>7</v>
      </c>
      <c r="C1" s="73" t="s">
        <v>953</v>
      </c>
      <c r="D1" s="73" t="s">
        <v>889</v>
      </c>
      <c r="E1" s="73" t="s">
        <v>887</v>
      </c>
      <c r="F1" s="73" t="s">
        <v>888</v>
      </c>
      <c r="G1" s="73" t="s">
        <v>1001</v>
      </c>
      <c r="H1" s="73" t="s">
        <v>988</v>
      </c>
      <c r="I1" s="74" t="s">
        <v>5</v>
      </c>
      <c r="J1" s="74"/>
      <c r="K1" s="75" t="s">
        <v>989</v>
      </c>
      <c r="L1" s="6" t="s">
        <v>2</v>
      </c>
      <c r="M1" s="6" t="s">
        <v>1</v>
      </c>
      <c r="N1" s="7" t="s">
        <v>0</v>
      </c>
      <c r="O1" s="8" t="s">
        <v>991</v>
      </c>
      <c r="P1" s="8" t="s">
        <v>2302</v>
      </c>
      <c r="Q1" s="101" t="s">
        <v>1002</v>
      </c>
      <c r="R1" s="102" t="s">
        <v>1003</v>
      </c>
      <c r="S1" s="50" t="s">
        <v>939</v>
      </c>
      <c r="T1" s="51" t="s">
        <v>940</v>
      </c>
      <c r="U1" s="52" t="s">
        <v>941</v>
      </c>
      <c r="V1" s="53" t="s">
        <v>942</v>
      </c>
      <c r="W1" s="54" t="s">
        <v>943</v>
      </c>
      <c r="X1" s="55" t="s">
        <v>944</v>
      </c>
      <c r="Y1" s="56" t="s">
        <v>945</v>
      </c>
      <c r="Z1" s="55" t="s">
        <v>946</v>
      </c>
      <c r="AA1" s="50" t="s">
        <v>947</v>
      </c>
      <c r="AB1" s="52" t="s">
        <v>948</v>
      </c>
      <c r="AC1" s="50" t="s">
        <v>949</v>
      </c>
      <c r="AD1" s="52" t="s">
        <v>950</v>
      </c>
    </row>
    <row r="2" spans="2:30" x14ac:dyDescent="0.35">
      <c r="B2" s="76">
        <v>44159</v>
      </c>
      <c r="C2" s="125">
        <v>2019</v>
      </c>
      <c r="D2" s="77" t="s">
        <v>932</v>
      </c>
      <c r="E2" s="78" t="s">
        <v>13</v>
      </c>
      <c r="F2" s="78" t="s">
        <v>992</v>
      </c>
      <c r="G2" s="78">
        <v>1</v>
      </c>
      <c r="H2" s="77" t="s">
        <v>952</v>
      </c>
      <c r="I2" s="79" t="s">
        <v>8</v>
      </c>
      <c r="J2" s="137"/>
      <c r="K2" s="80" t="s">
        <v>1689</v>
      </c>
      <c r="L2" s="2">
        <v>10.89</v>
      </c>
      <c r="M2" s="2">
        <v>94.06</v>
      </c>
      <c r="N2" s="3">
        <v>86.55</v>
      </c>
      <c r="O2" s="33">
        <f t="shared" ref="O2:O33" si="0">100/(M2-L2)*(N2-L2)</f>
        <v>90.970301791511346</v>
      </c>
      <c r="P2" s="262">
        <f>(M2-N2)/M2*100</f>
        <v>7.9842653625345577</v>
      </c>
      <c r="Q2" s="188">
        <v>0.13</v>
      </c>
      <c r="R2" s="188">
        <v>0.04</v>
      </c>
      <c r="S2" s="59">
        <f t="shared" ref="S2:S33" si="1">AA2*((250+(100*Y2/100))/1000)*(100/(100-(100*Y2/100)))</f>
        <v>3.7016323024054991E-2</v>
      </c>
      <c r="T2" s="59">
        <f t="shared" ref="T2:T33" si="2">IF(Y2="","",S2*(X2/10*15))</f>
        <v>1.6657345360824747</v>
      </c>
      <c r="U2" s="59">
        <f t="shared" ref="U2:U33" si="3">AB2*((250+(100*Y2/100))/1000)*(100/(100-(100*Y2/100)))</f>
        <v>1.1389637853555382E-2</v>
      </c>
      <c r="V2" s="59">
        <f t="shared" ref="V2:V33" si="4">IF(Y2="","",U2*(X2/10*15))</f>
        <v>0.51253370340999216</v>
      </c>
      <c r="W2" s="59">
        <f t="shared" ref="W2:W33" si="5">IF(AA2="","",T2+V2)</f>
        <v>2.1782682394924668</v>
      </c>
      <c r="X2" s="60">
        <v>30</v>
      </c>
      <c r="Y2" s="58">
        <f t="shared" ref="Y2:Y33" si="6">100-O2</f>
        <v>9.0296982084886537</v>
      </c>
      <c r="Z2" s="61">
        <f t="shared" ref="Z2:Z33" si="7">IF(Y2="","",((400+Y2)/1000)*(100/(100-Y2)))</f>
        <v>0.44962992334126356</v>
      </c>
      <c r="AA2" s="63">
        <f t="shared" ref="AA2:AA33" si="8">Q2</f>
        <v>0.13</v>
      </c>
      <c r="AB2" s="62">
        <f t="shared" ref="AB2:AB33" si="9">R2</f>
        <v>0.04</v>
      </c>
      <c r="AC2" s="57">
        <f t="shared" ref="AC2:AC33" si="10">S2*10</f>
        <v>0.37016323024054992</v>
      </c>
      <c r="AD2" s="58">
        <f t="shared" ref="AD2:AD33" si="11">U2*10</f>
        <v>0.11389637853555382</v>
      </c>
    </row>
    <row r="3" spans="2:30" x14ac:dyDescent="0.35">
      <c r="B3" s="76">
        <v>44159</v>
      </c>
      <c r="C3" s="125">
        <v>2019</v>
      </c>
      <c r="D3" s="77" t="s">
        <v>932</v>
      </c>
      <c r="E3" s="78" t="s">
        <v>13</v>
      </c>
      <c r="F3" s="78" t="s">
        <v>992</v>
      </c>
      <c r="G3" s="78">
        <v>1</v>
      </c>
      <c r="H3" s="77" t="s">
        <v>952</v>
      </c>
      <c r="I3" s="79" t="s">
        <v>12</v>
      </c>
      <c r="J3" s="137"/>
      <c r="K3" s="80" t="s">
        <v>1690</v>
      </c>
      <c r="L3" s="39">
        <v>10.89</v>
      </c>
      <c r="M3" s="39">
        <v>79.03</v>
      </c>
      <c r="N3" s="43">
        <v>71.28</v>
      </c>
      <c r="O3" s="33">
        <f t="shared" si="0"/>
        <v>88.62635749926622</v>
      </c>
      <c r="P3" s="262">
        <f t="shared" ref="P3:P66" si="12">(M3-N3)/M3*100</f>
        <v>9.8064026319119328</v>
      </c>
      <c r="Q3" s="188">
        <v>0.16</v>
      </c>
      <c r="R3" s="188">
        <v>0.05</v>
      </c>
      <c r="S3" s="59">
        <f t="shared" si="1"/>
        <v>4.7186620301374403E-2</v>
      </c>
      <c r="T3" s="59">
        <f t="shared" si="2"/>
        <v>2.1233979135618481</v>
      </c>
      <c r="U3" s="59">
        <f t="shared" si="3"/>
        <v>1.4745818844179501E-2</v>
      </c>
      <c r="V3" s="59">
        <f t="shared" si="4"/>
        <v>0.6635618479880776</v>
      </c>
      <c r="W3" s="59">
        <f t="shared" si="5"/>
        <v>2.7869597615499258</v>
      </c>
      <c r="X3" s="60">
        <v>30</v>
      </c>
      <c r="Y3" s="58">
        <f t="shared" si="6"/>
        <v>11.37364250073378</v>
      </c>
      <c r="Z3" s="61">
        <f t="shared" si="7"/>
        <v>0.46416625269084288</v>
      </c>
      <c r="AA3" s="63">
        <f t="shared" si="8"/>
        <v>0.16</v>
      </c>
      <c r="AB3" s="62">
        <f t="shared" si="9"/>
        <v>0.05</v>
      </c>
      <c r="AC3" s="57">
        <f t="shared" si="10"/>
        <v>0.47186620301374405</v>
      </c>
      <c r="AD3" s="58">
        <f t="shared" si="11"/>
        <v>0.14745818844179501</v>
      </c>
    </row>
    <row r="4" spans="2:30" x14ac:dyDescent="0.35">
      <c r="B4" s="76">
        <v>44159</v>
      </c>
      <c r="C4" s="125">
        <v>2019</v>
      </c>
      <c r="D4" s="77" t="s">
        <v>932</v>
      </c>
      <c r="E4" s="78" t="s">
        <v>13</v>
      </c>
      <c r="F4" s="78" t="s">
        <v>992</v>
      </c>
      <c r="G4" s="78">
        <v>1</v>
      </c>
      <c r="H4" s="77" t="s">
        <v>952</v>
      </c>
      <c r="I4" s="79" t="s">
        <v>11</v>
      </c>
      <c r="J4" s="137"/>
      <c r="K4" s="80" t="s">
        <v>1691</v>
      </c>
      <c r="L4" s="39">
        <v>10.89</v>
      </c>
      <c r="M4" s="39">
        <v>86.11</v>
      </c>
      <c r="N4" s="43">
        <v>75.25</v>
      </c>
      <c r="O4" s="33">
        <f t="shared" si="0"/>
        <v>85.562350438713096</v>
      </c>
      <c r="P4" s="262">
        <f t="shared" si="12"/>
        <v>12.611775635814654</v>
      </c>
      <c r="Q4" s="188">
        <v>1.01</v>
      </c>
      <c r="R4" s="188">
        <v>0.21</v>
      </c>
      <c r="S4" s="59">
        <f t="shared" si="1"/>
        <v>0.31214900559353642</v>
      </c>
      <c r="T4" s="59">
        <f t="shared" si="2"/>
        <v>14.046705251709138</v>
      </c>
      <c r="U4" s="59">
        <f t="shared" si="3"/>
        <v>6.4902268489745188E-2</v>
      </c>
      <c r="V4" s="59">
        <f t="shared" si="4"/>
        <v>2.9206020820385334</v>
      </c>
      <c r="W4" s="59">
        <f t="shared" si="5"/>
        <v>16.967307333747673</v>
      </c>
      <c r="X4" s="60">
        <v>30</v>
      </c>
      <c r="Y4" s="58">
        <f t="shared" si="6"/>
        <v>14.437649561286904</v>
      </c>
      <c r="Z4" s="61">
        <f t="shared" si="7"/>
        <v>0.4843691733996271</v>
      </c>
      <c r="AA4" s="63">
        <f t="shared" si="8"/>
        <v>1.01</v>
      </c>
      <c r="AB4" s="62">
        <f t="shared" si="9"/>
        <v>0.21</v>
      </c>
      <c r="AC4" s="57">
        <f t="shared" si="10"/>
        <v>3.1214900559353644</v>
      </c>
      <c r="AD4" s="58">
        <f t="shared" si="11"/>
        <v>0.64902268489745185</v>
      </c>
    </row>
    <row r="5" spans="2:30" x14ac:dyDescent="0.35">
      <c r="B5" s="76">
        <v>44159</v>
      </c>
      <c r="C5" s="125">
        <v>2019</v>
      </c>
      <c r="D5" s="77" t="s">
        <v>932</v>
      </c>
      <c r="E5" s="78" t="s">
        <v>13</v>
      </c>
      <c r="F5" s="78" t="s">
        <v>992</v>
      </c>
      <c r="G5" s="78">
        <v>1</v>
      </c>
      <c r="H5" s="77" t="s">
        <v>952</v>
      </c>
      <c r="I5" s="79" t="s">
        <v>10</v>
      </c>
      <c r="J5" s="137"/>
      <c r="K5" s="80" t="s">
        <v>1692</v>
      </c>
      <c r="L5" s="39">
        <v>10.89</v>
      </c>
      <c r="M5" s="39">
        <v>88.95</v>
      </c>
      <c r="N5" s="43">
        <v>76.599999999999994</v>
      </c>
      <c r="O5" s="33">
        <f t="shared" si="0"/>
        <v>84.178836792211101</v>
      </c>
      <c r="P5" s="262">
        <f t="shared" si="12"/>
        <v>13.884204609331094</v>
      </c>
      <c r="Q5" s="188">
        <v>0.3</v>
      </c>
      <c r="R5" s="188">
        <v>0.02</v>
      </c>
      <c r="S5" s="59">
        <f t="shared" si="1"/>
        <v>9.4734439202556725E-2</v>
      </c>
      <c r="T5" s="59">
        <f t="shared" si="2"/>
        <v>4.2630497641150527</v>
      </c>
      <c r="U5" s="59">
        <f t="shared" si="3"/>
        <v>6.315629280170449E-3</v>
      </c>
      <c r="V5" s="59">
        <f t="shared" si="4"/>
        <v>0.2842033176076702</v>
      </c>
      <c r="W5" s="59">
        <f t="shared" si="5"/>
        <v>4.5472530817227232</v>
      </c>
      <c r="X5" s="60">
        <v>30</v>
      </c>
      <c r="Y5" s="58">
        <f t="shared" si="6"/>
        <v>15.821163207788899</v>
      </c>
      <c r="Z5" s="61">
        <f t="shared" si="7"/>
        <v>0.49397352001217482</v>
      </c>
      <c r="AA5" s="63">
        <f t="shared" si="8"/>
        <v>0.3</v>
      </c>
      <c r="AB5" s="62">
        <f t="shared" si="9"/>
        <v>0.02</v>
      </c>
      <c r="AC5" s="57">
        <f t="shared" si="10"/>
        <v>0.94734439202556731</v>
      </c>
      <c r="AD5" s="58">
        <f t="shared" si="11"/>
        <v>6.3156292801704483E-2</v>
      </c>
    </row>
    <row r="6" spans="2:30" x14ac:dyDescent="0.35">
      <c r="B6" s="76">
        <v>44159</v>
      </c>
      <c r="C6" s="125">
        <v>2019</v>
      </c>
      <c r="D6" s="77" t="s">
        <v>932</v>
      </c>
      <c r="E6" s="78" t="s">
        <v>13</v>
      </c>
      <c r="F6" s="78" t="s">
        <v>992</v>
      </c>
      <c r="G6" s="78">
        <v>1</v>
      </c>
      <c r="H6" s="77" t="s">
        <v>990</v>
      </c>
      <c r="I6" s="79" t="s">
        <v>8</v>
      </c>
      <c r="J6" s="137"/>
      <c r="K6" s="80" t="s">
        <v>1693</v>
      </c>
      <c r="L6" s="39">
        <v>10.89</v>
      </c>
      <c r="M6" s="39">
        <v>90.8</v>
      </c>
      <c r="N6" s="43">
        <v>84.05</v>
      </c>
      <c r="O6" s="33">
        <f t="shared" si="0"/>
        <v>91.552997121761976</v>
      </c>
      <c r="P6" s="262">
        <f t="shared" si="12"/>
        <v>7.433920704845816</v>
      </c>
      <c r="Q6" s="188">
        <v>0.2</v>
      </c>
      <c r="R6" s="188">
        <v>0.06</v>
      </c>
      <c r="S6" s="59">
        <f t="shared" si="1"/>
        <v>5.6458447238928386E-2</v>
      </c>
      <c r="T6" s="59">
        <f t="shared" si="2"/>
        <v>2.5406301257517772</v>
      </c>
      <c r="U6" s="59">
        <f t="shared" si="3"/>
        <v>1.6937534171678512E-2</v>
      </c>
      <c r="V6" s="59">
        <f t="shared" si="4"/>
        <v>0.76218903772553304</v>
      </c>
      <c r="W6" s="59">
        <f t="shared" si="5"/>
        <v>3.3028191634773103</v>
      </c>
      <c r="X6" s="60">
        <v>30</v>
      </c>
      <c r="Y6" s="58">
        <f t="shared" si="6"/>
        <v>8.447002878238024</v>
      </c>
      <c r="Z6" s="61">
        <f t="shared" si="7"/>
        <v>0.44613176599234561</v>
      </c>
      <c r="AA6" s="63">
        <f t="shared" si="8"/>
        <v>0.2</v>
      </c>
      <c r="AB6" s="62">
        <f t="shared" si="9"/>
        <v>0.06</v>
      </c>
      <c r="AC6" s="57">
        <f t="shared" si="10"/>
        <v>0.56458447238928389</v>
      </c>
      <c r="AD6" s="58">
        <f t="shared" si="11"/>
        <v>0.16937534171678512</v>
      </c>
    </row>
    <row r="7" spans="2:30" x14ac:dyDescent="0.35">
      <c r="B7" s="76">
        <v>44159</v>
      </c>
      <c r="C7" s="125">
        <v>2019</v>
      </c>
      <c r="D7" s="77" t="s">
        <v>932</v>
      </c>
      <c r="E7" s="78" t="s">
        <v>13</v>
      </c>
      <c r="F7" s="78" t="s">
        <v>992</v>
      </c>
      <c r="G7" s="78">
        <v>1</v>
      </c>
      <c r="H7" s="77" t="s">
        <v>990</v>
      </c>
      <c r="I7" s="79" t="s">
        <v>12</v>
      </c>
      <c r="J7" s="137"/>
      <c r="K7" s="80" t="s">
        <v>1694</v>
      </c>
      <c r="L7" s="39">
        <v>10.89</v>
      </c>
      <c r="M7" s="39">
        <v>88.92</v>
      </c>
      <c r="N7" s="43">
        <v>77.48</v>
      </c>
      <c r="O7" s="33">
        <f t="shared" si="0"/>
        <v>85.33897219018327</v>
      </c>
      <c r="P7" s="262">
        <f t="shared" si="12"/>
        <v>12.865497076023388</v>
      </c>
      <c r="Q7" s="197" t="s">
        <v>2266</v>
      </c>
      <c r="R7" s="197" t="s">
        <v>2266</v>
      </c>
      <c r="S7" s="59" t="e">
        <f t="shared" si="1"/>
        <v>#VALUE!</v>
      </c>
      <c r="T7" s="59" t="e">
        <f t="shared" si="2"/>
        <v>#VALUE!</v>
      </c>
      <c r="U7" s="59" t="e">
        <f t="shared" si="3"/>
        <v>#VALUE!</v>
      </c>
      <c r="V7" s="59" t="e">
        <f t="shared" si="4"/>
        <v>#VALUE!</v>
      </c>
      <c r="W7" s="59" t="e">
        <f t="shared" si="5"/>
        <v>#VALUE!</v>
      </c>
      <c r="X7" s="60">
        <v>30</v>
      </c>
      <c r="Y7" s="58">
        <f t="shared" si="6"/>
        <v>14.66102780981673</v>
      </c>
      <c r="Z7" s="61">
        <f t="shared" si="7"/>
        <v>0.48589878360114125</v>
      </c>
      <c r="AA7" s="63" t="str">
        <f t="shared" si="8"/>
        <v>keine Probe</v>
      </c>
      <c r="AB7" s="62" t="str">
        <f t="shared" si="9"/>
        <v>keine Probe</v>
      </c>
      <c r="AC7" s="57" t="e">
        <f t="shared" si="10"/>
        <v>#VALUE!</v>
      </c>
      <c r="AD7" s="58" t="e">
        <f t="shared" si="11"/>
        <v>#VALUE!</v>
      </c>
    </row>
    <row r="8" spans="2:30" x14ac:dyDescent="0.35">
      <c r="B8" s="76">
        <v>44159</v>
      </c>
      <c r="C8" s="125">
        <v>2019</v>
      </c>
      <c r="D8" s="77" t="s">
        <v>932</v>
      </c>
      <c r="E8" s="78" t="s">
        <v>13</v>
      </c>
      <c r="F8" s="78" t="s">
        <v>992</v>
      </c>
      <c r="G8" s="78">
        <v>1</v>
      </c>
      <c r="H8" s="77" t="s">
        <v>990</v>
      </c>
      <c r="I8" s="79" t="s">
        <v>11</v>
      </c>
      <c r="J8" s="137"/>
      <c r="K8" s="80" t="s">
        <v>1695</v>
      </c>
      <c r="L8" s="39">
        <v>10.89</v>
      </c>
      <c r="M8" s="2">
        <v>84.6</v>
      </c>
      <c r="N8" s="3">
        <v>73.23</v>
      </c>
      <c r="O8" s="33">
        <f t="shared" si="0"/>
        <v>84.574684574684596</v>
      </c>
      <c r="P8" s="262">
        <f t="shared" si="12"/>
        <v>13.439716312056726</v>
      </c>
      <c r="Q8" s="188">
        <v>1.69</v>
      </c>
      <c r="R8" s="188">
        <v>0.27</v>
      </c>
      <c r="S8" s="59">
        <f t="shared" si="1"/>
        <v>0.5303818575553414</v>
      </c>
      <c r="T8" s="59">
        <f t="shared" si="2"/>
        <v>23.867183589990361</v>
      </c>
      <c r="U8" s="59">
        <f t="shared" si="3"/>
        <v>8.4735563041385908E-2</v>
      </c>
      <c r="V8" s="59">
        <f t="shared" si="4"/>
        <v>3.8131003368623659</v>
      </c>
      <c r="W8" s="59">
        <f t="shared" si="5"/>
        <v>27.680283926852727</v>
      </c>
      <c r="X8" s="60">
        <v>30</v>
      </c>
      <c r="Y8" s="58">
        <f t="shared" si="6"/>
        <v>15.425315425315404</v>
      </c>
      <c r="Z8" s="61">
        <f t="shared" si="7"/>
        <v>0.49119345524542807</v>
      </c>
      <c r="AA8" s="63">
        <f t="shared" si="8"/>
        <v>1.69</v>
      </c>
      <c r="AB8" s="62">
        <f t="shared" si="9"/>
        <v>0.27</v>
      </c>
      <c r="AC8" s="57">
        <f t="shared" si="10"/>
        <v>5.3038185755534144</v>
      </c>
      <c r="AD8" s="58">
        <f t="shared" si="11"/>
        <v>0.84735563041385908</v>
      </c>
    </row>
    <row r="9" spans="2:30" x14ac:dyDescent="0.35">
      <c r="B9" s="76">
        <v>44159</v>
      </c>
      <c r="C9" s="125">
        <v>2019</v>
      </c>
      <c r="D9" s="77" t="s">
        <v>932</v>
      </c>
      <c r="E9" s="78" t="s">
        <v>13</v>
      </c>
      <c r="F9" s="78" t="s">
        <v>992</v>
      </c>
      <c r="G9" s="78">
        <v>1</v>
      </c>
      <c r="H9" s="77" t="s">
        <v>990</v>
      </c>
      <c r="I9" s="79" t="s">
        <v>10</v>
      </c>
      <c r="J9" s="137"/>
      <c r="K9" s="80" t="s">
        <v>1696</v>
      </c>
      <c r="L9" s="39">
        <v>10.89</v>
      </c>
      <c r="M9" s="2">
        <v>79.260000000000005</v>
      </c>
      <c r="N9" s="3">
        <v>68.2</v>
      </c>
      <c r="O9" s="33">
        <f t="shared" si="0"/>
        <v>83.823314319145823</v>
      </c>
      <c r="P9" s="262">
        <f t="shared" si="12"/>
        <v>13.954075195558922</v>
      </c>
      <c r="Q9" s="188">
        <v>0.33</v>
      </c>
      <c r="R9" s="188">
        <v>0.01</v>
      </c>
      <c r="S9" s="59">
        <f t="shared" si="1"/>
        <v>0.10478982725527831</v>
      </c>
      <c r="T9" s="59">
        <f t="shared" si="2"/>
        <v>4.715542226487524</v>
      </c>
      <c r="U9" s="59">
        <f t="shared" si="3"/>
        <v>3.1754493107660096E-3</v>
      </c>
      <c r="V9" s="59">
        <f t="shared" si="4"/>
        <v>0.14289521898447044</v>
      </c>
      <c r="W9" s="59">
        <f t="shared" si="5"/>
        <v>4.8584374454719947</v>
      </c>
      <c r="X9" s="60">
        <v>30</v>
      </c>
      <c r="Y9" s="58">
        <f t="shared" si="6"/>
        <v>16.176685680854177</v>
      </c>
      <c r="Z9" s="61">
        <f t="shared" si="7"/>
        <v>0.49649275868085851</v>
      </c>
      <c r="AA9" s="63">
        <f t="shared" si="8"/>
        <v>0.33</v>
      </c>
      <c r="AB9" s="62">
        <f t="shared" si="9"/>
        <v>0.01</v>
      </c>
      <c r="AC9" s="57">
        <f t="shared" si="10"/>
        <v>1.0478982725527832</v>
      </c>
      <c r="AD9" s="58">
        <f t="shared" si="11"/>
        <v>3.1754493107660098E-2</v>
      </c>
    </row>
    <row r="10" spans="2:30" x14ac:dyDescent="0.35">
      <c r="B10" s="76">
        <v>44159</v>
      </c>
      <c r="C10" s="125">
        <v>2019</v>
      </c>
      <c r="D10" s="77" t="s">
        <v>932</v>
      </c>
      <c r="E10" s="78" t="s">
        <v>14</v>
      </c>
      <c r="F10" s="78" t="s">
        <v>998</v>
      </c>
      <c r="G10" s="78">
        <v>7</v>
      </c>
      <c r="H10" s="77" t="s">
        <v>952</v>
      </c>
      <c r="I10" s="79" t="s">
        <v>8</v>
      </c>
      <c r="J10" s="137"/>
      <c r="K10" s="80" t="s">
        <v>1697</v>
      </c>
      <c r="L10" s="39">
        <v>10.89</v>
      </c>
      <c r="M10" s="2">
        <v>94.19</v>
      </c>
      <c r="N10" s="3">
        <v>84.61</v>
      </c>
      <c r="O10" s="33">
        <f t="shared" si="0"/>
        <v>88.499399759903966</v>
      </c>
      <c r="P10" s="262">
        <f t="shared" si="12"/>
        <v>10.170931096719395</v>
      </c>
      <c r="Q10" s="188">
        <v>0.04</v>
      </c>
      <c r="R10" s="188">
        <v>0.04</v>
      </c>
      <c r="S10" s="59">
        <f t="shared" si="1"/>
        <v>1.1819316332067282E-2</v>
      </c>
      <c r="T10" s="59">
        <f t="shared" si="2"/>
        <v>0.53186923494302762</v>
      </c>
      <c r="U10" s="59">
        <f t="shared" si="3"/>
        <v>1.1819316332067282E-2</v>
      </c>
      <c r="V10" s="59">
        <f t="shared" si="4"/>
        <v>0.53186923494302762</v>
      </c>
      <c r="W10" s="59">
        <f t="shared" si="5"/>
        <v>1.0637384698860552</v>
      </c>
      <c r="X10" s="60">
        <v>30</v>
      </c>
      <c r="Y10" s="58">
        <f t="shared" si="6"/>
        <v>11.500600240096034</v>
      </c>
      <c r="Z10" s="61">
        <f t="shared" si="7"/>
        <v>0.46497558328811717</v>
      </c>
      <c r="AA10" s="63">
        <f t="shared" si="8"/>
        <v>0.04</v>
      </c>
      <c r="AB10" s="62">
        <f t="shared" si="9"/>
        <v>0.04</v>
      </c>
      <c r="AC10" s="57">
        <f t="shared" si="10"/>
        <v>0.11819316332067281</v>
      </c>
      <c r="AD10" s="58">
        <f t="shared" si="11"/>
        <v>0.11819316332067281</v>
      </c>
    </row>
    <row r="11" spans="2:30" x14ac:dyDescent="0.35">
      <c r="B11" s="76">
        <v>44159</v>
      </c>
      <c r="C11" s="125">
        <v>2019</v>
      </c>
      <c r="D11" s="77" t="s">
        <v>932</v>
      </c>
      <c r="E11" s="78" t="s">
        <v>14</v>
      </c>
      <c r="F11" s="78" t="s">
        <v>998</v>
      </c>
      <c r="G11" s="78">
        <v>7</v>
      </c>
      <c r="H11" s="77" t="s">
        <v>952</v>
      </c>
      <c r="I11" s="79" t="s">
        <v>12</v>
      </c>
      <c r="J11" s="137"/>
      <c r="K11" s="80" t="s">
        <v>1698</v>
      </c>
      <c r="L11" s="39">
        <v>10.89</v>
      </c>
      <c r="M11" s="2">
        <v>84.09</v>
      </c>
      <c r="N11" s="3">
        <v>72.73</v>
      </c>
      <c r="O11" s="33">
        <f t="shared" si="0"/>
        <v>84.480874316939889</v>
      </c>
      <c r="P11" s="262">
        <f t="shared" si="12"/>
        <v>13.509335236056605</v>
      </c>
      <c r="Q11" s="188">
        <v>0.34</v>
      </c>
      <c r="R11" s="188">
        <v>0.12</v>
      </c>
      <c r="S11" s="59">
        <f t="shared" si="1"/>
        <v>0.1068602846054334</v>
      </c>
      <c r="T11" s="59">
        <f t="shared" si="2"/>
        <v>4.8087128072445031</v>
      </c>
      <c r="U11" s="59">
        <f t="shared" si="3"/>
        <v>3.7715394566623546E-2</v>
      </c>
      <c r="V11" s="59">
        <f t="shared" si="4"/>
        <v>1.6971927554980595</v>
      </c>
      <c r="W11" s="59">
        <f t="shared" si="5"/>
        <v>6.5059055627425622</v>
      </c>
      <c r="X11" s="60">
        <v>30</v>
      </c>
      <c r="Y11" s="58">
        <f t="shared" si="6"/>
        <v>15.519125683060111</v>
      </c>
      <c r="Z11" s="61">
        <f t="shared" si="7"/>
        <v>0.49184993531694693</v>
      </c>
      <c r="AA11" s="63">
        <f t="shared" si="8"/>
        <v>0.34</v>
      </c>
      <c r="AB11" s="62">
        <f t="shared" si="9"/>
        <v>0.12</v>
      </c>
      <c r="AC11" s="57">
        <f t="shared" si="10"/>
        <v>1.068602846054334</v>
      </c>
      <c r="AD11" s="58">
        <f t="shared" si="11"/>
        <v>0.37715394566623545</v>
      </c>
    </row>
    <row r="12" spans="2:30" x14ac:dyDescent="0.35">
      <c r="B12" s="76">
        <v>44159</v>
      </c>
      <c r="C12" s="125">
        <v>2019</v>
      </c>
      <c r="D12" s="77" t="s">
        <v>932</v>
      </c>
      <c r="E12" s="78" t="s">
        <v>14</v>
      </c>
      <c r="F12" s="78" t="s">
        <v>998</v>
      </c>
      <c r="G12" s="78">
        <v>7</v>
      </c>
      <c r="H12" s="77" t="s">
        <v>952</v>
      </c>
      <c r="I12" s="79" t="s">
        <v>11</v>
      </c>
      <c r="J12" s="137"/>
      <c r="K12" s="80" t="s">
        <v>1699</v>
      </c>
      <c r="L12" s="39">
        <v>10.89</v>
      </c>
      <c r="M12" s="2">
        <v>87.96</v>
      </c>
      <c r="N12" s="3">
        <v>76.05</v>
      </c>
      <c r="O12" s="33">
        <f t="shared" si="0"/>
        <v>84.546516154145593</v>
      </c>
      <c r="P12" s="262">
        <f t="shared" si="12"/>
        <v>13.540245566166437</v>
      </c>
      <c r="Q12" s="188">
        <v>0.95</v>
      </c>
      <c r="R12" s="188">
        <v>0.15</v>
      </c>
      <c r="S12" s="59">
        <f t="shared" si="1"/>
        <v>0.29827463167587476</v>
      </c>
      <c r="T12" s="59">
        <f t="shared" si="2"/>
        <v>13.422358425414364</v>
      </c>
      <c r="U12" s="59">
        <f t="shared" si="3"/>
        <v>4.7095994475138118E-2</v>
      </c>
      <c r="V12" s="59">
        <f t="shared" si="4"/>
        <v>2.1193197513812154</v>
      </c>
      <c r="W12" s="59">
        <f t="shared" si="5"/>
        <v>15.54167817679558</v>
      </c>
      <c r="X12" s="60">
        <v>30</v>
      </c>
      <c r="Y12" s="58">
        <f t="shared" si="6"/>
        <v>15.453483845854407</v>
      </c>
      <c r="Z12" s="61">
        <f t="shared" si="7"/>
        <v>0.49139042357274393</v>
      </c>
      <c r="AA12" s="63">
        <f t="shared" si="8"/>
        <v>0.95</v>
      </c>
      <c r="AB12" s="62">
        <f t="shared" si="9"/>
        <v>0.15</v>
      </c>
      <c r="AC12" s="57">
        <f t="shared" si="10"/>
        <v>2.9827463167587478</v>
      </c>
      <c r="AD12" s="58">
        <f t="shared" si="11"/>
        <v>0.4709599447513812</v>
      </c>
    </row>
    <row r="13" spans="2:30" x14ac:dyDescent="0.35">
      <c r="B13" s="76">
        <v>44159</v>
      </c>
      <c r="C13" s="125">
        <v>2019</v>
      </c>
      <c r="D13" s="77" t="s">
        <v>932</v>
      </c>
      <c r="E13" s="78" t="s">
        <v>14</v>
      </c>
      <c r="F13" s="78" t="s">
        <v>998</v>
      </c>
      <c r="G13" s="78">
        <v>7</v>
      </c>
      <c r="H13" s="77" t="s">
        <v>952</v>
      </c>
      <c r="I13" s="79" t="s">
        <v>10</v>
      </c>
      <c r="J13" s="137"/>
      <c r="K13" s="80" t="s">
        <v>1700</v>
      </c>
      <c r="L13" s="39">
        <v>10.89</v>
      </c>
      <c r="M13" s="2">
        <v>74.02</v>
      </c>
      <c r="N13" s="3">
        <v>63.68</v>
      </c>
      <c r="O13" s="33">
        <f t="shared" si="0"/>
        <v>83.621099318865831</v>
      </c>
      <c r="P13" s="262">
        <f t="shared" si="12"/>
        <v>13.96919751418535</v>
      </c>
      <c r="Q13" s="188">
        <v>0.28999999999999998</v>
      </c>
      <c r="R13" s="188">
        <v>0.05</v>
      </c>
      <c r="S13" s="59">
        <f t="shared" si="1"/>
        <v>9.2380848645576802E-2</v>
      </c>
      <c r="T13" s="59">
        <f t="shared" si="2"/>
        <v>4.157138189050956</v>
      </c>
      <c r="U13" s="59">
        <f t="shared" si="3"/>
        <v>1.592773252509945E-2</v>
      </c>
      <c r="V13" s="59">
        <f t="shared" si="4"/>
        <v>0.71674796362947524</v>
      </c>
      <c r="W13" s="59">
        <f t="shared" si="5"/>
        <v>4.8738861526804316</v>
      </c>
      <c r="X13" s="60">
        <v>30</v>
      </c>
      <c r="Y13" s="58">
        <f t="shared" si="6"/>
        <v>16.378900681134169</v>
      </c>
      <c r="Z13" s="61">
        <f t="shared" si="7"/>
        <v>0.49793521500284138</v>
      </c>
      <c r="AA13" s="63">
        <f t="shared" si="8"/>
        <v>0.28999999999999998</v>
      </c>
      <c r="AB13" s="62">
        <f t="shared" si="9"/>
        <v>0.05</v>
      </c>
      <c r="AC13" s="57">
        <f t="shared" si="10"/>
        <v>0.92380848645576807</v>
      </c>
      <c r="AD13" s="58">
        <f t="shared" si="11"/>
        <v>0.1592773252509945</v>
      </c>
    </row>
    <row r="14" spans="2:30" x14ac:dyDescent="0.35">
      <c r="B14" s="76">
        <v>44159</v>
      </c>
      <c r="C14" s="125">
        <v>2019</v>
      </c>
      <c r="D14" s="77" t="s">
        <v>932</v>
      </c>
      <c r="E14" s="78" t="s">
        <v>14</v>
      </c>
      <c r="F14" s="78" t="s">
        <v>998</v>
      </c>
      <c r="G14" s="78">
        <v>7</v>
      </c>
      <c r="H14" s="77" t="s">
        <v>990</v>
      </c>
      <c r="I14" s="79" t="s">
        <v>8</v>
      </c>
      <c r="J14" s="137"/>
      <c r="K14" s="80" t="s">
        <v>1701</v>
      </c>
      <c r="L14" s="39">
        <v>10.89</v>
      </c>
      <c r="M14" s="2">
        <v>98.43</v>
      </c>
      <c r="N14" s="3">
        <v>88.36</v>
      </c>
      <c r="O14" s="33">
        <f t="shared" si="0"/>
        <v>88.49668722869545</v>
      </c>
      <c r="P14" s="262">
        <f t="shared" si="12"/>
        <v>10.230620745707617</v>
      </c>
      <c r="Q14" s="188">
        <v>7.0000000000000007E-2</v>
      </c>
      <c r="R14" s="188">
        <v>0.03</v>
      </c>
      <c r="S14" s="59">
        <f t="shared" si="1"/>
        <v>2.0684652123402612E-2</v>
      </c>
      <c r="T14" s="59">
        <f t="shared" si="2"/>
        <v>0.93080934555311756</v>
      </c>
      <c r="U14" s="59">
        <f t="shared" si="3"/>
        <v>8.8648509100296893E-3</v>
      </c>
      <c r="V14" s="59">
        <f t="shared" si="4"/>
        <v>0.39891829095133602</v>
      </c>
      <c r="W14" s="59">
        <f t="shared" si="5"/>
        <v>1.3297276365044537</v>
      </c>
      <c r="X14" s="60">
        <v>30</v>
      </c>
      <c r="Y14" s="58">
        <f t="shared" si="6"/>
        <v>11.50331277130455</v>
      </c>
      <c r="Z14" s="61">
        <f t="shared" si="7"/>
        <v>0.46499290047760428</v>
      </c>
      <c r="AA14" s="63">
        <f t="shared" si="8"/>
        <v>7.0000000000000007E-2</v>
      </c>
      <c r="AB14" s="62">
        <f t="shared" si="9"/>
        <v>0.03</v>
      </c>
      <c r="AC14" s="57">
        <f t="shared" si="10"/>
        <v>0.20684652123402614</v>
      </c>
      <c r="AD14" s="58">
        <f t="shared" si="11"/>
        <v>8.8648509100296896E-2</v>
      </c>
    </row>
    <row r="15" spans="2:30" x14ac:dyDescent="0.35">
      <c r="B15" s="76">
        <v>44159</v>
      </c>
      <c r="C15" s="125">
        <v>2019</v>
      </c>
      <c r="D15" s="77" t="s">
        <v>932</v>
      </c>
      <c r="E15" s="78" t="s">
        <v>14</v>
      </c>
      <c r="F15" s="78" t="s">
        <v>998</v>
      </c>
      <c r="G15" s="78">
        <v>7</v>
      </c>
      <c r="H15" s="77" t="s">
        <v>990</v>
      </c>
      <c r="I15" s="79" t="s">
        <v>12</v>
      </c>
      <c r="J15" s="137"/>
      <c r="K15" s="80" t="s">
        <v>1702</v>
      </c>
      <c r="L15" s="39">
        <v>10.89</v>
      </c>
      <c r="M15" s="2">
        <v>90.44</v>
      </c>
      <c r="N15" s="3">
        <v>78.98</v>
      </c>
      <c r="O15" s="33">
        <f t="shared" si="0"/>
        <v>85.593966059082348</v>
      </c>
      <c r="P15" s="262">
        <f t="shared" si="12"/>
        <v>12.671384343210962</v>
      </c>
      <c r="Q15" s="188">
        <v>0.01</v>
      </c>
      <c r="R15" s="188">
        <v>0</v>
      </c>
      <c r="S15" s="59">
        <f t="shared" si="1"/>
        <v>3.0890732853576146E-3</v>
      </c>
      <c r="T15" s="59">
        <f t="shared" si="2"/>
        <v>0.13900829784109267</v>
      </c>
      <c r="U15" s="59">
        <f t="shared" si="3"/>
        <v>0</v>
      </c>
      <c r="V15" s="59">
        <f t="shared" si="4"/>
        <v>0</v>
      </c>
      <c r="W15" s="59">
        <f t="shared" si="5"/>
        <v>0.13900829784109267</v>
      </c>
      <c r="X15" s="60">
        <v>30</v>
      </c>
      <c r="Y15" s="58">
        <f t="shared" si="6"/>
        <v>14.406033940917652</v>
      </c>
      <c r="Z15" s="61">
        <f t="shared" si="7"/>
        <v>0.48415332647965925</v>
      </c>
      <c r="AA15" s="63">
        <f t="shared" si="8"/>
        <v>0.01</v>
      </c>
      <c r="AB15" s="62">
        <f t="shared" si="9"/>
        <v>0</v>
      </c>
      <c r="AC15" s="57">
        <f t="shared" si="10"/>
        <v>3.0890732853576144E-2</v>
      </c>
      <c r="AD15" s="58">
        <f t="shared" si="11"/>
        <v>0</v>
      </c>
    </row>
    <row r="16" spans="2:30" x14ac:dyDescent="0.35">
      <c r="B16" s="76">
        <v>44159</v>
      </c>
      <c r="C16" s="125">
        <v>2019</v>
      </c>
      <c r="D16" s="77" t="s">
        <v>932</v>
      </c>
      <c r="E16" s="78" t="s">
        <v>14</v>
      </c>
      <c r="F16" s="78" t="s">
        <v>998</v>
      </c>
      <c r="G16" s="78">
        <v>7</v>
      </c>
      <c r="H16" s="77" t="s">
        <v>990</v>
      </c>
      <c r="I16" s="79" t="s">
        <v>11</v>
      </c>
      <c r="J16" s="137"/>
      <c r="K16" s="80" t="s">
        <v>1703</v>
      </c>
      <c r="L16" s="39">
        <v>10.89</v>
      </c>
      <c r="M16" s="39">
        <v>93.35</v>
      </c>
      <c r="N16" s="43">
        <v>80.760000000000005</v>
      </c>
      <c r="O16" s="33">
        <f t="shared" si="0"/>
        <v>84.731991268493829</v>
      </c>
      <c r="P16" s="262">
        <f t="shared" si="12"/>
        <v>13.486877343331539</v>
      </c>
      <c r="Q16" s="188">
        <v>1.31</v>
      </c>
      <c r="R16" s="188">
        <v>1.05</v>
      </c>
      <c r="S16" s="59">
        <f t="shared" si="1"/>
        <v>0.41011793330470864</v>
      </c>
      <c r="T16" s="59">
        <f t="shared" si="2"/>
        <v>18.45530699871189</v>
      </c>
      <c r="U16" s="59">
        <f t="shared" si="3"/>
        <v>0.32872048089308703</v>
      </c>
      <c r="V16" s="59">
        <f t="shared" si="4"/>
        <v>14.792421640188916</v>
      </c>
      <c r="W16" s="59">
        <f t="shared" si="5"/>
        <v>33.24772863890081</v>
      </c>
      <c r="X16" s="60">
        <v>30</v>
      </c>
      <c r="Y16" s="58">
        <f t="shared" si="6"/>
        <v>15.268008731506171</v>
      </c>
      <c r="Z16" s="61">
        <f t="shared" si="7"/>
        <v>0.49009589237154699</v>
      </c>
      <c r="AA16" s="63">
        <f t="shared" si="8"/>
        <v>1.31</v>
      </c>
      <c r="AB16" s="62">
        <f t="shared" si="9"/>
        <v>1.05</v>
      </c>
      <c r="AC16" s="57">
        <f t="shared" si="10"/>
        <v>4.101179333047086</v>
      </c>
      <c r="AD16" s="58">
        <f t="shared" si="11"/>
        <v>3.2872048089308703</v>
      </c>
    </row>
    <row r="17" spans="2:30" x14ac:dyDescent="0.35">
      <c r="B17" s="76">
        <v>44159</v>
      </c>
      <c r="C17" s="125">
        <v>2019</v>
      </c>
      <c r="D17" s="77" t="s">
        <v>932</v>
      </c>
      <c r="E17" s="78" t="s">
        <v>14</v>
      </c>
      <c r="F17" s="78" t="s">
        <v>998</v>
      </c>
      <c r="G17" s="78">
        <v>7</v>
      </c>
      <c r="H17" s="77" t="s">
        <v>990</v>
      </c>
      <c r="I17" s="79" t="s">
        <v>10</v>
      </c>
      <c r="J17" s="137"/>
      <c r="K17" s="80" t="s">
        <v>1704</v>
      </c>
      <c r="L17" s="39">
        <v>10.89</v>
      </c>
      <c r="M17" s="39">
        <v>97.46</v>
      </c>
      <c r="N17" s="43">
        <v>83.03</v>
      </c>
      <c r="O17" s="33">
        <f t="shared" si="0"/>
        <v>83.331408109044716</v>
      </c>
      <c r="P17" s="262">
        <f t="shared" si="12"/>
        <v>14.806074286886922</v>
      </c>
      <c r="Q17" s="188">
        <v>0.31</v>
      </c>
      <c r="R17" s="188">
        <v>7.0000000000000007E-2</v>
      </c>
      <c r="S17" s="59">
        <f t="shared" si="1"/>
        <v>9.9203008039922352E-2</v>
      </c>
      <c r="T17" s="59">
        <f t="shared" si="2"/>
        <v>4.4641353617965063</v>
      </c>
      <c r="U17" s="59">
        <f t="shared" si="3"/>
        <v>2.240067923482118E-2</v>
      </c>
      <c r="V17" s="59">
        <f t="shared" si="4"/>
        <v>1.008030565566953</v>
      </c>
      <c r="W17" s="59">
        <f t="shared" si="5"/>
        <v>5.4721659273634593</v>
      </c>
      <c r="X17" s="60">
        <v>30</v>
      </c>
      <c r="Y17" s="58">
        <f t="shared" si="6"/>
        <v>16.668591890955284</v>
      </c>
      <c r="Z17" s="61">
        <f t="shared" si="7"/>
        <v>0.50001386193512609</v>
      </c>
      <c r="AA17" s="63">
        <f t="shared" si="8"/>
        <v>0.31</v>
      </c>
      <c r="AB17" s="62">
        <f t="shared" si="9"/>
        <v>7.0000000000000007E-2</v>
      </c>
      <c r="AC17" s="57">
        <f t="shared" si="10"/>
        <v>0.99203008039922347</v>
      </c>
      <c r="AD17" s="58">
        <f t="shared" si="11"/>
        <v>0.2240067923482118</v>
      </c>
    </row>
    <row r="18" spans="2:30" x14ac:dyDescent="0.35">
      <c r="B18" s="76">
        <v>44159</v>
      </c>
      <c r="C18" s="125">
        <v>2019</v>
      </c>
      <c r="D18" s="77" t="s">
        <v>932</v>
      </c>
      <c r="E18" s="78" t="s">
        <v>15</v>
      </c>
      <c r="F18" s="78" t="s">
        <v>995</v>
      </c>
      <c r="G18" s="78">
        <v>4</v>
      </c>
      <c r="H18" s="77" t="s">
        <v>952</v>
      </c>
      <c r="I18" s="79" t="s">
        <v>8</v>
      </c>
      <c r="J18" s="137"/>
      <c r="K18" s="80" t="s">
        <v>1705</v>
      </c>
      <c r="L18" s="39">
        <v>10.89</v>
      </c>
      <c r="M18" s="39">
        <v>86.34</v>
      </c>
      <c r="N18" s="43">
        <v>75.8</v>
      </c>
      <c r="O18" s="33">
        <f t="shared" si="0"/>
        <v>86.030483764082177</v>
      </c>
      <c r="P18" s="262">
        <f t="shared" si="12"/>
        <v>12.207551540421596</v>
      </c>
      <c r="Q18" s="188">
        <v>0.06</v>
      </c>
      <c r="R18" s="188">
        <v>0.04</v>
      </c>
      <c r="S18" s="59">
        <f t="shared" si="1"/>
        <v>1.8409952241565244E-2</v>
      </c>
      <c r="T18" s="59">
        <f t="shared" si="2"/>
        <v>0.82844785087043593</v>
      </c>
      <c r="U18" s="59">
        <f t="shared" si="3"/>
        <v>1.227330149437683E-2</v>
      </c>
      <c r="V18" s="59">
        <f t="shared" si="4"/>
        <v>0.55229856724695736</v>
      </c>
      <c r="W18" s="59">
        <f t="shared" si="5"/>
        <v>1.3807464181173934</v>
      </c>
      <c r="X18" s="60">
        <v>30</v>
      </c>
      <c r="Y18" s="58">
        <f t="shared" si="6"/>
        <v>13.969516235917823</v>
      </c>
      <c r="Z18" s="61">
        <f t="shared" si="7"/>
        <v>0.48118933908488676</v>
      </c>
      <c r="AA18" s="63">
        <f t="shared" si="8"/>
        <v>0.06</v>
      </c>
      <c r="AB18" s="62">
        <f t="shared" si="9"/>
        <v>0.04</v>
      </c>
      <c r="AC18" s="57">
        <f t="shared" si="10"/>
        <v>0.18409952241565244</v>
      </c>
      <c r="AD18" s="58">
        <f t="shared" si="11"/>
        <v>0.1227330149437683</v>
      </c>
    </row>
    <row r="19" spans="2:30" x14ac:dyDescent="0.35">
      <c r="B19" s="76">
        <v>44159</v>
      </c>
      <c r="C19" s="125">
        <v>2019</v>
      </c>
      <c r="D19" s="77" t="s">
        <v>932</v>
      </c>
      <c r="E19" s="78" t="s">
        <v>15</v>
      </c>
      <c r="F19" s="78" t="s">
        <v>995</v>
      </c>
      <c r="G19" s="78">
        <v>4</v>
      </c>
      <c r="H19" s="77" t="s">
        <v>952</v>
      </c>
      <c r="I19" s="79" t="s">
        <v>12</v>
      </c>
      <c r="J19" s="137"/>
      <c r="K19" s="80" t="s">
        <v>1706</v>
      </c>
      <c r="L19" s="39">
        <v>10.89</v>
      </c>
      <c r="M19" s="39">
        <v>81.709999999999994</v>
      </c>
      <c r="N19" s="43">
        <v>70.58</v>
      </c>
      <c r="O19" s="33">
        <f t="shared" si="0"/>
        <v>84.2841005365716</v>
      </c>
      <c r="P19" s="262">
        <f t="shared" si="12"/>
        <v>13.621343776771505</v>
      </c>
      <c r="Q19" s="188">
        <v>0.3</v>
      </c>
      <c r="R19" s="188">
        <v>0.12</v>
      </c>
      <c r="S19" s="59">
        <f t="shared" si="1"/>
        <v>9.457865639135532E-2</v>
      </c>
      <c r="T19" s="59">
        <f t="shared" si="2"/>
        <v>4.2560395376109899</v>
      </c>
      <c r="U19" s="59">
        <f t="shared" si="3"/>
        <v>3.7831462556542128E-2</v>
      </c>
      <c r="V19" s="59">
        <f t="shared" si="4"/>
        <v>1.7024158150443958</v>
      </c>
      <c r="W19" s="59">
        <f t="shared" si="5"/>
        <v>5.9584553526553856</v>
      </c>
      <c r="X19" s="60">
        <v>30</v>
      </c>
      <c r="Y19" s="58">
        <f t="shared" si="6"/>
        <v>15.7158994634284</v>
      </c>
      <c r="Z19" s="61">
        <f t="shared" si="7"/>
        <v>0.49323169710169201</v>
      </c>
      <c r="AA19" s="63">
        <f t="shared" si="8"/>
        <v>0.3</v>
      </c>
      <c r="AB19" s="62">
        <f t="shared" si="9"/>
        <v>0.12</v>
      </c>
      <c r="AC19" s="57">
        <f t="shared" si="10"/>
        <v>0.9457865639135532</v>
      </c>
      <c r="AD19" s="58">
        <f t="shared" si="11"/>
        <v>0.37831462556542128</v>
      </c>
    </row>
    <row r="20" spans="2:30" x14ac:dyDescent="0.35">
      <c r="B20" s="76">
        <v>44159</v>
      </c>
      <c r="C20" s="125">
        <v>2019</v>
      </c>
      <c r="D20" s="77" t="s">
        <v>932</v>
      </c>
      <c r="E20" s="78" t="s">
        <v>15</v>
      </c>
      <c r="F20" s="78" t="s">
        <v>995</v>
      </c>
      <c r="G20" s="78">
        <v>4</v>
      </c>
      <c r="H20" s="77" t="s">
        <v>952</v>
      </c>
      <c r="I20" s="79" t="s">
        <v>11</v>
      </c>
      <c r="J20" s="137"/>
      <c r="K20" s="80" t="s">
        <v>1707</v>
      </c>
      <c r="L20" s="39">
        <v>10.89</v>
      </c>
      <c r="M20" s="39">
        <v>97.69</v>
      </c>
      <c r="N20" s="43">
        <v>84.56</v>
      </c>
      <c r="O20" s="33">
        <f t="shared" si="0"/>
        <v>84.873271889400939</v>
      </c>
      <c r="P20" s="262">
        <f t="shared" si="12"/>
        <v>13.440474971849724</v>
      </c>
      <c r="Q20" s="188">
        <v>1.27</v>
      </c>
      <c r="R20" s="188">
        <v>0.28000000000000003</v>
      </c>
      <c r="S20" s="59">
        <f t="shared" si="1"/>
        <v>0.39672200352925197</v>
      </c>
      <c r="T20" s="59">
        <f t="shared" si="2"/>
        <v>17.852490158816337</v>
      </c>
      <c r="U20" s="59">
        <f t="shared" si="3"/>
        <v>8.7466268494638247E-2</v>
      </c>
      <c r="V20" s="59">
        <f t="shared" si="4"/>
        <v>3.9359820822587213</v>
      </c>
      <c r="W20" s="59">
        <f t="shared" si="5"/>
        <v>21.788472241075059</v>
      </c>
      <c r="X20" s="60">
        <v>30</v>
      </c>
      <c r="Y20" s="58">
        <f t="shared" si="6"/>
        <v>15.126728110599061</v>
      </c>
      <c r="Z20" s="61">
        <f t="shared" si="7"/>
        <v>0.48911361476856241</v>
      </c>
      <c r="AA20" s="63">
        <f t="shared" si="8"/>
        <v>1.27</v>
      </c>
      <c r="AB20" s="62">
        <f t="shared" si="9"/>
        <v>0.28000000000000003</v>
      </c>
      <c r="AC20" s="57">
        <f t="shared" si="10"/>
        <v>3.9672200352925198</v>
      </c>
      <c r="AD20" s="58">
        <f t="shared" si="11"/>
        <v>0.87466268494638244</v>
      </c>
    </row>
    <row r="21" spans="2:30" x14ac:dyDescent="0.35">
      <c r="B21" s="76">
        <v>44159</v>
      </c>
      <c r="C21" s="125">
        <v>2019</v>
      </c>
      <c r="D21" s="77" t="s">
        <v>932</v>
      </c>
      <c r="E21" s="78" t="s">
        <v>15</v>
      </c>
      <c r="F21" s="78" t="s">
        <v>995</v>
      </c>
      <c r="G21" s="78">
        <v>4</v>
      </c>
      <c r="H21" s="77" t="s">
        <v>952</v>
      </c>
      <c r="I21" s="79" t="s">
        <v>10</v>
      </c>
      <c r="J21" s="137"/>
      <c r="K21" s="80" t="s">
        <v>1708</v>
      </c>
      <c r="L21" s="39">
        <v>10.89</v>
      </c>
      <c r="M21" s="39">
        <v>85.66</v>
      </c>
      <c r="N21" s="43">
        <v>72.8</v>
      </c>
      <c r="O21" s="33">
        <f t="shared" si="0"/>
        <v>82.800588471312025</v>
      </c>
      <c r="P21" s="262">
        <f t="shared" si="12"/>
        <v>15.012841466261968</v>
      </c>
      <c r="Q21" s="188">
        <v>0.41</v>
      </c>
      <c r="R21" s="188">
        <v>0.05</v>
      </c>
      <c r="S21" s="59">
        <f t="shared" si="1"/>
        <v>0.13230794701986753</v>
      </c>
      <c r="T21" s="59">
        <f t="shared" si="2"/>
        <v>5.9538576158940391</v>
      </c>
      <c r="U21" s="59">
        <f t="shared" si="3"/>
        <v>1.6135115490227749E-2</v>
      </c>
      <c r="V21" s="59">
        <f t="shared" si="4"/>
        <v>0.72608019706024873</v>
      </c>
      <c r="W21" s="59">
        <f t="shared" si="5"/>
        <v>6.6799378129542877</v>
      </c>
      <c r="X21" s="60">
        <v>30</v>
      </c>
      <c r="Y21" s="58">
        <f t="shared" si="6"/>
        <v>17.199411528687975</v>
      </c>
      <c r="Z21" s="61">
        <f t="shared" si="7"/>
        <v>0.50386044257793572</v>
      </c>
      <c r="AA21" s="63">
        <f t="shared" si="8"/>
        <v>0.41</v>
      </c>
      <c r="AB21" s="62">
        <f t="shared" si="9"/>
        <v>0.05</v>
      </c>
      <c r="AC21" s="57">
        <f t="shared" si="10"/>
        <v>1.3230794701986754</v>
      </c>
      <c r="AD21" s="58">
        <f t="shared" si="11"/>
        <v>0.1613511549022775</v>
      </c>
    </row>
    <row r="22" spans="2:30" x14ac:dyDescent="0.35">
      <c r="B22" s="76">
        <v>44159</v>
      </c>
      <c r="C22" s="125">
        <v>2019</v>
      </c>
      <c r="D22" s="77" t="s">
        <v>932</v>
      </c>
      <c r="E22" s="78" t="s">
        <v>15</v>
      </c>
      <c r="F22" s="78" t="s">
        <v>995</v>
      </c>
      <c r="G22" s="78">
        <v>4</v>
      </c>
      <c r="H22" s="77" t="s">
        <v>990</v>
      </c>
      <c r="I22" s="79" t="s">
        <v>8</v>
      </c>
      <c r="J22" s="137"/>
      <c r="K22" s="80" t="s">
        <v>1709</v>
      </c>
      <c r="L22" s="39">
        <v>10.89</v>
      </c>
      <c r="M22" s="39">
        <v>83.28</v>
      </c>
      <c r="N22" s="43">
        <v>72.36</v>
      </c>
      <c r="O22" s="33">
        <f t="shared" si="0"/>
        <v>84.915043514297551</v>
      </c>
      <c r="P22" s="262">
        <f t="shared" si="12"/>
        <v>13.112391930835738</v>
      </c>
      <c r="Q22" s="188">
        <v>0.05</v>
      </c>
      <c r="R22" s="188">
        <v>0.02</v>
      </c>
      <c r="S22" s="59">
        <f t="shared" si="1"/>
        <v>1.5608833577354809E-2</v>
      </c>
      <c r="T22" s="59">
        <f t="shared" si="2"/>
        <v>0.70239751098096637</v>
      </c>
      <c r="U22" s="59">
        <f t="shared" si="3"/>
        <v>6.2435334309419244E-3</v>
      </c>
      <c r="V22" s="59">
        <f t="shared" si="4"/>
        <v>0.28095900439238658</v>
      </c>
      <c r="W22" s="59">
        <f t="shared" si="5"/>
        <v>0.983356515373353</v>
      </c>
      <c r="X22" s="60">
        <v>30</v>
      </c>
      <c r="Y22" s="58">
        <f t="shared" si="6"/>
        <v>15.084956485702449</v>
      </c>
      <c r="Z22" s="61">
        <f t="shared" si="7"/>
        <v>0.48882381649585166</v>
      </c>
      <c r="AA22" s="63">
        <f t="shared" si="8"/>
        <v>0.05</v>
      </c>
      <c r="AB22" s="62">
        <f t="shared" si="9"/>
        <v>0.02</v>
      </c>
      <c r="AC22" s="57">
        <f t="shared" si="10"/>
        <v>0.15608833577354808</v>
      </c>
      <c r="AD22" s="58">
        <f t="shared" si="11"/>
        <v>6.2435334309419242E-2</v>
      </c>
    </row>
    <row r="23" spans="2:30" x14ac:dyDescent="0.35">
      <c r="B23" s="76">
        <v>44159</v>
      </c>
      <c r="C23" s="125">
        <v>2019</v>
      </c>
      <c r="D23" s="77" t="s">
        <v>932</v>
      </c>
      <c r="E23" s="78" t="s">
        <v>15</v>
      </c>
      <c r="F23" s="78" t="s">
        <v>995</v>
      </c>
      <c r="G23" s="78">
        <v>4</v>
      </c>
      <c r="H23" s="77" t="s">
        <v>990</v>
      </c>
      <c r="I23" s="79" t="s">
        <v>12</v>
      </c>
      <c r="J23" s="137"/>
      <c r="K23" s="80" t="s">
        <v>1710</v>
      </c>
      <c r="L23" s="39">
        <v>10.89</v>
      </c>
      <c r="M23" s="39">
        <v>89.39</v>
      </c>
      <c r="N23" s="43">
        <v>77.180000000000007</v>
      </c>
      <c r="O23" s="33">
        <f t="shared" si="0"/>
        <v>84.445859872611464</v>
      </c>
      <c r="P23" s="262">
        <f t="shared" si="12"/>
        <v>13.65924600067121</v>
      </c>
      <c r="Q23" s="188">
        <v>0.21</v>
      </c>
      <c r="R23" s="188">
        <v>0.11</v>
      </c>
      <c r="S23" s="59">
        <f t="shared" si="1"/>
        <v>6.6038014783526916E-2</v>
      </c>
      <c r="T23" s="59">
        <f t="shared" si="2"/>
        <v>2.9717106652587111</v>
      </c>
      <c r="U23" s="59">
        <f t="shared" si="3"/>
        <v>3.459134107708553E-2</v>
      </c>
      <c r="V23" s="59">
        <f t="shared" si="4"/>
        <v>1.5566103484688489</v>
      </c>
      <c r="W23" s="59">
        <f t="shared" si="5"/>
        <v>4.5283210137275596</v>
      </c>
      <c r="X23" s="60">
        <v>30</v>
      </c>
      <c r="Y23" s="58">
        <f t="shared" si="6"/>
        <v>15.554140127388536</v>
      </c>
      <c r="Z23" s="61">
        <f t="shared" si="7"/>
        <v>0.49209533866344846</v>
      </c>
      <c r="AA23" s="63">
        <f t="shared" si="8"/>
        <v>0.21</v>
      </c>
      <c r="AB23" s="62">
        <f t="shared" si="9"/>
        <v>0.11</v>
      </c>
      <c r="AC23" s="57">
        <f t="shared" si="10"/>
        <v>0.6603801478352691</v>
      </c>
      <c r="AD23" s="58">
        <f t="shared" si="11"/>
        <v>0.3459134107708553</v>
      </c>
    </row>
    <row r="24" spans="2:30" x14ac:dyDescent="0.35">
      <c r="B24" s="76">
        <v>44159</v>
      </c>
      <c r="C24" s="125">
        <v>2019</v>
      </c>
      <c r="D24" s="77" t="s">
        <v>932</v>
      </c>
      <c r="E24" s="78" t="s">
        <v>15</v>
      </c>
      <c r="F24" s="78" t="s">
        <v>995</v>
      </c>
      <c r="G24" s="78">
        <v>4</v>
      </c>
      <c r="H24" s="77" t="s">
        <v>990</v>
      </c>
      <c r="I24" s="79" t="s">
        <v>11</v>
      </c>
      <c r="J24" s="137"/>
      <c r="K24" s="80" t="s">
        <v>1711</v>
      </c>
      <c r="L24" s="39">
        <v>10.89</v>
      </c>
      <c r="M24" s="39">
        <v>76.95</v>
      </c>
      <c r="N24" s="43">
        <v>65.78</v>
      </c>
      <c r="O24" s="33">
        <f t="shared" si="0"/>
        <v>83.091129276415373</v>
      </c>
      <c r="P24" s="262">
        <f t="shared" si="12"/>
        <v>14.51591942820013</v>
      </c>
      <c r="Q24" s="188">
        <v>1.26</v>
      </c>
      <c r="R24" s="188">
        <v>0.36</v>
      </c>
      <c r="S24" s="59">
        <f t="shared" si="1"/>
        <v>0.40474257606121339</v>
      </c>
      <c r="T24" s="59">
        <f t="shared" si="2"/>
        <v>18.213415922754603</v>
      </c>
      <c r="U24" s="59">
        <f t="shared" si="3"/>
        <v>0.11564073601748955</v>
      </c>
      <c r="V24" s="59">
        <f t="shared" si="4"/>
        <v>5.2038331207870296</v>
      </c>
      <c r="W24" s="59">
        <f t="shared" si="5"/>
        <v>23.417249043541631</v>
      </c>
      <c r="X24" s="60">
        <v>30</v>
      </c>
      <c r="Y24" s="58">
        <f t="shared" si="6"/>
        <v>16.908870723584627</v>
      </c>
      <c r="Z24" s="61">
        <f t="shared" si="7"/>
        <v>0.50174895245035533</v>
      </c>
      <c r="AA24" s="63">
        <f t="shared" si="8"/>
        <v>1.26</v>
      </c>
      <c r="AB24" s="62">
        <f t="shared" si="9"/>
        <v>0.36</v>
      </c>
      <c r="AC24" s="57">
        <f t="shared" si="10"/>
        <v>4.0474257606121338</v>
      </c>
      <c r="AD24" s="58">
        <f t="shared" si="11"/>
        <v>1.1564073601748954</v>
      </c>
    </row>
    <row r="25" spans="2:30" x14ac:dyDescent="0.35">
      <c r="B25" s="76">
        <v>44159</v>
      </c>
      <c r="C25" s="125">
        <v>2019</v>
      </c>
      <c r="D25" s="77" t="s">
        <v>932</v>
      </c>
      <c r="E25" s="78" t="s">
        <v>15</v>
      </c>
      <c r="F25" s="78" t="s">
        <v>995</v>
      </c>
      <c r="G25" s="78">
        <v>4</v>
      </c>
      <c r="H25" s="77" t="s">
        <v>990</v>
      </c>
      <c r="I25" s="79" t="s">
        <v>10</v>
      </c>
      <c r="J25" s="137"/>
      <c r="K25" s="80" t="s">
        <v>1712</v>
      </c>
      <c r="L25" s="39">
        <v>10.89</v>
      </c>
      <c r="M25" s="39">
        <v>78.959999999999994</v>
      </c>
      <c r="N25" s="43">
        <v>66.8</v>
      </c>
      <c r="O25" s="33">
        <f t="shared" si="0"/>
        <v>82.136036433083603</v>
      </c>
      <c r="P25" s="262">
        <f t="shared" si="12"/>
        <v>15.400202634245183</v>
      </c>
      <c r="Q25" s="188">
        <v>0.1</v>
      </c>
      <c r="R25" s="188">
        <v>0.06</v>
      </c>
      <c r="S25" s="59">
        <f t="shared" si="1"/>
        <v>3.2612233947415477E-2</v>
      </c>
      <c r="T25" s="59">
        <f t="shared" si="2"/>
        <v>1.4675505276336964</v>
      </c>
      <c r="U25" s="59">
        <f t="shared" si="3"/>
        <v>1.9567340368449287E-2</v>
      </c>
      <c r="V25" s="59">
        <f t="shared" si="4"/>
        <v>0.88053031658021796</v>
      </c>
      <c r="W25" s="59">
        <f t="shared" si="5"/>
        <v>2.3480808442139143</v>
      </c>
      <c r="X25" s="60">
        <v>30</v>
      </c>
      <c r="Y25" s="58">
        <f t="shared" si="6"/>
        <v>17.863963566916397</v>
      </c>
      <c r="Z25" s="61">
        <f t="shared" si="7"/>
        <v>0.5087461992487925</v>
      </c>
      <c r="AA25" s="63">
        <f t="shared" si="8"/>
        <v>0.1</v>
      </c>
      <c r="AB25" s="62">
        <f t="shared" si="9"/>
        <v>0.06</v>
      </c>
      <c r="AC25" s="57">
        <f t="shared" si="10"/>
        <v>0.32612233947415475</v>
      </c>
      <c r="AD25" s="58">
        <f t="shared" si="11"/>
        <v>0.19567340368449287</v>
      </c>
    </row>
    <row r="26" spans="2:30" x14ac:dyDescent="0.35">
      <c r="B26" s="76">
        <v>44159</v>
      </c>
      <c r="C26" s="125">
        <v>2019</v>
      </c>
      <c r="D26" s="77" t="s">
        <v>932</v>
      </c>
      <c r="E26" s="78" t="s">
        <v>16</v>
      </c>
      <c r="F26" s="78" t="s">
        <v>1000</v>
      </c>
      <c r="G26" s="78">
        <v>9</v>
      </c>
      <c r="H26" s="77" t="s">
        <v>952</v>
      </c>
      <c r="I26" s="79" t="s">
        <v>8</v>
      </c>
      <c r="J26" s="137"/>
      <c r="K26" s="80" t="s">
        <v>1713</v>
      </c>
      <c r="L26" s="39">
        <v>10.89</v>
      </c>
      <c r="M26" s="39">
        <v>94.72</v>
      </c>
      <c r="N26" s="43">
        <v>82</v>
      </c>
      <c r="O26" s="33">
        <f t="shared" si="0"/>
        <v>84.826434450673986</v>
      </c>
      <c r="P26" s="262">
        <f t="shared" si="12"/>
        <v>13.429054054054054</v>
      </c>
      <c r="Q26" s="188">
        <v>0.02</v>
      </c>
      <c r="R26" s="188">
        <v>0.03</v>
      </c>
      <c r="S26" s="59">
        <f t="shared" si="1"/>
        <v>6.2521445647588225E-3</v>
      </c>
      <c r="T26" s="59">
        <f t="shared" si="2"/>
        <v>0.28134650541414702</v>
      </c>
      <c r="U26" s="59">
        <f t="shared" si="3"/>
        <v>9.3782168471382345E-3</v>
      </c>
      <c r="V26" s="59">
        <f t="shared" si="4"/>
        <v>0.42201975812122056</v>
      </c>
      <c r="W26" s="59">
        <f t="shared" si="5"/>
        <v>0.70336626353536758</v>
      </c>
      <c r="X26" s="60">
        <v>30</v>
      </c>
      <c r="Y26" s="58">
        <f t="shared" si="6"/>
        <v>15.173565549326014</v>
      </c>
      <c r="Z26" s="61">
        <f t="shared" si="7"/>
        <v>0.48943889748277308</v>
      </c>
      <c r="AA26" s="63">
        <f t="shared" si="8"/>
        <v>0.02</v>
      </c>
      <c r="AB26" s="62">
        <f t="shared" si="9"/>
        <v>0.03</v>
      </c>
      <c r="AC26" s="57">
        <f t="shared" si="10"/>
        <v>6.2521445647588228E-2</v>
      </c>
      <c r="AD26" s="58">
        <f t="shared" si="11"/>
        <v>9.3782168471382349E-2</v>
      </c>
    </row>
    <row r="27" spans="2:30" x14ac:dyDescent="0.35">
      <c r="B27" s="76">
        <v>44159</v>
      </c>
      <c r="C27" s="125">
        <v>2019</v>
      </c>
      <c r="D27" s="77" t="s">
        <v>932</v>
      </c>
      <c r="E27" s="78" t="s">
        <v>16</v>
      </c>
      <c r="F27" s="78" t="s">
        <v>1000</v>
      </c>
      <c r="G27" s="78">
        <v>9</v>
      </c>
      <c r="H27" s="77" t="s">
        <v>952</v>
      </c>
      <c r="I27" s="79" t="s">
        <v>12</v>
      </c>
      <c r="J27" s="137"/>
      <c r="K27" s="80" t="s">
        <v>1714</v>
      </c>
      <c r="L27" s="39">
        <v>10.89</v>
      </c>
      <c r="M27" s="83">
        <v>83.48</v>
      </c>
      <c r="N27" s="43">
        <v>74.63</v>
      </c>
      <c r="O27" s="33">
        <f t="shared" si="0"/>
        <v>87.808238049318078</v>
      </c>
      <c r="P27" s="262">
        <f t="shared" si="12"/>
        <v>10.601341638715869</v>
      </c>
      <c r="Q27" s="188">
        <v>0.1</v>
      </c>
      <c r="R27" s="188">
        <v>0.04</v>
      </c>
      <c r="S27" s="59">
        <f t="shared" si="1"/>
        <v>2.9859585817383121E-2</v>
      </c>
      <c r="T27" s="59">
        <f t="shared" si="2"/>
        <v>1.3436813617822405</v>
      </c>
      <c r="U27" s="59">
        <f t="shared" si="3"/>
        <v>1.1943834326953248E-2</v>
      </c>
      <c r="V27" s="59">
        <f t="shared" si="4"/>
        <v>0.53747254471289618</v>
      </c>
      <c r="W27" s="59">
        <f t="shared" si="5"/>
        <v>1.8811539064951366</v>
      </c>
      <c r="X27" s="60">
        <v>30</v>
      </c>
      <c r="Y27" s="58">
        <f t="shared" si="6"/>
        <v>12.191761950681922</v>
      </c>
      <c r="Z27" s="61">
        <f t="shared" si="7"/>
        <v>0.46942265453404458</v>
      </c>
      <c r="AA27" s="63">
        <f t="shared" si="8"/>
        <v>0.1</v>
      </c>
      <c r="AB27" s="62">
        <f t="shared" si="9"/>
        <v>0.04</v>
      </c>
      <c r="AC27" s="57">
        <f t="shared" si="10"/>
        <v>0.29859585817383122</v>
      </c>
      <c r="AD27" s="58">
        <f t="shared" si="11"/>
        <v>0.11943834326953248</v>
      </c>
    </row>
    <row r="28" spans="2:30" x14ac:dyDescent="0.35">
      <c r="B28" s="76">
        <v>44159</v>
      </c>
      <c r="C28" s="125">
        <v>2019</v>
      </c>
      <c r="D28" s="77" t="s">
        <v>932</v>
      </c>
      <c r="E28" s="78" t="s">
        <v>16</v>
      </c>
      <c r="F28" s="78" t="s">
        <v>1000</v>
      </c>
      <c r="G28" s="78">
        <v>9</v>
      </c>
      <c r="H28" s="77" t="s">
        <v>952</v>
      </c>
      <c r="I28" s="79" t="s">
        <v>11</v>
      </c>
      <c r="J28" s="137"/>
      <c r="K28" s="80" t="s">
        <v>1715</v>
      </c>
      <c r="L28" s="39">
        <v>10.89</v>
      </c>
      <c r="M28" s="39">
        <v>87.67</v>
      </c>
      <c r="N28" s="43">
        <v>75.75</v>
      </c>
      <c r="O28" s="33">
        <f t="shared" si="0"/>
        <v>84.475123730138066</v>
      </c>
      <c r="P28" s="262">
        <f t="shared" si="12"/>
        <v>13.596441199954375</v>
      </c>
      <c r="Q28" s="188">
        <v>0.84</v>
      </c>
      <c r="R28" s="188">
        <v>0.15</v>
      </c>
      <c r="S28" s="59">
        <f t="shared" si="1"/>
        <v>0.26403145235892689</v>
      </c>
      <c r="T28" s="59">
        <f t="shared" si="2"/>
        <v>11.88141535615171</v>
      </c>
      <c r="U28" s="59">
        <f t="shared" si="3"/>
        <v>4.7148473635522659E-2</v>
      </c>
      <c r="V28" s="59">
        <f t="shared" si="4"/>
        <v>2.1216813135985197</v>
      </c>
      <c r="W28" s="59">
        <f t="shared" si="5"/>
        <v>14.00309666975023</v>
      </c>
      <c r="X28" s="60">
        <v>30</v>
      </c>
      <c r="Y28" s="58">
        <f t="shared" si="6"/>
        <v>15.524876269861934</v>
      </c>
      <c r="Z28" s="61">
        <f t="shared" si="7"/>
        <v>0.49189022510021579</v>
      </c>
      <c r="AA28" s="63">
        <f t="shared" si="8"/>
        <v>0.84</v>
      </c>
      <c r="AB28" s="62">
        <f t="shared" si="9"/>
        <v>0.15</v>
      </c>
      <c r="AC28" s="57">
        <f t="shared" si="10"/>
        <v>2.6403145235892689</v>
      </c>
      <c r="AD28" s="58">
        <f t="shared" si="11"/>
        <v>0.47148473635522659</v>
      </c>
    </row>
    <row r="29" spans="2:30" x14ac:dyDescent="0.35">
      <c r="B29" s="76">
        <v>44159</v>
      </c>
      <c r="C29" s="125">
        <v>2019</v>
      </c>
      <c r="D29" s="77" t="s">
        <v>932</v>
      </c>
      <c r="E29" s="78" t="s">
        <v>16</v>
      </c>
      <c r="F29" s="78" t="s">
        <v>1000</v>
      </c>
      <c r="G29" s="78">
        <v>9</v>
      </c>
      <c r="H29" s="77" t="s">
        <v>952</v>
      </c>
      <c r="I29" s="79" t="s">
        <v>10</v>
      </c>
      <c r="J29" s="137"/>
      <c r="K29" s="80" t="s">
        <v>1716</v>
      </c>
      <c r="L29" s="39">
        <v>10.89</v>
      </c>
      <c r="M29" s="39">
        <v>84.23</v>
      </c>
      <c r="N29" s="43">
        <v>71</v>
      </c>
      <c r="O29" s="33">
        <f t="shared" si="0"/>
        <v>81.960730842650662</v>
      </c>
      <c r="P29" s="262">
        <f t="shared" si="12"/>
        <v>15.706992757924734</v>
      </c>
      <c r="Q29" s="188">
        <v>0.03</v>
      </c>
      <c r="R29" s="188">
        <v>0.02</v>
      </c>
      <c r="S29" s="59">
        <f t="shared" si="1"/>
        <v>9.8110131425719511E-3</v>
      </c>
      <c r="T29" s="59">
        <f t="shared" si="2"/>
        <v>0.4414955914157378</v>
      </c>
      <c r="U29" s="59">
        <f t="shared" si="3"/>
        <v>6.5406754283813011E-3</v>
      </c>
      <c r="V29" s="59">
        <f t="shared" si="4"/>
        <v>0.29433039427715857</v>
      </c>
      <c r="W29" s="59">
        <f t="shared" si="5"/>
        <v>0.73582598569289637</v>
      </c>
      <c r="X29" s="60">
        <v>30</v>
      </c>
      <c r="Y29" s="58">
        <f t="shared" si="6"/>
        <v>18.039269157349338</v>
      </c>
      <c r="Z29" s="61">
        <f t="shared" si="7"/>
        <v>0.51004824488437872</v>
      </c>
      <c r="AA29" s="63">
        <f t="shared" si="8"/>
        <v>0.03</v>
      </c>
      <c r="AB29" s="62">
        <f t="shared" si="9"/>
        <v>0.02</v>
      </c>
      <c r="AC29" s="57">
        <f t="shared" si="10"/>
        <v>9.8110131425719505E-2</v>
      </c>
      <c r="AD29" s="58">
        <f t="shared" si="11"/>
        <v>6.5406754283813012E-2</v>
      </c>
    </row>
    <row r="30" spans="2:30" x14ac:dyDescent="0.35">
      <c r="B30" s="76">
        <v>44159</v>
      </c>
      <c r="C30" s="125">
        <v>2019</v>
      </c>
      <c r="D30" s="77" t="s">
        <v>932</v>
      </c>
      <c r="E30" s="78" t="s">
        <v>16</v>
      </c>
      <c r="F30" s="78" t="s">
        <v>1000</v>
      </c>
      <c r="G30" s="78">
        <v>9</v>
      </c>
      <c r="H30" s="77" t="s">
        <v>990</v>
      </c>
      <c r="I30" s="79" t="s">
        <v>8</v>
      </c>
      <c r="J30" s="137"/>
      <c r="K30" s="80" t="s">
        <v>1717</v>
      </c>
      <c r="L30" s="39">
        <v>10.89</v>
      </c>
      <c r="M30" s="39">
        <v>91.37</v>
      </c>
      <c r="N30" s="43">
        <v>80.63</v>
      </c>
      <c r="O30" s="33">
        <f t="shared" si="0"/>
        <v>86.655069582504964</v>
      </c>
      <c r="P30" s="262">
        <f t="shared" si="12"/>
        <v>11.754405165809356</v>
      </c>
      <c r="Q30" s="188">
        <v>0.24</v>
      </c>
      <c r="R30" s="188">
        <v>0.09</v>
      </c>
      <c r="S30" s="59">
        <f t="shared" si="1"/>
        <v>7.2936048178950386E-2</v>
      </c>
      <c r="T30" s="59">
        <f t="shared" si="2"/>
        <v>3.2821221680527675</v>
      </c>
      <c r="U30" s="59">
        <f t="shared" si="3"/>
        <v>2.7351018067106398E-2</v>
      </c>
      <c r="V30" s="59">
        <f t="shared" si="4"/>
        <v>1.230795813019788</v>
      </c>
      <c r="W30" s="59">
        <f t="shared" si="5"/>
        <v>4.5129179810725555</v>
      </c>
      <c r="X30" s="60">
        <v>30</v>
      </c>
      <c r="Y30" s="58">
        <f t="shared" si="6"/>
        <v>13.344930417495036</v>
      </c>
      <c r="Z30" s="61">
        <f t="shared" si="7"/>
        <v>0.4770002867794666</v>
      </c>
      <c r="AA30" s="63">
        <f t="shared" si="8"/>
        <v>0.24</v>
      </c>
      <c r="AB30" s="62">
        <f t="shared" si="9"/>
        <v>0.09</v>
      </c>
      <c r="AC30" s="57">
        <f t="shared" si="10"/>
        <v>0.72936048178950386</v>
      </c>
      <c r="AD30" s="58">
        <f t="shared" si="11"/>
        <v>0.27351018067106397</v>
      </c>
    </row>
    <row r="31" spans="2:30" x14ac:dyDescent="0.35">
      <c r="B31" s="76">
        <v>44159</v>
      </c>
      <c r="C31" s="125">
        <v>2019</v>
      </c>
      <c r="D31" s="77" t="s">
        <v>932</v>
      </c>
      <c r="E31" s="78" t="s">
        <v>16</v>
      </c>
      <c r="F31" s="78" t="s">
        <v>1000</v>
      </c>
      <c r="G31" s="78">
        <v>9</v>
      </c>
      <c r="H31" s="77" t="s">
        <v>990</v>
      </c>
      <c r="I31" s="79" t="s">
        <v>12</v>
      </c>
      <c r="J31" s="137"/>
      <c r="K31" s="80" t="s">
        <v>1718</v>
      </c>
      <c r="L31" s="39">
        <v>10.89</v>
      </c>
      <c r="M31" s="39">
        <v>81.290000000000006</v>
      </c>
      <c r="N31" s="43">
        <v>71.41</v>
      </c>
      <c r="O31" s="33">
        <f t="shared" si="0"/>
        <v>85.965909090909079</v>
      </c>
      <c r="P31" s="262">
        <f t="shared" si="12"/>
        <v>12.154016484192409</v>
      </c>
      <c r="Q31" s="188">
        <v>0.06</v>
      </c>
      <c r="R31" s="188">
        <v>0.05</v>
      </c>
      <c r="S31" s="59">
        <f t="shared" si="1"/>
        <v>1.8428288169200269E-2</v>
      </c>
      <c r="T31" s="59">
        <f t="shared" si="2"/>
        <v>0.82927296761401215</v>
      </c>
      <c r="U31" s="59">
        <f t="shared" si="3"/>
        <v>1.535690680766689E-2</v>
      </c>
      <c r="V31" s="59">
        <f t="shared" si="4"/>
        <v>0.6910608063450101</v>
      </c>
      <c r="W31" s="59">
        <f t="shared" si="5"/>
        <v>1.5203337739590221</v>
      </c>
      <c r="X31" s="60">
        <v>30</v>
      </c>
      <c r="Y31" s="58">
        <f t="shared" si="6"/>
        <v>14.034090909090921</v>
      </c>
      <c r="Z31" s="61">
        <f t="shared" si="7"/>
        <v>0.48162590879048262</v>
      </c>
      <c r="AA31" s="63">
        <f t="shared" si="8"/>
        <v>0.06</v>
      </c>
      <c r="AB31" s="62">
        <f t="shared" si="9"/>
        <v>0.05</v>
      </c>
      <c r="AC31" s="57">
        <f t="shared" si="10"/>
        <v>0.18428288169200269</v>
      </c>
      <c r="AD31" s="58">
        <f t="shared" si="11"/>
        <v>0.1535690680766689</v>
      </c>
    </row>
    <row r="32" spans="2:30" x14ac:dyDescent="0.35">
      <c r="B32" s="76">
        <v>44159</v>
      </c>
      <c r="C32" s="125">
        <v>2019</v>
      </c>
      <c r="D32" s="77" t="s">
        <v>932</v>
      </c>
      <c r="E32" s="78" t="s">
        <v>16</v>
      </c>
      <c r="F32" s="78" t="s">
        <v>1000</v>
      </c>
      <c r="G32" s="78">
        <v>9</v>
      </c>
      <c r="H32" s="77" t="s">
        <v>990</v>
      </c>
      <c r="I32" s="79" t="s">
        <v>11</v>
      </c>
      <c r="J32" s="137"/>
      <c r="K32" s="80" t="s">
        <v>1719</v>
      </c>
      <c r="L32" s="39">
        <v>10.89</v>
      </c>
      <c r="M32" s="39">
        <v>79.92</v>
      </c>
      <c r="N32" s="43">
        <v>69.52</v>
      </c>
      <c r="O32" s="33">
        <f t="shared" si="0"/>
        <v>84.934086629001868</v>
      </c>
      <c r="P32" s="262">
        <f t="shared" si="12"/>
        <v>13.013013013013019</v>
      </c>
      <c r="Q32" s="188">
        <v>0.28999999999999998</v>
      </c>
      <c r="R32" s="188">
        <v>0.13</v>
      </c>
      <c r="S32" s="59">
        <f t="shared" si="1"/>
        <v>9.0504434589800481E-2</v>
      </c>
      <c r="T32" s="59">
        <f t="shared" si="2"/>
        <v>4.0726995565410213</v>
      </c>
      <c r="U32" s="59">
        <f t="shared" si="3"/>
        <v>4.0570953436807118E-2</v>
      </c>
      <c r="V32" s="59">
        <f t="shared" si="4"/>
        <v>1.8256929046563204</v>
      </c>
      <c r="W32" s="59">
        <f t="shared" si="5"/>
        <v>5.898392461197342</v>
      </c>
      <c r="X32" s="60">
        <v>30</v>
      </c>
      <c r="Y32" s="58">
        <f t="shared" si="6"/>
        <v>15.065913370998132</v>
      </c>
      <c r="Z32" s="61">
        <f t="shared" si="7"/>
        <v>0.48869179600886931</v>
      </c>
      <c r="AA32" s="63">
        <f t="shared" si="8"/>
        <v>0.28999999999999998</v>
      </c>
      <c r="AB32" s="62">
        <f t="shared" si="9"/>
        <v>0.13</v>
      </c>
      <c r="AC32" s="57">
        <f t="shared" si="10"/>
        <v>0.90504434589800486</v>
      </c>
      <c r="AD32" s="58">
        <f t="shared" si="11"/>
        <v>0.40570953436807117</v>
      </c>
    </row>
    <row r="33" spans="2:30" x14ac:dyDescent="0.35">
      <c r="B33" s="76">
        <v>44159</v>
      </c>
      <c r="C33" s="125">
        <v>2019</v>
      </c>
      <c r="D33" s="77" t="s">
        <v>932</v>
      </c>
      <c r="E33" s="78" t="s">
        <v>16</v>
      </c>
      <c r="F33" s="78" t="s">
        <v>1000</v>
      </c>
      <c r="G33" s="78">
        <v>9</v>
      </c>
      <c r="H33" s="77" t="s">
        <v>990</v>
      </c>
      <c r="I33" s="79" t="s">
        <v>10</v>
      </c>
      <c r="J33" s="137"/>
      <c r="K33" s="80" t="s">
        <v>1720</v>
      </c>
      <c r="L33" s="39">
        <v>10.89</v>
      </c>
      <c r="M33" s="39">
        <v>81.86</v>
      </c>
      <c r="N33" s="43">
        <v>69.31</v>
      </c>
      <c r="O33" s="33">
        <f t="shared" si="0"/>
        <v>82.316471748626185</v>
      </c>
      <c r="P33" s="262">
        <f t="shared" si="12"/>
        <v>15.331053017346685</v>
      </c>
      <c r="Q33" s="197" t="s">
        <v>2266</v>
      </c>
      <c r="R33" s="197" t="s">
        <v>2266</v>
      </c>
      <c r="S33" s="59" t="e">
        <f t="shared" si="1"/>
        <v>#VALUE!</v>
      </c>
      <c r="T33" s="59" t="e">
        <f t="shared" si="2"/>
        <v>#VALUE!</v>
      </c>
      <c r="U33" s="59" t="e">
        <f t="shared" si="3"/>
        <v>#VALUE!</v>
      </c>
      <c r="V33" s="59" t="e">
        <f t="shared" si="4"/>
        <v>#VALUE!</v>
      </c>
      <c r="W33" s="59" t="e">
        <f t="shared" si="5"/>
        <v>#VALUE!</v>
      </c>
      <c r="X33" s="60">
        <v>30</v>
      </c>
      <c r="Y33" s="58">
        <f t="shared" si="6"/>
        <v>17.683528251373815</v>
      </c>
      <c r="Z33" s="61">
        <f t="shared" si="7"/>
        <v>0.50741184525847305</v>
      </c>
      <c r="AA33" s="63" t="str">
        <f t="shared" si="8"/>
        <v>keine Probe</v>
      </c>
      <c r="AB33" s="62" t="str">
        <f t="shared" si="9"/>
        <v>keine Probe</v>
      </c>
      <c r="AC33" s="57" t="e">
        <f t="shared" si="10"/>
        <v>#VALUE!</v>
      </c>
      <c r="AD33" s="58" t="e">
        <f t="shared" si="11"/>
        <v>#VALUE!</v>
      </c>
    </row>
    <row r="34" spans="2:30" x14ac:dyDescent="0.35">
      <c r="B34" s="76">
        <v>44159</v>
      </c>
      <c r="C34" s="125">
        <v>2019</v>
      </c>
      <c r="D34" s="77" t="s">
        <v>932</v>
      </c>
      <c r="E34" s="78" t="s">
        <v>16</v>
      </c>
      <c r="F34" s="78" t="s">
        <v>997</v>
      </c>
      <c r="G34" s="78">
        <v>6</v>
      </c>
      <c r="H34" s="77" t="s">
        <v>990</v>
      </c>
      <c r="I34" s="79" t="s">
        <v>8</v>
      </c>
      <c r="J34" s="137"/>
      <c r="K34" s="80" t="s">
        <v>1721</v>
      </c>
      <c r="L34" s="39">
        <v>10.89</v>
      </c>
      <c r="M34" s="39">
        <v>79.77</v>
      </c>
      <c r="N34" s="43">
        <v>71.05</v>
      </c>
      <c r="O34" s="33">
        <f t="shared" ref="O34:O65" si="13">100/(M34-L34)*(N34-L34)</f>
        <v>87.340301974448309</v>
      </c>
      <c r="P34" s="262">
        <f t="shared" si="12"/>
        <v>10.931427855083363</v>
      </c>
      <c r="Q34" s="188">
        <v>0.02</v>
      </c>
      <c r="R34" s="188">
        <v>0.17</v>
      </c>
      <c r="S34" s="59">
        <f t="shared" ref="S34:S65" si="14">AA34*((250+(100*Y34/100))/1000)*(100/(100-(100*Y34/100)))</f>
        <v>6.0146276595744686E-3</v>
      </c>
      <c r="T34" s="59">
        <f t="shared" ref="T34:T65" si="15">IF(Y34="","",S34*(X34/10*15))</f>
        <v>0.27065824468085109</v>
      </c>
      <c r="U34" s="59">
        <f t="shared" ref="U34:U65" si="16">AB34*((250+(100*Y34/100))/1000)*(100/(100-(100*Y34/100)))</f>
        <v>5.1124335106382986E-2</v>
      </c>
      <c r="V34" s="59">
        <f t="shared" ref="V34:V65" si="17">IF(Y34="","",U34*(X34/10*15))</f>
        <v>2.3005950797872345</v>
      </c>
      <c r="W34" s="59">
        <f t="shared" ref="W34:W65" si="18">IF(AA34="","",T34+V34)</f>
        <v>2.5712533244680857</v>
      </c>
      <c r="X34" s="60">
        <v>30</v>
      </c>
      <c r="Y34" s="58">
        <f t="shared" ref="Y34:Y65" si="19">100-O34</f>
        <v>12.659698025551691</v>
      </c>
      <c r="Z34" s="61">
        <f t="shared" ref="Z34:Z65" si="20">IF(Y34="","",((400+Y34)/1000)*(100/(100-Y34)))</f>
        <v>0.4724734042553192</v>
      </c>
      <c r="AA34" s="63">
        <f t="shared" ref="AA34:AA65" si="21">Q34</f>
        <v>0.02</v>
      </c>
      <c r="AB34" s="62">
        <f t="shared" ref="AB34:AB65" si="22">R34</f>
        <v>0.17</v>
      </c>
      <c r="AC34" s="57">
        <f t="shared" ref="AC34:AC65" si="23">S34*10</f>
        <v>6.0146276595744688E-2</v>
      </c>
      <c r="AD34" s="58">
        <f t="shared" ref="AD34:AD65" si="24">U34*10</f>
        <v>0.5112433510638299</v>
      </c>
    </row>
    <row r="35" spans="2:30" x14ac:dyDescent="0.35">
      <c r="B35" s="76">
        <v>44159</v>
      </c>
      <c r="C35" s="125">
        <v>2019</v>
      </c>
      <c r="D35" s="77" t="s">
        <v>932</v>
      </c>
      <c r="E35" s="78" t="s">
        <v>16</v>
      </c>
      <c r="F35" s="78" t="s">
        <v>997</v>
      </c>
      <c r="G35" s="78">
        <v>6</v>
      </c>
      <c r="H35" s="77" t="s">
        <v>990</v>
      </c>
      <c r="I35" s="79" t="s">
        <v>12</v>
      </c>
      <c r="J35" s="137"/>
      <c r="K35" s="80" t="s">
        <v>1722</v>
      </c>
      <c r="L35" s="39">
        <v>10.89</v>
      </c>
      <c r="M35" s="39">
        <v>90.76</v>
      </c>
      <c r="N35" s="43">
        <v>79.63</v>
      </c>
      <c r="O35" s="33">
        <f t="shared" si="13"/>
        <v>86.064855390008759</v>
      </c>
      <c r="P35" s="262">
        <f t="shared" si="12"/>
        <v>12.263111502864708</v>
      </c>
      <c r="Q35" s="188">
        <v>0.08</v>
      </c>
      <c r="R35" s="188">
        <v>0.02</v>
      </c>
      <c r="S35" s="59">
        <f t="shared" si="14"/>
        <v>2.4533604887983708E-2</v>
      </c>
      <c r="T35" s="59">
        <f t="shared" si="15"/>
        <v>1.1040122199592668</v>
      </c>
      <c r="U35" s="59">
        <f t="shared" si="16"/>
        <v>6.133401221995927E-3</v>
      </c>
      <c r="V35" s="59">
        <f t="shared" si="17"/>
        <v>0.2760030549898167</v>
      </c>
      <c r="W35" s="59">
        <f t="shared" si="18"/>
        <v>1.3800152749490835</v>
      </c>
      <c r="X35" s="60">
        <v>30</v>
      </c>
      <c r="Y35" s="58">
        <f t="shared" si="19"/>
        <v>13.935144609991241</v>
      </c>
      <c r="Z35" s="61">
        <f t="shared" si="20"/>
        <v>0.48095723014256619</v>
      </c>
      <c r="AA35" s="63">
        <f t="shared" si="21"/>
        <v>0.08</v>
      </c>
      <c r="AB35" s="62">
        <f t="shared" si="22"/>
        <v>0.02</v>
      </c>
      <c r="AC35" s="57">
        <f t="shared" si="23"/>
        <v>0.24533604887983707</v>
      </c>
      <c r="AD35" s="58">
        <f t="shared" si="24"/>
        <v>6.1334012219959266E-2</v>
      </c>
    </row>
    <row r="36" spans="2:30" x14ac:dyDescent="0.35">
      <c r="B36" s="76">
        <v>44159</v>
      </c>
      <c r="C36" s="125">
        <v>2019</v>
      </c>
      <c r="D36" s="77" t="s">
        <v>932</v>
      </c>
      <c r="E36" s="78" t="s">
        <v>16</v>
      </c>
      <c r="F36" s="78" t="s">
        <v>997</v>
      </c>
      <c r="G36" s="78">
        <v>6</v>
      </c>
      <c r="H36" s="77" t="s">
        <v>990</v>
      </c>
      <c r="I36" s="79" t="s">
        <v>11</v>
      </c>
      <c r="J36" s="137"/>
      <c r="K36" s="80" t="s">
        <v>1723</v>
      </c>
      <c r="L36" s="39">
        <v>10.89</v>
      </c>
      <c r="M36" s="39">
        <v>84.63</v>
      </c>
      <c r="N36" s="43">
        <v>74</v>
      </c>
      <c r="O36" s="33">
        <f t="shared" si="13"/>
        <v>85.584486032004349</v>
      </c>
      <c r="P36" s="262">
        <f t="shared" si="12"/>
        <v>12.56055772184804</v>
      </c>
      <c r="Q36" s="188">
        <v>0.38</v>
      </c>
      <c r="R36" s="188">
        <v>0.16</v>
      </c>
      <c r="S36" s="59">
        <f t="shared" si="14"/>
        <v>0.11740199651402314</v>
      </c>
      <c r="T36" s="59">
        <f t="shared" si="15"/>
        <v>5.2830898431310409</v>
      </c>
      <c r="U36" s="59">
        <f t="shared" si="16"/>
        <v>4.9432419584851846E-2</v>
      </c>
      <c r="V36" s="59">
        <f t="shared" si="17"/>
        <v>2.2244588813183332</v>
      </c>
      <c r="W36" s="59">
        <f t="shared" si="18"/>
        <v>7.5075487244493742</v>
      </c>
      <c r="X36" s="60">
        <v>30</v>
      </c>
      <c r="Y36" s="58">
        <f t="shared" si="19"/>
        <v>14.415513967995651</v>
      </c>
      <c r="Z36" s="61">
        <f t="shared" si="20"/>
        <v>0.48421803200760566</v>
      </c>
      <c r="AA36" s="63">
        <f t="shared" si="21"/>
        <v>0.38</v>
      </c>
      <c r="AB36" s="62">
        <f t="shared" si="22"/>
        <v>0.16</v>
      </c>
      <c r="AC36" s="57">
        <f t="shared" si="23"/>
        <v>1.1740199651402314</v>
      </c>
      <c r="AD36" s="58">
        <f t="shared" si="24"/>
        <v>0.49432419584851844</v>
      </c>
    </row>
    <row r="37" spans="2:30" x14ac:dyDescent="0.35">
      <c r="B37" s="76">
        <v>44159</v>
      </c>
      <c r="C37" s="125">
        <v>2019</v>
      </c>
      <c r="D37" s="77" t="s">
        <v>932</v>
      </c>
      <c r="E37" s="78" t="s">
        <v>16</v>
      </c>
      <c r="F37" s="78" t="s">
        <v>997</v>
      </c>
      <c r="G37" s="78">
        <v>6</v>
      </c>
      <c r="H37" s="77" t="s">
        <v>990</v>
      </c>
      <c r="I37" s="79" t="s">
        <v>10</v>
      </c>
      <c r="J37" s="137"/>
      <c r="K37" s="80" t="s">
        <v>1724</v>
      </c>
      <c r="L37" s="39">
        <v>10.89</v>
      </c>
      <c r="M37" s="39">
        <v>74.400000000000006</v>
      </c>
      <c r="N37" s="43">
        <v>63.68</v>
      </c>
      <c r="O37" s="33">
        <f t="shared" si="13"/>
        <v>83.120768382931814</v>
      </c>
      <c r="P37" s="262">
        <f t="shared" si="12"/>
        <v>14.408602150537641</v>
      </c>
      <c r="Q37" s="188">
        <v>0.09</v>
      </c>
      <c r="R37" s="188">
        <v>0.01</v>
      </c>
      <c r="S37" s="59">
        <f t="shared" si="14"/>
        <v>2.8896666035233946E-2</v>
      </c>
      <c r="T37" s="59">
        <f t="shared" si="15"/>
        <v>1.3003499715855276</v>
      </c>
      <c r="U37" s="59">
        <f t="shared" si="16"/>
        <v>3.2107406705815496E-3</v>
      </c>
      <c r="V37" s="59">
        <f t="shared" si="17"/>
        <v>0.14448333017616974</v>
      </c>
      <c r="W37" s="59">
        <f t="shared" si="18"/>
        <v>1.4448333017616972</v>
      </c>
      <c r="X37" s="60">
        <v>30</v>
      </c>
      <c r="Y37" s="58">
        <f t="shared" si="19"/>
        <v>16.879231617068186</v>
      </c>
      <c r="Z37" s="61">
        <f t="shared" si="20"/>
        <v>0.50153438151164997</v>
      </c>
      <c r="AA37" s="63">
        <f t="shared" si="21"/>
        <v>0.09</v>
      </c>
      <c r="AB37" s="62">
        <f t="shared" si="22"/>
        <v>0.01</v>
      </c>
      <c r="AC37" s="57">
        <f t="shared" si="23"/>
        <v>0.28896666035233948</v>
      </c>
      <c r="AD37" s="58">
        <f t="shared" si="24"/>
        <v>3.2107406705815494E-2</v>
      </c>
    </row>
    <row r="38" spans="2:30" x14ac:dyDescent="0.35">
      <c r="B38" s="76">
        <v>44159</v>
      </c>
      <c r="C38" s="125">
        <v>2019</v>
      </c>
      <c r="D38" s="77" t="s">
        <v>932</v>
      </c>
      <c r="E38" s="78" t="s">
        <v>16</v>
      </c>
      <c r="F38" s="78" t="s">
        <v>997</v>
      </c>
      <c r="G38" s="78">
        <v>6</v>
      </c>
      <c r="H38" s="77" t="s">
        <v>952</v>
      </c>
      <c r="I38" s="79" t="s">
        <v>8</v>
      </c>
      <c r="J38" s="137"/>
      <c r="K38" s="80" t="s">
        <v>1725</v>
      </c>
      <c r="L38" s="39">
        <v>10.89</v>
      </c>
      <c r="M38" s="39">
        <v>75.91</v>
      </c>
      <c r="N38" s="43">
        <v>66.77</v>
      </c>
      <c r="O38" s="33">
        <f t="shared" si="13"/>
        <v>85.942786834820055</v>
      </c>
      <c r="P38" s="262">
        <f t="shared" si="12"/>
        <v>12.040574364378871</v>
      </c>
      <c r="Q38" s="188">
        <v>0.03</v>
      </c>
      <c r="R38" s="188">
        <v>0.01</v>
      </c>
      <c r="S38" s="59">
        <f t="shared" si="14"/>
        <v>9.2174302075876888E-3</v>
      </c>
      <c r="T38" s="59">
        <f t="shared" si="15"/>
        <v>0.41478435934144597</v>
      </c>
      <c r="U38" s="59">
        <f t="shared" si="16"/>
        <v>3.0724767358625634E-3</v>
      </c>
      <c r="V38" s="59">
        <f t="shared" si="17"/>
        <v>0.13826145311381535</v>
      </c>
      <c r="W38" s="59">
        <f t="shared" si="18"/>
        <v>0.5530458124552613</v>
      </c>
      <c r="X38" s="60">
        <v>30</v>
      </c>
      <c r="Y38" s="58">
        <f t="shared" si="19"/>
        <v>14.057213165179945</v>
      </c>
      <c r="Z38" s="61">
        <f t="shared" si="20"/>
        <v>0.48178239083750896</v>
      </c>
      <c r="AA38" s="63">
        <f t="shared" si="21"/>
        <v>0.03</v>
      </c>
      <c r="AB38" s="62">
        <f t="shared" si="22"/>
        <v>0.01</v>
      </c>
      <c r="AC38" s="57">
        <f t="shared" si="23"/>
        <v>9.2174302075876888E-2</v>
      </c>
      <c r="AD38" s="58">
        <f t="shared" si="24"/>
        <v>3.0724767358625633E-2</v>
      </c>
    </row>
    <row r="39" spans="2:30" x14ac:dyDescent="0.35">
      <c r="B39" s="76">
        <v>44159</v>
      </c>
      <c r="C39" s="125">
        <v>2019</v>
      </c>
      <c r="D39" s="77" t="s">
        <v>932</v>
      </c>
      <c r="E39" s="78" t="s">
        <v>16</v>
      </c>
      <c r="F39" s="78" t="s">
        <v>997</v>
      </c>
      <c r="G39" s="78">
        <v>6</v>
      </c>
      <c r="H39" s="77" t="s">
        <v>952</v>
      </c>
      <c r="I39" s="79" t="s">
        <v>12</v>
      </c>
      <c r="J39" s="137"/>
      <c r="K39" s="80" t="s">
        <v>1726</v>
      </c>
      <c r="L39" s="39">
        <v>10.89</v>
      </c>
      <c r="M39" s="39">
        <v>98.95</v>
      </c>
      <c r="N39" s="43">
        <v>85.45</v>
      </c>
      <c r="O39" s="33">
        <f t="shared" si="13"/>
        <v>84.669543493072908</v>
      </c>
      <c r="P39" s="262">
        <f t="shared" si="12"/>
        <v>13.643254168772106</v>
      </c>
      <c r="Q39" s="188">
        <v>0.06</v>
      </c>
      <c r="R39" s="188">
        <v>0.03</v>
      </c>
      <c r="S39" s="59">
        <f t="shared" si="14"/>
        <v>1.8802306866952789E-2</v>
      </c>
      <c r="T39" s="59">
        <f t="shared" si="15"/>
        <v>0.84610380901287552</v>
      </c>
      <c r="U39" s="59">
        <f t="shared" si="16"/>
        <v>9.4011534334763943E-3</v>
      </c>
      <c r="V39" s="59">
        <f t="shared" si="17"/>
        <v>0.42305190450643776</v>
      </c>
      <c r="W39" s="59">
        <f t="shared" si="18"/>
        <v>1.2691557135193132</v>
      </c>
      <c r="X39" s="60">
        <v>30</v>
      </c>
      <c r="Y39" s="58">
        <f t="shared" si="19"/>
        <v>15.330456506927092</v>
      </c>
      <c r="Z39" s="61">
        <f t="shared" si="20"/>
        <v>0.49053111587982828</v>
      </c>
      <c r="AA39" s="63">
        <f t="shared" si="21"/>
        <v>0.06</v>
      </c>
      <c r="AB39" s="62">
        <f t="shared" si="22"/>
        <v>0.03</v>
      </c>
      <c r="AC39" s="57">
        <f t="shared" si="23"/>
        <v>0.18802306866952789</v>
      </c>
      <c r="AD39" s="58">
        <f t="shared" si="24"/>
        <v>9.4011534334763946E-2</v>
      </c>
    </row>
    <row r="40" spans="2:30" x14ac:dyDescent="0.35">
      <c r="B40" s="76">
        <v>44159</v>
      </c>
      <c r="C40" s="125">
        <v>2019</v>
      </c>
      <c r="D40" s="77" t="s">
        <v>932</v>
      </c>
      <c r="E40" s="78" t="s">
        <v>16</v>
      </c>
      <c r="F40" s="78" t="s">
        <v>997</v>
      </c>
      <c r="G40" s="78">
        <v>6</v>
      </c>
      <c r="H40" s="77" t="s">
        <v>952</v>
      </c>
      <c r="I40" s="79" t="s">
        <v>11</v>
      </c>
      <c r="J40" s="137"/>
      <c r="K40" s="80" t="s">
        <v>1727</v>
      </c>
      <c r="L40" s="39">
        <v>10.89</v>
      </c>
      <c r="M40" s="39">
        <v>83.15</v>
      </c>
      <c r="N40" s="43">
        <v>72.34</v>
      </c>
      <c r="O40" s="33">
        <f t="shared" si="13"/>
        <v>85.040132853584268</v>
      </c>
      <c r="P40" s="262">
        <f t="shared" si="12"/>
        <v>13.000601322910404</v>
      </c>
      <c r="Q40" s="188">
        <v>0.49</v>
      </c>
      <c r="R40" s="188">
        <v>0.15</v>
      </c>
      <c r="S40" s="59">
        <f t="shared" si="14"/>
        <v>0.15266948738812042</v>
      </c>
      <c r="T40" s="59">
        <f t="shared" si="15"/>
        <v>6.8701269324654186</v>
      </c>
      <c r="U40" s="59">
        <f t="shared" si="16"/>
        <v>4.6735557363710337E-2</v>
      </c>
      <c r="V40" s="59">
        <f t="shared" si="17"/>
        <v>2.1031000813669651</v>
      </c>
      <c r="W40" s="59">
        <f t="shared" si="18"/>
        <v>8.9732270138323837</v>
      </c>
      <c r="X40" s="60">
        <v>30</v>
      </c>
      <c r="Y40" s="58">
        <f t="shared" si="19"/>
        <v>14.959867146415732</v>
      </c>
      <c r="Z40" s="61">
        <f t="shared" si="20"/>
        <v>0.48795768917819365</v>
      </c>
      <c r="AA40" s="63">
        <f t="shared" si="21"/>
        <v>0.49</v>
      </c>
      <c r="AB40" s="62">
        <f t="shared" si="22"/>
        <v>0.15</v>
      </c>
      <c r="AC40" s="57">
        <f t="shared" si="23"/>
        <v>1.5266948738812043</v>
      </c>
      <c r="AD40" s="58">
        <f t="shared" si="24"/>
        <v>0.46735557363710334</v>
      </c>
    </row>
    <row r="41" spans="2:30" x14ac:dyDescent="0.35">
      <c r="B41" s="76">
        <v>44159</v>
      </c>
      <c r="C41" s="125">
        <v>2019</v>
      </c>
      <c r="D41" s="77" t="s">
        <v>932</v>
      </c>
      <c r="E41" s="78" t="s">
        <v>16</v>
      </c>
      <c r="F41" s="78" t="s">
        <v>997</v>
      </c>
      <c r="G41" s="78">
        <v>6</v>
      </c>
      <c r="H41" s="77" t="s">
        <v>952</v>
      </c>
      <c r="I41" s="79" t="s">
        <v>10</v>
      </c>
      <c r="J41" s="137"/>
      <c r="K41" s="80" t="s">
        <v>1728</v>
      </c>
      <c r="L41" s="39">
        <v>10.89</v>
      </c>
      <c r="M41" s="39">
        <v>75.099999999999994</v>
      </c>
      <c r="N41" s="43">
        <v>64.19</v>
      </c>
      <c r="O41" s="33">
        <f t="shared" si="13"/>
        <v>83.008877121943627</v>
      </c>
      <c r="P41" s="262">
        <f t="shared" si="12"/>
        <v>14.527296937416775</v>
      </c>
      <c r="Q41" s="188">
        <v>0.04</v>
      </c>
      <c r="R41" s="188">
        <v>0.03</v>
      </c>
      <c r="S41" s="59">
        <f t="shared" si="14"/>
        <v>1.2865666041275798E-2</v>
      </c>
      <c r="T41" s="59">
        <f t="shared" si="15"/>
        <v>0.57895497185741096</v>
      </c>
      <c r="U41" s="59">
        <f t="shared" si="16"/>
        <v>9.6492495309568483E-3</v>
      </c>
      <c r="V41" s="59">
        <f t="shared" si="17"/>
        <v>0.43421622889305816</v>
      </c>
      <c r="W41" s="59">
        <f t="shared" si="18"/>
        <v>1.0131712007504692</v>
      </c>
      <c r="X41" s="60">
        <v>30</v>
      </c>
      <c r="Y41" s="58">
        <f t="shared" si="19"/>
        <v>16.991122878056373</v>
      </c>
      <c r="Z41" s="61">
        <f t="shared" si="20"/>
        <v>0.50234521575984992</v>
      </c>
      <c r="AA41" s="63">
        <f t="shared" si="21"/>
        <v>0.04</v>
      </c>
      <c r="AB41" s="62">
        <f t="shared" si="22"/>
        <v>0.03</v>
      </c>
      <c r="AC41" s="57">
        <f t="shared" si="23"/>
        <v>0.12865666041275797</v>
      </c>
      <c r="AD41" s="58">
        <f t="shared" si="24"/>
        <v>9.649249530956848E-2</v>
      </c>
    </row>
    <row r="42" spans="2:30" x14ac:dyDescent="0.35">
      <c r="B42" s="76">
        <v>44159</v>
      </c>
      <c r="C42" s="125">
        <v>2019</v>
      </c>
      <c r="D42" s="77" t="s">
        <v>932</v>
      </c>
      <c r="E42" s="78" t="s">
        <v>15</v>
      </c>
      <c r="F42" s="78" t="s">
        <v>999</v>
      </c>
      <c r="G42" s="78">
        <v>8</v>
      </c>
      <c r="H42" s="77" t="s">
        <v>990</v>
      </c>
      <c r="I42" s="79" t="s">
        <v>8</v>
      </c>
      <c r="J42" s="137"/>
      <c r="K42" s="80" t="s">
        <v>1729</v>
      </c>
      <c r="L42" s="39">
        <v>10.89</v>
      </c>
      <c r="M42" s="39">
        <v>82.45</v>
      </c>
      <c r="N42" s="43">
        <v>72.62</v>
      </c>
      <c r="O42" s="33">
        <f t="shared" si="13"/>
        <v>86.263275572945773</v>
      </c>
      <c r="P42" s="262">
        <f t="shared" si="12"/>
        <v>11.922377198302</v>
      </c>
      <c r="Q42" s="197" t="s">
        <v>2266</v>
      </c>
      <c r="R42" s="197" t="s">
        <v>2266</v>
      </c>
      <c r="S42" s="59" t="e">
        <f t="shared" si="14"/>
        <v>#VALUE!</v>
      </c>
      <c r="T42" s="59" t="e">
        <f t="shared" si="15"/>
        <v>#VALUE!</v>
      </c>
      <c r="U42" s="59" t="e">
        <f t="shared" si="16"/>
        <v>#VALUE!</v>
      </c>
      <c r="V42" s="59" t="e">
        <f t="shared" si="17"/>
        <v>#VALUE!</v>
      </c>
      <c r="W42" s="59" t="e">
        <f t="shared" si="18"/>
        <v>#VALUE!</v>
      </c>
      <c r="X42" s="60">
        <v>30</v>
      </c>
      <c r="Y42" s="58">
        <f t="shared" si="19"/>
        <v>13.736724427054227</v>
      </c>
      <c r="Z42" s="61">
        <f t="shared" si="20"/>
        <v>0.47962092985582383</v>
      </c>
      <c r="AA42" s="63" t="str">
        <f t="shared" si="21"/>
        <v>keine Probe</v>
      </c>
      <c r="AB42" s="62" t="str">
        <f t="shared" si="22"/>
        <v>keine Probe</v>
      </c>
      <c r="AC42" s="57" t="e">
        <f t="shared" si="23"/>
        <v>#VALUE!</v>
      </c>
      <c r="AD42" s="58" t="e">
        <f t="shared" si="24"/>
        <v>#VALUE!</v>
      </c>
    </row>
    <row r="43" spans="2:30" x14ac:dyDescent="0.35">
      <c r="B43" s="76">
        <v>44159</v>
      </c>
      <c r="C43" s="125">
        <v>2019</v>
      </c>
      <c r="D43" s="77" t="s">
        <v>932</v>
      </c>
      <c r="E43" s="78" t="s">
        <v>15</v>
      </c>
      <c r="F43" s="78" t="s">
        <v>999</v>
      </c>
      <c r="G43" s="78">
        <v>8</v>
      </c>
      <c r="H43" s="77" t="s">
        <v>990</v>
      </c>
      <c r="I43" s="79" t="s">
        <v>12</v>
      </c>
      <c r="J43" s="137"/>
      <c r="K43" s="80" t="s">
        <v>1730</v>
      </c>
      <c r="L43" s="39">
        <v>10.89</v>
      </c>
      <c r="M43" s="39">
        <v>85.3</v>
      </c>
      <c r="N43" s="43">
        <v>74.739999999999995</v>
      </c>
      <c r="O43" s="33">
        <f t="shared" si="13"/>
        <v>85.808359091519961</v>
      </c>
      <c r="P43" s="262">
        <f t="shared" si="12"/>
        <v>12.379835873388046</v>
      </c>
      <c r="Q43" s="188">
        <v>0.02</v>
      </c>
      <c r="R43" s="188">
        <v>0.03</v>
      </c>
      <c r="S43" s="59">
        <f t="shared" si="14"/>
        <v>6.1577133907595935E-3</v>
      </c>
      <c r="T43" s="59">
        <f t="shared" si="15"/>
        <v>0.27709710258418169</v>
      </c>
      <c r="U43" s="59">
        <f t="shared" si="16"/>
        <v>9.2365700861393903E-3</v>
      </c>
      <c r="V43" s="59">
        <f t="shared" si="17"/>
        <v>0.41564565387627256</v>
      </c>
      <c r="W43" s="59">
        <f t="shared" si="18"/>
        <v>0.69274275646045425</v>
      </c>
      <c r="X43" s="60">
        <v>30</v>
      </c>
      <c r="Y43" s="58">
        <f t="shared" si="19"/>
        <v>14.191640908480039</v>
      </c>
      <c r="Z43" s="61">
        <f t="shared" si="20"/>
        <v>0.4826938136256852</v>
      </c>
      <c r="AA43" s="63">
        <f t="shared" si="21"/>
        <v>0.02</v>
      </c>
      <c r="AB43" s="62">
        <f t="shared" si="22"/>
        <v>0.03</v>
      </c>
      <c r="AC43" s="57">
        <f t="shared" si="23"/>
        <v>6.1577133907595935E-2</v>
      </c>
      <c r="AD43" s="58">
        <f t="shared" si="24"/>
        <v>9.2365700861393896E-2</v>
      </c>
    </row>
    <row r="44" spans="2:30" x14ac:dyDescent="0.35">
      <c r="B44" s="76">
        <v>44159</v>
      </c>
      <c r="C44" s="125">
        <v>2019</v>
      </c>
      <c r="D44" s="77" t="s">
        <v>932</v>
      </c>
      <c r="E44" s="78" t="s">
        <v>15</v>
      </c>
      <c r="F44" s="78" t="s">
        <v>999</v>
      </c>
      <c r="G44" s="78">
        <v>8</v>
      </c>
      <c r="H44" s="77" t="s">
        <v>990</v>
      </c>
      <c r="I44" s="79" t="s">
        <v>11</v>
      </c>
      <c r="J44" s="137"/>
      <c r="K44" s="80" t="s">
        <v>1731</v>
      </c>
      <c r="L44" s="39">
        <v>10.89</v>
      </c>
      <c r="M44" s="39">
        <v>91.25</v>
      </c>
      <c r="N44" s="43">
        <v>79.2</v>
      </c>
      <c r="O44" s="33">
        <f t="shared" si="13"/>
        <v>85.004977600796423</v>
      </c>
      <c r="P44" s="262">
        <f t="shared" si="12"/>
        <v>13.205479452054792</v>
      </c>
      <c r="Q44" s="188">
        <v>0.54</v>
      </c>
      <c r="R44" s="188">
        <v>0.19</v>
      </c>
      <c r="S44" s="59">
        <f t="shared" si="14"/>
        <v>0.16833992094861658</v>
      </c>
      <c r="T44" s="59">
        <f t="shared" si="15"/>
        <v>7.5752964426877458</v>
      </c>
      <c r="U44" s="59">
        <f t="shared" si="16"/>
        <v>5.9230712926365087E-2</v>
      </c>
      <c r="V44" s="59">
        <f t="shared" si="17"/>
        <v>2.6653820816864289</v>
      </c>
      <c r="W44" s="59">
        <f t="shared" si="18"/>
        <v>10.240678524374175</v>
      </c>
      <c r="X44" s="60">
        <v>30</v>
      </c>
      <c r="Y44" s="58">
        <f t="shared" si="19"/>
        <v>14.995022399203577</v>
      </c>
      <c r="Z44" s="61">
        <f t="shared" si="20"/>
        <v>0.48820084907041422</v>
      </c>
      <c r="AA44" s="63">
        <f t="shared" si="21"/>
        <v>0.54</v>
      </c>
      <c r="AB44" s="62">
        <f t="shared" si="22"/>
        <v>0.19</v>
      </c>
      <c r="AC44" s="57">
        <f t="shared" si="23"/>
        <v>1.6833992094861658</v>
      </c>
      <c r="AD44" s="58">
        <f t="shared" si="24"/>
        <v>0.59230712926365081</v>
      </c>
    </row>
    <row r="45" spans="2:30" x14ac:dyDescent="0.35">
      <c r="B45" s="76">
        <v>44159</v>
      </c>
      <c r="C45" s="125">
        <v>2019</v>
      </c>
      <c r="D45" s="77" t="s">
        <v>932</v>
      </c>
      <c r="E45" s="78" t="s">
        <v>15</v>
      </c>
      <c r="F45" s="78" t="s">
        <v>999</v>
      </c>
      <c r="G45" s="78">
        <v>8</v>
      </c>
      <c r="H45" s="77" t="s">
        <v>990</v>
      </c>
      <c r="I45" s="79" t="s">
        <v>10</v>
      </c>
      <c r="J45" s="137"/>
      <c r="K45" s="80" t="s">
        <v>1732</v>
      </c>
      <c r="L45" s="39">
        <v>10.89</v>
      </c>
      <c r="M45" s="39">
        <v>82.68</v>
      </c>
      <c r="N45" s="43">
        <v>70.55</v>
      </c>
      <c r="O45" s="33">
        <f t="shared" si="13"/>
        <v>83.103496308678075</v>
      </c>
      <c r="P45" s="262">
        <f t="shared" si="12"/>
        <v>14.671020803096285</v>
      </c>
      <c r="Q45" s="188">
        <v>0.28999999999999998</v>
      </c>
      <c r="R45" s="188">
        <v>0.08</v>
      </c>
      <c r="S45" s="59">
        <f t="shared" si="14"/>
        <v>9.3136858866912517E-2</v>
      </c>
      <c r="T45" s="59">
        <f t="shared" si="15"/>
        <v>4.1911586490110633</v>
      </c>
      <c r="U45" s="59">
        <f t="shared" si="16"/>
        <v>2.5692926583975869E-2</v>
      </c>
      <c r="V45" s="59">
        <f t="shared" si="17"/>
        <v>1.1561816962789142</v>
      </c>
      <c r="W45" s="59">
        <f t="shared" si="18"/>
        <v>5.347340345289977</v>
      </c>
      <c r="X45" s="60">
        <v>30</v>
      </c>
      <c r="Y45" s="58">
        <f t="shared" si="19"/>
        <v>16.896503691321925</v>
      </c>
      <c r="Z45" s="61">
        <f t="shared" si="20"/>
        <v>0.50165940328528336</v>
      </c>
      <c r="AA45" s="63">
        <f t="shared" si="21"/>
        <v>0.28999999999999998</v>
      </c>
      <c r="AB45" s="62">
        <f t="shared" si="22"/>
        <v>0.08</v>
      </c>
      <c r="AC45" s="57">
        <f t="shared" si="23"/>
        <v>0.9313685886691252</v>
      </c>
      <c r="AD45" s="58">
        <f t="shared" si="24"/>
        <v>0.25692926583975867</v>
      </c>
    </row>
    <row r="46" spans="2:30" x14ac:dyDescent="0.35">
      <c r="B46" s="76">
        <v>44159</v>
      </c>
      <c r="C46" s="125">
        <v>2019</v>
      </c>
      <c r="D46" s="77" t="s">
        <v>932</v>
      </c>
      <c r="E46" s="78" t="s">
        <v>15</v>
      </c>
      <c r="F46" s="78" t="s">
        <v>999</v>
      </c>
      <c r="G46" s="78">
        <v>8</v>
      </c>
      <c r="H46" s="77" t="s">
        <v>952</v>
      </c>
      <c r="I46" s="79" t="s">
        <v>8</v>
      </c>
      <c r="J46" s="137"/>
      <c r="K46" s="80" t="s">
        <v>1733</v>
      </c>
      <c r="L46" s="39">
        <v>10.89</v>
      </c>
      <c r="M46" s="39">
        <v>82.79</v>
      </c>
      <c r="N46" s="43">
        <v>71.099999999999994</v>
      </c>
      <c r="O46" s="33">
        <f t="shared" si="13"/>
        <v>83.74130737134908</v>
      </c>
      <c r="P46" s="262">
        <f t="shared" si="12"/>
        <v>14.120062809518071</v>
      </c>
      <c r="Q46" s="188">
        <v>0.13</v>
      </c>
      <c r="R46" s="188">
        <v>0.09</v>
      </c>
      <c r="S46" s="59">
        <f t="shared" si="14"/>
        <v>4.1333997674804862E-2</v>
      </c>
      <c r="T46" s="59">
        <f t="shared" si="15"/>
        <v>1.8600298953662189</v>
      </c>
      <c r="U46" s="59">
        <f t="shared" si="16"/>
        <v>2.8615844544095673E-2</v>
      </c>
      <c r="V46" s="59">
        <f t="shared" si="17"/>
        <v>1.2877130044843053</v>
      </c>
      <c r="W46" s="59">
        <f t="shared" si="18"/>
        <v>3.1477428998505239</v>
      </c>
      <c r="X46" s="60">
        <v>30</v>
      </c>
      <c r="Y46" s="58">
        <f t="shared" si="19"/>
        <v>16.25869262865092</v>
      </c>
      <c r="Z46" s="61">
        <f t="shared" si="20"/>
        <v>0.49707689752532808</v>
      </c>
      <c r="AA46" s="63">
        <f t="shared" si="21"/>
        <v>0.13</v>
      </c>
      <c r="AB46" s="62">
        <f t="shared" si="22"/>
        <v>0.09</v>
      </c>
      <c r="AC46" s="57">
        <f t="shared" si="23"/>
        <v>0.41333997674804862</v>
      </c>
      <c r="AD46" s="58">
        <f t="shared" si="24"/>
        <v>0.2861584454409567</v>
      </c>
    </row>
    <row r="47" spans="2:30" x14ac:dyDescent="0.35">
      <c r="B47" s="76">
        <v>44159</v>
      </c>
      <c r="C47" s="125">
        <v>2019</v>
      </c>
      <c r="D47" s="77" t="s">
        <v>932</v>
      </c>
      <c r="E47" s="78" t="s">
        <v>15</v>
      </c>
      <c r="F47" s="78" t="s">
        <v>999</v>
      </c>
      <c r="G47" s="78">
        <v>8</v>
      </c>
      <c r="H47" s="77" t="s">
        <v>952</v>
      </c>
      <c r="I47" s="79" t="s">
        <v>12</v>
      </c>
      <c r="J47" s="137"/>
      <c r="K47" s="80" t="s">
        <v>1734</v>
      </c>
      <c r="L47" s="39">
        <v>10.89</v>
      </c>
      <c r="M47" s="39">
        <v>90.83</v>
      </c>
      <c r="N47" s="43">
        <v>78.58</v>
      </c>
      <c r="O47" s="33">
        <f t="shared" si="13"/>
        <v>84.67600700525395</v>
      </c>
      <c r="P47" s="262">
        <f t="shared" si="12"/>
        <v>13.486733458108555</v>
      </c>
      <c r="Q47" s="188">
        <v>0.2</v>
      </c>
      <c r="R47" s="188">
        <v>0.06</v>
      </c>
      <c r="S47" s="59">
        <f t="shared" si="14"/>
        <v>6.2668045501551181E-2</v>
      </c>
      <c r="T47" s="59">
        <f t="shared" si="15"/>
        <v>2.8200620475698033</v>
      </c>
      <c r="U47" s="59">
        <f t="shared" si="16"/>
        <v>1.8800413650465354E-2</v>
      </c>
      <c r="V47" s="59">
        <f t="shared" si="17"/>
        <v>0.84601861427094094</v>
      </c>
      <c r="W47" s="59">
        <f t="shared" si="18"/>
        <v>3.666080661840744</v>
      </c>
      <c r="X47" s="60">
        <v>30</v>
      </c>
      <c r="Y47" s="58">
        <f t="shared" si="19"/>
        <v>15.32399299474605</v>
      </c>
      <c r="Z47" s="61">
        <f t="shared" si="20"/>
        <v>0.49048603929679407</v>
      </c>
      <c r="AA47" s="63">
        <f t="shared" si="21"/>
        <v>0.2</v>
      </c>
      <c r="AB47" s="62">
        <f t="shared" si="22"/>
        <v>0.06</v>
      </c>
      <c r="AC47" s="57">
        <f t="shared" si="23"/>
        <v>0.62668045501551184</v>
      </c>
      <c r="AD47" s="58">
        <f t="shared" si="24"/>
        <v>0.18800413650465353</v>
      </c>
    </row>
    <row r="48" spans="2:30" x14ac:dyDescent="0.35">
      <c r="B48" s="76">
        <v>44159</v>
      </c>
      <c r="C48" s="125">
        <v>2019</v>
      </c>
      <c r="D48" s="77" t="s">
        <v>932</v>
      </c>
      <c r="E48" s="78" t="s">
        <v>15</v>
      </c>
      <c r="F48" s="78" t="s">
        <v>999</v>
      </c>
      <c r="G48" s="78">
        <v>8</v>
      </c>
      <c r="H48" s="77" t="s">
        <v>952</v>
      </c>
      <c r="I48" s="79" t="s">
        <v>11</v>
      </c>
      <c r="J48" s="137"/>
      <c r="K48" s="80" t="s">
        <v>1735</v>
      </c>
      <c r="L48" s="39">
        <v>10.89</v>
      </c>
      <c r="M48" s="39">
        <v>70.62</v>
      </c>
      <c r="N48" s="43">
        <v>61.22</v>
      </c>
      <c r="O48" s="33">
        <f t="shared" si="13"/>
        <v>84.262514649254967</v>
      </c>
      <c r="P48" s="262">
        <f t="shared" si="12"/>
        <v>13.310676862078738</v>
      </c>
      <c r="Q48" s="188">
        <v>0.87</v>
      </c>
      <c r="R48" s="188">
        <v>0.23</v>
      </c>
      <c r="S48" s="59">
        <f t="shared" si="14"/>
        <v>0.27437065368567459</v>
      </c>
      <c r="T48" s="59">
        <f t="shared" si="15"/>
        <v>12.346679415855357</v>
      </c>
      <c r="U48" s="59">
        <f t="shared" si="16"/>
        <v>7.2534770514603636E-2</v>
      </c>
      <c r="V48" s="59">
        <f t="shared" si="17"/>
        <v>3.2640646731571636</v>
      </c>
      <c r="W48" s="59">
        <f t="shared" si="18"/>
        <v>15.61074408901252</v>
      </c>
      <c r="X48" s="60">
        <v>30</v>
      </c>
      <c r="Y48" s="58">
        <f t="shared" si="19"/>
        <v>15.737485350745033</v>
      </c>
      <c r="Z48" s="61">
        <f t="shared" si="20"/>
        <v>0.49338366779256909</v>
      </c>
      <c r="AA48" s="63">
        <f t="shared" si="21"/>
        <v>0.87</v>
      </c>
      <c r="AB48" s="62">
        <f t="shared" si="22"/>
        <v>0.23</v>
      </c>
      <c r="AC48" s="57">
        <f t="shared" si="23"/>
        <v>2.7437065368567461</v>
      </c>
      <c r="AD48" s="58">
        <f t="shared" si="24"/>
        <v>0.72534770514603641</v>
      </c>
    </row>
    <row r="49" spans="2:30" x14ac:dyDescent="0.35">
      <c r="B49" s="76">
        <v>44159</v>
      </c>
      <c r="C49" s="125">
        <v>2019</v>
      </c>
      <c r="D49" s="77" t="s">
        <v>932</v>
      </c>
      <c r="E49" s="78" t="s">
        <v>15</v>
      </c>
      <c r="F49" s="78" t="s">
        <v>999</v>
      </c>
      <c r="G49" s="78">
        <v>8</v>
      </c>
      <c r="H49" s="77" t="s">
        <v>952</v>
      </c>
      <c r="I49" s="79" t="s">
        <v>10</v>
      </c>
      <c r="J49" s="137"/>
      <c r="K49" s="80" t="s">
        <v>1736</v>
      </c>
      <c r="L49" s="39">
        <v>10.89</v>
      </c>
      <c r="M49" s="39">
        <v>79.95</v>
      </c>
      <c r="N49" s="43">
        <v>68.3</v>
      </c>
      <c r="O49" s="33">
        <f t="shared" si="13"/>
        <v>83.130611062843897</v>
      </c>
      <c r="P49" s="262">
        <f t="shared" si="12"/>
        <v>14.571607254534092</v>
      </c>
      <c r="Q49" s="188">
        <v>0.41</v>
      </c>
      <c r="R49" s="188">
        <v>0.1</v>
      </c>
      <c r="S49" s="59">
        <f t="shared" si="14"/>
        <v>0.1316199268420136</v>
      </c>
      <c r="T49" s="59">
        <f t="shared" si="15"/>
        <v>5.9228967078906116</v>
      </c>
      <c r="U49" s="59">
        <f t="shared" si="16"/>
        <v>3.2102421180978925E-2</v>
      </c>
      <c r="V49" s="59">
        <f t="shared" si="17"/>
        <v>1.4446089531440516</v>
      </c>
      <c r="W49" s="59">
        <f t="shared" si="18"/>
        <v>7.367505661034663</v>
      </c>
      <c r="X49" s="60">
        <v>30</v>
      </c>
      <c r="Y49" s="58">
        <f t="shared" si="19"/>
        <v>16.869388937156103</v>
      </c>
      <c r="Z49" s="61">
        <f t="shared" si="20"/>
        <v>0.50146315972827038</v>
      </c>
      <c r="AA49" s="63">
        <f t="shared" si="21"/>
        <v>0.41</v>
      </c>
      <c r="AB49" s="62">
        <f t="shared" si="22"/>
        <v>0.1</v>
      </c>
      <c r="AC49" s="57">
        <f t="shared" si="23"/>
        <v>1.316199268420136</v>
      </c>
      <c r="AD49" s="58">
        <f t="shared" si="24"/>
        <v>0.32102421180978924</v>
      </c>
    </row>
    <row r="50" spans="2:30" x14ac:dyDescent="0.35">
      <c r="B50" s="76">
        <v>44159</v>
      </c>
      <c r="C50" s="125">
        <v>2019</v>
      </c>
      <c r="D50" s="77" t="s">
        <v>932</v>
      </c>
      <c r="E50" s="78" t="s">
        <v>14</v>
      </c>
      <c r="F50" s="78" t="s">
        <v>996</v>
      </c>
      <c r="G50" s="78">
        <v>5</v>
      </c>
      <c r="H50" s="77" t="s">
        <v>990</v>
      </c>
      <c r="I50" s="79" t="s">
        <v>8</v>
      </c>
      <c r="J50" s="137"/>
      <c r="K50" s="80" t="s">
        <v>1737</v>
      </c>
      <c r="L50" s="39">
        <v>10.89</v>
      </c>
      <c r="M50" s="39">
        <v>83.52</v>
      </c>
      <c r="N50" s="43">
        <v>72.27</v>
      </c>
      <c r="O50" s="33">
        <f t="shared" si="13"/>
        <v>84.510532837670382</v>
      </c>
      <c r="P50" s="262">
        <f t="shared" si="12"/>
        <v>13.469827586206899</v>
      </c>
      <c r="Q50" s="188">
        <v>0.09</v>
      </c>
      <c r="R50" s="188">
        <v>7.0000000000000007E-2</v>
      </c>
      <c r="S50" s="59">
        <f t="shared" si="14"/>
        <v>2.8273460410557186E-2</v>
      </c>
      <c r="T50" s="59">
        <f t="shared" si="15"/>
        <v>1.2723057184750735</v>
      </c>
      <c r="U50" s="59">
        <f t="shared" si="16"/>
        <v>2.1990469208211148E-2</v>
      </c>
      <c r="V50" s="59">
        <f t="shared" si="17"/>
        <v>0.98957111436950163</v>
      </c>
      <c r="W50" s="59">
        <f t="shared" si="18"/>
        <v>2.2618768328445751</v>
      </c>
      <c r="X50" s="60">
        <v>30</v>
      </c>
      <c r="Y50" s="58">
        <f t="shared" si="19"/>
        <v>15.489467162329618</v>
      </c>
      <c r="Z50" s="61">
        <f t="shared" si="20"/>
        <v>0.49164222873900293</v>
      </c>
      <c r="AA50" s="63">
        <f t="shared" si="21"/>
        <v>0.09</v>
      </c>
      <c r="AB50" s="62">
        <f t="shared" si="22"/>
        <v>7.0000000000000007E-2</v>
      </c>
      <c r="AC50" s="57">
        <f t="shared" si="23"/>
        <v>0.28273460410557183</v>
      </c>
      <c r="AD50" s="58">
        <f t="shared" si="24"/>
        <v>0.2199046920821115</v>
      </c>
    </row>
    <row r="51" spans="2:30" x14ac:dyDescent="0.35">
      <c r="B51" s="76">
        <v>44159</v>
      </c>
      <c r="C51" s="125">
        <v>2019</v>
      </c>
      <c r="D51" s="77" t="s">
        <v>932</v>
      </c>
      <c r="E51" s="78" t="s">
        <v>14</v>
      </c>
      <c r="F51" s="78" t="s">
        <v>996</v>
      </c>
      <c r="G51" s="78">
        <v>5</v>
      </c>
      <c r="H51" s="77" t="s">
        <v>990</v>
      </c>
      <c r="I51" s="79" t="s">
        <v>12</v>
      </c>
      <c r="J51" s="137"/>
      <c r="K51" s="80" t="s">
        <v>1738</v>
      </c>
      <c r="L51" s="39">
        <v>10.89</v>
      </c>
      <c r="M51" s="39">
        <v>85.13</v>
      </c>
      <c r="N51" s="43">
        <v>73.819999999999993</v>
      </c>
      <c r="O51" s="33">
        <f t="shared" si="13"/>
        <v>84.765625</v>
      </c>
      <c r="P51" s="262">
        <f t="shared" si="12"/>
        <v>13.285563256196408</v>
      </c>
      <c r="Q51" s="188">
        <v>0.05</v>
      </c>
      <c r="R51" s="188">
        <v>7.0000000000000007E-2</v>
      </c>
      <c r="S51" s="59">
        <f t="shared" si="14"/>
        <v>1.5645161290322583E-2</v>
      </c>
      <c r="T51" s="59">
        <f t="shared" si="15"/>
        <v>0.70403225806451619</v>
      </c>
      <c r="U51" s="59">
        <f t="shared" si="16"/>
        <v>2.1903225806451619E-2</v>
      </c>
      <c r="V51" s="59">
        <f t="shared" si="17"/>
        <v>0.98564516129032287</v>
      </c>
      <c r="W51" s="59">
        <f t="shared" si="18"/>
        <v>1.6896774193548389</v>
      </c>
      <c r="X51" s="60">
        <v>30</v>
      </c>
      <c r="Y51" s="58">
        <f t="shared" si="19"/>
        <v>15.234375</v>
      </c>
      <c r="Z51" s="61">
        <f t="shared" si="20"/>
        <v>0.4898617511520737</v>
      </c>
      <c r="AA51" s="63">
        <f t="shared" si="21"/>
        <v>0.05</v>
      </c>
      <c r="AB51" s="62">
        <f t="shared" si="22"/>
        <v>7.0000000000000007E-2</v>
      </c>
      <c r="AC51" s="57">
        <f t="shared" si="23"/>
        <v>0.15645161290322585</v>
      </c>
      <c r="AD51" s="58">
        <f t="shared" si="24"/>
        <v>0.21903225806451621</v>
      </c>
    </row>
    <row r="52" spans="2:30" x14ac:dyDescent="0.35">
      <c r="B52" s="76">
        <v>44159</v>
      </c>
      <c r="C52" s="125">
        <v>2019</v>
      </c>
      <c r="D52" s="77" t="s">
        <v>932</v>
      </c>
      <c r="E52" s="78" t="s">
        <v>14</v>
      </c>
      <c r="F52" s="78" t="s">
        <v>996</v>
      </c>
      <c r="G52" s="78">
        <v>5</v>
      </c>
      <c r="H52" s="77" t="s">
        <v>990</v>
      </c>
      <c r="I52" s="79" t="s">
        <v>11</v>
      </c>
      <c r="J52" s="137"/>
      <c r="K52" s="80" t="s">
        <v>1739</v>
      </c>
      <c r="L52" s="39">
        <v>10.89</v>
      </c>
      <c r="M52" s="39">
        <v>97.48</v>
      </c>
      <c r="N52" s="43">
        <v>84.2</v>
      </c>
      <c r="O52" s="33">
        <f t="shared" si="13"/>
        <v>84.663356045732769</v>
      </c>
      <c r="P52" s="262">
        <f t="shared" si="12"/>
        <v>13.62330734509643</v>
      </c>
      <c r="Q52" s="188">
        <v>0.45</v>
      </c>
      <c r="R52" s="188">
        <v>0.18</v>
      </c>
      <c r="S52" s="59">
        <f t="shared" si="14"/>
        <v>0.14103089619424358</v>
      </c>
      <c r="T52" s="59">
        <f t="shared" si="15"/>
        <v>6.3463903287409611</v>
      </c>
      <c r="U52" s="59">
        <f t="shared" si="16"/>
        <v>5.6412358477697433E-2</v>
      </c>
      <c r="V52" s="59">
        <f t="shared" si="17"/>
        <v>2.5385561314963843</v>
      </c>
      <c r="W52" s="59">
        <f t="shared" si="18"/>
        <v>8.8849464602373445</v>
      </c>
      <c r="X52" s="60">
        <v>30</v>
      </c>
      <c r="Y52" s="58">
        <f t="shared" si="19"/>
        <v>15.336643954267231</v>
      </c>
      <c r="Z52" s="61">
        <f t="shared" si="20"/>
        <v>0.49057427363251938</v>
      </c>
      <c r="AA52" s="63">
        <f t="shared" si="21"/>
        <v>0.45</v>
      </c>
      <c r="AB52" s="62">
        <f t="shared" si="22"/>
        <v>0.18</v>
      </c>
      <c r="AC52" s="57">
        <f t="shared" si="23"/>
        <v>1.4103089619424358</v>
      </c>
      <c r="AD52" s="58">
        <f t="shared" si="24"/>
        <v>0.56412358477697433</v>
      </c>
    </row>
    <row r="53" spans="2:30" x14ac:dyDescent="0.35">
      <c r="B53" s="76">
        <v>44159</v>
      </c>
      <c r="C53" s="125">
        <v>2019</v>
      </c>
      <c r="D53" s="77" t="s">
        <v>932</v>
      </c>
      <c r="E53" s="78" t="s">
        <v>14</v>
      </c>
      <c r="F53" s="78" t="s">
        <v>996</v>
      </c>
      <c r="G53" s="78">
        <v>5</v>
      </c>
      <c r="H53" s="77" t="s">
        <v>990</v>
      </c>
      <c r="I53" s="79" t="s">
        <v>10</v>
      </c>
      <c r="J53" s="137"/>
      <c r="K53" s="80" t="s">
        <v>1740</v>
      </c>
      <c r="L53" s="39">
        <v>10.89</v>
      </c>
      <c r="M53" s="39">
        <v>81.510000000000005</v>
      </c>
      <c r="N53" s="43">
        <v>69.8</v>
      </c>
      <c r="O53" s="33">
        <f t="shared" si="13"/>
        <v>83.418295100538089</v>
      </c>
      <c r="P53" s="262">
        <f t="shared" si="12"/>
        <v>14.366335418967008</v>
      </c>
      <c r="Q53" s="188">
        <v>0.28999999999999998</v>
      </c>
      <c r="R53" s="188">
        <v>7.0000000000000007E-2</v>
      </c>
      <c r="S53" s="59">
        <f t="shared" si="14"/>
        <v>9.2675946358852485E-2</v>
      </c>
      <c r="T53" s="59">
        <f t="shared" si="15"/>
        <v>4.1704175861483614</v>
      </c>
      <c r="U53" s="59">
        <f t="shared" si="16"/>
        <v>2.2370056017654051E-2</v>
      </c>
      <c r="V53" s="59">
        <f t="shared" si="17"/>
        <v>1.0066525207944323</v>
      </c>
      <c r="W53" s="59">
        <f t="shared" si="18"/>
        <v>5.1770701069427938</v>
      </c>
      <c r="X53" s="60">
        <v>30</v>
      </c>
      <c r="Y53" s="58">
        <f t="shared" si="19"/>
        <v>16.581704899461911</v>
      </c>
      <c r="Z53" s="61">
        <f t="shared" si="20"/>
        <v>0.49938889831947036</v>
      </c>
      <c r="AA53" s="63">
        <f t="shared" si="21"/>
        <v>0.28999999999999998</v>
      </c>
      <c r="AB53" s="62">
        <f t="shared" si="22"/>
        <v>7.0000000000000007E-2</v>
      </c>
      <c r="AC53" s="57">
        <f t="shared" si="23"/>
        <v>0.92675946358852479</v>
      </c>
      <c r="AD53" s="58">
        <f t="shared" si="24"/>
        <v>0.2237005601765405</v>
      </c>
    </row>
    <row r="54" spans="2:30" x14ac:dyDescent="0.35">
      <c r="B54" s="76">
        <v>44159</v>
      </c>
      <c r="C54" s="125">
        <v>2019</v>
      </c>
      <c r="D54" s="77" t="s">
        <v>932</v>
      </c>
      <c r="E54" s="78" t="s">
        <v>14</v>
      </c>
      <c r="F54" s="78" t="s">
        <v>996</v>
      </c>
      <c r="G54" s="78">
        <v>5</v>
      </c>
      <c r="H54" s="77" t="s">
        <v>952</v>
      </c>
      <c r="I54" s="79" t="s">
        <v>8</v>
      </c>
      <c r="J54" s="137"/>
      <c r="K54" s="80" t="s">
        <v>1741</v>
      </c>
      <c r="L54" s="39">
        <v>10.89</v>
      </c>
      <c r="M54" s="39">
        <v>80.930000000000007</v>
      </c>
      <c r="N54" s="43">
        <v>70.290000000000006</v>
      </c>
      <c r="O54" s="33">
        <f t="shared" si="13"/>
        <v>84.808680753854944</v>
      </c>
      <c r="P54" s="262">
        <f t="shared" si="12"/>
        <v>13.147164215989127</v>
      </c>
      <c r="Q54" s="188">
        <v>0.03</v>
      </c>
      <c r="R54" s="188">
        <v>0.04</v>
      </c>
      <c r="S54" s="59">
        <f t="shared" si="14"/>
        <v>9.3808080808080781E-3</v>
      </c>
      <c r="T54" s="59">
        <f t="shared" si="15"/>
        <v>0.42213636363636353</v>
      </c>
      <c r="U54" s="59">
        <f t="shared" si="16"/>
        <v>1.2507744107744106E-2</v>
      </c>
      <c r="V54" s="59">
        <f t="shared" si="17"/>
        <v>0.56284848484848482</v>
      </c>
      <c r="W54" s="59">
        <f t="shared" si="18"/>
        <v>0.98498484848484835</v>
      </c>
      <c r="X54" s="60">
        <v>30</v>
      </c>
      <c r="Y54" s="58">
        <f t="shared" si="19"/>
        <v>15.191319246145056</v>
      </c>
      <c r="Z54" s="61">
        <f t="shared" si="20"/>
        <v>0.48956228956228953</v>
      </c>
      <c r="AA54" s="63">
        <f t="shared" si="21"/>
        <v>0.03</v>
      </c>
      <c r="AB54" s="62">
        <f t="shared" si="22"/>
        <v>0.04</v>
      </c>
      <c r="AC54" s="57">
        <f t="shared" si="23"/>
        <v>9.3808080808080785E-2</v>
      </c>
      <c r="AD54" s="58">
        <f t="shared" si="24"/>
        <v>0.12507744107744106</v>
      </c>
    </row>
    <row r="55" spans="2:30" x14ac:dyDescent="0.35">
      <c r="B55" s="76">
        <v>44159</v>
      </c>
      <c r="C55" s="125">
        <v>2019</v>
      </c>
      <c r="D55" s="77" t="s">
        <v>932</v>
      </c>
      <c r="E55" s="78" t="s">
        <v>14</v>
      </c>
      <c r="F55" s="78" t="s">
        <v>996</v>
      </c>
      <c r="G55" s="78">
        <v>5</v>
      </c>
      <c r="H55" s="77" t="s">
        <v>952</v>
      </c>
      <c r="I55" s="79" t="s">
        <v>12</v>
      </c>
      <c r="J55" s="137"/>
      <c r="K55" s="80" t="s">
        <v>1742</v>
      </c>
      <c r="L55" s="39">
        <v>10.89</v>
      </c>
      <c r="M55" s="39">
        <v>70.319999999999993</v>
      </c>
      <c r="N55" s="43">
        <v>60.54</v>
      </c>
      <c r="O55" s="33">
        <f t="shared" si="13"/>
        <v>83.543664815749636</v>
      </c>
      <c r="P55" s="262">
        <f t="shared" si="12"/>
        <v>13.907849829351528</v>
      </c>
      <c r="Q55" s="188">
        <v>0.05</v>
      </c>
      <c r="R55" s="188">
        <v>0.03</v>
      </c>
      <c r="S55" s="59">
        <f t="shared" si="14"/>
        <v>1.5947129909365556E-2</v>
      </c>
      <c r="T55" s="59">
        <f t="shared" si="15"/>
        <v>0.71762084592145003</v>
      </c>
      <c r="U55" s="59">
        <f t="shared" si="16"/>
        <v>9.5682779456193311E-3</v>
      </c>
      <c r="V55" s="59">
        <f t="shared" si="17"/>
        <v>0.43057250755286991</v>
      </c>
      <c r="W55" s="59">
        <f t="shared" si="18"/>
        <v>1.1481933534743201</v>
      </c>
      <c r="X55" s="60">
        <v>30</v>
      </c>
      <c r="Y55" s="58">
        <f t="shared" si="19"/>
        <v>16.456335184250364</v>
      </c>
      <c r="Z55" s="61">
        <f t="shared" si="20"/>
        <v>0.49848942598187301</v>
      </c>
      <c r="AA55" s="63">
        <f t="shared" si="21"/>
        <v>0.05</v>
      </c>
      <c r="AB55" s="62">
        <f t="shared" si="22"/>
        <v>0.03</v>
      </c>
      <c r="AC55" s="57">
        <f t="shared" si="23"/>
        <v>0.15947129909365557</v>
      </c>
      <c r="AD55" s="58">
        <f t="shared" si="24"/>
        <v>9.5682779456193315E-2</v>
      </c>
    </row>
    <row r="56" spans="2:30" x14ac:dyDescent="0.35">
      <c r="B56" s="76">
        <v>44159</v>
      </c>
      <c r="C56" s="125">
        <v>2019</v>
      </c>
      <c r="D56" s="77" t="s">
        <v>932</v>
      </c>
      <c r="E56" s="78" t="s">
        <v>14</v>
      </c>
      <c r="F56" s="78" t="s">
        <v>996</v>
      </c>
      <c r="G56" s="78">
        <v>5</v>
      </c>
      <c r="H56" s="77" t="s">
        <v>952</v>
      </c>
      <c r="I56" s="79" t="s">
        <v>11</v>
      </c>
      <c r="J56" s="137"/>
      <c r="K56" s="80" t="s">
        <v>1743</v>
      </c>
      <c r="L56" s="39">
        <v>10.89</v>
      </c>
      <c r="M56" s="39">
        <v>91.28</v>
      </c>
      <c r="N56" s="43">
        <v>78.989999999999995</v>
      </c>
      <c r="O56" s="33">
        <f t="shared" si="13"/>
        <v>84.712028859310848</v>
      </c>
      <c r="P56" s="262">
        <f t="shared" si="12"/>
        <v>13.464066608238396</v>
      </c>
      <c r="Q56" s="188">
        <v>0.28000000000000003</v>
      </c>
      <c r="R56" s="188">
        <v>0.13</v>
      </c>
      <c r="S56" s="59">
        <f t="shared" si="14"/>
        <v>8.768604992657858E-2</v>
      </c>
      <c r="T56" s="59">
        <f t="shared" si="15"/>
        <v>3.9458722466960361</v>
      </c>
      <c r="U56" s="59">
        <f t="shared" si="16"/>
        <v>4.0711380323054332E-2</v>
      </c>
      <c r="V56" s="59">
        <f t="shared" si="17"/>
        <v>1.8320121145374448</v>
      </c>
      <c r="W56" s="59">
        <f t="shared" si="18"/>
        <v>5.7778843612334807</v>
      </c>
      <c r="X56" s="60">
        <v>30</v>
      </c>
      <c r="Y56" s="58">
        <f t="shared" si="19"/>
        <v>15.287971140689152</v>
      </c>
      <c r="Z56" s="61">
        <f t="shared" si="20"/>
        <v>0.49023494860499273</v>
      </c>
      <c r="AA56" s="63">
        <f t="shared" si="21"/>
        <v>0.28000000000000003</v>
      </c>
      <c r="AB56" s="62">
        <f t="shared" si="22"/>
        <v>0.13</v>
      </c>
      <c r="AC56" s="57">
        <f t="shared" si="23"/>
        <v>0.8768604992657858</v>
      </c>
      <c r="AD56" s="58">
        <f t="shared" si="24"/>
        <v>0.4071138032305433</v>
      </c>
    </row>
    <row r="57" spans="2:30" x14ac:dyDescent="0.35">
      <c r="B57" s="76">
        <v>44159</v>
      </c>
      <c r="C57" s="125">
        <v>2019</v>
      </c>
      <c r="D57" s="77" t="s">
        <v>932</v>
      </c>
      <c r="E57" s="78" t="s">
        <v>14</v>
      </c>
      <c r="F57" s="78" t="s">
        <v>996</v>
      </c>
      <c r="G57" s="78">
        <v>5</v>
      </c>
      <c r="H57" s="77" t="s">
        <v>952</v>
      </c>
      <c r="I57" s="79" t="s">
        <v>10</v>
      </c>
      <c r="J57" s="137"/>
      <c r="K57" s="80" t="s">
        <v>1744</v>
      </c>
      <c r="L57" s="39">
        <v>10.89</v>
      </c>
      <c r="M57" s="39">
        <v>77.28</v>
      </c>
      <c r="N57" s="43">
        <v>66.3</v>
      </c>
      <c r="O57" s="33">
        <f t="shared" si="13"/>
        <v>83.46136466335291</v>
      </c>
      <c r="P57" s="262">
        <f t="shared" si="12"/>
        <v>14.208074534161497</v>
      </c>
      <c r="Q57" s="188">
        <v>0.13</v>
      </c>
      <c r="R57" s="188">
        <v>0.03</v>
      </c>
      <c r="S57" s="59">
        <f t="shared" si="14"/>
        <v>4.1516242555495395E-2</v>
      </c>
      <c r="T57" s="59">
        <f t="shared" si="15"/>
        <v>1.8682309149972927</v>
      </c>
      <c r="U57" s="59">
        <f t="shared" si="16"/>
        <v>9.5806713589604766E-3</v>
      </c>
      <c r="V57" s="59">
        <f t="shared" si="17"/>
        <v>0.43113021115322142</v>
      </c>
      <c r="W57" s="59">
        <f t="shared" si="18"/>
        <v>2.2993611261505142</v>
      </c>
      <c r="X57" s="60">
        <v>30</v>
      </c>
      <c r="Y57" s="58">
        <f t="shared" si="19"/>
        <v>16.53863533664709</v>
      </c>
      <c r="Z57" s="61">
        <f t="shared" si="20"/>
        <v>0.49907958852192746</v>
      </c>
      <c r="AA57" s="63">
        <f t="shared" si="21"/>
        <v>0.13</v>
      </c>
      <c r="AB57" s="62">
        <f t="shared" si="22"/>
        <v>0.03</v>
      </c>
      <c r="AC57" s="57">
        <f t="shared" si="23"/>
        <v>0.41516242555495397</v>
      </c>
      <c r="AD57" s="58">
        <f t="shared" si="24"/>
        <v>9.5806713589604769E-2</v>
      </c>
    </row>
    <row r="58" spans="2:30" x14ac:dyDescent="0.35">
      <c r="B58" s="76">
        <v>44159</v>
      </c>
      <c r="C58" s="125">
        <v>2019</v>
      </c>
      <c r="D58" s="77" t="s">
        <v>932</v>
      </c>
      <c r="E58" s="78" t="s">
        <v>13</v>
      </c>
      <c r="F58" s="78" t="s">
        <v>993</v>
      </c>
      <c r="G58" s="78">
        <v>2</v>
      </c>
      <c r="H58" s="77" t="s">
        <v>990</v>
      </c>
      <c r="I58" s="79" t="s">
        <v>8</v>
      </c>
      <c r="J58" s="137"/>
      <c r="K58" s="80" t="s">
        <v>1745</v>
      </c>
      <c r="L58" s="39">
        <v>10.89</v>
      </c>
      <c r="M58" s="39">
        <v>89.66</v>
      </c>
      <c r="N58" s="43">
        <v>75.069999999999993</v>
      </c>
      <c r="O58" s="33">
        <f t="shared" si="13"/>
        <v>81.477719944141157</v>
      </c>
      <c r="P58" s="262">
        <f t="shared" si="12"/>
        <v>16.272585322328801</v>
      </c>
      <c r="Q58" s="188">
        <v>0.04</v>
      </c>
      <c r="R58" s="188">
        <v>0.02</v>
      </c>
      <c r="S58" s="59">
        <f t="shared" si="14"/>
        <v>1.3182611405422253E-2</v>
      </c>
      <c r="T58" s="59">
        <f t="shared" si="15"/>
        <v>0.5932175132440014</v>
      </c>
      <c r="U58" s="59">
        <f t="shared" si="16"/>
        <v>6.5913057027111267E-3</v>
      </c>
      <c r="V58" s="59">
        <f t="shared" si="17"/>
        <v>0.2966087566220007</v>
      </c>
      <c r="W58" s="59">
        <f t="shared" si="18"/>
        <v>0.88982626986600211</v>
      </c>
      <c r="X58" s="60">
        <v>30</v>
      </c>
      <c r="Y58" s="58">
        <f t="shared" si="19"/>
        <v>18.522280055858843</v>
      </c>
      <c r="Z58" s="61">
        <f t="shared" si="20"/>
        <v>0.51366469305079476</v>
      </c>
      <c r="AA58" s="63">
        <f t="shared" si="21"/>
        <v>0.04</v>
      </c>
      <c r="AB58" s="62">
        <f t="shared" si="22"/>
        <v>0.02</v>
      </c>
      <c r="AC58" s="57">
        <f t="shared" si="23"/>
        <v>0.13182611405422254</v>
      </c>
      <c r="AD58" s="58">
        <f t="shared" si="24"/>
        <v>6.5913057027111269E-2</v>
      </c>
    </row>
    <row r="59" spans="2:30" x14ac:dyDescent="0.35">
      <c r="B59" s="76">
        <v>44159</v>
      </c>
      <c r="C59" s="125">
        <v>2019</v>
      </c>
      <c r="D59" s="77" t="s">
        <v>932</v>
      </c>
      <c r="E59" s="78" t="s">
        <v>13</v>
      </c>
      <c r="F59" s="78" t="s">
        <v>993</v>
      </c>
      <c r="G59" s="78">
        <v>2</v>
      </c>
      <c r="H59" s="77" t="s">
        <v>990</v>
      </c>
      <c r="I59" s="79" t="s">
        <v>12</v>
      </c>
      <c r="J59" s="137"/>
      <c r="K59" s="80" t="s">
        <v>1746</v>
      </c>
      <c r="L59" s="39">
        <v>10.89</v>
      </c>
      <c r="M59" s="39">
        <v>84.92</v>
      </c>
      <c r="N59" s="43">
        <v>74.25</v>
      </c>
      <c r="O59" s="33">
        <f t="shared" si="13"/>
        <v>85.586924219910841</v>
      </c>
      <c r="P59" s="262">
        <f t="shared" si="12"/>
        <v>12.564766839378242</v>
      </c>
      <c r="Q59" s="188">
        <v>0.03</v>
      </c>
      <c r="R59" s="188">
        <v>0.05</v>
      </c>
      <c r="S59" s="59">
        <f t="shared" si="14"/>
        <v>9.2682291666666659E-3</v>
      </c>
      <c r="T59" s="59">
        <f t="shared" si="15"/>
        <v>0.41707031249999998</v>
      </c>
      <c r="U59" s="59">
        <f t="shared" si="16"/>
        <v>1.5447048611111113E-2</v>
      </c>
      <c r="V59" s="59">
        <f t="shared" si="17"/>
        <v>0.69511718750000007</v>
      </c>
      <c r="W59" s="59">
        <f t="shared" si="18"/>
        <v>1.1121875000000001</v>
      </c>
      <c r="X59" s="60">
        <v>30</v>
      </c>
      <c r="Y59" s="58">
        <f t="shared" si="19"/>
        <v>14.413075780089159</v>
      </c>
      <c r="Z59" s="61">
        <f t="shared" si="20"/>
        <v>0.48420138888888897</v>
      </c>
      <c r="AA59" s="63">
        <f t="shared" si="21"/>
        <v>0.03</v>
      </c>
      <c r="AB59" s="62">
        <f t="shared" si="22"/>
        <v>0.05</v>
      </c>
      <c r="AC59" s="57">
        <f t="shared" si="23"/>
        <v>9.2682291666666666E-2</v>
      </c>
      <c r="AD59" s="58">
        <f t="shared" si="24"/>
        <v>0.15447048611111114</v>
      </c>
    </row>
    <row r="60" spans="2:30" x14ac:dyDescent="0.35">
      <c r="B60" s="76">
        <v>44159</v>
      </c>
      <c r="C60" s="125">
        <v>2019</v>
      </c>
      <c r="D60" s="77" t="s">
        <v>932</v>
      </c>
      <c r="E60" s="78" t="s">
        <v>13</v>
      </c>
      <c r="F60" s="78" t="s">
        <v>993</v>
      </c>
      <c r="G60" s="78">
        <v>2</v>
      </c>
      <c r="H60" s="77" t="s">
        <v>990</v>
      </c>
      <c r="I60" s="79" t="s">
        <v>11</v>
      </c>
      <c r="J60" s="137"/>
      <c r="K60" s="80" t="s">
        <v>1747</v>
      </c>
      <c r="L60" s="39">
        <v>10.89</v>
      </c>
      <c r="M60" s="39">
        <v>88.05</v>
      </c>
      <c r="N60" s="43">
        <v>75.430000000000007</v>
      </c>
      <c r="O60" s="33">
        <f t="shared" si="13"/>
        <v>83.644375324002084</v>
      </c>
      <c r="P60" s="262">
        <f t="shared" si="12"/>
        <v>14.332765474162398</v>
      </c>
      <c r="Q60" s="188">
        <v>0.27</v>
      </c>
      <c r="R60" s="188">
        <v>0.14000000000000001</v>
      </c>
      <c r="S60" s="59">
        <f t="shared" si="14"/>
        <v>8.5978308026030334E-2</v>
      </c>
      <c r="T60" s="59">
        <f t="shared" si="15"/>
        <v>3.8690238611713652</v>
      </c>
      <c r="U60" s="59">
        <f t="shared" si="16"/>
        <v>4.4581344902386105E-2</v>
      </c>
      <c r="V60" s="59">
        <f t="shared" si="17"/>
        <v>2.0061605206073749</v>
      </c>
      <c r="W60" s="59">
        <f t="shared" si="18"/>
        <v>5.8751843817787401</v>
      </c>
      <c r="X60" s="60">
        <v>30</v>
      </c>
      <c r="Y60" s="58">
        <f t="shared" si="19"/>
        <v>16.355624675997916</v>
      </c>
      <c r="Z60" s="61">
        <f t="shared" si="20"/>
        <v>0.4977688255345521</v>
      </c>
      <c r="AA60" s="63">
        <f t="shared" si="21"/>
        <v>0.27</v>
      </c>
      <c r="AB60" s="62">
        <f t="shared" si="22"/>
        <v>0.14000000000000001</v>
      </c>
      <c r="AC60" s="57">
        <f t="shared" si="23"/>
        <v>0.85978308026030337</v>
      </c>
      <c r="AD60" s="58">
        <f t="shared" si="24"/>
        <v>0.44581344902386105</v>
      </c>
    </row>
    <row r="61" spans="2:30" x14ac:dyDescent="0.35">
      <c r="B61" s="76">
        <v>44159</v>
      </c>
      <c r="C61" s="125">
        <v>2019</v>
      </c>
      <c r="D61" s="77" t="s">
        <v>932</v>
      </c>
      <c r="E61" s="78" t="s">
        <v>13</v>
      </c>
      <c r="F61" s="78" t="s">
        <v>993</v>
      </c>
      <c r="G61" s="78">
        <v>2</v>
      </c>
      <c r="H61" s="77" t="s">
        <v>990</v>
      </c>
      <c r="I61" s="79" t="s">
        <v>10</v>
      </c>
      <c r="J61" s="137"/>
      <c r="K61" s="80" t="s">
        <v>1748</v>
      </c>
      <c r="L61" s="39">
        <v>10.89</v>
      </c>
      <c r="M61" s="39">
        <v>85.78</v>
      </c>
      <c r="N61" s="43">
        <v>73.989999999999995</v>
      </c>
      <c r="O61" s="33">
        <f t="shared" si="13"/>
        <v>84.256910134864469</v>
      </c>
      <c r="P61" s="262">
        <f t="shared" si="12"/>
        <v>13.744462578689678</v>
      </c>
      <c r="Q61" s="188">
        <v>0.51</v>
      </c>
      <c r="R61" s="188">
        <v>0.05</v>
      </c>
      <c r="S61" s="59">
        <f t="shared" si="14"/>
        <v>0.16085206022187004</v>
      </c>
      <c r="T61" s="59">
        <f t="shared" si="15"/>
        <v>7.2383427099841517</v>
      </c>
      <c r="U61" s="59">
        <f t="shared" si="16"/>
        <v>1.5769809825673532E-2</v>
      </c>
      <c r="V61" s="59">
        <f t="shared" si="17"/>
        <v>0.709641442155309</v>
      </c>
      <c r="W61" s="59">
        <f t="shared" si="18"/>
        <v>7.947984152139461</v>
      </c>
      <c r="X61" s="60">
        <v>30</v>
      </c>
      <c r="Y61" s="58">
        <f t="shared" si="19"/>
        <v>15.743089865135531</v>
      </c>
      <c r="Z61" s="61">
        <f t="shared" si="20"/>
        <v>0.4934231378763867</v>
      </c>
      <c r="AA61" s="63">
        <f t="shared" si="21"/>
        <v>0.51</v>
      </c>
      <c r="AB61" s="62">
        <f t="shared" si="22"/>
        <v>0.05</v>
      </c>
      <c r="AC61" s="57">
        <f t="shared" si="23"/>
        <v>1.6085206022187004</v>
      </c>
      <c r="AD61" s="58">
        <f t="shared" si="24"/>
        <v>0.15769809825673531</v>
      </c>
    </row>
    <row r="62" spans="2:30" x14ac:dyDescent="0.35">
      <c r="B62" s="76">
        <v>44159</v>
      </c>
      <c r="C62" s="125">
        <v>2019</v>
      </c>
      <c r="D62" s="77" t="s">
        <v>932</v>
      </c>
      <c r="E62" s="78" t="s">
        <v>13</v>
      </c>
      <c r="F62" s="78" t="s">
        <v>993</v>
      </c>
      <c r="G62" s="78">
        <v>2</v>
      </c>
      <c r="H62" s="77" t="s">
        <v>952</v>
      </c>
      <c r="I62" s="79" t="s">
        <v>8</v>
      </c>
      <c r="J62" s="137"/>
      <c r="K62" s="80" t="s">
        <v>1749</v>
      </c>
      <c r="L62" s="39">
        <v>10.89</v>
      </c>
      <c r="M62" s="39">
        <v>99.34</v>
      </c>
      <c r="N62" s="43">
        <v>87.87</v>
      </c>
      <c r="O62" s="33">
        <f t="shared" si="13"/>
        <v>87.032221594120983</v>
      </c>
      <c r="P62" s="262">
        <f t="shared" si="12"/>
        <v>11.546204952687738</v>
      </c>
      <c r="Q62" s="188">
        <v>0.44</v>
      </c>
      <c r="R62" s="188">
        <v>0.13</v>
      </c>
      <c r="S62" s="59">
        <f t="shared" si="14"/>
        <v>0.13294595998960768</v>
      </c>
      <c r="T62" s="59">
        <f t="shared" si="15"/>
        <v>5.982568199532345</v>
      </c>
      <c r="U62" s="59">
        <f t="shared" si="16"/>
        <v>3.9279488178747719E-2</v>
      </c>
      <c r="V62" s="59">
        <f t="shared" si="17"/>
        <v>1.7675769680436473</v>
      </c>
      <c r="W62" s="59">
        <f t="shared" si="18"/>
        <v>7.750145167575992</v>
      </c>
      <c r="X62" s="60">
        <v>30</v>
      </c>
      <c r="Y62" s="58">
        <f t="shared" si="19"/>
        <v>12.967778405879017</v>
      </c>
      <c r="Z62" s="61">
        <f t="shared" si="20"/>
        <v>0.47449987009612876</v>
      </c>
      <c r="AA62" s="63">
        <f t="shared" si="21"/>
        <v>0.44</v>
      </c>
      <c r="AB62" s="62">
        <f t="shared" si="22"/>
        <v>0.13</v>
      </c>
      <c r="AC62" s="57">
        <f t="shared" si="23"/>
        <v>1.3294595998960768</v>
      </c>
      <c r="AD62" s="58">
        <f t="shared" si="24"/>
        <v>0.39279488178747718</v>
      </c>
    </row>
    <row r="63" spans="2:30" x14ac:dyDescent="0.35">
      <c r="B63" s="76">
        <v>44159</v>
      </c>
      <c r="C63" s="125">
        <v>2019</v>
      </c>
      <c r="D63" s="77" t="s">
        <v>932</v>
      </c>
      <c r="E63" s="78" t="s">
        <v>13</v>
      </c>
      <c r="F63" s="78" t="s">
        <v>993</v>
      </c>
      <c r="G63" s="78">
        <v>2</v>
      </c>
      <c r="H63" s="77" t="s">
        <v>952</v>
      </c>
      <c r="I63" s="79" t="s">
        <v>12</v>
      </c>
      <c r="J63" s="137"/>
      <c r="K63" s="80" t="s">
        <v>1750</v>
      </c>
      <c r="L63" s="39">
        <v>10.89</v>
      </c>
      <c r="M63" s="39">
        <v>94.61</v>
      </c>
      <c r="N63" s="43">
        <v>81.599999999999994</v>
      </c>
      <c r="O63" s="33">
        <f t="shared" si="13"/>
        <v>84.46010511227901</v>
      </c>
      <c r="P63" s="262">
        <f t="shared" si="12"/>
        <v>13.751189092062155</v>
      </c>
      <c r="Q63" s="188">
        <v>0.47</v>
      </c>
      <c r="R63" s="188">
        <v>0.15</v>
      </c>
      <c r="S63" s="59">
        <f t="shared" si="14"/>
        <v>0.14776651110168298</v>
      </c>
      <c r="T63" s="59">
        <f t="shared" si="15"/>
        <v>6.6494929995757346</v>
      </c>
      <c r="U63" s="59">
        <f t="shared" si="16"/>
        <v>4.7159524819686063E-2</v>
      </c>
      <c r="V63" s="59">
        <f t="shared" si="17"/>
        <v>2.1221786168858729</v>
      </c>
      <c r="W63" s="59">
        <f t="shared" si="18"/>
        <v>8.7716716164616066</v>
      </c>
      <c r="X63" s="60">
        <v>30</v>
      </c>
      <c r="Y63" s="58">
        <f t="shared" si="19"/>
        <v>15.53989488772099</v>
      </c>
      <c r="Z63" s="61">
        <f t="shared" si="20"/>
        <v>0.49199547447320058</v>
      </c>
      <c r="AA63" s="63">
        <f t="shared" si="21"/>
        <v>0.47</v>
      </c>
      <c r="AB63" s="62">
        <f t="shared" si="22"/>
        <v>0.15</v>
      </c>
      <c r="AC63" s="57">
        <f t="shared" si="23"/>
        <v>1.47766511101683</v>
      </c>
      <c r="AD63" s="58">
        <f t="shared" si="24"/>
        <v>0.47159524819686061</v>
      </c>
    </row>
    <row r="64" spans="2:30" x14ac:dyDescent="0.35">
      <c r="B64" s="76">
        <v>44159</v>
      </c>
      <c r="C64" s="125">
        <v>2019</v>
      </c>
      <c r="D64" s="77" t="s">
        <v>932</v>
      </c>
      <c r="E64" s="78" t="s">
        <v>13</v>
      </c>
      <c r="F64" s="78" t="s">
        <v>993</v>
      </c>
      <c r="G64" s="78">
        <v>2</v>
      </c>
      <c r="H64" s="77" t="s">
        <v>952</v>
      </c>
      <c r="I64" s="79" t="s">
        <v>11</v>
      </c>
      <c r="J64" s="137"/>
      <c r="K64" s="80" t="s">
        <v>1751</v>
      </c>
      <c r="L64" s="39">
        <v>10.89</v>
      </c>
      <c r="M64" s="39">
        <v>80.5</v>
      </c>
      <c r="N64" s="43">
        <v>70.11</v>
      </c>
      <c r="O64" s="33">
        <f t="shared" si="13"/>
        <v>85.073983623042665</v>
      </c>
      <c r="P64" s="262">
        <f t="shared" si="12"/>
        <v>12.906832298136647</v>
      </c>
      <c r="Q64" s="188">
        <v>1.56</v>
      </c>
      <c r="R64" s="188">
        <v>0.26</v>
      </c>
      <c r="S64" s="59">
        <f t="shared" si="14"/>
        <v>0.48579432624113483</v>
      </c>
      <c r="T64" s="59">
        <f t="shared" si="15"/>
        <v>21.860744680851067</v>
      </c>
      <c r="U64" s="59">
        <f t="shared" si="16"/>
        <v>8.0965721040189148E-2</v>
      </c>
      <c r="V64" s="59">
        <f t="shared" si="17"/>
        <v>3.6434574468085117</v>
      </c>
      <c r="W64" s="59">
        <f t="shared" si="18"/>
        <v>25.504202127659578</v>
      </c>
      <c r="X64" s="60">
        <v>30</v>
      </c>
      <c r="Y64" s="58">
        <f t="shared" si="19"/>
        <v>14.926016376957335</v>
      </c>
      <c r="Z64" s="61">
        <f t="shared" si="20"/>
        <v>0.48772374197906121</v>
      </c>
      <c r="AA64" s="63">
        <f t="shared" si="21"/>
        <v>1.56</v>
      </c>
      <c r="AB64" s="62">
        <f t="shared" si="22"/>
        <v>0.26</v>
      </c>
      <c r="AC64" s="57">
        <f t="shared" si="23"/>
        <v>4.8579432624113483</v>
      </c>
      <c r="AD64" s="58">
        <f t="shared" si="24"/>
        <v>0.80965721040189154</v>
      </c>
    </row>
    <row r="65" spans="2:30" x14ac:dyDescent="0.35">
      <c r="B65" s="76">
        <v>44159</v>
      </c>
      <c r="C65" s="125">
        <v>2019</v>
      </c>
      <c r="D65" s="77" t="s">
        <v>932</v>
      </c>
      <c r="E65" s="78" t="s">
        <v>13</v>
      </c>
      <c r="F65" s="78" t="s">
        <v>993</v>
      </c>
      <c r="G65" s="78">
        <v>2</v>
      </c>
      <c r="H65" s="77" t="s">
        <v>952</v>
      </c>
      <c r="I65" s="79" t="s">
        <v>10</v>
      </c>
      <c r="J65" s="137"/>
      <c r="K65" s="80" t="s">
        <v>1752</v>
      </c>
      <c r="L65" s="39">
        <v>10.89</v>
      </c>
      <c r="M65" s="39">
        <v>76.33</v>
      </c>
      <c r="N65" s="43">
        <v>65.989999999999995</v>
      </c>
      <c r="O65" s="33">
        <f t="shared" si="13"/>
        <v>84.199266503667474</v>
      </c>
      <c r="P65" s="262">
        <f t="shared" si="12"/>
        <v>13.546443076116866</v>
      </c>
      <c r="Q65" s="197" t="s">
        <v>2266</v>
      </c>
      <c r="R65" s="197" t="s">
        <v>2266</v>
      </c>
      <c r="S65" s="59" t="e">
        <f t="shared" si="14"/>
        <v>#VALUE!</v>
      </c>
      <c r="T65" s="59" t="e">
        <f t="shared" si="15"/>
        <v>#VALUE!</v>
      </c>
      <c r="U65" s="59" t="e">
        <f t="shared" si="16"/>
        <v>#VALUE!</v>
      </c>
      <c r="V65" s="59" t="e">
        <f t="shared" si="17"/>
        <v>#VALUE!</v>
      </c>
      <c r="W65" s="59" t="e">
        <f t="shared" si="18"/>
        <v>#VALUE!</v>
      </c>
      <c r="X65" s="60">
        <v>30</v>
      </c>
      <c r="Y65" s="58">
        <f t="shared" si="19"/>
        <v>15.800733496332526</v>
      </c>
      <c r="Z65" s="61">
        <f t="shared" si="20"/>
        <v>0.49382940108892931</v>
      </c>
      <c r="AA65" s="63" t="str">
        <f t="shared" si="21"/>
        <v>keine Probe</v>
      </c>
      <c r="AB65" s="62" t="str">
        <f t="shared" si="22"/>
        <v>keine Probe</v>
      </c>
      <c r="AC65" s="57" t="e">
        <f t="shared" si="23"/>
        <v>#VALUE!</v>
      </c>
      <c r="AD65" s="58" t="e">
        <f t="shared" si="24"/>
        <v>#VALUE!</v>
      </c>
    </row>
    <row r="66" spans="2:30" x14ac:dyDescent="0.35">
      <c r="B66" s="76">
        <v>44159</v>
      </c>
      <c r="C66" s="125">
        <v>2019</v>
      </c>
      <c r="D66" s="77" t="s">
        <v>932</v>
      </c>
      <c r="E66" s="78" t="s">
        <v>13</v>
      </c>
      <c r="F66" s="78" t="s">
        <v>994</v>
      </c>
      <c r="G66" s="78">
        <v>3</v>
      </c>
      <c r="H66" s="77" t="s">
        <v>952</v>
      </c>
      <c r="I66" s="79" t="s">
        <v>8</v>
      </c>
      <c r="J66" s="137"/>
      <c r="K66" s="80" t="s">
        <v>1753</v>
      </c>
      <c r="L66" s="39">
        <v>10.89</v>
      </c>
      <c r="M66" s="39">
        <v>85.13</v>
      </c>
      <c r="N66" s="43">
        <v>73.760000000000005</v>
      </c>
      <c r="O66" s="33">
        <f t="shared" ref="O66:O97" si="25">100/(M66-L66)*(N66-L66)</f>
        <v>84.684806034482776</v>
      </c>
      <c r="P66" s="262">
        <f t="shared" si="12"/>
        <v>13.35604369787383</v>
      </c>
      <c r="Q66" s="188">
        <v>0.1</v>
      </c>
      <c r="R66" s="188">
        <v>0.02</v>
      </c>
      <c r="S66" s="59">
        <f t="shared" ref="S66:S97" si="26">AA66*((250+(100*Y66/100))/1000)*(100/(100-(100*Y66/100)))</f>
        <v>3.1329728010179733E-2</v>
      </c>
      <c r="T66" s="59">
        <f t="shared" ref="T66:T97" si="27">IF(Y66="","",S66*(X66/10*15))</f>
        <v>1.4098377604580881</v>
      </c>
      <c r="U66" s="59">
        <f t="shared" ref="U66:U97" si="28">AB66*((250+(100*Y66/100))/1000)*(100/(100-(100*Y66/100)))</f>
        <v>6.2659456020359456E-3</v>
      </c>
      <c r="V66" s="59">
        <f t="shared" ref="V66:V97" si="29">IF(Y66="","",U66*(X66/10*15))</f>
        <v>0.28196755209161756</v>
      </c>
      <c r="W66" s="59">
        <f t="shared" ref="W66:W97" si="30">IF(AA66="","",T66+V66)</f>
        <v>1.6918053125497057</v>
      </c>
      <c r="X66" s="60">
        <v>30</v>
      </c>
      <c r="Y66" s="58">
        <f t="shared" ref="Y66:Y97" si="31">100-O66</f>
        <v>15.315193965517224</v>
      </c>
      <c r="Z66" s="61">
        <f t="shared" ref="Z66:Z97" si="32">IF(Y66="","",((400+Y66)/1000)*(100/(100-Y66)))</f>
        <v>0.49042468585971039</v>
      </c>
      <c r="AA66" s="63">
        <f t="shared" ref="AA66:AA97" si="33">Q66</f>
        <v>0.1</v>
      </c>
      <c r="AB66" s="62">
        <f t="shared" ref="AB66:AB97" si="34">R66</f>
        <v>0.02</v>
      </c>
      <c r="AC66" s="57">
        <f t="shared" ref="AC66:AC97" si="35">S66*10</f>
        <v>0.31329728010179736</v>
      </c>
      <c r="AD66" s="58">
        <f t="shared" ref="AD66:AD97" si="36">U66*10</f>
        <v>6.2659456020359452E-2</v>
      </c>
    </row>
    <row r="67" spans="2:30" x14ac:dyDescent="0.35">
      <c r="B67" s="76">
        <v>44159</v>
      </c>
      <c r="C67" s="125">
        <v>2019</v>
      </c>
      <c r="D67" s="77" t="s">
        <v>932</v>
      </c>
      <c r="E67" s="78" t="s">
        <v>13</v>
      </c>
      <c r="F67" s="78" t="s">
        <v>994</v>
      </c>
      <c r="G67" s="78">
        <v>3</v>
      </c>
      <c r="H67" s="77" t="s">
        <v>952</v>
      </c>
      <c r="I67" s="79" t="s">
        <v>12</v>
      </c>
      <c r="J67" s="137"/>
      <c r="K67" s="80" t="s">
        <v>1754</v>
      </c>
      <c r="L67" s="39">
        <v>10.89</v>
      </c>
      <c r="M67" s="39">
        <v>88.89</v>
      </c>
      <c r="N67" s="43">
        <v>77.930000000000007</v>
      </c>
      <c r="O67" s="33">
        <f t="shared" si="25"/>
        <v>85.94871794871797</v>
      </c>
      <c r="P67" s="262">
        <f t="shared" ref="P67:P130" si="37">(M67-N67)/M67*100</f>
        <v>12.329845876926532</v>
      </c>
      <c r="Q67" s="188">
        <v>0.26</v>
      </c>
      <c r="R67" s="188">
        <v>0.1</v>
      </c>
      <c r="S67" s="59">
        <f t="shared" si="26"/>
        <v>7.9877088305489244E-2</v>
      </c>
      <c r="T67" s="59">
        <f t="shared" si="27"/>
        <v>3.5944689737470159</v>
      </c>
      <c r="U67" s="59">
        <f t="shared" si="28"/>
        <v>3.0721957040572789E-2</v>
      </c>
      <c r="V67" s="59">
        <f t="shared" si="29"/>
        <v>1.3824880668257755</v>
      </c>
      <c r="W67" s="59">
        <f t="shared" si="30"/>
        <v>4.9769570405727919</v>
      </c>
      <c r="X67" s="60">
        <v>30</v>
      </c>
      <c r="Y67" s="58">
        <f t="shared" si="31"/>
        <v>14.05128205128203</v>
      </c>
      <c r="Z67" s="61">
        <f t="shared" si="32"/>
        <v>0.48174224343675409</v>
      </c>
      <c r="AA67" s="63">
        <f t="shared" si="33"/>
        <v>0.26</v>
      </c>
      <c r="AB67" s="62">
        <f t="shared" si="34"/>
        <v>0.1</v>
      </c>
      <c r="AC67" s="57">
        <f t="shared" si="35"/>
        <v>0.79877088305489241</v>
      </c>
      <c r="AD67" s="58">
        <f t="shared" si="36"/>
        <v>0.30721957040572789</v>
      </c>
    </row>
    <row r="68" spans="2:30" x14ac:dyDescent="0.35">
      <c r="B68" s="76">
        <v>44159</v>
      </c>
      <c r="C68" s="125">
        <v>2019</v>
      </c>
      <c r="D68" s="77" t="s">
        <v>932</v>
      </c>
      <c r="E68" s="78" t="s">
        <v>13</v>
      </c>
      <c r="F68" s="78" t="s">
        <v>994</v>
      </c>
      <c r="G68" s="78">
        <v>3</v>
      </c>
      <c r="H68" s="77" t="s">
        <v>952</v>
      </c>
      <c r="I68" s="79" t="s">
        <v>11</v>
      </c>
      <c r="J68" s="137"/>
      <c r="K68" s="80" t="s">
        <v>1755</v>
      </c>
      <c r="L68" s="39">
        <v>10.89</v>
      </c>
      <c r="M68" s="39">
        <v>97.89</v>
      </c>
      <c r="N68" s="43">
        <v>84.41</v>
      </c>
      <c r="O68" s="33">
        <f t="shared" si="25"/>
        <v>84.505747126436773</v>
      </c>
      <c r="P68" s="262">
        <f t="shared" si="37"/>
        <v>13.770558790479113</v>
      </c>
      <c r="Q68" s="188">
        <v>1.37</v>
      </c>
      <c r="R68" s="188">
        <v>0.28999999999999998</v>
      </c>
      <c r="S68" s="59">
        <f t="shared" si="26"/>
        <v>0.43041702937976078</v>
      </c>
      <c r="T68" s="59">
        <f t="shared" si="27"/>
        <v>19.368766322089236</v>
      </c>
      <c r="U68" s="59">
        <f t="shared" si="28"/>
        <v>9.1110174102285127E-2</v>
      </c>
      <c r="V68" s="59">
        <f t="shared" si="29"/>
        <v>4.0999578346028311</v>
      </c>
      <c r="W68" s="59">
        <f t="shared" si="30"/>
        <v>23.468724156692069</v>
      </c>
      <c r="X68" s="60">
        <v>30</v>
      </c>
      <c r="Y68" s="58">
        <f t="shared" si="31"/>
        <v>15.494252873563227</v>
      </c>
      <c r="Z68" s="61">
        <f t="shared" si="32"/>
        <v>0.49167573449401536</v>
      </c>
      <c r="AA68" s="63">
        <f t="shared" si="33"/>
        <v>1.37</v>
      </c>
      <c r="AB68" s="62">
        <f t="shared" si="34"/>
        <v>0.28999999999999998</v>
      </c>
      <c r="AC68" s="57">
        <f t="shared" si="35"/>
        <v>4.3041702937976076</v>
      </c>
      <c r="AD68" s="58">
        <f t="shared" si="36"/>
        <v>0.91110174102285124</v>
      </c>
    </row>
    <row r="69" spans="2:30" x14ac:dyDescent="0.35">
      <c r="B69" s="76">
        <v>44159</v>
      </c>
      <c r="C69" s="125">
        <v>2019</v>
      </c>
      <c r="D69" s="77" t="s">
        <v>932</v>
      </c>
      <c r="E69" s="78" t="s">
        <v>13</v>
      </c>
      <c r="F69" s="78" t="s">
        <v>994</v>
      </c>
      <c r="G69" s="78">
        <v>3</v>
      </c>
      <c r="H69" s="77" t="s">
        <v>952</v>
      </c>
      <c r="I69" s="79" t="s">
        <v>10</v>
      </c>
      <c r="J69" s="137"/>
      <c r="K69" s="80" t="s">
        <v>1756</v>
      </c>
      <c r="L69" s="39">
        <v>10.89</v>
      </c>
      <c r="M69" s="39">
        <v>95.62</v>
      </c>
      <c r="N69" s="43">
        <v>81.48</v>
      </c>
      <c r="O69" s="33">
        <f t="shared" si="25"/>
        <v>83.311695975451443</v>
      </c>
      <c r="P69" s="262">
        <f t="shared" si="37"/>
        <v>14.787701317715959</v>
      </c>
      <c r="Q69" s="188">
        <v>1.6600000000000001</v>
      </c>
      <c r="R69" s="188">
        <v>0.27</v>
      </c>
      <c r="S69" s="59">
        <f t="shared" si="26"/>
        <v>0.53138107380648814</v>
      </c>
      <c r="T69" s="59">
        <f t="shared" si="27"/>
        <v>23.912148321291966</v>
      </c>
      <c r="U69" s="59">
        <f t="shared" si="28"/>
        <v>8.6429451763705895E-2</v>
      </c>
      <c r="V69" s="59">
        <f t="shared" si="29"/>
        <v>3.8893253293667653</v>
      </c>
      <c r="W69" s="59">
        <f t="shared" si="30"/>
        <v>27.801473650658732</v>
      </c>
      <c r="X69" s="60">
        <v>30</v>
      </c>
      <c r="Y69" s="58">
        <f t="shared" si="31"/>
        <v>16.688304024548557</v>
      </c>
      <c r="Z69" s="61">
        <f t="shared" si="32"/>
        <v>0.5001558294375974</v>
      </c>
      <c r="AA69" s="63">
        <f t="shared" si="33"/>
        <v>1.6600000000000001</v>
      </c>
      <c r="AB69" s="62">
        <f t="shared" si="34"/>
        <v>0.27</v>
      </c>
      <c r="AC69" s="57">
        <f t="shared" si="35"/>
        <v>5.3138107380648814</v>
      </c>
      <c r="AD69" s="58">
        <f t="shared" si="36"/>
        <v>0.86429451763705889</v>
      </c>
    </row>
    <row r="70" spans="2:30" x14ac:dyDescent="0.35">
      <c r="B70" s="76">
        <v>44159</v>
      </c>
      <c r="C70" s="125">
        <v>2019</v>
      </c>
      <c r="D70" s="77" t="s">
        <v>932</v>
      </c>
      <c r="E70" s="78" t="s">
        <v>13</v>
      </c>
      <c r="F70" s="78" t="s">
        <v>994</v>
      </c>
      <c r="G70" s="78">
        <v>3</v>
      </c>
      <c r="H70" s="77" t="s">
        <v>990</v>
      </c>
      <c r="I70" s="79" t="s">
        <v>8</v>
      </c>
      <c r="J70" s="137"/>
      <c r="K70" s="80" t="s">
        <v>1757</v>
      </c>
      <c r="L70" s="39">
        <v>10.89</v>
      </c>
      <c r="M70" s="39">
        <v>90.41</v>
      </c>
      <c r="N70" s="43">
        <v>78.97</v>
      </c>
      <c r="O70" s="33">
        <f t="shared" si="25"/>
        <v>85.613682092555337</v>
      </c>
      <c r="P70" s="262">
        <f t="shared" si="37"/>
        <v>12.653467536776903</v>
      </c>
      <c r="Q70" s="188">
        <v>0.21</v>
      </c>
      <c r="R70" s="188">
        <v>0.04</v>
      </c>
      <c r="S70" s="59">
        <f t="shared" si="26"/>
        <v>6.4850763807285536E-2</v>
      </c>
      <c r="T70" s="59">
        <f t="shared" si="27"/>
        <v>2.9182843713278492</v>
      </c>
      <c r="U70" s="59">
        <f t="shared" si="28"/>
        <v>1.235252643948296E-2</v>
      </c>
      <c r="V70" s="59">
        <f t="shared" si="29"/>
        <v>0.55586368977673317</v>
      </c>
      <c r="W70" s="59">
        <f t="shared" si="30"/>
        <v>3.4741480611045823</v>
      </c>
      <c r="X70" s="60">
        <v>30</v>
      </c>
      <c r="Y70" s="58">
        <f t="shared" si="31"/>
        <v>14.386317907444663</v>
      </c>
      <c r="Z70" s="61">
        <f t="shared" si="32"/>
        <v>0.48401880141010578</v>
      </c>
      <c r="AA70" s="63">
        <f t="shared" si="33"/>
        <v>0.21</v>
      </c>
      <c r="AB70" s="62">
        <f t="shared" si="34"/>
        <v>0.04</v>
      </c>
      <c r="AC70" s="57">
        <f t="shared" si="35"/>
        <v>0.64850763807285539</v>
      </c>
      <c r="AD70" s="58">
        <f t="shared" si="36"/>
        <v>0.1235252643948296</v>
      </c>
    </row>
    <row r="71" spans="2:30" x14ac:dyDescent="0.35">
      <c r="B71" s="76">
        <v>44159</v>
      </c>
      <c r="C71" s="125">
        <v>2019</v>
      </c>
      <c r="D71" s="77" t="s">
        <v>932</v>
      </c>
      <c r="E71" s="78" t="s">
        <v>13</v>
      </c>
      <c r="F71" s="78" t="s">
        <v>994</v>
      </c>
      <c r="G71" s="78">
        <v>3</v>
      </c>
      <c r="H71" s="77" t="s">
        <v>990</v>
      </c>
      <c r="I71" s="79" t="s">
        <v>12</v>
      </c>
      <c r="J71" s="137"/>
      <c r="K71" s="80" t="s">
        <v>1758</v>
      </c>
      <c r="L71" s="39">
        <v>10.89</v>
      </c>
      <c r="M71" s="39">
        <v>82.33</v>
      </c>
      <c r="N71" s="43">
        <v>71.489999999999995</v>
      </c>
      <c r="O71" s="33">
        <f t="shared" si="25"/>
        <v>84.826427771556553</v>
      </c>
      <c r="P71" s="262">
        <f t="shared" si="37"/>
        <v>13.166524960524722</v>
      </c>
      <c r="Q71" s="188">
        <v>0.77</v>
      </c>
      <c r="R71" s="188">
        <v>0.06</v>
      </c>
      <c r="S71" s="59">
        <f t="shared" si="26"/>
        <v>0.24070759075907591</v>
      </c>
      <c r="T71" s="59">
        <f t="shared" si="27"/>
        <v>10.831841584158417</v>
      </c>
      <c r="U71" s="59">
        <f t="shared" si="28"/>
        <v>1.8756435643564353E-2</v>
      </c>
      <c r="V71" s="59">
        <f t="shared" si="29"/>
        <v>0.8440396039603959</v>
      </c>
      <c r="W71" s="59">
        <f t="shared" si="30"/>
        <v>11.675881188118812</v>
      </c>
      <c r="X71" s="60">
        <v>30</v>
      </c>
      <c r="Y71" s="58">
        <f t="shared" si="31"/>
        <v>15.173572228443447</v>
      </c>
      <c r="Z71" s="61">
        <f t="shared" si="32"/>
        <v>0.48943894389438941</v>
      </c>
      <c r="AA71" s="63">
        <f t="shared" si="33"/>
        <v>0.77</v>
      </c>
      <c r="AB71" s="62">
        <f t="shared" si="34"/>
        <v>0.06</v>
      </c>
      <c r="AC71" s="57">
        <f t="shared" si="35"/>
        <v>2.4070759075907593</v>
      </c>
      <c r="AD71" s="58">
        <f t="shared" si="36"/>
        <v>0.18756435643564354</v>
      </c>
    </row>
    <row r="72" spans="2:30" x14ac:dyDescent="0.35">
      <c r="B72" s="76">
        <v>44159</v>
      </c>
      <c r="C72" s="125">
        <v>2019</v>
      </c>
      <c r="D72" s="77" t="s">
        <v>932</v>
      </c>
      <c r="E72" s="78" t="s">
        <v>13</v>
      </c>
      <c r="F72" s="78" t="s">
        <v>994</v>
      </c>
      <c r="G72" s="78">
        <v>3</v>
      </c>
      <c r="H72" s="77" t="s">
        <v>990</v>
      </c>
      <c r="I72" s="79" t="s">
        <v>11</v>
      </c>
      <c r="J72" s="137"/>
      <c r="K72" s="80" t="s">
        <v>1759</v>
      </c>
      <c r="L72" s="39">
        <v>10.89</v>
      </c>
      <c r="M72" s="39">
        <v>89.14</v>
      </c>
      <c r="N72" s="43">
        <v>73.94</v>
      </c>
      <c r="O72" s="33">
        <f t="shared" si="25"/>
        <v>80.575079872204469</v>
      </c>
      <c r="P72" s="262">
        <f t="shared" si="37"/>
        <v>17.051828584249499</v>
      </c>
      <c r="Q72" s="188">
        <v>1.96</v>
      </c>
      <c r="R72" s="188">
        <v>0.49</v>
      </c>
      <c r="S72" s="59">
        <f t="shared" si="26"/>
        <v>0.65537985725614589</v>
      </c>
      <c r="T72" s="59">
        <f t="shared" si="27"/>
        <v>29.492093576526564</v>
      </c>
      <c r="U72" s="59">
        <f t="shared" si="28"/>
        <v>0.16384496431403647</v>
      </c>
      <c r="V72" s="59">
        <f t="shared" si="29"/>
        <v>7.373023394131641</v>
      </c>
      <c r="W72" s="59">
        <f t="shared" si="30"/>
        <v>36.865116970658207</v>
      </c>
      <c r="X72" s="60">
        <v>30</v>
      </c>
      <c r="Y72" s="58">
        <f t="shared" si="31"/>
        <v>19.424920127795531</v>
      </c>
      <c r="Z72" s="61">
        <f t="shared" si="32"/>
        <v>0.52053925455987315</v>
      </c>
      <c r="AA72" s="63">
        <f t="shared" si="33"/>
        <v>1.96</v>
      </c>
      <c r="AB72" s="62">
        <f t="shared" si="34"/>
        <v>0.49</v>
      </c>
      <c r="AC72" s="57">
        <f t="shared" si="35"/>
        <v>6.5537985725614591</v>
      </c>
      <c r="AD72" s="58">
        <f t="shared" si="36"/>
        <v>1.6384496431403648</v>
      </c>
    </row>
    <row r="73" spans="2:30" x14ac:dyDescent="0.35">
      <c r="B73" s="76">
        <v>44159</v>
      </c>
      <c r="C73" s="125">
        <v>2019</v>
      </c>
      <c r="D73" s="77" t="s">
        <v>932</v>
      </c>
      <c r="E73" s="78" t="s">
        <v>13</v>
      </c>
      <c r="F73" s="78" t="s">
        <v>994</v>
      </c>
      <c r="G73" s="78">
        <v>3</v>
      </c>
      <c r="H73" s="77" t="s">
        <v>990</v>
      </c>
      <c r="I73" s="79" t="s">
        <v>10</v>
      </c>
      <c r="J73" s="137"/>
      <c r="K73" s="80" t="s">
        <v>1760</v>
      </c>
      <c r="L73" s="39">
        <v>10.89</v>
      </c>
      <c r="M73" s="39">
        <v>81.510000000000005</v>
      </c>
      <c r="N73" s="43">
        <v>69.48</v>
      </c>
      <c r="O73" s="33">
        <f t="shared" si="25"/>
        <v>82.965165675446059</v>
      </c>
      <c r="P73" s="262">
        <f t="shared" si="37"/>
        <v>14.758925285241077</v>
      </c>
      <c r="Q73" s="188">
        <v>0.52</v>
      </c>
      <c r="R73" s="188">
        <v>0.06</v>
      </c>
      <c r="S73" s="59">
        <f t="shared" si="26"/>
        <v>0.16736917562724013</v>
      </c>
      <c r="T73" s="59">
        <f t="shared" si="27"/>
        <v>7.5316129032258061</v>
      </c>
      <c r="U73" s="59">
        <f t="shared" si="28"/>
        <v>1.9311827956989241E-2</v>
      </c>
      <c r="V73" s="59">
        <f t="shared" si="29"/>
        <v>0.86903225806451589</v>
      </c>
      <c r="W73" s="59">
        <f t="shared" si="30"/>
        <v>8.4006451612903223</v>
      </c>
      <c r="X73" s="60">
        <v>30</v>
      </c>
      <c r="Y73" s="58">
        <f t="shared" si="31"/>
        <v>17.034834324553941</v>
      </c>
      <c r="Z73" s="61">
        <f t="shared" si="32"/>
        <v>0.50266257040450568</v>
      </c>
      <c r="AA73" s="63">
        <f t="shared" si="33"/>
        <v>0.52</v>
      </c>
      <c r="AB73" s="62">
        <f t="shared" si="34"/>
        <v>0.06</v>
      </c>
      <c r="AC73" s="57">
        <f t="shared" si="35"/>
        <v>1.6736917562724014</v>
      </c>
      <c r="AD73" s="58">
        <f t="shared" si="36"/>
        <v>0.19311827956989241</v>
      </c>
    </row>
    <row r="74" spans="2:30" x14ac:dyDescent="0.35">
      <c r="B74" s="76">
        <v>44159</v>
      </c>
      <c r="C74" s="125">
        <v>2019</v>
      </c>
      <c r="D74" s="77" t="s">
        <v>932</v>
      </c>
      <c r="E74" s="78" t="s">
        <v>14</v>
      </c>
      <c r="F74" s="78" t="s">
        <v>1000</v>
      </c>
      <c r="G74" s="78">
        <v>9</v>
      </c>
      <c r="H74" s="77" t="s">
        <v>952</v>
      </c>
      <c r="I74" s="79" t="s">
        <v>8</v>
      </c>
      <c r="J74" s="137"/>
      <c r="K74" s="80" t="s">
        <v>1761</v>
      </c>
      <c r="L74" s="39">
        <v>10.89</v>
      </c>
      <c r="M74" s="39">
        <v>91.63</v>
      </c>
      <c r="N74" s="43">
        <v>84.73</v>
      </c>
      <c r="O74" s="33">
        <f t="shared" si="25"/>
        <v>91.454050037156307</v>
      </c>
      <c r="P74" s="262">
        <f t="shared" si="37"/>
        <v>7.5302848412092018</v>
      </c>
      <c r="Q74" s="188">
        <v>0.45</v>
      </c>
      <c r="R74" s="188">
        <v>0.05</v>
      </c>
      <c r="S74" s="59">
        <f t="shared" si="26"/>
        <v>0.12721763271939326</v>
      </c>
      <c r="T74" s="59">
        <f t="shared" si="27"/>
        <v>5.7247934723726965</v>
      </c>
      <c r="U74" s="59">
        <f t="shared" si="28"/>
        <v>1.413529252437703E-2</v>
      </c>
      <c r="V74" s="59">
        <f t="shared" si="29"/>
        <v>0.6360881635969664</v>
      </c>
      <c r="W74" s="59">
        <f t="shared" si="30"/>
        <v>6.3608816359696627</v>
      </c>
      <c r="X74" s="60">
        <v>30</v>
      </c>
      <c r="Y74" s="58">
        <f t="shared" si="31"/>
        <v>8.545949962843693</v>
      </c>
      <c r="Z74" s="61">
        <f t="shared" si="32"/>
        <v>0.44672264355362939</v>
      </c>
      <c r="AA74" s="63">
        <f t="shared" si="33"/>
        <v>0.45</v>
      </c>
      <c r="AB74" s="62">
        <f t="shared" si="34"/>
        <v>0.05</v>
      </c>
      <c r="AC74" s="57">
        <f t="shared" si="35"/>
        <v>1.2721763271939326</v>
      </c>
      <c r="AD74" s="58">
        <f t="shared" si="36"/>
        <v>0.1413529252437703</v>
      </c>
    </row>
    <row r="75" spans="2:30" x14ac:dyDescent="0.35">
      <c r="B75" s="76">
        <v>44159</v>
      </c>
      <c r="C75" s="125">
        <v>2019</v>
      </c>
      <c r="D75" s="77" t="s">
        <v>932</v>
      </c>
      <c r="E75" s="78" t="s">
        <v>14</v>
      </c>
      <c r="F75" s="78" t="s">
        <v>1000</v>
      </c>
      <c r="G75" s="78">
        <v>9</v>
      </c>
      <c r="H75" s="77" t="s">
        <v>952</v>
      </c>
      <c r="I75" s="79" t="s">
        <v>12</v>
      </c>
      <c r="J75" s="137"/>
      <c r="K75" s="80" t="s">
        <v>1762</v>
      </c>
      <c r="L75" s="39">
        <v>10.89</v>
      </c>
      <c r="M75" s="39">
        <v>84.81</v>
      </c>
      <c r="N75" s="43">
        <v>75.7</v>
      </c>
      <c r="O75" s="33">
        <f t="shared" si="25"/>
        <v>87.675865800865793</v>
      </c>
      <c r="P75" s="262">
        <f t="shared" si="37"/>
        <v>10.741657823369884</v>
      </c>
      <c r="Q75" s="188">
        <v>0.35</v>
      </c>
      <c r="R75" s="188">
        <v>0.09</v>
      </c>
      <c r="S75" s="59">
        <f t="shared" si="26"/>
        <v>0.10471917913902176</v>
      </c>
      <c r="T75" s="59">
        <f t="shared" si="27"/>
        <v>4.7123630612559797</v>
      </c>
      <c r="U75" s="59">
        <f t="shared" si="28"/>
        <v>2.6927788921462737E-2</v>
      </c>
      <c r="V75" s="59">
        <f t="shared" si="29"/>
        <v>1.2117505014658232</v>
      </c>
      <c r="W75" s="59">
        <f t="shared" si="30"/>
        <v>5.9241135627218027</v>
      </c>
      <c r="X75" s="60">
        <v>30</v>
      </c>
      <c r="Y75" s="58">
        <f t="shared" si="31"/>
        <v>12.324134199134207</v>
      </c>
      <c r="Z75" s="61">
        <f t="shared" si="32"/>
        <v>0.47028236383274191</v>
      </c>
      <c r="AA75" s="63">
        <f t="shared" si="33"/>
        <v>0.35</v>
      </c>
      <c r="AB75" s="62">
        <f t="shared" si="34"/>
        <v>0.09</v>
      </c>
      <c r="AC75" s="57">
        <f t="shared" si="35"/>
        <v>1.0471917913902176</v>
      </c>
      <c r="AD75" s="58">
        <f t="shared" si="36"/>
        <v>0.26927788921462736</v>
      </c>
    </row>
    <row r="76" spans="2:30" x14ac:dyDescent="0.35">
      <c r="B76" s="76">
        <v>44159</v>
      </c>
      <c r="C76" s="125">
        <v>2019</v>
      </c>
      <c r="D76" s="77" t="s">
        <v>932</v>
      </c>
      <c r="E76" s="78" t="s">
        <v>14</v>
      </c>
      <c r="F76" s="78" t="s">
        <v>1000</v>
      </c>
      <c r="G76" s="78">
        <v>9</v>
      </c>
      <c r="H76" s="77" t="s">
        <v>952</v>
      </c>
      <c r="I76" s="79" t="s">
        <v>11</v>
      </c>
      <c r="J76" s="137"/>
      <c r="K76" s="80" t="s">
        <v>1763</v>
      </c>
      <c r="L76" s="39">
        <v>10.89</v>
      </c>
      <c r="M76" s="39">
        <v>88.81</v>
      </c>
      <c r="N76" s="43">
        <v>77.23</v>
      </c>
      <c r="O76" s="33">
        <f t="shared" si="25"/>
        <v>85.138603696098556</v>
      </c>
      <c r="P76" s="262">
        <f t="shared" si="37"/>
        <v>13.039072176556694</v>
      </c>
      <c r="Q76" s="188">
        <v>1.0900000000000001</v>
      </c>
      <c r="R76" s="188">
        <v>0.51</v>
      </c>
      <c r="S76" s="59">
        <f t="shared" si="26"/>
        <v>0.33909285498944836</v>
      </c>
      <c r="T76" s="59">
        <f t="shared" si="27"/>
        <v>15.259178474525177</v>
      </c>
      <c r="U76" s="59">
        <f t="shared" si="28"/>
        <v>0.15865812481157673</v>
      </c>
      <c r="V76" s="59">
        <f t="shared" si="29"/>
        <v>7.1396156165209534</v>
      </c>
      <c r="W76" s="59">
        <f t="shared" si="30"/>
        <v>22.398794091046131</v>
      </c>
      <c r="X76" s="60">
        <v>30</v>
      </c>
      <c r="Y76" s="58">
        <f t="shared" si="31"/>
        <v>14.861396303901444</v>
      </c>
      <c r="Z76" s="61">
        <f t="shared" si="32"/>
        <v>0.48727766053662952</v>
      </c>
      <c r="AA76" s="63">
        <f t="shared" si="33"/>
        <v>1.0900000000000001</v>
      </c>
      <c r="AB76" s="62">
        <f t="shared" si="34"/>
        <v>0.51</v>
      </c>
      <c r="AC76" s="57">
        <f t="shared" si="35"/>
        <v>3.3909285498944834</v>
      </c>
      <c r="AD76" s="58">
        <f t="shared" si="36"/>
        <v>1.5865812481157673</v>
      </c>
    </row>
    <row r="77" spans="2:30" x14ac:dyDescent="0.35">
      <c r="B77" s="76">
        <v>44159</v>
      </c>
      <c r="C77" s="125">
        <v>2019</v>
      </c>
      <c r="D77" s="77" t="s">
        <v>932</v>
      </c>
      <c r="E77" s="78" t="s">
        <v>14</v>
      </c>
      <c r="F77" s="78" t="s">
        <v>1000</v>
      </c>
      <c r="G77" s="78">
        <v>9</v>
      </c>
      <c r="H77" s="77" t="s">
        <v>952</v>
      </c>
      <c r="I77" s="79" t="s">
        <v>10</v>
      </c>
      <c r="J77" s="137"/>
      <c r="K77" s="80" t="s">
        <v>1764</v>
      </c>
      <c r="L77" s="39">
        <v>10.89</v>
      </c>
      <c r="M77" s="39">
        <v>78.260000000000005</v>
      </c>
      <c r="N77" s="43">
        <v>66.45</v>
      </c>
      <c r="O77" s="33">
        <f t="shared" si="25"/>
        <v>82.469942110731779</v>
      </c>
      <c r="P77" s="262">
        <f t="shared" si="37"/>
        <v>15.090723230258115</v>
      </c>
      <c r="Q77" s="188">
        <v>0.51</v>
      </c>
      <c r="R77" s="188">
        <v>0.06</v>
      </c>
      <c r="S77" s="59">
        <f t="shared" si="26"/>
        <v>0.16544249460043195</v>
      </c>
      <c r="T77" s="59">
        <f t="shared" si="27"/>
        <v>7.4449122570194382</v>
      </c>
      <c r="U77" s="59">
        <f t="shared" si="28"/>
        <v>1.946382289416846E-2</v>
      </c>
      <c r="V77" s="59">
        <f t="shared" si="29"/>
        <v>0.87587203023758076</v>
      </c>
      <c r="W77" s="59">
        <f t="shared" si="30"/>
        <v>8.3207842872570197</v>
      </c>
      <c r="X77" s="60">
        <v>30</v>
      </c>
      <c r="Y77" s="58">
        <f t="shared" si="31"/>
        <v>17.530057889268221</v>
      </c>
      <c r="Z77" s="61">
        <f t="shared" si="32"/>
        <v>0.50628149748020157</v>
      </c>
      <c r="AA77" s="63">
        <f t="shared" si="33"/>
        <v>0.51</v>
      </c>
      <c r="AB77" s="62">
        <f t="shared" si="34"/>
        <v>0.06</v>
      </c>
      <c r="AC77" s="57">
        <f t="shared" si="35"/>
        <v>1.6544249460043194</v>
      </c>
      <c r="AD77" s="58">
        <f t="shared" si="36"/>
        <v>0.19463822894168459</v>
      </c>
    </row>
    <row r="78" spans="2:30" x14ac:dyDescent="0.35">
      <c r="B78" s="76">
        <v>44159</v>
      </c>
      <c r="C78" s="125">
        <v>2019</v>
      </c>
      <c r="D78" s="77" t="s">
        <v>932</v>
      </c>
      <c r="E78" s="78" t="s">
        <v>14</v>
      </c>
      <c r="F78" s="78" t="s">
        <v>1000</v>
      </c>
      <c r="G78" s="78">
        <v>9</v>
      </c>
      <c r="H78" s="77" t="s">
        <v>990</v>
      </c>
      <c r="I78" s="79" t="s">
        <v>8</v>
      </c>
      <c r="J78" s="137"/>
      <c r="K78" s="80" t="s">
        <v>1765</v>
      </c>
      <c r="L78" s="39">
        <v>10.89</v>
      </c>
      <c r="M78" s="39">
        <v>85.18</v>
      </c>
      <c r="N78" s="43">
        <v>76.150000000000006</v>
      </c>
      <c r="O78" s="33">
        <f t="shared" si="25"/>
        <v>87.844932023152523</v>
      </c>
      <c r="P78" s="262">
        <f t="shared" si="37"/>
        <v>10.601080065743131</v>
      </c>
      <c r="Q78" s="188">
        <v>0.35</v>
      </c>
      <c r="R78" s="188">
        <v>0.03</v>
      </c>
      <c r="S78" s="59">
        <f t="shared" si="26"/>
        <v>0.10445027581979768</v>
      </c>
      <c r="T78" s="59">
        <f t="shared" si="27"/>
        <v>4.700262411890896</v>
      </c>
      <c r="U78" s="59">
        <f t="shared" si="28"/>
        <v>8.9528807845540882E-3</v>
      </c>
      <c r="V78" s="59">
        <f t="shared" si="29"/>
        <v>0.40287963530493398</v>
      </c>
      <c r="W78" s="59">
        <f t="shared" si="30"/>
        <v>5.1031420471958295</v>
      </c>
      <c r="X78" s="60">
        <v>30</v>
      </c>
      <c r="Y78" s="58">
        <f t="shared" si="31"/>
        <v>12.155067976847477</v>
      </c>
      <c r="Z78" s="61">
        <f t="shared" si="32"/>
        <v>0.46918479926448042</v>
      </c>
      <c r="AA78" s="63">
        <f t="shared" si="33"/>
        <v>0.35</v>
      </c>
      <c r="AB78" s="62">
        <f t="shared" si="34"/>
        <v>0.03</v>
      </c>
      <c r="AC78" s="57">
        <f t="shared" si="35"/>
        <v>1.0445027581979769</v>
      </c>
      <c r="AD78" s="58">
        <f t="shared" si="36"/>
        <v>8.9528807845540875E-2</v>
      </c>
    </row>
    <row r="79" spans="2:30" x14ac:dyDescent="0.35">
      <c r="B79" s="76">
        <v>44159</v>
      </c>
      <c r="C79" s="125">
        <v>2019</v>
      </c>
      <c r="D79" s="77" t="s">
        <v>932</v>
      </c>
      <c r="E79" s="78" t="s">
        <v>14</v>
      </c>
      <c r="F79" s="78" t="s">
        <v>1000</v>
      </c>
      <c r="G79" s="78">
        <v>9</v>
      </c>
      <c r="H79" s="77" t="s">
        <v>990</v>
      </c>
      <c r="I79" s="79" t="s">
        <v>12</v>
      </c>
      <c r="J79" s="137"/>
      <c r="K79" s="80" t="s">
        <v>1766</v>
      </c>
      <c r="L79" s="39">
        <v>10.89</v>
      </c>
      <c r="M79" s="39">
        <v>76.87</v>
      </c>
      <c r="N79" s="43">
        <v>67.14</v>
      </c>
      <c r="O79" s="33">
        <f t="shared" si="25"/>
        <v>85.253107002121851</v>
      </c>
      <c r="P79" s="262">
        <f t="shared" si="37"/>
        <v>12.657733836347084</v>
      </c>
      <c r="Q79" s="188">
        <v>0.28999999999999998</v>
      </c>
      <c r="R79" s="188">
        <v>0.13</v>
      </c>
      <c r="S79" s="59">
        <f t="shared" si="26"/>
        <v>9.0057244444444448E-2</v>
      </c>
      <c r="T79" s="59">
        <f t="shared" si="27"/>
        <v>4.0525760000000002</v>
      </c>
      <c r="U79" s="59">
        <f t="shared" si="28"/>
        <v>4.0370488888888896E-2</v>
      </c>
      <c r="V79" s="59">
        <f t="shared" si="29"/>
        <v>1.8166720000000003</v>
      </c>
      <c r="W79" s="59">
        <f t="shared" si="30"/>
        <v>5.8692480000000007</v>
      </c>
      <c r="X79" s="60">
        <v>30</v>
      </c>
      <c r="Y79" s="58">
        <f t="shared" si="31"/>
        <v>14.746892997878149</v>
      </c>
      <c r="Z79" s="61">
        <f t="shared" si="32"/>
        <v>0.48648888888888892</v>
      </c>
      <c r="AA79" s="63">
        <f t="shared" si="33"/>
        <v>0.28999999999999998</v>
      </c>
      <c r="AB79" s="62">
        <f t="shared" si="34"/>
        <v>0.13</v>
      </c>
      <c r="AC79" s="57">
        <f t="shared" si="35"/>
        <v>0.90057244444444451</v>
      </c>
      <c r="AD79" s="58">
        <f t="shared" si="36"/>
        <v>0.40370488888888895</v>
      </c>
    </row>
    <row r="80" spans="2:30" x14ac:dyDescent="0.35">
      <c r="B80" s="76">
        <v>44159</v>
      </c>
      <c r="C80" s="125">
        <v>2019</v>
      </c>
      <c r="D80" s="77" t="s">
        <v>932</v>
      </c>
      <c r="E80" s="78" t="s">
        <v>14</v>
      </c>
      <c r="F80" s="78" t="s">
        <v>1000</v>
      </c>
      <c r="G80" s="78">
        <v>9</v>
      </c>
      <c r="H80" s="77" t="s">
        <v>990</v>
      </c>
      <c r="I80" s="79" t="s">
        <v>11</v>
      </c>
      <c r="J80" s="137"/>
      <c r="K80" s="80" t="s">
        <v>1767</v>
      </c>
      <c r="L80" s="39">
        <v>10.89</v>
      </c>
      <c r="M80" s="39">
        <v>79.05</v>
      </c>
      <c r="N80" s="43">
        <v>68.92</v>
      </c>
      <c r="O80" s="33">
        <f t="shared" si="25"/>
        <v>85.137910798122064</v>
      </c>
      <c r="P80" s="262">
        <f t="shared" si="37"/>
        <v>12.814674256799488</v>
      </c>
      <c r="Q80" s="188">
        <v>0.9</v>
      </c>
      <c r="R80" s="188">
        <v>0.16</v>
      </c>
      <c r="S80" s="59">
        <f t="shared" si="26"/>
        <v>0.27998793727382387</v>
      </c>
      <c r="T80" s="59">
        <f t="shared" si="27"/>
        <v>12.599457177322074</v>
      </c>
      <c r="U80" s="59">
        <f t="shared" si="28"/>
        <v>4.977563329312424E-2</v>
      </c>
      <c r="V80" s="59">
        <f t="shared" si="29"/>
        <v>2.239903498190591</v>
      </c>
      <c r="W80" s="59">
        <f t="shared" si="30"/>
        <v>14.839360675512665</v>
      </c>
      <c r="X80" s="60">
        <v>30</v>
      </c>
      <c r="Y80" s="58">
        <f t="shared" si="31"/>
        <v>14.862089201877936</v>
      </c>
      <c r="Z80" s="61">
        <f t="shared" si="32"/>
        <v>0.4872824401171808</v>
      </c>
      <c r="AA80" s="63">
        <f t="shared" si="33"/>
        <v>0.9</v>
      </c>
      <c r="AB80" s="62">
        <f t="shared" si="34"/>
        <v>0.16</v>
      </c>
      <c r="AC80" s="57">
        <f t="shared" si="35"/>
        <v>2.7998793727382387</v>
      </c>
      <c r="AD80" s="58">
        <f t="shared" si="36"/>
        <v>0.49775633293124238</v>
      </c>
    </row>
    <row r="81" spans="2:30" x14ac:dyDescent="0.35">
      <c r="B81" s="76">
        <v>44159</v>
      </c>
      <c r="C81" s="125">
        <v>2019</v>
      </c>
      <c r="D81" s="77" t="s">
        <v>932</v>
      </c>
      <c r="E81" s="78" t="s">
        <v>14</v>
      </c>
      <c r="F81" s="78" t="s">
        <v>1000</v>
      </c>
      <c r="G81" s="78">
        <v>9</v>
      </c>
      <c r="H81" s="77" t="s">
        <v>990</v>
      </c>
      <c r="I81" s="79" t="s">
        <v>10</v>
      </c>
      <c r="J81" s="137"/>
      <c r="K81" s="80" t="s">
        <v>1768</v>
      </c>
      <c r="L81" s="39">
        <v>10.89</v>
      </c>
      <c r="M81" s="39">
        <v>86.92</v>
      </c>
      <c r="N81" s="43">
        <v>74.069999999999993</v>
      </c>
      <c r="O81" s="33">
        <f t="shared" si="25"/>
        <v>83.098776798632116</v>
      </c>
      <c r="P81" s="262">
        <f t="shared" si="37"/>
        <v>14.783709157846307</v>
      </c>
      <c r="Q81" s="188">
        <v>0.19</v>
      </c>
      <c r="R81" s="188">
        <v>0.05</v>
      </c>
      <c r="S81" s="59">
        <f t="shared" si="26"/>
        <v>6.1025245330800892E-2</v>
      </c>
      <c r="T81" s="59">
        <f t="shared" si="27"/>
        <v>2.7461360398860402</v>
      </c>
      <c r="U81" s="59">
        <f t="shared" si="28"/>
        <v>1.6059275087052866E-2</v>
      </c>
      <c r="V81" s="59">
        <f t="shared" si="29"/>
        <v>0.72266737891737898</v>
      </c>
      <c r="W81" s="59">
        <f t="shared" si="30"/>
        <v>3.4688034188034189</v>
      </c>
      <c r="X81" s="60">
        <v>30</v>
      </c>
      <c r="Y81" s="58">
        <f t="shared" si="31"/>
        <v>16.901223201367884</v>
      </c>
      <c r="Z81" s="61">
        <f t="shared" si="32"/>
        <v>0.50169357391579616</v>
      </c>
      <c r="AA81" s="63">
        <f t="shared" si="33"/>
        <v>0.19</v>
      </c>
      <c r="AB81" s="62">
        <f t="shared" si="34"/>
        <v>0.05</v>
      </c>
      <c r="AC81" s="57">
        <f t="shared" si="35"/>
        <v>0.61025245330800892</v>
      </c>
      <c r="AD81" s="58">
        <f t="shared" si="36"/>
        <v>0.16059275087052866</v>
      </c>
    </row>
    <row r="82" spans="2:30" x14ac:dyDescent="0.35">
      <c r="B82" s="76">
        <v>44159</v>
      </c>
      <c r="C82" s="125">
        <v>2019</v>
      </c>
      <c r="D82" s="77" t="s">
        <v>932</v>
      </c>
      <c r="E82" s="78" t="s">
        <v>15</v>
      </c>
      <c r="F82" s="78" t="s">
        <v>992</v>
      </c>
      <c r="G82" s="78">
        <v>1</v>
      </c>
      <c r="H82" s="77" t="s">
        <v>952</v>
      </c>
      <c r="I82" s="79" t="s">
        <v>8</v>
      </c>
      <c r="J82" s="137"/>
      <c r="K82" s="80" t="s">
        <v>1769</v>
      </c>
      <c r="L82" s="39">
        <v>10.89</v>
      </c>
      <c r="M82" s="39">
        <v>86.57</v>
      </c>
      <c r="N82" s="43">
        <v>75.430000000000007</v>
      </c>
      <c r="O82" s="33">
        <f t="shared" si="25"/>
        <v>85.280126849894302</v>
      </c>
      <c r="P82" s="262">
        <f t="shared" si="37"/>
        <v>12.868199145200402</v>
      </c>
      <c r="Q82" s="188">
        <v>0.66</v>
      </c>
      <c r="R82" s="188">
        <v>0.11</v>
      </c>
      <c r="S82" s="59">
        <f t="shared" si="26"/>
        <v>0.20487201735357916</v>
      </c>
      <c r="T82" s="59">
        <f t="shared" si="27"/>
        <v>9.2192407809110613</v>
      </c>
      <c r="U82" s="59">
        <f t="shared" si="28"/>
        <v>3.4145336225596526E-2</v>
      </c>
      <c r="V82" s="59">
        <f t="shared" si="29"/>
        <v>1.5365401301518438</v>
      </c>
      <c r="W82" s="59">
        <f t="shared" si="30"/>
        <v>10.755780911062905</v>
      </c>
      <c r="X82" s="60">
        <v>30</v>
      </c>
      <c r="Y82" s="58">
        <f t="shared" si="31"/>
        <v>14.719873150105698</v>
      </c>
      <c r="Z82" s="61">
        <f t="shared" si="32"/>
        <v>0.48630306786488992</v>
      </c>
      <c r="AA82" s="63">
        <f t="shared" si="33"/>
        <v>0.66</v>
      </c>
      <c r="AB82" s="62">
        <f t="shared" si="34"/>
        <v>0.11</v>
      </c>
      <c r="AC82" s="57">
        <f t="shared" si="35"/>
        <v>2.0487201735357914</v>
      </c>
      <c r="AD82" s="58">
        <f t="shared" si="36"/>
        <v>0.34145336225596523</v>
      </c>
    </row>
    <row r="83" spans="2:30" x14ac:dyDescent="0.35">
      <c r="B83" s="76">
        <v>44159</v>
      </c>
      <c r="C83" s="125">
        <v>2019</v>
      </c>
      <c r="D83" s="77" t="s">
        <v>932</v>
      </c>
      <c r="E83" s="78" t="s">
        <v>15</v>
      </c>
      <c r="F83" s="78" t="s">
        <v>992</v>
      </c>
      <c r="G83" s="78">
        <v>1</v>
      </c>
      <c r="H83" s="77" t="s">
        <v>952</v>
      </c>
      <c r="I83" s="79" t="s">
        <v>12</v>
      </c>
      <c r="J83" s="137"/>
      <c r="K83" s="80" t="s">
        <v>1770</v>
      </c>
      <c r="L83" s="39">
        <v>10.89</v>
      </c>
      <c r="M83" s="39">
        <v>90.99</v>
      </c>
      <c r="N83" s="43">
        <v>78.290000000000006</v>
      </c>
      <c r="O83" s="33">
        <f t="shared" si="25"/>
        <v>84.144818976279666</v>
      </c>
      <c r="P83" s="262">
        <f t="shared" si="37"/>
        <v>13.957577755797329</v>
      </c>
      <c r="Q83" s="188">
        <v>7.0000000000000007E-2</v>
      </c>
      <c r="R83" s="188">
        <v>0.09</v>
      </c>
      <c r="S83" s="59">
        <f t="shared" si="26"/>
        <v>2.2116468842729966E-2</v>
      </c>
      <c r="T83" s="59">
        <f t="shared" si="27"/>
        <v>0.99524109792284843</v>
      </c>
      <c r="U83" s="59">
        <f t="shared" si="28"/>
        <v>2.8435459940652809E-2</v>
      </c>
      <c r="V83" s="59">
        <f t="shared" si="29"/>
        <v>1.2795956973293765</v>
      </c>
      <c r="W83" s="59">
        <f t="shared" si="30"/>
        <v>2.274836795252225</v>
      </c>
      <c r="X83" s="60">
        <v>30</v>
      </c>
      <c r="Y83" s="58">
        <f t="shared" si="31"/>
        <v>15.855181023720334</v>
      </c>
      <c r="Z83" s="61">
        <f t="shared" si="32"/>
        <v>0.49421364985163191</v>
      </c>
      <c r="AA83" s="63">
        <f t="shared" si="33"/>
        <v>7.0000000000000007E-2</v>
      </c>
      <c r="AB83" s="62">
        <f t="shared" si="34"/>
        <v>0.09</v>
      </c>
      <c r="AC83" s="57">
        <f t="shared" si="35"/>
        <v>0.22116468842729967</v>
      </c>
      <c r="AD83" s="58">
        <f t="shared" si="36"/>
        <v>0.28435459940652807</v>
      </c>
    </row>
    <row r="84" spans="2:30" x14ac:dyDescent="0.35">
      <c r="B84" s="76">
        <v>44159</v>
      </c>
      <c r="C84" s="125">
        <v>2019</v>
      </c>
      <c r="D84" s="77" t="s">
        <v>932</v>
      </c>
      <c r="E84" s="78" t="s">
        <v>15</v>
      </c>
      <c r="F84" s="78" t="s">
        <v>992</v>
      </c>
      <c r="G84" s="78">
        <v>1</v>
      </c>
      <c r="H84" s="77" t="s">
        <v>952</v>
      </c>
      <c r="I84" s="79" t="s">
        <v>11</v>
      </c>
      <c r="J84" s="137"/>
      <c r="K84" s="80" t="s">
        <v>1771</v>
      </c>
      <c r="L84" s="39">
        <v>10.89</v>
      </c>
      <c r="M84" s="39">
        <v>87.34</v>
      </c>
      <c r="N84" s="43">
        <v>75.48</v>
      </c>
      <c r="O84" s="33">
        <f t="shared" si="25"/>
        <v>84.486592544146504</v>
      </c>
      <c r="P84" s="262">
        <f t="shared" si="37"/>
        <v>13.579116098007784</v>
      </c>
      <c r="Q84" s="188">
        <v>0.17</v>
      </c>
      <c r="R84" s="188">
        <v>0.13</v>
      </c>
      <c r="S84" s="59">
        <f t="shared" si="26"/>
        <v>5.3425375445115345E-2</v>
      </c>
      <c r="T84" s="59">
        <f t="shared" si="27"/>
        <v>2.4041418950301905</v>
      </c>
      <c r="U84" s="59">
        <f t="shared" si="28"/>
        <v>4.0854698869794093E-2</v>
      </c>
      <c r="V84" s="59">
        <f t="shared" si="29"/>
        <v>1.8384614491407341</v>
      </c>
      <c r="W84" s="59">
        <f t="shared" si="30"/>
        <v>4.2426033441709246</v>
      </c>
      <c r="X84" s="60">
        <v>30</v>
      </c>
      <c r="Y84" s="58">
        <f t="shared" si="31"/>
        <v>15.513407455853496</v>
      </c>
      <c r="Z84" s="61">
        <f t="shared" si="32"/>
        <v>0.49180987769004492</v>
      </c>
      <c r="AA84" s="63">
        <f t="shared" si="33"/>
        <v>0.17</v>
      </c>
      <c r="AB84" s="62">
        <f t="shared" si="34"/>
        <v>0.13</v>
      </c>
      <c r="AC84" s="57">
        <f t="shared" si="35"/>
        <v>0.53425375445115342</v>
      </c>
      <c r="AD84" s="58">
        <f t="shared" si="36"/>
        <v>0.40854698869794093</v>
      </c>
    </row>
    <row r="85" spans="2:30" x14ac:dyDescent="0.35">
      <c r="B85" s="76">
        <v>44159</v>
      </c>
      <c r="C85" s="125">
        <v>2019</v>
      </c>
      <c r="D85" s="77" t="s">
        <v>932</v>
      </c>
      <c r="E85" s="78" t="s">
        <v>15</v>
      </c>
      <c r="F85" s="78" t="s">
        <v>992</v>
      </c>
      <c r="G85" s="78">
        <v>1</v>
      </c>
      <c r="H85" s="77" t="s">
        <v>952</v>
      </c>
      <c r="I85" s="79" t="s">
        <v>10</v>
      </c>
      <c r="J85" s="137"/>
      <c r="K85" s="80" t="s">
        <v>1772</v>
      </c>
      <c r="L85" s="39">
        <v>10.89</v>
      </c>
      <c r="M85" s="39">
        <v>85.95</v>
      </c>
      <c r="N85" s="43">
        <v>73.28</v>
      </c>
      <c r="O85" s="33">
        <f t="shared" si="25"/>
        <v>83.120170530242476</v>
      </c>
      <c r="P85" s="262">
        <f t="shared" si="37"/>
        <v>14.741128563118094</v>
      </c>
      <c r="Q85" s="188">
        <v>0.31</v>
      </c>
      <c r="R85" s="188">
        <v>0.05</v>
      </c>
      <c r="S85" s="59">
        <f t="shared" si="26"/>
        <v>9.9533899663407588E-2</v>
      </c>
      <c r="T85" s="59">
        <f t="shared" si="27"/>
        <v>4.4790254848533415</v>
      </c>
      <c r="U85" s="59">
        <f t="shared" si="28"/>
        <v>1.605385478442058E-2</v>
      </c>
      <c r="V85" s="59">
        <f t="shared" si="29"/>
        <v>0.72242346529892609</v>
      </c>
      <c r="W85" s="59">
        <f t="shared" si="30"/>
        <v>5.2014489501522672</v>
      </c>
      <c r="X85" s="60">
        <v>30</v>
      </c>
      <c r="Y85" s="58">
        <f t="shared" si="31"/>
        <v>16.879829469757524</v>
      </c>
      <c r="Z85" s="61">
        <f t="shared" si="32"/>
        <v>0.50153870812630219</v>
      </c>
      <c r="AA85" s="63">
        <f t="shared" si="33"/>
        <v>0.31</v>
      </c>
      <c r="AB85" s="62">
        <f t="shared" si="34"/>
        <v>0.05</v>
      </c>
      <c r="AC85" s="57">
        <f t="shared" si="35"/>
        <v>0.99533899663407588</v>
      </c>
      <c r="AD85" s="58">
        <f t="shared" si="36"/>
        <v>0.16053854784420579</v>
      </c>
    </row>
    <row r="86" spans="2:30" x14ac:dyDescent="0.35">
      <c r="B86" s="76">
        <v>44159</v>
      </c>
      <c r="C86" s="125">
        <v>2019</v>
      </c>
      <c r="D86" s="77" t="s">
        <v>932</v>
      </c>
      <c r="E86" s="78" t="s">
        <v>15</v>
      </c>
      <c r="F86" s="78" t="s">
        <v>992</v>
      </c>
      <c r="G86" s="78">
        <v>1</v>
      </c>
      <c r="H86" s="77" t="s">
        <v>990</v>
      </c>
      <c r="I86" s="79" t="s">
        <v>8</v>
      </c>
      <c r="J86" s="137"/>
      <c r="K86" s="80" t="s">
        <v>1773</v>
      </c>
      <c r="L86" s="39">
        <v>10.89</v>
      </c>
      <c r="M86" s="39">
        <v>78.52</v>
      </c>
      <c r="N86" s="84">
        <v>69.599999999999994</v>
      </c>
      <c r="O86" s="33">
        <f t="shared" si="25"/>
        <v>86.810587017595736</v>
      </c>
      <c r="P86" s="262">
        <f t="shared" si="37"/>
        <v>11.360163015792157</v>
      </c>
      <c r="Q86" s="188">
        <v>0.02</v>
      </c>
      <c r="R86" s="188">
        <v>0.05</v>
      </c>
      <c r="S86" s="59">
        <f t="shared" si="26"/>
        <v>6.0635326179526499E-3</v>
      </c>
      <c r="T86" s="59">
        <f t="shared" si="27"/>
        <v>0.27285896780786922</v>
      </c>
      <c r="U86" s="59">
        <f t="shared" si="28"/>
        <v>1.5158831544881627E-2</v>
      </c>
      <c r="V86" s="59">
        <f t="shared" si="29"/>
        <v>0.68214741951967317</v>
      </c>
      <c r="W86" s="59">
        <f t="shared" si="30"/>
        <v>0.95500638732754239</v>
      </c>
      <c r="X86" s="60">
        <v>30</v>
      </c>
      <c r="Y86" s="58">
        <f t="shared" si="31"/>
        <v>13.189412982404264</v>
      </c>
      <c r="Z86" s="61">
        <f t="shared" si="32"/>
        <v>0.47596661556804643</v>
      </c>
      <c r="AA86" s="63">
        <f t="shared" si="33"/>
        <v>0.02</v>
      </c>
      <c r="AB86" s="62">
        <f t="shared" si="34"/>
        <v>0.05</v>
      </c>
      <c r="AC86" s="57">
        <f t="shared" si="35"/>
        <v>6.0635326179526501E-2</v>
      </c>
      <c r="AD86" s="58">
        <f t="shared" si="36"/>
        <v>0.15158831544881626</v>
      </c>
    </row>
    <row r="87" spans="2:30" x14ac:dyDescent="0.35">
      <c r="B87" s="76">
        <v>44159</v>
      </c>
      <c r="C87" s="125">
        <v>2019</v>
      </c>
      <c r="D87" s="77" t="s">
        <v>932</v>
      </c>
      <c r="E87" s="78" t="s">
        <v>15</v>
      </c>
      <c r="F87" s="78" t="s">
        <v>992</v>
      </c>
      <c r="G87" s="78">
        <v>1</v>
      </c>
      <c r="H87" s="77" t="s">
        <v>990</v>
      </c>
      <c r="I87" s="79" t="s">
        <v>12</v>
      </c>
      <c r="J87" s="137"/>
      <c r="K87" s="80" t="s">
        <v>1774</v>
      </c>
      <c r="L87" s="39">
        <v>10.89</v>
      </c>
      <c r="M87" s="39">
        <v>89.42</v>
      </c>
      <c r="N87" s="43">
        <v>77.739999999999995</v>
      </c>
      <c r="O87" s="33">
        <f t="shared" si="25"/>
        <v>85.126703170762752</v>
      </c>
      <c r="P87" s="262">
        <f t="shared" si="37"/>
        <v>13.061954819950802</v>
      </c>
      <c r="Q87" s="188">
        <v>0.06</v>
      </c>
      <c r="R87" s="188">
        <v>0.05</v>
      </c>
      <c r="S87" s="59">
        <f t="shared" si="26"/>
        <v>1.866910994764398E-2</v>
      </c>
      <c r="T87" s="59">
        <f t="shared" si="27"/>
        <v>0.84010994764397906</v>
      </c>
      <c r="U87" s="59">
        <f t="shared" si="28"/>
        <v>1.5557591623036651E-2</v>
      </c>
      <c r="V87" s="59">
        <f t="shared" si="29"/>
        <v>0.70009162303664929</v>
      </c>
      <c r="W87" s="59">
        <f t="shared" si="30"/>
        <v>1.5402015706806282</v>
      </c>
      <c r="X87" s="60">
        <v>30</v>
      </c>
      <c r="Y87" s="58">
        <f t="shared" si="31"/>
        <v>14.873296829237248</v>
      </c>
      <c r="Z87" s="61">
        <f t="shared" si="32"/>
        <v>0.48735976065819003</v>
      </c>
      <c r="AA87" s="63">
        <f t="shared" si="33"/>
        <v>0.06</v>
      </c>
      <c r="AB87" s="62">
        <f t="shared" si="34"/>
        <v>0.05</v>
      </c>
      <c r="AC87" s="57">
        <f t="shared" si="35"/>
        <v>0.1866910994764398</v>
      </c>
      <c r="AD87" s="58">
        <f t="shared" si="36"/>
        <v>0.15557591623036651</v>
      </c>
    </row>
    <row r="88" spans="2:30" x14ac:dyDescent="0.35">
      <c r="B88" s="76">
        <v>44159</v>
      </c>
      <c r="C88" s="125">
        <v>2019</v>
      </c>
      <c r="D88" s="77" t="s">
        <v>932</v>
      </c>
      <c r="E88" s="78" t="s">
        <v>15</v>
      </c>
      <c r="F88" s="78" t="s">
        <v>992</v>
      </c>
      <c r="G88" s="78">
        <v>1</v>
      </c>
      <c r="H88" s="77" t="s">
        <v>990</v>
      </c>
      <c r="I88" s="79" t="s">
        <v>11</v>
      </c>
      <c r="J88" s="137"/>
      <c r="K88" s="80" t="s">
        <v>1775</v>
      </c>
      <c r="L88" s="39">
        <v>10.89</v>
      </c>
      <c r="M88" s="39">
        <v>94.61</v>
      </c>
      <c r="N88" s="43">
        <v>82.42</v>
      </c>
      <c r="O88" s="33">
        <f t="shared" si="25"/>
        <v>85.439560439560438</v>
      </c>
      <c r="P88" s="262">
        <f t="shared" si="37"/>
        <v>12.884473100095125</v>
      </c>
      <c r="Q88" s="188">
        <v>0.92</v>
      </c>
      <c r="R88" s="188">
        <v>0.28000000000000003</v>
      </c>
      <c r="S88" s="59">
        <f t="shared" si="26"/>
        <v>0.28487459807073956</v>
      </c>
      <c r="T88" s="59">
        <f t="shared" si="27"/>
        <v>12.819356913183281</v>
      </c>
      <c r="U88" s="59">
        <f t="shared" si="28"/>
        <v>8.6700964630225086E-2</v>
      </c>
      <c r="V88" s="59">
        <f t="shared" si="29"/>
        <v>3.901543408360129</v>
      </c>
      <c r="W88" s="59">
        <f t="shared" si="30"/>
        <v>16.720900321543411</v>
      </c>
      <c r="X88" s="60">
        <v>30</v>
      </c>
      <c r="Y88" s="58">
        <f t="shared" si="31"/>
        <v>14.560439560439562</v>
      </c>
      <c r="Z88" s="61">
        <f t="shared" si="32"/>
        <v>0.48520900321543414</v>
      </c>
      <c r="AA88" s="63">
        <f t="shared" si="33"/>
        <v>0.92</v>
      </c>
      <c r="AB88" s="62">
        <f t="shared" si="34"/>
        <v>0.28000000000000003</v>
      </c>
      <c r="AC88" s="57">
        <f t="shared" si="35"/>
        <v>2.8487459807073954</v>
      </c>
      <c r="AD88" s="58">
        <f t="shared" si="36"/>
        <v>0.86700964630225086</v>
      </c>
    </row>
    <row r="89" spans="2:30" x14ac:dyDescent="0.35">
      <c r="B89" s="76">
        <v>44159</v>
      </c>
      <c r="C89" s="125">
        <v>2019</v>
      </c>
      <c r="D89" s="77" t="s">
        <v>932</v>
      </c>
      <c r="E89" s="78" t="s">
        <v>15</v>
      </c>
      <c r="F89" s="78" t="s">
        <v>992</v>
      </c>
      <c r="G89" s="78">
        <v>1</v>
      </c>
      <c r="H89" s="77" t="s">
        <v>990</v>
      </c>
      <c r="I89" s="79" t="s">
        <v>10</v>
      </c>
      <c r="J89" s="137"/>
      <c r="K89" s="80" t="s">
        <v>1776</v>
      </c>
      <c r="L89" s="39">
        <v>10.89</v>
      </c>
      <c r="M89" s="39">
        <v>75.13</v>
      </c>
      <c r="N89" s="43">
        <v>64.040000000000006</v>
      </c>
      <c r="O89" s="33">
        <f t="shared" si="25"/>
        <v>82.736612702366145</v>
      </c>
      <c r="P89" s="262">
        <f t="shared" si="37"/>
        <v>14.761080793291615</v>
      </c>
      <c r="Q89" s="188">
        <v>0.9</v>
      </c>
      <c r="R89" s="188">
        <v>0.31</v>
      </c>
      <c r="S89" s="59">
        <f t="shared" si="26"/>
        <v>0.29072624647224832</v>
      </c>
      <c r="T89" s="59">
        <f t="shared" si="27"/>
        <v>13.082681091251175</v>
      </c>
      <c r="U89" s="59">
        <f t="shared" si="28"/>
        <v>0.10013904045155218</v>
      </c>
      <c r="V89" s="59">
        <f t="shared" si="29"/>
        <v>4.5062568203198481</v>
      </c>
      <c r="W89" s="59">
        <f t="shared" si="30"/>
        <v>17.588937911571023</v>
      </c>
      <c r="X89" s="60">
        <v>30</v>
      </c>
      <c r="Y89" s="58">
        <f t="shared" si="31"/>
        <v>17.263387297633855</v>
      </c>
      <c r="Z89" s="61">
        <f t="shared" si="32"/>
        <v>0.50432737535277505</v>
      </c>
      <c r="AA89" s="63">
        <f t="shared" si="33"/>
        <v>0.9</v>
      </c>
      <c r="AB89" s="62">
        <f t="shared" si="34"/>
        <v>0.31</v>
      </c>
      <c r="AC89" s="57">
        <f t="shared" si="35"/>
        <v>2.907262464722483</v>
      </c>
      <c r="AD89" s="58">
        <f t="shared" si="36"/>
        <v>1.0013904045155217</v>
      </c>
    </row>
    <row r="90" spans="2:30" x14ac:dyDescent="0.35">
      <c r="B90" s="76">
        <v>44159</v>
      </c>
      <c r="C90" s="125">
        <v>2019</v>
      </c>
      <c r="D90" s="77" t="s">
        <v>932</v>
      </c>
      <c r="E90" s="78" t="s">
        <v>16</v>
      </c>
      <c r="F90" s="78" t="s">
        <v>996</v>
      </c>
      <c r="G90" s="78">
        <v>5</v>
      </c>
      <c r="H90" s="77" t="s">
        <v>952</v>
      </c>
      <c r="I90" s="79" t="s">
        <v>8</v>
      </c>
      <c r="J90" s="137"/>
      <c r="K90" s="80" t="s">
        <v>1777</v>
      </c>
      <c r="L90" s="39">
        <v>10.89</v>
      </c>
      <c r="M90" s="39">
        <v>88.98</v>
      </c>
      <c r="N90" s="43">
        <v>76.489999999999995</v>
      </c>
      <c r="O90" s="33">
        <f t="shared" si="25"/>
        <v>84.005634524266867</v>
      </c>
      <c r="P90" s="262">
        <f t="shared" si="37"/>
        <v>14.036862216228377</v>
      </c>
      <c r="Q90" s="188">
        <v>0.08</v>
      </c>
      <c r="R90" s="188">
        <v>0.06</v>
      </c>
      <c r="S90" s="59">
        <f t="shared" si="26"/>
        <v>2.5331097560975617E-2</v>
      </c>
      <c r="T90" s="59">
        <f t="shared" si="27"/>
        <v>1.1398993902439027</v>
      </c>
      <c r="U90" s="59">
        <f t="shared" si="28"/>
        <v>1.8998323170731711E-2</v>
      </c>
      <c r="V90" s="59">
        <f t="shared" si="29"/>
        <v>0.85492454268292695</v>
      </c>
      <c r="W90" s="59">
        <f t="shared" si="30"/>
        <v>1.9948239329268298</v>
      </c>
      <c r="X90" s="60">
        <v>30</v>
      </c>
      <c r="Y90" s="58">
        <f t="shared" si="31"/>
        <v>15.994365475733133</v>
      </c>
      <c r="Z90" s="61">
        <f t="shared" si="32"/>
        <v>0.49519817073170735</v>
      </c>
      <c r="AA90" s="63">
        <f t="shared" si="33"/>
        <v>0.08</v>
      </c>
      <c r="AB90" s="62">
        <f t="shared" si="34"/>
        <v>0.06</v>
      </c>
      <c r="AC90" s="57">
        <f t="shared" si="35"/>
        <v>0.25331097560975618</v>
      </c>
      <c r="AD90" s="58">
        <f t="shared" si="36"/>
        <v>0.18998323170731712</v>
      </c>
    </row>
    <row r="91" spans="2:30" x14ac:dyDescent="0.35">
      <c r="B91" s="76">
        <v>44159</v>
      </c>
      <c r="C91" s="125">
        <v>2019</v>
      </c>
      <c r="D91" s="77" t="s">
        <v>932</v>
      </c>
      <c r="E91" s="78" t="s">
        <v>16</v>
      </c>
      <c r="F91" s="78" t="s">
        <v>996</v>
      </c>
      <c r="G91" s="78">
        <v>5</v>
      </c>
      <c r="H91" s="77" t="s">
        <v>952</v>
      </c>
      <c r="I91" s="79" t="s">
        <v>12</v>
      </c>
      <c r="J91" s="137"/>
      <c r="K91" s="80" t="s">
        <v>1778</v>
      </c>
      <c r="L91" s="39">
        <v>10.89</v>
      </c>
      <c r="M91" s="39">
        <v>80.86</v>
      </c>
      <c r="N91" s="43">
        <v>69.53</v>
      </c>
      <c r="O91" s="33">
        <f t="shared" si="25"/>
        <v>83.807346005430901</v>
      </c>
      <c r="P91" s="262">
        <f t="shared" si="37"/>
        <v>14.011872372000989</v>
      </c>
      <c r="Q91" s="188">
        <v>0.05</v>
      </c>
      <c r="R91" s="188">
        <v>0.01</v>
      </c>
      <c r="S91" s="59">
        <f t="shared" si="26"/>
        <v>1.5881224420190999E-2</v>
      </c>
      <c r="T91" s="59">
        <f t="shared" si="27"/>
        <v>0.71465509890859502</v>
      </c>
      <c r="U91" s="59">
        <f t="shared" si="28"/>
        <v>3.1762448840382002E-3</v>
      </c>
      <c r="V91" s="59">
        <f t="shared" si="29"/>
        <v>0.14293101978171902</v>
      </c>
      <c r="W91" s="59">
        <f t="shared" si="30"/>
        <v>0.85758611869031398</v>
      </c>
      <c r="X91" s="60">
        <v>30</v>
      </c>
      <c r="Y91" s="58">
        <f t="shared" si="31"/>
        <v>16.192653994569099</v>
      </c>
      <c r="Z91" s="61">
        <f t="shared" si="32"/>
        <v>0.49660641200545708</v>
      </c>
      <c r="AA91" s="63">
        <f t="shared" si="33"/>
        <v>0.05</v>
      </c>
      <c r="AB91" s="62">
        <f t="shared" si="34"/>
        <v>0.01</v>
      </c>
      <c r="AC91" s="57">
        <f t="shared" si="35"/>
        <v>0.15881224420190998</v>
      </c>
      <c r="AD91" s="58">
        <f t="shared" si="36"/>
        <v>3.1762448840381999E-2</v>
      </c>
    </row>
    <row r="92" spans="2:30" x14ac:dyDescent="0.35">
      <c r="B92" s="76">
        <v>44159</v>
      </c>
      <c r="C92" s="125">
        <v>2019</v>
      </c>
      <c r="D92" s="77" t="s">
        <v>932</v>
      </c>
      <c r="E92" s="78" t="s">
        <v>16</v>
      </c>
      <c r="F92" s="78" t="s">
        <v>996</v>
      </c>
      <c r="G92" s="78">
        <v>5</v>
      </c>
      <c r="H92" s="77" t="s">
        <v>952</v>
      </c>
      <c r="I92" s="79" t="s">
        <v>11</v>
      </c>
      <c r="J92" s="137"/>
      <c r="K92" s="80" t="s">
        <v>1779</v>
      </c>
      <c r="L92" s="39">
        <v>10.89</v>
      </c>
      <c r="M92" s="39">
        <v>89.38</v>
      </c>
      <c r="N92" s="43">
        <v>77.430000000000007</v>
      </c>
      <c r="O92" s="33">
        <f t="shared" si="25"/>
        <v>84.775130589884071</v>
      </c>
      <c r="P92" s="262">
        <f t="shared" si="37"/>
        <v>13.369881405236059</v>
      </c>
      <c r="Q92" s="188">
        <v>0.04</v>
      </c>
      <c r="R92" s="188">
        <v>0.03</v>
      </c>
      <c r="S92" s="59">
        <f t="shared" si="26"/>
        <v>1.2514277126540426E-2</v>
      </c>
      <c r="T92" s="59">
        <f t="shared" si="27"/>
        <v>0.56314247069431922</v>
      </c>
      <c r="U92" s="59">
        <f t="shared" si="28"/>
        <v>9.3857078449053194E-3</v>
      </c>
      <c r="V92" s="59">
        <f t="shared" si="29"/>
        <v>0.42235685302073939</v>
      </c>
      <c r="W92" s="59">
        <f t="shared" si="30"/>
        <v>0.98549932371505866</v>
      </c>
      <c r="X92" s="60">
        <v>30</v>
      </c>
      <c r="Y92" s="58">
        <f t="shared" si="31"/>
        <v>15.224869410115929</v>
      </c>
      <c r="Z92" s="61">
        <f t="shared" si="32"/>
        <v>0.48979561166215801</v>
      </c>
      <c r="AA92" s="63">
        <f t="shared" si="33"/>
        <v>0.04</v>
      </c>
      <c r="AB92" s="62">
        <f t="shared" si="34"/>
        <v>0.03</v>
      </c>
      <c r="AC92" s="57">
        <f t="shared" si="35"/>
        <v>0.12514277126540427</v>
      </c>
      <c r="AD92" s="58">
        <f t="shared" si="36"/>
        <v>9.3857078449053194E-2</v>
      </c>
    </row>
    <row r="93" spans="2:30" x14ac:dyDescent="0.35">
      <c r="B93" s="76">
        <v>44159</v>
      </c>
      <c r="C93" s="125">
        <v>2019</v>
      </c>
      <c r="D93" s="77" t="s">
        <v>932</v>
      </c>
      <c r="E93" s="78" t="s">
        <v>16</v>
      </c>
      <c r="F93" s="78" t="s">
        <v>996</v>
      </c>
      <c r="G93" s="78">
        <v>5</v>
      </c>
      <c r="H93" s="77" t="s">
        <v>952</v>
      </c>
      <c r="I93" s="79" t="s">
        <v>10</v>
      </c>
      <c r="J93" s="137"/>
      <c r="K93" s="80" t="s">
        <v>1780</v>
      </c>
      <c r="L93" s="39">
        <v>10.89</v>
      </c>
      <c r="M93" s="39">
        <v>84.14</v>
      </c>
      <c r="N93" s="43">
        <v>70.88</v>
      </c>
      <c r="O93" s="33">
        <f t="shared" si="25"/>
        <v>81.897610921501709</v>
      </c>
      <c r="P93" s="262">
        <f t="shared" si="37"/>
        <v>15.759448538150709</v>
      </c>
      <c r="Q93" s="188">
        <v>0.04</v>
      </c>
      <c r="R93" s="188">
        <v>0.02</v>
      </c>
      <c r="S93" s="59">
        <f t="shared" si="26"/>
        <v>1.3094515752625435E-2</v>
      </c>
      <c r="T93" s="59">
        <f t="shared" si="27"/>
        <v>0.58925320886814458</v>
      </c>
      <c r="U93" s="59">
        <f t="shared" si="28"/>
        <v>6.5472578763127176E-3</v>
      </c>
      <c r="V93" s="59">
        <f t="shared" si="29"/>
        <v>0.29462660443407229</v>
      </c>
      <c r="W93" s="59">
        <f t="shared" si="30"/>
        <v>0.88387981330221688</v>
      </c>
      <c r="X93" s="60">
        <v>30</v>
      </c>
      <c r="Y93" s="58">
        <f t="shared" si="31"/>
        <v>18.102389078498291</v>
      </c>
      <c r="Z93" s="61">
        <f t="shared" si="32"/>
        <v>0.51051841973662282</v>
      </c>
      <c r="AA93" s="63">
        <f t="shared" si="33"/>
        <v>0.04</v>
      </c>
      <c r="AB93" s="62">
        <f t="shared" si="34"/>
        <v>0.02</v>
      </c>
      <c r="AC93" s="57">
        <f t="shared" si="35"/>
        <v>0.13094515752625435</v>
      </c>
      <c r="AD93" s="58">
        <f t="shared" si="36"/>
        <v>6.5472578763127176E-2</v>
      </c>
    </row>
    <row r="94" spans="2:30" x14ac:dyDescent="0.35">
      <c r="B94" s="76">
        <v>44159</v>
      </c>
      <c r="C94" s="125">
        <v>2019</v>
      </c>
      <c r="D94" s="77" t="s">
        <v>932</v>
      </c>
      <c r="E94" s="78" t="s">
        <v>16</v>
      </c>
      <c r="F94" s="78" t="s">
        <v>996</v>
      </c>
      <c r="G94" s="78">
        <v>5</v>
      </c>
      <c r="H94" s="77" t="s">
        <v>990</v>
      </c>
      <c r="I94" s="79" t="s">
        <v>8</v>
      </c>
      <c r="J94" s="137"/>
      <c r="K94" s="80" t="s">
        <v>1781</v>
      </c>
      <c r="L94" s="39">
        <v>10.89</v>
      </c>
      <c r="M94" s="39">
        <v>77.260000000000005</v>
      </c>
      <c r="N94" s="43">
        <v>65.84</v>
      </c>
      <c r="O94" s="33">
        <f t="shared" si="25"/>
        <v>82.793430766912763</v>
      </c>
      <c r="P94" s="262">
        <f t="shared" si="37"/>
        <v>14.781258089567695</v>
      </c>
      <c r="Q94" s="188">
        <v>0.02</v>
      </c>
      <c r="R94" s="188">
        <v>0.01</v>
      </c>
      <c r="S94" s="59">
        <f t="shared" si="26"/>
        <v>6.4547770700636936E-3</v>
      </c>
      <c r="T94" s="59">
        <f t="shared" si="27"/>
        <v>0.29046496815286621</v>
      </c>
      <c r="U94" s="59">
        <f t="shared" si="28"/>
        <v>3.2273885350318468E-3</v>
      </c>
      <c r="V94" s="59">
        <f t="shared" si="29"/>
        <v>0.1452324840764331</v>
      </c>
      <c r="W94" s="59">
        <f t="shared" si="30"/>
        <v>0.43569745222929934</v>
      </c>
      <c r="X94" s="60">
        <v>30</v>
      </c>
      <c r="Y94" s="58">
        <f t="shared" si="31"/>
        <v>17.206569233087237</v>
      </c>
      <c r="Z94" s="61">
        <f t="shared" si="32"/>
        <v>0.50391264786169243</v>
      </c>
      <c r="AA94" s="63">
        <f t="shared" si="33"/>
        <v>0.02</v>
      </c>
      <c r="AB94" s="62">
        <f t="shared" si="34"/>
        <v>0.01</v>
      </c>
      <c r="AC94" s="57">
        <f t="shared" si="35"/>
        <v>6.4547770700636942E-2</v>
      </c>
      <c r="AD94" s="58">
        <f t="shared" si="36"/>
        <v>3.2273885350318471E-2</v>
      </c>
    </row>
    <row r="95" spans="2:30" x14ac:dyDescent="0.35">
      <c r="B95" s="76">
        <v>44159</v>
      </c>
      <c r="C95" s="125">
        <v>2019</v>
      </c>
      <c r="D95" s="77" t="s">
        <v>932</v>
      </c>
      <c r="E95" s="78" t="s">
        <v>16</v>
      </c>
      <c r="F95" s="78" t="s">
        <v>996</v>
      </c>
      <c r="G95" s="78">
        <v>5</v>
      </c>
      <c r="H95" s="77" t="s">
        <v>990</v>
      </c>
      <c r="I95" s="79" t="s">
        <v>12</v>
      </c>
      <c r="J95" s="137"/>
      <c r="K95" s="80" t="s">
        <v>1782</v>
      </c>
      <c r="L95" s="39">
        <v>10.89</v>
      </c>
      <c r="M95" s="39">
        <v>81.56</v>
      </c>
      <c r="N95" s="43">
        <v>70.489999999999995</v>
      </c>
      <c r="O95" s="33">
        <f t="shared" si="25"/>
        <v>84.335644545068618</v>
      </c>
      <c r="P95" s="262">
        <f t="shared" si="37"/>
        <v>13.572829818538507</v>
      </c>
      <c r="Q95" s="188">
        <v>0.09</v>
      </c>
      <c r="R95" s="188">
        <v>0.04</v>
      </c>
      <c r="S95" s="59">
        <f t="shared" si="26"/>
        <v>2.8350755033557048E-2</v>
      </c>
      <c r="T95" s="59">
        <f t="shared" si="27"/>
        <v>1.2757839765100671</v>
      </c>
      <c r="U95" s="59">
        <f t="shared" si="28"/>
        <v>1.2600335570469801E-2</v>
      </c>
      <c r="V95" s="59">
        <f t="shared" si="29"/>
        <v>0.56701510067114103</v>
      </c>
      <c r="W95" s="59">
        <f t="shared" si="30"/>
        <v>1.8427990771812082</v>
      </c>
      <c r="X95" s="60">
        <v>30</v>
      </c>
      <c r="Y95" s="58">
        <f t="shared" si="31"/>
        <v>15.664355454931382</v>
      </c>
      <c r="Z95" s="61">
        <f t="shared" si="32"/>
        <v>0.49286912751677858</v>
      </c>
      <c r="AA95" s="63">
        <f t="shared" si="33"/>
        <v>0.09</v>
      </c>
      <c r="AB95" s="62">
        <f t="shared" si="34"/>
        <v>0.04</v>
      </c>
      <c r="AC95" s="57">
        <f t="shared" si="35"/>
        <v>0.28350755033557046</v>
      </c>
      <c r="AD95" s="58">
        <f t="shared" si="36"/>
        <v>0.12600335570469801</v>
      </c>
    </row>
    <row r="96" spans="2:30" x14ac:dyDescent="0.35">
      <c r="B96" s="76">
        <v>44159</v>
      </c>
      <c r="C96" s="125">
        <v>2019</v>
      </c>
      <c r="D96" s="77" t="s">
        <v>932</v>
      </c>
      <c r="E96" s="78" t="s">
        <v>16</v>
      </c>
      <c r="F96" s="78" t="s">
        <v>996</v>
      </c>
      <c r="G96" s="78">
        <v>5</v>
      </c>
      <c r="H96" s="77" t="s">
        <v>990</v>
      </c>
      <c r="I96" s="79" t="s">
        <v>11</v>
      </c>
      <c r="J96" s="137"/>
      <c r="K96" s="80" t="s">
        <v>1783</v>
      </c>
      <c r="L96" s="39">
        <v>10.89</v>
      </c>
      <c r="M96" s="39">
        <v>87.51</v>
      </c>
      <c r="N96" s="43">
        <v>76.05</v>
      </c>
      <c r="O96" s="33">
        <f t="shared" si="25"/>
        <v>85.04306969459671</v>
      </c>
      <c r="P96" s="262">
        <f t="shared" si="37"/>
        <v>13.095646211861508</v>
      </c>
      <c r="Q96" s="188">
        <v>1.1499999999999999</v>
      </c>
      <c r="R96" s="188">
        <v>0.33</v>
      </c>
      <c r="S96" s="59">
        <f t="shared" si="26"/>
        <v>0.35828959484346212</v>
      </c>
      <c r="T96" s="59">
        <f t="shared" si="27"/>
        <v>16.123031767955794</v>
      </c>
      <c r="U96" s="59">
        <f t="shared" si="28"/>
        <v>0.10281353591160218</v>
      </c>
      <c r="V96" s="59">
        <f t="shared" si="29"/>
        <v>4.6266091160220979</v>
      </c>
      <c r="W96" s="59">
        <f t="shared" si="30"/>
        <v>20.749640883977893</v>
      </c>
      <c r="X96" s="60">
        <v>30</v>
      </c>
      <c r="Y96" s="58">
        <f t="shared" si="31"/>
        <v>14.95693030540329</v>
      </c>
      <c r="Z96" s="61">
        <f t="shared" si="32"/>
        <v>0.4879373848987108</v>
      </c>
      <c r="AA96" s="63">
        <f t="shared" si="33"/>
        <v>1.1499999999999999</v>
      </c>
      <c r="AB96" s="62">
        <f t="shared" si="34"/>
        <v>0.33</v>
      </c>
      <c r="AC96" s="57">
        <f t="shared" si="35"/>
        <v>3.5828959484346212</v>
      </c>
      <c r="AD96" s="58">
        <f t="shared" si="36"/>
        <v>1.0281353591160218</v>
      </c>
    </row>
    <row r="97" spans="2:30" x14ac:dyDescent="0.35">
      <c r="B97" s="76">
        <v>44159</v>
      </c>
      <c r="C97" s="125">
        <v>2019</v>
      </c>
      <c r="D97" s="77" t="s">
        <v>932</v>
      </c>
      <c r="E97" s="78" t="s">
        <v>16</v>
      </c>
      <c r="F97" s="78" t="s">
        <v>996</v>
      </c>
      <c r="G97" s="78">
        <v>5</v>
      </c>
      <c r="H97" s="77" t="s">
        <v>990</v>
      </c>
      <c r="I97" s="79" t="s">
        <v>10</v>
      </c>
      <c r="J97" s="137"/>
      <c r="K97" s="80" t="s">
        <v>1784</v>
      </c>
      <c r="L97" s="39">
        <v>10.89</v>
      </c>
      <c r="M97" s="39">
        <v>83.6</v>
      </c>
      <c r="N97" s="43">
        <v>70.27</v>
      </c>
      <c r="O97" s="33">
        <f t="shared" si="25"/>
        <v>81.666895887773336</v>
      </c>
      <c r="P97" s="262">
        <f t="shared" si="37"/>
        <v>15.944976076555022</v>
      </c>
      <c r="Q97" s="188">
        <v>0.15</v>
      </c>
      <c r="R97" s="188">
        <v>0.03</v>
      </c>
      <c r="S97" s="59">
        <f t="shared" si="26"/>
        <v>4.9285533849781085E-2</v>
      </c>
      <c r="T97" s="59">
        <f t="shared" si="27"/>
        <v>2.2178490232401487</v>
      </c>
      <c r="U97" s="59">
        <f t="shared" si="28"/>
        <v>9.8571067699562177E-3</v>
      </c>
      <c r="V97" s="59">
        <f t="shared" si="29"/>
        <v>0.44356980464802981</v>
      </c>
      <c r="W97" s="59">
        <f t="shared" si="30"/>
        <v>2.6614188278881783</v>
      </c>
      <c r="X97" s="60">
        <v>30</v>
      </c>
      <c r="Y97" s="58">
        <f t="shared" si="31"/>
        <v>18.333104112226664</v>
      </c>
      <c r="Z97" s="61">
        <f t="shared" si="32"/>
        <v>0.5122431795217246</v>
      </c>
      <c r="AA97" s="63">
        <f t="shared" si="33"/>
        <v>0.15</v>
      </c>
      <c r="AB97" s="62">
        <f t="shared" si="34"/>
        <v>0.03</v>
      </c>
      <c r="AC97" s="57">
        <f t="shared" si="35"/>
        <v>0.49285533849781082</v>
      </c>
      <c r="AD97" s="58">
        <f t="shared" si="36"/>
        <v>9.857106769956217E-2</v>
      </c>
    </row>
    <row r="98" spans="2:30" x14ac:dyDescent="0.35">
      <c r="B98" s="76">
        <v>44159</v>
      </c>
      <c r="C98" s="125">
        <v>2019</v>
      </c>
      <c r="D98" s="77" t="s">
        <v>932</v>
      </c>
      <c r="E98" s="78" t="s">
        <v>16</v>
      </c>
      <c r="F98" s="78" t="s">
        <v>994</v>
      </c>
      <c r="G98" s="78">
        <v>3</v>
      </c>
      <c r="H98" s="77" t="s">
        <v>990</v>
      </c>
      <c r="I98" s="79" t="s">
        <v>8</v>
      </c>
      <c r="J98" s="137"/>
      <c r="K98" s="80" t="s">
        <v>1785</v>
      </c>
      <c r="L98" s="39">
        <v>10.89</v>
      </c>
      <c r="M98" s="39">
        <v>80.819999999999993</v>
      </c>
      <c r="N98" s="43">
        <v>69.88</v>
      </c>
      <c r="O98" s="33">
        <f t="shared" ref="O98:O129" si="38">100/(M98-L98)*(N98-L98)</f>
        <v>84.355784355784351</v>
      </c>
      <c r="P98" s="262">
        <f t="shared" si="37"/>
        <v>13.53625340262311</v>
      </c>
      <c r="Q98" s="188">
        <v>0.04</v>
      </c>
      <c r="R98" s="188">
        <v>0.02</v>
      </c>
      <c r="S98" s="59">
        <f t="shared" ref="S98:S129" si="39">AA98*((250+(100*Y98/100))/1000)*(100/(100-(100*Y98/100)))</f>
        <v>1.2596372266485844E-2</v>
      </c>
      <c r="T98" s="59">
        <f t="shared" ref="T98:T129" si="40">IF(Y98="","",S98*(X98/10*15))</f>
        <v>0.56683675199186301</v>
      </c>
      <c r="U98" s="59">
        <f t="shared" ref="U98:U129" si="41">AB98*((250+(100*Y98/100))/1000)*(100/(100-(100*Y98/100)))</f>
        <v>6.2981861332429218E-3</v>
      </c>
      <c r="V98" s="59">
        <f t="shared" ref="V98:V129" si="42">IF(Y98="","",U98*(X98/10*15))</f>
        <v>0.2834183759959315</v>
      </c>
      <c r="W98" s="59">
        <f t="shared" ref="W98:W129" si="43">IF(AA98="","",T98+V98)</f>
        <v>0.85025512798779457</v>
      </c>
      <c r="X98" s="60">
        <v>30</v>
      </c>
      <c r="Y98" s="58">
        <f t="shared" ref="Y98:Y129" si="44">100-O98</f>
        <v>15.644215644215649</v>
      </c>
      <c r="Z98" s="61">
        <f t="shared" ref="Z98:Z129" si="45">IF(Y98="","",((400+Y98)/1000)*(100/(100-Y98)))</f>
        <v>0.49272758094592306</v>
      </c>
      <c r="AA98" s="63">
        <f t="shared" ref="AA98:AA129" si="46">Q98</f>
        <v>0.04</v>
      </c>
      <c r="AB98" s="62">
        <f t="shared" ref="AB98:AB129" si="47">R98</f>
        <v>0.02</v>
      </c>
      <c r="AC98" s="57">
        <f t="shared" ref="AC98:AC129" si="48">S98*10</f>
        <v>0.12596372266485845</v>
      </c>
      <c r="AD98" s="58">
        <f t="shared" ref="AD98:AD129" si="49">U98*10</f>
        <v>6.2981861332429223E-2</v>
      </c>
    </row>
    <row r="99" spans="2:30" x14ac:dyDescent="0.35">
      <c r="B99" s="76">
        <v>44159</v>
      </c>
      <c r="C99" s="125">
        <v>2019</v>
      </c>
      <c r="D99" s="77" t="s">
        <v>932</v>
      </c>
      <c r="E99" s="78" t="s">
        <v>16</v>
      </c>
      <c r="F99" s="78" t="s">
        <v>994</v>
      </c>
      <c r="G99" s="78">
        <v>3</v>
      </c>
      <c r="H99" s="77" t="s">
        <v>990</v>
      </c>
      <c r="I99" s="79" t="s">
        <v>12</v>
      </c>
      <c r="J99" s="137"/>
      <c r="K99" s="80" t="s">
        <v>1786</v>
      </c>
      <c r="L99" s="39">
        <v>10.89</v>
      </c>
      <c r="M99" s="39">
        <v>86.4</v>
      </c>
      <c r="N99" s="43">
        <v>75.16</v>
      </c>
      <c r="O99" s="33">
        <f t="shared" si="38"/>
        <v>85.114554363660432</v>
      </c>
      <c r="P99" s="262">
        <f t="shared" si="37"/>
        <v>13.009259259259268</v>
      </c>
      <c r="Q99" s="188">
        <v>0.1</v>
      </c>
      <c r="R99" s="188">
        <v>0.05</v>
      </c>
      <c r="S99" s="59">
        <f t="shared" si="39"/>
        <v>3.1121051812665331E-2</v>
      </c>
      <c r="T99" s="59">
        <f t="shared" si="40"/>
        <v>1.4004473315699399</v>
      </c>
      <c r="U99" s="59">
        <f t="shared" si="41"/>
        <v>1.5560525906332666E-2</v>
      </c>
      <c r="V99" s="59">
        <f t="shared" si="42"/>
        <v>0.70022366578496997</v>
      </c>
      <c r="W99" s="59">
        <f t="shared" si="43"/>
        <v>2.1006709973549098</v>
      </c>
      <c r="X99" s="60">
        <v>30</v>
      </c>
      <c r="Y99" s="58">
        <f t="shared" si="44"/>
        <v>14.885445636339568</v>
      </c>
      <c r="Z99" s="61">
        <f t="shared" si="45"/>
        <v>0.48744359732379033</v>
      </c>
      <c r="AA99" s="63">
        <f t="shared" si="46"/>
        <v>0.1</v>
      </c>
      <c r="AB99" s="62">
        <f t="shared" si="47"/>
        <v>0.05</v>
      </c>
      <c r="AC99" s="57">
        <f t="shared" si="48"/>
        <v>0.31121051812665329</v>
      </c>
      <c r="AD99" s="58">
        <f t="shared" si="49"/>
        <v>0.15560525906332665</v>
      </c>
    </row>
    <row r="100" spans="2:30" x14ac:dyDescent="0.35">
      <c r="B100" s="76">
        <v>44159</v>
      </c>
      <c r="C100" s="125">
        <v>2019</v>
      </c>
      <c r="D100" s="77" t="s">
        <v>932</v>
      </c>
      <c r="E100" s="78" t="s">
        <v>16</v>
      </c>
      <c r="F100" s="78" t="s">
        <v>994</v>
      </c>
      <c r="G100" s="78">
        <v>3</v>
      </c>
      <c r="H100" s="77" t="s">
        <v>990</v>
      </c>
      <c r="I100" s="79" t="s">
        <v>11</v>
      </c>
      <c r="J100" s="137"/>
      <c r="K100" s="80" t="s">
        <v>1787</v>
      </c>
      <c r="L100" s="39">
        <v>10.89</v>
      </c>
      <c r="M100" s="39">
        <v>87.85</v>
      </c>
      <c r="N100" s="43">
        <v>76.239999999999995</v>
      </c>
      <c r="O100" s="33">
        <f t="shared" si="38"/>
        <v>84.914241164241162</v>
      </c>
      <c r="P100" s="262">
        <f t="shared" si="37"/>
        <v>13.21570859419465</v>
      </c>
      <c r="Q100" s="188">
        <v>1.03</v>
      </c>
      <c r="R100" s="188">
        <v>0.33</v>
      </c>
      <c r="S100" s="59">
        <f t="shared" si="39"/>
        <v>0.32154598316755933</v>
      </c>
      <c r="T100" s="59">
        <f t="shared" si="40"/>
        <v>14.469569242540171</v>
      </c>
      <c r="U100" s="59">
        <f t="shared" si="41"/>
        <v>0.10301958684009184</v>
      </c>
      <c r="V100" s="59">
        <f t="shared" si="42"/>
        <v>4.635881407804133</v>
      </c>
      <c r="W100" s="59">
        <f t="shared" si="43"/>
        <v>19.105450650344302</v>
      </c>
      <c r="X100" s="60">
        <v>30</v>
      </c>
      <c r="Y100" s="58">
        <f t="shared" si="44"/>
        <v>15.085758835758838</v>
      </c>
      <c r="Z100" s="61">
        <f t="shared" si="45"/>
        <v>0.48882938026013772</v>
      </c>
      <c r="AA100" s="63">
        <f t="shared" si="46"/>
        <v>1.03</v>
      </c>
      <c r="AB100" s="62">
        <f t="shared" si="47"/>
        <v>0.33</v>
      </c>
      <c r="AC100" s="57">
        <f t="shared" si="48"/>
        <v>3.2154598316755933</v>
      </c>
      <c r="AD100" s="58">
        <f t="shared" si="49"/>
        <v>1.0301958684009185</v>
      </c>
    </row>
    <row r="101" spans="2:30" x14ac:dyDescent="0.35">
      <c r="B101" s="76">
        <v>44159</v>
      </c>
      <c r="C101" s="125">
        <v>2019</v>
      </c>
      <c r="D101" s="77" t="s">
        <v>932</v>
      </c>
      <c r="E101" s="78" t="s">
        <v>16</v>
      </c>
      <c r="F101" s="78" t="s">
        <v>994</v>
      </c>
      <c r="G101" s="78">
        <v>3</v>
      </c>
      <c r="H101" s="77" t="s">
        <v>990</v>
      </c>
      <c r="I101" s="79" t="s">
        <v>10</v>
      </c>
      <c r="J101" s="137"/>
      <c r="K101" s="80" t="s">
        <v>1788</v>
      </c>
      <c r="L101" s="39">
        <v>10.89</v>
      </c>
      <c r="M101" s="39">
        <v>83.27</v>
      </c>
      <c r="N101" s="43">
        <v>70.39</v>
      </c>
      <c r="O101" s="33">
        <f t="shared" si="38"/>
        <v>82.205029013539658</v>
      </c>
      <c r="P101" s="262">
        <f t="shared" si="37"/>
        <v>15.46775549417557</v>
      </c>
      <c r="Q101" s="197" t="s">
        <v>2266</v>
      </c>
      <c r="R101" s="197" t="s">
        <v>2266</v>
      </c>
      <c r="S101" s="59" t="e">
        <f t="shared" si="39"/>
        <v>#VALUE!</v>
      </c>
      <c r="T101" s="59" t="e">
        <f t="shared" si="40"/>
        <v>#VALUE!</v>
      </c>
      <c r="U101" s="59" t="e">
        <f t="shared" si="41"/>
        <v>#VALUE!</v>
      </c>
      <c r="V101" s="59" t="e">
        <f t="shared" si="42"/>
        <v>#VALUE!</v>
      </c>
      <c r="W101" s="59" t="e">
        <f t="shared" si="43"/>
        <v>#VALUE!</v>
      </c>
      <c r="X101" s="60">
        <v>30</v>
      </c>
      <c r="Y101" s="58">
        <f t="shared" si="44"/>
        <v>17.794970986460342</v>
      </c>
      <c r="Z101" s="61">
        <f t="shared" si="45"/>
        <v>0.50823529411764701</v>
      </c>
      <c r="AA101" s="63" t="str">
        <f t="shared" si="46"/>
        <v>keine Probe</v>
      </c>
      <c r="AB101" s="62" t="str">
        <f t="shared" si="47"/>
        <v>keine Probe</v>
      </c>
      <c r="AC101" s="57" t="e">
        <f t="shared" si="48"/>
        <v>#VALUE!</v>
      </c>
      <c r="AD101" s="58" t="e">
        <f t="shared" si="49"/>
        <v>#VALUE!</v>
      </c>
    </row>
    <row r="102" spans="2:30" x14ac:dyDescent="0.35">
      <c r="B102" s="76">
        <v>44159</v>
      </c>
      <c r="C102" s="125">
        <v>2019</v>
      </c>
      <c r="D102" s="77" t="s">
        <v>932</v>
      </c>
      <c r="E102" s="78" t="s">
        <v>16</v>
      </c>
      <c r="F102" s="78" t="s">
        <v>994</v>
      </c>
      <c r="G102" s="78">
        <v>3</v>
      </c>
      <c r="H102" s="77" t="s">
        <v>952</v>
      </c>
      <c r="I102" s="79" t="s">
        <v>8</v>
      </c>
      <c r="J102" s="137"/>
      <c r="K102" s="80" t="s">
        <v>1789</v>
      </c>
      <c r="L102" s="39">
        <v>10.89</v>
      </c>
      <c r="M102" s="39">
        <v>85.56</v>
      </c>
      <c r="N102" s="43">
        <v>74.8</v>
      </c>
      <c r="O102" s="33">
        <f t="shared" si="38"/>
        <v>85.589929021025839</v>
      </c>
      <c r="P102" s="262">
        <f t="shared" si="37"/>
        <v>12.575970079476395</v>
      </c>
      <c r="Q102" s="188">
        <v>0.7</v>
      </c>
      <c r="R102" s="188">
        <v>0.03</v>
      </c>
      <c r="S102" s="59">
        <f t="shared" si="39"/>
        <v>0.21624863088718507</v>
      </c>
      <c r="T102" s="59">
        <f t="shared" si="40"/>
        <v>9.7311883899233287</v>
      </c>
      <c r="U102" s="59">
        <f t="shared" si="41"/>
        <v>9.2677984665936481E-3</v>
      </c>
      <c r="V102" s="59">
        <f t="shared" si="42"/>
        <v>0.41705093099671414</v>
      </c>
      <c r="W102" s="59">
        <f t="shared" si="43"/>
        <v>10.148239320920043</v>
      </c>
      <c r="X102" s="60">
        <v>30</v>
      </c>
      <c r="Y102" s="58">
        <f t="shared" si="44"/>
        <v>14.410070978974161</v>
      </c>
      <c r="Z102" s="61">
        <f t="shared" si="45"/>
        <v>0.48418087936160231</v>
      </c>
      <c r="AA102" s="63">
        <f t="shared" si="46"/>
        <v>0.7</v>
      </c>
      <c r="AB102" s="62">
        <f t="shared" si="47"/>
        <v>0.03</v>
      </c>
      <c r="AC102" s="57">
        <f t="shared" si="48"/>
        <v>2.1624863088718507</v>
      </c>
      <c r="AD102" s="58">
        <f t="shared" si="49"/>
        <v>9.2677984665936478E-2</v>
      </c>
    </row>
    <row r="103" spans="2:30" x14ac:dyDescent="0.35">
      <c r="B103" s="76">
        <v>44159</v>
      </c>
      <c r="C103" s="125">
        <v>2019</v>
      </c>
      <c r="D103" s="77" t="s">
        <v>932</v>
      </c>
      <c r="E103" s="78" t="s">
        <v>16</v>
      </c>
      <c r="F103" s="78" t="s">
        <v>994</v>
      </c>
      <c r="G103" s="78">
        <v>3</v>
      </c>
      <c r="H103" s="77" t="s">
        <v>952</v>
      </c>
      <c r="I103" s="79" t="s">
        <v>12</v>
      </c>
      <c r="J103" s="137"/>
      <c r="K103" s="80" t="s">
        <v>1790</v>
      </c>
      <c r="L103" s="39">
        <v>10.89</v>
      </c>
      <c r="M103" s="39">
        <v>91.46</v>
      </c>
      <c r="N103" s="43">
        <v>79.13</v>
      </c>
      <c r="O103" s="33">
        <f t="shared" si="38"/>
        <v>84.696537172644895</v>
      </c>
      <c r="P103" s="262">
        <f t="shared" si="37"/>
        <v>13.481303301989939</v>
      </c>
      <c r="Q103" s="188">
        <v>0.66</v>
      </c>
      <c r="R103" s="188">
        <v>0.05</v>
      </c>
      <c r="S103" s="59">
        <f t="shared" si="39"/>
        <v>0.20673842321219232</v>
      </c>
      <c r="T103" s="59">
        <f t="shared" si="40"/>
        <v>9.3032290445486545</v>
      </c>
      <c r="U103" s="59">
        <f t="shared" si="41"/>
        <v>1.5662001758499418E-2</v>
      </c>
      <c r="V103" s="59">
        <f t="shared" si="42"/>
        <v>0.70479007913247382</v>
      </c>
      <c r="W103" s="59">
        <f t="shared" si="43"/>
        <v>10.008019123681128</v>
      </c>
      <c r="X103" s="60">
        <v>30</v>
      </c>
      <c r="Y103" s="58">
        <f t="shared" si="44"/>
        <v>15.303462827355105</v>
      </c>
      <c r="Z103" s="61">
        <f t="shared" si="45"/>
        <v>0.49034290738569764</v>
      </c>
      <c r="AA103" s="63">
        <f t="shared" si="46"/>
        <v>0.66</v>
      </c>
      <c r="AB103" s="62">
        <f t="shared" si="47"/>
        <v>0.05</v>
      </c>
      <c r="AC103" s="57">
        <f t="shared" si="48"/>
        <v>2.0673842321219231</v>
      </c>
      <c r="AD103" s="58">
        <f t="shared" si="49"/>
        <v>0.15662001758499416</v>
      </c>
    </row>
    <row r="104" spans="2:30" x14ac:dyDescent="0.35">
      <c r="B104" s="76">
        <v>44159</v>
      </c>
      <c r="C104" s="125">
        <v>2019</v>
      </c>
      <c r="D104" s="77" t="s">
        <v>932</v>
      </c>
      <c r="E104" s="78" t="s">
        <v>16</v>
      </c>
      <c r="F104" s="78" t="s">
        <v>994</v>
      </c>
      <c r="G104" s="78">
        <v>3</v>
      </c>
      <c r="H104" s="77" t="s">
        <v>952</v>
      </c>
      <c r="I104" s="79" t="s">
        <v>11</v>
      </c>
      <c r="J104" s="137"/>
      <c r="K104" s="80" t="s">
        <v>1791</v>
      </c>
      <c r="L104" s="39">
        <v>10.89</v>
      </c>
      <c r="M104" s="39">
        <v>82.21</v>
      </c>
      <c r="N104" s="43">
        <v>71.010000000000005</v>
      </c>
      <c r="O104" s="33">
        <f t="shared" si="38"/>
        <v>84.296130117779029</v>
      </c>
      <c r="P104" s="262">
        <f t="shared" si="37"/>
        <v>13.623646758301897</v>
      </c>
      <c r="Q104" s="188">
        <v>0.5</v>
      </c>
      <c r="R104" s="188">
        <v>7.0000000000000007E-2</v>
      </c>
      <c r="S104" s="59">
        <f t="shared" si="39"/>
        <v>0.15760146373918826</v>
      </c>
      <c r="T104" s="59">
        <f t="shared" si="40"/>
        <v>7.0920658682634716</v>
      </c>
      <c r="U104" s="59">
        <f t="shared" si="41"/>
        <v>2.2064204923486361E-2</v>
      </c>
      <c r="V104" s="59">
        <f t="shared" si="42"/>
        <v>0.99288922155688619</v>
      </c>
      <c r="W104" s="59">
        <f t="shared" si="43"/>
        <v>8.0849550898203582</v>
      </c>
      <c r="X104" s="60">
        <v>30</v>
      </c>
      <c r="Y104" s="58">
        <f t="shared" si="44"/>
        <v>15.703869882220971</v>
      </c>
      <c r="Z104" s="61">
        <f t="shared" si="45"/>
        <v>0.49314703925482367</v>
      </c>
      <c r="AA104" s="63">
        <f t="shared" si="46"/>
        <v>0.5</v>
      </c>
      <c r="AB104" s="62">
        <f t="shared" si="47"/>
        <v>7.0000000000000007E-2</v>
      </c>
      <c r="AC104" s="57">
        <f t="shared" si="48"/>
        <v>1.5760146373918826</v>
      </c>
      <c r="AD104" s="58">
        <f t="shared" si="49"/>
        <v>0.22064204923486361</v>
      </c>
    </row>
    <row r="105" spans="2:30" x14ac:dyDescent="0.35">
      <c r="B105" s="76">
        <v>44159</v>
      </c>
      <c r="C105" s="125">
        <v>2019</v>
      </c>
      <c r="D105" s="77" t="s">
        <v>932</v>
      </c>
      <c r="E105" s="78" t="s">
        <v>16</v>
      </c>
      <c r="F105" s="78" t="s">
        <v>994</v>
      </c>
      <c r="G105" s="78">
        <v>3</v>
      </c>
      <c r="H105" s="77" t="s">
        <v>952</v>
      </c>
      <c r="I105" s="79" t="s">
        <v>10</v>
      </c>
      <c r="J105" s="137"/>
      <c r="K105" s="80" t="s">
        <v>1792</v>
      </c>
      <c r="L105" s="39">
        <v>10.89</v>
      </c>
      <c r="M105" s="39">
        <v>86.51</v>
      </c>
      <c r="N105" s="43">
        <v>73.42</v>
      </c>
      <c r="O105" s="33">
        <f t="shared" si="38"/>
        <v>82.689764612536365</v>
      </c>
      <c r="P105" s="262">
        <f t="shared" si="37"/>
        <v>15.131198705351986</v>
      </c>
      <c r="Q105" s="188">
        <v>1.6800000000000002</v>
      </c>
      <c r="R105" s="188">
        <v>0.55000000000000004</v>
      </c>
      <c r="S105" s="59">
        <f t="shared" si="39"/>
        <v>0.54309163601471289</v>
      </c>
      <c r="T105" s="59">
        <f t="shared" si="40"/>
        <v>24.43912362066208</v>
      </c>
      <c r="U105" s="59">
        <f t="shared" si="41"/>
        <v>0.17779785702862627</v>
      </c>
      <c r="V105" s="59">
        <f t="shared" si="42"/>
        <v>8.0009035662881818</v>
      </c>
      <c r="W105" s="59">
        <f t="shared" si="43"/>
        <v>32.44002718695026</v>
      </c>
      <c r="X105" s="60">
        <v>30</v>
      </c>
      <c r="Y105" s="58">
        <f t="shared" si="44"/>
        <v>17.310235387463635</v>
      </c>
      <c r="Z105" s="61">
        <f t="shared" si="45"/>
        <v>0.50466975851591234</v>
      </c>
      <c r="AA105" s="63">
        <f t="shared" si="46"/>
        <v>1.6800000000000002</v>
      </c>
      <c r="AB105" s="62">
        <f t="shared" si="47"/>
        <v>0.55000000000000004</v>
      </c>
      <c r="AC105" s="57">
        <f t="shared" si="48"/>
        <v>5.4309163601471289</v>
      </c>
      <c r="AD105" s="58">
        <f t="shared" si="49"/>
        <v>1.7779785702862627</v>
      </c>
    </row>
    <row r="106" spans="2:30" x14ac:dyDescent="0.35">
      <c r="B106" s="76">
        <v>44159</v>
      </c>
      <c r="C106" s="125">
        <v>2019</v>
      </c>
      <c r="D106" s="77" t="s">
        <v>932</v>
      </c>
      <c r="E106" s="78" t="s">
        <v>15</v>
      </c>
      <c r="F106" s="78" t="s">
        <v>997</v>
      </c>
      <c r="G106" s="78">
        <v>6</v>
      </c>
      <c r="H106" s="77" t="s">
        <v>990</v>
      </c>
      <c r="I106" s="79" t="s">
        <v>8</v>
      </c>
      <c r="J106" s="137"/>
      <c r="K106" s="80" t="s">
        <v>1793</v>
      </c>
      <c r="L106" s="39">
        <v>10.89</v>
      </c>
      <c r="M106" s="39">
        <v>89.68</v>
      </c>
      <c r="N106" s="43">
        <v>79.650000000000006</v>
      </c>
      <c r="O106" s="33">
        <f t="shared" si="38"/>
        <v>87.269958116512242</v>
      </c>
      <c r="P106" s="262">
        <f t="shared" si="37"/>
        <v>11.184210526315789</v>
      </c>
      <c r="Q106" s="188">
        <v>0.26</v>
      </c>
      <c r="R106" s="188">
        <v>0.05</v>
      </c>
      <c r="S106" s="59">
        <f t="shared" si="39"/>
        <v>7.8274141942990122E-2</v>
      </c>
      <c r="T106" s="59">
        <f t="shared" si="40"/>
        <v>3.5223363874345557</v>
      </c>
      <c r="U106" s="59">
        <f t="shared" si="41"/>
        <v>1.5052719604421177E-2</v>
      </c>
      <c r="V106" s="59">
        <f t="shared" si="42"/>
        <v>0.67737238219895302</v>
      </c>
      <c r="W106" s="59">
        <f t="shared" si="43"/>
        <v>4.1997087696335083</v>
      </c>
      <c r="X106" s="60">
        <v>30</v>
      </c>
      <c r="Y106" s="58">
        <f t="shared" si="44"/>
        <v>12.730041883487758</v>
      </c>
      <c r="Z106" s="61">
        <f t="shared" si="45"/>
        <v>0.47293484584060502</v>
      </c>
      <c r="AA106" s="63">
        <f t="shared" si="46"/>
        <v>0.26</v>
      </c>
      <c r="AB106" s="62">
        <f t="shared" si="47"/>
        <v>0.05</v>
      </c>
      <c r="AC106" s="57">
        <f t="shared" si="48"/>
        <v>0.78274141942990116</v>
      </c>
      <c r="AD106" s="58">
        <f t="shared" si="49"/>
        <v>0.15052719604421178</v>
      </c>
    </row>
    <row r="107" spans="2:30" x14ac:dyDescent="0.35">
      <c r="B107" s="76">
        <v>44159</v>
      </c>
      <c r="C107" s="125">
        <v>2019</v>
      </c>
      <c r="D107" s="77" t="s">
        <v>932</v>
      </c>
      <c r="E107" s="78" t="s">
        <v>15</v>
      </c>
      <c r="F107" s="78" t="s">
        <v>997</v>
      </c>
      <c r="G107" s="78">
        <v>6</v>
      </c>
      <c r="H107" s="77" t="s">
        <v>990</v>
      </c>
      <c r="I107" s="79" t="s">
        <v>12</v>
      </c>
      <c r="J107" s="137"/>
      <c r="K107" s="80" t="s">
        <v>1794</v>
      </c>
      <c r="L107" s="39">
        <v>10.89</v>
      </c>
      <c r="M107" s="39">
        <v>73.38</v>
      </c>
      <c r="N107" s="43">
        <v>63.94</v>
      </c>
      <c r="O107" s="33">
        <f t="shared" si="38"/>
        <v>84.893582973275727</v>
      </c>
      <c r="P107" s="262">
        <f t="shared" si="37"/>
        <v>12.864540746797489</v>
      </c>
      <c r="Q107" s="188">
        <v>0.33</v>
      </c>
      <c r="R107" s="188">
        <v>0.03</v>
      </c>
      <c r="S107" s="59">
        <f t="shared" si="39"/>
        <v>0.10305268614514608</v>
      </c>
      <c r="T107" s="59">
        <f t="shared" si="40"/>
        <v>4.6373708765315733</v>
      </c>
      <c r="U107" s="59">
        <f t="shared" si="41"/>
        <v>9.3684260131950987E-3</v>
      </c>
      <c r="V107" s="59">
        <f t="shared" si="42"/>
        <v>0.42157917059377942</v>
      </c>
      <c r="W107" s="59">
        <f t="shared" si="43"/>
        <v>5.0589500471253528</v>
      </c>
      <c r="X107" s="60">
        <v>30</v>
      </c>
      <c r="Y107" s="58">
        <f t="shared" si="44"/>
        <v>15.106417026724273</v>
      </c>
      <c r="Z107" s="61">
        <f t="shared" si="45"/>
        <v>0.48897266729500466</v>
      </c>
      <c r="AA107" s="63">
        <f t="shared" si="46"/>
        <v>0.33</v>
      </c>
      <c r="AB107" s="62">
        <f t="shared" si="47"/>
        <v>0.03</v>
      </c>
      <c r="AC107" s="57">
        <f t="shared" si="48"/>
        <v>1.0305268614514609</v>
      </c>
      <c r="AD107" s="58">
        <f t="shared" si="49"/>
        <v>9.3684260131950983E-2</v>
      </c>
    </row>
    <row r="108" spans="2:30" x14ac:dyDescent="0.35">
      <c r="B108" s="76">
        <v>44159</v>
      </c>
      <c r="C108" s="125">
        <v>2019</v>
      </c>
      <c r="D108" s="77" t="s">
        <v>932</v>
      </c>
      <c r="E108" s="78" t="s">
        <v>15</v>
      </c>
      <c r="F108" s="78" t="s">
        <v>997</v>
      </c>
      <c r="G108" s="78">
        <v>6</v>
      </c>
      <c r="H108" s="77" t="s">
        <v>990</v>
      </c>
      <c r="I108" s="79" t="s">
        <v>11</v>
      </c>
      <c r="J108" s="137"/>
      <c r="K108" s="80" t="s">
        <v>1795</v>
      </c>
      <c r="L108" s="39">
        <v>10.89</v>
      </c>
      <c r="M108" s="39">
        <v>87.4</v>
      </c>
      <c r="N108" s="43">
        <v>76.430000000000007</v>
      </c>
      <c r="O108" s="33">
        <f t="shared" si="38"/>
        <v>85.662004966671034</v>
      </c>
      <c r="P108" s="262">
        <f t="shared" si="37"/>
        <v>12.55148741418764</v>
      </c>
      <c r="Q108" s="188">
        <v>0.83</v>
      </c>
      <c r="R108" s="188">
        <v>0.04</v>
      </c>
      <c r="S108" s="59">
        <f t="shared" si="39"/>
        <v>0.25612351235886482</v>
      </c>
      <c r="T108" s="59">
        <f t="shared" si="40"/>
        <v>11.525558056148917</v>
      </c>
      <c r="U108" s="59">
        <f t="shared" si="41"/>
        <v>1.2343301800427219E-2</v>
      </c>
      <c r="V108" s="59">
        <f t="shared" si="42"/>
        <v>0.55544858101922479</v>
      </c>
      <c r="W108" s="59">
        <f t="shared" si="43"/>
        <v>12.081006637168141</v>
      </c>
      <c r="X108" s="60">
        <v>30</v>
      </c>
      <c r="Y108" s="58">
        <f t="shared" si="44"/>
        <v>14.337995033328966</v>
      </c>
      <c r="Z108" s="61">
        <f t="shared" si="45"/>
        <v>0.48368935001525781</v>
      </c>
      <c r="AA108" s="63">
        <f t="shared" si="46"/>
        <v>0.83</v>
      </c>
      <c r="AB108" s="62">
        <f t="shared" si="47"/>
        <v>0.04</v>
      </c>
      <c r="AC108" s="57">
        <f t="shared" si="48"/>
        <v>2.5612351235886481</v>
      </c>
      <c r="AD108" s="58">
        <f t="shared" si="49"/>
        <v>0.12343301800427219</v>
      </c>
    </row>
    <row r="109" spans="2:30" x14ac:dyDescent="0.35">
      <c r="B109" s="76">
        <v>44159</v>
      </c>
      <c r="C109" s="125">
        <v>2019</v>
      </c>
      <c r="D109" s="77" t="s">
        <v>932</v>
      </c>
      <c r="E109" s="78" t="s">
        <v>15</v>
      </c>
      <c r="F109" s="78" t="s">
        <v>997</v>
      </c>
      <c r="G109" s="78">
        <v>6</v>
      </c>
      <c r="H109" s="77" t="s">
        <v>990</v>
      </c>
      <c r="I109" s="79" t="s">
        <v>10</v>
      </c>
      <c r="J109" s="137"/>
      <c r="K109" s="80" t="s">
        <v>1796</v>
      </c>
      <c r="L109" s="39">
        <v>10.89</v>
      </c>
      <c r="M109" s="39">
        <v>83.68</v>
      </c>
      <c r="N109" s="43">
        <v>71.459999999999994</v>
      </c>
      <c r="O109" s="33">
        <f t="shared" si="38"/>
        <v>83.211979667536724</v>
      </c>
      <c r="P109" s="262">
        <f t="shared" si="37"/>
        <v>14.603250478011487</v>
      </c>
      <c r="Q109" s="188">
        <v>1.44</v>
      </c>
      <c r="R109" s="188">
        <v>0.15</v>
      </c>
      <c r="S109" s="59">
        <f t="shared" si="39"/>
        <v>0.46168202080237752</v>
      </c>
      <c r="T109" s="59">
        <f t="shared" si="40"/>
        <v>20.77569093610699</v>
      </c>
      <c r="U109" s="59">
        <f t="shared" si="41"/>
        <v>4.8091877166914328E-2</v>
      </c>
      <c r="V109" s="59">
        <f t="shared" si="42"/>
        <v>2.1641344725111447</v>
      </c>
      <c r="W109" s="59">
        <f t="shared" si="43"/>
        <v>22.939825408618134</v>
      </c>
      <c r="X109" s="60">
        <v>30</v>
      </c>
      <c r="Y109" s="58">
        <f t="shared" si="44"/>
        <v>16.788020332463276</v>
      </c>
      <c r="Z109" s="61">
        <f t="shared" si="45"/>
        <v>0.5008750206372794</v>
      </c>
      <c r="AA109" s="63">
        <f t="shared" si="46"/>
        <v>1.44</v>
      </c>
      <c r="AB109" s="62">
        <f t="shared" si="47"/>
        <v>0.15</v>
      </c>
      <c r="AC109" s="57">
        <f t="shared" si="48"/>
        <v>4.6168202080237748</v>
      </c>
      <c r="AD109" s="58">
        <f t="shared" si="49"/>
        <v>0.48091877166914326</v>
      </c>
    </row>
    <row r="110" spans="2:30" x14ac:dyDescent="0.35">
      <c r="B110" s="76">
        <v>44159</v>
      </c>
      <c r="C110" s="125">
        <v>2019</v>
      </c>
      <c r="D110" s="77" t="s">
        <v>932</v>
      </c>
      <c r="E110" s="78" t="s">
        <v>15</v>
      </c>
      <c r="F110" s="78" t="s">
        <v>997</v>
      </c>
      <c r="G110" s="78">
        <v>6</v>
      </c>
      <c r="H110" s="77" t="s">
        <v>952</v>
      </c>
      <c r="I110" s="79" t="s">
        <v>8</v>
      </c>
      <c r="J110" s="137"/>
      <c r="K110" s="80" t="s">
        <v>1797</v>
      </c>
      <c r="L110" s="39">
        <v>10.89</v>
      </c>
      <c r="M110" s="39">
        <v>81.489999999999995</v>
      </c>
      <c r="N110" s="43">
        <v>72.52</v>
      </c>
      <c r="O110" s="33">
        <f t="shared" si="38"/>
        <v>87.294617563739379</v>
      </c>
      <c r="P110" s="262">
        <f t="shared" si="37"/>
        <v>11.00748558105289</v>
      </c>
      <c r="Q110" s="197" t="s">
        <v>2266</v>
      </c>
      <c r="R110" s="197" t="s">
        <v>2266</v>
      </c>
      <c r="S110" s="59" t="e">
        <f t="shared" si="39"/>
        <v>#VALUE!</v>
      </c>
      <c r="T110" s="59" t="e">
        <f t="shared" si="40"/>
        <v>#VALUE!</v>
      </c>
      <c r="U110" s="59" t="e">
        <f t="shared" si="41"/>
        <v>#VALUE!</v>
      </c>
      <c r="V110" s="59" t="e">
        <f t="shared" si="42"/>
        <v>#VALUE!</v>
      </c>
      <c r="W110" s="59" t="e">
        <f t="shared" si="43"/>
        <v>#VALUE!</v>
      </c>
      <c r="X110" s="60">
        <v>30</v>
      </c>
      <c r="Y110" s="58">
        <f t="shared" si="44"/>
        <v>12.705382436260621</v>
      </c>
      <c r="Z110" s="61">
        <f t="shared" si="45"/>
        <v>0.47277300016225859</v>
      </c>
      <c r="AA110" s="63" t="str">
        <f t="shared" si="46"/>
        <v>keine Probe</v>
      </c>
      <c r="AB110" s="62" t="str">
        <f t="shared" si="47"/>
        <v>keine Probe</v>
      </c>
      <c r="AC110" s="57" t="e">
        <f t="shared" si="48"/>
        <v>#VALUE!</v>
      </c>
      <c r="AD110" s="58" t="e">
        <f t="shared" si="49"/>
        <v>#VALUE!</v>
      </c>
    </row>
    <row r="111" spans="2:30" x14ac:dyDescent="0.35">
      <c r="B111" s="76">
        <v>44159</v>
      </c>
      <c r="C111" s="125">
        <v>2019</v>
      </c>
      <c r="D111" s="77" t="s">
        <v>932</v>
      </c>
      <c r="E111" s="78" t="s">
        <v>15</v>
      </c>
      <c r="F111" s="78" t="s">
        <v>997</v>
      </c>
      <c r="G111" s="78">
        <v>6</v>
      </c>
      <c r="H111" s="77" t="s">
        <v>952</v>
      </c>
      <c r="I111" s="79" t="s">
        <v>12</v>
      </c>
      <c r="J111" s="137"/>
      <c r="K111" s="80" t="s">
        <v>1798</v>
      </c>
      <c r="L111" s="39">
        <v>10.89</v>
      </c>
      <c r="M111" s="39">
        <v>84.79</v>
      </c>
      <c r="N111" s="43">
        <v>74.34</v>
      </c>
      <c r="O111" s="33">
        <f t="shared" si="38"/>
        <v>85.859269282814608</v>
      </c>
      <c r="P111" s="262">
        <f t="shared" si="37"/>
        <v>12.324566576247202</v>
      </c>
      <c r="Q111" s="188">
        <v>0.21</v>
      </c>
      <c r="R111" s="188">
        <v>0.04</v>
      </c>
      <c r="S111" s="59">
        <f t="shared" si="39"/>
        <v>6.4605200945626495E-2</v>
      </c>
      <c r="T111" s="59">
        <f t="shared" si="40"/>
        <v>2.9072340425531924</v>
      </c>
      <c r="U111" s="59">
        <f t="shared" si="41"/>
        <v>1.2305752561071713E-2</v>
      </c>
      <c r="V111" s="59">
        <f t="shared" si="42"/>
        <v>0.55375886524822704</v>
      </c>
      <c r="W111" s="59">
        <f t="shared" si="43"/>
        <v>3.4609929078014194</v>
      </c>
      <c r="X111" s="60">
        <v>30</v>
      </c>
      <c r="Y111" s="58">
        <f t="shared" si="44"/>
        <v>14.140730717185392</v>
      </c>
      <c r="Z111" s="61">
        <f t="shared" si="45"/>
        <v>0.48234830575256116</v>
      </c>
      <c r="AA111" s="63">
        <f t="shared" si="46"/>
        <v>0.21</v>
      </c>
      <c r="AB111" s="62">
        <f t="shared" si="47"/>
        <v>0.04</v>
      </c>
      <c r="AC111" s="57">
        <f t="shared" si="48"/>
        <v>0.64605200945626495</v>
      </c>
      <c r="AD111" s="58">
        <f t="shared" si="49"/>
        <v>0.12305752561071713</v>
      </c>
    </row>
    <row r="112" spans="2:30" x14ac:dyDescent="0.35">
      <c r="B112" s="76">
        <v>44159</v>
      </c>
      <c r="C112" s="125">
        <v>2019</v>
      </c>
      <c r="D112" s="77" t="s">
        <v>932</v>
      </c>
      <c r="E112" s="78" t="s">
        <v>15</v>
      </c>
      <c r="F112" s="78" t="s">
        <v>997</v>
      </c>
      <c r="G112" s="78">
        <v>6</v>
      </c>
      <c r="H112" s="77" t="s">
        <v>952</v>
      </c>
      <c r="I112" s="79" t="s">
        <v>11</v>
      </c>
      <c r="J112" s="137"/>
      <c r="K112" s="80" t="s">
        <v>1799</v>
      </c>
      <c r="L112" s="39">
        <v>10.89</v>
      </c>
      <c r="M112" s="39">
        <v>89.56</v>
      </c>
      <c r="N112" s="43">
        <v>77.569999999999993</v>
      </c>
      <c r="O112" s="33">
        <f t="shared" si="38"/>
        <v>84.75912037625524</v>
      </c>
      <c r="P112" s="262">
        <f t="shared" si="37"/>
        <v>13.387673068334088</v>
      </c>
      <c r="Q112" s="188">
        <v>0.43</v>
      </c>
      <c r="R112" s="188">
        <v>0.09</v>
      </c>
      <c r="S112" s="59">
        <f t="shared" si="39"/>
        <v>0.13456201259748052</v>
      </c>
      <c r="T112" s="59">
        <f t="shared" si="40"/>
        <v>6.0552905668866233</v>
      </c>
      <c r="U112" s="59">
        <f t="shared" si="41"/>
        <v>2.8164142171565688E-2</v>
      </c>
      <c r="V112" s="59">
        <f t="shared" si="42"/>
        <v>1.267386397720456</v>
      </c>
      <c r="W112" s="59">
        <f t="shared" si="43"/>
        <v>7.3226769646070791</v>
      </c>
      <c r="X112" s="60">
        <v>30</v>
      </c>
      <c r="Y112" s="58">
        <f t="shared" si="44"/>
        <v>15.24087962374476</v>
      </c>
      <c r="Z112" s="61">
        <f t="shared" si="45"/>
        <v>0.48990701859628083</v>
      </c>
      <c r="AA112" s="63">
        <f t="shared" si="46"/>
        <v>0.43</v>
      </c>
      <c r="AB112" s="62">
        <f t="shared" si="47"/>
        <v>0.09</v>
      </c>
      <c r="AC112" s="57">
        <f t="shared" si="48"/>
        <v>1.3456201259748051</v>
      </c>
      <c r="AD112" s="58">
        <f t="shared" si="49"/>
        <v>0.28164142171565687</v>
      </c>
    </row>
    <row r="113" spans="2:30" x14ac:dyDescent="0.35">
      <c r="B113" s="76">
        <v>44159</v>
      </c>
      <c r="C113" s="125">
        <v>2019</v>
      </c>
      <c r="D113" s="77" t="s">
        <v>932</v>
      </c>
      <c r="E113" s="78" t="s">
        <v>15</v>
      </c>
      <c r="F113" s="78" t="s">
        <v>997</v>
      </c>
      <c r="G113" s="78">
        <v>6</v>
      </c>
      <c r="H113" s="77" t="s">
        <v>952</v>
      </c>
      <c r="I113" s="79" t="s">
        <v>10</v>
      </c>
      <c r="J113" s="137"/>
      <c r="K113" s="80" t="s">
        <v>1800</v>
      </c>
      <c r="L113" s="39">
        <v>10.89</v>
      </c>
      <c r="M113" s="39">
        <v>81.13</v>
      </c>
      <c r="N113" s="43">
        <v>69.400000000000006</v>
      </c>
      <c r="O113" s="33">
        <f t="shared" si="38"/>
        <v>83.300113895216413</v>
      </c>
      <c r="P113" s="262">
        <f t="shared" si="37"/>
        <v>14.458276839640071</v>
      </c>
      <c r="Q113" s="188">
        <v>0.79</v>
      </c>
      <c r="R113" s="188">
        <v>0.17</v>
      </c>
      <c r="S113" s="59">
        <f t="shared" si="39"/>
        <v>0.25293231926166465</v>
      </c>
      <c r="T113" s="59">
        <f t="shared" si="40"/>
        <v>11.381954366774909</v>
      </c>
      <c r="U113" s="59">
        <f t="shared" si="41"/>
        <v>5.4428473765168343E-2</v>
      </c>
      <c r="V113" s="59">
        <f t="shared" si="42"/>
        <v>2.4492813194325755</v>
      </c>
      <c r="W113" s="59">
        <f t="shared" si="43"/>
        <v>13.831235686207485</v>
      </c>
      <c r="X113" s="60">
        <v>30</v>
      </c>
      <c r="Y113" s="58">
        <f t="shared" si="44"/>
        <v>16.699886104783587</v>
      </c>
      <c r="Z113" s="61">
        <f t="shared" si="45"/>
        <v>0.50023927533754897</v>
      </c>
      <c r="AA113" s="63">
        <f t="shared" si="46"/>
        <v>0.79</v>
      </c>
      <c r="AB113" s="62">
        <f t="shared" si="47"/>
        <v>0.17</v>
      </c>
      <c r="AC113" s="57">
        <f t="shared" si="48"/>
        <v>2.5293231926166464</v>
      </c>
      <c r="AD113" s="58">
        <f t="shared" si="49"/>
        <v>0.54428473765168339</v>
      </c>
    </row>
    <row r="114" spans="2:30" x14ac:dyDescent="0.35">
      <c r="B114" s="76">
        <v>44159</v>
      </c>
      <c r="C114" s="125">
        <v>2019</v>
      </c>
      <c r="D114" s="77" t="s">
        <v>932</v>
      </c>
      <c r="E114" s="78" t="s">
        <v>14</v>
      </c>
      <c r="F114" s="78" t="s">
        <v>999</v>
      </c>
      <c r="G114" s="78">
        <v>8</v>
      </c>
      <c r="H114" s="77" t="s">
        <v>990</v>
      </c>
      <c r="I114" s="79" t="s">
        <v>8</v>
      </c>
      <c r="J114" s="137"/>
      <c r="K114" s="80" t="s">
        <v>1801</v>
      </c>
      <c r="L114" s="39">
        <v>10.89</v>
      </c>
      <c r="M114" s="39">
        <v>84.96</v>
      </c>
      <c r="N114" s="43">
        <v>76.06</v>
      </c>
      <c r="O114" s="33">
        <f t="shared" si="38"/>
        <v>87.984339138652643</v>
      </c>
      <c r="P114" s="262">
        <f t="shared" si="37"/>
        <v>10.475517890772119</v>
      </c>
      <c r="Q114" s="188">
        <v>0.13</v>
      </c>
      <c r="R114" s="188">
        <v>0.03</v>
      </c>
      <c r="S114" s="59">
        <f t="shared" si="39"/>
        <v>3.8713748657357661E-2</v>
      </c>
      <c r="T114" s="59">
        <f t="shared" si="40"/>
        <v>1.7421186895810947</v>
      </c>
      <c r="U114" s="59">
        <f t="shared" si="41"/>
        <v>8.9339419978517673E-3</v>
      </c>
      <c r="V114" s="59">
        <f t="shared" si="42"/>
        <v>0.40202738990332954</v>
      </c>
      <c r="W114" s="59">
        <f t="shared" si="43"/>
        <v>2.1441460794844245</v>
      </c>
      <c r="X114" s="60">
        <v>30</v>
      </c>
      <c r="Y114" s="58">
        <f t="shared" si="44"/>
        <v>12.015660861347357</v>
      </c>
      <c r="Z114" s="61">
        <f t="shared" si="45"/>
        <v>0.46828295227865563</v>
      </c>
      <c r="AA114" s="63">
        <f t="shared" si="46"/>
        <v>0.13</v>
      </c>
      <c r="AB114" s="62">
        <f t="shared" si="47"/>
        <v>0.03</v>
      </c>
      <c r="AC114" s="57">
        <f t="shared" si="48"/>
        <v>0.38713748657357661</v>
      </c>
      <c r="AD114" s="58">
        <f t="shared" si="49"/>
        <v>8.9339419978517673E-2</v>
      </c>
    </row>
    <row r="115" spans="2:30" x14ac:dyDescent="0.35">
      <c r="B115" s="76">
        <v>44159</v>
      </c>
      <c r="C115" s="125">
        <v>2019</v>
      </c>
      <c r="D115" s="77" t="s">
        <v>932</v>
      </c>
      <c r="E115" s="78" t="s">
        <v>14</v>
      </c>
      <c r="F115" s="78" t="s">
        <v>999</v>
      </c>
      <c r="G115" s="78">
        <v>8</v>
      </c>
      <c r="H115" s="77" t="s">
        <v>990</v>
      </c>
      <c r="I115" s="79" t="s">
        <v>12</v>
      </c>
      <c r="J115" s="137"/>
      <c r="K115" s="80" t="s">
        <v>1802</v>
      </c>
      <c r="L115" s="39">
        <v>10.89</v>
      </c>
      <c r="M115" s="39">
        <v>96.16</v>
      </c>
      <c r="N115" s="43">
        <v>84.09</v>
      </c>
      <c r="O115" s="33">
        <f t="shared" si="38"/>
        <v>85.844963058519994</v>
      </c>
      <c r="P115" s="262">
        <f t="shared" si="37"/>
        <v>12.551996672212972</v>
      </c>
      <c r="Q115" s="188">
        <v>0.1</v>
      </c>
      <c r="R115" s="188">
        <v>0.02</v>
      </c>
      <c r="S115" s="59">
        <f t="shared" si="39"/>
        <v>3.0771174863387981E-2</v>
      </c>
      <c r="T115" s="59">
        <f t="shared" si="40"/>
        <v>1.3847028688524592</v>
      </c>
      <c r="U115" s="59">
        <f t="shared" si="41"/>
        <v>6.1542349726775962E-3</v>
      </c>
      <c r="V115" s="59">
        <f t="shared" si="42"/>
        <v>0.2769405737704918</v>
      </c>
      <c r="W115" s="59">
        <f t="shared" si="43"/>
        <v>1.6616434426229509</v>
      </c>
      <c r="X115" s="60">
        <v>30</v>
      </c>
      <c r="Y115" s="58">
        <f t="shared" si="44"/>
        <v>14.155036941480006</v>
      </c>
      <c r="Z115" s="61">
        <f t="shared" si="45"/>
        <v>0.48244535519125686</v>
      </c>
      <c r="AA115" s="63">
        <f t="shared" si="46"/>
        <v>0.1</v>
      </c>
      <c r="AB115" s="62">
        <f t="shared" si="47"/>
        <v>0.02</v>
      </c>
      <c r="AC115" s="57">
        <f t="shared" si="48"/>
        <v>0.30771174863387979</v>
      </c>
      <c r="AD115" s="58">
        <f t="shared" si="49"/>
        <v>6.1542349726775962E-2</v>
      </c>
    </row>
    <row r="116" spans="2:30" x14ac:dyDescent="0.35">
      <c r="B116" s="76">
        <v>44159</v>
      </c>
      <c r="C116" s="125">
        <v>2019</v>
      </c>
      <c r="D116" s="77" t="s">
        <v>932</v>
      </c>
      <c r="E116" s="78" t="s">
        <v>14</v>
      </c>
      <c r="F116" s="78" t="s">
        <v>999</v>
      </c>
      <c r="G116" s="78">
        <v>8</v>
      </c>
      <c r="H116" s="77" t="s">
        <v>990</v>
      </c>
      <c r="I116" s="79" t="s">
        <v>11</v>
      </c>
      <c r="J116" s="137"/>
      <c r="K116" s="80" t="s">
        <v>1803</v>
      </c>
      <c r="L116" s="39">
        <v>10.89</v>
      </c>
      <c r="M116" s="39">
        <v>87.77</v>
      </c>
      <c r="N116" s="43">
        <v>76.44</v>
      </c>
      <c r="O116" s="33">
        <f t="shared" si="38"/>
        <v>85.262747138397501</v>
      </c>
      <c r="P116" s="262">
        <f t="shared" si="37"/>
        <v>12.908738749003074</v>
      </c>
      <c r="Q116" s="188">
        <v>0.68</v>
      </c>
      <c r="R116" s="188">
        <v>0.22</v>
      </c>
      <c r="S116" s="59">
        <f t="shared" si="39"/>
        <v>0.21113714721586579</v>
      </c>
      <c r="T116" s="59">
        <f t="shared" si="40"/>
        <v>9.5011716247139599</v>
      </c>
      <c r="U116" s="59">
        <f t="shared" si="41"/>
        <v>6.8309077040427157E-2</v>
      </c>
      <c r="V116" s="59">
        <f t="shared" si="42"/>
        <v>3.0739084668192223</v>
      </c>
      <c r="W116" s="59">
        <f t="shared" si="43"/>
        <v>12.575080091533183</v>
      </c>
      <c r="X116" s="60">
        <v>30</v>
      </c>
      <c r="Y116" s="58">
        <f t="shared" si="44"/>
        <v>14.737252861602499</v>
      </c>
      <c r="Z116" s="61">
        <f t="shared" si="45"/>
        <v>0.486422578184592</v>
      </c>
      <c r="AA116" s="63">
        <f t="shared" si="46"/>
        <v>0.68</v>
      </c>
      <c r="AB116" s="62">
        <f t="shared" si="47"/>
        <v>0.22</v>
      </c>
      <c r="AC116" s="57">
        <f t="shared" si="48"/>
        <v>2.1113714721586581</v>
      </c>
      <c r="AD116" s="58">
        <f t="shared" si="49"/>
        <v>0.68309077040427157</v>
      </c>
    </row>
    <row r="117" spans="2:30" x14ac:dyDescent="0.35">
      <c r="B117" s="76">
        <v>44159</v>
      </c>
      <c r="C117" s="125">
        <v>2019</v>
      </c>
      <c r="D117" s="77" t="s">
        <v>932</v>
      </c>
      <c r="E117" s="78" t="s">
        <v>14</v>
      </c>
      <c r="F117" s="78" t="s">
        <v>999</v>
      </c>
      <c r="G117" s="78">
        <v>8</v>
      </c>
      <c r="H117" s="77" t="s">
        <v>990</v>
      </c>
      <c r="I117" s="79" t="s">
        <v>10</v>
      </c>
      <c r="J117" s="137"/>
      <c r="K117" s="80" t="s">
        <v>1804</v>
      </c>
      <c r="L117" s="39">
        <v>10.89</v>
      </c>
      <c r="M117" s="39">
        <v>84.46</v>
      </c>
      <c r="N117" s="43">
        <v>72.14</v>
      </c>
      <c r="O117" s="33">
        <f t="shared" si="38"/>
        <v>83.254043767840159</v>
      </c>
      <c r="P117" s="262">
        <f t="shared" si="37"/>
        <v>14.586786644565466</v>
      </c>
      <c r="Q117" s="197" t="s">
        <v>2266</v>
      </c>
      <c r="R117" s="197" t="s">
        <v>2266</v>
      </c>
      <c r="S117" s="59" t="e">
        <f t="shared" si="39"/>
        <v>#VALUE!</v>
      </c>
      <c r="T117" s="59" t="e">
        <f t="shared" si="40"/>
        <v>#VALUE!</v>
      </c>
      <c r="U117" s="59" t="e">
        <f t="shared" si="41"/>
        <v>#VALUE!</v>
      </c>
      <c r="V117" s="59" t="e">
        <f t="shared" si="42"/>
        <v>#VALUE!</v>
      </c>
      <c r="W117" s="59" t="e">
        <f t="shared" si="43"/>
        <v>#VALUE!</v>
      </c>
      <c r="X117" s="60">
        <v>30</v>
      </c>
      <c r="Y117" s="58">
        <f t="shared" si="44"/>
        <v>16.745956232159841</v>
      </c>
      <c r="Z117" s="61">
        <f t="shared" si="45"/>
        <v>0.50057142857142856</v>
      </c>
      <c r="AA117" s="63" t="str">
        <f t="shared" si="46"/>
        <v>keine Probe</v>
      </c>
      <c r="AB117" s="62" t="str">
        <f t="shared" si="47"/>
        <v>keine Probe</v>
      </c>
      <c r="AC117" s="57" t="e">
        <f t="shared" si="48"/>
        <v>#VALUE!</v>
      </c>
      <c r="AD117" s="58" t="e">
        <f t="shared" si="49"/>
        <v>#VALUE!</v>
      </c>
    </row>
    <row r="118" spans="2:30" x14ac:dyDescent="0.35">
      <c r="B118" s="76">
        <v>44159</v>
      </c>
      <c r="C118" s="125">
        <v>2019</v>
      </c>
      <c r="D118" s="77" t="s">
        <v>932</v>
      </c>
      <c r="E118" s="78" t="s">
        <v>14</v>
      </c>
      <c r="F118" s="78" t="s">
        <v>999</v>
      </c>
      <c r="G118" s="78">
        <v>8</v>
      </c>
      <c r="H118" s="77" t="s">
        <v>952</v>
      </c>
      <c r="I118" s="79" t="s">
        <v>8</v>
      </c>
      <c r="J118" s="137"/>
      <c r="K118" s="80" t="s">
        <v>1805</v>
      </c>
      <c r="L118" s="39">
        <v>10.89</v>
      </c>
      <c r="M118" s="39">
        <v>81.11</v>
      </c>
      <c r="N118" s="43">
        <v>72.86</v>
      </c>
      <c r="O118" s="33">
        <f t="shared" si="38"/>
        <v>88.251210481344344</v>
      </c>
      <c r="P118" s="262">
        <f t="shared" si="37"/>
        <v>10.171372210578228</v>
      </c>
      <c r="Q118" s="188">
        <v>0.25</v>
      </c>
      <c r="R118" s="188">
        <v>0.04</v>
      </c>
      <c r="S118" s="59">
        <f t="shared" si="39"/>
        <v>7.4148781668549296E-2</v>
      </c>
      <c r="T118" s="59">
        <f t="shared" si="40"/>
        <v>3.3366951750847185</v>
      </c>
      <c r="U118" s="59">
        <f t="shared" si="41"/>
        <v>1.1863805066967888E-2</v>
      </c>
      <c r="V118" s="59">
        <f t="shared" si="42"/>
        <v>0.53387122801355491</v>
      </c>
      <c r="W118" s="59">
        <f t="shared" si="43"/>
        <v>3.8705664030982732</v>
      </c>
      <c r="X118" s="60">
        <v>30</v>
      </c>
      <c r="Y118" s="58">
        <f t="shared" si="44"/>
        <v>11.748789518655656</v>
      </c>
      <c r="Z118" s="61">
        <f t="shared" si="45"/>
        <v>0.46656446667742457</v>
      </c>
      <c r="AA118" s="63">
        <f t="shared" si="46"/>
        <v>0.25</v>
      </c>
      <c r="AB118" s="62">
        <f t="shared" si="47"/>
        <v>0.04</v>
      </c>
      <c r="AC118" s="57">
        <f t="shared" si="48"/>
        <v>0.74148781668549302</v>
      </c>
      <c r="AD118" s="58">
        <f t="shared" si="49"/>
        <v>0.11863805066967888</v>
      </c>
    </row>
    <row r="119" spans="2:30" x14ac:dyDescent="0.35">
      <c r="B119" s="76">
        <v>44159</v>
      </c>
      <c r="C119" s="125">
        <v>2019</v>
      </c>
      <c r="D119" s="77" t="s">
        <v>932</v>
      </c>
      <c r="E119" s="78" t="s">
        <v>14</v>
      </c>
      <c r="F119" s="78" t="s">
        <v>999</v>
      </c>
      <c r="G119" s="78">
        <v>8</v>
      </c>
      <c r="H119" s="77" t="s">
        <v>952</v>
      </c>
      <c r="I119" s="79" t="s">
        <v>12</v>
      </c>
      <c r="J119" s="137"/>
      <c r="K119" s="80" t="s">
        <v>1806</v>
      </c>
      <c r="L119" s="39">
        <v>10.89</v>
      </c>
      <c r="M119" s="39">
        <v>94.52</v>
      </c>
      <c r="N119" s="43">
        <v>82.47</v>
      </c>
      <c r="O119" s="33">
        <f t="shared" si="38"/>
        <v>85.591294989836186</v>
      </c>
      <c r="P119" s="262">
        <f t="shared" si="37"/>
        <v>12.748624629707997</v>
      </c>
      <c r="Q119" s="188">
        <v>1.47</v>
      </c>
      <c r="R119" s="188">
        <v>0.26</v>
      </c>
      <c r="S119" s="59">
        <f t="shared" si="39"/>
        <v>0.45411253143336133</v>
      </c>
      <c r="T119" s="59">
        <f t="shared" si="40"/>
        <v>20.43506391450126</v>
      </c>
      <c r="U119" s="59">
        <f t="shared" si="41"/>
        <v>8.0319223246716961E-2</v>
      </c>
      <c r="V119" s="59">
        <f t="shared" si="42"/>
        <v>3.6143650461022632</v>
      </c>
      <c r="W119" s="59">
        <f t="shared" si="43"/>
        <v>24.049428960603525</v>
      </c>
      <c r="X119" s="60">
        <v>30</v>
      </c>
      <c r="Y119" s="58">
        <f t="shared" si="44"/>
        <v>14.408705010163814</v>
      </c>
      <c r="Z119" s="61">
        <f t="shared" si="45"/>
        <v>0.48417155630064262</v>
      </c>
      <c r="AA119" s="63">
        <f t="shared" si="46"/>
        <v>1.47</v>
      </c>
      <c r="AB119" s="62">
        <f t="shared" si="47"/>
        <v>0.26</v>
      </c>
      <c r="AC119" s="57">
        <f t="shared" si="48"/>
        <v>4.5411253143336134</v>
      </c>
      <c r="AD119" s="58">
        <f t="shared" si="49"/>
        <v>0.80319223246716964</v>
      </c>
    </row>
    <row r="120" spans="2:30" x14ac:dyDescent="0.35">
      <c r="B120" s="76">
        <v>44159</v>
      </c>
      <c r="C120" s="125">
        <v>2019</v>
      </c>
      <c r="D120" s="77" t="s">
        <v>932</v>
      </c>
      <c r="E120" s="78" t="s">
        <v>14</v>
      </c>
      <c r="F120" s="78" t="s">
        <v>999</v>
      </c>
      <c r="G120" s="78">
        <v>8</v>
      </c>
      <c r="H120" s="77" t="s">
        <v>952</v>
      </c>
      <c r="I120" s="79" t="s">
        <v>11</v>
      </c>
      <c r="J120" s="137"/>
      <c r="K120" s="80" t="s">
        <v>1807</v>
      </c>
      <c r="L120" s="39">
        <v>10.89</v>
      </c>
      <c r="M120" s="39">
        <v>78.040000000000006</v>
      </c>
      <c r="N120" s="43">
        <v>67.84</v>
      </c>
      <c r="O120" s="33">
        <f t="shared" si="38"/>
        <v>84.810126582278471</v>
      </c>
      <c r="P120" s="262">
        <f t="shared" si="37"/>
        <v>13.07022039979498</v>
      </c>
      <c r="Q120" s="188">
        <v>0.35</v>
      </c>
      <c r="R120" s="188">
        <v>7.0000000000000007E-2</v>
      </c>
      <c r="S120" s="59">
        <f t="shared" si="39"/>
        <v>0.10944029850746267</v>
      </c>
      <c r="T120" s="59">
        <f t="shared" si="40"/>
        <v>4.92481343283582</v>
      </c>
      <c r="U120" s="59">
        <f t="shared" si="41"/>
        <v>2.1888059701492539E-2</v>
      </c>
      <c r="V120" s="59">
        <f t="shared" si="42"/>
        <v>0.98496268656716424</v>
      </c>
      <c r="W120" s="59">
        <f t="shared" si="43"/>
        <v>5.9097761194029843</v>
      </c>
      <c r="X120" s="60">
        <v>30</v>
      </c>
      <c r="Y120" s="58">
        <f t="shared" si="44"/>
        <v>15.189873417721529</v>
      </c>
      <c r="Z120" s="61">
        <f t="shared" si="45"/>
        <v>0.48955223880597015</v>
      </c>
      <c r="AA120" s="63">
        <f t="shared" si="46"/>
        <v>0.35</v>
      </c>
      <c r="AB120" s="62">
        <f t="shared" si="47"/>
        <v>7.0000000000000007E-2</v>
      </c>
      <c r="AC120" s="57">
        <f t="shared" si="48"/>
        <v>1.0944029850746269</v>
      </c>
      <c r="AD120" s="58">
        <f t="shared" si="49"/>
        <v>0.2188805970149254</v>
      </c>
    </row>
    <row r="121" spans="2:30" x14ac:dyDescent="0.35">
      <c r="B121" s="76">
        <v>44159</v>
      </c>
      <c r="C121" s="125">
        <v>2019</v>
      </c>
      <c r="D121" s="77" t="s">
        <v>932</v>
      </c>
      <c r="E121" s="78" t="s">
        <v>14</v>
      </c>
      <c r="F121" s="78" t="s">
        <v>999</v>
      </c>
      <c r="G121" s="78">
        <v>8</v>
      </c>
      <c r="H121" s="77" t="s">
        <v>952</v>
      </c>
      <c r="I121" s="79" t="s">
        <v>10</v>
      </c>
      <c r="J121" s="137"/>
      <c r="K121" s="80" t="s">
        <v>1808</v>
      </c>
      <c r="L121" s="39">
        <v>10.89</v>
      </c>
      <c r="M121" s="39">
        <v>80.44</v>
      </c>
      <c r="N121" s="43">
        <v>68.58</v>
      </c>
      <c r="O121" s="33">
        <f t="shared" si="38"/>
        <v>82.947519769949679</v>
      </c>
      <c r="P121" s="262">
        <f t="shared" si="37"/>
        <v>14.743908503232223</v>
      </c>
      <c r="Q121" s="188">
        <v>1.18</v>
      </c>
      <c r="R121" s="188">
        <v>0.22</v>
      </c>
      <c r="S121" s="59">
        <f t="shared" si="39"/>
        <v>0.37990518287398162</v>
      </c>
      <c r="T121" s="59">
        <f t="shared" si="40"/>
        <v>17.095733229329173</v>
      </c>
      <c r="U121" s="59">
        <f t="shared" si="41"/>
        <v>7.0829779857860986E-2</v>
      </c>
      <c r="V121" s="59">
        <f t="shared" si="42"/>
        <v>3.1873400936037442</v>
      </c>
      <c r="W121" s="59">
        <f t="shared" si="43"/>
        <v>20.283073322932918</v>
      </c>
      <c r="X121" s="60">
        <v>30</v>
      </c>
      <c r="Y121" s="58">
        <f t="shared" si="44"/>
        <v>17.052480230050321</v>
      </c>
      <c r="Z121" s="61">
        <f t="shared" si="45"/>
        <v>0.50279077829779861</v>
      </c>
      <c r="AA121" s="63">
        <f t="shared" si="46"/>
        <v>1.18</v>
      </c>
      <c r="AB121" s="62">
        <f t="shared" si="47"/>
        <v>0.22</v>
      </c>
      <c r="AC121" s="57">
        <f t="shared" si="48"/>
        <v>3.7990518287398163</v>
      </c>
      <c r="AD121" s="58">
        <f t="shared" si="49"/>
        <v>0.70829779857860986</v>
      </c>
    </row>
    <row r="122" spans="2:30" x14ac:dyDescent="0.35">
      <c r="B122" s="76">
        <v>44159</v>
      </c>
      <c r="C122" s="125">
        <v>2019</v>
      </c>
      <c r="D122" s="77" t="s">
        <v>932</v>
      </c>
      <c r="E122" s="78" t="s">
        <v>13</v>
      </c>
      <c r="F122" s="78" t="s">
        <v>995</v>
      </c>
      <c r="G122" s="78">
        <v>4</v>
      </c>
      <c r="H122" s="77" t="s">
        <v>990</v>
      </c>
      <c r="I122" s="79" t="s">
        <v>8</v>
      </c>
      <c r="J122" s="137"/>
      <c r="K122" s="80" t="s">
        <v>1809</v>
      </c>
      <c r="L122" s="39">
        <v>10.89</v>
      </c>
      <c r="M122" s="39">
        <v>88.05</v>
      </c>
      <c r="N122" s="43">
        <v>80.38</v>
      </c>
      <c r="O122" s="33">
        <f t="shared" si="38"/>
        <v>90.059616381544842</v>
      </c>
      <c r="P122" s="262">
        <f t="shared" si="37"/>
        <v>8.7109596819988671</v>
      </c>
      <c r="Q122" s="188">
        <v>0.42</v>
      </c>
      <c r="R122" s="188">
        <v>0.02</v>
      </c>
      <c r="S122" s="59">
        <f t="shared" si="39"/>
        <v>0.12122521226075691</v>
      </c>
      <c r="T122" s="59">
        <f t="shared" si="40"/>
        <v>5.4551345517340613</v>
      </c>
      <c r="U122" s="59">
        <f t="shared" si="41"/>
        <v>5.7726291552741395E-3</v>
      </c>
      <c r="V122" s="59">
        <f t="shared" si="42"/>
        <v>0.2597683119873363</v>
      </c>
      <c r="W122" s="59">
        <f t="shared" si="43"/>
        <v>5.7149028637213979</v>
      </c>
      <c r="X122" s="60">
        <v>30</v>
      </c>
      <c r="Y122" s="58">
        <f t="shared" si="44"/>
        <v>9.9403836184551579</v>
      </c>
      <c r="Z122" s="61">
        <f t="shared" si="45"/>
        <v>0.4551877968052957</v>
      </c>
      <c r="AA122" s="63">
        <f t="shared" si="46"/>
        <v>0.42</v>
      </c>
      <c r="AB122" s="62">
        <f t="shared" si="47"/>
        <v>0.02</v>
      </c>
      <c r="AC122" s="57">
        <f t="shared" si="48"/>
        <v>1.2122521226075691</v>
      </c>
      <c r="AD122" s="58">
        <f t="shared" si="49"/>
        <v>5.7726291552741393E-2</v>
      </c>
    </row>
    <row r="123" spans="2:30" x14ac:dyDescent="0.35">
      <c r="B123" s="76">
        <v>44159</v>
      </c>
      <c r="C123" s="125">
        <v>2019</v>
      </c>
      <c r="D123" s="77" t="s">
        <v>932</v>
      </c>
      <c r="E123" s="78" t="s">
        <v>13</v>
      </c>
      <c r="F123" s="78" t="s">
        <v>995</v>
      </c>
      <c r="G123" s="78">
        <v>4</v>
      </c>
      <c r="H123" s="77" t="s">
        <v>990</v>
      </c>
      <c r="I123" s="79" t="s">
        <v>12</v>
      </c>
      <c r="J123" s="137"/>
      <c r="K123" s="80" t="s">
        <v>1810</v>
      </c>
      <c r="L123" s="39">
        <v>10.89</v>
      </c>
      <c r="M123" s="39">
        <v>75.95</v>
      </c>
      <c r="N123" s="43">
        <v>66.8</v>
      </c>
      <c r="O123" s="33">
        <f t="shared" si="38"/>
        <v>85.936059022440816</v>
      </c>
      <c r="P123" s="262">
        <f t="shared" si="37"/>
        <v>12.047399605003299</v>
      </c>
      <c r="Q123" s="188">
        <v>1.23</v>
      </c>
      <c r="R123" s="188">
        <v>0.02</v>
      </c>
      <c r="S123" s="59">
        <f t="shared" si="39"/>
        <v>0.37795385440887153</v>
      </c>
      <c r="T123" s="59">
        <f t="shared" si="40"/>
        <v>17.007923448399218</v>
      </c>
      <c r="U123" s="59">
        <f t="shared" si="41"/>
        <v>6.145591128599537E-3</v>
      </c>
      <c r="V123" s="59">
        <f t="shared" si="42"/>
        <v>0.27655160078697916</v>
      </c>
      <c r="W123" s="59">
        <f t="shared" si="43"/>
        <v>17.284475049186199</v>
      </c>
      <c r="X123" s="60">
        <v>30</v>
      </c>
      <c r="Y123" s="58">
        <f t="shared" si="44"/>
        <v>14.063940977559184</v>
      </c>
      <c r="Z123" s="61">
        <f t="shared" si="45"/>
        <v>0.48182793775710969</v>
      </c>
      <c r="AA123" s="63">
        <f t="shared" si="46"/>
        <v>1.23</v>
      </c>
      <c r="AB123" s="62">
        <f t="shared" si="47"/>
        <v>0.02</v>
      </c>
      <c r="AC123" s="57">
        <f t="shared" si="48"/>
        <v>3.779538544088715</v>
      </c>
      <c r="AD123" s="58">
        <f t="shared" si="49"/>
        <v>6.1455911285995368E-2</v>
      </c>
    </row>
    <row r="124" spans="2:30" x14ac:dyDescent="0.35">
      <c r="B124" s="76">
        <v>44159</v>
      </c>
      <c r="C124" s="125">
        <v>2019</v>
      </c>
      <c r="D124" s="77" t="s">
        <v>932</v>
      </c>
      <c r="E124" s="78" t="s">
        <v>13</v>
      </c>
      <c r="F124" s="78" t="s">
        <v>995</v>
      </c>
      <c r="G124" s="78">
        <v>4</v>
      </c>
      <c r="H124" s="77" t="s">
        <v>990</v>
      </c>
      <c r="I124" s="79" t="s">
        <v>11</v>
      </c>
      <c r="J124" s="137"/>
      <c r="K124" s="80" t="s">
        <v>1811</v>
      </c>
      <c r="L124" s="39">
        <v>10.89</v>
      </c>
      <c r="M124" s="39">
        <v>90.43</v>
      </c>
      <c r="N124" s="43">
        <v>78.3</v>
      </c>
      <c r="O124" s="33">
        <f t="shared" si="38"/>
        <v>84.749811415639911</v>
      </c>
      <c r="P124" s="262">
        <f t="shared" si="37"/>
        <v>13.413690147075094</v>
      </c>
      <c r="Q124" s="188">
        <v>1.5</v>
      </c>
      <c r="R124" s="188">
        <v>0.08</v>
      </c>
      <c r="S124" s="59">
        <f t="shared" si="39"/>
        <v>0.46947040498442388</v>
      </c>
      <c r="T124" s="59">
        <f t="shared" si="40"/>
        <v>21.126168224299075</v>
      </c>
      <c r="U124" s="59">
        <f t="shared" si="41"/>
        <v>2.5038421599169271E-2</v>
      </c>
      <c r="V124" s="59">
        <f t="shared" si="42"/>
        <v>1.1267289719626172</v>
      </c>
      <c r="W124" s="59">
        <f t="shared" si="43"/>
        <v>22.252897196261692</v>
      </c>
      <c r="X124" s="60">
        <v>30</v>
      </c>
      <c r="Y124" s="58">
        <f t="shared" si="44"/>
        <v>15.250188584360089</v>
      </c>
      <c r="Z124" s="61">
        <f t="shared" si="45"/>
        <v>0.48997181427087982</v>
      </c>
      <c r="AA124" s="63">
        <f t="shared" si="46"/>
        <v>1.5</v>
      </c>
      <c r="AB124" s="62">
        <f t="shared" si="47"/>
        <v>0.08</v>
      </c>
      <c r="AC124" s="57">
        <f t="shared" si="48"/>
        <v>4.6947040498442387</v>
      </c>
      <c r="AD124" s="58">
        <f t="shared" si="49"/>
        <v>0.25038421599169269</v>
      </c>
    </row>
    <row r="125" spans="2:30" x14ac:dyDescent="0.35">
      <c r="B125" s="76">
        <v>44159</v>
      </c>
      <c r="C125" s="125">
        <v>2019</v>
      </c>
      <c r="D125" s="77" t="s">
        <v>932</v>
      </c>
      <c r="E125" s="78" t="s">
        <v>13</v>
      </c>
      <c r="F125" s="78" t="s">
        <v>995</v>
      </c>
      <c r="G125" s="78">
        <v>4</v>
      </c>
      <c r="H125" s="77" t="s">
        <v>990</v>
      </c>
      <c r="I125" s="79" t="s">
        <v>10</v>
      </c>
      <c r="J125" s="137"/>
      <c r="K125" s="80" t="s">
        <v>1812</v>
      </c>
      <c r="L125" s="39">
        <v>10.89</v>
      </c>
      <c r="M125" s="39">
        <v>79.099999999999994</v>
      </c>
      <c r="N125" s="43">
        <v>68.22</v>
      </c>
      <c r="O125" s="33">
        <f t="shared" si="38"/>
        <v>84.049259639349074</v>
      </c>
      <c r="P125" s="262">
        <f t="shared" si="37"/>
        <v>13.754740834386848</v>
      </c>
      <c r="Q125" s="188">
        <v>1.46</v>
      </c>
      <c r="R125" s="188">
        <v>0.32</v>
      </c>
      <c r="S125" s="59">
        <f t="shared" si="39"/>
        <v>0.46197680097680088</v>
      </c>
      <c r="T125" s="59">
        <f t="shared" si="40"/>
        <v>20.788956043956041</v>
      </c>
      <c r="U125" s="59">
        <f t="shared" si="41"/>
        <v>0.10125518925518924</v>
      </c>
      <c r="V125" s="59">
        <f t="shared" si="42"/>
        <v>4.5564835164835156</v>
      </c>
      <c r="W125" s="59">
        <f t="shared" si="43"/>
        <v>25.345439560439559</v>
      </c>
      <c r="X125" s="60">
        <v>30</v>
      </c>
      <c r="Y125" s="58">
        <f t="shared" si="44"/>
        <v>15.950740360650926</v>
      </c>
      <c r="Z125" s="61">
        <f t="shared" si="45"/>
        <v>0.49488923774638061</v>
      </c>
      <c r="AA125" s="63">
        <f t="shared" si="46"/>
        <v>1.46</v>
      </c>
      <c r="AB125" s="62">
        <f t="shared" si="47"/>
        <v>0.32</v>
      </c>
      <c r="AC125" s="57">
        <f t="shared" si="48"/>
        <v>4.6197680097680092</v>
      </c>
      <c r="AD125" s="58">
        <f t="shared" si="49"/>
        <v>1.0125518925518924</v>
      </c>
    </row>
    <row r="126" spans="2:30" x14ac:dyDescent="0.35">
      <c r="B126" s="76">
        <v>44159</v>
      </c>
      <c r="C126" s="125">
        <v>2019</v>
      </c>
      <c r="D126" s="77" t="s">
        <v>932</v>
      </c>
      <c r="E126" s="78" t="s">
        <v>13</v>
      </c>
      <c r="F126" s="78" t="s">
        <v>995</v>
      </c>
      <c r="G126" s="78">
        <v>4</v>
      </c>
      <c r="H126" s="77" t="s">
        <v>952</v>
      </c>
      <c r="I126" s="79" t="s">
        <v>8</v>
      </c>
      <c r="J126" s="137"/>
      <c r="K126" s="80" t="s">
        <v>1813</v>
      </c>
      <c r="L126" s="39">
        <v>10.89</v>
      </c>
      <c r="M126" s="39">
        <v>86.22</v>
      </c>
      <c r="N126" s="43">
        <v>77.31</v>
      </c>
      <c r="O126" s="33">
        <f t="shared" si="38"/>
        <v>88.172043010752688</v>
      </c>
      <c r="P126" s="262">
        <f t="shared" si="37"/>
        <v>10.334029227557409</v>
      </c>
      <c r="Q126" s="188">
        <v>0.14000000000000001</v>
      </c>
      <c r="R126" s="188">
        <v>0.25</v>
      </c>
      <c r="S126" s="59">
        <f t="shared" si="39"/>
        <v>4.1573170731707319E-2</v>
      </c>
      <c r="T126" s="59">
        <f t="shared" si="40"/>
        <v>1.8707926829268293</v>
      </c>
      <c r="U126" s="59">
        <f t="shared" si="41"/>
        <v>7.4237804878048777E-2</v>
      </c>
      <c r="V126" s="59">
        <f t="shared" si="42"/>
        <v>3.3407012195121948</v>
      </c>
      <c r="W126" s="59">
        <f t="shared" si="43"/>
        <v>5.2114939024390239</v>
      </c>
      <c r="X126" s="60">
        <v>30</v>
      </c>
      <c r="Y126" s="58">
        <f t="shared" si="44"/>
        <v>11.827956989247312</v>
      </c>
      <c r="Z126" s="61">
        <f t="shared" si="45"/>
        <v>0.46707317073170723</v>
      </c>
      <c r="AA126" s="63">
        <f t="shared" si="46"/>
        <v>0.14000000000000001</v>
      </c>
      <c r="AB126" s="62">
        <f t="shared" si="47"/>
        <v>0.25</v>
      </c>
      <c r="AC126" s="57">
        <f t="shared" si="48"/>
        <v>0.41573170731707321</v>
      </c>
      <c r="AD126" s="58">
        <f t="shared" si="49"/>
        <v>0.74237804878048774</v>
      </c>
    </row>
    <row r="127" spans="2:30" x14ac:dyDescent="0.35">
      <c r="B127" s="76">
        <v>44159</v>
      </c>
      <c r="C127" s="125">
        <v>2019</v>
      </c>
      <c r="D127" s="77" t="s">
        <v>932</v>
      </c>
      <c r="E127" s="78" t="s">
        <v>13</v>
      </c>
      <c r="F127" s="78" t="s">
        <v>995</v>
      </c>
      <c r="G127" s="78">
        <v>4</v>
      </c>
      <c r="H127" s="77" t="s">
        <v>952</v>
      </c>
      <c r="I127" s="79" t="s">
        <v>12</v>
      </c>
      <c r="J127" s="137"/>
      <c r="K127" s="80" t="s">
        <v>1814</v>
      </c>
      <c r="L127" s="39">
        <v>10.89</v>
      </c>
      <c r="M127" s="39">
        <v>79.14</v>
      </c>
      <c r="N127" s="43">
        <v>69</v>
      </c>
      <c r="O127" s="33">
        <f t="shared" si="38"/>
        <v>85.142857142857139</v>
      </c>
      <c r="P127" s="262">
        <f t="shared" si="37"/>
        <v>12.812736921910538</v>
      </c>
      <c r="Q127" s="188">
        <v>0.01</v>
      </c>
      <c r="R127" s="188">
        <v>0.04</v>
      </c>
      <c r="S127" s="59">
        <f t="shared" si="39"/>
        <v>3.1107382550335573E-3</v>
      </c>
      <c r="T127" s="59">
        <f t="shared" si="40"/>
        <v>0.13998322147651007</v>
      </c>
      <c r="U127" s="59">
        <f t="shared" si="41"/>
        <v>1.2442953020134229E-2</v>
      </c>
      <c r="V127" s="59">
        <f t="shared" si="42"/>
        <v>0.55993288590604029</v>
      </c>
      <c r="W127" s="59">
        <f t="shared" si="43"/>
        <v>0.69991610738255039</v>
      </c>
      <c r="X127" s="60">
        <v>30</v>
      </c>
      <c r="Y127" s="58">
        <f t="shared" si="44"/>
        <v>14.857142857142861</v>
      </c>
      <c r="Z127" s="61">
        <f t="shared" si="45"/>
        <v>0.48724832214765101</v>
      </c>
      <c r="AA127" s="63">
        <f t="shared" si="46"/>
        <v>0.01</v>
      </c>
      <c r="AB127" s="62">
        <f t="shared" si="47"/>
        <v>0.04</v>
      </c>
      <c r="AC127" s="57">
        <f t="shared" si="48"/>
        <v>3.1107382550335572E-2</v>
      </c>
      <c r="AD127" s="58">
        <f t="shared" si="49"/>
        <v>0.12442953020134229</v>
      </c>
    </row>
    <row r="128" spans="2:30" x14ac:dyDescent="0.35">
      <c r="B128" s="76">
        <v>44159</v>
      </c>
      <c r="C128" s="125">
        <v>2019</v>
      </c>
      <c r="D128" s="77" t="s">
        <v>932</v>
      </c>
      <c r="E128" s="78" t="s">
        <v>13</v>
      </c>
      <c r="F128" s="78" t="s">
        <v>995</v>
      </c>
      <c r="G128" s="78">
        <v>4</v>
      </c>
      <c r="H128" s="77" t="s">
        <v>952</v>
      </c>
      <c r="I128" s="79" t="s">
        <v>11</v>
      </c>
      <c r="J128" s="137"/>
      <c r="K128" s="80" t="s">
        <v>1815</v>
      </c>
      <c r="L128" s="39">
        <v>10.89</v>
      </c>
      <c r="M128" s="39">
        <v>88.26</v>
      </c>
      <c r="N128" s="43">
        <v>73.260000000000005</v>
      </c>
      <c r="O128" s="33">
        <f t="shared" si="38"/>
        <v>80.612640558355949</v>
      </c>
      <c r="P128" s="262">
        <f t="shared" si="37"/>
        <v>16.995241332426918</v>
      </c>
      <c r="Q128" s="188">
        <v>0.11</v>
      </c>
      <c r="R128" s="188">
        <v>7.0000000000000007E-2</v>
      </c>
      <c r="S128" s="59">
        <f t="shared" si="39"/>
        <v>3.6759259259259255E-2</v>
      </c>
      <c r="T128" s="59">
        <f t="shared" si="40"/>
        <v>1.6541666666666666</v>
      </c>
      <c r="U128" s="59">
        <f t="shared" si="41"/>
        <v>2.3392255892255895E-2</v>
      </c>
      <c r="V128" s="59">
        <f t="shared" si="42"/>
        <v>1.0526515151515152</v>
      </c>
      <c r="W128" s="59">
        <f t="shared" si="43"/>
        <v>2.706818181818182</v>
      </c>
      <c r="X128" s="60">
        <v>30</v>
      </c>
      <c r="Y128" s="58">
        <f t="shared" si="44"/>
        <v>19.387359441644051</v>
      </c>
      <c r="Z128" s="61">
        <f t="shared" si="45"/>
        <v>0.52025012025012018</v>
      </c>
      <c r="AA128" s="63">
        <f t="shared" si="46"/>
        <v>0.11</v>
      </c>
      <c r="AB128" s="62">
        <f t="shared" si="47"/>
        <v>7.0000000000000007E-2</v>
      </c>
      <c r="AC128" s="57">
        <f t="shared" si="48"/>
        <v>0.36759259259259258</v>
      </c>
      <c r="AD128" s="58">
        <f t="shared" si="49"/>
        <v>0.23392255892255895</v>
      </c>
    </row>
    <row r="129" spans="2:30" x14ac:dyDescent="0.35">
      <c r="B129" s="76">
        <v>44159</v>
      </c>
      <c r="C129" s="125">
        <v>2019</v>
      </c>
      <c r="D129" s="77" t="s">
        <v>932</v>
      </c>
      <c r="E129" s="78" t="s">
        <v>13</v>
      </c>
      <c r="F129" s="78" t="s">
        <v>995</v>
      </c>
      <c r="G129" s="78">
        <v>4</v>
      </c>
      <c r="H129" s="77" t="s">
        <v>952</v>
      </c>
      <c r="I129" s="79" t="s">
        <v>10</v>
      </c>
      <c r="J129" s="137"/>
      <c r="K129" s="80" t="s">
        <v>1816</v>
      </c>
      <c r="L129" s="39">
        <v>10.89</v>
      </c>
      <c r="M129" s="39">
        <v>89.73</v>
      </c>
      <c r="N129" s="43">
        <v>76.88</v>
      </c>
      <c r="O129" s="33">
        <f t="shared" si="38"/>
        <v>83.701166920344988</v>
      </c>
      <c r="P129" s="262">
        <f t="shared" si="37"/>
        <v>14.320739997771101</v>
      </c>
      <c r="Q129" s="188">
        <v>0.42</v>
      </c>
      <c r="R129" s="188">
        <v>0.31</v>
      </c>
      <c r="S129" s="59">
        <f t="shared" si="39"/>
        <v>0.13362479163509625</v>
      </c>
      <c r="T129" s="59">
        <f t="shared" si="40"/>
        <v>6.0131156235793313</v>
      </c>
      <c r="U129" s="59">
        <f t="shared" si="41"/>
        <v>9.8627822397332948E-2</v>
      </c>
      <c r="V129" s="59">
        <f t="shared" si="42"/>
        <v>4.4382520078799823</v>
      </c>
      <c r="W129" s="59">
        <f t="shared" si="43"/>
        <v>10.451367631459313</v>
      </c>
      <c r="X129" s="60">
        <v>30</v>
      </c>
      <c r="Y129" s="58">
        <f t="shared" si="44"/>
        <v>16.298833079655012</v>
      </c>
      <c r="Z129" s="61">
        <f t="shared" si="45"/>
        <v>0.49736323685406891</v>
      </c>
      <c r="AA129" s="63">
        <f t="shared" si="46"/>
        <v>0.42</v>
      </c>
      <c r="AB129" s="62">
        <f t="shared" si="47"/>
        <v>0.31</v>
      </c>
      <c r="AC129" s="57">
        <f t="shared" si="48"/>
        <v>1.3362479163509624</v>
      </c>
      <c r="AD129" s="58">
        <f t="shared" si="49"/>
        <v>0.98627822397332943</v>
      </c>
    </row>
    <row r="130" spans="2:30" x14ac:dyDescent="0.35">
      <c r="B130" s="76">
        <v>44159</v>
      </c>
      <c r="C130" s="125">
        <v>2019</v>
      </c>
      <c r="D130" s="77" t="s">
        <v>932</v>
      </c>
      <c r="E130" s="78" t="s">
        <v>13</v>
      </c>
      <c r="F130" s="78" t="s">
        <v>996</v>
      </c>
      <c r="G130" s="78">
        <v>5</v>
      </c>
      <c r="H130" s="77" t="s">
        <v>952</v>
      </c>
      <c r="I130" s="79" t="s">
        <v>8</v>
      </c>
      <c r="J130" s="137"/>
      <c r="K130" s="80" t="s">
        <v>1817</v>
      </c>
      <c r="L130" s="39">
        <v>10.89</v>
      </c>
      <c r="M130" s="39">
        <v>86.48</v>
      </c>
      <c r="N130" s="43">
        <v>78.25</v>
      </c>
      <c r="O130" s="33">
        <f t="shared" ref="O130:O158" si="50">100/(M130-L130)*(N130-L130)</f>
        <v>89.112316443974066</v>
      </c>
      <c r="P130" s="262">
        <f t="shared" si="37"/>
        <v>9.516651248843667</v>
      </c>
      <c r="Q130" s="188">
        <v>0.03</v>
      </c>
      <c r="R130" s="188">
        <v>0.02</v>
      </c>
      <c r="S130" s="59">
        <f t="shared" ref="S130:S158" si="51">AA130*((250+(100*Y130/100))/1000)*(100/(100-(100*Y130/100)))</f>
        <v>8.7828830166270799E-3</v>
      </c>
      <c r="T130" s="59">
        <f t="shared" ref="T130:T158" si="52">IF(Y130="","",S130*(X130/10*15))</f>
        <v>0.39522973574821862</v>
      </c>
      <c r="U130" s="59">
        <f t="shared" ref="U130:U158" si="53">AB130*((250+(100*Y130/100))/1000)*(100/(100-(100*Y130/100)))</f>
        <v>5.8552553444180533E-3</v>
      </c>
      <c r="V130" s="59">
        <f t="shared" ref="V130:V158" si="54">IF(Y130="","",U130*(X130/10*15))</f>
        <v>0.2634864904988124</v>
      </c>
      <c r="W130" s="59">
        <f t="shared" ref="W130:W158" si="55">IF(AA130="","",T130+V130)</f>
        <v>0.65871622624703097</v>
      </c>
      <c r="X130" s="60">
        <v>30</v>
      </c>
      <c r="Y130" s="58">
        <f t="shared" ref="Y130:Y158" si="56">100-O130</f>
        <v>10.887683556025934</v>
      </c>
      <c r="Z130" s="61">
        <f t="shared" ref="Z130:Z158" si="57">IF(Y130="","",((400+Y130)/1000)*(100/(100-Y130)))</f>
        <v>0.46108966745843238</v>
      </c>
      <c r="AA130" s="63">
        <f t="shared" ref="AA130:AA158" si="58">Q130</f>
        <v>0.03</v>
      </c>
      <c r="AB130" s="62">
        <f t="shared" ref="AB130:AB158" si="59">R130</f>
        <v>0.02</v>
      </c>
      <c r="AC130" s="57">
        <f t="shared" ref="AC130:AC158" si="60">S130*10</f>
        <v>8.7828830166270799E-2</v>
      </c>
      <c r="AD130" s="58">
        <f t="shared" ref="AD130:AD158" si="61">U130*10</f>
        <v>5.8552553444180533E-2</v>
      </c>
    </row>
    <row r="131" spans="2:30" x14ac:dyDescent="0.35">
      <c r="B131" s="76">
        <v>44159</v>
      </c>
      <c r="C131" s="125">
        <v>2019</v>
      </c>
      <c r="D131" s="77" t="s">
        <v>932</v>
      </c>
      <c r="E131" s="78" t="s">
        <v>13</v>
      </c>
      <c r="F131" s="78" t="s">
        <v>996</v>
      </c>
      <c r="G131" s="78">
        <v>5</v>
      </c>
      <c r="H131" s="77" t="s">
        <v>952</v>
      </c>
      <c r="I131" s="79" t="s">
        <v>12</v>
      </c>
      <c r="J131" s="137"/>
      <c r="K131" s="80" t="s">
        <v>1818</v>
      </c>
      <c r="L131" s="39">
        <v>10.89</v>
      </c>
      <c r="M131" s="39">
        <v>86.69</v>
      </c>
      <c r="N131" s="43">
        <v>76.28</v>
      </c>
      <c r="O131" s="33">
        <f t="shared" si="50"/>
        <v>86.266490765171497</v>
      </c>
      <c r="P131" s="262">
        <f t="shared" ref="P131:P194" si="62">(M131-N131)/M131*100</f>
        <v>12.00830545622332</v>
      </c>
      <c r="Q131" s="188">
        <v>0.01</v>
      </c>
      <c r="R131" s="188">
        <v>7.0000000000000007E-2</v>
      </c>
      <c r="S131" s="59">
        <f t="shared" si="51"/>
        <v>3.0571952897996634E-3</v>
      </c>
      <c r="T131" s="59">
        <f t="shared" si="52"/>
        <v>0.13757378804098486</v>
      </c>
      <c r="U131" s="59">
        <f t="shared" si="53"/>
        <v>2.1400367028597645E-2</v>
      </c>
      <c r="V131" s="59">
        <f t="shared" si="54"/>
        <v>0.963016516286894</v>
      </c>
      <c r="W131" s="59">
        <f t="shared" si="55"/>
        <v>1.1005903043278789</v>
      </c>
      <c r="X131" s="60">
        <v>30</v>
      </c>
      <c r="Y131" s="58">
        <f t="shared" si="56"/>
        <v>13.733509234828503</v>
      </c>
      <c r="Z131" s="61">
        <f t="shared" si="57"/>
        <v>0.47959932711423764</v>
      </c>
      <c r="AA131" s="63">
        <f t="shared" si="58"/>
        <v>0.01</v>
      </c>
      <c r="AB131" s="62">
        <f t="shared" si="59"/>
        <v>7.0000000000000007E-2</v>
      </c>
      <c r="AC131" s="57">
        <f t="shared" si="60"/>
        <v>3.0571952897996635E-2</v>
      </c>
      <c r="AD131" s="58">
        <f t="shared" si="61"/>
        <v>0.21400367028597644</v>
      </c>
    </row>
    <row r="132" spans="2:30" x14ac:dyDescent="0.35">
      <c r="B132" s="76">
        <v>44159</v>
      </c>
      <c r="C132" s="125">
        <v>2019</v>
      </c>
      <c r="D132" s="77" t="s">
        <v>932</v>
      </c>
      <c r="E132" s="78" t="s">
        <v>13</v>
      </c>
      <c r="F132" s="78" t="s">
        <v>996</v>
      </c>
      <c r="G132" s="78">
        <v>5</v>
      </c>
      <c r="H132" s="77" t="s">
        <v>952</v>
      </c>
      <c r="I132" s="79" t="s">
        <v>11</v>
      </c>
      <c r="J132" s="137"/>
      <c r="K132" s="80" t="s">
        <v>1819</v>
      </c>
      <c r="L132" s="39">
        <v>10.89</v>
      </c>
      <c r="M132" s="39">
        <v>74.64</v>
      </c>
      <c r="N132" s="43">
        <v>64.849999999999994</v>
      </c>
      <c r="O132" s="33">
        <f t="shared" si="50"/>
        <v>84.643137254901944</v>
      </c>
      <c r="P132" s="262">
        <f t="shared" si="62"/>
        <v>13.116291532690255</v>
      </c>
      <c r="Q132" s="188">
        <v>0.04</v>
      </c>
      <c r="R132" s="188">
        <v>0.02</v>
      </c>
      <c r="S132" s="59">
        <f t="shared" si="51"/>
        <v>1.2540029651593777E-2</v>
      </c>
      <c r="T132" s="59">
        <f t="shared" si="52"/>
        <v>0.56430133432171992</v>
      </c>
      <c r="U132" s="59">
        <f t="shared" si="53"/>
        <v>6.2700148257968883E-3</v>
      </c>
      <c r="V132" s="59">
        <f t="shared" si="54"/>
        <v>0.28215066716085996</v>
      </c>
      <c r="W132" s="59">
        <f t="shared" si="55"/>
        <v>0.84645200148257982</v>
      </c>
      <c r="X132" s="60">
        <v>30</v>
      </c>
      <c r="Y132" s="58">
        <f t="shared" si="56"/>
        <v>15.356862745098056</v>
      </c>
      <c r="Z132" s="61">
        <f t="shared" si="57"/>
        <v>0.49071534469977768</v>
      </c>
      <c r="AA132" s="63">
        <f t="shared" si="58"/>
        <v>0.04</v>
      </c>
      <c r="AB132" s="62">
        <f t="shared" si="59"/>
        <v>0.02</v>
      </c>
      <c r="AC132" s="57">
        <f t="shared" si="60"/>
        <v>0.12540029651593776</v>
      </c>
      <c r="AD132" s="58">
        <f t="shared" si="61"/>
        <v>6.270014825796888E-2</v>
      </c>
    </row>
    <row r="133" spans="2:30" x14ac:dyDescent="0.35">
      <c r="B133" s="76">
        <v>44159</v>
      </c>
      <c r="C133" s="125">
        <v>2019</v>
      </c>
      <c r="D133" s="77" t="s">
        <v>932</v>
      </c>
      <c r="E133" s="78" t="s">
        <v>13</v>
      </c>
      <c r="F133" s="78" t="s">
        <v>996</v>
      </c>
      <c r="G133" s="78">
        <v>5</v>
      </c>
      <c r="H133" s="77" t="s">
        <v>952</v>
      </c>
      <c r="I133" s="79" t="s">
        <v>10</v>
      </c>
      <c r="J133" s="137"/>
      <c r="K133" s="80" t="s">
        <v>1820</v>
      </c>
      <c r="L133" s="39">
        <v>10.89</v>
      </c>
      <c r="M133" s="39">
        <v>88.04</v>
      </c>
      <c r="N133" s="43">
        <v>71.63</v>
      </c>
      <c r="O133" s="33">
        <f t="shared" si="50"/>
        <v>78.72974724562539</v>
      </c>
      <c r="P133" s="262">
        <f t="shared" si="62"/>
        <v>18.639254884143583</v>
      </c>
      <c r="Q133" s="188">
        <v>0.36</v>
      </c>
      <c r="R133" s="188">
        <v>0.11</v>
      </c>
      <c r="S133" s="59">
        <f t="shared" si="51"/>
        <v>0.12404115903852489</v>
      </c>
      <c r="T133" s="59">
        <f t="shared" si="52"/>
        <v>5.5818521567336203</v>
      </c>
      <c r="U133" s="59">
        <f t="shared" si="53"/>
        <v>3.7901465261771496E-2</v>
      </c>
      <c r="V133" s="59">
        <f t="shared" si="54"/>
        <v>1.7055659367797174</v>
      </c>
      <c r="W133" s="59">
        <f t="shared" si="55"/>
        <v>7.2874180935133381</v>
      </c>
      <c r="X133" s="60">
        <v>30</v>
      </c>
      <c r="Y133" s="58">
        <f t="shared" si="56"/>
        <v>21.27025275437461</v>
      </c>
      <c r="Z133" s="61">
        <f t="shared" si="57"/>
        <v>0.53508396443859085</v>
      </c>
      <c r="AA133" s="63">
        <f t="shared" si="58"/>
        <v>0.36</v>
      </c>
      <c r="AB133" s="62">
        <f t="shared" si="59"/>
        <v>0.11</v>
      </c>
      <c r="AC133" s="57">
        <f t="shared" si="60"/>
        <v>1.2404115903852488</v>
      </c>
      <c r="AD133" s="58">
        <f t="shared" si="61"/>
        <v>0.37901465261771494</v>
      </c>
    </row>
    <row r="134" spans="2:30" x14ac:dyDescent="0.35">
      <c r="B134" s="76">
        <v>44159</v>
      </c>
      <c r="C134" s="125">
        <v>2019</v>
      </c>
      <c r="D134" s="77" t="s">
        <v>932</v>
      </c>
      <c r="E134" s="78" t="s">
        <v>13</v>
      </c>
      <c r="F134" s="78" t="s">
        <v>996</v>
      </c>
      <c r="G134" s="78">
        <v>5</v>
      </c>
      <c r="H134" s="77" t="s">
        <v>990</v>
      </c>
      <c r="I134" s="79" t="s">
        <v>8</v>
      </c>
      <c r="J134" s="137"/>
      <c r="K134" s="80" t="s">
        <v>1821</v>
      </c>
      <c r="L134" s="39">
        <v>10.89</v>
      </c>
      <c r="M134" s="39">
        <v>79.8</v>
      </c>
      <c r="N134" s="43">
        <v>70.41</v>
      </c>
      <c r="O134" s="33">
        <f t="shared" si="50"/>
        <v>86.373530692207225</v>
      </c>
      <c r="P134" s="262">
        <f t="shared" si="62"/>
        <v>11.766917293233083</v>
      </c>
      <c r="Q134" s="188">
        <v>0.06</v>
      </c>
      <c r="R134" s="188">
        <v>0.06</v>
      </c>
      <c r="S134" s="59">
        <f t="shared" si="51"/>
        <v>1.8313004032258062E-2</v>
      </c>
      <c r="T134" s="59">
        <f t="shared" si="52"/>
        <v>0.8240851814516128</v>
      </c>
      <c r="U134" s="59">
        <f t="shared" si="53"/>
        <v>1.8313004032258062E-2</v>
      </c>
      <c r="V134" s="59">
        <f t="shared" si="54"/>
        <v>0.8240851814516128</v>
      </c>
      <c r="W134" s="59">
        <f t="shared" si="55"/>
        <v>1.6481703629032256</v>
      </c>
      <c r="X134" s="60">
        <v>30</v>
      </c>
      <c r="Y134" s="58">
        <f t="shared" si="56"/>
        <v>13.626469307792775</v>
      </c>
      <c r="Z134" s="61">
        <f t="shared" si="57"/>
        <v>0.47888104838709677</v>
      </c>
      <c r="AA134" s="63">
        <f t="shared" si="58"/>
        <v>0.06</v>
      </c>
      <c r="AB134" s="62">
        <f t="shared" si="59"/>
        <v>0.06</v>
      </c>
      <c r="AC134" s="57">
        <f t="shared" si="60"/>
        <v>0.18313004032258062</v>
      </c>
      <c r="AD134" s="58">
        <f t="shared" si="61"/>
        <v>0.18313004032258062</v>
      </c>
    </row>
    <row r="135" spans="2:30" x14ac:dyDescent="0.35">
      <c r="B135" s="76">
        <v>44159</v>
      </c>
      <c r="C135" s="125">
        <v>2019</v>
      </c>
      <c r="D135" s="77" t="s">
        <v>932</v>
      </c>
      <c r="E135" s="78" t="s">
        <v>13</v>
      </c>
      <c r="F135" s="78" t="s">
        <v>996</v>
      </c>
      <c r="G135" s="78">
        <v>5</v>
      </c>
      <c r="H135" s="77" t="s">
        <v>990</v>
      </c>
      <c r="I135" s="79" t="s">
        <v>12</v>
      </c>
      <c r="J135" s="137"/>
      <c r="K135" s="80" t="s">
        <v>1822</v>
      </c>
      <c r="L135" s="39">
        <v>10.89</v>
      </c>
      <c r="M135" s="39">
        <v>78.760000000000005</v>
      </c>
      <c r="N135" s="43">
        <v>67.81</v>
      </c>
      <c r="O135" s="33">
        <f t="shared" si="50"/>
        <v>83.86621482245468</v>
      </c>
      <c r="P135" s="262">
        <f t="shared" si="62"/>
        <v>13.902996444895887</v>
      </c>
      <c r="Q135" s="188">
        <v>0.04</v>
      </c>
      <c r="R135" s="188">
        <v>0.05</v>
      </c>
      <c r="S135" s="59">
        <f t="shared" si="51"/>
        <v>1.2693253689388617E-2</v>
      </c>
      <c r="T135" s="59">
        <f t="shared" si="52"/>
        <v>0.57119641602248783</v>
      </c>
      <c r="U135" s="59">
        <f t="shared" si="53"/>
        <v>1.5866567111735772E-2</v>
      </c>
      <c r="V135" s="59">
        <f t="shared" si="54"/>
        <v>0.71399552002810973</v>
      </c>
      <c r="W135" s="59">
        <f t="shared" si="55"/>
        <v>1.2851919360505977</v>
      </c>
      <c r="X135" s="60">
        <v>30</v>
      </c>
      <c r="Y135" s="58">
        <f t="shared" si="56"/>
        <v>16.13378517754532</v>
      </c>
      <c r="Z135" s="61">
        <f t="shared" si="57"/>
        <v>0.4961876317638792</v>
      </c>
      <c r="AA135" s="63">
        <f t="shared" si="58"/>
        <v>0.04</v>
      </c>
      <c r="AB135" s="62">
        <f t="shared" si="59"/>
        <v>0.05</v>
      </c>
      <c r="AC135" s="57">
        <f t="shared" si="60"/>
        <v>0.12693253689388617</v>
      </c>
      <c r="AD135" s="58">
        <f t="shared" si="61"/>
        <v>0.15866567111735772</v>
      </c>
    </row>
    <row r="136" spans="2:30" x14ac:dyDescent="0.35">
      <c r="B136" s="76">
        <v>44159</v>
      </c>
      <c r="C136" s="125">
        <v>2019</v>
      </c>
      <c r="D136" s="77" t="s">
        <v>932</v>
      </c>
      <c r="E136" s="78" t="s">
        <v>13</v>
      </c>
      <c r="F136" s="78" t="s">
        <v>996</v>
      </c>
      <c r="G136" s="78">
        <v>5</v>
      </c>
      <c r="H136" s="77" t="s">
        <v>990</v>
      </c>
      <c r="I136" s="79" t="s">
        <v>11</v>
      </c>
      <c r="J136" s="137"/>
      <c r="K136" s="80" t="s">
        <v>1823</v>
      </c>
      <c r="L136" s="39">
        <v>10.89</v>
      </c>
      <c r="M136" s="39">
        <v>82.14</v>
      </c>
      <c r="N136" s="43">
        <v>71.400000000000006</v>
      </c>
      <c r="O136" s="33">
        <f t="shared" si="50"/>
        <v>84.926315789473691</v>
      </c>
      <c r="P136" s="262">
        <f t="shared" si="62"/>
        <v>13.075237399561718</v>
      </c>
      <c r="Q136" s="188">
        <v>7.0000000000000007E-2</v>
      </c>
      <c r="R136" s="188">
        <v>0.1</v>
      </c>
      <c r="S136" s="59">
        <f t="shared" si="51"/>
        <v>2.1848537431829455E-2</v>
      </c>
      <c r="T136" s="59">
        <f t="shared" si="52"/>
        <v>0.98318418443232547</v>
      </c>
      <c r="U136" s="59">
        <f t="shared" si="53"/>
        <v>3.1212196331184935E-2</v>
      </c>
      <c r="V136" s="59">
        <f t="shared" si="54"/>
        <v>1.4045488349033222</v>
      </c>
      <c r="W136" s="59">
        <f t="shared" si="55"/>
        <v>2.3877330193356476</v>
      </c>
      <c r="X136" s="60">
        <v>30</v>
      </c>
      <c r="Y136" s="58">
        <f t="shared" si="56"/>
        <v>15.073684210526309</v>
      </c>
      <c r="Z136" s="61">
        <f t="shared" si="57"/>
        <v>0.48874566187407043</v>
      </c>
      <c r="AA136" s="63">
        <f t="shared" si="58"/>
        <v>7.0000000000000007E-2</v>
      </c>
      <c r="AB136" s="62">
        <f t="shared" si="59"/>
        <v>0.1</v>
      </c>
      <c r="AC136" s="57">
        <f t="shared" si="60"/>
        <v>0.21848537431829457</v>
      </c>
      <c r="AD136" s="58">
        <f t="shared" si="61"/>
        <v>0.31212196331184933</v>
      </c>
    </row>
    <row r="137" spans="2:30" x14ac:dyDescent="0.35">
      <c r="B137" s="76">
        <v>44159</v>
      </c>
      <c r="C137" s="125">
        <v>2019</v>
      </c>
      <c r="D137" s="77" t="s">
        <v>932</v>
      </c>
      <c r="E137" s="78" t="s">
        <v>13</v>
      </c>
      <c r="F137" s="78" t="s">
        <v>996</v>
      </c>
      <c r="G137" s="78">
        <v>5</v>
      </c>
      <c r="H137" s="77" t="s">
        <v>990</v>
      </c>
      <c r="I137" s="79" t="s">
        <v>10</v>
      </c>
      <c r="J137" s="137"/>
      <c r="K137" s="80" t="s">
        <v>1824</v>
      </c>
      <c r="L137" s="39">
        <v>10.89</v>
      </c>
      <c r="M137" s="39">
        <v>84.77</v>
      </c>
      <c r="N137" s="43">
        <v>72.31</v>
      </c>
      <c r="O137" s="33">
        <f t="shared" si="50"/>
        <v>83.13481321061181</v>
      </c>
      <c r="P137" s="262">
        <f t="shared" si="62"/>
        <v>14.698596201486369</v>
      </c>
      <c r="Q137" s="188">
        <v>0.66</v>
      </c>
      <c r="R137" s="188">
        <v>0.19</v>
      </c>
      <c r="S137" s="59">
        <f t="shared" si="51"/>
        <v>0.21186193422337998</v>
      </c>
      <c r="T137" s="59">
        <f t="shared" si="52"/>
        <v>9.5337870400520988</v>
      </c>
      <c r="U137" s="59">
        <f t="shared" si="53"/>
        <v>6.0990556821882119E-2</v>
      </c>
      <c r="V137" s="59">
        <f t="shared" si="54"/>
        <v>2.7445750569846954</v>
      </c>
      <c r="W137" s="59">
        <f t="shared" si="55"/>
        <v>12.278362097036794</v>
      </c>
      <c r="X137" s="60">
        <v>30</v>
      </c>
      <c r="Y137" s="58">
        <f t="shared" si="56"/>
        <v>16.86518678938819</v>
      </c>
      <c r="Z137" s="61">
        <f t="shared" si="57"/>
        <v>0.50143275805926402</v>
      </c>
      <c r="AA137" s="63">
        <f t="shared" si="58"/>
        <v>0.66</v>
      </c>
      <c r="AB137" s="62">
        <f t="shared" si="59"/>
        <v>0.19</v>
      </c>
      <c r="AC137" s="57">
        <f t="shared" si="60"/>
        <v>2.1186193422337998</v>
      </c>
      <c r="AD137" s="58">
        <f t="shared" si="61"/>
        <v>0.60990556821882125</v>
      </c>
    </row>
    <row r="138" spans="2:30" x14ac:dyDescent="0.35">
      <c r="B138" s="76">
        <v>44159</v>
      </c>
      <c r="C138" s="125">
        <v>2019</v>
      </c>
      <c r="D138" s="77" t="s">
        <v>932</v>
      </c>
      <c r="E138" s="78" t="s">
        <v>14</v>
      </c>
      <c r="F138" s="78" t="s">
        <v>992</v>
      </c>
      <c r="G138" s="78">
        <v>1</v>
      </c>
      <c r="H138" s="77" t="s">
        <v>952</v>
      </c>
      <c r="I138" s="79" t="s">
        <v>8</v>
      </c>
      <c r="J138" s="137"/>
      <c r="K138" s="80" t="s">
        <v>1825</v>
      </c>
      <c r="L138" s="39">
        <v>10.89</v>
      </c>
      <c r="M138" s="39">
        <v>84.1</v>
      </c>
      <c r="N138" s="43">
        <v>74.81</v>
      </c>
      <c r="O138" s="33">
        <f t="shared" si="50"/>
        <v>87.310476710831864</v>
      </c>
      <c r="P138" s="262">
        <f t="shared" si="62"/>
        <v>11.046373365041608</v>
      </c>
      <c r="Q138" s="188">
        <v>0.22</v>
      </c>
      <c r="R138" s="188">
        <v>0.04</v>
      </c>
      <c r="S138" s="59">
        <f t="shared" si="51"/>
        <v>6.6191020025031286E-2</v>
      </c>
      <c r="T138" s="59">
        <f t="shared" si="52"/>
        <v>2.978595901126408</v>
      </c>
      <c r="U138" s="59">
        <f t="shared" si="53"/>
        <v>1.2034730913642053E-2</v>
      </c>
      <c r="V138" s="59">
        <f t="shared" si="54"/>
        <v>0.54156289111389244</v>
      </c>
      <c r="W138" s="59">
        <f t="shared" si="55"/>
        <v>3.5201587922403004</v>
      </c>
      <c r="X138" s="60">
        <v>30</v>
      </c>
      <c r="Y138" s="58">
        <f t="shared" si="56"/>
        <v>12.689523289168136</v>
      </c>
      <c r="Z138" s="61">
        <f t="shared" si="57"/>
        <v>0.47266896120150187</v>
      </c>
      <c r="AA138" s="63">
        <f t="shared" si="58"/>
        <v>0.22</v>
      </c>
      <c r="AB138" s="62">
        <f t="shared" si="59"/>
        <v>0.04</v>
      </c>
      <c r="AC138" s="57">
        <f t="shared" si="60"/>
        <v>0.66191020025031289</v>
      </c>
      <c r="AD138" s="58">
        <f t="shared" si="61"/>
        <v>0.12034730913642053</v>
      </c>
    </row>
    <row r="139" spans="2:30" x14ac:dyDescent="0.35">
      <c r="B139" s="76">
        <v>44159</v>
      </c>
      <c r="C139" s="125">
        <v>2019</v>
      </c>
      <c r="D139" s="77" t="s">
        <v>932</v>
      </c>
      <c r="E139" s="78" t="s">
        <v>14</v>
      </c>
      <c r="F139" s="78" t="s">
        <v>992</v>
      </c>
      <c r="G139" s="78">
        <v>1</v>
      </c>
      <c r="H139" s="77" t="s">
        <v>952</v>
      </c>
      <c r="I139" s="79" t="s">
        <v>12</v>
      </c>
      <c r="J139" s="137"/>
      <c r="K139" s="80" t="s">
        <v>1826</v>
      </c>
      <c r="L139" s="39">
        <v>10.89</v>
      </c>
      <c r="M139" s="39">
        <v>79.069999999999993</v>
      </c>
      <c r="N139" s="43">
        <v>68.64</v>
      </c>
      <c r="O139" s="33">
        <f t="shared" si="50"/>
        <v>84.702258726899387</v>
      </c>
      <c r="P139" s="262">
        <f t="shared" si="62"/>
        <v>13.190843556342474</v>
      </c>
      <c r="Q139" s="188">
        <v>7.0000000000000007E-2</v>
      </c>
      <c r="R139" s="188">
        <v>0.02</v>
      </c>
      <c r="S139" s="59">
        <f t="shared" si="51"/>
        <v>2.1924848484848485E-2</v>
      </c>
      <c r="T139" s="59">
        <f t="shared" si="52"/>
        <v>0.98661818181818184</v>
      </c>
      <c r="U139" s="59">
        <f t="shared" si="53"/>
        <v>6.2642424242424239E-3</v>
      </c>
      <c r="V139" s="59">
        <f t="shared" si="54"/>
        <v>0.28189090909090908</v>
      </c>
      <c r="W139" s="59">
        <f t="shared" si="55"/>
        <v>1.2685090909090908</v>
      </c>
      <c r="X139" s="60">
        <v>30</v>
      </c>
      <c r="Y139" s="58">
        <f t="shared" si="56"/>
        <v>15.297741273100613</v>
      </c>
      <c r="Z139" s="61">
        <f t="shared" si="57"/>
        <v>0.4903030303030303</v>
      </c>
      <c r="AA139" s="63">
        <f t="shared" si="58"/>
        <v>7.0000000000000007E-2</v>
      </c>
      <c r="AB139" s="62">
        <f t="shared" si="59"/>
        <v>0.02</v>
      </c>
      <c r="AC139" s="57">
        <f t="shared" si="60"/>
        <v>0.21924848484848486</v>
      </c>
      <c r="AD139" s="58">
        <f t="shared" si="61"/>
        <v>6.2642424242424236E-2</v>
      </c>
    </row>
    <row r="140" spans="2:30" x14ac:dyDescent="0.35">
      <c r="B140" s="76">
        <v>44159</v>
      </c>
      <c r="C140" s="125">
        <v>2019</v>
      </c>
      <c r="D140" s="77" t="s">
        <v>932</v>
      </c>
      <c r="E140" s="78" t="s">
        <v>14</v>
      </c>
      <c r="F140" s="78" t="s">
        <v>992</v>
      </c>
      <c r="G140" s="78">
        <v>1</v>
      </c>
      <c r="H140" s="77" t="s">
        <v>952</v>
      </c>
      <c r="I140" s="79" t="s">
        <v>11</v>
      </c>
      <c r="J140" s="137"/>
      <c r="K140" s="80" t="s">
        <v>1827</v>
      </c>
      <c r="L140" s="39">
        <v>10.89</v>
      </c>
      <c r="M140" s="39">
        <v>80.099999999999994</v>
      </c>
      <c r="N140" s="43">
        <v>69.78</v>
      </c>
      <c r="O140" s="33">
        <f t="shared" si="50"/>
        <v>85.08885999133075</v>
      </c>
      <c r="P140" s="262">
        <f t="shared" si="62"/>
        <v>12.883895131086135</v>
      </c>
      <c r="Q140" s="188">
        <v>0.46</v>
      </c>
      <c r="R140" s="188">
        <v>7.0000000000000007E-2</v>
      </c>
      <c r="S140" s="59">
        <f t="shared" si="51"/>
        <v>0.1432139582272032</v>
      </c>
      <c r="T140" s="59">
        <f t="shared" si="52"/>
        <v>6.4446281202241442</v>
      </c>
      <c r="U140" s="59">
        <f t="shared" si="53"/>
        <v>2.1793428425878753E-2</v>
      </c>
      <c r="V140" s="59">
        <f t="shared" si="54"/>
        <v>0.98070427916454384</v>
      </c>
      <c r="W140" s="59">
        <f t="shared" si="55"/>
        <v>7.4253323993886884</v>
      </c>
      <c r="X140" s="60">
        <v>30</v>
      </c>
      <c r="Y140" s="58">
        <f t="shared" si="56"/>
        <v>14.91114000866925</v>
      </c>
      <c r="Z140" s="61">
        <f t="shared" si="57"/>
        <v>0.4876209882832398</v>
      </c>
      <c r="AA140" s="63">
        <f t="shared" si="58"/>
        <v>0.46</v>
      </c>
      <c r="AB140" s="62">
        <f t="shared" si="59"/>
        <v>7.0000000000000007E-2</v>
      </c>
      <c r="AC140" s="57">
        <f t="shared" si="60"/>
        <v>1.432139582272032</v>
      </c>
      <c r="AD140" s="58">
        <f t="shared" si="61"/>
        <v>0.21793428425878753</v>
      </c>
    </row>
    <row r="141" spans="2:30" x14ac:dyDescent="0.35">
      <c r="B141" s="76">
        <v>44159</v>
      </c>
      <c r="C141" s="125">
        <v>2019</v>
      </c>
      <c r="D141" s="77" t="s">
        <v>932</v>
      </c>
      <c r="E141" s="78" t="s">
        <v>14</v>
      </c>
      <c r="F141" s="78" t="s">
        <v>992</v>
      </c>
      <c r="G141" s="78">
        <v>1</v>
      </c>
      <c r="H141" s="77" t="s">
        <v>952</v>
      </c>
      <c r="I141" s="79" t="s">
        <v>10</v>
      </c>
      <c r="J141" s="137"/>
      <c r="K141" s="80" t="s">
        <v>1828</v>
      </c>
      <c r="L141" s="39">
        <v>10.89</v>
      </c>
      <c r="M141" s="39">
        <v>79.41</v>
      </c>
      <c r="N141" s="43">
        <v>67.88</v>
      </c>
      <c r="O141" s="33">
        <f t="shared" si="50"/>
        <v>83.172796263864555</v>
      </c>
      <c r="P141" s="262">
        <f t="shared" si="62"/>
        <v>14.519581916635186</v>
      </c>
      <c r="Q141" s="197" t="s">
        <v>2266</v>
      </c>
      <c r="R141" s="197" t="s">
        <v>2266</v>
      </c>
      <c r="S141" s="59" t="e">
        <f t="shared" si="51"/>
        <v>#VALUE!</v>
      </c>
      <c r="T141" s="59" t="e">
        <f t="shared" si="52"/>
        <v>#VALUE!</v>
      </c>
      <c r="U141" s="59" t="e">
        <f t="shared" si="53"/>
        <v>#VALUE!</v>
      </c>
      <c r="V141" s="59" t="e">
        <f t="shared" si="54"/>
        <v>#VALUE!</v>
      </c>
      <c r="W141" s="59" t="e">
        <f t="shared" si="55"/>
        <v>#VALUE!</v>
      </c>
      <c r="X141" s="60">
        <v>30</v>
      </c>
      <c r="Y141" s="58">
        <f t="shared" si="56"/>
        <v>16.827203736135445</v>
      </c>
      <c r="Z141" s="61">
        <f t="shared" si="57"/>
        <v>0.50115809791191446</v>
      </c>
      <c r="AA141" s="63" t="str">
        <f>R156</f>
        <v>keine Probe</v>
      </c>
      <c r="AB141" s="62" t="str">
        <f t="shared" si="59"/>
        <v>keine Probe</v>
      </c>
      <c r="AC141" s="57" t="e">
        <f t="shared" si="60"/>
        <v>#VALUE!</v>
      </c>
      <c r="AD141" s="58" t="e">
        <f t="shared" si="61"/>
        <v>#VALUE!</v>
      </c>
    </row>
    <row r="142" spans="2:30" x14ac:dyDescent="0.35">
      <c r="B142" s="76">
        <v>44159</v>
      </c>
      <c r="C142" s="125">
        <v>2019</v>
      </c>
      <c r="D142" s="77" t="s">
        <v>932</v>
      </c>
      <c r="E142" s="78" t="s">
        <v>14</v>
      </c>
      <c r="F142" s="78" t="s">
        <v>992</v>
      </c>
      <c r="G142" s="78">
        <v>1</v>
      </c>
      <c r="H142" s="77" t="s">
        <v>990</v>
      </c>
      <c r="I142" s="79" t="s">
        <v>8</v>
      </c>
      <c r="J142" s="137"/>
      <c r="K142" s="80" t="s">
        <v>1829</v>
      </c>
      <c r="L142" s="39">
        <v>10.89</v>
      </c>
      <c r="M142" s="39">
        <v>87.49</v>
      </c>
      <c r="N142" s="43">
        <v>78.2</v>
      </c>
      <c r="O142" s="33">
        <f t="shared" si="50"/>
        <v>87.872062663185389</v>
      </c>
      <c r="P142" s="262">
        <f t="shared" si="62"/>
        <v>10.618356383586686</v>
      </c>
      <c r="Q142" s="188">
        <v>0.1</v>
      </c>
      <c r="R142" s="188">
        <v>7.0000000000000007E-2</v>
      </c>
      <c r="S142" s="59">
        <f t="shared" si="51"/>
        <v>2.9830634378249885E-2</v>
      </c>
      <c r="T142" s="59">
        <f t="shared" si="52"/>
        <v>1.3423785470212448</v>
      </c>
      <c r="U142" s="59">
        <f t="shared" si="53"/>
        <v>2.0881444064774924E-2</v>
      </c>
      <c r="V142" s="59">
        <f t="shared" si="54"/>
        <v>0.93966498291487155</v>
      </c>
      <c r="W142" s="59">
        <f t="shared" si="55"/>
        <v>2.2820435299361161</v>
      </c>
      <c r="X142" s="60">
        <v>30</v>
      </c>
      <c r="Y142" s="58">
        <f t="shared" si="56"/>
        <v>12.127937336814611</v>
      </c>
      <c r="Z142" s="61">
        <f t="shared" si="57"/>
        <v>0.46900906254642694</v>
      </c>
      <c r="AA142" s="63">
        <f t="shared" si="58"/>
        <v>0.1</v>
      </c>
      <c r="AB142" s="62">
        <f t="shared" si="59"/>
        <v>7.0000000000000007E-2</v>
      </c>
      <c r="AC142" s="57">
        <f t="shared" si="60"/>
        <v>0.29830634378249887</v>
      </c>
      <c r="AD142" s="58">
        <f t="shared" si="61"/>
        <v>0.20881444064774923</v>
      </c>
    </row>
    <row r="143" spans="2:30" x14ac:dyDescent="0.35">
      <c r="B143" s="76">
        <v>44159</v>
      </c>
      <c r="C143" s="125">
        <v>2019</v>
      </c>
      <c r="D143" s="77" t="s">
        <v>932</v>
      </c>
      <c r="E143" s="78" t="s">
        <v>14</v>
      </c>
      <c r="F143" s="78" t="s">
        <v>992</v>
      </c>
      <c r="G143" s="78">
        <v>1</v>
      </c>
      <c r="H143" s="77" t="s">
        <v>990</v>
      </c>
      <c r="I143" s="79" t="s">
        <v>12</v>
      </c>
      <c r="J143" s="137"/>
      <c r="K143" s="80" t="s">
        <v>1830</v>
      </c>
      <c r="L143" s="39">
        <v>10.89</v>
      </c>
      <c r="M143" s="39">
        <v>81.62</v>
      </c>
      <c r="N143" s="43">
        <v>71.13</v>
      </c>
      <c r="O143" s="33">
        <f t="shared" si="50"/>
        <v>85.168952354022323</v>
      </c>
      <c r="P143" s="262">
        <f t="shared" si="62"/>
        <v>12.852242097525126</v>
      </c>
      <c r="Q143" s="188">
        <v>0.06</v>
      </c>
      <c r="R143" s="188">
        <v>0.02</v>
      </c>
      <c r="S143" s="59">
        <f t="shared" si="51"/>
        <v>1.8656872509960162E-2</v>
      </c>
      <c r="T143" s="59">
        <f t="shared" si="52"/>
        <v>0.83955926294820726</v>
      </c>
      <c r="U143" s="59">
        <f t="shared" si="53"/>
        <v>6.2189575033200538E-3</v>
      </c>
      <c r="V143" s="59">
        <f t="shared" si="54"/>
        <v>0.27985308764940242</v>
      </c>
      <c r="W143" s="59">
        <f t="shared" si="55"/>
        <v>1.1194123505976097</v>
      </c>
      <c r="X143" s="60">
        <v>30</v>
      </c>
      <c r="Y143" s="58">
        <f t="shared" si="56"/>
        <v>14.831047645977677</v>
      </c>
      <c r="Z143" s="61">
        <f t="shared" si="57"/>
        <v>0.48706839309428956</v>
      </c>
      <c r="AA143" s="63">
        <f t="shared" si="58"/>
        <v>0.06</v>
      </c>
      <c r="AB143" s="62">
        <f t="shared" si="59"/>
        <v>0.02</v>
      </c>
      <c r="AC143" s="57">
        <f t="shared" si="60"/>
        <v>0.18656872509960162</v>
      </c>
      <c r="AD143" s="58">
        <f t="shared" si="61"/>
        <v>6.2189575033200536E-2</v>
      </c>
    </row>
    <row r="144" spans="2:30" x14ac:dyDescent="0.35">
      <c r="B144" s="76">
        <v>44159</v>
      </c>
      <c r="C144" s="125">
        <v>2019</v>
      </c>
      <c r="D144" s="77" t="s">
        <v>932</v>
      </c>
      <c r="E144" s="78" t="s">
        <v>14</v>
      </c>
      <c r="F144" s="78" t="s">
        <v>992</v>
      </c>
      <c r="G144" s="78">
        <v>1</v>
      </c>
      <c r="H144" s="77" t="s">
        <v>990</v>
      </c>
      <c r="I144" s="79" t="s">
        <v>11</v>
      </c>
      <c r="J144" s="137"/>
      <c r="K144" s="80" t="s">
        <v>1831</v>
      </c>
      <c r="L144" s="39">
        <v>10.89</v>
      </c>
      <c r="M144" s="39">
        <v>81.8</v>
      </c>
      <c r="N144" s="43">
        <v>71.569999999999993</v>
      </c>
      <c r="O144" s="33">
        <f t="shared" si="50"/>
        <v>85.57326188125792</v>
      </c>
      <c r="P144" s="262">
        <f t="shared" si="62"/>
        <v>12.506112469437658</v>
      </c>
      <c r="Q144" s="188">
        <v>0.37</v>
      </c>
      <c r="R144" s="188">
        <v>0.14000000000000001</v>
      </c>
      <c r="S144" s="59">
        <f t="shared" si="51"/>
        <v>0.11433231707317075</v>
      </c>
      <c r="T144" s="59">
        <f t="shared" si="52"/>
        <v>5.1449542682926834</v>
      </c>
      <c r="U144" s="59">
        <f t="shared" si="53"/>
        <v>4.326087673038894E-2</v>
      </c>
      <c r="V144" s="59">
        <f t="shared" si="54"/>
        <v>1.9467394528675024</v>
      </c>
      <c r="W144" s="59">
        <f t="shared" si="55"/>
        <v>7.091693721160186</v>
      </c>
      <c r="X144" s="60">
        <v>30</v>
      </c>
      <c r="Y144" s="58">
        <f t="shared" si="56"/>
        <v>14.42673811874208</v>
      </c>
      <c r="Z144" s="61">
        <f t="shared" si="57"/>
        <v>0.4842946605141728</v>
      </c>
      <c r="AA144" s="63">
        <f t="shared" si="58"/>
        <v>0.37</v>
      </c>
      <c r="AB144" s="62">
        <f t="shared" si="59"/>
        <v>0.14000000000000001</v>
      </c>
      <c r="AC144" s="57">
        <f t="shared" si="60"/>
        <v>1.1433231707317075</v>
      </c>
      <c r="AD144" s="58">
        <f t="shared" si="61"/>
        <v>0.43260876730388942</v>
      </c>
    </row>
    <row r="145" spans="2:30" x14ac:dyDescent="0.35">
      <c r="B145" s="76">
        <v>44159</v>
      </c>
      <c r="C145" s="125">
        <v>2019</v>
      </c>
      <c r="D145" s="77" t="s">
        <v>932</v>
      </c>
      <c r="E145" s="78" t="s">
        <v>14</v>
      </c>
      <c r="F145" s="78" t="s">
        <v>992</v>
      </c>
      <c r="G145" s="78">
        <v>1</v>
      </c>
      <c r="H145" s="77" t="s">
        <v>990</v>
      </c>
      <c r="I145" s="79" t="s">
        <v>10</v>
      </c>
      <c r="J145" s="137"/>
      <c r="K145" s="80" t="s">
        <v>1832</v>
      </c>
      <c r="L145" s="39">
        <v>10.89</v>
      </c>
      <c r="M145" s="39">
        <v>84.58</v>
      </c>
      <c r="N145" s="43">
        <v>72.89</v>
      </c>
      <c r="O145" s="33">
        <f t="shared" si="50"/>
        <v>84.136246437779903</v>
      </c>
      <c r="P145" s="262">
        <f t="shared" si="62"/>
        <v>13.821234334358001</v>
      </c>
      <c r="Q145" s="188">
        <v>0.82</v>
      </c>
      <c r="R145" s="188">
        <v>0.2</v>
      </c>
      <c r="S145" s="59">
        <f t="shared" si="51"/>
        <v>0.25911338709677406</v>
      </c>
      <c r="T145" s="59">
        <f t="shared" si="52"/>
        <v>11.660102419354832</v>
      </c>
      <c r="U145" s="59">
        <f t="shared" si="53"/>
        <v>6.3198387096774167E-2</v>
      </c>
      <c r="V145" s="59">
        <f t="shared" si="54"/>
        <v>2.8439274193548374</v>
      </c>
      <c r="W145" s="59">
        <f t="shared" si="55"/>
        <v>14.50402983870967</v>
      </c>
      <c r="X145" s="60">
        <v>30</v>
      </c>
      <c r="Y145" s="58">
        <f t="shared" si="56"/>
        <v>15.863753562220097</v>
      </c>
      <c r="Z145" s="61">
        <f t="shared" si="57"/>
        <v>0.49427419354838698</v>
      </c>
      <c r="AA145" s="63">
        <f t="shared" si="58"/>
        <v>0.82</v>
      </c>
      <c r="AB145" s="62">
        <f t="shared" si="59"/>
        <v>0.2</v>
      </c>
      <c r="AC145" s="57">
        <f t="shared" si="60"/>
        <v>2.5911338709677407</v>
      </c>
      <c r="AD145" s="58">
        <f t="shared" si="61"/>
        <v>0.63198387096774167</v>
      </c>
    </row>
    <row r="146" spans="2:30" x14ac:dyDescent="0.35">
      <c r="B146" s="76">
        <v>44159</v>
      </c>
      <c r="C146" s="125">
        <v>2019</v>
      </c>
      <c r="D146" s="77" t="s">
        <v>932</v>
      </c>
      <c r="E146" s="78" t="s">
        <v>15</v>
      </c>
      <c r="F146" s="78" t="s">
        <v>993</v>
      </c>
      <c r="G146" s="78">
        <v>2</v>
      </c>
      <c r="H146" s="77" t="s">
        <v>952</v>
      </c>
      <c r="I146" s="79" t="s">
        <v>8</v>
      </c>
      <c r="J146" s="137"/>
      <c r="K146" s="80" t="s">
        <v>1833</v>
      </c>
      <c r="L146" s="39">
        <v>10.89</v>
      </c>
      <c r="M146" s="9">
        <v>87.76</v>
      </c>
      <c r="N146" s="9">
        <v>76.83</v>
      </c>
      <c r="O146" s="33">
        <f t="shared" si="50"/>
        <v>85.78118902042408</v>
      </c>
      <c r="P146" s="262">
        <f t="shared" si="62"/>
        <v>12.454421148587063</v>
      </c>
      <c r="Q146" s="188">
        <v>0.11</v>
      </c>
      <c r="R146" s="188">
        <v>0.06</v>
      </c>
      <c r="S146" s="59">
        <f t="shared" si="51"/>
        <v>3.3881634819532915E-2</v>
      </c>
      <c r="T146" s="59">
        <f t="shared" si="52"/>
        <v>1.5246735668789813</v>
      </c>
      <c r="U146" s="59">
        <f t="shared" si="53"/>
        <v>1.8480891719745225E-2</v>
      </c>
      <c r="V146" s="59">
        <f t="shared" si="54"/>
        <v>0.8316401273885351</v>
      </c>
      <c r="W146" s="59">
        <f t="shared" si="55"/>
        <v>2.3563136942675165</v>
      </c>
      <c r="X146" s="60">
        <v>30</v>
      </c>
      <c r="Y146" s="58">
        <f t="shared" si="56"/>
        <v>14.21881097957592</v>
      </c>
      <c r="Z146" s="61">
        <f t="shared" si="57"/>
        <v>0.48287837427964825</v>
      </c>
      <c r="AA146" s="63">
        <f t="shared" si="58"/>
        <v>0.11</v>
      </c>
      <c r="AB146" s="62">
        <f t="shared" si="59"/>
        <v>0.06</v>
      </c>
      <c r="AC146" s="57">
        <f t="shared" si="60"/>
        <v>0.33881634819532913</v>
      </c>
      <c r="AD146" s="58">
        <f t="shared" si="61"/>
        <v>0.18480891719745224</v>
      </c>
    </row>
    <row r="147" spans="2:30" x14ac:dyDescent="0.35">
      <c r="B147" s="76">
        <v>44159</v>
      </c>
      <c r="C147" s="125">
        <v>2019</v>
      </c>
      <c r="D147" s="77" t="s">
        <v>932</v>
      </c>
      <c r="E147" s="78" t="s">
        <v>15</v>
      </c>
      <c r="F147" s="78" t="s">
        <v>993</v>
      </c>
      <c r="G147" s="78">
        <v>2</v>
      </c>
      <c r="H147" s="77" t="s">
        <v>952</v>
      </c>
      <c r="I147" s="79" t="s">
        <v>12</v>
      </c>
      <c r="J147" s="137"/>
      <c r="K147" s="80" t="s">
        <v>1834</v>
      </c>
      <c r="L147" s="39">
        <v>10.89</v>
      </c>
      <c r="M147" s="9">
        <v>81.900000000000006</v>
      </c>
      <c r="N147" s="9">
        <v>71.069999999999993</v>
      </c>
      <c r="O147" s="33">
        <f t="shared" si="50"/>
        <v>84.748626953950136</v>
      </c>
      <c r="P147" s="262">
        <f t="shared" si="62"/>
        <v>13.223443223443237</v>
      </c>
      <c r="Q147" s="188">
        <v>0.12</v>
      </c>
      <c r="R147" s="188">
        <v>0.06</v>
      </c>
      <c r="S147" s="59">
        <f t="shared" si="51"/>
        <v>3.7558325024925232E-2</v>
      </c>
      <c r="T147" s="59">
        <f t="shared" si="52"/>
        <v>1.6901246261216354</v>
      </c>
      <c r="U147" s="59">
        <f t="shared" si="53"/>
        <v>1.8779162512462616E-2</v>
      </c>
      <c r="V147" s="59">
        <f t="shared" si="54"/>
        <v>0.84506231306081769</v>
      </c>
      <c r="W147" s="59">
        <f t="shared" si="55"/>
        <v>2.5351869391824531</v>
      </c>
      <c r="X147" s="60">
        <v>30</v>
      </c>
      <c r="Y147" s="58">
        <f t="shared" si="56"/>
        <v>15.251373046049864</v>
      </c>
      <c r="Z147" s="61">
        <f t="shared" si="57"/>
        <v>0.48998005982053849</v>
      </c>
      <c r="AA147" s="63">
        <f t="shared" si="58"/>
        <v>0.12</v>
      </c>
      <c r="AB147" s="62">
        <f t="shared" si="59"/>
        <v>0.06</v>
      </c>
      <c r="AC147" s="57">
        <f t="shared" si="60"/>
        <v>0.37558325024925232</v>
      </c>
      <c r="AD147" s="58">
        <f t="shared" si="61"/>
        <v>0.18779162512462616</v>
      </c>
    </row>
    <row r="148" spans="2:30" x14ac:dyDescent="0.35">
      <c r="B148" s="76">
        <v>44159</v>
      </c>
      <c r="C148" s="125">
        <v>2019</v>
      </c>
      <c r="D148" s="77" t="s">
        <v>932</v>
      </c>
      <c r="E148" s="78" t="s">
        <v>15</v>
      </c>
      <c r="F148" s="78" t="s">
        <v>993</v>
      </c>
      <c r="G148" s="78">
        <v>2</v>
      </c>
      <c r="H148" s="77" t="s">
        <v>952</v>
      </c>
      <c r="I148" s="79" t="s">
        <v>11</v>
      </c>
      <c r="J148" s="137"/>
      <c r="K148" s="80" t="s">
        <v>1835</v>
      </c>
      <c r="L148" s="39">
        <v>10.89</v>
      </c>
      <c r="M148" s="9">
        <v>87.13</v>
      </c>
      <c r="N148" s="9">
        <v>76.819999999999993</v>
      </c>
      <c r="O148" s="33">
        <f t="shared" si="50"/>
        <v>86.476915005246582</v>
      </c>
      <c r="P148" s="262">
        <f t="shared" si="62"/>
        <v>11.83289337771147</v>
      </c>
      <c r="Q148" s="188">
        <v>0.52</v>
      </c>
      <c r="R148" s="188">
        <v>0.2</v>
      </c>
      <c r="S148" s="59">
        <f t="shared" si="51"/>
        <v>0.15846079174882452</v>
      </c>
      <c r="T148" s="59">
        <f t="shared" si="52"/>
        <v>7.1307356286971038</v>
      </c>
      <c r="U148" s="59">
        <f t="shared" si="53"/>
        <v>6.0946458364932517E-2</v>
      </c>
      <c r="V148" s="59">
        <f t="shared" si="54"/>
        <v>2.7425906264219631</v>
      </c>
      <c r="W148" s="59">
        <f t="shared" si="55"/>
        <v>9.8733262551190677</v>
      </c>
      <c r="X148" s="60">
        <v>30</v>
      </c>
      <c r="Y148" s="58">
        <f t="shared" si="56"/>
        <v>13.523084994753418</v>
      </c>
      <c r="Z148" s="61">
        <f t="shared" si="57"/>
        <v>0.47818898832094653</v>
      </c>
      <c r="AA148" s="63">
        <f t="shared" si="58"/>
        <v>0.52</v>
      </c>
      <c r="AB148" s="62">
        <f t="shared" si="59"/>
        <v>0.2</v>
      </c>
      <c r="AC148" s="57">
        <f t="shared" si="60"/>
        <v>1.5846079174882453</v>
      </c>
      <c r="AD148" s="58">
        <f t="shared" si="61"/>
        <v>0.60946458364932521</v>
      </c>
    </row>
    <row r="149" spans="2:30" x14ac:dyDescent="0.35">
      <c r="B149" s="76">
        <v>44159</v>
      </c>
      <c r="C149" s="125">
        <v>2019</v>
      </c>
      <c r="D149" s="77" t="s">
        <v>932</v>
      </c>
      <c r="E149" s="78" t="s">
        <v>15</v>
      </c>
      <c r="F149" s="78" t="s">
        <v>993</v>
      </c>
      <c r="G149" s="78">
        <v>2</v>
      </c>
      <c r="H149" s="77" t="s">
        <v>952</v>
      </c>
      <c r="I149" s="79" t="s">
        <v>10</v>
      </c>
      <c r="J149" s="137"/>
      <c r="K149" s="80" t="s">
        <v>1836</v>
      </c>
      <c r="L149" s="39">
        <v>10.89</v>
      </c>
      <c r="M149" s="9">
        <v>77.37</v>
      </c>
      <c r="N149" s="9">
        <v>66</v>
      </c>
      <c r="O149" s="33">
        <f t="shared" si="50"/>
        <v>82.897111913357392</v>
      </c>
      <c r="P149" s="262">
        <f t="shared" si="62"/>
        <v>14.695618456766194</v>
      </c>
      <c r="Q149" s="188">
        <v>0.84</v>
      </c>
      <c r="R149" s="188">
        <v>0.19</v>
      </c>
      <c r="S149" s="59">
        <f t="shared" si="51"/>
        <v>0.27065650517147521</v>
      </c>
      <c r="T149" s="59">
        <f t="shared" si="52"/>
        <v>12.179542732716385</v>
      </c>
      <c r="U149" s="59">
        <f t="shared" si="53"/>
        <v>6.1219923788786074E-2</v>
      </c>
      <c r="V149" s="59">
        <f t="shared" si="54"/>
        <v>2.7548965704953732</v>
      </c>
      <c r="W149" s="59">
        <f t="shared" si="55"/>
        <v>14.934439303211757</v>
      </c>
      <c r="X149" s="60">
        <v>30</v>
      </c>
      <c r="Y149" s="58">
        <f t="shared" si="56"/>
        <v>17.102888086642608</v>
      </c>
      <c r="Z149" s="61">
        <f t="shared" si="57"/>
        <v>0.503157321720196</v>
      </c>
      <c r="AA149" s="63">
        <f t="shared" si="58"/>
        <v>0.84</v>
      </c>
      <c r="AB149" s="62">
        <f t="shared" si="59"/>
        <v>0.19</v>
      </c>
      <c r="AC149" s="57">
        <f t="shared" si="60"/>
        <v>2.7065650517147519</v>
      </c>
      <c r="AD149" s="58">
        <f t="shared" si="61"/>
        <v>0.61219923788786068</v>
      </c>
    </row>
    <row r="150" spans="2:30" x14ac:dyDescent="0.35">
      <c r="B150" s="76">
        <v>44159</v>
      </c>
      <c r="C150" s="125">
        <v>2019</v>
      </c>
      <c r="D150" s="77" t="s">
        <v>932</v>
      </c>
      <c r="E150" s="78" t="s">
        <v>15</v>
      </c>
      <c r="F150" s="78" t="s">
        <v>993</v>
      </c>
      <c r="G150" s="78">
        <v>2</v>
      </c>
      <c r="H150" s="77" t="s">
        <v>990</v>
      </c>
      <c r="I150" s="79" t="s">
        <v>8</v>
      </c>
      <c r="J150" s="137"/>
      <c r="K150" s="80" t="s">
        <v>1837</v>
      </c>
      <c r="L150" s="39">
        <v>10.89</v>
      </c>
      <c r="M150" s="9">
        <v>90.1</v>
      </c>
      <c r="N150" s="9">
        <v>80.42</v>
      </c>
      <c r="O150" s="33">
        <f t="shared" si="50"/>
        <v>87.779320792829196</v>
      </c>
      <c r="P150" s="262">
        <f t="shared" si="62"/>
        <v>10.743618201997773</v>
      </c>
      <c r="Q150" s="188">
        <v>0.04</v>
      </c>
      <c r="R150" s="188">
        <v>0.03</v>
      </c>
      <c r="S150" s="59">
        <f t="shared" si="51"/>
        <v>1.1949086725154608E-2</v>
      </c>
      <c r="T150" s="59">
        <f t="shared" si="52"/>
        <v>0.53770890263195736</v>
      </c>
      <c r="U150" s="59">
        <f t="shared" si="53"/>
        <v>8.961815043865954E-3</v>
      </c>
      <c r="V150" s="59">
        <f t="shared" si="54"/>
        <v>0.40328167697396794</v>
      </c>
      <c r="W150" s="59">
        <f t="shared" si="55"/>
        <v>0.94099057960592525</v>
      </c>
      <c r="X150" s="60">
        <v>30</v>
      </c>
      <c r="Y150" s="58">
        <f t="shared" si="56"/>
        <v>12.220679207170804</v>
      </c>
      <c r="Z150" s="61">
        <f t="shared" si="57"/>
        <v>0.46961024018409314</v>
      </c>
      <c r="AA150" s="63">
        <f t="shared" si="58"/>
        <v>0.04</v>
      </c>
      <c r="AB150" s="62">
        <f t="shared" si="59"/>
        <v>0.03</v>
      </c>
      <c r="AC150" s="57">
        <f t="shared" si="60"/>
        <v>0.11949086725154608</v>
      </c>
      <c r="AD150" s="58">
        <f t="shared" si="61"/>
        <v>8.9618150438659533E-2</v>
      </c>
    </row>
    <row r="151" spans="2:30" x14ac:dyDescent="0.35">
      <c r="B151" s="76">
        <v>44159</v>
      </c>
      <c r="C151" s="125">
        <v>2019</v>
      </c>
      <c r="D151" s="77" t="s">
        <v>932</v>
      </c>
      <c r="E151" s="78" t="s">
        <v>15</v>
      </c>
      <c r="F151" s="78" t="s">
        <v>993</v>
      </c>
      <c r="G151" s="78">
        <v>2</v>
      </c>
      <c r="H151" s="77" t="s">
        <v>990</v>
      </c>
      <c r="I151" s="79" t="s">
        <v>12</v>
      </c>
      <c r="J151" s="137"/>
      <c r="K151" s="80" t="s">
        <v>1838</v>
      </c>
      <c r="L151" s="39">
        <v>10.89</v>
      </c>
      <c r="M151" s="9">
        <v>82.09</v>
      </c>
      <c r="N151" s="9">
        <v>71.400000000000006</v>
      </c>
      <c r="O151" s="33">
        <f t="shared" si="50"/>
        <v>84.985955056179776</v>
      </c>
      <c r="P151" s="262">
        <f t="shared" si="62"/>
        <v>13.022292605676695</v>
      </c>
      <c r="Q151" s="188">
        <v>0.04</v>
      </c>
      <c r="R151" s="188">
        <v>0.12</v>
      </c>
      <c r="S151" s="59">
        <f t="shared" si="51"/>
        <v>1.2473310196661711E-2</v>
      </c>
      <c r="T151" s="59">
        <f t="shared" si="52"/>
        <v>0.56129895884977699</v>
      </c>
      <c r="U151" s="59">
        <f t="shared" si="53"/>
        <v>3.7419930589985134E-2</v>
      </c>
      <c r="V151" s="59">
        <f t="shared" si="54"/>
        <v>1.683896876549331</v>
      </c>
      <c r="W151" s="59">
        <f t="shared" si="55"/>
        <v>2.2451958353991079</v>
      </c>
      <c r="X151" s="60">
        <v>30</v>
      </c>
      <c r="Y151" s="58">
        <f t="shared" si="56"/>
        <v>15.014044943820224</v>
      </c>
      <c r="Z151" s="61">
        <f t="shared" si="57"/>
        <v>0.48833250702363246</v>
      </c>
      <c r="AA151" s="63">
        <f t="shared" si="58"/>
        <v>0.04</v>
      </c>
      <c r="AB151" s="62">
        <f t="shared" si="59"/>
        <v>0.12</v>
      </c>
      <c r="AC151" s="57">
        <f t="shared" si="60"/>
        <v>0.1247331019666171</v>
      </c>
      <c r="AD151" s="58">
        <f t="shared" si="61"/>
        <v>0.37419930589985134</v>
      </c>
    </row>
    <row r="152" spans="2:30" x14ac:dyDescent="0.35">
      <c r="B152" s="76">
        <v>44159</v>
      </c>
      <c r="C152" s="125">
        <v>2019</v>
      </c>
      <c r="D152" s="77" t="s">
        <v>932</v>
      </c>
      <c r="E152" s="78" t="s">
        <v>15</v>
      </c>
      <c r="F152" s="78" t="s">
        <v>993</v>
      </c>
      <c r="G152" s="78">
        <v>2</v>
      </c>
      <c r="H152" s="77" t="s">
        <v>990</v>
      </c>
      <c r="I152" s="79" t="s">
        <v>11</v>
      </c>
      <c r="J152" s="137"/>
      <c r="K152" s="80" t="s">
        <v>1839</v>
      </c>
      <c r="L152" s="39">
        <v>10.89</v>
      </c>
      <c r="M152" s="9">
        <v>83.73</v>
      </c>
      <c r="N152" s="9">
        <v>73.38</v>
      </c>
      <c r="O152" s="33">
        <f t="shared" si="50"/>
        <v>85.790774299835249</v>
      </c>
      <c r="P152" s="262">
        <f t="shared" si="62"/>
        <v>12.361160874238633</v>
      </c>
      <c r="Q152" s="188">
        <v>0.21</v>
      </c>
      <c r="R152" s="188">
        <v>0.11</v>
      </c>
      <c r="S152" s="59">
        <f t="shared" si="51"/>
        <v>6.467354776764285E-2</v>
      </c>
      <c r="T152" s="59">
        <f t="shared" si="52"/>
        <v>2.9103096495439282</v>
      </c>
      <c r="U152" s="59">
        <f t="shared" si="53"/>
        <v>3.3876620259241493E-2</v>
      </c>
      <c r="V152" s="59">
        <f t="shared" si="54"/>
        <v>1.5244479116658671</v>
      </c>
      <c r="W152" s="59">
        <f t="shared" si="55"/>
        <v>4.4347575612097954</v>
      </c>
      <c r="X152" s="60">
        <v>30</v>
      </c>
      <c r="Y152" s="58">
        <f t="shared" si="56"/>
        <v>14.209225700164751</v>
      </c>
      <c r="Z152" s="61">
        <f t="shared" si="57"/>
        <v>0.4828132501200193</v>
      </c>
      <c r="AA152" s="63">
        <f t="shared" si="58"/>
        <v>0.21</v>
      </c>
      <c r="AB152" s="62">
        <f t="shared" si="59"/>
        <v>0.11</v>
      </c>
      <c r="AC152" s="57">
        <f t="shared" si="60"/>
        <v>0.64673547767642847</v>
      </c>
      <c r="AD152" s="58">
        <f t="shared" si="61"/>
        <v>0.33876620259241491</v>
      </c>
    </row>
    <row r="153" spans="2:30" x14ac:dyDescent="0.35">
      <c r="B153" s="76">
        <v>44159</v>
      </c>
      <c r="C153" s="125">
        <v>2019</v>
      </c>
      <c r="D153" s="77" t="s">
        <v>932</v>
      </c>
      <c r="E153" s="78" t="s">
        <v>15</v>
      </c>
      <c r="F153" s="78" t="s">
        <v>993</v>
      </c>
      <c r="G153" s="78">
        <v>2</v>
      </c>
      <c r="H153" s="77" t="s">
        <v>990</v>
      </c>
      <c r="I153" s="79" t="s">
        <v>10</v>
      </c>
      <c r="J153" s="137"/>
      <c r="K153" s="80" t="s">
        <v>1840</v>
      </c>
      <c r="L153" s="39">
        <v>10.89</v>
      </c>
      <c r="M153" s="9">
        <v>79.83</v>
      </c>
      <c r="N153" s="9">
        <v>68.64</v>
      </c>
      <c r="O153" s="33">
        <f t="shared" si="50"/>
        <v>83.768494342906877</v>
      </c>
      <c r="P153" s="262">
        <f t="shared" si="62"/>
        <v>14.017286734310408</v>
      </c>
      <c r="Q153" s="188">
        <v>0.56999999999999995</v>
      </c>
      <c r="R153" s="188">
        <v>0.17</v>
      </c>
      <c r="S153" s="59">
        <f t="shared" si="51"/>
        <v>0.18115636363636364</v>
      </c>
      <c r="T153" s="59">
        <f t="shared" si="52"/>
        <v>8.1520363636363644</v>
      </c>
      <c r="U153" s="59">
        <f t="shared" si="53"/>
        <v>5.4029090909090915E-2</v>
      </c>
      <c r="V153" s="59">
        <f t="shared" si="54"/>
        <v>2.4313090909090911</v>
      </c>
      <c r="W153" s="59">
        <f t="shared" si="55"/>
        <v>10.583345454545455</v>
      </c>
      <c r="X153" s="60">
        <v>30</v>
      </c>
      <c r="Y153" s="58">
        <f t="shared" si="56"/>
        <v>16.231505657093123</v>
      </c>
      <c r="Z153" s="61">
        <f t="shared" si="57"/>
        <v>0.49688311688311687</v>
      </c>
      <c r="AA153" s="63">
        <f t="shared" si="58"/>
        <v>0.56999999999999995</v>
      </c>
      <c r="AB153" s="62">
        <f t="shared" si="59"/>
        <v>0.17</v>
      </c>
      <c r="AC153" s="57">
        <f t="shared" si="60"/>
        <v>1.8115636363636365</v>
      </c>
      <c r="AD153" s="58">
        <f t="shared" si="61"/>
        <v>0.54029090909090915</v>
      </c>
    </row>
    <row r="154" spans="2:30" x14ac:dyDescent="0.35">
      <c r="B154" s="76">
        <v>44159</v>
      </c>
      <c r="C154" s="125">
        <v>2019</v>
      </c>
      <c r="D154" s="77" t="s">
        <v>932</v>
      </c>
      <c r="E154" s="78" t="s">
        <v>16</v>
      </c>
      <c r="F154" s="78" t="s">
        <v>998</v>
      </c>
      <c r="G154" s="78">
        <v>7</v>
      </c>
      <c r="H154" s="77" t="s">
        <v>952</v>
      </c>
      <c r="I154" s="79" t="s">
        <v>8</v>
      </c>
      <c r="J154" s="137"/>
      <c r="K154" s="80" t="s">
        <v>1841</v>
      </c>
      <c r="L154" s="39">
        <v>10.89</v>
      </c>
      <c r="M154" s="9">
        <v>90.72</v>
      </c>
      <c r="N154" s="9">
        <v>80.900000000000006</v>
      </c>
      <c r="O154" s="33">
        <f t="shared" si="50"/>
        <v>87.698860077665046</v>
      </c>
      <c r="P154" s="262">
        <f t="shared" si="62"/>
        <v>10.824514991181651</v>
      </c>
      <c r="Q154" s="188">
        <v>0.02</v>
      </c>
      <c r="R154" s="188">
        <v>0.03</v>
      </c>
      <c r="S154" s="59">
        <f t="shared" si="51"/>
        <v>5.9818597343236687E-3</v>
      </c>
      <c r="T154" s="59">
        <f t="shared" si="52"/>
        <v>0.26918368804456511</v>
      </c>
      <c r="U154" s="59">
        <f t="shared" si="53"/>
        <v>8.9727896014855021E-3</v>
      </c>
      <c r="V154" s="59">
        <f t="shared" si="54"/>
        <v>0.40377553206684758</v>
      </c>
      <c r="W154" s="59">
        <f t="shared" si="55"/>
        <v>0.67295922011141274</v>
      </c>
      <c r="X154" s="60">
        <v>30</v>
      </c>
      <c r="Y154" s="58">
        <f t="shared" si="56"/>
        <v>12.301139922334954</v>
      </c>
      <c r="Z154" s="61">
        <f t="shared" si="57"/>
        <v>0.47013283816597629</v>
      </c>
      <c r="AA154" s="63">
        <f t="shared" si="58"/>
        <v>0.02</v>
      </c>
      <c r="AB154" s="62">
        <f t="shared" si="59"/>
        <v>0.03</v>
      </c>
      <c r="AC154" s="57">
        <f t="shared" si="60"/>
        <v>5.981859734323669E-2</v>
      </c>
      <c r="AD154" s="58">
        <f t="shared" si="61"/>
        <v>8.9727896014855021E-2</v>
      </c>
    </row>
    <row r="155" spans="2:30" x14ac:dyDescent="0.35">
      <c r="B155" s="76">
        <v>44159</v>
      </c>
      <c r="C155" s="125">
        <v>2019</v>
      </c>
      <c r="D155" s="77" t="s">
        <v>932</v>
      </c>
      <c r="E155" s="78" t="s">
        <v>16</v>
      </c>
      <c r="F155" s="78" t="s">
        <v>998</v>
      </c>
      <c r="G155" s="78">
        <v>7</v>
      </c>
      <c r="H155" s="77" t="s">
        <v>952</v>
      </c>
      <c r="I155" s="79" t="s">
        <v>12</v>
      </c>
      <c r="J155" s="137"/>
      <c r="K155" s="80" t="s">
        <v>1842</v>
      </c>
      <c r="L155" s="39">
        <v>10.89</v>
      </c>
      <c r="M155" s="9">
        <v>73.03</v>
      </c>
      <c r="N155" s="9">
        <v>64.11</v>
      </c>
      <c r="O155" s="33">
        <f t="shared" si="50"/>
        <v>85.64531702607016</v>
      </c>
      <c r="P155" s="262">
        <f t="shared" si="62"/>
        <v>12.214158564973301</v>
      </c>
      <c r="Q155" s="188">
        <v>0.06</v>
      </c>
      <c r="R155" s="188">
        <v>0.09</v>
      </c>
      <c r="S155" s="59">
        <f t="shared" si="51"/>
        <v>1.8519729425028185E-2</v>
      </c>
      <c r="T155" s="59">
        <f t="shared" si="52"/>
        <v>0.83338782412626833</v>
      </c>
      <c r="U155" s="59">
        <f t="shared" si="53"/>
        <v>2.7779594137542281E-2</v>
      </c>
      <c r="V155" s="59">
        <f t="shared" si="54"/>
        <v>1.2500817361894025</v>
      </c>
      <c r="W155" s="59">
        <f t="shared" si="55"/>
        <v>2.0834695603156708</v>
      </c>
      <c r="X155" s="60">
        <v>30</v>
      </c>
      <c r="Y155" s="58">
        <f t="shared" si="56"/>
        <v>14.35468297392984</v>
      </c>
      <c r="Z155" s="61">
        <f t="shared" si="57"/>
        <v>0.48380308154829016</v>
      </c>
      <c r="AA155" s="63">
        <f t="shared" si="58"/>
        <v>0.06</v>
      </c>
      <c r="AB155" s="62">
        <f t="shared" si="59"/>
        <v>0.09</v>
      </c>
      <c r="AC155" s="57">
        <f t="shared" si="60"/>
        <v>0.18519729425028186</v>
      </c>
      <c r="AD155" s="58">
        <f t="shared" si="61"/>
        <v>0.27779594137542279</v>
      </c>
    </row>
    <row r="156" spans="2:30" x14ac:dyDescent="0.35">
      <c r="B156" s="76">
        <v>44159</v>
      </c>
      <c r="C156" s="125">
        <v>2019</v>
      </c>
      <c r="D156" s="77" t="s">
        <v>932</v>
      </c>
      <c r="E156" s="78" t="s">
        <v>16</v>
      </c>
      <c r="F156" s="78" t="s">
        <v>998</v>
      </c>
      <c r="G156" s="78">
        <v>7</v>
      </c>
      <c r="H156" s="77" t="s">
        <v>952</v>
      </c>
      <c r="I156" s="79" t="s">
        <v>11</v>
      </c>
      <c r="J156" s="137"/>
      <c r="K156" s="80" t="s">
        <v>1843</v>
      </c>
      <c r="L156" s="39">
        <v>10.89</v>
      </c>
      <c r="M156" s="9">
        <v>93.5</v>
      </c>
      <c r="N156" s="9">
        <v>81.849999999999994</v>
      </c>
      <c r="O156" s="33">
        <f t="shared" si="50"/>
        <v>85.897591090666978</v>
      </c>
      <c r="P156" s="262">
        <f t="shared" si="62"/>
        <v>12.459893048128349</v>
      </c>
      <c r="Q156" s="197" t="s">
        <v>2266</v>
      </c>
      <c r="R156" s="197" t="s">
        <v>2266</v>
      </c>
      <c r="S156" s="59" t="e">
        <f t="shared" si="51"/>
        <v>#VALUE!</v>
      </c>
      <c r="T156" s="59" t="e">
        <f t="shared" si="52"/>
        <v>#VALUE!</v>
      </c>
      <c r="U156" s="59" t="e">
        <f t="shared" si="53"/>
        <v>#REF!</v>
      </c>
      <c r="V156" s="59" t="e">
        <f t="shared" si="54"/>
        <v>#REF!</v>
      </c>
      <c r="W156" s="59" t="e">
        <f t="shared" si="55"/>
        <v>#VALUE!</v>
      </c>
      <c r="X156" s="60">
        <v>30</v>
      </c>
      <c r="Y156" s="58">
        <f t="shared" si="56"/>
        <v>14.102408909333022</v>
      </c>
      <c r="Z156" s="61">
        <f t="shared" si="57"/>
        <v>0.48208850056369801</v>
      </c>
      <c r="AA156" s="63" t="str">
        <f t="shared" si="58"/>
        <v>keine Probe</v>
      </c>
      <c r="AB156" s="62" t="e">
        <f>#REF!</f>
        <v>#REF!</v>
      </c>
      <c r="AC156" s="57" t="e">
        <f t="shared" si="60"/>
        <v>#VALUE!</v>
      </c>
      <c r="AD156" s="58" t="e">
        <f t="shared" si="61"/>
        <v>#REF!</v>
      </c>
    </row>
    <row r="157" spans="2:30" x14ac:dyDescent="0.35">
      <c r="B157" s="76">
        <v>44159</v>
      </c>
      <c r="C157" s="125">
        <v>2019</v>
      </c>
      <c r="D157" s="77" t="s">
        <v>932</v>
      </c>
      <c r="E157" s="78" t="s">
        <v>16</v>
      </c>
      <c r="F157" s="78" t="s">
        <v>998</v>
      </c>
      <c r="G157" s="78">
        <v>7</v>
      </c>
      <c r="H157" s="77" t="s">
        <v>952</v>
      </c>
      <c r="I157" s="79" t="s">
        <v>10</v>
      </c>
      <c r="J157" s="137"/>
      <c r="K157" s="80" t="s">
        <v>1844</v>
      </c>
      <c r="L157" s="39">
        <v>10.89</v>
      </c>
      <c r="M157" s="9">
        <v>83.64</v>
      </c>
      <c r="N157" s="9">
        <v>71.25</v>
      </c>
      <c r="O157" s="33">
        <f t="shared" si="50"/>
        <v>82.969072164948457</v>
      </c>
      <c r="P157" s="262">
        <f t="shared" si="62"/>
        <v>14.813486370157818</v>
      </c>
      <c r="Q157" s="188">
        <v>0.36</v>
      </c>
      <c r="R157" s="188">
        <v>0.15</v>
      </c>
      <c r="S157" s="59">
        <f t="shared" si="51"/>
        <v>0.1158638170974155</v>
      </c>
      <c r="T157" s="59">
        <f t="shared" si="52"/>
        <v>5.2138717693836973</v>
      </c>
      <c r="U157" s="59">
        <f t="shared" si="53"/>
        <v>4.8276590457256463E-2</v>
      </c>
      <c r="V157" s="59">
        <f t="shared" si="54"/>
        <v>2.172446570576541</v>
      </c>
      <c r="W157" s="59">
        <f t="shared" si="55"/>
        <v>7.3863183399602388</v>
      </c>
      <c r="X157" s="60">
        <v>30</v>
      </c>
      <c r="Y157" s="58">
        <f t="shared" si="56"/>
        <v>17.030927835051543</v>
      </c>
      <c r="Z157" s="61">
        <f t="shared" si="57"/>
        <v>0.5026341948310139</v>
      </c>
      <c r="AA157" s="63">
        <f t="shared" si="58"/>
        <v>0.36</v>
      </c>
      <c r="AB157" s="62">
        <f t="shared" si="59"/>
        <v>0.15</v>
      </c>
      <c r="AC157" s="57">
        <f t="shared" si="60"/>
        <v>1.1586381709741551</v>
      </c>
      <c r="AD157" s="58">
        <f t="shared" si="61"/>
        <v>0.48276590457256463</v>
      </c>
    </row>
    <row r="158" spans="2:30" x14ac:dyDescent="0.35">
      <c r="B158" s="76">
        <v>44159</v>
      </c>
      <c r="C158" s="125">
        <v>2019</v>
      </c>
      <c r="D158" s="77" t="s">
        <v>932</v>
      </c>
      <c r="E158" s="78" t="s">
        <v>16</v>
      </c>
      <c r="F158" s="78" t="s">
        <v>998</v>
      </c>
      <c r="G158" s="78">
        <v>7</v>
      </c>
      <c r="H158" s="77" t="s">
        <v>990</v>
      </c>
      <c r="I158" s="79" t="s">
        <v>8</v>
      </c>
      <c r="J158" s="137"/>
      <c r="K158" s="80" t="s">
        <v>1845</v>
      </c>
      <c r="L158" s="39">
        <v>10.89</v>
      </c>
      <c r="M158" s="9">
        <v>87.06</v>
      </c>
      <c r="N158" s="9">
        <v>78.459999999999994</v>
      </c>
      <c r="O158" s="33">
        <f t="shared" si="50"/>
        <v>88.709465668898517</v>
      </c>
      <c r="P158" s="262">
        <f t="shared" si="62"/>
        <v>9.8782448885825964</v>
      </c>
      <c r="Q158" s="188">
        <v>0.24</v>
      </c>
      <c r="R158" s="188">
        <v>0.03</v>
      </c>
      <c r="S158" s="59">
        <f t="shared" si="51"/>
        <v>7.069113511913569E-2</v>
      </c>
      <c r="T158" s="59">
        <f t="shared" si="52"/>
        <v>3.1811010803611062</v>
      </c>
      <c r="U158" s="59">
        <f t="shared" si="53"/>
        <v>8.8363918898919612E-3</v>
      </c>
      <c r="V158" s="59">
        <f t="shared" si="54"/>
        <v>0.39763763504513827</v>
      </c>
      <c r="W158" s="59">
        <f t="shared" si="55"/>
        <v>3.5787387154062444</v>
      </c>
      <c r="X158" s="60">
        <v>30</v>
      </c>
      <c r="Y158" s="58">
        <f t="shared" si="56"/>
        <v>11.290534331101483</v>
      </c>
      <c r="Z158" s="61">
        <f t="shared" si="57"/>
        <v>0.46363770904247442</v>
      </c>
      <c r="AA158" s="63">
        <f t="shared" si="58"/>
        <v>0.24</v>
      </c>
      <c r="AB158" s="62">
        <f t="shared" si="59"/>
        <v>0.03</v>
      </c>
      <c r="AC158" s="57">
        <f t="shared" si="60"/>
        <v>0.70691135119135695</v>
      </c>
      <c r="AD158" s="58">
        <f t="shared" si="61"/>
        <v>8.8363918898919619E-2</v>
      </c>
    </row>
    <row r="159" spans="2:30" x14ac:dyDescent="0.35">
      <c r="B159" s="76">
        <v>44159</v>
      </c>
      <c r="C159" s="125">
        <v>2019</v>
      </c>
      <c r="D159" s="77" t="s">
        <v>932</v>
      </c>
      <c r="E159" s="78" t="s">
        <v>16</v>
      </c>
      <c r="F159" s="78" t="s">
        <v>998</v>
      </c>
      <c r="G159" s="78">
        <v>7</v>
      </c>
      <c r="H159" s="77" t="s">
        <v>990</v>
      </c>
      <c r="I159" s="79" t="s">
        <v>12</v>
      </c>
      <c r="J159" s="137"/>
      <c r="K159" s="80" t="s">
        <v>1846</v>
      </c>
      <c r="L159" s="39">
        <v>10.89</v>
      </c>
      <c r="M159" s="9"/>
      <c r="N159" s="9"/>
      <c r="O159" s="93">
        <v>85</v>
      </c>
      <c r="P159" s="262" t="e">
        <f t="shared" si="62"/>
        <v>#DIV/0!</v>
      </c>
      <c r="Q159" s="188">
        <v>0.67</v>
      </c>
      <c r="R159" s="188">
        <v>0.08</v>
      </c>
      <c r="S159" s="59"/>
      <c r="T159" s="59"/>
      <c r="U159" s="59"/>
      <c r="V159" s="59"/>
      <c r="W159" s="59"/>
      <c r="X159" s="60">
        <v>30</v>
      </c>
      <c r="Y159" s="58"/>
      <c r="Z159" s="61"/>
      <c r="AA159" s="63"/>
      <c r="AB159" s="62"/>
      <c r="AC159" s="57"/>
      <c r="AD159" s="58"/>
    </row>
    <row r="160" spans="2:30" x14ac:dyDescent="0.35">
      <c r="B160" s="76">
        <v>44159</v>
      </c>
      <c r="C160" s="125">
        <v>2019</v>
      </c>
      <c r="D160" s="77" t="s">
        <v>932</v>
      </c>
      <c r="E160" s="78" t="s">
        <v>16</v>
      </c>
      <c r="F160" s="78" t="s">
        <v>998</v>
      </c>
      <c r="G160" s="78">
        <v>7</v>
      </c>
      <c r="H160" s="77" t="s">
        <v>990</v>
      </c>
      <c r="I160" s="79" t="s">
        <v>11</v>
      </c>
      <c r="J160" s="137"/>
      <c r="K160" s="80" t="s">
        <v>1847</v>
      </c>
      <c r="L160" s="39">
        <v>10.89</v>
      </c>
      <c r="M160" s="9">
        <v>93.4</v>
      </c>
      <c r="N160" s="9">
        <v>80.900000000000006</v>
      </c>
      <c r="O160" s="33">
        <f t="shared" ref="O160:O187" si="63">100/(M160-L160)*(N160-L160)</f>
        <v>84.850321173191134</v>
      </c>
      <c r="P160" s="262">
        <f t="shared" si="62"/>
        <v>13.383297644539613</v>
      </c>
      <c r="Q160" s="188">
        <v>1.22</v>
      </c>
      <c r="R160" s="188">
        <v>0.08</v>
      </c>
      <c r="S160" s="59">
        <f t="shared" ref="S160:S187" si="64">AA160*((250+(100*Y160/100))/1000)*(100/(100-(100*Y160/100)))</f>
        <v>0.38123910869875732</v>
      </c>
      <c r="T160" s="59">
        <f t="shared" ref="T160:T187" si="65">IF(Y160="","",S160*(X160/10*15))</f>
        <v>17.155759891444081</v>
      </c>
      <c r="U160" s="59">
        <f t="shared" ref="U160:U187" si="66">AB160*((250+(100*Y160/100))/1000)*(100/(100-(100*Y160/100)))</f>
        <v>2.4999285816311955E-2</v>
      </c>
      <c r="V160" s="59">
        <f t="shared" ref="V160:V187" si="67">IF(Y160="","",U160*(X160/10*15))</f>
        <v>1.124967861734038</v>
      </c>
      <c r="W160" s="59">
        <f t="shared" ref="W160:W187" si="68">IF(AA160="","",T160+V160)</f>
        <v>18.28072775317812</v>
      </c>
      <c r="X160" s="60">
        <v>30</v>
      </c>
      <c r="Y160" s="58">
        <f t="shared" ref="Y160:Y187" si="69">100-O160</f>
        <v>15.149678826808866</v>
      </c>
      <c r="Z160" s="61">
        <f t="shared" ref="Z160:Z187" si="70">IF(Y160="","",((400+Y160)/1000)*(100/(100-Y160)))</f>
        <v>0.48927296100557066</v>
      </c>
      <c r="AA160" s="63">
        <f t="shared" ref="AA160:AA187" si="71">Q160</f>
        <v>1.22</v>
      </c>
      <c r="AB160" s="62">
        <f t="shared" ref="AB160:AB187" si="72">R160</f>
        <v>0.08</v>
      </c>
      <c r="AC160" s="57">
        <f t="shared" ref="AC160:AC187" si="73">S160*10</f>
        <v>3.8123910869875735</v>
      </c>
      <c r="AD160" s="58">
        <f t="shared" ref="AD160:AD187" si="74">U160*10</f>
        <v>0.24999285816311956</v>
      </c>
    </row>
    <row r="161" spans="2:30" x14ac:dyDescent="0.35">
      <c r="B161" s="76">
        <v>44159</v>
      </c>
      <c r="C161" s="125">
        <v>2019</v>
      </c>
      <c r="D161" s="77" t="s">
        <v>932</v>
      </c>
      <c r="E161" s="78" t="s">
        <v>16</v>
      </c>
      <c r="F161" s="78" t="s">
        <v>998</v>
      </c>
      <c r="G161" s="78">
        <v>7</v>
      </c>
      <c r="H161" s="77" t="s">
        <v>990</v>
      </c>
      <c r="I161" s="79" t="s">
        <v>10</v>
      </c>
      <c r="J161" s="137"/>
      <c r="K161" s="80" t="s">
        <v>1848</v>
      </c>
      <c r="L161" s="39">
        <v>10.89</v>
      </c>
      <c r="M161" s="9">
        <v>89.78</v>
      </c>
      <c r="N161" s="9">
        <v>77.2</v>
      </c>
      <c r="O161" s="33">
        <f t="shared" si="63"/>
        <v>84.053745721891246</v>
      </c>
      <c r="P161" s="262">
        <f t="shared" si="62"/>
        <v>14.01202940521274</v>
      </c>
      <c r="Q161" s="188">
        <v>0.57999999999999996</v>
      </c>
      <c r="R161" s="188">
        <v>0.12</v>
      </c>
      <c r="S161" s="59">
        <f t="shared" si="64"/>
        <v>0.18351213994872564</v>
      </c>
      <c r="T161" s="59">
        <f t="shared" si="65"/>
        <v>8.2580462976926547</v>
      </c>
      <c r="U161" s="59">
        <f t="shared" si="66"/>
        <v>3.7968028954908757E-2</v>
      </c>
      <c r="V161" s="59">
        <f t="shared" si="67"/>
        <v>1.7085613029708941</v>
      </c>
      <c r="W161" s="59">
        <f t="shared" si="68"/>
        <v>9.9666076006635489</v>
      </c>
      <c r="X161" s="60">
        <v>30</v>
      </c>
      <c r="Y161" s="58">
        <f t="shared" si="69"/>
        <v>15.946254278108754</v>
      </c>
      <c r="Z161" s="61">
        <f t="shared" si="70"/>
        <v>0.49485748755843761</v>
      </c>
      <c r="AA161" s="63">
        <f t="shared" si="71"/>
        <v>0.57999999999999996</v>
      </c>
      <c r="AB161" s="62">
        <f t="shared" si="72"/>
        <v>0.12</v>
      </c>
      <c r="AC161" s="57">
        <f t="shared" si="73"/>
        <v>1.8351213994872564</v>
      </c>
      <c r="AD161" s="58">
        <f t="shared" si="74"/>
        <v>0.37968028954908756</v>
      </c>
    </row>
    <row r="162" spans="2:30" x14ac:dyDescent="0.35">
      <c r="B162" s="76">
        <v>44159</v>
      </c>
      <c r="C162" s="125">
        <v>2019</v>
      </c>
      <c r="D162" s="77" t="s">
        <v>932</v>
      </c>
      <c r="E162" s="78" t="s">
        <v>16</v>
      </c>
      <c r="F162" s="78" t="s">
        <v>993</v>
      </c>
      <c r="G162" s="78">
        <v>2</v>
      </c>
      <c r="H162" s="77" t="s">
        <v>990</v>
      </c>
      <c r="I162" s="79" t="s">
        <v>8</v>
      </c>
      <c r="J162" s="137"/>
      <c r="K162" s="80" t="s">
        <v>1849</v>
      </c>
      <c r="L162" s="39">
        <v>10.89</v>
      </c>
      <c r="M162" s="9">
        <v>83.15</v>
      </c>
      <c r="N162" s="9">
        <v>73.930000000000007</v>
      </c>
      <c r="O162" s="33">
        <f t="shared" si="63"/>
        <v>87.240520343205091</v>
      </c>
      <c r="P162" s="262">
        <f t="shared" si="62"/>
        <v>11.088394467829223</v>
      </c>
      <c r="Q162" s="188">
        <v>0.04</v>
      </c>
      <c r="R162" s="188">
        <v>7.0000000000000007E-2</v>
      </c>
      <c r="S162" s="59">
        <f t="shared" si="64"/>
        <v>1.2047588832487311E-2</v>
      </c>
      <c r="T162" s="59">
        <f t="shared" si="65"/>
        <v>0.54214149746192897</v>
      </c>
      <c r="U162" s="59">
        <f t="shared" si="66"/>
        <v>2.1083280456852798E-2</v>
      </c>
      <c r="V162" s="59">
        <f t="shared" si="67"/>
        <v>0.94874762055837591</v>
      </c>
      <c r="W162" s="59">
        <f t="shared" si="68"/>
        <v>1.4908891180203048</v>
      </c>
      <c r="X162" s="60">
        <v>30</v>
      </c>
      <c r="Y162" s="58">
        <f t="shared" si="69"/>
        <v>12.759479656794909</v>
      </c>
      <c r="Z162" s="61">
        <f t="shared" si="70"/>
        <v>0.4731281725888325</v>
      </c>
      <c r="AA162" s="63">
        <f t="shared" si="71"/>
        <v>0.04</v>
      </c>
      <c r="AB162" s="62">
        <f t="shared" si="72"/>
        <v>7.0000000000000007E-2</v>
      </c>
      <c r="AC162" s="57">
        <f t="shared" si="73"/>
        <v>0.12047588832487312</v>
      </c>
      <c r="AD162" s="58">
        <f t="shared" si="74"/>
        <v>0.21083280456852799</v>
      </c>
    </row>
    <row r="163" spans="2:30" x14ac:dyDescent="0.35">
      <c r="B163" s="76">
        <v>44159</v>
      </c>
      <c r="C163" s="125">
        <v>2019</v>
      </c>
      <c r="D163" s="77" t="s">
        <v>932</v>
      </c>
      <c r="E163" s="78" t="s">
        <v>16</v>
      </c>
      <c r="F163" s="78" t="s">
        <v>993</v>
      </c>
      <c r="G163" s="78">
        <v>2</v>
      </c>
      <c r="H163" s="77" t="s">
        <v>990</v>
      </c>
      <c r="I163" s="79" t="s">
        <v>12</v>
      </c>
      <c r="J163" s="137"/>
      <c r="K163" s="80" t="s">
        <v>1850</v>
      </c>
      <c r="L163" s="39">
        <v>10.89</v>
      </c>
      <c r="M163" s="9">
        <v>83.98</v>
      </c>
      <c r="N163" s="9">
        <v>72.28</v>
      </c>
      <c r="O163" s="33">
        <f t="shared" si="63"/>
        <v>83.992338213161844</v>
      </c>
      <c r="P163" s="262">
        <f t="shared" si="62"/>
        <v>13.931888544891644</v>
      </c>
      <c r="Q163" s="188">
        <v>0.04</v>
      </c>
      <c r="R163" s="188">
        <v>0.05</v>
      </c>
      <c r="S163" s="59">
        <f t="shared" si="64"/>
        <v>1.2668187001140255E-2</v>
      </c>
      <c r="T163" s="59">
        <f t="shared" si="65"/>
        <v>0.57006841505131145</v>
      </c>
      <c r="U163" s="59">
        <f t="shared" si="66"/>
        <v>1.5835233751425322E-2</v>
      </c>
      <c r="V163" s="59">
        <f t="shared" si="67"/>
        <v>0.71258551881413945</v>
      </c>
      <c r="W163" s="59">
        <f t="shared" si="68"/>
        <v>1.282653933865451</v>
      </c>
      <c r="X163" s="60">
        <v>30</v>
      </c>
      <c r="Y163" s="58">
        <f t="shared" si="69"/>
        <v>16.007661786838156</v>
      </c>
      <c r="Z163" s="61">
        <f t="shared" si="70"/>
        <v>0.4952923928978662</v>
      </c>
      <c r="AA163" s="63">
        <f t="shared" si="71"/>
        <v>0.04</v>
      </c>
      <c r="AB163" s="62">
        <f t="shared" si="72"/>
        <v>0.05</v>
      </c>
      <c r="AC163" s="57">
        <f t="shared" si="73"/>
        <v>0.12668187001140255</v>
      </c>
      <c r="AD163" s="58">
        <f t="shared" si="74"/>
        <v>0.15835233751425321</v>
      </c>
    </row>
    <row r="164" spans="2:30" x14ac:dyDescent="0.35">
      <c r="B164" s="76">
        <v>44159</v>
      </c>
      <c r="C164" s="125">
        <v>2019</v>
      </c>
      <c r="D164" s="77" t="s">
        <v>932</v>
      </c>
      <c r="E164" s="78" t="s">
        <v>16</v>
      </c>
      <c r="F164" s="78" t="s">
        <v>993</v>
      </c>
      <c r="G164" s="78">
        <v>2</v>
      </c>
      <c r="H164" s="77" t="s">
        <v>990</v>
      </c>
      <c r="I164" s="79" t="s">
        <v>11</v>
      </c>
      <c r="J164" s="137"/>
      <c r="K164" s="80" t="s">
        <v>1851</v>
      </c>
      <c r="L164" s="39">
        <v>10.89</v>
      </c>
      <c r="M164" s="9">
        <v>84.46</v>
      </c>
      <c r="N164" s="9">
        <v>72.77</v>
      </c>
      <c r="O164" s="33">
        <f t="shared" si="63"/>
        <v>84.110371075166512</v>
      </c>
      <c r="P164" s="262">
        <f t="shared" si="62"/>
        <v>13.840871418422921</v>
      </c>
      <c r="Q164" s="188">
        <v>0.21</v>
      </c>
      <c r="R164" s="188">
        <v>0.09</v>
      </c>
      <c r="S164" s="59">
        <f t="shared" si="64"/>
        <v>6.6385180995475107E-2</v>
      </c>
      <c r="T164" s="59">
        <f t="shared" si="65"/>
        <v>2.9873331447963798</v>
      </c>
      <c r="U164" s="59">
        <f t="shared" si="66"/>
        <v>2.8450791855203616E-2</v>
      </c>
      <c r="V164" s="59">
        <f t="shared" si="67"/>
        <v>1.2802856334841628</v>
      </c>
      <c r="W164" s="59">
        <f t="shared" si="68"/>
        <v>4.2676187782805428</v>
      </c>
      <c r="X164" s="60">
        <v>30</v>
      </c>
      <c r="Y164" s="58">
        <f t="shared" si="69"/>
        <v>15.889628924833488</v>
      </c>
      <c r="Z164" s="61">
        <f t="shared" si="70"/>
        <v>0.4944570135746606</v>
      </c>
      <c r="AA164" s="63">
        <f t="shared" si="71"/>
        <v>0.21</v>
      </c>
      <c r="AB164" s="62">
        <f t="shared" si="72"/>
        <v>0.09</v>
      </c>
      <c r="AC164" s="57">
        <f t="shared" si="73"/>
        <v>0.66385180995475102</v>
      </c>
      <c r="AD164" s="58">
        <f t="shared" si="74"/>
        <v>0.28450791855203617</v>
      </c>
    </row>
    <row r="165" spans="2:30" x14ac:dyDescent="0.35">
      <c r="B165" s="76">
        <v>44159</v>
      </c>
      <c r="C165" s="125">
        <v>2019</v>
      </c>
      <c r="D165" s="77" t="s">
        <v>932</v>
      </c>
      <c r="E165" s="78" t="s">
        <v>16</v>
      </c>
      <c r="F165" s="78" t="s">
        <v>993</v>
      </c>
      <c r="G165" s="78">
        <v>2</v>
      </c>
      <c r="H165" s="77" t="s">
        <v>990</v>
      </c>
      <c r="I165" s="79" t="s">
        <v>10</v>
      </c>
      <c r="J165" s="137"/>
      <c r="K165" s="80" t="s">
        <v>1852</v>
      </c>
      <c r="L165" s="39">
        <v>10.89</v>
      </c>
      <c r="M165" s="9">
        <v>91.49</v>
      </c>
      <c r="N165" s="9">
        <v>77.430000000000007</v>
      </c>
      <c r="O165" s="33">
        <f t="shared" si="63"/>
        <v>82.555831265508701</v>
      </c>
      <c r="P165" s="262">
        <f t="shared" si="62"/>
        <v>15.367799759536549</v>
      </c>
      <c r="Q165" s="197" t="s">
        <v>2266</v>
      </c>
      <c r="R165" s="197" t="s">
        <v>2266</v>
      </c>
      <c r="S165" s="59" t="e">
        <f t="shared" si="64"/>
        <v>#VALUE!</v>
      </c>
      <c r="T165" s="59" t="e">
        <f t="shared" si="65"/>
        <v>#VALUE!</v>
      </c>
      <c r="U165" s="59" t="e">
        <f t="shared" si="66"/>
        <v>#VALUE!</v>
      </c>
      <c r="V165" s="59" t="e">
        <f t="shared" si="67"/>
        <v>#VALUE!</v>
      </c>
      <c r="W165" s="59" t="e">
        <f t="shared" si="68"/>
        <v>#VALUE!</v>
      </c>
      <c r="X165" s="60">
        <v>30</v>
      </c>
      <c r="Y165" s="58">
        <f t="shared" si="69"/>
        <v>17.444168734491299</v>
      </c>
      <c r="Z165" s="61">
        <f t="shared" si="70"/>
        <v>0.50565073639915825</v>
      </c>
      <c r="AA165" s="63" t="str">
        <f t="shared" si="71"/>
        <v>keine Probe</v>
      </c>
      <c r="AB165" s="62" t="str">
        <f t="shared" si="72"/>
        <v>keine Probe</v>
      </c>
      <c r="AC165" s="57" t="e">
        <f t="shared" si="73"/>
        <v>#VALUE!</v>
      </c>
      <c r="AD165" s="58" t="e">
        <f t="shared" si="74"/>
        <v>#VALUE!</v>
      </c>
    </row>
    <row r="166" spans="2:30" x14ac:dyDescent="0.35">
      <c r="B166" s="76">
        <v>44159</v>
      </c>
      <c r="C166" s="125">
        <v>2019</v>
      </c>
      <c r="D166" s="77" t="s">
        <v>932</v>
      </c>
      <c r="E166" s="78" t="s">
        <v>16</v>
      </c>
      <c r="F166" s="78" t="s">
        <v>993</v>
      </c>
      <c r="G166" s="78">
        <v>2</v>
      </c>
      <c r="H166" s="77" t="s">
        <v>952</v>
      </c>
      <c r="I166" s="79" t="s">
        <v>8</v>
      </c>
      <c r="J166" s="137"/>
      <c r="K166" s="80" t="s">
        <v>1853</v>
      </c>
      <c r="L166" s="39">
        <v>10.89</v>
      </c>
      <c r="M166" s="9">
        <v>87.91</v>
      </c>
      <c r="N166" s="9">
        <v>80.17</v>
      </c>
      <c r="O166" s="33">
        <f t="shared" si="63"/>
        <v>89.950662165671261</v>
      </c>
      <c r="P166" s="262">
        <f t="shared" si="62"/>
        <v>8.80445910590376</v>
      </c>
      <c r="Q166" s="188">
        <v>7.0000000000000007E-2</v>
      </c>
      <c r="R166" s="188">
        <v>0.06</v>
      </c>
      <c r="S166" s="59">
        <f t="shared" si="64"/>
        <v>2.0237153579676679E-2</v>
      </c>
      <c r="T166" s="59">
        <f t="shared" si="65"/>
        <v>0.91067191108545054</v>
      </c>
      <c r="U166" s="59">
        <f t="shared" si="66"/>
        <v>1.7346131639722862E-2</v>
      </c>
      <c r="V166" s="59">
        <f t="shared" si="67"/>
        <v>0.78057592378752882</v>
      </c>
      <c r="W166" s="59">
        <f t="shared" si="68"/>
        <v>1.6912478348729794</v>
      </c>
      <c r="X166" s="60">
        <v>30</v>
      </c>
      <c r="Y166" s="58">
        <f t="shared" si="69"/>
        <v>10.049337834328739</v>
      </c>
      <c r="Z166" s="61">
        <f t="shared" si="70"/>
        <v>0.4558602771362586</v>
      </c>
      <c r="AA166" s="63">
        <f t="shared" si="71"/>
        <v>7.0000000000000007E-2</v>
      </c>
      <c r="AB166" s="62">
        <f t="shared" si="72"/>
        <v>0.06</v>
      </c>
      <c r="AC166" s="57">
        <f t="shared" si="73"/>
        <v>0.20237153579676678</v>
      </c>
      <c r="AD166" s="58">
        <f t="shared" si="74"/>
        <v>0.17346131639722862</v>
      </c>
    </row>
    <row r="167" spans="2:30" x14ac:dyDescent="0.35">
      <c r="B167" s="76">
        <v>44159</v>
      </c>
      <c r="C167" s="125">
        <v>2019</v>
      </c>
      <c r="D167" s="77" t="s">
        <v>932</v>
      </c>
      <c r="E167" s="78" t="s">
        <v>16</v>
      </c>
      <c r="F167" s="78" t="s">
        <v>993</v>
      </c>
      <c r="G167" s="78">
        <v>2</v>
      </c>
      <c r="H167" s="77" t="s">
        <v>952</v>
      </c>
      <c r="I167" s="79" t="s">
        <v>12</v>
      </c>
      <c r="J167" s="137"/>
      <c r="K167" s="80" t="s">
        <v>1854</v>
      </c>
      <c r="L167" s="39">
        <v>10.89</v>
      </c>
      <c r="M167" s="9">
        <v>84.1</v>
      </c>
      <c r="N167" s="9">
        <v>74.709999999999994</v>
      </c>
      <c r="O167" s="33">
        <f t="shared" si="63"/>
        <v>87.173883349269218</v>
      </c>
      <c r="P167" s="262">
        <f t="shared" si="62"/>
        <v>11.165279429250893</v>
      </c>
      <c r="Q167" s="188">
        <v>0.03</v>
      </c>
      <c r="R167" s="188">
        <v>0.06</v>
      </c>
      <c r="S167" s="59">
        <f t="shared" si="64"/>
        <v>9.0448918834221265E-3</v>
      </c>
      <c r="T167" s="59">
        <f t="shared" si="65"/>
        <v>0.40702013475399568</v>
      </c>
      <c r="U167" s="59">
        <f t="shared" si="66"/>
        <v>1.8089783766844253E-2</v>
      </c>
      <c r="V167" s="59">
        <f t="shared" si="67"/>
        <v>0.81404026950799135</v>
      </c>
      <c r="W167" s="59">
        <f t="shared" si="68"/>
        <v>1.221060404261987</v>
      </c>
      <c r="X167" s="60">
        <v>30</v>
      </c>
      <c r="Y167" s="58">
        <f t="shared" si="69"/>
        <v>12.826116650730782</v>
      </c>
      <c r="Z167" s="61">
        <f t="shared" si="70"/>
        <v>0.47356628016295843</v>
      </c>
      <c r="AA167" s="63">
        <f t="shared" si="71"/>
        <v>0.03</v>
      </c>
      <c r="AB167" s="62">
        <f t="shared" si="72"/>
        <v>0.06</v>
      </c>
      <c r="AC167" s="57">
        <f t="shared" si="73"/>
        <v>9.0448918834221265E-2</v>
      </c>
      <c r="AD167" s="58">
        <f t="shared" si="74"/>
        <v>0.18089783766844253</v>
      </c>
    </row>
    <row r="168" spans="2:30" x14ac:dyDescent="0.35">
      <c r="B168" s="76">
        <v>44159</v>
      </c>
      <c r="C168" s="125">
        <v>2019</v>
      </c>
      <c r="D168" s="77" t="s">
        <v>932</v>
      </c>
      <c r="E168" s="78" t="s">
        <v>16</v>
      </c>
      <c r="F168" s="78" t="s">
        <v>993</v>
      </c>
      <c r="G168" s="78">
        <v>2</v>
      </c>
      <c r="H168" s="77" t="s">
        <v>952</v>
      </c>
      <c r="I168" s="79" t="s">
        <v>11</v>
      </c>
      <c r="J168" s="137"/>
      <c r="K168" s="80" t="s">
        <v>1855</v>
      </c>
      <c r="L168" s="39">
        <v>10.89</v>
      </c>
      <c r="M168" s="9">
        <v>89.72</v>
      </c>
      <c r="N168" s="9">
        <v>77.989999999999995</v>
      </c>
      <c r="O168" s="33">
        <f t="shared" si="63"/>
        <v>85.119878218952167</v>
      </c>
      <c r="P168" s="262">
        <f t="shared" si="62"/>
        <v>13.074008024966568</v>
      </c>
      <c r="Q168" s="188">
        <v>0.11</v>
      </c>
      <c r="R168" s="188">
        <v>0.04</v>
      </c>
      <c r="S168" s="59">
        <f t="shared" si="64"/>
        <v>3.4230327868852467E-2</v>
      </c>
      <c r="T168" s="59">
        <f t="shared" si="65"/>
        <v>1.5403647540983609</v>
      </c>
      <c r="U168" s="59">
        <f t="shared" si="66"/>
        <v>1.2447391952309986E-2</v>
      </c>
      <c r="V168" s="59">
        <f t="shared" si="67"/>
        <v>0.5601326378539494</v>
      </c>
      <c r="W168" s="59">
        <f t="shared" si="68"/>
        <v>2.1004973919523104</v>
      </c>
      <c r="X168" s="60">
        <v>30</v>
      </c>
      <c r="Y168" s="58">
        <f t="shared" si="69"/>
        <v>14.880121781047833</v>
      </c>
      <c r="Z168" s="61">
        <f t="shared" si="70"/>
        <v>0.48740685543964241</v>
      </c>
      <c r="AA168" s="63">
        <f t="shared" si="71"/>
        <v>0.11</v>
      </c>
      <c r="AB168" s="62">
        <f t="shared" si="72"/>
        <v>0.04</v>
      </c>
      <c r="AC168" s="57">
        <f t="shared" si="73"/>
        <v>0.34230327868852467</v>
      </c>
      <c r="AD168" s="58">
        <f t="shared" si="74"/>
        <v>0.12447391952309986</v>
      </c>
    </row>
    <row r="169" spans="2:30" x14ac:dyDescent="0.35">
      <c r="B169" s="76">
        <v>44159</v>
      </c>
      <c r="C169" s="125">
        <v>2019</v>
      </c>
      <c r="D169" s="77" t="s">
        <v>932</v>
      </c>
      <c r="E169" s="78" t="s">
        <v>16</v>
      </c>
      <c r="F169" s="78" t="s">
        <v>993</v>
      </c>
      <c r="G169" s="78">
        <v>2</v>
      </c>
      <c r="H169" s="77" t="s">
        <v>952</v>
      </c>
      <c r="I169" s="79" t="s">
        <v>10</v>
      </c>
      <c r="J169" s="137"/>
      <c r="K169" s="80" t="s">
        <v>1856</v>
      </c>
      <c r="L169" s="39">
        <v>10.89</v>
      </c>
      <c r="M169" s="9">
        <v>85.1</v>
      </c>
      <c r="N169" s="9">
        <v>72.39</v>
      </c>
      <c r="O169" s="33">
        <f t="shared" si="63"/>
        <v>82.872928176795583</v>
      </c>
      <c r="P169" s="262">
        <f t="shared" si="62"/>
        <v>14.93537015276145</v>
      </c>
      <c r="Q169" s="188">
        <v>0.62</v>
      </c>
      <c r="R169" s="188">
        <v>0.12</v>
      </c>
      <c r="S169" s="59">
        <f t="shared" si="64"/>
        <v>0.19984666666666662</v>
      </c>
      <c r="T169" s="59">
        <f t="shared" si="65"/>
        <v>8.9930999999999983</v>
      </c>
      <c r="U169" s="59">
        <f t="shared" si="66"/>
        <v>3.8679999999999992E-2</v>
      </c>
      <c r="V169" s="59">
        <f t="shared" si="67"/>
        <v>1.7405999999999997</v>
      </c>
      <c r="W169" s="59">
        <f t="shared" si="68"/>
        <v>10.733699999999999</v>
      </c>
      <c r="X169" s="60">
        <v>30</v>
      </c>
      <c r="Y169" s="58">
        <f t="shared" si="69"/>
        <v>17.127071823204417</v>
      </c>
      <c r="Z169" s="61">
        <f t="shared" si="70"/>
        <v>0.5033333333333333</v>
      </c>
      <c r="AA169" s="63">
        <f t="shared" si="71"/>
        <v>0.62</v>
      </c>
      <c r="AB169" s="62">
        <f t="shared" si="72"/>
        <v>0.12</v>
      </c>
      <c r="AC169" s="57">
        <f t="shared" si="73"/>
        <v>1.9984666666666662</v>
      </c>
      <c r="AD169" s="58">
        <f t="shared" si="74"/>
        <v>0.38679999999999992</v>
      </c>
    </row>
    <row r="170" spans="2:30" x14ac:dyDescent="0.35">
      <c r="B170" s="76">
        <v>44159</v>
      </c>
      <c r="C170" s="125">
        <v>2019</v>
      </c>
      <c r="D170" s="77" t="s">
        <v>932</v>
      </c>
      <c r="E170" s="78" t="s">
        <v>15</v>
      </c>
      <c r="F170" s="78" t="s">
        <v>996</v>
      </c>
      <c r="G170" s="78">
        <v>5</v>
      </c>
      <c r="H170" s="77" t="s">
        <v>990</v>
      </c>
      <c r="I170" s="79" t="s">
        <v>8</v>
      </c>
      <c r="J170" s="137"/>
      <c r="K170" s="80" t="s">
        <v>1857</v>
      </c>
      <c r="L170" s="39">
        <v>10.89</v>
      </c>
      <c r="M170" s="9">
        <v>74.239999999999995</v>
      </c>
      <c r="N170" s="9">
        <v>64.260000000000005</v>
      </c>
      <c r="O170" s="33">
        <f t="shared" si="63"/>
        <v>84.246250986582496</v>
      </c>
      <c r="P170" s="262">
        <f t="shared" si="62"/>
        <v>13.44288793103447</v>
      </c>
      <c r="Q170" s="188">
        <v>0.14000000000000001</v>
      </c>
      <c r="R170" s="188">
        <v>0.08</v>
      </c>
      <c r="S170" s="59">
        <f t="shared" si="64"/>
        <v>4.4162825557429265E-2</v>
      </c>
      <c r="T170" s="59">
        <f t="shared" si="65"/>
        <v>1.987327150084317</v>
      </c>
      <c r="U170" s="59">
        <f t="shared" si="66"/>
        <v>2.5235900318531006E-2</v>
      </c>
      <c r="V170" s="59">
        <f t="shared" si="67"/>
        <v>1.1356155143338953</v>
      </c>
      <c r="W170" s="59">
        <f t="shared" si="68"/>
        <v>3.1229426644182121</v>
      </c>
      <c r="X170" s="60">
        <v>30</v>
      </c>
      <c r="Y170" s="58">
        <f t="shared" si="69"/>
        <v>15.753749013417504</v>
      </c>
      <c r="Z170" s="61">
        <f t="shared" si="70"/>
        <v>0.49349821997376792</v>
      </c>
      <c r="AA170" s="63">
        <f t="shared" si="71"/>
        <v>0.14000000000000001</v>
      </c>
      <c r="AB170" s="62">
        <f t="shared" si="72"/>
        <v>0.08</v>
      </c>
      <c r="AC170" s="57">
        <f t="shared" si="73"/>
        <v>0.44162825557429264</v>
      </c>
      <c r="AD170" s="58">
        <f t="shared" si="74"/>
        <v>0.25235900318531007</v>
      </c>
    </row>
    <row r="171" spans="2:30" x14ac:dyDescent="0.35">
      <c r="B171" s="76">
        <v>44159</v>
      </c>
      <c r="C171" s="125">
        <v>2019</v>
      </c>
      <c r="D171" s="77" t="s">
        <v>932</v>
      </c>
      <c r="E171" s="78" t="s">
        <v>15</v>
      </c>
      <c r="F171" s="78" t="s">
        <v>996</v>
      </c>
      <c r="G171" s="78">
        <v>5</v>
      </c>
      <c r="H171" s="77" t="s">
        <v>990</v>
      </c>
      <c r="I171" s="79" t="s">
        <v>12</v>
      </c>
      <c r="J171" s="137"/>
      <c r="K171" s="80" t="s">
        <v>1858</v>
      </c>
      <c r="L171" s="39">
        <v>10.89</v>
      </c>
      <c r="M171" s="38">
        <v>90.78</v>
      </c>
      <c r="N171" s="38">
        <v>78.88</v>
      </c>
      <c r="O171" s="33">
        <f t="shared" si="63"/>
        <v>85.104518713230689</v>
      </c>
      <c r="P171" s="262">
        <f t="shared" si="62"/>
        <v>13.108614232209744</v>
      </c>
      <c r="Q171" s="188">
        <v>0.04</v>
      </c>
      <c r="R171" s="188">
        <v>0.04</v>
      </c>
      <c r="S171" s="59">
        <f t="shared" si="64"/>
        <v>1.2450360347109869E-2</v>
      </c>
      <c r="T171" s="59">
        <f t="shared" si="65"/>
        <v>0.56026621561994416</v>
      </c>
      <c r="U171" s="59">
        <f t="shared" si="66"/>
        <v>1.2450360347109869E-2</v>
      </c>
      <c r="V171" s="59">
        <f t="shared" si="67"/>
        <v>0.56026621561994416</v>
      </c>
      <c r="W171" s="59">
        <f t="shared" si="68"/>
        <v>1.1205324312398883</v>
      </c>
      <c r="X171" s="60">
        <v>30</v>
      </c>
      <c r="Y171" s="58">
        <f t="shared" si="69"/>
        <v>14.895481286769311</v>
      </c>
      <c r="Z171" s="61">
        <f t="shared" si="70"/>
        <v>0.48751286953963824</v>
      </c>
      <c r="AA171" s="63">
        <f t="shared" si="71"/>
        <v>0.04</v>
      </c>
      <c r="AB171" s="62">
        <f t="shared" si="72"/>
        <v>0.04</v>
      </c>
      <c r="AC171" s="57">
        <f t="shared" si="73"/>
        <v>0.12450360347109869</v>
      </c>
      <c r="AD171" s="58">
        <f t="shared" si="74"/>
        <v>0.12450360347109869</v>
      </c>
    </row>
    <row r="172" spans="2:30" x14ac:dyDescent="0.35">
      <c r="B172" s="76">
        <v>44159</v>
      </c>
      <c r="C172" s="125">
        <v>2019</v>
      </c>
      <c r="D172" s="77" t="s">
        <v>932</v>
      </c>
      <c r="E172" s="78" t="s">
        <v>15</v>
      </c>
      <c r="F172" s="78" t="s">
        <v>996</v>
      </c>
      <c r="G172" s="78">
        <v>5</v>
      </c>
      <c r="H172" s="77" t="s">
        <v>990</v>
      </c>
      <c r="I172" s="79" t="s">
        <v>11</v>
      </c>
      <c r="J172" s="137"/>
      <c r="K172" s="80" t="s">
        <v>1859</v>
      </c>
      <c r="L172" s="39">
        <v>10.89</v>
      </c>
      <c r="M172" s="38">
        <v>84.8</v>
      </c>
      <c r="N172" s="38">
        <v>73.5</v>
      </c>
      <c r="O172" s="33">
        <f t="shared" si="63"/>
        <v>84.711135164389134</v>
      </c>
      <c r="P172" s="262">
        <f t="shared" si="62"/>
        <v>13.325471698113207</v>
      </c>
      <c r="Q172" s="188">
        <v>0.04</v>
      </c>
      <c r="R172" s="188">
        <v>0.03</v>
      </c>
      <c r="S172" s="59">
        <f t="shared" si="64"/>
        <v>1.2526752914869828E-2</v>
      </c>
      <c r="T172" s="59">
        <f t="shared" si="65"/>
        <v>0.56370388116914227</v>
      </c>
      <c r="U172" s="59">
        <f t="shared" si="66"/>
        <v>9.3950646861523709E-3</v>
      </c>
      <c r="V172" s="59">
        <f t="shared" si="67"/>
        <v>0.42277791087685668</v>
      </c>
      <c r="W172" s="59">
        <f t="shared" si="68"/>
        <v>0.98648179204599895</v>
      </c>
      <c r="X172" s="60">
        <v>30</v>
      </c>
      <c r="Y172" s="58">
        <f t="shared" si="69"/>
        <v>15.288864835610866</v>
      </c>
      <c r="Z172" s="61">
        <f t="shared" si="70"/>
        <v>0.49024117553106528</v>
      </c>
      <c r="AA172" s="63">
        <f t="shared" si="71"/>
        <v>0.04</v>
      </c>
      <c r="AB172" s="62">
        <f t="shared" si="72"/>
        <v>0.03</v>
      </c>
      <c r="AC172" s="57">
        <f t="shared" si="73"/>
        <v>0.12526752914869826</v>
      </c>
      <c r="AD172" s="58">
        <f t="shared" si="74"/>
        <v>9.3950646861523712E-2</v>
      </c>
    </row>
    <row r="173" spans="2:30" x14ac:dyDescent="0.35">
      <c r="B173" s="76">
        <v>44159</v>
      </c>
      <c r="C173" s="125">
        <v>2019</v>
      </c>
      <c r="D173" s="77" t="s">
        <v>932</v>
      </c>
      <c r="E173" s="78" t="s">
        <v>15</v>
      </c>
      <c r="F173" s="78" t="s">
        <v>996</v>
      </c>
      <c r="G173" s="78">
        <v>5</v>
      </c>
      <c r="H173" s="77" t="s">
        <v>990</v>
      </c>
      <c r="I173" s="79" t="s">
        <v>10</v>
      </c>
      <c r="J173" s="137"/>
      <c r="K173" s="80" t="s">
        <v>1860</v>
      </c>
      <c r="L173" s="39">
        <v>10.89</v>
      </c>
      <c r="M173" s="9">
        <v>87.85</v>
      </c>
      <c r="N173" s="9">
        <v>74.739999999999995</v>
      </c>
      <c r="O173" s="33">
        <f t="shared" si="63"/>
        <v>82.96517671517671</v>
      </c>
      <c r="P173" s="262">
        <f t="shared" si="62"/>
        <v>14.923164484917473</v>
      </c>
      <c r="Q173" s="188">
        <v>0.68</v>
      </c>
      <c r="R173" s="188">
        <v>0.31</v>
      </c>
      <c r="S173" s="59">
        <f t="shared" si="64"/>
        <v>0.21886734534064217</v>
      </c>
      <c r="T173" s="59">
        <f t="shared" si="65"/>
        <v>9.8490305403288971</v>
      </c>
      <c r="U173" s="59">
        <f t="shared" si="66"/>
        <v>9.9777760375880972E-2</v>
      </c>
      <c r="V173" s="59">
        <f t="shared" si="67"/>
        <v>4.4899992169146437</v>
      </c>
      <c r="W173" s="59">
        <f t="shared" si="68"/>
        <v>14.339029757243541</v>
      </c>
      <c r="X173" s="60">
        <v>30</v>
      </c>
      <c r="Y173" s="58">
        <f t="shared" si="69"/>
        <v>17.03482328482329</v>
      </c>
      <c r="Z173" s="61">
        <f t="shared" si="70"/>
        <v>0.50266249021143306</v>
      </c>
      <c r="AA173" s="63">
        <f t="shared" si="71"/>
        <v>0.68</v>
      </c>
      <c r="AB173" s="62">
        <f t="shared" si="72"/>
        <v>0.31</v>
      </c>
      <c r="AC173" s="57">
        <f t="shared" si="73"/>
        <v>2.1886734534064218</v>
      </c>
      <c r="AD173" s="58">
        <f t="shared" si="74"/>
        <v>0.99777760375880975</v>
      </c>
    </row>
    <row r="174" spans="2:30" x14ac:dyDescent="0.35">
      <c r="B174" s="76">
        <v>44159</v>
      </c>
      <c r="C174" s="125">
        <v>2019</v>
      </c>
      <c r="D174" s="77" t="s">
        <v>932</v>
      </c>
      <c r="E174" s="78" t="s">
        <v>15</v>
      </c>
      <c r="F174" s="78" t="s">
        <v>996</v>
      </c>
      <c r="G174" s="78">
        <v>5</v>
      </c>
      <c r="H174" s="77" t="s">
        <v>952</v>
      </c>
      <c r="I174" s="79" t="s">
        <v>8</v>
      </c>
      <c r="J174" s="137"/>
      <c r="K174" s="80" t="s">
        <v>1861</v>
      </c>
      <c r="L174" s="39">
        <v>10.89</v>
      </c>
      <c r="M174" s="9">
        <v>82.8</v>
      </c>
      <c r="N174" s="9">
        <v>71.040000000000006</v>
      </c>
      <c r="O174" s="33">
        <f t="shared" si="63"/>
        <v>83.64622444722572</v>
      </c>
      <c r="P174" s="262">
        <f t="shared" si="62"/>
        <v>14.202898550724626</v>
      </c>
      <c r="Q174" s="188">
        <v>0.15</v>
      </c>
      <c r="R174" s="188">
        <v>0.05</v>
      </c>
      <c r="S174" s="59">
        <f t="shared" si="64"/>
        <v>4.7764339152119688E-2</v>
      </c>
      <c r="T174" s="59">
        <f t="shared" si="65"/>
        <v>2.149395261845386</v>
      </c>
      <c r="U174" s="59">
        <f t="shared" si="66"/>
        <v>1.5921446384039896E-2</v>
      </c>
      <c r="V174" s="59">
        <f t="shared" si="67"/>
        <v>0.71646508728179537</v>
      </c>
      <c r="W174" s="59">
        <f t="shared" si="68"/>
        <v>2.8658603491271815</v>
      </c>
      <c r="X174" s="60">
        <v>30</v>
      </c>
      <c r="Y174" s="58">
        <f t="shared" si="69"/>
        <v>16.35377555277428</v>
      </c>
      <c r="Z174" s="61">
        <f t="shared" si="70"/>
        <v>0.49775561097256843</v>
      </c>
      <c r="AA174" s="63">
        <f t="shared" si="71"/>
        <v>0.15</v>
      </c>
      <c r="AB174" s="62">
        <f t="shared" si="72"/>
        <v>0.05</v>
      </c>
      <c r="AC174" s="57">
        <f t="shared" si="73"/>
        <v>0.47764339152119689</v>
      </c>
      <c r="AD174" s="58">
        <f t="shared" si="74"/>
        <v>0.15921446384039895</v>
      </c>
    </row>
    <row r="175" spans="2:30" x14ac:dyDescent="0.35">
      <c r="B175" s="76">
        <v>44159</v>
      </c>
      <c r="C175" s="125">
        <v>2019</v>
      </c>
      <c r="D175" s="77" t="s">
        <v>932</v>
      </c>
      <c r="E175" s="78" t="s">
        <v>15</v>
      </c>
      <c r="F175" s="78" t="s">
        <v>996</v>
      </c>
      <c r="G175" s="78">
        <v>5</v>
      </c>
      <c r="H175" s="77" t="s">
        <v>952</v>
      </c>
      <c r="I175" s="79" t="s">
        <v>12</v>
      </c>
      <c r="J175" s="137"/>
      <c r="K175" s="80" t="s">
        <v>1862</v>
      </c>
      <c r="L175" s="39">
        <v>10.89</v>
      </c>
      <c r="M175" s="9">
        <v>78.84</v>
      </c>
      <c r="N175" s="9">
        <v>67.8</v>
      </c>
      <c r="O175" s="33">
        <f t="shared" si="63"/>
        <v>83.752759381898457</v>
      </c>
      <c r="P175" s="262">
        <f t="shared" si="62"/>
        <v>14.003044140030449</v>
      </c>
      <c r="Q175" s="188">
        <v>7.0000000000000007E-2</v>
      </c>
      <c r="R175" s="188">
        <v>7.0000000000000007E-2</v>
      </c>
      <c r="S175" s="59">
        <f t="shared" si="64"/>
        <v>2.2252767527675282E-2</v>
      </c>
      <c r="T175" s="59">
        <f t="shared" si="65"/>
        <v>1.0013745387453876</v>
      </c>
      <c r="U175" s="59">
        <f t="shared" si="66"/>
        <v>2.2252767527675282E-2</v>
      </c>
      <c r="V175" s="59">
        <f t="shared" si="67"/>
        <v>1.0013745387453876</v>
      </c>
      <c r="W175" s="59">
        <f t="shared" si="68"/>
        <v>2.0027490774907752</v>
      </c>
      <c r="X175" s="60">
        <v>30</v>
      </c>
      <c r="Y175" s="58">
        <f t="shared" si="69"/>
        <v>16.247240618101543</v>
      </c>
      <c r="Z175" s="61">
        <f t="shared" si="70"/>
        <v>0.49699525566684238</v>
      </c>
      <c r="AA175" s="63">
        <f t="shared" si="71"/>
        <v>7.0000000000000007E-2</v>
      </c>
      <c r="AB175" s="62">
        <f t="shared" si="72"/>
        <v>7.0000000000000007E-2</v>
      </c>
      <c r="AC175" s="57">
        <f t="shared" si="73"/>
        <v>0.22252767527675282</v>
      </c>
      <c r="AD175" s="58">
        <f t="shared" si="74"/>
        <v>0.22252767527675282</v>
      </c>
    </row>
    <row r="176" spans="2:30" x14ac:dyDescent="0.35">
      <c r="B176" s="76">
        <v>44159</v>
      </c>
      <c r="C176" s="125">
        <v>2019</v>
      </c>
      <c r="D176" s="77" t="s">
        <v>932</v>
      </c>
      <c r="E176" s="78" t="s">
        <v>15</v>
      </c>
      <c r="F176" s="78" t="s">
        <v>996</v>
      </c>
      <c r="G176" s="78">
        <v>5</v>
      </c>
      <c r="H176" s="77" t="s">
        <v>952</v>
      </c>
      <c r="I176" s="79" t="s">
        <v>11</v>
      </c>
      <c r="J176" s="137"/>
      <c r="K176" s="80" t="s">
        <v>1863</v>
      </c>
      <c r="L176" s="39">
        <v>10.89</v>
      </c>
      <c r="M176" s="9">
        <v>85.1</v>
      </c>
      <c r="N176" s="9">
        <v>73.94</v>
      </c>
      <c r="O176" s="33">
        <f t="shared" si="63"/>
        <v>84.961595472308318</v>
      </c>
      <c r="P176" s="262">
        <f t="shared" si="62"/>
        <v>13.113983548766154</v>
      </c>
      <c r="Q176" s="188">
        <v>0.13</v>
      </c>
      <c r="R176" s="188">
        <v>0.09</v>
      </c>
      <c r="S176" s="59">
        <f t="shared" si="64"/>
        <v>4.0553608247422678E-2</v>
      </c>
      <c r="T176" s="59">
        <f t="shared" si="65"/>
        <v>1.8249123711340205</v>
      </c>
      <c r="U176" s="59">
        <f t="shared" si="66"/>
        <v>2.8075574940523394E-2</v>
      </c>
      <c r="V176" s="59">
        <f t="shared" si="67"/>
        <v>1.2634008723235528</v>
      </c>
      <c r="W176" s="59">
        <f t="shared" si="68"/>
        <v>3.0883132434575735</v>
      </c>
      <c r="X176" s="60">
        <v>30</v>
      </c>
      <c r="Y176" s="58">
        <f t="shared" si="69"/>
        <v>15.038404527691682</v>
      </c>
      <c r="Z176" s="61">
        <f t="shared" si="70"/>
        <v>0.48850118953211741</v>
      </c>
      <c r="AA176" s="63">
        <f t="shared" si="71"/>
        <v>0.13</v>
      </c>
      <c r="AB176" s="62">
        <f t="shared" si="72"/>
        <v>0.09</v>
      </c>
      <c r="AC176" s="57">
        <f t="shared" si="73"/>
        <v>0.40553608247422679</v>
      </c>
      <c r="AD176" s="58">
        <f t="shared" si="74"/>
        <v>0.28075574940523396</v>
      </c>
    </row>
    <row r="177" spans="2:30" x14ac:dyDescent="0.35">
      <c r="B177" s="76">
        <v>44159</v>
      </c>
      <c r="C177" s="125">
        <v>2019</v>
      </c>
      <c r="D177" s="77" t="s">
        <v>932</v>
      </c>
      <c r="E177" s="78" t="s">
        <v>15</v>
      </c>
      <c r="F177" s="78" t="s">
        <v>996</v>
      </c>
      <c r="G177" s="78">
        <v>5</v>
      </c>
      <c r="H177" s="77" t="s">
        <v>952</v>
      </c>
      <c r="I177" s="79" t="s">
        <v>10</v>
      </c>
      <c r="J177" s="137"/>
      <c r="K177" s="80" t="s">
        <v>1864</v>
      </c>
      <c r="L177" s="39">
        <v>10.89</v>
      </c>
      <c r="M177" s="38">
        <v>82.89</v>
      </c>
      <c r="N177" s="38">
        <v>70.349999999999994</v>
      </c>
      <c r="O177" s="33">
        <f t="shared" si="63"/>
        <v>82.583333333333329</v>
      </c>
      <c r="P177" s="262">
        <f t="shared" si="62"/>
        <v>15.128483532392334</v>
      </c>
      <c r="Q177" s="188">
        <v>0.75</v>
      </c>
      <c r="R177" s="188">
        <v>0.22</v>
      </c>
      <c r="S177" s="59">
        <f t="shared" si="64"/>
        <v>0.24286074672048444</v>
      </c>
      <c r="T177" s="59">
        <f t="shared" si="65"/>
        <v>10.928733602421799</v>
      </c>
      <c r="U177" s="59">
        <f t="shared" si="66"/>
        <v>7.1239152371342096E-2</v>
      </c>
      <c r="V177" s="59">
        <f t="shared" si="67"/>
        <v>3.2057618567103945</v>
      </c>
      <c r="W177" s="59">
        <f t="shared" si="68"/>
        <v>14.134495459132193</v>
      </c>
      <c r="X177" s="60">
        <v>30</v>
      </c>
      <c r="Y177" s="58">
        <f t="shared" si="69"/>
        <v>17.416666666666671</v>
      </c>
      <c r="Z177" s="61">
        <f t="shared" si="70"/>
        <v>0.50544904137235125</v>
      </c>
      <c r="AA177" s="63">
        <f t="shared" si="71"/>
        <v>0.75</v>
      </c>
      <c r="AB177" s="62">
        <f t="shared" si="72"/>
        <v>0.22</v>
      </c>
      <c r="AC177" s="57">
        <f t="shared" si="73"/>
        <v>2.4286074672048445</v>
      </c>
      <c r="AD177" s="58">
        <f t="shared" si="74"/>
        <v>0.71239152371342096</v>
      </c>
    </row>
    <row r="178" spans="2:30" x14ac:dyDescent="0.35">
      <c r="B178" s="76">
        <v>44159</v>
      </c>
      <c r="C178" s="125">
        <v>2019</v>
      </c>
      <c r="D178" s="77" t="s">
        <v>932</v>
      </c>
      <c r="E178" s="78" t="s">
        <v>14</v>
      </c>
      <c r="F178" s="78" t="s">
        <v>994</v>
      </c>
      <c r="G178" s="78">
        <v>3</v>
      </c>
      <c r="H178" s="77" t="s">
        <v>990</v>
      </c>
      <c r="I178" s="79" t="s">
        <v>8</v>
      </c>
      <c r="J178" s="137"/>
      <c r="K178" s="80" t="s">
        <v>1865</v>
      </c>
      <c r="L178" s="39">
        <v>10.89</v>
      </c>
      <c r="M178" s="9">
        <v>77.510000000000005</v>
      </c>
      <c r="N178" s="9">
        <v>68.069999999999993</v>
      </c>
      <c r="O178" s="33">
        <f t="shared" si="63"/>
        <v>85.830081056739701</v>
      </c>
      <c r="P178" s="262">
        <f t="shared" si="62"/>
        <v>12.179073667913833</v>
      </c>
      <c r="Q178" s="188">
        <v>0.32</v>
      </c>
      <c r="R178" s="188">
        <v>0.04</v>
      </c>
      <c r="S178" s="59">
        <f t="shared" si="64"/>
        <v>9.8490381252186107E-2</v>
      </c>
      <c r="T178" s="59">
        <f t="shared" si="65"/>
        <v>4.4320671563483751</v>
      </c>
      <c r="U178" s="59">
        <f t="shared" si="66"/>
        <v>1.2311297656523263E-2</v>
      </c>
      <c r="V178" s="59">
        <f t="shared" si="67"/>
        <v>0.55400839454354689</v>
      </c>
      <c r="W178" s="59">
        <f t="shared" si="68"/>
        <v>4.9860755508919219</v>
      </c>
      <c r="X178" s="60">
        <v>30</v>
      </c>
      <c r="Y178" s="58">
        <f t="shared" si="69"/>
        <v>14.169918943260299</v>
      </c>
      <c r="Z178" s="61">
        <f t="shared" si="70"/>
        <v>0.48254634487583081</v>
      </c>
      <c r="AA178" s="63">
        <f t="shared" si="71"/>
        <v>0.32</v>
      </c>
      <c r="AB178" s="62">
        <f t="shared" si="72"/>
        <v>0.04</v>
      </c>
      <c r="AC178" s="57">
        <f t="shared" si="73"/>
        <v>0.9849038125218611</v>
      </c>
      <c r="AD178" s="58">
        <f t="shared" si="74"/>
        <v>0.12311297656523264</v>
      </c>
    </row>
    <row r="179" spans="2:30" x14ac:dyDescent="0.35">
      <c r="B179" s="76">
        <v>44159</v>
      </c>
      <c r="C179" s="125">
        <v>2019</v>
      </c>
      <c r="D179" s="77" t="s">
        <v>932</v>
      </c>
      <c r="E179" s="78" t="s">
        <v>14</v>
      </c>
      <c r="F179" s="78" t="s">
        <v>994</v>
      </c>
      <c r="G179" s="78">
        <v>3</v>
      </c>
      <c r="H179" s="77" t="s">
        <v>990</v>
      </c>
      <c r="I179" s="79" t="s">
        <v>12</v>
      </c>
      <c r="J179" s="137"/>
      <c r="K179" s="80" t="s">
        <v>1866</v>
      </c>
      <c r="L179" s="39">
        <v>10.89</v>
      </c>
      <c r="M179" s="9">
        <v>87.31</v>
      </c>
      <c r="N179" s="9">
        <v>75.19</v>
      </c>
      <c r="O179" s="33">
        <f t="shared" si="63"/>
        <v>84.140277414289443</v>
      </c>
      <c r="P179" s="262">
        <f t="shared" si="62"/>
        <v>13.881571412209373</v>
      </c>
      <c r="Q179" s="188">
        <v>0.44</v>
      </c>
      <c r="R179" s="188">
        <v>7.0000000000000007E-2</v>
      </c>
      <c r="S179" s="59">
        <f t="shared" si="64"/>
        <v>0.13902768273716953</v>
      </c>
      <c r="T179" s="59">
        <f t="shared" si="65"/>
        <v>6.2562457231726292</v>
      </c>
      <c r="U179" s="59">
        <f t="shared" si="66"/>
        <v>2.2118040435458793E-2</v>
      </c>
      <c r="V179" s="59">
        <f t="shared" si="67"/>
        <v>0.99531181959564563</v>
      </c>
      <c r="W179" s="59">
        <f t="shared" si="68"/>
        <v>7.2515575427682748</v>
      </c>
      <c r="X179" s="60">
        <v>30</v>
      </c>
      <c r="Y179" s="58">
        <f t="shared" si="69"/>
        <v>15.859722585710557</v>
      </c>
      <c r="Z179" s="61">
        <f t="shared" si="70"/>
        <v>0.49424572317262833</v>
      </c>
      <c r="AA179" s="63">
        <f t="shared" si="71"/>
        <v>0.44</v>
      </c>
      <c r="AB179" s="62">
        <f t="shared" si="72"/>
        <v>7.0000000000000007E-2</v>
      </c>
      <c r="AC179" s="57">
        <f t="shared" si="73"/>
        <v>1.3902768273716952</v>
      </c>
      <c r="AD179" s="58">
        <f t="shared" si="74"/>
        <v>0.22118040435458791</v>
      </c>
    </row>
    <row r="180" spans="2:30" x14ac:dyDescent="0.35">
      <c r="B180" s="76">
        <v>44159</v>
      </c>
      <c r="C180" s="125">
        <v>2019</v>
      </c>
      <c r="D180" s="77" t="s">
        <v>932</v>
      </c>
      <c r="E180" s="78" t="s">
        <v>14</v>
      </c>
      <c r="F180" s="78" t="s">
        <v>994</v>
      </c>
      <c r="G180" s="78">
        <v>3</v>
      </c>
      <c r="H180" s="77" t="s">
        <v>990</v>
      </c>
      <c r="I180" s="79" t="s">
        <v>11</v>
      </c>
      <c r="J180" s="137"/>
      <c r="K180" s="80" t="s">
        <v>1867</v>
      </c>
      <c r="L180" s="39">
        <v>10.89</v>
      </c>
      <c r="M180" s="9">
        <v>85.1</v>
      </c>
      <c r="N180" s="9">
        <v>74.41</v>
      </c>
      <c r="O180" s="33">
        <f t="shared" si="63"/>
        <v>85.59493329739928</v>
      </c>
      <c r="P180" s="262">
        <f t="shared" si="62"/>
        <v>12.561692126909515</v>
      </c>
      <c r="Q180" s="188">
        <v>0.31</v>
      </c>
      <c r="R180" s="188">
        <v>0.05</v>
      </c>
      <c r="S180" s="59">
        <f t="shared" si="64"/>
        <v>9.5759839420654913E-2</v>
      </c>
      <c r="T180" s="59">
        <f t="shared" si="65"/>
        <v>4.3091927739294711</v>
      </c>
      <c r="U180" s="59">
        <f t="shared" si="66"/>
        <v>1.5445135390428211E-2</v>
      </c>
      <c r="V180" s="59">
        <f t="shared" si="67"/>
        <v>0.69503109256926954</v>
      </c>
      <c r="W180" s="59">
        <f t="shared" si="68"/>
        <v>5.0042238664987408</v>
      </c>
      <c r="X180" s="60">
        <v>30</v>
      </c>
      <c r="Y180" s="58">
        <f t="shared" si="69"/>
        <v>14.40506670260072</v>
      </c>
      <c r="Z180" s="61">
        <f t="shared" si="70"/>
        <v>0.48414672544080606</v>
      </c>
      <c r="AA180" s="63">
        <f t="shared" si="71"/>
        <v>0.31</v>
      </c>
      <c r="AB180" s="62">
        <f t="shared" si="72"/>
        <v>0.05</v>
      </c>
      <c r="AC180" s="57">
        <f t="shared" si="73"/>
        <v>0.95759839420654913</v>
      </c>
      <c r="AD180" s="58">
        <f t="shared" si="74"/>
        <v>0.15445135390428211</v>
      </c>
    </row>
    <row r="181" spans="2:30" x14ac:dyDescent="0.35">
      <c r="B181" s="76">
        <v>44159</v>
      </c>
      <c r="C181" s="125">
        <v>2019</v>
      </c>
      <c r="D181" s="77" t="s">
        <v>932</v>
      </c>
      <c r="E181" s="78" t="s">
        <v>14</v>
      </c>
      <c r="F181" s="78" t="s">
        <v>994</v>
      </c>
      <c r="G181" s="78">
        <v>3</v>
      </c>
      <c r="H181" s="77" t="s">
        <v>990</v>
      </c>
      <c r="I181" s="79" t="s">
        <v>10</v>
      </c>
      <c r="J181" s="137"/>
      <c r="K181" s="80" t="s">
        <v>1868</v>
      </c>
      <c r="L181" s="39">
        <v>10.89</v>
      </c>
      <c r="M181" s="9">
        <v>85.94</v>
      </c>
      <c r="N181" s="9">
        <v>73.569999999999993</v>
      </c>
      <c r="O181" s="33">
        <f t="shared" si="63"/>
        <v>83.517654896735493</v>
      </c>
      <c r="P181" s="262">
        <f t="shared" si="62"/>
        <v>14.39376309052828</v>
      </c>
      <c r="Q181" s="188">
        <v>0.91</v>
      </c>
      <c r="R181" s="188">
        <v>0.28000000000000003</v>
      </c>
      <c r="S181" s="59">
        <f t="shared" si="64"/>
        <v>0.29035649329929808</v>
      </c>
      <c r="T181" s="59">
        <f t="shared" si="65"/>
        <v>13.066042198468413</v>
      </c>
      <c r="U181" s="59">
        <f t="shared" si="66"/>
        <v>8.9340459476707115E-2</v>
      </c>
      <c r="V181" s="59">
        <f t="shared" si="67"/>
        <v>4.0203206764518198</v>
      </c>
      <c r="W181" s="59">
        <f t="shared" si="68"/>
        <v>17.086362874920233</v>
      </c>
      <c r="X181" s="60">
        <v>30</v>
      </c>
      <c r="Y181" s="58">
        <f t="shared" si="69"/>
        <v>16.482345103264507</v>
      </c>
      <c r="Z181" s="61">
        <f t="shared" si="70"/>
        <v>0.49867581365666885</v>
      </c>
      <c r="AA181" s="63">
        <f t="shared" si="71"/>
        <v>0.91</v>
      </c>
      <c r="AB181" s="62">
        <f t="shared" si="72"/>
        <v>0.28000000000000003</v>
      </c>
      <c r="AC181" s="57">
        <f t="shared" si="73"/>
        <v>2.9035649329929809</v>
      </c>
      <c r="AD181" s="58">
        <f t="shared" si="74"/>
        <v>0.89340459476707113</v>
      </c>
    </row>
    <row r="182" spans="2:30" x14ac:dyDescent="0.35">
      <c r="B182" s="76">
        <v>44159</v>
      </c>
      <c r="C182" s="125">
        <v>2019</v>
      </c>
      <c r="D182" s="77" t="s">
        <v>932</v>
      </c>
      <c r="E182" s="78" t="s">
        <v>14</v>
      </c>
      <c r="F182" s="78" t="s">
        <v>994</v>
      </c>
      <c r="G182" s="78">
        <v>3</v>
      </c>
      <c r="H182" s="77" t="s">
        <v>952</v>
      </c>
      <c r="I182" s="79" t="s">
        <v>8</v>
      </c>
      <c r="J182" s="137"/>
      <c r="K182" s="80" t="s">
        <v>1869</v>
      </c>
      <c r="L182" s="39">
        <v>10.89</v>
      </c>
      <c r="M182" s="9">
        <v>88.32</v>
      </c>
      <c r="N182" s="9">
        <v>76.67</v>
      </c>
      <c r="O182" s="33">
        <f t="shared" si="63"/>
        <v>84.954152137414454</v>
      </c>
      <c r="P182" s="262">
        <f t="shared" si="62"/>
        <v>13.190670289855063</v>
      </c>
      <c r="Q182" s="188">
        <v>0.03</v>
      </c>
      <c r="R182" s="188">
        <v>0.04</v>
      </c>
      <c r="S182" s="59">
        <f t="shared" si="64"/>
        <v>9.3596077835208253E-3</v>
      </c>
      <c r="T182" s="59">
        <f t="shared" si="65"/>
        <v>0.42118235025843714</v>
      </c>
      <c r="U182" s="59">
        <f t="shared" si="66"/>
        <v>1.2479477044694435E-2</v>
      </c>
      <c r="V182" s="59">
        <f t="shared" si="67"/>
        <v>0.56157646701124952</v>
      </c>
      <c r="W182" s="59">
        <f t="shared" si="68"/>
        <v>0.98275881726968661</v>
      </c>
      <c r="X182" s="60">
        <v>30</v>
      </c>
      <c r="Y182" s="58">
        <f t="shared" si="69"/>
        <v>15.045847862585546</v>
      </c>
      <c r="Z182" s="61">
        <f t="shared" si="70"/>
        <v>0.4885527515962298</v>
      </c>
      <c r="AA182" s="63">
        <f t="shared" si="71"/>
        <v>0.03</v>
      </c>
      <c r="AB182" s="62">
        <f t="shared" si="72"/>
        <v>0.04</v>
      </c>
      <c r="AC182" s="57">
        <f t="shared" si="73"/>
        <v>9.359607783520825E-2</v>
      </c>
      <c r="AD182" s="58">
        <f t="shared" si="74"/>
        <v>0.12479477044694434</v>
      </c>
    </row>
    <row r="183" spans="2:30" x14ac:dyDescent="0.35">
      <c r="B183" s="76">
        <v>44159</v>
      </c>
      <c r="C183" s="125">
        <v>2019</v>
      </c>
      <c r="D183" s="77" t="s">
        <v>932</v>
      </c>
      <c r="E183" s="78" t="s">
        <v>14</v>
      </c>
      <c r="F183" s="78" t="s">
        <v>994</v>
      </c>
      <c r="G183" s="78">
        <v>3</v>
      </c>
      <c r="H183" s="77" t="s">
        <v>952</v>
      </c>
      <c r="I183" s="79" t="s">
        <v>12</v>
      </c>
      <c r="J183" s="137"/>
      <c r="K183" s="80" t="s">
        <v>1870</v>
      </c>
      <c r="L183" s="39">
        <v>10.89</v>
      </c>
      <c r="M183" s="9">
        <v>92.93</v>
      </c>
      <c r="N183" s="9">
        <v>80.58</v>
      </c>
      <c r="O183" s="33">
        <f t="shared" si="63"/>
        <v>84.946367625548504</v>
      </c>
      <c r="P183" s="262">
        <f t="shared" si="62"/>
        <v>13.289572796728729</v>
      </c>
      <c r="Q183" s="188">
        <v>0.02</v>
      </c>
      <c r="R183" s="188">
        <v>0.05</v>
      </c>
      <c r="S183" s="59">
        <f t="shared" si="64"/>
        <v>6.2404936145788485E-3</v>
      </c>
      <c r="T183" s="59">
        <f t="shared" si="65"/>
        <v>0.28082221265604818</v>
      </c>
      <c r="U183" s="59">
        <f t="shared" si="66"/>
        <v>1.5601234036447123E-2</v>
      </c>
      <c r="V183" s="59">
        <f t="shared" si="67"/>
        <v>0.70205553164012058</v>
      </c>
      <c r="W183" s="59">
        <f t="shared" si="68"/>
        <v>0.9828777442961687</v>
      </c>
      <c r="X183" s="60">
        <v>30</v>
      </c>
      <c r="Y183" s="58">
        <f t="shared" si="69"/>
        <v>15.053632374451496</v>
      </c>
      <c r="Z183" s="61">
        <f t="shared" si="70"/>
        <v>0.48860668675563207</v>
      </c>
      <c r="AA183" s="63">
        <f t="shared" si="71"/>
        <v>0.02</v>
      </c>
      <c r="AB183" s="62">
        <f t="shared" si="72"/>
        <v>0.05</v>
      </c>
      <c r="AC183" s="57">
        <f t="shared" si="73"/>
        <v>6.2404936145788487E-2</v>
      </c>
      <c r="AD183" s="58">
        <f t="shared" si="74"/>
        <v>0.15601234036447123</v>
      </c>
    </row>
    <row r="184" spans="2:30" x14ac:dyDescent="0.35">
      <c r="B184" s="76">
        <v>44159</v>
      </c>
      <c r="C184" s="125">
        <v>2019</v>
      </c>
      <c r="D184" s="77" t="s">
        <v>932</v>
      </c>
      <c r="E184" s="78" t="s">
        <v>14</v>
      </c>
      <c r="F184" s="78" t="s">
        <v>994</v>
      </c>
      <c r="G184" s="78">
        <v>3</v>
      </c>
      <c r="H184" s="77" t="s">
        <v>952</v>
      </c>
      <c r="I184" s="79" t="s">
        <v>11</v>
      </c>
      <c r="J184" s="137"/>
      <c r="K184" s="80" t="s">
        <v>1871</v>
      </c>
      <c r="L184" s="39">
        <v>10.89</v>
      </c>
      <c r="M184" s="9">
        <v>96.12</v>
      </c>
      <c r="N184" s="9">
        <v>83.14</v>
      </c>
      <c r="O184" s="33">
        <f t="shared" si="63"/>
        <v>84.770620673471782</v>
      </c>
      <c r="P184" s="262">
        <f t="shared" si="62"/>
        <v>13.503953391593845</v>
      </c>
      <c r="Q184" s="188">
        <v>0.05</v>
      </c>
      <c r="R184" s="188">
        <v>0.04</v>
      </c>
      <c r="S184" s="59">
        <f t="shared" si="64"/>
        <v>1.56439446366782E-2</v>
      </c>
      <c r="T184" s="59">
        <f t="shared" si="65"/>
        <v>0.703977508650519</v>
      </c>
      <c r="U184" s="59">
        <f t="shared" si="66"/>
        <v>1.251515570934256E-2</v>
      </c>
      <c r="V184" s="59">
        <f t="shared" si="67"/>
        <v>0.5631820069204152</v>
      </c>
      <c r="W184" s="59">
        <f t="shared" si="68"/>
        <v>1.2671595155709343</v>
      </c>
      <c r="X184" s="60">
        <v>30</v>
      </c>
      <c r="Y184" s="58">
        <f t="shared" si="69"/>
        <v>15.229379326528218</v>
      </c>
      <c r="Z184" s="61">
        <f t="shared" si="70"/>
        <v>0.48982698961937715</v>
      </c>
      <c r="AA184" s="63">
        <f t="shared" si="71"/>
        <v>0.05</v>
      </c>
      <c r="AB184" s="62">
        <f t="shared" si="72"/>
        <v>0.04</v>
      </c>
      <c r="AC184" s="57">
        <f t="shared" si="73"/>
        <v>0.156439446366782</v>
      </c>
      <c r="AD184" s="58">
        <f t="shared" si="74"/>
        <v>0.1251515570934256</v>
      </c>
    </row>
    <row r="185" spans="2:30" x14ac:dyDescent="0.35">
      <c r="B185" s="76">
        <v>44159</v>
      </c>
      <c r="C185" s="125">
        <v>2019</v>
      </c>
      <c r="D185" s="77" t="s">
        <v>932</v>
      </c>
      <c r="E185" s="78" t="s">
        <v>14</v>
      </c>
      <c r="F185" s="78" t="s">
        <v>994</v>
      </c>
      <c r="G185" s="78">
        <v>3</v>
      </c>
      <c r="H185" s="77" t="s">
        <v>952</v>
      </c>
      <c r="I185" s="79" t="s">
        <v>10</v>
      </c>
      <c r="J185" s="137"/>
      <c r="K185" s="80" t="s">
        <v>1872</v>
      </c>
      <c r="L185" s="39">
        <v>10.89</v>
      </c>
      <c r="M185" s="9">
        <v>78.87</v>
      </c>
      <c r="N185" s="9">
        <v>67.930000000000007</v>
      </c>
      <c r="O185" s="33">
        <f t="shared" si="63"/>
        <v>83.907031479847021</v>
      </c>
      <c r="P185" s="262">
        <f t="shared" si="62"/>
        <v>13.870926841638134</v>
      </c>
      <c r="Q185" s="188">
        <v>0.48</v>
      </c>
      <c r="R185" s="188">
        <v>0.36</v>
      </c>
      <c r="S185" s="59">
        <f t="shared" si="64"/>
        <v>0.15222159887798034</v>
      </c>
      <c r="T185" s="59">
        <f t="shared" si="65"/>
        <v>6.8499719495091149</v>
      </c>
      <c r="U185" s="59">
        <f t="shared" si="66"/>
        <v>0.11416619915848525</v>
      </c>
      <c r="V185" s="59">
        <f t="shared" si="67"/>
        <v>5.1374789621318362</v>
      </c>
      <c r="W185" s="59">
        <f t="shared" si="68"/>
        <v>11.987450911640952</v>
      </c>
      <c r="X185" s="60">
        <v>30</v>
      </c>
      <c r="Y185" s="58">
        <f t="shared" si="69"/>
        <v>16.092968520152979</v>
      </c>
      <c r="Z185" s="61">
        <f t="shared" si="70"/>
        <v>0.49589761570827484</v>
      </c>
      <c r="AA185" s="63">
        <f t="shared" si="71"/>
        <v>0.48</v>
      </c>
      <c r="AB185" s="62">
        <f t="shared" si="72"/>
        <v>0.36</v>
      </c>
      <c r="AC185" s="57">
        <f t="shared" si="73"/>
        <v>1.5222159887798035</v>
      </c>
      <c r="AD185" s="58">
        <f t="shared" si="74"/>
        <v>1.1416619915848525</v>
      </c>
    </row>
    <row r="186" spans="2:30" x14ac:dyDescent="0.35">
      <c r="B186" s="76">
        <v>44159</v>
      </c>
      <c r="C186" s="125">
        <v>2019</v>
      </c>
      <c r="D186" s="77" t="s">
        <v>932</v>
      </c>
      <c r="E186" s="78" t="s">
        <v>13</v>
      </c>
      <c r="F186" s="78" t="s">
        <v>997</v>
      </c>
      <c r="G186" s="78">
        <v>6</v>
      </c>
      <c r="H186" s="77" t="s">
        <v>990</v>
      </c>
      <c r="I186" s="79" t="s">
        <v>8</v>
      </c>
      <c r="J186" s="137"/>
      <c r="K186" s="80" t="s">
        <v>1873</v>
      </c>
      <c r="L186" s="39">
        <v>10.89</v>
      </c>
      <c r="M186" s="9">
        <v>80.95</v>
      </c>
      <c r="N186" s="9">
        <v>72.069999999999993</v>
      </c>
      <c r="O186" s="33">
        <f t="shared" si="63"/>
        <v>87.32514987153867</v>
      </c>
      <c r="P186" s="262">
        <f t="shared" si="62"/>
        <v>10.969734403953069</v>
      </c>
      <c r="Q186" s="188">
        <v>0.08</v>
      </c>
      <c r="R186" s="188">
        <v>0.02</v>
      </c>
      <c r="S186" s="59">
        <f t="shared" si="64"/>
        <v>2.4064073226544625E-2</v>
      </c>
      <c r="T186" s="59">
        <f t="shared" si="65"/>
        <v>1.0828832951945082</v>
      </c>
      <c r="U186" s="59">
        <f t="shared" si="66"/>
        <v>6.0160183066361563E-3</v>
      </c>
      <c r="V186" s="59">
        <f t="shared" si="67"/>
        <v>0.27072082379862705</v>
      </c>
      <c r="W186" s="59">
        <f t="shared" si="68"/>
        <v>1.3536041189931352</v>
      </c>
      <c r="X186" s="60">
        <v>30</v>
      </c>
      <c r="Y186" s="58">
        <f t="shared" si="69"/>
        <v>12.67485012846133</v>
      </c>
      <c r="Z186" s="61">
        <f t="shared" si="70"/>
        <v>0.47257273618829687</v>
      </c>
      <c r="AA186" s="63">
        <f t="shared" si="71"/>
        <v>0.08</v>
      </c>
      <c r="AB186" s="62">
        <f t="shared" si="72"/>
        <v>0.02</v>
      </c>
      <c r="AC186" s="57">
        <f t="shared" si="73"/>
        <v>0.24064073226544624</v>
      </c>
      <c r="AD186" s="58">
        <f t="shared" si="74"/>
        <v>6.0160183066361561E-2</v>
      </c>
    </row>
    <row r="187" spans="2:30" x14ac:dyDescent="0.35">
      <c r="B187" s="76">
        <v>44159</v>
      </c>
      <c r="C187" s="125">
        <v>2019</v>
      </c>
      <c r="D187" s="77" t="s">
        <v>932</v>
      </c>
      <c r="E187" s="78" t="s">
        <v>13</v>
      </c>
      <c r="F187" s="78" t="s">
        <v>997</v>
      </c>
      <c r="G187" s="78">
        <v>6</v>
      </c>
      <c r="H187" s="77" t="s">
        <v>990</v>
      </c>
      <c r="I187" s="79" t="s">
        <v>12</v>
      </c>
      <c r="J187" s="137"/>
      <c r="K187" s="80" t="s">
        <v>1874</v>
      </c>
      <c r="L187" s="39">
        <v>10.89</v>
      </c>
      <c r="M187" s="9">
        <v>84.61</v>
      </c>
      <c r="N187" s="9">
        <v>73.11</v>
      </c>
      <c r="O187" s="33">
        <f t="shared" si="63"/>
        <v>84.400434074877921</v>
      </c>
      <c r="P187" s="262">
        <f t="shared" si="62"/>
        <v>13.591774021983216</v>
      </c>
      <c r="Q187" s="188">
        <v>0</v>
      </c>
      <c r="R187" s="188">
        <v>0.19</v>
      </c>
      <c r="S187" s="59">
        <f t="shared" si="64"/>
        <v>0</v>
      </c>
      <c r="T187" s="59">
        <f t="shared" si="65"/>
        <v>0</v>
      </c>
      <c r="U187" s="59">
        <f t="shared" si="66"/>
        <v>5.9791063966570225E-2</v>
      </c>
      <c r="V187" s="59">
        <f t="shared" si="67"/>
        <v>2.6905978784956601</v>
      </c>
      <c r="W187" s="59">
        <f t="shared" si="68"/>
        <v>2.6905978784956601</v>
      </c>
      <c r="X187" s="60">
        <v>30</v>
      </c>
      <c r="Y187" s="58">
        <f t="shared" si="69"/>
        <v>15.599565925122079</v>
      </c>
      <c r="Z187" s="61">
        <f t="shared" si="70"/>
        <v>0.49241401478624236</v>
      </c>
      <c r="AA187" s="63">
        <f t="shared" si="71"/>
        <v>0</v>
      </c>
      <c r="AB187" s="62">
        <f t="shared" si="72"/>
        <v>0.19</v>
      </c>
      <c r="AC187" s="57">
        <f t="shared" si="73"/>
        <v>0</v>
      </c>
      <c r="AD187" s="58">
        <f t="shared" si="74"/>
        <v>0.59791063966570224</v>
      </c>
    </row>
    <row r="188" spans="2:30" x14ac:dyDescent="0.35">
      <c r="B188" s="76">
        <v>44159</v>
      </c>
      <c r="C188" s="125">
        <v>2019</v>
      </c>
      <c r="D188" s="77" t="s">
        <v>932</v>
      </c>
      <c r="E188" s="78" t="s">
        <v>13</v>
      </c>
      <c r="F188" s="78" t="s">
        <v>997</v>
      </c>
      <c r="G188" s="78">
        <v>6</v>
      </c>
      <c r="H188" s="77" t="s">
        <v>990</v>
      </c>
      <c r="I188" s="79" t="s">
        <v>11</v>
      </c>
      <c r="J188" s="137"/>
      <c r="K188" s="80" t="s">
        <v>1875</v>
      </c>
      <c r="L188" s="39">
        <v>10.89</v>
      </c>
      <c r="M188" s="9"/>
      <c r="N188" s="9"/>
      <c r="O188" s="93">
        <v>85</v>
      </c>
      <c r="P188" s="262" t="e">
        <f t="shared" si="62"/>
        <v>#DIV/0!</v>
      </c>
      <c r="Q188" s="188">
        <v>0.01</v>
      </c>
      <c r="R188" s="188">
        <v>0.04</v>
      </c>
      <c r="S188" s="59"/>
      <c r="T188" s="59"/>
      <c r="U188" s="59"/>
      <c r="V188" s="59"/>
      <c r="W188" s="59"/>
      <c r="X188" s="60">
        <v>30</v>
      </c>
      <c r="Y188" s="58"/>
      <c r="Z188" s="61"/>
      <c r="AA188" s="63"/>
      <c r="AB188" s="62"/>
      <c r="AC188" s="57"/>
      <c r="AD188" s="58"/>
    </row>
    <row r="189" spans="2:30" x14ac:dyDescent="0.35">
      <c r="B189" s="76">
        <v>44159</v>
      </c>
      <c r="C189" s="125">
        <v>2019</v>
      </c>
      <c r="D189" s="77" t="s">
        <v>932</v>
      </c>
      <c r="E189" s="78" t="s">
        <v>13</v>
      </c>
      <c r="F189" s="78" t="s">
        <v>997</v>
      </c>
      <c r="G189" s="78">
        <v>6</v>
      </c>
      <c r="H189" s="77" t="s">
        <v>990</v>
      </c>
      <c r="I189" s="79" t="s">
        <v>10</v>
      </c>
      <c r="J189" s="137"/>
      <c r="K189" s="80" t="s">
        <v>1876</v>
      </c>
      <c r="L189" s="39">
        <v>10.89</v>
      </c>
      <c r="M189" s="9">
        <v>87.25</v>
      </c>
      <c r="N189" s="9">
        <v>74.27</v>
      </c>
      <c r="O189" s="33">
        <f t="shared" ref="O189:O225" si="75">100/(M189-L189)*(N189-L189)</f>
        <v>83.001571503404918</v>
      </c>
      <c r="P189" s="262">
        <f t="shared" si="62"/>
        <v>14.876790830945563</v>
      </c>
      <c r="Q189" s="188">
        <v>0.68</v>
      </c>
      <c r="R189" s="188">
        <v>0.25</v>
      </c>
      <c r="S189" s="59">
        <f t="shared" ref="S189:S225" si="76">AA189*((250+(100*Y189/100))/1000)*(100/(100-(100*Y189/100)))</f>
        <v>0.2187415588513727</v>
      </c>
      <c r="T189" s="59">
        <f t="shared" ref="T189:T225" si="77">IF(Y189="","",S189*(X189/10*15))</f>
        <v>9.8433701483117719</v>
      </c>
      <c r="U189" s="59">
        <f t="shared" ref="U189:U225" si="78">AB189*((250+(100*Y189/100))/1000)*(100/(100-(100*Y189/100)))</f>
        <v>8.0419690754181136E-2</v>
      </c>
      <c r="V189" s="59">
        <f t="shared" ref="V189:V225" si="79">IF(Y189="","",U189*(X189/10*15))</f>
        <v>3.6188860839381509</v>
      </c>
      <c r="W189" s="59">
        <f t="shared" ref="W189:W225" si="80">IF(AA189="","",T189+V189)</f>
        <v>13.462256232249922</v>
      </c>
      <c r="X189" s="60">
        <v>30</v>
      </c>
      <c r="Y189" s="58">
        <f t="shared" ref="Y189:Y225" si="81">100-O189</f>
        <v>16.998428496595082</v>
      </c>
      <c r="Z189" s="61">
        <f t="shared" ref="Z189:Z225" si="82">IF(Y189="","",((400+Y189)/1000)*(100/(100-Y189)))</f>
        <v>0.50239823288103513</v>
      </c>
      <c r="AA189" s="63">
        <f t="shared" ref="AA189:AA225" si="83">Q189</f>
        <v>0.68</v>
      </c>
      <c r="AB189" s="62">
        <f t="shared" ref="AB189:AB225" si="84">R189</f>
        <v>0.25</v>
      </c>
      <c r="AC189" s="57">
        <f t="shared" ref="AC189:AC225" si="85">S189*10</f>
        <v>2.1874155885137272</v>
      </c>
      <c r="AD189" s="58">
        <f t="shared" ref="AD189:AD225" si="86">U189*10</f>
        <v>0.80419690754181139</v>
      </c>
    </row>
    <row r="190" spans="2:30" x14ac:dyDescent="0.35">
      <c r="B190" s="76">
        <v>44159</v>
      </c>
      <c r="C190" s="125">
        <v>2019</v>
      </c>
      <c r="D190" s="77" t="s">
        <v>932</v>
      </c>
      <c r="E190" s="78" t="s">
        <v>13</v>
      </c>
      <c r="F190" s="78" t="s">
        <v>997</v>
      </c>
      <c r="G190" s="78">
        <v>6</v>
      </c>
      <c r="H190" s="77" t="s">
        <v>952</v>
      </c>
      <c r="I190" s="79" t="s">
        <v>8</v>
      </c>
      <c r="J190" s="137"/>
      <c r="K190" s="80" t="s">
        <v>1877</v>
      </c>
      <c r="L190" s="39">
        <v>10.89</v>
      </c>
      <c r="M190" s="9">
        <v>83.98</v>
      </c>
      <c r="N190" s="9">
        <v>76.47</v>
      </c>
      <c r="O190" s="33">
        <f t="shared" si="75"/>
        <v>89.724996579559431</v>
      </c>
      <c r="P190" s="262">
        <f t="shared" si="62"/>
        <v>8.9426053822338698</v>
      </c>
      <c r="Q190" s="188">
        <v>0.12</v>
      </c>
      <c r="R190" s="188">
        <v>0.05</v>
      </c>
      <c r="S190" s="59">
        <f t="shared" si="76"/>
        <v>3.4809698078682533E-2</v>
      </c>
      <c r="T190" s="59">
        <f t="shared" si="77"/>
        <v>1.5664364135407141</v>
      </c>
      <c r="U190" s="59">
        <f t="shared" si="78"/>
        <v>1.4504040866117722E-2</v>
      </c>
      <c r="V190" s="59">
        <f t="shared" si="79"/>
        <v>0.65268183897529752</v>
      </c>
      <c r="W190" s="59">
        <f t="shared" si="80"/>
        <v>2.2191182525160116</v>
      </c>
      <c r="X190" s="60">
        <v>30</v>
      </c>
      <c r="Y190" s="58">
        <f t="shared" si="81"/>
        <v>10.275003420440569</v>
      </c>
      <c r="Z190" s="61">
        <f t="shared" si="82"/>
        <v>0.4572583104605063</v>
      </c>
      <c r="AA190" s="63">
        <f t="shared" si="83"/>
        <v>0.12</v>
      </c>
      <c r="AB190" s="62">
        <f t="shared" si="84"/>
        <v>0.05</v>
      </c>
      <c r="AC190" s="57">
        <f t="shared" si="85"/>
        <v>0.34809698078682533</v>
      </c>
      <c r="AD190" s="58">
        <f t="shared" si="86"/>
        <v>0.14504040866117723</v>
      </c>
    </row>
    <row r="191" spans="2:30" x14ac:dyDescent="0.35">
      <c r="B191" s="76">
        <v>44159</v>
      </c>
      <c r="C191" s="125">
        <v>2019</v>
      </c>
      <c r="D191" s="77" t="s">
        <v>932</v>
      </c>
      <c r="E191" s="78" t="s">
        <v>13</v>
      </c>
      <c r="F191" s="78" t="s">
        <v>997</v>
      </c>
      <c r="G191" s="78">
        <v>6</v>
      </c>
      <c r="H191" s="77" t="s">
        <v>952</v>
      </c>
      <c r="I191" s="79" t="s">
        <v>12</v>
      </c>
      <c r="J191" s="137"/>
      <c r="K191" s="80" t="s">
        <v>1878</v>
      </c>
      <c r="L191" s="39">
        <v>10.89</v>
      </c>
      <c r="M191" s="9">
        <v>76.2</v>
      </c>
      <c r="N191" s="9">
        <v>66.319999999999993</v>
      </c>
      <c r="O191" s="33">
        <f t="shared" si="75"/>
        <v>84.872148216199648</v>
      </c>
      <c r="P191" s="262">
        <f t="shared" si="62"/>
        <v>12.965879265091877</v>
      </c>
      <c r="Q191" s="188">
        <v>0.18</v>
      </c>
      <c r="R191" s="188">
        <v>0.09</v>
      </c>
      <c r="S191" s="59">
        <f t="shared" si="76"/>
        <v>5.6229298213963566E-2</v>
      </c>
      <c r="T191" s="59">
        <f t="shared" si="77"/>
        <v>2.5303184196283603</v>
      </c>
      <c r="U191" s="59">
        <f t="shared" si="78"/>
        <v>2.8114649106981783E-2</v>
      </c>
      <c r="V191" s="59">
        <f t="shared" si="79"/>
        <v>1.2651592098141802</v>
      </c>
      <c r="W191" s="59">
        <f t="shared" si="80"/>
        <v>3.7954776294425407</v>
      </c>
      <c r="X191" s="60">
        <v>30</v>
      </c>
      <c r="Y191" s="58">
        <f t="shared" si="81"/>
        <v>15.127851783800352</v>
      </c>
      <c r="Z191" s="61">
        <f t="shared" si="82"/>
        <v>0.48912141439653628</v>
      </c>
      <c r="AA191" s="63">
        <f t="shared" si="83"/>
        <v>0.18</v>
      </c>
      <c r="AB191" s="62">
        <f t="shared" si="84"/>
        <v>0.09</v>
      </c>
      <c r="AC191" s="57">
        <f t="shared" si="85"/>
        <v>0.56229298213963563</v>
      </c>
      <c r="AD191" s="58">
        <f t="shared" si="86"/>
        <v>0.28114649106981782</v>
      </c>
    </row>
    <row r="192" spans="2:30" x14ac:dyDescent="0.35">
      <c r="B192" s="76">
        <v>44159</v>
      </c>
      <c r="C192" s="125">
        <v>2019</v>
      </c>
      <c r="D192" s="77" t="s">
        <v>932</v>
      </c>
      <c r="E192" s="78" t="s">
        <v>13</v>
      </c>
      <c r="F192" s="78" t="s">
        <v>997</v>
      </c>
      <c r="G192" s="78">
        <v>6</v>
      </c>
      <c r="H192" s="77" t="s">
        <v>952</v>
      </c>
      <c r="I192" s="79" t="s">
        <v>11</v>
      </c>
      <c r="J192" s="137"/>
      <c r="K192" s="80" t="s">
        <v>1879</v>
      </c>
      <c r="L192" s="39">
        <v>10.89</v>
      </c>
      <c r="M192" s="9">
        <v>79.94</v>
      </c>
      <c r="N192" s="9">
        <v>69.45</v>
      </c>
      <c r="O192" s="33">
        <f t="shared" si="75"/>
        <v>84.808110065170183</v>
      </c>
      <c r="P192" s="262">
        <f t="shared" si="62"/>
        <v>13.122341756317232</v>
      </c>
      <c r="Q192" s="188">
        <v>0.28999999999999998</v>
      </c>
      <c r="R192" s="188">
        <v>0.08</v>
      </c>
      <c r="S192" s="59">
        <f t="shared" si="76"/>
        <v>9.0681950136611997E-2</v>
      </c>
      <c r="T192" s="59">
        <f t="shared" si="77"/>
        <v>4.0806877561475394</v>
      </c>
      <c r="U192" s="59">
        <f t="shared" si="78"/>
        <v>2.5015710382513656E-2</v>
      </c>
      <c r="V192" s="59">
        <f t="shared" si="79"/>
        <v>1.1257069672131146</v>
      </c>
      <c r="W192" s="59">
        <f t="shared" si="80"/>
        <v>5.2063947233606545</v>
      </c>
      <c r="X192" s="60">
        <v>30</v>
      </c>
      <c r="Y192" s="58">
        <f t="shared" si="81"/>
        <v>15.191889934829817</v>
      </c>
      <c r="Z192" s="61">
        <f t="shared" si="82"/>
        <v>0.4895662568306009</v>
      </c>
      <c r="AA192" s="63">
        <f t="shared" si="83"/>
        <v>0.28999999999999998</v>
      </c>
      <c r="AB192" s="62">
        <f t="shared" si="84"/>
        <v>0.08</v>
      </c>
      <c r="AC192" s="57">
        <f t="shared" si="85"/>
        <v>0.90681950136612</v>
      </c>
      <c r="AD192" s="58">
        <f t="shared" si="86"/>
        <v>0.25015710382513656</v>
      </c>
    </row>
    <row r="193" spans="2:30" x14ac:dyDescent="0.35">
      <c r="B193" s="76">
        <v>44159</v>
      </c>
      <c r="C193" s="125">
        <v>2019</v>
      </c>
      <c r="D193" s="77" t="s">
        <v>932</v>
      </c>
      <c r="E193" s="78" t="s">
        <v>13</v>
      </c>
      <c r="F193" s="78" t="s">
        <v>997</v>
      </c>
      <c r="G193" s="78">
        <v>6</v>
      </c>
      <c r="H193" s="77" t="s">
        <v>952</v>
      </c>
      <c r="I193" s="79" t="s">
        <v>10</v>
      </c>
      <c r="J193" s="137"/>
      <c r="K193" s="80" t="s">
        <v>1880</v>
      </c>
      <c r="L193" s="39">
        <v>10.89</v>
      </c>
      <c r="M193" s="9">
        <v>82.26</v>
      </c>
      <c r="N193" s="9">
        <v>70.34</v>
      </c>
      <c r="O193" s="33">
        <f t="shared" si="75"/>
        <v>83.298304609780018</v>
      </c>
      <c r="P193" s="262">
        <f t="shared" si="62"/>
        <v>14.49063943593484</v>
      </c>
      <c r="Q193" s="197" t="s">
        <v>2266</v>
      </c>
      <c r="R193" s="197" t="s">
        <v>2266</v>
      </c>
      <c r="S193" s="59" t="e">
        <f t="shared" si="76"/>
        <v>#VALUE!</v>
      </c>
      <c r="T193" s="59" t="e">
        <f t="shared" si="77"/>
        <v>#VALUE!</v>
      </c>
      <c r="U193" s="59" t="e">
        <f t="shared" si="78"/>
        <v>#VALUE!</v>
      </c>
      <c r="V193" s="59" t="e">
        <f t="shared" si="79"/>
        <v>#VALUE!</v>
      </c>
      <c r="W193" s="59" t="e">
        <f t="shared" si="80"/>
        <v>#VALUE!</v>
      </c>
      <c r="X193" s="60">
        <v>30</v>
      </c>
      <c r="Y193" s="58">
        <f t="shared" si="81"/>
        <v>16.701695390219982</v>
      </c>
      <c r="Z193" s="61">
        <f t="shared" si="82"/>
        <v>0.50025231286795635</v>
      </c>
      <c r="AA193" s="63" t="str">
        <f t="shared" si="83"/>
        <v>keine Probe</v>
      </c>
      <c r="AB193" s="62" t="str">
        <f t="shared" si="84"/>
        <v>keine Probe</v>
      </c>
      <c r="AC193" s="57" t="e">
        <f t="shared" si="85"/>
        <v>#VALUE!</v>
      </c>
      <c r="AD193" s="58" t="e">
        <f t="shared" si="86"/>
        <v>#VALUE!</v>
      </c>
    </row>
    <row r="194" spans="2:30" x14ac:dyDescent="0.35">
      <c r="B194" s="76">
        <v>44159</v>
      </c>
      <c r="C194" s="125">
        <v>2019</v>
      </c>
      <c r="D194" s="77" t="s">
        <v>932</v>
      </c>
      <c r="E194" s="78" t="s">
        <v>13</v>
      </c>
      <c r="F194" s="78" t="s">
        <v>998</v>
      </c>
      <c r="G194" s="78">
        <v>7</v>
      </c>
      <c r="H194" s="77" t="s">
        <v>952</v>
      </c>
      <c r="I194" s="79" t="s">
        <v>8</v>
      </c>
      <c r="J194" s="137"/>
      <c r="K194" s="80" t="s">
        <v>1881</v>
      </c>
      <c r="L194" s="39">
        <v>10.89</v>
      </c>
      <c r="M194" s="9">
        <v>83.91</v>
      </c>
      <c r="N194" s="9">
        <v>76.91</v>
      </c>
      <c r="O194" s="33">
        <f t="shared" si="75"/>
        <v>90.413585319090657</v>
      </c>
      <c r="P194" s="262">
        <f t="shared" si="62"/>
        <v>8.3422714813490639</v>
      </c>
      <c r="Q194" s="188">
        <v>0.2</v>
      </c>
      <c r="R194" s="188">
        <v>0.09</v>
      </c>
      <c r="S194" s="59">
        <f t="shared" si="76"/>
        <v>5.7421993335352924E-2</v>
      </c>
      <c r="T194" s="59">
        <f t="shared" si="77"/>
        <v>2.5839897000908816</v>
      </c>
      <c r="U194" s="59">
        <f t="shared" si="78"/>
        <v>2.5839897000908815E-2</v>
      </c>
      <c r="V194" s="59">
        <f t="shared" si="79"/>
        <v>1.1627953650408966</v>
      </c>
      <c r="W194" s="59">
        <f t="shared" si="80"/>
        <v>3.7467850651317782</v>
      </c>
      <c r="X194" s="60">
        <v>30</v>
      </c>
      <c r="Y194" s="58">
        <f t="shared" si="81"/>
        <v>9.5864146809093427</v>
      </c>
      <c r="Z194" s="61">
        <f t="shared" si="82"/>
        <v>0.45301423810966374</v>
      </c>
      <c r="AA194" s="63">
        <f t="shared" si="83"/>
        <v>0.2</v>
      </c>
      <c r="AB194" s="62">
        <f t="shared" si="84"/>
        <v>0.09</v>
      </c>
      <c r="AC194" s="57">
        <f t="shared" si="85"/>
        <v>0.57421993335352928</v>
      </c>
      <c r="AD194" s="58">
        <f t="shared" si="86"/>
        <v>0.25839897000908818</v>
      </c>
    </row>
    <row r="195" spans="2:30" x14ac:dyDescent="0.35">
      <c r="B195" s="76">
        <v>44159</v>
      </c>
      <c r="C195" s="125">
        <v>2019</v>
      </c>
      <c r="D195" s="77" t="s">
        <v>932</v>
      </c>
      <c r="E195" s="78" t="s">
        <v>13</v>
      </c>
      <c r="F195" s="78" t="s">
        <v>998</v>
      </c>
      <c r="G195" s="78">
        <v>7</v>
      </c>
      <c r="H195" s="77" t="s">
        <v>952</v>
      </c>
      <c r="I195" s="79" t="s">
        <v>12</v>
      </c>
      <c r="J195" s="137"/>
      <c r="K195" s="80" t="s">
        <v>1882</v>
      </c>
      <c r="L195" s="39">
        <v>10.89</v>
      </c>
      <c r="M195" s="9">
        <v>79.150000000000006</v>
      </c>
      <c r="N195" s="9">
        <v>70.239999999999995</v>
      </c>
      <c r="O195" s="33">
        <f t="shared" si="75"/>
        <v>86.946967477292688</v>
      </c>
      <c r="P195" s="262">
        <f t="shared" ref="P195:P258" si="87">(M195-N195)/M195*100</f>
        <v>11.257106759317764</v>
      </c>
      <c r="Q195" s="188">
        <v>0.08</v>
      </c>
      <c r="R195" s="188">
        <v>0.06</v>
      </c>
      <c r="S195" s="59">
        <f t="shared" si="76"/>
        <v>2.4203538331929241E-2</v>
      </c>
      <c r="T195" s="59">
        <f t="shared" si="77"/>
        <v>1.0891592249368158</v>
      </c>
      <c r="U195" s="59">
        <f t="shared" si="78"/>
        <v>1.815265374894693E-2</v>
      </c>
      <c r="V195" s="59">
        <f t="shared" si="79"/>
        <v>0.81686941870261187</v>
      </c>
      <c r="W195" s="59">
        <f t="shared" si="80"/>
        <v>1.9060286436394276</v>
      </c>
      <c r="X195" s="60">
        <v>30</v>
      </c>
      <c r="Y195" s="58">
        <f t="shared" si="81"/>
        <v>13.053032522707312</v>
      </c>
      <c r="Z195" s="61">
        <f t="shared" si="82"/>
        <v>0.47506318449873641</v>
      </c>
      <c r="AA195" s="63">
        <f t="shared" si="83"/>
        <v>0.08</v>
      </c>
      <c r="AB195" s="62">
        <f t="shared" si="84"/>
        <v>0.06</v>
      </c>
      <c r="AC195" s="57">
        <f t="shared" si="85"/>
        <v>0.24203538331929242</v>
      </c>
      <c r="AD195" s="58">
        <f t="shared" si="86"/>
        <v>0.18152653748946929</v>
      </c>
    </row>
    <row r="196" spans="2:30" x14ac:dyDescent="0.35">
      <c r="B196" s="76">
        <v>44159</v>
      </c>
      <c r="C196" s="125">
        <v>2019</v>
      </c>
      <c r="D196" s="77" t="s">
        <v>932</v>
      </c>
      <c r="E196" s="78" t="s">
        <v>13</v>
      </c>
      <c r="F196" s="78" t="s">
        <v>998</v>
      </c>
      <c r="G196" s="78">
        <v>7</v>
      </c>
      <c r="H196" s="77" t="s">
        <v>952</v>
      </c>
      <c r="I196" s="79" t="s">
        <v>11</v>
      </c>
      <c r="J196" s="137"/>
      <c r="K196" s="80" t="s">
        <v>1883</v>
      </c>
      <c r="L196" s="39">
        <v>10.89</v>
      </c>
      <c r="M196" s="9">
        <v>81.819999999999993</v>
      </c>
      <c r="N196" s="9">
        <v>71.2</v>
      </c>
      <c r="O196" s="33">
        <f t="shared" si="75"/>
        <v>85.027491893416055</v>
      </c>
      <c r="P196" s="262">
        <f t="shared" si="87"/>
        <v>12.97971156196528</v>
      </c>
      <c r="Q196" s="188">
        <v>0.2</v>
      </c>
      <c r="R196" s="188">
        <v>0.06</v>
      </c>
      <c r="S196" s="59">
        <f t="shared" si="76"/>
        <v>6.2326314044105449E-2</v>
      </c>
      <c r="T196" s="59">
        <f t="shared" si="77"/>
        <v>2.8046841319847453</v>
      </c>
      <c r="U196" s="59">
        <f t="shared" si="78"/>
        <v>1.8697894213231633E-2</v>
      </c>
      <c r="V196" s="59">
        <f t="shared" si="79"/>
        <v>0.84140523959542346</v>
      </c>
      <c r="W196" s="59">
        <f t="shared" si="80"/>
        <v>3.6460893715801688</v>
      </c>
      <c r="X196" s="60">
        <v>30</v>
      </c>
      <c r="Y196" s="58">
        <f t="shared" si="81"/>
        <v>14.972508106583945</v>
      </c>
      <c r="Z196" s="61">
        <f t="shared" si="82"/>
        <v>0.48804510031503889</v>
      </c>
      <c r="AA196" s="63">
        <f t="shared" si="83"/>
        <v>0.2</v>
      </c>
      <c r="AB196" s="62">
        <f t="shared" si="84"/>
        <v>0.06</v>
      </c>
      <c r="AC196" s="57">
        <f t="shared" si="85"/>
        <v>0.62326314044105446</v>
      </c>
      <c r="AD196" s="58">
        <f t="shared" si="86"/>
        <v>0.18697894213231633</v>
      </c>
    </row>
    <row r="197" spans="2:30" x14ac:dyDescent="0.35">
      <c r="B197" s="76">
        <v>44159</v>
      </c>
      <c r="C197" s="125">
        <v>2019</v>
      </c>
      <c r="D197" s="77" t="s">
        <v>932</v>
      </c>
      <c r="E197" s="78" t="s">
        <v>13</v>
      </c>
      <c r="F197" s="78" t="s">
        <v>998</v>
      </c>
      <c r="G197" s="78">
        <v>7</v>
      </c>
      <c r="H197" s="77" t="s">
        <v>952</v>
      </c>
      <c r="I197" s="79" t="s">
        <v>10</v>
      </c>
      <c r="J197" s="137"/>
      <c r="K197" s="80" t="s">
        <v>1884</v>
      </c>
      <c r="L197" s="39">
        <v>10.89</v>
      </c>
      <c r="M197" s="9">
        <v>78.680000000000007</v>
      </c>
      <c r="N197" s="9">
        <v>66.680000000000007</v>
      </c>
      <c r="O197" s="33">
        <f t="shared" si="75"/>
        <v>82.298274081722965</v>
      </c>
      <c r="P197" s="262">
        <f t="shared" si="87"/>
        <v>15.251652262328419</v>
      </c>
      <c r="Q197" s="188">
        <v>0.79</v>
      </c>
      <c r="R197" s="188">
        <v>0.2</v>
      </c>
      <c r="S197" s="59">
        <f t="shared" si="76"/>
        <v>0.25697302383939774</v>
      </c>
      <c r="T197" s="59">
        <f t="shared" si="77"/>
        <v>11.563786072772899</v>
      </c>
      <c r="U197" s="59">
        <f t="shared" si="78"/>
        <v>6.5056461731493098E-2</v>
      </c>
      <c r="V197" s="59">
        <f t="shared" si="79"/>
        <v>2.9275407779171894</v>
      </c>
      <c r="W197" s="59">
        <f t="shared" si="80"/>
        <v>14.491326850690088</v>
      </c>
      <c r="X197" s="60">
        <v>30</v>
      </c>
      <c r="Y197" s="58">
        <f t="shared" si="81"/>
        <v>17.701725918277035</v>
      </c>
      <c r="Z197" s="61">
        <f t="shared" si="82"/>
        <v>0.50754615522495072</v>
      </c>
      <c r="AA197" s="63">
        <f t="shared" si="83"/>
        <v>0.79</v>
      </c>
      <c r="AB197" s="62">
        <f t="shared" si="84"/>
        <v>0.2</v>
      </c>
      <c r="AC197" s="57">
        <f t="shared" si="85"/>
        <v>2.5697302383939773</v>
      </c>
      <c r="AD197" s="58">
        <f t="shared" si="86"/>
        <v>0.65056461731493098</v>
      </c>
    </row>
    <row r="198" spans="2:30" x14ac:dyDescent="0.35">
      <c r="B198" s="76">
        <v>44159</v>
      </c>
      <c r="C198" s="125">
        <v>2019</v>
      </c>
      <c r="D198" s="77" t="s">
        <v>932</v>
      </c>
      <c r="E198" s="78" t="s">
        <v>13</v>
      </c>
      <c r="F198" s="78" t="s">
        <v>998</v>
      </c>
      <c r="G198" s="78">
        <v>7</v>
      </c>
      <c r="H198" s="77" t="s">
        <v>990</v>
      </c>
      <c r="I198" s="79" t="s">
        <v>8</v>
      </c>
      <c r="J198" s="137"/>
      <c r="K198" s="80" t="s">
        <v>1885</v>
      </c>
      <c r="L198" s="39">
        <v>10.89</v>
      </c>
      <c r="M198" s="9">
        <v>96.1</v>
      </c>
      <c r="N198" s="9">
        <v>87.74</v>
      </c>
      <c r="O198" s="33">
        <f t="shared" si="75"/>
        <v>90.188944959511787</v>
      </c>
      <c r="P198" s="262">
        <f t="shared" si="87"/>
        <v>8.6992715920915717</v>
      </c>
      <c r="Q198" s="188">
        <v>0.17</v>
      </c>
      <c r="R198" s="188">
        <v>0.03</v>
      </c>
      <c r="S198" s="59">
        <f t="shared" si="76"/>
        <v>4.8972608978529612E-2</v>
      </c>
      <c r="T198" s="59">
        <f t="shared" si="77"/>
        <v>2.2037674040338326</v>
      </c>
      <c r="U198" s="59">
        <f t="shared" si="78"/>
        <v>8.6422251138581659E-3</v>
      </c>
      <c r="V198" s="59">
        <f t="shared" si="79"/>
        <v>0.38890013012361746</v>
      </c>
      <c r="W198" s="59">
        <f t="shared" si="80"/>
        <v>2.5926675341574503</v>
      </c>
      <c r="X198" s="60">
        <v>30</v>
      </c>
      <c r="Y198" s="58">
        <f t="shared" si="81"/>
        <v>9.8110550404882133</v>
      </c>
      <c r="Z198" s="61">
        <f t="shared" si="82"/>
        <v>0.45439167208848408</v>
      </c>
      <c r="AA198" s="63">
        <f t="shared" si="83"/>
        <v>0.17</v>
      </c>
      <c r="AB198" s="62">
        <f t="shared" si="84"/>
        <v>0.03</v>
      </c>
      <c r="AC198" s="57">
        <f t="shared" si="85"/>
        <v>0.48972608978529614</v>
      </c>
      <c r="AD198" s="58">
        <f t="shared" si="86"/>
        <v>8.6422251138581652E-2</v>
      </c>
    </row>
    <row r="199" spans="2:30" x14ac:dyDescent="0.35">
      <c r="B199" s="76">
        <v>44159</v>
      </c>
      <c r="C199" s="125">
        <v>2019</v>
      </c>
      <c r="D199" s="77" t="s">
        <v>932</v>
      </c>
      <c r="E199" s="78" t="s">
        <v>13</v>
      </c>
      <c r="F199" s="78" t="s">
        <v>998</v>
      </c>
      <c r="G199" s="78">
        <v>7</v>
      </c>
      <c r="H199" s="77" t="s">
        <v>990</v>
      </c>
      <c r="I199" s="79" t="s">
        <v>12</v>
      </c>
      <c r="J199" s="137"/>
      <c r="K199" s="80" t="s">
        <v>1886</v>
      </c>
      <c r="L199" s="39">
        <v>10.89</v>
      </c>
      <c r="M199" s="9">
        <v>74.63</v>
      </c>
      <c r="N199" s="9">
        <v>67.150000000000006</v>
      </c>
      <c r="O199" s="33">
        <f t="shared" si="75"/>
        <v>88.264825855036094</v>
      </c>
      <c r="P199" s="262">
        <f t="shared" si="87"/>
        <v>10.022779043280169</v>
      </c>
      <c r="Q199" s="188">
        <v>0.21</v>
      </c>
      <c r="R199" s="188">
        <v>0.04</v>
      </c>
      <c r="S199" s="59">
        <f t="shared" si="76"/>
        <v>6.2272129399217911E-2</v>
      </c>
      <c r="T199" s="59">
        <f t="shared" si="77"/>
        <v>2.8022458229648062</v>
      </c>
      <c r="U199" s="59">
        <f t="shared" si="78"/>
        <v>1.1861357980803412E-2</v>
      </c>
      <c r="V199" s="59">
        <f t="shared" si="79"/>
        <v>0.53376110913615349</v>
      </c>
      <c r="W199" s="59">
        <f t="shared" si="80"/>
        <v>3.3360069321009598</v>
      </c>
      <c r="X199" s="60">
        <v>30</v>
      </c>
      <c r="Y199" s="58">
        <f t="shared" si="81"/>
        <v>11.735174144963906</v>
      </c>
      <c r="Z199" s="61">
        <f t="shared" si="82"/>
        <v>0.46647707074297895</v>
      </c>
      <c r="AA199" s="63">
        <f t="shared" si="83"/>
        <v>0.21</v>
      </c>
      <c r="AB199" s="62">
        <f t="shared" si="84"/>
        <v>0.04</v>
      </c>
      <c r="AC199" s="57">
        <f t="shared" si="85"/>
        <v>0.62272129399217913</v>
      </c>
      <c r="AD199" s="58">
        <f t="shared" si="86"/>
        <v>0.11861357980803412</v>
      </c>
    </row>
    <row r="200" spans="2:30" x14ac:dyDescent="0.35">
      <c r="B200" s="76">
        <v>44159</v>
      </c>
      <c r="C200" s="125">
        <v>2019</v>
      </c>
      <c r="D200" s="77" t="s">
        <v>932</v>
      </c>
      <c r="E200" s="78" t="s">
        <v>13</v>
      </c>
      <c r="F200" s="78" t="s">
        <v>998</v>
      </c>
      <c r="G200" s="78">
        <v>7</v>
      </c>
      <c r="H200" s="77" t="s">
        <v>990</v>
      </c>
      <c r="I200" s="79" t="s">
        <v>11</v>
      </c>
      <c r="J200" s="137"/>
      <c r="K200" s="80" t="s">
        <v>1887</v>
      </c>
      <c r="L200" s="39">
        <v>10.89</v>
      </c>
      <c r="M200" s="9">
        <v>88.4</v>
      </c>
      <c r="N200" s="9">
        <v>77.34</v>
      </c>
      <c r="O200" s="33">
        <f t="shared" si="75"/>
        <v>85.730873435685723</v>
      </c>
      <c r="P200" s="262">
        <f t="shared" si="87"/>
        <v>12.511312217194574</v>
      </c>
      <c r="Q200" s="188">
        <v>0.24</v>
      </c>
      <c r="R200" s="188">
        <v>0.05</v>
      </c>
      <c r="S200" s="59">
        <f t="shared" si="76"/>
        <v>7.3981038374717825E-2</v>
      </c>
      <c r="T200" s="59">
        <f t="shared" si="77"/>
        <v>3.3291467268623021</v>
      </c>
      <c r="U200" s="59">
        <f t="shared" si="78"/>
        <v>1.5412716328066215E-2</v>
      </c>
      <c r="V200" s="59">
        <f t="shared" si="79"/>
        <v>0.69357223476297969</v>
      </c>
      <c r="W200" s="59">
        <f t="shared" si="80"/>
        <v>4.0227189616252819</v>
      </c>
      <c r="X200" s="60">
        <v>30</v>
      </c>
      <c r="Y200" s="58">
        <f t="shared" si="81"/>
        <v>14.269126564314277</v>
      </c>
      <c r="Z200" s="61">
        <f t="shared" si="82"/>
        <v>0.4832204665161775</v>
      </c>
      <c r="AA200" s="63">
        <f t="shared" si="83"/>
        <v>0.24</v>
      </c>
      <c r="AB200" s="62">
        <f t="shared" si="84"/>
        <v>0.05</v>
      </c>
      <c r="AC200" s="57">
        <f t="shared" si="85"/>
        <v>0.73981038374717822</v>
      </c>
      <c r="AD200" s="58">
        <f t="shared" si="86"/>
        <v>0.15412716328066214</v>
      </c>
    </row>
    <row r="201" spans="2:30" x14ac:dyDescent="0.35">
      <c r="B201" s="76">
        <v>44159</v>
      </c>
      <c r="C201" s="125">
        <v>2019</v>
      </c>
      <c r="D201" s="77" t="s">
        <v>932</v>
      </c>
      <c r="E201" s="78" t="s">
        <v>13</v>
      </c>
      <c r="F201" s="78" t="s">
        <v>998</v>
      </c>
      <c r="G201" s="78">
        <v>7</v>
      </c>
      <c r="H201" s="77" t="s">
        <v>990</v>
      </c>
      <c r="I201" s="79" t="s">
        <v>10</v>
      </c>
      <c r="J201" s="137"/>
      <c r="K201" s="80" t="s">
        <v>1888</v>
      </c>
      <c r="L201" s="39">
        <v>10.89</v>
      </c>
      <c r="M201" s="9">
        <v>80.08</v>
      </c>
      <c r="N201" s="9">
        <v>68.17</v>
      </c>
      <c r="O201" s="33">
        <f t="shared" si="75"/>
        <v>82.786529845353385</v>
      </c>
      <c r="P201" s="262">
        <f t="shared" si="87"/>
        <v>14.87262737262737</v>
      </c>
      <c r="Q201" s="188">
        <v>1.27</v>
      </c>
      <c r="R201" s="188">
        <v>0.25</v>
      </c>
      <c r="S201" s="59">
        <f t="shared" si="76"/>
        <v>0.40992309706703906</v>
      </c>
      <c r="T201" s="59">
        <f t="shared" si="77"/>
        <v>18.446539368016758</v>
      </c>
      <c r="U201" s="59">
        <f t="shared" si="78"/>
        <v>8.0693523044692725E-2</v>
      </c>
      <c r="V201" s="59">
        <f t="shared" si="79"/>
        <v>3.6312085370111724</v>
      </c>
      <c r="W201" s="59">
        <f t="shared" si="80"/>
        <v>22.07774790502793</v>
      </c>
      <c r="X201" s="60">
        <v>30</v>
      </c>
      <c r="Y201" s="58">
        <f t="shared" si="81"/>
        <v>17.213470154646615</v>
      </c>
      <c r="Z201" s="61">
        <f t="shared" si="82"/>
        <v>0.50396298882681556</v>
      </c>
      <c r="AA201" s="63">
        <f t="shared" si="83"/>
        <v>1.27</v>
      </c>
      <c r="AB201" s="62">
        <f t="shared" si="84"/>
        <v>0.25</v>
      </c>
      <c r="AC201" s="57">
        <f t="shared" si="85"/>
        <v>4.0992309706703907</v>
      </c>
      <c r="AD201" s="58">
        <f t="shared" si="86"/>
        <v>0.80693523044692728</v>
      </c>
    </row>
    <row r="202" spans="2:30" x14ac:dyDescent="0.35">
      <c r="B202" s="76">
        <v>44159</v>
      </c>
      <c r="C202" s="125">
        <v>2019</v>
      </c>
      <c r="D202" s="77" t="s">
        <v>932</v>
      </c>
      <c r="E202" s="78" t="s">
        <v>14</v>
      </c>
      <c r="F202" s="78" t="s">
        <v>997</v>
      </c>
      <c r="G202" s="78">
        <v>6</v>
      </c>
      <c r="H202" s="77" t="s">
        <v>952</v>
      </c>
      <c r="I202" s="79" t="s">
        <v>8</v>
      </c>
      <c r="J202" s="137"/>
      <c r="K202" s="80" t="s">
        <v>1889</v>
      </c>
      <c r="L202" s="39">
        <v>10.89</v>
      </c>
      <c r="M202" s="9">
        <v>88.19</v>
      </c>
      <c r="N202" s="9">
        <v>78.239999999999995</v>
      </c>
      <c r="O202" s="33">
        <f t="shared" si="75"/>
        <v>87.128072445019413</v>
      </c>
      <c r="P202" s="262">
        <f t="shared" si="87"/>
        <v>11.282458328608689</v>
      </c>
      <c r="Q202" s="188">
        <v>0.13</v>
      </c>
      <c r="R202" s="188">
        <v>0.03</v>
      </c>
      <c r="S202" s="59">
        <f t="shared" si="76"/>
        <v>3.9221974758723084E-2</v>
      </c>
      <c r="T202" s="59">
        <f t="shared" si="77"/>
        <v>1.7649888641425389</v>
      </c>
      <c r="U202" s="59">
        <f t="shared" si="78"/>
        <v>9.051224944320712E-3</v>
      </c>
      <c r="V202" s="59">
        <f t="shared" si="79"/>
        <v>0.40730512249443201</v>
      </c>
      <c r="W202" s="59">
        <f t="shared" si="80"/>
        <v>2.172293986636971</v>
      </c>
      <c r="X202" s="60">
        <v>30</v>
      </c>
      <c r="Y202" s="58">
        <f t="shared" si="81"/>
        <v>12.871927554980587</v>
      </c>
      <c r="Z202" s="61">
        <f t="shared" si="82"/>
        <v>0.47386785449146251</v>
      </c>
      <c r="AA202" s="63">
        <f t="shared" si="83"/>
        <v>0.13</v>
      </c>
      <c r="AB202" s="62">
        <f t="shared" si="84"/>
        <v>0.03</v>
      </c>
      <c r="AC202" s="57">
        <f t="shared" si="85"/>
        <v>0.39221974758723083</v>
      </c>
      <c r="AD202" s="58">
        <f t="shared" si="86"/>
        <v>9.0512249443207127E-2</v>
      </c>
    </row>
    <row r="203" spans="2:30" x14ac:dyDescent="0.35">
      <c r="B203" s="76">
        <v>44159</v>
      </c>
      <c r="C203" s="125">
        <v>2019</v>
      </c>
      <c r="D203" s="77" t="s">
        <v>932</v>
      </c>
      <c r="E203" s="78" t="s">
        <v>14</v>
      </c>
      <c r="F203" s="78" t="s">
        <v>997</v>
      </c>
      <c r="G203" s="78">
        <v>6</v>
      </c>
      <c r="H203" s="77" t="s">
        <v>952</v>
      </c>
      <c r="I203" s="79" t="s">
        <v>12</v>
      </c>
      <c r="J203" s="137"/>
      <c r="K203" s="80" t="s">
        <v>1890</v>
      </c>
      <c r="L203" s="39">
        <v>10.89</v>
      </c>
      <c r="M203" s="9">
        <v>85.41</v>
      </c>
      <c r="N203" s="9">
        <v>74.8</v>
      </c>
      <c r="O203" s="33">
        <f t="shared" si="75"/>
        <v>85.762211486849168</v>
      </c>
      <c r="P203" s="262">
        <f t="shared" si="87"/>
        <v>12.422432970378177</v>
      </c>
      <c r="Q203" s="188">
        <v>0.27</v>
      </c>
      <c r="R203" s="188">
        <v>7.0000000000000007E-2</v>
      </c>
      <c r="S203" s="59">
        <f t="shared" si="76"/>
        <v>8.3188389923329692E-2</v>
      </c>
      <c r="T203" s="59">
        <f t="shared" si="77"/>
        <v>3.743477546549836</v>
      </c>
      <c r="U203" s="59">
        <f t="shared" si="78"/>
        <v>2.1567360350492882E-2</v>
      </c>
      <c r="V203" s="59">
        <f t="shared" si="79"/>
        <v>0.97053121577217971</v>
      </c>
      <c r="W203" s="59">
        <f t="shared" si="80"/>
        <v>4.7140087623220159</v>
      </c>
      <c r="X203" s="60">
        <v>30</v>
      </c>
      <c r="Y203" s="58">
        <f t="shared" si="81"/>
        <v>14.237788513150832</v>
      </c>
      <c r="Z203" s="61">
        <f t="shared" si="82"/>
        <v>0.48300735409169143</v>
      </c>
      <c r="AA203" s="63">
        <f t="shared" si="83"/>
        <v>0.27</v>
      </c>
      <c r="AB203" s="62">
        <f t="shared" si="84"/>
        <v>7.0000000000000007E-2</v>
      </c>
      <c r="AC203" s="57">
        <f t="shared" si="85"/>
        <v>0.83188389923329686</v>
      </c>
      <c r="AD203" s="58">
        <f t="shared" si="86"/>
        <v>0.21567360350492881</v>
      </c>
    </row>
    <row r="204" spans="2:30" x14ac:dyDescent="0.35">
      <c r="B204" s="76">
        <v>44159</v>
      </c>
      <c r="C204" s="125">
        <v>2019</v>
      </c>
      <c r="D204" s="77" t="s">
        <v>932</v>
      </c>
      <c r="E204" s="78" t="s">
        <v>14</v>
      </c>
      <c r="F204" s="78" t="s">
        <v>997</v>
      </c>
      <c r="G204" s="78">
        <v>6</v>
      </c>
      <c r="H204" s="77" t="s">
        <v>952</v>
      </c>
      <c r="I204" s="79" t="s">
        <v>11</v>
      </c>
      <c r="J204" s="137"/>
      <c r="K204" s="80" t="s">
        <v>1891</v>
      </c>
      <c r="L204" s="39">
        <v>10.89</v>
      </c>
      <c r="M204" s="9">
        <v>86.41</v>
      </c>
      <c r="N204" s="9">
        <v>74.989999999999995</v>
      </c>
      <c r="O204" s="33">
        <f t="shared" si="75"/>
        <v>84.878177966101703</v>
      </c>
      <c r="P204" s="262">
        <f t="shared" si="87"/>
        <v>13.216062955676428</v>
      </c>
      <c r="Q204" s="188">
        <v>0.44</v>
      </c>
      <c r="R204" s="188">
        <v>0.09</v>
      </c>
      <c r="S204" s="59">
        <f t="shared" si="76"/>
        <v>0.13743650546021841</v>
      </c>
      <c r="T204" s="59">
        <f t="shared" si="77"/>
        <v>6.1846427457098283</v>
      </c>
      <c r="U204" s="59">
        <f t="shared" si="78"/>
        <v>2.8112012480499216E-2</v>
      </c>
      <c r="V204" s="59">
        <f t="shared" si="79"/>
        <v>1.2650405616224647</v>
      </c>
      <c r="W204" s="59">
        <f t="shared" si="80"/>
        <v>7.4496833073322932</v>
      </c>
      <c r="X204" s="60">
        <v>30</v>
      </c>
      <c r="Y204" s="58">
        <f t="shared" si="81"/>
        <v>15.121822033898297</v>
      </c>
      <c r="Z204" s="61">
        <f t="shared" si="82"/>
        <v>0.48907956318252732</v>
      </c>
      <c r="AA204" s="63">
        <f t="shared" si="83"/>
        <v>0.44</v>
      </c>
      <c r="AB204" s="62">
        <f t="shared" si="84"/>
        <v>0.09</v>
      </c>
      <c r="AC204" s="57">
        <f t="shared" si="85"/>
        <v>1.3743650546021842</v>
      </c>
      <c r="AD204" s="58">
        <f t="shared" si="86"/>
        <v>0.28112012480499216</v>
      </c>
    </row>
    <row r="205" spans="2:30" x14ac:dyDescent="0.35">
      <c r="B205" s="76">
        <v>44159</v>
      </c>
      <c r="C205" s="125">
        <v>2019</v>
      </c>
      <c r="D205" s="77" t="s">
        <v>932</v>
      </c>
      <c r="E205" s="78" t="s">
        <v>14</v>
      </c>
      <c r="F205" s="78" t="s">
        <v>997</v>
      </c>
      <c r="G205" s="78">
        <v>6</v>
      </c>
      <c r="H205" s="77" t="s">
        <v>952</v>
      </c>
      <c r="I205" s="79" t="s">
        <v>10</v>
      </c>
      <c r="J205" s="137"/>
      <c r="K205" s="80" t="s">
        <v>1892</v>
      </c>
      <c r="L205" s="39">
        <v>10.89</v>
      </c>
      <c r="M205" s="9">
        <v>77.5</v>
      </c>
      <c r="N205" s="9">
        <v>67.05</v>
      </c>
      <c r="O205" s="33">
        <f t="shared" si="75"/>
        <v>84.3116649151779</v>
      </c>
      <c r="P205" s="262">
        <f t="shared" si="87"/>
        <v>13.483870967741939</v>
      </c>
      <c r="Q205" s="188">
        <v>1.31</v>
      </c>
      <c r="R205" s="188">
        <v>0.83</v>
      </c>
      <c r="S205" s="59">
        <f t="shared" si="76"/>
        <v>0.41281561609686618</v>
      </c>
      <c r="T205" s="59">
        <f t="shared" si="77"/>
        <v>18.576702724358977</v>
      </c>
      <c r="U205" s="59">
        <f t="shared" si="78"/>
        <v>0.26155493233618232</v>
      </c>
      <c r="V205" s="59">
        <f t="shared" si="79"/>
        <v>11.769971955128204</v>
      </c>
      <c r="W205" s="59">
        <f t="shared" si="80"/>
        <v>30.34667467948718</v>
      </c>
      <c r="X205" s="60">
        <v>30</v>
      </c>
      <c r="Y205" s="58">
        <f t="shared" si="81"/>
        <v>15.6883350848221</v>
      </c>
      <c r="Z205" s="61">
        <f t="shared" si="82"/>
        <v>0.49303774928774929</v>
      </c>
      <c r="AA205" s="63">
        <f t="shared" si="83"/>
        <v>1.31</v>
      </c>
      <c r="AB205" s="62">
        <f t="shared" si="84"/>
        <v>0.83</v>
      </c>
      <c r="AC205" s="57">
        <f t="shared" si="85"/>
        <v>4.1281561609686621</v>
      </c>
      <c r="AD205" s="58">
        <f t="shared" si="86"/>
        <v>2.6155493233618232</v>
      </c>
    </row>
    <row r="206" spans="2:30" x14ac:dyDescent="0.35">
      <c r="B206" s="76">
        <v>44159</v>
      </c>
      <c r="C206" s="125">
        <v>2019</v>
      </c>
      <c r="D206" s="77" t="s">
        <v>932</v>
      </c>
      <c r="E206" s="78" t="s">
        <v>14</v>
      </c>
      <c r="F206" s="78" t="s">
        <v>997</v>
      </c>
      <c r="G206" s="78">
        <v>6</v>
      </c>
      <c r="H206" s="77" t="s">
        <v>990</v>
      </c>
      <c r="I206" s="79" t="s">
        <v>8</v>
      </c>
      <c r="J206" s="137"/>
      <c r="K206" s="80" t="s">
        <v>1893</v>
      </c>
      <c r="L206" s="39">
        <v>10.89</v>
      </c>
      <c r="M206" s="9">
        <v>74.209999999999994</v>
      </c>
      <c r="N206" s="9">
        <v>66.55</v>
      </c>
      <c r="O206" s="33">
        <f t="shared" si="75"/>
        <v>87.902716361339245</v>
      </c>
      <c r="P206" s="262">
        <f t="shared" si="87"/>
        <v>10.322059021695186</v>
      </c>
      <c r="Q206" s="188">
        <v>0.13</v>
      </c>
      <c r="R206" s="188">
        <v>0.08</v>
      </c>
      <c r="S206" s="59">
        <f t="shared" si="76"/>
        <v>3.8761767876392378E-2</v>
      </c>
      <c r="T206" s="59">
        <f t="shared" si="77"/>
        <v>1.744279554437657</v>
      </c>
      <c r="U206" s="59">
        <f t="shared" si="78"/>
        <v>2.385339561624146E-2</v>
      </c>
      <c r="V206" s="59">
        <f t="shared" si="79"/>
        <v>1.0734028027308657</v>
      </c>
      <c r="W206" s="59">
        <f t="shared" si="80"/>
        <v>2.8176823571685228</v>
      </c>
      <c r="X206" s="60">
        <v>30</v>
      </c>
      <c r="Y206" s="58">
        <f t="shared" si="81"/>
        <v>12.097283638660755</v>
      </c>
      <c r="Z206" s="61">
        <f t="shared" si="82"/>
        <v>0.46881063600431183</v>
      </c>
      <c r="AA206" s="63">
        <f t="shared" si="83"/>
        <v>0.13</v>
      </c>
      <c r="AB206" s="62">
        <f t="shared" si="84"/>
        <v>0.08</v>
      </c>
      <c r="AC206" s="57">
        <f t="shared" si="85"/>
        <v>0.38761767876392378</v>
      </c>
      <c r="AD206" s="58">
        <f t="shared" si="86"/>
        <v>0.2385339561624146</v>
      </c>
    </row>
    <row r="207" spans="2:30" x14ac:dyDescent="0.35">
      <c r="B207" s="76">
        <v>44159</v>
      </c>
      <c r="C207" s="125">
        <v>2019</v>
      </c>
      <c r="D207" s="77" t="s">
        <v>932</v>
      </c>
      <c r="E207" s="78" t="s">
        <v>14</v>
      </c>
      <c r="F207" s="78" t="s">
        <v>997</v>
      </c>
      <c r="G207" s="78">
        <v>6</v>
      </c>
      <c r="H207" s="77" t="s">
        <v>990</v>
      </c>
      <c r="I207" s="79" t="s">
        <v>12</v>
      </c>
      <c r="J207" s="137"/>
      <c r="K207" s="80" t="s">
        <v>1894</v>
      </c>
      <c r="L207" s="39">
        <v>10.89</v>
      </c>
      <c r="M207" s="9">
        <v>80.16</v>
      </c>
      <c r="N207" s="9">
        <v>69.28</v>
      </c>
      <c r="O207" s="33">
        <f t="shared" si="75"/>
        <v>84.293344882344456</v>
      </c>
      <c r="P207" s="262">
        <f t="shared" si="87"/>
        <v>13.57285429141716</v>
      </c>
      <c r="Q207" s="188">
        <v>0.13</v>
      </c>
      <c r="R207" s="188">
        <v>0.05</v>
      </c>
      <c r="S207" s="59">
        <f t="shared" si="76"/>
        <v>4.0978164069189936E-2</v>
      </c>
      <c r="T207" s="59">
        <f t="shared" si="77"/>
        <v>1.8440173831135471</v>
      </c>
      <c r="U207" s="59">
        <f t="shared" si="78"/>
        <v>1.576083233430382E-2</v>
      </c>
      <c r="V207" s="59">
        <f t="shared" si="79"/>
        <v>0.70923745504367186</v>
      </c>
      <c r="W207" s="59">
        <f t="shared" si="80"/>
        <v>2.5532548381572191</v>
      </c>
      <c r="X207" s="60">
        <v>30</v>
      </c>
      <c r="Y207" s="58">
        <f t="shared" si="81"/>
        <v>15.706655117655544</v>
      </c>
      <c r="Z207" s="61">
        <f t="shared" si="82"/>
        <v>0.49316663812296618</v>
      </c>
      <c r="AA207" s="63">
        <f t="shared" si="83"/>
        <v>0.13</v>
      </c>
      <c r="AB207" s="62">
        <f t="shared" si="84"/>
        <v>0.05</v>
      </c>
      <c r="AC207" s="57">
        <f t="shared" si="85"/>
        <v>0.40978164069189937</v>
      </c>
      <c r="AD207" s="58">
        <f t="shared" si="86"/>
        <v>0.1576083233430382</v>
      </c>
    </row>
    <row r="208" spans="2:30" x14ac:dyDescent="0.35">
      <c r="B208" s="76">
        <v>44159</v>
      </c>
      <c r="C208" s="125">
        <v>2019</v>
      </c>
      <c r="D208" s="77" t="s">
        <v>932</v>
      </c>
      <c r="E208" s="78" t="s">
        <v>14</v>
      </c>
      <c r="F208" s="78" t="s">
        <v>997</v>
      </c>
      <c r="G208" s="78">
        <v>6</v>
      </c>
      <c r="H208" s="77" t="s">
        <v>990</v>
      </c>
      <c r="I208" s="79" t="s">
        <v>11</v>
      </c>
      <c r="J208" s="137"/>
      <c r="K208" s="80" t="s">
        <v>1895</v>
      </c>
      <c r="L208" s="39">
        <v>10.89</v>
      </c>
      <c r="M208" s="9">
        <v>81.98</v>
      </c>
      <c r="N208" s="9">
        <v>71.12</v>
      </c>
      <c r="O208" s="33">
        <f t="shared" si="75"/>
        <v>84.723589815726555</v>
      </c>
      <c r="P208" s="262">
        <f t="shared" si="87"/>
        <v>13.247133447182238</v>
      </c>
      <c r="Q208" s="188">
        <v>0.24</v>
      </c>
      <c r="R208" s="188">
        <v>0.09</v>
      </c>
      <c r="S208" s="59">
        <f t="shared" si="76"/>
        <v>7.5145940561182123E-2</v>
      </c>
      <c r="T208" s="59">
        <f t="shared" si="77"/>
        <v>3.3815673252531955</v>
      </c>
      <c r="U208" s="59">
        <f t="shared" si="78"/>
        <v>2.8179727710443293E-2</v>
      </c>
      <c r="V208" s="59">
        <f t="shared" si="79"/>
        <v>1.2680877469699481</v>
      </c>
      <c r="W208" s="59">
        <f t="shared" si="80"/>
        <v>4.649655072223144</v>
      </c>
      <c r="X208" s="60">
        <v>30</v>
      </c>
      <c r="Y208" s="58">
        <f t="shared" si="81"/>
        <v>15.276410184273445</v>
      </c>
      <c r="Z208" s="61">
        <f t="shared" si="82"/>
        <v>0.49015440810227451</v>
      </c>
      <c r="AA208" s="63">
        <f t="shared" si="83"/>
        <v>0.24</v>
      </c>
      <c r="AB208" s="62">
        <f t="shared" si="84"/>
        <v>0.09</v>
      </c>
      <c r="AC208" s="57">
        <f t="shared" si="85"/>
        <v>0.75145940561182123</v>
      </c>
      <c r="AD208" s="58">
        <f t="shared" si="86"/>
        <v>0.28179727710443292</v>
      </c>
    </row>
    <row r="209" spans="2:30" x14ac:dyDescent="0.35">
      <c r="B209" s="76">
        <v>44159</v>
      </c>
      <c r="C209" s="125">
        <v>2019</v>
      </c>
      <c r="D209" s="77" t="s">
        <v>932</v>
      </c>
      <c r="E209" s="78" t="s">
        <v>14</v>
      </c>
      <c r="F209" s="78" t="s">
        <v>997</v>
      </c>
      <c r="G209" s="78">
        <v>6</v>
      </c>
      <c r="H209" s="77" t="s">
        <v>990</v>
      </c>
      <c r="I209" s="79" t="s">
        <v>10</v>
      </c>
      <c r="J209" s="137"/>
      <c r="K209" s="80" t="s">
        <v>1896</v>
      </c>
      <c r="L209" s="39">
        <v>10.89</v>
      </c>
      <c r="M209" s="9">
        <v>78.680000000000007</v>
      </c>
      <c r="N209" s="9">
        <v>67.97</v>
      </c>
      <c r="O209" s="33">
        <f t="shared" si="75"/>
        <v>84.201209617937735</v>
      </c>
      <c r="P209" s="262">
        <f t="shared" si="87"/>
        <v>13.612099644128122</v>
      </c>
      <c r="Q209" s="188">
        <v>1.19</v>
      </c>
      <c r="R209" s="188">
        <v>0.17</v>
      </c>
      <c r="S209" s="59">
        <f t="shared" si="76"/>
        <v>0.37564847582340583</v>
      </c>
      <c r="T209" s="59">
        <f t="shared" si="77"/>
        <v>16.904181412053262</v>
      </c>
      <c r="U209" s="59">
        <f t="shared" si="78"/>
        <v>5.3664067974772273E-2</v>
      </c>
      <c r="V209" s="59">
        <f t="shared" si="79"/>
        <v>2.4148830588647523</v>
      </c>
      <c r="W209" s="59">
        <f t="shared" si="80"/>
        <v>19.319064470918015</v>
      </c>
      <c r="X209" s="60">
        <v>30</v>
      </c>
      <c r="Y209" s="58">
        <f t="shared" si="81"/>
        <v>15.798790382062265</v>
      </c>
      <c r="Z209" s="61">
        <f t="shared" si="82"/>
        <v>0.49381569726699381</v>
      </c>
      <c r="AA209" s="63">
        <f t="shared" si="83"/>
        <v>1.19</v>
      </c>
      <c r="AB209" s="62">
        <f t="shared" si="84"/>
        <v>0.17</v>
      </c>
      <c r="AC209" s="57">
        <f t="shared" si="85"/>
        <v>3.7564847582340581</v>
      </c>
      <c r="AD209" s="58">
        <f t="shared" si="86"/>
        <v>0.53664067974772278</v>
      </c>
    </row>
    <row r="210" spans="2:30" x14ac:dyDescent="0.35">
      <c r="B210" s="76">
        <v>44159</v>
      </c>
      <c r="C210" s="125">
        <v>2019</v>
      </c>
      <c r="D210" s="77" t="s">
        <v>932</v>
      </c>
      <c r="E210" s="78" t="s">
        <v>15</v>
      </c>
      <c r="F210" s="78" t="s">
        <v>1000</v>
      </c>
      <c r="G210" s="78">
        <v>9</v>
      </c>
      <c r="H210" s="77" t="s">
        <v>952</v>
      </c>
      <c r="I210" s="79" t="s">
        <v>8</v>
      </c>
      <c r="J210" s="137"/>
      <c r="K210" s="80" t="s">
        <v>1897</v>
      </c>
      <c r="L210" s="39">
        <v>10.89</v>
      </c>
      <c r="M210" s="9">
        <v>88.96</v>
      </c>
      <c r="N210" s="9">
        <v>79.45</v>
      </c>
      <c r="O210" s="33">
        <f t="shared" si="75"/>
        <v>87.818624311515322</v>
      </c>
      <c r="P210" s="262">
        <f t="shared" si="87"/>
        <v>10.69019784172661</v>
      </c>
      <c r="Q210" s="188">
        <v>0.13</v>
      </c>
      <c r="R210" s="188">
        <v>0.05</v>
      </c>
      <c r="S210" s="59">
        <f t="shared" si="76"/>
        <v>3.8811333138856464E-2</v>
      </c>
      <c r="T210" s="59">
        <f t="shared" si="77"/>
        <v>1.7465099912485409</v>
      </c>
      <c r="U210" s="59">
        <f t="shared" si="78"/>
        <v>1.4927435822637104E-2</v>
      </c>
      <c r="V210" s="59">
        <f t="shared" si="79"/>
        <v>0.67173461201866969</v>
      </c>
      <c r="W210" s="59">
        <f t="shared" si="80"/>
        <v>2.4182446032672105</v>
      </c>
      <c r="X210" s="60">
        <v>30</v>
      </c>
      <c r="Y210" s="58">
        <f t="shared" si="81"/>
        <v>12.181375688484678</v>
      </c>
      <c r="Z210" s="61">
        <f t="shared" si="82"/>
        <v>0.46935530921820295</v>
      </c>
      <c r="AA210" s="63">
        <f t="shared" si="83"/>
        <v>0.13</v>
      </c>
      <c r="AB210" s="62">
        <f t="shared" si="84"/>
        <v>0.05</v>
      </c>
      <c r="AC210" s="57">
        <f t="shared" si="85"/>
        <v>0.38811333138856463</v>
      </c>
      <c r="AD210" s="58">
        <f t="shared" si="86"/>
        <v>0.14927435822637103</v>
      </c>
    </row>
    <row r="211" spans="2:30" x14ac:dyDescent="0.35">
      <c r="B211" s="76">
        <v>44159</v>
      </c>
      <c r="C211" s="125">
        <v>2019</v>
      </c>
      <c r="D211" s="77" t="s">
        <v>932</v>
      </c>
      <c r="E211" s="78" t="s">
        <v>15</v>
      </c>
      <c r="F211" s="78" t="s">
        <v>1000</v>
      </c>
      <c r="G211" s="78">
        <v>9</v>
      </c>
      <c r="H211" s="77" t="s">
        <v>952</v>
      </c>
      <c r="I211" s="79" t="s">
        <v>12</v>
      </c>
      <c r="J211" s="137"/>
      <c r="K211" s="80" t="s">
        <v>1898</v>
      </c>
      <c r="L211" s="39">
        <v>10.89</v>
      </c>
      <c r="M211" s="38">
        <v>84.99</v>
      </c>
      <c r="N211" s="38">
        <v>73.62</v>
      </c>
      <c r="O211" s="33">
        <f t="shared" si="75"/>
        <v>84.655870445344135</v>
      </c>
      <c r="P211" s="262">
        <f t="shared" si="87"/>
        <v>13.378044475820674</v>
      </c>
      <c r="Q211" s="188">
        <v>0.09</v>
      </c>
      <c r="R211" s="188">
        <v>0.05</v>
      </c>
      <c r="S211" s="59">
        <f t="shared" si="76"/>
        <v>2.8209469153515059E-2</v>
      </c>
      <c r="T211" s="59">
        <f t="shared" si="77"/>
        <v>1.2694261119081776</v>
      </c>
      <c r="U211" s="59">
        <f t="shared" si="78"/>
        <v>1.5671927307508368E-2</v>
      </c>
      <c r="V211" s="59">
        <f t="shared" si="79"/>
        <v>0.70523672883787658</v>
      </c>
      <c r="W211" s="59">
        <f t="shared" si="80"/>
        <v>1.974662840746054</v>
      </c>
      <c r="X211" s="60">
        <v>30</v>
      </c>
      <c r="Y211" s="58">
        <f t="shared" si="81"/>
        <v>15.344129554655865</v>
      </c>
      <c r="Z211" s="61">
        <f t="shared" si="82"/>
        <v>0.4906264945002391</v>
      </c>
      <c r="AA211" s="63">
        <f t="shared" si="83"/>
        <v>0.09</v>
      </c>
      <c r="AB211" s="62">
        <f t="shared" si="84"/>
        <v>0.05</v>
      </c>
      <c r="AC211" s="57">
        <f t="shared" si="85"/>
        <v>0.2820946915351506</v>
      </c>
      <c r="AD211" s="58">
        <f t="shared" si="86"/>
        <v>0.15671927307508368</v>
      </c>
    </row>
    <row r="212" spans="2:30" x14ac:dyDescent="0.35">
      <c r="B212" s="76">
        <v>44159</v>
      </c>
      <c r="C212" s="125">
        <v>2019</v>
      </c>
      <c r="D212" s="77" t="s">
        <v>932</v>
      </c>
      <c r="E212" s="78" t="s">
        <v>15</v>
      </c>
      <c r="F212" s="78" t="s">
        <v>1000</v>
      </c>
      <c r="G212" s="78">
        <v>9</v>
      </c>
      <c r="H212" s="77" t="s">
        <v>952</v>
      </c>
      <c r="I212" s="79" t="s">
        <v>11</v>
      </c>
      <c r="J212" s="137"/>
      <c r="K212" s="80" t="s">
        <v>1899</v>
      </c>
      <c r="L212" s="39">
        <v>10.89</v>
      </c>
      <c r="M212" s="38">
        <v>80.58</v>
      </c>
      <c r="N212" s="38">
        <v>69.17</v>
      </c>
      <c r="O212" s="33">
        <f t="shared" si="75"/>
        <v>83.627493184101027</v>
      </c>
      <c r="P212" s="262">
        <f t="shared" si="87"/>
        <v>14.159841151650529</v>
      </c>
      <c r="Q212" s="188">
        <v>0.49</v>
      </c>
      <c r="R212" s="188">
        <v>0.18</v>
      </c>
      <c r="S212" s="59">
        <f t="shared" si="76"/>
        <v>0.15607609814687715</v>
      </c>
      <c r="T212" s="59">
        <f t="shared" si="77"/>
        <v>7.0234244166094717</v>
      </c>
      <c r="U212" s="59">
        <f t="shared" si="78"/>
        <v>5.7334076870281393E-2</v>
      </c>
      <c r="V212" s="59">
        <f t="shared" si="79"/>
        <v>2.5800334591626628</v>
      </c>
      <c r="W212" s="59">
        <f t="shared" si="80"/>
        <v>9.6034578757721345</v>
      </c>
      <c r="X212" s="60">
        <v>30</v>
      </c>
      <c r="Y212" s="58">
        <f t="shared" si="81"/>
        <v>16.372506815898973</v>
      </c>
      <c r="Z212" s="61">
        <f t="shared" si="82"/>
        <v>0.49788949897048729</v>
      </c>
      <c r="AA212" s="63">
        <f t="shared" si="83"/>
        <v>0.49</v>
      </c>
      <c r="AB212" s="62">
        <f t="shared" si="84"/>
        <v>0.18</v>
      </c>
      <c r="AC212" s="57">
        <f t="shared" si="85"/>
        <v>1.5607609814687715</v>
      </c>
      <c r="AD212" s="58">
        <f t="shared" si="86"/>
        <v>0.57334076870281392</v>
      </c>
    </row>
    <row r="213" spans="2:30" x14ac:dyDescent="0.35">
      <c r="B213" s="76">
        <v>44159</v>
      </c>
      <c r="C213" s="125">
        <v>2019</v>
      </c>
      <c r="D213" s="77" t="s">
        <v>932</v>
      </c>
      <c r="E213" s="78" t="s">
        <v>15</v>
      </c>
      <c r="F213" s="78" t="s">
        <v>1000</v>
      </c>
      <c r="G213" s="78">
        <v>9</v>
      </c>
      <c r="H213" s="77" t="s">
        <v>952</v>
      </c>
      <c r="I213" s="79" t="s">
        <v>10</v>
      </c>
      <c r="J213" s="137"/>
      <c r="K213" s="80" t="s">
        <v>1900</v>
      </c>
      <c r="L213" s="39">
        <v>10.89</v>
      </c>
      <c r="M213" s="9">
        <v>81.84</v>
      </c>
      <c r="N213" s="9">
        <v>69.94</v>
      </c>
      <c r="O213" s="33">
        <f t="shared" si="75"/>
        <v>83.227625088090193</v>
      </c>
      <c r="P213" s="262">
        <f t="shared" si="87"/>
        <v>14.540566959921804</v>
      </c>
      <c r="Q213" s="188">
        <v>1.21</v>
      </c>
      <c r="R213" s="188">
        <v>0.24</v>
      </c>
      <c r="S213" s="59">
        <f t="shared" si="76"/>
        <v>0.38784546994072822</v>
      </c>
      <c r="T213" s="59">
        <f t="shared" si="77"/>
        <v>17.45304614733277</v>
      </c>
      <c r="U213" s="59">
        <f t="shared" si="78"/>
        <v>7.6928027095681639E-2</v>
      </c>
      <c r="V213" s="59">
        <f t="shared" si="79"/>
        <v>3.4617612193056737</v>
      </c>
      <c r="W213" s="59">
        <f t="shared" si="80"/>
        <v>20.914807366638446</v>
      </c>
      <c r="X213" s="60">
        <v>30</v>
      </c>
      <c r="Y213" s="58">
        <f t="shared" si="81"/>
        <v>16.772374911909807</v>
      </c>
      <c r="Z213" s="61">
        <f t="shared" si="82"/>
        <v>0.50076206604572404</v>
      </c>
      <c r="AA213" s="63">
        <f t="shared" si="83"/>
        <v>1.21</v>
      </c>
      <c r="AB213" s="62">
        <f t="shared" si="84"/>
        <v>0.24</v>
      </c>
      <c r="AC213" s="57">
        <f t="shared" si="85"/>
        <v>3.8784546994072819</v>
      </c>
      <c r="AD213" s="58">
        <f t="shared" si="86"/>
        <v>0.76928027095681639</v>
      </c>
    </row>
    <row r="214" spans="2:30" x14ac:dyDescent="0.35">
      <c r="B214" s="76">
        <v>44159</v>
      </c>
      <c r="C214" s="125">
        <v>2019</v>
      </c>
      <c r="D214" s="77" t="s">
        <v>932</v>
      </c>
      <c r="E214" s="78" t="s">
        <v>15</v>
      </c>
      <c r="F214" s="78" t="s">
        <v>1000</v>
      </c>
      <c r="G214" s="78">
        <v>9</v>
      </c>
      <c r="H214" s="77" t="s">
        <v>990</v>
      </c>
      <c r="I214" s="79" t="s">
        <v>8</v>
      </c>
      <c r="J214" s="137"/>
      <c r="K214" s="80" t="s">
        <v>1901</v>
      </c>
      <c r="L214" s="39">
        <v>10.89</v>
      </c>
      <c r="M214" s="38">
        <v>87.65</v>
      </c>
      <c r="N214" s="38">
        <v>77.05</v>
      </c>
      <c r="O214" s="33">
        <f t="shared" si="75"/>
        <v>86.19072433559144</v>
      </c>
      <c r="P214" s="262">
        <f t="shared" si="87"/>
        <v>12.093553907587003</v>
      </c>
      <c r="Q214" s="188">
        <v>0.13</v>
      </c>
      <c r="R214" s="188">
        <v>0.05</v>
      </c>
      <c r="S214" s="59">
        <f t="shared" si="76"/>
        <v>3.978990326481259E-2</v>
      </c>
      <c r="T214" s="59">
        <f t="shared" si="77"/>
        <v>1.7905456469165666</v>
      </c>
      <c r="U214" s="59">
        <f t="shared" si="78"/>
        <v>1.5303808948004842E-2</v>
      </c>
      <c r="V214" s="59">
        <f t="shared" si="79"/>
        <v>0.68867140266021787</v>
      </c>
      <c r="W214" s="59">
        <f t="shared" si="80"/>
        <v>2.4792170495767847</v>
      </c>
      <c r="X214" s="60">
        <v>30</v>
      </c>
      <c r="Y214" s="58">
        <f t="shared" si="81"/>
        <v>13.80927566440856</v>
      </c>
      <c r="Z214" s="61">
        <f t="shared" si="82"/>
        <v>0.48010882708585256</v>
      </c>
      <c r="AA214" s="63">
        <f t="shared" si="83"/>
        <v>0.13</v>
      </c>
      <c r="AB214" s="62">
        <f t="shared" si="84"/>
        <v>0.05</v>
      </c>
      <c r="AC214" s="57">
        <f t="shared" si="85"/>
        <v>0.39789903264812587</v>
      </c>
      <c r="AD214" s="58">
        <f t="shared" si="86"/>
        <v>0.15303808948004841</v>
      </c>
    </row>
    <row r="215" spans="2:30" x14ac:dyDescent="0.35">
      <c r="B215" s="76">
        <v>44159</v>
      </c>
      <c r="C215" s="125">
        <v>2019</v>
      </c>
      <c r="D215" s="77" t="s">
        <v>932</v>
      </c>
      <c r="E215" s="78" t="s">
        <v>15</v>
      </c>
      <c r="F215" s="78" t="s">
        <v>1000</v>
      </c>
      <c r="G215" s="78">
        <v>9</v>
      </c>
      <c r="H215" s="77" t="s">
        <v>990</v>
      </c>
      <c r="I215" s="79" t="s">
        <v>12</v>
      </c>
      <c r="J215" s="137"/>
      <c r="K215" s="80" t="s">
        <v>1902</v>
      </c>
      <c r="L215" s="39">
        <v>10.89</v>
      </c>
      <c r="M215" s="38">
        <v>89.88</v>
      </c>
      <c r="N215" s="38">
        <v>78.599999999999994</v>
      </c>
      <c r="O215" s="33">
        <f t="shared" si="75"/>
        <v>85.71971135586783</v>
      </c>
      <c r="P215" s="262">
        <f t="shared" si="87"/>
        <v>12.550066755674234</v>
      </c>
      <c r="Q215" s="188">
        <v>0.03</v>
      </c>
      <c r="R215" s="188">
        <v>0.05</v>
      </c>
      <c r="S215" s="59">
        <f t="shared" si="76"/>
        <v>9.2492246344705355E-3</v>
      </c>
      <c r="T215" s="59">
        <f t="shared" si="77"/>
        <v>0.41621510855117411</v>
      </c>
      <c r="U215" s="59">
        <f t="shared" si="78"/>
        <v>1.5415374390784229E-2</v>
      </c>
      <c r="V215" s="59">
        <f t="shared" si="79"/>
        <v>0.69369184758529034</v>
      </c>
      <c r="W215" s="59">
        <f t="shared" si="80"/>
        <v>1.1099069561364645</v>
      </c>
      <c r="X215" s="60">
        <v>30</v>
      </c>
      <c r="Y215" s="58">
        <f t="shared" si="81"/>
        <v>14.28028864413217</v>
      </c>
      <c r="Z215" s="61">
        <f t="shared" si="82"/>
        <v>0.48329641116526362</v>
      </c>
      <c r="AA215" s="63">
        <f t="shared" si="83"/>
        <v>0.03</v>
      </c>
      <c r="AB215" s="62">
        <f t="shared" si="84"/>
        <v>0.05</v>
      </c>
      <c r="AC215" s="57">
        <f t="shared" si="85"/>
        <v>9.2492246344705348E-2</v>
      </c>
      <c r="AD215" s="58">
        <f t="shared" si="86"/>
        <v>0.15415374390784228</v>
      </c>
    </row>
    <row r="216" spans="2:30" x14ac:dyDescent="0.35">
      <c r="B216" s="76">
        <v>44159</v>
      </c>
      <c r="C216" s="125">
        <v>2019</v>
      </c>
      <c r="D216" s="77" t="s">
        <v>932</v>
      </c>
      <c r="E216" s="78" t="s">
        <v>15</v>
      </c>
      <c r="F216" s="78" t="s">
        <v>1000</v>
      </c>
      <c r="G216" s="78">
        <v>9</v>
      </c>
      <c r="H216" s="77" t="s">
        <v>990</v>
      </c>
      <c r="I216" s="79" t="s">
        <v>11</v>
      </c>
      <c r="J216" s="137"/>
      <c r="K216" s="80" t="s">
        <v>1903</v>
      </c>
      <c r="L216" s="39">
        <v>10.89</v>
      </c>
      <c r="M216" s="38">
        <v>84.03</v>
      </c>
      <c r="N216" s="38">
        <v>72.88</v>
      </c>
      <c r="O216" s="33">
        <f t="shared" si="75"/>
        <v>84.75526387749521</v>
      </c>
      <c r="P216" s="262">
        <f t="shared" si="87"/>
        <v>13.269070570034518</v>
      </c>
      <c r="Q216" s="188">
        <v>0.12</v>
      </c>
      <c r="R216" s="188">
        <v>0.06</v>
      </c>
      <c r="S216" s="59">
        <f t="shared" si="76"/>
        <v>3.7554444265204066E-2</v>
      </c>
      <c r="T216" s="59">
        <f t="shared" si="77"/>
        <v>1.6899499919341829</v>
      </c>
      <c r="U216" s="59">
        <f t="shared" si="78"/>
        <v>1.8777222132602033E-2</v>
      </c>
      <c r="V216" s="59">
        <f t="shared" si="79"/>
        <v>0.84497499596709147</v>
      </c>
      <c r="W216" s="59">
        <f t="shared" si="80"/>
        <v>2.5349249879012743</v>
      </c>
      <c r="X216" s="60">
        <v>30</v>
      </c>
      <c r="Y216" s="58">
        <f t="shared" si="81"/>
        <v>15.24473612250479</v>
      </c>
      <c r="Z216" s="61">
        <f t="shared" si="82"/>
        <v>0.48993386030004843</v>
      </c>
      <c r="AA216" s="63">
        <f t="shared" si="83"/>
        <v>0.12</v>
      </c>
      <c r="AB216" s="62">
        <f t="shared" si="84"/>
        <v>0.06</v>
      </c>
      <c r="AC216" s="57">
        <f t="shared" si="85"/>
        <v>0.37554444265204068</v>
      </c>
      <c r="AD216" s="58">
        <f t="shared" si="86"/>
        <v>0.18777222132602034</v>
      </c>
    </row>
    <row r="217" spans="2:30" x14ac:dyDescent="0.35">
      <c r="B217" s="76">
        <v>44159</v>
      </c>
      <c r="C217" s="125">
        <v>2019</v>
      </c>
      <c r="D217" s="77" t="s">
        <v>932</v>
      </c>
      <c r="E217" s="78" t="s">
        <v>15</v>
      </c>
      <c r="F217" s="78" t="s">
        <v>1000</v>
      </c>
      <c r="G217" s="78">
        <v>9</v>
      </c>
      <c r="H217" s="77" t="s">
        <v>990</v>
      </c>
      <c r="I217" s="79" t="s">
        <v>10</v>
      </c>
      <c r="J217" s="137"/>
      <c r="K217" s="80" t="s">
        <v>1904</v>
      </c>
      <c r="L217" s="39">
        <v>10.89</v>
      </c>
      <c r="M217" s="38">
        <v>88.54</v>
      </c>
      <c r="N217" s="38">
        <v>75.52</v>
      </c>
      <c r="O217" s="33">
        <f t="shared" si="75"/>
        <v>83.23245331616225</v>
      </c>
      <c r="P217" s="262">
        <f t="shared" si="87"/>
        <v>14.705217980573762</v>
      </c>
      <c r="Q217" s="188">
        <v>1.87</v>
      </c>
      <c r="R217" s="188">
        <v>0.27</v>
      </c>
      <c r="S217" s="59">
        <f t="shared" si="76"/>
        <v>0.59935192634999246</v>
      </c>
      <c r="T217" s="59">
        <f t="shared" si="77"/>
        <v>26.97083668574966</v>
      </c>
      <c r="U217" s="59">
        <f t="shared" si="78"/>
        <v>8.6537443911496231E-2</v>
      </c>
      <c r="V217" s="59">
        <f t="shared" si="79"/>
        <v>3.8941849760173306</v>
      </c>
      <c r="W217" s="59">
        <f t="shared" si="80"/>
        <v>30.865021661766992</v>
      </c>
      <c r="X217" s="60">
        <v>30</v>
      </c>
      <c r="Y217" s="58">
        <f t="shared" si="81"/>
        <v>16.76754668383775</v>
      </c>
      <c r="Z217" s="61">
        <f t="shared" si="82"/>
        <v>0.50072721646294305</v>
      </c>
      <c r="AA217" s="63">
        <f t="shared" si="83"/>
        <v>1.87</v>
      </c>
      <c r="AB217" s="62">
        <f t="shared" si="84"/>
        <v>0.27</v>
      </c>
      <c r="AC217" s="57">
        <f t="shared" si="85"/>
        <v>5.993519263499925</v>
      </c>
      <c r="AD217" s="58">
        <f t="shared" si="86"/>
        <v>0.86537443911496226</v>
      </c>
    </row>
    <row r="218" spans="2:30" x14ac:dyDescent="0.35">
      <c r="B218" s="76">
        <v>44159</v>
      </c>
      <c r="C218" s="125">
        <v>2019</v>
      </c>
      <c r="D218" s="77" t="s">
        <v>932</v>
      </c>
      <c r="E218" s="78" t="s">
        <v>16</v>
      </c>
      <c r="F218" s="78" t="s">
        <v>995</v>
      </c>
      <c r="G218" s="78">
        <v>4</v>
      </c>
      <c r="H218" s="77" t="s">
        <v>952</v>
      </c>
      <c r="I218" s="79" t="s">
        <v>8</v>
      </c>
      <c r="J218" s="137"/>
      <c r="K218" s="80" t="s">
        <v>1905</v>
      </c>
      <c r="L218" s="39">
        <v>10.89</v>
      </c>
      <c r="M218" s="9">
        <v>81.3</v>
      </c>
      <c r="N218" s="9">
        <v>73.25</v>
      </c>
      <c r="O218" s="33">
        <f t="shared" si="75"/>
        <v>88.566964919755719</v>
      </c>
      <c r="P218" s="262">
        <f t="shared" si="87"/>
        <v>9.9015990159901559</v>
      </c>
      <c r="Q218" s="188">
        <v>0.17</v>
      </c>
      <c r="R218" s="188">
        <v>0.03</v>
      </c>
      <c r="S218" s="59">
        <f t="shared" si="76"/>
        <v>5.0180805003207186E-2</v>
      </c>
      <c r="T218" s="59">
        <f t="shared" si="77"/>
        <v>2.2581362251443236</v>
      </c>
      <c r="U218" s="59">
        <f t="shared" si="78"/>
        <v>8.855436177036562E-3</v>
      </c>
      <c r="V218" s="59">
        <f t="shared" si="79"/>
        <v>0.39849462796664531</v>
      </c>
      <c r="W218" s="59">
        <f t="shared" si="80"/>
        <v>2.6566308531109688</v>
      </c>
      <c r="X218" s="60">
        <v>30</v>
      </c>
      <c r="Y218" s="58">
        <f t="shared" si="81"/>
        <v>11.433035080244281</v>
      </c>
      <c r="Z218" s="61">
        <f t="shared" si="82"/>
        <v>0.46454457985888381</v>
      </c>
      <c r="AA218" s="63">
        <f t="shared" si="83"/>
        <v>0.17</v>
      </c>
      <c r="AB218" s="62">
        <f t="shared" si="84"/>
        <v>0.03</v>
      </c>
      <c r="AC218" s="57">
        <f t="shared" si="85"/>
        <v>0.50180805003207185</v>
      </c>
      <c r="AD218" s="58">
        <f t="shared" si="86"/>
        <v>8.8554361770365617E-2</v>
      </c>
    </row>
    <row r="219" spans="2:30" x14ac:dyDescent="0.35">
      <c r="B219" s="76">
        <v>44159</v>
      </c>
      <c r="C219" s="125">
        <v>2019</v>
      </c>
      <c r="D219" s="77" t="s">
        <v>932</v>
      </c>
      <c r="E219" s="78" t="s">
        <v>16</v>
      </c>
      <c r="F219" s="78" t="s">
        <v>995</v>
      </c>
      <c r="G219" s="78">
        <v>4</v>
      </c>
      <c r="H219" s="77" t="s">
        <v>952</v>
      </c>
      <c r="I219" s="79" t="s">
        <v>12</v>
      </c>
      <c r="J219" s="137"/>
      <c r="K219" s="80" t="s">
        <v>1906</v>
      </c>
      <c r="L219" s="39">
        <v>10.89</v>
      </c>
      <c r="M219" s="9">
        <v>83.66</v>
      </c>
      <c r="N219" s="9">
        <v>72.92</v>
      </c>
      <c r="O219" s="33">
        <f t="shared" si="75"/>
        <v>85.241170812147871</v>
      </c>
      <c r="P219" s="262">
        <f t="shared" si="87"/>
        <v>12.837676308869227</v>
      </c>
      <c r="Q219" s="188">
        <v>0.08</v>
      </c>
      <c r="R219" s="188">
        <v>0.04</v>
      </c>
      <c r="S219" s="59">
        <f t="shared" si="76"/>
        <v>2.4847976785426405E-2</v>
      </c>
      <c r="T219" s="59">
        <f t="shared" si="77"/>
        <v>1.1181589553441882</v>
      </c>
      <c r="U219" s="59">
        <f t="shared" si="78"/>
        <v>1.2423988392713203E-2</v>
      </c>
      <c r="V219" s="59">
        <f t="shared" si="79"/>
        <v>0.55907947767209409</v>
      </c>
      <c r="W219" s="59">
        <f t="shared" si="80"/>
        <v>1.6772384330162824</v>
      </c>
      <c r="X219" s="60">
        <v>30</v>
      </c>
      <c r="Y219" s="58">
        <f t="shared" si="81"/>
        <v>14.758829187852129</v>
      </c>
      <c r="Z219" s="61">
        <f t="shared" si="82"/>
        <v>0.48657101402547148</v>
      </c>
      <c r="AA219" s="63">
        <f t="shared" si="83"/>
        <v>0.08</v>
      </c>
      <c r="AB219" s="62">
        <f t="shared" si="84"/>
        <v>0.04</v>
      </c>
      <c r="AC219" s="57">
        <f t="shared" si="85"/>
        <v>0.24847976785426407</v>
      </c>
      <c r="AD219" s="58">
        <f t="shared" si="86"/>
        <v>0.12423988392713203</v>
      </c>
    </row>
    <row r="220" spans="2:30" x14ac:dyDescent="0.35">
      <c r="B220" s="76">
        <v>44159</v>
      </c>
      <c r="C220" s="125">
        <v>2019</v>
      </c>
      <c r="D220" s="77" t="s">
        <v>932</v>
      </c>
      <c r="E220" s="78" t="s">
        <v>16</v>
      </c>
      <c r="F220" s="78" t="s">
        <v>995</v>
      </c>
      <c r="G220" s="78">
        <v>4</v>
      </c>
      <c r="H220" s="77" t="s">
        <v>952</v>
      </c>
      <c r="I220" s="79" t="s">
        <v>11</v>
      </c>
      <c r="J220" s="137"/>
      <c r="K220" s="80" t="s">
        <v>1907</v>
      </c>
      <c r="L220" s="39">
        <v>10.89</v>
      </c>
      <c r="M220" s="9">
        <v>78.03</v>
      </c>
      <c r="N220" s="9">
        <v>67.69</v>
      </c>
      <c r="O220" s="33">
        <f t="shared" si="75"/>
        <v>84.59934465296395</v>
      </c>
      <c r="P220" s="262">
        <f t="shared" si="87"/>
        <v>13.251313597334363</v>
      </c>
      <c r="Q220" s="188">
        <v>0.1</v>
      </c>
      <c r="R220" s="188">
        <v>0.05</v>
      </c>
      <c r="S220" s="59">
        <f t="shared" si="76"/>
        <v>3.137147887323944E-2</v>
      </c>
      <c r="T220" s="59">
        <f t="shared" si="77"/>
        <v>1.4117165492957748</v>
      </c>
      <c r="U220" s="59">
        <f t="shared" si="78"/>
        <v>1.568573943661972E-2</v>
      </c>
      <c r="V220" s="59">
        <f t="shared" si="79"/>
        <v>0.70585827464788742</v>
      </c>
      <c r="W220" s="59">
        <f t="shared" si="80"/>
        <v>2.117574823943662</v>
      </c>
      <c r="X220" s="60">
        <v>30</v>
      </c>
      <c r="Y220" s="58">
        <f t="shared" si="81"/>
        <v>15.40065534703605</v>
      </c>
      <c r="Z220" s="61">
        <f t="shared" si="82"/>
        <v>0.49102112676056336</v>
      </c>
      <c r="AA220" s="63">
        <f t="shared" si="83"/>
        <v>0.1</v>
      </c>
      <c r="AB220" s="62">
        <f t="shared" si="84"/>
        <v>0.05</v>
      </c>
      <c r="AC220" s="57">
        <f t="shared" si="85"/>
        <v>0.31371478873239439</v>
      </c>
      <c r="AD220" s="58">
        <f t="shared" si="86"/>
        <v>0.15685739436619719</v>
      </c>
    </row>
    <row r="221" spans="2:30" x14ac:dyDescent="0.35">
      <c r="B221" s="76">
        <v>44159</v>
      </c>
      <c r="C221" s="125">
        <v>2019</v>
      </c>
      <c r="D221" s="77" t="s">
        <v>932</v>
      </c>
      <c r="E221" s="78" t="s">
        <v>16</v>
      </c>
      <c r="F221" s="78" t="s">
        <v>995</v>
      </c>
      <c r="G221" s="78">
        <v>4</v>
      </c>
      <c r="H221" s="77" t="s">
        <v>952</v>
      </c>
      <c r="I221" s="79" t="s">
        <v>10</v>
      </c>
      <c r="J221" s="137"/>
      <c r="K221" s="80" t="s">
        <v>1908</v>
      </c>
      <c r="L221" s="39">
        <v>10.89</v>
      </c>
      <c r="M221" s="9">
        <v>86.06</v>
      </c>
      <c r="N221" s="9">
        <v>72.78</v>
      </c>
      <c r="O221" s="33">
        <f t="shared" si="75"/>
        <v>82.333377677264863</v>
      </c>
      <c r="P221" s="262">
        <f t="shared" si="87"/>
        <v>15.431094585173136</v>
      </c>
      <c r="Q221" s="188">
        <v>1.46</v>
      </c>
      <c r="R221" s="188">
        <v>0.21</v>
      </c>
      <c r="S221" s="59">
        <f t="shared" si="76"/>
        <v>0.47464743900468576</v>
      </c>
      <c r="T221" s="59">
        <f t="shared" si="77"/>
        <v>21.35913475521086</v>
      </c>
      <c r="U221" s="59">
        <f t="shared" si="78"/>
        <v>6.8271206980126037E-2</v>
      </c>
      <c r="V221" s="59">
        <f t="shared" si="79"/>
        <v>3.0722043141056719</v>
      </c>
      <c r="W221" s="59">
        <f t="shared" si="80"/>
        <v>24.431339069316532</v>
      </c>
      <c r="X221" s="60">
        <v>30</v>
      </c>
      <c r="Y221" s="58">
        <f t="shared" si="81"/>
        <v>17.666622322735137</v>
      </c>
      <c r="Z221" s="61">
        <f t="shared" si="82"/>
        <v>0.50728712231378248</v>
      </c>
      <c r="AA221" s="63">
        <f t="shared" si="83"/>
        <v>1.46</v>
      </c>
      <c r="AB221" s="62">
        <f t="shared" si="84"/>
        <v>0.21</v>
      </c>
      <c r="AC221" s="57">
        <f t="shared" si="85"/>
        <v>4.746474390046858</v>
      </c>
      <c r="AD221" s="58">
        <f t="shared" si="86"/>
        <v>0.68271206980126031</v>
      </c>
    </row>
    <row r="222" spans="2:30" x14ac:dyDescent="0.35">
      <c r="B222" s="76">
        <v>44159</v>
      </c>
      <c r="C222" s="125">
        <v>2019</v>
      </c>
      <c r="D222" s="77" t="s">
        <v>932</v>
      </c>
      <c r="E222" s="78" t="s">
        <v>16</v>
      </c>
      <c r="F222" s="78" t="s">
        <v>995</v>
      </c>
      <c r="G222" s="78">
        <v>4</v>
      </c>
      <c r="H222" s="77" t="s">
        <v>990</v>
      </c>
      <c r="I222" s="79" t="s">
        <v>8</v>
      </c>
      <c r="J222" s="137"/>
      <c r="K222" s="80" t="s">
        <v>1909</v>
      </c>
      <c r="L222" s="39">
        <v>10.89</v>
      </c>
      <c r="M222" s="9">
        <v>81.010000000000005</v>
      </c>
      <c r="N222" s="9">
        <v>71.16</v>
      </c>
      <c r="O222" s="33">
        <f t="shared" si="75"/>
        <v>85.952652595550475</v>
      </c>
      <c r="P222" s="262">
        <f t="shared" si="87"/>
        <v>12.158992716948534</v>
      </c>
      <c r="Q222" s="188">
        <v>0.13</v>
      </c>
      <c r="R222" s="188">
        <v>0.27</v>
      </c>
      <c r="S222" s="59">
        <f t="shared" si="76"/>
        <v>3.9936120789779338E-2</v>
      </c>
      <c r="T222" s="59">
        <f t="shared" si="77"/>
        <v>1.7971254355400701</v>
      </c>
      <c r="U222" s="59">
        <f t="shared" si="78"/>
        <v>8.294425087108015E-2</v>
      </c>
      <c r="V222" s="59">
        <f t="shared" si="79"/>
        <v>3.7324912891986068</v>
      </c>
      <c r="W222" s="59">
        <f t="shared" si="80"/>
        <v>5.5296167247386769</v>
      </c>
      <c r="X222" s="60">
        <v>30</v>
      </c>
      <c r="Y222" s="58">
        <f t="shared" si="81"/>
        <v>14.047347404449525</v>
      </c>
      <c r="Z222" s="61">
        <f t="shared" si="82"/>
        <v>0.48171561307449812</v>
      </c>
      <c r="AA222" s="63">
        <f t="shared" si="83"/>
        <v>0.13</v>
      </c>
      <c r="AB222" s="62">
        <f t="shared" si="84"/>
        <v>0.27</v>
      </c>
      <c r="AC222" s="57">
        <f t="shared" si="85"/>
        <v>0.39936120789779339</v>
      </c>
      <c r="AD222" s="58">
        <f t="shared" si="86"/>
        <v>0.8294425087108015</v>
      </c>
    </row>
    <row r="223" spans="2:30" x14ac:dyDescent="0.35">
      <c r="B223" s="76">
        <v>44159</v>
      </c>
      <c r="C223" s="125">
        <v>2019</v>
      </c>
      <c r="D223" s="77" t="s">
        <v>932</v>
      </c>
      <c r="E223" s="78" t="s">
        <v>16</v>
      </c>
      <c r="F223" s="78" t="s">
        <v>995</v>
      </c>
      <c r="G223" s="78">
        <v>4</v>
      </c>
      <c r="H223" s="77" t="s">
        <v>990</v>
      </c>
      <c r="I223" s="79" t="s">
        <v>12</v>
      </c>
      <c r="J223" s="137"/>
      <c r="K223" s="80" t="s">
        <v>1910</v>
      </c>
      <c r="L223" s="39">
        <v>10.89</v>
      </c>
      <c r="M223" s="9">
        <v>81.69</v>
      </c>
      <c r="N223" s="9">
        <v>70.989999999999995</v>
      </c>
      <c r="O223" s="33">
        <f t="shared" si="75"/>
        <v>84.887005649717509</v>
      </c>
      <c r="P223" s="262">
        <f t="shared" si="87"/>
        <v>13.098298445342152</v>
      </c>
      <c r="Q223" s="188">
        <v>0.03</v>
      </c>
      <c r="R223" s="188">
        <v>0.03</v>
      </c>
      <c r="S223" s="59">
        <f t="shared" si="76"/>
        <v>9.3693843594009982E-3</v>
      </c>
      <c r="T223" s="59">
        <f t="shared" si="77"/>
        <v>0.42162229617304492</v>
      </c>
      <c r="U223" s="59">
        <f t="shared" si="78"/>
        <v>9.3693843594009982E-3</v>
      </c>
      <c r="V223" s="59">
        <f t="shared" si="79"/>
        <v>0.42162229617304492</v>
      </c>
      <c r="W223" s="59">
        <f t="shared" si="80"/>
        <v>0.84324459234608984</v>
      </c>
      <c r="X223" s="60">
        <v>30</v>
      </c>
      <c r="Y223" s="58">
        <f t="shared" si="81"/>
        <v>15.112994350282491</v>
      </c>
      <c r="Z223" s="61">
        <f t="shared" si="82"/>
        <v>0.48901830282861908</v>
      </c>
      <c r="AA223" s="63">
        <f t="shared" si="83"/>
        <v>0.03</v>
      </c>
      <c r="AB223" s="62">
        <f t="shared" si="84"/>
        <v>0.03</v>
      </c>
      <c r="AC223" s="57">
        <f t="shared" si="85"/>
        <v>9.3693843594009979E-2</v>
      </c>
      <c r="AD223" s="58">
        <f t="shared" si="86"/>
        <v>9.3693843594009979E-2</v>
      </c>
    </row>
    <row r="224" spans="2:30" x14ac:dyDescent="0.35">
      <c r="B224" s="76">
        <v>44159</v>
      </c>
      <c r="C224" s="125">
        <v>2019</v>
      </c>
      <c r="D224" s="77" t="s">
        <v>932</v>
      </c>
      <c r="E224" s="78" t="s">
        <v>16</v>
      </c>
      <c r="F224" s="78" t="s">
        <v>995</v>
      </c>
      <c r="G224" s="78">
        <v>4</v>
      </c>
      <c r="H224" s="77" t="s">
        <v>990</v>
      </c>
      <c r="I224" s="79" t="s">
        <v>11</v>
      </c>
      <c r="J224" s="137"/>
      <c r="K224" s="80" t="s">
        <v>1911</v>
      </c>
      <c r="L224" s="39">
        <v>10.89</v>
      </c>
      <c r="M224" s="9">
        <v>87.73</v>
      </c>
      <c r="N224" s="9">
        <v>75.900000000000006</v>
      </c>
      <c r="O224" s="33">
        <f t="shared" si="75"/>
        <v>84.604372722540347</v>
      </c>
      <c r="P224" s="262">
        <f t="shared" si="87"/>
        <v>13.484554884304112</v>
      </c>
      <c r="Q224" s="188">
        <v>0.22</v>
      </c>
      <c r="R224" s="188">
        <v>0.06</v>
      </c>
      <c r="S224" s="59">
        <f t="shared" si="76"/>
        <v>6.9011844331641273E-2</v>
      </c>
      <c r="T224" s="59">
        <f t="shared" si="77"/>
        <v>3.1055329949238573</v>
      </c>
      <c r="U224" s="59">
        <f t="shared" si="78"/>
        <v>1.8821412090447621E-2</v>
      </c>
      <c r="V224" s="59">
        <f t="shared" si="79"/>
        <v>0.84696354407014296</v>
      </c>
      <c r="W224" s="59">
        <f t="shared" si="80"/>
        <v>3.9524965389940001</v>
      </c>
      <c r="X224" s="60">
        <v>30</v>
      </c>
      <c r="Y224" s="58">
        <f t="shared" si="81"/>
        <v>15.395627277459653</v>
      </c>
      <c r="Z224" s="61">
        <f t="shared" si="82"/>
        <v>0.49098600215351484</v>
      </c>
      <c r="AA224" s="63">
        <f t="shared" si="83"/>
        <v>0.22</v>
      </c>
      <c r="AB224" s="62">
        <f t="shared" si="84"/>
        <v>0.06</v>
      </c>
      <c r="AC224" s="57">
        <f t="shared" si="85"/>
        <v>0.6901184433164127</v>
      </c>
      <c r="AD224" s="58">
        <f t="shared" si="86"/>
        <v>0.1882141209044762</v>
      </c>
    </row>
    <row r="225" spans="2:30" x14ac:dyDescent="0.35">
      <c r="B225" s="76">
        <v>44159</v>
      </c>
      <c r="C225" s="125">
        <v>2019</v>
      </c>
      <c r="D225" s="77" t="s">
        <v>932</v>
      </c>
      <c r="E225" s="78" t="s">
        <v>16</v>
      </c>
      <c r="F225" s="78" t="s">
        <v>995</v>
      </c>
      <c r="G225" s="78">
        <v>4</v>
      </c>
      <c r="H225" s="77" t="s">
        <v>990</v>
      </c>
      <c r="I225" s="79" t="s">
        <v>10</v>
      </c>
      <c r="J225" s="137"/>
      <c r="K225" s="80" t="s">
        <v>1912</v>
      </c>
      <c r="L225" s="39">
        <v>10.89</v>
      </c>
      <c r="M225" s="9">
        <v>84.88</v>
      </c>
      <c r="N225" s="9">
        <v>71.95</v>
      </c>
      <c r="O225" s="33">
        <f t="shared" si="75"/>
        <v>82.524665495337217</v>
      </c>
      <c r="P225" s="262">
        <f t="shared" si="87"/>
        <v>15.233270499528739</v>
      </c>
      <c r="Q225" s="188">
        <v>0.7</v>
      </c>
      <c r="R225" s="188">
        <v>0.18</v>
      </c>
      <c r="S225" s="59">
        <f t="shared" si="76"/>
        <v>0.22688093678349158</v>
      </c>
      <c r="T225" s="59">
        <f t="shared" si="77"/>
        <v>10.209642155257121</v>
      </c>
      <c r="U225" s="59">
        <f t="shared" si="78"/>
        <v>5.8340812315754977E-2</v>
      </c>
      <c r="V225" s="59">
        <f t="shared" si="79"/>
        <v>2.6253365542089742</v>
      </c>
      <c r="W225" s="59">
        <f t="shared" si="80"/>
        <v>12.834978709466096</v>
      </c>
      <c r="X225" s="60">
        <v>30</v>
      </c>
      <c r="Y225" s="58">
        <f t="shared" si="81"/>
        <v>17.475334504662783</v>
      </c>
      <c r="Z225" s="61">
        <f t="shared" si="82"/>
        <v>0.50587946282345231</v>
      </c>
      <c r="AA225" s="63">
        <f t="shared" si="83"/>
        <v>0.7</v>
      </c>
      <c r="AB225" s="62">
        <f t="shared" si="84"/>
        <v>0.18</v>
      </c>
      <c r="AC225" s="57">
        <f t="shared" si="85"/>
        <v>2.2688093678349159</v>
      </c>
      <c r="AD225" s="58">
        <f t="shared" si="86"/>
        <v>0.58340812315754975</v>
      </c>
    </row>
    <row r="226" spans="2:30" x14ac:dyDescent="0.35">
      <c r="B226" s="76">
        <v>44159</v>
      </c>
      <c r="C226" s="125">
        <v>2019</v>
      </c>
      <c r="D226" s="77" t="s">
        <v>932</v>
      </c>
      <c r="E226" s="78" t="s">
        <v>16</v>
      </c>
      <c r="F226" s="78" t="s">
        <v>992</v>
      </c>
      <c r="G226" s="78">
        <v>1</v>
      </c>
      <c r="H226" s="77" t="s">
        <v>990</v>
      </c>
      <c r="I226" s="79" t="s">
        <v>8</v>
      </c>
      <c r="J226" s="137"/>
      <c r="K226" s="80" t="s">
        <v>1913</v>
      </c>
      <c r="L226" s="39">
        <v>10.89</v>
      </c>
      <c r="M226" s="95">
        <v>92.3</v>
      </c>
      <c r="N226" s="95">
        <v>83.91</v>
      </c>
      <c r="O226" s="93">
        <v>89.694140768947307</v>
      </c>
      <c r="P226" s="262">
        <f t="shared" si="87"/>
        <v>9.0899241603466958</v>
      </c>
      <c r="Q226" s="188">
        <v>0.04</v>
      </c>
      <c r="R226" s="188">
        <v>0.08</v>
      </c>
      <c r="S226" s="59"/>
      <c r="T226" s="59"/>
      <c r="U226" s="59"/>
      <c r="V226" s="59"/>
      <c r="W226" s="59"/>
      <c r="X226" s="60">
        <v>30</v>
      </c>
      <c r="Y226" s="58"/>
      <c r="Z226" s="61"/>
      <c r="AA226" s="63"/>
      <c r="AB226" s="62"/>
      <c r="AC226" s="57"/>
      <c r="AD226" s="58"/>
    </row>
    <row r="227" spans="2:30" x14ac:dyDescent="0.35">
      <c r="B227" s="76">
        <v>44159</v>
      </c>
      <c r="C227" s="125">
        <v>2019</v>
      </c>
      <c r="D227" s="77" t="s">
        <v>932</v>
      </c>
      <c r="E227" s="78" t="s">
        <v>16</v>
      </c>
      <c r="F227" s="78" t="s">
        <v>992</v>
      </c>
      <c r="G227" s="78">
        <v>1</v>
      </c>
      <c r="H227" s="77" t="s">
        <v>990</v>
      </c>
      <c r="I227" s="79" t="s">
        <v>12</v>
      </c>
      <c r="J227" s="137"/>
      <c r="K227" s="80" t="s">
        <v>1914</v>
      </c>
      <c r="L227" s="39">
        <v>10.89</v>
      </c>
      <c r="M227" s="9">
        <v>75</v>
      </c>
      <c r="N227" s="9">
        <v>65.81</v>
      </c>
      <c r="O227" s="33">
        <f t="shared" ref="O227:O258" si="88">100/(M227-L227)*(N227-L227)</f>
        <v>85.665262829511775</v>
      </c>
      <c r="P227" s="262">
        <f t="shared" si="87"/>
        <v>12.25333333333333</v>
      </c>
      <c r="Q227" s="188">
        <v>0.02</v>
      </c>
      <c r="R227" s="188">
        <v>0</v>
      </c>
      <c r="S227" s="59">
        <f t="shared" ref="S227:S258" si="89">AA227*((250+(100*Y227/100))/1000)*(100/(100-(100*Y227/100)))</f>
        <v>6.1713401310997821E-3</v>
      </c>
      <c r="T227" s="59">
        <f t="shared" ref="T227:T258" si="90">IF(Y227="","",S227*(X227/10*15))</f>
        <v>0.2777103058994902</v>
      </c>
      <c r="U227" s="59">
        <f t="shared" ref="U227:U258" si="91">AB227*((250+(100*Y227/100))/1000)*(100/(100-(100*Y227/100)))</f>
        <v>0</v>
      </c>
      <c r="V227" s="59">
        <f t="shared" ref="V227:V258" si="92">IF(Y227="","",U227*(X227/10*15))</f>
        <v>0</v>
      </c>
      <c r="W227" s="59">
        <f t="shared" ref="W227:W258" si="93">IF(AA227="","",T227+V227)</f>
        <v>0.2777103058994902</v>
      </c>
      <c r="X227" s="60">
        <v>30</v>
      </c>
      <c r="Y227" s="58">
        <f t="shared" ref="Y227:Y258" si="94">100-O227</f>
        <v>14.334737170488225</v>
      </c>
      <c r="Z227" s="61">
        <f t="shared" ref="Z227:Z258" si="95">IF(Y227="","",((400+Y227)/1000)*(100/(100-Y227)))</f>
        <v>0.48366715222141293</v>
      </c>
      <c r="AA227" s="63">
        <f t="shared" ref="AA227:AA258" si="96">Q227</f>
        <v>0.02</v>
      </c>
      <c r="AB227" s="62">
        <f t="shared" ref="AB227:AB258" si="97">R227</f>
        <v>0</v>
      </c>
      <c r="AC227" s="57">
        <f t="shared" ref="AC227:AC258" si="98">S227*10</f>
        <v>6.1713401310997819E-2</v>
      </c>
      <c r="AD227" s="58">
        <f t="shared" ref="AD227:AD258" si="99">U227*10</f>
        <v>0</v>
      </c>
    </row>
    <row r="228" spans="2:30" x14ac:dyDescent="0.35">
      <c r="B228" s="76">
        <v>44159</v>
      </c>
      <c r="C228" s="125">
        <v>2019</v>
      </c>
      <c r="D228" s="77" t="s">
        <v>932</v>
      </c>
      <c r="E228" s="78" t="s">
        <v>16</v>
      </c>
      <c r="F228" s="78" t="s">
        <v>992</v>
      </c>
      <c r="G228" s="78">
        <v>1</v>
      </c>
      <c r="H228" s="77" t="s">
        <v>990</v>
      </c>
      <c r="I228" s="79" t="s">
        <v>11</v>
      </c>
      <c r="J228" s="137"/>
      <c r="K228" s="80" t="s">
        <v>1915</v>
      </c>
      <c r="L228" s="39">
        <v>10.89</v>
      </c>
      <c r="M228" s="9">
        <v>94.45</v>
      </c>
      <c r="N228" s="9">
        <v>82.43</v>
      </c>
      <c r="O228" s="33">
        <f t="shared" si="88"/>
        <v>85.615126854954525</v>
      </c>
      <c r="P228" s="262">
        <f t="shared" si="87"/>
        <v>12.726310217046052</v>
      </c>
      <c r="Q228" s="188">
        <v>0.16</v>
      </c>
      <c r="R228" s="188">
        <v>0.17</v>
      </c>
      <c r="S228" s="59">
        <f t="shared" si="89"/>
        <v>4.9409001956947168E-2</v>
      </c>
      <c r="T228" s="59">
        <f t="shared" si="90"/>
        <v>2.2234050880626226</v>
      </c>
      <c r="U228" s="59">
        <f t="shared" si="91"/>
        <v>5.2497064579256368E-2</v>
      </c>
      <c r="V228" s="59">
        <f t="shared" si="92"/>
        <v>2.3623679060665363</v>
      </c>
      <c r="W228" s="59">
        <f t="shared" si="93"/>
        <v>4.585772994129159</v>
      </c>
      <c r="X228" s="60">
        <v>30</v>
      </c>
      <c r="Y228" s="58">
        <f t="shared" si="94"/>
        <v>14.384873145045475</v>
      </c>
      <c r="Z228" s="61">
        <f t="shared" si="95"/>
        <v>0.48400894604417116</v>
      </c>
      <c r="AA228" s="63">
        <f t="shared" si="96"/>
        <v>0.16</v>
      </c>
      <c r="AB228" s="62">
        <f t="shared" si="97"/>
        <v>0.17</v>
      </c>
      <c r="AC228" s="57">
        <f t="shared" si="98"/>
        <v>0.49409001956947168</v>
      </c>
      <c r="AD228" s="58">
        <f t="shared" si="99"/>
        <v>0.52497064579256369</v>
      </c>
    </row>
    <row r="229" spans="2:30" x14ac:dyDescent="0.35">
      <c r="B229" s="76">
        <v>44159</v>
      </c>
      <c r="C229" s="125">
        <v>2019</v>
      </c>
      <c r="D229" s="77" t="s">
        <v>932</v>
      </c>
      <c r="E229" s="78" t="s">
        <v>16</v>
      </c>
      <c r="F229" s="78" t="s">
        <v>992</v>
      </c>
      <c r="G229" s="78">
        <v>1</v>
      </c>
      <c r="H229" s="77" t="s">
        <v>990</v>
      </c>
      <c r="I229" s="79" t="s">
        <v>10</v>
      </c>
      <c r="J229" s="137"/>
      <c r="K229" s="80" t="s">
        <v>1916</v>
      </c>
      <c r="L229" s="39">
        <v>10.89</v>
      </c>
      <c r="M229" s="9">
        <v>88.63</v>
      </c>
      <c r="N229" s="9">
        <v>75.819999999999993</v>
      </c>
      <c r="O229" s="33">
        <f t="shared" si="88"/>
        <v>83.521996398250565</v>
      </c>
      <c r="P229" s="262">
        <f t="shared" si="87"/>
        <v>14.453345368385426</v>
      </c>
      <c r="Q229" s="188">
        <v>0.67</v>
      </c>
      <c r="R229" s="188">
        <v>0.14000000000000001</v>
      </c>
      <c r="S229" s="59">
        <f t="shared" si="89"/>
        <v>0.21376436162020646</v>
      </c>
      <c r="T229" s="59">
        <f t="shared" si="90"/>
        <v>9.6193962729092899</v>
      </c>
      <c r="U229" s="59">
        <f t="shared" si="91"/>
        <v>4.4667180040043136E-2</v>
      </c>
      <c r="V229" s="59">
        <f t="shared" si="92"/>
        <v>2.010023101801941</v>
      </c>
      <c r="W229" s="59">
        <f t="shared" si="93"/>
        <v>11.629419374711231</v>
      </c>
      <c r="X229" s="60">
        <v>30</v>
      </c>
      <c r="Y229" s="58">
        <f t="shared" si="94"/>
        <v>16.478003601749435</v>
      </c>
      <c r="Z229" s="61">
        <f t="shared" si="95"/>
        <v>0.49864469428615438</v>
      </c>
      <c r="AA229" s="63">
        <f t="shared" si="96"/>
        <v>0.67</v>
      </c>
      <c r="AB229" s="62">
        <f t="shared" si="97"/>
        <v>0.14000000000000001</v>
      </c>
      <c r="AC229" s="57">
        <f t="shared" si="98"/>
        <v>2.1376436162020647</v>
      </c>
      <c r="AD229" s="58">
        <f t="shared" si="99"/>
        <v>0.44667180040043136</v>
      </c>
    </row>
    <row r="230" spans="2:30" x14ac:dyDescent="0.35">
      <c r="B230" s="76">
        <v>44159</v>
      </c>
      <c r="C230" s="125">
        <v>2019</v>
      </c>
      <c r="D230" s="77" t="s">
        <v>932</v>
      </c>
      <c r="E230" s="78" t="s">
        <v>16</v>
      </c>
      <c r="F230" s="78" t="s">
        <v>992</v>
      </c>
      <c r="G230" s="78">
        <v>1</v>
      </c>
      <c r="H230" s="77" t="s">
        <v>952</v>
      </c>
      <c r="I230" s="79" t="s">
        <v>8</v>
      </c>
      <c r="J230" s="137"/>
      <c r="K230" s="80" t="s">
        <v>1917</v>
      </c>
      <c r="L230" s="39">
        <v>10.89</v>
      </c>
      <c r="M230" s="9">
        <v>92.3</v>
      </c>
      <c r="N230" s="9">
        <v>83.91</v>
      </c>
      <c r="O230" s="33">
        <f t="shared" si="88"/>
        <v>89.694140768947307</v>
      </c>
      <c r="P230" s="262">
        <f t="shared" si="87"/>
        <v>9.0899241603466958</v>
      </c>
      <c r="Q230" s="188">
        <v>0.04</v>
      </c>
      <c r="R230" s="188">
        <v>7.0000000000000007E-2</v>
      </c>
      <c r="S230" s="59">
        <f t="shared" si="89"/>
        <v>1.1608600383456588E-2</v>
      </c>
      <c r="T230" s="59">
        <f t="shared" si="90"/>
        <v>0.52238701725554648</v>
      </c>
      <c r="U230" s="59">
        <f t="shared" si="91"/>
        <v>2.031505067104903E-2</v>
      </c>
      <c r="V230" s="59">
        <f t="shared" si="92"/>
        <v>0.91417728019720634</v>
      </c>
      <c r="W230" s="59">
        <f t="shared" si="93"/>
        <v>1.4365642974527528</v>
      </c>
      <c r="X230" s="60">
        <v>30</v>
      </c>
      <c r="Y230" s="58">
        <f t="shared" si="94"/>
        <v>10.305859231052693</v>
      </c>
      <c r="Z230" s="61">
        <f t="shared" si="95"/>
        <v>0.45745001369487809</v>
      </c>
      <c r="AA230" s="63">
        <f t="shared" si="96"/>
        <v>0.04</v>
      </c>
      <c r="AB230" s="62">
        <f t="shared" si="97"/>
        <v>7.0000000000000007E-2</v>
      </c>
      <c r="AC230" s="57">
        <f t="shared" si="98"/>
        <v>0.11608600383456588</v>
      </c>
      <c r="AD230" s="58">
        <f t="shared" si="99"/>
        <v>0.20315050671049029</v>
      </c>
    </row>
    <row r="231" spans="2:30" x14ac:dyDescent="0.35">
      <c r="B231" s="76">
        <v>44159</v>
      </c>
      <c r="C231" s="125">
        <v>2019</v>
      </c>
      <c r="D231" s="77" t="s">
        <v>932</v>
      </c>
      <c r="E231" s="78" t="s">
        <v>16</v>
      </c>
      <c r="F231" s="78" t="s">
        <v>992</v>
      </c>
      <c r="G231" s="78">
        <v>1</v>
      </c>
      <c r="H231" s="77" t="s">
        <v>952</v>
      </c>
      <c r="I231" s="79" t="s">
        <v>12</v>
      </c>
      <c r="J231" s="137"/>
      <c r="K231" s="80" t="s">
        <v>1918</v>
      </c>
      <c r="L231" s="39">
        <v>10.89</v>
      </c>
      <c r="M231" s="9">
        <v>83.04</v>
      </c>
      <c r="N231" s="9">
        <v>72.11</v>
      </c>
      <c r="O231" s="33">
        <f t="shared" si="88"/>
        <v>84.851004851004831</v>
      </c>
      <c r="P231" s="262">
        <f t="shared" si="87"/>
        <v>13.162331406551067</v>
      </c>
      <c r="Q231" s="188">
        <v>0.02</v>
      </c>
      <c r="R231" s="188">
        <v>0.04</v>
      </c>
      <c r="S231" s="59">
        <f t="shared" si="89"/>
        <v>6.2497549820320162E-3</v>
      </c>
      <c r="T231" s="59">
        <f t="shared" si="90"/>
        <v>0.28123897419144073</v>
      </c>
      <c r="U231" s="59">
        <f t="shared" si="91"/>
        <v>1.2499509964064032E-2</v>
      </c>
      <c r="V231" s="59">
        <f t="shared" si="92"/>
        <v>0.56247794838288145</v>
      </c>
      <c r="W231" s="59">
        <f t="shared" si="93"/>
        <v>0.84371692257432218</v>
      </c>
      <c r="X231" s="60">
        <v>30</v>
      </c>
      <c r="Y231" s="58">
        <f t="shared" si="94"/>
        <v>15.148995148995169</v>
      </c>
      <c r="Z231" s="61">
        <f t="shared" si="95"/>
        <v>0.4892682130022869</v>
      </c>
      <c r="AA231" s="63">
        <f t="shared" si="96"/>
        <v>0.02</v>
      </c>
      <c r="AB231" s="62">
        <f t="shared" si="97"/>
        <v>0.04</v>
      </c>
      <c r="AC231" s="57">
        <f t="shared" si="98"/>
        <v>6.2497549820320158E-2</v>
      </c>
      <c r="AD231" s="58">
        <f t="shared" si="99"/>
        <v>0.12499509964064032</v>
      </c>
    </row>
    <row r="232" spans="2:30" x14ac:dyDescent="0.35">
      <c r="B232" s="76">
        <v>44159</v>
      </c>
      <c r="C232" s="125">
        <v>2019</v>
      </c>
      <c r="D232" s="77" t="s">
        <v>932</v>
      </c>
      <c r="E232" s="78" t="s">
        <v>16</v>
      </c>
      <c r="F232" s="78" t="s">
        <v>992</v>
      </c>
      <c r="G232" s="78">
        <v>1</v>
      </c>
      <c r="H232" s="77" t="s">
        <v>952</v>
      </c>
      <c r="I232" s="79" t="s">
        <v>11</v>
      </c>
      <c r="J232" s="137"/>
      <c r="K232" s="80" t="s">
        <v>1919</v>
      </c>
      <c r="L232" s="39">
        <v>10.89</v>
      </c>
      <c r="M232" s="9">
        <v>90.9</v>
      </c>
      <c r="N232" s="9">
        <v>78.150000000000006</v>
      </c>
      <c r="O232" s="33">
        <f t="shared" si="88"/>
        <v>84.064491938507686</v>
      </c>
      <c r="P232" s="262">
        <f t="shared" si="87"/>
        <v>14.026402640264028</v>
      </c>
      <c r="Q232" s="188">
        <v>0.08</v>
      </c>
      <c r="R232" s="188">
        <v>0.04</v>
      </c>
      <c r="S232" s="59">
        <f t="shared" si="89"/>
        <v>2.5307760927743089E-2</v>
      </c>
      <c r="T232" s="59">
        <f t="shared" si="90"/>
        <v>1.138849241748439</v>
      </c>
      <c r="U232" s="59">
        <f t="shared" si="91"/>
        <v>1.2653880463871545E-2</v>
      </c>
      <c r="V232" s="59">
        <f t="shared" si="92"/>
        <v>0.56942462087421952</v>
      </c>
      <c r="W232" s="59">
        <f t="shared" si="93"/>
        <v>1.7082738626226586</v>
      </c>
      <c r="X232" s="60">
        <v>30</v>
      </c>
      <c r="Y232" s="58">
        <f t="shared" si="94"/>
        <v>15.935508061492314</v>
      </c>
      <c r="Z232" s="61">
        <f t="shared" si="95"/>
        <v>0.49478144513826938</v>
      </c>
      <c r="AA232" s="63">
        <f t="shared" si="96"/>
        <v>0.08</v>
      </c>
      <c r="AB232" s="62">
        <f t="shared" si="97"/>
        <v>0.04</v>
      </c>
      <c r="AC232" s="57">
        <f t="shared" si="98"/>
        <v>0.25307760927743089</v>
      </c>
      <c r="AD232" s="58">
        <f t="shared" si="99"/>
        <v>0.12653880463871545</v>
      </c>
    </row>
    <row r="233" spans="2:30" x14ac:dyDescent="0.35">
      <c r="B233" s="76">
        <v>44159</v>
      </c>
      <c r="C233" s="125">
        <v>2019</v>
      </c>
      <c r="D233" s="77" t="s">
        <v>932</v>
      </c>
      <c r="E233" s="78" t="s">
        <v>16</v>
      </c>
      <c r="F233" s="78" t="s">
        <v>992</v>
      </c>
      <c r="G233" s="78">
        <v>1</v>
      </c>
      <c r="H233" s="77" t="s">
        <v>952</v>
      </c>
      <c r="I233" s="79" t="s">
        <v>10</v>
      </c>
      <c r="J233" s="137"/>
      <c r="K233" s="80" t="s">
        <v>1920</v>
      </c>
      <c r="L233" s="39">
        <v>10.89</v>
      </c>
      <c r="M233" s="9">
        <v>86.6</v>
      </c>
      <c r="N233" s="9">
        <v>74.45</v>
      </c>
      <c r="O233" s="33">
        <f t="shared" si="88"/>
        <v>83.951921806894745</v>
      </c>
      <c r="P233" s="262">
        <f t="shared" si="87"/>
        <v>14.030023094688213</v>
      </c>
      <c r="Q233" s="188">
        <v>0.9</v>
      </c>
      <c r="R233" s="188">
        <v>0.12</v>
      </c>
      <c r="S233" s="59">
        <f t="shared" si="89"/>
        <v>0.28521475770925109</v>
      </c>
      <c r="T233" s="59">
        <f t="shared" si="90"/>
        <v>12.834664096916299</v>
      </c>
      <c r="U233" s="59">
        <f t="shared" si="91"/>
        <v>3.8028634361233472E-2</v>
      </c>
      <c r="V233" s="59">
        <f t="shared" si="92"/>
        <v>1.7112885462555063</v>
      </c>
      <c r="W233" s="59">
        <f t="shared" si="93"/>
        <v>14.545952643171805</v>
      </c>
      <c r="X233" s="60">
        <v>30</v>
      </c>
      <c r="Y233" s="58">
        <f t="shared" si="94"/>
        <v>16.048078193105255</v>
      </c>
      <c r="Z233" s="61">
        <f t="shared" si="95"/>
        <v>0.49557898049087462</v>
      </c>
      <c r="AA233" s="63">
        <f t="shared" si="96"/>
        <v>0.9</v>
      </c>
      <c r="AB233" s="62">
        <f t="shared" si="97"/>
        <v>0.12</v>
      </c>
      <c r="AC233" s="57">
        <f t="shared" si="98"/>
        <v>2.8521475770925111</v>
      </c>
      <c r="AD233" s="58">
        <f t="shared" si="99"/>
        <v>0.38028634361233471</v>
      </c>
    </row>
    <row r="234" spans="2:30" x14ac:dyDescent="0.35">
      <c r="B234" s="76">
        <v>44159</v>
      </c>
      <c r="C234" s="125">
        <v>2019</v>
      </c>
      <c r="D234" s="77" t="s">
        <v>932</v>
      </c>
      <c r="E234" s="78" t="s">
        <v>15</v>
      </c>
      <c r="F234" s="78" t="s">
        <v>994</v>
      </c>
      <c r="G234" s="78">
        <v>3</v>
      </c>
      <c r="H234" s="77" t="s">
        <v>990</v>
      </c>
      <c r="I234" s="79" t="s">
        <v>8</v>
      </c>
      <c r="J234" s="137"/>
      <c r="K234" s="80" t="s">
        <v>1921</v>
      </c>
      <c r="L234" s="39">
        <v>10.89</v>
      </c>
      <c r="M234" s="9">
        <v>76.7</v>
      </c>
      <c r="N234" s="95">
        <v>70.7</v>
      </c>
      <c r="O234" s="33">
        <f t="shared" si="88"/>
        <v>90.88284455249962</v>
      </c>
      <c r="P234" s="262">
        <f t="shared" si="87"/>
        <v>7.8226857887874841</v>
      </c>
      <c r="Q234" s="188">
        <v>0.09</v>
      </c>
      <c r="R234" s="188">
        <v>0.03</v>
      </c>
      <c r="S234" s="59">
        <f t="shared" si="89"/>
        <v>2.5660006687844843E-2</v>
      </c>
      <c r="T234" s="59">
        <f t="shared" si="90"/>
        <v>1.1547003009530179</v>
      </c>
      <c r="U234" s="59">
        <f t="shared" si="91"/>
        <v>8.5533355626149481E-3</v>
      </c>
      <c r="V234" s="59">
        <f t="shared" si="92"/>
        <v>0.38490010031767269</v>
      </c>
      <c r="W234" s="59">
        <f t="shared" si="93"/>
        <v>1.5396004012706905</v>
      </c>
      <c r="X234" s="60">
        <v>30</v>
      </c>
      <c r="Y234" s="58">
        <f t="shared" si="94"/>
        <v>9.1171554475003802</v>
      </c>
      <c r="Z234" s="61">
        <f t="shared" si="95"/>
        <v>0.45015883631499759</v>
      </c>
      <c r="AA234" s="63">
        <f t="shared" si="96"/>
        <v>0.09</v>
      </c>
      <c r="AB234" s="62">
        <f t="shared" si="97"/>
        <v>0.03</v>
      </c>
      <c r="AC234" s="57">
        <f t="shared" si="98"/>
        <v>0.25660006687844844</v>
      </c>
      <c r="AD234" s="58">
        <f t="shared" si="99"/>
        <v>8.5533355626149485E-2</v>
      </c>
    </row>
    <row r="235" spans="2:30" x14ac:dyDescent="0.35">
      <c r="B235" s="76">
        <v>44159</v>
      </c>
      <c r="C235" s="125">
        <v>2019</v>
      </c>
      <c r="D235" s="77" t="s">
        <v>932</v>
      </c>
      <c r="E235" s="78" t="s">
        <v>15</v>
      </c>
      <c r="F235" s="78" t="s">
        <v>994</v>
      </c>
      <c r="G235" s="78">
        <v>3</v>
      </c>
      <c r="H235" s="77" t="s">
        <v>990</v>
      </c>
      <c r="I235" s="79" t="s">
        <v>12</v>
      </c>
      <c r="J235" s="137"/>
      <c r="K235" s="80" t="s">
        <v>1922</v>
      </c>
      <c r="L235" s="39">
        <v>10.89</v>
      </c>
      <c r="M235" s="9">
        <v>85.77</v>
      </c>
      <c r="N235" s="9">
        <v>74.760000000000005</v>
      </c>
      <c r="O235" s="33">
        <f t="shared" si="88"/>
        <v>85.296474358974379</v>
      </c>
      <c r="P235" s="262">
        <f t="shared" si="87"/>
        <v>12.836656173487224</v>
      </c>
      <c r="Q235" s="188">
        <v>0.11</v>
      </c>
      <c r="R235" s="188">
        <v>0.04</v>
      </c>
      <c r="S235" s="59">
        <f t="shared" si="89"/>
        <v>3.4136683889149831E-2</v>
      </c>
      <c r="T235" s="59">
        <f t="shared" si="90"/>
        <v>1.5361507750117425</v>
      </c>
      <c r="U235" s="59">
        <f t="shared" si="91"/>
        <v>1.2413339596054482E-2</v>
      </c>
      <c r="V235" s="59">
        <f t="shared" si="92"/>
        <v>0.55860028182245169</v>
      </c>
      <c r="W235" s="59">
        <f t="shared" si="93"/>
        <v>2.0947510568341943</v>
      </c>
      <c r="X235" s="60">
        <v>30</v>
      </c>
      <c r="Y235" s="58">
        <f t="shared" si="94"/>
        <v>14.703525641025621</v>
      </c>
      <c r="Z235" s="61">
        <f t="shared" si="95"/>
        <v>0.48619069985908869</v>
      </c>
      <c r="AA235" s="63">
        <f t="shared" si="96"/>
        <v>0.11</v>
      </c>
      <c r="AB235" s="62">
        <f t="shared" si="97"/>
        <v>0.04</v>
      </c>
      <c r="AC235" s="57">
        <f t="shared" si="98"/>
        <v>0.34136683889149833</v>
      </c>
      <c r="AD235" s="58">
        <f t="shared" si="99"/>
        <v>0.12413339596054482</v>
      </c>
    </row>
    <row r="236" spans="2:30" x14ac:dyDescent="0.35">
      <c r="B236" s="76">
        <v>44159</v>
      </c>
      <c r="C236" s="125">
        <v>2019</v>
      </c>
      <c r="D236" s="77" t="s">
        <v>932</v>
      </c>
      <c r="E236" s="78" t="s">
        <v>15</v>
      </c>
      <c r="F236" s="78" t="s">
        <v>994</v>
      </c>
      <c r="G236" s="78">
        <v>3</v>
      </c>
      <c r="H236" s="77" t="s">
        <v>990</v>
      </c>
      <c r="I236" s="79" t="s">
        <v>11</v>
      </c>
      <c r="J236" s="137"/>
      <c r="K236" s="80" t="s">
        <v>1923</v>
      </c>
      <c r="L236" s="39">
        <v>10.89</v>
      </c>
      <c r="M236" s="9">
        <v>86.6</v>
      </c>
      <c r="N236" s="9">
        <v>75.92</v>
      </c>
      <c r="O236" s="33">
        <f t="shared" si="88"/>
        <v>85.893541143838348</v>
      </c>
      <c r="P236" s="262">
        <f t="shared" si="87"/>
        <v>12.332563510392603</v>
      </c>
      <c r="Q236" s="188">
        <v>0.1</v>
      </c>
      <c r="R236" s="188">
        <v>0.04</v>
      </c>
      <c r="S236" s="59">
        <f t="shared" si="89"/>
        <v>3.0748116254036596E-2</v>
      </c>
      <c r="T236" s="59">
        <f t="shared" si="90"/>
        <v>1.3836652314316469</v>
      </c>
      <c r="U236" s="59">
        <f t="shared" si="91"/>
        <v>1.2299246501614637E-2</v>
      </c>
      <c r="V236" s="59">
        <f t="shared" si="92"/>
        <v>0.55346609257265866</v>
      </c>
      <c r="W236" s="59">
        <f t="shared" si="93"/>
        <v>1.9371313240043055</v>
      </c>
      <c r="X236" s="60">
        <v>30</v>
      </c>
      <c r="Y236" s="58">
        <f t="shared" si="94"/>
        <v>14.106458856161652</v>
      </c>
      <c r="Z236" s="61">
        <f t="shared" si="95"/>
        <v>0.48211594648623707</v>
      </c>
      <c r="AA236" s="63">
        <f t="shared" si="96"/>
        <v>0.1</v>
      </c>
      <c r="AB236" s="62">
        <f t="shared" si="97"/>
        <v>0.04</v>
      </c>
      <c r="AC236" s="57">
        <f t="shared" si="98"/>
        <v>0.30748116254036595</v>
      </c>
      <c r="AD236" s="58">
        <f t="shared" si="99"/>
        <v>0.12299246501614637</v>
      </c>
    </row>
    <row r="237" spans="2:30" x14ac:dyDescent="0.35">
      <c r="B237" s="76">
        <v>44159</v>
      </c>
      <c r="C237" s="125">
        <v>2019</v>
      </c>
      <c r="D237" s="77" t="s">
        <v>932</v>
      </c>
      <c r="E237" s="78" t="s">
        <v>15</v>
      </c>
      <c r="F237" s="78" t="s">
        <v>994</v>
      </c>
      <c r="G237" s="78">
        <v>3</v>
      </c>
      <c r="H237" s="77" t="s">
        <v>990</v>
      </c>
      <c r="I237" s="79" t="s">
        <v>10</v>
      </c>
      <c r="J237" s="137"/>
      <c r="K237" s="80" t="s">
        <v>1924</v>
      </c>
      <c r="L237" s="39">
        <v>10.89</v>
      </c>
      <c r="M237" s="9">
        <v>82.68</v>
      </c>
      <c r="N237" s="9">
        <v>74.260000000000005</v>
      </c>
      <c r="O237" s="33">
        <f t="shared" si="88"/>
        <v>88.271346984259651</v>
      </c>
      <c r="P237" s="262">
        <f t="shared" si="87"/>
        <v>10.183841315916789</v>
      </c>
      <c r="Q237" s="188">
        <v>0.76</v>
      </c>
      <c r="R237" s="188">
        <v>0.22</v>
      </c>
      <c r="S237" s="59">
        <f t="shared" si="89"/>
        <v>0.22534353795171214</v>
      </c>
      <c r="T237" s="59">
        <f t="shared" si="90"/>
        <v>10.140459207827046</v>
      </c>
      <c r="U237" s="59">
        <f t="shared" si="91"/>
        <v>6.5231024143916669E-2</v>
      </c>
      <c r="V237" s="59">
        <f t="shared" si="92"/>
        <v>2.9353960864762501</v>
      </c>
      <c r="W237" s="59">
        <f t="shared" si="93"/>
        <v>13.075855294303295</v>
      </c>
      <c r="X237" s="60">
        <v>30</v>
      </c>
      <c r="Y237" s="58">
        <f t="shared" si="94"/>
        <v>11.728653015740349</v>
      </c>
      <c r="Z237" s="61">
        <f t="shared" si="95"/>
        <v>0.46643522171374463</v>
      </c>
      <c r="AA237" s="63">
        <f t="shared" si="96"/>
        <v>0.76</v>
      </c>
      <c r="AB237" s="62">
        <f t="shared" si="97"/>
        <v>0.22</v>
      </c>
      <c r="AC237" s="57">
        <f t="shared" si="98"/>
        <v>2.2534353795171214</v>
      </c>
      <c r="AD237" s="58">
        <f t="shared" si="99"/>
        <v>0.65231024143916672</v>
      </c>
    </row>
    <row r="238" spans="2:30" x14ac:dyDescent="0.35">
      <c r="B238" s="76">
        <v>44159</v>
      </c>
      <c r="C238" s="125">
        <v>2019</v>
      </c>
      <c r="D238" s="77" t="s">
        <v>932</v>
      </c>
      <c r="E238" s="78" t="s">
        <v>15</v>
      </c>
      <c r="F238" s="78" t="s">
        <v>994</v>
      </c>
      <c r="G238" s="78">
        <v>3</v>
      </c>
      <c r="H238" s="77" t="s">
        <v>952</v>
      </c>
      <c r="I238" s="79" t="s">
        <v>8</v>
      </c>
      <c r="J238" s="137"/>
      <c r="K238" s="80" t="s">
        <v>1925</v>
      </c>
      <c r="L238" s="39">
        <v>10.89</v>
      </c>
      <c r="M238" s="9">
        <v>93.8</v>
      </c>
      <c r="N238" s="9">
        <v>84.4</v>
      </c>
      <c r="O238" s="33">
        <f t="shared" si="88"/>
        <v>88.662405017488865</v>
      </c>
      <c r="P238" s="262">
        <f t="shared" si="87"/>
        <v>10.02132196162046</v>
      </c>
      <c r="Q238" s="188">
        <v>0.19</v>
      </c>
      <c r="R238" s="188">
        <v>0.05</v>
      </c>
      <c r="S238" s="59">
        <f t="shared" si="89"/>
        <v>5.6003604951707232E-2</v>
      </c>
      <c r="T238" s="59">
        <f t="shared" si="90"/>
        <v>2.5201622228268254</v>
      </c>
      <c r="U238" s="59">
        <f t="shared" si="91"/>
        <v>1.4737790776765059E-2</v>
      </c>
      <c r="V238" s="59">
        <f t="shared" si="92"/>
        <v>0.66320058495442769</v>
      </c>
      <c r="W238" s="59">
        <f t="shared" si="93"/>
        <v>3.1833628077812532</v>
      </c>
      <c r="X238" s="60">
        <v>30</v>
      </c>
      <c r="Y238" s="58">
        <f t="shared" si="94"/>
        <v>11.337594982511135</v>
      </c>
      <c r="Z238" s="61">
        <f t="shared" si="95"/>
        <v>0.46393687933614453</v>
      </c>
      <c r="AA238" s="63">
        <f t="shared" si="96"/>
        <v>0.19</v>
      </c>
      <c r="AB238" s="62">
        <f t="shared" si="97"/>
        <v>0.05</v>
      </c>
      <c r="AC238" s="57">
        <f t="shared" si="98"/>
        <v>0.56003604951707231</v>
      </c>
      <c r="AD238" s="58">
        <f t="shared" si="99"/>
        <v>0.14737790776765058</v>
      </c>
    </row>
    <row r="239" spans="2:30" x14ac:dyDescent="0.35">
      <c r="B239" s="76">
        <v>44159</v>
      </c>
      <c r="C239" s="125">
        <v>2019</v>
      </c>
      <c r="D239" s="77" t="s">
        <v>932</v>
      </c>
      <c r="E239" s="78" t="s">
        <v>15</v>
      </c>
      <c r="F239" s="78" t="s">
        <v>994</v>
      </c>
      <c r="G239" s="78">
        <v>3</v>
      </c>
      <c r="H239" s="77" t="s">
        <v>952</v>
      </c>
      <c r="I239" s="79" t="s">
        <v>12</v>
      </c>
      <c r="J239" s="137"/>
      <c r="K239" s="80" t="s">
        <v>1926</v>
      </c>
      <c r="L239" s="39">
        <v>10.89</v>
      </c>
      <c r="M239" s="9">
        <v>83.59</v>
      </c>
      <c r="N239" s="9">
        <v>72.510000000000005</v>
      </c>
      <c r="O239" s="33">
        <f t="shared" si="88"/>
        <v>84.759284731774414</v>
      </c>
      <c r="P239" s="262">
        <f t="shared" si="87"/>
        <v>13.255174063883238</v>
      </c>
      <c r="Q239" s="188">
        <v>0.2</v>
      </c>
      <c r="R239" s="188">
        <v>0.05</v>
      </c>
      <c r="S239" s="59">
        <f t="shared" si="89"/>
        <v>6.258682246024018E-2</v>
      </c>
      <c r="T239" s="59">
        <f t="shared" si="90"/>
        <v>2.8164070107108081</v>
      </c>
      <c r="U239" s="59">
        <f t="shared" si="91"/>
        <v>1.5646705615060045E-2</v>
      </c>
      <c r="V239" s="59">
        <f t="shared" si="92"/>
        <v>0.70410175267770203</v>
      </c>
      <c r="W239" s="59">
        <f t="shared" si="93"/>
        <v>3.5205087633885102</v>
      </c>
      <c r="X239" s="60">
        <v>30</v>
      </c>
      <c r="Y239" s="58">
        <f t="shared" si="94"/>
        <v>15.240715268225586</v>
      </c>
      <c r="Z239" s="61">
        <f t="shared" si="95"/>
        <v>0.48990587471600133</v>
      </c>
      <c r="AA239" s="63">
        <f t="shared" si="96"/>
        <v>0.2</v>
      </c>
      <c r="AB239" s="62">
        <f t="shared" si="97"/>
        <v>0.05</v>
      </c>
      <c r="AC239" s="57">
        <f t="shared" si="98"/>
        <v>0.62586822460240177</v>
      </c>
      <c r="AD239" s="58">
        <f t="shared" si="99"/>
        <v>0.15646705615060044</v>
      </c>
    </row>
    <row r="240" spans="2:30" x14ac:dyDescent="0.35">
      <c r="B240" s="76">
        <v>44159</v>
      </c>
      <c r="C240" s="125">
        <v>2019</v>
      </c>
      <c r="D240" s="77" t="s">
        <v>932</v>
      </c>
      <c r="E240" s="78" t="s">
        <v>15</v>
      </c>
      <c r="F240" s="78" t="s">
        <v>994</v>
      </c>
      <c r="G240" s="78">
        <v>3</v>
      </c>
      <c r="H240" s="77" t="s">
        <v>952</v>
      </c>
      <c r="I240" s="79" t="s">
        <v>11</v>
      </c>
      <c r="J240" s="137"/>
      <c r="K240" s="80" t="s">
        <v>1927</v>
      </c>
      <c r="L240" s="39">
        <v>10.89</v>
      </c>
      <c r="M240" s="9">
        <v>85.15</v>
      </c>
      <c r="N240" s="9">
        <v>73.84</v>
      </c>
      <c r="O240" s="33">
        <f t="shared" si="88"/>
        <v>84.769727982763271</v>
      </c>
      <c r="P240" s="262">
        <f t="shared" si="87"/>
        <v>13.282442748091604</v>
      </c>
      <c r="Q240" s="188">
        <v>0.53</v>
      </c>
      <c r="R240" s="188">
        <v>0.11</v>
      </c>
      <c r="S240" s="59">
        <f t="shared" si="89"/>
        <v>0.16582811755361401</v>
      </c>
      <c r="T240" s="59">
        <f t="shared" si="90"/>
        <v>7.4622652899126303</v>
      </c>
      <c r="U240" s="59">
        <f t="shared" si="91"/>
        <v>3.441715647339158E-2</v>
      </c>
      <c r="V240" s="59">
        <f t="shared" si="92"/>
        <v>1.5487720413026211</v>
      </c>
      <c r="W240" s="59">
        <f t="shared" si="93"/>
        <v>9.0110373312152507</v>
      </c>
      <c r="X240" s="60">
        <v>30</v>
      </c>
      <c r="Y240" s="58">
        <f t="shared" si="94"/>
        <v>15.230272017236729</v>
      </c>
      <c r="Z240" s="61">
        <f t="shared" si="95"/>
        <v>0.48983320095313748</v>
      </c>
      <c r="AA240" s="63">
        <f t="shared" si="96"/>
        <v>0.53</v>
      </c>
      <c r="AB240" s="62">
        <f t="shared" si="97"/>
        <v>0.11</v>
      </c>
      <c r="AC240" s="57">
        <f t="shared" si="98"/>
        <v>1.6582811755361402</v>
      </c>
      <c r="AD240" s="58">
        <f t="shared" si="99"/>
        <v>0.3441715647339158</v>
      </c>
    </row>
    <row r="241" spans="2:30" x14ac:dyDescent="0.35">
      <c r="B241" s="76">
        <v>44159</v>
      </c>
      <c r="C241" s="125">
        <v>2019</v>
      </c>
      <c r="D241" s="77" t="s">
        <v>932</v>
      </c>
      <c r="E241" s="78" t="s">
        <v>15</v>
      </c>
      <c r="F241" s="78" t="s">
        <v>994</v>
      </c>
      <c r="G241" s="78">
        <v>3</v>
      </c>
      <c r="H241" s="77" t="s">
        <v>952</v>
      </c>
      <c r="I241" s="79" t="s">
        <v>10</v>
      </c>
      <c r="J241" s="137"/>
      <c r="K241" s="80" t="s">
        <v>1928</v>
      </c>
      <c r="L241" s="39">
        <v>10.89</v>
      </c>
      <c r="M241" s="9">
        <v>92.96</v>
      </c>
      <c r="N241" s="9">
        <v>79.66</v>
      </c>
      <c r="O241" s="33">
        <f t="shared" si="88"/>
        <v>83.794321920311944</v>
      </c>
      <c r="P241" s="262">
        <f t="shared" si="87"/>
        <v>14.307228915662648</v>
      </c>
      <c r="Q241" s="188">
        <v>2.88</v>
      </c>
      <c r="R241" s="188">
        <v>0.44</v>
      </c>
      <c r="S241" s="59">
        <f t="shared" si="89"/>
        <v>0.91494547040860807</v>
      </c>
      <c r="T241" s="59">
        <f t="shared" si="90"/>
        <v>41.172546168387363</v>
      </c>
      <c r="U241" s="59">
        <f t="shared" si="91"/>
        <v>0.13978333575687069</v>
      </c>
      <c r="V241" s="59">
        <f t="shared" si="92"/>
        <v>6.2902501090591807</v>
      </c>
      <c r="W241" s="59">
        <f t="shared" si="93"/>
        <v>47.462796277446543</v>
      </c>
      <c r="X241" s="60">
        <v>30</v>
      </c>
      <c r="Y241" s="58">
        <f t="shared" si="94"/>
        <v>16.205678079688056</v>
      </c>
      <c r="Z241" s="61">
        <f t="shared" si="95"/>
        <v>0.49669914206776189</v>
      </c>
      <c r="AA241" s="63">
        <f t="shared" si="96"/>
        <v>2.88</v>
      </c>
      <c r="AB241" s="62">
        <f t="shared" si="97"/>
        <v>0.44</v>
      </c>
      <c r="AC241" s="57">
        <f t="shared" si="98"/>
        <v>9.1494547040860805</v>
      </c>
      <c r="AD241" s="58">
        <f t="shared" si="99"/>
        <v>1.397833357568707</v>
      </c>
    </row>
    <row r="242" spans="2:30" x14ac:dyDescent="0.35">
      <c r="B242" s="76">
        <v>44159</v>
      </c>
      <c r="C242" s="125">
        <v>2019</v>
      </c>
      <c r="D242" s="77" t="s">
        <v>932</v>
      </c>
      <c r="E242" s="78" t="s">
        <v>14</v>
      </c>
      <c r="F242" s="78" t="s">
        <v>993</v>
      </c>
      <c r="G242" s="78">
        <v>2</v>
      </c>
      <c r="H242" s="77" t="s">
        <v>990</v>
      </c>
      <c r="I242" s="79" t="s">
        <v>8</v>
      </c>
      <c r="J242" s="137"/>
      <c r="K242" s="80" t="s">
        <v>1929</v>
      </c>
      <c r="L242" s="39">
        <v>10.89</v>
      </c>
      <c r="M242" s="9">
        <v>85.17</v>
      </c>
      <c r="N242" s="9">
        <v>76.430000000000007</v>
      </c>
      <c r="O242" s="33">
        <f t="shared" si="88"/>
        <v>88.233710285406573</v>
      </c>
      <c r="P242" s="262">
        <f t="shared" si="87"/>
        <v>10.261829282611242</v>
      </c>
      <c r="Q242" s="188">
        <v>0.28999999999999998</v>
      </c>
      <c r="R242" s="188">
        <v>0.04</v>
      </c>
      <c r="S242" s="59">
        <f t="shared" si="89"/>
        <v>8.6035398230088489E-2</v>
      </c>
      <c r="T242" s="59">
        <f t="shared" si="90"/>
        <v>3.8715929203539821</v>
      </c>
      <c r="U242" s="59">
        <f t="shared" si="91"/>
        <v>1.1866951480012204E-2</v>
      </c>
      <c r="V242" s="59">
        <f t="shared" si="92"/>
        <v>0.53401281660054922</v>
      </c>
      <c r="W242" s="59">
        <f t="shared" si="93"/>
        <v>4.4056057369545316</v>
      </c>
      <c r="X242" s="60">
        <v>30</v>
      </c>
      <c r="Y242" s="58">
        <f t="shared" si="94"/>
        <v>11.766289714593427</v>
      </c>
      <c r="Z242" s="61">
        <f t="shared" si="95"/>
        <v>0.46667683857186448</v>
      </c>
      <c r="AA242" s="63">
        <f t="shared" si="96"/>
        <v>0.28999999999999998</v>
      </c>
      <c r="AB242" s="62">
        <f t="shared" si="97"/>
        <v>0.04</v>
      </c>
      <c r="AC242" s="57">
        <f t="shared" si="98"/>
        <v>0.86035398230088489</v>
      </c>
      <c r="AD242" s="58">
        <f t="shared" si="99"/>
        <v>0.11866951480012204</v>
      </c>
    </row>
    <row r="243" spans="2:30" x14ac:dyDescent="0.35">
      <c r="B243" s="76">
        <v>44159</v>
      </c>
      <c r="C243" s="125">
        <v>2019</v>
      </c>
      <c r="D243" s="77" t="s">
        <v>932</v>
      </c>
      <c r="E243" s="78" t="s">
        <v>14</v>
      </c>
      <c r="F243" s="78" t="s">
        <v>993</v>
      </c>
      <c r="G243" s="78">
        <v>2</v>
      </c>
      <c r="H243" s="77" t="s">
        <v>990</v>
      </c>
      <c r="I243" s="79" t="s">
        <v>12</v>
      </c>
      <c r="J243" s="137"/>
      <c r="K243" s="80" t="s">
        <v>1930</v>
      </c>
      <c r="L243" s="39">
        <v>10.89</v>
      </c>
      <c r="M243" s="9">
        <v>85.91</v>
      </c>
      <c r="N243" s="9">
        <v>75.180000000000007</v>
      </c>
      <c r="O243" s="33">
        <f t="shared" si="88"/>
        <v>85.697147427352718</v>
      </c>
      <c r="P243" s="262">
        <f t="shared" si="87"/>
        <v>12.4898149225934</v>
      </c>
      <c r="Q243" s="188">
        <v>0.37</v>
      </c>
      <c r="R243" s="188">
        <v>0.02</v>
      </c>
      <c r="S243" s="59">
        <f t="shared" si="89"/>
        <v>0.11411354798568982</v>
      </c>
      <c r="T243" s="59">
        <f t="shared" si="90"/>
        <v>5.1351096593560417</v>
      </c>
      <c r="U243" s="59">
        <f t="shared" si="91"/>
        <v>6.1682998911183696E-3</v>
      </c>
      <c r="V243" s="59">
        <f t="shared" si="92"/>
        <v>0.27757349510032664</v>
      </c>
      <c r="W243" s="59">
        <f t="shared" si="93"/>
        <v>5.4126831544563681</v>
      </c>
      <c r="X243" s="60">
        <v>30</v>
      </c>
      <c r="Y243" s="58">
        <f t="shared" si="94"/>
        <v>14.302852572647282</v>
      </c>
      <c r="Z243" s="61">
        <f t="shared" si="95"/>
        <v>0.4834499922227406</v>
      </c>
      <c r="AA243" s="63">
        <f t="shared" si="96"/>
        <v>0.37</v>
      </c>
      <c r="AB243" s="62">
        <f t="shared" si="97"/>
        <v>0.02</v>
      </c>
      <c r="AC243" s="57">
        <f t="shared" si="98"/>
        <v>1.1411354798568982</v>
      </c>
      <c r="AD243" s="58">
        <f t="shared" si="99"/>
        <v>6.1682998911183694E-2</v>
      </c>
    </row>
    <row r="244" spans="2:30" x14ac:dyDescent="0.35">
      <c r="B244" s="76">
        <v>44159</v>
      </c>
      <c r="C244" s="125">
        <v>2019</v>
      </c>
      <c r="D244" s="77" t="s">
        <v>932</v>
      </c>
      <c r="E244" s="78" t="s">
        <v>14</v>
      </c>
      <c r="F244" s="78" t="s">
        <v>993</v>
      </c>
      <c r="G244" s="78">
        <v>2</v>
      </c>
      <c r="H244" s="77" t="s">
        <v>990</v>
      </c>
      <c r="I244" s="79" t="s">
        <v>11</v>
      </c>
      <c r="J244" s="137"/>
      <c r="K244" s="80" t="s">
        <v>1931</v>
      </c>
      <c r="L244" s="39">
        <v>10.89</v>
      </c>
      <c r="M244" s="9">
        <v>87.38</v>
      </c>
      <c r="N244" s="9">
        <v>76.23</v>
      </c>
      <c r="O244" s="33">
        <f t="shared" si="88"/>
        <v>85.422931102104869</v>
      </c>
      <c r="P244" s="262">
        <f t="shared" si="87"/>
        <v>12.760357061112373</v>
      </c>
      <c r="Q244" s="188">
        <v>0.4</v>
      </c>
      <c r="R244" s="188">
        <v>0.09</v>
      </c>
      <c r="S244" s="59">
        <f t="shared" si="89"/>
        <v>0.12389041934496477</v>
      </c>
      <c r="T244" s="59">
        <f t="shared" si="90"/>
        <v>5.5750688705234142</v>
      </c>
      <c r="U244" s="59">
        <f t="shared" si="91"/>
        <v>2.7875344352617071E-2</v>
      </c>
      <c r="V244" s="59">
        <f t="shared" si="92"/>
        <v>1.2543904958677681</v>
      </c>
      <c r="W244" s="59">
        <f t="shared" si="93"/>
        <v>6.8294593663911822</v>
      </c>
      <c r="X244" s="60">
        <v>30</v>
      </c>
      <c r="Y244" s="58">
        <f t="shared" si="94"/>
        <v>14.577068897895131</v>
      </c>
      <c r="Z244" s="61">
        <f t="shared" si="95"/>
        <v>0.485322926232017</v>
      </c>
      <c r="AA244" s="63">
        <f t="shared" si="96"/>
        <v>0.4</v>
      </c>
      <c r="AB244" s="62">
        <f t="shared" si="97"/>
        <v>0.09</v>
      </c>
      <c r="AC244" s="57">
        <f t="shared" si="98"/>
        <v>1.2389041934496476</v>
      </c>
      <c r="AD244" s="58">
        <f t="shared" si="99"/>
        <v>0.27875344352617071</v>
      </c>
    </row>
    <row r="245" spans="2:30" x14ac:dyDescent="0.35">
      <c r="B245" s="76">
        <v>44159</v>
      </c>
      <c r="C245" s="125">
        <v>2019</v>
      </c>
      <c r="D245" s="77" t="s">
        <v>932</v>
      </c>
      <c r="E245" s="78" t="s">
        <v>14</v>
      </c>
      <c r="F245" s="78" t="s">
        <v>993</v>
      </c>
      <c r="G245" s="78">
        <v>2</v>
      </c>
      <c r="H245" s="77" t="s">
        <v>990</v>
      </c>
      <c r="I245" s="79" t="s">
        <v>10</v>
      </c>
      <c r="J245" s="137"/>
      <c r="K245" s="80" t="s">
        <v>1932</v>
      </c>
      <c r="L245" s="39">
        <v>10.89</v>
      </c>
      <c r="M245" s="9">
        <v>89.65</v>
      </c>
      <c r="N245" s="9">
        <v>76.989999999999995</v>
      </c>
      <c r="O245" s="33">
        <f t="shared" si="88"/>
        <v>83.925850685627211</v>
      </c>
      <c r="P245" s="262">
        <f t="shared" si="87"/>
        <v>14.121583937534869</v>
      </c>
      <c r="Q245" s="188">
        <v>1.38</v>
      </c>
      <c r="R245" s="188">
        <v>0.47</v>
      </c>
      <c r="S245" s="59">
        <f t="shared" si="89"/>
        <v>0.43750801815431167</v>
      </c>
      <c r="T245" s="59">
        <f t="shared" si="90"/>
        <v>19.687860816944024</v>
      </c>
      <c r="U245" s="59">
        <f t="shared" si="91"/>
        <v>0.14900635400907716</v>
      </c>
      <c r="V245" s="59">
        <f t="shared" si="92"/>
        <v>6.705285930408472</v>
      </c>
      <c r="W245" s="59">
        <f t="shared" si="93"/>
        <v>26.393146747352496</v>
      </c>
      <c r="X245" s="60">
        <v>30</v>
      </c>
      <c r="Y245" s="58">
        <f t="shared" si="94"/>
        <v>16.074149314372789</v>
      </c>
      <c r="Z245" s="61">
        <f t="shared" si="95"/>
        <v>0.49576399394856285</v>
      </c>
      <c r="AA245" s="63">
        <f t="shared" si="96"/>
        <v>1.38</v>
      </c>
      <c r="AB245" s="62">
        <f t="shared" si="97"/>
        <v>0.47</v>
      </c>
      <c r="AC245" s="57">
        <f t="shared" si="98"/>
        <v>4.3750801815431171</v>
      </c>
      <c r="AD245" s="58">
        <f t="shared" si="99"/>
        <v>1.4900635400907716</v>
      </c>
    </row>
    <row r="246" spans="2:30" x14ac:dyDescent="0.35">
      <c r="B246" s="76">
        <v>44159</v>
      </c>
      <c r="C246" s="125">
        <v>2019</v>
      </c>
      <c r="D246" s="77" t="s">
        <v>932</v>
      </c>
      <c r="E246" s="78" t="s">
        <v>14</v>
      </c>
      <c r="F246" s="78" t="s">
        <v>993</v>
      </c>
      <c r="G246" s="78">
        <v>2</v>
      </c>
      <c r="H246" s="77" t="s">
        <v>952</v>
      </c>
      <c r="I246" s="79" t="s">
        <v>8</v>
      </c>
      <c r="J246" s="137"/>
      <c r="K246" s="80" t="s">
        <v>1933</v>
      </c>
      <c r="L246" s="39">
        <v>10.89</v>
      </c>
      <c r="M246" s="9">
        <v>92.96</v>
      </c>
      <c r="N246" s="9">
        <v>83.53</v>
      </c>
      <c r="O246" s="33">
        <f t="shared" si="88"/>
        <v>88.509808699890357</v>
      </c>
      <c r="P246" s="262">
        <f t="shared" si="87"/>
        <v>10.144148020654036</v>
      </c>
      <c r="Q246" s="188">
        <v>0.48</v>
      </c>
      <c r="R246" s="188">
        <v>0.05</v>
      </c>
      <c r="S246" s="59">
        <f t="shared" si="89"/>
        <v>0.14180947136563873</v>
      </c>
      <c r="T246" s="59">
        <f t="shared" si="90"/>
        <v>6.3814262114537428</v>
      </c>
      <c r="U246" s="59">
        <f t="shared" si="91"/>
        <v>1.4771819933920701E-2</v>
      </c>
      <c r="V246" s="59">
        <f t="shared" si="92"/>
        <v>0.66473189702643154</v>
      </c>
      <c r="W246" s="59">
        <f t="shared" si="93"/>
        <v>7.0461581084801743</v>
      </c>
      <c r="X246" s="60">
        <v>30</v>
      </c>
      <c r="Y246" s="58">
        <f t="shared" si="94"/>
        <v>11.490191300109643</v>
      </c>
      <c r="Z246" s="61">
        <f t="shared" si="95"/>
        <v>0.46490914096916292</v>
      </c>
      <c r="AA246" s="63">
        <f t="shared" si="96"/>
        <v>0.48</v>
      </c>
      <c r="AB246" s="62">
        <f t="shared" si="97"/>
        <v>0.05</v>
      </c>
      <c r="AC246" s="57">
        <f t="shared" si="98"/>
        <v>1.4180947136563873</v>
      </c>
      <c r="AD246" s="58">
        <f t="shared" si="99"/>
        <v>0.14771819933920702</v>
      </c>
    </row>
    <row r="247" spans="2:30" x14ac:dyDescent="0.35">
      <c r="B247" s="76">
        <v>44159</v>
      </c>
      <c r="C247" s="125">
        <v>2019</v>
      </c>
      <c r="D247" s="77" t="s">
        <v>932</v>
      </c>
      <c r="E247" s="78" t="s">
        <v>14</v>
      </c>
      <c r="F247" s="78" t="s">
        <v>993</v>
      </c>
      <c r="G247" s="78">
        <v>2</v>
      </c>
      <c r="H247" s="77" t="s">
        <v>952</v>
      </c>
      <c r="I247" s="79" t="s">
        <v>12</v>
      </c>
      <c r="J247" s="137"/>
      <c r="K247" s="80" t="s">
        <v>1934</v>
      </c>
      <c r="L247" s="39">
        <v>10.89</v>
      </c>
      <c r="M247" s="9">
        <v>88.24</v>
      </c>
      <c r="N247" s="9">
        <v>76.52</v>
      </c>
      <c r="O247" s="33">
        <f t="shared" si="88"/>
        <v>84.848093083387198</v>
      </c>
      <c r="P247" s="262">
        <f t="shared" si="87"/>
        <v>13.281958295557569</v>
      </c>
      <c r="Q247" s="188">
        <v>0.15</v>
      </c>
      <c r="R247" s="188">
        <v>0.03</v>
      </c>
      <c r="S247" s="59">
        <f t="shared" si="89"/>
        <v>4.6875285692518663E-2</v>
      </c>
      <c r="T247" s="59">
        <f t="shared" si="90"/>
        <v>2.1093878561633397</v>
      </c>
      <c r="U247" s="59">
        <f t="shared" si="91"/>
        <v>9.3750571385037319E-3</v>
      </c>
      <c r="V247" s="59">
        <f t="shared" si="92"/>
        <v>0.42187757123266795</v>
      </c>
      <c r="W247" s="59">
        <f t="shared" si="93"/>
        <v>2.5312654273960078</v>
      </c>
      <c r="X247" s="60">
        <v>30</v>
      </c>
      <c r="Y247" s="58">
        <f t="shared" si="94"/>
        <v>15.151906916612802</v>
      </c>
      <c r="Z247" s="61">
        <f t="shared" si="95"/>
        <v>0.48928843516684445</v>
      </c>
      <c r="AA247" s="63">
        <f t="shared" si="96"/>
        <v>0.15</v>
      </c>
      <c r="AB247" s="62">
        <f t="shared" si="97"/>
        <v>0.03</v>
      </c>
      <c r="AC247" s="57">
        <f t="shared" si="98"/>
        <v>0.46875285692518665</v>
      </c>
      <c r="AD247" s="58">
        <f t="shared" si="99"/>
        <v>9.3750571385037312E-2</v>
      </c>
    </row>
    <row r="248" spans="2:30" x14ac:dyDescent="0.35">
      <c r="B248" s="76">
        <v>44159</v>
      </c>
      <c r="C248" s="125">
        <v>2019</v>
      </c>
      <c r="D248" s="77" t="s">
        <v>932</v>
      </c>
      <c r="E248" s="78" t="s">
        <v>14</v>
      </c>
      <c r="F248" s="78" t="s">
        <v>993</v>
      </c>
      <c r="G248" s="78">
        <v>2</v>
      </c>
      <c r="H248" s="77" t="s">
        <v>952</v>
      </c>
      <c r="I248" s="79" t="s">
        <v>11</v>
      </c>
      <c r="J248" s="137"/>
      <c r="K248" s="80" t="s">
        <v>1935</v>
      </c>
      <c r="L248" s="39">
        <v>10.89</v>
      </c>
      <c r="M248" s="9">
        <v>90.53</v>
      </c>
      <c r="N248" s="9">
        <v>78.489999999999995</v>
      </c>
      <c r="O248" s="33">
        <f t="shared" si="88"/>
        <v>84.881968859869403</v>
      </c>
      <c r="P248" s="262">
        <f t="shared" si="87"/>
        <v>13.299458742958143</v>
      </c>
      <c r="Q248" s="188">
        <v>0.24</v>
      </c>
      <c r="R248" s="188">
        <v>0.05</v>
      </c>
      <c r="S248" s="59">
        <f t="shared" si="89"/>
        <v>7.496094674556214E-2</v>
      </c>
      <c r="T248" s="59">
        <f t="shared" si="90"/>
        <v>3.3732426035502963</v>
      </c>
      <c r="U248" s="59">
        <f t="shared" si="91"/>
        <v>1.561686390532545E-2</v>
      </c>
      <c r="V248" s="59">
        <f t="shared" si="92"/>
        <v>0.70275887573964524</v>
      </c>
      <c r="W248" s="59">
        <f t="shared" si="93"/>
        <v>4.0760014792899417</v>
      </c>
      <c r="X248" s="60">
        <v>30</v>
      </c>
      <c r="Y248" s="58">
        <f t="shared" si="94"/>
        <v>15.118031140130597</v>
      </c>
      <c r="Z248" s="61">
        <f t="shared" si="95"/>
        <v>0.4890532544378699</v>
      </c>
      <c r="AA248" s="63">
        <f t="shared" si="96"/>
        <v>0.24</v>
      </c>
      <c r="AB248" s="62">
        <f t="shared" si="97"/>
        <v>0.05</v>
      </c>
      <c r="AC248" s="57">
        <f t="shared" si="98"/>
        <v>0.7496094674556214</v>
      </c>
      <c r="AD248" s="58">
        <f t="shared" si="99"/>
        <v>0.15616863905325451</v>
      </c>
    </row>
    <row r="249" spans="2:30" x14ac:dyDescent="0.35">
      <c r="B249" s="76">
        <v>44159</v>
      </c>
      <c r="C249" s="125">
        <v>2019</v>
      </c>
      <c r="D249" s="77" t="s">
        <v>932</v>
      </c>
      <c r="E249" s="78" t="s">
        <v>14</v>
      </c>
      <c r="F249" s="78" t="s">
        <v>993</v>
      </c>
      <c r="G249" s="78">
        <v>2</v>
      </c>
      <c r="H249" s="77" t="s">
        <v>952</v>
      </c>
      <c r="I249" s="79" t="s">
        <v>10</v>
      </c>
      <c r="J249" s="137"/>
      <c r="K249" s="80" t="s">
        <v>1936</v>
      </c>
      <c r="L249" s="39">
        <v>10.89</v>
      </c>
      <c r="M249" s="9">
        <v>94.52</v>
      </c>
      <c r="N249" s="9">
        <v>81.27</v>
      </c>
      <c r="O249" s="33">
        <f t="shared" si="88"/>
        <v>84.156403204591655</v>
      </c>
      <c r="P249" s="262">
        <f t="shared" si="87"/>
        <v>14.01819720694033</v>
      </c>
      <c r="Q249" s="188">
        <v>1.23</v>
      </c>
      <c r="R249" s="188">
        <v>0.37</v>
      </c>
      <c r="S249" s="59">
        <f t="shared" si="89"/>
        <v>0.3885475277067349</v>
      </c>
      <c r="T249" s="59">
        <f t="shared" si="90"/>
        <v>17.484638746803071</v>
      </c>
      <c r="U249" s="59">
        <f t="shared" si="91"/>
        <v>0.11688015061096903</v>
      </c>
      <c r="V249" s="59">
        <f t="shared" si="92"/>
        <v>5.2596067774936062</v>
      </c>
      <c r="W249" s="59">
        <f t="shared" si="93"/>
        <v>22.744245524296677</v>
      </c>
      <c r="X249" s="60">
        <v>30</v>
      </c>
      <c r="Y249" s="58">
        <f t="shared" si="94"/>
        <v>15.843596795408345</v>
      </c>
      <c r="Z249" s="61">
        <f t="shared" si="95"/>
        <v>0.49413185564080703</v>
      </c>
      <c r="AA249" s="63">
        <f t="shared" si="96"/>
        <v>1.23</v>
      </c>
      <c r="AB249" s="62">
        <f t="shared" si="97"/>
        <v>0.37</v>
      </c>
      <c r="AC249" s="57">
        <f t="shared" si="98"/>
        <v>3.8854752770673491</v>
      </c>
      <c r="AD249" s="58">
        <f t="shared" si="99"/>
        <v>1.1688015061096904</v>
      </c>
    </row>
    <row r="250" spans="2:30" x14ac:dyDescent="0.35">
      <c r="B250" s="76">
        <v>44159</v>
      </c>
      <c r="C250" s="125">
        <v>2019</v>
      </c>
      <c r="D250" s="77" t="s">
        <v>932</v>
      </c>
      <c r="E250" s="78" t="s">
        <v>13</v>
      </c>
      <c r="F250" s="78" t="s">
        <v>999</v>
      </c>
      <c r="G250" s="78">
        <v>8</v>
      </c>
      <c r="H250" s="77" t="s">
        <v>990</v>
      </c>
      <c r="I250" s="79" t="s">
        <v>8</v>
      </c>
      <c r="J250" s="137"/>
      <c r="K250" s="80" t="s">
        <v>1937</v>
      </c>
      <c r="L250" s="39">
        <v>10.89</v>
      </c>
      <c r="M250" s="9">
        <v>90.8</v>
      </c>
      <c r="N250" s="9">
        <v>82.61</v>
      </c>
      <c r="O250" s="33">
        <f t="shared" si="88"/>
        <v>89.750969841071196</v>
      </c>
      <c r="P250" s="262">
        <f t="shared" si="87"/>
        <v>9.0198237885462529</v>
      </c>
      <c r="Q250" s="188">
        <v>0.1</v>
      </c>
      <c r="R250" s="188">
        <v>0.04</v>
      </c>
      <c r="S250" s="59">
        <f t="shared" si="89"/>
        <v>2.8996793084216405E-2</v>
      </c>
      <c r="T250" s="59">
        <f t="shared" si="90"/>
        <v>1.3048556887897382</v>
      </c>
      <c r="U250" s="59">
        <f t="shared" si="91"/>
        <v>1.1598717233686561E-2</v>
      </c>
      <c r="V250" s="59">
        <f t="shared" si="92"/>
        <v>0.52194227551589523</v>
      </c>
      <c r="W250" s="59">
        <f t="shared" si="93"/>
        <v>1.8267979643056336</v>
      </c>
      <c r="X250" s="60">
        <v>30</v>
      </c>
      <c r="Y250" s="58">
        <f t="shared" si="94"/>
        <v>10.249030158928804</v>
      </c>
      <c r="Z250" s="61">
        <f t="shared" si="95"/>
        <v>0.45709704406023433</v>
      </c>
      <c r="AA250" s="63">
        <f t="shared" si="96"/>
        <v>0.1</v>
      </c>
      <c r="AB250" s="62">
        <f t="shared" si="97"/>
        <v>0.04</v>
      </c>
      <c r="AC250" s="57">
        <f t="shared" si="98"/>
        <v>0.28996793084216405</v>
      </c>
      <c r="AD250" s="58">
        <f t="shared" si="99"/>
        <v>0.11598717233686562</v>
      </c>
    </row>
    <row r="251" spans="2:30" x14ac:dyDescent="0.35">
      <c r="B251" s="76">
        <v>44159</v>
      </c>
      <c r="C251" s="125">
        <v>2019</v>
      </c>
      <c r="D251" s="77" t="s">
        <v>932</v>
      </c>
      <c r="E251" s="78" t="s">
        <v>13</v>
      </c>
      <c r="F251" s="78" t="s">
        <v>999</v>
      </c>
      <c r="G251" s="78">
        <v>8</v>
      </c>
      <c r="H251" s="77" t="s">
        <v>990</v>
      </c>
      <c r="I251" s="79" t="s">
        <v>12</v>
      </c>
      <c r="J251" s="137"/>
      <c r="K251" s="80" t="s">
        <v>1938</v>
      </c>
      <c r="L251" s="39">
        <v>10.89</v>
      </c>
      <c r="M251" s="9">
        <v>91.34</v>
      </c>
      <c r="N251" s="9">
        <v>80.180000000000007</v>
      </c>
      <c r="O251" s="33">
        <f t="shared" si="88"/>
        <v>86.128029832193917</v>
      </c>
      <c r="P251" s="262">
        <f t="shared" si="87"/>
        <v>12.2180862710751</v>
      </c>
      <c r="Q251" s="188">
        <v>7.0000000000000007E-2</v>
      </c>
      <c r="R251" s="188">
        <v>0.04</v>
      </c>
      <c r="S251" s="59">
        <f t="shared" si="89"/>
        <v>2.1446023957280992E-2</v>
      </c>
      <c r="T251" s="59">
        <f t="shared" si="90"/>
        <v>0.9650710780776447</v>
      </c>
      <c r="U251" s="59">
        <f t="shared" si="91"/>
        <v>1.2254870832731992E-2</v>
      </c>
      <c r="V251" s="59">
        <f t="shared" si="92"/>
        <v>0.5514691874729396</v>
      </c>
      <c r="W251" s="59">
        <f t="shared" si="93"/>
        <v>1.5165402655505842</v>
      </c>
      <c r="X251" s="60">
        <v>30</v>
      </c>
      <c r="Y251" s="58">
        <f t="shared" si="94"/>
        <v>13.871970167806083</v>
      </c>
      <c r="Z251" s="61">
        <f t="shared" si="95"/>
        <v>0.48053110116899977</v>
      </c>
      <c r="AA251" s="63">
        <f t="shared" si="96"/>
        <v>7.0000000000000007E-2</v>
      </c>
      <c r="AB251" s="62">
        <f t="shared" si="97"/>
        <v>0.04</v>
      </c>
      <c r="AC251" s="57">
        <f t="shared" si="98"/>
        <v>0.21446023957280991</v>
      </c>
      <c r="AD251" s="58">
        <f t="shared" si="99"/>
        <v>0.12254870832731993</v>
      </c>
    </row>
    <row r="252" spans="2:30" x14ac:dyDescent="0.35">
      <c r="B252" s="76">
        <v>44159</v>
      </c>
      <c r="C252" s="125">
        <v>2019</v>
      </c>
      <c r="D252" s="77" t="s">
        <v>932</v>
      </c>
      <c r="E252" s="78" t="s">
        <v>13</v>
      </c>
      <c r="F252" s="78" t="s">
        <v>999</v>
      </c>
      <c r="G252" s="78">
        <v>8</v>
      </c>
      <c r="H252" s="77" t="s">
        <v>990</v>
      </c>
      <c r="I252" s="79" t="s">
        <v>11</v>
      </c>
      <c r="J252" s="137"/>
      <c r="K252" s="80" t="s">
        <v>1939</v>
      </c>
      <c r="L252" s="39">
        <v>10.89</v>
      </c>
      <c r="M252" s="9">
        <v>78.38</v>
      </c>
      <c r="N252" s="9">
        <v>67.91</v>
      </c>
      <c r="O252" s="33">
        <f t="shared" si="88"/>
        <v>84.486590606015696</v>
      </c>
      <c r="P252" s="262">
        <f t="shared" si="87"/>
        <v>13.357999489665731</v>
      </c>
      <c r="Q252" s="188">
        <v>0.16</v>
      </c>
      <c r="R252" s="188">
        <v>0.05</v>
      </c>
      <c r="S252" s="59">
        <f t="shared" si="89"/>
        <v>5.0282707821816916E-2</v>
      </c>
      <c r="T252" s="59">
        <f t="shared" si="90"/>
        <v>2.2627218519817611</v>
      </c>
      <c r="U252" s="59">
        <f t="shared" si="91"/>
        <v>1.5713346194317787E-2</v>
      </c>
      <c r="V252" s="59">
        <f t="shared" si="92"/>
        <v>0.70710057874430043</v>
      </c>
      <c r="W252" s="59">
        <f t="shared" si="93"/>
        <v>2.9698224307260617</v>
      </c>
      <c r="X252" s="60">
        <v>30</v>
      </c>
      <c r="Y252" s="58">
        <f t="shared" si="94"/>
        <v>15.513409393984304</v>
      </c>
      <c r="Z252" s="61">
        <f t="shared" si="95"/>
        <v>0.49180989126622249</v>
      </c>
      <c r="AA252" s="63">
        <f t="shared" si="96"/>
        <v>0.16</v>
      </c>
      <c r="AB252" s="62">
        <f t="shared" si="97"/>
        <v>0.05</v>
      </c>
      <c r="AC252" s="57">
        <f t="shared" si="98"/>
        <v>0.50282707821816919</v>
      </c>
      <c r="AD252" s="58">
        <f t="shared" si="99"/>
        <v>0.15713346194317787</v>
      </c>
    </row>
    <row r="253" spans="2:30" x14ac:dyDescent="0.35">
      <c r="B253" s="76">
        <v>44159</v>
      </c>
      <c r="C253" s="125">
        <v>2019</v>
      </c>
      <c r="D253" s="77" t="s">
        <v>932</v>
      </c>
      <c r="E253" s="78" t="s">
        <v>13</v>
      </c>
      <c r="F253" s="78" t="s">
        <v>999</v>
      </c>
      <c r="G253" s="78">
        <v>8</v>
      </c>
      <c r="H253" s="77" t="s">
        <v>990</v>
      </c>
      <c r="I253" s="79" t="s">
        <v>10</v>
      </c>
      <c r="J253" s="137"/>
      <c r="K253" s="80" t="s">
        <v>1940</v>
      </c>
      <c r="L253" s="39">
        <v>10.89</v>
      </c>
      <c r="M253" s="9">
        <v>87.4</v>
      </c>
      <c r="N253" s="9">
        <v>75.13</v>
      </c>
      <c r="O253" s="33">
        <f t="shared" si="88"/>
        <v>83.962880669193567</v>
      </c>
      <c r="P253" s="262">
        <f t="shared" si="87"/>
        <v>14.038901601830675</v>
      </c>
      <c r="Q253" s="189">
        <v>0.81</v>
      </c>
      <c r="R253" s="189">
        <v>0.61</v>
      </c>
      <c r="S253" s="59">
        <f t="shared" si="89"/>
        <v>0.25664920610211711</v>
      </c>
      <c r="T253" s="59">
        <f t="shared" si="90"/>
        <v>11.54921427459527</v>
      </c>
      <c r="U253" s="59">
        <f t="shared" si="91"/>
        <v>0.19327903175591532</v>
      </c>
      <c r="V253" s="59">
        <f t="shared" si="92"/>
        <v>8.6975564290161902</v>
      </c>
      <c r="W253" s="59">
        <f t="shared" si="93"/>
        <v>20.24677070361146</v>
      </c>
      <c r="X253" s="60">
        <v>30</v>
      </c>
      <c r="Y253" s="58">
        <f t="shared" si="94"/>
        <v>16.037119330806433</v>
      </c>
      <c r="Z253" s="61">
        <f t="shared" si="95"/>
        <v>0.4955012453300125</v>
      </c>
      <c r="AA253" s="63">
        <f t="shared" si="96"/>
        <v>0.81</v>
      </c>
      <c r="AB253" s="62">
        <f t="shared" si="97"/>
        <v>0.61</v>
      </c>
      <c r="AC253" s="57">
        <f t="shared" si="98"/>
        <v>2.566492061021171</v>
      </c>
      <c r="AD253" s="58">
        <f t="shared" si="99"/>
        <v>1.9327903175591532</v>
      </c>
    </row>
    <row r="254" spans="2:30" x14ac:dyDescent="0.35">
      <c r="B254" s="76">
        <v>44159</v>
      </c>
      <c r="C254" s="125">
        <v>2019</v>
      </c>
      <c r="D254" s="77" t="s">
        <v>932</v>
      </c>
      <c r="E254" s="78" t="s">
        <v>13</v>
      </c>
      <c r="F254" s="78" t="s">
        <v>999</v>
      </c>
      <c r="G254" s="78">
        <v>8</v>
      </c>
      <c r="H254" s="77" t="s">
        <v>952</v>
      </c>
      <c r="I254" s="79" t="s">
        <v>8</v>
      </c>
      <c r="J254" s="137"/>
      <c r="K254" s="80" t="s">
        <v>1941</v>
      </c>
      <c r="L254" s="39">
        <v>10.89</v>
      </c>
      <c r="M254" s="9">
        <v>80.88</v>
      </c>
      <c r="N254" s="9">
        <v>73.63</v>
      </c>
      <c r="O254" s="33">
        <f t="shared" si="88"/>
        <v>89.641377339619936</v>
      </c>
      <c r="P254" s="262">
        <f t="shared" si="87"/>
        <v>8.963897131552919</v>
      </c>
      <c r="Q254" s="189">
        <v>7.0000000000000007E-2</v>
      </c>
      <c r="R254" s="189">
        <v>0.03</v>
      </c>
      <c r="S254" s="59">
        <f t="shared" si="89"/>
        <v>2.0331128466687921E-2</v>
      </c>
      <c r="T254" s="59">
        <f t="shared" si="90"/>
        <v>0.91490078100095651</v>
      </c>
      <c r="U254" s="59">
        <f t="shared" si="91"/>
        <v>8.7133407714376811E-3</v>
      </c>
      <c r="V254" s="59">
        <f t="shared" si="92"/>
        <v>0.39210033471469563</v>
      </c>
      <c r="W254" s="59">
        <f t="shared" si="93"/>
        <v>1.3070011157156523</v>
      </c>
      <c r="X254" s="60">
        <v>30</v>
      </c>
      <c r="Y254" s="58">
        <f t="shared" si="94"/>
        <v>10.358622660380064</v>
      </c>
      <c r="Z254" s="61">
        <f t="shared" si="95"/>
        <v>0.45777813197322292</v>
      </c>
      <c r="AA254" s="63">
        <f t="shared" si="96"/>
        <v>7.0000000000000007E-2</v>
      </c>
      <c r="AB254" s="62">
        <f t="shared" si="97"/>
        <v>0.03</v>
      </c>
      <c r="AC254" s="57">
        <f t="shared" si="98"/>
        <v>0.2033112846668792</v>
      </c>
      <c r="AD254" s="58">
        <f t="shared" si="99"/>
        <v>8.7133407714376804E-2</v>
      </c>
    </row>
    <row r="255" spans="2:30" x14ac:dyDescent="0.35">
      <c r="B255" s="76">
        <v>44159</v>
      </c>
      <c r="C255" s="125">
        <v>2019</v>
      </c>
      <c r="D255" s="77" t="s">
        <v>932</v>
      </c>
      <c r="E255" s="78" t="s">
        <v>13</v>
      </c>
      <c r="F255" s="78" t="s">
        <v>999</v>
      </c>
      <c r="G255" s="78">
        <v>8</v>
      </c>
      <c r="H255" s="77" t="s">
        <v>952</v>
      </c>
      <c r="I255" s="79" t="s">
        <v>12</v>
      </c>
      <c r="J255" s="137"/>
      <c r="K255" s="80" t="s">
        <v>1942</v>
      </c>
      <c r="L255" s="39">
        <v>10.89</v>
      </c>
      <c r="M255" s="9">
        <v>80.37</v>
      </c>
      <c r="N255" s="9">
        <v>70.52</v>
      </c>
      <c r="O255" s="33">
        <f t="shared" si="88"/>
        <v>85.823258491652268</v>
      </c>
      <c r="P255" s="262">
        <f t="shared" si="87"/>
        <v>12.255816847082254</v>
      </c>
      <c r="Q255" s="189" t="s">
        <v>2266</v>
      </c>
      <c r="R255" s="191" t="s">
        <v>2266</v>
      </c>
      <c r="S255" s="59" t="e">
        <f t="shared" si="89"/>
        <v>#VALUE!</v>
      </c>
      <c r="T255" s="59" t="e">
        <f t="shared" si="90"/>
        <v>#VALUE!</v>
      </c>
      <c r="U255" s="59" t="e">
        <f t="shared" si="91"/>
        <v>#VALUE!</v>
      </c>
      <c r="V255" s="59" t="e">
        <f t="shared" si="92"/>
        <v>#VALUE!</v>
      </c>
      <c r="W255" s="59" t="e">
        <f t="shared" si="93"/>
        <v>#VALUE!</v>
      </c>
      <c r="X255" s="60">
        <v>30</v>
      </c>
      <c r="Y255" s="58">
        <f t="shared" si="94"/>
        <v>14.176741508347732</v>
      </c>
      <c r="Z255" s="61">
        <f t="shared" si="95"/>
        <v>0.48259265470400808</v>
      </c>
      <c r="AA255" s="63" t="str">
        <f t="shared" si="96"/>
        <v>keine Probe</v>
      </c>
      <c r="AB255" s="62" t="str">
        <f t="shared" si="97"/>
        <v>keine Probe</v>
      </c>
      <c r="AC255" s="57" t="e">
        <f t="shared" si="98"/>
        <v>#VALUE!</v>
      </c>
      <c r="AD255" s="58" t="e">
        <f t="shared" si="99"/>
        <v>#VALUE!</v>
      </c>
    </row>
    <row r="256" spans="2:30" x14ac:dyDescent="0.35">
      <c r="B256" s="76">
        <v>44159</v>
      </c>
      <c r="C256" s="125">
        <v>2019</v>
      </c>
      <c r="D256" s="77" t="s">
        <v>932</v>
      </c>
      <c r="E256" s="78" t="s">
        <v>13</v>
      </c>
      <c r="F256" s="78" t="s">
        <v>999</v>
      </c>
      <c r="G256" s="78">
        <v>8</v>
      </c>
      <c r="H256" s="77" t="s">
        <v>952</v>
      </c>
      <c r="I256" s="79" t="s">
        <v>11</v>
      </c>
      <c r="J256" s="137"/>
      <c r="K256" s="80" t="s">
        <v>1943</v>
      </c>
      <c r="L256" s="39">
        <v>10.89</v>
      </c>
      <c r="M256" s="9">
        <v>79.84</v>
      </c>
      <c r="N256" s="9">
        <v>69.099999999999994</v>
      </c>
      <c r="O256" s="33">
        <f t="shared" si="88"/>
        <v>84.423495286439433</v>
      </c>
      <c r="P256" s="262">
        <f t="shared" si="87"/>
        <v>13.451903807615242</v>
      </c>
      <c r="Q256" s="189">
        <v>0.11</v>
      </c>
      <c r="R256" s="189">
        <v>-0.01</v>
      </c>
      <c r="S256" s="59">
        <f t="shared" si="89"/>
        <v>3.4603418656588218E-2</v>
      </c>
      <c r="T256" s="59">
        <f t="shared" si="90"/>
        <v>1.5571538395464699</v>
      </c>
      <c r="U256" s="59">
        <f t="shared" si="91"/>
        <v>-3.1457653324171112E-3</v>
      </c>
      <c r="V256" s="59">
        <f t="shared" si="92"/>
        <v>-0.14155943995877002</v>
      </c>
      <c r="W256" s="59">
        <f t="shared" si="93"/>
        <v>1.4155943995876998</v>
      </c>
      <c r="X256" s="60">
        <v>30</v>
      </c>
      <c r="Y256" s="58">
        <f t="shared" si="94"/>
        <v>15.576504713560567</v>
      </c>
      <c r="Z256" s="61">
        <f t="shared" si="95"/>
        <v>0.4922521903453016</v>
      </c>
      <c r="AA256" s="63">
        <f t="shared" si="96"/>
        <v>0.11</v>
      </c>
      <c r="AB256" s="62">
        <f t="shared" si="97"/>
        <v>-0.01</v>
      </c>
      <c r="AC256" s="57">
        <f t="shared" si="98"/>
        <v>0.3460341865658822</v>
      </c>
      <c r="AD256" s="58">
        <f t="shared" si="99"/>
        <v>-3.1457653324171109E-2</v>
      </c>
    </row>
    <row r="257" spans="2:30" x14ac:dyDescent="0.35">
      <c r="B257" s="76">
        <v>44159</v>
      </c>
      <c r="C257" s="125">
        <v>2019</v>
      </c>
      <c r="D257" s="77" t="s">
        <v>932</v>
      </c>
      <c r="E257" s="78" t="s">
        <v>13</v>
      </c>
      <c r="F257" s="78" t="s">
        <v>999</v>
      </c>
      <c r="G257" s="78">
        <v>8</v>
      </c>
      <c r="H257" s="77" t="s">
        <v>952</v>
      </c>
      <c r="I257" s="79" t="s">
        <v>10</v>
      </c>
      <c r="J257" s="137"/>
      <c r="K257" s="80" t="s">
        <v>1944</v>
      </c>
      <c r="L257" s="39">
        <v>10.89</v>
      </c>
      <c r="M257" s="9">
        <v>80.5</v>
      </c>
      <c r="N257" s="9">
        <v>68.459999999999994</v>
      </c>
      <c r="O257" s="33">
        <f t="shared" si="88"/>
        <v>82.703634535267909</v>
      </c>
      <c r="P257" s="262">
        <f t="shared" si="87"/>
        <v>14.956521739130443</v>
      </c>
      <c r="Q257" s="189">
        <v>0.61</v>
      </c>
      <c r="R257" s="189">
        <v>0.14000000000000001</v>
      </c>
      <c r="S257" s="59">
        <f t="shared" si="89"/>
        <v>0.19715068612124376</v>
      </c>
      <c r="T257" s="59">
        <f t="shared" si="90"/>
        <v>8.8717808754559684</v>
      </c>
      <c r="U257" s="59">
        <f t="shared" si="91"/>
        <v>4.5247698454055948E-2</v>
      </c>
      <c r="V257" s="59">
        <f t="shared" si="92"/>
        <v>2.0361464304325176</v>
      </c>
      <c r="W257" s="59">
        <f t="shared" si="93"/>
        <v>10.907927305888485</v>
      </c>
      <c r="X257" s="60">
        <v>30</v>
      </c>
      <c r="Y257" s="58">
        <f t="shared" si="94"/>
        <v>17.296365464732091</v>
      </c>
      <c r="Z257" s="61">
        <f t="shared" si="95"/>
        <v>0.50456835157199942</v>
      </c>
      <c r="AA257" s="63">
        <f t="shared" si="96"/>
        <v>0.61</v>
      </c>
      <c r="AB257" s="62">
        <f t="shared" si="97"/>
        <v>0.14000000000000001</v>
      </c>
      <c r="AC257" s="57">
        <f t="shared" si="98"/>
        <v>1.9715068612124376</v>
      </c>
      <c r="AD257" s="58">
        <f t="shared" si="99"/>
        <v>0.45247698454055951</v>
      </c>
    </row>
    <row r="258" spans="2:30" x14ac:dyDescent="0.35">
      <c r="B258" s="76">
        <v>44159</v>
      </c>
      <c r="C258" s="125">
        <v>2019</v>
      </c>
      <c r="D258" s="77" t="s">
        <v>932</v>
      </c>
      <c r="E258" s="78" t="s">
        <v>13</v>
      </c>
      <c r="F258" s="78" t="s">
        <v>1000</v>
      </c>
      <c r="G258" s="78">
        <v>9</v>
      </c>
      <c r="H258" s="77" t="s">
        <v>952</v>
      </c>
      <c r="I258" s="79" t="s">
        <v>8</v>
      </c>
      <c r="J258" s="137"/>
      <c r="K258" s="80" t="s">
        <v>1945</v>
      </c>
      <c r="L258" s="39">
        <v>10.89</v>
      </c>
      <c r="M258" s="9">
        <v>78.069999999999993</v>
      </c>
      <c r="N258" s="9">
        <v>71.150000000000006</v>
      </c>
      <c r="O258" s="33">
        <f t="shared" si="88"/>
        <v>89.699315272402515</v>
      </c>
      <c r="P258" s="262">
        <f t="shared" si="87"/>
        <v>8.8638401434609815</v>
      </c>
      <c r="Q258" s="189">
        <v>0.01</v>
      </c>
      <c r="R258" s="189">
        <v>0</v>
      </c>
      <c r="S258" s="59">
        <f t="shared" si="89"/>
        <v>2.9019249917026212E-3</v>
      </c>
      <c r="T258" s="59">
        <f t="shared" si="90"/>
        <v>0.13058662462661796</v>
      </c>
      <c r="U258" s="59">
        <f t="shared" si="91"/>
        <v>0</v>
      </c>
      <c r="V258" s="59">
        <f t="shared" si="92"/>
        <v>0</v>
      </c>
      <c r="W258" s="59">
        <f t="shared" si="93"/>
        <v>0.13058662462661796</v>
      </c>
      <c r="X258" s="60">
        <v>30</v>
      </c>
      <c r="Y258" s="58">
        <f t="shared" si="94"/>
        <v>10.300684727597485</v>
      </c>
      <c r="Z258" s="61">
        <f t="shared" si="95"/>
        <v>0.45741785595751738</v>
      </c>
      <c r="AA258" s="63">
        <f t="shared" si="96"/>
        <v>0.01</v>
      </c>
      <c r="AB258" s="62">
        <f t="shared" si="97"/>
        <v>0</v>
      </c>
      <c r="AC258" s="57">
        <f t="shared" si="98"/>
        <v>2.9019249917026212E-2</v>
      </c>
      <c r="AD258" s="58">
        <f t="shared" si="99"/>
        <v>0</v>
      </c>
    </row>
    <row r="259" spans="2:30" x14ac:dyDescent="0.35">
      <c r="B259" s="76">
        <v>44159</v>
      </c>
      <c r="C259" s="125">
        <v>2019</v>
      </c>
      <c r="D259" s="77" t="s">
        <v>932</v>
      </c>
      <c r="E259" s="78" t="s">
        <v>13</v>
      </c>
      <c r="F259" s="78" t="s">
        <v>1000</v>
      </c>
      <c r="G259" s="78">
        <v>9</v>
      </c>
      <c r="H259" s="77" t="s">
        <v>952</v>
      </c>
      <c r="I259" s="79" t="s">
        <v>12</v>
      </c>
      <c r="J259" s="137"/>
      <c r="K259" s="80" t="s">
        <v>1946</v>
      </c>
      <c r="L259" s="39">
        <v>10.89</v>
      </c>
      <c r="M259" s="9">
        <v>85.86</v>
      </c>
      <c r="N259" s="9">
        <v>75.2</v>
      </c>
      <c r="O259" s="33">
        <f t="shared" ref="O259:O289" si="100">100/(M259-L259)*(N259-L259)</f>
        <v>85.780979058289986</v>
      </c>
      <c r="P259" s="262">
        <f t="shared" ref="P259:P289" si="101">(M259-N259)/M259*100</f>
        <v>12.415560214302349</v>
      </c>
      <c r="Q259" s="189">
        <v>0.02</v>
      </c>
      <c r="R259" s="189">
        <v>0</v>
      </c>
      <c r="S259" s="59">
        <f t="shared" ref="S259:S289" si="102">AA259*((250+(100*Y259/100))/1000)*(100/(100-(100*Y259/100)))</f>
        <v>6.1603172134971238E-3</v>
      </c>
      <c r="T259" s="59">
        <f t="shared" ref="T259:T289" si="103">IF(Y259="","",S259*(X259/10*15))</f>
        <v>0.27721427460737058</v>
      </c>
      <c r="U259" s="59">
        <f t="shared" ref="U259:U289" si="104">AB259*((250+(100*Y259/100))/1000)*(100/(100-(100*Y259/100)))</f>
        <v>0</v>
      </c>
      <c r="V259" s="59">
        <f t="shared" ref="V259:V289" si="105">IF(Y259="","",U259*(X259/10*15))</f>
        <v>0</v>
      </c>
      <c r="W259" s="59">
        <f t="shared" ref="W259:W289" si="106">IF(AA259="","",T259+V259)</f>
        <v>0.27721427460737058</v>
      </c>
      <c r="X259" s="60">
        <v>30</v>
      </c>
      <c r="Y259" s="58">
        <f t="shared" ref="Y259:Y289" si="107">100-O259</f>
        <v>14.219020941710014</v>
      </c>
      <c r="Z259" s="61">
        <f t="shared" ref="Z259:Z289" si="108">IF(Y259="","",((400+Y259)/1000)*(100/(100-Y259)))</f>
        <v>0.48287980096408023</v>
      </c>
      <c r="AA259" s="63">
        <f t="shared" ref="AA259:AA289" si="109">Q259</f>
        <v>0.02</v>
      </c>
      <c r="AB259" s="62">
        <f t="shared" ref="AB259:AB289" si="110">R259</f>
        <v>0</v>
      </c>
      <c r="AC259" s="57">
        <f t="shared" ref="AC259:AC289" si="111">S259*10</f>
        <v>6.160317213497124E-2</v>
      </c>
      <c r="AD259" s="58">
        <f t="shared" ref="AD259:AD289" si="112">U259*10</f>
        <v>0</v>
      </c>
    </row>
    <row r="260" spans="2:30" x14ac:dyDescent="0.35">
      <c r="B260" s="76">
        <v>44159</v>
      </c>
      <c r="C260" s="125">
        <v>2019</v>
      </c>
      <c r="D260" s="77" t="s">
        <v>932</v>
      </c>
      <c r="E260" s="78" t="s">
        <v>13</v>
      </c>
      <c r="F260" s="78" t="s">
        <v>1000</v>
      </c>
      <c r="G260" s="78">
        <v>9</v>
      </c>
      <c r="H260" s="77" t="s">
        <v>952</v>
      </c>
      <c r="I260" s="79" t="s">
        <v>11</v>
      </c>
      <c r="J260" s="137"/>
      <c r="K260" s="80" t="s">
        <v>1947</v>
      </c>
      <c r="L260" s="39">
        <v>10.89</v>
      </c>
      <c r="M260" s="9">
        <v>88.76</v>
      </c>
      <c r="N260" s="9">
        <v>77.2</v>
      </c>
      <c r="O260" s="33">
        <f t="shared" si="100"/>
        <v>85.154745087967115</v>
      </c>
      <c r="P260" s="262">
        <f t="shared" si="101"/>
        <v>13.023884632717442</v>
      </c>
      <c r="Q260" s="189">
        <v>0.1</v>
      </c>
      <c r="R260" s="189">
        <v>0.03</v>
      </c>
      <c r="S260" s="59">
        <f t="shared" si="102"/>
        <v>3.1101643794299506E-2</v>
      </c>
      <c r="T260" s="59">
        <f t="shared" si="103"/>
        <v>1.3995739707434778</v>
      </c>
      <c r="U260" s="59">
        <f t="shared" si="104"/>
        <v>9.3304931382898505E-3</v>
      </c>
      <c r="V260" s="59">
        <f t="shared" si="105"/>
        <v>0.41987219122304326</v>
      </c>
      <c r="W260" s="59">
        <f t="shared" si="106"/>
        <v>1.819446161966521</v>
      </c>
      <c r="X260" s="60">
        <v>30</v>
      </c>
      <c r="Y260" s="58">
        <f t="shared" si="107"/>
        <v>14.845254912032885</v>
      </c>
      <c r="Z260" s="61">
        <f t="shared" si="108"/>
        <v>0.4871663399185644</v>
      </c>
      <c r="AA260" s="63">
        <f t="shared" si="109"/>
        <v>0.1</v>
      </c>
      <c r="AB260" s="62">
        <f t="shared" si="110"/>
        <v>0.03</v>
      </c>
      <c r="AC260" s="57">
        <f t="shared" si="111"/>
        <v>0.31101643794299505</v>
      </c>
      <c r="AD260" s="58">
        <f t="shared" si="112"/>
        <v>9.3304931382898498E-2</v>
      </c>
    </row>
    <row r="261" spans="2:30" x14ac:dyDescent="0.35">
      <c r="B261" s="76">
        <v>44159</v>
      </c>
      <c r="C261" s="125">
        <v>2019</v>
      </c>
      <c r="D261" s="77" t="s">
        <v>932</v>
      </c>
      <c r="E261" s="78" t="s">
        <v>13</v>
      </c>
      <c r="F261" s="78" t="s">
        <v>1000</v>
      </c>
      <c r="G261" s="78">
        <v>9</v>
      </c>
      <c r="H261" s="77" t="s">
        <v>952</v>
      </c>
      <c r="I261" s="79" t="s">
        <v>10</v>
      </c>
      <c r="J261" s="137"/>
      <c r="K261" s="80" t="s">
        <v>1948</v>
      </c>
      <c r="L261" s="39">
        <v>10.89</v>
      </c>
      <c r="M261" s="9">
        <v>80.540000000000006</v>
      </c>
      <c r="N261" s="9">
        <v>68.62</v>
      </c>
      <c r="O261" s="33">
        <f t="shared" si="100"/>
        <v>82.88585786073223</v>
      </c>
      <c r="P261" s="262">
        <f t="shared" si="101"/>
        <v>14.800099329525704</v>
      </c>
      <c r="Q261" s="189">
        <v>0.54</v>
      </c>
      <c r="R261" s="189">
        <v>0.14000000000000001</v>
      </c>
      <c r="S261" s="59">
        <f t="shared" si="102"/>
        <v>0.17402442404295862</v>
      </c>
      <c r="T261" s="59">
        <f t="shared" si="103"/>
        <v>7.8310990819331376</v>
      </c>
      <c r="U261" s="59">
        <f t="shared" si="104"/>
        <v>4.5117443270396684E-2</v>
      </c>
      <c r="V261" s="59">
        <f t="shared" si="105"/>
        <v>2.0302849471678508</v>
      </c>
      <c r="W261" s="59">
        <f t="shared" si="106"/>
        <v>9.8613840291009893</v>
      </c>
      <c r="X261" s="60">
        <v>30</v>
      </c>
      <c r="Y261" s="58">
        <f t="shared" si="107"/>
        <v>17.11414213926777</v>
      </c>
      <c r="Z261" s="61">
        <f t="shared" si="108"/>
        <v>0.50323921704486396</v>
      </c>
      <c r="AA261" s="63">
        <f t="shared" si="109"/>
        <v>0.54</v>
      </c>
      <c r="AB261" s="62">
        <f t="shared" si="110"/>
        <v>0.14000000000000001</v>
      </c>
      <c r="AC261" s="57">
        <f t="shared" si="111"/>
        <v>1.7402442404295861</v>
      </c>
      <c r="AD261" s="58">
        <f t="shared" si="112"/>
        <v>0.45117443270396684</v>
      </c>
    </row>
    <row r="262" spans="2:30" x14ac:dyDescent="0.35">
      <c r="B262" s="76">
        <v>44159</v>
      </c>
      <c r="C262" s="125">
        <v>2019</v>
      </c>
      <c r="D262" s="77" t="s">
        <v>932</v>
      </c>
      <c r="E262" s="78" t="s">
        <v>13</v>
      </c>
      <c r="F262" s="78" t="s">
        <v>1000</v>
      </c>
      <c r="G262" s="78">
        <v>9</v>
      </c>
      <c r="H262" s="77" t="s">
        <v>990</v>
      </c>
      <c r="I262" s="79" t="s">
        <v>8</v>
      </c>
      <c r="J262" s="137"/>
      <c r="K262" s="80" t="s">
        <v>1949</v>
      </c>
      <c r="L262" s="39">
        <v>10.89</v>
      </c>
      <c r="M262" s="9">
        <v>90.8</v>
      </c>
      <c r="N262" s="9">
        <v>82.99</v>
      </c>
      <c r="O262" s="33">
        <f t="shared" si="100"/>
        <v>90.226504817920159</v>
      </c>
      <c r="P262" s="262">
        <f t="shared" si="101"/>
        <v>8.6013215859030865</v>
      </c>
      <c r="Q262" s="189">
        <v>0.05</v>
      </c>
      <c r="R262" s="189">
        <v>0.06</v>
      </c>
      <c r="S262" s="59">
        <f t="shared" si="102"/>
        <v>1.4395631067961165E-2</v>
      </c>
      <c r="T262" s="59">
        <f t="shared" si="103"/>
        <v>0.64780339805825249</v>
      </c>
      <c r="U262" s="59">
        <f t="shared" si="104"/>
        <v>1.7274757281553397E-2</v>
      </c>
      <c r="V262" s="59">
        <f t="shared" si="105"/>
        <v>0.7773640776699029</v>
      </c>
      <c r="W262" s="59">
        <f t="shared" si="106"/>
        <v>1.4251674757281554</v>
      </c>
      <c r="X262" s="60">
        <v>30</v>
      </c>
      <c r="Y262" s="58">
        <f t="shared" si="107"/>
        <v>9.7734951820798415</v>
      </c>
      <c r="Z262" s="61">
        <f t="shared" si="108"/>
        <v>0.4541608876560333</v>
      </c>
      <c r="AA262" s="63">
        <f t="shared" si="109"/>
        <v>0.05</v>
      </c>
      <c r="AB262" s="62">
        <f t="shared" si="110"/>
        <v>0.06</v>
      </c>
      <c r="AC262" s="57">
        <f t="shared" si="111"/>
        <v>0.14395631067961165</v>
      </c>
      <c r="AD262" s="58">
        <f t="shared" si="112"/>
        <v>0.17274757281553396</v>
      </c>
    </row>
    <row r="263" spans="2:30" x14ac:dyDescent="0.35">
      <c r="B263" s="76">
        <v>44159</v>
      </c>
      <c r="C263" s="125">
        <v>2019</v>
      </c>
      <c r="D263" s="77" t="s">
        <v>932</v>
      </c>
      <c r="E263" s="78" t="s">
        <v>13</v>
      </c>
      <c r="F263" s="78" t="s">
        <v>1000</v>
      </c>
      <c r="G263" s="78">
        <v>9</v>
      </c>
      <c r="H263" s="77" t="s">
        <v>990</v>
      </c>
      <c r="I263" s="79" t="s">
        <v>12</v>
      </c>
      <c r="J263" s="137"/>
      <c r="K263" s="80" t="s">
        <v>1950</v>
      </c>
      <c r="L263" s="39">
        <v>10.89</v>
      </c>
      <c r="M263" s="9">
        <v>88.03</v>
      </c>
      <c r="N263" s="9">
        <v>78.42</v>
      </c>
      <c r="O263" s="33">
        <f t="shared" si="100"/>
        <v>87.542131190044074</v>
      </c>
      <c r="P263" s="262">
        <f t="shared" si="101"/>
        <v>10.916732931955014</v>
      </c>
      <c r="Q263" s="189">
        <v>0.04</v>
      </c>
      <c r="R263" s="189">
        <v>0.03</v>
      </c>
      <c r="S263" s="59">
        <f t="shared" si="102"/>
        <v>1.1992299718643568E-2</v>
      </c>
      <c r="T263" s="59">
        <f t="shared" si="103"/>
        <v>0.53965348733896057</v>
      </c>
      <c r="U263" s="59">
        <f t="shared" si="104"/>
        <v>8.9942247889826746E-3</v>
      </c>
      <c r="V263" s="59">
        <f t="shared" si="105"/>
        <v>0.40474011550422034</v>
      </c>
      <c r="W263" s="59">
        <f t="shared" si="106"/>
        <v>0.94439360284318097</v>
      </c>
      <c r="X263" s="60">
        <v>30</v>
      </c>
      <c r="Y263" s="58">
        <f t="shared" si="107"/>
        <v>12.457868809955926</v>
      </c>
      <c r="Z263" s="61">
        <f t="shared" si="108"/>
        <v>0.47115356138012743</v>
      </c>
      <c r="AA263" s="63">
        <f t="shared" si="109"/>
        <v>0.04</v>
      </c>
      <c r="AB263" s="62">
        <f t="shared" si="110"/>
        <v>0.03</v>
      </c>
      <c r="AC263" s="57">
        <f t="shared" si="111"/>
        <v>0.11992299718643568</v>
      </c>
      <c r="AD263" s="58">
        <f t="shared" si="112"/>
        <v>8.9942247889826743E-2</v>
      </c>
    </row>
    <row r="264" spans="2:30" x14ac:dyDescent="0.35">
      <c r="B264" s="76">
        <v>44159</v>
      </c>
      <c r="C264" s="125">
        <v>2019</v>
      </c>
      <c r="D264" s="77" t="s">
        <v>932</v>
      </c>
      <c r="E264" s="78" t="s">
        <v>13</v>
      </c>
      <c r="F264" s="78" t="s">
        <v>1000</v>
      </c>
      <c r="G264" s="78">
        <v>9</v>
      </c>
      <c r="H264" s="77" t="s">
        <v>990</v>
      </c>
      <c r="I264" s="79" t="s">
        <v>11</v>
      </c>
      <c r="J264" s="137"/>
      <c r="K264" s="80" t="s">
        <v>1951</v>
      </c>
      <c r="L264" s="39">
        <v>10.89</v>
      </c>
      <c r="M264" s="9">
        <v>97.47</v>
      </c>
      <c r="N264" s="9">
        <v>85.54</v>
      </c>
      <c r="O264" s="33">
        <f t="shared" si="100"/>
        <v>86.220836220836219</v>
      </c>
      <c r="P264" s="262">
        <f t="shared" si="101"/>
        <v>12.239663486200875</v>
      </c>
      <c r="Q264" s="189">
        <v>0.03</v>
      </c>
      <c r="R264" s="189">
        <v>0.02</v>
      </c>
      <c r="S264" s="59">
        <f t="shared" si="102"/>
        <v>9.1780308104487621E-3</v>
      </c>
      <c r="T264" s="59">
        <f t="shared" si="103"/>
        <v>0.41301138647019431</v>
      </c>
      <c r="U264" s="59">
        <f t="shared" si="104"/>
        <v>6.1186872069658423E-3</v>
      </c>
      <c r="V264" s="59">
        <f t="shared" si="105"/>
        <v>0.27534092431346291</v>
      </c>
      <c r="W264" s="59">
        <f t="shared" si="106"/>
        <v>0.68835231078365722</v>
      </c>
      <c r="X264" s="60">
        <v>30</v>
      </c>
      <c r="Y264" s="58">
        <f t="shared" si="107"/>
        <v>13.779163779163781</v>
      </c>
      <c r="Z264" s="61">
        <f t="shared" si="108"/>
        <v>0.47990622906898861</v>
      </c>
      <c r="AA264" s="63">
        <f t="shared" si="109"/>
        <v>0.03</v>
      </c>
      <c r="AB264" s="62">
        <f t="shared" si="110"/>
        <v>0.02</v>
      </c>
      <c r="AC264" s="57">
        <f t="shared" si="111"/>
        <v>9.1780308104487618E-2</v>
      </c>
      <c r="AD264" s="58">
        <f t="shared" si="112"/>
        <v>6.1186872069658421E-2</v>
      </c>
    </row>
    <row r="265" spans="2:30" x14ac:dyDescent="0.35">
      <c r="B265" s="76">
        <v>44159</v>
      </c>
      <c r="C265" s="125">
        <v>2019</v>
      </c>
      <c r="D265" s="77" t="s">
        <v>932</v>
      </c>
      <c r="E265" s="78" t="s">
        <v>13</v>
      </c>
      <c r="F265" s="78" t="s">
        <v>1000</v>
      </c>
      <c r="G265" s="78">
        <v>9</v>
      </c>
      <c r="H265" s="77" t="s">
        <v>990</v>
      </c>
      <c r="I265" s="79" t="s">
        <v>10</v>
      </c>
      <c r="J265" s="137"/>
      <c r="K265" s="80" t="s">
        <v>1952</v>
      </c>
      <c r="L265" s="39">
        <v>10.89</v>
      </c>
      <c r="M265" s="9">
        <v>75.819999999999993</v>
      </c>
      <c r="N265" s="9">
        <v>64.69</v>
      </c>
      <c r="O265" s="33">
        <f t="shared" si="100"/>
        <v>82.858462960110899</v>
      </c>
      <c r="P265" s="262">
        <f t="shared" si="101"/>
        <v>14.679504088630962</v>
      </c>
      <c r="Q265" s="189">
        <v>0.6</v>
      </c>
      <c r="R265" s="189">
        <v>0.38</v>
      </c>
      <c r="S265" s="59">
        <f t="shared" si="102"/>
        <v>0.19344423791821558</v>
      </c>
      <c r="T265" s="59">
        <f t="shared" si="103"/>
        <v>8.7049907063197018</v>
      </c>
      <c r="U265" s="59">
        <f t="shared" si="104"/>
        <v>0.12251468401486987</v>
      </c>
      <c r="V265" s="59">
        <f t="shared" si="105"/>
        <v>5.5131607806691445</v>
      </c>
      <c r="W265" s="59">
        <f t="shared" si="106"/>
        <v>14.218151486988846</v>
      </c>
      <c r="X265" s="60">
        <v>30</v>
      </c>
      <c r="Y265" s="58">
        <f t="shared" si="107"/>
        <v>17.141537039889101</v>
      </c>
      <c r="Z265" s="61">
        <f t="shared" si="108"/>
        <v>0.50343866171003715</v>
      </c>
      <c r="AA265" s="63">
        <f t="shared" si="109"/>
        <v>0.6</v>
      </c>
      <c r="AB265" s="62">
        <f t="shared" si="110"/>
        <v>0.38</v>
      </c>
      <c r="AC265" s="57">
        <f t="shared" si="111"/>
        <v>1.9344423791821557</v>
      </c>
      <c r="AD265" s="58">
        <f t="shared" si="112"/>
        <v>1.2251468401486987</v>
      </c>
    </row>
    <row r="266" spans="2:30" x14ac:dyDescent="0.35">
      <c r="B266" s="76">
        <v>44159</v>
      </c>
      <c r="C266" s="125">
        <v>2019</v>
      </c>
      <c r="D266" s="77" t="s">
        <v>932</v>
      </c>
      <c r="E266" s="78" t="s">
        <v>14</v>
      </c>
      <c r="F266" s="78" t="s">
        <v>995</v>
      </c>
      <c r="G266" s="78">
        <v>4</v>
      </c>
      <c r="H266" s="77" t="s">
        <v>952</v>
      </c>
      <c r="I266" s="79" t="s">
        <v>8</v>
      </c>
      <c r="J266" s="137"/>
      <c r="K266" s="80" t="s">
        <v>1953</v>
      </c>
      <c r="L266" s="39">
        <v>10.89</v>
      </c>
      <c r="M266" s="9">
        <v>77.42</v>
      </c>
      <c r="N266" s="9">
        <v>69.89</v>
      </c>
      <c r="O266" s="33">
        <f t="shared" si="100"/>
        <v>88.681797685254764</v>
      </c>
      <c r="P266" s="262">
        <f t="shared" si="101"/>
        <v>9.7261689485920968</v>
      </c>
      <c r="Q266" s="189">
        <v>0.3</v>
      </c>
      <c r="R266" s="189">
        <v>0.03</v>
      </c>
      <c r="S266" s="59">
        <f t="shared" si="102"/>
        <v>8.8400847457627107E-2</v>
      </c>
      <c r="T266" s="59">
        <f t="shared" si="103"/>
        <v>3.9780381355932199</v>
      </c>
      <c r="U266" s="59">
        <f t="shared" si="104"/>
        <v>8.8400847457627135E-3</v>
      </c>
      <c r="V266" s="59">
        <f t="shared" si="105"/>
        <v>0.39780381355932209</v>
      </c>
      <c r="W266" s="59">
        <f t="shared" si="106"/>
        <v>4.3758419491525418</v>
      </c>
      <c r="X266" s="60">
        <v>30</v>
      </c>
      <c r="Y266" s="58">
        <f t="shared" si="107"/>
        <v>11.318202314745236</v>
      </c>
      <c r="Z266" s="61">
        <f t="shared" si="108"/>
        <v>0.46381355932203394</v>
      </c>
      <c r="AA266" s="63">
        <f t="shared" si="109"/>
        <v>0.3</v>
      </c>
      <c r="AB266" s="62">
        <f t="shared" si="110"/>
        <v>0.03</v>
      </c>
      <c r="AC266" s="57">
        <f t="shared" si="111"/>
        <v>0.88400847457627107</v>
      </c>
      <c r="AD266" s="58">
        <f t="shared" si="112"/>
        <v>8.8400847457627135E-2</v>
      </c>
    </row>
    <row r="267" spans="2:30" x14ac:dyDescent="0.35">
      <c r="B267" s="76">
        <v>44159</v>
      </c>
      <c r="C267" s="125">
        <v>2019</v>
      </c>
      <c r="D267" s="77" t="s">
        <v>932</v>
      </c>
      <c r="E267" s="78" t="s">
        <v>14</v>
      </c>
      <c r="F267" s="78" t="s">
        <v>995</v>
      </c>
      <c r="G267" s="78">
        <v>4</v>
      </c>
      <c r="H267" s="77" t="s">
        <v>952</v>
      </c>
      <c r="I267" s="79" t="s">
        <v>12</v>
      </c>
      <c r="J267" s="137"/>
      <c r="K267" s="80" t="s">
        <v>1954</v>
      </c>
      <c r="L267" s="39">
        <v>10.89</v>
      </c>
      <c r="M267" s="9">
        <v>92.45</v>
      </c>
      <c r="N267" s="9">
        <v>80.510000000000005</v>
      </c>
      <c r="O267" s="33">
        <f t="shared" si="100"/>
        <v>85.360470819028933</v>
      </c>
      <c r="P267" s="262">
        <f t="shared" si="101"/>
        <v>12.915089237425633</v>
      </c>
      <c r="Q267" s="189">
        <v>0.24</v>
      </c>
      <c r="R267" s="189">
        <v>0.06</v>
      </c>
      <c r="S267" s="59">
        <f t="shared" si="102"/>
        <v>7.4406205113473137E-2</v>
      </c>
      <c r="T267" s="59">
        <f t="shared" si="103"/>
        <v>3.3482792301062911</v>
      </c>
      <c r="U267" s="59">
        <f t="shared" si="104"/>
        <v>1.8601551278368284E-2</v>
      </c>
      <c r="V267" s="59">
        <f t="shared" si="105"/>
        <v>0.83706980752657278</v>
      </c>
      <c r="W267" s="59">
        <f t="shared" si="106"/>
        <v>4.1853490376328644</v>
      </c>
      <c r="X267" s="60">
        <v>30</v>
      </c>
      <c r="Y267" s="58">
        <f t="shared" si="107"/>
        <v>14.639529180971067</v>
      </c>
      <c r="Z267" s="61">
        <f t="shared" si="108"/>
        <v>0.48575122091353062</v>
      </c>
      <c r="AA267" s="63">
        <f t="shared" si="109"/>
        <v>0.24</v>
      </c>
      <c r="AB267" s="62">
        <f t="shared" si="110"/>
        <v>0.06</v>
      </c>
      <c r="AC267" s="57">
        <f t="shared" si="111"/>
        <v>0.74406205113473134</v>
      </c>
      <c r="AD267" s="58">
        <f t="shared" si="112"/>
        <v>0.18601551278368283</v>
      </c>
    </row>
    <row r="268" spans="2:30" x14ac:dyDescent="0.35">
      <c r="B268" s="76">
        <v>44159</v>
      </c>
      <c r="C268" s="125">
        <v>2019</v>
      </c>
      <c r="D268" s="77" t="s">
        <v>932</v>
      </c>
      <c r="E268" s="78" t="s">
        <v>14</v>
      </c>
      <c r="F268" s="78" t="s">
        <v>995</v>
      </c>
      <c r="G268" s="78">
        <v>4</v>
      </c>
      <c r="H268" s="77" t="s">
        <v>952</v>
      </c>
      <c r="I268" s="79" t="s">
        <v>11</v>
      </c>
      <c r="J268" s="137"/>
      <c r="K268" s="80" t="s">
        <v>1955</v>
      </c>
      <c r="L268" s="39">
        <v>10.89</v>
      </c>
      <c r="M268" s="9">
        <v>96.76</v>
      </c>
      <c r="N268" s="9">
        <v>84.68</v>
      </c>
      <c r="O268" s="33">
        <f t="shared" si="100"/>
        <v>85.932223127984159</v>
      </c>
      <c r="P268" s="262">
        <f t="shared" si="101"/>
        <v>12.484497726333194</v>
      </c>
      <c r="Q268" s="189">
        <v>0.21</v>
      </c>
      <c r="R268" s="189">
        <v>0.09</v>
      </c>
      <c r="S268" s="59">
        <f t="shared" si="102"/>
        <v>6.4532524732348551E-2</v>
      </c>
      <c r="T268" s="59">
        <f t="shared" si="103"/>
        <v>2.9039636129556849</v>
      </c>
      <c r="U268" s="59">
        <f t="shared" si="104"/>
        <v>2.7656796313863665E-2</v>
      </c>
      <c r="V268" s="59">
        <f t="shared" si="105"/>
        <v>1.2445558341238649</v>
      </c>
      <c r="W268" s="59">
        <f t="shared" si="106"/>
        <v>4.1485194470795497</v>
      </c>
      <c r="X268" s="60">
        <v>30</v>
      </c>
      <c r="Y268" s="58">
        <f t="shared" si="107"/>
        <v>14.067776872015841</v>
      </c>
      <c r="Z268" s="61">
        <f t="shared" si="108"/>
        <v>0.48185390974386777</v>
      </c>
      <c r="AA268" s="63">
        <f t="shared" si="109"/>
        <v>0.21</v>
      </c>
      <c r="AB268" s="62">
        <f t="shared" si="110"/>
        <v>0.09</v>
      </c>
      <c r="AC268" s="57">
        <f t="shared" si="111"/>
        <v>0.64532524732348551</v>
      </c>
      <c r="AD268" s="58">
        <f t="shared" si="112"/>
        <v>0.27656796313863663</v>
      </c>
    </row>
    <row r="269" spans="2:30" x14ac:dyDescent="0.35">
      <c r="B269" s="76">
        <v>44159</v>
      </c>
      <c r="C269" s="125">
        <v>2019</v>
      </c>
      <c r="D269" s="77" t="s">
        <v>932</v>
      </c>
      <c r="E269" s="78" t="s">
        <v>14</v>
      </c>
      <c r="F269" s="78" t="s">
        <v>995</v>
      </c>
      <c r="G269" s="78">
        <v>4</v>
      </c>
      <c r="H269" s="77" t="s">
        <v>952</v>
      </c>
      <c r="I269" s="79" t="s">
        <v>10</v>
      </c>
      <c r="J269" s="137"/>
      <c r="K269" s="80" t="s">
        <v>1956</v>
      </c>
      <c r="L269" s="39">
        <v>10.89</v>
      </c>
      <c r="M269" s="9">
        <v>77.67</v>
      </c>
      <c r="N269" s="9">
        <v>66.17</v>
      </c>
      <c r="O269" s="33">
        <f t="shared" si="100"/>
        <v>82.779275232105419</v>
      </c>
      <c r="P269" s="262">
        <f t="shared" si="101"/>
        <v>14.806231492210634</v>
      </c>
      <c r="Q269" s="189">
        <v>1.04</v>
      </c>
      <c r="R269" s="189">
        <v>0.19</v>
      </c>
      <c r="S269" s="59">
        <f t="shared" si="102"/>
        <v>0.33572358900144722</v>
      </c>
      <c r="T269" s="59">
        <f t="shared" si="103"/>
        <v>15.107561505065124</v>
      </c>
      <c r="U269" s="59">
        <f t="shared" si="104"/>
        <v>6.1334117221418238E-2</v>
      </c>
      <c r="V269" s="59">
        <f t="shared" si="105"/>
        <v>2.7600352749638208</v>
      </c>
      <c r="W269" s="59">
        <f t="shared" si="106"/>
        <v>17.867596780028947</v>
      </c>
      <c r="X269" s="60">
        <v>30</v>
      </c>
      <c r="Y269" s="58">
        <f t="shared" si="107"/>
        <v>17.220724767894581</v>
      </c>
      <c r="Z269" s="61">
        <f t="shared" si="108"/>
        <v>0.50401591895803188</v>
      </c>
      <c r="AA269" s="63">
        <f t="shared" si="109"/>
        <v>1.04</v>
      </c>
      <c r="AB269" s="62">
        <f t="shared" si="110"/>
        <v>0.19</v>
      </c>
      <c r="AC269" s="57">
        <f t="shared" si="111"/>
        <v>3.3572358900144721</v>
      </c>
      <c r="AD269" s="58">
        <f t="shared" si="112"/>
        <v>0.61334117221418238</v>
      </c>
    </row>
    <row r="270" spans="2:30" x14ac:dyDescent="0.35">
      <c r="B270" s="76">
        <v>44159</v>
      </c>
      <c r="C270" s="125">
        <v>2019</v>
      </c>
      <c r="D270" s="77" t="s">
        <v>932</v>
      </c>
      <c r="E270" s="78" t="s">
        <v>14</v>
      </c>
      <c r="F270" s="78" t="s">
        <v>995</v>
      </c>
      <c r="G270" s="78">
        <v>4</v>
      </c>
      <c r="H270" s="77" t="s">
        <v>990</v>
      </c>
      <c r="I270" s="79" t="s">
        <v>8</v>
      </c>
      <c r="J270" s="137"/>
      <c r="K270" s="80" t="s">
        <v>1957</v>
      </c>
      <c r="L270" s="39">
        <v>10.89</v>
      </c>
      <c r="M270" s="9">
        <v>90.15</v>
      </c>
      <c r="N270" s="9">
        <v>78.849999999999994</v>
      </c>
      <c r="O270" s="33">
        <f t="shared" si="100"/>
        <v>85.743123896038355</v>
      </c>
      <c r="P270" s="262">
        <f t="shared" si="101"/>
        <v>12.534664448141996</v>
      </c>
      <c r="Q270" s="189">
        <v>0.14000000000000001</v>
      </c>
      <c r="R270" s="189">
        <v>0.08</v>
      </c>
      <c r="S270" s="59">
        <f t="shared" si="102"/>
        <v>4.3147439670394347E-2</v>
      </c>
      <c r="T270" s="59">
        <f t="shared" si="103"/>
        <v>1.9416347851677456</v>
      </c>
      <c r="U270" s="59">
        <f t="shared" si="104"/>
        <v>2.4655679811653911E-2</v>
      </c>
      <c r="V270" s="59">
        <f t="shared" si="105"/>
        <v>1.1095055915244261</v>
      </c>
      <c r="W270" s="59">
        <f t="shared" si="106"/>
        <v>3.0511403766921719</v>
      </c>
      <c r="X270" s="60">
        <v>30</v>
      </c>
      <c r="Y270" s="58">
        <f t="shared" si="107"/>
        <v>14.256876103961645</v>
      </c>
      <c r="Z270" s="61">
        <f t="shared" si="108"/>
        <v>0.48313713949381987</v>
      </c>
      <c r="AA270" s="63">
        <f t="shared" si="109"/>
        <v>0.14000000000000001</v>
      </c>
      <c r="AB270" s="62">
        <f t="shared" si="110"/>
        <v>0.08</v>
      </c>
      <c r="AC270" s="57">
        <f t="shared" si="111"/>
        <v>0.4314743967039435</v>
      </c>
      <c r="AD270" s="58">
        <f t="shared" si="112"/>
        <v>0.24655679811653911</v>
      </c>
    </row>
    <row r="271" spans="2:30" x14ac:dyDescent="0.35">
      <c r="B271" s="76">
        <v>44159</v>
      </c>
      <c r="C271" s="125">
        <v>2019</v>
      </c>
      <c r="D271" s="77" t="s">
        <v>932</v>
      </c>
      <c r="E271" s="78" t="s">
        <v>14</v>
      </c>
      <c r="F271" s="78" t="s">
        <v>995</v>
      </c>
      <c r="G271" s="78">
        <v>4</v>
      </c>
      <c r="H271" s="77" t="s">
        <v>990</v>
      </c>
      <c r="I271" s="79" t="s">
        <v>12</v>
      </c>
      <c r="J271" s="137"/>
      <c r="K271" s="80" t="s">
        <v>1958</v>
      </c>
      <c r="L271" s="39">
        <v>10.89</v>
      </c>
      <c r="M271" s="9">
        <v>86.31</v>
      </c>
      <c r="N271" s="9">
        <v>75.22</v>
      </c>
      <c r="O271" s="33">
        <f t="shared" si="100"/>
        <v>85.295677539114294</v>
      </c>
      <c r="P271" s="262">
        <f t="shared" si="101"/>
        <v>12.849032557061758</v>
      </c>
      <c r="Q271" s="189">
        <v>0.18</v>
      </c>
      <c r="R271" s="189">
        <v>0.06</v>
      </c>
      <c r="S271" s="59">
        <f t="shared" si="102"/>
        <v>5.5860718171926005E-2</v>
      </c>
      <c r="T271" s="59">
        <f t="shared" si="103"/>
        <v>2.5137323177366704</v>
      </c>
      <c r="U271" s="59">
        <f t="shared" si="104"/>
        <v>1.8620239390642002E-2</v>
      </c>
      <c r="V271" s="59">
        <f t="shared" si="105"/>
        <v>0.83791077257889013</v>
      </c>
      <c r="W271" s="59">
        <f t="shared" si="106"/>
        <v>3.3516430903155605</v>
      </c>
      <c r="X271" s="60">
        <v>30</v>
      </c>
      <c r="Y271" s="58">
        <f t="shared" si="107"/>
        <v>14.704322460885706</v>
      </c>
      <c r="Z271" s="61">
        <f t="shared" si="108"/>
        <v>0.48619617596766668</v>
      </c>
      <c r="AA271" s="63">
        <f t="shared" si="109"/>
        <v>0.18</v>
      </c>
      <c r="AB271" s="62">
        <f t="shared" si="110"/>
        <v>0.06</v>
      </c>
      <c r="AC271" s="57">
        <f t="shared" si="111"/>
        <v>0.55860718171926005</v>
      </c>
      <c r="AD271" s="58">
        <f t="shared" si="112"/>
        <v>0.18620239390642002</v>
      </c>
    </row>
    <row r="272" spans="2:30" x14ac:dyDescent="0.35">
      <c r="B272" s="76">
        <v>44159</v>
      </c>
      <c r="C272" s="125">
        <v>2019</v>
      </c>
      <c r="D272" s="77" t="s">
        <v>932</v>
      </c>
      <c r="E272" s="78" t="s">
        <v>14</v>
      </c>
      <c r="F272" s="78" t="s">
        <v>995</v>
      </c>
      <c r="G272" s="78">
        <v>4</v>
      </c>
      <c r="H272" s="77" t="s">
        <v>990</v>
      </c>
      <c r="I272" s="79" t="s">
        <v>11</v>
      </c>
      <c r="J272" s="137"/>
      <c r="K272" s="80" t="s">
        <v>1959</v>
      </c>
      <c r="L272" s="39">
        <v>10.89</v>
      </c>
      <c r="M272" s="9">
        <v>78.88</v>
      </c>
      <c r="N272" s="9">
        <v>68.77</v>
      </c>
      <c r="O272" s="33">
        <f t="shared" si="100"/>
        <v>85.130166200911887</v>
      </c>
      <c r="P272" s="262">
        <f t="shared" si="101"/>
        <v>12.816937119675456</v>
      </c>
      <c r="Q272" s="189">
        <v>0.5</v>
      </c>
      <c r="R272" s="189">
        <v>0.09</v>
      </c>
      <c r="S272" s="59">
        <f t="shared" si="102"/>
        <v>0.15556755355908777</v>
      </c>
      <c r="T272" s="59">
        <f t="shared" si="103"/>
        <v>7.0005399101589498</v>
      </c>
      <c r="U272" s="59">
        <f t="shared" si="104"/>
        <v>2.8002159640635797E-2</v>
      </c>
      <c r="V272" s="59">
        <f t="shared" si="105"/>
        <v>1.2600971838286108</v>
      </c>
      <c r="W272" s="59">
        <f t="shared" si="106"/>
        <v>8.26063709398756</v>
      </c>
      <c r="X272" s="60">
        <v>30</v>
      </c>
      <c r="Y272" s="58">
        <f t="shared" si="107"/>
        <v>14.869833799088113</v>
      </c>
      <c r="Z272" s="61">
        <f t="shared" si="108"/>
        <v>0.48733586731167938</v>
      </c>
      <c r="AA272" s="63">
        <f t="shared" si="109"/>
        <v>0.5</v>
      </c>
      <c r="AB272" s="62">
        <f t="shared" si="110"/>
        <v>0.09</v>
      </c>
      <c r="AC272" s="57">
        <f t="shared" si="111"/>
        <v>1.5556755355908778</v>
      </c>
      <c r="AD272" s="58">
        <f t="shared" si="112"/>
        <v>0.28002159640635799</v>
      </c>
    </row>
    <row r="273" spans="2:30" x14ac:dyDescent="0.35">
      <c r="B273" s="76">
        <v>44159</v>
      </c>
      <c r="C273" s="125">
        <v>2019</v>
      </c>
      <c r="D273" s="77" t="s">
        <v>932</v>
      </c>
      <c r="E273" s="78" t="s">
        <v>14</v>
      </c>
      <c r="F273" s="78" t="s">
        <v>995</v>
      </c>
      <c r="G273" s="78">
        <v>4</v>
      </c>
      <c r="H273" s="77" t="s">
        <v>990</v>
      </c>
      <c r="I273" s="79" t="s">
        <v>10</v>
      </c>
      <c r="J273" s="137"/>
      <c r="K273" s="80" t="s">
        <v>1960</v>
      </c>
      <c r="L273" s="39">
        <v>10.89</v>
      </c>
      <c r="M273" s="9">
        <v>89.42</v>
      </c>
      <c r="N273" s="9">
        <v>76.23</v>
      </c>
      <c r="O273" s="33">
        <f t="shared" si="100"/>
        <v>83.203871132051447</v>
      </c>
      <c r="P273" s="262">
        <f t="shared" si="101"/>
        <v>14.750615074927307</v>
      </c>
      <c r="Q273" s="189">
        <v>1.26</v>
      </c>
      <c r="R273" s="189">
        <v>0.1</v>
      </c>
      <c r="S273" s="59">
        <f t="shared" si="102"/>
        <v>0.40402341597796132</v>
      </c>
      <c r="T273" s="59">
        <f t="shared" si="103"/>
        <v>18.181053719008258</v>
      </c>
      <c r="U273" s="59">
        <f t="shared" si="104"/>
        <v>3.2065350474441374E-2</v>
      </c>
      <c r="V273" s="59">
        <f t="shared" si="105"/>
        <v>1.4429407713498619</v>
      </c>
      <c r="W273" s="59">
        <f t="shared" si="106"/>
        <v>19.623994490358118</v>
      </c>
      <c r="X273" s="60">
        <v>30</v>
      </c>
      <c r="Y273" s="58">
        <f t="shared" si="107"/>
        <v>16.796128867948553</v>
      </c>
      <c r="Z273" s="61">
        <f t="shared" si="108"/>
        <v>0.50093357820630546</v>
      </c>
      <c r="AA273" s="63">
        <f t="shared" si="109"/>
        <v>1.26</v>
      </c>
      <c r="AB273" s="62">
        <f t="shared" si="110"/>
        <v>0.1</v>
      </c>
      <c r="AC273" s="57">
        <f t="shared" si="111"/>
        <v>4.0402341597796134</v>
      </c>
      <c r="AD273" s="58">
        <f t="shared" si="112"/>
        <v>0.32065350474441373</v>
      </c>
    </row>
    <row r="274" spans="2:30" x14ac:dyDescent="0.35">
      <c r="B274" s="76">
        <v>44159</v>
      </c>
      <c r="C274" s="125">
        <v>2019</v>
      </c>
      <c r="D274" s="77" t="s">
        <v>932</v>
      </c>
      <c r="E274" s="78" t="s">
        <v>15</v>
      </c>
      <c r="F274" s="78" t="s">
        <v>998</v>
      </c>
      <c r="G274" s="78">
        <v>7</v>
      </c>
      <c r="H274" s="77" t="s">
        <v>952</v>
      </c>
      <c r="I274" s="79" t="s">
        <v>8</v>
      </c>
      <c r="J274" s="137"/>
      <c r="K274" s="80" t="s">
        <v>1961</v>
      </c>
      <c r="L274" s="39">
        <v>10.89</v>
      </c>
      <c r="M274" s="9">
        <v>91.2</v>
      </c>
      <c r="N274" s="9">
        <v>82.42</v>
      </c>
      <c r="O274" s="33">
        <f t="shared" si="100"/>
        <v>89.067363964637039</v>
      </c>
      <c r="P274" s="262">
        <f t="shared" si="101"/>
        <v>9.6271929824561404</v>
      </c>
      <c r="Q274" s="96">
        <v>0.18</v>
      </c>
      <c r="R274" s="96">
        <v>0.01</v>
      </c>
      <c r="S274" s="59">
        <f t="shared" si="102"/>
        <v>5.273297916957919E-2</v>
      </c>
      <c r="T274" s="59">
        <f t="shared" si="103"/>
        <v>2.3729840626310637</v>
      </c>
      <c r="U274" s="59">
        <f t="shared" si="104"/>
        <v>2.929609953865511E-3</v>
      </c>
      <c r="V274" s="59">
        <f t="shared" si="105"/>
        <v>0.13183244792394799</v>
      </c>
      <c r="W274" s="59">
        <f t="shared" si="106"/>
        <v>2.5048165105550115</v>
      </c>
      <c r="X274" s="60">
        <v>30</v>
      </c>
      <c r="Y274" s="58">
        <f t="shared" si="107"/>
        <v>10.932636035362961</v>
      </c>
      <c r="Z274" s="61">
        <f t="shared" si="108"/>
        <v>0.46137285055221577</v>
      </c>
      <c r="AA274" s="63">
        <f t="shared" si="109"/>
        <v>0.18</v>
      </c>
      <c r="AB274" s="62">
        <f t="shared" si="110"/>
        <v>0.01</v>
      </c>
      <c r="AC274" s="57">
        <f t="shared" si="111"/>
        <v>0.52732979169579186</v>
      </c>
      <c r="AD274" s="58">
        <f t="shared" si="112"/>
        <v>2.9296099538655109E-2</v>
      </c>
    </row>
    <row r="275" spans="2:30" x14ac:dyDescent="0.35">
      <c r="B275" s="76">
        <v>44159</v>
      </c>
      <c r="C275" s="125">
        <v>2019</v>
      </c>
      <c r="D275" s="77" t="s">
        <v>932</v>
      </c>
      <c r="E275" s="78" t="s">
        <v>15</v>
      </c>
      <c r="F275" s="78" t="s">
        <v>998</v>
      </c>
      <c r="G275" s="78">
        <v>7</v>
      </c>
      <c r="H275" s="77" t="s">
        <v>952</v>
      </c>
      <c r="I275" s="79" t="s">
        <v>12</v>
      </c>
      <c r="J275" s="137"/>
      <c r="K275" s="80" t="s">
        <v>1962</v>
      </c>
      <c r="L275" s="39">
        <v>10.89</v>
      </c>
      <c r="M275" s="9">
        <v>82.19</v>
      </c>
      <c r="N275" s="9">
        <v>71.61</v>
      </c>
      <c r="O275" s="33">
        <f t="shared" si="100"/>
        <v>85.161290322580641</v>
      </c>
      <c r="P275" s="262">
        <f t="shared" si="101"/>
        <v>12.872612239931863</v>
      </c>
      <c r="Q275" s="4">
        <v>0.19</v>
      </c>
      <c r="R275" s="4">
        <v>0.02</v>
      </c>
      <c r="S275" s="59">
        <f t="shared" si="102"/>
        <v>5.908712121212123E-2</v>
      </c>
      <c r="T275" s="59">
        <f t="shared" si="103"/>
        <v>2.6589204545454552</v>
      </c>
      <c r="U275" s="59">
        <f t="shared" si="104"/>
        <v>6.2196969696969714E-3</v>
      </c>
      <c r="V275" s="59">
        <f t="shared" si="105"/>
        <v>0.27988636363636371</v>
      </c>
      <c r="W275" s="59">
        <f t="shared" si="106"/>
        <v>2.9388068181818188</v>
      </c>
      <c r="X275" s="60">
        <v>30</v>
      </c>
      <c r="Y275" s="58">
        <f t="shared" si="107"/>
        <v>14.838709677419359</v>
      </c>
      <c r="Z275" s="61">
        <f t="shared" si="108"/>
        <v>0.48712121212121218</v>
      </c>
      <c r="AA275" s="63">
        <f t="shared" si="109"/>
        <v>0.19</v>
      </c>
      <c r="AB275" s="62">
        <f t="shared" si="110"/>
        <v>0.02</v>
      </c>
      <c r="AC275" s="57">
        <f t="shared" si="111"/>
        <v>0.5908712121212123</v>
      </c>
      <c r="AD275" s="58">
        <f t="shared" si="112"/>
        <v>6.2196969696969716E-2</v>
      </c>
    </row>
    <row r="276" spans="2:30" x14ac:dyDescent="0.35">
      <c r="B276" s="76">
        <v>44159</v>
      </c>
      <c r="C276" s="125">
        <v>2019</v>
      </c>
      <c r="D276" s="77" t="s">
        <v>932</v>
      </c>
      <c r="E276" s="78" t="s">
        <v>15</v>
      </c>
      <c r="F276" s="78" t="s">
        <v>998</v>
      </c>
      <c r="G276" s="78">
        <v>7</v>
      </c>
      <c r="H276" s="77" t="s">
        <v>952</v>
      </c>
      <c r="I276" s="79" t="s">
        <v>11</v>
      </c>
      <c r="J276" s="137"/>
      <c r="K276" s="80" t="s">
        <v>1963</v>
      </c>
      <c r="L276" s="39">
        <v>10.89</v>
      </c>
      <c r="M276" s="9">
        <v>95.26</v>
      </c>
      <c r="N276" s="9">
        <v>82.34</v>
      </c>
      <c r="O276" s="33">
        <f t="shared" si="100"/>
        <v>84.686499940737235</v>
      </c>
      <c r="P276" s="262">
        <f t="shared" si="101"/>
        <v>13.562880537476381</v>
      </c>
      <c r="Q276" s="96">
        <v>0.31</v>
      </c>
      <c r="R276" s="96">
        <v>7.0000000000000007E-2</v>
      </c>
      <c r="S276" s="59">
        <f t="shared" si="102"/>
        <v>9.7119594121763436E-2</v>
      </c>
      <c r="T276" s="59">
        <f t="shared" si="103"/>
        <v>4.3703817354793548</v>
      </c>
      <c r="U276" s="59">
        <f t="shared" si="104"/>
        <v>2.193023093072078E-2</v>
      </c>
      <c r="V276" s="59">
        <f t="shared" si="105"/>
        <v>0.98686039188243513</v>
      </c>
      <c r="W276" s="59">
        <f t="shared" si="106"/>
        <v>5.3572421273617898</v>
      </c>
      <c r="X276" s="60">
        <v>30</v>
      </c>
      <c r="Y276" s="58">
        <f t="shared" si="107"/>
        <v>15.313500059262765</v>
      </c>
      <c r="Z276" s="61">
        <f t="shared" si="108"/>
        <v>0.49041287613715878</v>
      </c>
      <c r="AA276" s="63">
        <f t="shared" si="109"/>
        <v>0.31</v>
      </c>
      <c r="AB276" s="62">
        <f t="shared" si="110"/>
        <v>7.0000000000000007E-2</v>
      </c>
      <c r="AC276" s="57">
        <f t="shared" si="111"/>
        <v>0.97119594121763431</v>
      </c>
      <c r="AD276" s="58">
        <f t="shared" si="112"/>
        <v>0.21930230930720779</v>
      </c>
    </row>
    <row r="277" spans="2:30" x14ac:dyDescent="0.35">
      <c r="B277" s="76">
        <v>44159</v>
      </c>
      <c r="C277" s="125">
        <v>2019</v>
      </c>
      <c r="D277" s="77" t="s">
        <v>932</v>
      </c>
      <c r="E277" s="78" t="s">
        <v>15</v>
      </c>
      <c r="F277" s="78" t="s">
        <v>998</v>
      </c>
      <c r="G277" s="78">
        <v>7</v>
      </c>
      <c r="H277" s="77" t="s">
        <v>952</v>
      </c>
      <c r="I277" s="79" t="s">
        <v>10</v>
      </c>
      <c r="J277" s="137"/>
      <c r="K277" s="80" t="s">
        <v>1964</v>
      </c>
      <c r="L277" s="39">
        <v>10.89</v>
      </c>
      <c r="M277" s="9">
        <v>82.56</v>
      </c>
      <c r="N277" s="9">
        <v>70.180000000000007</v>
      </c>
      <c r="O277" s="33">
        <f t="shared" si="100"/>
        <v>82.726384819310738</v>
      </c>
      <c r="P277" s="262">
        <f t="shared" si="101"/>
        <v>14.995155038759684</v>
      </c>
      <c r="Q277" s="96">
        <v>0.99</v>
      </c>
      <c r="R277" s="96">
        <v>0.14000000000000001</v>
      </c>
      <c r="S277" s="59">
        <f t="shared" si="102"/>
        <v>0.31985064935064927</v>
      </c>
      <c r="T277" s="59">
        <f t="shared" si="103"/>
        <v>14.393279220779217</v>
      </c>
      <c r="U277" s="59">
        <f t="shared" si="104"/>
        <v>4.5231404958677689E-2</v>
      </c>
      <c r="V277" s="59">
        <f t="shared" si="105"/>
        <v>2.035413223140496</v>
      </c>
      <c r="W277" s="59">
        <f t="shared" si="106"/>
        <v>16.428692443919712</v>
      </c>
      <c r="X277" s="60">
        <v>30</v>
      </c>
      <c r="Y277" s="58">
        <f t="shared" si="107"/>
        <v>17.273615180689262</v>
      </c>
      <c r="Z277" s="61">
        <f t="shared" si="108"/>
        <v>0.50440209141507841</v>
      </c>
      <c r="AA277" s="63">
        <f t="shared" si="109"/>
        <v>0.99</v>
      </c>
      <c r="AB277" s="62">
        <f t="shared" si="110"/>
        <v>0.14000000000000001</v>
      </c>
      <c r="AC277" s="57">
        <f t="shared" si="111"/>
        <v>3.1985064935064926</v>
      </c>
      <c r="AD277" s="58">
        <f t="shared" si="112"/>
        <v>0.4523140495867769</v>
      </c>
    </row>
    <row r="278" spans="2:30" x14ac:dyDescent="0.35">
      <c r="B278" s="76">
        <v>44159</v>
      </c>
      <c r="C278" s="125">
        <v>2019</v>
      </c>
      <c r="D278" s="77" t="s">
        <v>932</v>
      </c>
      <c r="E278" s="78" t="s">
        <v>15</v>
      </c>
      <c r="F278" s="78" t="s">
        <v>998</v>
      </c>
      <c r="G278" s="78">
        <v>7</v>
      </c>
      <c r="H278" s="77" t="s">
        <v>990</v>
      </c>
      <c r="I278" s="79" t="s">
        <v>8</v>
      </c>
      <c r="J278" s="137"/>
      <c r="K278" s="80" t="s">
        <v>1965</v>
      </c>
      <c r="L278" s="39">
        <v>10.89</v>
      </c>
      <c r="M278" s="9">
        <v>102.72</v>
      </c>
      <c r="N278" s="9">
        <v>93</v>
      </c>
      <c r="O278" s="33">
        <f t="shared" si="100"/>
        <v>89.415223783077423</v>
      </c>
      <c r="P278" s="262">
        <f t="shared" si="101"/>
        <v>9.4626168224299061</v>
      </c>
      <c r="Q278" s="96">
        <v>0.24</v>
      </c>
      <c r="R278" s="96">
        <v>0.02</v>
      </c>
      <c r="S278" s="59">
        <f t="shared" si="102"/>
        <v>6.9943734015345274E-2</v>
      </c>
      <c r="T278" s="59">
        <f t="shared" si="103"/>
        <v>3.1474680306905372</v>
      </c>
      <c r="U278" s="59">
        <f t="shared" si="104"/>
        <v>5.8286445012787737E-3</v>
      </c>
      <c r="V278" s="59">
        <f t="shared" si="105"/>
        <v>0.26228900255754484</v>
      </c>
      <c r="W278" s="59">
        <f t="shared" si="106"/>
        <v>3.409757033248082</v>
      </c>
      <c r="X278" s="60">
        <v>30</v>
      </c>
      <c r="Y278" s="58">
        <f t="shared" si="107"/>
        <v>10.584776216922577</v>
      </c>
      <c r="Z278" s="61">
        <f t="shared" si="108"/>
        <v>0.45918889294848375</v>
      </c>
      <c r="AA278" s="63">
        <f t="shared" si="109"/>
        <v>0.24</v>
      </c>
      <c r="AB278" s="62">
        <f t="shared" si="110"/>
        <v>0.02</v>
      </c>
      <c r="AC278" s="57">
        <f t="shared" si="111"/>
        <v>0.69943734015345271</v>
      </c>
      <c r="AD278" s="58">
        <f t="shared" si="112"/>
        <v>5.8286445012787735E-2</v>
      </c>
    </row>
    <row r="279" spans="2:30" x14ac:dyDescent="0.35">
      <c r="B279" s="76">
        <v>44159</v>
      </c>
      <c r="C279" s="125">
        <v>2019</v>
      </c>
      <c r="D279" s="77" t="s">
        <v>932</v>
      </c>
      <c r="E279" s="78" t="s">
        <v>15</v>
      </c>
      <c r="F279" s="78" t="s">
        <v>998</v>
      </c>
      <c r="G279" s="78">
        <v>7</v>
      </c>
      <c r="H279" s="77" t="s">
        <v>990</v>
      </c>
      <c r="I279" s="79" t="s">
        <v>12</v>
      </c>
      <c r="J279" s="137"/>
      <c r="K279" s="80" t="s">
        <v>1966</v>
      </c>
      <c r="L279" s="39">
        <v>10.89</v>
      </c>
      <c r="M279" s="9">
        <v>79.94</v>
      </c>
      <c r="N279" s="9">
        <v>69.62</v>
      </c>
      <c r="O279" s="33">
        <f t="shared" si="100"/>
        <v>85.054308472121662</v>
      </c>
      <c r="P279" s="262">
        <f t="shared" si="101"/>
        <v>12.909682261696265</v>
      </c>
      <c r="Q279" s="96">
        <v>0.33</v>
      </c>
      <c r="R279" s="96">
        <v>0.04</v>
      </c>
      <c r="S279" s="59">
        <f t="shared" si="102"/>
        <v>0.10279558998808103</v>
      </c>
      <c r="T279" s="59">
        <f t="shared" si="103"/>
        <v>4.6258015494636462</v>
      </c>
      <c r="U279" s="59">
        <f t="shared" si="104"/>
        <v>1.2460071513706792E-2</v>
      </c>
      <c r="V279" s="59">
        <f t="shared" si="105"/>
        <v>0.56070321811680568</v>
      </c>
      <c r="W279" s="59">
        <f t="shared" si="106"/>
        <v>5.1865047675804519</v>
      </c>
      <c r="X279" s="60">
        <v>30</v>
      </c>
      <c r="Y279" s="58">
        <f t="shared" si="107"/>
        <v>14.945691527878338</v>
      </c>
      <c r="Z279" s="61">
        <f t="shared" si="108"/>
        <v>0.48785969691809972</v>
      </c>
      <c r="AA279" s="63">
        <f t="shared" si="109"/>
        <v>0.33</v>
      </c>
      <c r="AB279" s="62">
        <f t="shared" si="110"/>
        <v>0.04</v>
      </c>
      <c r="AC279" s="57">
        <f t="shared" si="111"/>
        <v>1.0279558998808103</v>
      </c>
      <c r="AD279" s="58">
        <f t="shared" si="112"/>
        <v>0.12460071513706791</v>
      </c>
    </row>
    <row r="280" spans="2:30" x14ac:dyDescent="0.35">
      <c r="B280" s="76">
        <v>44159</v>
      </c>
      <c r="C280" s="125">
        <v>2019</v>
      </c>
      <c r="D280" s="77" t="s">
        <v>932</v>
      </c>
      <c r="E280" s="78" t="s">
        <v>15</v>
      </c>
      <c r="F280" s="78" t="s">
        <v>998</v>
      </c>
      <c r="G280" s="78">
        <v>7</v>
      </c>
      <c r="H280" s="77" t="s">
        <v>990</v>
      </c>
      <c r="I280" s="79" t="s">
        <v>11</v>
      </c>
      <c r="J280" s="137"/>
      <c r="K280" s="80" t="s">
        <v>1967</v>
      </c>
      <c r="L280" s="39">
        <v>10.89</v>
      </c>
      <c r="M280" s="9">
        <v>86.24</v>
      </c>
      <c r="N280" s="9">
        <v>74.599999999999994</v>
      </c>
      <c r="O280" s="33">
        <f t="shared" si="100"/>
        <v>84.552090245520901</v>
      </c>
      <c r="P280" s="262">
        <f t="shared" si="101"/>
        <v>13.497217068645643</v>
      </c>
      <c r="Q280" s="96">
        <v>0.33</v>
      </c>
      <c r="R280" s="96">
        <v>0.04</v>
      </c>
      <c r="S280" s="59">
        <f t="shared" si="102"/>
        <v>0.103602181761105</v>
      </c>
      <c r="T280" s="59">
        <f t="shared" si="103"/>
        <v>4.6620981792497247</v>
      </c>
      <c r="U280" s="59">
        <f t="shared" si="104"/>
        <v>1.2557840213467272E-2</v>
      </c>
      <c r="V280" s="59">
        <f t="shared" si="105"/>
        <v>0.56510280960602721</v>
      </c>
      <c r="W280" s="59">
        <f t="shared" si="106"/>
        <v>5.2272009888557518</v>
      </c>
      <c r="X280" s="60">
        <v>30</v>
      </c>
      <c r="Y280" s="58">
        <f t="shared" si="107"/>
        <v>15.447909754479099</v>
      </c>
      <c r="Z280" s="61">
        <f t="shared" si="108"/>
        <v>0.49135143619525978</v>
      </c>
      <c r="AA280" s="63">
        <f t="shared" si="109"/>
        <v>0.33</v>
      </c>
      <c r="AB280" s="62">
        <f t="shared" si="110"/>
        <v>0.04</v>
      </c>
      <c r="AC280" s="57">
        <f t="shared" si="111"/>
        <v>1.0360218176110501</v>
      </c>
      <c r="AD280" s="58">
        <f t="shared" si="112"/>
        <v>0.12557840213467272</v>
      </c>
    </row>
    <row r="281" spans="2:30" x14ac:dyDescent="0.35">
      <c r="B281" s="76">
        <v>44159</v>
      </c>
      <c r="C281" s="125">
        <v>2019</v>
      </c>
      <c r="D281" s="77" t="s">
        <v>932</v>
      </c>
      <c r="E281" s="78" t="s">
        <v>15</v>
      </c>
      <c r="F281" s="78" t="s">
        <v>998</v>
      </c>
      <c r="G281" s="78">
        <v>7</v>
      </c>
      <c r="H281" s="77" t="s">
        <v>990</v>
      </c>
      <c r="I281" s="79" t="s">
        <v>10</v>
      </c>
      <c r="J281" s="137"/>
      <c r="K281" s="80" t="s">
        <v>1968</v>
      </c>
      <c r="L281" s="39">
        <v>10.89</v>
      </c>
      <c r="M281" s="9">
        <v>86.11</v>
      </c>
      <c r="N281" s="9">
        <v>73.349999999999994</v>
      </c>
      <c r="O281" s="33">
        <f t="shared" si="100"/>
        <v>83.036426482318518</v>
      </c>
      <c r="P281" s="262">
        <f t="shared" si="101"/>
        <v>14.818255719428644</v>
      </c>
      <c r="Q281" s="96">
        <v>1.33</v>
      </c>
      <c r="R281" s="96">
        <v>0.52</v>
      </c>
      <c r="S281" s="59">
        <f t="shared" si="102"/>
        <v>0.42759734229907154</v>
      </c>
      <c r="T281" s="59">
        <f t="shared" si="103"/>
        <v>19.241880403458218</v>
      </c>
      <c r="U281" s="59">
        <f t="shared" si="104"/>
        <v>0.16718091578610314</v>
      </c>
      <c r="V281" s="59">
        <f t="shared" si="105"/>
        <v>7.5231412103746411</v>
      </c>
      <c r="W281" s="59">
        <f t="shared" si="106"/>
        <v>26.765021613832857</v>
      </c>
      <c r="X281" s="60">
        <v>30</v>
      </c>
      <c r="Y281" s="58">
        <f t="shared" si="107"/>
        <v>16.963573517681482</v>
      </c>
      <c r="Z281" s="61">
        <f t="shared" si="108"/>
        <v>0.50214537303874496</v>
      </c>
      <c r="AA281" s="63">
        <f t="shared" si="109"/>
        <v>1.33</v>
      </c>
      <c r="AB281" s="62">
        <f t="shared" si="110"/>
        <v>0.52</v>
      </c>
      <c r="AC281" s="57">
        <f t="shared" si="111"/>
        <v>4.2759734229907149</v>
      </c>
      <c r="AD281" s="58">
        <f t="shared" si="112"/>
        <v>1.6718091578610315</v>
      </c>
    </row>
    <row r="282" spans="2:30" x14ac:dyDescent="0.35">
      <c r="B282" s="76">
        <v>44159</v>
      </c>
      <c r="C282" s="125">
        <v>2019</v>
      </c>
      <c r="D282" s="77" t="s">
        <v>932</v>
      </c>
      <c r="E282" s="78" t="s">
        <v>16</v>
      </c>
      <c r="F282" s="78" t="s">
        <v>999</v>
      </c>
      <c r="G282" s="78">
        <v>8</v>
      </c>
      <c r="H282" s="77" t="s">
        <v>952</v>
      </c>
      <c r="I282" s="79" t="s">
        <v>8</v>
      </c>
      <c r="J282" s="137"/>
      <c r="K282" s="80" t="s">
        <v>1969</v>
      </c>
      <c r="L282" s="39">
        <v>10.89</v>
      </c>
      <c r="M282" s="9">
        <v>85.77</v>
      </c>
      <c r="N282" s="9">
        <v>79.8</v>
      </c>
      <c r="O282" s="33">
        <f t="shared" si="100"/>
        <v>92.027243589743591</v>
      </c>
      <c r="P282" s="262">
        <f t="shared" si="101"/>
        <v>6.9604756908009779</v>
      </c>
      <c r="Q282" s="96">
        <v>0.09</v>
      </c>
      <c r="R282" s="96">
        <v>0.03</v>
      </c>
      <c r="S282" s="59">
        <f t="shared" si="102"/>
        <v>2.5228994340444059E-2</v>
      </c>
      <c r="T282" s="59">
        <f t="shared" si="103"/>
        <v>1.1353047453199827</v>
      </c>
      <c r="U282" s="59">
        <f t="shared" si="104"/>
        <v>8.4096647801480198E-3</v>
      </c>
      <c r="V282" s="59">
        <f t="shared" si="105"/>
        <v>0.37843491510666089</v>
      </c>
      <c r="W282" s="59">
        <f t="shared" si="106"/>
        <v>1.5137396604266435</v>
      </c>
      <c r="X282" s="60">
        <v>30</v>
      </c>
      <c r="Y282" s="58">
        <f t="shared" si="107"/>
        <v>7.9727564102564088</v>
      </c>
      <c r="Z282" s="61">
        <f t="shared" si="108"/>
        <v>0.44331737048323905</v>
      </c>
      <c r="AA282" s="63">
        <f t="shared" si="109"/>
        <v>0.09</v>
      </c>
      <c r="AB282" s="62">
        <f t="shared" si="110"/>
        <v>0.03</v>
      </c>
      <c r="AC282" s="57">
        <f t="shared" si="111"/>
        <v>0.25228994340444061</v>
      </c>
      <c r="AD282" s="58">
        <f t="shared" si="112"/>
        <v>8.4096647801480198E-2</v>
      </c>
    </row>
    <row r="283" spans="2:30" x14ac:dyDescent="0.35">
      <c r="B283" s="76">
        <v>44159</v>
      </c>
      <c r="C283" s="125">
        <v>2019</v>
      </c>
      <c r="D283" s="77" t="s">
        <v>932</v>
      </c>
      <c r="E283" s="78" t="s">
        <v>16</v>
      </c>
      <c r="F283" s="78" t="s">
        <v>999</v>
      </c>
      <c r="G283" s="78">
        <v>8</v>
      </c>
      <c r="H283" s="77" t="s">
        <v>952</v>
      </c>
      <c r="I283" s="79" t="s">
        <v>12</v>
      </c>
      <c r="J283" s="137"/>
      <c r="K283" s="80" t="s">
        <v>1970</v>
      </c>
      <c r="L283" s="39">
        <v>10.89</v>
      </c>
      <c r="M283" s="9">
        <v>79.66</v>
      </c>
      <c r="N283" s="9">
        <v>69.48</v>
      </c>
      <c r="O283" s="33">
        <f t="shared" si="100"/>
        <v>85.197033590228315</v>
      </c>
      <c r="P283" s="262">
        <f t="shared" si="101"/>
        <v>12.77931207632437</v>
      </c>
      <c r="Q283" s="96">
        <v>0.02</v>
      </c>
      <c r="R283" s="96">
        <v>0.04</v>
      </c>
      <c r="S283" s="59">
        <f t="shared" si="102"/>
        <v>6.216248506571086E-3</v>
      </c>
      <c r="T283" s="59">
        <f t="shared" si="103"/>
        <v>0.27973118279569886</v>
      </c>
      <c r="U283" s="59">
        <f t="shared" si="104"/>
        <v>1.2432497013142172E-2</v>
      </c>
      <c r="V283" s="59">
        <f t="shared" si="105"/>
        <v>0.55946236559139773</v>
      </c>
      <c r="W283" s="59">
        <f t="shared" si="106"/>
        <v>0.83919354838709659</v>
      </c>
      <c r="X283" s="60">
        <v>30</v>
      </c>
      <c r="Y283" s="58">
        <f t="shared" si="107"/>
        <v>14.802966409771685</v>
      </c>
      <c r="Z283" s="61">
        <f t="shared" si="108"/>
        <v>0.48687489332650608</v>
      </c>
      <c r="AA283" s="63">
        <f t="shared" si="109"/>
        <v>0.02</v>
      </c>
      <c r="AB283" s="62">
        <f t="shared" si="110"/>
        <v>0.04</v>
      </c>
      <c r="AC283" s="57">
        <f t="shared" si="111"/>
        <v>6.2162485065710857E-2</v>
      </c>
      <c r="AD283" s="58">
        <f t="shared" si="112"/>
        <v>0.12432497013142171</v>
      </c>
    </row>
    <row r="284" spans="2:30" x14ac:dyDescent="0.35">
      <c r="B284" s="76">
        <v>44159</v>
      </c>
      <c r="C284" s="125">
        <v>2019</v>
      </c>
      <c r="D284" s="77" t="s">
        <v>932</v>
      </c>
      <c r="E284" s="78" t="s">
        <v>16</v>
      </c>
      <c r="F284" s="78" t="s">
        <v>999</v>
      </c>
      <c r="G284" s="78">
        <v>8</v>
      </c>
      <c r="H284" s="77" t="s">
        <v>952</v>
      </c>
      <c r="I284" s="79" t="s">
        <v>11</v>
      </c>
      <c r="J284" s="137"/>
      <c r="K284" s="80" t="s">
        <v>1971</v>
      </c>
      <c r="L284" s="39">
        <v>10.89</v>
      </c>
      <c r="M284" s="9">
        <v>79.11</v>
      </c>
      <c r="N284" s="9">
        <v>68.010000000000005</v>
      </c>
      <c r="O284" s="33">
        <f t="shared" si="100"/>
        <v>83.72911169744944</v>
      </c>
      <c r="P284" s="262">
        <f t="shared" si="101"/>
        <v>14.031095942358734</v>
      </c>
      <c r="Q284" s="96">
        <v>0.09</v>
      </c>
      <c r="R284" s="96">
        <v>7.0000000000000007E-2</v>
      </c>
      <c r="S284" s="59">
        <f t="shared" si="102"/>
        <v>2.8621323529411762E-2</v>
      </c>
      <c r="T284" s="59">
        <f t="shared" si="103"/>
        <v>1.2879595588235293</v>
      </c>
      <c r="U284" s="59">
        <f t="shared" si="104"/>
        <v>2.2261029411764704E-2</v>
      </c>
      <c r="V284" s="59">
        <f t="shared" si="105"/>
        <v>1.0017463235294117</v>
      </c>
      <c r="W284" s="59">
        <f t="shared" si="106"/>
        <v>2.289705882352941</v>
      </c>
      <c r="X284" s="60">
        <v>30</v>
      </c>
      <c r="Y284" s="58">
        <f t="shared" si="107"/>
        <v>16.27088830255056</v>
      </c>
      <c r="Z284" s="61">
        <f t="shared" si="108"/>
        <v>0.49716386554621844</v>
      </c>
      <c r="AA284" s="63">
        <f t="shared" si="109"/>
        <v>0.09</v>
      </c>
      <c r="AB284" s="62">
        <f t="shared" si="110"/>
        <v>7.0000000000000007E-2</v>
      </c>
      <c r="AC284" s="57">
        <f t="shared" si="111"/>
        <v>0.28621323529411763</v>
      </c>
      <c r="AD284" s="58">
        <f t="shared" si="112"/>
        <v>0.22261029411764705</v>
      </c>
    </row>
    <row r="285" spans="2:30" x14ac:dyDescent="0.35">
      <c r="B285" s="76">
        <v>44159</v>
      </c>
      <c r="C285" s="125">
        <v>2019</v>
      </c>
      <c r="D285" s="77" t="s">
        <v>932</v>
      </c>
      <c r="E285" s="78" t="s">
        <v>16</v>
      </c>
      <c r="F285" s="78" t="s">
        <v>999</v>
      </c>
      <c r="G285" s="78">
        <v>8</v>
      </c>
      <c r="H285" s="77" t="s">
        <v>952</v>
      </c>
      <c r="I285" s="79" t="s">
        <v>10</v>
      </c>
      <c r="J285" s="137"/>
      <c r="K285" s="80" t="s">
        <v>1972</v>
      </c>
      <c r="L285" s="39">
        <v>10.89</v>
      </c>
      <c r="M285" s="9">
        <v>93.71</v>
      </c>
      <c r="N285" s="9">
        <v>79.48</v>
      </c>
      <c r="O285" s="33">
        <f t="shared" si="100"/>
        <v>82.818159864766983</v>
      </c>
      <c r="P285" s="262">
        <f t="shared" si="101"/>
        <v>15.185145662149175</v>
      </c>
      <c r="Q285" s="4">
        <v>1.48</v>
      </c>
      <c r="R285" s="4">
        <v>0.2</v>
      </c>
      <c r="S285" s="59">
        <f t="shared" si="102"/>
        <v>0.47746668610584614</v>
      </c>
      <c r="T285" s="59">
        <f t="shared" si="103"/>
        <v>21.486000874763075</v>
      </c>
      <c r="U285" s="59">
        <f t="shared" si="104"/>
        <v>6.4522525149438667E-2</v>
      </c>
      <c r="V285" s="59">
        <f t="shared" si="105"/>
        <v>2.9035136317247399</v>
      </c>
      <c r="W285" s="59">
        <f t="shared" si="106"/>
        <v>24.389514506487814</v>
      </c>
      <c r="X285" s="60">
        <v>30</v>
      </c>
      <c r="Y285" s="58">
        <f t="shared" si="107"/>
        <v>17.181840135233017</v>
      </c>
      <c r="Z285" s="61">
        <f t="shared" si="108"/>
        <v>0.50373232249599054</v>
      </c>
      <c r="AA285" s="63">
        <f t="shared" si="109"/>
        <v>1.48</v>
      </c>
      <c r="AB285" s="62">
        <f t="shared" si="110"/>
        <v>0.2</v>
      </c>
      <c r="AC285" s="57">
        <f t="shared" si="111"/>
        <v>4.7746668610584617</v>
      </c>
      <c r="AD285" s="58">
        <f t="shared" si="112"/>
        <v>0.6452252514943867</v>
      </c>
    </row>
    <row r="286" spans="2:30" x14ac:dyDescent="0.35">
      <c r="B286" s="76">
        <v>44159</v>
      </c>
      <c r="C286" s="125">
        <v>2019</v>
      </c>
      <c r="D286" s="77" t="s">
        <v>932</v>
      </c>
      <c r="E286" s="78" t="s">
        <v>16</v>
      </c>
      <c r="F286" s="78" t="s">
        <v>999</v>
      </c>
      <c r="G286" s="78">
        <v>8</v>
      </c>
      <c r="H286" s="77" t="s">
        <v>990</v>
      </c>
      <c r="I286" s="79" t="s">
        <v>8</v>
      </c>
      <c r="J286" s="137"/>
      <c r="K286" s="80" t="s">
        <v>1973</v>
      </c>
      <c r="L286" s="39">
        <v>10.89</v>
      </c>
      <c r="M286" s="9">
        <v>97.8</v>
      </c>
      <c r="N286" s="9">
        <v>88.38</v>
      </c>
      <c r="O286" s="33">
        <f t="shared" si="100"/>
        <v>89.161201242664816</v>
      </c>
      <c r="P286" s="262">
        <f t="shared" si="101"/>
        <v>9.6319018404907997</v>
      </c>
      <c r="Q286" s="4">
        <v>0.02</v>
      </c>
      <c r="R286" s="4">
        <v>0.02</v>
      </c>
      <c r="S286" s="59">
        <f t="shared" si="102"/>
        <v>5.8509485094850973E-3</v>
      </c>
      <c r="T286" s="59">
        <f t="shared" si="103"/>
        <v>0.26329268292682939</v>
      </c>
      <c r="U286" s="59">
        <f t="shared" si="104"/>
        <v>5.8509485094850973E-3</v>
      </c>
      <c r="V286" s="59">
        <f t="shared" si="105"/>
        <v>0.26329268292682939</v>
      </c>
      <c r="W286" s="59">
        <f t="shared" si="106"/>
        <v>0.52658536585365878</v>
      </c>
      <c r="X286" s="60">
        <v>30</v>
      </c>
      <c r="Y286" s="58">
        <f t="shared" si="107"/>
        <v>10.838798757335184</v>
      </c>
      <c r="Z286" s="61">
        <f t="shared" si="108"/>
        <v>0.4607820363917926</v>
      </c>
      <c r="AA286" s="63">
        <f t="shared" si="109"/>
        <v>0.02</v>
      </c>
      <c r="AB286" s="62">
        <f t="shared" si="110"/>
        <v>0.02</v>
      </c>
      <c r="AC286" s="57">
        <f t="shared" si="111"/>
        <v>5.8509485094850974E-2</v>
      </c>
      <c r="AD286" s="58">
        <f t="shared" si="112"/>
        <v>5.8509485094850974E-2</v>
      </c>
    </row>
    <row r="287" spans="2:30" x14ac:dyDescent="0.35">
      <c r="B287" s="76">
        <v>44159</v>
      </c>
      <c r="C287" s="125">
        <v>2019</v>
      </c>
      <c r="D287" s="77" t="s">
        <v>932</v>
      </c>
      <c r="E287" s="78" t="s">
        <v>16</v>
      </c>
      <c r="F287" s="78" t="s">
        <v>999</v>
      </c>
      <c r="G287" s="78">
        <v>8</v>
      </c>
      <c r="H287" s="77" t="s">
        <v>990</v>
      </c>
      <c r="I287" s="79" t="s">
        <v>12</v>
      </c>
      <c r="J287" s="137"/>
      <c r="K287" s="80" t="s">
        <v>1974</v>
      </c>
      <c r="L287" s="39">
        <v>10.89</v>
      </c>
      <c r="M287" s="9">
        <v>83.53</v>
      </c>
      <c r="N287" s="9">
        <v>72.16</v>
      </c>
      <c r="O287" s="33">
        <f t="shared" si="100"/>
        <v>84.347466960352406</v>
      </c>
      <c r="P287" s="262">
        <f t="shared" si="101"/>
        <v>13.611875972704423</v>
      </c>
      <c r="Q287" s="4">
        <v>0.05</v>
      </c>
      <c r="R287" s="4">
        <v>0.05</v>
      </c>
      <c r="S287" s="59">
        <f t="shared" si="102"/>
        <v>1.574751101681084E-2</v>
      </c>
      <c r="T287" s="59">
        <f t="shared" si="103"/>
        <v>0.70863799575648778</v>
      </c>
      <c r="U287" s="59">
        <f t="shared" si="104"/>
        <v>1.574751101681084E-2</v>
      </c>
      <c r="V287" s="59">
        <f t="shared" si="105"/>
        <v>0.70863799575648778</v>
      </c>
      <c r="W287" s="59">
        <f t="shared" si="106"/>
        <v>1.4172759915129756</v>
      </c>
      <c r="X287" s="60">
        <v>30</v>
      </c>
      <c r="Y287" s="58">
        <f t="shared" si="107"/>
        <v>15.652533039647594</v>
      </c>
      <c r="Z287" s="61">
        <f t="shared" si="108"/>
        <v>0.49278602905173829</v>
      </c>
      <c r="AA287" s="63">
        <f t="shared" si="109"/>
        <v>0.05</v>
      </c>
      <c r="AB287" s="62">
        <f t="shared" si="110"/>
        <v>0.05</v>
      </c>
      <c r="AC287" s="57">
        <f t="shared" si="111"/>
        <v>0.15747511016810839</v>
      </c>
      <c r="AD287" s="58">
        <f t="shared" si="112"/>
        <v>0.15747511016810839</v>
      </c>
    </row>
    <row r="288" spans="2:30" x14ac:dyDescent="0.35">
      <c r="B288" s="76">
        <v>44159</v>
      </c>
      <c r="C288" s="125">
        <v>2019</v>
      </c>
      <c r="D288" s="77" t="s">
        <v>932</v>
      </c>
      <c r="E288" s="78" t="s">
        <v>16</v>
      </c>
      <c r="F288" s="78" t="s">
        <v>999</v>
      </c>
      <c r="G288" s="78">
        <v>8</v>
      </c>
      <c r="H288" s="77" t="s">
        <v>990</v>
      </c>
      <c r="I288" s="79" t="s">
        <v>11</v>
      </c>
      <c r="J288" s="137"/>
      <c r="K288" s="80" t="s">
        <v>1975</v>
      </c>
      <c r="L288" s="39">
        <v>10.89</v>
      </c>
      <c r="M288" s="9">
        <v>81.27</v>
      </c>
      <c r="N288" s="9">
        <v>70.290000000000006</v>
      </c>
      <c r="O288" s="33">
        <f t="shared" si="100"/>
        <v>84.398976982097196</v>
      </c>
      <c r="P288" s="262">
        <f t="shared" si="101"/>
        <v>13.51052048726466</v>
      </c>
      <c r="Q288" s="4">
        <v>0.23</v>
      </c>
      <c r="R288" s="4">
        <v>0.08</v>
      </c>
      <c r="S288" s="59">
        <f t="shared" si="102"/>
        <v>7.2380303030303031E-2</v>
      </c>
      <c r="T288" s="59">
        <f t="shared" si="103"/>
        <v>3.2571136363636364</v>
      </c>
      <c r="U288" s="59">
        <f t="shared" si="104"/>
        <v>2.5175757575757574E-2</v>
      </c>
      <c r="V288" s="59">
        <f t="shared" si="105"/>
        <v>1.1329090909090909</v>
      </c>
      <c r="W288" s="59">
        <f t="shared" si="106"/>
        <v>4.3900227272727275</v>
      </c>
      <c r="X288" s="60">
        <v>30</v>
      </c>
      <c r="Y288" s="58">
        <f t="shared" si="107"/>
        <v>15.601023017902804</v>
      </c>
      <c r="Z288" s="61">
        <f t="shared" si="108"/>
        <v>0.49242424242424232</v>
      </c>
      <c r="AA288" s="63">
        <f t="shared" si="109"/>
        <v>0.23</v>
      </c>
      <c r="AB288" s="62">
        <f t="shared" si="110"/>
        <v>0.08</v>
      </c>
      <c r="AC288" s="57">
        <f t="shared" si="111"/>
        <v>0.72380303030303028</v>
      </c>
      <c r="AD288" s="58">
        <f t="shared" si="112"/>
        <v>0.25175757575757574</v>
      </c>
    </row>
    <row r="289" spans="2:30" x14ac:dyDescent="0.35">
      <c r="B289" s="76">
        <v>44159</v>
      </c>
      <c r="C289" s="125">
        <v>2019</v>
      </c>
      <c r="D289" s="77" t="s">
        <v>932</v>
      </c>
      <c r="E289" s="78" t="s">
        <v>16</v>
      </c>
      <c r="F289" s="78" t="s">
        <v>999</v>
      </c>
      <c r="G289" s="78">
        <v>8</v>
      </c>
      <c r="H289" s="77" t="s">
        <v>990</v>
      </c>
      <c r="I289" s="79" t="s">
        <v>10</v>
      </c>
      <c r="J289" s="137"/>
      <c r="K289" s="80" t="s">
        <v>1976</v>
      </c>
      <c r="L289" s="39">
        <v>10.89</v>
      </c>
      <c r="M289" s="9">
        <v>85.68</v>
      </c>
      <c r="N289" s="9">
        <v>73.63</v>
      </c>
      <c r="O289" s="33">
        <f t="shared" si="100"/>
        <v>83.888220350314199</v>
      </c>
      <c r="P289" s="262">
        <f t="shared" si="101"/>
        <v>14.063958916900104</v>
      </c>
      <c r="Q289" s="4">
        <v>0.59</v>
      </c>
      <c r="R289" s="4">
        <v>0.15</v>
      </c>
      <c r="S289" s="59">
        <f t="shared" si="102"/>
        <v>0.18716090213579856</v>
      </c>
      <c r="T289" s="59">
        <f t="shared" si="103"/>
        <v>8.4222405961109352</v>
      </c>
      <c r="U289" s="59">
        <f t="shared" si="104"/>
        <v>4.7583280204016587E-2</v>
      </c>
      <c r="V289" s="59">
        <f t="shared" si="105"/>
        <v>2.1412476091807466</v>
      </c>
      <c r="W289" s="59">
        <f t="shared" si="106"/>
        <v>10.563488205291682</v>
      </c>
      <c r="X289" s="60">
        <v>30</v>
      </c>
      <c r="Y289" s="58">
        <f t="shared" si="107"/>
        <v>16.111779649685801</v>
      </c>
      <c r="Z289" s="61">
        <f t="shared" si="108"/>
        <v>0.49603124003825322</v>
      </c>
      <c r="AA289" s="63">
        <f t="shared" si="109"/>
        <v>0.59</v>
      </c>
      <c r="AB289" s="62">
        <f t="shared" si="110"/>
        <v>0.15</v>
      </c>
      <c r="AC289" s="57">
        <f t="shared" si="111"/>
        <v>1.8716090213579855</v>
      </c>
      <c r="AD289" s="58">
        <f t="shared" si="112"/>
        <v>0.47583280204016587</v>
      </c>
    </row>
  </sheetData>
  <autoFilter ref="B1:AD289" xr:uid="{1C6CD48B-8657-4DEB-9AE0-C7B852081768}">
    <sortState xmlns:xlrd2="http://schemas.microsoft.com/office/spreadsheetml/2017/richdata2" ref="B2:AD289">
      <sortCondition ref="K1:K289"/>
    </sortState>
  </autoFilter>
  <phoneticPr fontId="15" type="noConversion"/>
  <conditionalFormatting sqref="W2:W28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28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289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225 O227:O289">
    <cfRule type="cellIs" dxfId="7" priority="4" operator="greaterThan">
      <formula>99</formula>
    </cfRule>
  </conditionalFormatting>
  <conditionalFormatting sqref="O226">
    <cfRule type="cellIs" dxfId="6" priority="2" operator="greaterThan">
      <formula>99</formula>
    </cfRule>
  </conditionalFormatting>
  <conditionalFormatting sqref="P2:P289">
    <cfRule type="cellIs" dxfId="5" priority="1" operator="greaterThan">
      <formula>99</formula>
    </cfRule>
  </conditionalFormatting>
  <pageMargins left="0.7" right="0.7" top="0.78740157499999996" bottom="0.78740157499999996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BD508-F11A-4B0D-8C7D-E31F6470FC88}">
  <sheetPr>
    <tabColor rgb="FFFFFF00"/>
  </sheetPr>
  <dimension ref="B1:AD462"/>
  <sheetViews>
    <sheetView topLeftCell="E1" zoomScale="70" zoomScaleNormal="70" workbookViewId="0">
      <selection activeCell="P1" sqref="P1:P1048576"/>
    </sheetView>
  </sheetViews>
  <sheetFormatPr baseColWidth="10" defaultColWidth="10.90625" defaultRowHeight="14.5" x14ac:dyDescent="0.35"/>
  <cols>
    <col min="1" max="15" width="10.90625" style="4"/>
    <col min="16" max="16" width="10.90625" style="200"/>
    <col min="17" max="16384" width="10.90625" style="4"/>
  </cols>
  <sheetData>
    <row r="1" spans="2:30" ht="94.5" thickBot="1" x14ac:dyDescent="0.4">
      <c r="B1" s="73" t="s">
        <v>7</v>
      </c>
      <c r="C1" s="73" t="s">
        <v>953</v>
      </c>
      <c r="D1" s="73" t="s">
        <v>889</v>
      </c>
      <c r="E1" s="73" t="s">
        <v>887</v>
      </c>
      <c r="F1" s="73" t="s">
        <v>888</v>
      </c>
      <c r="G1" s="73" t="s">
        <v>1001</v>
      </c>
      <c r="H1" s="73" t="s">
        <v>988</v>
      </c>
      <c r="I1" s="74" t="s">
        <v>5</v>
      </c>
      <c r="J1" s="74"/>
      <c r="K1" s="75" t="s">
        <v>989</v>
      </c>
      <c r="L1" s="6" t="s">
        <v>2</v>
      </c>
      <c r="M1" s="6" t="s">
        <v>1</v>
      </c>
      <c r="N1" s="7" t="s">
        <v>0</v>
      </c>
      <c r="O1" s="8" t="s">
        <v>991</v>
      </c>
      <c r="P1" s="8" t="s">
        <v>2302</v>
      </c>
      <c r="Q1" s="101" t="s">
        <v>1002</v>
      </c>
      <c r="R1" s="102" t="s">
        <v>1003</v>
      </c>
      <c r="S1" s="50" t="s">
        <v>939</v>
      </c>
      <c r="T1" s="51" t="s">
        <v>940</v>
      </c>
      <c r="U1" s="52" t="s">
        <v>941</v>
      </c>
      <c r="V1" s="53" t="s">
        <v>942</v>
      </c>
      <c r="W1" s="54" t="s">
        <v>943</v>
      </c>
      <c r="X1" s="55" t="s">
        <v>944</v>
      </c>
      <c r="Y1" s="56" t="s">
        <v>945</v>
      </c>
      <c r="Z1" s="55" t="s">
        <v>946</v>
      </c>
      <c r="AA1" s="50" t="s">
        <v>947</v>
      </c>
      <c r="AB1" s="52" t="s">
        <v>948</v>
      </c>
      <c r="AC1" s="50" t="s">
        <v>949</v>
      </c>
      <c r="AD1" s="52" t="s">
        <v>950</v>
      </c>
    </row>
    <row r="2" spans="2:30" x14ac:dyDescent="0.35">
      <c r="B2" s="76">
        <v>44146</v>
      </c>
      <c r="C2" s="125">
        <v>2019</v>
      </c>
      <c r="D2" s="77" t="s">
        <v>14</v>
      </c>
      <c r="E2" s="78" t="s">
        <v>13</v>
      </c>
      <c r="F2" s="78" t="s">
        <v>1000</v>
      </c>
      <c r="G2" s="106">
        <v>9</v>
      </c>
      <c r="H2" s="77" t="s">
        <v>952</v>
      </c>
      <c r="I2" s="79" t="s">
        <v>8</v>
      </c>
      <c r="J2" s="137"/>
      <c r="K2" s="80" t="s">
        <v>1401</v>
      </c>
      <c r="L2" s="2">
        <v>10.89</v>
      </c>
      <c r="M2" s="2">
        <v>93.24</v>
      </c>
      <c r="N2" s="3">
        <v>85.19</v>
      </c>
      <c r="O2" s="33">
        <f t="shared" ref="O2:O21" si="0">100/(M2-L2)*(N2-L2)</f>
        <v>90.224650880388594</v>
      </c>
      <c r="P2" s="262">
        <f>(M2-N2)/M2*100</f>
        <v>8.6336336336336306</v>
      </c>
      <c r="Q2" s="187">
        <v>0.38</v>
      </c>
      <c r="R2" s="187">
        <v>0.11</v>
      </c>
      <c r="S2" s="59">
        <f t="shared" ref="S2:S21" si="1">AA2*((250+(100*Y2/100))/1000)*(100/(100-(100*Y2/100)))</f>
        <v>0.10940982503364738</v>
      </c>
      <c r="T2" s="59">
        <f t="shared" ref="T2:T21" si="2">IF(Y2="","",S2*(X2/10*15))</f>
        <v>4.9234421265141322</v>
      </c>
      <c r="U2" s="59">
        <f t="shared" ref="U2:U21" si="3">AB2*((250+(100*Y2/100))/1000)*(100/(100-(100*Y2/100)))</f>
        <v>3.1671265141318974E-2</v>
      </c>
      <c r="V2" s="59">
        <f t="shared" ref="V2:V21" si="4">IF(Y2="","",U2*(X2/10*15))</f>
        <v>1.4252069313593538</v>
      </c>
      <c r="W2" s="59">
        <f t="shared" ref="W2:W21" si="5">IF(AA2="","",T2+V2)</f>
        <v>6.3486490578734855</v>
      </c>
      <c r="X2" s="60">
        <v>30</v>
      </c>
      <c r="Y2" s="58">
        <f t="shared" ref="Y2:Y21" si="6">100-O2</f>
        <v>9.7753491196114055</v>
      </c>
      <c r="Z2" s="61">
        <f t="shared" ref="Z2:Z21" si="7">IF(Y2="","",((400+Y2)/1000)*(100/(100-Y2)))</f>
        <v>0.45417227456258408</v>
      </c>
      <c r="AA2" s="63">
        <f t="shared" ref="AA2:AB21" si="8">Q2</f>
        <v>0.38</v>
      </c>
      <c r="AB2" s="62">
        <f t="shared" si="8"/>
        <v>0.11</v>
      </c>
      <c r="AC2" s="57">
        <f t="shared" ref="AC2:AC21" si="9">S2*10</f>
        <v>1.0940982503364738</v>
      </c>
      <c r="AD2" s="58">
        <f t="shared" ref="AD2:AD21" si="10">U2*10</f>
        <v>0.31671265141318972</v>
      </c>
    </row>
    <row r="3" spans="2:30" x14ac:dyDescent="0.35">
      <c r="B3" s="76">
        <v>44146</v>
      </c>
      <c r="C3" s="125">
        <v>2019</v>
      </c>
      <c r="D3" s="77" t="s">
        <v>14</v>
      </c>
      <c r="E3" s="78" t="s">
        <v>13</v>
      </c>
      <c r="F3" s="78" t="s">
        <v>1000</v>
      </c>
      <c r="G3" s="106">
        <v>9</v>
      </c>
      <c r="H3" s="77" t="s">
        <v>952</v>
      </c>
      <c r="I3" s="79" t="s">
        <v>12</v>
      </c>
      <c r="J3" s="137"/>
      <c r="K3" s="80" t="s">
        <v>1402</v>
      </c>
      <c r="L3" s="39">
        <v>10.89</v>
      </c>
      <c r="M3" s="39">
        <v>104.32</v>
      </c>
      <c r="N3" s="43">
        <v>95.5</v>
      </c>
      <c r="O3" s="33">
        <f t="shared" si="0"/>
        <v>90.55977737343467</v>
      </c>
      <c r="P3" s="262">
        <f t="shared" ref="P3:P66" si="11">(M3-N3)/M3*100</f>
        <v>8.4547546012269876</v>
      </c>
      <c r="Q3" s="187">
        <v>0.16</v>
      </c>
      <c r="R3" s="187">
        <v>0.06</v>
      </c>
      <c r="S3" s="59">
        <f t="shared" si="1"/>
        <v>4.5837607847772126E-2</v>
      </c>
      <c r="T3" s="59">
        <f>IF(Y3="","",S3*(X3/10*15))</f>
        <v>2.0626923531497456</v>
      </c>
      <c r="U3" s="59">
        <f t="shared" si="3"/>
        <v>1.7189102942914546E-2</v>
      </c>
      <c r="V3" s="59">
        <f t="shared" si="4"/>
        <v>0.77350963243115456</v>
      </c>
      <c r="W3" s="59">
        <f t="shared" si="5"/>
        <v>2.8362019855809004</v>
      </c>
      <c r="X3" s="60">
        <v>30</v>
      </c>
      <c r="Y3" s="58">
        <f t="shared" si="6"/>
        <v>9.4402226265653297</v>
      </c>
      <c r="Z3" s="61">
        <f t="shared" si="7"/>
        <v>0.45212149864082246</v>
      </c>
      <c r="AA3" s="63">
        <f t="shared" si="8"/>
        <v>0.16</v>
      </c>
      <c r="AB3" s="62">
        <f t="shared" si="8"/>
        <v>0.06</v>
      </c>
      <c r="AC3" s="57">
        <f t="shared" si="9"/>
        <v>0.45837607847772127</v>
      </c>
      <c r="AD3" s="58">
        <f t="shared" si="10"/>
        <v>0.17189102942914547</v>
      </c>
    </row>
    <row r="4" spans="2:30" x14ac:dyDescent="0.35">
      <c r="B4" s="76">
        <v>44146</v>
      </c>
      <c r="C4" s="125">
        <v>2019</v>
      </c>
      <c r="D4" s="77" t="s">
        <v>14</v>
      </c>
      <c r="E4" s="78" t="s">
        <v>13</v>
      </c>
      <c r="F4" s="78" t="s">
        <v>1000</v>
      </c>
      <c r="G4" s="106">
        <v>9</v>
      </c>
      <c r="H4" s="77" t="s">
        <v>952</v>
      </c>
      <c r="I4" s="79" t="s">
        <v>11</v>
      </c>
      <c r="J4" s="137"/>
      <c r="K4" s="80" t="s">
        <v>1403</v>
      </c>
      <c r="L4" s="39">
        <v>10.89</v>
      </c>
      <c r="M4" s="39">
        <v>79.22</v>
      </c>
      <c r="N4" s="43">
        <v>71.930000000000007</v>
      </c>
      <c r="O4" s="33">
        <f t="shared" si="0"/>
        <v>89.331186887165245</v>
      </c>
      <c r="P4" s="262">
        <f t="shared" si="11"/>
        <v>9.2022216611966581</v>
      </c>
      <c r="Q4" s="187">
        <v>0.31</v>
      </c>
      <c r="R4" s="187">
        <v>0.11</v>
      </c>
      <c r="S4" s="59">
        <f t="shared" si="1"/>
        <v>9.0458142201834832E-2</v>
      </c>
      <c r="T4" s="59">
        <f t="shared" si="2"/>
        <v>4.0706163990825672</v>
      </c>
      <c r="U4" s="59">
        <f t="shared" si="3"/>
        <v>3.2098050458715589E-2</v>
      </c>
      <c r="V4" s="59">
        <f t="shared" si="4"/>
        <v>1.4444122706422016</v>
      </c>
      <c r="W4" s="59">
        <f t="shared" si="5"/>
        <v>5.515028669724769</v>
      </c>
      <c r="X4" s="60">
        <v>30</v>
      </c>
      <c r="Y4" s="58">
        <f t="shared" si="6"/>
        <v>10.668813112834755</v>
      </c>
      <c r="Z4" s="61">
        <f t="shared" si="7"/>
        <v>0.45971494102228039</v>
      </c>
      <c r="AA4" s="63">
        <f t="shared" si="8"/>
        <v>0.31</v>
      </c>
      <c r="AB4" s="62">
        <f t="shared" si="8"/>
        <v>0.11</v>
      </c>
      <c r="AC4" s="57">
        <f t="shared" si="9"/>
        <v>0.90458142201834835</v>
      </c>
      <c r="AD4" s="58">
        <f t="shared" si="10"/>
        <v>0.32098050458715588</v>
      </c>
    </row>
    <row r="5" spans="2:30" x14ac:dyDescent="0.35">
      <c r="B5" s="76">
        <v>44146</v>
      </c>
      <c r="C5" s="125">
        <v>2019</v>
      </c>
      <c r="D5" s="77" t="s">
        <v>14</v>
      </c>
      <c r="E5" s="78" t="s">
        <v>13</v>
      </c>
      <c r="F5" s="78" t="s">
        <v>1000</v>
      </c>
      <c r="G5" s="106">
        <v>9</v>
      </c>
      <c r="H5" s="77" t="s">
        <v>952</v>
      </c>
      <c r="I5" s="79" t="s">
        <v>10</v>
      </c>
      <c r="J5" s="137"/>
      <c r="K5" s="80" t="s">
        <v>1404</v>
      </c>
      <c r="L5" s="39">
        <v>10.89</v>
      </c>
      <c r="M5" s="39">
        <v>84.08</v>
      </c>
      <c r="N5" s="43">
        <v>74.400000000000006</v>
      </c>
      <c r="O5" s="33">
        <f t="shared" si="0"/>
        <v>86.77414947397186</v>
      </c>
      <c r="P5" s="262">
        <f t="shared" si="11"/>
        <v>11.512844909609887</v>
      </c>
      <c r="Q5" s="187">
        <v>0.27</v>
      </c>
      <c r="R5" s="187">
        <v>0.11</v>
      </c>
      <c r="S5" s="59">
        <f t="shared" si="1"/>
        <v>8.1903401039206417E-2</v>
      </c>
      <c r="T5" s="59">
        <f t="shared" si="2"/>
        <v>3.6856530467642887</v>
      </c>
      <c r="U5" s="59">
        <f t="shared" si="3"/>
        <v>3.3368052275232242E-2</v>
      </c>
      <c r="V5" s="59">
        <f t="shared" si="4"/>
        <v>1.5015623523854509</v>
      </c>
      <c r="W5" s="59">
        <f t="shared" si="5"/>
        <v>5.1872153991497392</v>
      </c>
      <c r="X5" s="60">
        <v>30</v>
      </c>
      <c r="Y5" s="58">
        <f t="shared" si="6"/>
        <v>13.22585052602814</v>
      </c>
      <c r="Z5" s="61">
        <f t="shared" si="7"/>
        <v>0.47620847110691217</v>
      </c>
      <c r="AA5" s="63">
        <f t="shared" si="8"/>
        <v>0.27</v>
      </c>
      <c r="AB5" s="62">
        <f t="shared" si="8"/>
        <v>0.11</v>
      </c>
      <c r="AC5" s="57">
        <f t="shared" si="9"/>
        <v>0.81903401039206414</v>
      </c>
      <c r="AD5" s="58">
        <f t="shared" si="10"/>
        <v>0.33368052275232241</v>
      </c>
    </row>
    <row r="6" spans="2:30" x14ac:dyDescent="0.35">
      <c r="B6" s="76">
        <v>44146</v>
      </c>
      <c r="C6" s="125">
        <v>2019</v>
      </c>
      <c r="D6" s="77" t="s">
        <v>14</v>
      </c>
      <c r="E6" s="78" t="s">
        <v>13</v>
      </c>
      <c r="F6" s="78" t="s">
        <v>1000</v>
      </c>
      <c r="G6" s="106">
        <v>9</v>
      </c>
      <c r="H6" s="77" t="s">
        <v>990</v>
      </c>
      <c r="I6" s="79" t="s">
        <v>8</v>
      </c>
      <c r="J6" s="137"/>
      <c r="K6" s="80" t="s">
        <v>1405</v>
      </c>
      <c r="L6" s="39">
        <v>10.89</v>
      </c>
      <c r="M6" s="39">
        <v>102.18</v>
      </c>
      <c r="N6" s="43">
        <v>93.56</v>
      </c>
      <c r="O6" s="33">
        <f t="shared" si="0"/>
        <v>90.557563807645963</v>
      </c>
      <c r="P6" s="262">
        <f t="shared" si="11"/>
        <v>8.4360931689176013</v>
      </c>
      <c r="Q6" s="187">
        <v>0.48</v>
      </c>
      <c r="R6" s="187">
        <v>0.09</v>
      </c>
      <c r="S6" s="59">
        <f t="shared" si="1"/>
        <v>0.13751735817104149</v>
      </c>
      <c r="T6" s="59">
        <f t="shared" si="2"/>
        <v>6.1882811176968673</v>
      </c>
      <c r="U6" s="59">
        <f t="shared" si="3"/>
        <v>2.5784504657070276E-2</v>
      </c>
      <c r="V6" s="59">
        <f t="shared" si="4"/>
        <v>1.1603027095681624</v>
      </c>
      <c r="W6" s="59">
        <f t="shared" si="5"/>
        <v>7.3485838272650295</v>
      </c>
      <c r="X6" s="60">
        <v>30</v>
      </c>
      <c r="Y6" s="58">
        <f t="shared" si="6"/>
        <v>9.4424361923540374</v>
      </c>
      <c r="Z6" s="61">
        <f t="shared" si="7"/>
        <v>0.45213499455667117</v>
      </c>
      <c r="AA6" s="63">
        <f t="shared" si="8"/>
        <v>0.48</v>
      </c>
      <c r="AB6" s="62">
        <f t="shared" si="8"/>
        <v>0.09</v>
      </c>
      <c r="AC6" s="57">
        <f t="shared" si="9"/>
        <v>1.3751735817104149</v>
      </c>
      <c r="AD6" s="58">
        <f t="shared" si="10"/>
        <v>0.25784504657070278</v>
      </c>
    </row>
    <row r="7" spans="2:30" x14ac:dyDescent="0.35">
      <c r="B7" s="76">
        <v>44146</v>
      </c>
      <c r="C7" s="125">
        <v>2019</v>
      </c>
      <c r="D7" s="77" t="s">
        <v>14</v>
      </c>
      <c r="E7" s="78" t="s">
        <v>13</v>
      </c>
      <c r="F7" s="78" t="s">
        <v>1000</v>
      </c>
      <c r="G7" s="106">
        <v>9</v>
      </c>
      <c r="H7" s="77" t="s">
        <v>990</v>
      </c>
      <c r="I7" s="79" t="s">
        <v>12</v>
      </c>
      <c r="J7" s="137"/>
      <c r="K7" s="80" t="s">
        <v>1406</v>
      </c>
      <c r="L7" s="39">
        <v>10.89</v>
      </c>
      <c r="M7" s="39">
        <v>90.1</v>
      </c>
      <c r="N7" s="43">
        <v>83.42</v>
      </c>
      <c r="O7" s="33">
        <f t="shared" si="0"/>
        <v>91.566721373563951</v>
      </c>
      <c r="P7" s="262">
        <f t="shared" si="11"/>
        <v>7.4139844617092043</v>
      </c>
      <c r="Q7" s="187">
        <v>0.11</v>
      </c>
      <c r="R7" s="187">
        <v>0.01</v>
      </c>
      <c r="S7" s="59">
        <f t="shared" si="1"/>
        <v>3.1045843099407139E-2</v>
      </c>
      <c r="T7" s="59">
        <f t="shared" si="2"/>
        <v>1.3970629394733212</v>
      </c>
      <c r="U7" s="59">
        <f t="shared" si="3"/>
        <v>2.8223493726733761E-3</v>
      </c>
      <c r="V7" s="59">
        <f t="shared" si="4"/>
        <v>0.12700572177030192</v>
      </c>
      <c r="W7" s="59">
        <f t="shared" si="5"/>
        <v>1.5240686612436232</v>
      </c>
      <c r="X7" s="60">
        <v>30</v>
      </c>
      <c r="Y7" s="58">
        <f t="shared" si="6"/>
        <v>8.4332786264360493</v>
      </c>
      <c r="Z7" s="61">
        <f t="shared" si="7"/>
        <v>0.44604991038191083</v>
      </c>
      <c r="AA7" s="63">
        <f t="shared" si="8"/>
        <v>0.11</v>
      </c>
      <c r="AB7" s="62">
        <f t="shared" si="8"/>
        <v>0.01</v>
      </c>
      <c r="AC7" s="57">
        <f t="shared" si="9"/>
        <v>0.31045843099407139</v>
      </c>
      <c r="AD7" s="58">
        <f t="shared" si="10"/>
        <v>2.8223493726733762E-2</v>
      </c>
    </row>
    <row r="8" spans="2:30" x14ac:dyDescent="0.35">
      <c r="B8" s="76">
        <v>44146</v>
      </c>
      <c r="C8" s="125">
        <v>2019</v>
      </c>
      <c r="D8" s="77" t="s">
        <v>14</v>
      </c>
      <c r="E8" s="78" t="s">
        <v>13</v>
      </c>
      <c r="F8" s="78" t="s">
        <v>1000</v>
      </c>
      <c r="G8" s="106">
        <v>9</v>
      </c>
      <c r="H8" s="77" t="s">
        <v>990</v>
      </c>
      <c r="I8" s="79" t="s">
        <v>11</v>
      </c>
      <c r="J8" s="137"/>
      <c r="K8" s="80" t="s">
        <v>1407</v>
      </c>
      <c r="L8" s="2">
        <v>10.89</v>
      </c>
      <c r="M8" s="2">
        <v>87.4</v>
      </c>
      <c r="N8" s="3">
        <v>79.78</v>
      </c>
      <c r="O8" s="33">
        <f t="shared" si="0"/>
        <v>90.040517579401381</v>
      </c>
      <c r="P8" s="262">
        <f t="shared" si="11"/>
        <v>8.7185354691075556</v>
      </c>
      <c r="Q8" s="187">
        <v>0.25</v>
      </c>
      <c r="R8" s="187">
        <v>0.05</v>
      </c>
      <c r="S8" s="59">
        <f t="shared" si="1"/>
        <v>7.2178472927856008E-2</v>
      </c>
      <c r="T8" s="59">
        <f t="shared" si="2"/>
        <v>3.2480312817535202</v>
      </c>
      <c r="U8" s="59">
        <f t="shared" si="3"/>
        <v>1.4435694585571203E-2</v>
      </c>
      <c r="V8" s="59">
        <f t="shared" si="4"/>
        <v>0.64960625635070413</v>
      </c>
      <c r="W8" s="59">
        <f t="shared" si="5"/>
        <v>3.8976375381042243</v>
      </c>
      <c r="X8" s="60">
        <v>30</v>
      </c>
      <c r="Y8" s="58">
        <f t="shared" si="6"/>
        <v>9.9594824205986185</v>
      </c>
      <c r="Z8" s="61">
        <f t="shared" si="7"/>
        <v>0.45530555958774865</v>
      </c>
      <c r="AA8" s="63">
        <f t="shared" si="8"/>
        <v>0.25</v>
      </c>
      <c r="AB8" s="62">
        <f t="shared" si="8"/>
        <v>0.05</v>
      </c>
      <c r="AC8" s="57">
        <f t="shared" si="9"/>
        <v>0.72178472927856008</v>
      </c>
      <c r="AD8" s="58">
        <f t="shared" si="10"/>
        <v>0.14435694585571204</v>
      </c>
    </row>
    <row r="9" spans="2:30" x14ac:dyDescent="0.35">
      <c r="B9" s="76">
        <v>44146</v>
      </c>
      <c r="C9" s="125">
        <v>2019</v>
      </c>
      <c r="D9" s="77" t="s">
        <v>14</v>
      </c>
      <c r="E9" s="78" t="s">
        <v>13</v>
      </c>
      <c r="F9" s="78" t="s">
        <v>1000</v>
      </c>
      <c r="G9" s="106">
        <v>9</v>
      </c>
      <c r="H9" s="77" t="s">
        <v>990</v>
      </c>
      <c r="I9" s="79" t="s">
        <v>10</v>
      </c>
      <c r="J9" s="137"/>
      <c r="K9" s="80" t="s">
        <v>1408</v>
      </c>
      <c r="L9" s="2">
        <v>10.89</v>
      </c>
      <c r="M9" s="2">
        <v>74.62</v>
      </c>
      <c r="N9" s="3">
        <v>66.540000000000006</v>
      </c>
      <c r="O9" s="33">
        <f t="shared" si="0"/>
        <v>87.321512631413782</v>
      </c>
      <c r="P9" s="262">
        <f t="shared" si="11"/>
        <v>10.82819619404985</v>
      </c>
      <c r="Q9" s="187">
        <v>0.36</v>
      </c>
      <c r="R9" s="187">
        <v>0.12</v>
      </c>
      <c r="S9" s="59">
        <f t="shared" si="1"/>
        <v>0.10829433962264151</v>
      </c>
      <c r="T9" s="59">
        <f t="shared" si="2"/>
        <v>4.8732452830188677</v>
      </c>
      <c r="U9" s="59">
        <f t="shared" si="3"/>
        <v>3.6098113207547168E-2</v>
      </c>
      <c r="V9" s="59">
        <f t="shared" si="4"/>
        <v>1.6244150943396225</v>
      </c>
      <c r="W9" s="59">
        <f t="shared" si="5"/>
        <v>6.49766037735849</v>
      </c>
      <c r="X9" s="60">
        <v>30</v>
      </c>
      <c r="Y9" s="58">
        <f t="shared" si="6"/>
        <v>12.678487368586218</v>
      </c>
      <c r="Z9" s="61">
        <f t="shared" si="7"/>
        <v>0.47259658580413294</v>
      </c>
      <c r="AA9" s="63">
        <f t="shared" si="8"/>
        <v>0.36</v>
      </c>
      <c r="AB9" s="62">
        <f t="shared" si="8"/>
        <v>0.12</v>
      </c>
      <c r="AC9" s="57">
        <f t="shared" si="9"/>
        <v>1.082943396226415</v>
      </c>
      <c r="AD9" s="58">
        <f t="shared" si="10"/>
        <v>0.36098113207547167</v>
      </c>
    </row>
    <row r="10" spans="2:30" x14ac:dyDescent="0.35">
      <c r="B10" s="76">
        <v>44146</v>
      </c>
      <c r="C10" s="125">
        <v>2019</v>
      </c>
      <c r="D10" s="77" t="s">
        <v>14</v>
      </c>
      <c r="E10" s="78" t="s">
        <v>14</v>
      </c>
      <c r="F10" s="78" t="s">
        <v>994</v>
      </c>
      <c r="G10" s="106">
        <v>3</v>
      </c>
      <c r="H10" s="77" t="s">
        <v>952</v>
      </c>
      <c r="I10" s="79" t="s">
        <v>8</v>
      </c>
      <c r="J10" s="137"/>
      <c r="K10" s="80" t="s">
        <v>1409</v>
      </c>
      <c r="L10" s="2">
        <v>10.89</v>
      </c>
      <c r="M10" s="2">
        <v>98.48</v>
      </c>
      <c r="N10" s="3">
        <v>94.83</v>
      </c>
      <c r="O10" s="33">
        <f t="shared" si="0"/>
        <v>95.832857632149782</v>
      </c>
      <c r="P10" s="262">
        <f t="shared" si="11"/>
        <v>3.7063363119415169</v>
      </c>
      <c r="Q10" s="187">
        <v>0.06</v>
      </c>
      <c r="R10" s="187">
        <v>0.01</v>
      </c>
      <c r="S10" s="59">
        <f t="shared" si="1"/>
        <v>1.5913152251608293E-2</v>
      </c>
      <c r="T10" s="59">
        <f t="shared" si="2"/>
        <v>0.71609185132237319</v>
      </c>
      <c r="U10" s="59">
        <f t="shared" si="3"/>
        <v>2.6521920419347159E-3</v>
      </c>
      <c r="V10" s="59">
        <f t="shared" si="4"/>
        <v>0.11934864188706222</v>
      </c>
      <c r="W10" s="59">
        <f t="shared" si="5"/>
        <v>0.83544049320943536</v>
      </c>
      <c r="X10" s="60">
        <v>30</v>
      </c>
      <c r="Y10" s="58">
        <f t="shared" si="6"/>
        <v>4.167142367850218</v>
      </c>
      <c r="Z10" s="61">
        <f t="shared" si="7"/>
        <v>0.42174172027638801</v>
      </c>
      <c r="AA10" s="63">
        <f t="shared" si="8"/>
        <v>0.06</v>
      </c>
      <c r="AB10" s="62">
        <f t="shared" si="8"/>
        <v>0.01</v>
      </c>
      <c r="AC10" s="57">
        <f t="shared" si="9"/>
        <v>0.15913152251608292</v>
      </c>
      <c r="AD10" s="58">
        <f t="shared" si="10"/>
        <v>2.6521920419347159E-2</v>
      </c>
    </row>
    <row r="11" spans="2:30" x14ac:dyDescent="0.35">
      <c r="B11" s="76">
        <v>44146</v>
      </c>
      <c r="C11" s="125">
        <v>2019</v>
      </c>
      <c r="D11" s="77" t="s">
        <v>14</v>
      </c>
      <c r="E11" s="78" t="s">
        <v>14</v>
      </c>
      <c r="F11" s="78" t="s">
        <v>994</v>
      </c>
      <c r="G11" s="106">
        <v>3</v>
      </c>
      <c r="H11" s="77" t="s">
        <v>952</v>
      </c>
      <c r="I11" s="79" t="s">
        <v>12</v>
      </c>
      <c r="J11" s="137"/>
      <c r="K11" s="80" t="s">
        <v>1410</v>
      </c>
      <c r="L11" s="2">
        <v>10.89</v>
      </c>
      <c r="M11" s="2">
        <v>96.34</v>
      </c>
      <c r="N11" s="3">
        <v>92.6</v>
      </c>
      <c r="O11" s="33">
        <f t="shared" si="0"/>
        <v>95.623171445289643</v>
      </c>
      <c r="P11" s="262">
        <f t="shared" si="11"/>
        <v>3.8820842848245891</v>
      </c>
      <c r="Q11" s="187">
        <v>0.03</v>
      </c>
      <c r="R11" s="187">
        <v>0</v>
      </c>
      <c r="S11" s="59">
        <f t="shared" si="1"/>
        <v>7.9806021294823153E-3</v>
      </c>
      <c r="T11" s="59">
        <f t="shared" si="2"/>
        <v>0.35912709582670421</v>
      </c>
      <c r="U11" s="59">
        <f t="shared" si="3"/>
        <v>0</v>
      </c>
      <c r="V11" s="59">
        <f t="shared" si="4"/>
        <v>0</v>
      </c>
      <c r="W11" s="59">
        <f t="shared" si="5"/>
        <v>0.35912709582670421</v>
      </c>
      <c r="X11" s="60">
        <v>30</v>
      </c>
      <c r="Y11" s="58">
        <f t="shared" si="6"/>
        <v>4.3768285547103574</v>
      </c>
      <c r="Z11" s="61">
        <f t="shared" si="7"/>
        <v>0.42288581568963407</v>
      </c>
      <c r="AA11" s="63">
        <f t="shared" si="8"/>
        <v>0.03</v>
      </c>
      <c r="AB11" s="62">
        <f t="shared" si="8"/>
        <v>0</v>
      </c>
      <c r="AC11" s="57">
        <f t="shared" si="9"/>
        <v>7.9806021294823157E-2</v>
      </c>
      <c r="AD11" s="58">
        <f t="shared" si="10"/>
        <v>0</v>
      </c>
    </row>
    <row r="12" spans="2:30" x14ac:dyDescent="0.35">
      <c r="B12" s="76">
        <v>44146</v>
      </c>
      <c r="C12" s="125">
        <v>2019</v>
      </c>
      <c r="D12" s="77" t="s">
        <v>14</v>
      </c>
      <c r="E12" s="78" t="s">
        <v>14</v>
      </c>
      <c r="F12" s="78" t="s">
        <v>994</v>
      </c>
      <c r="G12" s="106">
        <v>3</v>
      </c>
      <c r="H12" s="77" t="s">
        <v>952</v>
      </c>
      <c r="I12" s="79" t="s">
        <v>11</v>
      </c>
      <c r="J12" s="137"/>
      <c r="K12" s="80" t="s">
        <v>1411</v>
      </c>
      <c r="L12" s="2">
        <v>10.89</v>
      </c>
      <c r="M12" s="2">
        <v>89.15</v>
      </c>
      <c r="N12" s="3">
        <v>81.099999999999994</v>
      </c>
      <c r="O12" s="33">
        <f t="shared" si="0"/>
        <v>89.713774597495515</v>
      </c>
      <c r="P12" s="262">
        <f t="shared" si="11"/>
        <v>9.0297251822770743</v>
      </c>
      <c r="Q12" s="187">
        <v>0.33</v>
      </c>
      <c r="R12" s="187">
        <v>0.06</v>
      </c>
      <c r="S12" s="59">
        <f t="shared" si="1"/>
        <v>9.5742771684945188E-2</v>
      </c>
      <c r="T12" s="59">
        <f t="shared" si="2"/>
        <v>4.3084247258225332</v>
      </c>
      <c r="U12" s="59">
        <f t="shared" si="3"/>
        <v>1.7407776669990035E-2</v>
      </c>
      <c r="V12" s="59">
        <f t="shared" si="4"/>
        <v>0.78334995014955155</v>
      </c>
      <c r="W12" s="59">
        <f t="shared" si="5"/>
        <v>5.0917746759720846</v>
      </c>
      <c r="X12" s="60">
        <v>30</v>
      </c>
      <c r="Y12" s="58">
        <f t="shared" si="6"/>
        <v>10.286225402504485</v>
      </c>
      <c r="Z12" s="61">
        <f t="shared" si="7"/>
        <v>0.45732801595214362</v>
      </c>
      <c r="AA12" s="63">
        <f t="shared" si="8"/>
        <v>0.33</v>
      </c>
      <c r="AB12" s="62">
        <f t="shared" si="8"/>
        <v>0.06</v>
      </c>
      <c r="AC12" s="57">
        <f t="shared" si="9"/>
        <v>0.95742771684945183</v>
      </c>
      <c r="AD12" s="58">
        <f t="shared" si="10"/>
        <v>0.17407776669990035</v>
      </c>
    </row>
    <row r="13" spans="2:30" x14ac:dyDescent="0.35">
      <c r="B13" s="76">
        <v>44146</v>
      </c>
      <c r="C13" s="125">
        <v>2019</v>
      </c>
      <c r="D13" s="77" t="s">
        <v>14</v>
      </c>
      <c r="E13" s="78" t="s">
        <v>14</v>
      </c>
      <c r="F13" s="78" t="s">
        <v>994</v>
      </c>
      <c r="G13" s="106">
        <v>3</v>
      </c>
      <c r="H13" s="77" t="s">
        <v>952</v>
      </c>
      <c r="I13" s="79" t="s">
        <v>10</v>
      </c>
      <c r="J13" s="137"/>
      <c r="K13" s="80" t="s">
        <v>1412</v>
      </c>
      <c r="L13" s="2">
        <v>10.89</v>
      </c>
      <c r="M13" s="2">
        <v>84.94</v>
      </c>
      <c r="N13" s="3">
        <v>76.05</v>
      </c>
      <c r="O13" s="33">
        <f t="shared" si="0"/>
        <v>87.99459824442944</v>
      </c>
      <c r="P13" s="262">
        <f t="shared" si="11"/>
        <v>10.466211443371792</v>
      </c>
      <c r="Q13" s="187">
        <v>1.45</v>
      </c>
      <c r="R13" s="187">
        <v>0.4</v>
      </c>
      <c r="S13" s="59">
        <f t="shared" si="1"/>
        <v>0.43173994782074893</v>
      </c>
      <c r="T13" s="59">
        <f t="shared" si="2"/>
        <v>19.428297651933701</v>
      </c>
      <c r="U13" s="59">
        <f t="shared" si="3"/>
        <v>0.11910067526089627</v>
      </c>
      <c r="V13" s="59">
        <f t="shared" si="4"/>
        <v>5.3595303867403317</v>
      </c>
      <c r="W13" s="59">
        <f t="shared" si="5"/>
        <v>24.787828038674032</v>
      </c>
      <c r="X13" s="60">
        <v>30</v>
      </c>
      <c r="Y13" s="58">
        <f t="shared" si="6"/>
        <v>12.00540175557056</v>
      </c>
      <c r="Z13" s="61">
        <f t="shared" si="7"/>
        <v>0.46821669736034377</v>
      </c>
      <c r="AA13" s="63">
        <f t="shared" si="8"/>
        <v>1.45</v>
      </c>
      <c r="AB13" s="62">
        <f t="shared" si="8"/>
        <v>0.4</v>
      </c>
      <c r="AC13" s="57">
        <f t="shared" si="9"/>
        <v>4.3173994782074896</v>
      </c>
      <c r="AD13" s="58">
        <f t="shared" si="10"/>
        <v>1.1910067526089627</v>
      </c>
    </row>
    <row r="14" spans="2:30" x14ac:dyDescent="0.35">
      <c r="B14" s="76">
        <v>44146</v>
      </c>
      <c r="C14" s="125">
        <v>2019</v>
      </c>
      <c r="D14" s="77" t="s">
        <v>14</v>
      </c>
      <c r="E14" s="78" t="s">
        <v>14</v>
      </c>
      <c r="F14" s="78" t="s">
        <v>994</v>
      </c>
      <c r="G14" s="106">
        <v>3</v>
      </c>
      <c r="H14" s="77" t="s">
        <v>990</v>
      </c>
      <c r="I14" s="79" t="s">
        <v>8</v>
      </c>
      <c r="J14" s="137"/>
      <c r="K14" s="80" t="s">
        <v>1413</v>
      </c>
      <c r="L14" s="2">
        <v>10.89</v>
      </c>
      <c r="M14" s="2">
        <v>86.72</v>
      </c>
      <c r="N14" s="3">
        <v>82.82</v>
      </c>
      <c r="O14" s="33">
        <f t="shared" si="0"/>
        <v>94.8569167875511</v>
      </c>
      <c r="P14" s="262">
        <f t="shared" si="11"/>
        <v>4.4972324723247299</v>
      </c>
      <c r="Q14" s="187">
        <v>0.13</v>
      </c>
      <c r="R14" s="187">
        <v>0.03</v>
      </c>
      <c r="S14" s="59">
        <f t="shared" si="1"/>
        <v>3.4966981787849301E-2</v>
      </c>
      <c r="T14" s="59">
        <f t="shared" si="2"/>
        <v>1.5735141804532184</v>
      </c>
      <c r="U14" s="59">
        <f t="shared" si="3"/>
        <v>8.069303489503684E-3</v>
      </c>
      <c r="V14" s="59">
        <f t="shared" si="4"/>
        <v>0.36311865702766577</v>
      </c>
      <c r="W14" s="59">
        <f t="shared" si="5"/>
        <v>1.9366328374808841</v>
      </c>
      <c r="X14" s="60">
        <v>30</v>
      </c>
      <c r="Y14" s="58">
        <f t="shared" si="6"/>
        <v>5.1430832124489001</v>
      </c>
      <c r="Z14" s="61">
        <f t="shared" si="7"/>
        <v>0.42710968997636589</v>
      </c>
      <c r="AA14" s="63">
        <f t="shared" si="8"/>
        <v>0.13</v>
      </c>
      <c r="AB14" s="62">
        <f t="shared" si="8"/>
        <v>0.03</v>
      </c>
      <c r="AC14" s="57">
        <f t="shared" si="9"/>
        <v>0.34966981787849299</v>
      </c>
      <c r="AD14" s="58">
        <f t="shared" si="10"/>
        <v>8.0693034895036847E-2</v>
      </c>
    </row>
    <row r="15" spans="2:30" x14ac:dyDescent="0.35">
      <c r="B15" s="76">
        <v>44146</v>
      </c>
      <c r="C15" s="125">
        <v>2019</v>
      </c>
      <c r="D15" s="77" t="s">
        <v>14</v>
      </c>
      <c r="E15" s="78" t="s">
        <v>14</v>
      </c>
      <c r="F15" s="78" t="s">
        <v>994</v>
      </c>
      <c r="G15" s="106">
        <v>3</v>
      </c>
      <c r="H15" s="77" t="s">
        <v>990</v>
      </c>
      <c r="I15" s="79" t="s">
        <v>12</v>
      </c>
      <c r="J15" s="137"/>
      <c r="K15" s="80" t="s">
        <v>1414</v>
      </c>
      <c r="L15" s="2">
        <v>10.89</v>
      </c>
      <c r="M15" s="2">
        <v>93.04</v>
      </c>
      <c r="N15" s="3">
        <v>88.78</v>
      </c>
      <c r="O15" s="33">
        <f t="shared" si="0"/>
        <v>94.814363968350577</v>
      </c>
      <c r="P15" s="262">
        <f t="shared" si="11"/>
        <v>4.5786758383491017</v>
      </c>
      <c r="Q15" s="187">
        <v>0.03</v>
      </c>
      <c r="R15" s="187">
        <v>-0.01</v>
      </c>
      <c r="S15" s="59">
        <f t="shared" si="1"/>
        <v>8.0742714083964565E-3</v>
      </c>
      <c r="T15" s="59">
        <f t="shared" si="2"/>
        <v>0.36334221337784056</v>
      </c>
      <c r="U15" s="59">
        <f t="shared" si="3"/>
        <v>-2.6914238027988188E-3</v>
      </c>
      <c r="V15" s="59">
        <f t="shared" si="4"/>
        <v>-0.12111407112594685</v>
      </c>
      <c r="W15" s="59">
        <f t="shared" si="5"/>
        <v>0.24222814225189371</v>
      </c>
      <c r="X15" s="60">
        <v>30</v>
      </c>
      <c r="Y15" s="58">
        <f t="shared" si="6"/>
        <v>5.1856360316494232</v>
      </c>
      <c r="Z15" s="61">
        <f t="shared" si="7"/>
        <v>0.4273462575426884</v>
      </c>
      <c r="AA15" s="63">
        <f t="shared" si="8"/>
        <v>0.03</v>
      </c>
      <c r="AB15" s="62">
        <f t="shared" si="8"/>
        <v>-0.01</v>
      </c>
      <c r="AC15" s="57">
        <f t="shared" si="9"/>
        <v>8.0742714083964565E-2</v>
      </c>
      <c r="AD15" s="58">
        <f t="shared" si="10"/>
        <v>-2.6914238027988188E-2</v>
      </c>
    </row>
    <row r="16" spans="2:30" x14ac:dyDescent="0.35">
      <c r="B16" s="76">
        <v>44146</v>
      </c>
      <c r="C16" s="125">
        <v>2019</v>
      </c>
      <c r="D16" s="77" t="s">
        <v>14</v>
      </c>
      <c r="E16" s="78" t="s">
        <v>14</v>
      </c>
      <c r="F16" s="78" t="s">
        <v>994</v>
      </c>
      <c r="G16" s="106">
        <v>3</v>
      </c>
      <c r="H16" s="77" t="s">
        <v>990</v>
      </c>
      <c r="I16" s="79" t="s">
        <v>11</v>
      </c>
      <c r="J16" s="137"/>
      <c r="K16" s="80" t="s">
        <v>1415</v>
      </c>
      <c r="L16" s="39">
        <v>10.89</v>
      </c>
      <c r="M16" s="39">
        <v>84.55</v>
      </c>
      <c r="N16" s="43">
        <v>77.459999999999994</v>
      </c>
      <c r="O16" s="33">
        <f t="shared" si="0"/>
        <v>90.374694542492534</v>
      </c>
      <c r="P16" s="262">
        <f t="shared" si="11"/>
        <v>8.3855706682436466</v>
      </c>
      <c r="Q16" s="187">
        <v>0.2</v>
      </c>
      <c r="R16" s="187">
        <v>0.01</v>
      </c>
      <c r="S16" s="59">
        <f t="shared" si="1"/>
        <v>5.7455310199789694E-2</v>
      </c>
      <c r="T16" s="59">
        <f t="shared" si="2"/>
        <v>2.5854889589905361</v>
      </c>
      <c r="U16" s="59">
        <f t="shared" si="3"/>
        <v>2.8727655099894845E-3</v>
      </c>
      <c r="V16" s="59">
        <f t="shared" si="4"/>
        <v>0.12927444794952681</v>
      </c>
      <c r="W16" s="59">
        <f t="shared" si="5"/>
        <v>2.714763406940063</v>
      </c>
      <c r="X16" s="60">
        <v>30</v>
      </c>
      <c r="Y16" s="58">
        <f t="shared" si="6"/>
        <v>9.6253054575074657</v>
      </c>
      <c r="Z16" s="61">
        <f t="shared" si="7"/>
        <v>0.45325221571278351</v>
      </c>
      <c r="AA16" s="63">
        <f t="shared" si="8"/>
        <v>0.2</v>
      </c>
      <c r="AB16" s="62">
        <f t="shared" si="8"/>
        <v>0.01</v>
      </c>
      <c r="AC16" s="57">
        <f t="shared" si="9"/>
        <v>0.57455310199789689</v>
      </c>
      <c r="AD16" s="58">
        <f t="shared" si="10"/>
        <v>2.8727655099894844E-2</v>
      </c>
    </row>
    <row r="17" spans="2:30" x14ac:dyDescent="0.35">
      <c r="B17" s="76">
        <v>44146</v>
      </c>
      <c r="C17" s="125">
        <v>2019</v>
      </c>
      <c r="D17" s="77" t="s">
        <v>14</v>
      </c>
      <c r="E17" s="78" t="s">
        <v>14</v>
      </c>
      <c r="F17" s="78" t="s">
        <v>994</v>
      </c>
      <c r="G17" s="106">
        <v>3</v>
      </c>
      <c r="H17" s="77" t="s">
        <v>990</v>
      </c>
      <c r="I17" s="79" t="s">
        <v>10</v>
      </c>
      <c r="J17" s="137"/>
      <c r="K17" s="80" t="s">
        <v>1416</v>
      </c>
      <c r="L17" s="39">
        <v>10.89</v>
      </c>
      <c r="M17" s="39">
        <v>79.73</v>
      </c>
      <c r="N17" s="43">
        <v>72.069999999999993</v>
      </c>
      <c r="O17" s="33">
        <f t="shared" si="0"/>
        <v>88.872748402091787</v>
      </c>
      <c r="P17" s="262">
        <f t="shared" si="11"/>
        <v>9.6074250595760837</v>
      </c>
      <c r="Q17" s="187">
        <v>1.02</v>
      </c>
      <c r="R17" s="187">
        <v>0.17</v>
      </c>
      <c r="S17" s="59">
        <f t="shared" si="1"/>
        <v>0.29969794050343251</v>
      </c>
      <c r="T17" s="59">
        <f t="shared" si="2"/>
        <v>13.486407322654463</v>
      </c>
      <c r="U17" s="59">
        <f t="shared" si="3"/>
        <v>4.9949656750572093E-2</v>
      </c>
      <c r="V17" s="59">
        <f t="shared" si="4"/>
        <v>2.2477345537757443</v>
      </c>
      <c r="W17" s="59">
        <f t="shared" si="5"/>
        <v>15.734141876430208</v>
      </c>
      <c r="X17" s="60">
        <v>30</v>
      </c>
      <c r="Y17" s="58">
        <f t="shared" si="6"/>
        <v>11.127251597908213</v>
      </c>
      <c r="Z17" s="61">
        <f t="shared" si="7"/>
        <v>0.46260215756783268</v>
      </c>
      <c r="AA17" s="63">
        <f t="shared" si="8"/>
        <v>1.02</v>
      </c>
      <c r="AB17" s="62">
        <f t="shared" si="8"/>
        <v>0.17</v>
      </c>
      <c r="AC17" s="57">
        <f t="shared" si="9"/>
        <v>2.9969794050343253</v>
      </c>
      <c r="AD17" s="58">
        <f t="shared" si="10"/>
        <v>0.49949656750572091</v>
      </c>
    </row>
    <row r="18" spans="2:30" x14ac:dyDescent="0.35">
      <c r="B18" s="76">
        <v>44146</v>
      </c>
      <c r="C18" s="125">
        <v>2019</v>
      </c>
      <c r="D18" s="77" t="s">
        <v>14</v>
      </c>
      <c r="E18" s="78" t="s">
        <v>15</v>
      </c>
      <c r="F18" s="78" t="s">
        <v>992</v>
      </c>
      <c r="G18" s="106">
        <v>1</v>
      </c>
      <c r="H18" s="77" t="s">
        <v>952</v>
      </c>
      <c r="I18" s="79" t="s">
        <v>8</v>
      </c>
      <c r="J18" s="137"/>
      <c r="K18" s="80" t="s">
        <v>1417</v>
      </c>
      <c r="L18" s="39">
        <v>10.89</v>
      </c>
      <c r="M18" s="39">
        <v>107.75</v>
      </c>
      <c r="N18" s="43">
        <v>99.48</v>
      </c>
      <c r="O18" s="33">
        <f t="shared" si="0"/>
        <v>91.461903778649599</v>
      </c>
      <c r="P18" s="262">
        <f t="shared" si="11"/>
        <v>7.6751740139211098</v>
      </c>
      <c r="Q18" s="187">
        <v>0.32</v>
      </c>
      <c r="R18" s="187">
        <v>0.01</v>
      </c>
      <c r="S18" s="59">
        <f t="shared" si="1"/>
        <v>9.0455356135003967E-2</v>
      </c>
      <c r="T18" s="59">
        <f t="shared" si="2"/>
        <v>4.0704910260751781</v>
      </c>
      <c r="U18" s="59">
        <f t="shared" si="3"/>
        <v>2.826729879218874E-3</v>
      </c>
      <c r="V18" s="59">
        <f t="shared" si="4"/>
        <v>0.12720284456484932</v>
      </c>
      <c r="W18" s="59">
        <f t="shared" si="5"/>
        <v>4.1976938706400277</v>
      </c>
      <c r="X18" s="60">
        <v>30</v>
      </c>
      <c r="Y18" s="58">
        <f t="shared" si="6"/>
        <v>8.5380962213504006</v>
      </c>
      <c r="Z18" s="61">
        <f t="shared" si="7"/>
        <v>0.44667569703126769</v>
      </c>
      <c r="AA18" s="63">
        <f t="shared" si="8"/>
        <v>0.32</v>
      </c>
      <c r="AB18" s="62">
        <f t="shared" si="8"/>
        <v>0.01</v>
      </c>
      <c r="AC18" s="57">
        <f t="shared" si="9"/>
        <v>0.90455356135003973</v>
      </c>
      <c r="AD18" s="58">
        <f t="shared" si="10"/>
        <v>2.8267298792188741E-2</v>
      </c>
    </row>
    <row r="19" spans="2:30" x14ac:dyDescent="0.35">
      <c r="B19" s="76">
        <v>44146</v>
      </c>
      <c r="C19" s="125">
        <v>2019</v>
      </c>
      <c r="D19" s="77" t="s">
        <v>14</v>
      </c>
      <c r="E19" s="78" t="s">
        <v>15</v>
      </c>
      <c r="F19" s="78" t="s">
        <v>992</v>
      </c>
      <c r="G19" s="106">
        <v>1</v>
      </c>
      <c r="H19" s="77" t="s">
        <v>952</v>
      </c>
      <c r="I19" s="79" t="s">
        <v>12</v>
      </c>
      <c r="J19" s="137"/>
      <c r="K19" s="80" t="s">
        <v>1418</v>
      </c>
      <c r="L19" s="2">
        <v>10.89</v>
      </c>
      <c r="M19" s="2">
        <v>99.3</v>
      </c>
      <c r="N19" s="3">
        <v>91.33</v>
      </c>
      <c r="O19" s="33">
        <f t="shared" si="0"/>
        <v>90.985182671643472</v>
      </c>
      <c r="P19" s="262">
        <f t="shared" si="11"/>
        <v>8.026183282980865</v>
      </c>
      <c r="Q19" s="187">
        <v>1.3</v>
      </c>
      <c r="R19" s="187">
        <v>0.26</v>
      </c>
      <c r="S19" s="59">
        <f t="shared" si="1"/>
        <v>0.37008142715067133</v>
      </c>
      <c r="T19" s="59">
        <f t="shared" si="2"/>
        <v>16.653664221780211</v>
      </c>
      <c r="U19" s="59">
        <f t="shared" si="3"/>
        <v>7.4016285430134263E-2</v>
      </c>
      <c r="V19" s="59">
        <f t="shared" si="4"/>
        <v>3.3307328443560418</v>
      </c>
      <c r="W19" s="59">
        <f t="shared" si="5"/>
        <v>19.984397066136253</v>
      </c>
      <c r="X19" s="60">
        <v>30</v>
      </c>
      <c r="Y19" s="58">
        <f t="shared" si="6"/>
        <v>9.0148173283565285</v>
      </c>
      <c r="Z19" s="61">
        <f t="shared" si="7"/>
        <v>0.44954002983590258</v>
      </c>
      <c r="AA19" s="63">
        <f t="shared" si="8"/>
        <v>1.3</v>
      </c>
      <c r="AB19" s="62">
        <f t="shared" si="8"/>
        <v>0.26</v>
      </c>
      <c r="AC19" s="57">
        <f t="shared" si="9"/>
        <v>3.7008142715067134</v>
      </c>
      <c r="AD19" s="58">
        <f t="shared" si="10"/>
        <v>0.74016285430134265</v>
      </c>
    </row>
    <row r="20" spans="2:30" x14ac:dyDescent="0.35">
      <c r="B20" s="76">
        <v>44146</v>
      </c>
      <c r="C20" s="125">
        <v>2019</v>
      </c>
      <c r="D20" s="77" t="s">
        <v>14</v>
      </c>
      <c r="E20" s="78" t="s">
        <v>15</v>
      </c>
      <c r="F20" s="78" t="s">
        <v>992</v>
      </c>
      <c r="G20" s="106">
        <v>1</v>
      </c>
      <c r="H20" s="77" t="s">
        <v>952</v>
      </c>
      <c r="I20" s="79" t="s">
        <v>11</v>
      </c>
      <c r="J20" s="137"/>
      <c r="K20" s="80" t="s">
        <v>1419</v>
      </c>
      <c r="L20" s="2">
        <v>10.89</v>
      </c>
      <c r="M20" s="2">
        <v>83.32</v>
      </c>
      <c r="N20" s="3">
        <v>75.92</v>
      </c>
      <c r="O20" s="33">
        <f t="shared" si="0"/>
        <v>89.783238989369053</v>
      </c>
      <c r="P20" s="262">
        <f t="shared" si="11"/>
        <v>8.8814210273643681</v>
      </c>
      <c r="Q20" s="187">
        <v>0.72</v>
      </c>
      <c r="R20" s="187">
        <v>0.22</v>
      </c>
      <c r="S20" s="59">
        <f t="shared" si="1"/>
        <v>0.20867599569429493</v>
      </c>
      <c r="T20" s="59">
        <f t="shared" si="2"/>
        <v>9.3904198062432727</v>
      </c>
      <c r="U20" s="59">
        <f t="shared" si="3"/>
        <v>6.3762109795479013E-2</v>
      </c>
      <c r="V20" s="59">
        <f t="shared" si="4"/>
        <v>2.8692949407965558</v>
      </c>
      <c r="W20" s="59">
        <f t="shared" si="5"/>
        <v>12.259714747039828</v>
      </c>
      <c r="X20" s="60">
        <v>30</v>
      </c>
      <c r="Y20" s="58">
        <f t="shared" si="6"/>
        <v>10.216761010630947</v>
      </c>
      <c r="Z20" s="61">
        <f t="shared" si="7"/>
        <v>0.45689681685375977</v>
      </c>
      <c r="AA20" s="63">
        <f t="shared" si="8"/>
        <v>0.72</v>
      </c>
      <c r="AB20" s="62">
        <f t="shared" si="8"/>
        <v>0.22</v>
      </c>
      <c r="AC20" s="57">
        <f t="shared" si="9"/>
        <v>2.0867599569429491</v>
      </c>
      <c r="AD20" s="58">
        <f t="shared" si="10"/>
        <v>0.63762109795479016</v>
      </c>
    </row>
    <row r="21" spans="2:30" x14ac:dyDescent="0.35">
      <c r="B21" s="76">
        <v>44146</v>
      </c>
      <c r="C21" s="125">
        <v>2019</v>
      </c>
      <c r="D21" s="77" t="s">
        <v>14</v>
      </c>
      <c r="E21" s="78" t="s">
        <v>15</v>
      </c>
      <c r="F21" s="78" t="s">
        <v>992</v>
      </c>
      <c r="G21" s="106">
        <v>1</v>
      </c>
      <c r="H21" s="77" t="s">
        <v>952</v>
      </c>
      <c r="I21" s="79" t="s">
        <v>10</v>
      </c>
      <c r="J21" s="137"/>
      <c r="K21" s="80" t="s">
        <v>1420</v>
      </c>
      <c r="L21" s="2">
        <v>10.89</v>
      </c>
      <c r="M21" s="2">
        <v>88.9</v>
      </c>
      <c r="N21" s="3">
        <v>80.73</v>
      </c>
      <c r="O21" s="33">
        <f t="shared" si="0"/>
        <v>89.526983720035886</v>
      </c>
      <c r="P21" s="262">
        <f t="shared" si="11"/>
        <v>9.190101237345333</v>
      </c>
      <c r="Q21" s="187">
        <v>1.46</v>
      </c>
      <c r="R21" s="187">
        <v>0.23</v>
      </c>
      <c r="S21" s="59">
        <f t="shared" si="1"/>
        <v>0.42477763459335621</v>
      </c>
      <c r="T21" s="59">
        <f t="shared" si="2"/>
        <v>19.11499355670103</v>
      </c>
      <c r="U21" s="59">
        <f t="shared" si="3"/>
        <v>6.6917024627720506E-2</v>
      </c>
      <c r="V21" s="59">
        <f t="shared" si="4"/>
        <v>3.0112661082474226</v>
      </c>
      <c r="W21" s="59">
        <f t="shared" si="5"/>
        <v>22.126259664948453</v>
      </c>
      <c r="X21" s="60">
        <v>30</v>
      </c>
      <c r="Y21" s="58">
        <f t="shared" si="6"/>
        <v>10.473016279964114</v>
      </c>
      <c r="Z21" s="61">
        <f t="shared" si="7"/>
        <v>0.45849083619702174</v>
      </c>
      <c r="AA21" s="63">
        <f t="shared" si="8"/>
        <v>1.46</v>
      </c>
      <c r="AB21" s="62">
        <f t="shared" si="8"/>
        <v>0.23</v>
      </c>
      <c r="AC21" s="57">
        <f t="shared" si="9"/>
        <v>4.2477763459335618</v>
      </c>
      <c r="AD21" s="58">
        <f t="shared" si="10"/>
        <v>0.66917024627720512</v>
      </c>
    </row>
    <row r="22" spans="2:30" x14ac:dyDescent="0.35">
      <c r="B22" s="76">
        <v>44146</v>
      </c>
      <c r="C22" s="125">
        <v>2019</v>
      </c>
      <c r="D22" s="77" t="s">
        <v>14</v>
      </c>
      <c r="E22" s="78" t="s">
        <v>15</v>
      </c>
      <c r="F22" s="78" t="s">
        <v>992</v>
      </c>
      <c r="G22" s="106">
        <v>1</v>
      </c>
      <c r="H22" s="77" t="s">
        <v>990</v>
      </c>
      <c r="I22" s="79" t="s">
        <v>8</v>
      </c>
      <c r="J22" s="137"/>
      <c r="K22" s="80" t="s">
        <v>1421</v>
      </c>
      <c r="L22" s="2"/>
      <c r="M22" s="2"/>
      <c r="N22" s="3"/>
      <c r="O22" s="197" t="s">
        <v>2266</v>
      </c>
      <c r="P22" s="262" t="e">
        <f t="shared" si="11"/>
        <v>#DIV/0!</v>
      </c>
      <c r="Q22" s="197" t="s">
        <v>2266</v>
      </c>
      <c r="R22" s="197" t="s">
        <v>2266</v>
      </c>
      <c r="S22" s="59"/>
      <c r="T22" s="59"/>
      <c r="U22" s="59"/>
      <c r="V22" s="59"/>
      <c r="W22" s="59"/>
      <c r="X22" s="60">
        <v>30</v>
      </c>
      <c r="Y22" s="58"/>
      <c r="Z22" s="61"/>
      <c r="AA22" s="63"/>
      <c r="AB22" s="62"/>
      <c r="AC22" s="57"/>
      <c r="AD22" s="58"/>
    </row>
    <row r="23" spans="2:30" x14ac:dyDescent="0.35">
      <c r="B23" s="76">
        <v>44146</v>
      </c>
      <c r="C23" s="125">
        <v>2019</v>
      </c>
      <c r="D23" s="77" t="s">
        <v>14</v>
      </c>
      <c r="E23" s="78" t="s">
        <v>15</v>
      </c>
      <c r="F23" s="78" t="s">
        <v>992</v>
      </c>
      <c r="G23" s="106">
        <v>1</v>
      </c>
      <c r="H23" s="77" t="s">
        <v>990</v>
      </c>
      <c r="I23" s="79" t="s">
        <v>12</v>
      </c>
      <c r="J23" s="137"/>
      <c r="K23" s="80" t="s">
        <v>1422</v>
      </c>
      <c r="L23" s="2">
        <v>10.89</v>
      </c>
      <c r="M23" s="2">
        <v>89.89</v>
      </c>
      <c r="N23" s="3">
        <v>89.18</v>
      </c>
      <c r="O23" s="33">
        <f t="shared" ref="O23:O80" si="12">100/(M23-L23)*(N23-L23)</f>
        <v>99.101265822784825</v>
      </c>
      <c r="P23" s="262">
        <f t="shared" si="11"/>
        <v>0.78985426632550204</v>
      </c>
      <c r="Q23" s="187">
        <v>0.03</v>
      </c>
      <c r="R23" s="187">
        <v>0.06</v>
      </c>
      <c r="S23" s="59">
        <f t="shared" ref="S23:S80" si="13">AA23*((250+(100*Y23/100))/1000)*(100/(100-(100*Y23/100)))</f>
        <v>7.5952228892578865E-3</v>
      </c>
      <c r="T23" s="59">
        <f t="shared" ref="T23:T80" si="14">IF(Y23="","",S23*(X23/10*15))</f>
        <v>0.34178503001660487</v>
      </c>
      <c r="U23" s="59">
        <f t="shared" ref="U23:U80" si="15">AB23*((250+(100*Y23/100))/1000)*(100/(100-(100*Y23/100)))</f>
        <v>1.5190445778515773E-2</v>
      </c>
      <c r="V23" s="59">
        <f t="shared" ref="V23:V80" si="16">IF(Y23="","",U23*(X23/10*15))</f>
        <v>0.68357006003320975</v>
      </c>
      <c r="W23" s="59">
        <f t="shared" ref="W23:W80" si="17">IF(AA23="","",T23+V23)</f>
        <v>1.0253550900498145</v>
      </c>
      <c r="X23" s="60">
        <v>30</v>
      </c>
      <c r="Y23" s="58">
        <f t="shared" ref="Y23:Y54" si="18">100-O23</f>
        <v>0.89873417721517512</v>
      </c>
      <c r="Z23" s="61">
        <f t="shared" ref="Z23:Z80" si="19">IF(Y23="","",((400+Y23)/1000)*(100/(100-Y23)))</f>
        <v>0.40453442329799455</v>
      </c>
      <c r="AA23" s="63">
        <f t="shared" ref="AA23:AB54" si="20">Q23</f>
        <v>0.03</v>
      </c>
      <c r="AB23" s="62">
        <f t="shared" si="20"/>
        <v>0.06</v>
      </c>
      <c r="AC23" s="57">
        <f t="shared" ref="AC23:AC80" si="21">S23*10</f>
        <v>7.5952228892578869E-2</v>
      </c>
      <c r="AD23" s="58">
        <f t="shared" ref="AD23:AD80" si="22">U23*10</f>
        <v>0.15190445778515774</v>
      </c>
    </row>
    <row r="24" spans="2:30" x14ac:dyDescent="0.35">
      <c r="B24" s="76">
        <v>44146</v>
      </c>
      <c r="C24" s="125">
        <v>2019</v>
      </c>
      <c r="D24" s="77" t="s">
        <v>14</v>
      </c>
      <c r="E24" s="78" t="s">
        <v>15</v>
      </c>
      <c r="F24" s="78" t="s">
        <v>992</v>
      </c>
      <c r="G24" s="106">
        <v>1</v>
      </c>
      <c r="H24" s="77" t="s">
        <v>990</v>
      </c>
      <c r="I24" s="79" t="s">
        <v>11</v>
      </c>
      <c r="J24" s="137"/>
      <c r="K24" s="80" t="s">
        <v>1423</v>
      </c>
      <c r="L24" s="2">
        <v>10.89</v>
      </c>
      <c r="M24" s="2">
        <v>95.85</v>
      </c>
      <c r="N24" s="3">
        <v>89.7</v>
      </c>
      <c r="O24" s="33">
        <f t="shared" si="12"/>
        <v>92.761299435028263</v>
      </c>
      <c r="P24" s="262">
        <f t="shared" si="11"/>
        <v>6.4162754303599288</v>
      </c>
      <c r="Q24" s="187">
        <v>0.52</v>
      </c>
      <c r="R24" s="187">
        <v>7.0000000000000007E-2</v>
      </c>
      <c r="S24" s="59">
        <f t="shared" si="13"/>
        <v>0.14420251237152643</v>
      </c>
      <c r="T24" s="59">
        <f t="shared" si="14"/>
        <v>6.489113056718689</v>
      </c>
      <c r="U24" s="59">
        <f t="shared" si="15"/>
        <v>1.941187666539779E-2</v>
      </c>
      <c r="V24" s="59">
        <f t="shared" si="16"/>
        <v>0.87353444994290053</v>
      </c>
      <c r="W24" s="59">
        <f t="shared" si="17"/>
        <v>7.36264750666159</v>
      </c>
      <c r="X24" s="60">
        <v>30</v>
      </c>
      <c r="Y24" s="58">
        <f t="shared" si="18"/>
        <v>7.2387005649717366</v>
      </c>
      <c r="Z24" s="61">
        <f t="shared" si="19"/>
        <v>0.43901789113056711</v>
      </c>
      <c r="AA24" s="63">
        <f t="shared" si="20"/>
        <v>0.52</v>
      </c>
      <c r="AB24" s="62">
        <f t="shared" si="20"/>
        <v>7.0000000000000007E-2</v>
      </c>
      <c r="AC24" s="57">
        <f t="shared" si="21"/>
        <v>1.4420251237152644</v>
      </c>
      <c r="AD24" s="58">
        <f t="shared" si="22"/>
        <v>0.1941187666539779</v>
      </c>
    </row>
    <row r="25" spans="2:30" x14ac:dyDescent="0.35">
      <c r="B25" s="76">
        <v>44146</v>
      </c>
      <c r="C25" s="125">
        <v>2019</v>
      </c>
      <c r="D25" s="77" t="s">
        <v>14</v>
      </c>
      <c r="E25" s="78" t="s">
        <v>15</v>
      </c>
      <c r="F25" s="78" t="s">
        <v>992</v>
      </c>
      <c r="G25" s="106">
        <v>1</v>
      </c>
      <c r="H25" s="77" t="s">
        <v>990</v>
      </c>
      <c r="I25" s="79" t="s">
        <v>10</v>
      </c>
      <c r="J25" s="137"/>
      <c r="K25" s="80" t="s">
        <v>1424</v>
      </c>
      <c r="L25" s="39">
        <v>10.89</v>
      </c>
      <c r="M25" s="39">
        <v>80.69</v>
      </c>
      <c r="N25" s="43">
        <v>73.44</v>
      </c>
      <c r="O25" s="33">
        <f t="shared" si="12"/>
        <v>89.613180515759311</v>
      </c>
      <c r="P25" s="262">
        <f t="shared" si="11"/>
        <v>8.9850043375883004</v>
      </c>
      <c r="Q25" s="187">
        <v>1.0900000000000001</v>
      </c>
      <c r="R25" s="187">
        <v>0.21</v>
      </c>
      <c r="S25" s="59">
        <f t="shared" si="13"/>
        <v>0.3167186250999201</v>
      </c>
      <c r="T25" s="59">
        <f t="shared" si="14"/>
        <v>14.252338129496405</v>
      </c>
      <c r="U25" s="59">
        <f t="shared" si="15"/>
        <v>6.101918465227818E-2</v>
      </c>
      <c r="V25" s="59">
        <f t="shared" si="16"/>
        <v>2.7458633093525182</v>
      </c>
      <c r="W25" s="59">
        <f t="shared" si="17"/>
        <v>16.998201438848923</v>
      </c>
      <c r="X25" s="60">
        <v>30</v>
      </c>
      <c r="Y25" s="58">
        <f t="shared" si="18"/>
        <v>10.386819484240689</v>
      </c>
      <c r="Z25" s="61">
        <f t="shared" si="19"/>
        <v>0.45795363709032771</v>
      </c>
      <c r="AA25" s="63">
        <f t="shared" si="20"/>
        <v>1.0900000000000001</v>
      </c>
      <c r="AB25" s="62">
        <f t="shared" si="20"/>
        <v>0.21</v>
      </c>
      <c r="AC25" s="57">
        <f t="shared" si="21"/>
        <v>3.167186250999201</v>
      </c>
      <c r="AD25" s="58">
        <f t="shared" si="22"/>
        <v>0.6101918465227818</v>
      </c>
    </row>
    <row r="26" spans="2:30" x14ac:dyDescent="0.35">
      <c r="B26" s="76">
        <v>44146</v>
      </c>
      <c r="C26" s="125">
        <v>2019</v>
      </c>
      <c r="D26" s="77" t="s">
        <v>14</v>
      </c>
      <c r="E26" s="78" t="s">
        <v>16</v>
      </c>
      <c r="F26" s="78" t="s">
        <v>997</v>
      </c>
      <c r="G26" s="106">
        <v>6</v>
      </c>
      <c r="H26" s="77" t="s">
        <v>952</v>
      </c>
      <c r="I26" s="79" t="s">
        <v>8</v>
      </c>
      <c r="J26" s="137"/>
      <c r="K26" s="80" t="s">
        <v>1425</v>
      </c>
      <c r="L26" s="39">
        <v>10.89</v>
      </c>
      <c r="M26" s="39">
        <v>80.260000000000005</v>
      </c>
      <c r="N26" s="43">
        <v>77.94</v>
      </c>
      <c r="O26" s="33">
        <f t="shared" si="12"/>
        <v>96.65561481908604</v>
      </c>
      <c r="P26" s="262">
        <f t="shared" si="11"/>
        <v>2.8906055320209409</v>
      </c>
      <c r="Q26" s="187">
        <v>0.05</v>
      </c>
      <c r="R26" s="187">
        <v>7.0000000000000007E-2</v>
      </c>
      <c r="S26" s="59">
        <f t="shared" si="13"/>
        <v>1.3105518269947805E-2</v>
      </c>
      <c r="T26" s="59">
        <f t="shared" si="14"/>
        <v>0.58974832214765127</v>
      </c>
      <c r="U26" s="59">
        <f t="shared" si="15"/>
        <v>1.8347725577926931E-2</v>
      </c>
      <c r="V26" s="59">
        <f t="shared" si="16"/>
        <v>0.82564765100671189</v>
      </c>
      <c r="W26" s="59">
        <f t="shared" si="17"/>
        <v>1.4153959731543631</v>
      </c>
      <c r="X26" s="60">
        <v>30</v>
      </c>
      <c r="Y26" s="58">
        <f t="shared" si="18"/>
        <v>3.3443851809139602</v>
      </c>
      <c r="Z26" s="61">
        <f t="shared" si="19"/>
        <v>0.4173005219985087</v>
      </c>
      <c r="AA26" s="63">
        <f t="shared" si="20"/>
        <v>0.05</v>
      </c>
      <c r="AB26" s="62">
        <f t="shared" si="20"/>
        <v>7.0000000000000007E-2</v>
      </c>
      <c r="AC26" s="57">
        <f t="shared" si="21"/>
        <v>0.13105518269947805</v>
      </c>
      <c r="AD26" s="58">
        <f t="shared" si="22"/>
        <v>0.18347725577926932</v>
      </c>
    </row>
    <row r="27" spans="2:30" x14ac:dyDescent="0.35">
      <c r="B27" s="76">
        <v>44146</v>
      </c>
      <c r="C27" s="125">
        <v>2019</v>
      </c>
      <c r="D27" s="77" t="s">
        <v>14</v>
      </c>
      <c r="E27" s="78" t="s">
        <v>16</v>
      </c>
      <c r="F27" s="78" t="s">
        <v>997</v>
      </c>
      <c r="G27" s="106">
        <v>6</v>
      </c>
      <c r="H27" s="77" t="s">
        <v>952</v>
      </c>
      <c r="I27" s="79" t="s">
        <v>12</v>
      </c>
      <c r="J27" s="137"/>
      <c r="K27" s="80" t="s">
        <v>1426</v>
      </c>
      <c r="L27" s="39">
        <v>10.89</v>
      </c>
      <c r="M27" s="39">
        <v>90.3</v>
      </c>
      <c r="N27" s="43">
        <v>84.44</v>
      </c>
      <c r="O27" s="33">
        <f t="shared" si="12"/>
        <v>92.620576753557486</v>
      </c>
      <c r="P27" s="262">
        <f t="shared" si="11"/>
        <v>6.4894795127353255</v>
      </c>
      <c r="Q27" s="187">
        <v>7.0000000000000007E-2</v>
      </c>
      <c r="R27" s="187">
        <v>0.03</v>
      </c>
      <c r="S27" s="59">
        <f t="shared" si="13"/>
        <v>1.9452005438477228E-2</v>
      </c>
      <c r="T27" s="59">
        <f t="shared" si="14"/>
        <v>0.87534024473147531</v>
      </c>
      <c r="U27" s="59">
        <f t="shared" si="15"/>
        <v>8.3365737593473817E-3</v>
      </c>
      <c r="V27" s="59">
        <f t="shared" si="16"/>
        <v>0.37514581917063217</v>
      </c>
      <c r="W27" s="59">
        <f t="shared" si="17"/>
        <v>1.2504860639021076</v>
      </c>
      <c r="X27" s="60">
        <v>30</v>
      </c>
      <c r="Y27" s="58">
        <f t="shared" si="18"/>
        <v>7.3794232464425136</v>
      </c>
      <c r="Z27" s="61">
        <f t="shared" si="19"/>
        <v>0.43983684568320863</v>
      </c>
      <c r="AA27" s="63">
        <f t="shared" si="20"/>
        <v>7.0000000000000007E-2</v>
      </c>
      <c r="AB27" s="62">
        <f t="shared" si="20"/>
        <v>0.03</v>
      </c>
      <c r="AC27" s="57">
        <f t="shared" si="21"/>
        <v>0.19452005438477227</v>
      </c>
      <c r="AD27" s="58">
        <f t="shared" si="22"/>
        <v>8.3365737593473821E-2</v>
      </c>
    </row>
    <row r="28" spans="2:30" x14ac:dyDescent="0.35">
      <c r="B28" s="76">
        <v>44146</v>
      </c>
      <c r="C28" s="125">
        <v>2019</v>
      </c>
      <c r="D28" s="77" t="s">
        <v>14</v>
      </c>
      <c r="E28" s="78" t="s">
        <v>16</v>
      </c>
      <c r="F28" s="78" t="s">
        <v>997</v>
      </c>
      <c r="G28" s="106">
        <v>6</v>
      </c>
      <c r="H28" s="77" t="s">
        <v>952</v>
      </c>
      <c r="I28" s="79" t="s">
        <v>11</v>
      </c>
      <c r="J28" s="137"/>
      <c r="K28" s="80" t="s">
        <v>1427</v>
      </c>
      <c r="L28" s="39">
        <v>10.89</v>
      </c>
      <c r="M28" s="39">
        <v>87.92</v>
      </c>
      <c r="N28" s="43">
        <v>80.209999999999994</v>
      </c>
      <c r="O28" s="33">
        <f t="shared" si="12"/>
        <v>89.990912631442285</v>
      </c>
      <c r="P28" s="262">
        <f t="shared" si="11"/>
        <v>8.7693357597816277</v>
      </c>
      <c r="Q28" s="187">
        <v>0.46</v>
      </c>
      <c r="R28" s="187">
        <v>0.19</v>
      </c>
      <c r="S28" s="59">
        <f t="shared" si="13"/>
        <v>0.13290695326024241</v>
      </c>
      <c r="T28" s="59">
        <f t="shared" si="14"/>
        <v>5.9808128967109084</v>
      </c>
      <c r="U28" s="59">
        <f t="shared" si="15"/>
        <v>5.4896350259665334E-2</v>
      </c>
      <c r="V28" s="59">
        <f t="shared" si="16"/>
        <v>2.47033576168494</v>
      </c>
      <c r="W28" s="59">
        <f t="shared" si="17"/>
        <v>8.4511486583958479</v>
      </c>
      <c r="X28" s="60">
        <v>30</v>
      </c>
      <c r="Y28" s="58">
        <f t="shared" si="18"/>
        <v>10.009087368557715</v>
      </c>
      <c r="Z28" s="61">
        <f t="shared" si="19"/>
        <v>0.45561165608770926</v>
      </c>
      <c r="AA28" s="63">
        <f t="shared" si="20"/>
        <v>0.46</v>
      </c>
      <c r="AB28" s="62">
        <f t="shared" si="20"/>
        <v>0.19</v>
      </c>
      <c r="AC28" s="57">
        <f t="shared" si="21"/>
        <v>1.329069532602424</v>
      </c>
      <c r="AD28" s="58">
        <f t="shared" si="22"/>
        <v>0.54896350259665339</v>
      </c>
    </row>
    <row r="29" spans="2:30" x14ac:dyDescent="0.35">
      <c r="B29" s="76">
        <v>44146</v>
      </c>
      <c r="C29" s="125">
        <v>2019</v>
      </c>
      <c r="D29" s="77" t="s">
        <v>14</v>
      </c>
      <c r="E29" s="78" t="s">
        <v>16</v>
      </c>
      <c r="F29" s="78" t="s">
        <v>997</v>
      </c>
      <c r="G29" s="106">
        <v>6</v>
      </c>
      <c r="H29" s="77" t="s">
        <v>952</v>
      </c>
      <c r="I29" s="79" t="s">
        <v>10</v>
      </c>
      <c r="J29" s="137"/>
      <c r="K29" s="80" t="s">
        <v>1428</v>
      </c>
      <c r="L29" s="39">
        <v>10.89</v>
      </c>
      <c r="M29" s="39">
        <v>94.12</v>
      </c>
      <c r="N29" s="43">
        <v>85.24</v>
      </c>
      <c r="O29" s="33">
        <f t="shared" si="12"/>
        <v>89.33077015499218</v>
      </c>
      <c r="P29" s="262">
        <f t="shared" si="11"/>
        <v>9.4347641308967383</v>
      </c>
      <c r="Q29" s="187">
        <v>0.62</v>
      </c>
      <c r="R29" s="187">
        <v>0.21</v>
      </c>
      <c r="S29" s="59">
        <f t="shared" si="13"/>
        <v>0.18091741761936786</v>
      </c>
      <c r="T29" s="59">
        <f t="shared" si="14"/>
        <v>8.1412837928715529</v>
      </c>
      <c r="U29" s="59">
        <f t="shared" si="15"/>
        <v>6.1278480161398793E-2</v>
      </c>
      <c r="V29" s="59">
        <f t="shared" si="16"/>
        <v>2.7575316072629459</v>
      </c>
      <c r="W29" s="59">
        <f t="shared" si="17"/>
        <v>10.898815400134499</v>
      </c>
      <c r="X29" s="60">
        <v>30</v>
      </c>
      <c r="Y29" s="58">
        <f t="shared" si="18"/>
        <v>10.66922984500782</v>
      </c>
      <c r="Z29" s="61">
        <f t="shared" si="19"/>
        <v>0.45971755211835913</v>
      </c>
      <c r="AA29" s="63">
        <f t="shared" si="20"/>
        <v>0.62</v>
      </c>
      <c r="AB29" s="62">
        <f t="shared" si="20"/>
        <v>0.21</v>
      </c>
      <c r="AC29" s="57">
        <f t="shared" si="21"/>
        <v>1.8091741761936786</v>
      </c>
      <c r="AD29" s="58">
        <f t="shared" si="22"/>
        <v>0.61278480161398796</v>
      </c>
    </row>
    <row r="30" spans="2:30" x14ac:dyDescent="0.35">
      <c r="B30" s="76">
        <v>44146</v>
      </c>
      <c r="C30" s="125">
        <v>2019</v>
      </c>
      <c r="D30" s="77" t="s">
        <v>14</v>
      </c>
      <c r="E30" s="78" t="s">
        <v>16</v>
      </c>
      <c r="F30" s="78" t="s">
        <v>997</v>
      </c>
      <c r="G30" s="106">
        <v>6</v>
      </c>
      <c r="H30" s="77" t="s">
        <v>990</v>
      </c>
      <c r="I30" s="79" t="s">
        <v>8</v>
      </c>
      <c r="J30" s="137"/>
      <c r="K30" s="80" t="s">
        <v>1429</v>
      </c>
      <c r="L30" s="39">
        <v>10.89</v>
      </c>
      <c r="M30" s="39">
        <v>98.96</v>
      </c>
      <c r="N30" s="43">
        <v>94.05</v>
      </c>
      <c r="O30" s="33">
        <f t="shared" si="12"/>
        <v>94.424889292608142</v>
      </c>
      <c r="P30" s="262">
        <f t="shared" si="11"/>
        <v>4.9616006467259464</v>
      </c>
      <c r="Q30" s="187">
        <v>0.06</v>
      </c>
      <c r="R30" s="187">
        <v>0</v>
      </c>
      <c r="S30" s="59">
        <f t="shared" si="13"/>
        <v>1.6239898989898992E-2</v>
      </c>
      <c r="T30" s="59">
        <f t="shared" si="14"/>
        <v>0.73079545454545458</v>
      </c>
      <c r="U30" s="59">
        <f t="shared" si="15"/>
        <v>0</v>
      </c>
      <c r="V30" s="59">
        <f t="shared" si="16"/>
        <v>0</v>
      </c>
      <c r="W30" s="59">
        <f t="shared" si="17"/>
        <v>0.73079545454545458</v>
      </c>
      <c r="X30" s="60">
        <v>30</v>
      </c>
      <c r="Y30" s="58">
        <f t="shared" si="18"/>
        <v>5.5751107073918575</v>
      </c>
      <c r="Z30" s="61">
        <f t="shared" si="19"/>
        <v>0.42952140452140458</v>
      </c>
      <c r="AA30" s="63">
        <f t="shared" si="20"/>
        <v>0.06</v>
      </c>
      <c r="AB30" s="62">
        <f t="shared" si="20"/>
        <v>0</v>
      </c>
      <c r="AC30" s="57">
        <f t="shared" si="21"/>
        <v>0.16239898989898993</v>
      </c>
      <c r="AD30" s="58">
        <f t="shared" si="22"/>
        <v>0</v>
      </c>
    </row>
    <row r="31" spans="2:30" x14ac:dyDescent="0.35">
      <c r="B31" s="76">
        <v>44146</v>
      </c>
      <c r="C31" s="125">
        <v>2019</v>
      </c>
      <c r="D31" s="77" t="s">
        <v>14</v>
      </c>
      <c r="E31" s="78" t="s">
        <v>16</v>
      </c>
      <c r="F31" s="78" t="s">
        <v>997</v>
      </c>
      <c r="G31" s="106">
        <v>6</v>
      </c>
      <c r="H31" s="77" t="s">
        <v>990</v>
      </c>
      <c r="I31" s="79" t="s">
        <v>12</v>
      </c>
      <c r="J31" s="137"/>
      <c r="K31" s="80" t="s">
        <v>1430</v>
      </c>
      <c r="L31" s="39">
        <v>10.89</v>
      </c>
      <c r="M31" s="39">
        <v>79.16</v>
      </c>
      <c r="N31" s="43">
        <v>73.55</v>
      </c>
      <c r="O31" s="33">
        <f t="shared" si="12"/>
        <v>91.782627801376876</v>
      </c>
      <c r="P31" s="262">
        <f t="shared" si="11"/>
        <v>7.086912582112177</v>
      </c>
      <c r="Q31" s="187">
        <v>0.01</v>
      </c>
      <c r="R31" s="187">
        <v>0</v>
      </c>
      <c r="S31" s="59">
        <f t="shared" si="13"/>
        <v>2.813357804021705E-3</v>
      </c>
      <c r="T31" s="59">
        <f t="shared" si="14"/>
        <v>0.12660110118097673</v>
      </c>
      <c r="U31" s="59">
        <f t="shared" si="15"/>
        <v>0</v>
      </c>
      <c r="V31" s="59">
        <f t="shared" si="16"/>
        <v>0</v>
      </c>
      <c r="W31" s="59">
        <f t="shared" si="17"/>
        <v>0.12660110118097673</v>
      </c>
      <c r="X31" s="60">
        <v>30</v>
      </c>
      <c r="Y31" s="58">
        <f t="shared" si="18"/>
        <v>8.2173721986231243</v>
      </c>
      <c r="Z31" s="61">
        <f t="shared" si="19"/>
        <v>0.44476540057452929</v>
      </c>
      <c r="AA31" s="63">
        <f t="shared" si="20"/>
        <v>0.01</v>
      </c>
      <c r="AB31" s="62">
        <f t="shared" si="20"/>
        <v>0</v>
      </c>
      <c r="AC31" s="57">
        <f t="shared" si="21"/>
        <v>2.8133578040217051E-2</v>
      </c>
      <c r="AD31" s="58">
        <f t="shared" si="22"/>
        <v>0</v>
      </c>
    </row>
    <row r="32" spans="2:30" x14ac:dyDescent="0.35">
      <c r="B32" s="76">
        <v>44146</v>
      </c>
      <c r="C32" s="125">
        <v>2019</v>
      </c>
      <c r="D32" s="77" t="s">
        <v>14</v>
      </c>
      <c r="E32" s="78" t="s">
        <v>16</v>
      </c>
      <c r="F32" s="78" t="s">
        <v>997</v>
      </c>
      <c r="G32" s="106">
        <v>6</v>
      </c>
      <c r="H32" s="77" t="s">
        <v>990</v>
      </c>
      <c r="I32" s="79" t="s">
        <v>11</v>
      </c>
      <c r="J32" s="137"/>
      <c r="K32" s="80" t="s">
        <v>1431</v>
      </c>
      <c r="L32" s="39">
        <v>10.89</v>
      </c>
      <c r="M32" s="39">
        <v>79.27</v>
      </c>
      <c r="N32" s="43">
        <v>72.48</v>
      </c>
      <c r="O32" s="33">
        <f t="shared" si="12"/>
        <v>90.07019596373209</v>
      </c>
      <c r="P32" s="262">
        <f t="shared" si="11"/>
        <v>8.5656616626718716</v>
      </c>
      <c r="Q32" s="187">
        <v>0.28999999999999998</v>
      </c>
      <c r="R32" s="187">
        <v>0.11</v>
      </c>
      <c r="S32" s="59">
        <f t="shared" si="13"/>
        <v>8.3689884721545704E-2</v>
      </c>
      <c r="T32" s="59">
        <f t="shared" si="14"/>
        <v>3.7660448124695565</v>
      </c>
      <c r="U32" s="59">
        <f t="shared" si="15"/>
        <v>3.1744439032310438E-2</v>
      </c>
      <c r="V32" s="59">
        <f t="shared" si="16"/>
        <v>1.4284997564539696</v>
      </c>
      <c r="W32" s="59">
        <f t="shared" si="17"/>
        <v>5.1945445689235257</v>
      </c>
      <c r="X32" s="60">
        <v>30</v>
      </c>
      <c r="Y32" s="58">
        <f t="shared" si="18"/>
        <v>9.9298040362679103</v>
      </c>
      <c r="Z32" s="61">
        <f t="shared" si="19"/>
        <v>0.45512258483520046</v>
      </c>
      <c r="AA32" s="63">
        <f t="shared" si="20"/>
        <v>0.28999999999999998</v>
      </c>
      <c r="AB32" s="62">
        <f t="shared" si="20"/>
        <v>0.11</v>
      </c>
      <c r="AC32" s="57">
        <f t="shared" si="21"/>
        <v>0.83689884721545704</v>
      </c>
      <c r="AD32" s="58">
        <f t="shared" si="22"/>
        <v>0.3174443903231044</v>
      </c>
    </row>
    <row r="33" spans="2:30" x14ac:dyDescent="0.35">
      <c r="B33" s="76">
        <v>44146</v>
      </c>
      <c r="C33" s="125">
        <v>2019</v>
      </c>
      <c r="D33" s="77" t="s">
        <v>14</v>
      </c>
      <c r="E33" s="78" t="s">
        <v>16</v>
      </c>
      <c r="F33" s="78" t="s">
        <v>997</v>
      </c>
      <c r="G33" s="106">
        <v>6</v>
      </c>
      <c r="H33" s="77" t="s">
        <v>990</v>
      </c>
      <c r="I33" s="79" t="s">
        <v>10</v>
      </c>
      <c r="J33" s="137"/>
      <c r="K33" s="80" t="s">
        <v>1432</v>
      </c>
      <c r="L33" s="39">
        <v>10.89</v>
      </c>
      <c r="M33" s="39">
        <v>76.040000000000006</v>
      </c>
      <c r="N33" s="43">
        <v>69.33</v>
      </c>
      <c r="O33" s="33">
        <f t="shared" si="12"/>
        <v>89.700690713737515</v>
      </c>
      <c r="P33" s="262">
        <f t="shared" si="11"/>
        <v>8.8243029984218921</v>
      </c>
      <c r="Q33" s="187">
        <v>0.46</v>
      </c>
      <c r="R33" s="187">
        <v>0.12</v>
      </c>
      <c r="S33" s="59">
        <f t="shared" si="13"/>
        <v>0.13348579739904179</v>
      </c>
      <c r="T33" s="59">
        <f t="shared" si="14"/>
        <v>6.0068608829568806</v>
      </c>
      <c r="U33" s="59">
        <f t="shared" si="15"/>
        <v>3.4822381930184818E-2</v>
      </c>
      <c r="V33" s="59">
        <f t="shared" si="16"/>
        <v>1.5670071868583169</v>
      </c>
      <c r="W33" s="59">
        <f t="shared" si="17"/>
        <v>7.5738680698151972</v>
      </c>
      <c r="X33" s="60">
        <v>30</v>
      </c>
      <c r="Y33" s="58">
        <f t="shared" si="18"/>
        <v>10.299309286262485</v>
      </c>
      <c r="Z33" s="61">
        <f t="shared" si="19"/>
        <v>0.45740930869267632</v>
      </c>
      <c r="AA33" s="63">
        <f t="shared" si="20"/>
        <v>0.46</v>
      </c>
      <c r="AB33" s="62">
        <f t="shared" si="20"/>
        <v>0.12</v>
      </c>
      <c r="AC33" s="57">
        <f t="shared" si="21"/>
        <v>1.3348579739904178</v>
      </c>
      <c r="AD33" s="58">
        <f t="shared" si="22"/>
        <v>0.3482238193018482</v>
      </c>
    </row>
    <row r="34" spans="2:30" x14ac:dyDescent="0.35">
      <c r="B34" s="76">
        <v>44146</v>
      </c>
      <c r="C34" s="125">
        <v>2019</v>
      </c>
      <c r="D34" s="77" t="s">
        <v>14</v>
      </c>
      <c r="E34" s="78" t="s">
        <v>16</v>
      </c>
      <c r="F34" s="78" t="s">
        <v>993</v>
      </c>
      <c r="G34" s="106">
        <v>2</v>
      </c>
      <c r="H34" s="77" t="s">
        <v>952</v>
      </c>
      <c r="I34" s="79" t="s">
        <v>8</v>
      </c>
      <c r="J34" s="137"/>
      <c r="K34" s="80" t="s">
        <v>1433</v>
      </c>
      <c r="L34" s="39">
        <v>10.89</v>
      </c>
      <c r="M34" s="39">
        <v>90.11</v>
      </c>
      <c r="N34" s="43">
        <v>78.209999999999994</v>
      </c>
      <c r="O34" s="33">
        <f t="shared" si="12"/>
        <v>84.978540772532185</v>
      </c>
      <c r="P34" s="262">
        <f t="shared" si="11"/>
        <v>13.20608145599823</v>
      </c>
      <c r="Q34" s="187">
        <v>0.09</v>
      </c>
      <c r="R34" s="187">
        <v>0.03</v>
      </c>
      <c r="S34" s="59">
        <f t="shared" si="13"/>
        <v>2.8068181818181819E-2</v>
      </c>
      <c r="T34" s="59">
        <f t="shared" si="14"/>
        <v>1.2630681818181819</v>
      </c>
      <c r="U34" s="59">
        <f t="shared" si="15"/>
        <v>9.3560606060606056E-3</v>
      </c>
      <c r="V34" s="59">
        <f t="shared" si="16"/>
        <v>0.42102272727272727</v>
      </c>
      <c r="W34" s="59">
        <f t="shared" si="17"/>
        <v>1.6840909090909091</v>
      </c>
      <c r="X34" s="60">
        <v>30</v>
      </c>
      <c r="Y34" s="58">
        <f t="shared" si="18"/>
        <v>15.021459227467815</v>
      </c>
      <c r="Z34" s="61">
        <f t="shared" si="19"/>
        <v>0.48838383838383842</v>
      </c>
      <c r="AA34" s="63">
        <f t="shared" si="20"/>
        <v>0.09</v>
      </c>
      <c r="AB34" s="62">
        <f t="shared" si="20"/>
        <v>0.03</v>
      </c>
      <c r="AC34" s="57">
        <f t="shared" si="21"/>
        <v>0.2806818181818182</v>
      </c>
      <c r="AD34" s="58">
        <f t="shared" si="22"/>
        <v>9.3560606060606052E-2</v>
      </c>
    </row>
    <row r="35" spans="2:30" x14ac:dyDescent="0.35">
      <c r="B35" s="76">
        <v>44146</v>
      </c>
      <c r="C35" s="125">
        <v>2019</v>
      </c>
      <c r="D35" s="77" t="s">
        <v>14</v>
      </c>
      <c r="E35" s="78" t="s">
        <v>16</v>
      </c>
      <c r="F35" s="78" t="s">
        <v>993</v>
      </c>
      <c r="G35" s="106">
        <v>2</v>
      </c>
      <c r="H35" s="77" t="s">
        <v>952</v>
      </c>
      <c r="I35" s="79" t="s">
        <v>12</v>
      </c>
      <c r="J35" s="137"/>
      <c r="K35" s="80" t="s">
        <v>1434</v>
      </c>
      <c r="L35" s="39">
        <v>10.89</v>
      </c>
      <c r="M35" s="39">
        <v>87.24</v>
      </c>
      <c r="N35" s="43">
        <v>84.16</v>
      </c>
      <c r="O35" s="33">
        <f t="shared" si="12"/>
        <v>95.965946299934501</v>
      </c>
      <c r="P35" s="262">
        <f t="shared" si="11"/>
        <v>3.5304906006419055</v>
      </c>
      <c r="Q35" s="187">
        <v>0.04</v>
      </c>
      <c r="R35" s="187">
        <v>0.01</v>
      </c>
      <c r="S35" s="59">
        <f t="shared" si="13"/>
        <v>1.058850825713116E-2</v>
      </c>
      <c r="T35" s="59">
        <f t="shared" si="14"/>
        <v>0.47648287157090219</v>
      </c>
      <c r="U35" s="59">
        <f t="shared" si="15"/>
        <v>2.64712706428279E-3</v>
      </c>
      <c r="V35" s="59">
        <f t="shared" si="16"/>
        <v>0.11912071789272555</v>
      </c>
      <c r="W35" s="59">
        <f t="shared" si="17"/>
        <v>0.59560358946362779</v>
      </c>
      <c r="X35" s="60">
        <v>30</v>
      </c>
      <c r="Y35" s="58">
        <f t="shared" si="18"/>
        <v>4.034053700065499</v>
      </c>
      <c r="Z35" s="61">
        <f t="shared" si="19"/>
        <v>0.42101815204039861</v>
      </c>
      <c r="AA35" s="63">
        <f t="shared" si="20"/>
        <v>0.04</v>
      </c>
      <c r="AB35" s="62">
        <f t="shared" si="20"/>
        <v>0.01</v>
      </c>
      <c r="AC35" s="57">
        <f t="shared" si="21"/>
        <v>0.1058850825713116</v>
      </c>
      <c r="AD35" s="58">
        <f t="shared" si="22"/>
        <v>2.64712706428279E-2</v>
      </c>
    </row>
    <row r="36" spans="2:30" x14ac:dyDescent="0.35">
      <c r="B36" s="76">
        <v>44146</v>
      </c>
      <c r="C36" s="125">
        <v>2019</v>
      </c>
      <c r="D36" s="77" t="s">
        <v>14</v>
      </c>
      <c r="E36" s="78" t="s">
        <v>16</v>
      </c>
      <c r="F36" s="78" t="s">
        <v>993</v>
      </c>
      <c r="G36" s="106">
        <v>2</v>
      </c>
      <c r="H36" s="77" t="s">
        <v>952</v>
      </c>
      <c r="I36" s="79" t="s">
        <v>11</v>
      </c>
      <c r="J36" s="137"/>
      <c r="K36" s="80" t="s">
        <v>1435</v>
      </c>
      <c r="L36" s="39">
        <v>10.89</v>
      </c>
      <c r="M36" s="39">
        <v>82.2</v>
      </c>
      <c r="N36" s="43">
        <v>76.900000000000006</v>
      </c>
      <c r="O36" s="33">
        <f t="shared" si="12"/>
        <v>92.567662319450292</v>
      </c>
      <c r="P36" s="262">
        <f t="shared" si="11"/>
        <v>6.4476885644768815</v>
      </c>
      <c r="Q36" s="187">
        <v>0.37</v>
      </c>
      <c r="R36" s="187">
        <v>0.06</v>
      </c>
      <c r="S36" s="59">
        <f t="shared" si="13"/>
        <v>0.10289766702014848</v>
      </c>
      <c r="T36" s="59">
        <f t="shared" si="14"/>
        <v>4.6303950159066813</v>
      </c>
      <c r="U36" s="59">
        <f t="shared" si="15"/>
        <v>1.6686108165429481E-2</v>
      </c>
      <c r="V36" s="59">
        <f t="shared" si="16"/>
        <v>0.75087486744432663</v>
      </c>
      <c r="W36" s="59">
        <f t="shared" si="17"/>
        <v>5.381269883351008</v>
      </c>
      <c r="X36" s="60">
        <v>30</v>
      </c>
      <c r="Y36" s="58">
        <f t="shared" si="18"/>
        <v>7.4323376805497077</v>
      </c>
      <c r="Z36" s="61">
        <f t="shared" si="19"/>
        <v>0.4401454325102257</v>
      </c>
      <c r="AA36" s="63">
        <f t="shared" si="20"/>
        <v>0.37</v>
      </c>
      <c r="AB36" s="62">
        <f t="shared" si="20"/>
        <v>0.06</v>
      </c>
      <c r="AC36" s="57">
        <f t="shared" si="21"/>
        <v>1.0289766702014849</v>
      </c>
      <c r="AD36" s="58">
        <f t="shared" si="22"/>
        <v>0.16686108165429481</v>
      </c>
    </row>
    <row r="37" spans="2:30" x14ac:dyDescent="0.35">
      <c r="B37" s="76">
        <v>44146</v>
      </c>
      <c r="C37" s="125">
        <v>2019</v>
      </c>
      <c r="D37" s="77" t="s">
        <v>14</v>
      </c>
      <c r="E37" s="78" t="s">
        <v>16</v>
      </c>
      <c r="F37" s="78" t="s">
        <v>993</v>
      </c>
      <c r="G37" s="106">
        <v>2</v>
      </c>
      <c r="H37" s="77" t="s">
        <v>952</v>
      </c>
      <c r="I37" s="79" t="s">
        <v>10</v>
      </c>
      <c r="J37" s="137"/>
      <c r="K37" s="80" t="s">
        <v>1436</v>
      </c>
      <c r="L37" s="39">
        <v>10.89</v>
      </c>
      <c r="M37" s="39">
        <v>86.18</v>
      </c>
      <c r="N37" s="43">
        <v>78.61</v>
      </c>
      <c r="O37" s="33">
        <f t="shared" si="12"/>
        <v>89.945543896931852</v>
      </c>
      <c r="P37" s="262">
        <f t="shared" si="11"/>
        <v>8.7839405894639206</v>
      </c>
      <c r="Q37" s="187">
        <v>0.93</v>
      </c>
      <c r="R37" s="187">
        <v>0.32</v>
      </c>
      <c r="S37" s="59">
        <f t="shared" si="13"/>
        <v>0.26888563201417603</v>
      </c>
      <c r="T37" s="59">
        <f t="shared" si="14"/>
        <v>12.099853440637922</v>
      </c>
      <c r="U37" s="59">
        <f t="shared" si="15"/>
        <v>9.2519787359716499E-2</v>
      </c>
      <c r="V37" s="59">
        <f t="shared" si="16"/>
        <v>4.1633904311872421</v>
      </c>
      <c r="W37" s="59">
        <f t="shared" si="17"/>
        <v>16.263243871825164</v>
      </c>
      <c r="X37" s="60">
        <v>30</v>
      </c>
      <c r="Y37" s="58">
        <f t="shared" si="18"/>
        <v>10.054456103068148</v>
      </c>
      <c r="Z37" s="61">
        <f t="shared" si="19"/>
        <v>0.45589190785587719</v>
      </c>
      <c r="AA37" s="63">
        <f t="shared" si="20"/>
        <v>0.93</v>
      </c>
      <c r="AB37" s="62">
        <f t="shared" si="20"/>
        <v>0.32</v>
      </c>
      <c r="AC37" s="57">
        <f t="shared" si="21"/>
        <v>2.6888563201417606</v>
      </c>
      <c r="AD37" s="58">
        <f t="shared" si="22"/>
        <v>0.92519787359716499</v>
      </c>
    </row>
    <row r="38" spans="2:30" x14ac:dyDescent="0.35">
      <c r="B38" s="76">
        <v>44146</v>
      </c>
      <c r="C38" s="125">
        <v>2019</v>
      </c>
      <c r="D38" s="77" t="s">
        <v>14</v>
      </c>
      <c r="E38" s="78" t="s">
        <v>16</v>
      </c>
      <c r="F38" s="78" t="s">
        <v>993</v>
      </c>
      <c r="G38" s="106">
        <v>2</v>
      </c>
      <c r="H38" s="77" t="s">
        <v>990</v>
      </c>
      <c r="I38" s="79" t="s">
        <v>8</v>
      </c>
      <c r="J38" s="137"/>
      <c r="K38" s="80" t="s">
        <v>1437</v>
      </c>
      <c r="L38" s="39">
        <v>10.89</v>
      </c>
      <c r="M38" s="39">
        <v>90.74</v>
      </c>
      <c r="N38" s="43">
        <v>88.13</v>
      </c>
      <c r="O38" s="33">
        <f t="shared" si="12"/>
        <v>96.731371321227314</v>
      </c>
      <c r="P38" s="262">
        <f t="shared" si="11"/>
        <v>2.8763500110204978</v>
      </c>
      <c r="Q38" s="187">
        <v>0.04</v>
      </c>
      <c r="R38" s="187">
        <v>0.02</v>
      </c>
      <c r="S38" s="59">
        <f t="shared" si="13"/>
        <v>1.0473070947695493E-2</v>
      </c>
      <c r="T38" s="59">
        <f t="shared" si="14"/>
        <v>0.47128819264629718</v>
      </c>
      <c r="U38" s="59">
        <f t="shared" si="15"/>
        <v>5.2365354738477463E-3</v>
      </c>
      <c r="V38" s="59">
        <f t="shared" si="16"/>
        <v>0.23564409632314859</v>
      </c>
      <c r="W38" s="59">
        <f t="shared" si="17"/>
        <v>0.70693228896944582</v>
      </c>
      <c r="X38" s="60">
        <v>30</v>
      </c>
      <c r="Y38" s="58">
        <f t="shared" si="18"/>
        <v>3.2686286787726857</v>
      </c>
      <c r="Z38" s="61">
        <f t="shared" si="19"/>
        <v>0.41689539098912476</v>
      </c>
      <c r="AA38" s="63">
        <f t="shared" si="20"/>
        <v>0.04</v>
      </c>
      <c r="AB38" s="62">
        <f t="shared" si="20"/>
        <v>0.02</v>
      </c>
      <c r="AC38" s="57">
        <f t="shared" si="21"/>
        <v>0.10473070947695493</v>
      </c>
      <c r="AD38" s="58">
        <f t="shared" si="22"/>
        <v>5.2365354738477463E-2</v>
      </c>
    </row>
    <row r="39" spans="2:30" x14ac:dyDescent="0.35">
      <c r="B39" s="76">
        <v>44146</v>
      </c>
      <c r="C39" s="125">
        <v>2019</v>
      </c>
      <c r="D39" s="77" t="s">
        <v>14</v>
      </c>
      <c r="E39" s="78" t="s">
        <v>16</v>
      </c>
      <c r="F39" s="78" t="s">
        <v>993</v>
      </c>
      <c r="G39" s="106">
        <v>2</v>
      </c>
      <c r="H39" s="77" t="s">
        <v>990</v>
      </c>
      <c r="I39" s="79" t="s">
        <v>12</v>
      </c>
      <c r="J39" s="137"/>
      <c r="K39" s="80" t="s">
        <v>1438</v>
      </c>
      <c r="L39" s="39">
        <v>10.89</v>
      </c>
      <c r="M39" s="39">
        <v>107.55</v>
      </c>
      <c r="N39" s="43">
        <v>104.02</v>
      </c>
      <c r="O39" s="33">
        <f t="shared" si="12"/>
        <v>96.348024001655276</v>
      </c>
      <c r="P39" s="262">
        <f t="shared" si="11"/>
        <v>3.2821943282194335</v>
      </c>
      <c r="Q39" s="187">
        <v>0.02</v>
      </c>
      <c r="R39" s="187">
        <v>0.01</v>
      </c>
      <c r="S39" s="59">
        <f t="shared" si="13"/>
        <v>5.2653280360786007E-3</v>
      </c>
      <c r="T39" s="59">
        <f t="shared" si="14"/>
        <v>0.23693976162353703</v>
      </c>
      <c r="U39" s="59">
        <f t="shared" si="15"/>
        <v>2.6326640180393004E-3</v>
      </c>
      <c r="V39" s="59">
        <f t="shared" si="16"/>
        <v>0.11846988081176851</v>
      </c>
      <c r="W39" s="59">
        <f t="shared" si="17"/>
        <v>0.35540964243530554</v>
      </c>
      <c r="X39" s="60">
        <v>30</v>
      </c>
      <c r="Y39" s="58">
        <f t="shared" si="18"/>
        <v>3.6519759983447244</v>
      </c>
      <c r="Z39" s="61">
        <f t="shared" si="19"/>
        <v>0.4189520025770429</v>
      </c>
      <c r="AA39" s="63">
        <f t="shared" si="20"/>
        <v>0.02</v>
      </c>
      <c r="AB39" s="62">
        <f t="shared" si="20"/>
        <v>0.01</v>
      </c>
      <c r="AC39" s="57">
        <f t="shared" si="21"/>
        <v>5.2653280360786009E-2</v>
      </c>
      <c r="AD39" s="58">
        <f t="shared" si="22"/>
        <v>2.6326640180393004E-2</v>
      </c>
    </row>
    <row r="40" spans="2:30" x14ac:dyDescent="0.35">
      <c r="B40" s="76">
        <v>44146</v>
      </c>
      <c r="C40" s="125">
        <v>2019</v>
      </c>
      <c r="D40" s="77" t="s">
        <v>14</v>
      </c>
      <c r="E40" s="78" t="s">
        <v>16</v>
      </c>
      <c r="F40" s="78" t="s">
        <v>993</v>
      </c>
      <c r="G40" s="106">
        <v>2</v>
      </c>
      <c r="H40" s="77" t="s">
        <v>990</v>
      </c>
      <c r="I40" s="79" t="s">
        <v>11</v>
      </c>
      <c r="J40" s="137"/>
      <c r="K40" s="80" t="s">
        <v>1439</v>
      </c>
      <c r="L40" s="39">
        <v>10.89</v>
      </c>
      <c r="M40" s="39">
        <v>89.48</v>
      </c>
      <c r="N40" s="43">
        <v>84.14</v>
      </c>
      <c r="O40" s="33">
        <f t="shared" si="12"/>
        <v>93.205242397251567</v>
      </c>
      <c r="P40" s="262">
        <f t="shared" si="11"/>
        <v>5.9678140366562396</v>
      </c>
      <c r="Q40" s="187">
        <v>0.3</v>
      </c>
      <c r="R40" s="187">
        <v>7.0000000000000007E-2</v>
      </c>
      <c r="S40" s="59">
        <f t="shared" si="13"/>
        <v>8.2654607508532388E-2</v>
      </c>
      <c r="T40" s="59">
        <f t="shared" si="14"/>
        <v>3.7194573378839575</v>
      </c>
      <c r="U40" s="59">
        <f t="shared" si="15"/>
        <v>1.9286075085324227E-2</v>
      </c>
      <c r="V40" s="59">
        <f t="shared" si="16"/>
        <v>0.86787337883959015</v>
      </c>
      <c r="W40" s="59">
        <f t="shared" si="17"/>
        <v>4.5873307167235478</v>
      </c>
      <c r="X40" s="60">
        <v>30</v>
      </c>
      <c r="Y40" s="58">
        <f t="shared" si="18"/>
        <v>6.7947576027484331</v>
      </c>
      <c r="Z40" s="61">
        <f t="shared" si="19"/>
        <v>0.43645051194539236</v>
      </c>
      <c r="AA40" s="63">
        <f t="shared" si="20"/>
        <v>0.3</v>
      </c>
      <c r="AB40" s="62">
        <f t="shared" si="20"/>
        <v>7.0000000000000007E-2</v>
      </c>
      <c r="AC40" s="57">
        <f t="shared" si="21"/>
        <v>0.82654607508532385</v>
      </c>
      <c r="AD40" s="58">
        <f t="shared" si="22"/>
        <v>0.19286075085324228</v>
      </c>
    </row>
    <row r="41" spans="2:30" x14ac:dyDescent="0.35">
      <c r="B41" s="76">
        <v>44146</v>
      </c>
      <c r="C41" s="125">
        <v>2019</v>
      </c>
      <c r="D41" s="77" t="s">
        <v>14</v>
      </c>
      <c r="E41" s="78" t="s">
        <v>16</v>
      </c>
      <c r="F41" s="78" t="s">
        <v>993</v>
      </c>
      <c r="G41" s="106">
        <v>2</v>
      </c>
      <c r="H41" s="77" t="s">
        <v>990</v>
      </c>
      <c r="I41" s="79" t="s">
        <v>10</v>
      </c>
      <c r="J41" s="137"/>
      <c r="K41" s="80" t="s">
        <v>1440</v>
      </c>
      <c r="L41" s="39">
        <v>10.89</v>
      </c>
      <c r="M41" s="39">
        <v>74.34</v>
      </c>
      <c r="N41" s="43">
        <v>68.099999999999994</v>
      </c>
      <c r="O41" s="33">
        <f t="shared" si="12"/>
        <v>90.165484633569719</v>
      </c>
      <c r="P41" s="262">
        <f t="shared" si="11"/>
        <v>8.3938660209846763</v>
      </c>
      <c r="Q41" s="187">
        <v>0.82</v>
      </c>
      <c r="R41" s="187">
        <v>0.23</v>
      </c>
      <c r="S41" s="59">
        <f t="shared" si="13"/>
        <v>0.23630361824855803</v>
      </c>
      <c r="T41" s="59">
        <f t="shared" si="14"/>
        <v>10.633662821185112</v>
      </c>
      <c r="U41" s="59">
        <f t="shared" si="15"/>
        <v>6.6280283167278478E-2</v>
      </c>
      <c r="V41" s="59">
        <f t="shared" si="16"/>
        <v>2.9826127425275315</v>
      </c>
      <c r="W41" s="59">
        <f t="shared" si="17"/>
        <v>13.616275563712644</v>
      </c>
      <c r="X41" s="60">
        <v>30</v>
      </c>
      <c r="Y41" s="58">
        <f t="shared" si="18"/>
        <v>9.8345153664302813</v>
      </c>
      <c r="Z41" s="61">
        <f t="shared" si="19"/>
        <v>0.45453592029365508</v>
      </c>
      <c r="AA41" s="63">
        <f t="shared" si="20"/>
        <v>0.82</v>
      </c>
      <c r="AB41" s="62">
        <f t="shared" si="20"/>
        <v>0.23</v>
      </c>
      <c r="AC41" s="57">
        <f t="shared" si="21"/>
        <v>2.3630361824855801</v>
      </c>
      <c r="AD41" s="58">
        <f t="shared" si="22"/>
        <v>0.66280283167278475</v>
      </c>
    </row>
    <row r="42" spans="2:30" x14ac:dyDescent="0.35">
      <c r="B42" s="76">
        <v>44146</v>
      </c>
      <c r="C42" s="125">
        <v>2019</v>
      </c>
      <c r="D42" s="77" t="s">
        <v>14</v>
      </c>
      <c r="E42" s="78" t="s">
        <v>15</v>
      </c>
      <c r="F42" s="78" t="s">
        <v>995</v>
      </c>
      <c r="G42" s="106">
        <v>4</v>
      </c>
      <c r="H42" s="77" t="s">
        <v>952</v>
      </c>
      <c r="I42" s="79" t="s">
        <v>8</v>
      </c>
      <c r="J42" s="137"/>
      <c r="K42" s="80" t="s">
        <v>1441</v>
      </c>
      <c r="L42" s="39">
        <v>10.89</v>
      </c>
      <c r="M42" s="39">
        <v>60.19</v>
      </c>
      <c r="N42" s="84">
        <v>60</v>
      </c>
      <c r="O42" s="33">
        <f t="shared" si="12"/>
        <v>99.614604462474645</v>
      </c>
      <c r="P42" s="262">
        <f t="shared" si="11"/>
        <v>0.31566705432795772</v>
      </c>
      <c r="Q42" s="187">
        <v>0.03</v>
      </c>
      <c r="R42" s="187">
        <v>0.03</v>
      </c>
      <c r="S42" s="59">
        <f t="shared" si="13"/>
        <v>7.5406230910201582E-3</v>
      </c>
      <c r="T42" s="59">
        <f t="shared" si="14"/>
        <v>0.33932803909590714</v>
      </c>
      <c r="U42" s="59">
        <f t="shared" si="15"/>
        <v>7.5406230910201582E-3</v>
      </c>
      <c r="V42" s="59">
        <f t="shared" si="16"/>
        <v>0.33932803909590714</v>
      </c>
      <c r="W42" s="59">
        <f t="shared" si="17"/>
        <v>0.67865607819181428</v>
      </c>
      <c r="X42" s="60">
        <v>30</v>
      </c>
      <c r="Y42" s="58">
        <f t="shared" si="18"/>
        <v>0.38539553752535483</v>
      </c>
      <c r="Z42" s="61">
        <f t="shared" si="19"/>
        <v>0.40193443290572184</v>
      </c>
      <c r="AA42" s="63">
        <f t="shared" si="20"/>
        <v>0.03</v>
      </c>
      <c r="AB42" s="62">
        <f t="shared" si="20"/>
        <v>0.03</v>
      </c>
      <c r="AC42" s="57">
        <f t="shared" si="21"/>
        <v>7.5406230910201585E-2</v>
      </c>
      <c r="AD42" s="58">
        <f t="shared" si="22"/>
        <v>7.5406230910201585E-2</v>
      </c>
    </row>
    <row r="43" spans="2:30" x14ac:dyDescent="0.35">
      <c r="B43" s="76">
        <v>44146</v>
      </c>
      <c r="C43" s="125">
        <v>2019</v>
      </c>
      <c r="D43" s="77" t="s">
        <v>14</v>
      </c>
      <c r="E43" s="78" t="s">
        <v>15</v>
      </c>
      <c r="F43" s="78" t="s">
        <v>995</v>
      </c>
      <c r="G43" s="106">
        <v>4</v>
      </c>
      <c r="H43" s="77" t="s">
        <v>952</v>
      </c>
      <c r="I43" s="79" t="s">
        <v>12</v>
      </c>
      <c r="J43" s="137"/>
      <c r="K43" s="80" t="s">
        <v>1442</v>
      </c>
      <c r="L43" s="39">
        <v>10.89</v>
      </c>
      <c r="M43" s="39">
        <v>102.77</v>
      </c>
      <c r="N43" s="84">
        <v>97</v>
      </c>
      <c r="O43" s="33">
        <f t="shared" si="12"/>
        <v>93.72006965607315</v>
      </c>
      <c r="P43" s="262">
        <f t="shared" si="11"/>
        <v>5.6144789335409131</v>
      </c>
      <c r="Q43" s="187">
        <v>0.03</v>
      </c>
      <c r="R43" s="187">
        <v>0.02</v>
      </c>
      <c r="S43" s="59">
        <f t="shared" si="13"/>
        <v>8.203576820346066E-3</v>
      </c>
      <c r="T43" s="59">
        <f t="shared" si="14"/>
        <v>0.36916095691557299</v>
      </c>
      <c r="U43" s="59">
        <f t="shared" si="15"/>
        <v>5.4690512135640449E-3</v>
      </c>
      <c r="V43" s="59">
        <f t="shared" si="16"/>
        <v>0.24610730461038202</v>
      </c>
      <c r="W43" s="59">
        <f t="shared" si="17"/>
        <v>0.61526826152595504</v>
      </c>
      <c r="X43" s="60">
        <v>30</v>
      </c>
      <c r="Y43" s="58">
        <f t="shared" si="18"/>
        <v>6.2799303439268499</v>
      </c>
      <c r="Z43" s="61">
        <f t="shared" si="19"/>
        <v>0.43350365811171748</v>
      </c>
      <c r="AA43" s="63">
        <f t="shared" si="20"/>
        <v>0.03</v>
      </c>
      <c r="AB43" s="62">
        <f t="shared" si="20"/>
        <v>0.02</v>
      </c>
      <c r="AC43" s="57">
        <f t="shared" si="21"/>
        <v>8.203576820346066E-2</v>
      </c>
      <c r="AD43" s="58">
        <f t="shared" si="22"/>
        <v>5.4690512135640447E-2</v>
      </c>
    </row>
    <row r="44" spans="2:30" x14ac:dyDescent="0.35">
      <c r="B44" s="76">
        <v>44146</v>
      </c>
      <c r="C44" s="125">
        <v>2019</v>
      </c>
      <c r="D44" s="77" t="s">
        <v>14</v>
      </c>
      <c r="E44" s="78" t="s">
        <v>15</v>
      </c>
      <c r="F44" s="78" t="s">
        <v>995</v>
      </c>
      <c r="G44" s="106">
        <v>4</v>
      </c>
      <c r="H44" s="77" t="s">
        <v>952</v>
      </c>
      <c r="I44" s="79" t="s">
        <v>11</v>
      </c>
      <c r="J44" s="137"/>
      <c r="K44" s="80" t="s">
        <v>1443</v>
      </c>
      <c r="L44" s="39">
        <v>10.89</v>
      </c>
      <c r="M44" s="39">
        <v>98.38</v>
      </c>
      <c r="N44" s="84">
        <v>90.03</v>
      </c>
      <c r="O44" s="33">
        <f t="shared" si="12"/>
        <v>90.456052120242333</v>
      </c>
      <c r="P44" s="262">
        <f t="shared" si="11"/>
        <v>8.48749745883309</v>
      </c>
      <c r="Q44" s="187">
        <v>0.28999999999999998</v>
      </c>
      <c r="R44" s="187">
        <v>7.0000000000000007E-2</v>
      </c>
      <c r="S44" s="59">
        <f t="shared" si="13"/>
        <v>8.3209186252211229E-2</v>
      </c>
      <c r="T44" s="59">
        <f t="shared" si="14"/>
        <v>3.7444133813495051</v>
      </c>
      <c r="U44" s="59">
        <f t="shared" si="15"/>
        <v>2.008497599191306E-2</v>
      </c>
      <c r="V44" s="59">
        <f t="shared" si="16"/>
        <v>0.90382391963608766</v>
      </c>
      <c r="W44" s="59">
        <f t="shared" si="17"/>
        <v>4.6482373009855928</v>
      </c>
      <c r="X44" s="60">
        <v>30</v>
      </c>
      <c r="Y44" s="58">
        <f t="shared" si="18"/>
        <v>9.5439478797576669</v>
      </c>
      <c r="Z44" s="61">
        <f t="shared" si="19"/>
        <v>0.45275461207985829</v>
      </c>
      <c r="AA44" s="63">
        <f t="shared" si="20"/>
        <v>0.28999999999999998</v>
      </c>
      <c r="AB44" s="62">
        <f t="shared" si="20"/>
        <v>7.0000000000000007E-2</v>
      </c>
      <c r="AC44" s="57">
        <f t="shared" si="21"/>
        <v>0.83209186252211231</v>
      </c>
      <c r="AD44" s="58">
        <f t="shared" si="22"/>
        <v>0.20084975991913059</v>
      </c>
    </row>
    <row r="45" spans="2:30" x14ac:dyDescent="0.35">
      <c r="B45" s="76">
        <v>44146</v>
      </c>
      <c r="C45" s="125">
        <v>2019</v>
      </c>
      <c r="D45" s="77" t="s">
        <v>14</v>
      </c>
      <c r="E45" s="78" t="s">
        <v>15</v>
      </c>
      <c r="F45" s="78" t="s">
        <v>995</v>
      </c>
      <c r="G45" s="106">
        <v>4</v>
      </c>
      <c r="H45" s="77" t="s">
        <v>952</v>
      </c>
      <c r="I45" s="79" t="s">
        <v>10</v>
      </c>
      <c r="J45" s="137"/>
      <c r="K45" s="80" t="s">
        <v>1444</v>
      </c>
      <c r="L45" s="39">
        <v>10.89</v>
      </c>
      <c r="M45" s="39">
        <v>72.739999999999995</v>
      </c>
      <c r="N45" s="43">
        <v>66.22</v>
      </c>
      <c r="O45" s="33">
        <f t="shared" si="12"/>
        <v>89.458367016976567</v>
      </c>
      <c r="P45" s="262">
        <f t="shared" si="11"/>
        <v>8.9634313995050814</v>
      </c>
      <c r="Q45" s="187">
        <v>0.84</v>
      </c>
      <c r="R45" s="187">
        <v>0.21</v>
      </c>
      <c r="S45" s="59">
        <f t="shared" si="13"/>
        <v>0.24464449665642501</v>
      </c>
      <c r="T45" s="59">
        <f t="shared" si="14"/>
        <v>11.009002349539125</v>
      </c>
      <c r="U45" s="59">
        <f t="shared" si="15"/>
        <v>6.1161124164106254E-2</v>
      </c>
      <c r="V45" s="59">
        <f t="shared" si="16"/>
        <v>2.7522505873847813</v>
      </c>
      <c r="W45" s="59">
        <f t="shared" si="17"/>
        <v>13.761252936923906</v>
      </c>
      <c r="X45" s="60">
        <v>30</v>
      </c>
      <c r="Y45" s="58">
        <f t="shared" si="18"/>
        <v>10.541632983023433</v>
      </c>
      <c r="Z45" s="61">
        <f t="shared" si="19"/>
        <v>0.45891921200072289</v>
      </c>
      <c r="AA45" s="63">
        <f t="shared" si="20"/>
        <v>0.84</v>
      </c>
      <c r="AB45" s="62">
        <f t="shared" si="20"/>
        <v>0.21</v>
      </c>
      <c r="AC45" s="57">
        <f t="shared" si="21"/>
        <v>2.44644496656425</v>
      </c>
      <c r="AD45" s="58">
        <f t="shared" si="22"/>
        <v>0.61161124164106251</v>
      </c>
    </row>
    <row r="46" spans="2:30" x14ac:dyDescent="0.35">
      <c r="B46" s="76">
        <v>44146</v>
      </c>
      <c r="C46" s="125">
        <v>2019</v>
      </c>
      <c r="D46" s="77" t="s">
        <v>14</v>
      </c>
      <c r="E46" s="78" t="s">
        <v>15</v>
      </c>
      <c r="F46" s="78" t="s">
        <v>995</v>
      </c>
      <c r="G46" s="106">
        <v>4</v>
      </c>
      <c r="H46" s="77" t="s">
        <v>990</v>
      </c>
      <c r="I46" s="79" t="s">
        <v>8</v>
      </c>
      <c r="J46" s="137"/>
      <c r="K46" s="80" t="s">
        <v>1445</v>
      </c>
      <c r="L46" s="39">
        <v>10.89</v>
      </c>
      <c r="M46" s="39">
        <v>103.01</v>
      </c>
      <c r="N46" s="84">
        <v>102.92</v>
      </c>
      <c r="O46" s="33">
        <f t="shared" si="12"/>
        <v>99.902301346070331</v>
      </c>
      <c r="P46" s="262">
        <f t="shared" si="11"/>
        <v>8.7370158237067674E-2</v>
      </c>
      <c r="Q46" s="187">
        <v>0.12</v>
      </c>
      <c r="R46" s="187">
        <v>0.05</v>
      </c>
      <c r="S46" s="59">
        <f t="shared" si="13"/>
        <v>3.0041073562968604E-2</v>
      </c>
      <c r="T46" s="59">
        <f t="shared" si="14"/>
        <v>1.3518483103335872</v>
      </c>
      <c r="U46" s="59">
        <f t="shared" si="15"/>
        <v>1.2517113984570252E-2</v>
      </c>
      <c r="V46" s="59">
        <f t="shared" si="16"/>
        <v>0.56327012930566134</v>
      </c>
      <c r="W46" s="59">
        <f t="shared" si="17"/>
        <v>1.9151184396392487</v>
      </c>
      <c r="X46" s="60">
        <v>30</v>
      </c>
      <c r="Y46" s="58">
        <f t="shared" si="18"/>
        <v>9.7698653929668922E-2</v>
      </c>
      <c r="Z46" s="61">
        <f t="shared" si="19"/>
        <v>0.40048897098772152</v>
      </c>
      <c r="AA46" s="63">
        <f t="shared" si="20"/>
        <v>0.12</v>
      </c>
      <c r="AB46" s="62">
        <f t="shared" si="20"/>
        <v>0.05</v>
      </c>
      <c r="AC46" s="57">
        <f t="shared" si="21"/>
        <v>0.30041073562968601</v>
      </c>
      <c r="AD46" s="58">
        <f t="shared" si="22"/>
        <v>0.12517113984570252</v>
      </c>
    </row>
    <row r="47" spans="2:30" x14ac:dyDescent="0.35">
      <c r="B47" s="76">
        <v>44146</v>
      </c>
      <c r="C47" s="125">
        <v>2019</v>
      </c>
      <c r="D47" s="77" t="s">
        <v>14</v>
      </c>
      <c r="E47" s="78" t="s">
        <v>15</v>
      </c>
      <c r="F47" s="78" t="s">
        <v>995</v>
      </c>
      <c r="G47" s="106">
        <v>4</v>
      </c>
      <c r="H47" s="77" t="s">
        <v>990</v>
      </c>
      <c r="I47" s="79" t="s">
        <v>12</v>
      </c>
      <c r="J47" s="137"/>
      <c r="K47" s="80" t="s">
        <v>1446</v>
      </c>
      <c r="L47" s="39">
        <v>10.89</v>
      </c>
      <c r="M47" s="39">
        <v>97.3</v>
      </c>
      <c r="N47" s="84">
        <v>92.9</v>
      </c>
      <c r="O47" s="33">
        <f t="shared" si="12"/>
        <v>94.907996759634315</v>
      </c>
      <c r="P47" s="262">
        <f t="shared" si="11"/>
        <v>4.5220966084275354</v>
      </c>
      <c r="Q47" s="187">
        <v>0.04</v>
      </c>
      <c r="R47" s="187">
        <v>0.04</v>
      </c>
      <c r="S47" s="59">
        <f t="shared" si="13"/>
        <v>1.0751127911230335E-2</v>
      </c>
      <c r="T47" s="59">
        <f t="shared" si="14"/>
        <v>0.4838007560053651</v>
      </c>
      <c r="U47" s="59">
        <f t="shared" si="15"/>
        <v>1.0751127911230335E-2</v>
      </c>
      <c r="V47" s="59">
        <f t="shared" si="16"/>
        <v>0.4838007560053651</v>
      </c>
      <c r="W47" s="59">
        <f t="shared" si="17"/>
        <v>0.96760151201073019</v>
      </c>
      <c r="X47" s="60">
        <v>30</v>
      </c>
      <c r="Y47" s="58">
        <f t="shared" si="18"/>
        <v>5.0920032403656847</v>
      </c>
      <c r="Z47" s="61">
        <f t="shared" si="19"/>
        <v>0.42682599682965477</v>
      </c>
      <c r="AA47" s="63">
        <f t="shared" si="20"/>
        <v>0.04</v>
      </c>
      <c r="AB47" s="62">
        <f t="shared" si="20"/>
        <v>0.04</v>
      </c>
      <c r="AC47" s="57">
        <f t="shared" si="21"/>
        <v>0.10751127911230335</v>
      </c>
      <c r="AD47" s="58">
        <f t="shared" si="22"/>
        <v>0.10751127911230335</v>
      </c>
    </row>
    <row r="48" spans="2:30" x14ac:dyDescent="0.35">
      <c r="B48" s="76">
        <v>44146</v>
      </c>
      <c r="C48" s="125">
        <v>2019</v>
      </c>
      <c r="D48" s="77" t="s">
        <v>14</v>
      </c>
      <c r="E48" s="78" t="s">
        <v>15</v>
      </c>
      <c r="F48" s="78" t="s">
        <v>995</v>
      </c>
      <c r="G48" s="106">
        <v>4</v>
      </c>
      <c r="H48" s="77" t="s">
        <v>990</v>
      </c>
      <c r="I48" s="79" t="s">
        <v>11</v>
      </c>
      <c r="J48" s="137"/>
      <c r="K48" s="80" t="s">
        <v>1447</v>
      </c>
      <c r="L48" s="39">
        <v>10.89</v>
      </c>
      <c r="M48" s="39">
        <v>83.97</v>
      </c>
      <c r="N48" s="43">
        <v>77</v>
      </c>
      <c r="O48" s="33">
        <f t="shared" si="12"/>
        <v>90.462506841817188</v>
      </c>
      <c r="P48" s="262">
        <f t="shared" si="11"/>
        <v>8.300583541741096</v>
      </c>
      <c r="Q48" s="187">
        <v>0.24</v>
      </c>
      <c r="R48" s="187">
        <v>0.11</v>
      </c>
      <c r="S48" s="59">
        <f t="shared" si="13"/>
        <v>6.8856148842837681E-2</v>
      </c>
      <c r="T48" s="59">
        <f t="shared" si="14"/>
        <v>3.0985266979276957</v>
      </c>
      <c r="U48" s="59">
        <f t="shared" si="15"/>
        <v>3.1559068219633939E-2</v>
      </c>
      <c r="V48" s="59">
        <f t="shared" si="16"/>
        <v>1.4201580698835272</v>
      </c>
      <c r="W48" s="59">
        <f t="shared" si="17"/>
        <v>4.518684767811223</v>
      </c>
      <c r="X48" s="60">
        <v>30</v>
      </c>
      <c r="Y48" s="58">
        <f t="shared" si="18"/>
        <v>9.5374931581828122</v>
      </c>
      <c r="Z48" s="61">
        <f t="shared" si="19"/>
        <v>0.45271517168355768</v>
      </c>
      <c r="AA48" s="63">
        <f t="shared" si="20"/>
        <v>0.24</v>
      </c>
      <c r="AB48" s="62">
        <f t="shared" si="20"/>
        <v>0.11</v>
      </c>
      <c r="AC48" s="57">
        <f t="shared" si="21"/>
        <v>0.68856148842837683</v>
      </c>
      <c r="AD48" s="58">
        <f t="shared" si="22"/>
        <v>0.3155906821963394</v>
      </c>
    </row>
    <row r="49" spans="2:30" x14ac:dyDescent="0.35">
      <c r="B49" s="76">
        <v>44146</v>
      </c>
      <c r="C49" s="125">
        <v>2019</v>
      </c>
      <c r="D49" s="77" t="s">
        <v>14</v>
      </c>
      <c r="E49" s="78" t="s">
        <v>15</v>
      </c>
      <c r="F49" s="78" t="s">
        <v>995</v>
      </c>
      <c r="G49" s="106">
        <v>4</v>
      </c>
      <c r="H49" s="77" t="s">
        <v>990</v>
      </c>
      <c r="I49" s="79" t="s">
        <v>10</v>
      </c>
      <c r="J49" s="137"/>
      <c r="K49" s="80" t="s">
        <v>1448</v>
      </c>
      <c r="L49" s="39">
        <v>10.89</v>
      </c>
      <c r="M49" s="39">
        <v>84.41</v>
      </c>
      <c r="N49" s="43">
        <v>77.37</v>
      </c>
      <c r="O49" s="33">
        <f t="shared" si="12"/>
        <v>90.424374319912957</v>
      </c>
      <c r="P49" s="262">
        <f t="shared" si="11"/>
        <v>8.3402440469138632</v>
      </c>
      <c r="Q49" s="187">
        <v>0.66</v>
      </c>
      <c r="R49" s="187">
        <v>0.2</v>
      </c>
      <c r="S49" s="59">
        <f t="shared" si="13"/>
        <v>0.18946209386281587</v>
      </c>
      <c r="T49" s="59">
        <f t="shared" si="14"/>
        <v>8.5257942238267148</v>
      </c>
      <c r="U49" s="59">
        <f t="shared" si="15"/>
        <v>5.7412755716004814E-2</v>
      </c>
      <c r="V49" s="59">
        <f t="shared" si="16"/>
        <v>2.5835740072202165</v>
      </c>
      <c r="W49" s="59">
        <f t="shared" si="17"/>
        <v>11.109368231046931</v>
      </c>
      <c r="X49" s="60">
        <v>30</v>
      </c>
      <c r="Y49" s="58">
        <f t="shared" si="18"/>
        <v>9.5756256800870432</v>
      </c>
      <c r="Z49" s="61">
        <f t="shared" si="19"/>
        <v>0.45294825511432002</v>
      </c>
      <c r="AA49" s="63">
        <f t="shared" si="20"/>
        <v>0.66</v>
      </c>
      <c r="AB49" s="62">
        <f t="shared" si="20"/>
        <v>0.2</v>
      </c>
      <c r="AC49" s="57">
        <f t="shared" si="21"/>
        <v>1.8946209386281587</v>
      </c>
      <c r="AD49" s="58">
        <f t="shared" si="22"/>
        <v>0.57412755716004815</v>
      </c>
    </row>
    <row r="50" spans="2:30" x14ac:dyDescent="0.35">
      <c r="B50" s="76">
        <v>44146</v>
      </c>
      <c r="C50" s="125">
        <v>2019</v>
      </c>
      <c r="D50" s="77" t="s">
        <v>14</v>
      </c>
      <c r="E50" s="78" t="s">
        <v>14</v>
      </c>
      <c r="F50" s="78" t="s">
        <v>997</v>
      </c>
      <c r="G50" s="106">
        <v>6</v>
      </c>
      <c r="H50" s="77" t="s">
        <v>952</v>
      </c>
      <c r="I50" s="79" t="s">
        <v>8</v>
      </c>
      <c r="J50" s="137"/>
      <c r="K50" s="80" t="s">
        <v>1449</v>
      </c>
      <c r="L50" s="39">
        <v>10.89</v>
      </c>
      <c r="M50" s="39">
        <v>79.7</v>
      </c>
      <c r="N50" s="43">
        <v>75.2</v>
      </c>
      <c r="O50" s="33">
        <f t="shared" si="12"/>
        <v>93.460252870222362</v>
      </c>
      <c r="P50" s="262">
        <f t="shared" si="11"/>
        <v>5.6461731493099121</v>
      </c>
      <c r="Q50" s="187">
        <v>0.48</v>
      </c>
      <c r="R50" s="187">
        <v>7.0000000000000007E-2</v>
      </c>
      <c r="S50" s="59">
        <f t="shared" si="13"/>
        <v>0.13175555901104027</v>
      </c>
      <c r="T50" s="59">
        <f t="shared" si="14"/>
        <v>5.9290001554968121</v>
      </c>
      <c r="U50" s="59">
        <f t="shared" si="15"/>
        <v>1.9214352355776707E-2</v>
      </c>
      <c r="V50" s="59">
        <f t="shared" si="16"/>
        <v>0.86464585600995181</v>
      </c>
      <c r="W50" s="59">
        <f t="shared" si="17"/>
        <v>6.7936460115067643</v>
      </c>
      <c r="X50" s="60">
        <v>30</v>
      </c>
      <c r="Y50" s="58">
        <f t="shared" si="18"/>
        <v>6.5397471297776377</v>
      </c>
      <c r="Z50" s="61">
        <f t="shared" si="19"/>
        <v>0.43498678277095315</v>
      </c>
      <c r="AA50" s="63">
        <f t="shared" si="20"/>
        <v>0.48</v>
      </c>
      <c r="AB50" s="62">
        <f t="shared" si="20"/>
        <v>7.0000000000000007E-2</v>
      </c>
      <c r="AC50" s="57">
        <f t="shared" si="21"/>
        <v>1.3175555901104028</v>
      </c>
      <c r="AD50" s="58">
        <f t="shared" si="22"/>
        <v>0.19214352355776707</v>
      </c>
    </row>
    <row r="51" spans="2:30" x14ac:dyDescent="0.35">
      <c r="B51" s="76">
        <v>44146</v>
      </c>
      <c r="C51" s="125">
        <v>2019</v>
      </c>
      <c r="D51" s="77" t="s">
        <v>14</v>
      </c>
      <c r="E51" s="78" t="s">
        <v>14</v>
      </c>
      <c r="F51" s="78" t="s">
        <v>997</v>
      </c>
      <c r="G51" s="106">
        <v>6</v>
      </c>
      <c r="H51" s="77" t="s">
        <v>952</v>
      </c>
      <c r="I51" s="79" t="s">
        <v>12</v>
      </c>
      <c r="J51" s="137"/>
      <c r="K51" s="80" t="s">
        <v>1450</v>
      </c>
      <c r="L51" s="39">
        <v>10.89</v>
      </c>
      <c r="M51" s="39">
        <v>88.6</v>
      </c>
      <c r="N51" s="84">
        <v>82.2</v>
      </c>
      <c r="O51" s="33">
        <f t="shared" si="12"/>
        <v>91.764251705057276</v>
      </c>
      <c r="P51" s="262">
        <f t="shared" si="11"/>
        <v>7.2234762979683884</v>
      </c>
      <c r="Q51" s="187">
        <v>7.0000000000000007E-2</v>
      </c>
      <c r="R51" s="187">
        <v>0.05</v>
      </c>
      <c r="S51" s="59">
        <f t="shared" si="13"/>
        <v>1.9698850091151306E-2</v>
      </c>
      <c r="T51" s="59">
        <f t="shared" si="14"/>
        <v>0.88644825410180872</v>
      </c>
      <c r="U51" s="59">
        <f t="shared" si="15"/>
        <v>1.407060720796522E-2</v>
      </c>
      <c r="V51" s="59">
        <f t="shared" si="16"/>
        <v>0.63317732435843488</v>
      </c>
      <c r="W51" s="59">
        <f t="shared" si="17"/>
        <v>1.5196255784602437</v>
      </c>
      <c r="X51" s="60">
        <v>30</v>
      </c>
      <c r="Y51" s="58">
        <f t="shared" si="18"/>
        <v>8.2357482949427236</v>
      </c>
      <c r="Z51" s="61">
        <f t="shared" si="19"/>
        <v>0.44487449165614906</v>
      </c>
      <c r="AA51" s="63">
        <f t="shared" si="20"/>
        <v>7.0000000000000007E-2</v>
      </c>
      <c r="AB51" s="62">
        <f t="shared" si="20"/>
        <v>0.05</v>
      </c>
      <c r="AC51" s="57">
        <f t="shared" si="21"/>
        <v>0.19698850091151304</v>
      </c>
      <c r="AD51" s="58">
        <f t="shared" si="22"/>
        <v>0.14070607207965219</v>
      </c>
    </row>
    <row r="52" spans="2:30" x14ac:dyDescent="0.35">
      <c r="B52" s="76">
        <v>44146</v>
      </c>
      <c r="C52" s="125">
        <v>2019</v>
      </c>
      <c r="D52" s="77" t="s">
        <v>14</v>
      </c>
      <c r="E52" s="78" t="s">
        <v>14</v>
      </c>
      <c r="F52" s="78" t="s">
        <v>997</v>
      </c>
      <c r="G52" s="106">
        <v>6</v>
      </c>
      <c r="H52" s="77" t="s">
        <v>952</v>
      </c>
      <c r="I52" s="79" t="s">
        <v>11</v>
      </c>
      <c r="J52" s="137"/>
      <c r="K52" s="80" t="s">
        <v>1451</v>
      </c>
      <c r="L52" s="39">
        <v>10.89</v>
      </c>
      <c r="M52" s="39">
        <v>86.28</v>
      </c>
      <c r="N52" s="43">
        <v>78.52</v>
      </c>
      <c r="O52" s="33">
        <f t="shared" si="12"/>
        <v>89.706857673431486</v>
      </c>
      <c r="P52" s="262">
        <f t="shared" si="11"/>
        <v>8.9939731108020471</v>
      </c>
      <c r="Q52" s="187">
        <v>0.93</v>
      </c>
      <c r="R52" s="187">
        <v>0.27</v>
      </c>
      <c r="S52" s="59">
        <f t="shared" si="13"/>
        <v>0.2698485139730889</v>
      </c>
      <c r="T52" s="59">
        <f t="shared" si="14"/>
        <v>12.143183128789001</v>
      </c>
      <c r="U52" s="59">
        <f t="shared" si="15"/>
        <v>7.8343116959929043E-2</v>
      </c>
      <c r="V52" s="59">
        <f t="shared" si="16"/>
        <v>3.5254402631968071</v>
      </c>
      <c r="W52" s="59">
        <f t="shared" si="17"/>
        <v>15.668623391985808</v>
      </c>
      <c r="X52" s="60">
        <v>30</v>
      </c>
      <c r="Y52" s="58">
        <f t="shared" si="18"/>
        <v>10.293142326568514</v>
      </c>
      <c r="Z52" s="61">
        <f t="shared" si="19"/>
        <v>0.45737098920597369</v>
      </c>
      <c r="AA52" s="63">
        <f t="shared" si="20"/>
        <v>0.93</v>
      </c>
      <c r="AB52" s="62">
        <f t="shared" si="20"/>
        <v>0.27</v>
      </c>
      <c r="AC52" s="57">
        <f t="shared" si="21"/>
        <v>2.6984851397308889</v>
      </c>
      <c r="AD52" s="58">
        <f t="shared" si="22"/>
        <v>0.78343116959929038</v>
      </c>
    </row>
    <row r="53" spans="2:30" x14ac:dyDescent="0.35">
      <c r="B53" s="76">
        <v>44146</v>
      </c>
      <c r="C53" s="125">
        <v>2019</v>
      </c>
      <c r="D53" s="77" t="s">
        <v>14</v>
      </c>
      <c r="E53" s="78" t="s">
        <v>14</v>
      </c>
      <c r="F53" s="78" t="s">
        <v>997</v>
      </c>
      <c r="G53" s="106">
        <v>6</v>
      </c>
      <c r="H53" s="77" t="s">
        <v>952</v>
      </c>
      <c r="I53" s="79" t="s">
        <v>10</v>
      </c>
      <c r="J53" s="137"/>
      <c r="K53" s="80" t="s">
        <v>1452</v>
      </c>
      <c r="L53" s="39">
        <v>10.89</v>
      </c>
      <c r="M53" s="39">
        <v>86.14</v>
      </c>
      <c r="N53" s="84">
        <v>79.2</v>
      </c>
      <c r="O53" s="33">
        <f t="shared" si="12"/>
        <v>90.777408637873762</v>
      </c>
      <c r="P53" s="262">
        <f t="shared" si="11"/>
        <v>8.0566519619224497</v>
      </c>
      <c r="Q53" s="187">
        <v>0.99</v>
      </c>
      <c r="R53" s="187">
        <v>0.18</v>
      </c>
      <c r="S53" s="59">
        <f t="shared" si="13"/>
        <v>0.28270289855072467</v>
      </c>
      <c r="T53" s="59">
        <f t="shared" si="14"/>
        <v>12.721630434782609</v>
      </c>
      <c r="U53" s="59">
        <f t="shared" si="15"/>
        <v>5.1400527009222666E-2</v>
      </c>
      <c r="V53" s="59">
        <f t="shared" si="16"/>
        <v>2.3130237154150199</v>
      </c>
      <c r="W53" s="59">
        <f t="shared" si="17"/>
        <v>15.034654150197628</v>
      </c>
      <c r="X53" s="60">
        <v>30</v>
      </c>
      <c r="Y53" s="58">
        <f t="shared" si="18"/>
        <v>9.2225913621262379</v>
      </c>
      <c r="Z53" s="61">
        <f t="shared" si="19"/>
        <v>0.45079783340652901</v>
      </c>
      <c r="AA53" s="63">
        <f t="shared" si="20"/>
        <v>0.99</v>
      </c>
      <c r="AB53" s="62">
        <f t="shared" si="20"/>
        <v>0.18</v>
      </c>
      <c r="AC53" s="57">
        <f t="shared" si="21"/>
        <v>2.8270289855072468</v>
      </c>
      <c r="AD53" s="58">
        <f t="shared" si="22"/>
        <v>0.51400527009222663</v>
      </c>
    </row>
    <row r="54" spans="2:30" x14ac:dyDescent="0.35">
      <c r="B54" s="76">
        <v>44146</v>
      </c>
      <c r="C54" s="125">
        <v>2019</v>
      </c>
      <c r="D54" s="77" t="s">
        <v>14</v>
      </c>
      <c r="E54" s="78" t="s">
        <v>14</v>
      </c>
      <c r="F54" s="78" t="s">
        <v>997</v>
      </c>
      <c r="G54" s="106">
        <v>6</v>
      </c>
      <c r="H54" s="77" t="s">
        <v>990</v>
      </c>
      <c r="I54" s="79" t="s">
        <v>8</v>
      </c>
      <c r="J54" s="137"/>
      <c r="K54" s="80" t="s">
        <v>1453</v>
      </c>
      <c r="L54" s="39">
        <v>10.89</v>
      </c>
      <c r="M54" s="39">
        <v>88.98</v>
      </c>
      <c r="N54" s="43">
        <v>85.14</v>
      </c>
      <c r="O54" s="33">
        <f t="shared" si="12"/>
        <v>95.08259700345755</v>
      </c>
      <c r="P54" s="262">
        <f t="shared" si="11"/>
        <v>4.3155765340525996</v>
      </c>
      <c r="Q54" s="187">
        <v>0.09</v>
      </c>
      <c r="R54" s="187">
        <v>0.04</v>
      </c>
      <c r="S54" s="59">
        <f t="shared" si="13"/>
        <v>2.4129090909090906E-2</v>
      </c>
      <c r="T54" s="59">
        <f t="shared" si="14"/>
        <v>1.0858090909090907</v>
      </c>
      <c r="U54" s="59">
        <f t="shared" si="15"/>
        <v>1.0724040404040404E-2</v>
      </c>
      <c r="V54" s="59">
        <f t="shared" si="16"/>
        <v>0.48258181818181817</v>
      </c>
      <c r="W54" s="59">
        <f t="shared" si="17"/>
        <v>1.5683909090909089</v>
      </c>
      <c r="X54" s="60">
        <v>30</v>
      </c>
      <c r="Y54" s="58">
        <f t="shared" si="18"/>
        <v>4.9174029965424495</v>
      </c>
      <c r="Z54" s="61">
        <f t="shared" si="19"/>
        <v>0.42585858585858588</v>
      </c>
      <c r="AA54" s="63">
        <f t="shared" si="20"/>
        <v>0.09</v>
      </c>
      <c r="AB54" s="62">
        <f t="shared" si="20"/>
        <v>0.04</v>
      </c>
      <c r="AC54" s="57">
        <f t="shared" si="21"/>
        <v>0.24129090909090906</v>
      </c>
      <c r="AD54" s="58">
        <f t="shared" si="22"/>
        <v>0.10724040404040404</v>
      </c>
    </row>
    <row r="55" spans="2:30" x14ac:dyDescent="0.35">
      <c r="B55" s="76">
        <v>44146</v>
      </c>
      <c r="C55" s="125">
        <v>2019</v>
      </c>
      <c r="D55" s="77" t="s">
        <v>14</v>
      </c>
      <c r="E55" s="78" t="s">
        <v>14</v>
      </c>
      <c r="F55" s="78" t="s">
        <v>997</v>
      </c>
      <c r="G55" s="106">
        <v>6</v>
      </c>
      <c r="H55" s="77" t="s">
        <v>990</v>
      </c>
      <c r="I55" s="79" t="s">
        <v>12</v>
      </c>
      <c r="J55" s="137"/>
      <c r="K55" s="80" t="s">
        <v>1454</v>
      </c>
      <c r="L55" s="39">
        <v>10.89</v>
      </c>
      <c r="M55" s="39">
        <v>107.26</v>
      </c>
      <c r="N55" s="43">
        <v>100.38</v>
      </c>
      <c r="O55" s="33">
        <f t="shared" si="12"/>
        <v>92.860848811870909</v>
      </c>
      <c r="P55" s="262">
        <f t="shared" si="11"/>
        <v>6.4143203430915623</v>
      </c>
      <c r="Q55" s="187">
        <v>0.03</v>
      </c>
      <c r="R55" s="187">
        <v>0.03</v>
      </c>
      <c r="S55" s="59">
        <f t="shared" si="13"/>
        <v>8.3072410325175997E-3</v>
      </c>
      <c r="T55" s="59">
        <f t="shared" si="14"/>
        <v>0.37382584646329198</v>
      </c>
      <c r="U55" s="59">
        <f t="shared" si="15"/>
        <v>8.3072410325175997E-3</v>
      </c>
      <c r="V55" s="59">
        <f t="shared" si="16"/>
        <v>0.37382584646329198</v>
      </c>
      <c r="W55" s="59">
        <f t="shared" si="17"/>
        <v>0.74765169292658396</v>
      </c>
      <c r="X55" s="60">
        <v>30</v>
      </c>
      <c r="Y55" s="58">
        <f t="shared" ref="Y55:Y80" si="23">100-O55</f>
        <v>7.139151188129091</v>
      </c>
      <c r="Z55" s="61">
        <f t="shared" si="19"/>
        <v>0.43844004916750473</v>
      </c>
      <c r="AA55" s="63">
        <f t="shared" ref="AA55:AB79" si="24">Q55</f>
        <v>0.03</v>
      </c>
      <c r="AB55" s="62">
        <f t="shared" si="24"/>
        <v>0.03</v>
      </c>
      <c r="AC55" s="57">
        <f t="shared" si="21"/>
        <v>8.3072410325175997E-2</v>
      </c>
      <c r="AD55" s="58">
        <f t="shared" si="22"/>
        <v>8.3072410325175997E-2</v>
      </c>
    </row>
    <row r="56" spans="2:30" x14ac:dyDescent="0.35">
      <c r="B56" s="76">
        <v>44146</v>
      </c>
      <c r="C56" s="125">
        <v>2019</v>
      </c>
      <c r="D56" s="77" t="s">
        <v>14</v>
      </c>
      <c r="E56" s="78" t="s">
        <v>14</v>
      </c>
      <c r="F56" s="78" t="s">
        <v>997</v>
      </c>
      <c r="G56" s="106">
        <v>6</v>
      </c>
      <c r="H56" s="77" t="s">
        <v>990</v>
      </c>
      <c r="I56" s="79" t="s">
        <v>11</v>
      </c>
      <c r="J56" s="137"/>
      <c r="K56" s="80" t="s">
        <v>1455</v>
      </c>
      <c r="L56" s="39">
        <v>10.89</v>
      </c>
      <c r="M56" s="39">
        <v>81.099999999999994</v>
      </c>
      <c r="N56" s="43">
        <v>74.08</v>
      </c>
      <c r="O56" s="33">
        <f t="shared" si="12"/>
        <v>90.001424298532967</v>
      </c>
      <c r="P56" s="262">
        <f t="shared" si="11"/>
        <v>8.6559802712700318</v>
      </c>
      <c r="Q56" s="197" t="s">
        <v>2266</v>
      </c>
      <c r="R56" s="197" t="s">
        <v>2266</v>
      </c>
      <c r="S56" s="59" t="e">
        <f t="shared" si="13"/>
        <v>#VALUE!</v>
      </c>
      <c r="T56" s="59" t="e">
        <f t="shared" si="14"/>
        <v>#VALUE!</v>
      </c>
      <c r="U56" s="59" t="e">
        <f t="shared" si="15"/>
        <v>#VALUE!</v>
      </c>
      <c r="V56" s="59" t="e">
        <f t="shared" si="16"/>
        <v>#VALUE!</v>
      </c>
      <c r="W56" s="59" t="e">
        <f t="shared" si="17"/>
        <v>#VALUE!</v>
      </c>
      <c r="X56" s="60">
        <v>30</v>
      </c>
      <c r="Y56" s="58">
        <f t="shared" si="23"/>
        <v>9.9985757014670327</v>
      </c>
      <c r="Z56" s="61">
        <f t="shared" si="19"/>
        <v>0.45554676372843805</v>
      </c>
      <c r="AA56" s="63" t="str">
        <f t="shared" si="24"/>
        <v>keine Probe</v>
      </c>
      <c r="AB56" s="62" t="str">
        <f t="shared" si="24"/>
        <v>keine Probe</v>
      </c>
      <c r="AC56" s="57" t="e">
        <f t="shared" si="21"/>
        <v>#VALUE!</v>
      </c>
      <c r="AD56" s="58" t="e">
        <f t="shared" si="22"/>
        <v>#VALUE!</v>
      </c>
    </row>
    <row r="57" spans="2:30" x14ac:dyDescent="0.35">
      <c r="B57" s="76">
        <v>44146</v>
      </c>
      <c r="C57" s="125">
        <v>2019</v>
      </c>
      <c r="D57" s="77" t="s">
        <v>14</v>
      </c>
      <c r="E57" s="78" t="s">
        <v>14</v>
      </c>
      <c r="F57" s="78" t="s">
        <v>997</v>
      </c>
      <c r="G57" s="106">
        <v>6</v>
      </c>
      <c r="H57" s="77" t="s">
        <v>990</v>
      </c>
      <c r="I57" s="79" t="s">
        <v>10</v>
      </c>
      <c r="J57" s="137"/>
      <c r="K57" s="80" t="s">
        <v>1456</v>
      </c>
      <c r="L57" s="39">
        <v>10.89</v>
      </c>
      <c r="M57" s="39">
        <v>78.319999999999993</v>
      </c>
      <c r="N57" s="43">
        <v>71.319999999999993</v>
      </c>
      <c r="O57" s="33">
        <f t="shared" si="12"/>
        <v>89.618864007118503</v>
      </c>
      <c r="P57" s="262">
        <f t="shared" si="11"/>
        <v>8.9376915219611863</v>
      </c>
      <c r="Q57" s="187">
        <v>0.55000000000000004</v>
      </c>
      <c r="R57" s="187">
        <v>0.51</v>
      </c>
      <c r="S57" s="59">
        <f t="shared" si="13"/>
        <v>0.15979852722157867</v>
      </c>
      <c r="T57" s="59">
        <f t="shared" si="14"/>
        <v>7.1909337249710399</v>
      </c>
      <c r="U57" s="59">
        <f t="shared" si="15"/>
        <v>0.14817681615091841</v>
      </c>
      <c r="V57" s="59">
        <f t="shared" si="16"/>
        <v>6.6679567267913287</v>
      </c>
      <c r="W57" s="59">
        <f t="shared" si="17"/>
        <v>13.858890451762369</v>
      </c>
      <c r="X57" s="60">
        <v>30</v>
      </c>
      <c r="Y57" s="58">
        <f t="shared" si="23"/>
        <v>10.381135992881497</v>
      </c>
      <c r="Z57" s="61">
        <f t="shared" si="19"/>
        <v>0.45791825252358093</v>
      </c>
      <c r="AA57" s="63">
        <f t="shared" si="24"/>
        <v>0.55000000000000004</v>
      </c>
      <c r="AB57" s="62">
        <f t="shared" si="24"/>
        <v>0.51</v>
      </c>
      <c r="AC57" s="57">
        <f t="shared" si="21"/>
        <v>1.5979852722157868</v>
      </c>
      <c r="AD57" s="58">
        <f t="shared" si="22"/>
        <v>1.481768161509184</v>
      </c>
    </row>
    <row r="58" spans="2:30" x14ac:dyDescent="0.35">
      <c r="B58" s="76">
        <v>44146</v>
      </c>
      <c r="C58" s="125">
        <v>2019</v>
      </c>
      <c r="D58" s="77" t="s">
        <v>14</v>
      </c>
      <c r="E58" s="78" t="s">
        <v>13</v>
      </c>
      <c r="F58" s="78" t="s">
        <v>999</v>
      </c>
      <c r="G58" s="106">
        <v>8</v>
      </c>
      <c r="H58" s="77" t="s">
        <v>952</v>
      </c>
      <c r="I58" s="79" t="s">
        <v>8</v>
      </c>
      <c r="J58" s="137"/>
      <c r="K58" s="80" t="s">
        <v>1457</v>
      </c>
      <c r="L58" s="39">
        <v>10.89</v>
      </c>
      <c r="M58" s="39">
        <v>89.08</v>
      </c>
      <c r="N58" s="43">
        <v>82.17</v>
      </c>
      <c r="O58" s="33">
        <f t="shared" si="12"/>
        <v>91.162552756106919</v>
      </c>
      <c r="P58" s="262">
        <f t="shared" si="11"/>
        <v>7.7570722945666777</v>
      </c>
      <c r="Q58" s="187">
        <v>0.34</v>
      </c>
      <c r="R58" s="187">
        <v>0.13</v>
      </c>
      <c r="S58" s="59">
        <f t="shared" si="13"/>
        <v>9.6536054994388332E-2</v>
      </c>
      <c r="T58" s="59">
        <f t="shared" si="14"/>
        <v>4.3441224747474747</v>
      </c>
      <c r="U58" s="59">
        <f t="shared" si="15"/>
        <v>3.6910844556677896E-2</v>
      </c>
      <c r="V58" s="59">
        <f t="shared" si="16"/>
        <v>1.6609880050505053</v>
      </c>
      <c r="W58" s="59">
        <f t="shared" si="17"/>
        <v>6.0051104797979802</v>
      </c>
      <c r="X58" s="60">
        <v>30</v>
      </c>
      <c r="Y58" s="58">
        <f t="shared" si="23"/>
        <v>8.8374472438930809</v>
      </c>
      <c r="Z58" s="61">
        <f t="shared" si="19"/>
        <v>0.44847081930415261</v>
      </c>
      <c r="AA58" s="63">
        <f t="shared" si="24"/>
        <v>0.34</v>
      </c>
      <c r="AB58" s="62">
        <f t="shared" si="24"/>
        <v>0.13</v>
      </c>
      <c r="AC58" s="57">
        <f t="shared" si="21"/>
        <v>0.96536054994388332</v>
      </c>
      <c r="AD58" s="58">
        <f t="shared" si="22"/>
        <v>0.36910844556677896</v>
      </c>
    </row>
    <row r="59" spans="2:30" x14ac:dyDescent="0.35">
      <c r="B59" s="76">
        <v>44146</v>
      </c>
      <c r="C59" s="125">
        <v>2019</v>
      </c>
      <c r="D59" s="77" t="s">
        <v>14</v>
      </c>
      <c r="E59" s="78" t="s">
        <v>13</v>
      </c>
      <c r="F59" s="78" t="s">
        <v>999</v>
      </c>
      <c r="G59" s="106">
        <v>8</v>
      </c>
      <c r="H59" s="77" t="s">
        <v>952</v>
      </c>
      <c r="I59" s="79" t="s">
        <v>12</v>
      </c>
      <c r="J59" s="137"/>
      <c r="K59" s="80" t="s">
        <v>1458</v>
      </c>
      <c r="L59" s="39">
        <v>10.89</v>
      </c>
      <c r="M59" s="39">
        <v>104.61</v>
      </c>
      <c r="N59" s="43">
        <v>99.2</v>
      </c>
      <c r="O59" s="33">
        <f t="shared" si="12"/>
        <v>94.227486128894583</v>
      </c>
      <c r="P59" s="262">
        <f t="shared" si="11"/>
        <v>5.171589714176462</v>
      </c>
      <c r="Q59" s="187">
        <v>0.06</v>
      </c>
      <c r="R59" s="187">
        <v>0.02</v>
      </c>
      <c r="S59" s="59">
        <f t="shared" si="13"/>
        <v>1.6286490771147098E-2</v>
      </c>
      <c r="T59" s="59">
        <f t="shared" si="14"/>
        <v>0.73289208470161937</v>
      </c>
      <c r="U59" s="59">
        <f t="shared" si="15"/>
        <v>5.428830257049033E-3</v>
      </c>
      <c r="V59" s="59">
        <f t="shared" si="16"/>
        <v>0.24429736156720649</v>
      </c>
      <c r="W59" s="59">
        <f t="shared" si="17"/>
        <v>0.97718944626882587</v>
      </c>
      <c r="X59" s="60">
        <v>30</v>
      </c>
      <c r="Y59" s="58">
        <f t="shared" si="23"/>
        <v>5.7725138711054171</v>
      </c>
      <c r="Z59" s="61">
        <f t="shared" si="19"/>
        <v>0.43063073264635937</v>
      </c>
      <c r="AA59" s="63">
        <f t="shared" si="24"/>
        <v>0.06</v>
      </c>
      <c r="AB59" s="62">
        <f t="shared" si="24"/>
        <v>0.02</v>
      </c>
      <c r="AC59" s="57">
        <f t="shared" si="21"/>
        <v>0.162864907711471</v>
      </c>
      <c r="AD59" s="58">
        <f t="shared" si="22"/>
        <v>5.4288302570490332E-2</v>
      </c>
    </row>
    <row r="60" spans="2:30" x14ac:dyDescent="0.35">
      <c r="B60" s="76">
        <v>44146</v>
      </c>
      <c r="C60" s="125">
        <v>2019</v>
      </c>
      <c r="D60" s="77" t="s">
        <v>14</v>
      </c>
      <c r="E60" s="78" t="s">
        <v>13</v>
      </c>
      <c r="F60" s="78" t="s">
        <v>999</v>
      </c>
      <c r="G60" s="106">
        <v>8</v>
      </c>
      <c r="H60" s="77" t="s">
        <v>952</v>
      </c>
      <c r="I60" s="79" t="s">
        <v>11</v>
      </c>
      <c r="J60" s="137"/>
      <c r="K60" s="80" t="s">
        <v>1459</v>
      </c>
      <c r="L60" s="39">
        <v>10.89</v>
      </c>
      <c r="M60" s="39">
        <v>88.12</v>
      </c>
      <c r="N60" s="43">
        <v>80.849999999999994</v>
      </c>
      <c r="O60" s="33">
        <f t="shared" si="12"/>
        <v>90.586559627087908</v>
      </c>
      <c r="P60" s="262">
        <f t="shared" si="11"/>
        <v>8.2501134816159887</v>
      </c>
      <c r="Q60" s="187">
        <v>0.22</v>
      </c>
      <c r="R60" s="187">
        <v>0.06</v>
      </c>
      <c r="S60" s="59">
        <f t="shared" si="13"/>
        <v>6.3001572327044036E-2</v>
      </c>
      <c r="T60" s="59">
        <f t="shared" si="14"/>
        <v>2.8350707547169818</v>
      </c>
      <c r="U60" s="59">
        <f t="shared" si="15"/>
        <v>1.7182246998284734E-2</v>
      </c>
      <c r="V60" s="59">
        <f t="shared" si="16"/>
        <v>0.77320111492281307</v>
      </c>
      <c r="W60" s="59">
        <f t="shared" si="17"/>
        <v>3.6082718696397951</v>
      </c>
      <c r="X60" s="60">
        <v>30</v>
      </c>
      <c r="Y60" s="58">
        <f t="shared" si="23"/>
        <v>9.4134403729120919</v>
      </c>
      <c r="Z60" s="61">
        <f t="shared" si="19"/>
        <v>0.45195826186392224</v>
      </c>
      <c r="AA60" s="63">
        <f t="shared" si="24"/>
        <v>0.22</v>
      </c>
      <c r="AB60" s="62">
        <f t="shared" si="24"/>
        <v>0.06</v>
      </c>
      <c r="AC60" s="57">
        <f t="shared" si="21"/>
        <v>0.63001572327044042</v>
      </c>
      <c r="AD60" s="58">
        <f t="shared" si="22"/>
        <v>0.17182246998284734</v>
      </c>
    </row>
    <row r="61" spans="2:30" x14ac:dyDescent="0.35">
      <c r="B61" s="76">
        <v>44146</v>
      </c>
      <c r="C61" s="125">
        <v>2019</v>
      </c>
      <c r="D61" s="77" t="s">
        <v>14</v>
      </c>
      <c r="E61" s="78" t="s">
        <v>13</v>
      </c>
      <c r="F61" s="78" t="s">
        <v>999</v>
      </c>
      <c r="G61" s="113">
        <v>8</v>
      </c>
      <c r="H61" s="77" t="s">
        <v>952</v>
      </c>
      <c r="I61" s="79" t="s">
        <v>10</v>
      </c>
      <c r="J61" s="137"/>
      <c r="K61" s="80" t="s">
        <v>1460</v>
      </c>
      <c r="L61" s="39">
        <v>10.89</v>
      </c>
      <c r="M61" s="39">
        <v>81.430000000000007</v>
      </c>
      <c r="N61" s="43">
        <v>72.61</v>
      </c>
      <c r="O61" s="33">
        <f t="shared" si="12"/>
        <v>87.496455911539542</v>
      </c>
      <c r="P61" s="262">
        <f t="shared" si="11"/>
        <v>10.831388923001359</v>
      </c>
      <c r="Q61" s="187">
        <v>0.74</v>
      </c>
      <c r="R61" s="187">
        <v>0.21</v>
      </c>
      <c r="S61" s="59">
        <f t="shared" si="13"/>
        <v>0.22201198963058977</v>
      </c>
      <c r="T61" s="59">
        <f t="shared" si="14"/>
        <v>9.9905395333765394</v>
      </c>
      <c r="U61" s="59">
        <f t="shared" si="15"/>
        <v>6.3003402462734934E-2</v>
      </c>
      <c r="V61" s="59">
        <f t="shared" si="16"/>
        <v>2.8351531108230721</v>
      </c>
      <c r="W61" s="59">
        <f t="shared" si="17"/>
        <v>12.825692644199611</v>
      </c>
      <c r="X61" s="60">
        <v>30</v>
      </c>
      <c r="Y61" s="58">
        <f t="shared" si="23"/>
        <v>12.503544088460458</v>
      </c>
      <c r="Z61" s="61">
        <f t="shared" si="19"/>
        <v>0.47145171743357106</v>
      </c>
      <c r="AA61" s="63">
        <f t="shared" si="24"/>
        <v>0.74</v>
      </c>
      <c r="AB61" s="62">
        <f t="shared" si="24"/>
        <v>0.21</v>
      </c>
      <c r="AC61" s="57">
        <f t="shared" si="21"/>
        <v>2.2201198963058975</v>
      </c>
      <c r="AD61" s="58">
        <f t="shared" si="22"/>
        <v>0.63003402462734936</v>
      </c>
    </row>
    <row r="62" spans="2:30" x14ac:dyDescent="0.35">
      <c r="B62" s="76">
        <v>44146</v>
      </c>
      <c r="C62" s="125">
        <v>2019</v>
      </c>
      <c r="D62" s="77" t="s">
        <v>14</v>
      </c>
      <c r="E62" s="78" t="s">
        <v>13</v>
      </c>
      <c r="F62" s="78" t="s">
        <v>999</v>
      </c>
      <c r="G62" s="113">
        <v>8</v>
      </c>
      <c r="H62" s="77" t="s">
        <v>990</v>
      </c>
      <c r="I62" s="79" t="s">
        <v>8</v>
      </c>
      <c r="J62" s="137"/>
      <c r="K62" s="80" t="s">
        <v>1461</v>
      </c>
      <c r="L62" s="39">
        <v>10.89</v>
      </c>
      <c r="M62" s="39">
        <v>94.9</v>
      </c>
      <c r="N62" s="43">
        <v>91.51</v>
      </c>
      <c r="O62" s="33">
        <f t="shared" si="12"/>
        <v>95.964766099273902</v>
      </c>
      <c r="P62" s="262">
        <f t="shared" si="11"/>
        <v>3.5721812434141209</v>
      </c>
      <c r="Q62" s="187">
        <v>0.03</v>
      </c>
      <c r="R62" s="187">
        <v>0.04</v>
      </c>
      <c r="S62" s="59">
        <f t="shared" si="13"/>
        <v>7.9415157529149089E-3</v>
      </c>
      <c r="T62" s="59">
        <f t="shared" si="14"/>
        <v>0.35736820888117088</v>
      </c>
      <c r="U62" s="59">
        <f t="shared" si="15"/>
        <v>1.0588687670553211E-2</v>
      </c>
      <c r="V62" s="59">
        <f t="shared" si="16"/>
        <v>0.47649094517489449</v>
      </c>
      <c r="W62" s="59">
        <f t="shared" si="17"/>
        <v>0.83385915405606537</v>
      </c>
      <c r="X62" s="60">
        <v>30</v>
      </c>
      <c r="Y62" s="58">
        <f t="shared" si="23"/>
        <v>4.035233900726098</v>
      </c>
      <c r="Z62" s="61">
        <f t="shared" si="19"/>
        <v>0.42102455966261471</v>
      </c>
      <c r="AA62" s="63">
        <f t="shared" si="24"/>
        <v>0.03</v>
      </c>
      <c r="AB62" s="62">
        <f t="shared" si="24"/>
        <v>0.04</v>
      </c>
      <c r="AC62" s="57">
        <f t="shared" si="21"/>
        <v>7.9415157529149086E-2</v>
      </c>
      <c r="AD62" s="58">
        <f t="shared" si="22"/>
        <v>0.10588687670553211</v>
      </c>
    </row>
    <row r="63" spans="2:30" x14ac:dyDescent="0.35">
      <c r="B63" s="76">
        <v>44146</v>
      </c>
      <c r="C63" s="125">
        <v>2019</v>
      </c>
      <c r="D63" s="77" t="s">
        <v>14</v>
      </c>
      <c r="E63" s="78" t="s">
        <v>13</v>
      </c>
      <c r="F63" s="78" t="s">
        <v>999</v>
      </c>
      <c r="G63" s="113">
        <v>8</v>
      </c>
      <c r="H63" s="77" t="s">
        <v>990</v>
      </c>
      <c r="I63" s="79" t="s">
        <v>12</v>
      </c>
      <c r="J63" s="137"/>
      <c r="K63" s="80" t="s">
        <v>1462</v>
      </c>
      <c r="L63" s="39">
        <v>10.89</v>
      </c>
      <c r="M63" s="39">
        <v>74.86</v>
      </c>
      <c r="N63" s="43">
        <v>71.569999999999993</v>
      </c>
      <c r="O63" s="33">
        <f t="shared" si="12"/>
        <v>94.85696420196966</v>
      </c>
      <c r="P63" s="262">
        <f t="shared" si="11"/>
        <v>4.3948704247929546</v>
      </c>
      <c r="Q63" s="187">
        <v>0.03</v>
      </c>
      <c r="R63" s="187">
        <v>0.02</v>
      </c>
      <c r="S63" s="59">
        <f t="shared" si="13"/>
        <v>8.0692979564930805E-3</v>
      </c>
      <c r="T63" s="59">
        <f t="shared" si="14"/>
        <v>0.36311840804218865</v>
      </c>
      <c r="U63" s="59">
        <f t="shared" si="15"/>
        <v>5.3795319709953873E-3</v>
      </c>
      <c r="V63" s="59">
        <f t="shared" si="16"/>
        <v>0.24207893869479244</v>
      </c>
      <c r="W63" s="59">
        <f t="shared" si="17"/>
        <v>0.60519734673698111</v>
      </c>
      <c r="X63" s="60">
        <v>30</v>
      </c>
      <c r="Y63" s="58">
        <f t="shared" si="23"/>
        <v>5.1430357980303398</v>
      </c>
      <c r="Z63" s="61">
        <f t="shared" si="19"/>
        <v>0.42710942649967054</v>
      </c>
      <c r="AA63" s="63">
        <f t="shared" si="24"/>
        <v>0.03</v>
      </c>
      <c r="AB63" s="62">
        <f t="shared" si="24"/>
        <v>0.02</v>
      </c>
      <c r="AC63" s="57">
        <f t="shared" si="21"/>
        <v>8.0692979564930808E-2</v>
      </c>
      <c r="AD63" s="58">
        <f t="shared" si="22"/>
        <v>5.3795319709953875E-2</v>
      </c>
    </row>
    <row r="64" spans="2:30" x14ac:dyDescent="0.35">
      <c r="B64" s="76">
        <v>44146</v>
      </c>
      <c r="C64" s="125">
        <v>2019</v>
      </c>
      <c r="D64" s="77" t="s">
        <v>14</v>
      </c>
      <c r="E64" s="78" t="s">
        <v>13</v>
      </c>
      <c r="F64" s="78" t="s">
        <v>999</v>
      </c>
      <c r="G64" s="106">
        <v>8</v>
      </c>
      <c r="H64" s="77" t="s">
        <v>990</v>
      </c>
      <c r="I64" s="79" t="s">
        <v>11</v>
      </c>
      <c r="J64" s="137"/>
      <c r="K64" s="80" t="s">
        <v>1463</v>
      </c>
      <c r="L64" s="39">
        <v>10.89</v>
      </c>
      <c r="M64" s="39">
        <v>97.6</v>
      </c>
      <c r="N64" s="43">
        <v>88.96</v>
      </c>
      <c r="O64" s="33">
        <f t="shared" si="12"/>
        <v>90.035751355091691</v>
      </c>
      <c r="P64" s="262">
        <f t="shared" si="11"/>
        <v>8.8524590163934427</v>
      </c>
      <c r="Q64" s="187">
        <v>0.34</v>
      </c>
      <c r="R64" s="187">
        <v>0.09</v>
      </c>
      <c r="S64" s="59">
        <f t="shared" si="13"/>
        <v>9.8169719482515697E-2</v>
      </c>
      <c r="T64" s="59">
        <f t="shared" si="14"/>
        <v>4.4176373767132064</v>
      </c>
      <c r="U64" s="59">
        <f t="shared" si="15"/>
        <v>2.5986102215960032E-2</v>
      </c>
      <c r="V64" s="59">
        <f t="shared" si="16"/>
        <v>1.1693745997182015</v>
      </c>
      <c r="W64" s="59">
        <f t="shared" si="17"/>
        <v>5.5870119764314081</v>
      </c>
      <c r="X64" s="60">
        <v>30</v>
      </c>
      <c r="Y64" s="58">
        <f t="shared" si="23"/>
        <v>9.9642486449083094</v>
      </c>
      <c r="Z64" s="61">
        <f t="shared" si="19"/>
        <v>0.4553349558088895</v>
      </c>
      <c r="AA64" s="63">
        <f t="shared" si="24"/>
        <v>0.34</v>
      </c>
      <c r="AB64" s="62">
        <f t="shared" si="24"/>
        <v>0.09</v>
      </c>
      <c r="AC64" s="57">
        <f t="shared" si="21"/>
        <v>0.98169719482515694</v>
      </c>
      <c r="AD64" s="58">
        <f t="shared" si="22"/>
        <v>0.25986102215960033</v>
      </c>
    </row>
    <row r="65" spans="2:30" x14ac:dyDescent="0.35">
      <c r="B65" s="76">
        <v>44146</v>
      </c>
      <c r="C65" s="125">
        <v>2019</v>
      </c>
      <c r="D65" s="77" t="s">
        <v>14</v>
      </c>
      <c r="E65" s="78" t="s">
        <v>13</v>
      </c>
      <c r="F65" s="78" t="s">
        <v>999</v>
      </c>
      <c r="G65" s="113">
        <v>8</v>
      </c>
      <c r="H65" s="77" t="s">
        <v>990</v>
      </c>
      <c r="I65" s="79" t="s">
        <v>10</v>
      </c>
      <c r="J65" s="137"/>
      <c r="K65" s="80" t="s">
        <v>1464</v>
      </c>
      <c r="L65" s="39">
        <v>10.89</v>
      </c>
      <c r="M65" s="39">
        <v>73.790000000000006</v>
      </c>
      <c r="N65" s="43">
        <v>66.25</v>
      </c>
      <c r="O65" s="33">
        <f t="shared" si="12"/>
        <v>88.012718600953889</v>
      </c>
      <c r="P65" s="262">
        <f t="shared" si="11"/>
        <v>10.218186746171575</v>
      </c>
      <c r="Q65" s="187">
        <v>0.47</v>
      </c>
      <c r="R65" s="187">
        <v>0.23</v>
      </c>
      <c r="S65" s="59">
        <f t="shared" si="13"/>
        <v>0.13990480491329479</v>
      </c>
      <c r="T65" s="59">
        <f t="shared" si="14"/>
        <v>6.2957162210982656</v>
      </c>
      <c r="U65" s="59">
        <f t="shared" si="15"/>
        <v>6.8464053468208094E-2</v>
      </c>
      <c r="V65" s="59">
        <f t="shared" si="16"/>
        <v>3.0808824060693643</v>
      </c>
      <c r="W65" s="59">
        <f t="shared" si="17"/>
        <v>9.3765986271676294</v>
      </c>
      <c r="X65" s="60">
        <v>30</v>
      </c>
      <c r="Y65" s="58">
        <f t="shared" si="23"/>
        <v>11.987281399046111</v>
      </c>
      <c r="Z65" s="61">
        <f t="shared" si="19"/>
        <v>0.46809971098265896</v>
      </c>
      <c r="AA65" s="63">
        <f t="shared" si="24"/>
        <v>0.47</v>
      </c>
      <c r="AB65" s="62">
        <f t="shared" si="24"/>
        <v>0.23</v>
      </c>
      <c r="AC65" s="57">
        <f t="shared" si="21"/>
        <v>1.399048049132948</v>
      </c>
      <c r="AD65" s="58">
        <f t="shared" si="22"/>
        <v>0.68464053468208097</v>
      </c>
    </row>
    <row r="66" spans="2:30" x14ac:dyDescent="0.35">
      <c r="B66" s="76">
        <v>44146</v>
      </c>
      <c r="C66" s="125">
        <v>2019</v>
      </c>
      <c r="D66" s="77" t="s">
        <v>14</v>
      </c>
      <c r="E66" s="78" t="s">
        <v>13</v>
      </c>
      <c r="F66" s="78" t="s">
        <v>998</v>
      </c>
      <c r="G66" s="106">
        <v>7</v>
      </c>
      <c r="H66" s="77" t="s">
        <v>952</v>
      </c>
      <c r="I66" s="79" t="s">
        <v>8</v>
      </c>
      <c r="J66" s="137"/>
      <c r="K66" s="80" t="s">
        <v>1465</v>
      </c>
      <c r="L66" s="39">
        <v>10.89</v>
      </c>
      <c r="M66" s="83">
        <v>107.3</v>
      </c>
      <c r="N66" s="43">
        <v>97.23</v>
      </c>
      <c r="O66" s="33">
        <f t="shared" si="12"/>
        <v>89.555025412301632</v>
      </c>
      <c r="P66" s="262">
        <f t="shared" si="11"/>
        <v>9.3849021435228277</v>
      </c>
      <c r="Q66" s="187">
        <v>0.18</v>
      </c>
      <c r="R66" s="187">
        <v>0.11</v>
      </c>
      <c r="S66" s="59">
        <f t="shared" si="13"/>
        <v>5.2347810979847115E-2</v>
      </c>
      <c r="T66" s="59">
        <f t="shared" si="14"/>
        <v>2.3556514940931201</v>
      </c>
      <c r="U66" s="59">
        <f t="shared" si="15"/>
        <v>3.1990328932128789E-2</v>
      </c>
      <c r="V66" s="59">
        <f t="shared" si="16"/>
        <v>1.4395648019457956</v>
      </c>
      <c r="W66" s="59">
        <f t="shared" si="17"/>
        <v>3.795216296038916</v>
      </c>
      <c r="X66" s="60">
        <v>30</v>
      </c>
      <c r="Y66" s="58">
        <f t="shared" si="23"/>
        <v>10.444974587698368</v>
      </c>
      <c r="Z66" s="61">
        <f t="shared" si="19"/>
        <v>0.45831596015751669</v>
      </c>
      <c r="AA66" s="63">
        <f t="shared" si="24"/>
        <v>0.18</v>
      </c>
      <c r="AB66" s="62">
        <f t="shared" si="24"/>
        <v>0.11</v>
      </c>
      <c r="AC66" s="57">
        <f t="shared" si="21"/>
        <v>0.52347810979847109</v>
      </c>
      <c r="AD66" s="58">
        <f t="shared" si="22"/>
        <v>0.31990328932128786</v>
      </c>
    </row>
    <row r="67" spans="2:30" x14ac:dyDescent="0.35">
      <c r="B67" s="76">
        <v>44146</v>
      </c>
      <c r="C67" s="125">
        <v>2019</v>
      </c>
      <c r="D67" s="77" t="s">
        <v>14</v>
      </c>
      <c r="E67" s="78" t="s">
        <v>13</v>
      </c>
      <c r="F67" s="78" t="s">
        <v>998</v>
      </c>
      <c r="G67" s="106">
        <v>7</v>
      </c>
      <c r="H67" s="77" t="s">
        <v>952</v>
      </c>
      <c r="I67" s="79" t="s">
        <v>12</v>
      </c>
      <c r="J67" s="137"/>
      <c r="K67" s="80" t="s">
        <v>1466</v>
      </c>
      <c r="L67" s="39">
        <v>10.89</v>
      </c>
      <c r="M67" s="39">
        <v>93.37</v>
      </c>
      <c r="N67" s="43">
        <v>89.99</v>
      </c>
      <c r="O67" s="33">
        <f t="shared" si="12"/>
        <v>95.902036857419958</v>
      </c>
      <c r="P67" s="262">
        <f t="shared" ref="P67:P130" si="25">(M67-N67)/M67*100</f>
        <v>3.6200064260469205</v>
      </c>
      <c r="Q67" s="187">
        <v>0.1</v>
      </c>
      <c r="R67" s="187">
        <v>0.06</v>
      </c>
      <c r="S67" s="59">
        <f t="shared" si="13"/>
        <v>2.6495575221238948E-2</v>
      </c>
      <c r="T67" s="59">
        <f t="shared" si="14"/>
        <v>1.1923008849557526</v>
      </c>
      <c r="U67" s="59">
        <f t="shared" si="15"/>
        <v>1.5897345132743369E-2</v>
      </c>
      <c r="V67" s="59">
        <f t="shared" si="16"/>
        <v>0.71538053097345156</v>
      </c>
      <c r="W67" s="59">
        <f t="shared" si="17"/>
        <v>1.9076814159292041</v>
      </c>
      <c r="X67" s="60">
        <v>30</v>
      </c>
      <c r="Y67" s="58">
        <f t="shared" si="23"/>
        <v>4.097963142580042</v>
      </c>
      <c r="Z67" s="61">
        <f t="shared" si="19"/>
        <v>0.42136536030341354</v>
      </c>
      <c r="AA67" s="63">
        <f t="shared" si="24"/>
        <v>0.1</v>
      </c>
      <c r="AB67" s="62">
        <f t="shared" si="24"/>
        <v>0.06</v>
      </c>
      <c r="AC67" s="57">
        <f t="shared" si="21"/>
        <v>0.26495575221238948</v>
      </c>
      <c r="AD67" s="58">
        <f t="shared" si="22"/>
        <v>0.15897345132743368</v>
      </c>
    </row>
    <row r="68" spans="2:30" x14ac:dyDescent="0.35">
      <c r="B68" s="76">
        <v>44146</v>
      </c>
      <c r="C68" s="125">
        <v>2019</v>
      </c>
      <c r="D68" s="77" t="s">
        <v>14</v>
      </c>
      <c r="E68" s="78" t="s">
        <v>13</v>
      </c>
      <c r="F68" s="78" t="s">
        <v>998</v>
      </c>
      <c r="G68" s="106">
        <v>7</v>
      </c>
      <c r="H68" s="77" t="s">
        <v>952</v>
      </c>
      <c r="I68" s="79" t="s">
        <v>11</v>
      </c>
      <c r="J68" s="137"/>
      <c r="K68" s="80" t="s">
        <v>1467</v>
      </c>
      <c r="L68" s="39">
        <v>10.89</v>
      </c>
      <c r="M68" s="39">
        <v>98.9</v>
      </c>
      <c r="N68" s="43">
        <v>89.09</v>
      </c>
      <c r="O68" s="33">
        <f t="shared" si="12"/>
        <v>88.853539370526065</v>
      </c>
      <c r="P68" s="262">
        <f t="shared" si="25"/>
        <v>9.9191102123356938</v>
      </c>
      <c r="Q68" s="187">
        <v>0.33</v>
      </c>
      <c r="R68" s="187">
        <v>0.1</v>
      </c>
      <c r="S68" s="59">
        <f t="shared" si="13"/>
        <v>9.6989194373401547E-2</v>
      </c>
      <c r="T68" s="59">
        <f t="shared" si="14"/>
        <v>4.3645137468030697</v>
      </c>
      <c r="U68" s="59">
        <f t="shared" si="15"/>
        <v>2.9390664961636833E-2</v>
      </c>
      <c r="V68" s="59">
        <f t="shared" si="16"/>
        <v>1.3225799232736575</v>
      </c>
      <c r="W68" s="59">
        <f t="shared" si="17"/>
        <v>5.6870936700767274</v>
      </c>
      <c r="X68" s="60">
        <v>30</v>
      </c>
      <c r="Y68" s="58">
        <f t="shared" si="23"/>
        <v>11.146460629473935</v>
      </c>
      <c r="Z68" s="61">
        <f t="shared" si="19"/>
        <v>0.46272378516624046</v>
      </c>
      <c r="AA68" s="63">
        <f t="shared" si="24"/>
        <v>0.33</v>
      </c>
      <c r="AB68" s="62">
        <f t="shared" si="24"/>
        <v>0.1</v>
      </c>
      <c r="AC68" s="57">
        <f t="shared" si="21"/>
        <v>0.96989194373401544</v>
      </c>
      <c r="AD68" s="58">
        <f t="shared" si="22"/>
        <v>0.29390664961636831</v>
      </c>
    </row>
    <row r="69" spans="2:30" x14ac:dyDescent="0.35">
      <c r="B69" s="76">
        <v>44146</v>
      </c>
      <c r="C69" s="125">
        <v>2019</v>
      </c>
      <c r="D69" s="77" t="s">
        <v>14</v>
      </c>
      <c r="E69" s="78" t="s">
        <v>13</v>
      </c>
      <c r="F69" s="78" t="s">
        <v>998</v>
      </c>
      <c r="G69" s="113">
        <v>7</v>
      </c>
      <c r="H69" s="77" t="s">
        <v>952</v>
      </c>
      <c r="I69" s="79" t="s">
        <v>10</v>
      </c>
      <c r="J69" s="137"/>
      <c r="K69" s="80" t="s">
        <v>1468</v>
      </c>
      <c r="L69" s="39">
        <v>10.89</v>
      </c>
      <c r="M69" s="39">
        <v>89.43</v>
      </c>
      <c r="N69" s="43">
        <v>78.48</v>
      </c>
      <c r="O69" s="33">
        <f t="shared" si="12"/>
        <v>86.058059587471348</v>
      </c>
      <c r="P69" s="262">
        <f t="shared" si="25"/>
        <v>12.244213351224424</v>
      </c>
      <c r="Q69" s="187">
        <v>0.83</v>
      </c>
      <c r="R69" s="187">
        <v>0.22</v>
      </c>
      <c r="S69" s="59">
        <f t="shared" si="13"/>
        <v>0.25456280514869062</v>
      </c>
      <c r="T69" s="59">
        <f t="shared" si="14"/>
        <v>11.455326231691078</v>
      </c>
      <c r="U69" s="59">
        <f t="shared" si="15"/>
        <v>6.7474478473146915E-2</v>
      </c>
      <c r="V69" s="59">
        <f t="shared" si="16"/>
        <v>3.0363515312916114</v>
      </c>
      <c r="W69" s="59">
        <f t="shared" si="17"/>
        <v>14.49167776298269</v>
      </c>
      <c r="X69" s="60">
        <v>30</v>
      </c>
      <c r="Y69" s="58">
        <f t="shared" si="23"/>
        <v>13.941940412528652</v>
      </c>
      <c r="Z69" s="61">
        <f t="shared" si="19"/>
        <v>0.48100310696848642</v>
      </c>
      <c r="AA69" s="63">
        <f t="shared" si="24"/>
        <v>0.83</v>
      </c>
      <c r="AB69" s="62">
        <f t="shared" si="24"/>
        <v>0.22</v>
      </c>
      <c r="AC69" s="57">
        <f t="shared" si="21"/>
        <v>2.5456280514869061</v>
      </c>
      <c r="AD69" s="58">
        <f t="shared" si="22"/>
        <v>0.67474478473146915</v>
      </c>
    </row>
    <row r="70" spans="2:30" x14ac:dyDescent="0.35">
      <c r="B70" s="76">
        <v>44146</v>
      </c>
      <c r="C70" s="125">
        <v>2019</v>
      </c>
      <c r="D70" s="77" t="s">
        <v>14</v>
      </c>
      <c r="E70" s="78" t="s">
        <v>13</v>
      </c>
      <c r="F70" s="78" t="s">
        <v>998</v>
      </c>
      <c r="G70" s="106">
        <v>7</v>
      </c>
      <c r="H70" s="77" t="s">
        <v>990</v>
      </c>
      <c r="I70" s="79" t="s">
        <v>8</v>
      </c>
      <c r="J70" s="137"/>
      <c r="K70" s="80" t="s">
        <v>1469</v>
      </c>
      <c r="L70" s="39">
        <v>10.89</v>
      </c>
      <c r="M70" s="39">
        <v>99.99</v>
      </c>
      <c r="N70" s="43">
        <v>91.06</v>
      </c>
      <c r="O70" s="33">
        <f t="shared" si="12"/>
        <v>89.977553310886648</v>
      </c>
      <c r="P70" s="262">
        <f t="shared" si="25"/>
        <v>8.930893089308924</v>
      </c>
      <c r="Q70" s="187">
        <v>0.33</v>
      </c>
      <c r="R70" s="187">
        <v>0.06</v>
      </c>
      <c r="S70" s="59">
        <f t="shared" si="13"/>
        <v>9.5365348634152414E-2</v>
      </c>
      <c r="T70" s="59">
        <f t="shared" si="14"/>
        <v>4.2914406885368583</v>
      </c>
      <c r="U70" s="59">
        <f t="shared" si="15"/>
        <v>1.733915429711862E-2</v>
      </c>
      <c r="V70" s="59">
        <f t="shared" si="16"/>
        <v>0.78026194337033794</v>
      </c>
      <c r="W70" s="59">
        <f t="shared" si="17"/>
        <v>5.0717026319071961</v>
      </c>
      <c r="X70" s="60">
        <v>30</v>
      </c>
      <c r="Y70" s="58">
        <f t="shared" si="23"/>
        <v>10.022446689113352</v>
      </c>
      <c r="Z70" s="61">
        <f t="shared" si="19"/>
        <v>0.45569414993139579</v>
      </c>
      <c r="AA70" s="63">
        <f t="shared" si="24"/>
        <v>0.33</v>
      </c>
      <c r="AB70" s="62">
        <f t="shared" si="24"/>
        <v>0.06</v>
      </c>
      <c r="AC70" s="57">
        <f t="shared" si="21"/>
        <v>0.95365348634152414</v>
      </c>
      <c r="AD70" s="58">
        <f t="shared" si="22"/>
        <v>0.1733915429711862</v>
      </c>
    </row>
    <row r="71" spans="2:30" x14ac:dyDescent="0.35">
      <c r="B71" s="76">
        <v>44146</v>
      </c>
      <c r="C71" s="125">
        <v>2019</v>
      </c>
      <c r="D71" s="77" t="s">
        <v>14</v>
      </c>
      <c r="E71" s="78" t="s">
        <v>13</v>
      </c>
      <c r="F71" s="78" t="s">
        <v>998</v>
      </c>
      <c r="G71" s="113">
        <v>7</v>
      </c>
      <c r="H71" s="77" t="s">
        <v>990</v>
      </c>
      <c r="I71" s="79" t="s">
        <v>12</v>
      </c>
      <c r="J71" s="137"/>
      <c r="K71" s="80" t="s">
        <v>1470</v>
      </c>
      <c r="L71" s="39">
        <v>10.89</v>
      </c>
      <c r="M71" s="39">
        <v>96.42</v>
      </c>
      <c r="N71" s="43">
        <v>88.69</v>
      </c>
      <c r="O71" s="33">
        <f t="shared" si="12"/>
        <v>90.962235472933472</v>
      </c>
      <c r="P71" s="262">
        <f t="shared" si="25"/>
        <v>8.0170089193113494</v>
      </c>
      <c r="Q71" s="187">
        <v>0.13</v>
      </c>
      <c r="R71" s="187">
        <v>0.09</v>
      </c>
      <c r="S71" s="59">
        <f t="shared" si="13"/>
        <v>3.7020758354755788E-2</v>
      </c>
      <c r="T71" s="59">
        <f t="shared" si="14"/>
        <v>1.6659341259640104</v>
      </c>
      <c r="U71" s="59">
        <f t="shared" si="15"/>
        <v>2.5629755784061698E-2</v>
      </c>
      <c r="V71" s="59">
        <f t="shared" si="16"/>
        <v>1.1533390102827765</v>
      </c>
      <c r="W71" s="59">
        <f t="shared" si="17"/>
        <v>2.8192731362467871</v>
      </c>
      <c r="X71" s="60">
        <v>30</v>
      </c>
      <c r="Y71" s="58">
        <f t="shared" si="23"/>
        <v>9.0377645270665283</v>
      </c>
      <c r="Z71" s="61">
        <f t="shared" si="19"/>
        <v>0.44967866323907457</v>
      </c>
      <c r="AA71" s="63">
        <f t="shared" si="24"/>
        <v>0.13</v>
      </c>
      <c r="AB71" s="62">
        <f t="shared" si="24"/>
        <v>0.09</v>
      </c>
      <c r="AC71" s="57">
        <f t="shared" si="21"/>
        <v>0.37020758354755789</v>
      </c>
      <c r="AD71" s="58">
        <f t="shared" si="22"/>
        <v>0.25629755784061697</v>
      </c>
    </row>
    <row r="72" spans="2:30" x14ac:dyDescent="0.35">
      <c r="B72" s="76">
        <v>44146</v>
      </c>
      <c r="C72" s="125">
        <v>2019</v>
      </c>
      <c r="D72" s="77" t="s">
        <v>14</v>
      </c>
      <c r="E72" s="78" t="s">
        <v>13</v>
      </c>
      <c r="F72" s="78" t="s">
        <v>998</v>
      </c>
      <c r="G72" s="113">
        <v>7</v>
      </c>
      <c r="H72" s="77" t="s">
        <v>990</v>
      </c>
      <c r="I72" s="79" t="s">
        <v>11</v>
      </c>
      <c r="J72" s="137"/>
      <c r="K72" s="80" t="s">
        <v>1471</v>
      </c>
      <c r="L72" s="39">
        <v>10.89</v>
      </c>
      <c r="M72" s="39">
        <v>95.08</v>
      </c>
      <c r="N72" s="43">
        <v>85.39</v>
      </c>
      <c r="O72" s="33">
        <f t="shared" si="12"/>
        <v>88.490319515381884</v>
      </c>
      <c r="P72" s="262">
        <f t="shared" si="25"/>
        <v>10.191417753470759</v>
      </c>
      <c r="Q72" s="187">
        <v>0.32</v>
      </c>
      <c r="R72" s="187">
        <v>0.19</v>
      </c>
      <c r="S72" s="59">
        <f t="shared" si="13"/>
        <v>9.4567516778523458E-2</v>
      </c>
      <c r="T72" s="59">
        <f t="shared" si="14"/>
        <v>4.2555382550335557</v>
      </c>
      <c r="U72" s="59">
        <f t="shared" si="15"/>
        <v>5.6149463087248302E-2</v>
      </c>
      <c r="V72" s="59">
        <f t="shared" si="16"/>
        <v>2.5267258389261738</v>
      </c>
      <c r="W72" s="59">
        <f t="shared" si="17"/>
        <v>6.7822640939597294</v>
      </c>
      <c r="X72" s="60">
        <v>30</v>
      </c>
      <c r="Y72" s="58">
        <f t="shared" si="23"/>
        <v>11.509680484618116</v>
      </c>
      <c r="Z72" s="61">
        <f t="shared" si="19"/>
        <v>0.4650335570469798</v>
      </c>
      <c r="AA72" s="63">
        <f t="shared" si="24"/>
        <v>0.32</v>
      </c>
      <c r="AB72" s="62">
        <f t="shared" si="24"/>
        <v>0.19</v>
      </c>
      <c r="AC72" s="57">
        <f t="shared" si="21"/>
        <v>0.94567516778523464</v>
      </c>
      <c r="AD72" s="58">
        <f t="shared" si="22"/>
        <v>0.56149463087248308</v>
      </c>
    </row>
    <row r="73" spans="2:30" x14ac:dyDescent="0.35">
      <c r="B73" s="76">
        <v>44146</v>
      </c>
      <c r="C73" s="125">
        <v>2019</v>
      </c>
      <c r="D73" s="77" t="s">
        <v>14</v>
      </c>
      <c r="E73" s="78" t="s">
        <v>13</v>
      </c>
      <c r="F73" s="78" t="s">
        <v>998</v>
      </c>
      <c r="G73" s="113">
        <v>1</v>
      </c>
      <c r="H73" s="77" t="s">
        <v>990</v>
      </c>
      <c r="I73" s="79" t="s">
        <v>10</v>
      </c>
      <c r="J73" s="137"/>
      <c r="K73" s="80" t="s">
        <v>1472</v>
      </c>
      <c r="L73" s="39">
        <v>10.89</v>
      </c>
      <c r="M73" s="39">
        <v>85.15</v>
      </c>
      <c r="N73" s="43">
        <v>74.16</v>
      </c>
      <c r="O73" s="33">
        <f t="shared" si="12"/>
        <v>85.200646377592236</v>
      </c>
      <c r="P73" s="262">
        <f t="shared" si="25"/>
        <v>12.90663534938345</v>
      </c>
      <c r="Q73" s="187">
        <v>0.85</v>
      </c>
      <c r="R73" s="187">
        <v>0.27</v>
      </c>
      <c r="S73" s="59">
        <f t="shared" si="13"/>
        <v>0.2641757547020705</v>
      </c>
      <c r="T73" s="59">
        <f t="shared" si="14"/>
        <v>11.887908961593173</v>
      </c>
      <c r="U73" s="59">
        <f t="shared" si="15"/>
        <v>8.3914651493598877E-2</v>
      </c>
      <c r="V73" s="59">
        <f t="shared" si="16"/>
        <v>3.7761593172119494</v>
      </c>
      <c r="W73" s="59">
        <f t="shared" si="17"/>
        <v>15.664068278805122</v>
      </c>
      <c r="X73" s="60">
        <v>30</v>
      </c>
      <c r="Y73" s="58">
        <f t="shared" si="23"/>
        <v>14.799353622407764</v>
      </c>
      <c r="Z73" s="61">
        <f t="shared" si="19"/>
        <v>0.48685000790263955</v>
      </c>
      <c r="AA73" s="63">
        <f t="shared" si="24"/>
        <v>0.85</v>
      </c>
      <c r="AB73" s="62">
        <f t="shared" si="24"/>
        <v>0.27</v>
      </c>
      <c r="AC73" s="57">
        <f t="shared" si="21"/>
        <v>2.6417575470207049</v>
      </c>
      <c r="AD73" s="58">
        <f t="shared" si="22"/>
        <v>0.8391465149359888</v>
      </c>
    </row>
    <row r="74" spans="2:30" x14ac:dyDescent="0.35">
      <c r="B74" s="76">
        <v>44146</v>
      </c>
      <c r="C74" s="125">
        <v>2019</v>
      </c>
      <c r="D74" s="77" t="s">
        <v>14</v>
      </c>
      <c r="E74" s="78" t="s">
        <v>14</v>
      </c>
      <c r="F74" s="78" t="s">
        <v>992</v>
      </c>
      <c r="G74" s="106">
        <v>1</v>
      </c>
      <c r="H74" s="77" t="s">
        <v>952</v>
      </c>
      <c r="I74" s="79" t="s">
        <v>8</v>
      </c>
      <c r="J74" s="137"/>
      <c r="K74" s="80" t="s">
        <v>1473</v>
      </c>
      <c r="L74" s="39">
        <v>10.89</v>
      </c>
      <c r="M74" s="39">
        <v>94.36</v>
      </c>
      <c r="N74" s="43">
        <v>87.95</v>
      </c>
      <c r="O74" s="33">
        <f t="shared" si="12"/>
        <v>92.320594225470231</v>
      </c>
      <c r="P74" s="262">
        <f t="shared" si="25"/>
        <v>6.793132683340394</v>
      </c>
      <c r="Q74" s="187">
        <v>0.11</v>
      </c>
      <c r="R74" s="187">
        <v>0.08</v>
      </c>
      <c r="S74" s="59">
        <f t="shared" si="13"/>
        <v>3.070250454191539E-2</v>
      </c>
      <c r="T74" s="59">
        <f t="shared" si="14"/>
        <v>1.3816127043861925</v>
      </c>
      <c r="U74" s="59">
        <f t="shared" si="15"/>
        <v>2.23290942123021E-2</v>
      </c>
      <c r="V74" s="59">
        <f t="shared" si="16"/>
        <v>1.0048092395535946</v>
      </c>
      <c r="W74" s="59">
        <f t="shared" si="17"/>
        <v>2.3864219439397871</v>
      </c>
      <c r="X74" s="60">
        <v>30</v>
      </c>
      <c r="Y74" s="58">
        <f t="shared" si="23"/>
        <v>7.6794057745297692</v>
      </c>
      <c r="Z74" s="61">
        <f t="shared" si="19"/>
        <v>0.44159096807682324</v>
      </c>
      <c r="AA74" s="63">
        <f t="shared" si="24"/>
        <v>0.11</v>
      </c>
      <c r="AB74" s="62">
        <f t="shared" si="24"/>
        <v>0.08</v>
      </c>
      <c r="AC74" s="57">
        <f t="shared" si="21"/>
        <v>0.30702504541915387</v>
      </c>
      <c r="AD74" s="58">
        <f t="shared" si="22"/>
        <v>0.223290942123021</v>
      </c>
    </row>
    <row r="75" spans="2:30" x14ac:dyDescent="0.35">
      <c r="B75" s="76">
        <v>44146</v>
      </c>
      <c r="C75" s="125">
        <v>2019</v>
      </c>
      <c r="D75" s="77" t="s">
        <v>14</v>
      </c>
      <c r="E75" s="78" t="s">
        <v>14</v>
      </c>
      <c r="F75" s="78" t="s">
        <v>992</v>
      </c>
      <c r="G75" s="106">
        <v>1</v>
      </c>
      <c r="H75" s="77" t="s">
        <v>952</v>
      </c>
      <c r="I75" s="79" t="s">
        <v>12</v>
      </c>
      <c r="J75" s="137"/>
      <c r="K75" s="80" t="s">
        <v>1474</v>
      </c>
      <c r="L75" s="39">
        <v>10.89</v>
      </c>
      <c r="M75" s="39">
        <v>104.71</v>
      </c>
      <c r="N75" s="43">
        <v>97.75</v>
      </c>
      <c r="O75" s="33">
        <f t="shared" si="12"/>
        <v>92.581539117458959</v>
      </c>
      <c r="P75" s="262">
        <f t="shared" si="25"/>
        <v>6.6469296151274895</v>
      </c>
      <c r="Q75" s="187">
        <v>0.04</v>
      </c>
      <c r="R75" s="187">
        <v>0.02</v>
      </c>
      <c r="S75" s="59">
        <f t="shared" si="13"/>
        <v>1.1121805203776189E-2</v>
      </c>
      <c r="T75" s="59">
        <f t="shared" si="14"/>
        <v>0.50048123416992851</v>
      </c>
      <c r="U75" s="59">
        <f t="shared" si="15"/>
        <v>5.5609026018880944E-3</v>
      </c>
      <c r="V75" s="59">
        <f t="shared" si="16"/>
        <v>0.25024061708496426</v>
      </c>
      <c r="W75" s="59">
        <f t="shared" si="17"/>
        <v>0.75072185125489277</v>
      </c>
      <c r="X75" s="60">
        <v>30</v>
      </c>
      <c r="Y75" s="58">
        <f t="shared" si="23"/>
        <v>7.4184608825410407</v>
      </c>
      <c r="Z75" s="61">
        <f t="shared" si="19"/>
        <v>0.44006447156343537</v>
      </c>
      <c r="AA75" s="63">
        <f t="shared" si="24"/>
        <v>0.04</v>
      </c>
      <c r="AB75" s="62">
        <f t="shared" si="24"/>
        <v>0.02</v>
      </c>
      <c r="AC75" s="57">
        <f t="shared" si="21"/>
        <v>0.11121805203776189</v>
      </c>
      <c r="AD75" s="58">
        <f t="shared" si="22"/>
        <v>5.5609026018880944E-2</v>
      </c>
    </row>
    <row r="76" spans="2:30" x14ac:dyDescent="0.35">
      <c r="B76" s="76">
        <v>44146</v>
      </c>
      <c r="C76" s="125">
        <v>2019</v>
      </c>
      <c r="D76" s="77" t="s">
        <v>14</v>
      </c>
      <c r="E76" s="78" t="s">
        <v>14</v>
      </c>
      <c r="F76" s="78" t="s">
        <v>992</v>
      </c>
      <c r="G76" s="106">
        <v>1</v>
      </c>
      <c r="H76" s="77" t="s">
        <v>952</v>
      </c>
      <c r="I76" s="79" t="s">
        <v>11</v>
      </c>
      <c r="J76" s="137"/>
      <c r="K76" s="80" t="s">
        <v>1475</v>
      </c>
      <c r="L76" s="39">
        <v>10.89</v>
      </c>
      <c r="M76" s="39">
        <v>98.89</v>
      </c>
      <c r="N76" s="43">
        <v>87.84</v>
      </c>
      <c r="O76" s="33">
        <f t="shared" si="12"/>
        <v>87.443181818181827</v>
      </c>
      <c r="P76" s="262">
        <f t="shared" si="25"/>
        <v>11.174031752452217</v>
      </c>
      <c r="Q76" s="187">
        <v>1.1499999999999999</v>
      </c>
      <c r="R76" s="187">
        <v>0.28000000000000003</v>
      </c>
      <c r="S76" s="59">
        <f t="shared" si="13"/>
        <v>0.34529889538661462</v>
      </c>
      <c r="T76" s="59">
        <f t="shared" si="14"/>
        <v>15.538450292397657</v>
      </c>
      <c r="U76" s="59">
        <f t="shared" si="15"/>
        <v>8.4072774528914887E-2</v>
      </c>
      <c r="V76" s="59">
        <f t="shared" si="16"/>
        <v>3.7832748538011698</v>
      </c>
      <c r="W76" s="59">
        <f t="shared" si="17"/>
        <v>19.321725146198826</v>
      </c>
      <c r="X76" s="60">
        <v>30</v>
      </c>
      <c r="Y76" s="58">
        <f t="shared" si="23"/>
        <v>12.556818181818173</v>
      </c>
      <c r="Z76" s="61">
        <f t="shared" si="19"/>
        <v>0.47179987004548402</v>
      </c>
      <c r="AA76" s="63">
        <f t="shared" si="24"/>
        <v>1.1499999999999999</v>
      </c>
      <c r="AB76" s="62">
        <f t="shared" si="24"/>
        <v>0.28000000000000003</v>
      </c>
      <c r="AC76" s="57">
        <f t="shared" si="21"/>
        <v>3.4529889538661465</v>
      </c>
      <c r="AD76" s="58">
        <f t="shared" si="22"/>
        <v>0.84072774528914884</v>
      </c>
    </row>
    <row r="77" spans="2:30" x14ac:dyDescent="0.35">
      <c r="B77" s="76">
        <v>44146</v>
      </c>
      <c r="C77" s="125">
        <v>2019</v>
      </c>
      <c r="D77" s="77" t="s">
        <v>14</v>
      </c>
      <c r="E77" s="78" t="s">
        <v>14</v>
      </c>
      <c r="F77" s="78" t="s">
        <v>992</v>
      </c>
      <c r="G77" s="106">
        <v>1</v>
      </c>
      <c r="H77" s="77" t="s">
        <v>952</v>
      </c>
      <c r="I77" s="79" t="s">
        <v>10</v>
      </c>
      <c r="J77" s="137"/>
      <c r="K77" s="80" t="s">
        <v>1476</v>
      </c>
      <c r="L77" s="39">
        <v>10.89</v>
      </c>
      <c r="M77" s="39">
        <v>89.98</v>
      </c>
      <c r="N77" s="43">
        <v>78.930000000000007</v>
      </c>
      <c r="O77" s="33">
        <f t="shared" si="12"/>
        <v>86.028575041092438</v>
      </c>
      <c r="P77" s="262">
        <f t="shared" si="25"/>
        <v>12.280506779284282</v>
      </c>
      <c r="Q77" s="187">
        <v>1.6800000000000002</v>
      </c>
      <c r="R77" s="187">
        <v>0.34</v>
      </c>
      <c r="S77" s="59">
        <f t="shared" si="13"/>
        <v>0.51549382716049386</v>
      </c>
      <c r="T77" s="59">
        <f t="shared" si="14"/>
        <v>23.197222222222223</v>
      </c>
      <c r="U77" s="59">
        <f t="shared" si="15"/>
        <v>0.10432613168724279</v>
      </c>
      <c r="V77" s="59">
        <f t="shared" si="16"/>
        <v>4.6946759259259254</v>
      </c>
      <c r="W77" s="59">
        <f t="shared" si="17"/>
        <v>27.891898148148147</v>
      </c>
      <c r="X77" s="60">
        <v>30</v>
      </c>
      <c r="Y77" s="58">
        <f t="shared" si="23"/>
        <v>13.971424958907562</v>
      </c>
      <c r="Z77" s="61">
        <f t="shared" si="19"/>
        <v>0.48120223398001166</v>
      </c>
      <c r="AA77" s="63">
        <f t="shared" si="24"/>
        <v>1.6800000000000002</v>
      </c>
      <c r="AB77" s="62">
        <f t="shared" si="24"/>
        <v>0.34</v>
      </c>
      <c r="AC77" s="57">
        <f t="shared" si="21"/>
        <v>5.154938271604939</v>
      </c>
      <c r="AD77" s="58">
        <f t="shared" si="22"/>
        <v>1.0432613168724278</v>
      </c>
    </row>
    <row r="78" spans="2:30" x14ac:dyDescent="0.35">
      <c r="B78" s="76">
        <v>44146</v>
      </c>
      <c r="C78" s="125">
        <v>2019</v>
      </c>
      <c r="D78" s="77" t="s">
        <v>14</v>
      </c>
      <c r="E78" s="78" t="s">
        <v>14</v>
      </c>
      <c r="F78" s="78" t="s">
        <v>992</v>
      </c>
      <c r="G78" s="113">
        <v>7</v>
      </c>
      <c r="H78" s="77" t="s">
        <v>990</v>
      </c>
      <c r="I78" s="79" t="s">
        <v>8</v>
      </c>
      <c r="J78" s="137"/>
      <c r="K78" s="80" t="s">
        <v>1477</v>
      </c>
      <c r="L78" s="39">
        <v>10.89</v>
      </c>
      <c r="M78" s="39">
        <v>97.98</v>
      </c>
      <c r="N78" s="43">
        <v>88.85</v>
      </c>
      <c r="O78" s="33">
        <f t="shared" si="12"/>
        <v>89.516592031232051</v>
      </c>
      <c r="P78" s="262">
        <f t="shared" si="25"/>
        <v>9.3182282098387521</v>
      </c>
      <c r="Q78" s="187">
        <v>0.35</v>
      </c>
      <c r="R78" s="187">
        <v>0.04</v>
      </c>
      <c r="S78" s="59">
        <f t="shared" si="13"/>
        <v>0.10184613904566445</v>
      </c>
      <c r="T78" s="59">
        <f t="shared" si="14"/>
        <v>4.5830762570549002</v>
      </c>
      <c r="U78" s="59">
        <f t="shared" si="15"/>
        <v>1.1639558748075938E-2</v>
      </c>
      <c r="V78" s="59">
        <f t="shared" si="16"/>
        <v>0.52378014366341719</v>
      </c>
      <c r="W78" s="59">
        <f t="shared" si="17"/>
        <v>5.1068564007183177</v>
      </c>
      <c r="X78" s="60">
        <v>30</v>
      </c>
      <c r="Y78" s="58">
        <f t="shared" si="23"/>
        <v>10.483407968767949</v>
      </c>
      <c r="Z78" s="61">
        <f t="shared" si="19"/>
        <v>0.45855566957414057</v>
      </c>
      <c r="AA78" s="63">
        <f t="shared" si="24"/>
        <v>0.35</v>
      </c>
      <c r="AB78" s="62">
        <f t="shared" si="24"/>
        <v>0.04</v>
      </c>
      <c r="AC78" s="57">
        <f t="shared" si="21"/>
        <v>1.0184613904566444</v>
      </c>
      <c r="AD78" s="58">
        <f t="shared" si="22"/>
        <v>0.11639558748075937</v>
      </c>
    </row>
    <row r="79" spans="2:30" x14ac:dyDescent="0.35">
      <c r="B79" s="76">
        <v>44146</v>
      </c>
      <c r="C79" s="125">
        <v>2019</v>
      </c>
      <c r="D79" s="77" t="s">
        <v>14</v>
      </c>
      <c r="E79" s="78" t="s">
        <v>14</v>
      </c>
      <c r="F79" s="78" t="s">
        <v>992</v>
      </c>
      <c r="G79" s="106">
        <v>1</v>
      </c>
      <c r="H79" s="77" t="s">
        <v>990</v>
      </c>
      <c r="I79" s="79" t="s">
        <v>12</v>
      </c>
      <c r="J79" s="137"/>
      <c r="K79" s="80" t="s">
        <v>1478</v>
      </c>
      <c r="L79" s="39">
        <v>10.89</v>
      </c>
      <c r="M79" s="39">
        <v>112.16</v>
      </c>
      <c r="N79" s="43">
        <v>105.82</v>
      </c>
      <c r="O79" s="33">
        <f t="shared" si="12"/>
        <v>93.739508245284881</v>
      </c>
      <c r="P79" s="262">
        <f t="shared" si="25"/>
        <v>5.6526390870185486</v>
      </c>
      <c r="Q79" s="187">
        <v>0.13</v>
      </c>
      <c r="R79" s="187">
        <v>0.06</v>
      </c>
      <c r="S79" s="59">
        <f t="shared" si="13"/>
        <v>3.5538765406088704E-2</v>
      </c>
      <c r="T79" s="59">
        <f t="shared" si="14"/>
        <v>1.5992444432739916</v>
      </c>
      <c r="U79" s="59">
        <f t="shared" si="15"/>
        <v>1.6402507110502475E-2</v>
      </c>
      <c r="V79" s="59">
        <f t="shared" si="16"/>
        <v>0.73811281997261136</v>
      </c>
      <c r="W79" s="59">
        <f t="shared" si="17"/>
        <v>2.3373572632466031</v>
      </c>
      <c r="X79" s="60">
        <v>30</v>
      </c>
      <c r="Y79" s="58">
        <f t="shared" si="23"/>
        <v>6.2604917547151189</v>
      </c>
      <c r="Z79" s="61">
        <f t="shared" si="19"/>
        <v>0.43339302644053512</v>
      </c>
      <c r="AA79" s="63">
        <f t="shared" si="24"/>
        <v>0.13</v>
      </c>
      <c r="AB79" s="62">
        <f t="shared" si="24"/>
        <v>0.06</v>
      </c>
      <c r="AC79" s="57">
        <f t="shared" si="21"/>
        <v>0.35538765406088701</v>
      </c>
      <c r="AD79" s="58">
        <f t="shared" si="22"/>
        <v>0.16402507110502476</v>
      </c>
    </row>
    <row r="80" spans="2:30" x14ac:dyDescent="0.35">
      <c r="B80" s="76">
        <v>44146</v>
      </c>
      <c r="C80" s="125">
        <v>2019</v>
      </c>
      <c r="D80" s="77" t="s">
        <v>14</v>
      </c>
      <c r="E80" s="78" t="s">
        <v>14</v>
      </c>
      <c r="F80" s="78" t="s">
        <v>992</v>
      </c>
      <c r="G80" s="106">
        <v>1</v>
      </c>
      <c r="H80" s="77" t="s">
        <v>990</v>
      </c>
      <c r="I80" s="79" t="s">
        <v>11</v>
      </c>
      <c r="J80" s="137"/>
      <c r="K80" s="80" t="s">
        <v>1479</v>
      </c>
      <c r="L80" s="39">
        <v>10.89</v>
      </c>
      <c r="M80" s="39">
        <v>94.96</v>
      </c>
      <c r="N80" s="43">
        <v>83.96</v>
      </c>
      <c r="O80" s="33">
        <f t="shared" si="12"/>
        <v>86.915665516831211</v>
      </c>
      <c r="P80" s="262">
        <f t="shared" si="25"/>
        <v>11.583824768323506</v>
      </c>
      <c r="Q80" s="200">
        <v>0.8</v>
      </c>
      <c r="R80" s="200">
        <v>0.3</v>
      </c>
      <c r="S80" s="59">
        <f t="shared" si="13"/>
        <v>0.24215136170795132</v>
      </c>
      <c r="T80" s="59">
        <f t="shared" si="14"/>
        <v>10.896811276857809</v>
      </c>
      <c r="U80" s="59">
        <f t="shared" si="15"/>
        <v>9.0806760640481737E-2</v>
      </c>
      <c r="V80" s="59">
        <f t="shared" si="16"/>
        <v>4.0863042288216782</v>
      </c>
      <c r="W80" s="59">
        <f t="shared" si="17"/>
        <v>14.983115505679487</v>
      </c>
      <c r="X80" s="60">
        <v>30</v>
      </c>
      <c r="Y80" s="58">
        <f t="shared" si="23"/>
        <v>13.084334483168789</v>
      </c>
      <c r="Z80" s="61">
        <f t="shared" si="19"/>
        <v>0.47527028876419869</v>
      </c>
      <c r="AA80" s="63">
        <f t="shared" ref="AA80" si="26">Q80</f>
        <v>0.8</v>
      </c>
      <c r="AB80" s="62">
        <f t="shared" ref="AB80" si="27">R80</f>
        <v>0.3</v>
      </c>
      <c r="AC80" s="57">
        <f t="shared" si="21"/>
        <v>2.4215136170795133</v>
      </c>
      <c r="AD80" s="58">
        <f t="shared" si="22"/>
        <v>0.90806760640481743</v>
      </c>
    </row>
    <row r="81" spans="2:30" x14ac:dyDescent="0.35">
      <c r="B81" s="76">
        <v>44146</v>
      </c>
      <c r="C81" s="125">
        <v>2019</v>
      </c>
      <c r="D81" s="77" t="s">
        <v>14</v>
      </c>
      <c r="E81" s="78" t="s">
        <v>14</v>
      </c>
      <c r="F81" s="78" t="s">
        <v>992</v>
      </c>
      <c r="G81" s="113">
        <v>1</v>
      </c>
      <c r="H81" s="77" t="s">
        <v>990</v>
      </c>
      <c r="I81" s="79" t="s">
        <v>10</v>
      </c>
      <c r="J81" s="137"/>
      <c r="K81" s="80" t="s">
        <v>1480</v>
      </c>
      <c r="L81" s="39"/>
      <c r="M81" s="39"/>
      <c r="N81" s="43"/>
      <c r="O81" s="197" t="s">
        <v>2266</v>
      </c>
      <c r="P81" s="262" t="e">
        <f t="shared" si="25"/>
        <v>#DIV/0!</v>
      </c>
      <c r="Q81" s="197" t="s">
        <v>2266</v>
      </c>
      <c r="R81" s="197" t="s">
        <v>2266</v>
      </c>
      <c r="S81" s="59"/>
      <c r="T81" s="59"/>
      <c r="U81" s="59"/>
      <c r="V81" s="59"/>
      <c r="W81" s="59"/>
      <c r="X81" s="60">
        <v>30</v>
      </c>
      <c r="Y81" s="58"/>
      <c r="Z81" s="61"/>
      <c r="AA81" s="63"/>
      <c r="AB81" s="62"/>
      <c r="AC81" s="57"/>
      <c r="AD81" s="58"/>
    </row>
    <row r="82" spans="2:30" x14ac:dyDescent="0.35">
      <c r="B82" s="76">
        <v>44146</v>
      </c>
      <c r="C82" s="125">
        <v>2019</v>
      </c>
      <c r="D82" s="77" t="s">
        <v>14</v>
      </c>
      <c r="E82" s="78" t="s">
        <v>15</v>
      </c>
      <c r="F82" s="78" t="s">
        <v>1000</v>
      </c>
      <c r="G82" s="113">
        <v>9</v>
      </c>
      <c r="H82" s="77" t="s">
        <v>952</v>
      </c>
      <c r="I82" s="79" t="s">
        <v>8</v>
      </c>
      <c r="J82" s="137"/>
      <c r="K82" s="80" t="s">
        <v>1481</v>
      </c>
      <c r="L82" s="39">
        <v>10.89</v>
      </c>
      <c r="M82" s="39">
        <v>96.04</v>
      </c>
      <c r="N82" s="43">
        <v>90.67</v>
      </c>
      <c r="O82" s="33">
        <f t="shared" ref="O82:O135" si="28">100/(M82-L82)*(N82-L82)</f>
        <v>93.693482090428645</v>
      </c>
      <c r="P82" s="262">
        <f t="shared" si="25"/>
        <v>5.5914202415660181</v>
      </c>
      <c r="Q82" s="187">
        <v>0.11</v>
      </c>
      <c r="R82" s="187">
        <v>0.05</v>
      </c>
      <c r="S82" s="59">
        <f t="shared" ref="S82:S135" si="29">AA82*((250+(100*Y82/100))/1000)*(100/(100-(100*Y82/100)))</f>
        <v>3.0091438957132118E-2</v>
      </c>
      <c r="T82" s="59">
        <f t="shared" ref="T82:T135" si="30">IF(Y82="","",S82*(X82/10*15))</f>
        <v>1.3541147530709454</v>
      </c>
      <c r="U82" s="59">
        <f t="shared" ref="U82:U135" si="31">AB82*((250+(100*Y82/100))/1000)*(100/(100-(100*Y82/100)))</f>
        <v>1.3677926798696418E-2</v>
      </c>
      <c r="V82" s="59">
        <f t="shared" ref="V82:V135" si="32">IF(Y82="","",U82*(X82/10*15))</f>
        <v>0.61550670594133883</v>
      </c>
      <c r="W82" s="59">
        <f t="shared" ref="W82:W135" si="33">IF(AA82="","",T82+V82)</f>
        <v>1.9696214590122842</v>
      </c>
      <c r="X82" s="60">
        <v>30</v>
      </c>
      <c r="Y82" s="58">
        <f t="shared" ref="Y82:Y113" si="34">100-O82</f>
        <v>6.3065179095713546</v>
      </c>
      <c r="Z82" s="61">
        <f t="shared" ref="Z82:Z135" si="35">IF(Y82="","",((400+Y82)/1000)*(100/(100-Y82)))</f>
        <v>0.43365505139132621</v>
      </c>
      <c r="AA82" s="63">
        <f t="shared" ref="AA82:AB112" si="36">Q82</f>
        <v>0.11</v>
      </c>
      <c r="AB82" s="62">
        <f t="shared" si="36"/>
        <v>0.05</v>
      </c>
      <c r="AC82" s="57">
        <f t="shared" ref="AC82:AC135" si="37">S82*10</f>
        <v>0.30091438957132116</v>
      </c>
      <c r="AD82" s="58">
        <f t="shared" ref="AD82:AD135" si="38">U82*10</f>
        <v>0.13677926798696419</v>
      </c>
    </row>
    <row r="83" spans="2:30" x14ac:dyDescent="0.35">
      <c r="B83" s="76">
        <v>44146</v>
      </c>
      <c r="C83" s="125">
        <v>2019</v>
      </c>
      <c r="D83" s="77" t="s">
        <v>14</v>
      </c>
      <c r="E83" s="78" t="s">
        <v>15</v>
      </c>
      <c r="F83" s="78" t="s">
        <v>1000</v>
      </c>
      <c r="G83" s="106">
        <v>9</v>
      </c>
      <c r="H83" s="77" t="s">
        <v>952</v>
      </c>
      <c r="I83" s="79" t="s">
        <v>12</v>
      </c>
      <c r="J83" s="137"/>
      <c r="K83" s="80" t="s">
        <v>1482</v>
      </c>
      <c r="L83" s="39">
        <v>10.89</v>
      </c>
      <c r="M83" s="39">
        <v>100.68</v>
      </c>
      <c r="N83" s="43">
        <v>95.6</v>
      </c>
      <c r="O83" s="33">
        <f t="shared" si="28"/>
        <v>94.342354382447922</v>
      </c>
      <c r="P83" s="262">
        <f t="shared" si="25"/>
        <v>5.0456893126738303</v>
      </c>
      <c r="Q83" s="187">
        <v>0.05</v>
      </c>
      <c r="R83" s="187">
        <v>0.02</v>
      </c>
      <c r="S83" s="59">
        <f t="shared" si="29"/>
        <v>1.3549462873332547E-2</v>
      </c>
      <c r="T83" s="59">
        <f t="shared" si="30"/>
        <v>0.60972582929996466</v>
      </c>
      <c r="U83" s="59">
        <f t="shared" si="31"/>
        <v>5.4197851493330189E-3</v>
      </c>
      <c r="V83" s="59">
        <f t="shared" si="32"/>
        <v>0.24389033171998586</v>
      </c>
      <c r="W83" s="59">
        <f t="shared" si="33"/>
        <v>0.85361616101995053</v>
      </c>
      <c r="X83" s="60">
        <v>30</v>
      </c>
      <c r="Y83" s="58">
        <f t="shared" si="34"/>
        <v>5.6576456175520775</v>
      </c>
      <c r="Z83" s="61">
        <f t="shared" si="35"/>
        <v>0.42998465352378712</v>
      </c>
      <c r="AA83" s="63">
        <f t="shared" si="36"/>
        <v>0.05</v>
      </c>
      <c r="AB83" s="62">
        <f t="shared" si="36"/>
        <v>0.02</v>
      </c>
      <c r="AC83" s="57">
        <f t="shared" si="37"/>
        <v>0.13549462873332546</v>
      </c>
      <c r="AD83" s="58">
        <f t="shared" si="38"/>
        <v>5.4197851493330187E-2</v>
      </c>
    </row>
    <row r="84" spans="2:30" x14ac:dyDescent="0.35">
      <c r="B84" s="76">
        <v>44146</v>
      </c>
      <c r="C84" s="125">
        <v>2019</v>
      </c>
      <c r="D84" s="77" t="s">
        <v>14</v>
      </c>
      <c r="E84" s="78" t="s">
        <v>15</v>
      </c>
      <c r="F84" s="78" t="s">
        <v>1000</v>
      </c>
      <c r="G84" s="106">
        <v>9</v>
      </c>
      <c r="H84" s="77" t="s">
        <v>952</v>
      </c>
      <c r="I84" s="79" t="s">
        <v>11</v>
      </c>
      <c r="J84" s="137"/>
      <c r="K84" s="80" t="s">
        <v>1483</v>
      </c>
      <c r="L84" s="39">
        <v>10.89</v>
      </c>
      <c r="M84" s="39">
        <v>91.89</v>
      </c>
      <c r="N84" s="43">
        <v>82.5</v>
      </c>
      <c r="O84" s="33">
        <f t="shared" si="28"/>
        <v>88.407407407407405</v>
      </c>
      <c r="P84" s="262">
        <f t="shared" si="25"/>
        <v>10.218739797584069</v>
      </c>
      <c r="Q84" s="187">
        <v>0.1</v>
      </c>
      <c r="R84" s="187">
        <v>0.05</v>
      </c>
      <c r="S84" s="59">
        <f t="shared" si="29"/>
        <v>2.9589442815249268E-2</v>
      </c>
      <c r="T84" s="59">
        <f t="shared" si="30"/>
        <v>1.331524926686217</v>
      </c>
      <c r="U84" s="59">
        <f t="shared" si="31"/>
        <v>1.4794721407624634E-2</v>
      </c>
      <c r="V84" s="59">
        <f t="shared" si="32"/>
        <v>0.66576246334310851</v>
      </c>
      <c r="W84" s="59">
        <f t="shared" si="33"/>
        <v>1.9972873900293255</v>
      </c>
      <c r="X84" s="60">
        <v>30</v>
      </c>
      <c r="Y84" s="58">
        <f t="shared" si="34"/>
        <v>11.592592592592595</v>
      </c>
      <c r="Z84" s="61">
        <f t="shared" si="35"/>
        <v>0.46556346878927524</v>
      </c>
      <c r="AA84" s="63">
        <f t="shared" si="36"/>
        <v>0.1</v>
      </c>
      <c r="AB84" s="62">
        <f t="shared" si="36"/>
        <v>0.05</v>
      </c>
      <c r="AC84" s="57">
        <f t="shared" si="37"/>
        <v>0.29589442815249267</v>
      </c>
      <c r="AD84" s="58">
        <f t="shared" si="38"/>
        <v>0.14794721407624634</v>
      </c>
    </row>
    <row r="85" spans="2:30" x14ac:dyDescent="0.35">
      <c r="B85" s="76">
        <v>44146</v>
      </c>
      <c r="C85" s="125">
        <v>2019</v>
      </c>
      <c r="D85" s="77" t="s">
        <v>14</v>
      </c>
      <c r="E85" s="78" t="s">
        <v>15</v>
      </c>
      <c r="F85" s="78" t="s">
        <v>1000</v>
      </c>
      <c r="G85" s="106">
        <v>9</v>
      </c>
      <c r="H85" s="77" t="s">
        <v>952</v>
      </c>
      <c r="I85" s="79" t="s">
        <v>10</v>
      </c>
      <c r="J85" s="137"/>
      <c r="K85" s="80" t="s">
        <v>1484</v>
      </c>
      <c r="L85" s="39">
        <v>10.89</v>
      </c>
      <c r="M85" s="39">
        <v>80.739999999999995</v>
      </c>
      <c r="N85" s="43">
        <v>70.64</v>
      </c>
      <c r="O85" s="33">
        <f t="shared" si="28"/>
        <v>85.540443808160347</v>
      </c>
      <c r="P85" s="262">
        <f t="shared" si="25"/>
        <v>12.509289076046562</v>
      </c>
      <c r="Q85" s="187">
        <v>0.18</v>
      </c>
      <c r="R85" s="187">
        <v>0.17</v>
      </c>
      <c r="S85" s="59">
        <f t="shared" si="29"/>
        <v>5.5649372384937237E-2</v>
      </c>
      <c r="T85" s="59">
        <f t="shared" si="30"/>
        <v>2.5042217573221759</v>
      </c>
      <c r="U85" s="59">
        <f t="shared" si="31"/>
        <v>5.255774058577406E-2</v>
      </c>
      <c r="V85" s="59">
        <f t="shared" si="32"/>
        <v>2.3650983263598326</v>
      </c>
      <c r="W85" s="59">
        <f t="shared" si="33"/>
        <v>4.869320083682009</v>
      </c>
      <c r="X85" s="60">
        <v>30</v>
      </c>
      <c r="Y85" s="58">
        <f t="shared" si="34"/>
        <v>14.459556191839653</v>
      </c>
      <c r="Z85" s="61">
        <f t="shared" si="35"/>
        <v>0.48451882845188282</v>
      </c>
      <c r="AA85" s="63">
        <f t="shared" si="36"/>
        <v>0.18</v>
      </c>
      <c r="AB85" s="62">
        <f t="shared" si="36"/>
        <v>0.17</v>
      </c>
      <c r="AC85" s="57">
        <f t="shared" si="37"/>
        <v>0.55649372384937235</v>
      </c>
      <c r="AD85" s="58">
        <f t="shared" si="38"/>
        <v>0.5255774058577406</v>
      </c>
    </row>
    <row r="86" spans="2:30" x14ac:dyDescent="0.35">
      <c r="B86" s="76">
        <v>44146</v>
      </c>
      <c r="C86" s="125">
        <v>2019</v>
      </c>
      <c r="D86" s="77" t="s">
        <v>14</v>
      </c>
      <c r="E86" s="78" t="s">
        <v>15</v>
      </c>
      <c r="F86" s="78" t="s">
        <v>1000</v>
      </c>
      <c r="G86" s="106">
        <v>9</v>
      </c>
      <c r="H86" s="77" t="s">
        <v>990</v>
      </c>
      <c r="I86" s="79" t="s">
        <v>8</v>
      </c>
      <c r="J86" s="137"/>
      <c r="K86" s="80" t="s">
        <v>1485</v>
      </c>
      <c r="L86" s="39">
        <v>10.89</v>
      </c>
      <c r="M86" s="39">
        <v>107.11</v>
      </c>
      <c r="N86" s="43">
        <v>101.68</v>
      </c>
      <c r="O86" s="33">
        <f t="shared" si="28"/>
        <v>94.356682602369574</v>
      </c>
      <c r="P86" s="262">
        <f t="shared" si="25"/>
        <v>5.0695546634301119</v>
      </c>
      <c r="Q86" s="187">
        <v>0.06</v>
      </c>
      <c r="R86" s="187">
        <v>0.04</v>
      </c>
      <c r="S86" s="59">
        <f t="shared" si="29"/>
        <v>1.6255975327679254E-2</v>
      </c>
      <c r="T86" s="59">
        <f t="shared" si="30"/>
        <v>0.73151888974556645</v>
      </c>
      <c r="U86" s="59">
        <f t="shared" si="31"/>
        <v>1.0837316885119505E-2</v>
      </c>
      <c r="V86" s="59">
        <f t="shared" si="32"/>
        <v>0.48767925983037774</v>
      </c>
      <c r="W86" s="59">
        <f t="shared" si="33"/>
        <v>1.2191981495759441</v>
      </c>
      <c r="X86" s="60">
        <v>30</v>
      </c>
      <c r="Y86" s="58">
        <f t="shared" si="34"/>
        <v>5.6433173976304261</v>
      </c>
      <c r="Z86" s="61">
        <f t="shared" si="35"/>
        <v>0.42990417446855378</v>
      </c>
      <c r="AA86" s="63">
        <f t="shared" si="36"/>
        <v>0.06</v>
      </c>
      <c r="AB86" s="62">
        <f t="shared" si="36"/>
        <v>0.04</v>
      </c>
      <c r="AC86" s="57">
        <f t="shared" si="37"/>
        <v>0.16255975327679253</v>
      </c>
      <c r="AD86" s="58">
        <f t="shared" si="38"/>
        <v>0.10837316885119505</v>
      </c>
    </row>
    <row r="87" spans="2:30" x14ac:dyDescent="0.35">
      <c r="B87" s="76">
        <v>44146</v>
      </c>
      <c r="C87" s="125">
        <v>2019</v>
      </c>
      <c r="D87" s="77" t="s">
        <v>14</v>
      </c>
      <c r="E87" s="78" t="s">
        <v>15</v>
      </c>
      <c r="F87" s="78" t="s">
        <v>1000</v>
      </c>
      <c r="G87" s="106">
        <v>9</v>
      </c>
      <c r="H87" s="77" t="s">
        <v>990</v>
      </c>
      <c r="I87" s="79" t="s">
        <v>12</v>
      </c>
      <c r="J87" s="137"/>
      <c r="K87" s="80" t="s">
        <v>1486</v>
      </c>
      <c r="L87" s="39">
        <v>10.89</v>
      </c>
      <c r="M87" s="39">
        <v>104.13</v>
      </c>
      <c r="N87" s="43">
        <v>98.17</v>
      </c>
      <c r="O87" s="33">
        <f t="shared" si="28"/>
        <v>93.607893607893615</v>
      </c>
      <c r="P87" s="262">
        <f t="shared" si="25"/>
        <v>5.723614712378752</v>
      </c>
      <c r="Q87" s="187">
        <v>0.03</v>
      </c>
      <c r="R87" s="187">
        <v>0</v>
      </c>
      <c r="S87" s="59">
        <f t="shared" si="29"/>
        <v>8.2170027497708506E-3</v>
      </c>
      <c r="T87" s="59">
        <f t="shared" si="30"/>
        <v>0.36976512373968828</v>
      </c>
      <c r="U87" s="59">
        <f t="shared" si="31"/>
        <v>0</v>
      </c>
      <c r="V87" s="59">
        <f t="shared" si="32"/>
        <v>0</v>
      </c>
      <c r="W87" s="59">
        <f t="shared" si="33"/>
        <v>0.36976512373968828</v>
      </c>
      <c r="X87" s="60">
        <v>30</v>
      </c>
      <c r="Y87" s="58">
        <f t="shared" si="34"/>
        <v>6.3921063921063848</v>
      </c>
      <c r="Z87" s="61">
        <f t="shared" si="35"/>
        <v>0.43414298808432628</v>
      </c>
      <c r="AA87" s="63">
        <f t="shared" si="36"/>
        <v>0.03</v>
      </c>
      <c r="AB87" s="62">
        <f t="shared" si="36"/>
        <v>0</v>
      </c>
      <c r="AC87" s="57">
        <f t="shared" si="37"/>
        <v>8.2170027497708506E-2</v>
      </c>
      <c r="AD87" s="58">
        <f t="shared" si="38"/>
        <v>0</v>
      </c>
    </row>
    <row r="88" spans="2:30" x14ac:dyDescent="0.35">
      <c r="B88" s="76">
        <v>44146</v>
      </c>
      <c r="C88" s="125">
        <v>2019</v>
      </c>
      <c r="D88" s="77" t="s">
        <v>14</v>
      </c>
      <c r="E88" s="78" t="s">
        <v>15</v>
      </c>
      <c r="F88" s="78" t="s">
        <v>1000</v>
      </c>
      <c r="G88" s="106">
        <v>9</v>
      </c>
      <c r="H88" s="77" t="s">
        <v>990</v>
      </c>
      <c r="I88" s="79" t="s">
        <v>11</v>
      </c>
      <c r="J88" s="137"/>
      <c r="K88" s="80" t="s">
        <v>1487</v>
      </c>
      <c r="L88" s="39">
        <v>10.89</v>
      </c>
      <c r="M88" s="39">
        <v>91.82</v>
      </c>
      <c r="N88" s="43">
        <v>82.63</v>
      </c>
      <c r="O88" s="33">
        <f t="shared" si="28"/>
        <v>88.644507599159766</v>
      </c>
      <c r="P88" s="262">
        <f t="shared" si="25"/>
        <v>10.008712698758439</v>
      </c>
      <c r="Q88" s="187">
        <v>0.19</v>
      </c>
      <c r="R88" s="187">
        <v>0.03</v>
      </c>
      <c r="S88" s="59">
        <f t="shared" si="29"/>
        <v>5.6018748257596881E-2</v>
      </c>
      <c r="T88" s="59">
        <f t="shared" si="30"/>
        <v>2.5208436715918596</v>
      </c>
      <c r="U88" s="59">
        <f t="shared" si="31"/>
        <v>8.8450655143574031E-3</v>
      </c>
      <c r="V88" s="59">
        <f t="shared" si="32"/>
        <v>0.39802794814608311</v>
      </c>
      <c r="W88" s="59">
        <f t="shared" si="33"/>
        <v>2.918871619737943</v>
      </c>
      <c r="X88" s="60">
        <v>30</v>
      </c>
      <c r="Y88" s="58">
        <f t="shared" si="34"/>
        <v>11.355492400840234</v>
      </c>
      <c r="Z88" s="61">
        <f t="shared" si="35"/>
        <v>0.46405073877892389</v>
      </c>
      <c r="AA88" s="63">
        <f t="shared" si="36"/>
        <v>0.19</v>
      </c>
      <c r="AB88" s="62">
        <f t="shared" si="36"/>
        <v>0.03</v>
      </c>
      <c r="AC88" s="57">
        <f t="shared" si="37"/>
        <v>0.56018748257596884</v>
      </c>
      <c r="AD88" s="58">
        <f t="shared" si="38"/>
        <v>8.8450655143574031E-2</v>
      </c>
    </row>
    <row r="89" spans="2:30" x14ac:dyDescent="0.35">
      <c r="B89" s="76">
        <v>44146</v>
      </c>
      <c r="C89" s="125">
        <v>2019</v>
      </c>
      <c r="D89" s="77" t="s">
        <v>14</v>
      </c>
      <c r="E89" s="78" t="s">
        <v>15</v>
      </c>
      <c r="F89" s="78" t="s">
        <v>1000</v>
      </c>
      <c r="G89" s="106">
        <v>9</v>
      </c>
      <c r="H89" s="77" t="s">
        <v>990</v>
      </c>
      <c r="I89" s="79" t="s">
        <v>10</v>
      </c>
      <c r="J89" s="137"/>
      <c r="K89" s="80" t="s">
        <v>1488</v>
      </c>
      <c r="L89" s="39">
        <v>10.89</v>
      </c>
      <c r="M89" s="39">
        <v>90.68</v>
      </c>
      <c r="N89" s="43">
        <v>80</v>
      </c>
      <c r="O89" s="33">
        <f t="shared" si="28"/>
        <v>86.614864018047371</v>
      </c>
      <c r="P89" s="262">
        <f t="shared" si="25"/>
        <v>11.777679752977511</v>
      </c>
      <c r="Q89" s="187">
        <v>0.18</v>
      </c>
      <c r="R89" s="187">
        <v>0.1</v>
      </c>
      <c r="S89" s="59">
        <f t="shared" si="29"/>
        <v>5.473578353349734E-2</v>
      </c>
      <c r="T89" s="59">
        <f t="shared" si="30"/>
        <v>2.4631102590073803</v>
      </c>
      <c r="U89" s="59">
        <f t="shared" si="31"/>
        <v>3.0408768629720744E-2</v>
      </c>
      <c r="V89" s="59">
        <f t="shared" si="32"/>
        <v>1.3683945883374335</v>
      </c>
      <c r="W89" s="59">
        <f t="shared" si="33"/>
        <v>3.8315048473448137</v>
      </c>
      <c r="X89" s="60">
        <v>30</v>
      </c>
      <c r="Y89" s="58">
        <f t="shared" si="34"/>
        <v>13.385135981952629</v>
      </c>
      <c r="Z89" s="61">
        <f t="shared" si="35"/>
        <v>0.47726812328172485</v>
      </c>
      <c r="AA89" s="63">
        <f t="shared" si="36"/>
        <v>0.18</v>
      </c>
      <c r="AB89" s="62">
        <f t="shared" si="36"/>
        <v>0.1</v>
      </c>
      <c r="AC89" s="57">
        <f t="shared" si="37"/>
        <v>0.5473578353349734</v>
      </c>
      <c r="AD89" s="58">
        <f t="shared" si="38"/>
        <v>0.30408768629720745</v>
      </c>
    </row>
    <row r="90" spans="2:30" x14ac:dyDescent="0.35">
      <c r="B90" s="76">
        <v>44146</v>
      </c>
      <c r="C90" s="125">
        <v>2019</v>
      </c>
      <c r="D90" s="77" t="s">
        <v>14</v>
      </c>
      <c r="E90" s="78" t="s">
        <v>16</v>
      </c>
      <c r="F90" s="78" t="s">
        <v>999</v>
      </c>
      <c r="G90" s="106">
        <v>8</v>
      </c>
      <c r="H90" s="77" t="s">
        <v>952</v>
      </c>
      <c r="I90" s="79" t="s">
        <v>8</v>
      </c>
      <c r="J90" s="137"/>
      <c r="K90" s="80" t="s">
        <v>1489</v>
      </c>
      <c r="L90" s="39">
        <v>10.89</v>
      </c>
      <c r="M90" s="39">
        <v>92.55</v>
      </c>
      <c r="N90" s="43">
        <v>86.58</v>
      </c>
      <c r="O90" s="33">
        <f t="shared" si="28"/>
        <v>92.689199118295363</v>
      </c>
      <c r="P90" s="262">
        <f t="shared" si="25"/>
        <v>6.4505672609400309</v>
      </c>
      <c r="Q90" s="187">
        <v>0.05</v>
      </c>
      <c r="R90" s="187">
        <v>0.01</v>
      </c>
      <c r="S90" s="59">
        <f t="shared" si="29"/>
        <v>1.3880301228695997E-2</v>
      </c>
      <c r="T90" s="59">
        <f t="shared" si="30"/>
        <v>0.6246135552913199</v>
      </c>
      <c r="U90" s="59">
        <f t="shared" si="31"/>
        <v>2.7760602457391997E-3</v>
      </c>
      <c r="V90" s="59">
        <f t="shared" si="32"/>
        <v>0.12492271105826398</v>
      </c>
      <c r="W90" s="59">
        <f t="shared" si="33"/>
        <v>0.74953626634958392</v>
      </c>
      <c r="X90" s="60">
        <v>30</v>
      </c>
      <c r="Y90" s="58">
        <f t="shared" si="34"/>
        <v>7.3108008817046368</v>
      </c>
      <c r="Z90" s="61">
        <f t="shared" si="35"/>
        <v>0.43943717796274279</v>
      </c>
      <c r="AA90" s="63">
        <f t="shared" si="36"/>
        <v>0.05</v>
      </c>
      <c r="AB90" s="62">
        <f t="shared" si="36"/>
        <v>0.01</v>
      </c>
      <c r="AC90" s="57">
        <f t="shared" si="37"/>
        <v>0.13880301228695996</v>
      </c>
      <c r="AD90" s="58">
        <f t="shared" si="38"/>
        <v>2.7760602457391998E-2</v>
      </c>
    </row>
    <row r="91" spans="2:30" x14ac:dyDescent="0.35">
      <c r="B91" s="76">
        <v>44146</v>
      </c>
      <c r="C91" s="125">
        <v>2019</v>
      </c>
      <c r="D91" s="77" t="s">
        <v>14</v>
      </c>
      <c r="E91" s="78" t="s">
        <v>16</v>
      </c>
      <c r="F91" s="78" t="s">
        <v>999</v>
      </c>
      <c r="G91" s="106">
        <v>8</v>
      </c>
      <c r="H91" s="77" t="s">
        <v>952</v>
      </c>
      <c r="I91" s="79" t="s">
        <v>12</v>
      </c>
      <c r="J91" s="137"/>
      <c r="K91" s="80" t="s">
        <v>1490</v>
      </c>
      <c r="L91" s="39">
        <v>10.89</v>
      </c>
      <c r="M91" s="39">
        <v>100.28</v>
      </c>
      <c r="N91" s="43">
        <v>95.01</v>
      </c>
      <c r="O91" s="33">
        <f t="shared" si="28"/>
        <v>94.10448596039825</v>
      </c>
      <c r="P91" s="262">
        <f t="shared" si="25"/>
        <v>5.2552852014359752</v>
      </c>
      <c r="Q91" s="187">
        <v>0.03</v>
      </c>
      <c r="R91" s="187">
        <v>0</v>
      </c>
      <c r="S91" s="59">
        <f t="shared" si="29"/>
        <v>8.1578102710413696E-3</v>
      </c>
      <c r="T91" s="59">
        <f t="shared" si="30"/>
        <v>0.36710146219686163</v>
      </c>
      <c r="U91" s="59">
        <f t="shared" si="31"/>
        <v>0</v>
      </c>
      <c r="V91" s="59">
        <f t="shared" si="32"/>
        <v>0</v>
      </c>
      <c r="W91" s="59">
        <f t="shared" si="33"/>
        <v>0.36710146219686163</v>
      </c>
      <c r="X91" s="60">
        <v>30</v>
      </c>
      <c r="Y91" s="58">
        <f t="shared" si="34"/>
        <v>5.8955140396017498</v>
      </c>
      <c r="Z91" s="61">
        <f t="shared" si="35"/>
        <v>0.43132429862101757</v>
      </c>
      <c r="AA91" s="63">
        <f t="shared" si="36"/>
        <v>0.03</v>
      </c>
      <c r="AB91" s="62">
        <f t="shared" si="36"/>
        <v>0</v>
      </c>
      <c r="AC91" s="57">
        <f t="shared" si="37"/>
        <v>8.15781027104137E-2</v>
      </c>
      <c r="AD91" s="58">
        <f t="shared" si="38"/>
        <v>0</v>
      </c>
    </row>
    <row r="92" spans="2:30" x14ac:dyDescent="0.35">
      <c r="B92" s="76">
        <v>44146</v>
      </c>
      <c r="C92" s="125">
        <v>2019</v>
      </c>
      <c r="D92" s="77" t="s">
        <v>14</v>
      </c>
      <c r="E92" s="78" t="s">
        <v>16</v>
      </c>
      <c r="F92" s="78" t="s">
        <v>999</v>
      </c>
      <c r="G92" s="106">
        <v>8</v>
      </c>
      <c r="H92" s="77" t="s">
        <v>952</v>
      </c>
      <c r="I92" s="79" t="s">
        <v>11</v>
      </c>
      <c r="J92" s="137"/>
      <c r="K92" s="80" t="s">
        <v>1491</v>
      </c>
      <c r="L92" s="39">
        <v>10.89</v>
      </c>
      <c r="M92" s="39">
        <v>96.16</v>
      </c>
      <c r="N92" s="43">
        <v>88.04</v>
      </c>
      <c r="O92" s="33">
        <f t="shared" si="28"/>
        <v>90.477307376568561</v>
      </c>
      <c r="P92" s="262">
        <f t="shared" si="25"/>
        <v>8.444259567387677</v>
      </c>
      <c r="Q92" s="187">
        <v>0.12</v>
      </c>
      <c r="R92" s="187">
        <v>0.04</v>
      </c>
      <c r="S92" s="59">
        <f t="shared" si="29"/>
        <v>3.4420479585223589E-2</v>
      </c>
      <c r="T92" s="59">
        <f t="shared" si="30"/>
        <v>1.5489215813350614</v>
      </c>
      <c r="U92" s="59">
        <f t="shared" si="31"/>
        <v>1.1473493195074531E-2</v>
      </c>
      <c r="V92" s="59">
        <f t="shared" si="32"/>
        <v>0.51630719377835388</v>
      </c>
      <c r="W92" s="59">
        <f t="shared" si="33"/>
        <v>2.0652287751134155</v>
      </c>
      <c r="X92" s="60">
        <v>30</v>
      </c>
      <c r="Y92" s="58">
        <f t="shared" si="34"/>
        <v>9.5226926234314391</v>
      </c>
      <c r="Z92" s="61">
        <f t="shared" si="35"/>
        <v>0.45262475696694743</v>
      </c>
      <c r="AA92" s="63">
        <f t="shared" si="36"/>
        <v>0.12</v>
      </c>
      <c r="AB92" s="62">
        <f t="shared" si="36"/>
        <v>0.04</v>
      </c>
      <c r="AC92" s="57">
        <f t="shared" si="37"/>
        <v>0.3442047958522359</v>
      </c>
      <c r="AD92" s="58">
        <f t="shared" si="38"/>
        <v>0.1147349319507453</v>
      </c>
    </row>
    <row r="93" spans="2:30" x14ac:dyDescent="0.35">
      <c r="B93" s="76">
        <v>44146</v>
      </c>
      <c r="C93" s="125">
        <v>2019</v>
      </c>
      <c r="D93" s="77" t="s">
        <v>14</v>
      </c>
      <c r="E93" s="78" t="s">
        <v>16</v>
      </c>
      <c r="F93" s="78" t="s">
        <v>999</v>
      </c>
      <c r="G93" s="106">
        <v>8</v>
      </c>
      <c r="H93" s="77" t="s">
        <v>952</v>
      </c>
      <c r="I93" s="79" t="s">
        <v>10</v>
      </c>
      <c r="J93" s="137"/>
      <c r="K93" s="80" t="s">
        <v>1492</v>
      </c>
      <c r="L93" s="39">
        <v>10.89</v>
      </c>
      <c r="M93" s="39">
        <v>92.88</v>
      </c>
      <c r="N93" s="43">
        <v>83.4</v>
      </c>
      <c r="O93" s="33">
        <f t="shared" si="28"/>
        <v>88.437614343212601</v>
      </c>
      <c r="P93" s="262">
        <f t="shared" si="25"/>
        <v>10.20671834625322</v>
      </c>
      <c r="Q93" s="187">
        <v>0.19</v>
      </c>
      <c r="R93" s="187">
        <v>0.16</v>
      </c>
      <c r="S93" s="59">
        <f t="shared" si="29"/>
        <v>5.6194249069093906E-2</v>
      </c>
      <c r="T93" s="59">
        <f t="shared" si="30"/>
        <v>2.528741208109226</v>
      </c>
      <c r="U93" s="59">
        <f t="shared" si="31"/>
        <v>4.7321472900289603E-2</v>
      </c>
      <c r="V93" s="59">
        <f t="shared" si="32"/>
        <v>2.1294662805130322</v>
      </c>
      <c r="W93" s="59">
        <f t="shared" si="33"/>
        <v>4.6582074886222582</v>
      </c>
      <c r="X93" s="60">
        <v>30</v>
      </c>
      <c r="Y93" s="58">
        <f t="shared" si="34"/>
        <v>11.562385656787399</v>
      </c>
      <c r="Z93" s="61">
        <f t="shared" si="35"/>
        <v>0.46537029375258571</v>
      </c>
      <c r="AA93" s="63">
        <f t="shared" si="36"/>
        <v>0.19</v>
      </c>
      <c r="AB93" s="62">
        <f t="shared" si="36"/>
        <v>0.16</v>
      </c>
      <c r="AC93" s="57">
        <f t="shared" si="37"/>
        <v>0.56194249069093904</v>
      </c>
      <c r="AD93" s="58">
        <f t="shared" si="38"/>
        <v>0.47321472900289602</v>
      </c>
    </row>
    <row r="94" spans="2:30" x14ac:dyDescent="0.35">
      <c r="B94" s="76">
        <v>44146</v>
      </c>
      <c r="C94" s="125">
        <v>2019</v>
      </c>
      <c r="D94" s="77" t="s">
        <v>14</v>
      </c>
      <c r="E94" s="78" t="s">
        <v>16</v>
      </c>
      <c r="F94" s="78" t="s">
        <v>999</v>
      </c>
      <c r="G94" s="106">
        <v>8</v>
      </c>
      <c r="H94" s="77" t="s">
        <v>990</v>
      </c>
      <c r="I94" s="79" t="s">
        <v>8</v>
      </c>
      <c r="J94" s="137"/>
      <c r="K94" s="80" t="s">
        <v>1493</v>
      </c>
      <c r="L94" s="39">
        <v>10.89</v>
      </c>
      <c r="M94" s="39">
        <v>83.3</v>
      </c>
      <c r="N94" s="43">
        <v>79.459999999999994</v>
      </c>
      <c r="O94" s="33">
        <f t="shared" si="28"/>
        <v>94.696865073884808</v>
      </c>
      <c r="P94" s="262">
        <f t="shared" si="25"/>
        <v>4.6098439375750342</v>
      </c>
      <c r="Q94" s="187">
        <v>0.03</v>
      </c>
      <c r="R94" s="187">
        <v>0.04</v>
      </c>
      <c r="S94" s="59">
        <f t="shared" si="29"/>
        <v>8.0880122502552179E-3</v>
      </c>
      <c r="T94" s="59">
        <f t="shared" si="30"/>
        <v>0.3639605512614848</v>
      </c>
      <c r="U94" s="59">
        <f t="shared" si="31"/>
        <v>1.0784016333673624E-2</v>
      </c>
      <c r="V94" s="59">
        <f t="shared" si="32"/>
        <v>0.4852807350153131</v>
      </c>
      <c r="W94" s="59">
        <f t="shared" si="33"/>
        <v>0.84924128627679796</v>
      </c>
      <c r="X94" s="60">
        <v>30</v>
      </c>
      <c r="Y94" s="58">
        <f t="shared" si="34"/>
        <v>5.3031349261151917</v>
      </c>
      <c r="Z94" s="61">
        <f t="shared" si="35"/>
        <v>0.42800058334548646</v>
      </c>
      <c r="AA94" s="63">
        <f t="shared" si="36"/>
        <v>0.03</v>
      </c>
      <c r="AB94" s="62">
        <f t="shared" si="36"/>
        <v>0.04</v>
      </c>
      <c r="AC94" s="57">
        <f t="shared" si="37"/>
        <v>8.0880122502552179E-2</v>
      </c>
      <c r="AD94" s="58">
        <f t="shared" si="38"/>
        <v>0.10784016333673624</v>
      </c>
    </row>
    <row r="95" spans="2:30" x14ac:dyDescent="0.35">
      <c r="B95" s="76">
        <v>44146</v>
      </c>
      <c r="C95" s="125">
        <v>2019</v>
      </c>
      <c r="D95" s="77" t="s">
        <v>14</v>
      </c>
      <c r="E95" s="78" t="s">
        <v>16</v>
      </c>
      <c r="F95" s="78" t="s">
        <v>999</v>
      </c>
      <c r="G95" s="106">
        <v>8</v>
      </c>
      <c r="H95" s="77" t="s">
        <v>990</v>
      </c>
      <c r="I95" s="79" t="s">
        <v>12</v>
      </c>
      <c r="J95" s="137"/>
      <c r="K95" s="80" t="s">
        <v>1494</v>
      </c>
      <c r="L95" s="39">
        <v>10.89</v>
      </c>
      <c r="M95" s="39">
        <v>103.52</v>
      </c>
      <c r="N95" s="43">
        <v>98.66</v>
      </c>
      <c r="O95" s="33">
        <f t="shared" si="28"/>
        <v>94.753319658857819</v>
      </c>
      <c r="P95" s="262">
        <f t="shared" si="25"/>
        <v>4.6947449768160743</v>
      </c>
      <c r="Q95" s="187">
        <v>0.04</v>
      </c>
      <c r="R95" s="187">
        <v>0.06</v>
      </c>
      <c r="S95" s="59">
        <f t="shared" si="29"/>
        <v>1.0775207929816566E-2</v>
      </c>
      <c r="T95" s="59">
        <f t="shared" si="30"/>
        <v>0.48488435684174547</v>
      </c>
      <c r="U95" s="59">
        <f t="shared" si="31"/>
        <v>1.6162811894724849E-2</v>
      </c>
      <c r="V95" s="59">
        <f t="shared" si="32"/>
        <v>0.72732653526261815</v>
      </c>
      <c r="W95" s="59">
        <f t="shared" si="33"/>
        <v>1.2122108921043635</v>
      </c>
      <c r="X95" s="60">
        <v>30</v>
      </c>
      <c r="Y95" s="58">
        <f t="shared" si="34"/>
        <v>5.2466803411421807</v>
      </c>
      <c r="Z95" s="61">
        <f t="shared" si="35"/>
        <v>0.42768599749344877</v>
      </c>
      <c r="AA95" s="63">
        <f t="shared" si="36"/>
        <v>0.04</v>
      </c>
      <c r="AB95" s="62">
        <f t="shared" si="36"/>
        <v>0.06</v>
      </c>
      <c r="AC95" s="57">
        <f t="shared" si="37"/>
        <v>0.10775207929816566</v>
      </c>
      <c r="AD95" s="58">
        <f t="shared" si="38"/>
        <v>0.16162811894724849</v>
      </c>
    </row>
    <row r="96" spans="2:30" x14ac:dyDescent="0.35">
      <c r="B96" s="76">
        <v>44146</v>
      </c>
      <c r="C96" s="125">
        <v>2019</v>
      </c>
      <c r="D96" s="77" t="s">
        <v>14</v>
      </c>
      <c r="E96" s="78" t="s">
        <v>16</v>
      </c>
      <c r="F96" s="78" t="s">
        <v>999</v>
      </c>
      <c r="G96" s="106">
        <v>8</v>
      </c>
      <c r="H96" s="77" t="s">
        <v>990</v>
      </c>
      <c r="I96" s="79" t="s">
        <v>11</v>
      </c>
      <c r="J96" s="137"/>
      <c r="K96" s="80" t="s">
        <v>1495</v>
      </c>
      <c r="L96" s="39">
        <v>10.89</v>
      </c>
      <c r="M96" s="39">
        <v>89.86</v>
      </c>
      <c r="N96" s="43">
        <v>86.09</v>
      </c>
      <c r="O96" s="33">
        <f t="shared" si="28"/>
        <v>95.226035203241736</v>
      </c>
      <c r="P96" s="262">
        <f t="shared" si="25"/>
        <v>4.1954150901402132</v>
      </c>
      <c r="Q96" s="187">
        <v>0.06</v>
      </c>
      <c r="R96" s="187">
        <v>0.02</v>
      </c>
      <c r="S96" s="59">
        <f t="shared" si="29"/>
        <v>1.6052792553191489E-2</v>
      </c>
      <c r="T96" s="59">
        <f t="shared" si="30"/>
        <v>0.72237566489361704</v>
      </c>
      <c r="U96" s="59">
        <f t="shared" si="31"/>
        <v>5.3509308510638299E-3</v>
      </c>
      <c r="V96" s="59">
        <f t="shared" si="32"/>
        <v>0.24079188829787235</v>
      </c>
      <c r="W96" s="59">
        <f t="shared" si="33"/>
        <v>0.96316755319148939</v>
      </c>
      <c r="X96" s="60">
        <v>30</v>
      </c>
      <c r="Y96" s="58">
        <f t="shared" si="34"/>
        <v>4.7739647967582641</v>
      </c>
      <c r="Z96" s="61">
        <f t="shared" si="35"/>
        <v>0.4250664893617021</v>
      </c>
      <c r="AA96" s="63">
        <f t="shared" si="36"/>
        <v>0.06</v>
      </c>
      <c r="AB96" s="62">
        <f t="shared" si="36"/>
        <v>0.02</v>
      </c>
      <c r="AC96" s="57">
        <f t="shared" si="37"/>
        <v>0.16052792553191489</v>
      </c>
      <c r="AD96" s="58">
        <f t="shared" si="38"/>
        <v>5.3509308510638301E-2</v>
      </c>
    </row>
    <row r="97" spans="2:30" x14ac:dyDescent="0.35">
      <c r="B97" s="76">
        <v>44146</v>
      </c>
      <c r="C97" s="125">
        <v>2019</v>
      </c>
      <c r="D97" s="77" t="s">
        <v>14</v>
      </c>
      <c r="E97" s="78" t="s">
        <v>16</v>
      </c>
      <c r="F97" s="78" t="s">
        <v>999</v>
      </c>
      <c r="G97" s="106">
        <v>8</v>
      </c>
      <c r="H97" s="77" t="s">
        <v>990</v>
      </c>
      <c r="I97" s="79" t="s">
        <v>10</v>
      </c>
      <c r="J97" s="137"/>
      <c r="K97" s="80" t="s">
        <v>1496</v>
      </c>
      <c r="L97" s="39">
        <v>10.89</v>
      </c>
      <c r="M97" s="39">
        <v>85.32</v>
      </c>
      <c r="N97" s="43">
        <v>73.73</v>
      </c>
      <c r="O97" s="33">
        <f t="shared" si="28"/>
        <v>84.428321913207057</v>
      </c>
      <c r="P97" s="262">
        <f t="shared" si="25"/>
        <v>13.584153774027181</v>
      </c>
      <c r="Q97" s="187">
        <v>0.15</v>
      </c>
      <c r="R97" s="187">
        <v>0.14000000000000001</v>
      </c>
      <c r="S97" s="59">
        <f t="shared" si="29"/>
        <v>4.7182924888605968E-2</v>
      </c>
      <c r="T97" s="59">
        <f t="shared" si="30"/>
        <v>2.1232316199872687</v>
      </c>
      <c r="U97" s="59">
        <f t="shared" si="31"/>
        <v>4.4037396562698908E-2</v>
      </c>
      <c r="V97" s="59">
        <f t="shared" si="32"/>
        <v>1.9816828453214508</v>
      </c>
      <c r="W97" s="59">
        <f t="shared" si="33"/>
        <v>4.1049144653087195</v>
      </c>
      <c r="X97" s="60">
        <v>30</v>
      </c>
      <c r="Y97" s="58">
        <f t="shared" si="34"/>
        <v>15.571678086792943</v>
      </c>
      <c r="Z97" s="61">
        <f t="shared" si="35"/>
        <v>0.49221833227243778</v>
      </c>
      <c r="AA97" s="63">
        <f t="shared" si="36"/>
        <v>0.15</v>
      </c>
      <c r="AB97" s="62">
        <f t="shared" si="36"/>
        <v>0.14000000000000001</v>
      </c>
      <c r="AC97" s="57">
        <f t="shared" si="37"/>
        <v>0.4718292488860597</v>
      </c>
      <c r="AD97" s="58">
        <f t="shared" si="38"/>
        <v>0.44037396562698905</v>
      </c>
    </row>
    <row r="98" spans="2:30" x14ac:dyDescent="0.35">
      <c r="B98" s="76">
        <v>44146</v>
      </c>
      <c r="C98" s="125">
        <v>2019</v>
      </c>
      <c r="D98" s="77" t="s">
        <v>14</v>
      </c>
      <c r="E98" s="78" t="s">
        <v>16</v>
      </c>
      <c r="F98" s="78" t="s">
        <v>995</v>
      </c>
      <c r="G98" s="106">
        <v>4</v>
      </c>
      <c r="H98" s="77" t="s">
        <v>952</v>
      </c>
      <c r="I98" s="79" t="s">
        <v>8</v>
      </c>
      <c r="J98" s="137"/>
      <c r="K98" s="80" t="s">
        <v>1497</v>
      </c>
      <c r="L98" s="39">
        <v>10.89</v>
      </c>
      <c r="M98" s="39">
        <v>116.49</v>
      </c>
      <c r="N98" s="43">
        <v>111.12</v>
      </c>
      <c r="O98" s="33">
        <f t="shared" si="28"/>
        <v>94.914772727272734</v>
      </c>
      <c r="P98" s="262">
        <f t="shared" si="25"/>
        <v>4.6098377543136673</v>
      </c>
      <c r="Q98" s="187">
        <v>0.06</v>
      </c>
      <c r="R98" s="187">
        <v>0.03</v>
      </c>
      <c r="S98" s="59">
        <f t="shared" si="29"/>
        <v>1.6125112241843757E-2</v>
      </c>
      <c r="T98" s="59">
        <f t="shared" si="30"/>
        <v>0.72563005088296906</v>
      </c>
      <c r="U98" s="59">
        <f t="shared" si="31"/>
        <v>8.0625561209218786E-3</v>
      </c>
      <c r="V98" s="59">
        <f t="shared" si="32"/>
        <v>0.36281502544148453</v>
      </c>
      <c r="W98" s="59">
        <f t="shared" si="33"/>
        <v>1.0884450763244535</v>
      </c>
      <c r="X98" s="60">
        <v>30</v>
      </c>
      <c r="Y98" s="58">
        <f t="shared" si="34"/>
        <v>5.0852272727272663</v>
      </c>
      <c r="Z98" s="61">
        <f t="shared" si="35"/>
        <v>0.42678838671056574</v>
      </c>
      <c r="AA98" s="63">
        <f t="shared" si="36"/>
        <v>0.06</v>
      </c>
      <c r="AB98" s="62">
        <f t="shared" si="36"/>
        <v>0.03</v>
      </c>
      <c r="AC98" s="57">
        <f t="shared" si="37"/>
        <v>0.16125112241843759</v>
      </c>
      <c r="AD98" s="58">
        <f t="shared" si="38"/>
        <v>8.0625561209218793E-2</v>
      </c>
    </row>
    <row r="99" spans="2:30" x14ac:dyDescent="0.35">
      <c r="B99" s="76">
        <v>44146</v>
      </c>
      <c r="C99" s="125">
        <v>2019</v>
      </c>
      <c r="D99" s="77" t="s">
        <v>14</v>
      </c>
      <c r="E99" s="78" t="s">
        <v>16</v>
      </c>
      <c r="F99" s="78" t="s">
        <v>995</v>
      </c>
      <c r="G99" s="113">
        <v>4</v>
      </c>
      <c r="H99" s="77" t="s">
        <v>952</v>
      </c>
      <c r="I99" s="79" t="s">
        <v>12</v>
      </c>
      <c r="J99" s="137"/>
      <c r="K99" s="80" t="s">
        <v>1498</v>
      </c>
      <c r="L99" s="39">
        <v>10.89</v>
      </c>
      <c r="M99" s="39">
        <v>91.62</v>
      </c>
      <c r="N99" s="43">
        <v>91.45</v>
      </c>
      <c r="O99" s="33">
        <f t="shared" si="28"/>
        <v>99.789421528551955</v>
      </c>
      <c r="P99" s="262">
        <f t="shared" si="25"/>
        <v>0.18554900676708327</v>
      </c>
      <c r="Q99" s="187">
        <v>0.05</v>
      </c>
      <c r="R99" s="187">
        <v>0.03</v>
      </c>
      <c r="S99" s="59">
        <f t="shared" si="29"/>
        <v>1.2536928997020858E-2</v>
      </c>
      <c r="T99" s="59">
        <f t="shared" si="30"/>
        <v>0.56416180486593859</v>
      </c>
      <c r="U99" s="59">
        <f t="shared" si="31"/>
        <v>7.522157398212514E-3</v>
      </c>
      <c r="V99" s="59">
        <f t="shared" si="32"/>
        <v>0.33849708291956315</v>
      </c>
      <c r="W99" s="59">
        <f t="shared" si="33"/>
        <v>0.90265888778550174</v>
      </c>
      <c r="X99" s="60">
        <v>30</v>
      </c>
      <c r="Y99" s="58">
        <f t="shared" si="34"/>
        <v>0.21057847144804498</v>
      </c>
      <c r="Z99" s="61">
        <f t="shared" si="35"/>
        <v>0.40105511420059592</v>
      </c>
      <c r="AA99" s="63">
        <f t="shared" si="36"/>
        <v>0.05</v>
      </c>
      <c r="AB99" s="62">
        <f t="shared" si="36"/>
        <v>0.03</v>
      </c>
      <c r="AC99" s="57">
        <f t="shared" si="37"/>
        <v>0.12536928997020858</v>
      </c>
      <c r="AD99" s="58">
        <f t="shared" si="38"/>
        <v>7.5221573982125145E-2</v>
      </c>
    </row>
    <row r="100" spans="2:30" x14ac:dyDescent="0.35">
      <c r="B100" s="76">
        <v>44146</v>
      </c>
      <c r="C100" s="125">
        <v>2019</v>
      </c>
      <c r="D100" s="77" t="s">
        <v>14</v>
      </c>
      <c r="E100" s="78" t="s">
        <v>16</v>
      </c>
      <c r="F100" s="78" t="s">
        <v>995</v>
      </c>
      <c r="G100" s="113">
        <v>4</v>
      </c>
      <c r="H100" s="77" t="s">
        <v>952</v>
      </c>
      <c r="I100" s="79" t="s">
        <v>11</v>
      </c>
      <c r="J100" s="137"/>
      <c r="K100" s="80" t="s">
        <v>1499</v>
      </c>
      <c r="L100" s="39">
        <v>10.89</v>
      </c>
      <c r="M100" s="39">
        <v>86.15</v>
      </c>
      <c r="N100" s="43">
        <v>83.54</v>
      </c>
      <c r="O100" s="33">
        <f t="shared" si="28"/>
        <v>96.532022322614935</v>
      </c>
      <c r="P100" s="262">
        <f t="shared" si="25"/>
        <v>3.0295995356935572</v>
      </c>
      <c r="Q100" s="187">
        <v>0.12</v>
      </c>
      <c r="R100" s="187">
        <v>0.08</v>
      </c>
      <c r="S100" s="59">
        <f t="shared" si="29"/>
        <v>3.1508878183069515E-2</v>
      </c>
      <c r="T100" s="59">
        <f t="shared" si="30"/>
        <v>1.4178995182381282</v>
      </c>
      <c r="U100" s="59">
        <f t="shared" si="31"/>
        <v>2.100591878871301E-2</v>
      </c>
      <c r="V100" s="59">
        <f t="shared" si="32"/>
        <v>0.94526634549208544</v>
      </c>
      <c r="W100" s="59">
        <f t="shared" si="33"/>
        <v>2.3631658637302135</v>
      </c>
      <c r="X100" s="60">
        <v>30</v>
      </c>
      <c r="Y100" s="58">
        <f t="shared" si="34"/>
        <v>3.4679776773850648</v>
      </c>
      <c r="Z100" s="61">
        <f t="shared" si="35"/>
        <v>0.41796283551273228</v>
      </c>
      <c r="AA100" s="63">
        <f t="shared" si="36"/>
        <v>0.12</v>
      </c>
      <c r="AB100" s="62">
        <f t="shared" si="36"/>
        <v>0.08</v>
      </c>
      <c r="AC100" s="57">
        <f t="shared" si="37"/>
        <v>0.31508878183069516</v>
      </c>
      <c r="AD100" s="58">
        <f t="shared" si="38"/>
        <v>0.2100591878871301</v>
      </c>
    </row>
    <row r="101" spans="2:30" x14ac:dyDescent="0.35">
      <c r="B101" s="76">
        <v>44146</v>
      </c>
      <c r="C101" s="125">
        <v>2019</v>
      </c>
      <c r="D101" s="77" t="s">
        <v>14</v>
      </c>
      <c r="E101" s="78" t="s">
        <v>16</v>
      </c>
      <c r="F101" s="78" t="s">
        <v>995</v>
      </c>
      <c r="G101" s="113">
        <v>4</v>
      </c>
      <c r="H101" s="77" t="s">
        <v>952</v>
      </c>
      <c r="I101" s="79" t="s">
        <v>10</v>
      </c>
      <c r="J101" s="137"/>
      <c r="K101" s="80" t="s">
        <v>1500</v>
      </c>
      <c r="L101" s="39">
        <v>10.89</v>
      </c>
      <c r="M101" s="39">
        <v>87.98</v>
      </c>
      <c r="N101" s="43">
        <v>77.650000000000006</v>
      </c>
      <c r="O101" s="33">
        <f t="shared" si="28"/>
        <v>86.600077831106503</v>
      </c>
      <c r="P101" s="262">
        <f t="shared" si="25"/>
        <v>11.741304842009544</v>
      </c>
      <c r="Q101" s="187">
        <v>0.9</v>
      </c>
      <c r="R101" s="187">
        <v>0.22</v>
      </c>
      <c r="S101" s="59">
        <f t="shared" si="29"/>
        <v>0.2737410125823847</v>
      </c>
      <c r="T101" s="59">
        <f t="shared" si="30"/>
        <v>12.318345566207311</v>
      </c>
      <c r="U101" s="59">
        <f t="shared" si="31"/>
        <v>6.6914469742360705E-2</v>
      </c>
      <c r="V101" s="59">
        <f t="shared" si="32"/>
        <v>3.0111511384062317</v>
      </c>
      <c r="W101" s="59">
        <f t="shared" si="33"/>
        <v>15.329496704613543</v>
      </c>
      <c r="X101" s="60">
        <v>30</v>
      </c>
      <c r="Y101" s="58">
        <f t="shared" si="34"/>
        <v>13.399922168893497</v>
      </c>
      <c r="Z101" s="61">
        <f t="shared" si="35"/>
        <v>0.47736668663870579</v>
      </c>
      <c r="AA101" s="63">
        <f t="shared" si="36"/>
        <v>0.9</v>
      </c>
      <c r="AB101" s="62">
        <f t="shared" si="36"/>
        <v>0.22</v>
      </c>
      <c r="AC101" s="57">
        <f t="shared" si="37"/>
        <v>2.737410125823847</v>
      </c>
      <c r="AD101" s="58">
        <f t="shared" si="38"/>
        <v>0.66914469742360705</v>
      </c>
    </row>
    <row r="102" spans="2:30" x14ac:dyDescent="0.35">
      <c r="B102" s="76">
        <v>44146</v>
      </c>
      <c r="C102" s="125">
        <v>2019</v>
      </c>
      <c r="D102" s="77" t="s">
        <v>14</v>
      </c>
      <c r="E102" s="78" t="s">
        <v>16</v>
      </c>
      <c r="F102" s="78" t="s">
        <v>995</v>
      </c>
      <c r="G102" s="113">
        <v>4</v>
      </c>
      <c r="H102" s="77" t="s">
        <v>990</v>
      </c>
      <c r="I102" s="79" t="s">
        <v>8</v>
      </c>
      <c r="J102" s="137"/>
      <c r="K102" s="80" t="s">
        <v>1501</v>
      </c>
      <c r="L102" s="39">
        <v>10.89</v>
      </c>
      <c r="M102" s="39">
        <v>84.28</v>
      </c>
      <c r="N102" s="43">
        <v>79.72</v>
      </c>
      <c r="O102" s="33">
        <f t="shared" si="28"/>
        <v>93.786619430440112</v>
      </c>
      <c r="P102" s="262">
        <f t="shared" si="25"/>
        <v>5.4105363075462769</v>
      </c>
      <c r="Q102" s="187">
        <v>0.09</v>
      </c>
      <c r="R102" s="187">
        <v>0.05</v>
      </c>
      <c r="S102" s="59">
        <f t="shared" si="29"/>
        <v>2.4586880720616013E-2</v>
      </c>
      <c r="T102" s="59">
        <f t="shared" si="30"/>
        <v>1.1064096324277206</v>
      </c>
      <c r="U102" s="59">
        <f t="shared" si="31"/>
        <v>1.3659378178120006E-2</v>
      </c>
      <c r="V102" s="59">
        <f t="shared" si="32"/>
        <v>0.61467201801540028</v>
      </c>
      <c r="W102" s="59">
        <f t="shared" si="33"/>
        <v>1.721081650443121</v>
      </c>
      <c r="X102" s="60">
        <v>30</v>
      </c>
      <c r="Y102" s="58">
        <f t="shared" si="34"/>
        <v>6.213380569559888</v>
      </c>
      <c r="Z102" s="61">
        <f t="shared" si="35"/>
        <v>0.43312509080342876</v>
      </c>
      <c r="AA102" s="63">
        <f t="shared" si="36"/>
        <v>0.09</v>
      </c>
      <c r="AB102" s="62">
        <f t="shared" si="36"/>
        <v>0.05</v>
      </c>
      <c r="AC102" s="57">
        <f t="shared" si="37"/>
        <v>0.24586880720616014</v>
      </c>
      <c r="AD102" s="58">
        <f t="shared" si="38"/>
        <v>0.13659378178120007</v>
      </c>
    </row>
    <row r="103" spans="2:30" x14ac:dyDescent="0.35">
      <c r="B103" s="76">
        <v>44146</v>
      </c>
      <c r="C103" s="125">
        <v>2019</v>
      </c>
      <c r="D103" s="77" t="s">
        <v>14</v>
      </c>
      <c r="E103" s="78" t="s">
        <v>16</v>
      </c>
      <c r="F103" s="78" t="s">
        <v>995</v>
      </c>
      <c r="G103" s="113">
        <v>4</v>
      </c>
      <c r="H103" s="77" t="s">
        <v>990</v>
      </c>
      <c r="I103" s="79" t="s">
        <v>12</v>
      </c>
      <c r="J103" s="137"/>
      <c r="K103" s="80" t="s">
        <v>1502</v>
      </c>
      <c r="L103" s="39">
        <v>10.89</v>
      </c>
      <c r="M103" s="39">
        <v>97.13</v>
      </c>
      <c r="N103" s="43">
        <v>96.65</v>
      </c>
      <c r="O103" s="33">
        <f t="shared" si="28"/>
        <v>99.443413729128025</v>
      </c>
      <c r="P103" s="262">
        <f t="shared" si="25"/>
        <v>0.49418305363944182</v>
      </c>
      <c r="Q103" s="187">
        <v>0.03</v>
      </c>
      <c r="R103" s="187">
        <v>0.02</v>
      </c>
      <c r="S103" s="59">
        <f t="shared" si="29"/>
        <v>7.5587686567164152E-3</v>
      </c>
      <c r="T103" s="59">
        <f t="shared" si="30"/>
        <v>0.3401445895522387</v>
      </c>
      <c r="U103" s="59">
        <f t="shared" si="31"/>
        <v>5.039179104477611E-3</v>
      </c>
      <c r="V103" s="59">
        <f t="shared" si="32"/>
        <v>0.22676305970149249</v>
      </c>
      <c r="W103" s="59">
        <f t="shared" si="33"/>
        <v>0.56690764925373116</v>
      </c>
      <c r="X103" s="60">
        <v>30</v>
      </c>
      <c r="Y103" s="58">
        <f t="shared" si="34"/>
        <v>0.55658627087197488</v>
      </c>
      <c r="Z103" s="61">
        <f t="shared" si="35"/>
        <v>0.40279850746268653</v>
      </c>
      <c r="AA103" s="63">
        <f t="shared" si="36"/>
        <v>0.03</v>
      </c>
      <c r="AB103" s="62">
        <f t="shared" si="36"/>
        <v>0.02</v>
      </c>
      <c r="AC103" s="57">
        <f t="shared" si="37"/>
        <v>7.558768656716415E-2</v>
      </c>
      <c r="AD103" s="58">
        <f t="shared" si="38"/>
        <v>5.0391791044776112E-2</v>
      </c>
    </row>
    <row r="104" spans="2:30" x14ac:dyDescent="0.35">
      <c r="B104" s="76">
        <v>44146</v>
      </c>
      <c r="C104" s="125">
        <v>2019</v>
      </c>
      <c r="D104" s="77" t="s">
        <v>14</v>
      </c>
      <c r="E104" s="78" t="s">
        <v>16</v>
      </c>
      <c r="F104" s="78" t="s">
        <v>995</v>
      </c>
      <c r="G104" s="113">
        <v>4</v>
      </c>
      <c r="H104" s="77" t="s">
        <v>990</v>
      </c>
      <c r="I104" s="79" t="s">
        <v>11</v>
      </c>
      <c r="J104" s="137"/>
      <c r="K104" s="80" t="s">
        <v>1503</v>
      </c>
      <c r="L104" s="39">
        <v>10.89</v>
      </c>
      <c r="M104" s="39">
        <v>92.97</v>
      </c>
      <c r="N104" s="43">
        <v>90.41</v>
      </c>
      <c r="O104" s="33">
        <f t="shared" si="28"/>
        <v>96.88109161793372</v>
      </c>
      <c r="P104" s="262">
        <f t="shared" si="25"/>
        <v>2.7535764225018848</v>
      </c>
      <c r="Q104" s="187">
        <v>0.12</v>
      </c>
      <c r="R104" s="187">
        <v>7.0000000000000007E-2</v>
      </c>
      <c r="S104" s="59">
        <f t="shared" si="29"/>
        <v>3.1352112676056344E-2</v>
      </c>
      <c r="T104" s="59">
        <f t="shared" si="30"/>
        <v>1.4108450704225355</v>
      </c>
      <c r="U104" s="59">
        <f t="shared" si="31"/>
        <v>1.8288732394366201E-2</v>
      </c>
      <c r="V104" s="59">
        <f t="shared" si="32"/>
        <v>0.82299295774647907</v>
      </c>
      <c r="W104" s="59">
        <f t="shared" si="33"/>
        <v>2.2338380281690147</v>
      </c>
      <c r="X104" s="60">
        <v>30</v>
      </c>
      <c r="Y104" s="58">
        <f t="shared" si="34"/>
        <v>3.1189083820662802</v>
      </c>
      <c r="Z104" s="61">
        <f t="shared" si="35"/>
        <v>0.41609657947686113</v>
      </c>
      <c r="AA104" s="63">
        <f t="shared" si="36"/>
        <v>0.12</v>
      </c>
      <c r="AB104" s="62">
        <f t="shared" si="36"/>
        <v>7.0000000000000007E-2</v>
      </c>
      <c r="AC104" s="57">
        <f t="shared" si="37"/>
        <v>0.31352112676056343</v>
      </c>
      <c r="AD104" s="58">
        <f t="shared" si="38"/>
        <v>0.18288732394366203</v>
      </c>
    </row>
    <row r="105" spans="2:30" x14ac:dyDescent="0.35">
      <c r="B105" s="76">
        <v>44146</v>
      </c>
      <c r="C105" s="125">
        <v>2019</v>
      </c>
      <c r="D105" s="77" t="s">
        <v>14</v>
      </c>
      <c r="E105" s="78" t="s">
        <v>16</v>
      </c>
      <c r="F105" s="78" t="s">
        <v>995</v>
      </c>
      <c r="G105" s="113">
        <v>4</v>
      </c>
      <c r="H105" s="77" t="s">
        <v>990</v>
      </c>
      <c r="I105" s="79" t="s">
        <v>10</v>
      </c>
      <c r="J105" s="137"/>
      <c r="K105" s="80" t="s">
        <v>1504</v>
      </c>
      <c r="L105" s="39">
        <v>10.89</v>
      </c>
      <c r="M105" s="39">
        <v>85.74</v>
      </c>
      <c r="N105" s="43">
        <v>75.569999999999993</v>
      </c>
      <c r="O105" s="33">
        <f t="shared" si="28"/>
        <v>86.412825651302597</v>
      </c>
      <c r="P105" s="262">
        <f t="shared" si="25"/>
        <v>11.861441567529745</v>
      </c>
      <c r="Q105" s="187">
        <v>0.9</v>
      </c>
      <c r="R105" s="187">
        <v>0.28000000000000003</v>
      </c>
      <c r="S105" s="59">
        <f t="shared" si="29"/>
        <v>0.27452922077922087</v>
      </c>
      <c r="T105" s="59">
        <f t="shared" si="30"/>
        <v>12.353814935064939</v>
      </c>
      <c r="U105" s="59">
        <f t="shared" si="31"/>
        <v>8.5409090909090948E-2</v>
      </c>
      <c r="V105" s="59">
        <f t="shared" si="32"/>
        <v>3.8434090909090926</v>
      </c>
      <c r="W105" s="59">
        <f t="shared" si="33"/>
        <v>16.19722402597403</v>
      </c>
      <c r="X105" s="60">
        <v>30</v>
      </c>
      <c r="Y105" s="58">
        <f t="shared" si="34"/>
        <v>13.587174348697403</v>
      </c>
      <c r="Z105" s="61">
        <f t="shared" si="35"/>
        <v>0.47861781076066801</v>
      </c>
      <c r="AA105" s="63">
        <f t="shared" si="36"/>
        <v>0.9</v>
      </c>
      <c r="AB105" s="62">
        <f t="shared" si="36"/>
        <v>0.28000000000000003</v>
      </c>
      <c r="AC105" s="57">
        <f t="shared" si="37"/>
        <v>2.7452922077922088</v>
      </c>
      <c r="AD105" s="58">
        <f t="shared" si="38"/>
        <v>0.85409090909090946</v>
      </c>
    </row>
    <row r="106" spans="2:30" x14ac:dyDescent="0.35">
      <c r="B106" s="76">
        <v>44146</v>
      </c>
      <c r="C106" s="125">
        <v>2019</v>
      </c>
      <c r="D106" s="77" t="s">
        <v>14</v>
      </c>
      <c r="E106" s="78" t="s">
        <v>15</v>
      </c>
      <c r="F106" s="78" t="s">
        <v>994</v>
      </c>
      <c r="G106" s="106">
        <v>3</v>
      </c>
      <c r="H106" s="77" t="s">
        <v>952</v>
      </c>
      <c r="I106" s="79" t="s">
        <v>8</v>
      </c>
      <c r="J106" s="137"/>
      <c r="K106" s="80" t="s">
        <v>1505</v>
      </c>
      <c r="L106" s="39">
        <v>10.89</v>
      </c>
      <c r="M106" s="39">
        <v>90.4</v>
      </c>
      <c r="N106" s="43">
        <v>89.68</v>
      </c>
      <c r="O106" s="33">
        <f t="shared" si="28"/>
        <v>99.094453527858121</v>
      </c>
      <c r="P106" s="262">
        <f t="shared" si="25"/>
        <v>0.79646017699114924</v>
      </c>
      <c r="Q106" s="187">
        <v>0.05</v>
      </c>
      <c r="R106" s="187">
        <v>0.05</v>
      </c>
      <c r="S106" s="59">
        <f t="shared" si="29"/>
        <v>1.2659918771417693E-2</v>
      </c>
      <c r="T106" s="59">
        <f t="shared" si="30"/>
        <v>0.56969634471379615</v>
      </c>
      <c r="U106" s="59">
        <f t="shared" si="31"/>
        <v>1.2659918771417693E-2</v>
      </c>
      <c r="V106" s="59">
        <f t="shared" si="32"/>
        <v>0.56969634471379615</v>
      </c>
      <c r="W106" s="59">
        <f t="shared" si="33"/>
        <v>1.1393926894275923</v>
      </c>
      <c r="X106" s="60">
        <v>30</v>
      </c>
      <c r="Y106" s="58">
        <f t="shared" si="34"/>
        <v>0.90554647214187867</v>
      </c>
      <c r="Z106" s="61">
        <f t="shared" si="35"/>
        <v>0.40456910775479121</v>
      </c>
      <c r="AA106" s="63">
        <f t="shared" si="36"/>
        <v>0.05</v>
      </c>
      <c r="AB106" s="62">
        <f t="shared" si="36"/>
        <v>0.05</v>
      </c>
      <c r="AC106" s="57">
        <f t="shared" si="37"/>
        <v>0.12659918771417694</v>
      </c>
      <c r="AD106" s="58">
        <f t="shared" si="38"/>
        <v>0.12659918771417694</v>
      </c>
    </row>
    <row r="107" spans="2:30" x14ac:dyDescent="0.35">
      <c r="B107" s="76">
        <v>44146</v>
      </c>
      <c r="C107" s="125">
        <v>2019</v>
      </c>
      <c r="D107" s="77" t="s">
        <v>14</v>
      </c>
      <c r="E107" s="78" t="s">
        <v>15</v>
      </c>
      <c r="F107" s="78" t="s">
        <v>994</v>
      </c>
      <c r="G107" s="106">
        <v>3</v>
      </c>
      <c r="H107" s="77" t="s">
        <v>952</v>
      </c>
      <c r="I107" s="79" t="s">
        <v>12</v>
      </c>
      <c r="J107" s="137"/>
      <c r="K107" s="80" t="s">
        <v>1506</v>
      </c>
      <c r="L107" s="39">
        <v>10.89</v>
      </c>
      <c r="M107" s="39">
        <v>110.69</v>
      </c>
      <c r="N107" s="43">
        <v>109.58</v>
      </c>
      <c r="O107" s="33">
        <f t="shared" si="28"/>
        <v>98.887775551102209</v>
      </c>
      <c r="P107" s="262">
        <f t="shared" si="25"/>
        <v>1.0028006143283037</v>
      </c>
      <c r="Q107" s="187">
        <v>0.03</v>
      </c>
      <c r="R107" s="187">
        <v>0.04</v>
      </c>
      <c r="S107" s="59">
        <f t="shared" si="29"/>
        <v>7.6180970716384641E-3</v>
      </c>
      <c r="T107" s="59">
        <f t="shared" si="30"/>
        <v>0.3428143682237309</v>
      </c>
      <c r="U107" s="59">
        <f t="shared" si="31"/>
        <v>1.015746276218462E-2</v>
      </c>
      <c r="V107" s="59">
        <f t="shared" si="32"/>
        <v>0.45708582429830791</v>
      </c>
      <c r="W107" s="59">
        <f t="shared" si="33"/>
        <v>0.79990019252203881</v>
      </c>
      <c r="X107" s="60">
        <v>30</v>
      </c>
      <c r="Y107" s="58">
        <f t="shared" si="34"/>
        <v>1.1122244488977913</v>
      </c>
      <c r="Z107" s="61">
        <f t="shared" si="35"/>
        <v>0.40562367007802208</v>
      </c>
      <c r="AA107" s="63">
        <f t="shared" si="36"/>
        <v>0.03</v>
      </c>
      <c r="AB107" s="62">
        <f t="shared" si="36"/>
        <v>0.04</v>
      </c>
      <c r="AC107" s="57">
        <f t="shared" si="37"/>
        <v>7.6180970716384647E-2</v>
      </c>
      <c r="AD107" s="58">
        <f t="shared" si="38"/>
        <v>0.1015746276218462</v>
      </c>
    </row>
    <row r="108" spans="2:30" x14ac:dyDescent="0.35">
      <c r="B108" s="76">
        <v>44146</v>
      </c>
      <c r="C108" s="125">
        <v>2019</v>
      </c>
      <c r="D108" s="77" t="s">
        <v>14</v>
      </c>
      <c r="E108" s="78" t="s">
        <v>15</v>
      </c>
      <c r="F108" s="78" t="s">
        <v>994</v>
      </c>
      <c r="G108" s="106">
        <v>3</v>
      </c>
      <c r="H108" s="77" t="s">
        <v>952</v>
      </c>
      <c r="I108" s="79" t="s">
        <v>11</v>
      </c>
      <c r="J108" s="137"/>
      <c r="K108" s="80" t="s">
        <v>1507</v>
      </c>
      <c r="L108" s="39">
        <v>10.89</v>
      </c>
      <c r="M108" s="39">
        <v>91.79</v>
      </c>
      <c r="N108" s="43">
        <v>87.71</v>
      </c>
      <c r="O108" s="33">
        <f t="shared" si="28"/>
        <v>94.956736711990089</v>
      </c>
      <c r="P108" s="262">
        <f t="shared" si="25"/>
        <v>4.4449286414642248</v>
      </c>
      <c r="Q108" s="187">
        <v>0.27</v>
      </c>
      <c r="R108" s="187">
        <v>0.05</v>
      </c>
      <c r="S108" s="59">
        <f t="shared" si="29"/>
        <v>7.2519005467326245E-2</v>
      </c>
      <c r="T108" s="59">
        <f t="shared" si="30"/>
        <v>3.2633552460296809</v>
      </c>
      <c r="U108" s="59">
        <f t="shared" si="31"/>
        <v>1.3429445456912268E-2</v>
      </c>
      <c r="V108" s="59">
        <f t="shared" si="32"/>
        <v>0.60432504556105204</v>
      </c>
      <c r="W108" s="59">
        <f t="shared" si="33"/>
        <v>3.8676802915907329</v>
      </c>
      <c r="X108" s="60">
        <v>30</v>
      </c>
      <c r="Y108" s="58">
        <f t="shared" si="34"/>
        <v>5.0432632880099106</v>
      </c>
      <c r="Z108" s="61">
        <f t="shared" si="35"/>
        <v>0.42655558448320763</v>
      </c>
      <c r="AA108" s="63">
        <f t="shared" si="36"/>
        <v>0.27</v>
      </c>
      <c r="AB108" s="62">
        <f t="shared" si="36"/>
        <v>0.05</v>
      </c>
      <c r="AC108" s="57">
        <f t="shared" si="37"/>
        <v>0.72519005467326247</v>
      </c>
      <c r="AD108" s="58">
        <f t="shared" si="38"/>
        <v>0.13429445456912267</v>
      </c>
    </row>
    <row r="109" spans="2:30" x14ac:dyDescent="0.35">
      <c r="B109" s="76">
        <v>44146</v>
      </c>
      <c r="C109" s="125">
        <v>2019</v>
      </c>
      <c r="D109" s="77" t="s">
        <v>14</v>
      </c>
      <c r="E109" s="78" t="s">
        <v>15</v>
      </c>
      <c r="F109" s="78" t="s">
        <v>994</v>
      </c>
      <c r="G109" s="106">
        <v>3</v>
      </c>
      <c r="H109" s="77" t="s">
        <v>952</v>
      </c>
      <c r="I109" s="79" t="s">
        <v>10</v>
      </c>
      <c r="J109" s="137"/>
      <c r="K109" s="80" t="s">
        <v>1508</v>
      </c>
      <c r="L109" s="39">
        <v>10.89</v>
      </c>
      <c r="M109" s="39">
        <v>79.680000000000007</v>
      </c>
      <c r="N109" s="43">
        <v>70.08</v>
      </c>
      <c r="O109" s="33">
        <f t="shared" si="28"/>
        <v>86.044483209768856</v>
      </c>
      <c r="P109" s="262">
        <f t="shared" si="25"/>
        <v>12.048192771084347</v>
      </c>
      <c r="Q109" s="187">
        <v>0.95</v>
      </c>
      <c r="R109" s="187">
        <v>0.21</v>
      </c>
      <c r="S109" s="59">
        <f t="shared" si="29"/>
        <v>0.29142802838317283</v>
      </c>
      <c r="T109" s="59">
        <f t="shared" si="30"/>
        <v>13.114261277242777</v>
      </c>
      <c r="U109" s="59">
        <f t="shared" si="31"/>
        <v>6.4420932589964536E-2</v>
      </c>
      <c r="V109" s="59">
        <f t="shared" si="32"/>
        <v>2.8989419665484042</v>
      </c>
      <c r="W109" s="59">
        <f t="shared" si="33"/>
        <v>16.013203243791182</v>
      </c>
      <c r="X109" s="60">
        <v>30</v>
      </c>
      <c r="Y109" s="58">
        <f t="shared" si="34"/>
        <v>13.955516790231144</v>
      </c>
      <c r="Z109" s="61">
        <f t="shared" si="35"/>
        <v>0.48109477952356827</v>
      </c>
      <c r="AA109" s="63">
        <f t="shared" si="36"/>
        <v>0.95</v>
      </c>
      <c r="AB109" s="62">
        <f t="shared" si="36"/>
        <v>0.21</v>
      </c>
      <c r="AC109" s="57">
        <f t="shared" si="37"/>
        <v>2.9142802838317285</v>
      </c>
      <c r="AD109" s="58">
        <f t="shared" si="38"/>
        <v>0.6442093258996453</v>
      </c>
    </row>
    <row r="110" spans="2:30" x14ac:dyDescent="0.35">
      <c r="B110" s="76">
        <v>44146</v>
      </c>
      <c r="C110" s="125">
        <v>2019</v>
      </c>
      <c r="D110" s="77" t="s">
        <v>14</v>
      </c>
      <c r="E110" s="78" t="s">
        <v>15</v>
      </c>
      <c r="F110" s="78" t="s">
        <v>994</v>
      </c>
      <c r="G110" s="106">
        <v>3</v>
      </c>
      <c r="H110" s="77" t="s">
        <v>990</v>
      </c>
      <c r="I110" s="79" t="s">
        <v>8</v>
      </c>
      <c r="J110" s="137"/>
      <c r="K110" s="80" t="s">
        <v>1509</v>
      </c>
      <c r="L110" s="39">
        <v>10.89</v>
      </c>
      <c r="M110" s="39">
        <v>94.36</v>
      </c>
      <c r="N110" s="43">
        <v>93.59</v>
      </c>
      <c r="O110" s="33">
        <f t="shared" si="28"/>
        <v>99.077512878878636</v>
      </c>
      <c r="P110" s="262">
        <f t="shared" si="25"/>
        <v>0.81602373887239932</v>
      </c>
      <c r="Q110" s="187">
        <v>0.09</v>
      </c>
      <c r="R110" s="187">
        <v>0.06</v>
      </c>
      <c r="S110" s="59">
        <f t="shared" si="29"/>
        <v>2.2793288996372434E-2</v>
      </c>
      <c r="T110" s="59">
        <f t="shared" si="30"/>
        <v>1.0256980048367594</v>
      </c>
      <c r="U110" s="59">
        <f t="shared" si="31"/>
        <v>1.5195525997581621E-2</v>
      </c>
      <c r="V110" s="59">
        <f t="shared" si="32"/>
        <v>0.68379866989117299</v>
      </c>
      <c r="W110" s="59">
        <f t="shared" si="33"/>
        <v>1.7094966747279323</v>
      </c>
      <c r="X110" s="60">
        <v>30</v>
      </c>
      <c r="Y110" s="58">
        <f t="shared" si="34"/>
        <v>0.92248712112136388</v>
      </c>
      <c r="Z110" s="61">
        <f t="shared" si="35"/>
        <v>0.40465538089480058</v>
      </c>
      <c r="AA110" s="63">
        <f t="shared" si="36"/>
        <v>0.09</v>
      </c>
      <c r="AB110" s="62">
        <f t="shared" si="36"/>
        <v>0.06</v>
      </c>
      <c r="AC110" s="57">
        <f t="shared" si="37"/>
        <v>0.22793288996372435</v>
      </c>
      <c r="AD110" s="58">
        <f t="shared" si="38"/>
        <v>0.15195525997581621</v>
      </c>
    </row>
    <row r="111" spans="2:30" x14ac:dyDescent="0.35">
      <c r="B111" s="76">
        <v>44146</v>
      </c>
      <c r="C111" s="125">
        <v>2019</v>
      </c>
      <c r="D111" s="77" t="s">
        <v>14</v>
      </c>
      <c r="E111" s="78" t="s">
        <v>15</v>
      </c>
      <c r="F111" s="78" t="s">
        <v>994</v>
      </c>
      <c r="G111" s="106">
        <v>3</v>
      </c>
      <c r="H111" s="77" t="s">
        <v>990</v>
      </c>
      <c r="I111" s="79" t="s">
        <v>12</v>
      </c>
      <c r="J111" s="137"/>
      <c r="K111" s="80" t="s">
        <v>1510</v>
      </c>
      <c r="L111" s="39">
        <v>10.89</v>
      </c>
      <c r="M111" s="39">
        <v>99.86</v>
      </c>
      <c r="N111" s="43">
        <v>98.76</v>
      </c>
      <c r="O111" s="33">
        <f t="shared" si="28"/>
        <v>98.763628189277284</v>
      </c>
      <c r="P111" s="262">
        <f t="shared" si="25"/>
        <v>1.101542159022626</v>
      </c>
      <c r="Q111" s="187">
        <v>0.02</v>
      </c>
      <c r="R111" s="187">
        <v>0.02</v>
      </c>
      <c r="S111" s="59">
        <f t="shared" si="29"/>
        <v>5.0876294526004335E-3</v>
      </c>
      <c r="T111" s="59">
        <f t="shared" si="30"/>
        <v>0.2289433253670195</v>
      </c>
      <c r="U111" s="59">
        <f t="shared" si="31"/>
        <v>5.0876294526004335E-3</v>
      </c>
      <c r="V111" s="59">
        <f t="shared" si="32"/>
        <v>0.2289433253670195</v>
      </c>
      <c r="W111" s="59">
        <f t="shared" si="33"/>
        <v>0.457886650734039</v>
      </c>
      <c r="X111" s="60">
        <v>30</v>
      </c>
      <c r="Y111" s="58">
        <f t="shared" si="34"/>
        <v>1.2363718107227157</v>
      </c>
      <c r="Z111" s="61">
        <f t="shared" si="35"/>
        <v>0.40625924661431667</v>
      </c>
      <c r="AA111" s="63">
        <f t="shared" si="36"/>
        <v>0.02</v>
      </c>
      <c r="AB111" s="62">
        <f t="shared" si="36"/>
        <v>0.02</v>
      </c>
      <c r="AC111" s="57">
        <f t="shared" si="37"/>
        <v>5.0876294526004333E-2</v>
      </c>
      <c r="AD111" s="58">
        <f t="shared" si="38"/>
        <v>5.0876294526004333E-2</v>
      </c>
    </row>
    <row r="112" spans="2:30" x14ac:dyDescent="0.35">
      <c r="B112" s="76">
        <v>44146</v>
      </c>
      <c r="C112" s="125">
        <v>2019</v>
      </c>
      <c r="D112" s="77" t="s">
        <v>14</v>
      </c>
      <c r="E112" s="78" t="s">
        <v>15</v>
      </c>
      <c r="F112" s="78" t="s">
        <v>994</v>
      </c>
      <c r="G112" s="106">
        <v>3</v>
      </c>
      <c r="H112" s="77" t="s">
        <v>990</v>
      </c>
      <c r="I112" s="79" t="s">
        <v>11</v>
      </c>
      <c r="J112" s="137"/>
      <c r="K112" s="80" t="s">
        <v>1511</v>
      </c>
      <c r="L112" s="39">
        <v>10.89</v>
      </c>
      <c r="M112" s="39">
        <v>101.39</v>
      </c>
      <c r="N112" s="43">
        <v>94.93</v>
      </c>
      <c r="O112" s="33">
        <f t="shared" si="28"/>
        <v>92.861878453038685</v>
      </c>
      <c r="P112" s="262">
        <f t="shared" si="25"/>
        <v>6.3714370253476611</v>
      </c>
      <c r="Q112" s="187">
        <v>0.39</v>
      </c>
      <c r="R112" s="187">
        <v>7.0000000000000007E-2</v>
      </c>
      <c r="S112" s="59">
        <f t="shared" si="29"/>
        <v>0.10799250356972868</v>
      </c>
      <c r="T112" s="59">
        <f t="shared" si="30"/>
        <v>4.8596626606377908</v>
      </c>
      <c r="U112" s="59">
        <f t="shared" si="31"/>
        <v>1.9383269871489767E-2</v>
      </c>
      <c r="V112" s="59">
        <f t="shared" si="32"/>
        <v>0.87224714421703953</v>
      </c>
      <c r="W112" s="59">
        <f t="shared" si="33"/>
        <v>5.7319098048548307</v>
      </c>
      <c r="X112" s="60">
        <v>30</v>
      </c>
      <c r="Y112" s="58">
        <f t="shared" si="34"/>
        <v>7.1381215469613153</v>
      </c>
      <c r="Z112" s="61">
        <f t="shared" si="35"/>
        <v>0.4384340790099952</v>
      </c>
      <c r="AA112" s="63">
        <f t="shared" si="36"/>
        <v>0.39</v>
      </c>
      <c r="AB112" s="62">
        <f t="shared" si="36"/>
        <v>7.0000000000000007E-2</v>
      </c>
      <c r="AC112" s="57">
        <f t="shared" si="37"/>
        <v>1.0799250356972869</v>
      </c>
      <c r="AD112" s="58">
        <f t="shared" si="38"/>
        <v>0.19383269871489767</v>
      </c>
    </row>
    <row r="113" spans="2:30" x14ac:dyDescent="0.35">
      <c r="B113" s="76">
        <v>44146</v>
      </c>
      <c r="C113" s="125">
        <v>2019</v>
      </c>
      <c r="D113" s="77" t="s">
        <v>14</v>
      </c>
      <c r="E113" s="78" t="s">
        <v>15</v>
      </c>
      <c r="F113" s="78" t="s">
        <v>994</v>
      </c>
      <c r="G113" s="106">
        <v>3</v>
      </c>
      <c r="H113" s="77" t="s">
        <v>990</v>
      </c>
      <c r="I113" s="79" t="s">
        <v>10</v>
      </c>
      <c r="J113" s="137"/>
      <c r="K113" s="80" t="s">
        <v>1512</v>
      </c>
      <c r="L113" s="39">
        <v>10.89</v>
      </c>
      <c r="M113" s="39">
        <v>74.55</v>
      </c>
      <c r="N113" s="43">
        <v>69.55</v>
      </c>
      <c r="O113" s="33">
        <f t="shared" si="28"/>
        <v>92.145774426641538</v>
      </c>
      <c r="P113" s="262">
        <f t="shared" si="25"/>
        <v>6.7069081153588197</v>
      </c>
      <c r="Q113" s="187">
        <v>1.06</v>
      </c>
      <c r="R113" s="187">
        <v>0.16</v>
      </c>
      <c r="S113" s="59">
        <f t="shared" si="29"/>
        <v>0.29662291169451077</v>
      </c>
      <c r="T113" s="59">
        <f t="shared" si="30"/>
        <v>13.348031026252984</v>
      </c>
      <c r="U113" s="59">
        <f t="shared" si="31"/>
        <v>4.4773269689737466E-2</v>
      </c>
      <c r="V113" s="59">
        <f t="shared" si="32"/>
        <v>2.0147971360381858</v>
      </c>
      <c r="W113" s="59">
        <f t="shared" si="33"/>
        <v>15.362828162291169</v>
      </c>
      <c r="X113" s="60">
        <v>30</v>
      </c>
      <c r="Y113" s="58">
        <f t="shared" si="34"/>
        <v>7.8542255733584625</v>
      </c>
      <c r="Z113" s="61">
        <f t="shared" si="35"/>
        <v>0.44261847937265597</v>
      </c>
      <c r="AA113" s="63">
        <f t="shared" ref="AA113:AB135" si="39">Q113</f>
        <v>1.06</v>
      </c>
      <c r="AB113" s="62">
        <f t="shared" si="39"/>
        <v>0.16</v>
      </c>
      <c r="AC113" s="57">
        <f t="shared" si="37"/>
        <v>2.9662291169451076</v>
      </c>
      <c r="AD113" s="58">
        <f t="shared" si="38"/>
        <v>0.44773269689737466</v>
      </c>
    </row>
    <row r="114" spans="2:30" x14ac:dyDescent="0.35">
      <c r="B114" s="76">
        <v>44146</v>
      </c>
      <c r="C114" s="125">
        <v>2019</v>
      </c>
      <c r="D114" s="77" t="s">
        <v>14</v>
      </c>
      <c r="E114" s="78" t="s">
        <v>14</v>
      </c>
      <c r="F114" s="78" t="s">
        <v>998</v>
      </c>
      <c r="G114" s="106">
        <v>7</v>
      </c>
      <c r="H114" s="77" t="s">
        <v>952</v>
      </c>
      <c r="I114" s="79" t="s">
        <v>8</v>
      </c>
      <c r="J114" s="137"/>
      <c r="K114" s="80" t="s">
        <v>1513</v>
      </c>
      <c r="L114" s="39">
        <v>10.89</v>
      </c>
      <c r="M114" s="39">
        <v>92.02</v>
      </c>
      <c r="N114" s="84">
        <v>91.3</v>
      </c>
      <c r="O114" s="33">
        <f t="shared" si="28"/>
        <v>99.112535436953038</v>
      </c>
      <c r="P114" s="262">
        <f t="shared" si="25"/>
        <v>0.78243860030428047</v>
      </c>
      <c r="Q114" s="187">
        <v>0.14000000000000001</v>
      </c>
      <c r="R114" s="187">
        <v>0.14000000000000001</v>
      </c>
      <c r="S114" s="59">
        <f t="shared" si="29"/>
        <v>3.5438751399079718E-2</v>
      </c>
      <c r="T114" s="59">
        <f t="shared" si="30"/>
        <v>1.5947438129585874</v>
      </c>
      <c r="U114" s="59">
        <f t="shared" si="31"/>
        <v>3.5438751399079718E-2</v>
      </c>
      <c r="V114" s="59">
        <f t="shared" si="32"/>
        <v>1.5947438129585874</v>
      </c>
      <c r="W114" s="59">
        <f t="shared" si="33"/>
        <v>3.1894876259171747</v>
      </c>
      <c r="X114" s="60">
        <v>30</v>
      </c>
      <c r="Y114" s="58">
        <f t="shared" ref="Y114:Y135" si="40">100-O114</f>
        <v>0.88746456304696153</v>
      </c>
      <c r="Z114" s="61">
        <f t="shared" si="35"/>
        <v>0.40447705509265014</v>
      </c>
      <c r="AA114" s="63">
        <f t="shared" si="39"/>
        <v>0.14000000000000001</v>
      </c>
      <c r="AB114" s="62">
        <f t="shared" si="39"/>
        <v>0.14000000000000001</v>
      </c>
      <c r="AC114" s="57">
        <f t="shared" si="37"/>
        <v>0.35438751399079715</v>
      </c>
      <c r="AD114" s="58">
        <f t="shared" si="38"/>
        <v>0.35438751399079715</v>
      </c>
    </row>
    <row r="115" spans="2:30" x14ac:dyDescent="0.35">
      <c r="B115" s="76">
        <v>44146</v>
      </c>
      <c r="C115" s="125">
        <v>2019</v>
      </c>
      <c r="D115" s="77" t="s">
        <v>14</v>
      </c>
      <c r="E115" s="78" t="s">
        <v>14</v>
      </c>
      <c r="F115" s="78" t="s">
        <v>998</v>
      </c>
      <c r="G115" s="106">
        <v>7</v>
      </c>
      <c r="H115" s="77" t="s">
        <v>952</v>
      </c>
      <c r="I115" s="79" t="s">
        <v>12</v>
      </c>
      <c r="J115" s="137"/>
      <c r="K115" s="80" t="s">
        <v>1514</v>
      </c>
      <c r="L115" s="39">
        <v>10.89</v>
      </c>
      <c r="M115" s="39">
        <v>82.4</v>
      </c>
      <c r="N115" s="84">
        <v>82.24</v>
      </c>
      <c r="O115" s="33">
        <f t="shared" si="28"/>
        <v>99.776255069221065</v>
      </c>
      <c r="P115" s="262">
        <f t="shared" si="25"/>
        <v>0.1941747572815665</v>
      </c>
      <c r="Q115" s="187">
        <v>0.06</v>
      </c>
      <c r="R115" s="187">
        <v>0.05</v>
      </c>
      <c r="S115" s="59">
        <f t="shared" si="29"/>
        <v>1.5047091800981082E-2</v>
      </c>
      <c r="T115" s="59">
        <f t="shared" si="30"/>
        <v>0.67711913104414867</v>
      </c>
      <c r="U115" s="59">
        <f t="shared" si="31"/>
        <v>1.2539243167484237E-2</v>
      </c>
      <c r="V115" s="59">
        <f t="shared" si="32"/>
        <v>0.56426594253679063</v>
      </c>
      <c r="W115" s="59">
        <f t="shared" si="33"/>
        <v>1.2413850735809393</v>
      </c>
      <c r="X115" s="60">
        <v>30</v>
      </c>
      <c r="Y115" s="58">
        <f t="shared" si="40"/>
        <v>0.22374493077893476</v>
      </c>
      <c r="Z115" s="61">
        <f t="shared" si="35"/>
        <v>0.40112123335669247</v>
      </c>
      <c r="AA115" s="63">
        <f t="shared" si="39"/>
        <v>0.06</v>
      </c>
      <c r="AB115" s="62">
        <f t="shared" si="39"/>
        <v>0.05</v>
      </c>
      <c r="AC115" s="57">
        <f t="shared" si="37"/>
        <v>0.15047091800981083</v>
      </c>
      <c r="AD115" s="58">
        <f t="shared" si="38"/>
        <v>0.12539243167484238</v>
      </c>
    </row>
    <row r="116" spans="2:30" x14ac:dyDescent="0.35">
      <c r="B116" s="76">
        <v>44146</v>
      </c>
      <c r="C116" s="125">
        <v>2019</v>
      </c>
      <c r="D116" s="77" t="s">
        <v>14</v>
      </c>
      <c r="E116" s="78" t="s">
        <v>14</v>
      </c>
      <c r="F116" s="78" t="s">
        <v>998</v>
      </c>
      <c r="G116" s="106">
        <v>7</v>
      </c>
      <c r="H116" s="77" t="s">
        <v>952</v>
      </c>
      <c r="I116" s="79" t="s">
        <v>11</v>
      </c>
      <c r="J116" s="137"/>
      <c r="K116" s="80" t="s">
        <v>1515</v>
      </c>
      <c r="L116" s="39">
        <v>10.89</v>
      </c>
      <c r="M116" s="39">
        <v>73.8</v>
      </c>
      <c r="N116" s="43">
        <v>73.3</v>
      </c>
      <c r="O116" s="33">
        <f t="shared" si="28"/>
        <v>99.205213797488469</v>
      </c>
      <c r="P116" s="262">
        <f t="shared" si="25"/>
        <v>0.6775067750677507</v>
      </c>
      <c r="Q116" s="187">
        <v>0.38</v>
      </c>
      <c r="R116" s="187">
        <v>0.13</v>
      </c>
      <c r="S116" s="59">
        <f t="shared" si="29"/>
        <v>9.6065534369492098E-2</v>
      </c>
      <c r="T116" s="59">
        <f t="shared" si="30"/>
        <v>4.3229490466271443</v>
      </c>
      <c r="U116" s="59">
        <f t="shared" si="31"/>
        <v>3.2864524915878872E-2</v>
      </c>
      <c r="V116" s="59">
        <f t="shared" si="32"/>
        <v>1.4789036212145492</v>
      </c>
      <c r="W116" s="59">
        <f t="shared" si="33"/>
        <v>5.8018526678416933</v>
      </c>
      <c r="X116" s="60">
        <v>30</v>
      </c>
      <c r="Y116" s="58">
        <f t="shared" si="40"/>
        <v>0.79478620251153131</v>
      </c>
      <c r="Z116" s="61">
        <f t="shared" si="35"/>
        <v>0.4040057683063612</v>
      </c>
      <c r="AA116" s="63">
        <f t="shared" si="39"/>
        <v>0.38</v>
      </c>
      <c r="AB116" s="62">
        <f t="shared" si="39"/>
        <v>0.13</v>
      </c>
      <c r="AC116" s="57">
        <f t="shared" si="37"/>
        <v>0.960655343694921</v>
      </c>
      <c r="AD116" s="58">
        <f t="shared" si="38"/>
        <v>0.32864524915878873</v>
      </c>
    </row>
    <row r="117" spans="2:30" x14ac:dyDescent="0.35">
      <c r="B117" s="76">
        <v>44146</v>
      </c>
      <c r="C117" s="125">
        <v>2019</v>
      </c>
      <c r="D117" s="77" t="s">
        <v>14</v>
      </c>
      <c r="E117" s="78" t="s">
        <v>14</v>
      </c>
      <c r="F117" s="78" t="s">
        <v>998</v>
      </c>
      <c r="G117" s="106">
        <v>7</v>
      </c>
      <c r="H117" s="77" t="s">
        <v>952</v>
      </c>
      <c r="I117" s="79" t="s">
        <v>10</v>
      </c>
      <c r="J117" s="137"/>
      <c r="K117" s="80" t="s">
        <v>1516</v>
      </c>
      <c r="L117" s="39">
        <v>10.89</v>
      </c>
      <c r="M117" s="39">
        <v>80.36</v>
      </c>
      <c r="N117" s="43">
        <v>77.91</v>
      </c>
      <c r="O117" s="33">
        <f t="shared" si="28"/>
        <v>96.473297826399886</v>
      </c>
      <c r="P117" s="262">
        <f t="shared" si="25"/>
        <v>3.0487804878048816</v>
      </c>
      <c r="Q117" s="187">
        <v>0.8</v>
      </c>
      <c r="R117" s="187">
        <v>0.18</v>
      </c>
      <c r="S117" s="59">
        <f t="shared" si="29"/>
        <v>0.21023575052223217</v>
      </c>
      <c r="T117" s="59">
        <f t="shared" si="30"/>
        <v>9.4606087735004483</v>
      </c>
      <c r="U117" s="59">
        <f t="shared" si="31"/>
        <v>4.7303043867502233E-2</v>
      </c>
      <c r="V117" s="59">
        <f t="shared" si="32"/>
        <v>2.1286369740376005</v>
      </c>
      <c r="W117" s="59">
        <f t="shared" si="33"/>
        <v>11.589245747538049</v>
      </c>
      <c r="X117" s="60">
        <v>30</v>
      </c>
      <c r="Y117" s="58">
        <f t="shared" si="40"/>
        <v>3.5267021736001141</v>
      </c>
      <c r="Z117" s="61">
        <f t="shared" si="35"/>
        <v>0.41827812593255742</v>
      </c>
      <c r="AA117" s="63">
        <f t="shared" si="39"/>
        <v>0.8</v>
      </c>
      <c r="AB117" s="62">
        <f t="shared" si="39"/>
        <v>0.18</v>
      </c>
      <c r="AC117" s="57">
        <f t="shared" si="37"/>
        <v>2.1023575052223218</v>
      </c>
      <c r="AD117" s="58">
        <f t="shared" si="38"/>
        <v>0.47303043867502231</v>
      </c>
    </row>
    <row r="118" spans="2:30" x14ac:dyDescent="0.35">
      <c r="B118" s="76">
        <v>44146</v>
      </c>
      <c r="C118" s="125">
        <v>2019</v>
      </c>
      <c r="D118" s="77" t="s">
        <v>14</v>
      </c>
      <c r="E118" s="78" t="s">
        <v>14</v>
      </c>
      <c r="F118" s="78" t="s">
        <v>998</v>
      </c>
      <c r="G118" s="106">
        <v>7</v>
      </c>
      <c r="H118" s="77" t="s">
        <v>990</v>
      </c>
      <c r="I118" s="79" t="s">
        <v>8</v>
      </c>
      <c r="J118" s="137"/>
      <c r="K118" s="80" t="s">
        <v>1517</v>
      </c>
      <c r="L118" s="39">
        <v>10.89</v>
      </c>
      <c r="M118" s="39">
        <v>88.01</v>
      </c>
      <c r="N118" s="43">
        <v>86.51</v>
      </c>
      <c r="O118" s="33">
        <f t="shared" si="28"/>
        <v>98.054979253112023</v>
      </c>
      <c r="P118" s="262">
        <f t="shared" si="25"/>
        <v>1.7043517782070219</v>
      </c>
      <c r="Q118" s="187">
        <v>0.11</v>
      </c>
      <c r="R118" s="187">
        <v>0.04</v>
      </c>
      <c r="S118" s="59">
        <f t="shared" si="29"/>
        <v>2.8263686855329279E-2</v>
      </c>
      <c r="T118" s="59">
        <f t="shared" si="30"/>
        <v>1.2718659084898176</v>
      </c>
      <c r="U118" s="59">
        <f t="shared" si="31"/>
        <v>1.027770431102883E-2</v>
      </c>
      <c r="V118" s="59">
        <f t="shared" si="32"/>
        <v>0.46249669399629734</v>
      </c>
      <c r="W118" s="59">
        <f t="shared" si="33"/>
        <v>1.734362602486115</v>
      </c>
      <c r="X118" s="60">
        <v>30</v>
      </c>
      <c r="Y118" s="58">
        <f t="shared" si="40"/>
        <v>1.9450207468879768</v>
      </c>
      <c r="Z118" s="61">
        <f t="shared" si="35"/>
        <v>0.4099180111081725</v>
      </c>
      <c r="AA118" s="63">
        <f t="shared" si="39"/>
        <v>0.11</v>
      </c>
      <c r="AB118" s="62">
        <f t="shared" si="39"/>
        <v>0.04</v>
      </c>
      <c r="AC118" s="57">
        <f t="shared" si="37"/>
        <v>0.28263686855329279</v>
      </c>
      <c r="AD118" s="58">
        <f t="shared" si="38"/>
        <v>0.10277704311028829</v>
      </c>
    </row>
    <row r="119" spans="2:30" x14ac:dyDescent="0.35">
      <c r="B119" s="76">
        <v>44146</v>
      </c>
      <c r="C119" s="125">
        <v>2019</v>
      </c>
      <c r="D119" s="77" t="s">
        <v>14</v>
      </c>
      <c r="E119" s="78" t="s">
        <v>14</v>
      </c>
      <c r="F119" s="78" t="s">
        <v>998</v>
      </c>
      <c r="G119" s="106">
        <v>7</v>
      </c>
      <c r="H119" s="77" t="s">
        <v>990</v>
      </c>
      <c r="I119" s="79" t="s">
        <v>12</v>
      </c>
      <c r="J119" s="137"/>
      <c r="K119" s="80" t="s">
        <v>1518</v>
      </c>
      <c r="L119" s="39">
        <v>10.89</v>
      </c>
      <c r="M119" s="39">
        <v>90.93</v>
      </c>
      <c r="N119" s="43">
        <v>88.78</v>
      </c>
      <c r="O119" s="33">
        <f t="shared" si="28"/>
        <v>97.313843078460764</v>
      </c>
      <c r="P119" s="262">
        <f t="shared" si="25"/>
        <v>2.3644561750797379</v>
      </c>
      <c r="Q119" s="187">
        <v>0.02</v>
      </c>
      <c r="R119" s="187">
        <v>0.04</v>
      </c>
      <c r="S119" s="59">
        <f t="shared" si="29"/>
        <v>5.1932212093978693E-3</v>
      </c>
      <c r="T119" s="59">
        <f t="shared" si="30"/>
        <v>0.23369495442290411</v>
      </c>
      <c r="U119" s="59">
        <f t="shared" si="31"/>
        <v>1.0386442418795739E-2</v>
      </c>
      <c r="V119" s="59">
        <f t="shared" si="32"/>
        <v>0.46738990884580822</v>
      </c>
      <c r="W119" s="59">
        <f t="shared" si="33"/>
        <v>0.70108486326871233</v>
      </c>
      <c r="X119" s="60">
        <v>30</v>
      </c>
      <c r="Y119" s="58">
        <f t="shared" si="40"/>
        <v>2.6861569215392365</v>
      </c>
      <c r="Z119" s="61">
        <f t="shared" si="35"/>
        <v>0.41380151495699069</v>
      </c>
      <c r="AA119" s="63">
        <f t="shared" si="39"/>
        <v>0.02</v>
      </c>
      <c r="AB119" s="62">
        <f t="shared" si="39"/>
        <v>0.04</v>
      </c>
      <c r="AC119" s="57">
        <f t="shared" si="37"/>
        <v>5.1932212093978691E-2</v>
      </c>
      <c r="AD119" s="58">
        <f t="shared" si="38"/>
        <v>0.10386442418795738</v>
      </c>
    </row>
    <row r="120" spans="2:30" x14ac:dyDescent="0.35">
      <c r="B120" s="76">
        <v>44146</v>
      </c>
      <c r="C120" s="125">
        <v>2019</v>
      </c>
      <c r="D120" s="77" t="s">
        <v>14</v>
      </c>
      <c r="E120" s="78" t="s">
        <v>14</v>
      </c>
      <c r="F120" s="78" t="s">
        <v>998</v>
      </c>
      <c r="G120" s="106">
        <v>7</v>
      </c>
      <c r="H120" s="77" t="s">
        <v>990</v>
      </c>
      <c r="I120" s="79" t="s">
        <v>11</v>
      </c>
      <c r="J120" s="137"/>
      <c r="K120" s="80" t="s">
        <v>1519</v>
      </c>
      <c r="L120" s="39">
        <v>10.89</v>
      </c>
      <c r="M120" s="39">
        <v>89.79</v>
      </c>
      <c r="N120" s="43">
        <v>85.08</v>
      </c>
      <c r="O120" s="33">
        <f t="shared" si="28"/>
        <v>94.030418250950561</v>
      </c>
      <c r="P120" s="262">
        <f t="shared" si="25"/>
        <v>5.2455730036752506</v>
      </c>
      <c r="Q120" s="187">
        <v>0.2</v>
      </c>
      <c r="R120" s="187">
        <v>0.12</v>
      </c>
      <c r="S120" s="59">
        <f t="shared" si="29"/>
        <v>5.4443995147594022E-2</v>
      </c>
      <c r="T120" s="59">
        <f t="shared" si="30"/>
        <v>2.4499797816417308</v>
      </c>
      <c r="U120" s="59">
        <f t="shared" si="31"/>
        <v>3.2666397088556412E-2</v>
      </c>
      <c r="V120" s="59">
        <f t="shared" si="32"/>
        <v>1.4699878689850385</v>
      </c>
      <c r="W120" s="59">
        <f t="shared" si="33"/>
        <v>3.9199676506267691</v>
      </c>
      <c r="X120" s="60">
        <v>30</v>
      </c>
      <c r="Y120" s="58">
        <f t="shared" si="40"/>
        <v>5.9695817490494392</v>
      </c>
      <c r="Z120" s="61">
        <f t="shared" si="35"/>
        <v>0.43174282248281448</v>
      </c>
      <c r="AA120" s="63">
        <f t="shared" si="39"/>
        <v>0.2</v>
      </c>
      <c r="AB120" s="62">
        <f t="shared" si="39"/>
        <v>0.12</v>
      </c>
      <c r="AC120" s="57">
        <f t="shared" si="37"/>
        <v>0.54443995147594026</v>
      </c>
      <c r="AD120" s="58">
        <f t="shared" si="38"/>
        <v>0.32666397088556409</v>
      </c>
    </row>
    <row r="121" spans="2:30" x14ac:dyDescent="0.35">
      <c r="B121" s="76">
        <v>44146</v>
      </c>
      <c r="C121" s="125">
        <v>2019</v>
      </c>
      <c r="D121" s="77" t="s">
        <v>14</v>
      </c>
      <c r="E121" s="78" t="s">
        <v>14</v>
      </c>
      <c r="F121" s="78" t="s">
        <v>998</v>
      </c>
      <c r="G121" s="106">
        <v>7</v>
      </c>
      <c r="H121" s="77" t="s">
        <v>990</v>
      </c>
      <c r="I121" s="79" t="s">
        <v>10</v>
      </c>
      <c r="J121" s="137"/>
      <c r="K121" s="80" t="s">
        <v>1520</v>
      </c>
      <c r="L121" s="39">
        <v>10.89</v>
      </c>
      <c r="M121" s="39">
        <v>81.89</v>
      </c>
      <c r="N121" s="43">
        <v>78.900000000000006</v>
      </c>
      <c r="O121" s="33">
        <f t="shared" si="28"/>
        <v>95.788732394366193</v>
      </c>
      <c r="P121" s="262">
        <f t="shared" si="25"/>
        <v>3.6512394675784527</v>
      </c>
      <c r="Q121" s="187">
        <v>0.77</v>
      </c>
      <c r="R121" s="187">
        <v>0.28000000000000003</v>
      </c>
      <c r="S121" s="59">
        <f t="shared" si="29"/>
        <v>0.20434833112777534</v>
      </c>
      <c r="T121" s="59">
        <f t="shared" si="30"/>
        <v>9.195674900749891</v>
      </c>
      <c r="U121" s="59">
        <f t="shared" si="31"/>
        <v>7.4308484046463757E-2</v>
      </c>
      <c r="V121" s="59">
        <f t="shared" si="32"/>
        <v>3.3438817820908691</v>
      </c>
      <c r="W121" s="59">
        <f t="shared" si="33"/>
        <v>12.539556682840761</v>
      </c>
      <c r="X121" s="60">
        <v>30</v>
      </c>
      <c r="Y121" s="58">
        <f t="shared" si="40"/>
        <v>4.2112676056338074</v>
      </c>
      <c r="Z121" s="61">
        <f t="shared" si="35"/>
        <v>0.42198206146154982</v>
      </c>
      <c r="AA121" s="63">
        <f t="shared" si="39"/>
        <v>0.77</v>
      </c>
      <c r="AB121" s="62">
        <f t="shared" si="39"/>
        <v>0.28000000000000003</v>
      </c>
      <c r="AC121" s="57">
        <f t="shared" si="37"/>
        <v>2.0434833112777535</v>
      </c>
      <c r="AD121" s="58">
        <f t="shared" si="38"/>
        <v>0.74308484046463752</v>
      </c>
    </row>
    <row r="122" spans="2:30" x14ac:dyDescent="0.35">
      <c r="B122" s="76">
        <v>44146</v>
      </c>
      <c r="C122" s="125">
        <v>2019</v>
      </c>
      <c r="D122" s="77" t="s">
        <v>14</v>
      </c>
      <c r="E122" s="78" t="s">
        <v>13</v>
      </c>
      <c r="F122" s="78" t="s">
        <v>997</v>
      </c>
      <c r="G122" s="106">
        <v>6</v>
      </c>
      <c r="H122" s="77" t="s">
        <v>952</v>
      </c>
      <c r="I122" s="79" t="s">
        <v>8</v>
      </c>
      <c r="J122" s="137"/>
      <c r="K122" s="80" t="s">
        <v>1521</v>
      </c>
      <c r="L122" s="39">
        <v>10.89</v>
      </c>
      <c r="M122" s="39">
        <v>82.1</v>
      </c>
      <c r="N122" s="43">
        <v>79.930000000000007</v>
      </c>
      <c r="O122" s="33">
        <f t="shared" si="28"/>
        <v>96.952675186069385</v>
      </c>
      <c r="P122" s="262">
        <f t="shared" si="25"/>
        <v>2.6431181485992541</v>
      </c>
      <c r="Q122" s="187">
        <v>0.23</v>
      </c>
      <c r="R122" s="187">
        <v>0.04</v>
      </c>
      <c r="S122" s="59">
        <f t="shared" si="29"/>
        <v>6.0030199884125134E-2</v>
      </c>
      <c r="T122" s="59">
        <f t="shared" si="30"/>
        <v>2.7013589947856311</v>
      </c>
      <c r="U122" s="59">
        <f t="shared" si="31"/>
        <v>1.0440034762456545E-2</v>
      </c>
      <c r="V122" s="59">
        <f t="shared" si="32"/>
        <v>0.46980156431054454</v>
      </c>
      <c r="W122" s="59">
        <f t="shared" si="33"/>
        <v>3.1711605590961756</v>
      </c>
      <c r="X122" s="60">
        <v>30</v>
      </c>
      <c r="Y122" s="58">
        <f t="shared" si="40"/>
        <v>3.0473248139306151</v>
      </c>
      <c r="Z122" s="61">
        <f t="shared" si="35"/>
        <v>0.41571552723059091</v>
      </c>
      <c r="AA122" s="63">
        <f t="shared" si="39"/>
        <v>0.23</v>
      </c>
      <c r="AB122" s="62">
        <f t="shared" si="39"/>
        <v>0.04</v>
      </c>
      <c r="AC122" s="57">
        <f t="shared" si="37"/>
        <v>0.60030199884125135</v>
      </c>
      <c r="AD122" s="58">
        <f t="shared" si="38"/>
        <v>0.10440034762456545</v>
      </c>
    </row>
    <row r="123" spans="2:30" x14ac:dyDescent="0.35">
      <c r="B123" s="76">
        <v>44146</v>
      </c>
      <c r="C123" s="125">
        <v>2019</v>
      </c>
      <c r="D123" s="77" t="s">
        <v>14</v>
      </c>
      <c r="E123" s="78" t="s">
        <v>13</v>
      </c>
      <c r="F123" s="78" t="s">
        <v>997</v>
      </c>
      <c r="G123" s="106">
        <v>6</v>
      </c>
      <c r="H123" s="77" t="s">
        <v>952</v>
      </c>
      <c r="I123" s="79" t="s">
        <v>12</v>
      </c>
      <c r="J123" s="137"/>
      <c r="K123" s="80" t="s">
        <v>1522</v>
      </c>
      <c r="L123" s="2">
        <v>10.89</v>
      </c>
      <c r="M123" s="2">
        <v>83.93</v>
      </c>
      <c r="N123" s="3">
        <v>81.400000000000006</v>
      </c>
      <c r="O123" s="33">
        <f t="shared" si="28"/>
        <v>96.536144578313255</v>
      </c>
      <c r="P123" s="262">
        <f t="shared" si="25"/>
        <v>3.0144167758846669</v>
      </c>
      <c r="Q123" s="187">
        <v>0.28999999999999998</v>
      </c>
      <c r="R123" s="187">
        <v>7.0000000000000007E-2</v>
      </c>
      <c r="S123" s="59">
        <f t="shared" si="29"/>
        <v>7.6141965678627133E-2</v>
      </c>
      <c r="T123" s="59">
        <f t="shared" si="30"/>
        <v>3.4263884555382211</v>
      </c>
      <c r="U123" s="59">
        <f t="shared" si="31"/>
        <v>1.837909516380655E-2</v>
      </c>
      <c r="V123" s="59">
        <f t="shared" si="32"/>
        <v>0.82705928237129478</v>
      </c>
      <c r="W123" s="59">
        <f t="shared" si="33"/>
        <v>4.2534477379095161</v>
      </c>
      <c r="X123" s="60">
        <v>30</v>
      </c>
      <c r="Y123" s="58">
        <f t="shared" si="40"/>
        <v>3.4638554216867448</v>
      </c>
      <c r="Z123" s="61">
        <f t="shared" si="35"/>
        <v>0.41794071762870505</v>
      </c>
      <c r="AA123" s="63">
        <f t="shared" si="39"/>
        <v>0.28999999999999998</v>
      </c>
      <c r="AB123" s="62">
        <f t="shared" si="39"/>
        <v>7.0000000000000007E-2</v>
      </c>
      <c r="AC123" s="57">
        <f t="shared" si="37"/>
        <v>0.76141965678627133</v>
      </c>
      <c r="AD123" s="58">
        <f t="shared" si="38"/>
        <v>0.1837909516380655</v>
      </c>
    </row>
    <row r="124" spans="2:30" x14ac:dyDescent="0.35">
      <c r="B124" s="76">
        <v>44146</v>
      </c>
      <c r="C124" s="125">
        <v>2019</v>
      </c>
      <c r="D124" s="77" t="s">
        <v>14</v>
      </c>
      <c r="E124" s="78" t="s">
        <v>13</v>
      </c>
      <c r="F124" s="78" t="s">
        <v>997</v>
      </c>
      <c r="G124" s="106">
        <v>6</v>
      </c>
      <c r="H124" s="77" t="s">
        <v>952</v>
      </c>
      <c r="I124" s="79" t="s">
        <v>11</v>
      </c>
      <c r="J124" s="137"/>
      <c r="K124" s="80" t="s">
        <v>1523</v>
      </c>
      <c r="L124" s="39">
        <v>10.89</v>
      </c>
      <c r="M124" s="39">
        <v>68.66</v>
      </c>
      <c r="N124" s="43">
        <v>66.099999999999994</v>
      </c>
      <c r="O124" s="33">
        <f t="shared" si="28"/>
        <v>95.568634239224508</v>
      </c>
      <c r="P124" s="262">
        <f t="shared" si="25"/>
        <v>3.7285173317797877</v>
      </c>
      <c r="Q124" s="187">
        <v>0.28999999999999998</v>
      </c>
      <c r="R124" s="187">
        <v>0.1</v>
      </c>
      <c r="S124" s="59">
        <f t="shared" si="29"/>
        <v>7.7206393769244708E-2</v>
      </c>
      <c r="T124" s="59">
        <f t="shared" si="30"/>
        <v>3.474287719616012</v>
      </c>
      <c r="U124" s="59">
        <f t="shared" si="31"/>
        <v>2.6622894403187835E-2</v>
      </c>
      <c r="V124" s="59">
        <f t="shared" si="32"/>
        <v>1.1980302481434526</v>
      </c>
      <c r="W124" s="59">
        <f t="shared" si="33"/>
        <v>4.6723179677594651</v>
      </c>
      <c r="X124" s="60">
        <v>30</v>
      </c>
      <c r="Y124" s="58">
        <f t="shared" si="40"/>
        <v>4.4313657607754919</v>
      </c>
      <c r="Z124" s="61">
        <f t="shared" si="35"/>
        <v>0.42318420575982618</v>
      </c>
      <c r="AA124" s="63">
        <f t="shared" si="39"/>
        <v>0.28999999999999998</v>
      </c>
      <c r="AB124" s="62">
        <f t="shared" si="39"/>
        <v>0.1</v>
      </c>
      <c r="AC124" s="57">
        <f t="shared" si="37"/>
        <v>0.77206393769244708</v>
      </c>
      <c r="AD124" s="58">
        <f t="shared" si="38"/>
        <v>0.26622894403187836</v>
      </c>
    </row>
    <row r="125" spans="2:30" x14ac:dyDescent="0.35">
      <c r="B125" s="76">
        <v>44146</v>
      </c>
      <c r="C125" s="125">
        <v>2019</v>
      </c>
      <c r="D125" s="77" t="s">
        <v>14</v>
      </c>
      <c r="E125" s="78" t="s">
        <v>13</v>
      </c>
      <c r="F125" s="78" t="s">
        <v>997</v>
      </c>
      <c r="G125" s="106">
        <v>6</v>
      </c>
      <c r="H125" s="77" t="s">
        <v>952</v>
      </c>
      <c r="I125" s="79" t="s">
        <v>10</v>
      </c>
      <c r="J125" s="137"/>
      <c r="K125" s="80" t="s">
        <v>1524</v>
      </c>
      <c r="L125" s="2">
        <v>10.89</v>
      </c>
      <c r="M125" s="2">
        <v>66.069999999999993</v>
      </c>
      <c r="N125" s="3">
        <v>62.03</v>
      </c>
      <c r="O125" s="33">
        <f t="shared" si="28"/>
        <v>92.678506705328033</v>
      </c>
      <c r="P125" s="262">
        <f t="shared" si="25"/>
        <v>6.1147268049038788</v>
      </c>
      <c r="Q125" s="187">
        <v>0.97</v>
      </c>
      <c r="R125" s="187">
        <v>0.2</v>
      </c>
      <c r="S125" s="59">
        <f t="shared" si="29"/>
        <v>0.26932010168165821</v>
      </c>
      <c r="T125" s="59">
        <f t="shared" si="30"/>
        <v>12.119404575674618</v>
      </c>
      <c r="U125" s="59">
        <f t="shared" si="31"/>
        <v>5.5529917872506843E-2</v>
      </c>
      <c r="V125" s="59">
        <f t="shared" si="32"/>
        <v>2.4988463042628077</v>
      </c>
      <c r="W125" s="59">
        <f t="shared" si="33"/>
        <v>14.618250879937426</v>
      </c>
      <c r="X125" s="60">
        <v>30</v>
      </c>
      <c r="Y125" s="58">
        <f t="shared" si="40"/>
        <v>7.3214932946719671</v>
      </c>
      <c r="Z125" s="61">
        <f t="shared" si="35"/>
        <v>0.43949941337504883</v>
      </c>
      <c r="AA125" s="63">
        <f t="shared" si="39"/>
        <v>0.97</v>
      </c>
      <c r="AB125" s="62">
        <f t="shared" si="39"/>
        <v>0.2</v>
      </c>
      <c r="AC125" s="57">
        <f t="shared" si="37"/>
        <v>2.6932010168165821</v>
      </c>
      <c r="AD125" s="58">
        <f t="shared" si="38"/>
        <v>0.5552991787250684</v>
      </c>
    </row>
    <row r="126" spans="2:30" x14ac:dyDescent="0.35">
      <c r="B126" s="76">
        <v>44146</v>
      </c>
      <c r="C126" s="125">
        <v>2019</v>
      </c>
      <c r="D126" s="77" t="s">
        <v>14</v>
      </c>
      <c r="E126" s="78" t="s">
        <v>13</v>
      </c>
      <c r="F126" s="78" t="s">
        <v>997</v>
      </c>
      <c r="G126" s="106">
        <v>6</v>
      </c>
      <c r="H126" s="77" t="s">
        <v>990</v>
      </c>
      <c r="I126" s="79" t="s">
        <v>8</v>
      </c>
      <c r="J126" s="137"/>
      <c r="K126" s="80" t="s">
        <v>1525</v>
      </c>
      <c r="L126" s="2">
        <v>10.89</v>
      </c>
      <c r="M126" s="2">
        <v>93.16</v>
      </c>
      <c r="N126" s="3">
        <v>90.54</v>
      </c>
      <c r="O126" s="33">
        <f t="shared" si="28"/>
        <v>96.815364045216981</v>
      </c>
      <c r="P126" s="262">
        <f t="shared" si="25"/>
        <v>2.8123658222412948</v>
      </c>
      <c r="Q126" s="187">
        <v>0.48</v>
      </c>
      <c r="R126" s="187">
        <v>0.12</v>
      </c>
      <c r="S126" s="59">
        <f t="shared" si="29"/>
        <v>0.12552617702448207</v>
      </c>
      <c r="T126" s="59">
        <f t="shared" si="30"/>
        <v>5.648677966101693</v>
      </c>
      <c r="U126" s="59">
        <f t="shared" si="31"/>
        <v>3.1381544256120518E-2</v>
      </c>
      <c r="V126" s="59">
        <f t="shared" si="32"/>
        <v>1.4121694915254233</v>
      </c>
      <c r="W126" s="59">
        <f t="shared" si="33"/>
        <v>7.0608474576271165</v>
      </c>
      <c r="X126" s="60">
        <v>30</v>
      </c>
      <c r="Y126" s="58">
        <f t="shared" si="40"/>
        <v>3.184635954783019</v>
      </c>
      <c r="Z126" s="61">
        <f t="shared" si="35"/>
        <v>0.41644695543000615</v>
      </c>
      <c r="AA126" s="63">
        <f t="shared" si="39"/>
        <v>0.48</v>
      </c>
      <c r="AB126" s="62">
        <f t="shared" si="39"/>
        <v>0.12</v>
      </c>
      <c r="AC126" s="57">
        <f t="shared" si="37"/>
        <v>1.2552617702448208</v>
      </c>
      <c r="AD126" s="58">
        <f t="shared" si="38"/>
        <v>0.31381544256120519</v>
      </c>
    </row>
    <row r="127" spans="2:30" x14ac:dyDescent="0.35">
      <c r="B127" s="76">
        <v>44146</v>
      </c>
      <c r="C127" s="125">
        <v>2019</v>
      </c>
      <c r="D127" s="77" t="s">
        <v>14</v>
      </c>
      <c r="E127" s="78" t="s">
        <v>13</v>
      </c>
      <c r="F127" s="78" t="s">
        <v>997</v>
      </c>
      <c r="G127" s="106">
        <v>6</v>
      </c>
      <c r="H127" s="77" t="s">
        <v>990</v>
      </c>
      <c r="I127" s="79" t="s">
        <v>12</v>
      </c>
      <c r="J127" s="137"/>
      <c r="K127" s="80" t="s">
        <v>1526</v>
      </c>
      <c r="L127" s="2">
        <v>10.89</v>
      </c>
      <c r="M127" s="2">
        <v>96.84</v>
      </c>
      <c r="N127" s="3">
        <v>96.39</v>
      </c>
      <c r="O127" s="33">
        <f t="shared" si="28"/>
        <v>99.47643979057591</v>
      </c>
      <c r="P127" s="262">
        <f t="shared" si="25"/>
        <v>0.46468401486989136</v>
      </c>
      <c r="Q127" s="187">
        <v>0.11</v>
      </c>
      <c r="R127" s="187">
        <v>7.0000000000000007E-2</v>
      </c>
      <c r="S127" s="59">
        <f t="shared" si="29"/>
        <v>2.7702631578947364E-2</v>
      </c>
      <c r="T127" s="59">
        <f t="shared" si="30"/>
        <v>1.2466184210526314</v>
      </c>
      <c r="U127" s="59">
        <f t="shared" si="31"/>
        <v>1.7628947368421053E-2</v>
      </c>
      <c r="V127" s="59">
        <f t="shared" si="32"/>
        <v>0.79330263157894743</v>
      </c>
      <c r="W127" s="59">
        <f t="shared" si="33"/>
        <v>2.0399210526315787</v>
      </c>
      <c r="X127" s="60">
        <v>30</v>
      </c>
      <c r="Y127" s="58">
        <f t="shared" si="40"/>
        <v>0.52356020942409032</v>
      </c>
      <c r="Z127" s="61">
        <f t="shared" si="35"/>
        <v>0.40263157894736845</v>
      </c>
      <c r="AA127" s="63">
        <f t="shared" si="39"/>
        <v>0.11</v>
      </c>
      <c r="AB127" s="62">
        <f t="shared" si="39"/>
        <v>7.0000000000000007E-2</v>
      </c>
      <c r="AC127" s="57">
        <f t="shared" si="37"/>
        <v>0.27702631578947362</v>
      </c>
      <c r="AD127" s="58">
        <f t="shared" si="38"/>
        <v>0.17628947368421052</v>
      </c>
    </row>
    <row r="128" spans="2:30" x14ac:dyDescent="0.35">
      <c r="B128" s="76">
        <v>44146</v>
      </c>
      <c r="C128" s="125">
        <v>2019</v>
      </c>
      <c r="D128" s="77" t="s">
        <v>14</v>
      </c>
      <c r="E128" s="78" t="s">
        <v>13</v>
      </c>
      <c r="F128" s="78" t="s">
        <v>997</v>
      </c>
      <c r="G128" s="106">
        <v>6</v>
      </c>
      <c r="H128" s="77" t="s">
        <v>990</v>
      </c>
      <c r="I128" s="79" t="s">
        <v>11</v>
      </c>
      <c r="J128" s="137"/>
      <c r="K128" s="80" t="s">
        <v>1527</v>
      </c>
      <c r="L128" s="2">
        <v>10.89</v>
      </c>
      <c r="M128" s="2">
        <v>96.91</v>
      </c>
      <c r="N128" s="3">
        <v>94.65</v>
      </c>
      <c r="O128" s="33">
        <f t="shared" si="28"/>
        <v>97.372704022320406</v>
      </c>
      <c r="P128" s="262">
        <f t="shared" si="25"/>
        <v>2.3320606748529471</v>
      </c>
      <c r="Q128" s="187">
        <v>0.48</v>
      </c>
      <c r="R128" s="187">
        <v>0.19</v>
      </c>
      <c r="S128" s="59">
        <f t="shared" si="29"/>
        <v>0.12453295128939823</v>
      </c>
      <c r="T128" s="59">
        <f t="shared" si="30"/>
        <v>5.6039828080229199</v>
      </c>
      <c r="U128" s="59">
        <f t="shared" si="31"/>
        <v>4.9294293218720135E-2</v>
      </c>
      <c r="V128" s="59">
        <f t="shared" si="32"/>
        <v>2.218243194842406</v>
      </c>
      <c r="W128" s="59">
        <f t="shared" si="33"/>
        <v>7.8222260028653263</v>
      </c>
      <c r="X128" s="60">
        <v>30</v>
      </c>
      <c r="Y128" s="58">
        <f t="shared" si="40"/>
        <v>2.6272959776795943</v>
      </c>
      <c r="Z128" s="61">
        <f t="shared" si="35"/>
        <v>0.4134909264565424</v>
      </c>
      <c r="AA128" s="63">
        <f t="shared" si="39"/>
        <v>0.48</v>
      </c>
      <c r="AB128" s="62">
        <f t="shared" si="39"/>
        <v>0.19</v>
      </c>
      <c r="AC128" s="57">
        <f t="shared" si="37"/>
        <v>1.2453295128939823</v>
      </c>
      <c r="AD128" s="58">
        <f t="shared" si="38"/>
        <v>0.49294293218720137</v>
      </c>
    </row>
    <row r="129" spans="2:30" x14ac:dyDescent="0.35">
      <c r="B129" s="76">
        <v>44146</v>
      </c>
      <c r="C129" s="125">
        <v>2019</v>
      </c>
      <c r="D129" s="77" t="s">
        <v>14</v>
      </c>
      <c r="E129" s="78" t="s">
        <v>13</v>
      </c>
      <c r="F129" s="78" t="s">
        <v>997</v>
      </c>
      <c r="G129" s="106">
        <v>6</v>
      </c>
      <c r="H129" s="77" t="s">
        <v>990</v>
      </c>
      <c r="I129" s="79" t="s">
        <v>10</v>
      </c>
      <c r="J129" s="137"/>
      <c r="K129" s="80" t="s">
        <v>1528</v>
      </c>
      <c r="L129" s="39">
        <v>10.89</v>
      </c>
      <c r="M129" s="39">
        <v>65.239999999999995</v>
      </c>
      <c r="N129" s="43">
        <v>65.09</v>
      </c>
      <c r="O129" s="33">
        <f t="shared" si="28"/>
        <v>99.724011039558434</v>
      </c>
      <c r="P129" s="262">
        <f t="shared" si="25"/>
        <v>0.22992029429796365</v>
      </c>
      <c r="Q129" s="187">
        <v>1.08</v>
      </c>
      <c r="R129" s="187">
        <v>0.23</v>
      </c>
      <c r="S129" s="59">
        <f t="shared" si="29"/>
        <v>0.27104612546125456</v>
      </c>
      <c r="T129" s="59">
        <f t="shared" si="30"/>
        <v>12.197075645756454</v>
      </c>
      <c r="U129" s="59">
        <f t="shared" si="31"/>
        <v>5.7722785977859764E-2</v>
      </c>
      <c r="V129" s="59">
        <f t="shared" si="32"/>
        <v>2.5975253690036895</v>
      </c>
      <c r="W129" s="59">
        <f t="shared" si="33"/>
        <v>14.794601014760143</v>
      </c>
      <c r="X129" s="60">
        <v>30</v>
      </c>
      <c r="Y129" s="58">
        <f t="shared" si="40"/>
        <v>0.27598896044156618</v>
      </c>
      <c r="Z129" s="61">
        <f t="shared" si="35"/>
        <v>0.4013837638376383</v>
      </c>
      <c r="AA129" s="63">
        <f t="shared" si="39"/>
        <v>1.08</v>
      </c>
      <c r="AB129" s="62">
        <f t="shared" si="39"/>
        <v>0.23</v>
      </c>
      <c r="AC129" s="57">
        <f t="shared" si="37"/>
        <v>2.7104612546125457</v>
      </c>
      <c r="AD129" s="58">
        <f t="shared" si="38"/>
        <v>0.57722785977859759</v>
      </c>
    </row>
    <row r="130" spans="2:30" x14ac:dyDescent="0.35">
      <c r="B130" s="76">
        <v>44146</v>
      </c>
      <c r="C130" s="125">
        <v>2019</v>
      </c>
      <c r="D130" s="77" t="s">
        <v>14</v>
      </c>
      <c r="E130" s="78" t="s">
        <v>13</v>
      </c>
      <c r="F130" s="78" t="s">
        <v>996</v>
      </c>
      <c r="G130" s="106">
        <v>5</v>
      </c>
      <c r="H130" s="77" t="s">
        <v>952</v>
      </c>
      <c r="I130" s="79" t="s">
        <v>8</v>
      </c>
      <c r="J130" s="137"/>
      <c r="K130" s="80" t="s">
        <v>1529</v>
      </c>
      <c r="L130" s="2">
        <v>10.89</v>
      </c>
      <c r="M130" s="2">
        <v>81.52</v>
      </c>
      <c r="N130" s="3">
        <v>74.680000000000007</v>
      </c>
      <c r="O130" s="33">
        <f t="shared" si="28"/>
        <v>90.315729859832956</v>
      </c>
      <c r="P130" s="262">
        <f t="shared" si="25"/>
        <v>8.3905789990186328</v>
      </c>
      <c r="Q130" s="187">
        <v>0.63</v>
      </c>
      <c r="R130" s="187">
        <v>0.16</v>
      </c>
      <c r="S130" s="59">
        <f t="shared" si="29"/>
        <v>0.18114351779275742</v>
      </c>
      <c r="T130" s="59">
        <f t="shared" si="30"/>
        <v>8.1514583006740846</v>
      </c>
      <c r="U130" s="59">
        <f t="shared" si="31"/>
        <v>4.6004702931493953E-2</v>
      </c>
      <c r="V130" s="59">
        <f t="shared" si="32"/>
        <v>2.0702116319172279</v>
      </c>
      <c r="W130" s="59">
        <f t="shared" si="33"/>
        <v>10.221669932591313</v>
      </c>
      <c r="X130" s="60">
        <v>30</v>
      </c>
      <c r="Y130" s="58">
        <f t="shared" si="40"/>
        <v>9.6842701401670439</v>
      </c>
      <c r="Z130" s="61">
        <f t="shared" si="35"/>
        <v>0.45361341903119595</v>
      </c>
      <c r="AA130" s="63">
        <f t="shared" si="39"/>
        <v>0.63</v>
      </c>
      <c r="AB130" s="62">
        <f t="shared" si="39"/>
        <v>0.16</v>
      </c>
      <c r="AC130" s="57">
        <f t="shared" si="37"/>
        <v>1.8114351779275741</v>
      </c>
      <c r="AD130" s="58">
        <f t="shared" si="38"/>
        <v>0.46004702931493952</v>
      </c>
    </row>
    <row r="131" spans="2:30" x14ac:dyDescent="0.35">
      <c r="B131" s="76">
        <v>44146</v>
      </c>
      <c r="C131" s="125">
        <v>2019</v>
      </c>
      <c r="D131" s="77" t="s">
        <v>14</v>
      </c>
      <c r="E131" s="78" t="s">
        <v>13</v>
      </c>
      <c r="F131" s="78" t="s">
        <v>996</v>
      </c>
      <c r="G131" s="106">
        <v>5</v>
      </c>
      <c r="H131" s="77" t="s">
        <v>952</v>
      </c>
      <c r="I131" s="79" t="s">
        <v>12</v>
      </c>
      <c r="J131" s="137"/>
      <c r="K131" s="80" t="s">
        <v>1530</v>
      </c>
      <c r="L131" s="39">
        <v>10.89</v>
      </c>
      <c r="M131" s="39">
        <v>101.16</v>
      </c>
      <c r="N131" s="43">
        <v>91.79</v>
      </c>
      <c r="O131" s="33">
        <f t="shared" si="28"/>
        <v>89.620028802481457</v>
      </c>
      <c r="P131" s="262">
        <f t="shared" ref="P131:P194" si="41">(M131-N131)/M131*100</f>
        <v>9.2625543693159251</v>
      </c>
      <c r="Q131" s="187">
        <v>0.12</v>
      </c>
      <c r="R131" s="187">
        <v>0.08</v>
      </c>
      <c r="S131" s="59">
        <f t="shared" si="29"/>
        <v>3.4864524103831881E-2</v>
      </c>
      <c r="T131" s="59">
        <f t="shared" si="30"/>
        <v>1.5689035846724346</v>
      </c>
      <c r="U131" s="59">
        <f t="shared" si="31"/>
        <v>2.3243016069221255E-2</v>
      </c>
      <c r="V131" s="59">
        <f t="shared" si="32"/>
        <v>1.0459357231149564</v>
      </c>
      <c r="W131" s="59">
        <f t="shared" si="33"/>
        <v>2.614839307787391</v>
      </c>
      <c r="X131" s="60">
        <v>30</v>
      </c>
      <c r="Y131" s="58">
        <f t="shared" si="40"/>
        <v>10.379971197518543</v>
      </c>
      <c r="Z131" s="61">
        <f t="shared" si="35"/>
        <v>0.45791100123609385</v>
      </c>
      <c r="AA131" s="63">
        <f t="shared" si="39"/>
        <v>0.12</v>
      </c>
      <c r="AB131" s="62">
        <f t="shared" si="39"/>
        <v>0.08</v>
      </c>
      <c r="AC131" s="57">
        <f t="shared" si="37"/>
        <v>0.34864524103831884</v>
      </c>
      <c r="AD131" s="58">
        <f t="shared" si="38"/>
        <v>0.23243016069221256</v>
      </c>
    </row>
    <row r="132" spans="2:30" x14ac:dyDescent="0.35">
      <c r="B132" s="76">
        <v>44146</v>
      </c>
      <c r="C132" s="125">
        <v>2019</v>
      </c>
      <c r="D132" s="77" t="s">
        <v>14</v>
      </c>
      <c r="E132" s="78" t="s">
        <v>13</v>
      </c>
      <c r="F132" s="78" t="s">
        <v>996</v>
      </c>
      <c r="G132" s="106">
        <v>5</v>
      </c>
      <c r="H132" s="77" t="s">
        <v>952</v>
      </c>
      <c r="I132" s="79" t="s">
        <v>11</v>
      </c>
      <c r="J132" s="137"/>
      <c r="K132" s="80" t="s">
        <v>1531</v>
      </c>
      <c r="L132" s="2">
        <v>10.89</v>
      </c>
      <c r="M132" s="2">
        <v>92.42</v>
      </c>
      <c r="N132" s="3">
        <v>84.45</v>
      </c>
      <c r="O132" s="33">
        <f t="shared" si="28"/>
        <v>90.224457254998157</v>
      </c>
      <c r="P132" s="262">
        <f t="shared" si="41"/>
        <v>8.6236745293226562</v>
      </c>
      <c r="Q132" s="187">
        <v>0.28999999999999998</v>
      </c>
      <c r="R132" s="187">
        <v>0.09</v>
      </c>
      <c r="S132" s="59">
        <f t="shared" si="29"/>
        <v>8.349721315932572E-2</v>
      </c>
      <c r="T132" s="59">
        <f t="shared" si="30"/>
        <v>3.7573745921696573</v>
      </c>
      <c r="U132" s="59">
        <f t="shared" si="31"/>
        <v>2.5912928221859709E-2</v>
      </c>
      <c r="V132" s="59">
        <f t="shared" si="32"/>
        <v>1.166081769983687</v>
      </c>
      <c r="W132" s="59">
        <f t="shared" si="33"/>
        <v>4.9234563621533445</v>
      </c>
      <c r="X132" s="60">
        <v>30</v>
      </c>
      <c r="Y132" s="58">
        <f t="shared" si="40"/>
        <v>9.7755427450018431</v>
      </c>
      <c r="Z132" s="61">
        <f t="shared" si="35"/>
        <v>0.454173463839043</v>
      </c>
      <c r="AA132" s="63">
        <f t="shared" si="39"/>
        <v>0.28999999999999998</v>
      </c>
      <c r="AB132" s="62">
        <f t="shared" si="39"/>
        <v>0.09</v>
      </c>
      <c r="AC132" s="57">
        <f t="shared" si="37"/>
        <v>0.83497213159325723</v>
      </c>
      <c r="AD132" s="58">
        <f t="shared" si="38"/>
        <v>0.2591292822185971</v>
      </c>
    </row>
    <row r="133" spans="2:30" x14ac:dyDescent="0.35">
      <c r="B133" s="76">
        <v>44146</v>
      </c>
      <c r="C133" s="125">
        <v>2019</v>
      </c>
      <c r="D133" s="77" t="s">
        <v>14</v>
      </c>
      <c r="E133" s="78" t="s">
        <v>13</v>
      </c>
      <c r="F133" s="78" t="s">
        <v>996</v>
      </c>
      <c r="G133" s="106">
        <v>5</v>
      </c>
      <c r="H133" s="77" t="s">
        <v>952</v>
      </c>
      <c r="I133" s="79" t="s">
        <v>10</v>
      </c>
      <c r="J133" s="137"/>
      <c r="K133" s="80" t="s">
        <v>1532</v>
      </c>
      <c r="L133" s="39">
        <v>10.89</v>
      </c>
      <c r="M133" s="39">
        <v>92.32</v>
      </c>
      <c r="N133" s="43">
        <v>78.47</v>
      </c>
      <c r="O133" s="33">
        <f t="shared" si="28"/>
        <v>82.991526464447986</v>
      </c>
      <c r="P133" s="262">
        <f t="shared" si="41"/>
        <v>15.002166377816287</v>
      </c>
      <c r="Q133" s="187">
        <v>1.7</v>
      </c>
      <c r="R133" s="187">
        <v>0.42</v>
      </c>
      <c r="S133" s="59">
        <f t="shared" si="29"/>
        <v>0.54694066291802312</v>
      </c>
      <c r="T133" s="59">
        <f t="shared" si="30"/>
        <v>24.61232983131104</v>
      </c>
      <c r="U133" s="59">
        <f t="shared" si="31"/>
        <v>0.13512651672092335</v>
      </c>
      <c r="V133" s="59">
        <f t="shared" si="32"/>
        <v>6.0806932524415505</v>
      </c>
      <c r="W133" s="59">
        <f t="shared" si="33"/>
        <v>30.693023083752593</v>
      </c>
      <c r="X133" s="60">
        <v>30</v>
      </c>
      <c r="Y133" s="58">
        <f t="shared" si="40"/>
        <v>17.008473535552014</v>
      </c>
      <c r="Z133" s="61">
        <f t="shared" si="35"/>
        <v>0.50247114530926318</v>
      </c>
      <c r="AA133" s="63">
        <f t="shared" si="39"/>
        <v>1.7</v>
      </c>
      <c r="AB133" s="62">
        <f t="shared" si="39"/>
        <v>0.42</v>
      </c>
      <c r="AC133" s="57">
        <f t="shared" si="37"/>
        <v>5.4694066291802308</v>
      </c>
      <c r="AD133" s="58">
        <f t="shared" si="38"/>
        <v>1.3512651672092335</v>
      </c>
    </row>
    <row r="134" spans="2:30" x14ac:dyDescent="0.35">
      <c r="B134" s="76">
        <v>44146</v>
      </c>
      <c r="C134" s="125">
        <v>2019</v>
      </c>
      <c r="D134" s="77" t="s">
        <v>14</v>
      </c>
      <c r="E134" s="78" t="s">
        <v>13</v>
      </c>
      <c r="F134" s="78" t="s">
        <v>996</v>
      </c>
      <c r="G134" s="106">
        <v>5</v>
      </c>
      <c r="H134" s="77" t="s">
        <v>990</v>
      </c>
      <c r="I134" s="79" t="s">
        <v>8</v>
      </c>
      <c r="J134" s="137"/>
      <c r="K134" s="80" t="s">
        <v>1533</v>
      </c>
      <c r="L134" s="2">
        <v>10.89</v>
      </c>
      <c r="M134" s="2">
        <v>86.02</v>
      </c>
      <c r="N134" s="3">
        <v>81.95</v>
      </c>
      <c r="O134" s="33">
        <f t="shared" si="28"/>
        <v>94.582723279648619</v>
      </c>
      <c r="P134" s="262">
        <f t="shared" si="41"/>
        <v>4.7314578005115013</v>
      </c>
      <c r="Q134" s="187">
        <v>0.52</v>
      </c>
      <c r="R134" s="187">
        <v>0.14000000000000001</v>
      </c>
      <c r="S134" s="59">
        <f t="shared" si="29"/>
        <v>0.14042414860681113</v>
      </c>
      <c r="T134" s="59">
        <f t="shared" si="30"/>
        <v>6.319086687306501</v>
      </c>
      <c r="U134" s="59">
        <f t="shared" si="31"/>
        <v>3.7806501547987613E-2</v>
      </c>
      <c r="V134" s="59">
        <f t="shared" si="32"/>
        <v>1.7012925696594425</v>
      </c>
      <c r="W134" s="59">
        <f t="shared" si="33"/>
        <v>8.0203792569659438</v>
      </c>
      <c r="X134" s="60">
        <v>30</v>
      </c>
      <c r="Y134" s="58">
        <f t="shared" si="40"/>
        <v>5.4172767203513814</v>
      </c>
      <c r="Z134" s="61">
        <f t="shared" si="35"/>
        <v>0.42863777089783278</v>
      </c>
      <c r="AA134" s="63">
        <f t="shared" si="39"/>
        <v>0.52</v>
      </c>
      <c r="AB134" s="62">
        <f t="shared" si="39"/>
        <v>0.14000000000000001</v>
      </c>
      <c r="AC134" s="57">
        <f t="shared" si="37"/>
        <v>1.4042414860681114</v>
      </c>
      <c r="AD134" s="58">
        <f t="shared" si="38"/>
        <v>0.37806501547987614</v>
      </c>
    </row>
    <row r="135" spans="2:30" x14ac:dyDescent="0.35">
      <c r="B135" s="76">
        <v>44146</v>
      </c>
      <c r="C135" s="125">
        <v>2019</v>
      </c>
      <c r="D135" s="77" t="s">
        <v>14</v>
      </c>
      <c r="E135" s="78" t="s">
        <v>13</v>
      </c>
      <c r="F135" s="78" t="s">
        <v>996</v>
      </c>
      <c r="G135" s="106">
        <v>5</v>
      </c>
      <c r="H135" s="77" t="s">
        <v>990</v>
      </c>
      <c r="I135" s="79" t="s">
        <v>12</v>
      </c>
      <c r="J135" s="137"/>
      <c r="K135" s="80" t="s">
        <v>1534</v>
      </c>
      <c r="L135" s="39">
        <v>10.89</v>
      </c>
      <c r="M135" s="39">
        <v>101.29</v>
      </c>
      <c r="N135" s="43">
        <v>93.3</v>
      </c>
      <c r="O135" s="33">
        <f t="shared" si="28"/>
        <v>91.161504424778755</v>
      </c>
      <c r="P135" s="262">
        <f t="shared" si="41"/>
        <v>7.8882416822983599</v>
      </c>
      <c r="Q135" s="187">
        <v>0.24</v>
      </c>
      <c r="R135" s="187">
        <v>0.05</v>
      </c>
      <c r="S135" s="59">
        <f t="shared" si="29"/>
        <v>6.8144157262468155E-2</v>
      </c>
      <c r="T135" s="59">
        <f t="shared" si="30"/>
        <v>3.0664870768110668</v>
      </c>
      <c r="U135" s="59">
        <f t="shared" si="31"/>
        <v>1.4196699429680866E-2</v>
      </c>
      <c r="V135" s="59">
        <f t="shared" si="32"/>
        <v>0.63885147433563894</v>
      </c>
      <c r="W135" s="59">
        <f t="shared" si="33"/>
        <v>3.7053385511467058</v>
      </c>
      <c r="X135" s="60">
        <v>30</v>
      </c>
      <c r="Y135" s="58">
        <f t="shared" si="40"/>
        <v>8.8384955752212448</v>
      </c>
      <c r="Z135" s="61">
        <f t="shared" si="35"/>
        <v>0.44847712656231042</v>
      </c>
      <c r="AA135" s="63">
        <f t="shared" si="39"/>
        <v>0.24</v>
      </c>
      <c r="AB135" s="62">
        <f t="shared" si="39"/>
        <v>0.05</v>
      </c>
      <c r="AC135" s="57">
        <f t="shared" si="37"/>
        <v>0.68144157262468152</v>
      </c>
      <c r="AD135" s="58">
        <f t="shared" si="38"/>
        <v>0.14196699429680865</v>
      </c>
    </row>
    <row r="136" spans="2:30" x14ac:dyDescent="0.35">
      <c r="B136" s="76">
        <v>44146</v>
      </c>
      <c r="C136" s="125">
        <v>2019</v>
      </c>
      <c r="D136" s="77" t="s">
        <v>14</v>
      </c>
      <c r="E136" s="78" t="s">
        <v>13</v>
      </c>
      <c r="F136" s="78" t="s">
        <v>996</v>
      </c>
      <c r="G136" s="106">
        <v>5</v>
      </c>
      <c r="H136" s="77" t="s">
        <v>990</v>
      </c>
      <c r="I136" s="79" t="s">
        <v>11</v>
      </c>
      <c r="J136" s="137"/>
      <c r="K136" s="80" t="s">
        <v>1535</v>
      </c>
      <c r="L136" s="39"/>
      <c r="M136" s="39"/>
      <c r="N136" s="43"/>
      <c r="O136" s="93"/>
      <c r="P136" s="262" t="e">
        <f t="shared" si="41"/>
        <v>#DIV/0!</v>
      </c>
      <c r="Q136" s="187">
        <v>0.23</v>
      </c>
      <c r="R136" s="187">
        <v>7.0000000000000007E-2</v>
      </c>
      <c r="S136" s="86"/>
      <c r="T136" s="86"/>
      <c r="U136" s="86"/>
      <c r="V136" s="86"/>
      <c r="W136" s="86"/>
      <c r="X136" s="60">
        <v>30</v>
      </c>
      <c r="Y136" s="88"/>
      <c r="Z136" s="89"/>
      <c r="AA136" s="90"/>
      <c r="AB136" s="91"/>
      <c r="AC136" s="92"/>
      <c r="AD136" s="88"/>
    </row>
    <row r="137" spans="2:30" x14ac:dyDescent="0.35">
      <c r="B137" s="76">
        <v>44146</v>
      </c>
      <c r="C137" s="125">
        <v>2019</v>
      </c>
      <c r="D137" s="77" t="s">
        <v>14</v>
      </c>
      <c r="E137" s="78" t="s">
        <v>13</v>
      </c>
      <c r="F137" s="78" t="s">
        <v>996</v>
      </c>
      <c r="G137" s="106">
        <v>5</v>
      </c>
      <c r="H137" s="77" t="s">
        <v>990</v>
      </c>
      <c r="I137" s="79" t="s">
        <v>10</v>
      </c>
      <c r="J137" s="137"/>
      <c r="K137" s="80" t="s">
        <v>1536</v>
      </c>
      <c r="L137" s="2">
        <v>10.89</v>
      </c>
      <c r="M137" s="2">
        <v>85.97</v>
      </c>
      <c r="N137" s="3">
        <v>74.819999999999993</v>
      </c>
      <c r="O137" s="33">
        <f t="shared" ref="O137:O179" si="42">100/(M137-L137)*(N137-L137)</f>
        <v>85.149174214171552</v>
      </c>
      <c r="P137" s="262">
        <f t="shared" si="41"/>
        <v>12.969640572292668</v>
      </c>
      <c r="Q137" s="187">
        <v>1.1200000000000001</v>
      </c>
      <c r="R137" s="187">
        <v>0.25</v>
      </c>
      <c r="S137" s="59">
        <f t="shared" ref="S137:S179" si="43">AA137*((250+(100*Y137/100))/1000)*(100/(100-(100*Y137/100)))</f>
        <v>0.34836852807758489</v>
      </c>
      <c r="T137" s="59">
        <f t="shared" ref="T137:T179" si="44">IF(Y137="","",S137*(X137/10*15))</f>
        <v>15.676583763491321</v>
      </c>
      <c r="U137" s="59">
        <f t="shared" ref="U137:U179" si="45">AB137*((250+(100*Y137/100))/1000)*(100/(100-(100*Y137/100)))</f>
        <v>7.7760832160175181E-2</v>
      </c>
      <c r="V137" s="59">
        <f t="shared" ref="V137:V179" si="46">IF(Y137="","",U137*(X137/10*15))</f>
        <v>3.4992374472078831</v>
      </c>
      <c r="W137" s="59">
        <f t="shared" ref="W137:W179" si="47">IF(AA137="","",T137+V137)</f>
        <v>19.175821210699205</v>
      </c>
      <c r="X137" s="60">
        <v>30</v>
      </c>
      <c r="Y137" s="58">
        <f t="shared" ref="Y137:Y168" si="48">100-O137</f>
        <v>14.850825785828448</v>
      </c>
      <c r="Z137" s="61">
        <f t="shared" ref="Z137:Z179" si="49">IF(Y137="","",((400+Y137)/1000)*(100/(100-Y137)))</f>
        <v>0.48720475520100109</v>
      </c>
      <c r="AA137" s="63">
        <f t="shared" ref="AA137:AB179" si="50">Q137</f>
        <v>1.1200000000000001</v>
      </c>
      <c r="AB137" s="62">
        <f t="shared" si="50"/>
        <v>0.25</v>
      </c>
      <c r="AC137" s="57">
        <f t="shared" ref="AC137:AC179" si="51">S137*10</f>
        <v>3.4836852807758492</v>
      </c>
      <c r="AD137" s="58">
        <f t="shared" ref="AD137:AD179" si="52">U137*10</f>
        <v>0.77760832160175175</v>
      </c>
    </row>
    <row r="138" spans="2:30" x14ac:dyDescent="0.35">
      <c r="B138" s="76">
        <v>44146</v>
      </c>
      <c r="C138" s="125">
        <v>2019</v>
      </c>
      <c r="D138" s="77" t="s">
        <v>14</v>
      </c>
      <c r="E138" s="78" t="s">
        <v>14</v>
      </c>
      <c r="F138" s="78" t="s">
        <v>1000</v>
      </c>
      <c r="G138" s="106">
        <v>9</v>
      </c>
      <c r="H138" s="77" t="s">
        <v>952</v>
      </c>
      <c r="I138" s="79" t="s">
        <v>8</v>
      </c>
      <c r="J138" s="137"/>
      <c r="K138" s="80" t="s">
        <v>1537</v>
      </c>
      <c r="L138" s="2">
        <v>10.89</v>
      </c>
      <c r="M138" s="2">
        <v>94.2</v>
      </c>
      <c r="N138" s="3">
        <v>84.45</v>
      </c>
      <c r="O138" s="33">
        <f t="shared" si="42"/>
        <v>88.296723082463089</v>
      </c>
      <c r="P138" s="262">
        <f t="shared" si="41"/>
        <v>10.350318471337578</v>
      </c>
      <c r="Q138" s="187">
        <v>0.02</v>
      </c>
      <c r="R138" s="187">
        <v>0.1</v>
      </c>
      <c r="S138" s="59">
        <f t="shared" si="43"/>
        <v>5.9278140293637857E-3</v>
      </c>
      <c r="T138" s="59">
        <f t="shared" si="44"/>
        <v>0.26675163132137036</v>
      </c>
      <c r="U138" s="59">
        <f t="shared" si="45"/>
        <v>2.9639070146818929E-2</v>
      </c>
      <c r="V138" s="59">
        <f t="shared" si="46"/>
        <v>1.3337581566068517</v>
      </c>
      <c r="W138" s="59">
        <f t="shared" si="47"/>
        <v>1.600509787928222</v>
      </c>
      <c r="X138" s="60">
        <v>30</v>
      </c>
      <c r="Y138" s="58">
        <f t="shared" si="48"/>
        <v>11.703276917536911</v>
      </c>
      <c r="Z138" s="61">
        <f t="shared" si="49"/>
        <v>0.46627243066884183</v>
      </c>
      <c r="AA138" s="63">
        <f t="shared" si="50"/>
        <v>0.02</v>
      </c>
      <c r="AB138" s="62">
        <f t="shared" si="50"/>
        <v>0.1</v>
      </c>
      <c r="AC138" s="57">
        <f t="shared" si="51"/>
        <v>5.9278140293637857E-2</v>
      </c>
      <c r="AD138" s="58">
        <f t="shared" si="52"/>
        <v>0.2963907014681893</v>
      </c>
    </row>
    <row r="139" spans="2:30" x14ac:dyDescent="0.35">
      <c r="B139" s="76">
        <v>44146</v>
      </c>
      <c r="C139" s="125">
        <v>2019</v>
      </c>
      <c r="D139" s="77" t="s">
        <v>14</v>
      </c>
      <c r="E139" s="78" t="s">
        <v>14</v>
      </c>
      <c r="F139" s="78" t="s">
        <v>1000</v>
      </c>
      <c r="G139" s="106">
        <v>9</v>
      </c>
      <c r="H139" s="77" t="s">
        <v>952</v>
      </c>
      <c r="I139" s="79" t="s">
        <v>12</v>
      </c>
      <c r="J139" s="137"/>
      <c r="K139" s="80" t="s">
        <v>1538</v>
      </c>
      <c r="L139" s="2">
        <v>10.89</v>
      </c>
      <c r="M139" s="2">
        <v>94.99</v>
      </c>
      <c r="N139" s="3">
        <v>85.47</v>
      </c>
      <c r="O139" s="33">
        <f t="shared" si="42"/>
        <v>88.680142687277055</v>
      </c>
      <c r="P139" s="262">
        <f t="shared" si="41"/>
        <v>10.022107590272658</v>
      </c>
      <c r="Q139" s="187">
        <v>0.01</v>
      </c>
      <c r="R139" s="187">
        <v>0.03</v>
      </c>
      <c r="S139" s="59">
        <f t="shared" si="43"/>
        <v>2.9467685706623756E-3</v>
      </c>
      <c r="T139" s="59">
        <f t="shared" si="44"/>
        <v>0.1326045856798069</v>
      </c>
      <c r="U139" s="59">
        <f t="shared" si="45"/>
        <v>8.8403057119871252E-3</v>
      </c>
      <c r="V139" s="59">
        <f t="shared" si="46"/>
        <v>0.39781375703942062</v>
      </c>
      <c r="W139" s="59">
        <f t="shared" si="47"/>
        <v>0.5304183427192275</v>
      </c>
      <c r="X139" s="60">
        <v>30</v>
      </c>
      <c r="Y139" s="58">
        <f t="shared" si="48"/>
        <v>11.319857312722945</v>
      </c>
      <c r="Z139" s="61">
        <f t="shared" si="49"/>
        <v>0.46382408152319654</v>
      </c>
      <c r="AA139" s="63">
        <f t="shared" si="50"/>
        <v>0.01</v>
      </c>
      <c r="AB139" s="62">
        <f t="shared" si="50"/>
        <v>0.03</v>
      </c>
      <c r="AC139" s="57">
        <f t="shared" si="51"/>
        <v>2.9467685706623756E-2</v>
      </c>
      <c r="AD139" s="58">
        <f t="shared" si="52"/>
        <v>8.8403057119871259E-2</v>
      </c>
    </row>
    <row r="140" spans="2:30" x14ac:dyDescent="0.35">
      <c r="B140" s="76">
        <v>44146</v>
      </c>
      <c r="C140" s="125">
        <v>2019</v>
      </c>
      <c r="D140" s="77" t="s">
        <v>14</v>
      </c>
      <c r="E140" s="78" t="s">
        <v>14</v>
      </c>
      <c r="F140" s="78" t="s">
        <v>1000</v>
      </c>
      <c r="G140" s="106">
        <v>9</v>
      </c>
      <c r="H140" s="77" t="s">
        <v>952</v>
      </c>
      <c r="I140" s="79" t="s">
        <v>11</v>
      </c>
      <c r="J140" s="137"/>
      <c r="K140" s="80" t="s">
        <v>1539</v>
      </c>
      <c r="L140" s="39">
        <v>10.89</v>
      </c>
      <c r="M140" s="39">
        <v>98.26</v>
      </c>
      <c r="N140" s="43">
        <v>80.650000000000006</v>
      </c>
      <c r="O140" s="33">
        <f t="shared" si="42"/>
        <v>79.844340162527189</v>
      </c>
      <c r="P140" s="262">
        <f t="shared" si="41"/>
        <v>17.921840016283326</v>
      </c>
      <c r="Q140" s="187">
        <v>0.17</v>
      </c>
      <c r="R140" s="187">
        <v>0.08</v>
      </c>
      <c r="S140" s="59">
        <f t="shared" si="43"/>
        <v>5.7519997133027523E-2</v>
      </c>
      <c r="T140" s="59">
        <f t="shared" si="44"/>
        <v>2.5883998709862386</v>
      </c>
      <c r="U140" s="59">
        <f t="shared" si="45"/>
        <v>2.7068233944954126E-2</v>
      </c>
      <c r="V140" s="59">
        <f t="shared" si="46"/>
        <v>1.2180705275229358</v>
      </c>
      <c r="W140" s="59">
        <f t="shared" si="47"/>
        <v>3.8064703985091741</v>
      </c>
      <c r="X140" s="60">
        <v>30</v>
      </c>
      <c r="Y140" s="58">
        <f t="shared" si="48"/>
        <v>20.155659837472811</v>
      </c>
      <c r="Z140" s="61">
        <f t="shared" si="49"/>
        <v>0.52621846330275213</v>
      </c>
      <c r="AA140" s="63">
        <f t="shared" si="50"/>
        <v>0.17</v>
      </c>
      <c r="AB140" s="62">
        <f t="shared" si="50"/>
        <v>0.08</v>
      </c>
      <c r="AC140" s="57">
        <f t="shared" si="51"/>
        <v>0.57519997133027523</v>
      </c>
      <c r="AD140" s="58">
        <f t="shared" si="52"/>
        <v>0.27068233944954123</v>
      </c>
    </row>
    <row r="141" spans="2:30" x14ac:dyDescent="0.35">
      <c r="B141" s="76">
        <v>44146</v>
      </c>
      <c r="C141" s="125">
        <v>2019</v>
      </c>
      <c r="D141" s="77" t="s">
        <v>14</v>
      </c>
      <c r="E141" s="78" t="s">
        <v>14</v>
      </c>
      <c r="F141" s="78" t="s">
        <v>1000</v>
      </c>
      <c r="G141" s="106">
        <v>9</v>
      </c>
      <c r="H141" s="77" t="s">
        <v>952</v>
      </c>
      <c r="I141" s="79" t="s">
        <v>10</v>
      </c>
      <c r="J141" s="137"/>
      <c r="K141" s="80" t="s">
        <v>1540</v>
      </c>
      <c r="L141" s="39">
        <v>10.89</v>
      </c>
      <c r="M141" s="39">
        <v>87.06</v>
      </c>
      <c r="N141" s="43">
        <v>76.400000000000006</v>
      </c>
      <c r="O141" s="33">
        <f t="shared" si="42"/>
        <v>86.004988840750954</v>
      </c>
      <c r="P141" s="262">
        <f t="shared" si="41"/>
        <v>12.244429129336085</v>
      </c>
      <c r="Q141" s="187">
        <v>0.35</v>
      </c>
      <c r="R141" s="187">
        <v>0.18</v>
      </c>
      <c r="S141" s="59">
        <f t="shared" si="43"/>
        <v>0.10743359792398105</v>
      </c>
      <c r="T141" s="59">
        <f t="shared" si="44"/>
        <v>4.8345119065791469</v>
      </c>
      <c r="U141" s="59">
        <f t="shared" si="45"/>
        <v>5.5251564646618824E-2</v>
      </c>
      <c r="V141" s="59">
        <f t="shared" si="46"/>
        <v>2.4863204090978472</v>
      </c>
      <c r="W141" s="59">
        <f t="shared" si="47"/>
        <v>7.3208323156769941</v>
      </c>
      <c r="X141" s="60">
        <v>30</v>
      </c>
      <c r="Y141" s="58">
        <f t="shared" si="48"/>
        <v>13.995011159249046</v>
      </c>
      <c r="Z141" s="61">
        <f t="shared" si="49"/>
        <v>0.4813616241795145</v>
      </c>
      <c r="AA141" s="63">
        <f t="shared" si="50"/>
        <v>0.35</v>
      </c>
      <c r="AB141" s="62">
        <f t="shared" si="50"/>
        <v>0.18</v>
      </c>
      <c r="AC141" s="57">
        <f t="shared" si="51"/>
        <v>1.0743359792398106</v>
      </c>
      <c r="AD141" s="58">
        <f t="shared" si="52"/>
        <v>0.55251564646618823</v>
      </c>
    </row>
    <row r="142" spans="2:30" x14ac:dyDescent="0.35">
      <c r="B142" s="76">
        <v>44146</v>
      </c>
      <c r="C142" s="125">
        <v>2019</v>
      </c>
      <c r="D142" s="77" t="s">
        <v>14</v>
      </c>
      <c r="E142" s="78" t="s">
        <v>14</v>
      </c>
      <c r="F142" s="78" t="s">
        <v>1000</v>
      </c>
      <c r="G142" s="106">
        <v>9</v>
      </c>
      <c r="H142" s="77" t="s">
        <v>990</v>
      </c>
      <c r="I142" s="79" t="s">
        <v>8</v>
      </c>
      <c r="J142" s="137"/>
      <c r="K142" s="80" t="s">
        <v>1541</v>
      </c>
      <c r="L142" s="2">
        <v>10.89</v>
      </c>
      <c r="M142" s="2">
        <v>99.14</v>
      </c>
      <c r="N142" s="3">
        <v>93.95</v>
      </c>
      <c r="O142" s="33">
        <f t="shared" si="42"/>
        <v>94.118980169971678</v>
      </c>
      <c r="P142" s="262">
        <f t="shared" si="41"/>
        <v>5.2350211821666308</v>
      </c>
      <c r="Q142" s="187">
        <v>0.13</v>
      </c>
      <c r="R142" s="187">
        <v>0.03</v>
      </c>
      <c r="S142" s="59">
        <f t="shared" si="43"/>
        <v>3.5343065254033225E-2</v>
      </c>
      <c r="T142" s="59">
        <f t="shared" si="44"/>
        <v>1.5904379364314951</v>
      </c>
      <c r="U142" s="59">
        <f t="shared" si="45"/>
        <v>8.1560919816999738E-3</v>
      </c>
      <c r="V142" s="59">
        <f t="shared" si="46"/>
        <v>0.36702413917649884</v>
      </c>
      <c r="W142" s="59">
        <f t="shared" si="47"/>
        <v>1.9574620756079939</v>
      </c>
      <c r="X142" s="60">
        <v>30</v>
      </c>
      <c r="Y142" s="58">
        <f t="shared" si="48"/>
        <v>5.8810198300283218</v>
      </c>
      <c r="Z142" s="61">
        <f t="shared" si="49"/>
        <v>0.43124247531904647</v>
      </c>
      <c r="AA142" s="63">
        <f t="shared" si="50"/>
        <v>0.13</v>
      </c>
      <c r="AB142" s="62">
        <f t="shared" si="50"/>
        <v>0.03</v>
      </c>
      <c r="AC142" s="57">
        <f t="shared" si="51"/>
        <v>0.35343065254033224</v>
      </c>
      <c r="AD142" s="58">
        <f t="shared" si="52"/>
        <v>8.1560919816999741E-2</v>
      </c>
    </row>
    <row r="143" spans="2:30" x14ac:dyDescent="0.35">
      <c r="B143" s="76">
        <v>44146</v>
      </c>
      <c r="C143" s="125">
        <v>2019</v>
      </c>
      <c r="D143" s="77" t="s">
        <v>14</v>
      </c>
      <c r="E143" s="78" t="s">
        <v>14</v>
      </c>
      <c r="F143" s="78" t="s">
        <v>1000</v>
      </c>
      <c r="G143" s="106">
        <v>9</v>
      </c>
      <c r="H143" s="77" t="s">
        <v>990</v>
      </c>
      <c r="I143" s="79" t="s">
        <v>12</v>
      </c>
      <c r="J143" s="137"/>
      <c r="K143" s="80" t="s">
        <v>1542</v>
      </c>
      <c r="L143" s="39">
        <v>10.89</v>
      </c>
      <c r="M143" s="39">
        <v>102.99</v>
      </c>
      <c r="N143" s="43">
        <v>95.69</v>
      </c>
      <c r="O143" s="33">
        <f t="shared" si="42"/>
        <v>92.073832790445167</v>
      </c>
      <c r="P143" s="262">
        <f t="shared" si="41"/>
        <v>7.0880668026021914</v>
      </c>
      <c r="Q143" s="187">
        <v>0.03</v>
      </c>
      <c r="R143" s="187">
        <v>7.0000000000000007E-2</v>
      </c>
      <c r="S143" s="59">
        <f t="shared" si="43"/>
        <v>8.4038915094339604E-3</v>
      </c>
      <c r="T143" s="59">
        <f t="shared" si="44"/>
        <v>0.37817511792452824</v>
      </c>
      <c r="U143" s="59">
        <f t="shared" si="45"/>
        <v>1.9609080188679247E-2</v>
      </c>
      <c r="V143" s="59">
        <f t="shared" si="46"/>
        <v>0.88240860849056613</v>
      </c>
      <c r="W143" s="59">
        <f t="shared" si="47"/>
        <v>1.2605837264150943</v>
      </c>
      <c r="X143" s="60">
        <v>30</v>
      </c>
      <c r="Y143" s="58">
        <f t="shared" si="48"/>
        <v>7.9261672095548334</v>
      </c>
      <c r="Z143" s="61">
        <f t="shared" si="49"/>
        <v>0.44304245283018867</v>
      </c>
      <c r="AA143" s="63">
        <f t="shared" si="50"/>
        <v>0.03</v>
      </c>
      <c r="AB143" s="62">
        <f t="shared" si="50"/>
        <v>7.0000000000000007E-2</v>
      </c>
      <c r="AC143" s="57">
        <f t="shared" si="51"/>
        <v>8.4038915094339611E-2</v>
      </c>
      <c r="AD143" s="58">
        <f t="shared" si="52"/>
        <v>0.19609080188679245</v>
      </c>
    </row>
    <row r="144" spans="2:30" x14ac:dyDescent="0.35">
      <c r="B144" s="76">
        <v>44146</v>
      </c>
      <c r="C144" s="125">
        <v>2019</v>
      </c>
      <c r="D144" s="77" t="s">
        <v>14</v>
      </c>
      <c r="E144" s="78" t="s">
        <v>14</v>
      </c>
      <c r="F144" s="78" t="s">
        <v>1000</v>
      </c>
      <c r="G144" s="106">
        <v>9</v>
      </c>
      <c r="H144" s="77" t="s">
        <v>990</v>
      </c>
      <c r="I144" s="79" t="s">
        <v>11</v>
      </c>
      <c r="J144" s="137"/>
      <c r="K144" s="80" t="s">
        <v>1543</v>
      </c>
      <c r="L144" s="39">
        <v>10.89</v>
      </c>
      <c r="M144" s="39">
        <v>87.88</v>
      </c>
      <c r="N144" s="43">
        <v>79.540000000000006</v>
      </c>
      <c r="O144" s="33">
        <f t="shared" si="42"/>
        <v>89.167424340823501</v>
      </c>
      <c r="P144" s="262">
        <f t="shared" si="41"/>
        <v>9.4902139280837385</v>
      </c>
      <c r="Q144" s="187">
        <v>0.09</v>
      </c>
      <c r="R144" s="187">
        <v>7.0000000000000007E-2</v>
      </c>
      <c r="S144" s="59">
        <f t="shared" si="43"/>
        <v>2.6326802621995622E-2</v>
      </c>
      <c r="T144" s="59">
        <f t="shared" si="44"/>
        <v>1.1847061179898031</v>
      </c>
      <c r="U144" s="59">
        <f t="shared" si="45"/>
        <v>2.0476402039329929E-2</v>
      </c>
      <c r="V144" s="59">
        <f t="shared" si="46"/>
        <v>0.92143809176984681</v>
      </c>
      <c r="W144" s="59">
        <f t="shared" si="47"/>
        <v>2.1061442097596501</v>
      </c>
      <c r="X144" s="60">
        <v>30</v>
      </c>
      <c r="Y144" s="58">
        <f t="shared" si="48"/>
        <v>10.832575659176499</v>
      </c>
      <c r="Z144" s="61">
        <f t="shared" si="49"/>
        <v>0.46074289876183522</v>
      </c>
      <c r="AA144" s="63">
        <f t="shared" si="50"/>
        <v>0.09</v>
      </c>
      <c r="AB144" s="62">
        <f t="shared" si="50"/>
        <v>7.0000000000000007E-2</v>
      </c>
      <c r="AC144" s="57">
        <f t="shared" si="51"/>
        <v>0.26326802621995621</v>
      </c>
      <c r="AD144" s="58">
        <f t="shared" si="52"/>
        <v>0.2047640203932993</v>
      </c>
    </row>
    <row r="145" spans="2:30" x14ac:dyDescent="0.35">
      <c r="B145" s="76">
        <v>44146</v>
      </c>
      <c r="C145" s="125">
        <v>2019</v>
      </c>
      <c r="D145" s="77" t="s">
        <v>14</v>
      </c>
      <c r="E145" s="78" t="s">
        <v>14</v>
      </c>
      <c r="F145" s="78" t="s">
        <v>1000</v>
      </c>
      <c r="G145" s="106">
        <v>9</v>
      </c>
      <c r="H145" s="77" t="s">
        <v>990</v>
      </c>
      <c r="I145" s="79" t="s">
        <v>10</v>
      </c>
      <c r="J145" s="137"/>
      <c r="K145" s="80" t="s">
        <v>1544</v>
      </c>
      <c r="L145" s="2">
        <v>10.89</v>
      </c>
      <c r="M145" s="2">
        <v>86.56</v>
      </c>
      <c r="N145" s="3">
        <v>76.06</v>
      </c>
      <c r="O145" s="33">
        <f t="shared" si="42"/>
        <v>86.123959296947277</v>
      </c>
      <c r="P145" s="262">
        <f t="shared" si="41"/>
        <v>12.130314232902032</v>
      </c>
      <c r="Q145" s="187">
        <v>0.27</v>
      </c>
      <c r="R145" s="187">
        <v>0.12</v>
      </c>
      <c r="S145" s="59">
        <f t="shared" si="43"/>
        <v>8.2725563909774424E-2</v>
      </c>
      <c r="T145" s="59">
        <f t="shared" si="44"/>
        <v>3.7226503759398493</v>
      </c>
      <c r="U145" s="59">
        <f t="shared" si="45"/>
        <v>3.6766917293233073E-2</v>
      </c>
      <c r="V145" s="59">
        <f t="shared" si="46"/>
        <v>1.6545112781954883</v>
      </c>
      <c r="W145" s="59">
        <f t="shared" si="47"/>
        <v>5.3771616541353371</v>
      </c>
      <c r="X145" s="60">
        <v>30</v>
      </c>
      <c r="Y145" s="58">
        <f t="shared" si="48"/>
        <v>13.876040703052723</v>
      </c>
      <c r="Z145" s="61">
        <f t="shared" si="49"/>
        <v>0.48055853920515562</v>
      </c>
      <c r="AA145" s="63">
        <f t="shared" si="50"/>
        <v>0.27</v>
      </c>
      <c r="AB145" s="62">
        <f t="shared" si="50"/>
        <v>0.12</v>
      </c>
      <c r="AC145" s="57">
        <f t="shared" si="51"/>
        <v>0.82725563909774424</v>
      </c>
      <c r="AD145" s="58">
        <f t="shared" si="52"/>
        <v>0.3676691729323307</v>
      </c>
    </row>
    <row r="146" spans="2:30" x14ac:dyDescent="0.35">
      <c r="B146" s="76">
        <v>44146</v>
      </c>
      <c r="C146" s="125">
        <v>2019</v>
      </c>
      <c r="D146" s="77" t="s">
        <v>14</v>
      </c>
      <c r="E146" s="78" t="s">
        <v>15</v>
      </c>
      <c r="F146" s="78" t="s">
        <v>993</v>
      </c>
      <c r="G146" s="69">
        <v>2</v>
      </c>
      <c r="H146" s="77" t="s">
        <v>952</v>
      </c>
      <c r="I146" s="79" t="s">
        <v>8</v>
      </c>
      <c r="J146" s="137"/>
      <c r="K146" s="80" t="s">
        <v>1545</v>
      </c>
      <c r="L146" s="94">
        <v>10.89</v>
      </c>
      <c r="M146" s="94">
        <v>88.62</v>
      </c>
      <c r="N146" s="94">
        <v>88.17</v>
      </c>
      <c r="O146" s="33">
        <f t="shared" si="42"/>
        <v>99.421072944808955</v>
      </c>
      <c r="P146" s="262">
        <f t="shared" si="41"/>
        <v>0.50778605280975264</v>
      </c>
      <c r="Q146" s="187">
        <v>0.04</v>
      </c>
      <c r="R146" s="187">
        <v>0.04</v>
      </c>
      <c r="S146" s="59">
        <f t="shared" si="43"/>
        <v>1.0081521739130437E-2</v>
      </c>
      <c r="T146" s="59">
        <f t="shared" si="44"/>
        <v>0.45366847826086965</v>
      </c>
      <c r="U146" s="59">
        <f t="shared" si="45"/>
        <v>1.0081521739130437E-2</v>
      </c>
      <c r="V146" s="59">
        <f t="shared" si="46"/>
        <v>0.45366847826086965</v>
      </c>
      <c r="W146" s="59">
        <f t="shared" si="47"/>
        <v>0.90733695652173929</v>
      </c>
      <c r="X146" s="60">
        <v>30</v>
      </c>
      <c r="Y146" s="58">
        <f t="shared" si="48"/>
        <v>0.57892705519104481</v>
      </c>
      <c r="Z146" s="61">
        <f t="shared" si="49"/>
        <v>0.40291149068322984</v>
      </c>
      <c r="AA146" s="63">
        <f t="shared" si="50"/>
        <v>0.04</v>
      </c>
      <c r="AB146" s="62">
        <f t="shared" si="50"/>
        <v>0.04</v>
      </c>
      <c r="AC146" s="57">
        <f t="shared" si="51"/>
        <v>0.10081521739130436</v>
      </c>
      <c r="AD146" s="58">
        <f t="shared" si="52"/>
        <v>0.10081521739130436</v>
      </c>
    </row>
    <row r="147" spans="2:30" x14ac:dyDescent="0.35">
      <c r="B147" s="76">
        <v>44146</v>
      </c>
      <c r="C147" s="125">
        <v>2019</v>
      </c>
      <c r="D147" s="77" t="s">
        <v>14</v>
      </c>
      <c r="E147" s="78" t="s">
        <v>15</v>
      </c>
      <c r="F147" s="78" t="s">
        <v>993</v>
      </c>
      <c r="G147" s="126">
        <v>2</v>
      </c>
      <c r="H147" s="77" t="s">
        <v>952</v>
      </c>
      <c r="I147" s="79" t="s">
        <v>12</v>
      </c>
      <c r="J147" s="137"/>
      <c r="K147" s="80" t="s">
        <v>1546</v>
      </c>
      <c r="L147" s="94">
        <v>10.89</v>
      </c>
      <c r="M147" s="94">
        <v>99.38</v>
      </c>
      <c r="N147" s="94">
        <v>92.25</v>
      </c>
      <c r="O147" s="33">
        <f t="shared" si="42"/>
        <v>91.942592383320147</v>
      </c>
      <c r="P147" s="262">
        <f t="shared" si="41"/>
        <v>7.1744817870798911</v>
      </c>
      <c r="Q147" s="187">
        <v>0.04</v>
      </c>
      <c r="R147" s="187">
        <v>0.05</v>
      </c>
      <c r="S147" s="59">
        <f t="shared" si="43"/>
        <v>1.1226892822025566E-2</v>
      </c>
      <c r="T147" s="59">
        <f t="shared" si="44"/>
        <v>0.50521017699115045</v>
      </c>
      <c r="U147" s="59">
        <f t="shared" si="45"/>
        <v>1.4033616027531958E-2</v>
      </c>
      <c r="V147" s="59">
        <f t="shared" si="46"/>
        <v>0.63151272123893809</v>
      </c>
      <c r="W147" s="59">
        <f t="shared" si="47"/>
        <v>1.1367228982300885</v>
      </c>
      <c r="X147" s="60">
        <v>30</v>
      </c>
      <c r="Y147" s="58">
        <f t="shared" si="48"/>
        <v>8.0574076166798534</v>
      </c>
      <c r="Z147" s="61">
        <f t="shared" si="49"/>
        <v>0.4438176007866273</v>
      </c>
      <c r="AA147" s="63">
        <f t="shared" si="50"/>
        <v>0.04</v>
      </c>
      <c r="AB147" s="62">
        <f t="shared" si="50"/>
        <v>0.05</v>
      </c>
      <c r="AC147" s="57">
        <f t="shared" si="51"/>
        <v>0.11226892822025566</v>
      </c>
      <c r="AD147" s="58">
        <f t="shared" si="52"/>
        <v>0.14033616027531959</v>
      </c>
    </row>
    <row r="148" spans="2:30" x14ac:dyDescent="0.35">
      <c r="B148" s="76">
        <v>44146</v>
      </c>
      <c r="C148" s="125">
        <v>2019</v>
      </c>
      <c r="D148" s="77" t="s">
        <v>14</v>
      </c>
      <c r="E148" s="78" t="s">
        <v>15</v>
      </c>
      <c r="F148" s="78" t="s">
        <v>993</v>
      </c>
      <c r="G148" s="126">
        <v>2</v>
      </c>
      <c r="H148" s="77" t="s">
        <v>952</v>
      </c>
      <c r="I148" s="79" t="s">
        <v>11</v>
      </c>
      <c r="J148" s="137"/>
      <c r="K148" s="80" t="s">
        <v>1547</v>
      </c>
      <c r="L148" s="94">
        <v>10.89</v>
      </c>
      <c r="M148" s="94">
        <v>101.96</v>
      </c>
      <c r="N148" s="94">
        <v>92.42</v>
      </c>
      <c r="O148" s="33">
        <f t="shared" si="42"/>
        <v>89.524541561436266</v>
      </c>
      <c r="P148" s="262">
        <f t="shared" si="41"/>
        <v>9.35661043546488</v>
      </c>
      <c r="Q148" s="187">
        <v>0.38</v>
      </c>
      <c r="R148" s="187">
        <v>0.25</v>
      </c>
      <c r="S148" s="59">
        <f t="shared" si="43"/>
        <v>0.11056261498834784</v>
      </c>
      <c r="T148" s="59">
        <f t="shared" si="44"/>
        <v>4.9753176744756527</v>
      </c>
      <c r="U148" s="59">
        <f t="shared" si="45"/>
        <v>7.2738562492334097E-2</v>
      </c>
      <c r="V148" s="59">
        <f t="shared" si="46"/>
        <v>3.2732353121550344</v>
      </c>
      <c r="W148" s="59">
        <f t="shared" si="47"/>
        <v>8.2485529866306866</v>
      </c>
      <c r="X148" s="60">
        <v>30</v>
      </c>
      <c r="Y148" s="58">
        <f t="shared" si="48"/>
        <v>10.475458438563734</v>
      </c>
      <c r="Z148" s="61">
        <f t="shared" si="49"/>
        <v>0.45850607138476629</v>
      </c>
      <c r="AA148" s="63">
        <f t="shared" si="50"/>
        <v>0.38</v>
      </c>
      <c r="AB148" s="62">
        <f t="shared" si="50"/>
        <v>0.25</v>
      </c>
      <c r="AC148" s="57">
        <f t="shared" si="51"/>
        <v>1.1056261498834783</v>
      </c>
      <c r="AD148" s="58">
        <f t="shared" si="52"/>
        <v>0.72738562492334102</v>
      </c>
    </row>
    <row r="149" spans="2:30" x14ac:dyDescent="0.35">
      <c r="B149" s="76">
        <v>44146</v>
      </c>
      <c r="C149" s="125">
        <v>2019</v>
      </c>
      <c r="D149" s="77" t="s">
        <v>14</v>
      </c>
      <c r="E149" s="78" t="s">
        <v>15</v>
      </c>
      <c r="F149" s="78" t="s">
        <v>993</v>
      </c>
      <c r="G149" s="69">
        <v>2</v>
      </c>
      <c r="H149" s="77" t="s">
        <v>952</v>
      </c>
      <c r="I149" s="79" t="s">
        <v>10</v>
      </c>
      <c r="J149" s="137"/>
      <c r="K149" s="80" t="s">
        <v>1548</v>
      </c>
      <c r="L149" s="94">
        <v>10.89</v>
      </c>
      <c r="M149" s="94">
        <v>95.98</v>
      </c>
      <c r="N149" s="94">
        <v>85.14</v>
      </c>
      <c r="O149" s="33">
        <f t="shared" si="42"/>
        <v>87.260547655423665</v>
      </c>
      <c r="P149" s="262">
        <f t="shared" si="41"/>
        <v>11.294019587414047</v>
      </c>
      <c r="Q149" s="187">
        <v>1.25</v>
      </c>
      <c r="R149" s="187">
        <v>0.35</v>
      </c>
      <c r="S149" s="59">
        <f t="shared" si="43"/>
        <v>0.37637205387205386</v>
      </c>
      <c r="T149" s="59">
        <f t="shared" si="44"/>
        <v>16.936742424242425</v>
      </c>
      <c r="U149" s="59">
        <f t="shared" si="45"/>
        <v>0.10538417508417508</v>
      </c>
      <c r="V149" s="59">
        <f t="shared" si="46"/>
        <v>4.7422878787878791</v>
      </c>
      <c r="W149" s="59">
        <f t="shared" si="47"/>
        <v>21.679030303030302</v>
      </c>
      <c r="X149" s="60">
        <v>30</v>
      </c>
      <c r="Y149" s="58">
        <f t="shared" si="48"/>
        <v>12.739452344576335</v>
      </c>
      <c r="Z149" s="61">
        <f t="shared" si="49"/>
        <v>0.47299663299663303</v>
      </c>
      <c r="AA149" s="63">
        <f t="shared" si="50"/>
        <v>1.25</v>
      </c>
      <c r="AB149" s="62">
        <f t="shared" si="50"/>
        <v>0.35</v>
      </c>
      <c r="AC149" s="57">
        <f t="shared" si="51"/>
        <v>3.7637205387205386</v>
      </c>
      <c r="AD149" s="58">
        <f t="shared" si="52"/>
        <v>1.0538417508417508</v>
      </c>
    </row>
    <row r="150" spans="2:30" x14ac:dyDescent="0.35">
      <c r="B150" s="76">
        <v>44146</v>
      </c>
      <c r="C150" s="125">
        <v>2019</v>
      </c>
      <c r="D150" s="77" t="s">
        <v>14</v>
      </c>
      <c r="E150" s="78" t="s">
        <v>15</v>
      </c>
      <c r="F150" s="78" t="s">
        <v>993</v>
      </c>
      <c r="G150" s="126">
        <v>2</v>
      </c>
      <c r="H150" s="77" t="s">
        <v>990</v>
      </c>
      <c r="I150" s="79" t="s">
        <v>8</v>
      </c>
      <c r="J150" s="137"/>
      <c r="K150" s="80" t="s">
        <v>1549</v>
      </c>
      <c r="L150" s="9">
        <v>10.89</v>
      </c>
      <c r="M150" s="9">
        <v>89.96</v>
      </c>
      <c r="N150" s="9">
        <v>89.54</v>
      </c>
      <c r="O150" s="33">
        <f t="shared" si="42"/>
        <v>99.468825091690917</v>
      </c>
      <c r="P150" s="262">
        <f t="shared" si="41"/>
        <v>0.46687416629611778</v>
      </c>
      <c r="Q150" s="187">
        <v>0.03</v>
      </c>
      <c r="R150" s="187">
        <v>0.04</v>
      </c>
      <c r="S150" s="59">
        <f t="shared" si="43"/>
        <v>7.5560712015257459E-3</v>
      </c>
      <c r="T150" s="59">
        <f t="shared" si="44"/>
        <v>0.34002320406865855</v>
      </c>
      <c r="U150" s="59">
        <f t="shared" si="45"/>
        <v>1.0074761602034328E-2</v>
      </c>
      <c r="V150" s="59">
        <f t="shared" si="46"/>
        <v>0.45336427209154478</v>
      </c>
      <c r="W150" s="59">
        <f t="shared" si="47"/>
        <v>0.79338747616020333</v>
      </c>
      <c r="X150" s="60">
        <v>30</v>
      </c>
      <c r="Y150" s="58">
        <f t="shared" si="48"/>
        <v>0.53117490830908309</v>
      </c>
      <c r="Z150" s="61">
        <f t="shared" si="49"/>
        <v>0.40267005721551175</v>
      </c>
      <c r="AA150" s="63">
        <f t="shared" si="50"/>
        <v>0.03</v>
      </c>
      <c r="AB150" s="62">
        <f t="shared" si="50"/>
        <v>0.04</v>
      </c>
      <c r="AC150" s="57">
        <f t="shared" si="51"/>
        <v>7.5560712015257464E-2</v>
      </c>
      <c r="AD150" s="58">
        <f t="shared" si="52"/>
        <v>0.10074761602034328</v>
      </c>
    </row>
    <row r="151" spans="2:30" x14ac:dyDescent="0.35">
      <c r="B151" s="76">
        <v>44146</v>
      </c>
      <c r="C151" s="125">
        <v>2019</v>
      </c>
      <c r="D151" s="77" t="s">
        <v>14</v>
      </c>
      <c r="E151" s="78" t="s">
        <v>15</v>
      </c>
      <c r="F151" s="78" t="s">
        <v>993</v>
      </c>
      <c r="G151" s="69">
        <v>2</v>
      </c>
      <c r="H151" s="77" t="s">
        <v>990</v>
      </c>
      <c r="I151" s="79" t="s">
        <v>12</v>
      </c>
      <c r="J151" s="137"/>
      <c r="K151" s="80" t="s">
        <v>1550</v>
      </c>
      <c r="L151" s="9">
        <v>10.89</v>
      </c>
      <c r="M151" s="9">
        <v>106.76</v>
      </c>
      <c r="N151" s="9">
        <v>98.82</v>
      </c>
      <c r="O151" s="33">
        <f t="shared" si="42"/>
        <v>91.717951392510685</v>
      </c>
      <c r="P151" s="262">
        <f t="shared" si="41"/>
        <v>7.4372424128887342</v>
      </c>
      <c r="Q151" s="187">
        <v>0.03</v>
      </c>
      <c r="R151" s="187">
        <v>0.05</v>
      </c>
      <c r="S151" s="59">
        <f t="shared" si="43"/>
        <v>8.4481405663596031E-3</v>
      </c>
      <c r="T151" s="59">
        <f t="shared" si="44"/>
        <v>0.38016632548618212</v>
      </c>
      <c r="U151" s="59">
        <f t="shared" si="45"/>
        <v>1.4080234277266006E-2</v>
      </c>
      <c r="V151" s="59">
        <f t="shared" si="46"/>
        <v>0.63361054247697024</v>
      </c>
      <c r="W151" s="59">
        <f t="shared" si="47"/>
        <v>1.0137768679631525</v>
      </c>
      <c r="X151" s="60">
        <v>30</v>
      </c>
      <c r="Y151" s="58">
        <f t="shared" si="48"/>
        <v>8.2820486074893154</v>
      </c>
      <c r="Z151" s="61">
        <f t="shared" si="49"/>
        <v>0.44514955077902879</v>
      </c>
      <c r="AA151" s="63">
        <f t="shared" si="50"/>
        <v>0.03</v>
      </c>
      <c r="AB151" s="62">
        <f t="shared" si="50"/>
        <v>0.05</v>
      </c>
      <c r="AC151" s="57">
        <f t="shared" si="51"/>
        <v>8.4481405663596035E-2</v>
      </c>
      <c r="AD151" s="58">
        <f t="shared" si="52"/>
        <v>0.14080234277266007</v>
      </c>
    </row>
    <row r="152" spans="2:30" x14ac:dyDescent="0.35">
      <c r="B152" s="76">
        <v>44146</v>
      </c>
      <c r="C152" s="125">
        <v>2019</v>
      </c>
      <c r="D152" s="77" t="s">
        <v>14</v>
      </c>
      <c r="E152" s="78" t="s">
        <v>15</v>
      </c>
      <c r="F152" s="78" t="s">
        <v>993</v>
      </c>
      <c r="G152" s="69">
        <v>2</v>
      </c>
      <c r="H152" s="77" t="s">
        <v>990</v>
      </c>
      <c r="I152" s="79" t="s">
        <v>11</v>
      </c>
      <c r="J152" s="137"/>
      <c r="K152" s="80" t="s">
        <v>1551</v>
      </c>
      <c r="L152" s="9">
        <v>10.89</v>
      </c>
      <c r="M152" s="9">
        <v>104.01</v>
      </c>
      <c r="N152" s="9">
        <v>96.24</v>
      </c>
      <c r="O152" s="33">
        <f t="shared" si="42"/>
        <v>91.655927835051543</v>
      </c>
      <c r="P152" s="262">
        <f t="shared" si="41"/>
        <v>7.4704355350447171</v>
      </c>
      <c r="Q152" s="197" t="s">
        <v>2266</v>
      </c>
      <c r="R152" s="197" t="s">
        <v>2266</v>
      </c>
      <c r="S152" s="59" t="e">
        <f t="shared" si="43"/>
        <v>#VALUE!</v>
      </c>
      <c r="T152" s="59" t="e">
        <f t="shared" si="44"/>
        <v>#VALUE!</v>
      </c>
      <c r="U152" s="59" t="e">
        <f t="shared" si="45"/>
        <v>#VALUE!</v>
      </c>
      <c r="V152" s="59" t="e">
        <f t="shared" si="46"/>
        <v>#VALUE!</v>
      </c>
      <c r="W152" s="59" t="e">
        <f t="shared" si="47"/>
        <v>#VALUE!</v>
      </c>
      <c r="X152" s="60">
        <v>30</v>
      </c>
      <c r="Y152" s="58">
        <f t="shared" si="48"/>
        <v>8.3440721649484573</v>
      </c>
      <c r="Z152" s="61">
        <f t="shared" si="49"/>
        <v>0.44551845342706503</v>
      </c>
      <c r="AA152" s="63" t="str">
        <f t="shared" si="50"/>
        <v>keine Probe</v>
      </c>
      <c r="AB152" s="62" t="str">
        <f t="shared" si="50"/>
        <v>keine Probe</v>
      </c>
      <c r="AC152" s="57" t="e">
        <f t="shared" si="51"/>
        <v>#VALUE!</v>
      </c>
      <c r="AD152" s="58" t="e">
        <f t="shared" si="52"/>
        <v>#VALUE!</v>
      </c>
    </row>
    <row r="153" spans="2:30" x14ac:dyDescent="0.35">
      <c r="B153" s="76">
        <v>44146</v>
      </c>
      <c r="C153" s="125">
        <v>2019</v>
      </c>
      <c r="D153" s="77" t="s">
        <v>14</v>
      </c>
      <c r="E153" s="78" t="s">
        <v>15</v>
      </c>
      <c r="F153" s="78" t="s">
        <v>993</v>
      </c>
      <c r="G153" s="69">
        <v>2</v>
      </c>
      <c r="H153" s="77" t="s">
        <v>990</v>
      </c>
      <c r="I153" s="79" t="s">
        <v>10</v>
      </c>
      <c r="J153" s="137"/>
      <c r="K153" s="80" t="s">
        <v>1552</v>
      </c>
      <c r="L153" s="9">
        <v>10.89</v>
      </c>
      <c r="M153" s="9">
        <v>94.2</v>
      </c>
      <c r="N153" s="9">
        <v>84.04</v>
      </c>
      <c r="O153" s="33">
        <f t="shared" si="42"/>
        <v>87.80458528387949</v>
      </c>
      <c r="P153" s="262">
        <f t="shared" si="41"/>
        <v>10.785562632696386</v>
      </c>
      <c r="Q153" s="187">
        <v>1.17</v>
      </c>
      <c r="R153" s="187">
        <v>0.21</v>
      </c>
      <c r="S153" s="59">
        <f t="shared" si="43"/>
        <v>0.3493765550239234</v>
      </c>
      <c r="T153" s="59">
        <f t="shared" si="44"/>
        <v>15.721944976076554</v>
      </c>
      <c r="U153" s="59">
        <f t="shared" si="45"/>
        <v>6.270861244019138E-2</v>
      </c>
      <c r="V153" s="59">
        <f t="shared" si="46"/>
        <v>2.8218875598086122</v>
      </c>
      <c r="W153" s="59">
        <f t="shared" si="47"/>
        <v>18.543832535885166</v>
      </c>
      <c r="X153" s="60">
        <v>30</v>
      </c>
      <c r="Y153" s="58">
        <f t="shared" si="48"/>
        <v>12.19541471612051</v>
      </c>
      <c r="Z153" s="61">
        <f t="shared" si="49"/>
        <v>0.46944634313055367</v>
      </c>
      <c r="AA153" s="63">
        <f t="shared" si="50"/>
        <v>1.17</v>
      </c>
      <c r="AB153" s="62">
        <f t="shared" si="50"/>
        <v>0.21</v>
      </c>
      <c r="AC153" s="57">
        <f t="shared" si="51"/>
        <v>3.493765550239234</v>
      </c>
      <c r="AD153" s="58">
        <f t="shared" si="52"/>
        <v>0.6270861244019138</v>
      </c>
    </row>
    <row r="154" spans="2:30" x14ac:dyDescent="0.35">
      <c r="B154" s="76">
        <v>44146</v>
      </c>
      <c r="C154" s="125">
        <v>2019</v>
      </c>
      <c r="D154" s="77" t="s">
        <v>14</v>
      </c>
      <c r="E154" s="78" t="s">
        <v>16</v>
      </c>
      <c r="F154" s="78" t="s">
        <v>992</v>
      </c>
      <c r="G154" s="126">
        <v>1</v>
      </c>
      <c r="H154" s="77" t="s">
        <v>952</v>
      </c>
      <c r="I154" s="79" t="s">
        <v>8</v>
      </c>
      <c r="J154" s="137"/>
      <c r="K154" s="80" t="s">
        <v>1553</v>
      </c>
      <c r="L154" s="9">
        <v>10.89</v>
      </c>
      <c r="M154" s="9">
        <v>93.45</v>
      </c>
      <c r="N154" s="9">
        <v>86.18</v>
      </c>
      <c r="O154" s="33">
        <f t="shared" si="42"/>
        <v>91.194282945736433</v>
      </c>
      <c r="P154" s="262">
        <f t="shared" si="41"/>
        <v>7.7795612627073254</v>
      </c>
      <c r="Q154" s="187">
        <v>0.11</v>
      </c>
      <c r="R154" s="187">
        <v>0.05</v>
      </c>
      <c r="S154" s="59">
        <f t="shared" si="43"/>
        <v>3.1217558772745388E-2</v>
      </c>
      <c r="T154" s="59">
        <f t="shared" si="44"/>
        <v>1.4047901447735425</v>
      </c>
      <c r="U154" s="59">
        <f t="shared" si="45"/>
        <v>1.4189799442156996E-2</v>
      </c>
      <c r="V154" s="59">
        <f t="shared" si="46"/>
        <v>0.63854097489706485</v>
      </c>
      <c r="W154" s="59">
        <f t="shared" si="47"/>
        <v>2.0433311196706074</v>
      </c>
      <c r="X154" s="60">
        <v>30</v>
      </c>
      <c r="Y154" s="58">
        <f t="shared" si="48"/>
        <v>8.8057170542635674</v>
      </c>
      <c r="Z154" s="61">
        <f t="shared" si="49"/>
        <v>0.44827998406162839</v>
      </c>
      <c r="AA154" s="63">
        <f t="shared" si="50"/>
        <v>0.11</v>
      </c>
      <c r="AB154" s="62">
        <f t="shared" si="50"/>
        <v>0.05</v>
      </c>
      <c r="AC154" s="57">
        <f t="shared" si="51"/>
        <v>0.31217558772745391</v>
      </c>
      <c r="AD154" s="58">
        <f t="shared" si="52"/>
        <v>0.14189799442156997</v>
      </c>
    </row>
    <row r="155" spans="2:30" x14ac:dyDescent="0.35">
      <c r="B155" s="76">
        <v>44146</v>
      </c>
      <c r="C155" s="125">
        <v>2019</v>
      </c>
      <c r="D155" s="77" t="s">
        <v>14</v>
      </c>
      <c r="E155" s="78" t="s">
        <v>16</v>
      </c>
      <c r="F155" s="78" t="s">
        <v>992</v>
      </c>
      <c r="G155" s="126">
        <v>1</v>
      </c>
      <c r="H155" s="77" t="s">
        <v>952</v>
      </c>
      <c r="I155" s="79" t="s">
        <v>12</v>
      </c>
      <c r="J155" s="137"/>
      <c r="K155" s="80" t="s">
        <v>1554</v>
      </c>
      <c r="L155" s="94">
        <v>10.89</v>
      </c>
      <c r="M155" s="94">
        <v>101.22</v>
      </c>
      <c r="N155" s="94">
        <v>91.43</v>
      </c>
      <c r="O155" s="33">
        <f t="shared" si="42"/>
        <v>89.161961696003544</v>
      </c>
      <c r="P155" s="262">
        <f t="shared" si="41"/>
        <v>9.6720015807152659</v>
      </c>
      <c r="Q155" s="187">
        <v>0.08</v>
      </c>
      <c r="R155" s="187">
        <v>0.01</v>
      </c>
      <c r="S155" s="59">
        <f t="shared" si="43"/>
        <v>2.3403526198162401E-2</v>
      </c>
      <c r="T155" s="59">
        <f t="shared" si="44"/>
        <v>1.053158678917308</v>
      </c>
      <c r="U155" s="59">
        <f t="shared" si="45"/>
        <v>2.9254407747703001E-3</v>
      </c>
      <c r="V155" s="59">
        <f t="shared" si="46"/>
        <v>0.1316448348646635</v>
      </c>
      <c r="W155" s="59">
        <f t="shared" si="47"/>
        <v>1.1848035137819715</v>
      </c>
      <c r="X155" s="60">
        <v>30</v>
      </c>
      <c r="Y155" s="58">
        <f t="shared" si="48"/>
        <v>10.838038303996456</v>
      </c>
      <c r="Z155" s="61">
        <f t="shared" si="49"/>
        <v>0.46077725353861426</v>
      </c>
      <c r="AA155" s="63">
        <f t="shared" si="50"/>
        <v>0.08</v>
      </c>
      <c r="AB155" s="62">
        <f t="shared" si="50"/>
        <v>0.01</v>
      </c>
      <c r="AC155" s="57">
        <f t="shared" si="51"/>
        <v>0.234035261981624</v>
      </c>
      <c r="AD155" s="58">
        <f t="shared" si="52"/>
        <v>2.9254407747703E-2</v>
      </c>
    </row>
    <row r="156" spans="2:30" x14ac:dyDescent="0.35">
      <c r="B156" s="76">
        <v>44146</v>
      </c>
      <c r="C156" s="125">
        <v>2019</v>
      </c>
      <c r="D156" s="77" t="s">
        <v>14</v>
      </c>
      <c r="E156" s="78" t="s">
        <v>16</v>
      </c>
      <c r="F156" s="78" t="s">
        <v>992</v>
      </c>
      <c r="G156" s="126">
        <v>1</v>
      </c>
      <c r="H156" s="77" t="s">
        <v>952</v>
      </c>
      <c r="I156" s="79" t="s">
        <v>11</v>
      </c>
      <c r="J156" s="137"/>
      <c r="K156" s="80" t="s">
        <v>1555</v>
      </c>
      <c r="L156" s="9">
        <v>10.89</v>
      </c>
      <c r="M156" s="9">
        <v>94.9</v>
      </c>
      <c r="N156" s="9">
        <v>87.67</v>
      </c>
      <c r="O156" s="33">
        <f t="shared" si="42"/>
        <v>91.393881680752287</v>
      </c>
      <c r="P156" s="262">
        <f t="shared" si="41"/>
        <v>7.6185458377239241</v>
      </c>
      <c r="Q156" s="187">
        <v>0.37</v>
      </c>
      <c r="R156" s="187">
        <v>0.1</v>
      </c>
      <c r="S156" s="59">
        <f t="shared" si="43"/>
        <v>0.10469438655899974</v>
      </c>
      <c r="T156" s="59">
        <f t="shared" si="44"/>
        <v>4.711247395154988</v>
      </c>
      <c r="U156" s="59">
        <f t="shared" si="45"/>
        <v>2.8295780151081012E-2</v>
      </c>
      <c r="V156" s="59">
        <f t="shared" si="46"/>
        <v>1.2733101067986454</v>
      </c>
      <c r="W156" s="59">
        <f t="shared" si="47"/>
        <v>5.984557501953633</v>
      </c>
      <c r="X156" s="60">
        <v>30</v>
      </c>
      <c r="Y156" s="58">
        <f t="shared" si="48"/>
        <v>8.6061183192477131</v>
      </c>
      <c r="Z156" s="61">
        <f t="shared" si="49"/>
        <v>0.44708257358687159</v>
      </c>
      <c r="AA156" s="63">
        <f t="shared" si="50"/>
        <v>0.37</v>
      </c>
      <c r="AB156" s="62">
        <f t="shared" si="50"/>
        <v>0.1</v>
      </c>
      <c r="AC156" s="57">
        <f t="shared" si="51"/>
        <v>1.0469438655899974</v>
      </c>
      <c r="AD156" s="58">
        <f t="shared" si="52"/>
        <v>0.28295780151081013</v>
      </c>
    </row>
    <row r="157" spans="2:30" x14ac:dyDescent="0.35">
      <c r="B157" s="76">
        <v>44146</v>
      </c>
      <c r="C157" s="125">
        <v>2019</v>
      </c>
      <c r="D157" s="77" t="s">
        <v>14</v>
      </c>
      <c r="E157" s="78" t="s">
        <v>16</v>
      </c>
      <c r="F157" s="78" t="s">
        <v>992</v>
      </c>
      <c r="G157" s="69">
        <v>1</v>
      </c>
      <c r="H157" s="77" t="s">
        <v>952</v>
      </c>
      <c r="I157" s="79" t="s">
        <v>10</v>
      </c>
      <c r="J157" s="137"/>
      <c r="K157" s="80" t="s">
        <v>1556</v>
      </c>
      <c r="L157" s="94">
        <v>10.89</v>
      </c>
      <c r="M157" s="94">
        <v>89.56</v>
      </c>
      <c r="N157" s="94">
        <v>80.44</v>
      </c>
      <c r="O157" s="33">
        <f t="shared" si="42"/>
        <v>88.407270878352605</v>
      </c>
      <c r="P157" s="262">
        <f t="shared" si="41"/>
        <v>10.183117463153197</v>
      </c>
      <c r="Q157" s="197" t="s">
        <v>2266</v>
      </c>
      <c r="R157" s="197" t="s">
        <v>2266</v>
      </c>
      <c r="S157" s="59" t="e">
        <f t="shared" si="43"/>
        <v>#VALUE!</v>
      </c>
      <c r="T157" s="59" t="e">
        <f t="shared" si="44"/>
        <v>#VALUE!</v>
      </c>
      <c r="U157" s="59" t="e">
        <f t="shared" si="45"/>
        <v>#VALUE!</v>
      </c>
      <c r="V157" s="59" t="e">
        <f t="shared" si="46"/>
        <v>#VALUE!</v>
      </c>
      <c r="W157" s="59" t="e">
        <f t="shared" si="47"/>
        <v>#VALUE!</v>
      </c>
      <c r="X157" s="60">
        <v>30</v>
      </c>
      <c r="Y157" s="58">
        <f t="shared" si="48"/>
        <v>11.592729121647395</v>
      </c>
      <c r="Z157" s="61">
        <f t="shared" si="49"/>
        <v>0.46556434219985632</v>
      </c>
      <c r="AA157" s="63" t="str">
        <f t="shared" si="50"/>
        <v>keine Probe</v>
      </c>
      <c r="AB157" s="62" t="str">
        <f t="shared" si="50"/>
        <v>keine Probe</v>
      </c>
      <c r="AC157" s="57" t="e">
        <f t="shared" si="51"/>
        <v>#VALUE!</v>
      </c>
      <c r="AD157" s="58" t="e">
        <f t="shared" si="52"/>
        <v>#VALUE!</v>
      </c>
    </row>
    <row r="158" spans="2:30" x14ac:dyDescent="0.35">
      <c r="B158" s="76">
        <v>44146</v>
      </c>
      <c r="C158" s="125">
        <v>2019</v>
      </c>
      <c r="D158" s="77" t="s">
        <v>14</v>
      </c>
      <c r="E158" s="78" t="s">
        <v>16</v>
      </c>
      <c r="F158" s="78" t="s">
        <v>992</v>
      </c>
      <c r="G158" s="126">
        <v>1</v>
      </c>
      <c r="H158" s="77" t="s">
        <v>990</v>
      </c>
      <c r="I158" s="79" t="s">
        <v>8</v>
      </c>
      <c r="J158" s="137"/>
      <c r="K158" s="80" t="s">
        <v>1557</v>
      </c>
      <c r="L158" s="94">
        <v>10.89</v>
      </c>
      <c r="M158" s="94">
        <v>95.94</v>
      </c>
      <c r="N158" s="94">
        <v>95.93</v>
      </c>
      <c r="O158" s="33">
        <f t="shared" si="42"/>
        <v>99.988242210464435</v>
      </c>
      <c r="P158" s="262">
        <f t="shared" si="41"/>
        <v>1.0423181154878992E-2</v>
      </c>
      <c r="Q158" s="187">
        <v>0.38</v>
      </c>
      <c r="R158" s="187">
        <v>0.01</v>
      </c>
      <c r="S158" s="59">
        <f t="shared" si="43"/>
        <v>9.5015639698965204E-2</v>
      </c>
      <c r="T158" s="59">
        <f t="shared" si="44"/>
        <v>4.275703786453434</v>
      </c>
      <c r="U158" s="59">
        <f t="shared" si="45"/>
        <v>2.5004115710254003E-3</v>
      </c>
      <c r="V158" s="59">
        <f t="shared" si="46"/>
        <v>0.11251852069614302</v>
      </c>
      <c r="W158" s="59">
        <f t="shared" si="47"/>
        <v>4.3882223071495767</v>
      </c>
      <c r="X158" s="60">
        <v>30</v>
      </c>
      <c r="Y158" s="58">
        <f t="shared" si="48"/>
        <v>1.1757789535565166E-2</v>
      </c>
      <c r="Z158" s="61">
        <f t="shared" si="49"/>
        <v>0.40005879586077142</v>
      </c>
      <c r="AA158" s="63">
        <f t="shared" si="50"/>
        <v>0.38</v>
      </c>
      <c r="AB158" s="62">
        <f t="shared" si="50"/>
        <v>0.01</v>
      </c>
      <c r="AC158" s="57">
        <f t="shared" si="51"/>
        <v>0.95015639698965204</v>
      </c>
      <c r="AD158" s="58">
        <f t="shared" si="52"/>
        <v>2.5004115710254002E-2</v>
      </c>
    </row>
    <row r="159" spans="2:30" x14ac:dyDescent="0.35">
      <c r="B159" s="76">
        <v>44146</v>
      </c>
      <c r="C159" s="125">
        <v>2019</v>
      </c>
      <c r="D159" s="77" t="s">
        <v>14</v>
      </c>
      <c r="E159" s="78" t="s">
        <v>16</v>
      </c>
      <c r="F159" s="78" t="s">
        <v>992</v>
      </c>
      <c r="G159" s="126">
        <v>1</v>
      </c>
      <c r="H159" s="77" t="s">
        <v>990</v>
      </c>
      <c r="I159" s="79" t="s">
        <v>12</v>
      </c>
      <c r="J159" s="137"/>
      <c r="K159" s="80" t="s">
        <v>1558</v>
      </c>
      <c r="L159" s="94">
        <v>10.89</v>
      </c>
      <c r="M159" s="94">
        <v>100.4</v>
      </c>
      <c r="N159" s="94">
        <v>99.8</v>
      </c>
      <c r="O159" s="33">
        <f t="shared" si="42"/>
        <v>99.329683834208467</v>
      </c>
      <c r="P159" s="262">
        <f t="shared" si="41"/>
        <v>0.59760956175299651</v>
      </c>
      <c r="Q159" s="187">
        <v>0.35</v>
      </c>
      <c r="R159" s="187">
        <v>0.01</v>
      </c>
      <c r="S159" s="59">
        <f t="shared" si="43"/>
        <v>8.8326678663817326E-2</v>
      </c>
      <c r="T159" s="59">
        <f t="shared" si="44"/>
        <v>3.9747005398717796</v>
      </c>
      <c r="U159" s="59">
        <f t="shared" si="45"/>
        <v>2.5236193903947811E-3</v>
      </c>
      <c r="V159" s="59">
        <f t="shared" si="46"/>
        <v>0.11356287256776515</v>
      </c>
      <c r="W159" s="59">
        <f t="shared" si="47"/>
        <v>4.0882634124395452</v>
      </c>
      <c r="X159" s="60">
        <v>30</v>
      </c>
      <c r="Y159" s="58">
        <f t="shared" si="48"/>
        <v>0.67031616579153308</v>
      </c>
      <c r="Z159" s="61">
        <f t="shared" si="49"/>
        <v>0.40337419862782592</v>
      </c>
      <c r="AA159" s="63">
        <f t="shared" si="50"/>
        <v>0.35</v>
      </c>
      <c r="AB159" s="62">
        <f t="shared" si="50"/>
        <v>0.01</v>
      </c>
      <c r="AC159" s="57">
        <f t="shared" si="51"/>
        <v>0.88326678663817326</v>
      </c>
      <c r="AD159" s="58">
        <f t="shared" si="52"/>
        <v>2.5236193903947809E-2</v>
      </c>
    </row>
    <row r="160" spans="2:30" x14ac:dyDescent="0.35">
      <c r="B160" s="76">
        <v>44146</v>
      </c>
      <c r="C160" s="125">
        <v>2019</v>
      </c>
      <c r="D160" s="77" t="s">
        <v>14</v>
      </c>
      <c r="E160" s="78" t="s">
        <v>16</v>
      </c>
      <c r="F160" s="78" t="s">
        <v>992</v>
      </c>
      <c r="G160" s="126">
        <v>1</v>
      </c>
      <c r="H160" s="77" t="s">
        <v>990</v>
      </c>
      <c r="I160" s="79" t="s">
        <v>11</v>
      </c>
      <c r="J160" s="137"/>
      <c r="K160" s="80" t="s">
        <v>1559</v>
      </c>
      <c r="L160" s="9">
        <v>10.89</v>
      </c>
      <c r="M160" s="9">
        <v>89.5</v>
      </c>
      <c r="N160" s="9">
        <v>87.38</v>
      </c>
      <c r="O160" s="33">
        <f t="shared" si="42"/>
        <v>97.303142093881178</v>
      </c>
      <c r="P160" s="262">
        <f t="shared" si="41"/>
        <v>2.3687150837988877</v>
      </c>
      <c r="Q160" s="187">
        <v>0.27</v>
      </c>
      <c r="R160" s="187">
        <v>0.03</v>
      </c>
      <c r="S160" s="59">
        <f t="shared" si="43"/>
        <v>7.0119165904039757E-2</v>
      </c>
      <c r="T160" s="59">
        <f t="shared" si="44"/>
        <v>3.1553624656817889</v>
      </c>
      <c r="U160" s="59">
        <f t="shared" si="45"/>
        <v>7.7910184337821944E-3</v>
      </c>
      <c r="V160" s="59">
        <f t="shared" si="46"/>
        <v>0.35059582952019874</v>
      </c>
      <c r="W160" s="59">
        <f t="shared" si="47"/>
        <v>3.5059582952019879</v>
      </c>
      <c r="X160" s="60">
        <v>30</v>
      </c>
      <c r="Y160" s="58">
        <f t="shared" si="48"/>
        <v>2.6968579061188223</v>
      </c>
      <c r="Z160" s="61">
        <f t="shared" si="49"/>
        <v>0.41385802065629496</v>
      </c>
      <c r="AA160" s="63">
        <f t="shared" si="50"/>
        <v>0.27</v>
      </c>
      <c r="AB160" s="62">
        <f t="shared" si="50"/>
        <v>0.03</v>
      </c>
      <c r="AC160" s="57">
        <f t="shared" si="51"/>
        <v>0.7011916590403976</v>
      </c>
      <c r="AD160" s="58">
        <f t="shared" si="52"/>
        <v>7.7910184337821944E-2</v>
      </c>
    </row>
    <row r="161" spans="2:30" x14ac:dyDescent="0.35">
      <c r="B161" s="76">
        <v>44146</v>
      </c>
      <c r="C161" s="125">
        <v>2019</v>
      </c>
      <c r="D161" s="77" t="s">
        <v>14</v>
      </c>
      <c r="E161" s="78" t="s">
        <v>16</v>
      </c>
      <c r="F161" s="78" t="s">
        <v>992</v>
      </c>
      <c r="G161" s="69">
        <v>1</v>
      </c>
      <c r="H161" s="77" t="s">
        <v>990</v>
      </c>
      <c r="I161" s="79" t="s">
        <v>10</v>
      </c>
      <c r="J161" s="137"/>
      <c r="K161" s="80" t="s">
        <v>1560</v>
      </c>
      <c r="L161" s="9">
        <v>10.89</v>
      </c>
      <c r="M161" s="9">
        <v>82.28</v>
      </c>
      <c r="N161" s="9">
        <v>77.430000000000007</v>
      </c>
      <c r="O161" s="33">
        <f t="shared" si="42"/>
        <v>93.206331418966244</v>
      </c>
      <c r="P161" s="262">
        <f t="shared" si="41"/>
        <v>5.8945065629557538</v>
      </c>
      <c r="Q161" s="187">
        <v>1.08</v>
      </c>
      <c r="R161" s="187">
        <v>0.33</v>
      </c>
      <c r="S161" s="59">
        <f t="shared" si="43"/>
        <v>0.2975518485121732</v>
      </c>
      <c r="T161" s="59">
        <f t="shared" si="44"/>
        <v>13.389833183047793</v>
      </c>
      <c r="U161" s="59">
        <f t="shared" si="45"/>
        <v>9.0918620378719589E-2</v>
      </c>
      <c r="V161" s="59">
        <f t="shared" si="46"/>
        <v>4.0913379170423818</v>
      </c>
      <c r="W161" s="59">
        <f t="shared" si="47"/>
        <v>17.481171100090176</v>
      </c>
      <c r="X161" s="60">
        <v>30</v>
      </c>
      <c r="Y161" s="58">
        <f t="shared" si="48"/>
        <v>6.7936685810337565</v>
      </c>
      <c r="Z161" s="61">
        <f t="shared" si="49"/>
        <v>0.43644424406372107</v>
      </c>
      <c r="AA161" s="63">
        <f t="shared" si="50"/>
        <v>1.08</v>
      </c>
      <c r="AB161" s="62">
        <f t="shared" si="50"/>
        <v>0.33</v>
      </c>
      <c r="AC161" s="57">
        <f t="shared" si="51"/>
        <v>2.9755184851217322</v>
      </c>
      <c r="AD161" s="58">
        <f t="shared" si="52"/>
        <v>0.90918620378719583</v>
      </c>
    </row>
    <row r="162" spans="2:30" x14ac:dyDescent="0.35">
      <c r="B162" s="76">
        <v>44146</v>
      </c>
      <c r="C162" s="125">
        <v>2019</v>
      </c>
      <c r="D162" s="77" t="s">
        <v>14</v>
      </c>
      <c r="E162" s="78" t="s">
        <v>16</v>
      </c>
      <c r="F162" s="78" t="s">
        <v>994</v>
      </c>
      <c r="G162" s="126">
        <v>3</v>
      </c>
      <c r="H162" s="77" t="s">
        <v>952</v>
      </c>
      <c r="I162" s="79" t="s">
        <v>8</v>
      </c>
      <c r="J162" s="137"/>
      <c r="K162" s="80" t="s">
        <v>1561</v>
      </c>
      <c r="L162" s="9">
        <v>10.89</v>
      </c>
      <c r="M162" s="9">
        <v>84.65</v>
      </c>
      <c r="N162" s="9">
        <v>84.55</v>
      </c>
      <c r="O162" s="33">
        <f t="shared" si="42"/>
        <v>99.864425162689798</v>
      </c>
      <c r="P162" s="262">
        <f t="shared" si="41"/>
        <v>0.11813349084466451</v>
      </c>
      <c r="Q162" s="187">
        <v>0.04</v>
      </c>
      <c r="R162" s="187">
        <v>0.04</v>
      </c>
      <c r="S162" s="59">
        <f t="shared" si="43"/>
        <v>1.0019006244909043E-2</v>
      </c>
      <c r="T162" s="59">
        <f t="shared" si="44"/>
        <v>0.45085528102090694</v>
      </c>
      <c r="U162" s="59">
        <f t="shared" si="45"/>
        <v>1.0019006244909043E-2</v>
      </c>
      <c r="V162" s="59">
        <f t="shared" si="46"/>
        <v>0.45085528102090694</v>
      </c>
      <c r="W162" s="59">
        <f t="shared" si="47"/>
        <v>0.90171056204181388</v>
      </c>
      <c r="X162" s="60">
        <v>30</v>
      </c>
      <c r="Y162" s="58">
        <f t="shared" si="48"/>
        <v>0.1355748373102017</v>
      </c>
      <c r="Z162" s="61">
        <f t="shared" si="49"/>
        <v>0.40067879446103721</v>
      </c>
      <c r="AA162" s="63">
        <f t="shared" si="50"/>
        <v>0.04</v>
      </c>
      <c r="AB162" s="62">
        <f t="shared" si="50"/>
        <v>0.04</v>
      </c>
      <c r="AC162" s="57">
        <f t="shared" si="51"/>
        <v>0.10019006244909043</v>
      </c>
      <c r="AD162" s="58">
        <f t="shared" si="52"/>
        <v>0.10019006244909043</v>
      </c>
    </row>
    <row r="163" spans="2:30" x14ac:dyDescent="0.35">
      <c r="B163" s="76">
        <v>44146</v>
      </c>
      <c r="C163" s="125">
        <v>2019</v>
      </c>
      <c r="D163" s="77" t="s">
        <v>14</v>
      </c>
      <c r="E163" s="78" t="s">
        <v>16</v>
      </c>
      <c r="F163" s="78" t="s">
        <v>994</v>
      </c>
      <c r="G163" s="126">
        <v>3</v>
      </c>
      <c r="H163" s="77" t="s">
        <v>952</v>
      </c>
      <c r="I163" s="79" t="s">
        <v>12</v>
      </c>
      <c r="J163" s="137"/>
      <c r="K163" s="80" t="s">
        <v>1562</v>
      </c>
      <c r="L163" s="9">
        <v>10.89</v>
      </c>
      <c r="M163" s="9">
        <v>90.78</v>
      </c>
      <c r="N163" s="9">
        <v>89.76</v>
      </c>
      <c r="O163" s="33">
        <f t="shared" si="42"/>
        <v>98.723244461134072</v>
      </c>
      <c r="P163" s="262">
        <f t="shared" si="41"/>
        <v>1.1235955056179732</v>
      </c>
      <c r="Q163" s="187">
        <v>0.03</v>
      </c>
      <c r="R163" s="187">
        <v>0.05</v>
      </c>
      <c r="S163" s="59">
        <f t="shared" si="43"/>
        <v>7.6357930772156688E-3</v>
      </c>
      <c r="T163" s="59">
        <f t="shared" si="44"/>
        <v>0.34361068847470511</v>
      </c>
      <c r="U163" s="59">
        <f t="shared" si="45"/>
        <v>1.2726321795359449E-2</v>
      </c>
      <c r="V163" s="59">
        <f t="shared" si="46"/>
        <v>0.57268448079117518</v>
      </c>
      <c r="W163" s="59">
        <f t="shared" si="47"/>
        <v>0.91629516926588028</v>
      </c>
      <c r="X163" s="60">
        <v>30</v>
      </c>
      <c r="Y163" s="58">
        <f t="shared" si="48"/>
        <v>1.2767555388659275</v>
      </c>
      <c r="Z163" s="61">
        <f t="shared" si="49"/>
        <v>0.40646633701027002</v>
      </c>
      <c r="AA163" s="63">
        <f t="shared" si="50"/>
        <v>0.03</v>
      </c>
      <c r="AB163" s="62">
        <f t="shared" si="50"/>
        <v>0.05</v>
      </c>
      <c r="AC163" s="57">
        <f t="shared" si="51"/>
        <v>7.635793077215669E-2</v>
      </c>
      <c r="AD163" s="58">
        <f t="shared" si="52"/>
        <v>0.12726321795359449</v>
      </c>
    </row>
    <row r="164" spans="2:30" x14ac:dyDescent="0.35">
      <c r="B164" s="76">
        <v>44146</v>
      </c>
      <c r="C164" s="125">
        <v>2019</v>
      </c>
      <c r="D164" s="77" t="s">
        <v>14</v>
      </c>
      <c r="E164" s="78" t="s">
        <v>16</v>
      </c>
      <c r="F164" s="78" t="s">
        <v>994</v>
      </c>
      <c r="G164" s="126">
        <v>3</v>
      </c>
      <c r="H164" s="77" t="s">
        <v>952</v>
      </c>
      <c r="I164" s="79" t="s">
        <v>11</v>
      </c>
      <c r="J164" s="137"/>
      <c r="K164" s="80" t="s">
        <v>1563</v>
      </c>
      <c r="L164" s="9">
        <v>10.89</v>
      </c>
      <c r="M164" s="9">
        <v>75.52</v>
      </c>
      <c r="N164" s="9">
        <v>73.680000000000007</v>
      </c>
      <c r="O164" s="33">
        <f t="shared" si="42"/>
        <v>97.153024911032048</v>
      </c>
      <c r="P164" s="262">
        <f t="shared" si="41"/>
        <v>2.4364406779660874</v>
      </c>
      <c r="Q164" s="187">
        <v>0.19</v>
      </c>
      <c r="R164" s="187">
        <v>0.08</v>
      </c>
      <c r="S164" s="59">
        <f t="shared" si="43"/>
        <v>4.9448717948717941E-2</v>
      </c>
      <c r="T164" s="59">
        <f t="shared" si="44"/>
        <v>2.2251923076923075</v>
      </c>
      <c r="U164" s="59">
        <f t="shared" si="45"/>
        <v>2.0820512820512817E-2</v>
      </c>
      <c r="V164" s="59">
        <f t="shared" si="46"/>
        <v>0.93692307692307675</v>
      </c>
      <c r="W164" s="59">
        <f t="shared" si="47"/>
        <v>3.162115384615384</v>
      </c>
      <c r="X164" s="60">
        <v>30</v>
      </c>
      <c r="Y164" s="58">
        <f t="shared" si="48"/>
        <v>2.8469750889679517</v>
      </c>
      <c r="Z164" s="61">
        <f t="shared" si="49"/>
        <v>0.41465201465201457</v>
      </c>
      <c r="AA164" s="63">
        <f t="shared" si="50"/>
        <v>0.19</v>
      </c>
      <c r="AB164" s="62">
        <f t="shared" si="50"/>
        <v>0.08</v>
      </c>
      <c r="AC164" s="57">
        <f t="shared" si="51"/>
        <v>0.49448717948717941</v>
      </c>
      <c r="AD164" s="58">
        <f t="shared" si="52"/>
        <v>0.20820512820512815</v>
      </c>
    </row>
    <row r="165" spans="2:30" x14ac:dyDescent="0.35">
      <c r="B165" s="76">
        <v>44146</v>
      </c>
      <c r="C165" s="125">
        <v>2019</v>
      </c>
      <c r="D165" s="77" t="s">
        <v>14</v>
      </c>
      <c r="E165" s="78" t="s">
        <v>16</v>
      </c>
      <c r="F165" s="78" t="s">
        <v>994</v>
      </c>
      <c r="G165" s="69">
        <v>3</v>
      </c>
      <c r="H165" s="77" t="s">
        <v>952</v>
      </c>
      <c r="I165" s="79" t="s">
        <v>10</v>
      </c>
      <c r="J165" s="137"/>
      <c r="K165" s="80" t="s">
        <v>1564</v>
      </c>
      <c r="L165" s="94">
        <v>10.89</v>
      </c>
      <c r="M165" s="94">
        <v>89.49</v>
      </c>
      <c r="N165" s="94">
        <v>84.83</v>
      </c>
      <c r="O165" s="33">
        <f t="shared" si="42"/>
        <v>94.071246819338427</v>
      </c>
      <c r="P165" s="262">
        <f t="shared" si="41"/>
        <v>5.2072857302491862</v>
      </c>
      <c r="Q165" s="187">
        <v>0.77</v>
      </c>
      <c r="R165" s="187">
        <v>0.09</v>
      </c>
      <c r="S165" s="59">
        <f t="shared" si="43"/>
        <v>0.20948498782796859</v>
      </c>
      <c r="T165" s="59">
        <f t="shared" si="44"/>
        <v>9.426824452258586</v>
      </c>
      <c r="U165" s="59">
        <f t="shared" si="45"/>
        <v>2.4485258317554767E-2</v>
      </c>
      <c r="V165" s="59">
        <f t="shared" si="46"/>
        <v>1.1018366242899644</v>
      </c>
      <c r="W165" s="59">
        <f t="shared" si="47"/>
        <v>10.52866107654855</v>
      </c>
      <c r="X165" s="60">
        <v>30</v>
      </c>
      <c r="Y165" s="58">
        <f t="shared" si="48"/>
        <v>5.9287531806615732</v>
      </c>
      <c r="Z165" s="61">
        <f t="shared" si="49"/>
        <v>0.43151203678658373</v>
      </c>
      <c r="AA165" s="63">
        <f t="shared" si="50"/>
        <v>0.77</v>
      </c>
      <c r="AB165" s="62">
        <f t="shared" si="50"/>
        <v>0.09</v>
      </c>
      <c r="AC165" s="57">
        <f t="shared" si="51"/>
        <v>2.0948498782796858</v>
      </c>
      <c r="AD165" s="58">
        <f t="shared" si="52"/>
        <v>0.24485258317554767</v>
      </c>
    </row>
    <row r="166" spans="2:30" x14ac:dyDescent="0.35">
      <c r="B166" s="76">
        <v>44146</v>
      </c>
      <c r="C166" s="125">
        <v>2019</v>
      </c>
      <c r="D166" s="77" t="s">
        <v>14</v>
      </c>
      <c r="E166" s="78" t="s">
        <v>16</v>
      </c>
      <c r="F166" s="78" t="s">
        <v>994</v>
      </c>
      <c r="G166" s="126">
        <v>3</v>
      </c>
      <c r="H166" s="77" t="s">
        <v>990</v>
      </c>
      <c r="I166" s="79" t="s">
        <v>8</v>
      </c>
      <c r="J166" s="137"/>
      <c r="K166" s="80" t="s">
        <v>1565</v>
      </c>
      <c r="L166" s="9">
        <v>10.89</v>
      </c>
      <c r="M166" s="9">
        <v>99.06</v>
      </c>
      <c r="N166" s="9">
        <v>96.65</v>
      </c>
      <c r="O166" s="33">
        <f t="shared" si="42"/>
        <v>97.266643983214252</v>
      </c>
      <c r="P166" s="262">
        <f t="shared" si="41"/>
        <v>2.4328689683020355</v>
      </c>
      <c r="Q166" s="187">
        <v>7.0000000000000007E-2</v>
      </c>
      <c r="R166" s="187">
        <v>0.02</v>
      </c>
      <c r="S166" s="59">
        <f t="shared" si="43"/>
        <v>1.81884911380597E-2</v>
      </c>
      <c r="T166" s="59">
        <f t="shared" si="44"/>
        <v>0.8184821012126865</v>
      </c>
      <c r="U166" s="59">
        <f t="shared" si="45"/>
        <v>5.1967117537313427E-3</v>
      </c>
      <c r="V166" s="59">
        <f t="shared" si="46"/>
        <v>0.23385202891791043</v>
      </c>
      <c r="W166" s="59">
        <f t="shared" si="47"/>
        <v>1.0523341301305968</v>
      </c>
      <c r="X166" s="60">
        <v>30</v>
      </c>
      <c r="Y166" s="58">
        <f t="shared" si="48"/>
        <v>2.7333560167857485</v>
      </c>
      <c r="Z166" s="61">
        <f t="shared" si="49"/>
        <v>0.41405083955223876</v>
      </c>
      <c r="AA166" s="63">
        <f t="shared" si="50"/>
        <v>7.0000000000000007E-2</v>
      </c>
      <c r="AB166" s="62">
        <f t="shared" si="50"/>
        <v>0.02</v>
      </c>
      <c r="AC166" s="57">
        <f t="shared" si="51"/>
        <v>0.18188491138059701</v>
      </c>
      <c r="AD166" s="58">
        <f t="shared" si="52"/>
        <v>5.1967117537313423E-2</v>
      </c>
    </row>
    <row r="167" spans="2:30" x14ac:dyDescent="0.35">
      <c r="B167" s="76">
        <v>44146</v>
      </c>
      <c r="C167" s="125">
        <v>2019</v>
      </c>
      <c r="D167" s="77" t="s">
        <v>14</v>
      </c>
      <c r="E167" s="78" t="s">
        <v>16</v>
      </c>
      <c r="F167" s="78" t="s">
        <v>994</v>
      </c>
      <c r="G167" s="126">
        <v>3</v>
      </c>
      <c r="H167" s="77" t="s">
        <v>990</v>
      </c>
      <c r="I167" s="79" t="s">
        <v>12</v>
      </c>
      <c r="J167" s="137"/>
      <c r="K167" s="80" t="s">
        <v>1566</v>
      </c>
      <c r="L167" s="94">
        <v>10.89</v>
      </c>
      <c r="M167" s="94">
        <v>97.43</v>
      </c>
      <c r="N167" s="94">
        <v>93.44</v>
      </c>
      <c r="O167" s="33">
        <f t="shared" si="42"/>
        <v>95.389415299283556</v>
      </c>
      <c r="P167" s="262">
        <f t="shared" si="41"/>
        <v>4.0952478702658413</v>
      </c>
      <c r="Q167" s="187">
        <v>0.03</v>
      </c>
      <c r="R167" s="187">
        <v>0</v>
      </c>
      <c r="S167" s="59">
        <f t="shared" si="43"/>
        <v>8.0075105996365858E-3</v>
      </c>
      <c r="T167" s="59">
        <f t="shared" si="44"/>
        <v>0.36033797698364634</v>
      </c>
      <c r="U167" s="59">
        <f t="shared" si="45"/>
        <v>0</v>
      </c>
      <c r="V167" s="59">
        <f t="shared" si="46"/>
        <v>0</v>
      </c>
      <c r="W167" s="59">
        <f t="shared" si="47"/>
        <v>0.36033797698364634</v>
      </c>
      <c r="X167" s="60">
        <v>30</v>
      </c>
      <c r="Y167" s="58">
        <f t="shared" si="48"/>
        <v>4.6105847007164442</v>
      </c>
      <c r="Z167" s="61">
        <f t="shared" si="49"/>
        <v>0.42416717141126603</v>
      </c>
      <c r="AA167" s="63">
        <f t="shared" si="50"/>
        <v>0.03</v>
      </c>
      <c r="AB167" s="62">
        <f t="shared" si="50"/>
        <v>0</v>
      </c>
      <c r="AC167" s="57">
        <f t="shared" si="51"/>
        <v>8.0075105996365858E-2</v>
      </c>
      <c r="AD167" s="58">
        <f t="shared" si="52"/>
        <v>0</v>
      </c>
    </row>
    <row r="168" spans="2:30" x14ac:dyDescent="0.35">
      <c r="B168" s="76">
        <v>44146</v>
      </c>
      <c r="C168" s="125">
        <v>2019</v>
      </c>
      <c r="D168" s="77" t="s">
        <v>14</v>
      </c>
      <c r="E168" s="78" t="s">
        <v>16</v>
      </c>
      <c r="F168" s="78" t="s">
        <v>994</v>
      </c>
      <c r="G168" s="126">
        <v>3</v>
      </c>
      <c r="H168" s="77" t="s">
        <v>990</v>
      </c>
      <c r="I168" s="79" t="s">
        <v>11</v>
      </c>
      <c r="J168" s="137"/>
      <c r="K168" s="80" t="s">
        <v>1567</v>
      </c>
      <c r="L168" s="94">
        <v>10.89</v>
      </c>
      <c r="M168" s="94">
        <v>87.76</v>
      </c>
      <c r="N168" s="94">
        <v>81.53</v>
      </c>
      <c r="O168" s="33">
        <f t="shared" si="42"/>
        <v>91.895407831403659</v>
      </c>
      <c r="P168" s="262">
        <f t="shared" si="41"/>
        <v>7.0989061075660924</v>
      </c>
      <c r="Q168" s="187">
        <v>0.15</v>
      </c>
      <c r="R168" s="187">
        <v>0.03</v>
      </c>
      <c r="S168" s="59">
        <f t="shared" si="43"/>
        <v>4.2130167044167624E-2</v>
      </c>
      <c r="T168" s="59">
        <f t="shared" si="44"/>
        <v>1.8958575169875431</v>
      </c>
      <c r="U168" s="59">
        <f t="shared" si="45"/>
        <v>8.4260334088335238E-3</v>
      </c>
      <c r="V168" s="59">
        <f t="shared" si="46"/>
        <v>0.37917150339750855</v>
      </c>
      <c r="W168" s="59">
        <f t="shared" si="47"/>
        <v>2.2750290203850518</v>
      </c>
      <c r="X168" s="60">
        <v>30</v>
      </c>
      <c r="Y168" s="58">
        <f t="shared" si="48"/>
        <v>8.1045921685963407</v>
      </c>
      <c r="Z168" s="61">
        <f t="shared" si="49"/>
        <v>0.44409682899207259</v>
      </c>
      <c r="AA168" s="63">
        <f t="shared" si="50"/>
        <v>0.15</v>
      </c>
      <c r="AB168" s="62">
        <f t="shared" si="50"/>
        <v>0.03</v>
      </c>
      <c r="AC168" s="57">
        <f t="shared" si="51"/>
        <v>0.42130167044167621</v>
      </c>
      <c r="AD168" s="58">
        <f t="shared" si="52"/>
        <v>8.4260334088335234E-2</v>
      </c>
    </row>
    <row r="169" spans="2:30" x14ac:dyDescent="0.35">
      <c r="B169" s="76">
        <v>44146</v>
      </c>
      <c r="C169" s="125">
        <v>2019</v>
      </c>
      <c r="D169" s="77" t="s">
        <v>14</v>
      </c>
      <c r="E169" s="78" t="s">
        <v>16</v>
      </c>
      <c r="F169" s="78" t="s">
        <v>994</v>
      </c>
      <c r="G169" s="69">
        <v>3</v>
      </c>
      <c r="H169" s="77" t="s">
        <v>990</v>
      </c>
      <c r="I169" s="79" t="s">
        <v>10</v>
      </c>
      <c r="J169" s="137"/>
      <c r="K169" s="80" t="s">
        <v>1568</v>
      </c>
      <c r="L169" s="94">
        <v>10.89</v>
      </c>
      <c r="M169" s="94">
        <v>84.08</v>
      </c>
      <c r="N169" s="94">
        <v>76.900000000000006</v>
      </c>
      <c r="O169" s="33">
        <f t="shared" si="42"/>
        <v>90.189916655280783</v>
      </c>
      <c r="P169" s="262">
        <f t="shared" si="41"/>
        <v>8.5394862036155956</v>
      </c>
      <c r="Q169" s="187">
        <v>0.7</v>
      </c>
      <c r="R169" s="187">
        <v>0.2</v>
      </c>
      <c r="S169" s="59">
        <f t="shared" si="43"/>
        <v>0.20164899257688226</v>
      </c>
      <c r="T169" s="59">
        <f t="shared" si="44"/>
        <v>9.0742046659597015</v>
      </c>
      <c r="U169" s="59">
        <f t="shared" si="45"/>
        <v>5.7613997879109216E-2</v>
      </c>
      <c r="V169" s="59">
        <f t="shared" si="46"/>
        <v>2.5926299045599146</v>
      </c>
      <c r="W169" s="59">
        <f t="shared" si="47"/>
        <v>11.666834570519615</v>
      </c>
      <c r="X169" s="60">
        <v>30</v>
      </c>
      <c r="Y169" s="58">
        <f t="shared" ref="Y169:Y200" si="53">100-O169</f>
        <v>9.8100833447192173</v>
      </c>
      <c r="Z169" s="61">
        <f t="shared" si="49"/>
        <v>0.45438569913649435</v>
      </c>
      <c r="AA169" s="63">
        <f t="shared" si="50"/>
        <v>0.7</v>
      </c>
      <c r="AB169" s="62">
        <f t="shared" si="50"/>
        <v>0.2</v>
      </c>
      <c r="AC169" s="57">
        <f t="shared" si="51"/>
        <v>2.0164899257688225</v>
      </c>
      <c r="AD169" s="58">
        <f t="shared" si="52"/>
        <v>0.57613997879109213</v>
      </c>
    </row>
    <row r="170" spans="2:30" x14ac:dyDescent="0.35">
      <c r="B170" s="76">
        <v>44146</v>
      </c>
      <c r="C170" s="125">
        <v>2019</v>
      </c>
      <c r="D170" s="77" t="s">
        <v>14</v>
      </c>
      <c r="E170" s="78" t="s">
        <v>15</v>
      </c>
      <c r="F170" s="78" t="s">
        <v>998</v>
      </c>
      <c r="G170" s="126">
        <v>7</v>
      </c>
      <c r="H170" s="77" t="s">
        <v>952</v>
      </c>
      <c r="I170" s="79" t="s">
        <v>8</v>
      </c>
      <c r="J170" s="137"/>
      <c r="K170" s="80" t="s">
        <v>1569</v>
      </c>
      <c r="L170" s="9">
        <v>10.89</v>
      </c>
      <c r="M170" s="9">
        <v>58.99</v>
      </c>
      <c r="N170" s="9">
        <v>57.57</v>
      </c>
      <c r="O170" s="33">
        <f t="shared" si="42"/>
        <v>97.047817047817048</v>
      </c>
      <c r="P170" s="262">
        <f t="shared" si="41"/>
        <v>2.4071876589252446</v>
      </c>
      <c r="Q170" s="187">
        <v>0.33</v>
      </c>
      <c r="R170" s="187">
        <v>0.08</v>
      </c>
      <c r="S170" s="59">
        <f t="shared" si="43"/>
        <v>8.6013496143958867E-2</v>
      </c>
      <c r="T170" s="59">
        <f t="shared" si="44"/>
        <v>3.8706073264781491</v>
      </c>
      <c r="U170" s="59">
        <f t="shared" si="45"/>
        <v>2.0851756640959725E-2</v>
      </c>
      <c r="V170" s="59">
        <f t="shared" si="46"/>
        <v>0.93832904884318769</v>
      </c>
      <c r="W170" s="59">
        <f t="shared" si="47"/>
        <v>4.8089363753213368</v>
      </c>
      <c r="X170" s="60">
        <v>30</v>
      </c>
      <c r="Y170" s="58">
        <f t="shared" si="53"/>
        <v>2.9521829521829517</v>
      </c>
      <c r="Z170" s="61">
        <f t="shared" si="49"/>
        <v>0.41520994001713796</v>
      </c>
      <c r="AA170" s="63">
        <f t="shared" si="50"/>
        <v>0.33</v>
      </c>
      <c r="AB170" s="62">
        <f t="shared" si="50"/>
        <v>0.08</v>
      </c>
      <c r="AC170" s="57">
        <f t="shared" si="51"/>
        <v>0.86013496143958867</v>
      </c>
      <c r="AD170" s="58">
        <f t="shared" si="52"/>
        <v>0.20851756640959726</v>
      </c>
    </row>
    <row r="171" spans="2:30" x14ac:dyDescent="0.35">
      <c r="B171" s="76">
        <v>44146</v>
      </c>
      <c r="C171" s="125">
        <v>2019</v>
      </c>
      <c r="D171" s="77" t="s">
        <v>14</v>
      </c>
      <c r="E171" s="78" t="s">
        <v>15</v>
      </c>
      <c r="F171" s="78" t="s">
        <v>998</v>
      </c>
      <c r="G171" s="126">
        <v>7</v>
      </c>
      <c r="H171" s="77" t="s">
        <v>952</v>
      </c>
      <c r="I171" s="79" t="s">
        <v>12</v>
      </c>
      <c r="J171" s="137"/>
      <c r="K171" s="80" t="s">
        <v>1570</v>
      </c>
      <c r="L171" s="70">
        <v>10.89</v>
      </c>
      <c r="M171" s="70">
        <v>83.37</v>
      </c>
      <c r="N171" s="70">
        <v>81.5</v>
      </c>
      <c r="O171" s="33">
        <f t="shared" si="42"/>
        <v>97.419977924944803</v>
      </c>
      <c r="P171" s="262">
        <f t="shared" si="41"/>
        <v>2.2430130742473362</v>
      </c>
      <c r="Q171" s="187">
        <v>0.03</v>
      </c>
      <c r="R171" s="187">
        <v>0</v>
      </c>
      <c r="S171" s="59">
        <f t="shared" si="43"/>
        <v>7.7780767596657705E-3</v>
      </c>
      <c r="T171" s="59">
        <f t="shared" si="44"/>
        <v>0.35001345418495966</v>
      </c>
      <c r="U171" s="59">
        <f t="shared" si="45"/>
        <v>0</v>
      </c>
      <c r="V171" s="59">
        <f t="shared" si="46"/>
        <v>0</v>
      </c>
      <c r="W171" s="59">
        <f t="shared" si="47"/>
        <v>0.35001345418495966</v>
      </c>
      <c r="X171" s="60">
        <v>30</v>
      </c>
      <c r="Y171" s="58">
        <f t="shared" si="53"/>
        <v>2.5800220750551972</v>
      </c>
      <c r="Z171" s="61">
        <f t="shared" si="49"/>
        <v>0.41324175046027473</v>
      </c>
      <c r="AA171" s="63">
        <f t="shared" si="50"/>
        <v>0.03</v>
      </c>
      <c r="AB171" s="62">
        <f t="shared" si="50"/>
        <v>0</v>
      </c>
      <c r="AC171" s="57">
        <f t="shared" si="51"/>
        <v>7.778076759665771E-2</v>
      </c>
      <c r="AD171" s="58">
        <f t="shared" si="52"/>
        <v>0</v>
      </c>
    </row>
    <row r="172" spans="2:30" x14ac:dyDescent="0.35">
      <c r="B172" s="76">
        <v>44146</v>
      </c>
      <c r="C172" s="125">
        <v>2019</v>
      </c>
      <c r="D172" s="77" t="s">
        <v>14</v>
      </c>
      <c r="E172" s="78" t="s">
        <v>15</v>
      </c>
      <c r="F172" s="78" t="s">
        <v>998</v>
      </c>
      <c r="G172" s="126">
        <v>7</v>
      </c>
      <c r="H172" s="77" t="s">
        <v>952</v>
      </c>
      <c r="I172" s="79" t="s">
        <v>11</v>
      </c>
      <c r="J172" s="137"/>
      <c r="K172" s="80" t="s">
        <v>1571</v>
      </c>
      <c r="L172" s="70">
        <v>10.89</v>
      </c>
      <c r="M172" s="70">
        <v>82.16</v>
      </c>
      <c r="N172" s="70">
        <v>78.819999999999993</v>
      </c>
      <c r="O172" s="33">
        <f t="shared" si="42"/>
        <v>95.313596183527423</v>
      </c>
      <c r="P172" s="262">
        <f t="shared" si="41"/>
        <v>4.0652385589094493</v>
      </c>
      <c r="Q172" s="187">
        <v>0.09</v>
      </c>
      <c r="R172" s="187">
        <v>0.02</v>
      </c>
      <c r="S172" s="59">
        <f t="shared" si="43"/>
        <v>2.4048800235536589E-2</v>
      </c>
      <c r="T172" s="59">
        <f t="shared" si="44"/>
        <v>1.0821960105991466</v>
      </c>
      <c r="U172" s="59">
        <f t="shared" si="45"/>
        <v>5.3441778301192427E-3</v>
      </c>
      <c r="V172" s="59">
        <f t="shared" si="46"/>
        <v>0.24048800235536594</v>
      </c>
      <c r="W172" s="59">
        <f t="shared" si="47"/>
        <v>1.3226840129545125</v>
      </c>
      <c r="X172" s="60">
        <v>30</v>
      </c>
      <c r="Y172" s="58">
        <f t="shared" si="53"/>
        <v>4.686403816472577</v>
      </c>
      <c r="Z172" s="61">
        <f t="shared" si="49"/>
        <v>0.42458413072280299</v>
      </c>
      <c r="AA172" s="63">
        <f t="shared" si="50"/>
        <v>0.09</v>
      </c>
      <c r="AB172" s="62">
        <f t="shared" si="50"/>
        <v>0.02</v>
      </c>
      <c r="AC172" s="57">
        <f t="shared" si="51"/>
        <v>0.24048800235536588</v>
      </c>
      <c r="AD172" s="58">
        <f t="shared" si="52"/>
        <v>5.3441778301192427E-2</v>
      </c>
    </row>
    <row r="173" spans="2:30" x14ac:dyDescent="0.35">
      <c r="B173" s="76">
        <v>44146</v>
      </c>
      <c r="C173" s="125">
        <v>2019</v>
      </c>
      <c r="D173" s="77" t="s">
        <v>14</v>
      </c>
      <c r="E173" s="78" t="s">
        <v>15</v>
      </c>
      <c r="F173" s="78" t="s">
        <v>998</v>
      </c>
      <c r="G173" s="69">
        <v>7</v>
      </c>
      <c r="H173" s="77" t="s">
        <v>952</v>
      </c>
      <c r="I173" s="79" t="s">
        <v>10</v>
      </c>
      <c r="J173" s="137"/>
      <c r="K173" s="80" t="s">
        <v>1572</v>
      </c>
      <c r="L173" s="9">
        <v>10.89</v>
      </c>
      <c r="M173" s="9">
        <v>94.54</v>
      </c>
      <c r="N173" s="9">
        <v>88.14</v>
      </c>
      <c r="O173" s="33">
        <f t="shared" si="42"/>
        <v>92.34907352062163</v>
      </c>
      <c r="P173" s="262">
        <f t="shared" si="41"/>
        <v>6.7696213243071774</v>
      </c>
      <c r="Q173" s="187">
        <v>0.28000000000000003</v>
      </c>
      <c r="R173" s="187">
        <v>0.1</v>
      </c>
      <c r="S173" s="59">
        <f t="shared" si="43"/>
        <v>7.8119093851132693E-2</v>
      </c>
      <c r="T173" s="59">
        <f t="shared" si="44"/>
        <v>3.5153592233009712</v>
      </c>
      <c r="U173" s="59">
        <f t="shared" si="45"/>
        <v>2.7899676375404536E-2</v>
      </c>
      <c r="V173" s="59">
        <f t="shared" si="46"/>
        <v>1.255485436893204</v>
      </c>
      <c r="W173" s="59">
        <f t="shared" si="47"/>
        <v>4.7708446601941752</v>
      </c>
      <c r="X173" s="60">
        <v>30</v>
      </c>
      <c r="Y173" s="58">
        <f t="shared" si="53"/>
        <v>7.65092647937837</v>
      </c>
      <c r="Z173" s="61">
        <f t="shared" si="49"/>
        <v>0.44142394822006481</v>
      </c>
      <c r="AA173" s="63">
        <f t="shared" si="50"/>
        <v>0.28000000000000003</v>
      </c>
      <c r="AB173" s="62">
        <f t="shared" si="50"/>
        <v>0.1</v>
      </c>
      <c r="AC173" s="57">
        <f t="shared" si="51"/>
        <v>0.78119093851132693</v>
      </c>
      <c r="AD173" s="58">
        <f t="shared" si="52"/>
        <v>0.27899676375404536</v>
      </c>
    </row>
    <row r="174" spans="2:30" x14ac:dyDescent="0.35">
      <c r="B174" s="76">
        <v>44146</v>
      </c>
      <c r="C174" s="125">
        <v>2019</v>
      </c>
      <c r="D174" s="77" t="s">
        <v>14</v>
      </c>
      <c r="E174" s="78" t="s">
        <v>15</v>
      </c>
      <c r="F174" s="78" t="s">
        <v>998</v>
      </c>
      <c r="G174" s="126">
        <v>7</v>
      </c>
      <c r="H174" s="77" t="s">
        <v>990</v>
      </c>
      <c r="I174" s="79" t="s">
        <v>8</v>
      </c>
      <c r="J174" s="137"/>
      <c r="K174" s="80" t="s">
        <v>1573</v>
      </c>
      <c r="L174" s="9">
        <v>10.89</v>
      </c>
      <c r="M174" s="9">
        <v>84.55</v>
      </c>
      <c r="N174" s="9">
        <v>82.91</v>
      </c>
      <c r="O174" s="33">
        <f t="shared" si="42"/>
        <v>97.773554167797997</v>
      </c>
      <c r="P174" s="262">
        <f t="shared" si="41"/>
        <v>1.9396806623299832</v>
      </c>
      <c r="Q174" s="187">
        <v>0.02</v>
      </c>
      <c r="R174" s="187">
        <v>0.05</v>
      </c>
      <c r="S174" s="59">
        <f t="shared" si="43"/>
        <v>5.1594001666203822E-3</v>
      </c>
      <c r="T174" s="59">
        <f t="shared" si="44"/>
        <v>0.23217300749791719</v>
      </c>
      <c r="U174" s="59">
        <f t="shared" si="45"/>
        <v>1.2898500416550955E-2</v>
      </c>
      <c r="V174" s="59">
        <f t="shared" si="46"/>
        <v>0.58043251874479296</v>
      </c>
      <c r="W174" s="59">
        <f t="shared" si="47"/>
        <v>0.8126055262427101</v>
      </c>
      <c r="X174" s="60">
        <v>30</v>
      </c>
      <c r="Y174" s="58">
        <f t="shared" si="53"/>
        <v>2.2264458322020033</v>
      </c>
      <c r="Z174" s="61">
        <f t="shared" si="49"/>
        <v>0.41138572618717012</v>
      </c>
      <c r="AA174" s="63">
        <f t="shared" si="50"/>
        <v>0.02</v>
      </c>
      <c r="AB174" s="62">
        <f t="shared" si="50"/>
        <v>0.05</v>
      </c>
      <c r="AC174" s="57">
        <f t="shared" si="51"/>
        <v>5.1594001666203822E-2</v>
      </c>
      <c r="AD174" s="58">
        <f t="shared" si="52"/>
        <v>0.12898500416550956</v>
      </c>
    </row>
    <row r="175" spans="2:30" x14ac:dyDescent="0.35">
      <c r="B175" s="76">
        <v>44146</v>
      </c>
      <c r="C175" s="125">
        <v>2019</v>
      </c>
      <c r="D175" s="77" t="s">
        <v>14</v>
      </c>
      <c r="E175" s="78" t="s">
        <v>15</v>
      </c>
      <c r="F175" s="78" t="s">
        <v>998</v>
      </c>
      <c r="G175" s="126">
        <v>7</v>
      </c>
      <c r="H175" s="77" t="s">
        <v>990</v>
      </c>
      <c r="I175" s="79" t="s">
        <v>12</v>
      </c>
      <c r="J175" s="137"/>
      <c r="K175" s="80" t="s">
        <v>1574</v>
      </c>
      <c r="L175" s="9">
        <v>10.89</v>
      </c>
      <c r="M175" s="9">
        <v>87.92</v>
      </c>
      <c r="N175" s="9">
        <v>86.93</v>
      </c>
      <c r="O175" s="33">
        <f t="shared" si="42"/>
        <v>98.7147864468389</v>
      </c>
      <c r="P175" s="262">
        <f t="shared" si="41"/>
        <v>1.1260236578707858</v>
      </c>
      <c r="Q175" s="187">
        <v>0.01</v>
      </c>
      <c r="R175" s="187">
        <v>0</v>
      </c>
      <c r="S175" s="59">
        <f t="shared" si="43"/>
        <v>2.5455681220410307E-3</v>
      </c>
      <c r="T175" s="59">
        <f t="shared" si="44"/>
        <v>0.11455056549184638</v>
      </c>
      <c r="U175" s="59">
        <f t="shared" si="45"/>
        <v>0</v>
      </c>
      <c r="V175" s="59">
        <f t="shared" si="46"/>
        <v>0</v>
      </c>
      <c r="W175" s="59">
        <f t="shared" si="47"/>
        <v>0.11455056549184638</v>
      </c>
      <c r="X175" s="60">
        <v>30</v>
      </c>
      <c r="Y175" s="58">
        <f t="shared" si="53"/>
        <v>1.2852135531610998</v>
      </c>
      <c r="Z175" s="61">
        <f t="shared" si="49"/>
        <v>0.40650973172014726</v>
      </c>
      <c r="AA175" s="63">
        <f t="shared" si="50"/>
        <v>0.01</v>
      </c>
      <c r="AB175" s="62">
        <f t="shared" si="50"/>
        <v>0</v>
      </c>
      <c r="AC175" s="57">
        <f t="shared" si="51"/>
        <v>2.5455681220410309E-2</v>
      </c>
      <c r="AD175" s="58">
        <f t="shared" si="52"/>
        <v>0</v>
      </c>
    </row>
    <row r="176" spans="2:30" x14ac:dyDescent="0.35">
      <c r="B176" s="76">
        <v>44146</v>
      </c>
      <c r="C176" s="125">
        <v>2019</v>
      </c>
      <c r="D176" s="77" t="s">
        <v>14</v>
      </c>
      <c r="E176" s="78" t="s">
        <v>15</v>
      </c>
      <c r="F176" s="78" t="s">
        <v>998</v>
      </c>
      <c r="G176" s="126">
        <v>7</v>
      </c>
      <c r="H176" s="77" t="s">
        <v>990</v>
      </c>
      <c r="I176" s="79" t="s">
        <v>11</v>
      </c>
      <c r="J176" s="137"/>
      <c r="K176" s="80" t="s">
        <v>1575</v>
      </c>
      <c r="L176" s="9">
        <v>10.89</v>
      </c>
      <c r="M176" s="9">
        <v>72.45</v>
      </c>
      <c r="N176" s="9">
        <v>70.819999999999993</v>
      </c>
      <c r="O176" s="33">
        <f t="shared" si="42"/>
        <v>97.352176738141637</v>
      </c>
      <c r="P176" s="262">
        <f t="shared" si="41"/>
        <v>2.2498274672187848</v>
      </c>
      <c r="Q176" s="187">
        <v>0.09</v>
      </c>
      <c r="R176" s="187">
        <v>0.05</v>
      </c>
      <c r="S176" s="59">
        <f t="shared" si="43"/>
        <v>2.3356749541131323E-2</v>
      </c>
      <c r="T176" s="59">
        <f t="shared" si="44"/>
        <v>1.0510537293509095</v>
      </c>
      <c r="U176" s="59">
        <f t="shared" si="45"/>
        <v>1.2975971967295183E-2</v>
      </c>
      <c r="V176" s="59">
        <f t="shared" si="46"/>
        <v>0.58391873852828324</v>
      </c>
      <c r="W176" s="59">
        <f t="shared" si="47"/>
        <v>1.6349724678791926</v>
      </c>
      <c r="X176" s="60">
        <v>30</v>
      </c>
      <c r="Y176" s="58">
        <f t="shared" si="53"/>
        <v>2.6478232618583633</v>
      </c>
      <c r="Z176" s="61">
        <f t="shared" si="49"/>
        <v>0.41359919906557663</v>
      </c>
      <c r="AA176" s="63">
        <f t="shared" si="50"/>
        <v>0.09</v>
      </c>
      <c r="AB176" s="62">
        <f t="shared" si="50"/>
        <v>0.05</v>
      </c>
      <c r="AC176" s="57">
        <f t="shared" si="51"/>
        <v>0.23356749541131322</v>
      </c>
      <c r="AD176" s="58">
        <f t="shared" si="52"/>
        <v>0.12975971967295183</v>
      </c>
    </row>
    <row r="177" spans="2:30" x14ac:dyDescent="0.35">
      <c r="B177" s="76">
        <v>44146</v>
      </c>
      <c r="C177" s="125">
        <v>2019</v>
      </c>
      <c r="D177" s="77" t="s">
        <v>14</v>
      </c>
      <c r="E177" s="78" t="s">
        <v>15</v>
      </c>
      <c r="F177" s="78" t="s">
        <v>998</v>
      </c>
      <c r="G177" s="69">
        <v>7</v>
      </c>
      <c r="H177" s="77" t="s">
        <v>990</v>
      </c>
      <c r="I177" s="79" t="s">
        <v>10</v>
      </c>
      <c r="J177" s="137"/>
      <c r="K177" s="80" t="s">
        <v>1576</v>
      </c>
      <c r="L177" s="70">
        <v>10.89</v>
      </c>
      <c r="M177" s="70">
        <v>99.24</v>
      </c>
      <c r="N177" s="70">
        <v>89.9</v>
      </c>
      <c r="O177" s="33">
        <f t="shared" si="42"/>
        <v>89.428409734012462</v>
      </c>
      <c r="P177" s="262">
        <f t="shared" si="41"/>
        <v>9.4115276098347334</v>
      </c>
      <c r="Q177" s="187">
        <v>0.23</v>
      </c>
      <c r="R177" s="187">
        <v>0.09</v>
      </c>
      <c r="S177" s="59">
        <f t="shared" si="43"/>
        <v>6.7016137197823039E-2</v>
      </c>
      <c r="T177" s="59">
        <f t="shared" si="44"/>
        <v>3.0157261739020367</v>
      </c>
      <c r="U177" s="59">
        <f t="shared" si="45"/>
        <v>2.622370586001771E-2</v>
      </c>
      <c r="V177" s="59">
        <f t="shared" si="46"/>
        <v>1.1800667637007969</v>
      </c>
      <c r="W177" s="59">
        <f t="shared" si="47"/>
        <v>4.1957929376028336</v>
      </c>
      <c r="X177" s="60">
        <v>30</v>
      </c>
      <c r="Y177" s="58">
        <f t="shared" si="53"/>
        <v>10.571590265987538</v>
      </c>
      <c r="Z177" s="61">
        <f t="shared" si="49"/>
        <v>0.45910644222250341</v>
      </c>
      <c r="AA177" s="63">
        <f t="shared" si="50"/>
        <v>0.23</v>
      </c>
      <c r="AB177" s="62">
        <f t="shared" si="50"/>
        <v>0.09</v>
      </c>
      <c r="AC177" s="57">
        <f t="shared" si="51"/>
        <v>0.67016137197823045</v>
      </c>
      <c r="AD177" s="58">
        <f t="shared" si="52"/>
        <v>0.2622370586001771</v>
      </c>
    </row>
    <row r="178" spans="2:30" x14ac:dyDescent="0.35">
      <c r="B178" s="76">
        <v>44146</v>
      </c>
      <c r="C178" s="125">
        <v>2019</v>
      </c>
      <c r="D178" s="77" t="s">
        <v>14</v>
      </c>
      <c r="E178" s="78" t="s">
        <v>14</v>
      </c>
      <c r="F178" s="78" t="s">
        <v>996</v>
      </c>
      <c r="G178" s="126">
        <v>5</v>
      </c>
      <c r="H178" s="77" t="s">
        <v>952</v>
      </c>
      <c r="I178" s="79" t="s">
        <v>8</v>
      </c>
      <c r="J178" s="137"/>
      <c r="K178" s="80" t="s">
        <v>1577</v>
      </c>
      <c r="L178" s="94">
        <v>10.89</v>
      </c>
      <c r="M178" s="94">
        <v>83.56</v>
      </c>
      <c r="N178" s="94">
        <v>80.900000000000006</v>
      </c>
      <c r="O178" s="33">
        <f t="shared" si="42"/>
        <v>96.339617448740881</v>
      </c>
      <c r="P178" s="262">
        <f t="shared" si="41"/>
        <v>3.1833413116323559</v>
      </c>
      <c r="Q178" s="187">
        <v>0.31</v>
      </c>
      <c r="R178" s="187">
        <v>0.05</v>
      </c>
      <c r="S178" s="59">
        <f t="shared" si="43"/>
        <v>8.1622411084130847E-2</v>
      </c>
      <c r="T178" s="59">
        <f t="shared" si="44"/>
        <v>3.673008498785888</v>
      </c>
      <c r="U178" s="59">
        <f t="shared" si="45"/>
        <v>1.3164905013569492E-2</v>
      </c>
      <c r="V178" s="59">
        <f t="shared" si="46"/>
        <v>0.5924207256106272</v>
      </c>
      <c r="W178" s="59">
        <f t="shared" si="47"/>
        <v>4.2654292243965148</v>
      </c>
      <c r="X178" s="60">
        <v>30</v>
      </c>
      <c r="Y178" s="58">
        <f t="shared" si="53"/>
        <v>3.6603825512591186</v>
      </c>
      <c r="Z178" s="61">
        <f t="shared" si="49"/>
        <v>0.41899728610198544</v>
      </c>
      <c r="AA178" s="63">
        <f t="shared" si="50"/>
        <v>0.31</v>
      </c>
      <c r="AB178" s="62">
        <f t="shared" si="50"/>
        <v>0.05</v>
      </c>
      <c r="AC178" s="57">
        <f t="shared" si="51"/>
        <v>0.81622411084130841</v>
      </c>
      <c r="AD178" s="58">
        <f t="shared" si="52"/>
        <v>0.13164905013569492</v>
      </c>
    </row>
    <row r="179" spans="2:30" x14ac:dyDescent="0.35">
      <c r="B179" s="76">
        <v>44146</v>
      </c>
      <c r="C179" s="125">
        <v>2019</v>
      </c>
      <c r="D179" s="77" t="s">
        <v>14</v>
      </c>
      <c r="E179" s="78" t="s">
        <v>14</v>
      </c>
      <c r="F179" s="78" t="s">
        <v>996</v>
      </c>
      <c r="G179" s="126">
        <v>5</v>
      </c>
      <c r="H179" s="77" t="s">
        <v>952</v>
      </c>
      <c r="I179" s="79" t="s">
        <v>12</v>
      </c>
      <c r="J179" s="137"/>
      <c r="K179" s="80" t="s">
        <v>1578</v>
      </c>
      <c r="L179" s="9">
        <v>10.89</v>
      </c>
      <c r="M179" s="9">
        <v>89.79</v>
      </c>
      <c r="N179" s="9">
        <v>87.1</v>
      </c>
      <c r="O179" s="33">
        <f t="shared" si="42"/>
        <v>96.590621039290227</v>
      </c>
      <c r="P179" s="262">
        <f t="shared" si="41"/>
        <v>2.9958792738612448</v>
      </c>
      <c r="Q179" s="187">
        <v>0.03</v>
      </c>
      <c r="R179" s="187">
        <v>0.01</v>
      </c>
      <c r="S179" s="59">
        <f t="shared" si="43"/>
        <v>7.870620653457552E-3</v>
      </c>
      <c r="T179" s="59">
        <f t="shared" si="44"/>
        <v>0.35417792940558984</v>
      </c>
      <c r="U179" s="59">
        <f t="shared" si="45"/>
        <v>2.6235402178191839E-3</v>
      </c>
      <c r="V179" s="59">
        <f t="shared" si="46"/>
        <v>0.11805930980186327</v>
      </c>
      <c r="W179" s="59">
        <f t="shared" si="47"/>
        <v>0.47223723920745309</v>
      </c>
      <c r="X179" s="60">
        <v>30</v>
      </c>
      <c r="Y179" s="58">
        <f t="shared" si="53"/>
        <v>3.4093789607097733</v>
      </c>
      <c r="Z179" s="61">
        <f t="shared" si="49"/>
        <v>0.41764860254559777</v>
      </c>
      <c r="AA179" s="63">
        <f t="shared" si="50"/>
        <v>0.03</v>
      </c>
      <c r="AB179" s="62">
        <f t="shared" si="50"/>
        <v>0.01</v>
      </c>
      <c r="AC179" s="57">
        <f t="shared" si="51"/>
        <v>7.8706206534575524E-2</v>
      </c>
      <c r="AD179" s="58">
        <f t="shared" si="52"/>
        <v>2.6235402178191838E-2</v>
      </c>
    </row>
    <row r="180" spans="2:30" x14ac:dyDescent="0.35">
      <c r="B180" s="76">
        <v>44146</v>
      </c>
      <c r="C180" s="125">
        <v>2019</v>
      </c>
      <c r="D180" s="77" t="s">
        <v>14</v>
      </c>
      <c r="E180" s="78" t="s">
        <v>14</v>
      </c>
      <c r="F180" s="78" t="s">
        <v>996</v>
      </c>
      <c r="G180" s="126">
        <v>5</v>
      </c>
      <c r="H180" s="77" t="s">
        <v>952</v>
      </c>
      <c r="I180" s="79" t="s">
        <v>11</v>
      </c>
      <c r="J180" s="137"/>
      <c r="K180" s="80" t="s">
        <v>1579</v>
      </c>
      <c r="L180" s="94"/>
      <c r="M180" s="94"/>
      <c r="N180" s="94"/>
      <c r="O180" s="93">
        <v>94</v>
      </c>
      <c r="P180" s="262" t="e">
        <f t="shared" si="41"/>
        <v>#DIV/0!</v>
      </c>
      <c r="Q180" s="187">
        <v>0.33</v>
      </c>
      <c r="R180" s="187">
        <v>0.99</v>
      </c>
      <c r="S180" s="59">
        <f t="shared" ref="S180" si="54">AA180*((250+(100*Y180/100))/1000)*(100/(100-(100*Y180/100)))</f>
        <v>8.987234042553191E-2</v>
      </c>
      <c r="T180" s="59">
        <f t="shared" ref="T180" si="55">IF(Y180="","",S180*(X180/10*15))</f>
        <v>4.0442553191489363</v>
      </c>
      <c r="U180" s="59">
        <f t="shared" ref="U180" si="56">AB180*((250+(100*Y180/100))/1000)*(100/(100-(100*Y180/100)))</f>
        <v>0.26961702127659576</v>
      </c>
      <c r="V180" s="59">
        <f t="shared" ref="V180" si="57">IF(Y180="","",U180*(X180/10*15))</f>
        <v>12.132765957446809</v>
      </c>
      <c r="W180" s="59">
        <f t="shared" ref="W180" si="58">IF(AA180="","",T180+V180)</f>
        <v>16.177021276595745</v>
      </c>
      <c r="X180" s="60">
        <v>30</v>
      </c>
      <c r="Y180" s="58">
        <f t="shared" si="53"/>
        <v>6</v>
      </c>
      <c r="Z180" s="61">
        <f t="shared" ref="Z180" si="59">IF(Y180="","",((400+Y180)/1000)*(100/(100-Y180)))</f>
        <v>0.43191489361702129</v>
      </c>
      <c r="AA180" s="63">
        <f t="shared" ref="AA180" si="60">Q180</f>
        <v>0.33</v>
      </c>
      <c r="AB180" s="62">
        <f t="shared" ref="AB180" si="61">R180</f>
        <v>0.99</v>
      </c>
      <c r="AC180" s="57">
        <f t="shared" ref="AC180" si="62">S180*10</f>
        <v>0.89872340425531916</v>
      </c>
      <c r="AD180" s="58">
        <f t="shared" ref="AD180" si="63">U180*10</f>
        <v>2.6961702127659577</v>
      </c>
    </row>
    <row r="181" spans="2:30" x14ac:dyDescent="0.35">
      <c r="B181" s="76">
        <v>44146</v>
      </c>
      <c r="C181" s="125">
        <v>2019</v>
      </c>
      <c r="D181" s="77" t="s">
        <v>14</v>
      </c>
      <c r="E181" s="78" t="s">
        <v>14</v>
      </c>
      <c r="F181" s="78" t="s">
        <v>996</v>
      </c>
      <c r="G181" s="69">
        <v>5</v>
      </c>
      <c r="H181" s="77" t="s">
        <v>952</v>
      </c>
      <c r="I181" s="79" t="s">
        <v>10</v>
      </c>
      <c r="J181" s="137"/>
      <c r="K181" s="80" t="s">
        <v>1580</v>
      </c>
      <c r="L181" s="94">
        <v>10.89</v>
      </c>
      <c r="M181" s="94">
        <v>71.540000000000006</v>
      </c>
      <c r="N181" s="95">
        <v>65.2</v>
      </c>
      <c r="O181" s="33">
        <f t="shared" ref="O181:O224" si="64">100/(M181-L181)*(N181-L181)</f>
        <v>89.546578730420435</v>
      </c>
      <c r="P181" s="262">
        <f t="shared" si="41"/>
        <v>8.8621750069891014</v>
      </c>
      <c r="Q181" s="187">
        <v>0.73</v>
      </c>
      <c r="R181" s="187">
        <v>0.19</v>
      </c>
      <c r="S181" s="59">
        <f t="shared" ref="S181:S224" si="65">AA181*((250+(100*Y181/100))/1000)*(100/(100-(100*Y181/100)))</f>
        <v>0.21232636715153744</v>
      </c>
      <c r="T181" s="59">
        <f t="shared" ref="T181:T224" si="66">IF(Y181="","",S181*(X181/10*15))</f>
        <v>9.5546865218191854</v>
      </c>
      <c r="U181" s="59">
        <f t="shared" ref="U181:U224" si="67">AB181*((250+(100*Y181/100))/1000)*(100/(100-(100*Y181/100)))</f>
        <v>5.526302706683852E-2</v>
      </c>
      <c r="V181" s="59">
        <f t="shared" ref="V181:V224" si="68">IF(Y181="","",U181*(X181/10*15))</f>
        <v>2.4868362180077335</v>
      </c>
      <c r="W181" s="59">
        <f t="shared" ref="W181:W224" si="69">IF(AA181="","",T181+V181)</f>
        <v>12.041522739826918</v>
      </c>
      <c r="X181" s="60">
        <v>30</v>
      </c>
      <c r="Y181" s="58">
        <f t="shared" si="53"/>
        <v>10.453421269579565</v>
      </c>
      <c r="Z181" s="61">
        <f t="shared" ref="Z181:Z224" si="70">IF(Y181="","",((400+Y181)/1000)*(100/(100-Y181)))</f>
        <v>0.45836862456269567</v>
      </c>
      <c r="AA181" s="63">
        <f t="shared" ref="AA181:AB224" si="71">Q181</f>
        <v>0.73</v>
      </c>
      <c r="AB181" s="62">
        <f t="shared" si="71"/>
        <v>0.19</v>
      </c>
      <c r="AC181" s="57">
        <f t="shared" ref="AC181:AC224" si="72">S181*10</f>
        <v>2.1232636715153745</v>
      </c>
      <c r="AD181" s="58">
        <f t="shared" ref="AD181:AD224" si="73">U181*10</f>
        <v>0.55263027066838522</v>
      </c>
    </row>
    <row r="182" spans="2:30" x14ac:dyDescent="0.35">
      <c r="B182" s="76">
        <v>44146</v>
      </c>
      <c r="C182" s="125">
        <v>2019</v>
      </c>
      <c r="D182" s="77" t="s">
        <v>14</v>
      </c>
      <c r="E182" s="78" t="s">
        <v>14</v>
      </c>
      <c r="F182" s="78" t="s">
        <v>996</v>
      </c>
      <c r="G182" s="126">
        <v>5</v>
      </c>
      <c r="H182" s="77" t="s">
        <v>990</v>
      </c>
      <c r="I182" s="79" t="s">
        <v>8</v>
      </c>
      <c r="J182" s="137"/>
      <c r="K182" s="80" t="s">
        <v>1581</v>
      </c>
      <c r="L182" s="94">
        <v>10.89</v>
      </c>
      <c r="M182" s="94">
        <v>76.760000000000005</v>
      </c>
      <c r="N182" s="94">
        <v>76.61</v>
      </c>
      <c r="O182" s="33">
        <f t="shared" si="64"/>
        <v>99.772278730833449</v>
      </c>
      <c r="P182" s="262">
        <f t="shared" si="41"/>
        <v>0.19541427826993965</v>
      </c>
      <c r="Q182" s="187">
        <v>0.02</v>
      </c>
      <c r="R182" s="187">
        <v>0.03</v>
      </c>
      <c r="S182" s="59">
        <f t="shared" si="65"/>
        <v>5.015976871576385E-3</v>
      </c>
      <c r="T182" s="59">
        <f t="shared" si="66"/>
        <v>0.22571895922093732</v>
      </c>
      <c r="U182" s="59">
        <f t="shared" si="67"/>
        <v>7.5239653073645779E-3</v>
      </c>
      <c r="V182" s="59">
        <f t="shared" si="68"/>
        <v>0.33857843883140598</v>
      </c>
      <c r="W182" s="59">
        <f t="shared" si="69"/>
        <v>0.56429739805234336</v>
      </c>
      <c r="X182" s="60">
        <v>30</v>
      </c>
      <c r="Y182" s="58">
        <f t="shared" si="53"/>
        <v>0.22772126916655111</v>
      </c>
      <c r="Z182" s="61">
        <f t="shared" si="70"/>
        <v>0.40114120511259893</v>
      </c>
      <c r="AA182" s="63">
        <f t="shared" si="71"/>
        <v>0.02</v>
      </c>
      <c r="AB182" s="62">
        <f t="shared" si="71"/>
        <v>0.03</v>
      </c>
      <c r="AC182" s="57">
        <f t="shared" si="72"/>
        <v>5.0159768715763851E-2</v>
      </c>
      <c r="AD182" s="58">
        <f t="shared" si="73"/>
        <v>7.5239653073645774E-2</v>
      </c>
    </row>
    <row r="183" spans="2:30" x14ac:dyDescent="0.35">
      <c r="B183" s="76">
        <v>44146</v>
      </c>
      <c r="C183" s="125">
        <v>2019</v>
      </c>
      <c r="D183" s="77" t="s">
        <v>14</v>
      </c>
      <c r="E183" s="78" t="s">
        <v>14</v>
      </c>
      <c r="F183" s="78" t="s">
        <v>996</v>
      </c>
      <c r="G183" s="126">
        <v>5</v>
      </c>
      <c r="H183" s="77" t="s">
        <v>990</v>
      </c>
      <c r="I183" s="79" t="s">
        <v>12</v>
      </c>
      <c r="J183" s="137"/>
      <c r="K183" s="80" t="s">
        <v>1582</v>
      </c>
      <c r="L183" s="94">
        <v>10.89</v>
      </c>
      <c r="M183" s="94">
        <v>98.44</v>
      </c>
      <c r="N183" s="94">
        <v>95.7</v>
      </c>
      <c r="O183" s="33">
        <f t="shared" si="64"/>
        <v>96.870359794403214</v>
      </c>
      <c r="P183" s="262">
        <f t="shared" si="41"/>
        <v>2.7834213734254316</v>
      </c>
      <c r="Q183" s="187">
        <v>0.04</v>
      </c>
      <c r="R183" s="187">
        <v>0.02</v>
      </c>
      <c r="S183" s="59">
        <f t="shared" si="65"/>
        <v>1.0452305152694257E-2</v>
      </c>
      <c r="T183" s="59">
        <f t="shared" si="66"/>
        <v>0.47035373187124158</v>
      </c>
      <c r="U183" s="59">
        <f t="shared" si="67"/>
        <v>5.2261525763471284E-3</v>
      </c>
      <c r="V183" s="59">
        <f t="shared" si="68"/>
        <v>0.23517686593562079</v>
      </c>
      <c r="W183" s="59">
        <f t="shared" si="69"/>
        <v>0.70553059780686234</v>
      </c>
      <c r="X183" s="60">
        <v>30</v>
      </c>
      <c r="Y183" s="58">
        <f t="shared" si="53"/>
        <v>3.129640205596786</v>
      </c>
      <c r="Z183" s="61">
        <f t="shared" si="70"/>
        <v>0.41615375545336625</v>
      </c>
      <c r="AA183" s="63">
        <f t="shared" si="71"/>
        <v>0.04</v>
      </c>
      <c r="AB183" s="62">
        <f t="shared" si="71"/>
        <v>0.02</v>
      </c>
      <c r="AC183" s="57">
        <f t="shared" si="72"/>
        <v>0.10452305152694256</v>
      </c>
      <c r="AD183" s="58">
        <f t="shared" si="73"/>
        <v>5.2261525763471282E-2</v>
      </c>
    </row>
    <row r="184" spans="2:30" x14ac:dyDescent="0.35">
      <c r="B184" s="76">
        <v>44146</v>
      </c>
      <c r="C184" s="125">
        <v>2019</v>
      </c>
      <c r="D184" s="77" t="s">
        <v>14</v>
      </c>
      <c r="E184" s="78" t="s">
        <v>14</v>
      </c>
      <c r="F184" s="78" t="s">
        <v>996</v>
      </c>
      <c r="G184" s="126">
        <v>5</v>
      </c>
      <c r="H184" s="77" t="s">
        <v>990</v>
      </c>
      <c r="I184" s="79" t="s">
        <v>11</v>
      </c>
      <c r="J184" s="137"/>
      <c r="K184" s="80" t="s">
        <v>1583</v>
      </c>
      <c r="L184" s="94">
        <v>10.89</v>
      </c>
      <c r="M184" s="94">
        <v>87.89</v>
      </c>
      <c r="N184" s="94">
        <v>83.19</v>
      </c>
      <c r="O184" s="33">
        <f t="shared" si="64"/>
        <v>93.896103896103895</v>
      </c>
      <c r="P184" s="262">
        <f t="shared" si="41"/>
        <v>5.3475935828877041</v>
      </c>
      <c r="Q184" s="187">
        <v>0.39</v>
      </c>
      <c r="R184" s="187">
        <v>0.15</v>
      </c>
      <c r="S184" s="59">
        <f t="shared" si="65"/>
        <v>0.1063734439834025</v>
      </c>
      <c r="T184" s="59">
        <f t="shared" si="66"/>
        <v>4.7868049792531124</v>
      </c>
      <c r="U184" s="59">
        <f t="shared" si="67"/>
        <v>4.0912863070539422E-2</v>
      </c>
      <c r="V184" s="59">
        <f t="shared" si="68"/>
        <v>1.841078838174274</v>
      </c>
      <c r="W184" s="59">
        <f t="shared" si="69"/>
        <v>6.6278838174273869</v>
      </c>
      <c r="X184" s="60">
        <v>30</v>
      </c>
      <c r="Y184" s="58">
        <f t="shared" si="53"/>
        <v>6.1038961038961048</v>
      </c>
      <c r="Z184" s="61">
        <f t="shared" si="70"/>
        <v>0.4325034578146611</v>
      </c>
      <c r="AA184" s="63">
        <f t="shared" si="71"/>
        <v>0.39</v>
      </c>
      <c r="AB184" s="62">
        <f t="shared" si="71"/>
        <v>0.15</v>
      </c>
      <c r="AC184" s="57">
        <f t="shared" si="72"/>
        <v>1.0637344398340249</v>
      </c>
      <c r="AD184" s="58">
        <f t="shared" si="73"/>
        <v>0.40912863070539424</v>
      </c>
    </row>
    <row r="185" spans="2:30" x14ac:dyDescent="0.35">
      <c r="B185" s="76">
        <v>44146</v>
      </c>
      <c r="C185" s="125">
        <v>2019</v>
      </c>
      <c r="D185" s="77" t="s">
        <v>14</v>
      </c>
      <c r="E185" s="78" t="s">
        <v>14</v>
      </c>
      <c r="F185" s="78" t="s">
        <v>996</v>
      </c>
      <c r="G185" s="69">
        <v>5</v>
      </c>
      <c r="H185" s="77" t="s">
        <v>990</v>
      </c>
      <c r="I185" s="79" t="s">
        <v>10</v>
      </c>
      <c r="J185" s="137"/>
      <c r="K185" s="80" t="s">
        <v>1584</v>
      </c>
      <c r="L185" s="94">
        <v>10.89</v>
      </c>
      <c r="M185" s="94">
        <v>78.36</v>
      </c>
      <c r="N185" s="94">
        <v>73.03</v>
      </c>
      <c r="O185" s="33">
        <f t="shared" si="64"/>
        <v>92.100192678227359</v>
      </c>
      <c r="P185" s="262">
        <f t="shared" si="41"/>
        <v>6.8019397651863169</v>
      </c>
      <c r="Q185" s="187">
        <v>0.67</v>
      </c>
      <c r="R185" s="187">
        <v>0.1</v>
      </c>
      <c r="S185" s="59">
        <f t="shared" si="65"/>
        <v>0.18761401673640168</v>
      </c>
      <c r="T185" s="59">
        <f t="shared" si="66"/>
        <v>8.4426307531380758</v>
      </c>
      <c r="U185" s="59">
        <f t="shared" si="67"/>
        <v>2.8002092050209208E-2</v>
      </c>
      <c r="V185" s="59">
        <f t="shared" si="68"/>
        <v>1.2600941422594143</v>
      </c>
      <c r="W185" s="59">
        <f t="shared" si="69"/>
        <v>9.7027248953974894</v>
      </c>
      <c r="X185" s="60">
        <v>30</v>
      </c>
      <c r="Y185" s="58">
        <f t="shared" si="53"/>
        <v>7.8998073217726414</v>
      </c>
      <c r="Z185" s="61">
        <f t="shared" si="70"/>
        <v>0.44288702928870294</v>
      </c>
      <c r="AA185" s="63">
        <f t="shared" si="71"/>
        <v>0.67</v>
      </c>
      <c r="AB185" s="62">
        <f t="shared" si="71"/>
        <v>0.1</v>
      </c>
      <c r="AC185" s="57">
        <f t="shared" si="72"/>
        <v>1.8761401673640168</v>
      </c>
      <c r="AD185" s="58">
        <f t="shared" si="73"/>
        <v>0.2800209205020921</v>
      </c>
    </row>
    <row r="186" spans="2:30" x14ac:dyDescent="0.35">
      <c r="B186" s="76">
        <v>44146</v>
      </c>
      <c r="C186" s="125">
        <v>2019</v>
      </c>
      <c r="D186" s="77" t="s">
        <v>14</v>
      </c>
      <c r="E186" s="78" t="s">
        <v>13</v>
      </c>
      <c r="F186" s="78" t="s">
        <v>995</v>
      </c>
      <c r="G186" s="126">
        <v>4</v>
      </c>
      <c r="H186" s="77" t="s">
        <v>952</v>
      </c>
      <c r="I186" s="79" t="s">
        <v>8</v>
      </c>
      <c r="J186" s="137"/>
      <c r="K186" s="80" t="s">
        <v>1585</v>
      </c>
      <c r="L186" s="94">
        <v>10.89</v>
      </c>
      <c r="M186" s="94">
        <v>79.62</v>
      </c>
      <c r="N186" s="94">
        <v>76.23</v>
      </c>
      <c r="O186" s="33">
        <f t="shared" si="64"/>
        <v>95.067656045395026</v>
      </c>
      <c r="P186" s="262">
        <f t="shared" si="41"/>
        <v>4.2577241899020351</v>
      </c>
      <c r="Q186" s="187">
        <v>0.43</v>
      </c>
      <c r="R186" s="187">
        <v>7.0000000000000007E-2</v>
      </c>
      <c r="S186" s="59">
        <f t="shared" si="65"/>
        <v>0.11530831037649218</v>
      </c>
      <c r="T186" s="59">
        <f t="shared" si="66"/>
        <v>5.1888739669421478</v>
      </c>
      <c r="U186" s="59">
        <f t="shared" si="67"/>
        <v>1.877112029384757E-2</v>
      </c>
      <c r="V186" s="59">
        <f t="shared" si="68"/>
        <v>0.8447004132231406</v>
      </c>
      <c r="W186" s="59">
        <f t="shared" si="69"/>
        <v>6.0335743801652884</v>
      </c>
      <c r="X186" s="60">
        <v>30</v>
      </c>
      <c r="Y186" s="58">
        <f t="shared" si="53"/>
        <v>4.9323439546049741</v>
      </c>
      <c r="Z186" s="61">
        <f t="shared" si="70"/>
        <v>0.42594123048668509</v>
      </c>
      <c r="AA186" s="63">
        <f t="shared" si="71"/>
        <v>0.43</v>
      </c>
      <c r="AB186" s="62">
        <f t="shared" si="71"/>
        <v>7.0000000000000007E-2</v>
      </c>
      <c r="AC186" s="57">
        <f t="shared" si="72"/>
        <v>1.1530831037649218</v>
      </c>
      <c r="AD186" s="58">
        <f t="shared" si="73"/>
        <v>0.18771120293847571</v>
      </c>
    </row>
    <row r="187" spans="2:30" x14ac:dyDescent="0.35">
      <c r="B187" s="76">
        <v>44146</v>
      </c>
      <c r="C187" s="125">
        <v>2019</v>
      </c>
      <c r="D187" s="77" t="s">
        <v>14</v>
      </c>
      <c r="E187" s="78" t="s">
        <v>13</v>
      </c>
      <c r="F187" s="78" t="s">
        <v>995</v>
      </c>
      <c r="G187" s="126">
        <v>4</v>
      </c>
      <c r="H187" s="77" t="s">
        <v>952</v>
      </c>
      <c r="I187" s="79" t="s">
        <v>12</v>
      </c>
      <c r="J187" s="137"/>
      <c r="K187" s="80" t="s">
        <v>1586</v>
      </c>
      <c r="L187" s="94">
        <v>10.89</v>
      </c>
      <c r="M187" s="94">
        <v>80.91</v>
      </c>
      <c r="N187" s="94">
        <v>78.36</v>
      </c>
      <c r="O187" s="33">
        <f t="shared" si="64"/>
        <v>96.358183376178232</v>
      </c>
      <c r="P187" s="262">
        <f t="shared" si="41"/>
        <v>3.1516499814608792</v>
      </c>
      <c r="Q187" s="187">
        <v>7.0000000000000007E-2</v>
      </c>
      <c r="R187" s="187">
        <v>0.02</v>
      </c>
      <c r="S187" s="59">
        <f t="shared" si="65"/>
        <v>1.8425967096487333E-2</v>
      </c>
      <c r="T187" s="59">
        <f t="shared" si="66"/>
        <v>0.82916851934193003</v>
      </c>
      <c r="U187" s="59">
        <f t="shared" si="67"/>
        <v>5.2645620275678096E-3</v>
      </c>
      <c r="V187" s="59">
        <f t="shared" si="68"/>
        <v>0.23690529124055143</v>
      </c>
      <c r="W187" s="59">
        <f t="shared" si="69"/>
        <v>1.0660738105824814</v>
      </c>
      <c r="X187" s="60">
        <v>30</v>
      </c>
      <c r="Y187" s="58">
        <f t="shared" si="53"/>
        <v>3.641816623821768</v>
      </c>
      <c r="Z187" s="61">
        <f t="shared" si="70"/>
        <v>0.41889728768341494</v>
      </c>
      <c r="AA187" s="63">
        <f t="shared" si="71"/>
        <v>7.0000000000000007E-2</v>
      </c>
      <c r="AB187" s="62">
        <f t="shared" si="71"/>
        <v>0.02</v>
      </c>
      <c r="AC187" s="57">
        <f t="shared" si="72"/>
        <v>0.18425967096487333</v>
      </c>
      <c r="AD187" s="58">
        <f t="shared" si="73"/>
        <v>5.2645620275678096E-2</v>
      </c>
    </row>
    <row r="188" spans="2:30" x14ac:dyDescent="0.35">
      <c r="B188" s="76">
        <v>44146</v>
      </c>
      <c r="C188" s="125">
        <v>2019</v>
      </c>
      <c r="D188" s="77" t="s">
        <v>14</v>
      </c>
      <c r="E188" s="78" t="s">
        <v>13</v>
      </c>
      <c r="F188" s="78" t="s">
        <v>995</v>
      </c>
      <c r="G188" s="126">
        <v>4</v>
      </c>
      <c r="H188" s="77" t="s">
        <v>952</v>
      </c>
      <c r="I188" s="79" t="s">
        <v>11</v>
      </c>
      <c r="J188" s="137"/>
      <c r="K188" s="80" t="s">
        <v>1587</v>
      </c>
      <c r="L188" s="94">
        <v>10.89</v>
      </c>
      <c r="M188" s="94">
        <v>78.92</v>
      </c>
      <c r="N188" s="94">
        <v>75.62</v>
      </c>
      <c r="O188" s="33">
        <f t="shared" si="64"/>
        <v>95.149198882845809</v>
      </c>
      <c r="P188" s="262">
        <f t="shared" si="41"/>
        <v>4.1814495691839797</v>
      </c>
      <c r="Q188" s="187">
        <v>0.15</v>
      </c>
      <c r="R188" s="187">
        <v>0.04</v>
      </c>
      <c r="S188" s="59">
        <f t="shared" si="65"/>
        <v>4.0176502394562018E-2</v>
      </c>
      <c r="T188" s="59">
        <f t="shared" si="66"/>
        <v>1.8079426077552907</v>
      </c>
      <c r="U188" s="59">
        <f t="shared" si="67"/>
        <v>1.0713733971883207E-2</v>
      </c>
      <c r="V188" s="59">
        <f t="shared" si="68"/>
        <v>0.4821180287347443</v>
      </c>
      <c r="W188" s="59">
        <f t="shared" si="69"/>
        <v>2.2900606364900349</v>
      </c>
      <c r="X188" s="60">
        <v>30</v>
      </c>
      <c r="Y188" s="58">
        <f t="shared" si="53"/>
        <v>4.8508011171541909</v>
      </c>
      <c r="Z188" s="61">
        <f t="shared" si="70"/>
        <v>0.4254904989958288</v>
      </c>
      <c r="AA188" s="63">
        <f t="shared" si="71"/>
        <v>0.15</v>
      </c>
      <c r="AB188" s="62">
        <f t="shared" si="71"/>
        <v>0.04</v>
      </c>
      <c r="AC188" s="57">
        <f t="shared" si="72"/>
        <v>0.40176502394562019</v>
      </c>
      <c r="AD188" s="58">
        <f t="shared" si="73"/>
        <v>0.10713733971883208</v>
      </c>
    </row>
    <row r="189" spans="2:30" x14ac:dyDescent="0.35">
      <c r="B189" s="76">
        <v>44146</v>
      </c>
      <c r="C189" s="125">
        <v>2019</v>
      </c>
      <c r="D189" s="77" t="s">
        <v>14</v>
      </c>
      <c r="E189" s="78" t="s">
        <v>13</v>
      </c>
      <c r="F189" s="78" t="s">
        <v>995</v>
      </c>
      <c r="G189" s="69">
        <v>4</v>
      </c>
      <c r="H189" s="77" t="s">
        <v>952</v>
      </c>
      <c r="I189" s="79" t="s">
        <v>10</v>
      </c>
      <c r="J189" s="137"/>
      <c r="K189" s="80" t="s">
        <v>1588</v>
      </c>
      <c r="L189" s="94">
        <v>10.89</v>
      </c>
      <c r="M189" s="94">
        <v>72.89</v>
      </c>
      <c r="N189" s="94">
        <v>67.52</v>
      </c>
      <c r="O189" s="33">
        <f t="shared" si="64"/>
        <v>91.338709677419345</v>
      </c>
      <c r="P189" s="262">
        <f t="shared" si="41"/>
        <v>7.3672657429002673</v>
      </c>
      <c r="Q189" s="187">
        <v>1.17</v>
      </c>
      <c r="R189" s="187">
        <v>0.18</v>
      </c>
      <c r="S189" s="59">
        <f t="shared" si="65"/>
        <v>0.33133127317676148</v>
      </c>
      <c r="T189" s="59">
        <f t="shared" si="66"/>
        <v>14.909907292954266</v>
      </c>
      <c r="U189" s="59">
        <f t="shared" si="67"/>
        <v>5.0974042027194078E-2</v>
      </c>
      <c r="V189" s="59">
        <f t="shared" si="68"/>
        <v>2.2938318912237334</v>
      </c>
      <c r="W189" s="59">
        <f t="shared" si="69"/>
        <v>17.203739184177998</v>
      </c>
      <c r="X189" s="60">
        <v>30</v>
      </c>
      <c r="Y189" s="58">
        <f t="shared" si="53"/>
        <v>8.6612903225806548</v>
      </c>
      <c r="Z189" s="61">
        <f t="shared" si="70"/>
        <v>0.44741303196185778</v>
      </c>
      <c r="AA189" s="63">
        <f t="shared" si="71"/>
        <v>1.17</v>
      </c>
      <c r="AB189" s="62">
        <f t="shared" si="71"/>
        <v>0.18</v>
      </c>
      <c r="AC189" s="57">
        <f t="shared" si="72"/>
        <v>3.3133127317676148</v>
      </c>
      <c r="AD189" s="58">
        <f t="shared" si="73"/>
        <v>0.50974042027194078</v>
      </c>
    </row>
    <row r="190" spans="2:30" x14ac:dyDescent="0.35">
      <c r="B190" s="76">
        <v>44146</v>
      </c>
      <c r="C190" s="125">
        <v>2019</v>
      </c>
      <c r="D190" s="77" t="s">
        <v>14</v>
      </c>
      <c r="E190" s="78" t="s">
        <v>13</v>
      </c>
      <c r="F190" s="78" t="s">
        <v>995</v>
      </c>
      <c r="G190" s="126">
        <v>4</v>
      </c>
      <c r="H190" s="77" t="s">
        <v>990</v>
      </c>
      <c r="I190" s="79" t="s">
        <v>8</v>
      </c>
      <c r="J190" s="137"/>
      <c r="K190" s="80" t="s">
        <v>1589</v>
      </c>
      <c r="L190" s="94">
        <v>10.89</v>
      </c>
      <c r="M190" s="94">
        <v>74.47</v>
      </c>
      <c r="N190" s="94">
        <v>73.63</v>
      </c>
      <c r="O190" s="33">
        <f t="shared" si="64"/>
        <v>98.678829820698326</v>
      </c>
      <c r="P190" s="262">
        <f t="shared" si="41"/>
        <v>1.1279709950315611</v>
      </c>
      <c r="Q190" s="187">
        <v>0.31</v>
      </c>
      <c r="R190" s="187">
        <v>0</v>
      </c>
      <c r="S190" s="59">
        <f t="shared" si="65"/>
        <v>7.8952661778769528E-2</v>
      </c>
      <c r="T190" s="59">
        <f t="shared" si="66"/>
        <v>3.5528697800446287</v>
      </c>
      <c r="U190" s="59">
        <f t="shared" si="67"/>
        <v>0</v>
      </c>
      <c r="V190" s="59">
        <f t="shared" si="68"/>
        <v>0</v>
      </c>
      <c r="W190" s="59">
        <f t="shared" si="69"/>
        <v>3.5528697800446287</v>
      </c>
      <c r="X190" s="60">
        <v>30</v>
      </c>
      <c r="Y190" s="58">
        <f t="shared" si="53"/>
        <v>1.3211701793016744</v>
      </c>
      <c r="Z190" s="61">
        <f t="shared" si="70"/>
        <v>0.40669429391138034</v>
      </c>
      <c r="AA190" s="63">
        <f t="shared" si="71"/>
        <v>0.31</v>
      </c>
      <c r="AB190" s="62">
        <f t="shared" si="71"/>
        <v>0</v>
      </c>
      <c r="AC190" s="57">
        <f t="shared" si="72"/>
        <v>0.78952661778769528</v>
      </c>
      <c r="AD190" s="58">
        <f t="shared" si="73"/>
        <v>0</v>
      </c>
    </row>
    <row r="191" spans="2:30" x14ac:dyDescent="0.35">
      <c r="B191" s="76">
        <v>44146</v>
      </c>
      <c r="C191" s="125">
        <v>2019</v>
      </c>
      <c r="D191" s="77" t="s">
        <v>14</v>
      </c>
      <c r="E191" s="78" t="s">
        <v>13</v>
      </c>
      <c r="F191" s="78" t="s">
        <v>995</v>
      </c>
      <c r="G191" s="126">
        <v>4</v>
      </c>
      <c r="H191" s="77" t="s">
        <v>990</v>
      </c>
      <c r="I191" s="79" t="s">
        <v>12</v>
      </c>
      <c r="J191" s="137"/>
      <c r="K191" s="80" t="s">
        <v>1590</v>
      </c>
      <c r="L191" s="94">
        <v>10.89</v>
      </c>
      <c r="M191" s="94">
        <v>71.16</v>
      </c>
      <c r="N191" s="94">
        <v>70.27</v>
      </c>
      <c r="O191" s="33">
        <f t="shared" si="64"/>
        <v>98.523311763729879</v>
      </c>
      <c r="P191" s="262">
        <f t="shared" si="41"/>
        <v>1.2507026419336713</v>
      </c>
      <c r="Q191" s="187">
        <v>0.13</v>
      </c>
      <c r="R191" s="187">
        <v>0.04</v>
      </c>
      <c r="S191" s="59">
        <f t="shared" si="65"/>
        <v>3.3181963624115865E-2</v>
      </c>
      <c r="T191" s="59">
        <f t="shared" si="66"/>
        <v>1.4931883630852139</v>
      </c>
      <c r="U191" s="59">
        <f t="shared" si="67"/>
        <v>1.0209834961266422E-2</v>
      </c>
      <c r="V191" s="59">
        <f t="shared" si="68"/>
        <v>0.45944257325698895</v>
      </c>
      <c r="W191" s="59">
        <f t="shared" si="69"/>
        <v>1.9526309363422027</v>
      </c>
      <c r="X191" s="60">
        <v>30</v>
      </c>
      <c r="Y191" s="58">
        <f t="shared" si="53"/>
        <v>1.476688236270121</v>
      </c>
      <c r="Z191" s="61">
        <f t="shared" si="70"/>
        <v>0.407494105759515</v>
      </c>
      <c r="AA191" s="63">
        <f t="shared" si="71"/>
        <v>0.13</v>
      </c>
      <c r="AB191" s="62">
        <f t="shared" si="71"/>
        <v>0.04</v>
      </c>
      <c r="AC191" s="57">
        <f t="shared" si="72"/>
        <v>0.33181963624115862</v>
      </c>
      <c r="AD191" s="58">
        <f t="shared" si="73"/>
        <v>0.10209834961266422</v>
      </c>
    </row>
    <row r="192" spans="2:30" x14ac:dyDescent="0.35">
      <c r="B192" s="76">
        <v>44146</v>
      </c>
      <c r="C192" s="125">
        <v>2019</v>
      </c>
      <c r="D192" s="77" t="s">
        <v>14</v>
      </c>
      <c r="E192" s="78" t="s">
        <v>13</v>
      </c>
      <c r="F192" s="78" t="s">
        <v>995</v>
      </c>
      <c r="G192" s="126">
        <v>4</v>
      </c>
      <c r="H192" s="77" t="s">
        <v>990</v>
      </c>
      <c r="I192" s="79" t="s">
        <v>11</v>
      </c>
      <c r="J192" s="137"/>
      <c r="K192" s="80" t="s">
        <v>1591</v>
      </c>
      <c r="L192" s="94">
        <v>10.89</v>
      </c>
      <c r="M192" s="94">
        <v>76.5</v>
      </c>
      <c r="N192" s="94">
        <v>73.180000000000007</v>
      </c>
      <c r="O192" s="33">
        <f t="shared" si="64"/>
        <v>94.939795762841044</v>
      </c>
      <c r="P192" s="262">
        <f t="shared" si="41"/>
        <v>4.3398692810457424</v>
      </c>
      <c r="Q192" s="187">
        <v>0.16</v>
      </c>
      <c r="R192" s="187">
        <v>0.05</v>
      </c>
      <c r="S192" s="59">
        <f t="shared" si="65"/>
        <v>4.2984748755819542E-2</v>
      </c>
      <c r="T192" s="59">
        <f t="shared" si="66"/>
        <v>1.9343136940118795</v>
      </c>
      <c r="U192" s="59">
        <f t="shared" si="67"/>
        <v>1.343273398619361E-2</v>
      </c>
      <c r="V192" s="59">
        <f t="shared" si="68"/>
        <v>0.6044730293787125</v>
      </c>
      <c r="W192" s="59">
        <f t="shared" si="69"/>
        <v>2.5387867233905919</v>
      </c>
      <c r="X192" s="60">
        <v>30</v>
      </c>
      <c r="Y192" s="58">
        <f t="shared" si="53"/>
        <v>5.0602042371589562</v>
      </c>
      <c r="Z192" s="61">
        <f t="shared" si="70"/>
        <v>0.42664954246267445</v>
      </c>
      <c r="AA192" s="63">
        <f t="shared" si="71"/>
        <v>0.16</v>
      </c>
      <c r="AB192" s="62">
        <f t="shared" si="71"/>
        <v>0.05</v>
      </c>
      <c r="AC192" s="57">
        <f t="shared" si="72"/>
        <v>0.42984748755819541</v>
      </c>
      <c r="AD192" s="58">
        <f t="shared" si="73"/>
        <v>0.1343273398619361</v>
      </c>
    </row>
    <row r="193" spans="2:30" x14ac:dyDescent="0.35">
      <c r="B193" s="76">
        <v>44146</v>
      </c>
      <c r="C193" s="125">
        <v>2019</v>
      </c>
      <c r="D193" s="77" t="s">
        <v>14</v>
      </c>
      <c r="E193" s="78" t="s">
        <v>13</v>
      </c>
      <c r="F193" s="78" t="s">
        <v>995</v>
      </c>
      <c r="G193" s="69">
        <v>4</v>
      </c>
      <c r="H193" s="77" t="s">
        <v>990</v>
      </c>
      <c r="I193" s="79" t="s">
        <v>10</v>
      </c>
      <c r="J193" s="137"/>
      <c r="K193" s="80" t="s">
        <v>1592</v>
      </c>
      <c r="L193" s="94">
        <v>10.89</v>
      </c>
      <c r="M193" s="94">
        <v>61.95</v>
      </c>
      <c r="N193" s="94">
        <v>58.45</v>
      </c>
      <c r="O193" s="33">
        <f t="shared" si="64"/>
        <v>93.145319232275753</v>
      </c>
      <c r="P193" s="262">
        <f t="shared" si="41"/>
        <v>5.6497175141242941</v>
      </c>
      <c r="Q193" s="187">
        <v>1.01</v>
      </c>
      <c r="R193" s="187">
        <v>0.21</v>
      </c>
      <c r="S193" s="59">
        <f t="shared" si="65"/>
        <v>0.27851450798990751</v>
      </c>
      <c r="T193" s="59">
        <f t="shared" si="66"/>
        <v>12.533152859545838</v>
      </c>
      <c r="U193" s="59">
        <f t="shared" si="67"/>
        <v>5.7908957106812445E-2</v>
      </c>
      <c r="V193" s="59">
        <f t="shared" si="68"/>
        <v>2.6059030698065602</v>
      </c>
      <c r="W193" s="59">
        <f t="shared" si="69"/>
        <v>15.139055929352399</v>
      </c>
      <c r="X193" s="60">
        <v>30</v>
      </c>
      <c r="Y193" s="58">
        <f t="shared" si="53"/>
        <v>6.8546807677242469</v>
      </c>
      <c r="Z193" s="61">
        <f t="shared" si="70"/>
        <v>0.43679562657695542</v>
      </c>
      <c r="AA193" s="63">
        <f t="shared" si="71"/>
        <v>1.01</v>
      </c>
      <c r="AB193" s="62">
        <f t="shared" si="71"/>
        <v>0.21</v>
      </c>
      <c r="AC193" s="57">
        <f t="shared" si="72"/>
        <v>2.7851450798990749</v>
      </c>
      <c r="AD193" s="58">
        <f t="shared" si="73"/>
        <v>0.57908957106812442</v>
      </c>
    </row>
    <row r="194" spans="2:30" x14ac:dyDescent="0.35">
      <c r="B194" s="76">
        <v>44146</v>
      </c>
      <c r="C194" s="125">
        <v>2019</v>
      </c>
      <c r="D194" s="77" t="s">
        <v>14</v>
      </c>
      <c r="E194" s="78" t="s">
        <v>13</v>
      </c>
      <c r="F194" s="78" t="s">
        <v>994</v>
      </c>
      <c r="G194" s="69">
        <v>3</v>
      </c>
      <c r="H194" s="77" t="s">
        <v>952</v>
      </c>
      <c r="I194" s="79" t="s">
        <v>8</v>
      </c>
      <c r="J194" s="137"/>
      <c r="K194" s="80" t="s">
        <v>1593</v>
      </c>
      <c r="L194" s="9">
        <v>10.89</v>
      </c>
      <c r="M194" s="9">
        <v>101.46</v>
      </c>
      <c r="N194" s="9">
        <v>93.85</v>
      </c>
      <c r="O194" s="33">
        <f t="shared" si="64"/>
        <v>91.597659269073645</v>
      </c>
      <c r="P194" s="262">
        <f t="shared" si="41"/>
        <v>7.5004928050463233</v>
      </c>
      <c r="Q194" s="187">
        <v>0.3</v>
      </c>
      <c r="R194" s="187">
        <v>0.02</v>
      </c>
      <c r="S194" s="59">
        <f t="shared" si="65"/>
        <v>8.4631750241080037E-2</v>
      </c>
      <c r="T194" s="59">
        <f t="shared" si="66"/>
        <v>3.8084287608486016</v>
      </c>
      <c r="U194" s="59">
        <f t="shared" si="67"/>
        <v>5.6421166827386703E-3</v>
      </c>
      <c r="V194" s="59">
        <f t="shared" si="68"/>
        <v>0.25389525072324015</v>
      </c>
      <c r="W194" s="59">
        <f t="shared" si="69"/>
        <v>4.0623240115718415</v>
      </c>
      <c r="X194" s="60">
        <v>30</v>
      </c>
      <c r="Y194" s="58">
        <f t="shared" si="53"/>
        <v>8.4023407309263547</v>
      </c>
      <c r="Z194" s="61">
        <f t="shared" si="70"/>
        <v>0.44586547733847637</v>
      </c>
      <c r="AA194" s="63">
        <f t="shared" si="71"/>
        <v>0.3</v>
      </c>
      <c r="AB194" s="62">
        <f t="shared" si="71"/>
        <v>0.02</v>
      </c>
      <c r="AC194" s="57">
        <f t="shared" si="72"/>
        <v>0.84631750241080039</v>
      </c>
      <c r="AD194" s="58">
        <f t="shared" si="73"/>
        <v>5.6421166827386703E-2</v>
      </c>
    </row>
    <row r="195" spans="2:30" x14ac:dyDescent="0.35">
      <c r="B195" s="76">
        <v>44146</v>
      </c>
      <c r="C195" s="125">
        <v>2019</v>
      </c>
      <c r="D195" s="77" t="s">
        <v>14</v>
      </c>
      <c r="E195" s="78" t="s">
        <v>13</v>
      </c>
      <c r="F195" s="78" t="s">
        <v>994</v>
      </c>
      <c r="G195" s="69">
        <v>3</v>
      </c>
      <c r="H195" s="77" t="s">
        <v>952</v>
      </c>
      <c r="I195" s="79" t="s">
        <v>12</v>
      </c>
      <c r="J195" s="137"/>
      <c r="K195" s="80" t="s">
        <v>1594</v>
      </c>
      <c r="L195" s="94">
        <v>10.89</v>
      </c>
      <c r="M195" s="94">
        <v>82.86</v>
      </c>
      <c r="N195" s="94">
        <v>76.3</v>
      </c>
      <c r="O195" s="33">
        <f t="shared" si="64"/>
        <v>90.885091010143114</v>
      </c>
      <c r="P195" s="262">
        <f t="shared" ref="P195:P258" si="74">(M195-N195)/M195*100</f>
        <v>7.9169683804006779</v>
      </c>
      <c r="Q195" s="187">
        <v>0.2</v>
      </c>
      <c r="R195" s="187">
        <v>0.06</v>
      </c>
      <c r="S195" s="59">
        <f t="shared" si="65"/>
        <v>5.7020333282372736E-2</v>
      </c>
      <c r="T195" s="59">
        <f t="shared" si="66"/>
        <v>2.565914997706773</v>
      </c>
      <c r="U195" s="59">
        <f t="shared" si="67"/>
        <v>1.7106099984711819E-2</v>
      </c>
      <c r="V195" s="59">
        <f t="shared" si="68"/>
        <v>0.76977449931203179</v>
      </c>
      <c r="W195" s="59">
        <f t="shared" si="69"/>
        <v>3.3356894970188047</v>
      </c>
      <c r="X195" s="60">
        <v>30</v>
      </c>
      <c r="Y195" s="58">
        <f t="shared" si="53"/>
        <v>9.114908989856886</v>
      </c>
      <c r="Z195" s="61">
        <f t="shared" si="70"/>
        <v>0.45014523773123377</v>
      </c>
      <c r="AA195" s="63">
        <f t="shared" si="71"/>
        <v>0.2</v>
      </c>
      <c r="AB195" s="62">
        <f t="shared" si="71"/>
        <v>0.06</v>
      </c>
      <c r="AC195" s="57">
        <f t="shared" si="72"/>
        <v>0.57020333282372737</v>
      </c>
      <c r="AD195" s="58">
        <f t="shared" si="73"/>
        <v>0.1710609998471182</v>
      </c>
    </row>
    <row r="196" spans="2:30" x14ac:dyDescent="0.35">
      <c r="B196" s="76">
        <v>44146</v>
      </c>
      <c r="C196" s="125">
        <v>2019</v>
      </c>
      <c r="D196" s="77" t="s">
        <v>14</v>
      </c>
      <c r="E196" s="78" t="s">
        <v>13</v>
      </c>
      <c r="F196" s="78" t="s">
        <v>994</v>
      </c>
      <c r="G196" s="69">
        <v>3</v>
      </c>
      <c r="H196" s="77" t="s">
        <v>952</v>
      </c>
      <c r="I196" s="79" t="s">
        <v>11</v>
      </c>
      <c r="J196" s="137"/>
      <c r="K196" s="80" t="s">
        <v>1595</v>
      </c>
      <c r="L196" s="94">
        <v>10.89</v>
      </c>
      <c r="M196" s="94">
        <v>83.54</v>
      </c>
      <c r="N196" s="94">
        <v>76.55</v>
      </c>
      <c r="O196" s="33">
        <f t="shared" si="64"/>
        <v>90.378527185134189</v>
      </c>
      <c r="P196" s="262">
        <f t="shared" si="74"/>
        <v>8.3672492219296242</v>
      </c>
      <c r="Q196" s="197" t="s">
        <v>2266</v>
      </c>
      <c r="R196" s="197" t="s">
        <v>2266</v>
      </c>
      <c r="S196" s="59" t="e">
        <f t="shared" si="65"/>
        <v>#VALUE!</v>
      </c>
      <c r="T196" s="59" t="e">
        <f t="shared" si="66"/>
        <v>#VALUE!</v>
      </c>
      <c r="U196" s="59" t="e">
        <f t="shared" si="67"/>
        <v>#VALUE!</v>
      </c>
      <c r="V196" s="59" t="e">
        <f t="shared" si="68"/>
        <v>#VALUE!</v>
      </c>
      <c r="W196" s="59" t="e">
        <f t="shared" si="69"/>
        <v>#VALUE!</v>
      </c>
      <c r="X196" s="60">
        <v>30</v>
      </c>
      <c r="Y196" s="58">
        <f t="shared" si="53"/>
        <v>9.6214728148658111</v>
      </c>
      <c r="Z196" s="61">
        <f t="shared" si="70"/>
        <v>0.45322875418824254</v>
      </c>
      <c r="AA196" s="63" t="str">
        <f t="shared" si="71"/>
        <v>keine Probe</v>
      </c>
      <c r="AB196" s="62" t="str">
        <f t="shared" si="71"/>
        <v>keine Probe</v>
      </c>
      <c r="AC196" s="57" t="e">
        <f t="shared" si="72"/>
        <v>#VALUE!</v>
      </c>
      <c r="AD196" s="58" t="e">
        <f t="shared" si="73"/>
        <v>#VALUE!</v>
      </c>
    </row>
    <row r="197" spans="2:30" x14ac:dyDescent="0.35">
      <c r="B197" s="76">
        <v>44146</v>
      </c>
      <c r="C197" s="125">
        <v>2019</v>
      </c>
      <c r="D197" s="77" t="s">
        <v>14</v>
      </c>
      <c r="E197" s="78" t="s">
        <v>13</v>
      </c>
      <c r="F197" s="78" t="s">
        <v>994</v>
      </c>
      <c r="G197" s="69">
        <v>3</v>
      </c>
      <c r="H197" s="77" t="s">
        <v>952</v>
      </c>
      <c r="I197" s="79" t="s">
        <v>10</v>
      </c>
      <c r="J197" s="137"/>
      <c r="K197" s="80" t="s">
        <v>1596</v>
      </c>
      <c r="L197" s="94">
        <v>10.89</v>
      </c>
      <c r="M197" s="94">
        <v>83.36</v>
      </c>
      <c r="N197" s="94">
        <v>74.73</v>
      </c>
      <c r="O197" s="33">
        <f t="shared" si="64"/>
        <v>88.091624120325662</v>
      </c>
      <c r="P197" s="262">
        <f t="shared" si="74"/>
        <v>10.352687140115158</v>
      </c>
      <c r="Q197" s="187">
        <v>1.69</v>
      </c>
      <c r="R197" s="187">
        <v>0.27</v>
      </c>
      <c r="S197" s="59">
        <f t="shared" si="65"/>
        <v>0.50245997807017539</v>
      </c>
      <c r="T197" s="59">
        <f t="shared" si="66"/>
        <v>22.610699013157891</v>
      </c>
      <c r="U197" s="59">
        <f t="shared" si="67"/>
        <v>8.0274671052631585E-2</v>
      </c>
      <c r="V197" s="59">
        <f t="shared" si="68"/>
        <v>3.6123601973684214</v>
      </c>
      <c r="W197" s="59">
        <f t="shared" si="69"/>
        <v>26.223059210526312</v>
      </c>
      <c r="X197" s="60">
        <v>30</v>
      </c>
      <c r="Y197" s="58">
        <f t="shared" si="53"/>
        <v>11.908375879674338</v>
      </c>
      <c r="Z197" s="61">
        <f t="shared" si="70"/>
        <v>0.46759085213032575</v>
      </c>
      <c r="AA197" s="63">
        <f t="shared" si="71"/>
        <v>1.69</v>
      </c>
      <c r="AB197" s="62">
        <f t="shared" si="71"/>
        <v>0.27</v>
      </c>
      <c r="AC197" s="57">
        <f t="shared" si="72"/>
        <v>5.0245997807017542</v>
      </c>
      <c r="AD197" s="58">
        <f t="shared" si="73"/>
        <v>0.80274671052631585</v>
      </c>
    </row>
    <row r="198" spans="2:30" x14ac:dyDescent="0.35">
      <c r="B198" s="76">
        <v>44146</v>
      </c>
      <c r="C198" s="125">
        <v>2019</v>
      </c>
      <c r="D198" s="77" t="s">
        <v>14</v>
      </c>
      <c r="E198" s="78" t="s">
        <v>13</v>
      </c>
      <c r="F198" s="78" t="s">
        <v>994</v>
      </c>
      <c r="G198" s="126">
        <v>3</v>
      </c>
      <c r="H198" s="77" t="s">
        <v>990</v>
      </c>
      <c r="I198" s="79" t="s">
        <v>8</v>
      </c>
      <c r="J198" s="137"/>
      <c r="K198" s="80" t="s">
        <v>1597</v>
      </c>
      <c r="L198" s="94">
        <v>10.89</v>
      </c>
      <c r="M198" s="94">
        <v>94.78</v>
      </c>
      <c r="N198" s="94">
        <v>88.26</v>
      </c>
      <c r="O198" s="33">
        <f t="shared" si="64"/>
        <v>92.227917511026348</v>
      </c>
      <c r="P198" s="262">
        <f t="shared" si="74"/>
        <v>6.8790884152774803</v>
      </c>
      <c r="Q198" s="187">
        <v>0.33</v>
      </c>
      <c r="R198" s="187">
        <v>0.01</v>
      </c>
      <c r="S198" s="59">
        <f t="shared" si="65"/>
        <v>9.2233229934082978E-2</v>
      </c>
      <c r="T198" s="59">
        <f t="shared" si="66"/>
        <v>4.1504953470337336</v>
      </c>
      <c r="U198" s="59">
        <f t="shared" si="67"/>
        <v>2.7949463616388781E-3</v>
      </c>
      <c r="V198" s="59">
        <f t="shared" si="68"/>
        <v>0.12577258627374951</v>
      </c>
      <c r="W198" s="59">
        <f t="shared" si="69"/>
        <v>4.2762679333074827</v>
      </c>
      <c r="X198" s="60">
        <v>30</v>
      </c>
      <c r="Y198" s="58">
        <f t="shared" si="53"/>
        <v>7.7720824889736519</v>
      </c>
      <c r="Z198" s="61">
        <f t="shared" si="70"/>
        <v>0.44213519451983968</v>
      </c>
      <c r="AA198" s="63">
        <f t="shared" si="71"/>
        <v>0.33</v>
      </c>
      <c r="AB198" s="62">
        <f t="shared" si="71"/>
        <v>0.01</v>
      </c>
      <c r="AC198" s="57">
        <f t="shared" si="72"/>
        <v>0.92233229934082983</v>
      </c>
      <c r="AD198" s="58">
        <f t="shared" si="73"/>
        <v>2.7949463616388781E-2</v>
      </c>
    </row>
    <row r="199" spans="2:30" x14ac:dyDescent="0.35">
      <c r="B199" s="76">
        <v>44146</v>
      </c>
      <c r="C199" s="125">
        <v>2019</v>
      </c>
      <c r="D199" s="77" t="s">
        <v>14</v>
      </c>
      <c r="E199" s="78" t="s">
        <v>13</v>
      </c>
      <c r="F199" s="78" t="s">
        <v>994</v>
      </c>
      <c r="G199" s="69">
        <v>3</v>
      </c>
      <c r="H199" s="77" t="s">
        <v>990</v>
      </c>
      <c r="I199" s="79" t="s">
        <v>12</v>
      </c>
      <c r="J199" s="137"/>
      <c r="K199" s="80" t="s">
        <v>1598</v>
      </c>
      <c r="L199" s="94">
        <v>10.89</v>
      </c>
      <c r="M199" s="94">
        <v>96.15</v>
      </c>
      <c r="N199" s="94">
        <v>90.8</v>
      </c>
      <c r="O199" s="33">
        <f t="shared" si="64"/>
        <v>93.725076237391505</v>
      </c>
      <c r="P199" s="262">
        <f t="shared" si="74"/>
        <v>5.564222568902764</v>
      </c>
      <c r="Q199" s="187">
        <v>0.04</v>
      </c>
      <c r="R199" s="187">
        <v>0.04</v>
      </c>
      <c r="S199" s="59">
        <f t="shared" si="65"/>
        <v>1.0937304467525968E-2</v>
      </c>
      <c r="T199" s="59">
        <f t="shared" si="66"/>
        <v>0.49217870103866856</v>
      </c>
      <c r="U199" s="59">
        <f t="shared" si="67"/>
        <v>1.0937304467525968E-2</v>
      </c>
      <c r="V199" s="59">
        <f t="shared" si="68"/>
        <v>0.49217870103866856</v>
      </c>
      <c r="W199" s="59">
        <f t="shared" si="69"/>
        <v>0.98435740207733713</v>
      </c>
      <c r="X199" s="60">
        <v>30</v>
      </c>
      <c r="Y199" s="58">
        <f t="shared" si="53"/>
        <v>6.2749237626084948</v>
      </c>
      <c r="Z199" s="61">
        <f t="shared" si="70"/>
        <v>0.43347515955449889</v>
      </c>
      <c r="AA199" s="63">
        <f t="shared" si="71"/>
        <v>0.04</v>
      </c>
      <c r="AB199" s="62">
        <f t="shared" si="71"/>
        <v>0.04</v>
      </c>
      <c r="AC199" s="57">
        <f t="shared" si="72"/>
        <v>0.10937304467525968</v>
      </c>
      <c r="AD199" s="58">
        <f t="shared" si="73"/>
        <v>0.10937304467525968</v>
      </c>
    </row>
    <row r="200" spans="2:30" x14ac:dyDescent="0.35">
      <c r="B200" s="76">
        <v>44146</v>
      </c>
      <c r="C200" s="125">
        <v>2019</v>
      </c>
      <c r="D200" s="77" t="s">
        <v>14</v>
      </c>
      <c r="E200" s="78" t="s">
        <v>13</v>
      </c>
      <c r="F200" s="78" t="s">
        <v>994</v>
      </c>
      <c r="G200" s="69">
        <v>3</v>
      </c>
      <c r="H200" s="77" t="s">
        <v>990</v>
      </c>
      <c r="I200" s="79" t="s">
        <v>11</v>
      </c>
      <c r="J200" s="137"/>
      <c r="K200" s="80" t="s">
        <v>1599</v>
      </c>
      <c r="L200" s="94">
        <v>10.89</v>
      </c>
      <c r="M200" s="94">
        <v>81.2</v>
      </c>
      <c r="N200" s="94">
        <v>74.08</v>
      </c>
      <c r="O200" s="33">
        <f t="shared" si="64"/>
        <v>89.87341772151899</v>
      </c>
      <c r="P200" s="262">
        <f t="shared" si="74"/>
        <v>8.7684729064039466</v>
      </c>
      <c r="Q200" s="187">
        <v>0.34</v>
      </c>
      <c r="R200" s="187">
        <v>0.12</v>
      </c>
      <c r="S200" s="59">
        <f t="shared" si="65"/>
        <v>9.8408450704225353E-2</v>
      </c>
      <c r="T200" s="59">
        <f t="shared" si="66"/>
        <v>4.4283802816901412</v>
      </c>
      <c r="U200" s="59">
        <f t="shared" si="67"/>
        <v>3.4732394366197183E-2</v>
      </c>
      <c r="V200" s="59">
        <f t="shared" si="68"/>
        <v>1.5629577464788733</v>
      </c>
      <c r="W200" s="59">
        <f t="shared" si="69"/>
        <v>5.9913380281690145</v>
      </c>
      <c r="X200" s="60">
        <v>30</v>
      </c>
      <c r="Y200" s="58">
        <f t="shared" si="53"/>
        <v>10.12658227848101</v>
      </c>
      <c r="Z200" s="61">
        <f t="shared" si="70"/>
        <v>0.45633802816901414</v>
      </c>
      <c r="AA200" s="63">
        <f t="shared" si="71"/>
        <v>0.34</v>
      </c>
      <c r="AB200" s="62">
        <f t="shared" si="71"/>
        <v>0.12</v>
      </c>
      <c r="AC200" s="57">
        <f t="shared" si="72"/>
        <v>0.98408450704225348</v>
      </c>
      <c r="AD200" s="58">
        <f t="shared" si="73"/>
        <v>0.34732394366197183</v>
      </c>
    </row>
    <row r="201" spans="2:30" x14ac:dyDescent="0.35">
      <c r="B201" s="76">
        <v>44146</v>
      </c>
      <c r="C201" s="125">
        <v>2019</v>
      </c>
      <c r="D201" s="77" t="s">
        <v>14</v>
      </c>
      <c r="E201" s="78" t="s">
        <v>13</v>
      </c>
      <c r="F201" s="78" t="s">
        <v>994</v>
      </c>
      <c r="G201" s="69">
        <v>3</v>
      </c>
      <c r="H201" s="77" t="s">
        <v>990</v>
      </c>
      <c r="I201" s="79" t="s">
        <v>10</v>
      </c>
      <c r="J201" s="137"/>
      <c r="K201" s="80" t="s">
        <v>1600</v>
      </c>
      <c r="L201" s="94">
        <v>10.89</v>
      </c>
      <c r="M201" s="94">
        <v>65.77</v>
      </c>
      <c r="N201" s="95">
        <v>60.17</v>
      </c>
      <c r="O201" s="33">
        <f t="shared" si="64"/>
        <v>89.795918367346957</v>
      </c>
      <c r="P201" s="262">
        <f t="shared" si="74"/>
        <v>8.5145202980082022</v>
      </c>
      <c r="Q201" s="187">
        <v>0.95</v>
      </c>
      <c r="R201" s="187">
        <v>0.15</v>
      </c>
      <c r="S201" s="59">
        <f t="shared" si="65"/>
        <v>0.27528409090909078</v>
      </c>
      <c r="T201" s="59">
        <f t="shared" si="66"/>
        <v>12.387784090909085</v>
      </c>
      <c r="U201" s="59">
        <f t="shared" si="67"/>
        <v>4.3465909090909069E-2</v>
      </c>
      <c r="V201" s="59">
        <f t="shared" si="68"/>
        <v>1.9559659090909081</v>
      </c>
      <c r="W201" s="59">
        <f t="shared" si="69"/>
        <v>14.343749999999993</v>
      </c>
      <c r="X201" s="60">
        <v>30</v>
      </c>
      <c r="Y201" s="58">
        <f t="shared" ref="Y201:Y232" si="75">100-O201</f>
        <v>10.204081632653043</v>
      </c>
      <c r="Z201" s="61">
        <f t="shared" si="70"/>
        <v>0.45681818181818168</v>
      </c>
      <c r="AA201" s="63">
        <f t="shared" si="71"/>
        <v>0.95</v>
      </c>
      <c r="AB201" s="62">
        <f t="shared" si="71"/>
        <v>0.15</v>
      </c>
      <c r="AC201" s="57">
        <f t="shared" si="72"/>
        <v>2.7528409090909078</v>
      </c>
      <c r="AD201" s="58">
        <f t="shared" si="73"/>
        <v>0.43465909090909072</v>
      </c>
    </row>
    <row r="202" spans="2:30" x14ac:dyDescent="0.35">
      <c r="B202" s="76">
        <v>44146</v>
      </c>
      <c r="C202" s="125">
        <v>2019</v>
      </c>
      <c r="D202" s="77" t="s">
        <v>14</v>
      </c>
      <c r="E202" s="78" t="s">
        <v>14</v>
      </c>
      <c r="F202" s="78" t="s">
        <v>994</v>
      </c>
      <c r="G202" s="126">
        <v>3</v>
      </c>
      <c r="H202" s="77" t="s">
        <v>952</v>
      </c>
      <c r="I202" s="79" t="s">
        <v>8</v>
      </c>
      <c r="J202" s="137"/>
      <c r="K202" s="80" t="s">
        <v>1601</v>
      </c>
      <c r="L202" s="94">
        <v>10.89</v>
      </c>
      <c r="M202" s="94">
        <v>76.319999999999993</v>
      </c>
      <c r="N202" s="94">
        <v>71.75</v>
      </c>
      <c r="O202" s="33">
        <f t="shared" si="64"/>
        <v>93.015436344184636</v>
      </c>
      <c r="P202" s="262">
        <f t="shared" si="74"/>
        <v>5.9879454926624653</v>
      </c>
      <c r="Q202" s="187">
        <v>0.28999999999999998</v>
      </c>
      <c r="R202" s="187">
        <v>0.05</v>
      </c>
      <c r="S202" s="59">
        <f t="shared" si="65"/>
        <v>8.012167269142291E-2</v>
      </c>
      <c r="T202" s="59">
        <f t="shared" si="66"/>
        <v>3.605475271114031</v>
      </c>
      <c r="U202" s="59">
        <f t="shared" si="67"/>
        <v>1.3814081498521194E-2</v>
      </c>
      <c r="V202" s="59">
        <f t="shared" si="68"/>
        <v>0.62163366743345372</v>
      </c>
      <c r="W202" s="59">
        <f t="shared" si="69"/>
        <v>4.2271089385474845</v>
      </c>
      <c r="X202" s="60">
        <v>30</v>
      </c>
      <c r="Y202" s="58">
        <f t="shared" si="75"/>
        <v>6.9845636558153643</v>
      </c>
      <c r="Z202" s="61">
        <f t="shared" si="70"/>
        <v>0.43754518567203415</v>
      </c>
      <c r="AA202" s="63">
        <f t="shared" si="71"/>
        <v>0.28999999999999998</v>
      </c>
      <c r="AB202" s="62">
        <f t="shared" si="71"/>
        <v>0.05</v>
      </c>
      <c r="AC202" s="57">
        <f t="shared" si="72"/>
        <v>0.80121672691422907</v>
      </c>
      <c r="AD202" s="58">
        <f t="shared" si="73"/>
        <v>0.13814081498521194</v>
      </c>
    </row>
    <row r="203" spans="2:30" x14ac:dyDescent="0.35">
      <c r="B203" s="76">
        <v>44146</v>
      </c>
      <c r="C203" s="125">
        <v>2019</v>
      </c>
      <c r="D203" s="77" t="s">
        <v>14</v>
      </c>
      <c r="E203" s="78" t="s">
        <v>14</v>
      </c>
      <c r="F203" s="78" t="s">
        <v>994</v>
      </c>
      <c r="G203" s="126">
        <v>3</v>
      </c>
      <c r="H203" s="77" t="s">
        <v>952</v>
      </c>
      <c r="I203" s="79" t="s">
        <v>12</v>
      </c>
      <c r="J203" s="137"/>
      <c r="K203" s="80" t="s">
        <v>1602</v>
      </c>
      <c r="L203" s="9">
        <v>10.89</v>
      </c>
      <c r="M203" s="9">
        <v>107.41</v>
      </c>
      <c r="N203" s="9">
        <v>100.37</v>
      </c>
      <c r="O203" s="33">
        <f t="shared" si="64"/>
        <v>92.706174886033992</v>
      </c>
      <c r="P203" s="262">
        <f t="shared" si="74"/>
        <v>6.5543245507866983</v>
      </c>
      <c r="Q203" s="187">
        <v>7.0000000000000007E-2</v>
      </c>
      <c r="R203" s="187">
        <v>0.03</v>
      </c>
      <c r="S203" s="59">
        <f t="shared" si="65"/>
        <v>1.9427581582476532E-2</v>
      </c>
      <c r="T203" s="59">
        <f t="shared" si="66"/>
        <v>0.87424117121144396</v>
      </c>
      <c r="U203" s="59">
        <f t="shared" si="67"/>
        <v>8.3261063924899414E-3</v>
      </c>
      <c r="V203" s="59">
        <f t="shared" si="68"/>
        <v>0.37467478766204737</v>
      </c>
      <c r="W203" s="59">
        <f t="shared" si="69"/>
        <v>1.2489159588734913</v>
      </c>
      <c r="X203" s="60">
        <v>30</v>
      </c>
      <c r="Y203" s="58">
        <f t="shared" si="75"/>
        <v>7.2938251139660082</v>
      </c>
      <c r="Z203" s="61">
        <f t="shared" si="70"/>
        <v>0.43933839964237814</v>
      </c>
      <c r="AA203" s="63">
        <f t="shared" si="71"/>
        <v>7.0000000000000007E-2</v>
      </c>
      <c r="AB203" s="62">
        <f t="shared" si="71"/>
        <v>0.03</v>
      </c>
      <c r="AC203" s="57">
        <f t="shared" si="72"/>
        <v>0.19427581582476533</v>
      </c>
      <c r="AD203" s="58">
        <f t="shared" si="73"/>
        <v>8.3261063924899417E-2</v>
      </c>
    </row>
    <row r="204" spans="2:30" x14ac:dyDescent="0.35">
      <c r="B204" s="76">
        <v>44146</v>
      </c>
      <c r="C204" s="125">
        <v>2019</v>
      </c>
      <c r="D204" s="77" t="s">
        <v>14</v>
      </c>
      <c r="E204" s="78" t="s">
        <v>14</v>
      </c>
      <c r="F204" s="78" t="s">
        <v>994</v>
      </c>
      <c r="G204" s="69">
        <v>3</v>
      </c>
      <c r="H204" s="77" t="s">
        <v>952</v>
      </c>
      <c r="I204" s="79" t="s">
        <v>11</v>
      </c>
      <c r="J204" s="137"/>
      <c r="K204" s="80" t="s">
        <v>1603</v>
      </c>
      <c r="L204" s="9">
        <v>10.89</v>
      </c>
      <c r="M204" s="9">
        <v>85.08</v>
      </c>
      <c r="N204" s="9">
        <v>82.33</v>
      </c>
      <c r="O204" s="33">
        <f t="shared" si="64"/>
        <v>96.293300983960094</v>
      </c>
      <c r="P204" s="262">
        <f t="shared" si="74"/>
        <v>3.2322519981194167</v>
      </c>
      <c r="Q204" s="187">
        <v>0.01</v>
      </c>
      <c r="R204" s="187">
        <v>0</v>
      </c>
      <c r="S204" s="59">
        <f t="shared" si="65"/>
        <v>2.6347284434490486E-3</v>
      </c>
      <c r="T204" s="59">
        <f t="shared" si="66"/>
        <v>0.11856277995520718</v>
      </c>
      <c r="U204" s="59">
        <f t="shared" si="67"/>
        <v>0</v>
      </c>
      <c r="V204" s="59">
        <f t="shared" si="68"/>
        <v>0</v>
      </c>
      <c r="W204" s="59">
        <f t="shared" si="69"/>
        <v>0.11856277995520718</v>
      </c>
      <c r="X204" s="60">
        <v>30</v>
      </c>
      <c r="Y204" s="58">
        <f t="shared" si="75"/>
        <v>3.7066990160399058</v>
      </c>
      <c r="Z204" s="61">
        <f t="shared" si="70"/>
        <v>0.41924692049272122</v>
      </c>
      <c r="AA204" s="63">
        <f t="shared" si="71"/>
        <v>0.01</v>
      </c>
      <c r="AB204" s="62">
        <f t="shared" si="71"/>
        <v>0</v>
      </c>
      <c r="AC204" s="57">
        <f t="shared" si="72"/>
        <v>2.6347284434490484E-2</v>
      </c>
      <c r="AD204" s="58">
        <f t="shared" si="73"/>
        <v>0</v>
      </c>
    </row>
    <row r="205" spans="2:30" x14ac:dyDescent="0.35">
      <c r="B205" s="76">
        <v>44146</v>
      </c>
      <c r="C205" s="125">
        <v>2019</v>
      </c>
      <c r="D205" s="77" t="s">
        <v>14</v>
      </c>
      <c r="E205" s="78" t="s">
        <v>14</v>
      </c>
      <c r="F205" s="78" t="s">
        <v>994</v>
      </c>
      <c r="G205" s="69">
        <v>3</v>
      </c>
      <c r="H205" s="77" t="s">
        <v>952</v>
      </c>
      <c r="I205" s="79" t="s">
        <v>10</v>
      </c>
      <c r="J205" s="137"/>
      <c r="K205" s="80" t="s">
        <v>1604</v>
      </c>
      <c r="L205" s="94">
        <v>10.89</v>
      </c>
      <c r="M205" s="94">
        <v>82.87</v>
      </c>
      <c r="N205" s="94">
        <v>73.3</v>
      </c>
      <c r="O205" s="33">
        <f t="shared" si="64"/>
        <v>86.704640177827159</v>
      </c>
      <c r="P205" s="262">
        <f t="shared" si="74"/>
        <v>11.54820803668397</v>
      </c>
      <c r="Q205" s="187">
        <v>1.31</v>
      </c>
      <c r="R205" s="187">
        <v>1.05</v>
      </c>
      <c r="S205" s="59">
        <f t="shared" si="65"/>
        <v>0.39780676173690122</v>
      </c>
      <c r="T205" s="59">
        <f t="shared" si="66"/>
        <v>17.901304278160556</v>
      </c>
      <c r="U205" s="59">
        <f t="shared" si="67"/>
        <v>0.31885274795705826</v>
      </c>
      <c r="V205" s="59">
        <f t="shared" si="68"/>
        <v>14.348373658067622</v>
      </c>
      <c r="W205" s="59">
        <f t="shared" si="69"/>
        <v>32.249677936228181</v>
      </c>
      <c r="X205" s="60">
        <v>30</v>
      </c>
      <c r="Y205" s="58">
        <f t="shared" si="75"/>
        <v>13.295359822172841</v>
      </c>
      <c r="Z205" s="61">
        <f t="shared" si="70"/>
        <v>0.47667040538375266</v>
      </c>
      <c r="AA205" s="63">
        <f t="shared" si="71"/>
        <v>1.31</v>
      </c>
      <c r="AB205" s="62">
        <f t="shared" si="71"/>
        <v>1.05</v>
      </c>
      <c r="AC205" s="57">
        <f t="shared" si="72"/>
        <v>3.9780676173690122</v>
      </c>
      <c r="AD205" s="58">
        <f t="shared" si="73"/>
        <v>3.1885274795705825</v>
      </c>
    </row>
    <row r="206" spans="2:30" x14ac:dyDescent="0.35">
      <c r="B206" s="76">
        <v>44146</v>
      </c>
      <c r="C206" s="125">
        <v>2019</v>
      </c>
      <c r="D206" s="77" t="s">
        <v>14</v>
      </c>
      <c r="E206" s="78" t="s">
        <v>14</v>
      </c>
      <c r="F206" s="78" t="s">
        <v>994</v>
      </c>
      <c r="G206" s="69">
        <v>3</v>
      </c>
      <c r="H206" s="77" t="s">
        <v>990</v>
      </c>
      <c r="I206" s="79" t="s">
        <v>8</v>
      </c>
      <c r="J206" s="137"/>
      <c r="K206" s="80" t="s">
        <v>1605</v>
      </c>
      <c r="L206" s="94">
        <v>10.89</v>
      </c>
      <c r="M206" s="94">
        <v>70.349999999999994</v>
      </c>
      <c r="N206" s="94">
        <v>65.349999999999994</v>
      </c>
      <c r="O206" s="33">
        <f t="shared" si="64"/>
        <v>91.590985536495126</v>
      </c>
      <c r="P206" s="262">
        <f t="shared" si="74"/>
        <v>7.1073205401563619</v>
      </c>
      <c r="Q206" s="187">
        <v>0.31</v>
      </c>
      <c r="R206" s="187">
        <v>7.0000000000000007E-2</v>
      </c>
      <c r="S206" s="59">
        <f t="shared" si="65"/>
        <v>8.7461439588688947E-2</v>
      </c>
      <c r="T206" s="59">
        <f t="shared" si="66"/>
        <v>3.9357647814910024</v>
      </c>
      <c r="U206" s="59">
        <f t="shared" si="67"/>
        <v>1.9749357326478152E-2</v>
      </c>
      <c r="V206" s="59">
        <f t="shared" si="68"/>
        <v>0.88872107969151681</v>
      </c>
      <c r="W206" s="59">
        <f t="shared" si="69"/>
        <v>4.8244858611825192</v>
      </c>
      <c r="X206" s="60">
        <v>30</v>
      </c>
      <c r="Y206" s="58">
        <f t="shared" si="75"/>
        <v>8.4090144635048745</v>
      </c>
      <c r="Z206" s="61">
        <f t="shared" si="70"/>
        <v>0.44590525156077854</v>
      </c>
      <c r="AA206" s="63">
        <f t="shared" si="71"/>
        <v>0.31</v>
      </c>
      <c r="AB206" s="62">
        <f t="shared" si="71"/>
        <v>7.0000000000000007E-2</v>
      </c>
      <c r="AC206" s="57">
        <f t="shared" si="72"/>
        <v>0.8746143958868895</v>
      </c>
      <c r="AD206" s="58">
        <f t="shared" si="73"/>
        <v>0.19749357326478151</v>
      </c>
    </row>
    <row r="207" spans="2:30" x14ac:dyDescent="0.35">
      <c r="B207" s="76">
        <v>44146</v>
      </c>
      <c r="C207" s="125">
        <v>2019</v>
      </c>
      <c r="D207" s="77" t="s">
        <v>14</v>
      </c>
      <c r="E207" s="78" t="s">
        <v>14</v>
      </c>
      <c r="F207" s="78" t="s">
        <v>994</v>
      </c>
      <c r="G207" s="126">
        <v>3</v>
      </c>
      <c r="H207" s="77" t="s">
        <v>990</v>
      </c>
      <c r="I207" s="79" t="s">
        <v>12</v>
      </c>
      <c r="J207" s="137"/>
      <c r="K207" s="80" t="s">
        <v>1606</v>
      </c>
      <c r="L207" s="94">
        <v>10.89</v>
      </c>
      <c r="M207" s="94">
        <v>89.3</v>
      </c>
      <c r="N207" s="94">
        <v>66.58</v>
      </c>
      <c r="O207" s="33">
        <f t="shared" si="64"/>
        <v>71.024104068358625</v>
      </c>
      <c r="P207" s="262">
        <f t="shared" si="74"/>
        <v>25.442329227323629</v>
      </c>
      <c r="Q207" s="187">
        <v>0.06</v>
      </c>
      <c r="R207" s="187">
        <v>0.04</v>
      </c>
      <c r="S207" s="59">
        <f t="shared" si="65"/>
        <v>2.3567426827078471E-2</v>
      </c>
      <c r="T207" s="59">
        <f t="shared" si="66"/>
        <v>1.0605342072185311</v>
      </c>
      <c r="U207" s="59">
        <f t="shared" si="67"/>
        <v>1.5711617884718983E-2</v>
      </c>
      <c r="V207" s="59">
        <f t="shared" si="68"/>
        <v>0.70702280481235424</v>
      </c>
      <c r="W207" s="59">
        <f t="shared" si="69"/>
        <v>1.7675570120308852</v>
      </c>
      <c r="X207" s="60">
        <v>30</v>
      </c>
      <c r="Y207" s="58">
        <f t="shared" si="75"/>
        <v>28.975895931641375</v>
      </c>
      <c r="Z207" s="61">
        <f t="shared" si="70"/>
        <v>0.60398635302567794</v>
      </c>
      <c r="AA207" s="63">
        <f t="shared" si="71"/>
        <v>0.06</v>
      </c>
      <c r="AB207" s="62">
        <f t="shared" si="71"/>
        <v>0.04</v>
      </c>
      <c r="AC207" s="57">
        <f t="shared" si="72"/>
        <v>0.23567426827078469</v>
      </c>
      <c r="AD207" s="58">
        <f t="shared" si="73"/>
        <v>0.15711617884718981</v>
      </c>
    </row>
    <row r="208" spans="2:30" x14ac:dyDescent="0.35">
      <c r="B208" s="76">
        <v>44146</v>
      </c>
      <c r="C208" s="125">
        <v>2019</v>
      </c>
      <c r="D208" s="77" t="s">
        <v>14</v>
      </c>
      <c r="E208" s="78" t="s">
        <v>14</v>
      </c>
      <c r="F208" s="78" t="s">
        <v>994</v>
      </c>
      <c r="G208" s="69">
        <v>3</v>
      </c>
      <c r="H208" s="77" t="s">
        <v>990</v>
      </c>
      <c r="I208" s="79" t="s">
        <v>11</v>
      </c>
      <c r="J208" s="137"/>
      <c r="K208" s="80" t="s">
        <v>1607</v>
      </c>
      <c r="L208" s="94">
        <v>10.89</v>
      </c>
      <c r="M208" s="94">
        <v>85.16</v>
      </c>
      <c r="N208" s="94">
        <v>77.31</v>
      </c>
      <c r="O208" s="33">
        <f t="shared" si="64"/>
        <v>89.430456442709044</v>
      </c>
      <c r="P208" s="262">
        <f t="shared" si="74"/>
        <v>9.2179426961014492</v>
      </c>
      <c r="Q208" s="187">
        <v>0.3</v>
      </c>
      <c r="R208" s="187">
        <v>0.12</v>
      </c>
      <c r="S208" s="59">
        <f t="shared" si="65"/>
        <v>8.7409665763324276E-2</v>
      </c>
      <c r="T208" s="59">
        <f t="shared" si="66"/>
        <v>3.9334349593495923</v>
      </c>
      <c r="U208" s="59">
        <f t="shared" si="67"/>
        <v>3.4963866305329709E-2</v>
      </c>
      <c r="V208" s="59">
        <f t="shared" si="68"/>
        <v>1.5733739837398368</v>
      </c>
      <c r="W208" s="59">
        <f t="shared" si="69"/>
        <v>5.5068089430894291</v>
      </c>
      <c r="X208" s="60">
        <v>30</v>
      </c>
      <c r="Y208" s="58">
        <f t="shared" si="75"/>
        <v>10.569543557290956</v>
      </c>
      <c r="Z208" s="61">
        <f t="shared" si="70"/>
        <v>0.45909364649202045</v>
      </c>
      <c r="AA208" s="63">
        <f t="shared" si="71"/>
        <v>0.3</v>
      </c>
      <c r="AB208" s="62">
        <f t="shared" si="71"/>
        <v>0.12</v>
      </c>
      <c r="AC208" s="57">
        <f t="shared" si="72"/>
        <v>0.87409665763324274</v>
      </c>
      <c r="AD208" s="58">
        <f t="shared" si="73"/>
        <v>0.34963866305329711</v>
      </c>
    </row>
    <row r="209" spans="2:30" x14ac:dyDescent="0.35">
      <c r="B209" s="76">
        <v>44146</v>
      </c>
      <c r="C209" s="125">
        <v>2019</v>
      </c>
      <c r="D209" s="77" t="s">
        <v>14</v>
      </c>
      <c r="E209" s="78" t="s">
        <v>14</v>
      </c>
      <c r="F209" s="78" t="s">
        <v>994</v>
      </c>
      <c r="G209" s="69">
        <v>3</v>
      </c>
      <c r="H209" s="77" t="s">
        <v>990</v>
      </c>
      <c r="I209" s="79" t="s">
        <v>10</v>
      </c>
      <c r="J209" s="137"/>
      <c r="K209" s="80" t="s">
        <v>1608</v>
      </c>
      <c r="L209" s="94">
        <v>10.89</v>
      </c>
      <c r="M209" s="94">
        <v>82.76</v>
      </c>
      <c r="N209" s="94">
        <v>74.09</v>
      </c>
      <c r="O209" s="33">
        <f t="shared" si="64"/>
        <v>87.93655210797273</v>
      </c>
      <c r="P209" s="262">
        <f t="shared" si="74"/>
        <v>10.476075398743356</v>
      </c>
      <c r="Q209" s="187">
        <v>1.27</v>
      </c>
      <c r="R209" s="187">
        <v>0.28000000000000003</v>
      </c>
      <c r="S209" s="59">
        <f t="shared" si="65"/>
        <v>0.37847808544303801</v>
      </c>
      <c r="T209" s="59">
        <f t="shared" si="66"/>
        <v>17.031513844936711</v>
      </c>
      <c r="U209" s="59">
        <f t="shared" si="67"/>
        <v>8.3443987341772163E-2</v>
      </c>
      <c r="V209" s="59">
        <f t="shared" si="68"/>
        <v>3.7549794303797475</v>
      </c>
      <c r="W209" s="59">
        <f t="shared" si="69"/>
        <v>20.78649327531646</v>
      </c>
      <c r="X209" s="60">
        <v>30</v>
      </c>
      <c r="Y209" s="58">
        <f t="shared" si="75"/>
        <v>12.06344789202727</v>
      </c>
      <c r="Z209" s="61">
        <f t="shared" si="70"/>
        <v>0.46859177215189868</v>
      </c>
      <c r="AA209" s="63">
        <f t="shared" si="71"/>
        <v>1.27</v>
      </c>
      <c r="AB209" s="62">
        <f t="shared" si="71"/>
        <v>0.28000000000000003</v>
      </c>
      <c r="AC209" s="57">
        <f t="shared" si="72"/>
        <v>3.7847808544303803</v>
      </c>
      <c r="AD209" s="58">
        <f t="shared" si="73"/>
        <v>0.83443987341772163</v>
      </c>
    </row>
    <row r="210" spans="2:30" x14ac:dyDescent="0.35">
      <c r="B210" s="76">
        <v>44146</v>
      </c>
      <c r="C210" s="125">
        <v>2019</v>
      </c>
      <c r="D210" s="77" t="s">
        <v>14</v>
      </c>
      <c r="E210" s="78" t="s">
        <v>15</v>
      </c>
      <c r="F210" s="78" t="s">
        <v>996</v>
      </c>
      <c r="G210" s="126">
        <v>5</v>
      </c>
      <c r="H210" s="77" t="s">
        <v>952</v>
      </c>
      <c r="I210" s="79" t="s">
        <v>8</v>
      </c>
      <c r="J210" s="137"/>
      <c r="K210" s="80" t="s">
        <v>1609</v>
      </c>
      <c r="L210" s="9">
        <v>10.89</v>
      </c>
      <c r="M210" s="9">
        <v>83.86</v>
      </c>
      <c r="N210" s="9">
        <v>79.349999999999994</v>
      </c>
      <c r="O210" s="33">
        <f t="shared" si="64"/>
        <v>93.819377826504038</v>
      </c>
      <c r="P210" s="262">
        <f t="shared" si="74"/>
        <v>5.3780109706654002</v>
      </c>
      <c r="Q210" s="187">
        <v>0.41</v>
      </c>
      <c r="R210" s="187">
        <v>0.05</v>
      </c>
      <c r="S210" s="59">
        <f t="shared" si="65"/>
        <v>0.11195347648261758</v>
      </c>
      <c r="T210" s="59">
        <f t="shared" si="66"/>
        <v>5.0379064417177908</v>
      </c>
      <c r="U210" s="59">
        <f t="shared" si="67"/>
        <v>1.3652862985685072E-2</v>
      </c>
      <c r="V210" s="59">
        <f t="shared" si="68"/>
        <v>0.61437883435582819</v>
      </c>
      <c r="W210" s="59">
        <f t="shared" si="69"/>
        <v>5.6522852760736191</v>
      </c>
      <c r="X210" s="60">
        <v>30</v>
      </c>
      <c r="Y210" s="58">
        <f t="shared" si="75"/>
        <v>6.1806221734959621</v>
      </c>
      <c r="Z210" s="61">
        <f t="shared" si="70"/>
        <v>0.4329389424481449</v>
      </c>
      <c r="AA210" s="63">
        <f t="shared" si="71"/>
        <v>0.41</v>
      </c>
      <c r="AB210" s="62">
        <f t="shared" si="71"/>
        <v>0.05</v>
      </c>
      <c r="AC210" s="57">
        <f t="shared" si="72"/>
        <v>1.1195347648261758</v>
      </c>
      <c r="AD210" s="58">
        <f t="shared" si="73"/>
        <v>0.13652862985685071</v>
      </c>
    </row>
    <row r="211" spans="2:30" x14ac:dyDescent="0.35">
      <c r="B211" s="76">
        <v>44146</v>
      </c>
      <c r="C211" s="125">
        <v>2019</v>
      </c>
      <c r="D211" s="77" t="s">
        <v>14</v>
      </c>
      <c r="E211" s="78" t="s">
        <v>15</v>
      </c>
      <c r="F211" s="78" t="s">
        <v>996</v>
      </c>
      <c r="G211" s="69">
        <v>5</v>
      </c>
      <c r="H211" s="77" t="s">
        <v>952</v>
      </c>
      <c r="I211" s="79" t="s">
        <v>12</v>
      </c>
      <c r="J211" s="137"/>
      <c r="K211" s="80" t="s">
        <v>1610</v>
      </c>
      <c r="L211" s="70">
        <v>10.89</v>
      </c>
      <c r="M211" s="70">
        <v>100.09</v>
      </c>
      <c r="N211" s="70">
        <v>93.72</v>
      </c>
      <c r="O211" s="33">
        <f t="shared" si="64"/>
        <v>92.858744394618824</v>
      </c>
      <c r="P211" s="262">
        <f t="shared" si="74"/>
        <v>6.3642721550604504</v>
      </c>
      <c r="Q211" s="187">
        <v>0.05</v>
      </c>
      <c r="R211" s="187">
        <v>0.02</v>
      </c>
      <c r="S211" s="59">
        <f t="shared" si="65"/>
        <v>1.3845828805988171E-2</v>
      </c>
      <c r="T211" s="59">
        <f t="shared" si="66"/>
        <v>0.62306229626946774</v>
      </c>
      <c r="U211" s="59">
        <f t="shared" si="67"/>
        <v>5.5383315223952673E-3</v>
      </c>
      <c r="V211" s="59">
        <f t="shared" si="68"/>
        <v>0.24922491850778702</v>
      </c>
      <c r="W211" s="59">
        <f t="shared" si="69"/>
        <v>0.87228721477725479</v>
      </c>
      <c r="X211" s="60">
        <v>30</v>
      </c>
      <c r="Y211" s="58">
        <f t="shared" si="75"/>
        <v>7.1412556053811755</v>
      </c>
      <c r="Z211" s="61">
        <f t="shared" si="70"/>
        <v>0.438452251599662</v>
      </c>
      <c r="AA211" s="63">
        <f t="shared" si="71"/>
        <v>0.05</v>
      </c>
      <c r="AB211" s="62">
        <f t="shared" si="71"/>
        <v>0.02</v>
      </c>
      <c r="AC211" s="57">
        <f t="shared" si="72"/>
        <v>0.13845828805988172</v>
      </c>
      <c r="AD211" s="58">
        <f t="shared" si="73"/>
        <v>5.5383315223952671E-2</v>
      </c>
    </row>
    <row r="212" spans="2:30" x14ac:dyDescent="0.35">
      <c r="B212" s="76">
        <v>44146</v>
      </c>
      <c r="C212" s="125">
        <v>2019</v>
      </c>
      <c r="D212" s="77" t="s">
        <v>14</v>
      </c>
      <c r="E212" s="78" t="s">
        <v>15</v>
      </c>
      <c r="F212" s="78" t="s">
        <v>996</v>
      </c>
      <c r="G212" s="69">
        <v>5</v>
      </c>
      <c r="H212" s="77" t="s">
        <v>952</v>
      </c>
      <c r="I212" s="79" t="s">
        <v>11</v>
      </c>
      <c r="J212" s="137"/>
      <c r="K212" s="80" t="s">
        <v>1611</v>
      </c>
      <c r="L212" s="70">
        <v>10.89</v>
      </c>
      <c r="M212" s="70">
        <v>78.680000000000007</v>
      </c>
      <c r="N212" s="70">
        <v>72.739999999999995</v>
      </c>
      <c r="O212" s="33">
        <f t="shared" si="64"/>
        <v>91.237645670452849</v>
      </c>
      <c r="P212" s="262">
        <f t="shared" si="74"/>
        <v>7.5495678698525817</v>
      </c>
      <c r="Q212" s="187">
        <v>0.21</v>
      </c>
      <c r="R212" s="187">
        <v>0.11</v>
      </c>
      <c r="S212" s="59">
        <f t="shared" si="65"/>
        <v>5.9558852061438995E-2</v>
      </c>
      <c r="T212" s="59">
        <f t="shared" si="66"/>
        <v>2.6801483427647548</v>
      </c>
      <c r="U212" s="59">
        <f t="shared" si="67"/>
        <v>3.1197493936944234E-2</v>
      </c>
      <c r="V212" s="59">
        <f t="shared" si="68"/>
        <v>1.4038872271624905</v>
      </c>
      <c r="W212" s="59">
        <f t="shared" si="69"/>
        <v>4.084035569927245</v>
      </c>
      <c r="X212" s="60">
        <v>30</v>
      </c>
      <c r="Y212" s="58">
        <f t="shared" si="75"/>
        <v>8.7623543295471507</v>
      </c>
      <c r="Z212" s="61">
        <f t="shared" si="70"/>
        <v>0.44801940177849653</v>
      </c>
      <c r="AA212" s="63">
        <f t="shared" si="71"/>
        <v>0.21</v>
      </c>
      <c r="AB212" s="62">
        <f t="shared" si="71"/>
        <v>0.11</v>
      </c>
      <c r="AC212" s="57">
        <f t="shared" si="72"/>
        <v>0.59558852061438994</v>
      </c>
      <c r="AD212" s="58">
        <f t="shared" si="73"/>
        <v>0.31197493936944232</v>
      </c>
    </row>
    <row r="213" spans="2:30" x14ac:dyDescent="0.35">
      <c r="B213" s="76">
        <v>44146</v>
      </c>
      <c r="C213" s="125">
        <v>2019</v>
      </c>
      <c r="D213" s="77" t="s">
        <v>14</v>
      </c>
      <c r="E213" s="78" t="s">
        <v>15</v>
      </c>
      <c r="F213" s="78" t="s">
        <v>996</v>
      </c>
      <c r="G213" s="69">
        <v>5</v>
      </c>
      <c r="H213" s="77" t="s">
        <v>952</v>
      </c>
      <c r="I213" s="79" t="s">
        <v>10</v>
      </c>
      <c r="J213" s="137"/>
      <c r="K213" s="80" t="s">
        <v>1612</v>
      </c>
      <c r="L213" s="9">
        <v>10.89</v>
      </c>
      <c r="M213" s="9">
        <v>76.099999999999994</v>
      </c>
      <c r="N213" s="9">
        <v>68.44</v>
      </c>
      <c r="O213" s="33">
        <f t="shared" si="64"/>
        <v>88.25333537800951</v>
      </c>
      <c r="P213" s="262">
        <f t="shared" si="74"/>
        <v>10.065703022339024</v>
      </c>
      <c r="Q213" s="187">
        <v>1.26</v>
      </c>
      <c r="R213" s="187">
        <v>0.36</v>
      </c>
      <c r="S213" s="59">
        <f t="shared" si="65"/>
        <v>0.3736978279756733</v>
      </c>
      <c r="T213" s="59">
        <f t="shared" si="66"/>
        <v>16.816402258905299</v>
      </c>
      <c r="U213" s="59">
        <f t="shared" si="67"/>
        <v>0.10677080799304953</v>
      </c>
      <c r="V213" s="59">
        <f t="shared" si="68"/>
        <v>4.8046863596872287</v>
      </c>
      <c r="W213" s="59">
        <f t="shared" si="69"/>
        <v>21.621088618592527</v>
      </c>
      <c r="X213" s="60">
        <v>30</v>
      </c>
      <c r="Y213" s="58">
        <f t="shared" si="75"/>
        <v>11.74666462199049</v>
      </c>
      <c r="Z213" s="61">
        <f t="shared" si="70"/>
        <v>0.46655082536924419</v>
      </c>
      <c r="AA213" s="63">
        <f t="shared" si="71"/>
        <v>1.26</v>
      </c>
      <c r="AB213" s="62">
        <f t="shared" si="71"/>
        <v>0.36</v>
      </c>
      <c r="AC213" s="57">
        <f t="shared" si="72"/>
        <v>3.736978279756733</v>
      </c>
      <c r="AD213" s="58">
        <f t="shared" si="73"/>
        <v>1.0677080799304952</v>
      </c>
    </row>
    <row r="214" spans="2:30" x14ac:dyDescent="0.35">
      <c r="B214" s="76">
        <v>44146</v>
      </c>
      <c r="C214" s="125">
        <v>2019</v>
      </c>
      <c r="D214" s="77" t="s">
        <v>14</v>
      </c>
      <c r="E214" s="78" t="s">
        <v>15</v>
      </c>
      <c r="F214" s="78" t="s">
        <v>996</v>
      </c>
      <c r="G214" s="126">
        <v>5</v>
      </c>
      <c r="H214" s="77" t="s">
        <v>990</v>
      </c>
      <c r="I214" s="79" t="s">
        <v>8</v>
      </c>
      <c r="J214" s="137"/>
      <c r="K214" s="80" t="s">
        <v>1613</v>
      </c>
      <c r="L214" s="70">
        <v>10.89</v>
      </c>
      <c r="M214" s="70">
        <v>84.31</v>
      </c>
      <c r="N214" s="70">
        <v>84.3</v>
      </c>
      <c r="O214" s="33">
        <f t="shared" si="64"/>
        <v>99.986379733042753</v>
      </c>
      <c r="P214" s="262">
        <f t="shared" si="74"/>
        <v>1.1860989206505889E-2</v>
      </c>
      <c r="Q214" s="187">
        <v>0.1</v>
      </c>
      <c r="R214" s="187">
        <v>0.06</v>
      </c>
      <c r="S214" s="59">
        <f t="shared" si="65"/>
        <v>2.5004767742814335E-2</v>
      </c>
      <c r="T214" s="59">
        <f t="shared" si="66"/>
        <v>1.1252145484266451</v>
      </c>
      <c r="U214" s="59">
        <f t="shared" si="67"/>
        <v>1.50028606456886E-2</v>
      </c>
      <c r="V214" s="59">
        <f t="shared" si="68"/>
        <v>0.67512872905598698</v>
      </c>
      <c r="W214" s="59">
        <f t="shared" si="69"/>
        <v>1.8003432774826322</v>
      </c>
      <c r="X214" s="60">
        <v>30</v>
      </c>
      <c r="Y214" s="58">
        <f t="shared" si="75"/>
        <v>1.362026695724694E-2</v>
      </c>
      <c r="Z214" s="61">
        <f t="shared" si="70"/>
        <v>0.40006811061163333</v>
      </c>
      <c r="AA214" s="63">
        <f t="shared" si="71"/>
        <v>0.1</v>
      </c>
      <c r="AB214" s="62">
        <f t="shared" si="71"/>
        <v>0.06</v>
      </c>
      <c r="AC214" s="57">
        <f t="shared" si="72"/>
        <v>0.25004767742814338</v>
      </c>
      <c r="AD214" s="58">
        <f t="shared" si="73"/>
        <v>0.15002860645688598</v>
      </c>
    </row>
    <row r="215" spans="2:30" x14ac:dyDescent="0.35">
      <c r="B215" s="76">
        <v>44146</v>
      </c>
      <c r="C215" s="125">
        <v>2019</v>
      </c>
      <c r="D215" s="77" t="s">
        <v>14</v>
      </c>
      <c r="E215" s="78" t="s">
        <v>15</v>
      </c>
      <c r="F215" s="78" t="s">
        <v>996</v>
      </c>
      <c r="G215" s="69">
        <v>5</v>
      </c>
      <c r="H215" s="77" t="s">
        <v>990</v>
      </c>
      <c r="I215" s="79" t="s">
        <v>12</v>
      </c>
      <c r="J215" s="137"/>
      <c r="K215" s="80" t="s">
        <v>1614</v>
      </c>
      <c r="L215" s="70">
        <v>10.89</v>
      </c>
      <c r="M215" s="70">
        <v>84.57</v>
      </c>
      <c r="N215" s="70">
        <v>80.42</v>
      </c>
      <c r="O215" s="33">
        <f t="shared" si="64"/>
        <v>94.367535287730746</v>
      </c>
      <c r="P215" s="262">
        <f t="shared" si="74"/>
        <v>4.9071774861061748</v>
      </c>
      <c r="Q215" s="187">
        <v>0.02</v>
      </c>
      <c r="R215" s="187">
        <v>0.03</v>
      </c>
      <c r="S215" s="59">
        <f t="shared" si="65"/>
        <v>5.4178052639148556E-3</v>
      </c>
      <c r="T215" s="59">
        <f t="shared" si="66"/>
        <v>0.2438012368761685</v>
      </c>
      <c r="U215" s="59">
        <f t="shared" si="67"/>
        <v>8.126707895872283E-3</v>
      </c>
      <c r="V215" s="59">
        <f t="shared" si="68"/>
        <v>0.36570185531425276</v>
      </c>
      <c r="W215" s="59">
        <f t="shared" si="69"/>
        <v>0.6095030921904212</v>
      </c>
      <c r="X215" s="60">
        <v>30</v>
      </c>
      <c r="Y215" s="58">
        <f t="shared" si="75"/>
        <v>5.6324647122692539</v>
      </c>
      <c r="Z215" s="61">
        <f t="shared" si="70"/>
        <v>0.42984323313677542</v>
      </c>
      <c r="AA215" s="63">
        <f t="shared" si="71"/>
        <v>0.02</v>
      </c>
      <c r="AB215" s="62">
        <f t="shared" si="71"/>
        <v>0.03</v>
      </c>
      <c r="AC215" s="57">
        <f t="shared" si="72"/>
        <v>5.4178052639148558E-2</v>
      </c>
      <c r="AD215" s="58">
        <f t="shared" si="73"/>
        <v>8.126707895872283E-2</v>
      </c>
    </row>
    <row r="216" spans="2:30" x14ac:dyDescent="0.35">
      <c r="B216" s="76">
        <v>44146</v>
      </c>
      <c r="C216" s="125">
        <v>2019</v>
      </c>
      <c r="D216" s="77" t="s">
        <v>14</v>
      </c>
      <c r="E216" s="78" t="s">
        <v>15</v>
      </c>
      <c r="F216" s="78" t="s">
        <v>996</v>
      </c>
      <c r="G216" s="69">
        <v>5</v>
      </c>
      <c r="H216" s="77" t="s">
        <v>990</v>
      </c>
      <c r="I216" s="79" t="s">
        <v>11</v>
      </c>
      <c r="J216" s="137"/>
      <c r="K216" s="80" t="s">
        <v>1615</v>
      </c>
      <c r="L216" s="70">
        <v>10.89</v>
      </c>
      <c r="M216" s="70">
        <v>92.6</v>
      </c>
      <c r="N216" s="70">
        <v>87.96</v>
      </c>
      <c r="O216" s="33">
        <f t="shared" si="64"/>
        <v>94.321380491983845</v>
      </c>
      <c r="P216" s="262">
        <f t="shared" si="74"/>
        <v>5.0107991360691155</v>
      </c>
      <c r="Q216" s="187">
        <v>0.1</v>
      </c>
      <c r="R216" s="187">
        <v>0.04</v>
      </c>
      <c r="S216" s="59">
        <f t="shared" si="65"/>
        <v>2.7107175295186192E-2</v>
      </c>
      <c r="T216" s="59">
        <f t="shared" si="66"/>
        <v>1.2198228882833786</v>
      </c>
      <c r="U216" s="59">
        <f t="shared" si="67"/>
        <v>1.0842870118074477E-2</v>
      </c>
      <c r="V216" s="59">
        <f t="shared" si="68"/>
        <v>0.48792915531335146</v>
      </c>
      <c r="W216" s="59">
        <f t="shared" si="69"/>
        <v>1.7077520435967299</v>
      </c>
      <c r="X216" s="60">
        <v>30</v>
      </c>
      <c r="Y216" s="58">
        <f t="shared" si="75"/>
        <v>5.6786195080161548</v>
      </c>
      <c r="Z216" s="61">
        <f t="shared" si="70"/>
        <v>0.43010250421694562</v>
      </c>
      <c r="AA216" s="63">
        <f t="shared" si="71"/>
        <v>0.1</v>
      </c>
      <c r="AB216" s="62">
        <f t="shared" si="71"/>
        <v>0.04</v>
      </c>
      <c r="AC216" s="57">
        <f t="shared" si="72"/>
        <v>0.27107175295186192</v>
      </c>
      <c r="AD216" s="58">
        <f t="shared" si="73"/>
        <v>0.10842870118074477</v>
      </c>
    </row>
    <row r="217" spans="2:30" x14ac:dyDescent="0.35">
      <c r="B217" s="76">
        <v>44146</v>
      </c>
      <c r="C217" s="125">
        <v>2019</v>
      </c>
      <c r="D217" s="77" t="s">
        <v>14</v>
      </c>
      <c r="E217" s="78" t="s">
        <v>15</v>
      </c>
      <c r="F217" s="78" t="s">
        <v>996</v>
      </c>
      <c r="G217" s="69">
        <v>5</v>
      </c>
      <c r="H217" s="77" t="s">
        <v>990</v>
      </c>
      <c r="I217" s="79" t="s">
        <v>10</v>
      </c>
      <c r="J217" s="137"/>
      <c r="K217" s="80" t="s">
        <v>1616</v>
      </c>
      <c r="L217" s="70">
        <v>10.89</v>
      </c>
      <c r="M217" s="70">
        <v>79.44</v>
      </c>
      <c r="N217" s="70">
        <v>71.58</v>
      </c>
      <c r="O217" s="33">
        <f t="shared" si="64"/>
        <v>88.533916849015327</v>
      </c>
      <c r="P217" s="262">
        <f t="shared" si="74"/>
        <v>9.8942598187311166</v>
      </c>
      <c r="Q217" s="187">
        <v>0.84</v>
      </c>
      <c r="R217" s="187">
        <v>0.15</v>
      </c>
      <c r="S217" s="59">
        <f t="shared" si="65"/>
        <v>0.24807612456747402</v>
      </c>
      <c r="T217" s="59">
        <f t="shared" si="66"/>
        <v>11.163425605536331</v>
      </c>
      <c r="U217" s="59">
        <f t="shared" si="67"/>
        <v>4.4299307958477502E-2</v>
      </c>
      <c r="V217" s="59">
        <f t="shared" si="68"/>
        <v>1.9934688581314877</v>
      </c>
      <c r="W217" s="59">
        <f t="shared" si="69"/>
        <v>13.156894463667818</v>
      </c>
      <c r="X217" s="60">
        <v>30</v>
      </c>
      <c r="Y217" s="58">
        <f t="shared" si="75"/>
        <v>11.466083150984673</v>
      </c>
      <c r="Z217" s="61">
        <f t="shared" si="70"/>
        <v>0.46475531389026187</v>
      </c>
      <c r="AA217" s="63">
        <f t="shared" si="71"/>
        <v>0.84</v>
      </c>
      <c r="AB217" s="62">
        <f t="shared" si="71"/>
        <v>0.15</v>
      </c>
      <c r="AC217" s="57">
        <f t="shared" si="72"/>
        <v>2.4807612456747403</v>
      </c>
      <c r="AD217" s="58">
        <f t="shared" si="73"/>
        <v>0.44299307958477502</v>
      </c>
    </row>
    <row r="218" spans="2:30" x14ac:dyDescent="0.35">
      <c r="B218" s="76">
        <v>44146</v>
      </c>
      <c r="C218" s="125">
        <v>2019</v>
      </c>
      <c r="D218" s="77" t="s">
        <v>14</v>
      </c>
      <c r="E218" s="78" t="s">
        <v>16</v>
      </c>
      <c r="F218" s="78" t="s">
        <v>1000</v>
      </c>
      <c r="G218" s="69">
        <v>9</v>
      </c>
      <c r="H218" s="77" t="s">
        <v>952</v>
      </c>
      <c r="I218" s="79" t="s">
        <v>8</v>
      </c>
      <c r="J218" s="137"/>
      <c r="K218" s="80" t="s">
        <v>1617</v>
      </c>
      <c r="L218" s="70">
        <v>10.89</v>
      </c>
      <c r="M218" s="70">
        <v>69.349999999999994</v>
      </c>
      <c r="N218" s="70">
        <v>69.209999999999994</v>
      </c>
      <c r="O218" s="33">
        <f t="shared" si="64"/>
        <v>99.76052001368457</v>
      </c>
      <c r="P218" s="262">
        <f t="shared" si="74"/>
        <v>0.20187454938716737</v>
      </c>
      <c r="Q218" s="187">
        <v>0.03</v>
      </c>
      <c r="R218" s="187">
        <v>0.02</v>
      </c>
      <c r="S218" s="59">
        <f t="shared" si="65"/>
        <v>7.5252057613168725E-3</v>
      </c>
      <c r="T218" s="59">
        <f t="shared" si="66"/>
        <v>0.33863425925925927</v>
      </c>
      <c r="U218" s="59">
        <f t="shared" si="67"/>
        <v>5.0168038408779153E-3</v>
      </c>
      <c r="V218" s="59">
        <f t="shared" si="68"/>
        <v>0.22575617283950619</v>
      </c>
      <c r="W218" s="59">
        <f t="shared" si="69"/>
        <v>0.56439043209876549</v>
      </c>
      <c r="X218" s="60">
        <v>30</v>
      </c>
      <c r="Y218" s="58">
        <f t="shared" si="75"/>
        <v>0.23947998631543044</v>
      </c>
      <c r="Z218" s="61">
        <f t="shared" si="70"/>
        <v>0.40120027434842254</v>
      </c>
      <c r="AA218" s="63">
        <f t="shared" si="71"/>
        <v>0.03</v>
      </c>
      <c r="AB218" s="62">
        <f t="shared" si="71"/>
        <v>0.02</v>
      </c>
      <c r="AC218" s="57">
        <f t="shared" si="72"/>
        <v>7.5252057613168721E-2</v>
      </c>
      <c r="AD218" s="58">
        <f t="shared" si="73"/>
        <v>5.0168038408779154E-2</v>
      </c>
    </row>
    <row r="219" spans="2:30" x14ac:dyDescent="0.35">
      <c r="B219" s="76">
        <v>44146</v>
      </c>
      <c r="C219" s="125">
        <v>2019</v>
      </c>
      <c r="D219" s="77" t="s">
        <v>14</v>
      </c>
      <c r="E219" s="78" t="s">
        <v>16</v>
      </c>
      <c r="F219" s="78" t="s">
        <v>1000</v>
      </c>
      <c r="G219" s="126">
        <v>9</v>
      </c>
      <c r="H219" s="77" t="s">
        <v>952</v>
      </c>
      <c r="I219" s="79" t="s">
        <v>12</v>
      </c>
      <c r="J219" s="137"/>
      <c r="K219" s="80" t="s">
        <v>1618</v>
      </c>
      <c r="L219" s="70">
        <v>10.89</v>
      </c>
      <c r="M219" s="70">
        <v>99.4</v>
      </c>
      <c r="N219" s="70">
        <v>95.21</v>
      </c>
      <c r="O219" s="33">
        <f t="shared" si="64"/>
        <v>95.266071630324234</v>
      </c>
      <c r="P219" s="262">
        <f t="shared" si="74"/>
        <v>4.2152917505030301</v>
      </c>
      <c r="Q219" s="187">
        <v>0.24</v>
      </c>
      <c r="R219" s="187">
        <v>0.09</v>
      </c>
      <c r="S219" s="59">
        <f t="shared" si="65"/>
        <v>6.4174098671726784E-2</v>
      </c>
      <c r="T219" s="59">
        <f t="shared" si="66"/>
        <v>2.8878344402277052</v>
      </c>
      <c r="U219" s="59">
        <f t="shared" si="67"/>
        <v>2.4065287001897542E-2</v>
      </c>
      <c r="V219" s="59">
        <f t="shared" si="68"/>
        <v>1.0829379150853895</v>
      </c>
      <c r="W219" s="59">
        <f t="shared" si="69"/>
        <v>3.9707723553130947</v>
      </c>
      <c r="X219" s="60">
        <v>30</v>
      </c>
      <c r="Y219" s="58">
        <f t="shared" si="75"/>
        <v>4.7339283696757661</v>
      </c>
      <c r="Z219" s="61">
        <f t="shared" si="70"/>
        <v>0.4248458254269451</v>
      </c>
      <c r="AA219" s="63">
        <f t="shared" si="71"/>
        <v>0.24</v>
      </c>
      <c r="AB219" s="62">
        <f t="shared" si="71"/>
        <v>0.09</v>
      </c>
      <c r="AC219" s="57">
        <f t="shared" si="72"/>
        <v>0.64174098671726787</v>
      </c>
      <c r="AD219" s="58">
        <f t="shared" si="73"/>
        <v>0.24065287001897542</v>
      </c>
    </row>
    <row r="220" spans="2:30" x14ac:dyDescent="0.35">
      <c r="B220" s="76">
        <v>44146</v>
      </c>
      <c r="C220" s="125">
        <v>2019</v>
      </c>
      <c r="D220" s="77" t="s">
        <v>14</v>
      </c>
      <c r="E220" s="78" t="s">
        <v>16</v>
      </c>
      <c r="F220" s="78" t="s">
        <v>1000</v>
      </c>
      <c r="G220" s="69">
        <v>9</v>
      </c>
      <c r="H220" s="77" t="s">
        <v>952</v>
      </c>
      <c r="I220" s="79" t="s">
        <v>11</v>
      </c>
      <c r="J220" s="137"/>
      <c r="K220" s="80" t="s">
        <v>1619</v>
      </c>
      <c r="L220" s="70">
        <v>10.89</v>
      </c>
      <c r="M220" s="70">
        <v>92.8</v>
      </c>
      <c r="N220" s="70">
        <v>86.41</v>
      </c>
      <c r="O220" s="33">
        <f t="shared" si="64"/>
        <v>92.198754730802094</v>
      </c>
      <c r="P220" s="262">
        <f t="shared" si="74"/>
        <v>6.8857758620689662</v>
      </c>
      <c r="Q220" s="187">
        <v>0.06</v>
      </c>
      <c r="R220" s="187">
        <v>0.05</v>
      </c>
      <c r="S220" s="59">
        <f t="shared" si="65"/>
        <v>1.6776880296610171E-2</v>
      </c>
      <c r="T220" s="59">
        <f t="shared" si="66"/>
        <v>0.75495961334745776</v>
      </c>
      <c r="U220" s="59">
        <f t="shared" si="67"/>
        <v>1.3980733580508475E-2</v>
      </c>
      <c r="V220" s="59">
        <f t="shared" si="68"/>
        <v>0.62913301112288134</v>
      </c>
      <c r="W220" s="59">
        <f t="shared" si="69"/>
        <v>1.3840926244703391</v>
      </c>
      <c r="X220" s="60">
        <v>30</v>
      </c>
      <c r="Y220" s="58">
        <f t="shared" si="75"/>
        <v>7.8012452691979064</v>
      </c>
      <c r="Z220" s="61">
        <f t="shared" si="70"/>
        <v>0.4423066737288136</v>
      </c>
      <c r="AA220" s="63">
        <f t="shared" si="71"/>
        <v>0.06</v>
      </c>
      <c r="AB220" s="62">
        <f t="shared" si="71"/>
        <v>0.05</v>
      </c>
      <c r="AC220" s="57">
        <f t="shared" si="72"/>
        <v>0.16776880296610172</v>
      </c>
      <c r="AD220" s="58">
        <f t="shared" si="73"/>
        <v>0.13980733580508475</v>
      </c>
    </row>
    <row r="221" spans="2:30" x14ac:dyDescent="0.35">
      <c r="B221" s="76">
        <v>44146</v>
      </c>
      <c r="C221" s="125">
        <v>2019</v>
      </c>
      <c r="D221" s="77" t="s">
        <v>14</v>
      </c>
      <c r="E221" s="78" t="s">
        <v>16</v>
      </c>
      <c r="F221" s="78" t="s">
        <v>1000</v>
      </c>
      <c r="G221" s="69">
        <v>9</v>
      </c>
      <c r="H221" s="77" t="s">
        <v>952</v>
      </c>
      <c r="I221" s="79" t="s">
        <v>10</v>
      </c>
      <c r="J221" s="137"/>
      <c r="K221" s="80" t="s">
        <v>1620</v>
      </c>
      <c r="L221" s="9">
        <v>10.89</v>
      </c>
      <c r="M221" s="9">
        <v>85.82</v>
      </c>
      <c r="N221" s="9">
        <v>77.739999999999995</v>
      </c>
      <c r="O221" s="33">
        <f t="shared" si="64"/>
        <v>89.216602162017892</v>
      </c>
      <c r="P221" s="262">
        <f t="shared" si="74"/>
        <v>9.4150547657888595</v>
      </c>
      <c r="Q221" s="187">
        <v>0.28999999999999998</v>
      </c>
      <c r="R221" s="187">
        <v>0.13</v>
      </c>
      <c r="S221" s="59">
        <f t="shared" si="65"/>
        <v>8.4768062827225099E-2</v>
      </c>
      <c r="T221" s="59">
        <f t="shared" si="66"/>
        <v>3.8145628272251293</v>
      </c>
      <c r="U221" s="59">
        <f t="shared" si="67"/>
        <v>3.7999476439790569E-2</v>
      </c>
      <c r="V221" s="59">
        <f t="shared" si="68"/>
        <v>1.7099764397905757</v>
      </c>
      <c r="W221" s="59">
        <f t="shared" si="69"/>
        <v>5.5245392670157045</v>
      </c>
      <c r="X221" s="60">
        <v>30</v>
      </c>
      <c r="Y221" s="58">
        <f t="shared" si="75"/>
        <v>10.783397837982108</v>
      </c>
      <c r="Z221" s="61">
        <f t="shared" si="70"/>
        <v>0.46043380703066555</v>
      </c>
      <c r="AA221" s="63">
        <f t="shared" si="71"/>
        <v>0.28999999999999998</v>
      </c>
      <c r="AB221" s="62">
        <f t="shared" si="71"/>
        <v>0.13</v>
      </c>
      <c r="AC221" s="57">
        <f t="shared" si="72"/>
        <v>0.84768062827225099</v>
      </c>
      <c r="AD221" s="58">
        <f t="shared" si="73"/>
        <v>0.37999476439790569</v>
      </c>
    </row>
    <row r="222" spans="2:30" x14ac:dyDescent="0.35">
      <c r="B222" s="76">
        <v>44146</v>
      </c>
      <c r="C222" s="125">
        <v>2019</v>
      </c>
      <c r="D222" s="77" t="s">
        <v>14</v>
      </c>
      <c r="E222" s="78" t="s">
        <v>16</v>
      </c>
      <c r="F222" s="78" t="s">
        <v>1000</v>
      </c>
      <c r="G222" s="126">
        <v>9</v>
      </c>
      <c r="H222" s="77" t="s">
        <v>990</v>
      </c>
      <c r="I222" s="79" t="s">
        <v>8</v>
      </c>
      <c r="J222" s="137"/>
      <c r="K222" s="80" t="s">
        <v>1621</v>
      </c>
      <c r="L222" s="70">
        <v>10.89</v>
      </c>
      <c r="M222" s="70">
        <v>96.67</v>
      </c>
      <c r="N222" s="70">
        <v>93.02</v>
      </c>
      <c r="O222" s="33">
        <f t="shared" si="64"/>
        <v>95.744928887852637</v>
      </c>
      <c r="P222" s="262">
        <f t="shared" si="74"/>
        <v>3.7757318713147878</v>
      </c>
      <c r="Q222" s="197" t="s">
        <v>2266</v>
      </c>
      <c r="R222" s="197" t="s">
        <v>2266</v>
      </c>
      <c r="S222" s="59" t="e">
        <f t="shared" si="65"/>
        <v>#VALUE!</v>
      </c>
      <c r="T222" s="59" t="e">
        <f t="shared" si="66"/>
        <v>#VALUE!</v>
      </c>
      <c r="U222" s="59" t="e">
        <f t="shared" si="67"/>
        <v>#VALUE!</v>
      </c>
      <c r="V222" s="59" t="e">
        <f t="shared" si="68"/>
        <v>#VALUE!</v>
      </c>
      <c r="W222" s="59" t="e">
        <f t="shared" si="69"/>
        <v>#VALUE!</v>
      </c>
      <c r="X222" s="60">
        <v>30</v>
      </c>
      <c r="Y222" s="58">
        <f t="shared" si="75"/>
        <v>4.2550711121473626</v>
      </c>
      <c r="Z222" s="61">
        <f t="shared" si="70"/>
        <v>0.42222086935346403</v>
      </c>
      <c r="AA222" s="63" t="str">
        <f t="shared" si="71"/>
        <v>keine Probe</v>
      </c>
      <c r="AB222" s="62" t="str">
        <f t="shared" si="71"/>
        <v>keine Probe</v>
      </c>
      <c r="AC222" s="57" t="e">
        <f t="shared" si="72"/>
        <v>#VALUE!</v>
      </c>
      <c r="AD222" s="58" t="e">
        <f t="shared" si="73"/>
        <v>#VALUE!</v>
      </c>
    </row>
    <row r="223" spans="2:30" x14ac:dyDescent="0.35">
      <c r="B223" s="76">
        <v>44146</v>
      </c>
      <c r="C223" s="125">
        <v>2019</v>
      </c>
      <c r="D223" s="77" t="s">
        <v>14</v>
      </c>
      <c r="E223" s="78" t="s">
        <v>16</v>
      </c>
      <c r="F223" s="78" t="s">
        <v>1000</v>
      </c>
      <c r="G223" s="126">
        <v>9</v>
      </c>
      <c r="H223" s="77" t="s">
        <v>990</v>
      </c>
      <c r="I223" s="79" t="s">
        <v>12</v>
      </c>
      <c r="J223" s="137"/>
      <c r="K223" s="80" t="s">
        <v>1622</v>
      </c>
      <c r="L223" s="70">
        <v>10.89</v>
      </c>
      <c r="M223" s="70">
        <v>89.8</v>
      </c>
      <c r="N223" s="70">
        <v>86.21</v>
      </c>
      <c r="O223" s="33">
        <f t="shared" si="64"/>
        <v>95.450513242934989</v>
      </c>
      <c r="P223" s="262">
        <f t="shared" si="74"/>
        <v>3.9977728285077991</v>
      </c>
      <c r="Q223" s="187">
        <v>0.02</v>
      </c>
      <c r="R223" s="187">
        <v>0.17</v>
      </c>
      <c r="S223" s="59">
        <f t="shared" si="65"/>
        <v>5.3336431226765806E-3</v>
      </c>
      <c r="T223" s="59">
        <f t="shared" si="66"/>
        <v>0.24001394052044614</v>
      </c>
      <c r="U223" s="59">
        <f t="shared" si="67"/>
        <v>4.533596654275094E-2</v>
      </c>
      <c r="V223" s="59">
        <f t="shared" si="68"/>
        <v>2.0401184944237922</v>
      </c>
      <c r="W223" s="59">
        <f t="shared" si="69"/>
        <v>2.2801324349442385</v>
      </c>
      <c r="X223" s="60">
        <v>30</v>
      </c>
      <c r="Y223" s="58">
        <f t="shared" si="75"/>
        <v>4.5494867570650115</v>
      </c>
      <c r="Z223" s="61">
        <f t="shared" si="70"/>
        <v>0.42383165161975572</v>
      </c>
      <c r="AA223" s="63">
        <f t="shared" si="71"/>
        <v>0.02</v>
      </c>
      <c r="AB223" s="62">
        <f t="shared" si="71"/>
        <v>0.17</v>
      </c>
      <c r="AC223" s="57">
        <f t="shared" si="72"/>
        <v>5.3336431226765804E-2</v>
      </c>
      <c r="AD223" s="58">
        <f t="shared" si="73"/>
        <v>0.45335966542750938</v>
      </c>
    </row>
    <row r="224" spans="2:30" x14ac:dyDescent="0.35">
      <c r="B224" s="76">
        <v>44146</v>
      </c>
      <c r="C224" s="125">
        <v>2019</v>
      </c>
      <c r="D224" s="77" t="s">
        <v>14</v>
      </c>
      <c r="E224" s="78" t="s">
        <v>16</v>
      </c>
      <c r="F224" s="78" t="s">
        <v>1000</v>
      </c>
      <c r="G224" s="69">
        <v>9</v>
      </c>
      <c r="H224" s="77" t="s">
        <v>990</v>
      </c>
      <c r="I224" s="79" t="s">
        <v>11</v>
      </c>
      <c r="J224" s="137"/>
      <c r="K224" s="80" t="s">
        <v>1623</v>
      </c>
      <c r="L224" s="70">
        <v>10.89</v>
      </c>
      <c r="M224" s="70">
        <v>76.75</v>
      </c>
      <c r="N224" s="70">
        <v>71.040000000000006</v>
      </c>
      <c r="O224" s="33">
        <f t="shared" si="64"/>
        <v>91.330094139082917</v>
      </c>
      <c r="P224" s="262">
        <f t="shared" si="74"/>
        <v>7.4397394136807735</v>
      </c>
      <c r="Q224" s="187">
        <v>0.08</v>
      </c>
      <c r="R224" s="187">
        <v>0.02</v>
      </c>
      <c r="S224" s="59">
        <f t="shared" si="65"/>
        <v>2.2658021612635075E-2</v>
      </c>
      <c r="T224" s="59">
        <f t="shared" si="66"/>
        <v>1.0196109725685785</v>
      </c>
      <c r="U224" s="59">
        <f t="shared" si="67"/>
        <v>5.6645054031587688E-3</v>
      </c>
      <c r="V224" s="59">
        <f t="shared" si="68"/>
        <v>0.25490274314214462</v>
      </c>
      <c r="W224" s="59">
        <f t="shared" si="69"/>
        <v>1.2745137157107231</v>
      </c>
      <c r="X224" s="60">
        <v>30</v>
      </c>
      <c r="Y224" s="58">
        <f t="shared" si="75"/>
        <v>8.6699058609170834</v>
      </c>
      <c r="Z224" s="61">
        <f t="shared" si="70"/>
        <v>0.44746467165419773</v>
      </c>
      <c r="AA224" s="63">
        <f t="shared" si="71"/>
        <v>0.08</v>
      </c>
      <c r="AB224" s="62">
        <f t="shared" si="71"/>
        <v>0.02</v>
      </c>
      <c r="AC224" s="57">
        <f t="shared" si="72"/>
        <v>0.22658021612635076</v>
      </c>
      <c r="AD224" s="58">
        <f t="shared" si="73"/>
        <v>5.6645054031587691E-2</v>
      </c>
    </row>
    <row r="225" spans="2:30" x14ac:dyDescent="0.35">
      <c r="B225" s="76">
        <v>44146</v>
      </c>
      <c r="C225" s="125">
        <v>2019</v>
      </c>
      <c r="D225" s="77" t="s">
        <v>14</v>
      </c>
      <c r="E225" s="78" t="s">
        <v>16</v>
      </c>
      <c r="F225" s="78" t="s">
        <v>1000</v>
      </c>
      <c r="G225" s="69">
        <v>9</v>
      </c>
      <c r="H225" s="77" t="s">
        <v>990</v>
      </c>
      <c r="I225" s="79" t="s">
        <v>10</v>
      </c>
      <c r="J225" s="137"/>
      <c r="K225" s="80" t="s">
        <v>1624</v>
      </c>
      <c r="L225" s="70">
        <v>10.89</v>
      </c>
      <c r="M225" s="70"/>
      <c r="N225" s="70"/>
      <c r="O225" s="93">
        <v>89</v>
      </c>
      <c r="P225" s="262" t="e">
        <f t="shared" si="74"/>
        <v>#DIV/0!</v>
      </c>
      <c r="Q225" s="187">
        <v>0.38</v>
      </c>
      <c r="R225" s="187">
        <v>0.16</v>
      </c>
      <c r="S225" s="59">
        <f t="shared" ref="S225" si="76">AA225*((250+(100*Y225/100))/1000)*(100/(100-(100*Y225/100)))</f>
        <v>0.11143820224719102</v>
      </c>
      <c r="T225" s="59">
        <f t="shared" ref="T225" si="77">IF(Y225="","",S225*(X225/10*15))</f>
        <v>5.0147191011235961</v>
      </c>
      <c r="U225" s="59">
        <f t="shared" ref="U225" si="78">AB225*((250+(100*Y225/100))/1000)*(100/(100-(100*Y225/100)))</f>
        <v>4.6921348314606752E-2</v>
      </c>
      <c r="V225" s="59">
        <f t="shared" ref="V225" si="79">IF(Y225="","",U225*(X225/10*15))</f>
        <v>2.1114606741573039</v>
      </c>
      <c r="W225" s="59">
        <f t="shared" ref="W225" si="80">IF(AA225="","",T225+V225)</f>
        <v>7.1261797752808995</v>
      </c>
      <c r="X225" s="60">
        <v>30</v>
      </c>
      <c r="Y225" s="58">
        <f t="shared" si="75"/>
        <v>11</v>
      </c>
      <c r="Z225" s="61">
        <f t="shared" ref="Z225" si="81">IF(Y225="","",((400+Y225)/1000)*(100/(100-Y225)))</f>
        <v>0.46179775280898877</v>
      </c>
      <c r="AA225" s="63">
        <f t="shared" ref="AA225" si="82">Q225</f>
        <v>0.38</v>
      </c>
      <c r="AB225" s="62">
        <f t="shared" ref="AB225" si="83">R225</f>
        <v>0.16</v>
      </c>
      <c r="AC225" s="57">
        <f t="shared" ref="AC225" si="84">S225*10</f>
        <v>1.1143820224719101</v>
      </c>
      <c r="AD225" s="58">
        <f t="shared" ref="AD225" si="85">U225*10</f>
        <v>0.46921348314606753</v>
      </c>
    </row>
    <row r="226" spans="2:30" x14ac:dyDescent="0.35">
      <c r="B226" s="76">
        <v>44146</v>
      </c>
      <c r="C226" s="125">
        <v>2019</v>
      </c>
      <c r="D226" s="77" t="s">
        <v>14</v>
      </c>
      <c r="E226" s="78" t="s">
        <v>16</v>
      </c>
      <c r="F226" s="78" t="s">
        <v>998</v>
      </c>
      <c r="G226" s="126">
        <v>7</v>
      </c>
      <c r="H226" s="77" t="s">
        <v>952</v>
      </c>
      <c r="I226" s="79" t="s">
        <v>8</v>
      </c>
      <c r="J226" s="137"/>
      <c r="K226" s="80" t="s">
        <v>1625</v>
      </c>
      <c r="L226" s="70">
        <v>10.89</v>
      </c>
      <c r="M226" s="70">
        <v>91.08</v>
      </c>
      <c r="N226" s="70">
        <v>87.21</v>
      </c>
      <c r="O226" s="33">
        <f t="shared" ref="O226:O289" si="86">100/(M226-L226)*(N226-L226)</f>
        <v>95.173961840628508</v>
      </c>
      <c r="P226" s="262">
        <f t="shared" si="74"/>
        <v>4.2490118577075151</v>
      </c>
      <c r="Q226" s="187">
        <v>0.09</v>
      </c>
      <c r="R226" s="187">
        <v>0.01</v>
      </c>
      <c r="S226" s="59">
        <f t="shared" ref="S226:S289" si="87">AA226*((250+(100*Y226/100))/1000)*(100/(100-(100*Y226/100)))</f>
        <v>2.4097287735849054E-2</v>
      </c>
      <c r="T226" s="59">
        <f t="shared" ref="T226:T289" si="88">IF(Y226="","",S226*(X226/10*15))</f>
        <v>1.0843779481132074</v>
      </c>
      <c r="U226" s="59">
        <f t="shared" ref="U226:U289" si="89">AB226*((250+(100*Y226/100))/1000)*(100/(100-(100*Y226/100)))</f>
        <v>2.6774764150943398E-3</v>
      </c>
      <c r="V226" s="59">
        <f t="shared" ref="V226:V289" si="90">IF(Y226="","",U226*(X226/10*15))</f>
        <v>0.12048643867924529</v>
      </c>
      <c r="W226" s="59">
        <f t="shared" ref="W226:W289" si="91">IF(AA226="","",T226+V226)</f>
        <v>1.2048643867924527</v>
      </c>
      <c r="X226" s="60">
        <v>30</v>
      </c>
      <c r="Y226" s="58">
        <f t="shared" si="75"/>
        <v>4.8260381593714925</v>
      </c>
      <c r="Z226" s="61">
        <f t="shared" ref="Z226:Z289" si="92">IF(Y226="","",((400+Y226)/1000)*(100/(100-Y226)))</f>
        <v>0.42535377358490561</v>
      </c>
      <c r="AA226" s="63">
        <f t="shared" ref="AA226:AB257" si="93">Q226</f>
        <v>0.09</v>
      </c>
      <c r="AB226" s="62">
        <f t="shared" si="93"/>
        <v>0.01</v>
      </c>
      <c r="AC226" s="57">
        <f t="shared" ref="AC226:AC289" si="94">S226*10</f>
        <v>0.24097287735849054</v>
      </c>
      <c r="AD226" s="58">
        <f t="shared" ref="AD226:AD289" si="95">U226*10</f>
        <v>2.6774764150943396E-2</v>
      </c>
    </row>
    <row r="227" spans="2:30" x14ac:dyDescent="0.35">
      <c r="B227" s="76">
        <v>44146</v>
      </c>
      <c r="C227" s="125">
        <v>2019</v>
      </c>
      <c r="D227" s="77" t="s">
        <v>14</v>
      </c>
      <c r="E227" s="78" t="s">
        <v>16</v>
      </c>
      <c r="F227" s="78" t="s">
        <v>998</v>
      </c>
      <c r="G227" s="126">
        <v>7</v>
      </c>
      <c r="H227" s="77" t="s">
        <v>952</v>
      </c>
      <c r="I227" s="79" t="s">
        <v>12</v>
      </c>
      <c r="J227" s="137"/>
      <c r="K227" s="80" t="s">
        <v>1626</v>
      </c>
      <c r="L227" s="9">
        <v>10.89</v>
      </c>
      <c r="M227" s="9">
        <v>76.040000000000006</v>
      </c>
      <c r="N227" s="9">
        <v>72.28</v>
      </c>
      <c r="O227" s="33">
        <f t="shared" si="86"/>
        <v>94.228702993092853</v>
      </c>
      <c r="P227" s="262">
        <f t="shared" si="74"/>
        <v>4.9447659126775445</v>
      </c>
      <c r="Q227" s="187">
        <v>0.03</v>
      </c>
      <c r="R227" s="187">
        <v>0.01</v>
      </c>
      <c r="S227" s="59">
        <f t="shared" si="87"/>
        <v>8.1431014823261146E-3</v>
      </c>
      <c r="T227" s="59">
        <f t="shared" si="88"/>
        <v>0.36643956670467515</v>
      </c>
      <c r="U227" s="59">
        <f t="shared" si="89"/>
        <v>2.7143671607753714E-3</v>
      </c>
      <c r="V227" s="59">
        <f t="shared" si="90"/>
        <v>0.12214652223489171</v>
      </c>
      <c r="W227" s="59">
        <f t="shared" si="91"/>
        <v>0.48858608893956684</v>
      </c>
      <c r="X227" s="60">
        <v>30</v>
      </c>
      <c r="Y227" s="58">
        <f t="shared" si="75"/>
        <v>5.7712970069071474</v>
      </c>
      <c r="Z227" s="61">
        <f t="shared" si="92"/>
        <v>0.43062388011076735</v>
      </c>
      <c r="AA227" s="63">
        <f t="shared" si="93"/>
        <v>0.03</v>
      </c>
      <c r="AB227" s="62">
        <f t="shared" si="93"/>
        <v>0.01</v>
      </c>
      <c r="AC227" s="57">
        <f t="shared" si="94"/>
        <v>8.143101482326115E-2</v>
      </c>
      <c r="AD227" s="58">
        <f t="shared" si="95"/>
        <v>2.7143671607753713E-2</v>
      </c>
    </row>
    <row r="228" spans="2:30" x14ac:dyDescent="0.35">
      <c r="B228" s="76">
        <v>44146</v>
      </c>
      <c r="C228" s="125">
        <v>2019</v>
      </c>
      <c r="D228" s="77" t="s">
        <v>14</v>
      </c>
      <c r="E228" s="78" t="s">
        <v>16</v>
      </c>
      <c r="F228" s="78" t="s">
        <v>998</v>
      </c>
      <c r="G228" s="126">
        <v>7</v>
      </c>
      <c r="H228" s="77" t="s">
        <v>952</v>
      </c>
      <c r="I228" s="79" t="s">
        <v>11</v>
      </c>
      <c r="J228" s="137"/>
      <c r="K228" s="80" t="s">
        <v>1627</v>
      </c>
      <c r="L228" s="9">
        <v>10.89</v>
      </c>
      <c r="M228" s="9">
        <v>90.52</v>
      </c>
      <c r="N228" s="9">
        <v>83.88</v>
      </c>
      <c r="O228" s="33">
        <f t="shared" si="86"/>
        <v>91.6614341328645</v>
      </c>
      <c r="P228" s="262">
        <f t="shared" si="74"/>
        <v>7.3353954927087948</v>
      </c>
      <c r="Q228" s="187">
        <v>0.06</v>
      </c>
      <c r="R228" s="187">
        <v>0.03</v>
      </c>
      <c r="S228" s="59">
        <f t="shared" si="87"/>
        <v>1.6910398684751336E-2</v>
      </c>
      <c r="T228" s="59">
        <f t="shared" si="88"/>
        <v>0.76096794081381014</v>
      </c>
      <c r="U228" s="59">
        <f t="shared" si="89"/>
        <v>8.4551993423756678E-3</v>
      </c>
      <c r="V228" s="59">
        <f t="shared" si="90"/>
        <v>0.38048397040690507</v>
      </c>
      <c r="W228" s="59">
        <f t="shared" si="91"/>
        <v>1.1414519112207153</v>
      </c>
      <c r="X228" s="60">
        <v>30</v>
      </c>
      <c r="Y228" s="58">
        <f t="shared" si="75"/>
        <v>8.3385658671355003</v>
      </c>
      <c r="Z228" s="61">
        <f t="shared" si="92"/>
        <v>0.44548568297026991</v>
      </c>
      <c r="AA228" s="63">
        <f t="shared" si="93"/>
        <v>0.06</v>
      </c>
      <c r="AB228" s="62">
        <f t="shared" si="93"/>
        <v>0.03</v>
      </c>
      <c r="AC228" s="57">
        <f t="shared" si="94"/>
        <v>0.16910398684751335</v>
      </c>
      <c r="AD228" s="58">
        <f t="shared" si="95"/>
        <v>8.4551993423756674E-2</v>
      </c>
    </row>
    <row r="229" spans="2:30" x14ac:dyDescent="0.35">
      <c r="B229" s="76">
        <v>44146</v>
      </c>
      <c r="C229" s="125">
        <v>2019</v>
      </c>
      <c r="D229" s="77" t="s">
        <v>14</v>
      </c>
      <c r="E229" s="78" t="s">
        <v>16</v>
      </c>
      <c r="F229" s="78" t="s">
        <v>998</v>
      </c>
      <c r="G229" s="69">
        <v>7</v>
      </c>
      <c r="H229" s="77" t="s">
        <v>952</v>
      </c>
      <c r="I229" s="79" t="s">
        <v>10</v>
      </c>
      <c r="J229" s="137"/>
      <c r="K229" s="80" t="s">
        <v>1628</v>
      </c>
      <c r="L229" s="70">
        <v>10.89</v>
      </c>
      <c r="M229" s="70">
        <v>76.680000000000007</v>
      </c>
      <c r="N229" s="70">
        <v>69.36</v>
      </c>
      <c r="O229" s="33">
        <f t="shared" si="86"/>
        <v>88.873689010487908</v>
      </c>
      <c r="P229" s="262">
        <f t="shared" si="74"/>
        <v>9.5461658841940622</v>
      </c>
      <c r="Q229" s="187">
        <v>0.49</v>
      </c>
      <c r="R229" s="187">
        <v>0.15</v>
      </c>
      <c r="S229" s="59">
        <f t="shared" si="87"/>
        <v>0.14397049769112369</v>
      </c>
      <c r="T229" s="59">
        <f t="shared" si="88"/>
        <v>6.4786723961005661</v>
      </c>
      <c r="U229" s="59">
        <f t="shared" si="89"/>
        <v>4.4072601334017455E-2</v>
      </c>
      <c r="V229" s="59">
        <f t="shared" si="90"/>
        <v>1.9832670600307856</v>
      </c>
      <c r="W229" s="59">
        <f t="shared" si="91"/>
        <v>8.4619394561313523</v>
      </c>
      <c r="X229" s="60">
        <v>30</v>
      </c>
      <c r="Y229" s="58">
        <f t="shared" si="75"/>
        <v>11.126310989512092</v>
      </c>
      <c r="Z229" s="61">
        <f t="shared" si="92"/>
        <v>0.46259620318111855</v>
      </c>
      <c r="AA229" s="63">
        <f t="shared" si="93"/>
        <v>0.49</v>
      </c>
      <c r="AB229" s="62">
        <f t="shared" si="93"/>
        <v>0.15</v>
      </c>
      <c r="AC229" s="57">
        <f t="shared" si="94"/>
        <v>1.4397049769112369</v>
      </c>
      <c r="AD229" s="58">
        <f t="shared" si="95"/>
        <v>0.44072601334017458</v>
      </c>
    </row>
    <row r="230" spans="2:30" x14ac:dyDescent="0.35">
      <c r="B230" s="76">
        <v>44146</v>
      </c>
      <c r="C230" s="125">
        <v>2019</v>
      </c>
      <c r="D230" s="77" t="s">
        <v>14</v>
      </c>
      <c r="E230" s="78" t="s">
        <v>16</v>
      </c>
      <c r="F230" s="78" t="s">
        <v>998</v>
      </c>
      <c r="G230" s="69">
        <v>7</v>
      </c>
      <c r="H230" s="77" t="s">
        <v>990</v>
      </c>
      <c r="I230" s="79" t="s">
        <v>8</v>
      </c>
      <c r="J230" s="137"/>
      <c r="K230" s="80" t="s">
        <v>1629</v>
      </c>
      <c r="L230" s="9">
        <v>10.89</v>
      </c>
      <c r="M230" s="9">
        <v>77.28</v>
      </c>
      <c r="N230" s="9">
        <v>74.3</v>
      </c>
      <c r="O230" s="33">
        <f t="shared" si="86"/>
        <v>95.511372194607617</v>
      </c>
      <c r="P230" s="262">
        <f t="shared" si="74"/>
        <v>3.8561076604554918</v>
      </c>
      <c r="Q230" s="187">
        <v>0.04</v>
      </c>
      <c r="R230" s="187">
        <v>0.03</v>
      </c>
      <c r="S230" s="59">
        <f t="shared" si="87"/>
        <v>1.0657940387951427E-2</v>
      </c>
      <c r="T230" s="59">
        <f t="shared" si="88"/>
        <v>0.47960731745781421</v>
      </c>
      <c r="U230" s="59">
        <f t="shared" si="89"/>
        <v>7.993455290963571E-3</v>
      </c>
      <c r="V230" s="59">
        <f t="shared" si="90"/>
        <v>0.35970548809336067</v>
      </c>
      <c r="W230" s="59">
        <f t="shared" si="91"/>
        <v>0.83931280555117493</v>
      </c>
      <c r="X230" s="60">
        <v>30</v>
      </c>
      <c r="Y230" s="58">
        <f t="shared" si="75"/>
        <v>4.4886278053923832</v>
      </c>
      <c r="Z230" s="61">
        <f t="shared" si="92"/>
        <v>0.4234978709982653</v>
      </c>
      <c r="AA230" s="63">
        <f t="shared" si="93"/>
        <v>0.04</v>
      </c>
      <c r="AB230" s="62">
        <f t="shared" si="93"/>
        <v>0.03</v>
      </c>
      <c r="AC230" s="57">
        <f t="shared" si="94"/>
        <v>0.10657940387951427</v>
      </c>
      <c r="AD230" s="58">
        <f t="shared" si="95"/>
        <v>7.9934552909635706E-2</v>
      </c>
    </row>
    <row r="231" spans="2:30" x14ac:dyDescent="0.35">
      <c r="B231" s="76">
        <v>44146</v>
      </c>
      <c r="C231" s="125">
        <v>2019</v>
      </c>
      <c r="D231" s="77" t="s">
        <v>14</v>
      </c>
      <c r="E231" s="78" t="s">
        <v>16</v>
      </c>
      <c r="F231" s="78" t="s">
        <v>998</v>
      </c>
      <c r="G231" s="69">
        <v>7</v>
      </c>
      <c r="H231" s="77" t="s">
        <v>990</v>
      </c>
      <c r="I231" s="79" t="s">
        <v>12</v>
      </c>
      <c r="J231" s="137"/>
      <c r="K231" s="80" t="s">
        <v>1630</v>
      </c>
      <c r="L231" s="70">
        <v>10.89</v>
      </c>
      <c r="M231" s="70">
        <v>92.2</v>
      </c>
      <c r="N231" s="70">
        <v>87.88</v>
      </c>
      <c r="O231" s="33">
        <f t="shared" si="86"/>
        <v>94.687000368958294</v>
      </c>
      <c r="P231" s="262">
        <f t="shared" si="74"/>
        <v>4.6854663774403544</v>
      </c>
      <c r="Q231" s="197" t="s">
        <v>2266</v>
      </c>
      <c r="R231" s="197" t="s">
        <v>2266</v>
      </c>
      <c r="S231" s="59" t="e">
        <f t="shared" si="87"/>
        <v>#VALUE!</v>
      </c>
      <c r="T231" s="59" t="e">
        <f t="shared" si="88"/>
        <v>#VALUE!</v>
      </c>
      <c r="U231" s="59" t="e">
        <f t="shared" si="89"/>
        <v>#VALUE!</v>
      </c>
      <c r="V231" s="59" t="e">
        <f t="shared" si="90"/>
        <v>#VALUE!</v>
      </c>
      <c r="W231" s="59" t="e">
        <f t="shared" si="91"/>
        <v>#VALUE!</v>
      </c>
      <c r="X231" s="60">
        <v>30</v>
      </c>
      <c r="Y231" s="58">
        <f t="shared" si="75"/>
        <v>5.3129996310417056</v>
      </c>
      <c r="Z231" s="61">
        <f t="shared" si="92"/>
        <v>0.42805559163527734</v>
      </c>
      <c r="AA231" s="63" t="str">
        <f t="shared" si="93"/>
        <v>keine Probe</v>
      </c>
      <c r="AB231" s="62" t="str">
        <f t="shared" si="93"/>
        <v>keine Probe</v>
      </c>
      <c r="AC231" s="57" t="e">
        <f t="shared" si="94"/>
        <v>#VALUE!</v>
      </c>
      <c r="AD231" s="58" t="e">
        <f t="shared" si="95"/>
        <v>#VALUE!</v>
      </c>
    </row>
    <row r="232" spans="2:30" x14ac:dyDescent="0.35">
      <c r="B232" s="76">
        <v>44146</v>
      </c>
      <c r="C232" s="125">
        <v>2019</v>
      </c>
      <c r="D232" s="77" t="s">
        <v>14</v>
      </c>
      <c r="E232" s="78" t="s">
        <v>16</v>
      </c>
      <c r="F232" s="78" t="s">
        <v>998</v>
      </c>
      <c r="G232" s="126">
        <v>7</v>
      </c>
      <c r="H232" s="77" t="s">
        <v>990</v>
      </c>
      <c r="I232" s="79" t="s">
        <v>11</v>
      </c>
      <c r="J232" s="137"/>
      <c r="K232" s="80" t="s">
        <v>1631</v>
      </c>
      <c r="L232" s="70">
        <v>10.89</v>
      </c>
      <c r="M232" s="70">
        <v>81.77</v>
      </c>
      <c r="N232" s="70">
        <v>75.86</v>
      </c>
      <c r="O232" s="33">
        <f t="shared" si="86"/>
        <v>91.661963882618522</v>
      </c>
      <c r="P232" s="262">
        <f t="shared" si="74"/>
        <v>7.2275895805307533</v>
      </c>
      <c r="Q232" s="187">
        <v>0.02</v>
      </c>
      <c r="R232" s="187">
        <v>0.03</v>
      </c>
      <c r="S232" s="59">
        <f t="shared" si="87"/>
        <v>5.6367554255810368E-3</v>
      </c>
      <c r="T232" s="59">
        <f t="shared" si="88"/>
        <v>0.25365399415114664</v>
      </c>
      <c r="U232" s="59">
        <f t="shared" si="89"/>
        <v>8.4551331383715556E-3</v>
      </c>
      <c r="V232" s="59">
        <f t="shared" si="90"/>
        <v>0.38048099122672002</v>
      </c>
      <c r="W232" s="59">
        <f t="shared" si="91"/>
        <v>0.63413498537786661</v>
      </c>
      <c r="X232" s="60">
        <v>30</v>
      </c>
      <c r="Y232" s="58">
        <f t="shared" si="75"/>
        <v>8.3380361173814777</v>
      </c>
      <c r="Z232" s="61">
        <f t="shared" si="92"/>
        <v>0.44548253039864544</v>
      </c>
      <c r="AA232" s="63">
        <f t="shared" si="93"/>
        <v>0.02</v>
      </c>
      <c r="AB232" s="62">
        <f t="shared" si="93"/>
        <v>0.03</v>
      </c>
      <c r="AC232" s="57">
        <f t="shared" si="94"/>
        <v>5.6367554255810366E-2</v>
      </c>
      <c r="AD232" s="58">
        <f t="shared" si="95"/>
        <v>8.4551331383715553E-2</v>
      </c>
    </row>
    <row r="233" spans="2:30" x14ac:dyDescent="0.35">
      <c r="B233" s="76">
        <v>44146</v>
      </c>
      <c r="C233" s="125">
        <v>2019</v>
      </c>
      <c r="D233" s="77" t="s">
        <v>14</v>
      </c>
      <c r="E233" s="78" t="s">
        <v>16</v>
      </c>
      <c r="F233" s="78" t="s">
        <v>998</v>
      </c>
      <c r="G233" s="69">
        <v>7</v>
      </c>
      <c r="H233" s="77" t="s">
        <v>990</v>
      </c>
      <c r="I233" s="79" t="s">
        <v>10</v>
      </c>
      <c r="J233" s="137"/>
      <c r="K233" s="80" t="s">
        <v>1632</v>
      </c>
      <c r="L233" s="70">
        <v>10.89</v>
      </c>
      <c r="M233" s="70">
        <v>77.650000000000006</v>
      </c>
      <c r="N233" s="70">
        <v>71.099999999999994</v>
      </c>
      <c r="O233" s="33">
        <f t="shared" si="86"/>
        <v>90.18873576992209</v>
      </c>
      <c r="P233" s="262">
        <f t="shared" si="74"/>
        <v>8.4352865421764474</v>
      </c>
      <c r="Q233" s="187">
        <v>0.54</v>
      </c>
      <c r="R233" s="187">
        <v>0.19</v>
      </c>
      <c r="S233" s="59">
        <f t="shared" si="87"/>
        <v>0.15556053811659196</v>
      </c>
      <c r="T233" s="59">
        <f t="shared" si="88"/>
        <v>7.0002242152466376</v>
      </c>
      <c r="U233" s="59">
        <f t="shared" si="89"/>
        <v>5.4734263411393459E-2</v>
      </c>
      <c r="V233" s="59">
        <f t="shared" si="90"/>
        <v>2.4630418535127059</v>
      </c>
      <c r="W233" s="59">
        <f t="shared" si="91"/>
        <v>9.463266068759344</v>
      </c>
      <c r="X233" s="60">
        <v>30</v>
      </c>
      <c r="Y233" s="58">
        <f t="shared" ref="Y233:Y264" si="96">100-O233</f>
        <v>9.81126423007791</v>
      </c>
      <c r="Z233" s="61">
        <f t="shared" si="92"/>
        <v>0.45439295798040197</v>
      </c>
      <c r="AA233" s="63">
        <f t="shared" si="93"/>
        <v>0.54</v>
      </c>
      <c r="AB233" s="62">
        <f t="shared" si="93"/>
        <v>0.19</v>
      </c>
      <c r="AC233" s="57">
        <f t="shared" si="94"/>
        <v>1.5556053811659196</v>
      </c>
      <c r="AD233" s="58">
        <f t="shared" si="95"/>
        <v>0.54734263411393458</v>
      </c>
    </row>
    <row r="234" spans="2:30" x14ac:dyDescent="0.35">
      <c r="B234" s="76">
        <v>44146</v>
      </c>
      <c r="C234" s="125">
        <v>2019</v>
      </c>
      <c r="D234" s="77" t="s">
        <v>14</v>
      </c>
      <c r="E234" s="78" t="s">
        <v>15</v>
      </c>
      <c r="F234" s="78" t="s">
        <v>997</v>
      </c>
      <c r="G234" s="126">
        <v>6</v>
      </c>
      <c r="H234" s="77" t="s">
        <v>952</v>
      </c>
      <c r="I234" s="79" t="s">
        <v>8</v>
      </c>
      <c r="J234" s="137"/>
      <c r="K234" s="80" t="s">
        <v>1633</v>
      </c>
      <c r="L234" s="70">
        <v>10.89</v>
      </c>
      <c r="M234" s="70">
        <v>78.900000000000006</v>
      </c>
      <c r="N234" s="70">
        <v>74.2</v>
      </c>
      <c r="O234" s="33">
        <f t="shared" si="86"/>
        <v>93.089251580649901</v>
      </c>
      <c r="P234" s="262">
        <f t="shared" si="74"/>
        <v>5.9569074778200291</v>
      </c>
      <c r="Q234" s="187">
        <v>0.28999999999999998</v>
      </c>
      <c r="R234" s="187">
        <v>0.08</v>
      </c>
      <c r="S234" s="59">
        <f t="shared" si="87"/>
        <v>8.0035144526930974E-2</v>
      </c>
      <c r="T234" s="59">
        <f t="shared" si="88"/>
        <v>3.6015815037118939</v>
      </c>
      <c r="U234" s="59">
        <f t="shared" si="89"/>
        <v>2.2078660559153376E-2</v>
      </c>
      <c r="V234" s="59">
        <f t="shared" si="90"/>
        <v>0.99353972516190192</v>
      </c>
      <c r="W234" s="59">
        <f t="shared" si="91"/>
        <v>4.5951212288737961</v>
      </c>
      <c r="X234" s="60">
        <v>30</v>
      </c>
      <c r="Y234" s="58">
        <f t="shared" si="96"/>
        <v>6.9107484193500994</v>
      </c>
      <c r="Z234" s="61">
        <f t="shared" si="92"/>
        <v>0.43711893855631023</v>
      </c>
      <c r="AA234" s="63">
        <f t="shared" si="93"/>
        <v>0.28999999999999998</v>
      </c>
      <c r="AB234" s="62">
        <f t="shared" si="93"/>
        <v>0.08</v>
      </c>
      <c r="AC234" s="57">
        <f t="shared" si="94"/>
        <v>0.80035144526930968</v>
      </c>
      <c r="AD234" s="58">
        <f t="shared" si="95"/>
        <v>0.22078660559153376</v>
      </c>
    </row>
    <row r="235" spans="2:30" x14ac:dyDescent="0.35">
      <c r="B235" s="76">
        <v>44146</v>
      </c>
      <c r="C235" s="125">
        <v>2019</v>
      </c>
      <c r="D235" s="77" t="s">
        <v>14</v>
      </c>
      <c r="E235" s="78" t="s">
        <v>15</v>
      </c>
      <c r="F235" s="78" t="s">
        <v>997</v>
      </c>
      <c r="G235" s="126">
        <v>6</v>
      </c>
      <c r="H235" s="77" t="s">
        <v>952</v>
      </c>
      <c r="I235" s="79" t="s">
        <v>12</v>
      </c>
      <c r="J235" s="137"/>
      <c r="K235" s="80" t="s">
        <v>1634</v>
      </c>
      <c r="L235" s="70">
        <v>10.89</v>
      </c>
      <c r="M235" s="70">
        <v>76.180000000000007</v>
      </c>
      <c r="N235" s="70">
        <v>71.569999999999993</v>
      </c>
      <c r="O235" s="33">
        <f t="shared" si="86"/>
        <v>92.939194363608493</v>
      </c>
      <c r="P235" s="262">
        <f t="shared" si="74"/>
        <v>6.0514570753478774</v>
      </c>
      <c r="Q235" s="187">
        <v>0.13</v>
      </c>
      <c r="R235" s="187">
        <v>0.09</v>
      </c>
      <c r="S235" s="59">
        <f t="shared" si="87"/>
        <v>3.5956740276862242E-2</v>
      </c>
      <c r="T235" s="59">
        <f t="shared" si="88"/>
        <v>1.6180533124588008</v>
      </c>
      <c r="U235" s="59">
        <f t="shared" si="89"/>
        <v>2.4893127883981549E-2</v>
      </c>
      <c r="V235" s="59">
        <f t="shared" si="90"/>
        <v>1.1201907547791696</v>
      </c>
      <c r="W235" s="59">
        <f t="shared" si="91"/>
        <v>2.7382440672379706</v>
      </c>
      <c r="X235" s="60">
        <v>30</v>
      </c>
      <c r="Y235" s="58">
        <f t="shared" si="96"/>
        <v>7.0608056363915068</v>
      </c>
      <c r="Z235" s="61">
        <f t="shared" si="92"/>
        <v>0.43798615688859605</v>
      </c>
      <c r="AA235" s="63">
        <f t="shared" si="93"/>
        <v>0.13</v>
      </c>
      <c r="AB235" s="62">
        <f t="shared" si="93"/>
        <v>0.09</v>
      </c>
      <c r="AC235" s="57">
        <f t="shared" si="94"/>
        <v>0.35956740276862242</v>
      </c>
      <c r="AD235" s="58">
        <f t="shared" si="95"/>
        <v>0.24893127883981547</v>
      </c>
    </row>
    <row r="236" spans="2:30" x14ac:dyDescent="0.35">
      <c r="B236" s="76">
        <v>44146</v>
      </c>
      <c r="C236" s="125">
        <v>2019</v>
      </c>
      <c r="D236" s="77" t="s">
        <v>14</v>
      </c>
      <c r="E236" s="78" t="s">
        <v>15</v>
      </c>
      <c r="F236" s="78" t="s">
        <v>997</v>
      </c>
      <c r="G236" s="126">
        <v>6</v>
      </c>
      <c r="H236" s="77" t="s">
        <v>952</v>
      </c>
      <c r="I236" s="79" t="s">
        <v>11</v>
      </c>
      <c r="J236" s="137"/>
      <c r="K236" s="80" t="s">
        <v>1635</v>
      </c>
      <c r="L236" s="70">
        <v>10.89</v>
      </c>
      <c r="M236" s="70">
        <v>92.28</v>
      </c>
      <c r="N236" s="70">
        <v>85.99</v>
      </c>
      <c r="O236" s="33">
        <f t="shared" si="86"/>
        <v>92.271777859687916</v>
      </c>
      <c r="P236" s="262">
        <f t="shared" si="74"/>
        <v>6.8162115301257113</v>
      </c>
      <c r="Q236" s="187">
        <v>0.2</v>
      </c>
      <c r="R236" s="187">
        <v>0.06</v>
      </c>
      <c r="S236" s="59">
        <f t="shared" si="87"/>
        <v>5.5862849533954734E-2</v>
      </c>
      <c r="T236" s="59">
        <f t="shared" si="88"/>
        <v>2.513828229027963</v>
      </c>
      <c r="U236" s="59">
        <f t="shared" si="89"/>
        <v>1.6758854860186419E-2</v>
      </c>
      <c r="V236" s="59">
        <f t="shared" si="90"/>
        <v>0.75414846870838881</v>
      </c>
      <c r="W236" s="59">
        <f t="shared" si="91"/>
        <v>3.2679766977363518</v>
      </c>
      <c r="X236" s="60">
        <v>30</v>
      </c>
      <c r="Y236" s="58">
        <f t="shared" si="96"/>
        <v>7.7282221403120843</v>
      </c>
      <c r="Z236" s="61">
        <f t="shared" si="92"/>
        <v>0.44187749667110515</v>
      </c>
      <c r="AA236" s="63">
        <f t="shared" si="93"/>
        <v>0.2</v>
      </c>
      <c r="AB236" s="62">
        <f t="shared" si="93"/>
        <v>0.06</v>
      </c>
      <c r="AC236" s="57">
        <f t="shared" si="94"/>
        <v>0.55862849533954728</v>
      </c>
      <c r="AD236" s="58">
        <f t="shared" si="95"/>
        <v>0.16758854860186417</v>
      </c>
    </row>
    <row r="237" spans="2:30" x14ac:dyDescent="0.35">
      <c r="B237" s="76">
        <v>44146</v>
      </c>
      <c r="C237" s="125">
        <v>2019</v>
      </c>
      <c r="D237" s="77" t="s">
        <v>14</v>
      </c>
      <c r="E237" s="78" t="s">
        <v>15</v>
      </c>
      <c r="F237" s="78" t="s">
        <v>997</v>
      </c>
      <c r="G237" s="69">
        <v>6</v>
      </c>
      <c r="H237" s="77" t="s">
        <v>952</v>
      </c>
      <c r="I237" s="79" t="s">
        <v>10</v>
      </c>
      <c r="J237" s="137"/>
      <c r="K237" s="80" t="s">
        <v>1636</v>
      </c>
      <c r="L237" s="70">
        <v>10.89</v>
      </c>
      <c r="M237" s="70">
        <v>80.66</v>
      </c>
      <c r="N237" s="70">
        <v>73.239999999999995</v>
      </c>
      <c r="O237" s="33">
        <f t="shared" si="86"/>
        <v>89.365056614590799</v>
      </c>
      <c r="P237" s="262">
        <f t="shared" si="74"/>
        <v>9.1991073642449805</v>
      </c>
      <c r="Q237" s="187">
        <v>0.87</v>
      </c>
      <c r="R237" s="187">
        <v>0.23</v>
      </c>
      <c r="S237" s="59">
        <f t="shared" si="87"/>
        <v>0.25373720930232557</v>
      </c>
      <c r="T237" s="59">
        <f t="shared" si="88"/>
        <v>11.41817441860465</v>
      </c>
      <c r="U237" s="59">
        <f t="shared" si="89"/>
        <v>6.7079951884522857E-2</v>
      </c>
      <c r="V237" s="59">
        <f t="shared" si="90"/>
        <v>3.0185978348035287</v>
      </c>
      <c r="W237" s="59">
        <f t="shared" si="91"/>
        <v>14.436772253408179</v>
      </c>
      <c r="X237" s="60">
        <v>30</v>
      </c>
      <c r="Y237" s="58">
        <f t="shared" si="96"/>
        <v>10.634943385409201</v>
      </c>
      <c r="Z237" s="61">
        <f t="shared" si="92"/>
        <v>0.45950280673616678</v>
      </c>
      <c r="AA237" s="63">
        <f t="shared" si="93"/>
        <v>0.87</v>
      </c>
      <c r="AB237" s="62">
        <f t="shared" si="93"/>
        <v>0.23</v>
      </c>
      <c r="AC237" s="57">
        <f t="shared" si="94"/>
        <v>2.5373720930232557</v>
      </c>
      <c r="AD237" s="58">
        <f t="shared" si="95"/>
        <v>0.67079951884522859</v>
      </c>
    </row>
    <row r="238" spans="2:30" x14ac:dyDescent="0.35">
      <c r="B238" s="76">
        <v>44146</v>
      </c>
      <c r="C238" s="125">
        <v>2019</v>
      </c>
      <c r="D238" s="77" t="s">
        <v>14</v>
      </c>
      <c r="E238" s="78" t="s">
        <v>15</v>
      </c>
      <c r="F238" s="78" t="s">
        <v>997</v>
      </c>
      <c r="G238" s="126">
        <v>6</v>
      </c>
      <c r="H238" s="77" t="s">
        <v>990</v>
      </c>
      <c r="I238" s="79" t="s">
        <v>8</v>
      </c>
      <c r="J238" s="137"/>
      <c r="K238" s="80" t="s">
        <v>1637</v>
      </c>
      <c r="L238" s="70">
        <v>10.89</v>
      </c>
      <c r="M238" s="70">
        <v>81.739999999999995</v>
      </c>
      <c r="N238" s="70">
        <v>76.98</v>
      </c>
      <c r="O238" s="33">
        <f t="shared" si="86"/>
        <v>93.281580804516594</v>
      </c>
      <c r="P238" s="262">
        <f t="shared" si="74"/>
        <v>5.8233423048690867</v>
      </c>
      <c r="Q238" s="187">
        <v>0.41</v>
      </c>
      <c r="R238" s="187">
        <v>0.1</v>
      </c>
      <c r="S238" s="59">
        <f t="shared" si="87"/>
        <v>0.11283530034801027</v>
      </c>
      <c r="T238" s="59">
        <f t="shared" si="88"/>
        <v>5.0775885156604623</v>
      </c>
      <c r="U238" s="59">
        <f t="shared" si="89"/>
        <v>2.7520804962929336E-2</v>
      </c>
      <c r="V238" s="59">
        <f t="shared" si="90"/>
        <v>1.2384362233318202</v>
      </c>
      <c r="W238" s="59">
        <f t="shared" si="91"/>
        <v>6.316024738992283</v>
      </c>
      <c r="X238" s="60">
        <v>30</v>
      </c>
      <c r="Y238" s="58">
        <f t="shared" si="96"/>
        <v>6.7184191954834063</v>
      </c>
      <c r="Z238" s="61">
        <f t="shared" si="92"/>
        <v>0.43601149947041906</v>
      </c>
      <c r="AA238" s="63">
        <f t="shared" si="93"/>
        <v>0.41</v>
      </c>
      <c r="AB238" s="62">
        <f t="shared" si="93"/>
        <v>0.1</v>
      </c>
      <c r="AC238" s="57">
        <f t="shared" si="94"/>
        <v>1.1283530034801028</v>
      </c>
      <c r="AD238" s="58">
        <f t="shared" si="95"/>
        <v>0.27520804962929335</v>
      </c>
    </row>
    <row r="239" spans="2:30" x14ac:dyDescent="0.35">
      <c r="B239" s="76">
        <v>44146</v>
      </c>
      <c r="C239" s="125">
        <v>2019</v>
      </c>
      <c r="D239" s="77" t="s">
        <v>14</v>
      </c>
      <c r="E239" s="78" t="s">
        <v>15</v>
      </c>
      <c r="F239" s="78" t="s">
        <v>997</v>
      </c>
      <c r="G239" s="126">
        <v>6</v>
      </c>
      <c r="H239" s="77" t="s">
        <v>990</v>
      </c>
      <c r="I239" s="79" t="s">
        <v>12</v>
      </c>
      <c r="J239" s="137"/>
      <c r="K239" s="80" t="s">
        <v>1638</v>
      </c>
      <c r="L239" s="70">
        <v>10.89</v>
      </c>
      <c r="M239" s="70">
        <v>88.85</v>
      </c>
      <c r="N239" s="70">
        <v>83.19</v>
      </c>
      <c r="O239" s="33">
        <f t="shared" si="86"/>
        <v>92.739866598255517</v>
      </c>
      <c r="P239" s="262">
        <f t="shared" si="74"/>
        <v>6.3702870005627421</v>
      </c>
      <c r="Q239" s="187">
        <v>0.09</v>
      </c>
      <c r="R239" s="187">
        <v>7.0000000000000007E-2</v>
      </c>
      <c r="S239" s="59">
        <f t="shared" si="87"/>
        <v>2.4965975103734436E-2</v>
      </c>
      <c r="T239" s="59">
        <f t="shared" si="88"/>
        <v>1.1234688796680496</v>
      </c>
      <c r="U239" s="59">
        <f t="shared" si="89"/>
        <v>1.9417980636237897E-2</v>
      </c>
      <c r="V239" s="59">
        <f t="shared" si="90"/>
        <v>0.87380912863070537</v>
      </c>
      <c r="W239" s="59">
        <f t="shared" si="91"/>
        <v>1.9972780082987551</v>
      </c>
      <c r="X239" s="60">
        <v>30</v>
      </c>
      <c r="Y239" s="58">
        <f t="shared" si="96"/>
        <v>7.2601334017444827</v>
      </c>
      <c r="Z239" s="61">
        <f t="shared" si="92"/>
        <v>0.43914246196403872</v>
      </c>
      <c r="AA239" s="63">
        <f t="shared" si="93"/>
        <v>0.09</v>
      </c>
      <c r="AB239" s="62">
        <f t="shared" si="93"/>
        <v>7.0000000000000007E-2</v>
      </c>
      <c r="AC239" s="57">
        <f t="shared" si="94"/>
        <v>0.24965975103734436</v>
      </c>
      <c r="AD239" s="58">
        <f t="shared" si="95"/>
        <v>0.19417980636237897</v>
      </c>
    </row>
    <row r="240" spans="2:30" x14ac:dyDescent="0.35">
      <c r="B240" s="76">
        <v>44146</v>
      </c>
      <c r="C240" s="125">
        <v>2019</v>
      </c>
      <c r="D240" s="77" t="s">
        <v>14</v>
      </c>
      <c r="E240" s="78" t="s">
        <v>15</v>
      </c>
      <c r="F240" s="78" t="s">
        <v>997</v>
      </c>
      <c r="G240" s="69">
        <v>6</v>
      </c>
      <c r="H240" s="77" t="s">
        <v>990</v>
      </c>
      <c r="I240" s="79" t="s">
        <v>11</v>
      </c>
      <c r="J240" s="137"/>
      <c r="K240" s="80" t="s">
        <v>1639</v>
      </c>
      <c r="L240" s="9">
        <v>10.89</v>
      </c>
      <c r="M240" s="9">
        <v>82.05</v>
      </c>
      <c r="N240" s="9">
        <v>77.150000000000006</v>
      </c>
      <c r="O240" s="33">
        <f t="shared" si="86"/>
        <v>93.114109050028119</v>
      </c>
      <c r="P240" s="262">
        <f t="shared" si="74"/>
        <v>5.971968312004865</v>
      </c>
      <c r="Q240" s="187">
        <v>0.05</v>
      </c>
      <c r="R240" s="187">
        <v>7.0000000000000007E-2</v>
      </c>
      <c r="S240" s="59">
        <f t="shared" si="87"/>
        <v>1.379414428010866E-2</v>
      </c>
      <c r="T240" s="59">
        <f t="shared" si="88"/>
        <v>0.62073649260488972</v>
      </c>
      <c r="U240" s="59">
        <f t="shared" si="89"/>
        <v>1.9311801992152124E-2</v>
      </c>
      <c r="V240" s="59">
        <f t="shared" si="90"/>
        <v>0.86903108964684561</v>
      </c>
      <c r="W240" s="59">
        <f t="shared" si="91"/>
        <v>1.4897675822517353</v>
      </c>
      <c r="X240" s="60">
        <v>30</v>
      </c>
      <c r="Y240" s="58">
        <f t="shared" si="96"/>
        <v>6.8858909499718806</v>
      </c>
      <c r="Z240" s="61">
        <f t="shared" si="92"/>
        <v>0.43697555086024742</v>
      </c>
      <c r="AA240" s="63">
        <f t="shared" si="93"/>
        <v>0.05</v>
      </c>
      <c r="AB240" s="62">
        <f t="shared" si="93"/>
        <v>7.0000000000000007E-2</v>
      </c>
      <c r="AC240" s="57">
        <f t="shared" si="94"/>
        <v>0.13794144280108661</v>
      </c>
      <c r="AD240" s="58">
        <f t="shared" si="95"/>
        <v>0.19311801992152125</v>
      </c>
    </row>
    <row r="241" spans="2:30" x14ac:dyDescent="0.35">
      <c r="B241" s="76">
        <v>44146</v>
      </c>
      <c r="C241" s="125">
        <v>2019</v>
      </c>
      <c r="D241" s="77" t="s">
        <v>14</v>
      </c>
      <c r="E241" s="78" t="s">
        <v>15</v>
      </c>
      <c r="F241" s="78" t="s">
        <v>997</v>
      </c>
      <c r="G241" s="69">
        <v>6</v>
      </c>
      <c r="H241" s="77" t="s">
        <v>990</v>
      </c>
      <c r="I241" s="79" t="s">
        <v>10</v>
      </c>
      <c r="J241" s="137"/>
      <c r="K241" s="80" t="s">
        <v>1640</v>
      </c>
      <c r="L241" s="70">
        <v>10.89</v>
      </c>
      <c r="M241" s="70">
        <v>72.78</v>
      </c>
      <c r="N241" s="70">
        <v>66.349999999999994</v>
      </c>
      <c r="O241" s="33">
        <f t="shared" si="86"/>
        <v>89.610599450638219</v>
      </c>
      <c r="P241" s="262">
        <f t="shared" si="74"/>
        <v>8.834844737565275</v>
      </c>
      <c r="Q241" s="187">
        <v>0.45</v>
      </c>
      <c r="R241" s="187">
        <v>0.18</v>
      </c>
      <c r="S241" s="59">
        <f t="shared" si="87"/>
        <v>0.13076045798773894</v>
      </c>
      <c r="T241" s="59">
        <f t="shared" si="88"/>
        <v>5.8842206094482528</v>
      </c>
      <c r="U241" s="59">
        <f t="shared" si="89"/>
        <v>5.2304183195095569E-2</v>
      </c>
      <c r="V241" s="59">
        <f t="shared" si="90"/>
        <v>2.3536882437793007</v>
      </c>
      <c r="W241" s="59">
        <f t="shared" si="91"/>
        <v>8.2379088532275535</v>
      </c>
      <c r="X241" s="60">
        <v>30</v>
      </c>
      <c r="Y241" s="58">
        <f t="shared" si="96"/>
        <v>10.389400549361781</v>
      </c>
      <c r="Z241" s="61">
        <f t="shared" si="92"/>
        <v>0.45796970789758396</v>
      </c>
      <c r="AA241" s="63">
        <f t="shared" si="93"/>
        <v>0.45</v>
      </c>
      <c r="AB241" s="62">
        <f t="shared" si="93"/>
        <v>0.18</v>
      </c>
      <c r="AC241" s="57">
        <f t="shared" si="94"/>
        <v>1.3076045798773894</v>
      </c>
      <c r="AD241" s="58">
        <f t="shared" si="95"/>
        <v>0.52304183195095566</v>
      </c>
    </row>
    <row r="242" spans="2:30" x14ac:dyDescent="0.35">
      <c r="B242" s="76">
        <v>44146</v>
      </c>
      <c r="C242" s="125">
        <v>2019</v>
      </c>
      <c r="D242" s="77" t="s">
        <v>14</v>
      </c>
      <c r="E242" s="78" t="s">
        <v>14</v>
      </c>
      <c r="F242" s="78" t="s">
        <v>999</v>
      </c>
      <c r="G242" s="126">
        <v>8</v>
      </c>
      <c r="H242" s="77" t="s">
        <v>952</v>
      </c>
      <c r="I242" s="79" t="s">
        <v>8</v>
      </c>
      <c r="J242" s="137"/>
      <c r="K242" s="80" t="s">
        <v>1641</v>
      </c>
      <c r="L242" s="70">
        <v>10.89</v>
      </c>
      <c r="M242" s="70">
        <v>85.25</v>
      </c>
      <c r="N242" s="70">
        <v>79.78</v>
      </c>
      <c r="O242" s="33">
        <f t="shared" si="86"/>
        <v>92.643894566971483</v>
      </c>
      <c r="P242" s="262">
        <f t="shared" si="74"/>
        <v>6.4164222873900281</v>
      </c>
      <c r="Q242" s="187">
        <v>0.28999999999999998</v>
      </c>
      <c r="R242" s="187">
        <v>7.0000000000000007E-2</v>
      </c>
      <c r="S242" s="59">
        <f t="shared" si="87"/>
        <v>8.0559297430686599E-2</v>
      </c>
      <c r="T242" s="59">
        <f t="shared" si="88"/>
        <v>3.6251683843808968</v>
      </c>
      <c r="U242" s="59">
        <f t="shared" si="89"/>
        <v>1.9445347655682975E-2</v>
      </c>
      <c r="V242" s="59">
        <f t="shared" si="90"/>
        <v>0.87504064450573382</v>
      </c>
      <c r="W242" s="59">
        <f t="shared" si="91"/>
        <v>4.5002090288866308</v>
      </c>
      <c r="X242" s="60">
        <v>30</v>
      </c>
      <c r="Y242" s="58">
        <f t="shared" si="96"/>
        <v>7.3561054330285174</v>
      </c>
      <c r="Z242" s="61">
        <f t="shared" si="92"/>
        <v>0.43970097256495866</v>
      </c>
      <c r="AA242" s="63">
        <f t="shared" si="93"/>
        <v>0.28999999999999998</v>
      </c>
      <c r="AB242" s="62">
        <f t="shared" si="93"/>
        <v>7.0000000000000007E-2</v>
      </c>
      <c r="AC242" s="57">
        <f t="shared" si="94"/>
        <v>0.80559297430686594</v>
      </c>
      <c r="AD242" s="58">
        <f t="shared" si="95"/>
        <v>0.19445347655682976</v>
      </c>
    </row>
    <row r="243" spans="2:30" x14ac:dyDescent="0.35">
      <c r="B243" s="76">
        <v>44146</v>
      </c>
      <c r="C243" s="125">
        <v>2019</v>
      </c>
      <c r="D243" s="77" t="s">
        <v>14</v>
      </c>
      <c r="E243" s="78" t="s">
        <v>14</v>
      </c>
      <c r="F243" s="78" t="s">
        <v>999</v>
      </c>
      <c r="G243" s="126">
        <v>8</v>
      </c>
      <c r="H243" s="77" t="s">
        <v>952</v>
      </c>
      <c r="I243" s="79" t="s">
        <v>12</v>
      </c>
      <c r="J243" s="137"/>
      <c r="K243" s="80" t="s">
        <v>1642</v>
      </c>
      <c r="L243" s="70">
        <v>10.89</v>
      </c>
      <c r="M243" s="70">
        <v>83.77</v>
      </c>
      <c r="N243" s="70">
        <v>77.94</v>
      </c>
      <c r="O243" s="33">
        <f t="shared" si="86"/>
        <v>92.000548847420418</v>
      </c>
      <c r="P243" s="262">
        <f t="shared" si="74"/>
        <v>6.9595320520472708</v>
      </c>
      <c r="Q243" s="187">
        <v>0.03</v>
      </c>
      <c r="R243" s="187">
        <v>0.04</v>
      </c>
      <c r="S243" s="59">
        <f t="shared" si="87"/>
        <v>8.4129753914988833E-3</v>
      </c>
      <c r="T243" s="59">
        <f t="shared" si="88"/>
        <v>0.37858389261744974</v>
      </c>
      <c r="U243" s="59">
        <f t="shared" si="89"/>
        <v>1.121730052199851E-2</v>
      </c>
      <c r="V243" s="59">
        <f t="shared" si="90"/>
        <v>0.50477852348993291</v>
      </c>
      <c r="W243" s="59">
        <f t="shared" si="91"/>
        <v>0.88336241610738264</v>
      </c>
      <c r="X243" s="60">
        <v>30</v>
      </c>
      <c r="Y243" s="58">
        <f t="shared" si="96"/>
        <v>7.9994511525795815</v>
      </c>
      <c r="Z243" s="61">
        <f t="shared" si="92"/>
        <v>0.44347501864280386</v>
      </c>
      <c r="AA243" s="63">
        <f t="shared" si="93"/>
        <v>0.03</v>
      </c>
      <c r="AB243" s="62">
        <f t="shared" si="93"/>
        <v>0.04</v>
      </c>
      <c r="AC243" s="57">
        <f t="shared" si="94"/>
        <v>8.4129753914988836E-2</v>
      </c>
      <c r="AD243" s="58">
        <f t="shared" si="95"/>
        <v>0.11217300521998511</v>
      </c>
    </row>
    <row r="244" spans="2:30" x14ac:dyDescent="0.35">
      <c r="B244" s="76">
        <v>44146</v>
      </c>
      <c r="C244" s="125">
        <v>2019</v>
      </c>
      <c r="D244" s="77" t="s">
        <v>14</v>
      </c>
      <c r="E244" s="78" t="s">
        <v>14</v>
      </c>
      <c r="F244" s="78" t="s">
        <v>999</v>
      </c>
      <c r="G244" s="126">
        <v>8</v>
      </c>
      <c r="H244" s="77" t="s">
        <v>952</v>
      </c>
      <c r="I244" s="79" t="s">
        <v>11</v>
      </c>
      <c r="J244" s="137"/>
      <c r="K244" s="80" t="s">
        <v>1643</v>
      </c>
      <c r="L244" s="70">
        <v>10.89</v>
      </c>
      <c r="M244" s="70">
        <v>87.18</v>
      </c>
      <c r="N244" s="70">
        <v>80.5</v>
      </c>
      <c r="O244" s="33">
        <f t="shared" si="86"/>
        <v>91.243937606501504</v>
      </c>
      <c r="P244" s="262">
        <f t="shared" si="74"/>
        <v>7.6623078687772503</v>
      </c>
      <c r="Q244" s="187">
        <v>0.05</v>
      </c>
      <c r="R244" s="187">
        <v>0.03</v>
      </c>
      <c r="S244" s="59">
        <f t="shared" si="87"/>
        <v>1.4179356414308293E-2</v>
      </c>
      <c r="T244" s="59">
        <f t="shared" si="88"/>
        <v>0.63807103864387316</v>
      </c>
      <c r="U244" s="59">
        <f t="shared" si="89"/>
        <v>8.5076138485849738E-3</v>
      </c>
      <c r="V244" s="59">
        <f t="shared" si="90"/>
        <v>0.38284262318632384</v>
      </c>
      <c r="W244" s="59">
        <f t="shared" si="91"/>
        <v>1.0209136618301971</v>
      </c>
      <c r="X244" s="60">
        <v>30</v>
      </c>
      <c r="Y244" s="58">
        <f t="shared" si="96"/>
        <v>8.756062393498496</v>
      </c>
      <c r="Z244" s="61">
        <f t="shared" si="92"/>
        <v>0.44798161183737967</v>
      </c>
      <c r="AA244" s="63">
        <f t="shared" si="93"/>
        <v>0.05</v>
      </c>
      <c r="AB244" s="62">
        <f t="shared" si="93"/>
        <v>0.03</v>
      </c>
      <c r="AC244" s="57">
        <f t="shared" si="94"/>
        <v>0.14179356414308292</v>
      </c>
      <c r="AD244" s="58">
        <f t="shared" si="95"/>
        <v>8.5076138485849745E-2</v>
      </c>
    </row>
    <row r="245" spans="2:30" x14ac:dyDescent="0.35">
      <c r="B245" s="76">
        <v>44146</v>
      </c>
      <c r="C245" s="125">
        <v>2019</v>
      </c>
      <c r="D245" s="77" t="s">
        <v>14</v>
      </c>
      <c r="E245" s="78" t="s">
        <v>14</v>
      </c>
      <c r="F245" s="78" t="s">
        <v>999</v>
      </c>
      <c r="G245" s="69">
        <v>8</v>
      </c>
      <c r="H245" s="77" t="s">
        <v>952</v>
      </c>
      <c r="I245" s="79" t="s">
        <v>10</v>
      </c>
      <c r="J245" s="137"/>
      <c r="K245" s="80" t="s">
        <v>1644</v>
      </c>
      <c r="L245" s="70">
        <v>10.89</v>
      </c>
      <c r="M245" s="70">
        <v>81.33</v>
      </c>
      <c r="N245" s="70">
        <v>72.97</v>
      </c>
      <c r="O245" s="33">
        <f t="shared" si="86"/>
        <v>88.131743327654732</v>
      </c>
      <c r="P245" s="262">
        <f t="shared" si="74"/>
        <v>10.279109799581949</v>
      </c>
      <c r="Q245" s="187">
        <v>0.28000000000000003</v>
      </c>
      <c r="R245" s="187">
        <v>0.13</v>
      </c>
      <c r="S245" s="59">
        <f t="shared" si="87"/>
        <v>8.3197164948453653E-2</v>
      </c>
      <c r="T245" s="59">
        <f t="shared" si="88"/>
        <v>3.7438724226804143</v>
      </c>
      <c r="U245" s="59">
        <f t="shared" si="89"/>
        <v>3.862725515463919E-2</v>
      </c>
      <c r="V245" s="59">
        <f t="shared" si="90"/>
        <v>1.7382264819587636</v>
      </c>
      <c r="W245" s="59">
        <f t="shared" si="91"/>
        <v>5.4820989046391784</v>
      </c>
      <c r="X245" s="60">
        <v>30</v>
      </c>
      <c r="Y245" s="58">
        <f t="shared" si="96"/>
        <v>11.868256672345268</v>
      </c>
      <c r="Z245" s="61">
        <f t="shared" si="92"/>
        <v>0.46733247422680424</v>
      </c>
      <c r="AA245" s="63">
        <f t="shared" si="93"/>
        <v>0.28000000000000003</v>
      </c>
      <c r="AB245" s="62">
        <f t="shared" si="93"/>
        <v>0.13</v>
      </c>
      <c r="AC245" s="57">
        <f t="shared" si="94"/>
        <v>0.8319716494845365</v>
      </c>
      <c r="AD245" s="58">
        <f t="shared" si="95"/>
        <v>0.3862725515463919</v>
      </c>
    </row>
    <row r="246" spans="2:30" x14ac:dyDescent="0.35">
      <c r="B246" s="76">
        <v>44146</v>
      </c>
      <c r="C246" s="125">
        <v>2019</v>
      </c>
      <c r="D246" s="77" t="s">
        <v>14</v>
      </c>
      <c r="E246" s="78" t="s">
        <v>14</v>
      </c>
      <c r="F246" s="78" t="s">
        <v>999</v>
      </c>
      <c r="G246" s="126">
        <v>8</v>
      </c>
      <c r="H246" s="77" t="s">
        <v>990</v>
      </c>
      <c r="I246" s="79" t="s">
        <v>8</v>
      </c>
      <c r="J246" s="137"/>
      <c r="K246" s="80" t="s">
        <v>1645</v>
      </c>
      <c r="L246" s="70">
        <v>10.89</v>
      </c>
      <c r="M246" s="70">
        <v>91.06</v>
      </c>
      <c r="N246" s="70">
        <v>86.88</v>
      </c>
      <c r="O246" s="33">
        <f t="shared" si="86"/>
        <v>94.7860795808906</v>
      </c>
      <c r="P246" s="262">
        <f t="shared" si="74"/>
        <v>4.5903799692510505</v>
      </c>
      <c r="Q246" s="187">
        <v>0.13</v>
      </c>
      <c r="R246" s="187">
        <v>0.03</v>
      </c>
      <c r="S246" s="59">
        <f t="shared" si="87"/>
        <v>3.5002829319647322E-2</v>
      </c>
      <c r="T246" s="59">
        <f t="shared" si="88"/>
        <v>1.5751273193841295</v>
      </c>
      <c r="U246" s="59">
        <f t="shared" si="89"/>
        <v>8.0775759968416891E-3</v>
      </c>
      <c r="V246" s="59">
        <f t="shared" si="90"/>
        <v>0.36349091985787602</v>
      </c>
      <c r="W246" s="59">
        <f t="shared" si="91"/>
        <v>1.9386182392420055</v>
      </c>
      <c r="X246" s="60">
        <v>30</v>
      </c>
      <c r="Y246" s="58">
        <f t="shared" si="96"/>
        <v>5.2139204191093995</v>
      </c>
      <c r="Z246" s="61">
        <f t="shared" si="92"/>
        <v>0.42750361889722333</v>
      </c>
      <c r="AA246" s="63">
        <f t="shared" si="93"/>
        <v>0.13</v>
      </c>
      <c r="AB246" s="62">
        <f t="shared" si="93"/>
        <v>0.03</v>
      </c>
      <c r="AC246" s="57">
        <f t="shared" si="94"/>
        <v>0.35002829319647322</v>
      </c>
      <c r="AD246" s="58">
        <f t="shared" si="95"/>
        <v>8.0775759968416891E-2</v>
      </c>
    </row>
    <row r="247" spans="2:30" x14ac:dyDescent="0.35">
      <c r="B247" s="76">
        <v>44146</v>
      </c>
      <c r="C247" s="125">
        <v>2019</v>
      </c>
      <c r="D247" s="77" t="s">
        <v>14</v>
      </c>
      <c r="E247" s="78" t="s">
        <v>14</v>
      </c>
      <c r="F247" s="78" t="s">
        <v>999</v>
      </c>
      <c r="G247" s="126">
        <v>8</v>
      </c>
      <c r="H247" s="77" t="s">
        <v>990</v>
      </c>
      <c r="I247" s="79" t="s">
        <v>12</v>
      </c>
      <c r="J247" s="137"/>
      <c r="K247" s="80" t="s">
        <v>1646</v>
      </c>
      <c r="L247" s="70">
        <v>10.89</v>
      </c>
      <c r="M247" s="70">
        <v>85.77</v>
      </c>
      <c r="N247" s="70">
        <v>81.17</v>
      </c>
      <c r="O247" s="33">
        <f t="shared" si="86"/>
        <v>93.856837606837615</v>
      </c>
      <c r="P247" s="262">
        <f t="shared" si="74"/>
        <v>5.36318059927713</v>
      </c>
      <c r="Q247" s="187">
        <v>0.04</v>
      </c>
      <c r="R247" s="187">
        <v>0.02</v>
      </c>
      <c r="S247" s="59">
        <f t="shared" si="87"/>
        <v>1.091633466135458E-2</v>
      </c>
      <c r="T247" s="59">
        <f t="shared" si="88"/>
        <v>0.49123505976095611</v>
      </c>
      <c r="U247" s="59">
        <f t="shared" si="89"/>
        <v>5.4581673306772901E-3</v>
      </c>
      <c r="V247" s="59">
        <f t="shared" si="90"/>
        <v>0.24561752988047805</v>
      </c>
      <c r="W247" s="59">
        <f t="shared" si="91"/>
        <v>0.73685258964143419</v>
      </c>
      <c r="X247" s="60">
        <v>30</v>
      </c>
      <c r="Y247" s="58">
        <f t="shared" si="96"/>
        <v>6.1431623931623847</v>
      </c>
      <c r="Z247" s="61">
        <f t="shared" si="92"/>
        <v>0.43272623790552073</v>
      </c>
      <c r="AA247" s="63">
        <f t="shared" si="93"/>
        <v>0.04</v>
      </c>
      <c r="AB247" s="62">
        <f t="shared" si="93"/>
        <v>0.02</v>
      </c>
      <c r="AC247" s="57">
        <f t="shared" si="94"/>
        <v>0.10916334661354581</v>
      </c>
      <c r="AD247" s="58">
        <f t="shared" si="95"/>
        <v>5.4581673306772903E-2</v>
      </c>
    </row>
    <row r="248" spans="2:30" x14ac:dyDescent="0.35">
      <c r="B248" s="76">
        <v>44146</v>
      </c>
      <c r="C248" s="125">
        <v>2019</v>
      </c>
      <c r="D248" s="77" t="s">
        <v>14</v>
      </c>
      <c r="E248" s="78" t="s">
        <v>14</v>
      </c>
      <c r="F248" s="78" t="s">
        <v>999</v>
      </c>
      <c r="G248" s="126">
        <v>8</v>
      </c>
      <c r="H248" s="77" t="s">
        <v>990</v>
      </c>
      <c r="I248" s="79" t="s">
        <v>11</v>
      </c>
      <c r="J248" s="137"/>
      <c r="K248" s="80" t="s">
        <v>1647</v>
      </c>
      <c r="L248" s="70">
        <v>10.89</v>
      </c>
      <c r="M248" s="70">
        <v>83.95</v>
      </c>
      <c r="N248" s="70">
        <v>77.75</v>
      </c>
      <c r="O248" s="33">
        <f t="shared" si="86"/>
        <v>91.513824254037772</v>
      </c>
      <c r="P248" s="262">
        <f t="shared" si="74"/>
        <v>7.3853484216795744</v>
      </c>
      <c r="Q248" s="187">
        <v>0.03</v>
      </c>
      <c r="R248" s="187">
        <v>0.05</v>
      </c>
      <c r="S248" s="59">
        <f t="shared" si="87"/>
        <v>8.4736763386180081E-3</v>
      </c>
      <c r="T248" s="59">
        <f t="shared" si="88"/>
        <v>0.38131543523781036</v>
      </c>
      <c r="U248" s="59">
        <f t="shared" si="89"/>
        <v>1.4122793897696681E-2</v>
      </c>
      <c r="V248" s="59">
        <f t="shared" si="90"/>
        <v>0.63552572539635066</v>
      </c>
      <c r="W248" s="59">
        <f t="shared" si="91"/>
        <v>1.016841160634161</v>
      </c>
      <c r="X248" s="60">
        <v>30</v>
      </c>
      <c r="Y248" s="58">
        <f t="shared" si="96"/>
        <v>8.4861757459622282</v>
      </c>
      <c r="Z248" s="61">
        <f t="shared" si="92"/>
        <v>0.44636553993419087</v>
      </c>
      <c r="AA248" s="63">
        <f t="shared" si="93"/>
        <v>0.03</v>
      </c>
      <c r="AB248" s="62">
        <f t="shared" si="93"/>
        <v>0.05</v>
      </c>
      <c r="AC248" s="57">
        <f t="shared" si="94"/>
        <v>8.4736763386180081E-2</v>
      </c>
      <c r="AD248" s="58">
        <f t="shared" si="95"/>
        <v>0.14122793897696681</v>
      </c>
    </row>
    <row r="249" spans="2:30" x14ac:dyDescent="0.35">
      <c r="B249" s="76">
        <v>44146</v>
      </c>
      <c r="C249" s="125">
        <v>2019</v>
      </c>
      <c r="D249" s="77" t="s">
        <v>14</v>
      </c>
      <c r="E249" s="78" t="s">
        <v>14</v>
      </c>
      <c r="F249" s="78" t="s">
        <v>999</v>
      </c>
      <c r="G249" s="69">
        <v>8</v>
      </c>
      <c r="H249" s="77" t="s">
        <v>990</v>
      </c>
      <c r="I249" s="79" t="s">
        <v>10</v>
      </c>
      <c r="J249" s="137"/>
      <c r="K249" s="80" t="s">
        <v>1648</v>
      </c>
      <c r="L249" s="9">
        <v>10.89</v>
      </c>
      <c r="M249" s="9">
        <v>79.09</v>
      </c>
      <c r="N249" s="9">
        <v>71.92</v>
      </c>
      <c r="O249" s="33">
        <f t="shared" si="86"/>
        <v>89.486803519061581</v>
      </c>
      <c r="P249" s="262">
        <f t="shared" si="74"/>
        <v>9.0656214439246448</v>
      </c>
      <c r="Q249" s="187">
        <v>0.27</v>
      </c>
      <c r="R249" s="187">
        <v>0.14000000000000001</v>
      </c>
      <c r="S249" s="59">
        <f t="shared" si="87"/>
        <v>7.8602162870719333E-2</v>
      </c>
      <c r="T249" s="59">
        <f t="shared" si="88"/>
        <v>3.53709732918237</v>
      </c>
      <c r="U249" s="59">
        <f t="shared" si="89"/>
        <v>4.0756677044076692E-2</v>
      </c>
      <c r="V249" s="59">
        <f t="shared" si="90"/>
        <v>1.8340504669834512</v>
      </c>
      <c r="W249" s="59">
        <f t="shared" si="91"/>
        <v>5.3711477961658209</v>
      </c>
      <c r="X249" s="60">
        <v>30</v>
      </c>
      <c r="Y249" s="58">
        <f t="shared" si="96"/>
        <v>10.513196480938419</v>
      </c>
      <c r="Z249" s="61">
        <f t="shared" si="92"/>
        <v>0.45874160249057849</v>
      </c>
      <c r="AA249" s="63">
        <f t="shared" si="93"/>
        <v>0.27</v>
      </c>
      <c r="AB249" s="62">
        <f t="shared" si="93"/>
        <v>0.14000000000000001</v>
      </c>
      <c r="AC249" s="57">
        <f t="shared" si="94"/>
        <v>0.78602162870719328</v>
      </c>
      <c r="AD249" s="58">
        <f t="shared" si="95"/>
        <v>0.40756677044076695</v>
      </c>
    </row>
    <row r="250" spans="2:30" x14ac:dyDescent="0.35">
      <c r="B250" s="76">
        <v>44146</v>
      </c>
      <c r="C250" s="125">
        <v>2019</v>
      </c>
      <c r="D250" s="77" t="s">
        <v>14</v>
      </c>
      <c r="E250" s="78" t="s">
        <v>13</v>
      </c>
      <c r="F250" s="78" t="s">
        <v>993</v>
      </c>
      <c r="G250" s="126">
        <v>2</v>
      </c>
      <c r="H250" s="77" t="s">
        <v>952</v>
      </c>
      <c r="I250" s="79" t="s">
        <v>8</v>
      </c>
      <c r="J250" s="137"/>
      <c r="K250" s="80" t="s">
        <v>1649</v>
      </c>
      <c r="L250" s="94">
        <v>10.9</v>
      </c>
      <c r="M250" s="94">
        <v>105.37</v>
      </c>
      <c r="N250" s="94">
        <v>97.82</v>
      </c>
      <c r="O250" s="33">
        <f t="shared" si="86"/>
        <v>92.008044881973106</v>
      </c>
      <c r="P250" s="262">
        <f t="shared" si="74"/>
        <v>7.1652272942963</v>
      </c>
      <c r="Q250" s="187">
        <v>0.51</v>
      </c>
      <c r="R250" s="187">
        <v>0.05</v>
      </c>
      <c r="S250" s="59">
        <f t="shared" si="87"/>
        <v>0.14300477450529225</v>
      </c>
      <c r="T250" s="59">
        <f t="shared" si="88"/>
        <v>6.4352148527381514</v>
      </c>
      <c r="U250" s="59">
        <f t="shared" si="89"/>
        <v>1.4020075931891397E-2</v>
      </c>
      <c r="V250" s="59">
        <f t="shared" si="90"/>
        <v>0.63090341693511287</v>
      </c>
      <c r="W250" s="59">
        <f t="shared" si="91"/>
        <v>7.0661182696732645</v>
      </c>
      <c r="X250" s="60">
        <v>30</v>
      </c>
      <c r="Y250" s="58">
        <f t="shared" si="96"/>
        <v>7.991955118026894</v>
      </c>
      <c r="Z250" s="61">
        <f t="shared" si="92"/>
        <v>0.44343074091118267</v>
      </c>
      <c r="AA250" s="63">
        <f t="shared" si="93"/>
        <v>0.51</v>
      </c>
      <c r="AB250" s="62">
        <f t="shared" si="93"/>
        <v>0.05</v>
      </c>
      <c r="AC250" s="57">
        <f t="shared" si="94"/>
        <v>1.4300477450529225</v>
      </c>
      <c r="AD250" s="58">
        <f t="shared" si="95"/>
        <v>0.14020075931891396</v>
      </c>
    </row>
    <row r="251" spans="2:30" x14ac:dyDescent="0.35">
      <c r="B251" s="76">
        <v>44146</v>
      </c>
      <c r="C251" s="125">
        <v>2019</v>
      </c>
      <c r="D251" s="77" t="s">
        <v>14</v>
      </c>
      <c r="E251" s="78" t="s">
        <v>13</v>
      </c>
      <c r="F251" s="78" t="s">
        <v>993</v>
      </c>
      <c r="G251" s="69">
        <v>2</v>
      </c>
      <c r="H251" s="77" t="s">
        <v>952</v>
      </c>
      <c r="I251" s="79" t="s">
        <v>12</v>
      </c>
      <c r="J251" s="137"/>
      <c r="K251" s="80" t="s">
        <v>1650</v>
      </c>
      <c r="L251" s="94">
        <v>10.97</v>
      </c>
      <c r="M251" s="94">
        <v>102.74</v>
      </c>
      <c r="N251" s="94">
        <v>94.32</v>
      </c>
      <c r="O251" s="33">
        <f t="shared" si="86"/>
        <v>90.824888307725828</v>
      </c>
      <c r="P251" s="262">
        <f t="shared" si="74"/>
        <v>8.1954448121471692</v>
      </c>
      <c r="Q251" s="187">
        <v>0.44</v>
      </c>
      <c r="R251" s="187">
        <v>0.13</v>
      </c>
      <c r="S251" s="59">
        <f t="shared" si="87"/>
        <v>0.12555704859028197</v>
      </c>
      <c r="T251" s="59">
        <f t="shared" si="88"/>
        <v>5.6500671865626888</v>
      </c>
      <c r="U251" s="59">
        <f t="shared" si="89"/>
        <v>3.7096400719856037E-2</v>
      </c>
      <c r="V251" s="59">
        <f t="shared" si="90"/>
        <v>1.6693380323935216</v>
      </c>
      <c r="W251" s="59">
        <f t="shared" si="91"/>
        <v>7.3194052189562102</v>
      </c>
      <c r="X251" s="60">
        <v>30</v>
      </c>
      <c r="Y251" s="58">
        <f t="shared" si="96"/>
        <v>9.1751116922741716</v>
      </c>
      <c r="Z251" s="61">
        <f t="shared" si="92"/>
        <v>0.45050989802039593</v>
      </c>
      <c r="AA251" s="63">
        <f t="shared" si="93"/>
        <v>0.44</v>
      </c>
      <c r="AB251" s="62">
        <f t="shared" si="93"/>
        <v>0.13</v>
      </c>
      <c r="AC251" s="57">
        <f t="shared" si="94"/>
        <v>1.2555704859028196</v>
      </c>
      <c r="AD251" s="58">
        <f t="shared" si="95"/>
        <v>0.37096400719856037</v>
      </c>
    </row>
    <row r="252" spans="2:30" x14ac:dyDescent="0.35">
      <c r="B252" s="76">
        <v>44146</v>
      </c>
      <c r="C252" s="125">
        <v>2019</v>
      </c>
      <c r="D252" s="77" t="s">
        <v>14</v>
      </c>
      <c r="E252" s="78" t="s">
        <v>13</v>
      </c>
      <c r="F252" s="78" t="s">
        <v>993</v>
      </c>
      <c r="G252" s="126">
        <v>2</v>
      </c>
      <c r="H252" s="77" t="s">
        <v>952</v>
      </c>
      <c r="I252" s="79" t="s">
        <v>11</v>
      </c>
      <c r="J252" s="137"/>
      <c r="K252" s="80" t="s">
        <v>1651</v>
      </c>
      <c r="L252" s="94">
        <v>10.88</v>
      </c>
      <c r="M252" s="94">
        <v>105.08</v>
      </c>
      <c r="N252" s="94">
        <v>96.83</v>
      </c>
      <c r="O252" s="33">
        <f t="shared" si="86"/>
        <v>91.242038216560516</v>
      </c>
      <c r="P252" s="262">
        <f t="shared" si="74"/>
        <v>7.8511610201751045</v>
      </c>
      <c r="Q252" s="187">
        <v>0.47</v>
      </c>
      <c r="R252" s="187">
        <v>0.15</v>
      </c>
      <c r="S252" s="59">
        <f t="shared" si="87"/>
        <v>0.13328970331588133</v>
      </c>
      <c r="T252" s="59">
        <f t="shared" si="88"/>
        <v>5.9980366492146597</v>
      </c>
      <c r="U252" s="59">
        <f t="shared" si="89"/>
        <v>4.253926701570681E-2</v>
      </c>
      <c r="V252" s="59">
        <f t="shared" si="90"/>
        <v>1.9142670157068065</v>
      </c>
      <c r="W252" s="59">
        <f t="shared" si="91"/>
        <v>7.912303664921466</v>
      </c>
      <c r="X252" s="60">
        <v>30</v>
      </c>
      <c r="Y252" s="58">
        <f t="shared" si="96"/>
        <v>8.7579617834394838</v>
      </c>
      <c r="Z252" s="61">
        <f t="shared" si="92"/>
        <v>0.44799301919720763</v>
      </c>
      <c r="AA252" s="63">
        <f t="shared" si="93"/>
        <v>0.47</v>
      </c>
      <c r="AB252" s="62">
        <f t="shared" si="93"/>
        <v>0.15</v>
      </c>
      <c r="AC252" s="57">
        <f t="shared" si="94"/>
        <v>1.3328970331588132</v>
      </c>
      <c r="AD252" s="58">
        <f t="shared" si="95"/>
        <v>0.42539267015706811</v>
      </c>
    </row>
    <row r="253" spans="2:30" x14ac:dyDescent="0.35">
      <c r="B253" s="76">
        <v>44146</v>
      </c>
      <c r="C253" s="125">
        <v>2019</v>
      </c>
      <c r="D253" s="77" t="s">
        <v>14</v>
      </c>
      <c r="E253" s="78" t="s">
        <v>13</v>
      </c>
      <c r="F253" s="78" t="s">
        <v>993</v>
      </c>
      <c r="G253" s="69">
        <v>2</v>
      </c>
      <c r="H253" s="77" t="s">
        <v>952</v>
      </c>
      <c r="I253" s="79" t="s">
        <v>10</v>
      </c>
      <c r="J253" s="137"/>
      <c r="K253" s="80" t="s">
        <v>1652</v>
      </c>
      <c r="L253" s="94">
        <v>10.87</v>
      </c>
      <c r="M253" s="94">
        <v>75.180000000000007</v>
      </c>
      <c r="N253" s="94">
        <v>69</v>
      </c>
      <c r="O253" s="33">
        <f t="shared" si="86"/>
        <v>90.390296998911523</v>
      </c>
      <c r="P253" s="262">
        <f t="shared" si="74"/>
        <v>8.2202713487629762</v>
      </c>
      <c r="Q253" s="187">
        <v>1.56</v>
      </c>
      <c r="R253" s="187">
        <v>0.26</v>
      </c>
      <c r="S253" s="59">
        <f t="shared" si="87"/>
        <v>0.44804713573025978</v>
      </c>
      <c r="T253" s="59">
        <f t="shared" si="88"/>
        <v>20.16212110786169</v>
      </c>
      <c r="U253" s="59">
        <f t="shared" si="89"/>
        <v>7.4674522621709968E-2</v>
      </c>
      <c r="V253" s="59">
        <f t="shared" si="90"/>
        <v>3.3603535179769484</v>
      </c>
      <c r="W253" s="59">
        <f t="shared" si="91"/>
        <v>23.52247462583864</v>
      </c>
      <c r="X253" s="60">
        <v>30</v>
      </c>
      <c r="Y253" s="58">
        <f t="shared" si="96"/>
        <v>9.6097030010884765</v>
      </c>
      <c r="Z253" s="61">
        <f t="shared" si="92"/>
        <v>0.45315671770170302</v>
      </c>
      <c r="AA253" s="63">
        <f t="shared" si="93"/>
        <v>1.56</v>
      </c>
      <c r="AB253" s="62">
        <f t="shared" si="93"/>
        <v>0.26</v>
      </c>
      <c r="AC253" s="57">
        <f t="shared" si="94"/>
        <v>4.4804713573025978</v>
      </c>
      <c r="AD253" s="58">
        <f t="shared" si="95"/>
        <v>0.74674522621709971</v>
      </c>
    </row>
    <row r="254" spans="2:30" x14ac:dyDescent="0.35">
      <c r="B254" s="76">
        <v>44146</v>
      </c>
      <c r="C254" s="125">
        <v>2019</v>
      </c>
      <c r="D254" s="77" t="s">
        <v>14</v>
      </c>
      <c r="E254" s="78" t="s">
        <v>13</v>
      </c>
      <c r="F254" s="78" t="s">
        <v>993</v>
      </c>
      <c r="G254" s="126">
        <v>2</v>
      </c>
      <c r="H254" s="77" t="s">
        <v>990</v>
      </c>
      <c r="I254" s="79" t="s">
        <v>8</v>
      </c>
      <c r="J254" s="137"/>
      <c r="K254" s="80" t="s">
        <v>1653</v>
      </c>
      <c r="L254" s="94">
        <v>10.89</v>
      </c>
      <c r="M254" s="94">
        <v>103.42</v>
      </c>
      <c r="N254" s="94">
        <v>97.84</v>
      </c>
      <c r="O254" s="33">
        <f t="shared" si="86"/>
        <v>93.969523397816928</v>
      </c>
      <c r="P254" s="262">
        <f t="shared" si="74"/>
        <v>5.3954747631019133</v>
      </c>
      <c r="Q254" s="197" t="s">
        <v>2266</v>
      </c>
      <c r="R254" s="197" t="s">
        <v>2266</v>
      </c>
      <c r="S254" s="59" t="e">
        <f t="shared" si="87"/>
        <v>#VALUE!</v>
      </c>
      <c r="T254" s="59" t="e">
        <f t="shared" si="88"/>
        <v>#VALUE!</v>
      </c>
      <c r="U254" s="59" t="e">
        <f t="shared" si="89"/>
        <v>#VALUE!</v>
      </c>
      <c r="V254" s="59" t="e">
        <f t="shared" si="90"/>
        <v>#VALUE!</v>
      </c>
      <c r="W254" s="59" t="e">
        <f t="shared" si="91"/>
        <v>#VALUE!</v>
      </c>
      <c r="X254" s="60">
        <v>30</v>
      </c>
      <c r="Y254" s="58">
        <f t="shared" si="96"/>
        <v>6.0304766021830716</v>
      </c>
      <c r="Z254" s="61">
        <f t="shared" si="92"/>
        <v>0.43208740655549166</v>
      </c>
      <c r="AA254" s="63" t="str">
        <f t="shared" si="93"/>
        <v>keine Probe</v>
      </c>
      <c r="AB254" s="62" t="str">
        <f t="shared" si="93"/>
        <v>keine Probe</v>
      </c>
      <c r="AC254" s="57" t="e">
        <f t="shared" si="94"/>
        <v>#VALUE!</v>
      </c>
      <c r="AD254" s="58" t="e">
        <f t="shared" si="95"/>
        <v>#VALUE!</v>
      </c>
    </row>
    <row r="255" spans="2:30" x14ac:dyDescent="0.35">
      <c r="B255" s="76">
        <v>44146</v>
      </c>
      <c r="C255" s="125">
        <v>2019</v>
      </c>
      <c r="D255" s="77" t="s">
        <v>14</v>
      </c>
      <c r="E255" s="78" t="s">
        <v>13</v>
      </c>
      <c r="F255" s="78" t="s">
        <v>993</v>
      </c>
      <c r="G255" s="126">
        <v>2</v>
      </c>
      <c r="H255" s="77" t="s">
        <v>990</v>
      </c>
      <c r="I255" s="79" t="s">
        <v>12</v>
      </c>
      <c r="J255" s="137"/>
      <c r="K255" s="80" t="s">
        <v>1654</v>
      </c>
      <c r="L255" s="94">
        <v>10.89</v>
      </c>
      <c r="M255" s="94">
        <v>92.48</v>
      </c>
      <c r="N255" s="94">
        <v>87.88</v>
      </c>
      <c r="O255" s="33">
        <f t="shared" si="86"/>
        <v>94.362054173305538</v>
      </c>
      <c r="P255" s="262">
        <f t="shared" si="74"/>
        <v>4.9740484429065832</v>
      </c>
      <c r="Q255" s="187">
        <v>0.1</v>
      </c>
      <c r="R255" s="187">
        <v>0.02</v>
      </c>
      <c r="S255" s="59">
        <f t="shared" si="87"/>
        <v>2.7091180672814661E-2</v>
      </c>
      <c r="T255" s="59">
        <f t="shared" si="88"/>
        <v>1.2191031302766597</v>
      </c>
      <c r="U255" s="59">
        <f t="shared" si="89"/>
        <v>5.4182361345629327E-3</v>
      </c>
      <c r="V255" s="59">
        <f t="shared" si="90"/>
        <v>0.24382062605533197</v>
      </c>
      <c r="W255" s="59">
        <f t="shared" si="91"/>
        <v>1.4629237563319917</v>
      </c>
      <c r="X255" s="60">
        <v>30</v>
      </c>
      <c r="Y255" s="58">
        <f t="shared" si="96"/>
        <v>5.6379458266944624</v>
      </c>
      <c r="Z255" s="61">
        <f t="shared" si="92"/>
        <v>0.42987400961163802</v>
      </c>
      <c r="AA255" s="63">
        <f t="shared" si="93"/>
        <v>0.1</v>
      </c>
      <c r="AB255" s="62">
        <f t="shared" si="93"/>
        <v>0.02</v>
      </c>
      <c r="AC255" s="57">
        <f t="shared" si="94"/>
        <v>0.27091180672814663</v>
      </c>
      <c r="AD255" s="58">
        <f t="shared" si="95"/>
        <v>5.4182361345629329E-2</v>
      </c>
    </row>
    <row r="256" spans="2:30" x14ac:dyDescent="0.35">
      <c r="B256" s="76">
        <v>44146</v>
      </c>
      <c r="C256" s="125">
        <v>2019</v>
      </c>
      <c r="D256" s="77" t="s">
        <v>14</v>
      </c>
      <c r="E256" s="78" t="s">
        <v>13</v>
      </c>
      <c r="F256" s="78" t="s">
        <v>993</v>
      </c>
      <c r="G256" s="69">
        <v>2</v>
      </c>
      <c r="H256" s="77" t="s">
        <v>990</v>
      </c>
      <c r="I256" s="79" t="s">
        <v>11</v>
      </c>
      <c r="J256" s="137"/>
      <c r="K256" s="80" t="s">
        <v>1655</v>
      </c>
      <c r="L256" s="94">
        <v>10.96</v>
      </c>
      <c r="M256" s="94">
        <v>104.52</v>
      </c>
      <c r="N256" s="94">
        <v>97.73</v>
      </c>
      <c r="O256" s="33">
        <f t="shared" si="86"/>
        <v>92.742625053441643</v>
      </c>
      <c r="P256" s="262">
        <f t="shared" si="74"/>
        <v>6.4963643321852196</v>
      </c>
      <c r="Q256" s="187">
        <v>0.26</v>
      </c>
      <c r="R256" s="187">
        <v>0.1</v>
      </c>
      <c r="S256" s="59">
        <f t="shared" si="87"/>
        <v>7.2121009565518035E-2</v>
      </c>
      <c r="T256" s="59">
        <f t="shared" si="88"/>
        <v>3.2454454304483118</v>
      </c>
      <c r="U256" s="59">
        <f t="shared" si="89"/>
        <v>2.7738849832891557E-2</v>
      </c>
      <c r="V256" s="59">
        <f t="shared" si="90"/>
        <v>1.24824824248012</v>
      </c>
      <c r="W256" s="59">
        <f t="shared" si="91"/>
        <v>4.4936936729284316</v>
      </c>
      <c r="X256" s="60">
        <v>30</v>
      </c>
      <c r="Y256" s="58">
        <f t="shared" si="96"/>
        <v>7.2573749465583575</v>
      </c>
      <c r="Z256" s="61">
        <f t="shared" si="92"/>
        <v>0.43912642618416503</v>
      </c>
      <c r="AA256" s="63">
        <f t="shared" si="93"/>
        <v>0.26</v>
      </c>
      <c r="AB256" s="62">
        <f t="shared" si="93"/>
        <v>0.1</v>
      </c>
      <c r="AC256" s="57">
        <f t="shared" si="94"/>
        <v>0.72121009565518035</v>
      </c>
      <c r="AD256" s="58">
        <f t="shared" si="95"/>
        <v>0.27738849832891554</v>
      </c>
    </row>
    <row r="257" spans="2:30" x14ac:dyDescent="0.35">
      <c r="B257" s="76">
        <v>44146</v>
      </c>
      <c r="C257" s="125">
        <v>2019</v>
      </c>
      <c r="D257" s="77" t="s">
        <v>14</v>
      </c>
      <c r="E257" s="78" t="s">
        <v>13</v>
      </c>
      <c r="F257" s="78" t="s">
        <v>993</v>
      </c>
      <c r="G257" s="69">
        <v>2</v>
      </c>
      <c r="H257" s="77" t="s">
        <v>990</v>
      </c>
      <c r="I257" s="79" t="s">
        <v>10</v>
      </c>
      <c r="J257" s="137"/>
      <c r="K257" s="80" t="s">
        <v>1656</v>
      </c>
      <c r="L257" s="94">
        <v>10.89</v>
      </c>
      <c r="M257" s="94">
        <v>75.59</v>
      </c>
      <c r="N257" s="94">
        <v>68.53</v>
      </c>
      <c r="O257" s="33">
        <f t="shared" si="86"/>
        <v>89.08809891808346</v>
      </c>
      <c r="P257" s="262">
        <f t="shared" si="74"/>
        <v>9.3398597698108237</v>
      </c>
      <c r="Q257" s="187">
        <v>1.37</v>
      </c>
      <c r="R257" s="187">
        <v>0.28999999999999998</v>
      </c>
      <c r="S257" s="59">
        <f t="shared" si="87"/>
        <v>0.4012312630117974</v>
      </c>
      <c r="T257" s="59">
        <f t="shared" si="88"/>
        <v>18.055406835530881</v>
      </c>
      <c r="U257" s="59">
        <f t="shared" si="89"/>
        <v>8.4932165163081191E-2</v>
      </c>
      <c r="V257" s="59">
        <f t="shared" si="90"/>
        <v>3.8219474323386535</v>
      </c>
      <c r="W257" s="59">
        <f t="shared" si="91"/>
        <v>21.877354267869535</v>
      </c>
      <c r="X257" s="60">
        <v>30</v>
      </c>
      <c r="Y257" s="58">
        <f t="shared" si="96"/>
        <v>10.91190108191654</v>
      </c>
      <c r="Z257" s="61">
        <f t="shared" si="92"/>
        <v>0.46124219292158231</v>
      </c>
      <c r="AA257" s="63">
        <f t="shared" si="93"/>
        <v>1.37</v>
      </c>
      <c r="AB257" s="62">
        <f t="shared" si="93"/>
        <v>0.28999999999999998</v>
      </c>
      <c r="AC257" s="57">
        <f t="shared" si="94"/>
        <v>4.0123126301179743</v>
      </c>
      <c r="AD257" s="58">
        <f t="shared" si="95"/>
        <v>0.84932165163081197</v>
      </c>
    </row>
    <row r="258" spans="2:30" x14ac:dyDescent="0.35">
      <c r="B258" s="76">
        <v>44146</v>
      </c>
      <c r="C258" s="125">
        <v>2019</v>
      </c>
      <c r="D258" s="77" t="s">
        <v>14</v>
      </c>
      <c r="E258" s="78" t="s">
        <v>13</v>
      </c>
      <c r="F258" s="78" t="s">
        <v>992</v>
      </c>
      <c r="G258" s="126">
        <v>1</v>
      </c>
      <c r="H258" s="77" t="s">
        <v>952</v>
      </c>
      <c r="I258" s="79" t="s">
        <v>8</v>
      </c>
      <c r="J258" s="137"/>
      <c r="K258" s="80" t="s">
        <v>1657</v>
      </c>
      <c r="L258" s="94">
        <v>10.95</v>
      </c>
      <c r="M258" s="94">
        <v>102.84</v>
      </c>
      <c r="N258" s="94">
        <v>95.02</v>
      </c>
      <c r="O258" s="33">
        <f t="shared" si="86"/>
        <v>91.489824790510383</v>
      </c>
      <c r="P258" s="262">
        <f t="shared" si="74"/>
        <v>7.6040451186308893</v>
      </c>
      <c r="Q258" s="187">
        <v>1.6600000000000001</v>
      </c>
      <c r="R258" s="187">
        <v>0.27</v>
      </c>
      <c r="S258" s="59">
        <f t="shared" si="87"/>
        <v>0.46904329725228988</v>
      </c>
      <c r="T258" s="59">
        <f t="shared" si="88"/>
        <v>21.106948376353046</v>
      </c>
      <c r="U258" s="59">
        <f t="shared" si="89"/>
        <v>7.6290174854288115E-2</v>
      </c>
      <c r="V258" s="59">
        <f t="shared" si="90"/>
        <v>3.4330578684429653</v>
      </c>
      <c r="W258" s="59">
        <f t="shared" si="91"/>
        <v>24.540006244796011</v>
      </c>
      <c r="X258" s="60">
        <v>30</v>
      </c>
      <c r="Y258" s="58">
        <f t="shared" si="96"/>
        <v>8.510175209489617</v>
      </c>
      <c r="Z258" s="61">
        <f t="shared" si="92"/>
        <v>0.44650886166290005</v>
      </c>
      <c r="AA258" s="63">
        <f t="shared" ref="AA258:AB289" si="97">Q258</f>
        <v>1.6600000000000001</v>
      </c>
      <c r="AB258" s="62">
        <f t="shared" si="97"/>
        <v>0.27</v>
      </c>
      <c r="AC258" s="57">
        <f t="shared" si="94"/>
        <v>4.690432972522899</v>
      </c>
      <c r="AD258" s="58">
        <f t="shared" si="95"/>
        <v>0.76290174854288118</v>
      </c>
    </row>
    <row r="259" spans="2:30" x14ac:dyDescent="0.35">
      <c r="B259" s="76">
        <v>44146</v>
      </c>
      <c r="C259" s="125">
        <v>2019</v>
      </c>
      <c r="D259" s="77" t="s">
        <v>14</v>
      </c>
      <c r="E259" s="78" t="s">
        <v>13</v>
      </c>
      <c r="F259" s="78" t="s">
        <v>992</v>
      </c>
      <c r="G259" s="126">
        <v>1</v>
      </c>
      <c r="H259" s="77" t="s">
        <v>952</v>
      </c>
      <c r="I259" s="79" t="s">
        <v>12</v>
      </c>
      <c r="J259" s="137"/>
      <c r="K259" s="80" t="s">
        <v>1658</v>
      </c>
      <c r="L259" s="94">
        <v>10.94</v>
      </c>
      <c r="M259" s="94">
        <v>99.42</v>
      </c>
      <c r="N259" s="94">
        <v>93.79</v>
      </c>
      <c r="O259" s="33">
        <f t="shared" si="86"/>
        <v>93.636980108499088</v>
      </c>
      <c r="P259" s="262">
        <f t="shared" ref="P259:P289" si="98">(M259-N259)/M259*100</f>
        <v>5.6628444980889112</v>
      </c>
      <c r="Q259" s="187">
        <v>0.21</v>
      </c>
      <c r="R259" s="187">
        <v>0.04</v>
      </c>
      <c r="S259" s="59">
        <f t="shared" si="87"/>
        <v>5.7494628847314419E-2</v>
      </c>
      <c r="T259" s="59">
        <f t="shared" si="88"/>
        <v>2.5872582981291488</v>
      </c>
      <c r="U259" s="59">
        <f t="shared" si="89"/>
        <v>1.0951357875678937E-2</v>
      </c>
      <c r="V259" s="59">
        <f t="shared" si="90"/>
        <v>0.4928111044055522</v>
      </c>
      <c r="W259" s="59">
        <f t="shared" si="91"/>
        <v>3.0800694025347011</v>
      </c>
      <c r="X259" s="60">
        <v>30</v>
      </c>
      <c r="Y259" s="58">
        <f t="shared" si="96"/>
        <v>6.3630198915009117</v>
      </c>
      <c r="Z259" s="61">
        <f t="shared" si="92"/>
        <v>0.43397706698853356</v>
      </c>
      <c r="AA259" s="63">
        <f t="shared" si="97"/>
        <v>0.21</v>
      </c>
      <c r="AB259" s="62">
        <f t="shared" si="97"/>
        <v>0.04</v>
      </c>
      <c r="AC259" s="57">
        <f t="shared" si="94"/>
        <v>0.57494628847314422</v>
      </c>
      <c r="AD259" s="58">
        <f t="shared" si="95"/>
        <v>0.10951357875678938</v>
      </c>
    </row>
    <row r="260" spans="2:30" x14ac:dyDescent="0.35">
      <c r="B260" s="76">
        <v>44146</v>
      </c>
      <c r="C260" s="125">
        <v>2019</v>
      </c>
      <c r="D260" s="77" t="s">
        <v>14</v>
      </c>
      <c r="E260" s="78" t="s">
        <v>13</v>
      </c>
      <c r="F260" s="78" t="s">
        <v>992</v>
      </c>
      <c r="G260" s="126">
        <v>1</v>
      </c>
      <c r="H260" s="77" t="s">
        <v>952</v>
      </c>
      <c r="I260" s="79" t="s">
        <v>11</v>
      </c>
      <c r="J260" s="137"/>
      <c r="K260" s="80" t="s">
        <v>1659</v>
      </c>
      <c r="L260" s="94">
        <v>10.95</v>
      </c>
      <c r="M260" s="94">
        <v>96.08</v>
      </c>
      <c r="N260" s="94">
        <v>88.22</v>
      </c>
      <c r="O260" s="33">
        <f t="shared" si="86"/>
        <v>90.767062140256073</v>
      </c>
      <c r="P260" s="262">
        <f t="shared" si="98"/>
        <v>8.1806827643630307</v>
      </c>
      <c r="Q260" s="187">
        <v>0.77</v>
      </c>
      <c r="R260" s="187">
        <v>0.06</v>
      </c>
      <c r="S260" s="59">
        <f t="shared" si="87"/>
        <v>0.21991387343082699</v>
      </c>
      <c r="T260" s="59">
        <f t="shared" si="88"/>
        <v>9.8961243043872145</v>
      </c>
      <c r="U260" s="59">
        <f t="shared" si="89"/>
        <v>1.7136145981622882E-2</v>
      </c>
      <c r="V260" s="59">
        <f t="shared" si="90"/>
        <v>0.77112656917302969</v>
      </c>
      <c r="W260" s="59">
        <f t="shared" si="91"/>
        <v>10.667250873560244</v>
      </c>
      <c r="X260" s="60">
        <v>30</v>
      </c>
      <c r="Y260" s="58">
        <f t="shared" si="96"/>
        <v>9.2329378597439273</v>
      </c>
      <c r="Z260" s="61">
        <f t="shared" si="92"/>
        <v>0.4508606186100686</v>
      </c>
      <c r="AA260" s="63">
        <f t="shared" si="97"/>
        <v>0.77</v>
      </c>
      <c r="AB260" s="62">
        <f t="shared" si="97"/>
        <v>0.06</v>
      </c>
      <c r="AC260" s="57">
        <f t="shared" si="94"/>
        <v>2.1991387343082698</v>
      </c>
      <c r="AD260" s="58">
        <f t="shared" si="95"/>
        <v>0.17136145981622883</v>
      </c>
    </row>
    <row r="261" spans="2:30" x14ac:dyDescent="0.35">
      <c r="B261" s="76">
        <v>44146</v>
      </c>
      <c r="C261" s="125">
        <v>2019</v>
      </c>
      <c r="D261" s="77" t="s">
        <v>14</v>
      </c>
      <c r="E261" s="78" t="s">
        <v>13</v>
      </c>
      <c r="F261" s="78" t="s">
        <v>992</v>
      </c>
      <c r="G261" s="69">
        <v>1</v>
      </c>
      <c r="H261" s="77" t="s">
        <v>952</v>
      </c>
      <c r="I261" s="79" t="s">
        <v>10</v>
      </c>
      <c r="J261" s="137"/>
      <c r="K261" s="80" t="s">
        <v>1660</v>
      </c>
      <c r="L261" s="94">
        <v>10.95</v>
      </c>
      <c r="M261" s="94">
        <v>77.540000000000006</v>
      </c>
      <c r="N261" s="94">
        <v>69.2</v>
      </c>
      <c r="O261" s="33">
        <f t="shared" si="86"/>
        <v>87.475596936476947</v>
      </c>
      <c r="P261" s="262">
        <f t="shared" si="98"/>
        <v>10.75573897343307</v>
      </c>
      <c r="Q261" s="187">
        <v>1.96</v>
      </c>
      <c r="R261" s="187">
        <v>0.49</v>
      </c>
      <c r="S261" s="59">
        <f t="shared" si="87"/>
        <v>0.58821871244635182</v>
      </c>
      <c r="T261" s="59">
        <f t="shared" si="88"/>
        <v>26.469842060085831</v>
      </c>
      <c r="U261" s="59">
        <f t="shared" si="89"/>
        <v>0.14705467811158796</v>
      </c>
      <c r="V261" s="59">
        <f t="shared" si="90"/>
        <v>6.6174605150214578</v>
      </c>
      <c r="W261" s="59">
        <f t="shared" si="91"/>
        <v>33.087302575107287</v>
      </c>
      <c r="X261" s="60">
        <v>30</v>
      </c>
      <c r="Y261" s="58">
        <f t="shared" si="96"/>
        <v>12.524403063523053</v>
      </c>
      <c r="Z261" s="61">
        <f t="shared" si="92"/>
        <v>0.47158798283261805</v>
      </c>
      <c r="AA261" s="63">
        <f t="shared" si="97"/>
        <v>1.96</v>
      </c>
      <c r="AB261" s="62">
        <f t="shared" si="97"/>
        <v>0.49</v>
      </c>
      <c r="AC261" s="57">
        <f t="shared" si="94"/>
        <v>5.8821871244635187</v>
      </c>
      <c r="AD261" s="58">
        <f t="shared" si="95"/>
        <v>1.4705467811158797</v>
      </c>
    </row>
    <row r="262" spans="2:30" x14ac:dyDescent="0.35">
      <c r="B262" s="76">
        <v>44146</v>
      </c>
      <c r="C262" s="125">
        <v>2019</v>
      </c>
      <c r="D262" s="77" t="s">
        <v>14</v>
      </c>
      <c r="E262" s="78" t="s">
        <v>13</v>
      </c>
      <c r="F262" s="78" t="s">
        <v>992</v>
      </c>
      <c r="G262" s="126">
        <v>1</v>
      </c>
      <c r="H262" s="77" t="s">
        <v>990</v>
      </c>
      <c r="I262" s="79" t="s">
        <v>8</v>
      </c>
      <c r="J262" s="137"/>
      <c r="K262" s="80" t="s">
        <v>1661</v>
      </c>
      <c r="L262" s="94">
        <v>10.85</v>
      </c>
      <c r="M262" s="94">
        <v>111.92</v>
      </c>
      <c r="N262" s="94">
        <v>104.62</v>
      </c>
      <c r="O262" s="33">
        <f t="shared" si="86"/>
        <v>92.777283071138825</v>
      </c>
      <c r="P262" s="262">
        <f t="shared" si="98"/>
        <v>6.5225160829163658</v>
      </c>
      <c r="Q262" s="187">
        <v>0.52</v>
      </c>
      <c r="R262" s="187">
        <v>0.06</v>
      </c>
      <c r="S262" s="59">
        <f t="shared" si="87"/>
        <v>0.14416871067505596</v>
      </c>
      <c r="T262" s="59">
        <f t="shared" si="88"/>
        <v>6.4875919803775179</v>
      </c>
      <c r="U262" s="59">
        <f t="shared" si="89"/>
        <v>1.6634851231737226E-2</v>
      </c>
      <c r="V262" s="59">
        <f t="shared" si="90"/>
        <v>0.74856830542817521</v>
      </c>
      <c r="W262" s="59">
        <f t="shared" si="91"/>
        <v>7.2361602858056928</v>
      </c>
      <c r="X262" s="60">
        <v>30</v>
      </c>
      <c r="Y262" s="58">
        <f t="shared" si="96"/>
        <v>7.2227169288611748</v>
      </c>
      <c r="Z262" s="61">
        <f t="shared" si="92"/>
        <v>0.43892502932707689</v>
      </c>
      <c r="AA262" s="63">
        <f t="shared" si="97"/>
        <v>0.52</v>
      </c>
      <c r="AB262" s="62">
        <f t="shared" si="97"/>
        <v>0.06</v>
      </c>
      <c r="AC262" s="57">
        <f t="shared" si="94"/>
        <v>1.4416871067505597</v>
      </c>
      <c r="AD262" s="58">
        <f t="shared" si="95"/>
        <v>0.16634851231737224</v>
      </c>
    </row>
    <row r="263" spans="2:30" x14ac:dyDescent="0.35">
      <c r="B263" s="76">
        <v>44146</v>
      </c>
      <c r="C263" s="125">
        <v>2019</v>
      </c>
      <c r="D263" s="77" t="s">
        <v>14</v>
      </c>
      <c r="E263" s="78" t="s">
        <v>13</v>
      </c>
      <c r="F263" s="78" t="s">
        <v>992</v>
      </c>
      <c r="G263" s="69">
        <v>1</v>
      </c>
      <c r="H263" s="77" t="s">
        <v>990</v>
      </c>
      <c r="I263" s="79" t="s">
        <v>12</v>
      </c>
      <c r="J263" s="137"/>
      <c r="K263" s="80" t="s">
        <v>1662</v>
      </c>
      <c r="L263" s="94">
        <v>10.97</v>
      </c>
      <c r="M263" s="94">
        <v>101.04</v>
      </c>
      <c r="N263" s="94">
        <v>93.43</v>
      </c>
      <c r="O263" s="33">
        <f t="shared" si="86"/>
        <v>91.551015876540475</v>
      </c>
      <c r="P263" s="262">
        <f t="shared" si="98"/>
        <v>7.5316706254948533</v>
      </c>
      <c r="Q263" s="187">
        <v>0.45</v>
      </c>
      <c r="R263" s="187">
        <v>0.05</v>
      </c>
      <c r="S263" s="59">
        <f t="shared" si="87"/>
        <v>0.12703522920203736</v>
      </c>
      <c r="T263" s="59">
        <f t="shared" si="88"/>
        <v>5.7165853140916809</v>
      </c>
      <c r="U263" s="59">
        <f t="shared" si="89"/>
        <v>1.411502546689304E-2</v>
      </c>
      <c r="V263" s="59">
        <f t="shared" si="90"/>
        <v>0.63517614601018679</v>
      </c>
      <c r="W263" s="59">
        <f t="shared" si="91"/>
        <v>6.3517614601018675</v>
      </c>
      <c r="X263" s="60">
        <v>30</v>
      </c>
      <c r="Y263" s="58">
        <f t="shared" si="96"/>
        <v>8.4489841234595247</v>
      </c>
      <c r="Z263" s="61">
        <f t="shared" si="92"/>
        <v>0.44614358476837257</v>
      </c>
      <c r="AA263" s="63">
        <f t="shared" si="97"/>
        <v>0.45</v>
      </c>
      <c r="AB263" s="62">
        <f t="shared" si="97"/>
        <v>0.05</v>
      </c>
      <c r="AC263" s="57">
        <f t="shared" si="94"/>
        <v>1.2703522920203736</v>
      </c>
      <c r="AD263" s="58">
        <f t="shared" si="95"/>
        <v>0.14115025466893039</v>
      </c>
    </row>
    <row r="264" spans="2:30" x14ac:dyDescent="0.35">
      <c r="B264" s="76">
        <v>44146</v>
      </c>
      <c r="C264" s="125">
        <v>2019</v>
      </c>
      <c r="D264" s="77" t="s">
        <v>14</v>
      </c>
      <c r="E264" s="78" t="s">
        <v>13</v>
      </c>
      <c r="F264" s="78" t="s">
        <v>992</v>
      </c>
      <c r="G264" s="126">
        <v>1</v>
      </c>
      <c r="H264" s="77" t="s">
        <v>990</v>
      </c>
      <c r="I264" s="79" t="s">
        <v>11</v>
      </c>
      <c r="J264" s="137"/>
      <c r="K264" s="80" t="s">
        <v>1663</v>
      </c>
      <c r="L264" s="94">
        <v>10.95</v>
      </c>
      <c r="M264" s="94">
        <v>107.61</v>
      </c>
      <c r="N264" s="94">
        <v>97.46</v>
      </c>
      <c r="O264" s="33">
        <f t="shared" si="86"/>
        <v>89.499275812124964</v>
      </c>
      <c r="P264" s="262">
        <f t="shared" si="98"/>
        <v>9.4322089025183597</v>
      </c>
      <c r="Q264" s="187">
        <v>0.35</v>
      </c>
      <c r="R264" s="187">
        <v>0.09</v>
      </c>
      <c r="S264" s="59">
        <f t="shared" si="87"/>
        <v>0.10187261588255694</v>
      </c>
      <c r="T264" s="59">
        <f t="shared" si="88"/>
        <v>4.5842677147150628</v>
      </c>
      <c r="U264" s="59">
        <f t="shared" si="89"/>
        <v>2.6195815512657504E-2</v>
      </c>
      <c r="V264" s="59">
        <f t="shared" si="90"/>
        <v>1.1788116980695877</v>
      </c>
      <c r="W264" s="59">
        <f t="shared" si="91"/>
        <v>5.7630794127846503</v>
      </c>
      <c r="X264" s="60">
        <v>30</v>
      </c>
      <c r="Y264" s="58">
        <f t="shared" si="96"/>
        <v>10.500724187875036</v>
      </c>
      <c r="Z264" s="61">
        <f t="shared" si="92"/>
        <v>0.45866373829615081</v>
      </c>
      <c r="AA264" s="63">
        <f t="shared" si="97"/>
        <v>0.35</v>
      </c>
      <c r="AB264" s="62">
        <f t="shared" si="97"/>
        <v>0.09</v>
      </c>
      <c r="AC264" s="57">
        <f t="shared" si="94"/>
        <v>1.0187261588255694</v>
      </c>
      <c r="AD264" s="58">
        <f t="shared" si="95"/>
        <v>0.26195815512657505</v>
      </c>
    </row>
    <row r="265" spans="2:30" x14ac:dyDescent="0.35">
      <c r="B265" s="76">
        <v>44146</v>
      </c>
      <c r="C265" s="125">
        <v>2019</v>
      </c>
      <c r="D265" s="77" t="s">
        <v>14</v>
      </c>
      <c r="E265" s="78" t="s">
        <v>13</v>
      </c>
      <c r="F265" s="78" t="s">
        <v>992</v>
      </c>
      <c r="G265" s="69">
        <v>1</v>
      </c>
      <c r="H265" s="77" t="s">
        <v>990</v>
      </c>
      <c r="I265" s="79" t="s">
        <v>10</v>
      </c>
      <c r="J265" s="137"/>
      <c r="K265" s="80" t="s">
        <v>1664</v>
      </c>
      <c r="L265" s="94">
        <v>10.91</v>
      </c>
      <c r="M265" s="94">
        <v>95.39</v>
      </c>
      <c r="N265" s="94">
        <v>85</v>
      </c>
      <c r="O265" s="33">
        <f t="shared" si="86"/>
        <v>87.701231060606062</v>
      </c>
      <c r="P265" s="262">
        <f t="shared" si="98"/>
        <v>10.892127057343536</v>
      </c>
      <c r="Q265" s="187">
        <v>1.0900000000000001</v>
      </c>
      <c r="R265" s="187">
        <v>0.51</v>
      </c>
      <c r="S265" s="59">
        <f t="shared" si="87"/>
        <v>0.32599959508705628</v>
      </c>
      <c r="T265" s="59">
        <f t="shared" si="88"/>
        <v>14.669981778917533</v>
      </c>
      <c r="U265" s="59">
        <f t="shared" si="89"/>
        <v>0.15253192063706303</v>
      </c>
      <c r="V265" s="59">
        <f t="shared" si="90"/>
        <v>6.8639364286678362</v>
      </c>
      <c r="W265" s="59">
        <f t="shared" si="91"/>
        <v>21.533918207585369</v>
      </c>
      <c r="X265" s="60">
        <v>30</v>
      </c>
      <c r="Y265" s="58">
        <f t="shared" ref="Y265:Y289" si="99">100-O265</f>
        <v>12.298768939393938</v>
      </c>
      <c r="Z265" s="61">
        <f t="shared" si="92"/>
        <v>0.47011742475367796</v>
      </c>
      <c r="AA265" s="63">
        <f t="shared" si="97"/>
        <v>1.0900000000000001</v>
      </c>
      <c r="AB265" s="62">
        <f t="shared" si="97"/>
        <v>0.51</v>
      </c>
      <c r="AC265" s="57">
        <f t="shared" si="94"/>
        <v>3.2599959508705627</v>
      </c>
      <c r="AD265" s="58">
        <f t="shared" si="95"/>
        <v>1.5253192063706302</v>
      </c>
    </row>
    <row r="266" spans="2:30" x14ac:dyDescent="0.35">
      <c r="B266" s="76">
        <v>44146</v>
      </c>
      <c r="C266" s="125">
        <v>2019</v>
      </c>
      <c r="D266" s="77" t="s">
        <v>14</v>
      </c>
      <c r="E266" s="78" t="s">
        <v>14</v>
      </c>
      <c r="F266" s="78" t="s">
        <v>993</v>
      </c>
      <c r="G266" s="69">
        <v>2</v>
      </c>
      <c r="H266" s="77" t="s">
        <v>952</v>
      </c>
      <c r="I266" s="79" t="s">
        <v>8</v>
      </c>
      <c r="J266" s="137"/>
      <c r="K266" s="80" t="s">
        <v>1665</v>
      </c>
      <c r="L266" s="94">
        <v>10.87</v>
      </c>
      <c r="M266" s="94">
        <v>93.45</v>
      </c>
      <c r="N266" s="94">
        <v>87.23</v>
      </c>
      <c r="O266" s="33">
        <f t="shared" si="86"/>
        <v>92.467909905546136</v>
      </c>
      <c r="P266" s="262">
        <f t="shared" si="98"/>
        <v>6.6559657570893505</v>
      </c>
      <c r="Q266" s="187">
        <v>0.51</v>
      </c>
      <c r="R266" s="187">
        <v>0.06</v>
      </c>
      <c r="S266" s="59">
        <f t="shared" si="87"/>
        <v>0.14203994237820844</v>
      </c>
      <c r="T266" s="59">
        <f t="shared" si="88"/>
        <v>6.3917974070193795</v>
      </c>
      <c r="U266" s="59">
        <f t="shared" si="89"/>
        <v>1.6710581456259817E-2</v>
      </c>
      <c r="V266" s="59">
        <f t="shared" si="90"/>
        <v>0.75197616553169178</v>
      </c>
      <c r="W266" s="59">
        <f t="shared" si="91"/>
        <v>7.1437735725510709</v>
      </c>
      <c r="X266" s="60">
        <v>30</v>
      </c>
      <c r="Y266" s="58">
        <f t="shared" si="99"/>
        <v>7.5320900944538636</v>
      </c>
      <c r="Z266" s="61">
        <f t="shared" si="92"/>
        <v>0.44072812991094806</v>
      </c>
      <c r="AA266" s="63">
        <f t="shared" si="97"/>
        <v>0.51</v>
      </c>
      <c r="AB266" s="62">
        <f t="shared" si="97"/>
        <v>0.06</v>
      </c>
      <c r="AC266" s="57">
        <f t="shared" si="94"/>
        <v>1.4203994237820843</v>
      </c>
      <c r="AD266" s="58">
        <f t="shared" si="95"/>
        <v>0.16710581456259815</v>
      </c>
    </row>
    <row r="267" spans="2:30" x14ac:dyDescent="0.35">
      <c r="B267" s="76">
        <v>44146</v>
      </c>
      <c r="C267" s="125">
        <v>2019</v>
      </c>
      <c r="D267" s="77" t="s">
        <v>14</v>
      </c>
      <c r="E267" s="78" t="s">
        <v>14</v>
      </c>
      <c r="F267" s="78" t="s">
        <v>993</v>
      </c>
      <c r="G267" s="126">
        <v>2</v>
      </c>
      <c r="H267" s="77" t="s">
        <v>952</v>
      </c>
      <c r="I267" s="79" t="s">
        <v>12</v>
      </c>
      <c r="J267" s="137"/>
      <c r="K267" s="80" t="s">
        <v>1666</v>
      </c>
      <c r="L267" s="94">
        <v>10.86</v>
      </c>
      <c r="M267" s="94">
        <v>103.88</v>
      </c>
      <c r="N267" s="94">
        <v>97.71</v>
      </c>
      <c r="O267" s="33">
        <f t="shared" si="86"/>
        <v>93.367017845624602</v>
      </c>
      <c r="P267" s="262">
        <f t="shared" si="98"/>
        <v>5.9395456295725859</v>
      </c>
      <c r="Q267" s="187">
        <v>0.35</v>
      </c>
      <c r="R267" s="187">
        <v>0.03</v>
      </c>
      <c r="S267" s="59">
        <f t="shared" si="87"/>
        <v>9.6202648244099007E-2</v>
      </c>
      <c r="T267" s="59">
        <f t="shared" si="88"/>
        <v>4.3291191709844554</v>
      </c>
      <c r="U267" s="59">
        <f t="shared" si="89"/>
        <v>8.245941278065631E-3</v>
      </c>
      <c r="V267" s="59">
        <f t="shared" si="90"/>
        <v>0.37106735751295339</v>
      </c>
      <c r="W267" s="59">
        <f t="shared" si="91"/>
        <v>4.7001865284974089</v>
      </c>
      <c r="X267" s="60">
        <v>30</v>
      </c>
      <c r="Y267" s="58">
        <f t="shared" si="99"/>
        <v>6.632982154375398</v>
      </c>
      <c r="Z267" s="61">
        <f t="shared" si="92"/>
        <v>0.43552101324122044</v>
      </c>
      <c r="AA267" s="63">
        <f t="shared" si="97"/>
        <v>0.35</v>
      </c>
      <c r="AB267" s="62">
        <f t="shared" si="97"/>
        <v>0.03</v>
      </c>
      <c r="AC267" s="57">
        <f t="shared" si="94"/>
        <v>0.96202648244099009</v>
      </c>
      <c r="AD267" s="58">
        <f t="shared" si="95"/>
        <v>8.2459412780656313E-2</v>
      </c>
    </row>
    <row r="268" spans="2:30" x14ac:dyDescent="0.35">
      <c r="B268" s="76">
        <v>44146</v>
      </c>
      <c r="C268" s="125">
        <v>2019</v>
      </c>
      <c r="D268" s="77" t="s">
        <v>14</v>
      </c>
      <c r="E268" s="78" t="s">
        <v>14</v>
      </c>
      <c r="F268" s="78" t="s">
        <v>993</v>
      </c>
      <c r="G268" s="69">
        <v>2</v>
      </c>
      <c r="H268" s="77" t="s">
        <v>952</v>
      </c>
      <c r="I268" s="79" t="s">
        <v>11</v>
      </c>
      <c r="J268" s="137"/>
      <c r="K268" s="80" t="s">
        <v>1667</v>
      </c>
      <c r="L268" s="94">
        <v>10.93</v>
      </c>
      <c r="M268" s="94">
        <v>102.36</v>
      </c>
      <c r="N268" s="94">
        <v>94.93</v>
      </c>
      <c r="O268" s="33">
        <f t="shared" si="86"/>
        <v>91.873564475555057</v>
      </c>
      <c r="P268" s="262">
        <f t="shared" si="98"/>
        <v>7.2586948026572813</v>
      </c>
      <c r="Q268" s="187">
        <v>0.28999999999999998</v>
      </c>
      <c r="R268" s="187">
        <v>0.13</v>
      </c>
      <c r="S268" s="59">
        <f t="shared" si="87"/>
        <v>8.1477916666666692E-2</v>
      </c>
      <c r="T268" s="59">
        <f t="shared" si="88"/>
        <v>3.6665062500000012</v>
      </c>
      <c r="U268" s="59">
        <f t="shared" si="89"/>
        <v>3.6524583333333353E-2</v>
      </c>
      <c r="V268" s="59">
        <f t="shared" si="90"/>
        <v>1.6436062500000008</v>
      </c>
      <c r="W268" s="59">
        <f t="shared" si="91"/>
        <v>5.3101125000000025</v>
      </c>
      <c r="X268" s="60">
        <v>30</v>
      </c>
      <c r="Y268" s="58">
        <f t="shared" si="99"/>
        <v>8.1264355244449433</v>
      </c>
      <c r="Z268" s="61">
        <f t="shared" si="92"/>
        <v>0.44422619047619055</v>
      </c>
      <c r="AA268" s="63">
        <f t="shared" si="97"/>
        <v>0.28999999999999998</v>
      </c>
      <c r="AB268" s="62">
        <f t="shared" si="97"/>
        <v>0.13</v>
      </c>
      <c r="AC268" s="57">
        <f t="shared" si="94"/>
        <v>0.81477916666666694</v>
      </c>
      <c r="AD268" s="58">
        <f t="shared" si="95"/>
        <v>0.36524583333333355</v>
      </c>
    </row>
    <row r="269" spans="2:30" x14ac:dyDescent="0.35">
      <c r="B269" s="76">
        <v>44146</v>
      </c>
      <c r="C269" s="125">
        <v>2019</v>
      </c>
      <c r="D269" s="77" t="s">
        <v>14</v>
      </c>
      <c r="E269" s="78" t="s">
        <v>14</v>
      </c>
      <c r="F269" s="78" t="s">
        <v>993</v>
      </c>
      <c r="G269" s="69">
        <v>2</v>
      </c>
      <c r="H269" s="77" t="s">
        <v>952</v>
      </c>
      <c r="I269" s="79" t="s">
        <v>10</v>
      </c>
      <c r="J269" s="137"/>
      <c r="K269" s="80" t="s">
        <v>1668</v>
      </c>
      <c r="L269" s="94">
        <v>10.86</v>
      </c>
      <c r="M269" s="94">
        <v>93.52</v>
      </c>
      <c r="N269" s="94">
        <v>83.67</v>
      </c>
      <c r="O269" s="33">
        <f t="shared" si="86"/>
        <v>88.083716428744268</v>
      </c>
      <c r="P269" s="262">
        <f t="shared" si="98"/>
        <v>10.532506415739944</v>
      </c>
      <c r="Q269" s="187">
        <v>0.9</v>
      </c>
      <c r="R269" s="187">
        <v>0.16</v>
      </c>
      <c r="S269" s="59">
        <f t="shared" si="87"/>
        <v>0.26761433868974038</v>
      </c>
      <c r="T269" s="59">
        <f t="shared" si="88"/>
        <v>12.042645241038317</v>
      </c>
      <c r="U269" s="59">
        <f t="shared" si="89"/>
        <v>4.757588243373162E-2</v>
      </c>
      <c r="V269" s="59">
        <f t="shared" si="90"/>
        <v>2.1409147095179231</v>
      </c>
      <c r="W269" s="59">
        <f t="shared" si="91"/>
        <v>14.183559950556241</v>
      </c>
      <c r="X269" s="60">
        <v>30</v>
      </c>
      <c r="Y269" s="58">
        <f t="shared" si="99"/>
        <v>11.916283571255732</v>
      </c>
      <c r="Z269" s="61">
        <f t="shared" si="92"/>
        <v>0.46764180744403239</v>
      </c>
      <c r="AA269" s="63">
        <f t="shared" si="97"/>
        <v>0.9</v>
      </c>
      <c r="AB269" s="62">
        <f t="shared" si="97"/>
        <v>0.16</v>
      </c>
      <c r="AC269" s="57">
        <f t="shared" si="94"/>
        <v>2.6761433868974036</v>
      </c>
      <c r="AD269" s="58">
        <f t="shared" si="95"/>
        <v>0.4757588243373162</v>
      </c>
    </row>
    <row r="270" spans="2:30" x14ac:dyDescent="0.35">
      <c r="B270" s="76">
        <v>44146</v>
      </c>
      <c r="C270" s="125">
        <v>2019</v>
      </c>
      <c r="D270" s="77" t="s">
        <v>14</v>
      </c>
      <c r="E270" s="78" t="s">
        <v>14</v>
      </c>
      <c r="F270" s="78" t="s">
        <v>993</v>
      </c>
      <c r="G270" s="69">
        <v>2</v>
      </c>
      <c r="H270" s="77" t="s">
        <v>990</v>
      </c>
      <c r="I270" s="79" t="s">
        <v>8</v>
      </c>
      <c r="J270" s="137"/>
      <c r="K270" s="80" t="s">
        <v>1669</v>
      </c>
      <c r="L270" s="94">
        <v>10.93</v>
      </c>
      <c r="M270" s="94">
        <v>114.7</v>
      </c>
      <c r="N270" s="94">
        <v>109.88</v>
      </c>
      <c r="O270" s="33">
        <f t="shared" si="86"/>
        <v>95.35511226751467</v>
      </c>
      <c r="P270" s="262">
        <f t="shared" si="98"/>
        <v>4.2022667829119511</v>
      </c>
      <c r="Q270" s="187">
        <v>0.19</v>
      </c>
      <c r="R270" s="187">
        <v>0.05</v>
      </c>
      <c r="S270" s="59">
        <f t="shared" si="87"/>
        <v>5.0739312784234485E-2</v>
      </c>
      <c r="T270" s="59">
        <f t="shared" si="88"/>
        <v>2.2832690752905518</v>
      </c>
      <c r="U270" s="59">
        <f t="shared" si="89"/>
        <v>1.3352450732693286E-2</v>
      </c>
      <c r="V270" s="59">
        <f t="shared" si="90"/>
        <v>0.60086028297119787</v>
      </c>
      <c r="W270" s="59">
        <f t="shared" si="91"/>
        <v>2.8841293582617498</v>
      </c>
      <c r="X270" s="60">
        <v>30</v>
      </c>
      <c r="Y270" s="58">
        <f t="shared" si="99"/>
        <v>4.6448877324853299</v>
      </c>
      <c r="Z270" s="61">
        <f t="shared" si="92"/>
        <v>0.42435573521980818</v>
      </c>
      <c r="AA270" s="63">
        <f t="shared" si="97"/>
        <v>0.19</v>
      </c>
      <c r="AB270" s="62">
        <f t="shared" si="97"/>
        <v>0.05</v>
      </c>
      <c r="AC270" s="57">
        <f t="shared" si="94"/>
        <v>0.5073931278423448</v>
      </c>
      <c r="AD270" s="58">
        <f t="shared" si="95"/>
        <v>0.13352450732693286</v>
      </c>
    </row>
    <row r="271" spans="2:30" x14ac:dyDescent="0.35">
      <c r="B271" s="76">
        <v>44146</v>
      </c>
      <c r="C271" s="125">
        <v>2019</v>
      </c>
      <c r="D271" s="77" t="s">
        <v>14</v>
      </c>
      <c r="E271" s="78" t="s">
        <v>14</v>
      </c>
      <c r="F271" s="78" t="s">
        <v>993</v>
      </c>
      <c r="G271" s="126">
        <v>2</v>
      </c>
      <c r="H271" s="77" t="s">
        <v>990</v>
      </c>
      <c r="I271" s="79" t="s">
        <v>12</v>
      </c>
      <c r="J271" s="137"/>
      <c r="K271" s="80" t="s">
        <v>1670</v>
      </c>
      <c r="L271" s="94">
        <v>10.9</v>
      </c>
      <c r="M271" s="94">
        <v>116.13</v>
      </c>
      <c r="N271" s="94">
        <v>110.21</v>
      </c>
      <c r="O271" s="33">
        <f t="shared" si="86"/>
        <v>94.374227881782758</v>
      </c>
      <c r="P271" s="262">
        <f t="shared" si="98"/>
        <v>5.097735296650308</v>
      </c>
      <c r="Q271" s="187">
        <v>0.66</v>
      </c>
      <c r="R271" s="187">
        <v>0.11</v>
      </c>
      <c r="S271" s="59">
        <f t="shared" si="87"/>
        <v>0.1787702144799114</v>
      </c>
      <c r="T271" s="59">
        <f t="shared" si="88"/>
        <v>8.0446596515960138</v>
      </c>
      <c r="U271" s="59">
        <f t="shared" si="89"/>
        <v>2.9795035746651898E-2</v>
      </c>
      <c r="V271" s="59">
        <f t="shared" si="90"/>
        <v>1.3407766085993353</v>
      </c>
      <c r="W271" s="59">
        <f t="shared" si="91"/>
        <v>9.3854362601953483</v>
      </c>
      <c r="X271" s="60">
        <v>30</v>
      </c>
      <c r="Y271" s="58">
        <f t="shared" si="99"/>
        <v>5.6257721182172418</v>
      </c>
      <c r="Z271" s="61">
        <f t="shared" si="92"/>
        <v>0.42980565904742729</v>
      </c>
      <c r="AA271" s="63">
        <f t="shared" si="97"/>
        <v>0.66</v>
      </c>
      <c r="AB271" s="62">
        <f t="shared" si="97"/>
        <v>0.11</v>
      </c>
      <c r="AC271" s="57">
        <f t="shared" si="94"/>
        <v>1.7877021447991139</v>
      </c>
      <c r="AD271" s="58">
        <f t="shared" si="95"/>
        <v>0.29795035746651899</v>
      </c>
    </row>
    <row r="272" spans="2:30" x14ac:dyDescent="0.35">
      <c r="B272" s="76">
        <v>44146</v>
      </c>
      <c r="C272" s="125">
        <v>2019</v>
      </c>
      <c r="D272" s="77" t="s">
        <v>14</v>
      </c>
      <c r="E272" s="78" t="s">
        <v>14</v>
      </c>
      <c r="F272" s="78" t="s">
        <v>993</v>
      </c>
      <c r="G272" s="126">
        <v>2</v>
      </c>
      <c r="H272" s="77" t="s">
        <v>990</v>
      </c>
      <c r="I272" s="79" t="s">
        <v>11</v>
      </c>
      <c r="J272" s="137"/>
      <c r="K272" s="80" t="s">
        <v>1671</v>
      </c>
      <c r="L272" s="94">
        <v>10.88</v>
      </c>
      <c r="M272" s="94">
        <v>108.14</v>
      </c>
      <c r="N272" s="94">
        <v>102.19</v>
      </c>
      <c r="O272" s="33">
        <f t="shared" si="86"/>
        <v>93.8823771334567</v>
      </c>
      <c r="P272" s="262">
        <f t="shared" si="98"/>
        <v>5.5021268725725934</v>
      </c>
      <c r="Q272" s="187">
        <v>7.0000000000000007E-2</v>
      </c>
      <c r="R272" s="187">
        <v>0.09</v>
      </c>
      <c r="S272" s="59">
        <f t="shared" si="87"/>
        <v>1.9096484503340273E-2</v>
      </c>
      <c r="T272" s="59">
        <f t="shared" si="88"/>
        <v>0.85934180265031224</v>
      </c>
      <c r="U272" s="59">
        <f t="shared" si="89"/>
        <v>2.4552622932866058E-2</v>
      </c>
      <c r="V272" s="59">
        <f t="shared" si="90"/>
        <v>1.1048680319789725</v>
      </c>
      <c r="W272" s="59">
        <f t="shared" si="91"/>
        <v>1.9642098346292847</v>
      </c>
      <c r="X272" s="60">
        <v>30</v>
      </c>
      <c r="Y272" s="58">
        <f t="shared" si="99"/>
        <v>6.1176228665433001</v>
      </c>
      <c r="Z272" s="61">
        <f t="shared" si="92"/>
        <v>0.43258131639469943</v>
      </c>
      <c r="AA272" s="63">
        <f t="shared" si="97"/>
        <v>7.0000000000000007E-2</v>
      </c>
      <c r="AB272" s="62">
        <f t="shared" si="97"/>
        <v>0.09</v>
      </c>
      <c r="AC272" s="57">
        <f t="shared" si="94"/>
        <v>0.19096484503340272</v>
      </c>
      <c r="AD272" s="58">
        <f t="shared" si="95"/>
        <v>0.24552622932866058</v>
      </c>
    </row>
    <row r="273" spans="2:30" x14ac:dyDescent="0.35">
      <c r="B273" s="76">
        <v>44146</v>
      </c>
      <c r="C273" s="125">
        <v>2019</v>
      </c>
      <c r="D273" s="77" t="s">
        <v>14</v>
      </c>
      <c r="E273" s="78" t="s">
        <v>14</v>
      </c>
      <c r="F273" s="78" t="s">
        <v>993</v>
      </c>
      <c r="G273" s="69">
        <v>2</v>
      </c>
      <c r="H273" s="77" t="s">
        <v>990</v>
      </c>
      <c r="I273" s="79" t="s">
        <v>10</v>
      </c>
      <c r="J273" s="137"/>
      <c r="K273" s="80" t="s">
        <v>1672</v>
      </c>
      <c r="L273" s="94">
        <v>10.92</v>
      </c>
      <c r="M273" s="94">
        <v>89.75</v>
      </c>
      <c r="N273" s="94">
        <v>80.599999999999994</v>
      </c>
      <c r="O273" s="33">
        <f t="shared" si="86"/>
        <v>88.392743879233777</v>
      </c>
      <c r="P273" s="262">
        <f t="shared" si="98"/>
        <v>10.194986072423404</v>
      </c>
      <c r="Q273" s="187">
        <v>0.17</v>
      </c>
      <c r="R273" s="187">
        <v>0.13</v>
      </c>
      <c r="S273" s="59">
        <f t="shared" si="87"/>
        <v>5.0313217566016102E-2</v>
      </c>
      <c r="T273" s="59">
        <f t="shared" si="88"/>
        <v>2.2640947904707245</v>
      </c>
      <c r="U273" s="59">
        <f t="shared" si="89"/>
        <v>3.8474813432835833E-2</v>
      </c>
      <c r="V273" s="59">
        <f t="shared" si="90"/>
        <v>1.7313666044776126</v>
      </c>
      <c r="W273" s="59">
        <f t="shared" si="91"/>
        <v>3.9954613949483369</v>
      </c>
      <c r="X273" s="60">
        <v>30</v>
      </c>
      <c r="Y273" s="58">
        <f t="shared" si="99"/>
        <v>11.607256120766223</v>
      </c>
      <c r="Z273" s="61">
        <f t="shared" si="92"/>
        <v>0.46565729047072346</v>
      </c>
      <c r="AA273" s="63">
        <f t="shared" si="97"/>
        <v>0.17</v>
      </c>
      <c r="AB273" s="62">
        <f t="shared" si="97"/>
        <v>0.13</v>
      </c>
      <c r="AC273" s="57">
        <f t="shared" si="94"/>
        <v>0.503132175660161</v>
      </c>
      <c r="AD273" s="58">
        <f t="shared" si="95"/>
        <v>0.3847481343283583</v>
      </c>
    </row>
    <row r="274" spans="2:30" x14ac:dyDescent="0.35">
      <c r="B274" s="76">
        <v>44146</v>
      </c>
      <c r="C274" s="125">
        <v>2019</v>
      </c>
      <c r="D274" s="77" t="s">
        <v>14</v>
      </c>
      <c r="E274" s="78" t="s">
        <v>15</v>
      </c>
      <c r="F274" s="78" t="s">
        <v>999</v>
      </c>
      <c r="G274" s="126">
        <v>8</v>
      </c>
      <c r="H274" s="77" t="s">
        <v>952</v>
      </c>
      <c r="I274" s="79" t="s">
        <v>8</v>
      </c>
      <c r="J274" s="137"/>
      <c r="K274" s="80" t="s">
        <v>1673</v>
      </c>
      <c r="L274" s="70">
        <v>10.88</v>
      </c>
      <c r="M274" s="70">
        <v>87.75</v>
      </c>
      <c r="N274" s="70">
        <v>84.19</v>
      </c>
      <c r="O274" s="33">
        <f t="shared" si="86"/>
        <v>95.368804475087813</v>
      </c>
      <c r="P274" s="262">
        <f t="shared" si="98"/>
        <v>4.05698005698006</v>
      </c>
      <c r="Q274" s="187">
        <v>0.31</v>
      </c>
      <c r="R274" s="187">
        <v>0.05</v>
      </c>
      <c r="S274" s="59">
        <f t="shared" si="87"/>
        <v>8.2768858273086901E-2</v>
      </c>
      <c r="T274" s="59">
        <f t="shared" si="88"/>
        <v>3.7245986222889105</v>
      </c>
      <c r="U274" s="59">
        <f t="shared" si="89"/>
        <v>1.3349815850497887E-2</v>
      </c>
      <c r="V274" s="59">
        <f t="shared" si="90"/>
        <v>0.60074171327240489</v>
      </c>
      <c r="W274" s="59">
        <f t="shared" si="91"/>
        <v>4.3253403355613154</v>
      </c>
      <c r="X274" s="60">
        <v>30</v>
      </c>
      <c r="Y274" s="58">
        <f t="shared" si="99"/>
        <v>4.6311955249121866</v>
      </c>
      <c r="Z274" s="61">
        <f t="shared" si="92"/>
        <v>0.42428045287136812</v>
      </c>
      <c r="AA274" s="63">
        <f t="shared" si="97"/>
        <v>0.31</v>
      </c>
      <c r="AB274" s="62">
        <f t="shared" si="97"/>
        <v>0.05</v>
      </c>
      <c r="AC274" s="57">
        <f t="shared" si="94"/>
        <v>0.82768858273086898</v>
      </c>
      <c r="AD274" s="58">
        <f t="shared" si="95"/>
        <v>0.13349815850497887</v>
      </c>
    </row>
    <row r="275" spans="2:30" x14ac:dyDescent="0.35">
      <c r="B275" s="76">
        <v>44146</v>
      </c>
      <c r="C275" s="125">
        <v>2019</v>
      </c>
      <c r="D275" s="77" t="s">
        <v>14</v>
      </c>
      <c r="E275" s="78" t="s">
        <v>15</v>
      </c>
      <c r="F275" s="78" t="s">
        <v>999</v>
      </c>
      <c r="G275" s="126">
        <v>8</v>
      </c>
      <c r="H275" s="77" t="s">
        <v>952</v>
      </c>
      <c r="I275" s="79" t="s">
        <v>12</v>
      </c>
      <c r="J275" s="137"/>
      <c r="K275" s="80" t="s">
        <v>1674</v>
      </c>
      <c r="L275" s="70">
        <v>10.87</v>
      </c>
      <c r="M275" s="70">
        <v>120.2</v>
      </c>
      <c r="N275" s="70">
        <v>114.84</v>
      </c>
      <c r="O275" s="33">
        <f t="shared" si="86"/>
        <v>95.097411506448367</v>
      </c>
      <c r="P275" s="262">
        <f t="shared" si="98"/>
        <v>4.4592346089850246</v>
      </c>
      <c r="Q275" s="187">
        <v>0.02</v>
      </c>
      <c r="R275" s="187">
        <v>0.05</v>
      </c>
      <c r="S275" s="59">
        <f t="shared" si="87"/>
        <v>5.3608733288448588E-3</v>
      </c>
      <c r="T275" s="59">
        <f t="shared" si="88"/>
        <v>0.24123929979801864</v>
      </c>
      <c r="U275" s="59">
        <f t="shared" si="89"/>
        <v>1.3402183322112148E-2</v>
      </c>
      <c r="V275" s="59">
        <f t="shared" si="90"/>
        <v>0.60309824949504665</v>
      </c>
      <c r="W275" s="59">
        <f t="shared" si="91"/>
        <v>0.84433754929306526</v>
      </c>
      <c r="X275" s="60">
        <v>30</v>
      </c>
      <c r="Y275" s="58">
        <f t="shared" si="99"/>
        <v>4.9025884935516331</v>
      </c>
      <c r="Z275" s="61">
        <f t="shared" si="92"/>
        <v>0.42577666634606137</v>
      </c>
      <c r="AA275" s="63">
        <f t="shared" si="97"/>
        <v>0.02</v>
      </c>
      <c r="AB275" s="62">
        <f t="shared" si="97"/>
        <v>0.05</v>
      </c>
      <c r="AC275" s="57">
        <f t="shared" si="94"/>
        <v>5.360873328844859E-2</v>
      </c>
      <c r="AD275" s="58">
        <f t="shared" si="95"/>
        <v>0.13402183322112149</v>
      </c>
    </row>
    <row r="276" spans="2:30" x14ac:dyDescent="0.35">
      <c r="B276" s="76">
        <v>44146</v>
      </c>
      <c r="C276" s="125">
        <v>2019</v>
      </c>
      <c r="D276" s="77" t="s">
        <v>14</v>
      </c>
      <c r="E276" s="78" t="s">
        <v>15</v>
      </c>
      <c r="F276" s="78" t="s">
        <v>999</v>
      </c>
      <c r="G276" s="69">
        <v>8</v>
      </c>
      <c r="H276" s="77" t="s">
        <v>952</v>
      </c>
      <c r="I276" s="79" t="s">
        <v>11</v>
      </c>
      <c r="J276" s="137"/>
      <c r="K276" s="80" t="s">
        <v>1675</v>
      </c>
      <c r="L276" s="70">
        <v>10.94</v>
      </c>
      <c r="M276" s="70">
        <v>98.59</v>
      </c>
      <c r="N276" s="70">
        <v>91.37</v>
      </c>
      <c r="O276" s="33">
        <f t="shared" si="86"/>
        <v>91.762692527096405</v>
      </c>
      <c r="P276" s="262">
        <f t="shared" si="98"/>
        <v>7.3232579369104362</v>
      </c>
      <c r="Q276" s="187">
        <v>0.06</v>
      </c>
      <c r="R276" s="187">
        <v>0.05</v>
      </c>
      <c r="S276" s="59">
        <f t="shared" si="87"/>
        <v>1.688511749347258E-2</v>
      </c>
      <c r="T276" s="59">
        <f t="shared" si="88"/>
        <v>0.75983028720626611</v>
      </c>
      <c r="U276" s="59">
        <f t="shared" si="89"/>
        <v>1.4070931244560485E-2</v>
      </c>
      <c r="V276" s="59">
        <f t="shared" si="90"/>
        <v>0.63319190600522179</v>
      </c>
      <c r="W276" s="59">
        <f t="shared" si="91"/>
        <v>1.3930221932114879</v>
      </c>
      <c r="X276" s="60">
        <v>30</v>
      </c>
      <c r="Y276" s="58">
        <f t="shared" si="99"/>
        <v>8.2373074729035949</v>
      </c>
      <c r="Z276" s="61">
        <f t="shared" si="92"/>
        <v>0.44488374984458534</v>
      </c>
      <c r="AA276" s="63">
        <f t="shared" si="97"/>
        <v>0.06</v>
      </c>
      <c r="AB276" s="62">
        <f t="shared" si="97"/>
        <v>0.05</v>
      </c>
      <c r="AC276" s="57">
        <f t="shared" si="94"/>
        <v>0.16885117493472579</v>
      </c>
      <c r="AD276" s="58">
        <f t="shared" si="95"/>
        <v>0.14070931244560486</v>
      </c>
    </row>
    <row r="277" spans="2:30" x14ac:dyDescent="0.35">
      <c r="B277" s="76">
        <v>44146</v>
      </c>
      <c r="C277" s="125">
        <v>2019</v>
      </c>
      <c r="D277" s="77" t="s">
        <v>14</v>
      </c>
      <c r="E277" s="78" t="s">
        <v>15</v>
      </c>
      <c r="F277" s="78" t="s">
        <v>999</v>
      </c>
      <c r="G277" s="69">
        <v>8</v>
      </c>
      <c r="H277" s="77" t="s">
        <v>952</v>
      </c>
      <c r="I277" s="79" t="s">
        <v>10</v>
      </c>
      <c r="J277" s="137"/>
      <c r="K277" s="80" t="s">
        <v>1676</v>
      </c>
      <c r="L277" s="70">
        <v>10.93</v>
      </c>
      <c r="M277" s="70">
        <v>91.02</v>
      </c>
      <c r="N277" s="70">
        <v>82.29</v>
      </c>
      <c r="O277" s="33">
        <f t="shared" si="86"/>
        <v>89.099762766887252</v>
      </c>
      <c r="P277" s="262">
        <f t="shared" si="98"/>
        <v>9.5912986156888493</v>
      </c>
      <c r="Q277" s="187">
        <v>0.92</v>
      </c>
      <c r="R277" s="187">
        <v>0.28000000000000003</v>
      </c>
      <c r="S277" s="59">
        <f t="shared" si="87"/>
        <v>0.26939265695067272</v>
      </c>
      <c r="T277" s="59">
        <f t="shared" si="88"/>
        <v>12.122669562780272</v>
      </c>
      <c r="U277" s="59">
        <f t="shared" si="89"/>
        <v>8.1989069506726478E-2</v>
      </c>
      <c r="V277" s="59">
        <f t="shared" si="90"/>
        <v>3.6895081278026916</v>
      </c>
      <c r="W277" s="59">
        <f t="shared" si="91"/>
        <v>15.812177690582963</v>
      </c>
      <c r="X277" s="60">
        <v>30</v>
      </c>
      <c r="Y277" s="58">
        <f t="shared" si="99"/>
        <v>10.900237233112748</v>
      </c>
      <c r="Z277" s="61">
        <f t="shared" si="92"/>
        <v>0.46116872197309422</v>
      </c>
      <c r="AA277" s="63">
        <f t="shared" si="97"/>
        <v>0.92</v>
      </c>
      <c r="AB277" s="62">
        <f t="shared" si="97"/>
        <v>0.28000000000000003</v>
      </c>
      <c r="AC277" s="57">
        <f t="shared" si="94"/>
        <v>2.6939265695067274</v>
      </c>
      <c r="AD277" s="58">
        <f t="shared" si="95"/>
        <v>0.81989069506726475</v>
      </c>
    </row>
    <row r="278" spans="2:30" x14ac:dyDescent="0.35">
      <c r="B278" s="76">
        <v>44146</v>
      </c>
      <c r="C278" s="125">
        <v>2019</v>
      </c>
      <c r="D278" s="77" t="s">
        <v>14</v>
      </c>
      <c r="E278" s="78" t="s">
        <v>15</v>
      </c>
      <c r="F278" s="78" t="s">
        <v>999</v>
      </c>
      <c r="G278" s="126">
        <v>8</v>
      </c>
      <c r="H278" s="77" t="s">
        <v>990</v>
      </c>
      <c r="I278" s="79" t="s">
        <v>10</v>
      </c>
      <c r="J278" s="137"/>
      <c r="K278" s="80" t="s">
        <v>1677</v>
      </c>
      <c r="L278" s="70">
        <v>10.89</v>
      </c>
      <c r="M278" s="70">
        <v>89.89</v>
      </c>
      <c r="N278" s="70">
        <v>81.099999999999994</v>
      </c>
      <c r="O278" s="33">
        <f t="shared" si="86"/>
        <v>88.87341772151899</v>
      </c>
      <c r="P278" s="262">
        <f t="shared" si="98"/>
        <v>9.7786183112693372</v>
      </c>
      <c r="Q278" s="187">
        <v>0.9</v>
      </c>
      <c r="R278" s="187">
        <v>0.31</v>
      </c>
      <c r="S278" s="59">
        <f t="shared" si="87"/>
        <v>0.26443668993020936</v>
      </c>
      <c r="T278" s="59">
        <f t="shared" si="88"/>
        <v>11.899651046859422</v>
      </c>
      <c r="U278" s="59">
        <f t="shared" si="89"/>
        <v>9.1083748753738772E-2</v>
      </c>
      <c r="V278" s="59">
        <f t="shared" si="90"/>
        <v>4.0987686939182444</v>
      </c>
      <c r="W278" s="59">
        <f t="shared" si="91"/>
        <v>15.998419740777667</v>
      </c>
      <c r="X278" s="60">
        <v>30</v>
      </c>
      <c r="Y278" s="58">
        <f t="shared" si="99"/>
        <v>11.12658227848101</v>
      </c>
      <c r="Z278" s="61">
        <f t="shared" si="92"/>
        <v>0.46259792052414184</v>
      </c>
      <c r="AA278" s="63">
        <f t="shared" si="97"/>
        <v>0.9</v>
      </c>
      <c r="AB278" s="62">
        <f t="shared" si="97"/>
        <v>0.31</v>
      </c>
      <c r="AC278" s="57">
        <f t="shared" si="94"/>
        <v>2.6443668993020935</v>
      </c>
      <c r="AD278" s="58">
        <f t="shared" si="95"/>
        <v>0.91083748753738769</v>
      </c>
    </row>
    <row r="279" spans="2:30" x14ac:dyDescent="0.35">
      <c r="B279" s="76">
        <v>44146</v>
      </c>
      <c r="C279" s="125">
        <v>2019</v>
      </c>
      <c r="D279" s="77" t="s">
        <v>14</v>
      </c>
      <c r="E279" s="78" t="s">
        <v>15</v>
      </c>
      <c r="F279" s="78" t="s">
        <v>999</v>
      </c>
      <c r="G279" s="126">
        <v>8</v>
      </c>
      <c r="H279" s="77" t="s">
        <v>990</v>
      </c>
      <c r="I279" s="79" t="s">
        <v>11</v>
      </c>
      <c r="J279" s="137"/>
      <c r="K279" s="80" t="s">
        <v>1678</v>
      </c>
      <c r="L279" s="70">
        <v>10.87</v>
      </c>
      <c r="M279" s="70">
        <v>114.69</v>
      </c>
      <c r="N279" s="70">
        <v>108.97</v>
      </c>
      <c r="O279" s="33">
        <f t="shared" si="86"/>
        <v>94.490464265074166</v>
      </c>
      <c r="P279" s="262">
        <f t="shared" si="98"/>
        <v>4.9873572238207338</v>
      </c>
      <c r="Q279" s="187">
        <v>0.08</v>
      </c>
      <c r="R279" s="187">
        <v>0.06</v>
      </c>
      <c r="S279" s="59">
        <f t="shared" si="87"/>
        <v>2.1632619775739041E-2</v>
      </c>
      <c r="T279" s="59">
        <f t="shared" si="88"/>
        <v>0.97346788990825683</v>
      </c>
      <c r="U279" s="59">
        <f t="shared" si="89"/>
        <v>1.6224464831804279E-2</v>
      </c>
      <c r="V279" s="59">
        <f t="shared" si="90"/>
        <v>0.73010091743119254</v>
      </c>
      <c r="W279" s="59">
        <f t="shared" si="91"/>
        <v>1.7035688073394493</v>
      </c>
      <c r="X279" s="60">
        <v>30</v>
      </c>
      <c r="Y279" s="58">
        <f t="shared" si="99"/>
        <v>5.5095357349258336</v>
      </c>
      <c r="Z279" s="61">
        <f t="shared" si="92"/>
        <v>0.4291539245667686</v>
      </c>
      <c r="AA279" s="63">
        <f t="shared" si="97"/>
        <v>0.08</v>
      </c>
      <c r="AB279" s="62">
        <f t="shared" si="97"/>
        <v>0.06</v>
      </c>
      <c r="AC279" s="57">
        <f t="shared" si="94"/>
        <v>0.21632619775739043</v>
      </c>
      <c r="AD279" s="58">
        <f t="shared" si="95"/>
        <v>0.16224464831804281</v>
      </c>
    </row>
    <row r="280" spans="2:30" x14ac:dyDescent="0.35">
      <c r="B280" s="76">
        <v>44146</v>
      </c>
      <c r="C280" s="125">
        <v>2019</v>
      </c>
      <c r="D280" s="77" t="s">
        <v>14</v>
      </c>
      <c r="E280" s="78" t="s">
        <v>15</v>
      </c>
      <c r="F280" s="78" t="s">
        <v>999</v>
      </c>
      <c r="G280" s="126">
        <v>8</v>
      </c>
      <c r="H280" s="77" t="s">
        <v>990</v>
      </c>
      <c r="I280" s="79" t="s">
        <v>12</v>
      </c>
      <c r="J280" s="137"/>
      <c r="K280" s="80" t="s">
        <v>1679</v>
      </c>
      <c r="L280" s="70">
        <v>10.84</v>
      </c>
      <c r="M280" s="70">
        <v>107.16</v>
      </c>
      <c r="N280" s="70">
        <v>102.01</v>
      </c>
      <c r="O280" s="33">
        <f t="shared" si="86"/>
        <v>94.653239202657801</v>
      </c>
      <c r="P280" s="262">
        <f t="shared" si="98"/>
        <v>4.8058977230309736</v>
      </c>
      <c r="Q280" s="187">
        <v>0.05</v>
      </c>
      <c r="R280" s="187">
        <v>0.01</v>
      </c>
      <c r="S280" s="59">
        <f t="shared" si="87"/>
        <v>1.3488537896237799E-2</v>
      </c>
      <c r="T280" s="59">
        <f t="shared" si="88"/>
        <v>0.60698420533070097</v>
      </c>
      <c r="U280" s="59">
        <f t="shared" si="89"/>
        <v>2.6977075792475593E-3</v>
      </c>
      <c r="V280" s="59">
        <f t="shared" si="90"/>
        <v>0.12139684106614017</v>
      </c>
      <c r="W280" s="59">
        <f t="shared" si="91"/>
        <v>0.72838104639684109</v>
      </c>
      <c r="X280" s="60">
        <v>30</v>
      </c>
      <c r="Y280" s="58">
        <f t="shared" si="99"/>
        <v>5.3467607973421991</v>
      </c>
      <c r="Z280" s="61">
        <f t="shared" si="92"/>
        <v>0.42824393989250853</v>
      </c>
      <c r="AA280" s="63">
        <f t="shared" si="97"/>
        <v>0.05</v>
      </c>
      <c r="AB280" s="62">
        <f t="shared" si="97"/>
        <v>0.01</v>
      </c>
      <c r="AC280" s="57">
        <f t="shared" si="94"/>
        <v>0.13488537896237798</v>
      </c>
      <c r="AD280" s="58">
        <f t="shared" si="95"/>
        <v>2.6977075792475595E-2</v>
      </c>
    </row>
    <row r="281" spans="2:30" x14ac:dyDescent="0.35">
      <c r="B281" s="76">
        <v>44146</v>
      </c>
      <c r="C281" s="125">
        <v>2019</v>
      </c>
      <c r="D281" s="77" t="s">
        <v>14</v>
      </c>
      <c r="E281" s="78" t="s">
        <v>15</v>
      </c>
      <c r="F281" s="78" t="s">
        <v>999</v>
      </c>
      <c r="G281" s="69">
        <v>8</v>
      </c>
      <c r="H281" s="77" t="s">
        <v>990</v>
      </c>
      <c r="I281" s="79" t="s">
        <v>8</v>
      </c>
      <c r="J281" s="137"/>
      <c r="K281" s="80" t="s">
        <v>1680</v>
      </c>
      <c r="L281" s="70">
        <v>10.97</v>
      </c>
      <c r="M281" s="70">
        <v>108.81</v>
      </c>
      <c r="N281" s="70">
        <v>104.66</v>
      </c>
      <c r="O281" s="33">
        <f t="shared" si="86"/>
        <v>95.758381030253474</v>
      </c>
      <c r="P281" s="262">
        <f t="shared" si="98"/>
        <v>3.8139876849554319</v>
      </c>
      <c r="Q281" s="187">
        <v>0.04</v>
      </c>
      <c r="R281" s="187">
        <v>0.03</v>
      </c>
      <c r="S281" s="59">
        <f t="shared" si="87"/>
        <v>1.0620130216672005E-2</v>
      </c>
      <c r="T281" s="59">
        <f t="shared" si="88"/>
        <v>0.47790585975024025</v>
      </c>
      <c r="U281" s="59">
        <f t="shared" si="89"/>
        <v>7.9650976625040022E-3</v>
      </c>
      <c r="V281" s="59">
        <f t="shared" si="90"/>
        <v>0.3584293948126801</v>
      </c>
      <c r="W281" s="59">
        <f t="shared" si="91"/>
        <v>0.83633525456292035</v>
      </c>
      <c r="X281" s="60">
        <v>30</v>
      </c>
      <c r="Y281" s="58">
        <f t="shared" si="99"/>
        <v>4.2416189697465256</v>
      </c>
      <c r="Z281" s="61">
        <f t="shared" si="92"/>
        <v>0.42214750773828591</v>
      </c>
      <c r="AA281" s="63">
        <f t="shared" si="97"/>
        <v>0.04</v>
      </c>
      <c r="AB281" s="62">
        <f t="shared" si="97"/>
        <v>0.03</v>
      </c>
      <c r="AC281" s="57">
        <f t="shared" si="94"/>
        <v>0.10620130216672005</v>
      </c>
      <c r="AD281" s="58">
        <f t="shared" si="95"/>
        <v>7.9650976625040018E-2</v>
      </c>
    </row>
    <row r="282" spans="2:30" x14ac:dyDescent="0.35">
      <c r="B282" s="76">
        <v>44146</v>
      </c>
      <c r="C282" s="125">
        <v>2019</v>
      </c>
      <c r="D282" s="77" t="s">
        <v>14</v>
      </c>
      <c r="E282" s="78" t="s">
        <v>16</v>
      </c>
      <c r="F282" s="78" t="s">
        <v>996</v>
      </c>
      <c r="G282" s="126">
        <v>5</v>
      </c>
      <c r="H282" s="77" t="s">
        <v>952</v>
      </c>
      <c r="I282" s="79" t="s">
        <v>8</v>
      </c>
      <c r="J282" s="137"/>
      <c r="K282" s="80" t="s">
        <v>1681</v>
      </c>
      <c r="L282" s="70">
        <v>10.91</v>
      </c>
      <c r="M282" s="70">
        <v>91.01</v>
      </c>
      <c r="N282" s="70">
        <v>88.41</v>
      </c>
      <c r="O282" s="33">
        <f t="shared" si="86"/>
        <v>96.754057428214722</v>
      </c>
      <c r="P282" s="262">
        <f t="shared" si="98"/>
        <v>2.8568289198989216</v>
      </c>
      <c r="Q282" s="187">
        <v>0.04</v>
      </c>
      <c r="R282" s="187">
        <v>0.02</v>
      </c>
      <c r="S282" s="59">
        <f t="shared" si="87"/>
        <v>1.0469677419354841E-2</v>
      </c>
      <c r="T282" s="59">
        <f t="shared" si="88"/>
        <v>0.47113548387096782</v>
      </c>
      <c r="U282" s="59">
        <f t="shared" si="89"/>
        <v>5.2348387096774205E-3</v>
      </c>
      <c r="V282" s="59">
        <f t="shared" si="90"/>
        <v>0.23556774193548391</v>
      </c>
      <c r="W282" s="59">
        <f t="shared" si="91"/>
        <v>0.70670322580645173</v>
      </c>
      <c r="X282" s="60">
        <v>30</v>
      </c>
      <c r="Y282" s="58">
        <f t="shared" si="99"/>
        <v>3.2459425717852781</v>
      </c>
      <c r="Z282" s="61">
        <f t="shared" si="92"/>
        <v>0.41677419354838718</v>
      </c>
      <c r="AA282" s="63">
        <f t="shared" si="97"/>
        <v>0.04</v>
      </c>
      <c r="AB282" s="62">
        <f t="shared" si="97"/>
        <v>0.02</v>
      </c>
      <c r="AC282" s="57">
        <f t="shared" si="94"/>
        <v>0.10469677419354841</v>
      </c>
      <c r="AD282" s="58">
        <f t="shared" si="95"/>
        <v>5.2348387096774203E-2</v>
      </c>
    </row>
    <row r="283" spans="2:30" x14ac:dyDescent="0.35">
      <c r="B283" s="76">
        <v>44146</v>
      </c>
      <c r="C283" s="125">
        <v>2019</v>
      </c>
      <c r="D283" s="77" t="s">
        <v>14</v>
      </c>
      <c r="E283" s="78" t="s">
        <v>16</v>
      </c>
      <c r="F283" s="78" t="s">
        <v>996</v>
      </c>
      <c r="G283" s="69">
        <v>5</v>
      </c>
      <c r="H283" s="77" t="s">
        <v>952</v>
      </c>
      <c r="I283" s="79" t="s">
        <v>12</v>
      </c>
      <c r="J283" s="137"/>
      <c r="K283" s="80" t="s">
        <v>1682</v>
      </c>
      <c r="L283" s="70">
        <v>10.93</v>
      </c>
      <c r="M283" s="70">
        <v>108.51</v>
      </c>
      <c r="N283" s="70">
        <v>104.39</v>
      </c>
      <c r="O283" s="33">
        <f t="shared" si="86"/>
        <v>95.777823324451731</v>
      </c>
      <c r="P283" s="262">
        <f t="shared" si="98"/>
        <v>3.7968850797161591</v>
      </c>
      <c r="Q283" s="187">
        <v>0.02</v>
      </c>
      <c r="R283" s="187">
        <v>0.01</v>
      </c>
      <c r="S283" s="59">
        <f t="shared" si="87"/>
        <v>5.3085812112133521E-3</v>
      </c>
      <c r="T283" s="59">
        <f t="shared" si="88"/>
        <v>0.23888615450460085</v>
      </c>
      <c r="U283" s="59">
        <f t="shared" si="89"/>
        <v>2.654290605606676E-3</v>
      </c>
      <c r="V283" s="59">
        <f t="shared" si="90"/>
        <v>0.11944307725230043</v>
      </c>
      <c r="W283" s="59">
        <f t="shared" si="91"/>
        <v>0.35832923175690129</v>
      </c>
      <c r="X283" s="60">
        <v>30</v>
      </c>
      <c r="Y283" s="58">
        <f t="shared" si="99"/>
        <v>4.222176675548269</v>
      </c>
      <c r="Z283" s="61">
        <f t="shared" si="92"/>
        <v>0.4220415150866681</v>
      </c>
      <c r="AA283" s="63">
        <f t="shared" si="97"/>
        <v>0.02</v>
      </c>
      <c r="AB283" s="62">
        <f t="shared" si="97"/>
        <v>0.01</v>
      </c>
      <c r="AC283" s="57">
        <f t="shared" si="94"/>
        <v>5.3085812112133521E-2</v>
      </c>
      <c r="AD283" s="58">
        <f t="shared" si="95"/>
        <v>2.654290605606676E-2</v>
      </c>
    </row>
    <row r="284" spans="2:30" x14ac:dyDescent="0.35">
      <c r="B284" s="76">
        <v>44146</v>
      </c>
      <c r="C284" s="125">
        <v>2019</v>
      </c>
      <c r="D284" s="77" t="s">
        <v>14</v>
      </c>
      <c r="E284" s="78" t="s">
        <v>16</v>
      </c>
      <c r="F284" s="78" t="s">
        <v>996</v>
      </c>
      <c r="G284" s="69">
        <v>5</v>
      </c>
      <c r="H284" s="77" t="s">
        <v>952</v>
      </c>
      <c r="I284" s="79" t="s">
        <v>11</v>
      </c>
      <c r="J284" s="137"/>
      <c r="K284" s="80" t="s">
        <v>1683</v>
      </c>
      <c r="L284" s="70">
        <v>10.96</v>
      </c>
      <c r="M284" s="70">
        <v>116.23</v>
      </c>
      <c r="N284" s="70">
        <v>108.87</v>
      </c>
      <c r="O284" s="33">
        <f t="shared" si="86"/>
        <v>93.008454450460718</v>
      </c>
      <c r="P284" s="262">
        <f t="shared" si="98"/>
        <v>6.3322722188763656</v>
      </c>
      <c r="Q284" s="187">
        <v>0.09</v>
      </c>
      <c r="R284" s="187">
        <v>0.04</v>
      </c>
      <c r="S284" s="59">
        <f t="shared" si="87"/>
        <v>2.4867888877540597E-2</v>
      </c>
      <c r="T284" s="59">
        <f t="shared" si="88"/>
        <v>1.1190549994893269</v>
      </c>
      <c r="U284" s="59">
        <f t="shared" si="89"/>
        <v>1.105239505668471E-2</v>
      </c>
      <c r="V284" s="59">
        <f t="shared" si="90"/>
        <v>0.49735777755081195</v>
      </c>
      <c r="W284" s="59">
        <f t="shared" si="91"/>
        <v>1.6164127770401389</v>
      </c>
      <c r="X284" s="60">
        <v>30</v>
      </c>
      <c r="Y284" s="58">
        <f t="shared" si="99"/>
        <v>6.991545549539282</v>
      </c>
      <c r="Z284" s="61">
        <f t="shared" si="92"/>
        <v>0.43758553773873965</v>
      </c>
      <c r="AA284" s="63">
        <f t="shared" si="97"/>
        <v>0.09</v>
      </c>
      <c r="AB284" s="62">
        <f t="shared" si="97"/>
        <v>0.04</v>
      </c>
      <c r="AC284" s="57">
        <f t="shared" si="94"/>
        <v>0.24867888877540598</v>
      </c>
      <c r="AD284" s="58">
        <f t="shared" si="95"/>
        <v>0.11052395056684711</v>
      </c>
    </row>
    <row r="285" spans="2:30" x14ac:dyDescent="0.35">
      <c r="B285" s="76">
        <v>44146</v>
      </c>
      <c r="C285" s="125">
        <v>2019</v>
      </c>
      <c r="D285" s="77" t="s">
        <v>14</v>
      </c>
      <c r="E285" s="78" t="s">
        <v>16</v>
      </c>
      <c r="F285" s="78" t="s">
        <v>996</v>
      </c>
      <c r="G285" s="69">
        <v>5</v>
      </c>
      <c r="H285" s="77" t="s">
        <v>952</v>
      </c>
      <c r="I285" s="79" t="s">
        <v>10</v>
      </c>
      <c r="J285" s="137"/>
      <c r="K285" s="80" t="s">
        <v>1684</v>
      </c>
      <c r="L285" s="70">
        <v>10.91</v>
      </c>
      <c r="M285" s="70">
        <v>64.45</v>
      </c>
      <c r="N285" s="70">
        <v>58.27</v>
      </c>
      <c r="O285" s="33">
        <f t="shared" si="86"/>
        <v>88.457228240567787</v>
      </c>
      <c r="P285" s="262">
        <f t="shared" si="98"/>
        <v>9.5888285492629937</v>
      </c>
      <c r="Q285" s="187">
        <v>1.1499999999999999</v>
      </c>
      <c r="R285" s="187">
        <v>0.33</v>
      </c>
      <c r="S285" s="59">
        <f t="shared" si="87"/>
        <v>0.34002217060810813</v>
      </c>
      <c r="T285" s="59">
        <f t="shared" si="88"/>
        <v>15.300997677364865</v>
      </c>
      <c r="U285" s="59">
        <f t="shared" si="89"/>
        <v>9.7571579391891913E-2</v>
      </c>
      <c r="V285" s="59">
        <f t="shared" si="90"/>
        <v>4.3907210726351362</v>
      </c>
      <c r="W285" s="59">
        <f t="shared" si="91"/>
        <v>19.69171875</v>
      </c>
      <c r="X285" s="60">
        <v>30</v>
      </c>
      <c r="Y285" s="58">
        <f t="shared" si="99"/>
        <v>11.542771759432213</v>
      </c>
      <c r="Z285" s="61">
        <f t="shared" si="92"/>
        <v>0.46524493243243248</v>
      </c>
      <c r="AA285" s="63">
        <f t="shared" si="97"/>
        <v>1.1499999999999999</v>
      </c>
      <c r="AB285" s="62">
        <f t="shared" si="97"/>
        <v>0.33</v>
      </c>
      <c r="AC285" s="57">
        <f t="shared" si="94"/>
        <v>3.4002217060810813</v>
      </c>
      <c r="AD285" s="58">
        <f t="shared" si="95"/>
        <v>0.97571579391891916</v>
      </c>
    </row>
    <row r="286" spans="2:30" x14ac:dyDescent="0.35">
      <c r="B286" s="76">
        <v>44146</v>
      </c>
      <c r="C286" s="125">
        <v>2019</v>
      </c>
      <c r="D286" s="77" t="s">
        <v>14</v>
      </c>
      <c r="E286" s="78" t="s">
        <v>16</v>
      </c>
      <c r="F286" s="78" t="s">
        <v>996</v>
      </c>
      <c r="G286" s="126">
        <v>5</v>
      </c>
      <c r="H286" s="77" t="s">
        <v>990</v>
      </c>
      <c r="I286" s="79" t="s">
        <v>8</v>
      </c>
      <c r="J286" s="137"/>
      <c r="K286" s="80" t="s">
        <v>1685</v>
      </c>
      <c r="L286" s="70">
        <v>10.94</v>
      </c>
      <c r="M286" s="70">
        <v>107.1</v>
      </c>
      <c r="N286" s="70">
        <v>100.51</v>
      </c>
      <c r="O286" s="33">
        <f t="shared" si="86"/>
        <v>93.146838602329453</v>
      </c>
      <c r="P286" s="262">
        <f t="shared" si="98"/>
        <v>6.1531279178337899</v>
      </c>
      <c r="Q286" s="187">
        <v>0.15</v>
      </c>
      <c r="R286" s="187">
        <v>0.03</v>
      </c>
      <c r="S286" s="59">
        <f t="shared" si="87"/>
        <v>4.1362621413419669E-2</v>
      </c>
      <c r="T286" s="59">
        <f t="shared" si="88"/>
        <v>1.861317963603885</v>
      </c>
      <c r="U286" s="59">
        <f t="shared" si="89"/>
        <v>8.2725242826839351E-3</v>
      </c>
      <c r="V286" s="59">
        <f t="shared" si="90"/>
        <v>0.37226359272077708</v>
      </c>
      <c r="W286" s="59">
        <f t="shared" si="91"/>
        <v>2.2335815563246619</v>
      </c>
      <c r="X286" s="60">
        <v>30</v>
      </c>
      <c r="Y286" s="58">
        <f t="shared" si="99"/>
        <v>6.8531613976705472</v>
      </c>
      <c r="Z286" s="61">
        <f t="shared" si="92"/>
        <v>0.43678687060399685</v>
      </c>
      <c r="AA286" s="63">
        <f t="shared" si="97"/>
        <v>0.15</v>
      </c>
      <c r="AB286" s="62">
        <f t="shared" si="97"/>
        <v>0.03</v>
      </c>
      <c r="AC286" s="57">
        <f t="shared" si="94"/>
        <v>0.4136262141341967</v>
      </c>
      <c r="AD286" s="58">
        <f t="shared" si="95"/>
        <v>8.2725242826839351E-2</v>
      </c>
    </row>
    <row r="287" spans="2:30" x14ac:dyDescent="0.35">
      <c r="B287" s="76">
        <v>44146</v>
      </c>
      <c r="C287" s="125">
        <v>2019</v>
      </c>
      <c r="D287" s="77" t="s">
        <v>14</v>
      </c>
      <c r="E287" s="78" t="s">
        <v>16</v>
      </c>
      <c r="F287" s="78" t="s">
        <v>996</v>
      </c>
      <c r="G287" s="126">
        <v>5</v>
      </c>
      <c r="H287" s="77" t="s">
        <v>990</v>
      </c>
      <c r="I287" s="79" t="s">
        <v>12</v>
      </c>
      <c r="J287" s="137"/>
      <c r="K287" s="80" t="s">
        <v>1686</v>
      </c>
      <c r="L287" s="70">
        <v>10.87</v>
      </c>
      <c r="M287" s="70">
        <v>104.61</v>
      </c>
      <c r="N287" s="70">
        <v>97.6</v>
      </c>
      <c r="O287" s="33">
        <f t="shared" si="86"/>
        <v>92.521868999359938</v>
      </c>
      <c r="P287" s="262">
        <f t="shared" si="98"/>
        <v>6.7010802026574945</v>
      </c>
      <c r="Q287" s="187">
        <v>0.04</v>
      </c>
      <c r="R287" s="187">
        <v>0.02</v>
      </c>
      <c r="S287" s="59">
        <f t="shared" si="87"/>
        <v>1.1131557707828895E-2</v>
      </c>
      <c r="T287" s="59">
        <f t="shared" si="88"/>
        <v>0.50092009685230021</v>
      </c>
      <c r="U287" s="59">
        <f t="shared" si="89"/>
        <v>5.5657788539144474E-3</v>
      </c>
      <c r="V287" s="59">
        <f t="shared" si="90"/>
        <v>0.25046004842615011</v>
      </c>
      <c r="W287" s="59">
        <f t="shared" si="91"/>
        <v>0.75138014527845032</v>
      </c>
      <c r="X287" s="60">
        <v>30</v>
      </c>
      <c r="Y287" s="58">
        <f t="shared" si="99"/>
        <v>7.4781310006400616</v>
      </c>
      <c r="Z287" s="61">
        <f t="shared" si="92"/>
        <v>0.44041277527960332</v>
      </c>
      <c r="AA287" s="63">
        <f t="shared" si="97"/>
        <v>0.04</v>
      </c>
      <c r="AB287" s="62">
        <f t="shared" si="97"/>
        <v>0.02</v>
      </c>
      <c r="AC287" s="57">
        <f t="shared" si="94"/>
        <v>0.11131557707828894</v>
      </c>
      <c r="AD287" s="58">
        <f t="shared" si="95"/>
        <v>5.5657788539144472E-2</v>
      </c>
    </row>
    <row r="288" spans="2:30" x14ac:dyDescent="0.35">
      <c r="B288" s="76">
        <v>44146</v>
      </c>
      <c r="C288" s="125">
        <v>2019</v>
      </c>
      <c r="D288" s="77" t="s">
        <v>14</v>
      </c>
      <c r="E288" s="78" t="s">
        <v>16</v>
      </c>
      <c r="F288" s="78" t="s">
        <v>996</v>
      </c>
      <c r="G288" s="69">
        <v>5</v>
      </c>
      <c r="H288" s="77" t="s">
        <v>990</v>
      </c>
      <c r="I288" s="79" t="s">
        <v>11</v>
      </c>
      <c r="J288" s="137"/>
      <c r="K288" s="80" t="s">
        <v>1687</v>
      </c>
      <c r="L288" s="70">
        <v>10.89</v>
      </c>
      <c r="M288" s="70">
        <v>101.13</v>
      </c>
      <c r="N288" s="70">
        <v>94.06</v>
      </c>
      <c r="O288" s="33">
        <f t="shared" si="86"/>
        <v>92.16533687943263</v>
      </c>
      <c r="P288" s="262">
        <f t="shared" si="98"/>
        <v>6.9910016810046409</v>
      </c>
      <c r="Q288" s="187">
        <v>0.1</v>
      </c>
      <c r="R288" s="187">
        <v>0.05</v>
      </c>
      <c r="S288" s="59">
        <f t="shared" si="87"/>
        <v>2.7975231453649146E-2</v>
      </c>
      <c r="T288" s="59">
        <f t="shared" si="88"/>
        <v>1.2588854154142115</v>
      </c>
      <c r="U288" s="59">
        <f t="shared" si="89"/>
        <v>1.3987615726824573E-2</v>
      </c>
      <c r="V288" s="59">
        <f t="shared" si="90"/>
        <v>0.62944270770710575</v>
      </c>
      <c r="W288" s="59">
        <f t="shared" si="91"/>
        <v>1.8883281231213171</v>
      </c>
      <c r="X288" s="60">
        <v>30</v>
      </c>
      <c r="Y288" s="58">
        <f t="shared" si="99"/>
        <v>7.8346631205673702</v>
      </c>
      <c r="Z288" s="61">
        <f t="shared" si="92"/>
        <v>0.44250330648070213</v>
      </c>
      <c r="AA288" s="63">
        <f t="shared" si="97"/>
        <v>0.1</v>
      </c>
      <c r="AB288" s="62">
        <f t="shared" si="97"/>
        <v>0.05</v>
      </c>
      <c r="AC288" s="57">
        <f t="shared" si="94"/>
        <v>0.27975231453649146</v>
      </c>
      <c r="AD288" s="58">
        <f t="shared" si="95"/>
        <v>0.13987615726824573</v>
      </c>
    </row>
    <row r="289" spans="2:30" x14ac:dyDescent="0.35">
      <c r="B289" s="76">
        <v>44146</v>
      </c>
      <c r="C289" s="125">
        <v>2019</v>
      </c>
      <c r="D289" s="77" t="s">
        <v>14</v>
      </c>
      <c r="E289" s="78" t="s">
        <v>16</v>
      </c>
      <c r="F289" s="78" t="s">
        <v>996</v>
      </c>
      <c r="G289" s="69">
        <v>5</v>
      </c>
      <c r="H289" s="77" t="s">
        <v>990</v>
      </c>
      <c r="I289" s="79" t="s">
        <v>10</v>
      </c>
      <c r="J289" s="137"/>
      <c r="K289" s="80" t="s">
        <v>1688</v>
      </c>
      <c r="L289" s="70">
        <v>10.94</v>
      </c>
      <c r="M289" s="70">
        <v>77.73</v>
      </c>
      <c r="N289" s="70">
        <v>70.34</v>
      </c>
      <c r="O289" s="33">
        <f t="shared" si="86"/>
        <v>88.935469381643969</v>
      </c>
      <c r="P289" s="262">
        <f t="shared" si="98"/>
        <v>9.5072687508040659</v>
      </c>
      <c r="Q289" s="187">
        <v>1.03</v>
      </c>
      <c r="R289" s="187">
        <v>0.33</v>
      </c>
      <c r="S289" s="59">
        <f t="shared" si="87"/>
        <v>0.30235008417508413</v>
      </c>
      <c r="T289" s="59">
        <f t="shared" si="88"/>
        <v>13.605753787878786</v>
      </c>
      <c r="U289" s="59">
        <f t="shared" si="89"/>
        <v>9.6869444444444425E-2</v>
      </c>
      <c r="V289" s="59">
        <f t="shared" si="90"/>
        <v>4.3591249999999988</v>
      </c>
      <c r="W289" s="59">
        <f t="shared" si="91"/>
        <v>17.964878787878785</v>
      </c>
      <c r="X289" s="60">
        <v>30</v>
      </c>
      <c r="Y289" s="58">
        <f t="shared" si="99"/>
        <v>11.064530618356031</v>
      </c>
      <c r="Z289" s="61">
        <f t="shared" si="92"/>
        <v>0.46220538720538712</v>
      </c>
      <c r="AA289" s="63">
        <f t="shared" si="97"/>
        <v>1.03</v>
      </c>
      <c r="AB289" s="62">
        <f t="shared" si="97"/>
        <v>0.33</v>
      </c>
      <c r="AC289" s="57">
        <f t="shared" si="94"/>
        <v>3.0235008417508413</v>
      </c>
      <c r="AD289" s="58">
        <f t="shared" si="95"/>
        <v>0.9686944444444443</v>
      </c>
    </row>
    <row r="290" spans="2:30" x14ac:dyDescent="0.35">
      <c r="Q290" s="263"/>
      <c r="R290" s="263"/>
    </row>
    <row r="291" spans="2:30" x14ac:dyDescent="0.35">
      <c r="Q291" s="187"/>
      <c r="R291" s="187"/>
    </row>
    <row r="292" spans="2:30" x14ac:dyDescent="0.35">
      <c r="Q292" s="187"/>
      <c r="R292" s="187"/>
    </row>
    <row r="293" spans="2:30" x14ac:dyDescent="0.35">
      <c r="Q293" s="187"/>
      <c r="R293" s="187"/>
    </row>
    <row r="294" spans="2:30" x14ac:dyDescent="0.35">
      <c r="Q294" s="187"/>
      <c r="R294" s="187"/>
    </row>
    <row r="295" spans="2:30" x14ac:dyDescent="0.35">
      <c r="Q295" s="187"/>
      <c r="R295" s="187"/>
    </row>
    <row r="296" spans="2:30" x14ac:dyDescent="0.35">
      <c r="Q296" s="187"/>
      <c r="R296" s="187"/>
    </row>
    <row r="297" spans="2:30" x14ac:dyDescent="0.35">
      <c r="Q297" s="187"/>
      <c r="R297" s="187"/>
    </row>
    <row r="298" spans="2:30" x14ac:dyDescent="0.35">
      <c r="Q298" s="187"/>
      <c r="R298" s="187"/>
    </row>
    <row r="299" spans="2:30" x14ac:dyDescent="0.35">
      <c r="Q299" s="263"/>
      <c r="R299" s="263"/>
    </row>
    <row r="300" spans="2:30" x14ac:dyDescent="0.35">
      <c r="Q300" s="187"/>
      <c r="R300" s="187"/>
    </row>
    <row r="301" spans="2:30" x14ac:dyDescent="0.35">
      <c r="Q301" s="187"/>
      <c r="R301" s="187"/>
    </row>
    <row r="302" spans="2:30" x14ac:dyDescent="0.35">
      <c r="Q302" s="187"/>
      <c r="R302" s="187"/>
    </row>
    <row r="303" spans="2:30" x14ac:dyDescent="0.35">
      <c r="Q303" s="187"/>
      <c r="R303" s="187"/>
    </row>
    <row r="304" spans="2:30" x14ac:dyDescent="0.35">
      <c r="Q304" s="187"/>
      <c r="R304" s="187"/>
    </row>
    <row r="305" spans="17:18" x14ac:dyDescent="0.35">
      <c r="Q305" s="187"/>
      <c r="R305" s="187"/>
    </row>
    <row r="306" spans="17:18" x14ac:dyDescent="0.35">
      <c r="Q306" s="263"/>
      <c r="R306" s="263"/>
    </row>
    <row r="307" spans="17:18" x14ac:dyDescent="0.35">
      <c r="Q307" s="187"/>
      <c r="R307" s="187"/>
    </row>
    <row r="308" spans="17:18" x14ac:dyDescent="0.35">
      <c r="Q308" s="187"/>
      <c r="R308" s="187"/>
    </row>
    <row r="309" spans="17:18" x14ac:dyDescent="0.35">
      <c r="Q309" s="187"/>
      <c r="R309" s="187"/>
    </row>
    <row r="310" spans="17:18" x14ac:dyDescent="0.35">
      <c r="Q310" s="187"/>
      <c r="R310" s="187"/>
    </row>
    <row r="311" spans="17:18" x14ac:dyDescent="0.35">
      <c r="Q311" s="187"/>
      <c r="R311" s="187"/>
    </row>
    <row r="312" spans="17:18" x14ac:dyDescent="0.35">
      <c r="Q312" s="187"/>
      <c r="R312" s="187"/>
    </row>
    <row r="313" spans="17:18" x14ac:dyDescent="0.35">
      <c r="Q313" s="187"/>
      <c r="R313" s="187"/>
    </row>
    <row r="314" spans="17:18" x14ac:dyDescent="0.35">
      <c r="Q314" s="187"/>
      <c r="R314" s="187"/>
    </row>
    <row r="315" spans="17:18" x14ac:dyDescent="0.35">
      <c r="Q315" s="187"/>
      <c r="R315" s="187"/>
    </row>
    <row r="316" spans="17:18" x14ac:dyDescent="0.35">
      <c r="Q316" s="187"/>
      <c r="R316" s="187"/>
    </row>
    <row r="317" spans="17:18" x14ac:dyDescent="0.35">
      <c r="Q317" s="187"/>
      <c r="R317" s="187"/>
    </row>
    <row r="318" spans="17:18" x14ac:dyDescent="0.35">
      <c r="Q318" s="187"/>
      <c r="R318" s="187"/>
    </row>
    <row r="319" spans="17:18" x14ac:dyDescent="0.35">
      <c r="Q319" s="187"/>
      <c r="R319" s="187"/>
    </row>
    <row r="320" spans="17:18" x14ac:dyDescent="0.35">
      <c r="Q320" s="187"/>
      <c r="R320" s="187"/>
    </row>
    <row r="321" spans="17:18" x14ac:dyDescent="0.35">
      <c r="Q321" s="187"/>
      <c r="R321" s="187"/>
    </row>
    <row r="322" spans="17:18" x14ac:dyDescent="0.35">
      <c r="Q322" s="187"/>
      <c r="R322" s="187"/>
    </row>
    <row r="323" spans="17:18" x14ac:dyDescent="0.35">
      <c r="Q323" s="187"/>
      <c r="R323" s="187"/>
    </row>
    <row r="324" spans="17:18" x14ac:dyDescent="0.35">
      <c r="Q324" s="187"/>
      <c r="R324" s="187"/>
    </row>
    <row r="325" spans="17:18" x14ac:dyDescent="0.35">
      <c r="Q325" s="187"/>
      <c r="R325" s="187"/>
    </row>
    <row r="326" spans="17:18" x14ac:dyDescent="0.35">
      <c r="Q326" s="187"/>
      <c r="R326" s="187"/>
    </row>
    <row r="327" spans="17:18" x14ac:dyDescent="0.35">
      <c r="Q327" s="187"/>
      <c r="R327" s="187"/>
    </row>
    <row r="328" spans="17:18" x14ac:dyDescent="0.35">
      <c r="Q328" s="187"/>
      <c r="R328" s="187"/>
    </row>
    <row r="329" spans="17:18" x14ac:dyDescent="0.35">
      <c r="Q329" s="187"/>
      <c r="R329" s="187"/>
    </row>
    <row r="330" spans="17:18" x14ac:dyDescent="0.35">
      <c r="Q330" s="263"/>
      <c r="R330" s="263"/>
    </row>
    <row r="331" spans="17:18" x14ac:dyDescent="0.35">
      <c r="Q331" s="187"/>
      <c r="R331" s="187"/>
    </row>
    <row r="332" spans="17:18" x14ac:dyDescent="0.35">
      <c r="Q332" s="187"/>
      <c r="R332" s="187"/>
    </row>
    <row r="333" spans="17:18" x14ac:dyDescent="0.35">
      <c r="Q333" s="187"/>
      <c r="R333" s="187"/>
    </row>
    <row r="334" spans="17:18" x14ac:dyDescent="0.35">
      <c r="Q334" s="187"/>
      <c r="R334" s="187"/>
    </row>
    <row r="335" spans="17:18" x14ac:dyDescent="0.35">
      <c r="Q335" s="187"/>
      <c r="R335" s="187"/>
    </row>
    <row r="336" spans="17:18" x14ac:dyDescent="0.35">
      <c r="Q336" s="187"/>
      <c r="R336" s="187"/>
    </row>
    <row r="337" spans="17:18" x14ac:dyDescent="0.35">
      <c r="Q337" s="187"/>
      <c r="R337" s="187"/>
    </row>
    <row r="338" spans="17:18" x14ac:dyDescent="0.35">
      <c r="Q338" s="187"/>
      <c r="R338" s="187"/>
    </row>
    <row r="339" spans="17:18" x14ac:dyDescent="0.35">
      <c r="Q339" s="187"/>
      <c r="R339" s="187"/>
    </row>
    <row r="340" spans="17:18" x14ac:dyDescent="0.35">
      <c r="Q340" s="187"/>
      <c r="R340" s="187"/>
    </row>
    <row r="341" spans="17:18" x14ac:dyDescent="0.35">
      <c r="Q341" s="187"/>
      <c r="R341" s="187"/>
    </row>
    <row r="342" spans="17:18" x14ac:dyDescent="0.35">
      <c r="Q342" s="187"/>
      <c r="R342" s="187"/>
    </row>
    <row r="343" spans="17:18" x14ac:dyDescent="0.35">
      <c r="Q343" s="187"/>
      <c r="R343" s="187"/>
    </row>
    <row r="344" spans="17:18" x14ac:dyDescent="0.35">
      <c r="Q344" s="187"/>
      <c r="R344" s="187"/>
    </row>
    <row r="345" spans="17:18" x14ac:dyDescent="0.35">
      <c r="Q345" s="263"/>
      <c r="R345" s="263"/>
    </row>
    <row r="346" spans="17:18" x14ac:dyDescent="0.35">
      <c r="Q346" s="187"/>
      <c r="R346" s="187"/>
    </row>
    <row r="347" spans="17:18" x14ac:dyDescent="0.35">
      <c r="Q347" s="187"/>
      <c r="R347" s="187"/>
    </row>
    <row r="348" spans="17:18" x14ac:dyDescent="0.35">
      <c r="Q348" s="187"/>
      <c r="R348" s="187"/>
    </row>
    <row r="349" spans="17:18" x14ac:dyDescent="0.35">
      <c r="Q349" s="187"/>
      <c r="R349" s="187"/>
    </row>
    <row r="350" spans="17:18" x14ac:dyDescent="0.35">
      <c r="Q350" s="187"/>
      <c r="R350" s="187"/>
    </row>
    <row r="351" spans="17:18" x14ac:dyDescent="0.35">
      <c r="Q351" s="187"/>
      <c r="R351" s="187"/>
    </row>
    <row r="352" spans="17:18" x14ac:dyDescent="0.35">
      <c r="Q352" s="187"/>
      <c r="R352" s="187"/>
    </row>
    <row r="353" spans="17:18" x14ac:dyDescent="0.35">
      <c r="Q353" s="187"/>
      <c r="R353" s="187"/>
    </row>
    <row r="354" spans="17:18" x14ac:dyDescent="0.35">
      <c r="Q354" s="263"/>
      <c r="R354" s="263"/>
    </row>
    <row r="355" spans="17:18" x14ac:dyDescent="0.35">
      <c r="Q355" s="187"/>
      <c r="R355" s="187"/>
    </row>
    <row r="356" spans="17:18" x14ac:dyDescent="0.35">
      <c r="Q356" s="187"/>
      <c r="R356" s="187"/>
    </row>
    <row r="357" spans="17:18" x14ac:dyDescent="0.35">
      <c r="Q357" s="187"/>
      <c r="R357" s="187"/>
    </row>
    <row r="358" spans="17:18" x14ac:dyDescent="0.35">
      <c r="Q358" s="187"/>
      <c r="R358" s="187"/>
    </row>
    <row r="359" spans="17:18" x14ac:dyDescent="0.35">
      <c r="Q359" s="187"/>
      <c r="R359" s="187"/>
    </row>
    <row r="360" spans="17:18" x14ac:dyDescent="0.35">
      <c r="Q360" s="187"/>
      <c r="R360" s="187"/>
    </row>
    <row r="361" spans="17:18" x14ac:dyDescent="0.35">
      <c r="Q361" s="187"/>
      <c r="R361" s="187"/>
    </row>
    <row r="362" spans="17:18" x14ac:dyDescent="0.35">
      <c r="Q362" s="187"/>
      <c r="R362" s="187"/>
    </row>
    <row r="363" spans="17:18" x14ac:dyDescent="0.35">
      <c r="Q363" s="187"/>
      <c r="R363" s="187"/>
    </row>
    <row r="364" spans="17:18" x14ac:dyDescent="0.35">
      <c r="Q364" s="187"/>
      <c r="R364" s="187"/>
    </row>
    <row r="365" spans="17:18" x14ac:dyDescent="0.35">
      <c r="Q365" s="187"/>
      <c r="R365" s="187"/>
    </row>
    <row r="366" spans="17:18" x14ac:dyDescent="0.35">
      <c r="Q366" s="187"/>
      <c r="R366" s="187"/>
    </row>
    <row r="367" spans="17:18" x14ac:dyDescent="0.35">
      <c r="Q367" s="187"/>
      <c r="R367" s="187"/>
    </row>
    <row r="368" spans="17:18" x14ac:dyDescent="0.35">
      <c r="Q368" s="187"/>
      <c r="R368" s="187"/>
    </row>
    <row r="369" spans="17:18" x14ac:dyDescent="0.35">
      <c r="Q369" s="187"/>
      <c r="R369" s="187"/>
    </row>
    <row r="370" spans="17:18" x14ac:dyDescent="0.35">
      <c r="Q370" s="187"/>
      <c r="R370" s="187"/>
    </row>
    <row r="371" spans="17:18" x14ac:dyDescent="0.35">
      <c r="Q371" s="187"/>
      <c r="R371" s="187"/>
    </row>
    <row r="372" spans="17:18" x14ac:dyDescent="0.35">
      <c r="Q372" s="187"/>
      <c r="R372" s="187"/>
    </row>
    <row r="373" spans="17:18" x14ac:dyDescent="0.35">
      <c r="Q373" s="187"/>
      <c r="R373" s="187"/>
    </row>
    <row r="374" spans="17:18" x14ac:dyDescent="0.35">
      <c r="Q374" s="187"/>
      <c r="R374" s="187"/>
    </row>
    <row r="375" spans="17:18" x14ac:dyDescent="0.35">
      <c r="Q375" s="187"/>
      <c r="R375" s="187"/>
    </row>
    <row r="376" spans="17:18" x14ac:dyDescent="0.35">
      <c r="Q376" s="187"/>
      <c r="R376" s="187"/>
    </row>
    <row r="377" spans="17:18" x14ac:dyDescent="0.35">
      <c r="Q377" s="187"/>
      <c r="R377" s="187"/>
    </row>
    <row r="378" spans="17:18" x14ac:dyDescent="0.35">
      <c r="Q378" s="187"/>
      <c r="R378" s="187"/>
    </row>
    <row r="379" spans="17:18" x14ac:dyDescent="0.35">
      <c r="Q379" s="187"/>
      <c r="R379" s="187"/>
    </row>
    <row r="380" spans="17:18" x14ac:dyDescent="0.35">
      <c r="Q380" s="187"/>
      <c r="R380" s="187"/>
    </row>
    <row r="381" spans="17:18" x14ac:dyDescent="0.35">
      <c r="Q381" s="187"/>
      <c r="R381" s="187"/>
    </row>
    <row r="382" spans="17:18" x14ac:dyDescent="0.35">
      <c r="Q382" s="263"/>
      <c r="R382" s="263"/>
    </row>
    <row r="383" spans="17:18" x14ac:dyDescent="0.35">
      <c r="Q383" s="187"/>
      <c r="R383" s="187"/>
    </row>
    <row r="384" spans="17:18" x14ac:dyDescent="0.35">
      <c r="Q384" s="187"/>
      <c r="R384" s="187"/>
    </row>
    <row r="385" spans="17:18" x14ac:dyDescent="0.35">
      <c r="Q385" s="187"/>
      <c r="R385" s="187"/>
    </row>
    <row r="386" spans="17:18" x14ac:dyDescent="0.35">
      <c r="Q386" s="187"/>
      <c r="R386" s="187"/>
    </row>
    <row r="387" spans="17:18" x14ac:dyDescent="0.35">
      <c r="Q387" s="187"/>
      <c r="R387" s="187"/>
    </row>
    <row r="388" spans="17:18" x14ac:dyDescent="0.35">
      <c r="Q388" s="187"/>
      <c r="R388" s="187"/>
    </row>
    <row r="389" spans="17:18" x14ac:dyDescent="0.35">
      <c r="Q389" s="187"/>
      <c r="R389" s="187"/>
    </row>
    <row r="390" spans="17:18" x14ac:dyDescent="0.35">
      <c r="Q390" s="187"/>
      <c r="R390" s="187"/>
    </row>
    <row r="391" spans="17:18" x14ac:dyDescent="0.35">
      <c r="Q391" s="187"/>
      <c r="R391" s="187"/>
    </row>
    <row r="392" spans="17:18" x14ac:dyDescent="0.35">
      <c r="Q392" s="187"/>
      <c r="R392" s="187"/>
    </row>
    <row r="393" spans="17:18" x14ac:dyDescent="0.35">
      <c r="Q393" s="187"/>
      <c r="R393" s="187"/>
    </row>
    <row r="394" spans="17:18" x14ac:dyDescent="0.35">
      <c r="Q394" s="187"/>
      <c r="R394" s="187"/>
    </row>
    <row r="395" spans="17:18" x14ac:dyDescent="0.35">
      <c r="Q395" s="187"/>
      <c r="R395" s="187"/>
    </row>
    <row r="396" spans="17:18" x14ac:dyDescent="0.35">
      <c r="Q396" s="187"/>
      <c r="R396" s="187"/>
    </row>
    <row r="397" spans="17:18" x14ac:dyDescent="0.35">
      <c r="Q397" s="187"/>
      <c r="R397" s="187"/>
    </row>
    <row r="398" spans="17:18" x14ac:dyDescent="0.35">
      <c r="Q398" s="187"/>
      <c r="R398" s="187"/>
    </row>
    <row r="399" spans="17:18" x14ac:dyDescent="0.35">
      <c r="Q399" s="187"/>
      <c r="R399" s="187"/>
    </row>
    <row r="400" spans="17:18" x14ac:dyDescent="0.35">
      <c r="Q400" s="187"/>
      <c r="R400" s="187"/>
    </row>
    <row r="401" spans="17:18" x14ac:dyDescent="0.35">
      <c r="Q401" s="187"/>
      <c r="R401" s="187"/>
    </row>
    <row r="402" spans="17:18" x14ac:dyDescent="0.35">
      <c r="Q402" s="187"/>
      <c r="R402" s="187"/>
    </row>
    <row r="403" spans="17:18" x14ac:dyDescent="0.35">
      <c r="Q403" s="187"/>
      <c r="R403" s="187"/>
    </row>
    <row r="404" spans="17:18" x14ac:dyDescent="0.35">
      <c r="Q404" s="187"/>
      <c r="R404" s="187"/>
    </row>
    <row r="405" spans="17:18" x14ac:dyDescent="0.35">
      <c r="Q405" s="187"/>
      <c r="R405" s="187"/>
    </row>
    <row r="406" spans="17:18" x14ac:dyDescent="0.35">
      <c r="Q406" s="187"/>
      <c r="R406" s="187"/>
    </row>
    <row r="407" spans="17:18" x14ac:dyDescent="0.35">
      <c r="Q407" s="187"/>
      <c r="R407" s="187"/>
    </row>
    <row r="408" spans="17:18" x14ac:dyDescent="0.35">
      <c r="Q408" s="187"/>
      <c r="R408" s="187"/>
    </row>
    <row r="409" spans="17:18" x14ac:dyDescent="0.35">
      <c r="Q409" s="187"/>
      <c r="R409" s="187"/>
    </row>
    <row r="410" spans="17:18" x14ac:dyDescent="0.35">
      <c r="Q410" s="187"/>
      <c r="R410" s="187"/>
    </row>
    <row r="411" spans="17:18" x14ac:dyDescent="0.35">
      <c r="Q411" s="187"/>
      <c r="R411" s="187"/>
    </row>
    <row r="412" spans="17:18" x14ac:dyDescent="0.35">
      <c r="Q412" s="187"/>
      <c r="R412" s="187"/>
    </row>
    <row r="413" spans="17:18" x14ac:dyDescent="0.35">
      <c r="Q413" s="187"/>
      <c r="R413" s="187"/>
    </row>
    <row r="414" spans="17:18" x14ac:dyDescent="0.35">
      <c r="Q414" s="187"/>
      <c r="R414" s="187"/>
    </row>
    <row r="415" spans="17:18" x14ac:dyDescent="0.35">
      <c r="Q415" s="187"/>
      <c r="R415" s="187"/>
    </row>
    <row r="416" spans="17:18" x14ac:dyDescent="0.35">
      <c r="Q416" s="187"/>
      <c r="R416" s="187"/>
    </row>
    <row r="417" spans="17:18" x14ac:dyDescent="0.35">
      <c r="Q417" s="187"/>
      <c r="R417" s="187"/>
    </row>
    <row r="418" spans="17:18" x14ac:dyDescent="0.35">
      <c r="Q418" s="187"/>
      <c r="R418" s="187"/>
    </row>
    <row r="419" spans="17:18" x14ac:dyDescent="0.35">
      <c r="Q419" s="187"/>
      <c r="R419" s="187"/>
    </row>
    <row r="420" spans="17:18" x14ac:dyDescent="0.35">
      <c r="Q420" s="187"/>
      <c r="R420" s="187"/>
    </row>
    <row r="421" spans="17:18" x14ac:dyDescent="0.35">
      <c r="Q421" s="187"/>
      <c r="R421" s="187"/>
    </row>
    <row r="422" spans="17:18" x14ac:dyDescent="0.35">
      <c r="Q422" s="187"/>
      <c r="R422" s="187"/>
    </row>
    <row r="423" spans="17:18" x14ac:dyDescent="0.35">
      <c r="Q423" s="187"/>
      <c r="R423" s="187"/>
    </row>
    <row r="424" spans="17:18" x14ac:dyDescent="0.35">
      <c r="Q424" s="187"/>
      <c r="R424" s="187"/>
    </row>
    <row r="425" spans="17:18" x14ac:dyDescent="0.35">
      <c r="Q425" s="187"/>
      <c r="R425" s="187"/>
    </row>
    <row r="426" spans="17:18" x14ac:dyDescent="0.35">
      <c r="Q426" s="187"/>
      <c r="R426" s="187"/>
    </row>
    <row r="427" spans="17:18" x14ac:dyDescent="0.35">
      <c r="Q427" s="187"/>
      <c r="R427" s="187"/>
    </row>
    <row r="428" spans="17:18" x14ac:dyDescent="0.35">
      <c r="Q428" s="187"/>
      <c r="R428" s="187"/>
    </row>
    <row r="429" spans="17:18" x14ac:dyDescent="0.35">
      <c r="Q429" s="187"/>
      <c r="R429" s="187"/>
    </row>
    <row r="430" spans="17:18" x14ac:dyDescent="0.35">
      <c r="Q430" s="187"/>
      <c r="R430" s="187"/>
    </row>
    <row r="431" spans="17:18" x14ac:dyDescent="0.35">
      <c r="Q431" s="187"/>
      <c r="R431" s="187"/>
    </row>
    <row r="432" spans="17:18" x14ac:dyDescent="0.35">
      <c r="Q432" s="187"/>
      <c r="R432" s="187"/>
    </row>
    <row r="433" spans="17:18" x14ac:dyDescent="0.35">
      <c r="Q433" s="187"/>
      <c r="R433" s="187"/>
    </row>
    <row r="434" spans="17:18" x14ac:dyDescent="0.35">
      <c r="Q434" s="187"/>
      <c r="R434" s="187"/>
    </row>
    <row r="435" spans="17:18" x14ac:dyDescent="0.35">
      <c r="Q435" s="187"/>
      <c r="R435" s="187"/>
    </row>
    <row r="436" spans="17:18" x14ac:dyDescent="0.35">
      <c r="Q436" s="187"/>
      <c r="R436" s="187"/>
    </row>
    <row r="437" spans="17:18" x14ac:dyDescent="0.35">
      <c r="Q437" s="187"/>
      <c r="R437" s="187"/>
    </row>
    <row r="438" spans="17:18" x14ac:dyDescent="0.35">
      <c r="Q438" s="187"/>
      <c r="R438" s="187"/>
    </row>
    <row r="439" spans="17:18" x14ac:dyDescent="0.35">
      <c r="Q439" s="187"/>
      <c r="R439" s="187"/>
    </row>
    <row r="440" spans="17:18" x14ac:dyDescent="0.35">
      <c r="Q440" s="187"/>
      <c r="R440" s="187"/>
    </row>
    <row r="441" spans="17:18" x14ac:dyDescent="0.35">
      <c r="Q441" s="187"/>
      <c r="R441" s="187"/>
    </row>
    <row r="442" spans="17:18" x14ac:dyDescent="0.35">
      <c r="Q442" s="263"/>
      <c r="R442" s="263"/>
    </row>
    <row r="443" spans="17:18" x14ac:dyDescent="0.35">
      <c r="Q443" s="263"/>
      <c r="R443" s="263"/>
    </row>
    <row r="444" spans="17:18" x14ac:dyDescent="0.35">
      <c r="Q444" s="263"/>
      <c r="R444" s="263"/>
    </row>
    <row r="445" spans="17:18" x14ac:dyDescent="0.35">
      <c r="Q445" s="263"/>
      <c r="R445" s="263"/>
    </row>
    <row r="446" spans="17:18" x14ac:dyDescent="0.35">
      <c r="Q446" s="263"/>
      <c r="R446" s="263"/>
    </row>
    <row r="447" spans="17:18" x14ac:dyDescent="0.35">
      <c r="Q447" s="263"/>
      <c r="R447" s="263"/>
    </row>
    <row r="448" spans="17:18" x14ac:dyDescent="0.35">
      <c r="Q448" s="263"/>
      <c r="R448" s="263"/>
    </row>
    <row r="449" spans="17:18" x14ac:dyDescent="0.35">
      <c r="Q449" s="263"/>
      <c r="R449" s="263"/>
    </row>
    <row r="450" spans="17:18" x14ac:dyDescent="0.35">
      <c r="Q450" s="263"/>
      <c r="R450" s="263"/>
    </row>
    <row r="451" spans="17:18" x14ac:dyDescent="0.35">
      <c r="Q451" s="263"/>
      <c r="R451" s="263"/>
    </row>
    <row r="452" spans="17:18" x14ac:dyDescent="0.35">
      <c r="Q452" s="263"/>
      <c r="R452" s="263"/>
    </row>
    <row r="453" spans="17:18" x14ac:dyDescent="0.35">
      <c r="Q453" s="263"/>
      <c r="R453" s="263"/>
    </row>
    <row r="454" spans="17:18" x14ac:dyDescent="0.35">
      <c r="Q454" s="263"/>
      <c r="R454" s="263"/>
    </row>
    <row r="455" spans="17:18" x14ac:dyDescent="0.35">
      <c r="Q455" s="263"/>
      <c r="R455" s="263"/>
    </row>
    <row r="456" spans="17:18" x14ac:dyDescent="0.35">
      <c r="Q456" s="263"/>
      <c r="R456" s="263"/>
    </row>
    <row r="457" spans="17:18" x14ac:dyDescent="0.35">
      <c r="Q457" s="263"/>
      <c r="R457" s="263"/>
    </row>
    <row r="458" spans="17:18" x14ac:dyDescent="0.35">
      <c r="Q458" s="263"/>
      <c r="R458" s="263"/>
    </row>
    <row r="459" spans="17:18" x14ac:dyDescent="0.35">
      <c r="Q459" s="263"/>
      <c r="R459" s="263"/>
    </row>
    <row r="460" spans="17:18" x14ac:dyDescent="0.35">
      <c r="Q460" s="263"/>
      <c r="R460" s="263"/>
    </row>
    <row r="461" spans="17:18" x14ac:dyDescent="0.35">
      <c r="Q461" s="263"/>
      <c r="R461" s="263"/>
    </row>
    <row r="462" spans="17:18" x14ac:dyDescent="0.35">
      <c r="Q462" s="263"/>
      <c r="R462" s="263"/>
    </row>
  </sheetData>
  <autoFilter ref="B1:AD289" xr:uid="{1C6CD48B-8657-4DEB-9AE0-C7B852081768}">
    <sortState xmlns:xlrd2="http://schemas.microsoft.com/office/spreadsheetml/2017/richdata2" ref="B2:AD289">
      <sortCondition ref="K1:K289"/>
    </sortState>
  </autoFilter>
  <mergeCells count="28">
    <mergeCell ref="Q462:R462"/>
    <mergeCell ref="Q457:R457"/>
    <mergeCell ref="Q458:R458"/>
    <mergeCell ref="Q459:R459"/>
    <mergeCell ref="Q460:R460"/>
    <mergeCell ref="Q461:R461"/>
    <mergeCell ref="Q452:R452"/>
    <mergeCell ref="Q453:R453"/>
    <mergeCell ref="Q454:R454"/>
    <mergeCell ref="Q455:R455"/>
    <mergeCell ref="Q456:R456"/>
    <mergeCell ref="Q299:R299"/>
    <mergeCell ref="Q290:R290"/>
    <mergeCell ref="Q382:R382"/>
    <mergeCell ref="Q354:R354"/>
    <mergeCell ref="Q345:R345"/>
    <mergeCell ref="Q330:R330"/>
    <mergeCell ref="Q306:R306"/>
    <mergeCell ref="Q449:R449"/>
    <mergeCell ref="Q450:R450"/>
    <mergeCell ref="Q451:R451"/>
    <mergeCell ref="Q442:R442"/>
    <mergeCell ref="Q443:R443"/>
    <mergeCell ref="Q444:R444"/>
    <mergeCell ref="Q445:R445"/>
    <mergeCell ref="Q446:R446"/>
    <mergeCell ref="Q447:R447"/>
    <mergeCell ref="Q448:R448"/>
  </mergeCells>
  <conditionalFormatting sqref="W2:W28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28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28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82:O289 O2:P2 O3:O79 P3:P289">
    <cfRule type="cellIs" dxfId="4" priority="2" operator="greaterThan">
      <formula>99</formula>
    </cfRule>
  </conditionalFormatting>
  <conditionalFormatting sqref="O80">
    <cfRule type="cellIs" dxfId="3" priority="1" operator="greaterThan">
      <formula>99</formula>
    </cfRule>
  </conditionalFormatting>
  <pageMargins left="0.7" right="0.7" top="0.78740157499999996" bottom="0.78740157499999996" header="0.3" footer="0.3"/>
  <pageSetup paperSize="9" orientation="portrait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9EB50-9557-4504-908B-920D4584DA39}">
  <sheetPr>
    <tabColor rgb="FFFFFF00"/>
  </sheetPr>
  <dimension ref="B1:AD289"/>
  <sheetViews>
    <sheetView zoomScale="70" zoomScaleNormal="70" workbookViewId="0">
      <selection activeCell="E2" sqref="E2:N110"/>
    </sheetView>
  </sheetViews>
  <sheetFormatPr baseColWidth="10" defaultColWidth="10.90625" defaultRowHeight="14.5" x14ac:dyDescent="0.35"/>
  <cols>
    <col min="1" max="16384" width="10.90625" style="4"/>
  </cols>
  <sheetData>
    <row r="1" spans="2:30" ht="94.5" thickBot="1" x14ac:dyDescent="0.4">
      <c r="B1" s="73" t="s">
        <v>7</v>
      </c>
      <c r="C1" s="73" t="s">
        <v>953</v>
      </c>
      <c r="D1" s="73" t="s">
        <v>889</v>
      </c>
      <c r="E1" s="73" t="s">
        <v>887</v>
      </c>
      <c r="F1" s="73" t="s">
        <v>888</v>
      </c>
      <c r="G1" s="73" t="s">
        <v>1001</v>
      </c>
      <c r="H1" s="73" t="s">
        <v>988</v>
      </c>
      <c r="I1" s="74" t="s">
        <v>5</v>
      </c>
      <c r="J1" s="74"/>
      <c r="K1" s="75" t="s">
        <v>989</v>
      </c>
      <c r="L1" s="135" t="s">
        <v>1399</v>
      </c>
      <c r="M1" s="6" t="s">
        <v>2</v>
      </c>
      <c r="N1" s="6" t="s">
        <v>1</v>
      </c>
      <c r="O1" s="7" t="s">
        <v>0</v>
      </c>
      <c r="P1" s="8" t="s">
        <v>991</v>
      </c>
      <c r="Q1" s="101" t="s">
        <v>1002</v>
      </c>
      <c r="R1" s="102" t="s">
        <v>1003</v>
      </c>
      <c r="S1" s="50" t="s">
        <v>939</v>
      </c>
      <c r="T1" s="51" t="s">
        <v>940</v>
      </c>
      <c r="U1" s="52" t="s">
        <v>941</v>
      </c>
      <c r="V1" s="53" t="s">
        <v>942</v>
      </c>
      <c r="W1" s="54" t="s">
        <v>943</v>
      </c>
      <c r="X1" s="55" t="s">
        <v>944</v>
      </c>
      <c r="Y1" s="56" t="s">
        <v>945</v>
      </c>
      <c r="Z1" s="55" t="s">
        <v>946</v>
      </c>
      <c r="AA1" s="50" t="s">
        <v>947</v>
      </c>
      <c r="AB1" s="52" t="s">
        <v>948</v>
      </c>
      <c r="AC1" s="50" t="s">
        <v>949</v>
      </c>
      <c r="AD1" s="52" t="s">
        <v>950</v>
      </c>
    </row>
    <row r="2" spans="2:30" x14ac:dyDescent="0.35">
      <c r="B2" s="76">
        <v>44132</v>
      </c>
      <c r="C2" s="125">
        <v>2019</v>
      </c>
      <c r="D2" s="77" t="s">
        <v>932</v>
      </c>
      <c r="E2" s="78"/>
      <c r="F2" s="78"/>
      <c r="G2" s="78"/>
      <c r="H2" s="77"/>
      <c r="I2" s="79"/>
      <c r="J2" s="137"/>
      <c r="K2" s="80"/>
      <c r="L2" s="9"/>
      <c r="M2" s="2"/>
      <c r="N2" s="2"/>
      <c r="O2" s="3"/>
      <c r="P2" s="33"/>
      <c r="Q2" s="81"/>
      <c r="R2" s="82"/>
      <c r="S2" s="59" t="e">
        <f t="shared" ref="S2:S21" si="0">AA2*((250+(100*Y2/100))/1000)*(100/(100-(100*Y2/100)))</f>
        <v>#DIV/0!</v>
      </c>
      <c r="T2" s="59" t="e">
        <f t="shared" ref="T2:T21" si="1">IF(Y2="","",S2*(X2/10*15))</f>
        <v>#DIV/0!</v>
      </c>
      <c r="U2" s="59" t="e">
        <f t="shared" ref="U2:U21" si="2">AB2*((250+(100*Y2/100))/1000)*(100/(100-(100*Y2/100)))</f>
        <v>#DIV/0!</v>
      </c>
      <c r="V2" s="59" t="e">
        <f t="shared" ref="V2:V21" si="3">IF(Y2="","",U2*(X2/10*15))</f>
        <v>#DIV/0!</v>
      </c>
      <c r="W2" s="59" t="e">
        <f t="shared" ref="W2:W21" si="4">IF(AA2="","",T2+V2)</f>
        <v>#DIV/0!</v>
      </c>
      <c r="X2" s="60">
        <v>253</v>
      </c>
      <c r="Y2" s="58">
        <f t="shared" ref="Y2:Y21" si="5">100-P2</f>
        <v>100</v>
      </c>
      <c r="Z2" s="61" t="e">
        <f t="shared" ref="Z2:Z21" si="6">IF(Y2="","",((400+Y2)/1000)*(100/(100-Y2)))</f>
        <v>#DIV/0!</v>
      </c>
      <c r="AA2" s="63">
        <f t="shared" ref="AA2:AB21" si="7">Q2</f>
        <v>0</v>
      </c>
      <c r="AB2" s="62">
        <f t="shared" si="7"/>
        <v>0</v>
      </c>
      <c r="AC2" s="57" t="e">
        <f t="shared" ref="AC2:AC21" si="8">S2*10</f>
        <v>#DIV/0!</v>
      </c>
      <c r="AD2" s="58" t="e">
        <f t="shared" ref="AD2:AD21" si="9">U2*10</f>
        <v>#DIV/0!</v>
      </c>
    </row>
    <row r="3" spans="2:30" x14ac:dyDescent="0.35">
      <c r="B3" s="76">
        <v>44132</v>
      </c>
      <c r="C3" s="125">
        <v>2019</v>
      </c>
      <c r="D3" s="77" t="s">
        <v>932</v>
      </c>
      <c r="E3" s="78"/>
      <c r="F3" s="78"/>
      <c r="G3" s="78"/>
      <c r="H3" s="77"/>
      <c r="I3" s="79"/>
      <c r="J3" s="137"/>
      <c r="K3" s="80"/>
      <c r="L3" s="9"/>
      <c r="M3" s="39"/>
      <c r="N3" s="39"/>
      <c r="O3" s="43"/>
      <c r="P3" s="33"/>
      <c r="Q3" s="44"/>
      <c r="R3" s="45"/>
      <c r="S3" s="59" t="e">
        <f t="shared" si="0"/>
        <v>#DIV/0!</v>
      </c>
      <c r="T3" s="59" t="e">
        <f t="shared" si="1"/>
        <v>#DIV/0!</v>
      </c>
      <c r="U3" s="59" t="e">
        <f t="shared" si="2"/>
        <v>#DIV/0!</v>
      </c>
      <c r="V3" s="59" t="e">
        <f t="shared" si="3"/>
        <v>#DIV/0!</v>
      </c>
      <c r="W3" s="59" t="e">
        <f t="shared" si="4"/>
        <v>#DIV/0!</v>
      </c>
      <c r="X3" s="60">
        <v>127</v>
      </c>
      <c r="Y3" s="58">
        <f t="shared" si="5"/>
        <v>100</v>
      </c>
      <c r="Z3" s="61" t="e">
        <f t="shared" si="6"/>
        <v>#DIV/0!</v>
      </c>
      <c r="AA3" s="63">
        <f t="shared" si="7"/>
        <v>0</v>
      </c>
      <c r="AB3" s="62">
        <f t="shared" si="7"/>
        <v>0</v>
      </c>
      <c r="AC3" s="57" t="e">
        <f t="shared" si="8"/>
        <v>#DIV/0!</v>
      </c>
      <c r="AD3" s="58" t="e">
        <f t="shared" si="9"/>
        <v>#DIV/0!</v>
      </c>
    </row>
    <row r="4" spans="2:30" x14ac:dyDescent="0.35">
      <c r="B4" s="76">
        <v>44132</v>
      </c>
      <c r="C4" s="125">
        <v>2019</v>
      </c>
      <c r="D4" s="77" t="s">
        <v>932</v>
      </c>
      <c r="E4" s="78"/>
      <c r="F4" s="78"/>
      <c r="G4" s="78"/>
      <c r="H4" s="77"/>
      <c r="I4" s="79"/>
      <c r="J4" s="137"/>
      <c r="K4" s="80"/>
      <c r="L4" s="9"/>
      <c r="M4" s="39"/>
      <c r="N4" s="39"/>
      <c r="O4" s="43"/>
      <c r="P4" s="33"/>
      <c r="Q4" s="44"/>
      <c r="R4" s="45"/>
      <c r="S4" s="59" t="e">
        <f t="shared" si="0"/>
        <v>#DIV/0!</v>
      </c>
      <c r="T4" s="59" t="e">
        <f t="shared" si="1"/>
        <v>#DIV/0!</v>
      </c>
      <c r="U4" s="59" t="e">
        <f t="shared" si="2"/>
        <v>#DIV/0!</v>
      </c>
      <c r="V4" s="59" t="e">
        <f t="shared" si="3"/>
        <v>#DIV/0!</v>
      </c>
      <c r="W4" s="59" t="e">
        <f t="shared" si="4"/>
        <v>#DIV/0!</v>
      </c>
      <c r="X4" s="60">
        <v>136</v>
      </c>
      <c r="Y4" s="58">
        <f t="shared" si="5"/>
        <v>100</v>
      </c>
      <c r="Z4" s="61" t="e">
        <f t="shared" si="6"/>
        <v>#DIV/0!</v>
      </c>
      <c r="AA4" s="63">
        <f t="shared" si="7"/>
        <v>0</v>
      </c>
      <c r="AB4" s="62">
        <f t="shared" si="7"/>
        <v>0</v>
      </c>
      <c r="AC4" s="57" t="e">
        <f t="shared" si="8"/>
        <v>#DIV/0!</v>
      </c>
      <c r="AD4" s="58" t="e">
        <f t="shared" si="9"/>
        <v>#DIV/0!</v>
      </c>
    </row>
    <row r="5" spans="2:30" x14ac:dyDescent="0.35">
      <c r="B5" s="76">
        <v>44132</v>
      </c>
      <c r="C5" s="125">
        <v>2019</v>
      </c>
      <c r="D5" s="77" t="s">
        <v>932</v>
      </c>
      <c r="E5" s="78"/>
      <c r="F5" s="78"/>
      <c r="G5" s="78"/>
      <c r="H5" s="77"/>
      <c r="I5" s="79"/>
      <c r="J5" s="137"/>
      <c r="K5" s="80"/>
      <c r="L5" s="9"/>
      <c r="M5" s="39"/>
      <c r="N5" s="39"/>
      <c r="O5" s="43"/>
      <c r="P5" s="33"/>
      <c r="Q5" s="44"/>
      <c r="R5" s="45"/>
      <c r="S5" s="59" t="e">
        <f t="shared" si="0"/>
        <v>#DIV/0!</v>
      </c>
      <c r="T5" s="59" t="e">
        <f t="shared" si="1"/>
        <v>#DIV/0!</v>
      </c>
      <c r="U5" s="59" t="e">
        <f t="shared" si="2"/>
        <v>#DIV/0!</v>
      </c>
      <c r="V5" s="59" t="e">
        <f t="shared" si="3"/>
        <v>#DIV/0!</v>
      </c>
      <c r="W5" s="59" t="e">
        <f t="shared" si="4"/>
        <v>#DIV/0!</v>
      </c>
      <c r="X5" s="60">
        <v>130</v>
      </c>
      <c r="Y5" s="58">
        <f t="shared" si="5"/>
        <v>100</v>
      </c>
      <c r="Z5" s="61" t="e">
        <f t="shared" si="6"/>
        <v>#DIV/0!</v>
      </c>
      <c r="AA5" s="63">
        <f t="shared" si="7"/>
        <v>0</v>
      </c>
      <c r="AB5" s="62">
        <f t="shared" si="7"/>
        <v>0</v>
      </c>
      <c r="AC5" s="57" t="e">
        <f t="shared" si="8"/>
        <v>#DIV/0!</v>
      </c>
      <c r="AD5" s="58" t="e">
        <f t="shared" si="9"/>
        <v>#DIV/0!</v>
      </c>
    </row>
    <row r="6" spans="2:30" x14ac:dyDescent="0.35">
      <c r="B6" s="76">
        <v>44132</v>
      </c>
      <c r="C6" s="125">
        <v>2019</v>
      </c>
      <c r="D6" s="77" t="s">
        <v>932</v>
      </c>
      <c r="E6" s="78"/>
      <c r="F6" s="78"/>
      <c r="G6" s="78"/>
      <c r="H6" s="77"/>
      <c r="I6" s="79"/>
      <c r="J6" s="137"/>
      <c r="K6" s="80"/>
      <c r="L6" s="9"/>
      <c r="M6" s="39"/>
      <c r="N6" s="39"/>
      <c r="O6" s="43"/>
      <c r="P6" s="33"/>
      <c r="Q6" s="44"/>
      <c r="R6" s="45"/>
      <c r="S6" s="59" t="e">
        <f t="shared" si="0"/>
        <v>#DIV/0!</v>
      </c>
      <c r="T6" s="59" t="e">
        <f t="shared" si="1"/>
        <v>#DIV/0!</v>
      </c>
      <c r="U6" s="59" t="e">
        <f t="shared" si="2"/>
        <v>#DIV/0!</v>
      </c>
      <c r="V6" s="59" t="e">
        <f t="shared" si="3"/>
        <v>#DIV/0!</v>
      </c>
      <c r="W6" s="59" t="e">
        <f t="shared" si="4"/>
        <v>#DIV/0!</v>
      </c>
      <c r="X6" s="60">
        <v>145</v>
      </c>
      <c r="Y6" s="58">
        <f t="shared" si="5"/>
        <v>100</v>
      </c>
      <c r="Z6" s="61" t="e">
        <f t="shared" si="6"/>
        <v>#DIV/0!</v>
      </c>
      <c r="AA6" s="63">
        <f t="shared" si="7"/>
        <v>0</v>
      </c>
      <c r="AB6" s="62">
        <f t="shared" si="7"/>
        <v>0</v>
      </c>
      <c r="AC6" s="57" t="e">
        <f t="shared" si="8"/>
        <v>#DIV/0!</v>
      </c>
      <c r="AD6" s="58" t="e">
        <f t="shared" si="9"/>
        <v>#DIV/0!</v>
      </c>
    </row>
    <row r="7" spans="2:30" x14ac:dyDescent="0.35">
      <c r="B7" s="76">
        <v>44132</v>
      </c>
      <c r="C7" s="125">
        <v>2019</v>
      </c>
      <c r="D7" s="77" t="s">
        <v>932</v>
      </c>
      <c r="E7" s="78"/>
      <c r="F7" s="78"/>
      <c r="G7" s="78"/>
      <c r="H7" s="77"/>
      <c r="I7" s="79"/>
      <c r="J7" s="137"/>
      <c r="K7" s="80"/>
      <c r="L7" s="9"/>
      <c r="M7" s="39"/>
      <c r="N7" s="39"/>
      <c r="O7" s="43"/>
      <c r="P7" s="33"/>
      <c r="Q7" s="10"/>
      <c r="R7" s="11"/>
      <c r="S7" s="59" t="e">
        <f t="shared" si="0"/>
        <v>#DIV/0!</v>
      </c>
      <c r="T7" s="59" t="e">
        <f t="shared" si="1"/>
        <v>#DIV/0!</v>
      </c>
      <c r="U7" s="59" t="e">
        <f t="shared" si="2"/>
        <v>#DIV/0!</v>
      </c>
      <c r="V7" s="59" t="e">
        <f t="shared" si="3"/>
        <v>#DIV/0!</v>
      </c>
      <c r="W7" s="59" t="e">
        <f t="shared" si="4"/>
        <v>#DIV/0!</v>
      </c>
      <c r="X7" s="60">
        <v>129</v>
      </c>
      <c r="Y7" s="58">
        <f t="shared" si="5"/>
        <v>100</v>
      </c>
      <c r="Z7" s="61" t="e">
        <f t="shared" si="6"/>
        <v>#DIV/0!</v>
      </c>
      <c r="AA7" s="63">
        <f t="shared" si="7"/>
        <v>0</v>
      </c>
      <c r="AB7" s="62">
        <f t="shared" si="7"/>
        <v>0</v>
      </c>
      <c r="AC7" s="57" t="e">
        <f t="shared" si="8"/>
        <v>#DIV/0!</v>
      </c>
      <c r="AD7" s="58" t="e">
        <f t="shared" si="9"/>
        <v>#DIV/0!</v>
      </c>
    </row>
    <row r="8" spans="2:30" x14ac:dyDescent="0.35">
      <c r="B8" s="76">
        <v>44132</v>
      </c>
      <c r="C8" s="125">
        <v>2019</v>
      </c>
      <c r="D8" s="77" t="s">
        <v>932</v>
      </c>
      <c r="E8" s="78"/>
      <c r="F8" s="78"/>
      <c r="G8" s="78"/>
      <c r="H8" s="77"/>
      <c r="I8" s="79"/>
      <c r="J8" s="137"/>
      <c r="K8" s="80"/>
      <c r="L8" s="9"/>
      <c r="M8" s="2"/>
      <c r="N8" s="2"/>
      <c r="O8" s="3"/>
      <c r="P8" s="33"/>
      <c r="Q8" s="81"/>
      <c r="R8" s="82"/>
      <c r="S8" s="59" t="e">
        <f t="shared" si="0"/>
        <v>#DIV/0!</v>
      </c>
      <c r="T8" s="59" t="e">
        <f t="shared" si="1"/>
        <v>#DIV/0!</v>
      </c>
      <c r="U8" s="59" t="e">
        <f t="shared" si="2"/>
        <v>#DIV/0!</v>
      </c>
      <c r="V8" s="59" t="e">
        <f t="shared" si="3"/>
        <v>#DIV/0!</v>
      </c>
      <c r="W8" s="59" t="e">
        <f t="shared" si="4"/>
        <v>#DIV/0!</v>
      </c>
      <c r="X8" s="60">
        <v>293</v>
      </c>
      <c r="Y8" s="58">
        <f t="shared" si="5"/>
        <v>100</v>
      </c>
      <c r="Z8" s="61" t="e">
        <f t="shared" si="6"/>
        <v>#DIV/0!</v>
      </c>
      <c r="AA8" s="63">
        <f t="shared" si="7"/>
        <v>0</v>
      </c>
      <c r="AB8" s="62">
        <f t="shared" si="7"/>
        <v>0</v>
      </c>
      <c r="AC8" s="57" t="e">
        <f t="shared" si="8"/>
        <v>#DIV/0!</v>
      </c>
      <c r="AD8" s="58" t="e">
        <f t="shared" si="9"/>
        <v>#DIV/0!</v>
      </c>
    </row>
    <row r="9" spans="2:30" x14ac:dyDescent="0.35">
      <c r="B9" s="76">
        <v>44132</v>
      </c>
      <c r="C9" s="125">
        <v>2019</v>
      </c>
      <c r="D9" s="77" t="s">
        <v>932</v>
      </c>
      <c r="E9" s="78"/>
      <c r="F9" s="78"/>
      <c r="G9" s="78"/>
      <c r="H9" s="77"/>
      <c r="I9" s="79"/>
      <c r="J9" s="137"/>
      <c r="K9" s="80"/>
      <c r="L9" s="9"/>
      <c r="M9" s="2"/>
      <c r="N9" s="2"/>
      <c r="O9" s="3"/>
      <c r="P9" s="33"/>
      <c r="Q9" s="81"/>
      <c r="R9" s="82"/>
      <c r="S9" s="59" t="e">
        <f t="shared" si="0"/>
        <v>#DIV/0!</v>
      </c>
      <c r="T9" s="59" t="e">
        <f t="shared" si="1"/>
        <v>#DIV/0!</v>
      </c>
      <c r="U9" s="59" t="e">
        <f t="shared" si="2"/>
        <v>#DIV/0!</v>
      </c>
      <c r="V9" s="59" t="e">
        <f t="shared" si="3"/>
        <v>#DIV/0!</v>
      </c>
      <c r="W9" s="59" t="e">
        <f t="shared" si="4"/>
        <v>#DIV/0!</v>
      </c>
      <c r="X9" s="60">
        <v>247</v>
      </c>
      <c r="Y9" s="58">
        <f t="shared" si="5"/>
        <v>100</v>
      </c>
      <c r="Z9" s="61" t="e">
        <f t="shared" si="6"/>
        <v>#DIV/0!</v>
      </c>
      <c r="AA9" s="63">
        <f t="shared" si="7"/>
        <v>0</v>
      </c>
      <c r="AB9" s="62">
        <f t="shared" si="7"/>
        <v>0</v>
      </c>
      <c r="AC9" s="57" t="e">
        <f t="shared" si="8"/>
        <v>#DIV/0!</v>
      </c>
      <c r="AD9" s="58" t="e">
        <f t="shared" si="9"/>
        <v>#DIV/0!</v>
      </c>
    </row>
    <row r="10" spans="2:30" x14ac:dyDescent="0.35">
      <c r="B10" s="76">
        <v>44132</v>
      </c>
      <c r="C10" s="125">
        <v>2019</v>
      </c>
      <c r="D10" s="77" t="s">
        <v>932</v>
      </c>
      <c r="E10" s="78"/>
      <c r="F10" s="78"/>
      <c r="G10" s="78"/>
      <c r="H10" s="77"/>
      <c r="I10" s="79"/>
      <c r="J10" s="137"/>
      <c r="K10" s="80"/>
      <c r="L10" s="9"/>
      <c r="M10" s="2"/>
      <c r="N10" s="2"/>
      <c r="O10" s="3"/>
      <c r="P10" s="33"/>
      <c r="Q10" s="81"/>
      <c r="R10" s="82"/>
      <c r="S10" s="59" t="e">
        <f t="shared" si="0"/>
        <v>#DIV/0!</v>
      </c>
      <c r="T10" s="59" t="e">
        <f t="shared" si="1"/>
        <v>#DIV/0!</v>
      </c>
      <c r="U10" s="59" t="e">
        <f t="shared" si="2"/>
        <v>#DIV/0!</v>
      </c>
      <c r="V10" s="59" t="e">
        <f t="shared" si="3"/>
        <v>#DIV/0!</v>
      </c>
      <c r="W10" s="59" t="e">
        <f t="shared" si="4"/>
        <v>#DIV/0!</v>
      </c>
      <c r="X10" s="60">
        <v>252</v>
      </c>
      <c r="Y10" s="58">
        <f t="shared" si="5"/>
        <v>100</v>
      </c>
      <c r="Z10" s="61" t="e">
        <f t="shared" si="6"/>
        <v>#DIV/0!</v>
      </c>
      <c r="AA10" s="63">
        <f t="shared" si="7"/>
        <v>0</v>
      </c>
      <c r="AB10" s="62">
        <f t="shared" si="7"/>
        <v>0</v>
      </c>
      <c r="AC10" s="57" t="e">
        <f t="shared" si="8"/>
        <v>#DIV/0!</v>
      </c>
      <c r="AD10" s="58" t="e">
        <f t="shared" si="9"/>
        <v>#DIV/0!</v>
      </c>
    </row>
    <row r="11" spans="2:30" x14ac:dyDescent="0.35">
      <c r="B11" s="76">
        <v>44132</v>
      </c>
      <c r="C11" s="125">
        <v>2019</v>
      </c>
      <c r="D11" s="77" t="s">
        <v>932</v>
      </c>
      <c r="E11" s="78"/>
      <c r="F11" s="78"/>
      <c r="G11" s="78"/>
      <c r="H11" s="77"/>
      <c r="I11" s="79"/>
      <c r="J11" s="137"/>
      <c r="K11" s="80"/>
      <c r="L11" s="9"/>
      <c r="M11" s="2"/>
      <c r="N11" s="2"/>
      <c r="O11" s="3"/>
      <c r="P11" s="33"/>
      <c r="Q11" s="81"/>
      <c r="R11" s="82"/>
      <c r="S11" s="59" t="e">
        <f t="shared" si="0"/>
        <v>#DIV/0!</v>
      </c>
      <c r="T11" s="59" t="e">
        <f t="shared" si="1"/>
        <v>#DIV/0!</v>
      </c>
      <c r="U11" s="59" t="e">
        <f t="shared" si="2"/>
        <v>#DIV/0!</v>
      </c>
      <c r="V11" s="59" t="e">
        <f t="shared" si="3"/>
        <v>#DIV/0!</v>
      </c>
      <c r="W11" s="59" t="e">
        <f t="shared" si="4"/>
        <v>#DIV/0!</v>
      </c>
      <c r="X11" s="60">
        <v>251</v>
      </c>
      <c r="Y11" s="58">
        <f t="shared" si="5"/>
        <v>100</v>
      </c>
      <c r="Z11" s="61" t="e">
        <f t="shared" si="6"/>
        <v>#DIV/0!</v>
      </c>
      <c r="AA11" s="63">
        <f t="shared" si="7"/>
        <v>0</v>
      </c>
      <c r="AB11" s="62">
        <f t="shared" si="7"/>
        <v>0</v>
      </c>
      <c r="AC11" s="57" t="e">
        <f t="shared" si="8"/>
        <v>#DIV/0!</v>
      </c>
      <c r="AD11" s="58" t="e">
        <f t="shared" si="9"/>
        <v>#DIV/0!</v>
      </c>
    </row>
    <row r="12" spans="2:30" x14ac:dyDescent="0.35">
      <c r="B12" s="76">
        <v>44132</v>
      </c>
      <c r="C12" s="125">
        <v>2019</v>
      </c>
      <c r="D12" s="77" t="s">
        <v>932</v>
      </c>
      <c r="E12" s="78"/>
      <c r="F12" s="78"/>
      <c r="G12" s="78"/>
      <c r="H12" s="77"/>
      <c r="I12" s="79"/>
      <c r="J12" s="137"/>
      <c r="K12" s="80"/>
      <c r="L12" s="9"/>
      <c r="M12" s="2"/>
      <c r="N12" s="2"/>
      <c r="O12" s="3"/>
      <c r="P12" s="33"/>
      <c r="Q12" s="81"/>
      <c r="R12" s="82"/>
      <c r="S12" s="59" t="e">
        <f t="shared" si="0"/>
        <v>#DIV/0!</v>
      </c>
      <c r="T12" s="59" t="e">
        <f t="shared" si="1"/>
        <v>#DIV/0!</v>
      </c>
      <c r="U12" s="59" t="e">
        <f t="shared" si="2"/>
        <v>#DIV/0!</v>
      </c>
      <c r="V12" s="59" t="e">
        <f t="shared" si="3"/>
        <v>#DIV/0!</v>
      </c>
      <c r="W12" s="59" t="e">
        <f t="shared" si="4"/>
        <v>#DIV/0!</v>
      </c>
      <c r="X12" s="60">
        <v>228</v>
      </c>
      <c r="Y12" s="58">
        <f t="shared" si="5"/>
        <v>100</v>
      </c>
      <c r="Z12" s="61" t="e">
        <f t="shared" si="6"/>
        <v>#DIV/0!</v>
      </c>
      <c r="AA12" s="63">
        <f t="shared" si="7"/>
        <v>0</v>
      </c>
      <c r="AB12" s="62">
        <f t="shared" si="7"/>
        <v>0</v>
      </c>
      <c r="AC12" s="57" t="e">
        <f t="shared" si="8"/>
        <v>#DIV/0!</v>
      </c>
      <c r="AD12" s="58" t="e">
        <f t="shared" si="9"/>
        <v>#DIV/0!</v>
      </c>
    </row>
    <row r="13" spans="2:30" x14ac:dyDescent="0.35">
      <c r="B13" s="76">
        <v>44132</v>
      </c>
      <c r="C13" s="125">
        <v>2019</v>
      </c>
      <c r="D13" s="77" t="s">
        <v>932</v>
      </c>
      <c r="E13" s="78"/>
      <c r="F13" s="78"/>
      <c r="G13" s="78"/>
      <c r="H13" s="77"/>
      <c r="I13" s="79"/>
      <c r="J13" s="137"/>
      <c r="K13" s="80"/>
      <c r="L13" s="9"/>
      <c r="M13" s="2"/>
      <c r="N13" s="2"/>
      <c r="O13" s="3"/>
      <c r="P13" s="33"/>
      <c r="Q13" s="81"/>
      <c r="R13" s="82"/>
      <c r="S13" s="59" t="e">
        <f t="shared" si="0"/>
        <v>#DIV/0!</v>
      </c>
      <c r="T13" s="59" t="e">
        <f t="shared" si="1"/>
        <v>#DIV/0!</v>
      </c>
      <c r="U13" s="59" t="e">
        <f t="shared" si="2"/>
        <v>#DIV/0!</v>
      </c>
      <c r="V13" s="59" t="e">
        <f t="shared" si="3"/>
        <v>#DIV/0!</v>
      </c>
      <c r="W13" s="59" t="e">
        <f t="shared" si="4"/>
        <v>#DIV/0!</v>
      </c>
      <c r="X13" s="60">
        <v>241</v>
      </c>
      <c r="Y13" s="58">
        <f t="shared" si="5"/>
        <v>100</v>
      </c>
      <c r="Z13" s="61" t="e">
        <f t="shared" si="6"/>
        <v>#DIV/0!</v>
      </c>
      <c r="AA13" s="63">
        <f t="shared" si="7"/>
        <v>0</v>
      </c>
      <c r="AB13" s="62">
        <f t="shared" si="7"/>
        <v>0</v>
      </c>
      <c r="AC13" s="57" t="e">
        <f t="shared" si="8"/>
        <v>#DIV/0!</v>
      </c>
      <c r="AD13" s="58" t="e">
        <f t="shared" si="9"/>
        <v>#DIV/0!</v>
      </c>
    </row>
    <row r="14" spans="2:30" x14ac:dyDescent="0.35">
      <c r="B14" s="76">
        <v>44132</v>
      </c>
      <c r="C14" s="125">
        <v>2019</v>
      </c>
      <c r="D14" s="77" t="s">
        <v>932</v>
      </c>
      <c r="E14" s="78"/>
      <c r="F14" s="78"/>
      <c r="G14" s="78"/>
      <c r="H14" s="77"/>
      <c r="I14" s="79"/>
      <c r="J14" s="137"/>
      <c r="K14" s="80"/>
      <c r="L14" s="9"/>
      <c r="M14" s="2"/>
      <c r="N14" s="2"/>
      <c r="O14" s="3"/>
      <c r="P14" s="33"/>
      <c r="Q14" s="81"/>
      <c r="R14" s="82"/>
      <c r="S14" s="59" t="e">
        <f t="shared" si="0"/>
        <v>#DIV/0!</v>
      </c>
      <c r="T14" s="59" t="e">
        <f t="shared" si="1"/>
        <v>#DIV/0!</v>
      </c>
      <c r="U14" s="59" t="e">
        <f t="shared" si="2"/>
        <v>#DIV/0!</v>
      </c>
      <c r="V14" s="59" t="e">
        <f t="shared" si="3"/>
        <v>#DIV/0!</v>
      </c>
      <c r="W14" s="59" t="e">
        <f t="shared" si="4"/>
        <v>#DIV/0!</v>
      </c>
      <c r="X14" s="60">
        <v>223</v>
      </c>
      <c r="Y14" s="58">
        <f t="shared" si="5"/>
        <v>100</v>
      </c>
      <c r="Z14" s="61" t="e">
        <f t="shared" si="6"/>
        <v>#DIV/0!</v>
      </c>
      <c r="AA14" s="63">
        <f t="shared" si="7"/>
        <v>0</v>
      </c>
      <c r="AB14" s="62">
        <f t="shared" si="7"/>
        <v>0</v>
      </c>
      <c r="AC14" s="57" t="e">
        <f t="shared" si="8"/>
        <v>#DIV/0!</v>
      </c>
      <c r="AD14" s="58" t="e">
        <f t="shared" si="9"/>
        <v>#DIV/0!</v>
      </c>
    </row>
    <row r="15" spans="2:30" x14ac:dyDescent="0.35">
      <c r="B15" s="76">
        <v>44132</v>
      </c>
      <c r="C15" s="125">
        <v>2019</v>
      </c>
      <c r="D15" s="77" t="s">
        <v>932</v>
      </c>
      <c r="E15" s="78"/>
      <c r="F15" s="78"/>
      <c r="G15" s="78"/>
      <c r="H15" s="77"/>
      <c r="I15" s="79"/>
      <c r="J15" s="137"/>
      <c r="K15" s="80"/>
      <c r="L15" s="9"/>
      <c r="M15" s="2"/>
      <c r="N15" s="2"/>
      <c r="O15" s="3"/>
      <c r="P15" s="33"/>
      <c r="Q15" s="81"/>
      <c r="R15" s="82"/>
      <c r="S15" s="59" t="e">
        <f t="shared" si="0"/>
        <v>#DIV/0!</v>
      </c>
      <c r="T15" s="59" t="e">
        <f t="shared" si="1"/>
        <v>#DIV/0!</v>
      </c>
      <c r="U15" s="59" t="e">
        <f t="shared" si="2"/>
        <v>#DIV/0!</v>
      </c>
      <c r="V15" s="59" t="e">
        <f t="shared" si="3"/>
        <v>#DIV/0!</v>
      </c>
      <c r="W15" s="59" t="e">
        <f t="shared" si="4"/>
        <v>#DIV/0!</v>
      </c>
      <c r="X15" s="60">
        <v>287</v>
      </c>
      <c r="Y15" s="58">
        <f t="shared" si="5"/>
        <v>100</v>
      </c>
      <c r="Z15" s="61" t="e">
        <f t="shared" si="6"/>
        <v>#DIV/0!</v>
      </c>
      <c r="AA15" s="63">
        <f t="shared" si="7"/>
        <v>0</v>
      </c>
      <c r="AB15" s="62">
        <f t="shared" si="7"/>
        <v>0</v>
      </c>
      <c r="AC15" s="57" t="e">
        <f t="shared" si="8"/>
        <v>#DIV/0!</v>
      </c>
      <c r="AD15" s="58" t="e">
        <f t="shared" si="9"/>
        <v>#DIV/0!</v>
      </c>
    </row>
    <row r="16" spans="2:30" x14ac:dyDescent="0.35">
      <c r="B16" s="76">
        <v>44132</v>
      </c>
      <c r="C16" s="125">
        <v>2019</v>
      </c>
      <c r="D16" s="77" t="s">
        <v>932</v>
      </c>
      <c r="E16" s="78"/>
      <c r="F16" s="78"/>
      <c r="G16" s="78"/>
      <c r="H16" s="77"/>
      <c r="I16" s="79"/>
      <c r="J16" s="137"/>
      <c r="K16" s="80"/>
      <c r="L16" s="9"/>
      <c r="M16" s="39"/>
      <c r="N16" s="39"/>
      <c r="O16" s="43"/>
      <c r="P16" s="33"/>
      <c r="Q16" s="44"/>
      <c r="R16" s="45"/>
      <c r="S16" s="59" t="e">
        <f t="shared" si="0"/>
        <v>#DIV/0!</v>
      </c>
      <c r="T16" s="59" t="e">
        <f t="shared" si="1"/>
        <v>#DIV/0!</v>
      </c>
      <c r="U16" s="59" t="e">
        <f t="shared" si="2"/>
        <v>#DIV/0!</v>
      </c>
      <c r="V16" s="59" t="e">
        <f t="shared" si="3"/>
        <v>#DIV/0!</v>
      </c>
      <c r="W16" s="59" t="e">
        <f t="shared" si="4"/>
        <v>#DIV/0!</v>
      </c>
      <c r="X16" s="60">
        <v>126</v>
      </c>
      <c r="Y16" s="58">
        <f t="shared" si="5"/>
        <v>100</v>
      </c>
      <c r="Z16" s="61" t="e">
        <f t="shared" si="6"/>
        <v>#DIV/0!</v>
      </c>
      <c r="AA16" s="63">
        <f t="shared" si="7"/>
        <v>0</v>
      </c>
      <c r="AB16" s="62">
        <f t="shared" si="7"/>
        <v>0</v>
      </c>
      <c r="AC16" s="57" t="e">
        <f t="shared" si="8"/>
        <v>#DIV/0!</v>
      </c>
      <c r="AD16" s="58" t="e">
        <f t="shared" si="9"/>
        <v>#DIV/0!</v>
      </c>
    </row>
    <row r="17" spans="2:30" x14ac:dyDescent="0.35">
      <c r="B17" s="76">
        <v>44132</v>
      </c>
      <c r="C17" s="125">
        <v>2019</v>
      </c>
      <c r="D17" s="77" t="s">
        <v>932</v>
      </c>
      <c r="E17" s="78"/>
      <c r="F17" s="78"/>
      <c r="G17" s="78"/>
      <c r="H17" s="77"/>
      <c r="I17" s="79"/>
      <c r="J17" s="137"/>
      <c r="K17" s="80"/>
      <c r="L17" s="9"/>
      <c r="M17" s="39"/>
      <c r="N17" s="39"/>
      <c r="O17" s="43"/>
      <c r="P17" s="33"/>
      <c r="Q17" s="10"/>
      <c r="R17" s="11"/>
      <c r="S17" s="59" t="e">
        <f t="shared" si="0"/>
        <v>#DIV/0!</v>
      </c>
      <c r="T17" s="59" t="e">
        <f t="shared" si="1"/>
        <v>#DIV/0!</v>
      </c>
      <c r="U17" s="59" t="e">
        <f t="shared" si="2"/>
        <v>#DIV/0!</v>
      </c>
      <c r="V17" s="59" t="e">
        <f t="shared" si="3"/>
        <v>#DIV/0!</v>
      </c>
      <c r="W17" s="59" t="e">
        <f t="shared" si="4"/>
        <v>#DIV/0!</v>
      </c>
      <c r="X17" s="60">
        <v>133</v>
      </c>
      <c r="Y17" s="58">
        <f t="shared" si="5"/>
        <v>100</v>
      </c>
      <c r="Z17" s="61" t="e">
        <f t="shared" si="6"/>
        <v>#DIV/0!</v>
      </c>
      <c r="AA17" s="63">
        <f t="shared" si="7"/>
        <v>0</v>
      </c>
      <c r="AB17" s="62">
        <f t="shared" si="7"/>
        <v>0</v>
      </c>
      <c r="AC17" s="57" t="e">
        <f t="shared" si="8"/>
        <v>#DIV/0!</v>
      </c>
      <c r="AD17" s="58" t="e">
        <f t="shared" si="9"/>
        <v>#DIV/0!</v>
      </c>
    </row>
    <row r="18" spans="2:30" x14ac:dyDescent="0.35">
      <c r="B18" s="76">
        <v>44132</v>
      </c>
      <c r="C18" s="125">
        <v>2019</v>
      </c>
      <c r="D18" s="77" t="s">
        <v>932</v>
      </c>
      <c r="E18" s="78"/>
      <c r="F18" s="78"/>
      <c r="G18" s="78"/>
      <c r="H18" s="77"/>
      <c r="I18" s="79"/>
      <c r="J18" s="137"/>
      <c r="K18" s="80"/>
      <c r="L18" s="9"/>
      <c r="M18" s="39"/>
      <c r="N18" s="39"/>
      <c r="O18" s="43"/>
      <c r="P18" s="33"/>
      <c r="Q18" s="10"/>
      <c r="R18" s="11"/>
      <c r="S18" s="59" t="e">
        <f t="shared" si="0"/>
        <v>#DIV/0!</v>
      </c>
      <c r="T18" s="59" t="e">
        <f t="shared" si="1"/>
        <v>#DIV/0!</v>
      </c>
      <c r="U18" s="59" t="e">
        <f t="shared" si="2"/>
        <v>#DIV/0!</v>
      </c>
      <c r="V18" s="59" t="e">
        <f t="shared" si="3"/>
        <v>#DIV/0!</v>
      </c>
      <c r="W18" s="59" t="e">
        <f t="shared" si="4"/>
        <v>#DIV/0!</v>
      </c>
      <c r="X18" s="60">
        <v>131</v>
      </c>
      <c r="Y18" s="58">
        <f t="shared" si="5"/>
        <v>100</v>
      </c>
      <c r="Z18" s="61" t="e">
        <f t="shared" si="6"/>
        <v>#DIV/0!</v>
      </c>
      <c r="AA18" s="63">
        <f t="shared" si="7"/>
        <v>0</v>
      </c>
      <c r="AB18" s="62">
        <f t="shared" si="7"/>
        <v>0</v>
      </c>
      <c r="AC18" s="57" t="e">
        <f t="shared" si="8"/>
        <v>#DIV/0!</v>
      </c>
      <c r="AD18" s="58" t="e">
        <f t="shared" si="9"/>
        <v>#DIV/0!</v>
      </c>
    </row>
    <row r="19" spans="2:30" x14ac:dyDescent="0.35">
      <c r="B19" s="76">
        <v>44132</v>
      </c>
      <c r="C19" s="125">
        <v>2019</v>
      </c>
      <c r="D19" s="77" t="s">
        <v>932</v>
      </c>
      <c r="E19" s="78"/>
      <c r="F19" s="78"/>
      <c r="G19" s="78"/>
      <c r="H19" s="77"/>
      <c r="I19" s="79"/>
      <c r="J19" s="137"/>
      <c r="K19" s="80"/>
      <c r="L19" s="9"/>
      <c r="M19" s="2"/>
      <c r="N19" s="2"/>
      <c r="O19" s="3"/>
      <c r="P19" s="33"/>
      <c r="Q19" s="81"/>
      <c r="R19" s="82"/>
      <c r="S19" s="59" t="e">
        <f t="shared" si="0"/>
        <v>#DIV/0!</v>
      </c>
      <c r="T19" s="59" t="e">
        <f t="shared" si="1"/>
        <v>#DIV/0!</v>
      </c>
      <c r="U19" s="59" t="e">
        <f t="shared" si="2"/>
        <v>#DIV/0!</v>
      </c>
      <c r="V19" s="59" t="e">
        <f t="shared" si="3"/>
        <v>#DIV/0!</v>
      </c>
      <c r="W19" s="59" t="e">
        <f t="shared" si="4"/>
        <v>#DIV/0!</v>
      </c>
      <c r="X19" s="60">
        <v>221</v>
      </c>
      <c r="Y19" s="58">
        <f t="shared" si="5"/>
        <v>100</v>
      </c>
      <c r="Z19" s="61" t="e">
        <f t="shared" si="6"/>
        <v>#DIV/0!</v>
      </c>
      <c r="AA19" s="63">
        <f t="shared" si="7"/>
        <v>0</v>
      </c>
      <c r="AB19" s="62">
        <f t="shared" si="7"/>
        <v>0</v>
      </c>
      <c r="AC19" s="57" t="e">
        <f t="shared" si="8"/>
        <v>#DIV/0!</v>
      </c>
      <c r="AD19" s="58" t="e">
        <f t="shared" si="9"/>
        <v>#DIV/0!</v>
      </c>
    </row>
    <row r="20" spans="2:30" x14ac:dyDescent="0.35">
      <c r="B20" s="76">
        <v>44132</v>
      </c>
      <c r="C20" s="125">
        <v>2019</v>
      </c>
      <c r="D20" s="77" t="s">
        <v>932</v>
      </c>
      <c r="E20" s="78"/>
      <c r="F20" s="78"/>
      <c r="G20" s="78"/>
      <c r="H20" s="77"/>
      <c r="I20" s="79"/>
      <c r="J20" s="137"/>
      <c r="K20" s="80"/>
      <c r="L20" s="9"/>
      <c r="M20" s="2"/>
      <c r="N20" s="2"/>
      <c r="O20" s="3"/>
      <c r="P20" s="33"/>
      <c r="Q20" s="96"/>
      <c r="R20" s="96"/>
      <c r="S20" s="59" t="e">
        <f t="shared" si="0"/>
        <v>#DIV/0!</v>
      </c>
      <c r="T20" s="59" t="e">
        <f t="shared" si="1"/>
        <v>#DIV/0!</v>
      </c>
      <c r="U20" s="59" t="e">
        <f t="shared" si="2"/>
        <v>#DIV/0!</v>
      </c>
      <c r="V20" s="59" t="e">
        <f t="shared" si="3"/>
        <v>#DIV/0!</v>
      </c>
      <c r="W20" s="59" t="e">
        <f t="shared" si="4"/>
        <v>#DIV/0!</v>
      </c>
      <c r="X20" s="60">
        <v>245</v>
      </c>
      <c r="Y20" s="58">
        <f t="shared" si="5"/>
        <v>100</v>
      </c>
      <c r="Z20" s="61" t="e">
        <f t="shared" si="6"/>
        <v>#DIV/0!</v>
      </c>
      <c r="AA20" s="63">
        <f t="shared" si="7"/>
        <v>0</v>
      </c>
      <c r="AB20" s="62">
        <f t="shared" si="7"/>
        <v>0</v>
      </c>
      <c r="AC20" s="57" t="e">
        <f t="shared" si="8"/>
        <v>#DIV/0!</v>
      </c>
      <c r="AD20" s="58" t="e">
        <f t="shared" si="9"/>
        <v>#DIV/0!</v>
      </c>
    </row>
    <row r="21" spans="2:30" x14ac:dyDescent="0.35">
      <c r="B21" s="76">
        <v>44132</v>
      </c>
      <c r="C21" s="125">
        <v>2019</v>
      </c>
      <c r="D21" s="77" t="s">
        <v>932</v>
      </c>
      <c r="E21" s="78"/>
      <c r="F21" s="78"/>
      <c r="G21" s="78"/>
      <c r="H21" s="77"/>
      <c r="I21" s="79"/>
      <c r="J21" s="137"/>
      <c r="K21" s="80"/>
      <c r="L21" s="9"/>
      <c r="M21" s="2"/>
      <c r="N21" s="2"/>
      <c r="O21" s="3"/>
      <c r="P21" s="33"/>
      <c r="Q21" s="96"/>
      <c r="R21" s="96"/>
      <c r="S21" s="59" t="e">
        <f t="shared" si="0"/>
        <v>#DIV/0!</v>
      </c>
      <c r="T21" s="59" t="e">
        <f t="shared" si="1"/>
        <v>#DIV/0!</v>
      </c>
      <c r="U21" s="59" t="e">
        <f t="shared" si="2"/>
        <v>#DIV/0!</v>
      </c>
      <c r="V21" s="59" t="e">
        <f t="shared" si="3"/>
        <v>#DIV/0!</v>
      </c>
      <c r="W21" s="59" t="e">
        <f t="shared" si="4"/>
        <v>#DIV/0!</v>
      </c>
      <c r="X21" s="60">
        <v>291</v>
      </c>
      <c r="Y21" s="58">
        <f t="shared" si="5"/>
        <v>100</v>
      </c>
      <c r="Z21" s="61" t="e">
        <f t="shared" si="6"/>
        <v>#DIV/0!</v>
      </c>
      <c r="AA21" s="63">
        <f t="shared" si="7"/>
        <v>0</v>
      </c>
      <c r="AB21" s="62">
        <f t="shared" si="7"/>
        <v>0</v>
      </c>
      <c r="AC21" s="57" t="e">
        <f t="shared" si="8"/>
        <v>#DIV/0!</v>
      </c>
      <c r="AD21" s="58" t="e">
        <f t="shared" si="9"/>
        <v>#DIV/0!</v>
      </c>
    </row>
    <row r="22" spans="2:30" x14ac:dyDescent="0.35">
      <c r="B22" s="76">
        <v>44132</v>
      </c>
      <c r="C22" s="125">
        <v>2019</v>
      </c>
      <c r="D22" s="77" t="s">
        <v>932</v>
      </c>
      <c r="E22" s="78"/>
      <c r="F22" s="78"/>
      <c r="G22" s="78"/>
      <c r="H22" s="77"/>
      <c r="I22" s="79"/>
      <c r="J22" s="137"/>
      <c r="K22" s="80"/>
      <c r="L22" s="9"/>
      <c r="M22" s="2"/>
      <c r="N22" s="2"/>
      <c r="O22" s="3"/>
      <c r="P22" s="33"/>
      <c r="Q22" s="96"/>
      <c r="R22" s="96"/>
      <c r="S22" s="59"/>
      <c r="T22" s="59"/>
      <c r="U22" s="59"/>
      <c r="V22" s="59"/>
      <c r="W22" s="59"/>
      <c r="X22" s="60"/>
      <c r="Y22" s="58"/>
      <c r="Z22" s="61"/>
      <c r="AA22" s="63"/>
      <c r="AB22" s="62"/>
      <c r="AC22" s="57"/>
      <c r="AD22" s="58"/>
    </row>
    <row r="23" spans="2:30" x14ac:dyDescent="0.35">
      <c r="B23" s="76">
        <v>44132</v>
      </c>
      <c r="C23" s="125">
        <v>2019</v>
      </c>
      <c r="D23" s="77" t="s">
        <v>932</v>
      </c>
      <c r="E23" s="78"/>
      <c r="F23" s="78"/>
      <c r="G23" s="78"/>
      <c r="H23" s="77"/>
      <c r="I23" s="79"/>
      <c r="J23" s="137"/>
      <c r="K23" s="80"/>
      <c r="L23" s="9"/>
      <c r="M23" s="2"/>
      <c r="N23" s="2"/>
      <c r="O23" s="3"/>
      <c r="P23" s="33"/>
      <c r="Q23" s="96"/>
      <c r="R23" s="96"/>
      <c r="S23" s="59" t="e">
        <f t="shared" ref="S23:S79" si="10">AA23*((250+(100*Y23/100))/1000)*(100/(100-(100*Y23/100)))</f>
        <v>#DIV/0!</v>
      </c>
      <c r="T23" s="59" t="e">
        <f t="shared" ref="T23:T79" si="11">IF(Y23="","",S23*(X23/10*15))</f>
        <v>#DIV/0!</v>
      </c>
      <c r="U23" s="59" t="e">
        <f t="shared" ref="U23:U79" si="12">AB23*((250+(100*Y23/100))/1000)*(100/(100-(100*Y23/100)))</f>
        <v>#DIV/0!</v>
      </c>
      <c r="V23" s="59" t="e">
        <f t="shared" ref="V23:V79" si="13">IF(Y23="","",U23*(X23/10*15))</f>
        <v>#DIV/0!</v>
      </c>
      <c r="W23" s="59" t="e">
        <f t="shared" ref="W23:W79" si="14">IF(AA23="","",T23+V23)</f>
        <v>#DIV/0!</v>
      </c>
      <c r="X23" s="60">
        <v>244</v>
      </c>
      <c r="Y23" s="58">
        <f t="shared" ref="Y23:Y79" si="15">100-P23</f>
        <v>100</v>
      </c>
      <c r="Z23" s="61" t="e">
        <f t="shared" ref="Z23:Z79" si="16">IF(Y23="","",((400+Y23)/1000)*(100/(100-Y23)))</f>
        <v>#DIV/0!</v>
      </c>
      <c r="AA23" s="63">
        <f t="shared" ref="AA23:AB54" si="17">Q23</f>
        <v>0</v>
      </c>
      <c r="AB23" s="62">
        <f t="shared" si="17"/>
        <v>0</v>
      </c>
      <c r="AC23" s="57" t="e">
        <f t="shared" ref="AC23:AC79" si="18">S23*10</f>
        <v>#DIV/0!</v>
      </c>
      <c r="AD23" s="58" t="e">
        <f t="shared" ref="AD23:AD79" si="19">U23*10</f>
        <v>#DIV/0!</v>
      </c>
    </row>
    <row r="24" spans="2:30" x14ac:dyDescent="0.35">
      <c r="B24" s="76">
        <v>44132</v>
      </c>
      <c r="C24" s="125">
        <v>2019</v>
      </c>
      <c r="D24" s="77" t="s">
        <v>932</v>
      </c>
      <c r="E24" s="78"/>
      <c r="F24" s="78"/>
      <c r="G24" s="78"/>
      <c r="H24" s="77"/>
      <c r="I24" s="79"/>
      <c r="J24" s="137"/>
      <c r="K24" s="80"/>
      <c r="L24" s="9"/>
      <c r="M24" s="2"/>
      <c r="N24" s="2"/>
      <c r="O24" s="3"/>
      <c r="P24" s="33"/>
      <c r="Q24" s="96"/>
      <c r="R24" s="96"/>
      <c r="S24" s="59" t="e">
        <f t="shared" si="10"/>
        <v>#DIV/0!</v>
      </c>
      <c r="T24" s="59" t="e">
        <f t="shared" si="11"/>
        <v>#DIV/0!</v>
      </c>
      <c r="U24" s="59" t="e">
        <f t="shared" si="12"/>
        <v>#DIV/0!</v>
      </c>
      <c r="V24" s="59" t="e">
        <f t="shared" si="13"/>
        <v>#DIV/0!</v>
      </c>
      <c r="W24" s="59" t="e">
        <f t="shared" si="14"/>
        <v>#DIV/0!</v>
      </c>
      <c r="X24" s="60">
        <v>248</v>
      </c>
      <c r="Y24" s="58">
        <f t="shared" si="15"/>
        <v>100</v>
      </c>
      <c r="Z24" s="61" t="e">
        <f t="shared" si="16"/>
        <v>#DIV/0!</v>
      </c>
      <c r="AA24" s="63">
        <f t="shared" si="17"/>
        <v>0</v>
      </c>
      <c r="AB24" s="62">
        <f t="shared" si="17"/>
        <v>0</v>
      </c>
      <c r="AC24" s="57" t="e">
        <f t="shared" si="18"/>
        <v>#DIV/0!</v>
      </c>
      <c r="AD24" s="58" t="e">
        <f t="shared" si="19"/>
        <v>#DIV/0!</v>
      </c>
    </row>
    <row r="25" spans="2:30" x14ac:dyDescent="0.35">
      <c r="B25" s="76">
        <v>44132</v>
      </c>
      <c r="C25" s="125">
        <v>2019</v>
      </c>
      <c r="D25" s="77" t="s">
        <v>932</v>
      </c>
      <c r="E25" s="78"/>
      <c r="F25" s="78"/>
      <c r="G25" s="78"/>
      <c r="H25" s="77"/>
      <c r="I25" s="79"/>
      <c r="J25" s="137"/>
      <c r="K25" s="80"/>
      <c r="L25" s="9"/>
      <c r="M25" s="39"/>
      <c r="N25" s="39"/>
      <c r="O25" s="43"/>
      <c r="P25" s="33"/>
      <c r="Q25" s="48"/>
      <c r="R25" s="48"/>
      <c r="S25" s="59" t="e">
        <f t="shared" si="10"/>
        <v>#DIV/0!</v>
      </c>
      <c r="T25" s="59" t="e">
        <f t="shared" si="11"/>
        <v>#DIV/0!</v>
      </c>
      <c r="U25" s="59" t="e">
        <f t="shared" si="12"/>
        <v>#DIV/0!</v>
      </c>
      <c r="V25" s="59" t="e">
        <f t="shared" si="13"/>
        <v>#DIV/0!</v>
      </c>
      <c r="W25" s="59" t="e">
        <f t="shared" si="14"/>
        <v>#DIV/0!</v>
      </c>
      <c r="X25" s="60">
        <v>44</v>
      </c>
      <c r="Y25" s="58">
        <f t="shared" si="15"/>
        <v>100</v>
      </c>
      <c r="Z25" s="61" t="e">
        <f t="shared" si="16"/>
        <v>#DIV/0!</v>
      </c>
      <c r="AA25" s="63">
        <f t="shared" si="17"/>
        <v>0</v>
      </c>
      <c r="AB25" s="62">
        <f t="shared" si="17"/>
        <v>0</v>
      </c>
      <c r="AC25" s="57" t="e">
        <f t="shared" si="18"/>
        <v>#DIV/0!</v>
      </c>
      <c r="AD25" s="58" t="e">
        <f t="shared" si="19"/>
        <v>#DIV/0!</v>
      </c>
    </row>
    <row r="26" spans="2:30" x14ac:dyDescent="0.35">
      <c r="B26" s="76">
        <v>44132</v>
      </c>
      <c r="C26" s="125">
        <v>2019</v>
      </c>
      <c r="D26" s="77" t="s">
        <v>932</v>
      </c>
      <c r="E26" s="78"/>
      <c r="F26" s="78"/>
      <c r="G26" s="78"/>
      <c r="H26" s="77"/>
      <c r="I26" s="79"/>
      <c r="J26" s="137"/>
      <c r="K26" s="80"/>
      <c r="L26" s="9"/>
      <c r="M26" s="39"/>
      <c r="N26" s="39"/>
      <c r="O26" s="43"/>
      <c r="P26" s="33"/>
      <c r="Q26" s="48"/>
      <c r="R26" s="48"/>
      <c r="S26" s="59" t="e">
        <f t="shared" si="10"/>
        <v>#DIV/0!</v>
      </c>
      <c r="T26" s="59" t="e">
        <f t="shared" si="11"/>
        <v>#DIV/0!</v>
      </c>
      <c r="U26" s="59" t="e">
        <f t="shared" si="12"/>
        <v>#DIV/0!</v>
      </c>
      <c r="V26" s="59" t="e">
        <f t="shared" si="13"/>
        <v>#DIV/0!</v>
      </c>
      <c r="W26" s="59" t="e">
        <f t="shared" si="14"/>
        <v>#DIV/0!</v>
      </c>
      <c r="X26" s="60">
        <v>53</v>
      </c>
      <c r="Y26" s="58">
        <f t="shared" si="15"/>
        <v>100</v>
      </c>
      <c r="Z26" s="61" t="e">
        <f t="shared" si="16"/>
        <v>#DIV/0!</v>
      </c>
      <c r="AA26" s="63">
        <f t="shared" si="17"/>
        <v>0</v>
      </c>
      <c r="AB26" s="62">
        <f t="shared" si="17"/>
        <v>0</v>
      </c>
      <c r="AC26" s="57" t="e">
        <f t="shared" si="18"/>
        <v>#DIV/0!</v>
      </c>
      <c r="AD26" s="58" t="e">
        <f t="shared" si="19"/>
        <v>#DIV/0!</v>
      </c>
    </row>
    <row r="27" spans="2:30" x14ac:dyDescent="0.35">
      <c r="B27" s="76">
        <v>44132</v>
      </c>
      <c r="C27" s="125">
        <v>2019</v>
      </c>
      <c r="D27" s="77" t="s">
        <v>932</v>
      </c>
      <c r="E27" s="78"/>
      <c r="F27" s="78"/>
      <c r="G27" s="78"/>
      <c r="H27" s="77"/>
      <c r="I27" s="79"/>
      <c r="J27" s="137"/>
      <c r="K27" s="80"/>
      <c r="L27" s="9"/>
      <c r="M27" s="39"/>
      <c r="N27" s="39"/>
      <c r="O27" s="43"/>
      <c r="P27" s="33"/>
      <c r="Q27" s="48"/>
      <c r="R27" s="48"/>
      <c r="S27" s="59" t="e">
        <f t="shared" si="10"/>
        <v>#DIV/0!</v>
      </c>
      <c r="T27" s="59" t="e">
        <f t="shared" si="11"/>
        <v>#DIV/0!</v>
      </c>
      <c r="U27" s="59" t="e">
        <f t="shared" si="12"/>
        <v>#DIV/0!</v>
      </c>
      <c r="V27" s="59" t="e">
        <f t="shared" si="13"/>
        <v>#DIV/0!</v>
      </c>
      <c r="W27" s="59" t="e">
        <f t="shared" si="14"/>
        <v>#DIV/0!</v>
      </c>
      <c r="X27" s="60">
        <v>49</v>
      </c>
      <c r="Y27" s="58">
        <f t="shared" si="15"/>
        <v>100</v>
      </c>
      <c r="Z27" s="61" t="e">
        <f t="shared" si="16"/>
        <v>#DIV/0!</v>
      </c>
      <c r="AA27" s="63">
        <f t="shared" si="17"/>
        <v>0</v>
      </c>
      <c r="AB27" s="62">
        <f t="shared" si="17"/>
        <v>0</v>
      </c>
      <c r="AC27" s="57" t="e">
        <f t="shared" si="18"/>
        <v>#DIV/0!</v>
      </c>
      <c r="AD27" s="58" t="e">
        <f t="shared" si="19"/>
        <v>#DIV/0!</v>
      </c>
    </row>
    <row r="28" spans="2:30" x14ac:dyDescent="0.35">
      <c r="B28" s="76">
        <v>44132</v>
      </c>
      <c r="C28" s="125">
        <v>2019</v>
      </c>
      <c r="D28" s="77" t="s">
        <v>932</v>
      </c>
      <c r="E28" s="78"/>
      <c r="F28" s="78"/>
      <c r="G28" s="78"/>
      <c r="H28" s="77"/>
      <c r="I28" s="79"/>
      <c r="J28" s="137"/>
      <c r="K28" s="80"/>
      <c r="L28" s="9"/>
      <c r="M28" s="39"/>
      <c r="N28" s="39"/>
      <c r="O28" s="43"/>
      <c r="P28" s="33"/>
      <c r="Q28" s="46"/>
      <c r="R28" s="46"/>
      <c r="S28" s="59" t="e">
        <f t="shared" si="10"/>
        <v>#DIV/0!</v>
      </c>
      <c r="T28" s="59" t="e">
        <f t="shared" si="11"/>
        <v>#DIV/0!</v>
      </c>
      <c r="U28" s="59" t="e">
        <f t="shared" si="12"/>
        <v>#DIV/0!</v>
      </c>
      <c r="V28" s="59" t="e">
        <f t="shared" si="13"/>
        <v>#DIV/0!</v>
      </c>
      <c r="W28" s="59" t="e">
        <f t="shared" si="14"/>
        <v>#DIV/0!</v>
      </c>
      <c r="X28" s="60">
        <v>45</v>
      </c>
      <c r="Y28" s="58">
        <f t="shared" si="15"/>
        <v>100</v>
      </c>
      <c r="Z28" s="61" t="e">
        <f t="shared" si="16"/>
        <v>#DIV/0!</v>
      </c>
      <c r="AA28" s="63">
        <f t="shared" si="17"/>
        <v>0</v>
      </c>
      <c r="AB28" s="62">
        <f t="shared" si="17"/>
        <v>0</v>
      </c>
      <c r="AC28" s="57" t="e">
        <f t="shared" si="18"/>
        <v>#DIV/0!</v>
      </c>
      <c r="AD28" s="58" t="e">
        <f t="shared" si="19"/>
        <v>#DIV/0!</v>
      </c>
    </row>
    <row r="29" spans="2:30" x14ac:dyDescent="0.35">
      <c r="B29" s="76">
        <v>44132</v>
      </c>
      <c r="C29" s="125">
        <v>2019</v>
      </c>
      <c r="D29" s="77" t="s">
        <v>932</v>
      </c>
      <c r="E29" s="78"/>
      <c r="F29" s="78"/>
      <c r="G29" s="78"/>
      <c r="H29" s="77"/>
      <c r="I29" s="79"/>
      <c r="J29" s="137"/>
      <c r="K29" s="80"/>
      <c r="L29" s="9"/>
      <c r="M29" s="39"/>
      <c r="N29" s="39"/>
      <c r="O29" s="43"/>
      <c r="P29" s="33"/>
      <c r="Q29" s="48"/>
      <c r="R29" s="48"/>
      <c r="S29" s="59" t="e">
        <f t="shared" si="10"/>
        <v>#DIV/0!</v>
      </c>
      <c r="T29" s="59" t="e">
        <f t="shared" si="11"/>
        <v>#DIV/0!</v>
      </c>
      <c r="U29" s="59" t="e">
        <f t="shared" si="12"/>
        <v>#DIV/0!</v>
      </c>
      <c r="V29" s="59" t="e">
        <f t="shared" si="13"/>
        <v>#DIV/0!</v>
      </c>
      <c r="W29" s="59" t="e">
        <f t="shared" si="14"/>
        <v>#DIV/0!</v>
      </c>
      <c r="X29" s="60">
        <v>48</v>
      </c>
      <c r="Y29" s="58">
        <f t="shared" si="15"/>
        <v>100</v>
      </c>
      <c r="Z29" s="61" t="e">
        <f t="shared" si="16"/>
        <v>#DIV/0!</v>
      </c>
      <c r="AA29" s="63">
        <f t="shared" si="17"/>
        <v>0</v>
      </c>
      <c r="AB29" s="62">
        <f t="shared" si="17"/>
        <v>0</v>
      </c>
      <c r="AC29" s="57" t="e">
        <f t="shared" si="18"/>
        <v>#DIV/0!</v>
      </c>
      <c r="AD29" s="58" t="e">
        <f t="shared" si="19"/>
        <v>#DIV/0!</v>
      </c>
    </row>
    <row r="30" spans="2:30" x14ac:dyDescent="0.35">
      <c r="B30" s="76">
        <v>44132</v>
      </c>
      <c r="C30" s="125">
        <v>2019</v>
      </c>
      <c r="D30" s="77" t="s">
        <v>932</v>
      </c>
      <c r="E30" s="78"/>
      <c r="F30" s="78"/>
      <c r="G30" s="78"/>
      <c r="H30" s="77"/>
      <c r="I30" s="79"/>
      <c r="J30" s="137"/>
      <c r="K30" s="80"/>
      <c r="L30" s="9"/>
      <c r="M30" s="39"/>
      <c r="N30" s="39"/>
      <c r="O30" s="43"/>
      <c r="P30" s="33"/>
      <c r="Q30" s="48"/>
      <c r="R30" s="48"/>
      <c r="S30" s="59" t="e">
        <f t="shared" si="10"/>
        <v>#DIV/0!</v>
      </c>
      <c r="T30" s="59" t="e">
        <f t="shared" si="11"/>
        <v>#DIV/0!</v>
      </c>
      <c r="U30" s="59" t="e">
        <f t="shared" si="12"/>
        <v>#DIV/0!</v>
      </c>
      <c r="V30" s="59" t="e">
        <f t="shared" si="13"/>
        <v>#DIV/0!</v>
      </c>
      <c r="W30" s="59" t="e">
        <f t="shared" si="14"/>
        <v>#DIV/0!</v>
      </c>
      <c r="X30" s="60">
        <v>38</v>
      </c>
      <c r="Y30" s="58">
        <f t="shared" si="15"/>
        <v>100</v>
      </c>
      <c r="Z30" s="61" t="e">
        <f t="shared" si="16"/>
        <v>#DIV/0!</v>
      </c>
      <c r="AA30" s="63">
        <f t="shared" si="17"/>
        <v>0</v>
      </c>
      <c r="AB30" s="62">
        <f t="shared" si="17"/>
        <v>0</v>
      </c>
      <c r="AC30" s="57" t="e">
        <f t="shared" si="18"/>
        <v>#DIV/0!</v>
      </c>
      <c r="AD30" s="58" t="e">
        <f t="shared" si="19"/>
        <v>#DIV/0!</v>
      </c>
    </row>
    <row r="31" spans="2:30" x14ac:dyDescent="0.35">
      <c r="B31" s="76">
        <v>44132</v>
      </c>
      <c r="C31" s="125">
        <v>2019</v>
      </c>
      <c r="D31" s="77" t="s">
        <v>932</v>
      </c>
      <c r="E31" s="78"/>
      <c r="F31" s="78"/>
      <c r="G31" s="78"/>
      <c r="H31" s="77"/>
      <c r="I31" s="79"/>
      <c r="J31" s="137"/>
      <c r="K31" s="80"/>
      <c r="L31" s="9"/>
      <c r="M31" s="39"/>
      <c r="N31" s="39"/>
      <c r="O31" s="43"/>
      <c r="P31" s="33"/>
      <c r="Q31" s="46"/>
      <c r="R31" s="46"/>
      <c r="S31" s="59" t="e">
        <f t="shared" si="10"/>
        <v>#DIV/0!</v>
      </c>
      <c r="T31" s="59" t="e">
        <f t="shared" si="11"/>
        <v>#DIV/0!</v>
      </c>
      <c r="U31" s="59" t="e">
        <f t="shared" si="12"/>
        <v>#DIV/0!</v>
      </c>
      <c r="V31" s="59" t="e">
        <f t="shared" si="13"/>
        <v>#DIV/0!</v>
      </c>
      <c r="W31" s="59" t="e">
        <f t="shared" si="14"/>
        <v>#DIV/0!</v>
      </c>
      <c r="X31" s="60">
        <v>37</v>
      </c>
      <c r="Y31" s="58">
        <f t="shared" si="15"/>
        <v>100</v>
      </c>
      <c r="Z31" s="61" t="e">
        <f t="shared" si="16"/>
        <v>#DIV/0!</v>
      </c>
      <c r="AA31" s="63">
        <f t="shared" si="17"/>
        <v>0</v>
      </c>
      <c r="AB31" s="62">
        <f t="shared" si="17"/>
        <v>0</v>
      </c>
      <c r="AC31" s="57" t="e">
        <f t="shared" si="18"/>
        <v>#DIV/0!</v>
      </c>
      <c r="AD31" s="58" t="e">
        <f t="shared" si="19"/>
        <v>#DIV/0!</v>
      </c>
    </row>
    <row r="32" spans="2:30" x14ac:dyDescent="0.35">
      <c r="B32" s="76">
        <v>44132</v>
      </c>
      <c r="C32" s="125">
        <v>2019</v>
      </c>
      <c r="D32" s="77" t="s">
        <v>932</v>
      </c>
      <c r="E32" s="78"/>
      <c r="F32" s="78"/>
      <c r="G32" s="78"/>
      <c r="H32" s="77"/>
      <c r="I32" s="79"/>
      <c r="J32" s="137"/>
      <c r="K32" s="80"/>
      <c r="L32" s="9"/>
      <c r="M32" s="39"/>
      <c r="N32" s="39"/>
      <c r="O32" s="43"/>
      <c r="P32" s="33"/>
      <c r="Q32" s="48"/>
      <c r="R32" s="48"/>
      <c r="S32" s="59" t="e">
        <f t="shared" si="10"/>
        <v>#DIV/0!</v>
      </c>
      <c r="T32" s="59" t="e">
        <f t="shared" si="11"/>
        <v>#DIV/0!</v>
      </c>
      <c r="U32" s="59" t="e">
        <f t="shared" si="12"/>
        <v>#DIV/0!</v>
      </c>
      <c r="V32" s="59" t="e">
        <f t="shared" si="13"/>
        <v>#DIV/0!</v>
      </c>
      <c r="W32" s="59" t="e">
        <f t="shared" si="14"/>
        <v>#DIV/0!</v>
      </c>
      <c r="X32" s="60">
        <v>50</v>
      </c>
      <c r="Y32" s="58">
        <f t="shared" si="15"/>
        <v>100</v>
      </c>
      <c r="Z32" s="61" t="e">
        <f t="shared" si="16"/>
        <v>#DIV/0!</v>
      </c>
      <c r="AA32" s="63">
        <f t="shared" si="17"/>
        <v>0</v>
      </c>
      <c r="AB32" s="62">
        <f t="shared" si="17"/>
        <v>0</v>
      </c>
      <c r="AC32" s="57" t="e">
        <f t="shared" si="18"/>
        <v>#DIV/0!</v>
      </c>
      <c r="AD32" s="58" t="e">
        <f t="shared" si="19"/>
        <v>#DIV/0!</v>
      </c>
    </row>
    <row r="33" spans="2:30" x14ac:dyDescent="0.35">
      <c r="B33" s="76">
        <v>44132</v>
      </c>
      <c r="C33" s="125">
        <v>2019</v>
      </c>
      <c r="D33" s="77" t="s">
        <v>932</v>
      </c>
      <c r="E33" s="78"/>
      <c r="F33" s="78"/>
      <c r="G33" s="78"/>
      <c r="H33" s="77"/>
      <c r="I33" s="79"/>
      <c r="J33" s="137"/>
      <c r="K33" s="80"/>
      <c r="L33" s="9"/>
      <c r="M33" s="39"/>
      <c r="N33" s="39"/>
      <c r="O33" s="43"/>
      <c r="P33" s="33"/>
      <c r="Q33" s="9"/>
      <c r="R33" s="9"/>
      <c r="S33" s="59" t="e">
        <f t="shared" si="10"/>
        <v>#DIV/0!</v>
      </c>
      <c r="T33" s="59" t="e">
        <f t="shared" si="11"/>
        <v>#DIV/0!</v>
      </c>
      <c r="U33" s="59" t="e">
        <f t="shared" si="12"/>
        <v>#DIV/0!</v>
      </c>
      <c r="V33" s="59" t="e">
        <f t="shared" si="13"/>
        <v>#DIV/0!</v>
      </c>
      <c r="W33" s="59" t="e">
        <f t="shared" si="14"/>
        <v>#DIV/0!</v>
      </c>
      <c r="X33" s="60">
        <v>42</v>
      </c>
      <c r="Y33" s="58">
        <f t="shared" si="15"/>
        <v>100</v>
      </c>
      <c r="Z33" s="61" t="e">
        <f t="shared" si="16"/>
        <v>#DIV/0!</v>
      </c>
      <c r="AA33" s="63">
        <f t="shared" si="17"/>
        <v>0</v>
      </c>
      <c r="AB33" s="62">
        <f t="shared" si="17"/>
        <v>0</v>
      </c>
      <c r="AC33" s="57" t="e">
        <f t="shared" si="18"/>
        <v>#DIV/0!</v>
      </c>
      <c r="AD33" s="58" t="e">
        <f t="shared" si="19"/>
        <v>#DIV/0!</v>
      </c>
    </row>
    <row r="34" spans="2:30" x14ac:dyDescent="0.35">
      <c r="B34" s="76">
        <v>44132</v>
      </c>
      <c r="C34" s="125">
        <v>2019</v>
      </c>
      <c r="D34" s="77" t="s">
        <v>932</v>
      </c>
      <c r="E34" s="78"/>
      <c r="F34" s="78"/>
      <c r="G34" s="78"/>
      <c r="H34" s="77"/>
      <c r="I34" s="79"/>
      <c r="J34" s="137"/>
      <c r="K34" s="80"/>
      <c r="L34" s="9"/>
      <c r="M34" s="39"/>
      <c r="N34" s="39"/>
      <c r="O34" s="43"/>
      <c r="P34" s="33"/>
      <c r="Q34" s="46"/>
      <c r="R34" s="46"/>
      <c r="S34" s="59" t="e">
        <f t="shared" si="10"/>
        <v>#DIV/0!</v>
      </c>
      <c r="T34" s="59" t="e">
        <f t="shared" si="11"/>
        <v>#DIV/0!</v>
      </c>
      <c r="U34" s="59" t="e">
        <f t="shared" si="12"/>
        <v>#DIV/0!</v>
      </c>
      <c r="V34" s="59" t="e">
        <f t="shared" si="13"/>
        <v>#DIV/0!</v>
      </c>
      <c r="W34" s="59" t="e">
        <f t="shared" si="14"/>
        <v>#DIV/0!</v>
      </c>
      <c r="X34" s="60">
        <v>47</v>
      </c>
      <c r="Y34" s="58">
        <f t="shared" si="15"/>
        <v>100</v>
      </c>
      <c r="Z34" s="61" t="e">
        <f t="shared" si="16"/>
        <v>#DIV/0!</v>
      </c>
      <c r="AA34" s="63">
        <f t="shared" si="17"/>
        <v>0</v>
      </c>
      <c r="AB34" s="62">
        <f t="shared" si="17"/>
        <v>0</v>
      </c>
      <c r="AC34" s="57" t="e">
        <f t="shared" si="18"/>
        <v>#DIV/0!</v>
      </c>
      <c r="AD34" s="58" t="e">
        <f t="shared" si="19"/>
        <v>#DIV/0!</v>
      </c>
    </row>
    <row r="35" spans="2:30" x14ac:dyDescent="0.35">
      <c r="B35" s="76">
        <v>44132</v>
      </c>
      <c r="C35" s="125">
        <v>2019</v>
      </c>
      <c r="D35" s="77" t="s">
        <v>932</v>
      </c>
      <c r="E35" s="78"/>
      <c r="F35" s="78"/>
      <c r="G35" s="78"/>
      <c r="H35" s="77"/>
      <c r="I35" s="79"/>
      <c r="J35" s="137"/>
      <c r="K35" s="80"/>
      <c r="L35" s="9"/>
      <c r="M35" s="39"/>
      <c r="N35" s="39"/>
      <c r="O35" s="43"/>
      <c r="P35" s="33"/>
      <c r="Q35" s="9"/>
      <c r="R35" s="9"/>
      <c r="S35" s="59" t="e">
        <f t="shared" si="10"/>
        <v>#DIV/0!</v>
      </c>
      <c r="T35" s="59" t="e">
        <f t="shared" si="11"/>
        <v>#DIV/0!</v>
      </c>
      <c r="U35" s="59" t="e">
        <f t="shared" si="12"/>
        <v>#DIV/0!</v>
      </c>
      <c r="V35" s="59" t="e">
        <f t="shared" si="13"/>
        <v>#DIV/0!</v>
      </c>
      <c r="W35" s="59" t="e">
        <f t="shared" si="14"/>
        <v>#DIV/0!</v>
      </c>
      <c r="X35" s="60">
        <v>40</v>
      </c>
      <c r="Y35" s="58">
        <f t="shared" si="15"/>
        <v>100</v>
      </c>
      <c r="Z35" s="61" t="e">
        <f t="shared" si="16"/>
        <v>#DIV/0!</v>
      </c>
      <c r="AA35" s="63">
        <f t="shared" si="17"/>
        <v>0</v>
      </c>
      <c r="AB35" s="62">
        <f t="shared" si="17"/>
        <v>0</v>
      </c>
      <c r="AC35" s="57" t="e">
        <f t="shared" si="18"/>
        <v>#DIV/0!</v>
      </c>
      <c r="AD35" s="58" t="e">
        <f t="shared" si="19"/>
        <v>#DIV/0!</v>
      </c>
    </row>
    <row r="36" spans="2:30" x14ac:dyDescent="0.35">
      <c r="B36" s="76">
        <v>44132</v>
      </c>
      <c r="C36" s="125">
        <v>2019</v>
      </c>
      <c r="D36" s="77" t="s">
        <v>932</v>
      </c>
      <c r="E36" s="78"/>
      <c r="F36" s="78"/>
      <c r="G36" s="78"/>
      <c r="H36" s="77"/>
      <c r="I36" s="79"/>
      <c r="J36" s="137"/>
      <c r="K36" s="80"/>
      <c r="L36" s="9"/>
      <c r="M36" s="39"/>
      <c r="N36" s="39"/>
      <c r="O36" s="43"/>
      <c r="P36" s="33"/>
      <c r="Q36" s="46"/>
      <c r="R36" s="46"/>
      <c r="S36" s="59" t="e">
        <f t="shared" si="10"/>
        <v>#DIV/0!</v>
      </c>
      <c r="T36" s="59" t="e">
        <f t="shared" si="11"/>
        <v>#DIV/0!</v>
      </c>
      <c r="U36" s="59" t="e">
        <f t="shared" si="12"/>
        <v>#DIV/0!</v>
      </c>
      <c r="V36" s="59" t="e">
        <f t="shared" si="13"/>
        <v>#DIV/0!</v>
      </c>
      <c r="W36" s="59" t="e">
        <f t="shared" si="14"/>
        <v>#DIV/0!</v>
      </c>
      <c r="X36" s="60">
        <v>46</v>
      </c>
      <c r="Y36" s="58">
        <f t="shared" si="15"/>
        <v>100</v>
      </c>
      <c r="Z36" s="61" t="e">
        <f t="shared" si="16"/>
        <v>#DIV/0!</v>
      </c>
      <c r="AA36" s="63">
        <f t="shared" si="17"/>
        <v>0</v>
      </c>
      <c r="AB36" s="62">
        <f t="shared" si="17"/>
        <v>0</v>
      </c>
      <c r="AC36" s="57" t="e">
        <f t="shared" si="18"/>
        <v>#DIV/0!</v>
      </c>
      <c r="AD36" s="58" t="e">
        <f t="shared" si="19"/>
        <v>#DIV/0!</v>
      </c>
    </row>
    <row r="37" spans="2:30" x14ac:dyDescent="0.35">
      <c r="B37" s="76">
        <v>44132</v>
      </c>
      <c r="C37" s="125">
        <v>2019</v>
      </c>
      <c r="D37" s="77" t="s">
        <v>932</v>
      </c>
      <c r="E37" s="78"/>
      <c r="F37" s="78"/>
      <c r="G37" s="78"/>
      <c r="H37" s="77"/>
      <c r="I37" s="79"/>
      <c r="J37" s="137"/>
      <c r="K37" s="80"/>
      <c r="L37" s="9"/>
      <c r="M37" s="39"/>
      <c r="N37" s="39"/>
      <c r="O37" s="43"/>
      <c r="P37" s="33"/>
      <c r="Q37" s="48"/>
      <c r="R37" s="48"/>
      <c r="S37" s="59" t="e">
        <f t="shared" si="10"/>
        <v>#DIV/0!</v>
      </c>
      <c r="T37" s="59" t="e">
        <f t="shared" si="11"/>
        <v>#DIV/0!</v>
      </c>
      <c r="U37" s="59" t="e">
        <f t="shared" si="12"/>
        <v>#DIV/0!</v>
      </c>
      <c r="V37" s="59" t="e">
        <f t="shared" si="13"/>
        <v>#DIV/0!</v>
      </c>
      <c r="W37" s="59" t="e">
        <f t="shared" si="14"/>
        <v>#DIV/0!</v>
      </c>
      <c r="X37" s="60">
        <v>33</v>
      </c>
      <c r="Y37" s="58">
        <f t="shared" si="15"/>
        <v>100</v>
      </c>
      <c r="Z37" s="61" t="e">
        <f t="shared" si="16"/>
        <v>#DIV/0!</v>
      </c>
      <c r="AA37" s="63">
        <f t="shared" si="17"/>
        <v>0</v>
      </c>
      <c r="AB37" s="62">
        <f t="shared" si="17"/>
        <v>0</v>
      </c>
      <c r="AC37" s="57" t="e">
        <f t="shared" si="18"/>
        <v>#DIV/0!</v>
      </c>
      <c r="AD37" s="58" t="e">
        <f t="shared" si="19"/>
        <v>#DIV/0!</v>
      </c>
    </row>
    <row r="38" spans="2:30" x14ac:dyDescent="0.35">
      <c r="B38" s="76">
        <v>44132</v>
      </c>
      <c r="C38" s="125">
        <v>2019</v>
      </c>
      <c r="D38" s="77" t="s">
        <v>932</v>
      </c>
      <c r="E38" s="78"/>
      <c r="F38" s="78"/>
      <c r="G38" s="78"/>
      <c r="H38" s="77"/>
      <c r="I38" s="79"/>
      <c r="J38" s="137"/>
      <c r="K38" s="80"/>
      <c r="L38" s="9"/>
      <c r="M38" s="39"/>
      <c r="N38" s="39"/>
      <c r="O38" s="43"/>
      <c r="P38" s="33"/>
      <c r="Q38" s="10"/>
      <c r="R38" s="11"/>
      <c r="S38" s="59" t="e">
        <f t="shared" si="10"/>
        <v>#DIV/0!</v>
      </c>
      <c r="T38" s="59" t="e">
        <f t="shared" si="11"/>
        <v>#DIV/0!</v>
      </c>
      <c r="U38" s="59" t="e">
        <f t="shared" si="12"/>
        <v>#DIV/0!</v>
      </c>
      <c r="V38" s="59" t="e">
        <f t="shared" si="13"/>
        <v>#DIV/0!</v>
      </c>
      <c r="W38" s="59" t="e">
        <f t="shared" si="14"/>
        <v>#DIV/0!</v>
      </c>
      <c r="X38" s="60">
        <v>51</v>
      </c>
      <c r="Y38" s="58">
        <f t="shared" si="15"/>
        <v>100</v>
      </c>
      <c r="Z38" s="61" t="e">
        <f t="shared" si="16"/>
        <v>#DIV/0!</v>
      </c>
      <c r="AA38" s="63">
        <f t="shared" si="17"/>
        <v>0</v>
      </c>
      <c r="AB38" s="62">
        <f t="shared" si="17"/>
        <v>0</v>
      </c>
      <c r="AC38" s="57" t="e">
        <f t="shared" si="18"/>
        <v>#DIV/0!</v>
      </c>
      <c r="AD38" s="58" t="e">
        <f t="shared" si="19"/>
        <v>#DIV/0!</v>
      </c>
    </row>
    <row r="39" spans="2:30" x14ac:dyDescent="0.35">
      <c r="B39" s="76">
        <v>44132</v>
      </c>
      <c r="C39" s="125">
        <v>2019</v>
      </c>
      <c r="D39" s="77" t="s">
        <v>932</v>
      </c>
      <c r="E39" s="78"/>
      <c r="F39" s="78"/>
      <c r="G39" s="78"/>
      <c r="H39" s="77"/>
      <c r="I39" s="79"/>
      <c r="J39" s="137"/>
      <c r="K39" s="80"/>
      <c r="L39" s="9"/>
      <c r="M39" s="39"/>
      <c r="N39" s="39"/>
      <c r="O39" s="43"/>
      <c r="P39" s="33"/>
      <c r="Q39" s="10"/>
      <c r="R39" s="11"/>
      <c r="S39" s="59" t="e">
        <f t="shared" si="10"/>
        <v>#DIV/0!</v>
      </c>
      <c r="T39" s="59" t="e">
        <f t="shared" si="11"/>
        <v>#DIV/0!</v>
      </c>
      <c r="U39" s="59" t="e">
        <f t="shared" si="12"/>
        <v>#DIV/0!</v>
      </c>
      <c r="V39" s="59" t="e">
        <f t="shared" si="13"/>
        <v>#DIV/0!</v>
      </c>
      <c r="W39" s="59" t="e">
        <f t="shared" si="14"/>
        <v>#DIV/0!</v>
      </c>
      <c r="X39" s="60">
        <v>32</v>
      </c>
      <c r="Y39" s="58">
        <f t="shared" si="15"/>
        <v>100</v>
      </c>
      <c r="Z39" s="61" t="e">
        <f t="shared" si="16"/>
        <v>#DIV/0!</v>
      </c>
      <c r="AA39" s="63">
        <f t="shared" si="17"/>
        <v>0</v>
      </c>
      <c r="AB39" s="62">
        <f t="shared" si="17"/>
        <v>0</v>
      </c>
      <c r="AC39" s="57" t="e">
        <f t="shared" si="18"/>
        <v>#DIV/0!</v>
      </c>
      <c r="AD39" s="58" t="e">
        <f t="shared" si="19"/>
        <v>#DIV/0!</v>
      </c>
    </row>
    <row r="40" spans="2:30" x14ac:dyDescent="0.35">
      <c r="B40" s="76">
        <v>44132</v>
      </c>
      <c r="C40" s="125">
        <v>2019</v>
      </c>
      <c r="D40" s="77" t="s">
        <v>932</v>
      </c>
      <c r="E40" s="78"/>
      <c r="F40" s="78"/>
      <c r="G40" s="78"/>
      <c r="H40" s="77"/>
      <c r="I40" s="79"/>
      <c r="J40" s="137"/>
      <c r="K40" s="80"/>
      <c r="L40" s="9"/>
      <c r="M40" s="39"/>
      <c r="N40" s="39"/>
      <c r="O40" s="43"/>
      <c r="P40" s="33"/>
      <c r="Q40" s="13"/>
      <c r="R40" s="14"/>
      <c r="S40" s="59" t="e">
        <f t="shared" si="10"/>
        <v>#DIV/0!</v>
      </c>
      <c r="T40" s="59" t="e">
        <f t="shared" si="11"/>
        <v>#DIV/0!</v>
      </c>
      <c r="U40" s="59" t="e">
        <f t="shared" si="12"/>
        <v>#DIV/0!</v>
      </c>
      <c r="V40" s="59" t="e">
        <f t="shared" si="13"/>
        <v>#DIV/0!</v>
      </c>
      <c r="W40" s="59" t="e">
        <f t="shared" si="14"/>
        <v>#DIV/0!</v>
      </c>
      <c r="X40" s="60">
        <v>39</v>
      </c>
      <c r="Y40" s="58">
        <f t="shared" si="15"/>
        <v>100</v>
      </c>
      <c r="Z40" s="61" t="e">
        <f t="shared" si="16"/>
        <v>#DIV/0!</v>
      </c>
      <c r="AA40" s="63">
        <f t="shared" si="17"/>
        <v>0</v>
      </c>
      <c r="AB40" s="62">
        <f t="shared" si="17"/>
        <v>0</v>
      </c>
      <c r="AC40" s="57" t="e">
        <f t="shared" si="18"/>
        <v>#DIV/0!</v>
      </c>
      <c r="AD40" s="58" t="e">
        <f t="shared" si="19"/>
        <v>#DIV/0!</v>
      </c>
    </row>
    <row r="41" spans="2:30" x14ac:dyDescent="0.35">
      <c r="B41" s="76">
        <v>44132</v>
      </c>
      <c r="C41" s="125">
        <v>2019</v>
      </c>
      <c r="D41" s="77" t="s">
        <v>932</v>
      </c>
      <c r="E41" s="78"/>
      <c r="F41" s="78"/>
      <c r="G41" s="78"/>
      <c r="H41" s="77"/>
      <c r="I41" s="79"/>
      <c r="J41" s="137"/>
      <c r="K41" s="80"/>
      <c r="L41" s="9"/>
      <c r="M41" s="39"/>
      <c r="N41" s="39"/>
      <c r="O41" s="43"/>
      <c r="P41" s="33"/>
      <c r="Q41" s="10"/>
      <c r="R41" s="11"/>
      <c r="S41" s="59" t="e">
        <f t="shared" si="10"/>
        <v>#DIV/0!</v>
      </c>
      <c r="T41" s="59" t="e">
        <f t="shared" si="11"/>
        <v>#DIV/0!</v>
      </c>
      <c r="U41" s="59" t="e">
        <f t="shared" si="12"/>
        <v>#DIV/0!</v>
      </c>
      <c r="V41" s="59" t="e">
        <f t="shared" si="13"/>
        <v>#DIV/0!</v>
      </c>
      <c r="W41" s="59" t="e">
        <f t="shared" si="14"/>
        <v>#DIV/0!</v>
      </c>
      <c r="X41" s="60">
        <v>31</v>
      </c>
      <c r="Y41" s="58">
        <f t="shared" si="15"/>
        <v>100</v>
      </c>
      <c r="Z41" s="61" t="e">
        <f t="shared" si="16"/>
        <v>#DIV/0!</v>
      </c>
      <c r="AA41" s="63">
        <f t="shared" si="17"/>
        <v>0</v>
      </c>
      <c r="AB41" s="62">
        <f t="shared" si="17"/>
        <v>0</v>
      </c>
      <c r="AC41" s="57" t="e">
        <f t="shared" si="18"/>
        <v>#DIV/0!</v>
      </c>
      <c r="AD41" s="58" t="e">
        <f t="shared" si="19"/>
        <v>#DIV/0!</v>
      </c>
    </row>
    <row r="42" spans="2:30" x14ac:dyDescent="0.35">
      <c r="B42" s="76">
        <v>44132</v>
      </c>
      <c r="C42" s="125">
        <v>2019</v>
      </c>
      <c r="D42" s="77" t="s">
        <v>932</v>
      </c>
      <c r="E42" s="78"/>
      <c r="F42" s="78"/>
      <c r="G42" s="78"/>
      <c r="H42" s="77"/>
      <c r="I42" s="79"/>
      <c r="J42" s="137"/>
      <c r="K42" s="80"/>
      <c r="L42" s="9"/>
      <c r="M42" s="39"/>
      <c r="N42" s="39"/>
      <c r="O42" s="43"/>
      <c r="P42" s="33"/>
      <c r="Q42" s="44"/>
      <c r="R42" s="45"/>
      <c r="S42" s="59" t="e">
        <f t="shared" si="10"/>
        <v>#DIV/0!</v>
      </c>
      <c r="T42" s="59" t="e">
        <f t="shared" si="11"/>
        <v>#DIV/0!</v>
      </c>
      <c r="U42" s="59" t="e">
        <f t="shared" si="12"/>
        <v>#DIV/0!</v>
      </c>
      <c r="V42" s="59" t="e">
        <f t="shared" si="13"/>
        <v>#DIV/0!</v>
      </c>
      <c r="W42" s="59" t="e">
        <f t="shared" si="14"/>
        <v>#DIV/0!</v>
      </c>
      <c r="X42" s="60">
        <v>36</v>
      </c>
      <c r="Y42" s="58">
        <f t="shared" si="15"/>
        <v>100</v>
      </c>
      <c r="Z42" s="61" t="e">
        <f t="shared" si="16"/>
        <v>#DIV/0!</v>
      </c>
      <c r="AA42" s="63">
        <f t="shared" si="17"/>
        <v>0</v>
      </c>
      <c r="AB42" s="62">
        <f t="shared" si="17"/>
        <v>0</v>
      </c>
      <c r="AC42" s="57" t="e">
        <f t="shared" si="18"/>
        <v>#DIV/0!</v>
      </c>
      <c r="AD42" s="58" t="e">
        <f t="shared" si="19"/>
        <v>#DIV/0!</v>
      </c>
    </row>
    <row r="43" spans="2:30" x14ac:dyDescent="0.35">
      <c r="B43" s="76">
        <v>44132</v>
      </c>
      <c r="C43" s="125">
        <v>2019</v>
      </c>
      <c r="D43" s="77" t="s">
        <v>932</v>
      </c>
      <c r="E43" s="78"/>
      <c r="F43" s="78"/>
      <c r="G43" s="78"/>
      <c r="H43" s="77"/>
      <c r="I43" s="79"/>
      <c r="J43" s="137"/>
      <c r="K43" s="80"/>
      <c r="L43" s="9"/>
      <c r="M43" s="39"/>
      <c r="N43" s="39"/>
      <c r="O43" s="43"/>
      <c r="P43" s="33"/>
      <c r="Q43" s="44"/>
      <c r="R43" s="45"/>
      <c r="S43" s="59" t="e">
        <f t="shared" si="10"/>
        <v>#DIV/0!</v>
      </c>
      <c r="T43" s="59" t="e">
        <f t="shared" si="11"/>
        <v>#DIV/0!</v>
      </c>
      <c r="U43" s="59" t="e">
        <f t="shared" si="12"/>
        <v>#DIV/0!</v>
      </c>
      <c r="V43" s="59" t="e">
        <f t="shared" si="13"/>
        <v>#DIV/0!</v>
      </c>
      <c r="W43" s="59" t="e">
        <f t="shared" si="14"/>
        <v>#DIV/0!</v>
      </c>
      <c r="X43" s="60">
        <v>91</v>
      </c>
      <c r="Y43" s="58">
        <f t="shared" si="15"/>
        <v>100</v>
      </c>
      <c r="Z43" s="61" t="e">
        <f t="shared" si="16"/>
        <v>#DIV/0!</v>
      </c>
      <c r="AA43" s="63">
        <f t="shared" si="17"/>
        <v>0</v>
      </c>
      <c r="AB43" s="62">
        <f t="shared" si="17"/>
        <v>0</v>
      </c>
      <c r="AC43" s="57" t="e">
        <f t="shared" si="18"/>
        <v>#DIV/0!</v>
      </c>
      <c r="AD43" s="58" t="e">
        <f t="shared" si="19"/>
        <v>#DIV/0!</v>
      </c>
    </row>
    <row r="44" spans="2:30" x14ac:dyDescent="0.35">
      <c r="B44" s="76">
        <v>44132</v>
      </c>
      <c r="C44" s="125">
        <v>2019</v>
      </c>
      <c r="D44" s="77" t="s">
        <v>932</v>
      </c>
      <c r="E44" s="78"/>
      <c r="F44" s="78"/>
      <c r="G44" s="78"/>
      <c r="H44" s="77"/>
      <c r="I44" s="79"/>
      <c r="J44" s="137"/>
      <c r="K44" s="80"/>
      <c r="L44" s="9"/>
      <c r="M44" s="39"/>
      <c r="N44" s="39"/>
      <c r="O44" s="43"/>
      <c r="P44" s="33"/>
      <c r="Q44" s="44"/>
      <c r="R44" s="45"/>
      <c r="S44" s="59" t="e">
        <f t="shared" si="10"/>
        <v>#DIV/0!</v>
      </c>
      <c r="T44" s="59" t="e">
        <f t="shared" si="11"/>
        <v>#DIV/0!</v>
      </c>
      <c r="U44" s="59" t="e">
        <f t="shared" si="12"/>
        <v>#DIV/0!</v>
      </c>
      <c r="V44" s="59" t="e">
        <f t="shared" si="13"/>
        <v>#DIV/0!</v>
      </c>
      <c r="W44" s="59" t="e">
        <f t="shared" si="14"/>
        <v>#DIV/0!</v>
      </c>
      <c r="X44" s="60">
        <v>43</v>
      </c>
      <c r="Y44" s="58">
        <f t="shared" si="15"/>
        <v>100</v>
      </c>
      <c r="Z44" s="61" t="e">
        <f t="shared" si="16"/>
        <v>#DIV/0!</v>
      </c>
      <c r="AA44" s="63">
        <f t="shared" si="17"/>
        <v>0</v>
      </c>
      <c r="AB44" s="62">
        <f t="shared" si="17"/>
        <v>0</v>
      </c>
      <c r="AC44" s="57" t="e">
        <f t="shared" si="18"/>
        <v>#DIV/0!</v>
      </c>
      <c r="AD44" s="58" t="e">
        <f t="shared" si="19"/>
        <v>#DIV/0!</v>
      </c>
    </row>
    <row r="45" spans="2:30" x14ac:dyDescent="0.35">
      <c r="B45" s="76">
        <v>44132</v>
      </c>
      <c r="C45" s="125">
        <v>2019</v>
      </c>
      <c r="D45" s="77" t="s">
        <v>932</v>
      </c>
      <c r="E45" s="78"/>
      <c r="F45" s="78"/>
      <c r="G45" s="78"/>
      <c r="H45" s="77"/>
      <c r="I45" s="79"/>
      <c r="J45" s="137"/>
      <c r="K45" s="80"/>
      <c r="L45" s="9"/>
      <c r="M45" s="39"/>
      <c r="N45" s="39"/>
      <c r="O45" s="43"/>
      <c r="P45" s="33"/>
      <c r="Q45" s="44"/>
      <c r="R45" s="45"/>
      <c r="S45" s="59" t="e">
        <f t="shared" si="10"/>
        <v>#DIV/0!</v>
      </c>
      <c r="T45" s="59" t="e">
        <f t="shared" si="11"/>
        <v>#DIV/0!</v>
      </c>
      <c r="U45" s="59" t="e">
        <f t="shared" si="12"/>
        <v>#DIV/0!</v>
      </c>
      <c r="V45" s="59" t="e">
        <f t="shared" si="13"/>
        <v>#DIV/0!</v>
      </c>
      <c r="W45" s="59" t="e">
        <f t="shared" si="14"/>
        <v>#DIV/0!</v>
      </c>
      <c r="X45" s="60">
        <v>117</v>
      </c>
      <c r="Y45" s="58">
        <f t="shared" si="15"/>
        <v>100</v>
      </c>
      <c r="Z45" s="61" t="e">
        <f t="shared" si="16"/>
        <v>#DIV/0!</v>
      </c>
      <c r="AA45" s="63">
        <f t="shared" si="17"/>
        <v>0</v>
      </c>
      <c r="AB45" s="62">
        <f t="shared" si="17"/>
        <v>0</v>
      </c>
      <c r="AC45" s="57" t="e">
        <f t="shared" si="18"/>
        <v>#DIV/0!</v>
      </c>
      <c r="AD45" s="58" t="e">
        <f t="shared" si="19"/>
        <v>#DIV/0!</v>
      </c>
    </row>
    <row r="46" spans="2:30" x14ac:dyDescent="0.35">
      <c r="B46" s="76">
        <v>44132</v>
      </c>
      <c r="C46" s="125">
        <v>2019</v>
      </c>
      <c r="D46" s="77" t="s">
        <v>932</v>
      </c>
      <c r="E46" s="78"/>
      <c r="F46" s="78"/>
      <c r="G46" s="78"/>
      <c r="H46" s="77"/>
      <c r="I46" s="79"/>
      <c r="J46" s="137"/>
      <c r="K46" s="80"/>
      <c r="L46" s="9"/>
      <c r="M46" s="39"/>
      <c r="N46" s="39"/>
      <c r="O46" s="43"/>
      <c r="P46" s="33"/>
      <c r="Q46" s="10"/>
      <c r="R46" s="11"/>
      <c r="S46" s="59" t="e">
        <f t="shared" si="10"/>
        <v>#DIV/0!</v>
      </c>
      <c r="T46" s="59" t="e">
        <f t="shared" si="11"/>
        <v>#DIV/0!</v>
      </c>
      <c r="U46" s="59" t="e">
        <f t="shared" si="12"/>
        <v>#DIV/0!</v>
      </c>
      <c r="V46" s="59" t="e">
        <f t="shared" si="13"/>
        <v>#DIV/0!</v>
      </c>
      <c r="W46" s="59" t="e">
        <f t="shared" si="14"/>
        <v>#DIV/0!</v>
      </c>
      <c r="X46" s="60">
        <v>41</v>
      </c>
      <c r="Y46" s="58">
        <f t="shared" si="15"/>
        <v>100</v>
      </c>
      <c r="Z46" s="61" t="e">
        <f t="shared" si="16"/>
        <v>#DIV/0!</v>
      </c>
      <c r="AA46" s="63">
        <f t="shared" si="17"/>
        <v>0</v>
      </c>
      <c r="AB46" s="62">
        <f t="shared" si="17"/>
        <v>0</v>
      </c>
      <c r="AC46" s="57" t="e">
        <f t="shared" si="18"/>
        <v>#DIV/0!</v>
      </c>
      <c r="AD46" s="58" t="e">
        <f t="shared" si="19"/>
        <v>#DIV/0!</v>
      </c>
    </row>
    <row r="47" spans="2:30" x14ac:dyDescent="0.35">
      <c r="B47" s="76">
        <v>44132</v>
      </c>
      <c r="C47" s="125">
        <v>2019</v>
      </c>
      <c r="D47" s="77" t="s">
        <v>932</v>
      </c>
      <c r="E47" s="78"/>
      <c r="F47" s="78"/>
      <c r="G47" s="78"/>
      <c r="H47" s="77"/>
      <c r="I47" s="79"/>
      <c r="J47" s="137"/>
      <c r="K47" s="80"/>
      <c r="L47" s="9"/>
      <c r="M47" s="39"/>
      <c r="N47" s="39"/>
      <c r="O47" s="43"/>
      <c r="P47" s="33"/>
      <c r="Q47" s="10"/>
      <c r="R47" s="11"/>
      <c r="S47" s="59" t="e">
        <f t="shared" si="10"/>
        <v>#DIV/0!</v>
      </c>
      <c r="T47" s="59" t="e">
        <f t="shared" si="11"/>
        <v>#DIV/0!</v>
      </c>
      <c r="U47" s="59" t="e">
        <f t="shared" si="12"/>
        <v>#DIV/0!</v>
      </c>
      <c r="V47" s="59" t="e">
        <f t="shared" si="13"/>
        <v>#DIV/0!</v>
      </c>
      <c r="W47" s="59" t="e">
        <f t="shared" si="14"/>
        <v>#DIV/0!</v>
      </c>
      <c r="X47" s="60">
        <v>35</v>
      </c>
      <c r="Y47" s="58">
        <f t="shared" si="15"/>
        <v>100</v>
      </c>
      <c r="Z47" s="61" t="e">
        <f t="shared" si="16"/>
        <v>#DIV/0!</v>
      </c>
      <c r="AA47" s="63">
        <f t="shared" si="17"/>
        <v>0</v>
      </c>
      <c r="AB47" s="62">
        <f t="shared" si="17"/>
        <v>0</v>
      </c>
      <c r="AC47" s="57" t="e">
        <f t="shared" si="18"/>
        <v>#DIV/0!</v>
      </c>
      <c r="AD47" s="58" t="e">
        <f t="shared" si="19"/>
        <v>#DIV/0!</v>
      </c>
    </row>
    <row r="48" spans="2:30" x14ac:dyDescent="0.35">
      <c r="B48" s="76">
        <v>44132</v>
      </c>
      <c r="C48" s="125">
        <v>2019</v>
      </c>
      <c r="D48" s="77" t="s">
        <v>932</v>
      </c>
      <c r="E48" s="78"/>
      <c r="F48" s="78"/>
      <c r="G48" s="78"/>
      <c r="H48" s="77"/>
      <c r="I48" s="79"/>
      <c r="J48" s="137"/>
      <c r="K48" s="80"/>
      <c r="L48" s="9"/>
      <c r="M48" s="39"/>
      <c r="N48" s="39"/>
      <c r="O48" s="43"/>
      <c r="P48" s="33"/>
      <c r="Q48" s="13"/>
      <c r="R48" s="14"/>
      <c r="S48" s="59" t="e">
        <f t="shared" si="10"/>
        <v>#DIV/0!</v>
      </c>
      <c r="T48" s="59" t="e">
        <f t="shared" si="11"/>
        <v>#DIV/0!</v>
      </c>
      <c r="U48" s="59" t="e">
        <f t="shared" si="12"/>
        <v>#DIV/0!</v>
      </c>
      <c r="V48" s="59" t="e">
        <f t="shared" si="13"/>
        <v>#DIV/0!</v>
      </c>
      <c r="W48" s="59" t="e">
        <f t="shared" si="14"/>
        <v>#DIV/0!</v>
      </c>
      <c r="X48" s="60">
        <v>93</v>
      </c>
      <c r="Y48" s="58">
        <f t="shared" si="15"/>
        <v>100</v>
      </c>
      <c r="Z48" s="61" t="e">
        <f t="shared" si="16"/>
        <v>#DIV/0!</v>
      </c>
      <c r="AA48" s="63">
        <f t="shared" si="17"/>
        <v>0</v>
      </c>
      <c r="AB48" s="62">
        <f t="shared" si="17"/>
        <v>0</v>
      </c>
      <c r="AC48" s="57" t="e">
        <f t="shared" si="18"/>
        <v>#DIV/0!</v>
      </c>
      <c r="AD48" s="58" t="e">
        <f t="shared" si="19"/>
        <v>#DIV/0!</v>
      </c>
    </row>
    <row r="49" spans="2:30" x14ac:dyDescent="0.35">
      <c r="B49" s="76">
        <v>44132</v>
      </c>
      <c r="C49" s="125">
        <v>2019</v>
      </c>
      <c r="D49" s="77" t="s">
        <v>932</v>
      </c>
      <c r="E49" s="78"/>
      <c r="F49" s="78"/>
      <c r="G49" s="78"/>
      <c r="H49" s="77"/>
      <c r="I49" s="79"/>
      <c r="J49" s="137"/>
      <c r="K49" s="80"/>
      <c r="L49" s="9"/>
      <c r="M49" s="39"/>
      <c r="N49" s="39"/>
      <c r="O49" s="43"/>
      <c r="P49" s="33"/>
      <c r="Q49" s="10"/>
      <c r="R49" s="11"/>
      <c r="S49" s="59" t="e">
        <f t="shared" si="10"/>
        <v>#DIV/0!</v>
      </c>
      <c r="T49" s="59" t="e">
        <f t="shared" si="11"/>
        <v>#DIV/0!</v>
      </c>
      <c r="U49" s="59" t="e">
        <f t="shared" si="12"/>
        <v>#DIV/0!</v>
      </c>
      <c r="V49" s="59" t="e">
        <f t="shared" si="13"/>
        <v>#DIV/0!</v>
      </c>
      <c r="W49" s="59" t="e">
        <f t="shared" si="14"/>
        <v>#DIV/0!</v>
      </c>
      <c r="X49" s="60">
        <v>94</v>
      </c>
      <c r="Y49" s="58">
        <f t="shared" si="15"/>
        <v>100</v>
      </c>
      <c r="Z49" s="61" t="e">
        <f t="shared" si="16"/>
        <v>#DIV/0!</v>
      </c>
      <c r="AA49" s="63">
        <f t="shared" si="17"/>
        <v>0</v>
      </c>
      <c r="AB49" s="62">
        <f t="shared" si="17"/>
        <v>0</v>
      </c>
      <c r="AC49" s="57" t="e">
        <f t="shared" si="18"/>
        <v>#DIV/0!</v>
      </c>
      <c r="AD49" s="58" t="e">
        <f t="shared" si="19"/>
        <v>#DIV/0!</v>
      </c>
    </row>
    <row r="50" spans="2:30" x14ac:dyDescent="0.35">
      <c r="B50" s="76">
        <v>44132</v>
      </c>
      <c r="C50" s="125">
        <v>2019</v>
      </c>
      <c r="D50" s="77" t="s">
        <v>932</v>
      </c>
      <c r="E50" s="78"/>
      <c r="F50" s="78"/>
      <c r="G50" s="78"/>
      <c r="H50" s="77"/>
      <c r="I50" s="79"/>
      <c r="J50" s="137"/>
      <c r="K50" s="80"/>
      <c r="L50" s="9"/>
      <c r="M50" s="39"/>
      <c r="N50" s="39"/>
      <c r="O50" s="43"/>
      <c r="P50" s="33"/>
      <c r="Q50" s="10"/>
      <c r="R50" s="11"/>
      <c r="S50" s="59" t="e">
        <f t="shared" si="10"/>
        <v>#DIV/0!</v>
      </c>
      <c r="T50" s="59" t="e">
        <f t="shared" si="11"/>
        <v>#DIV/0!</v>
      </c>
      <c r="U50" s="59" t="e">
        <f t="shared" si="12"/>
        <v>#DIV/0!</v>
      </c>
      <c r="V50" s="59" t="e">
        <f t="shared" si="13"/>
        <v>#DIV/0!</v>
      </c>
      <c r="W50" s="59" t="e">
        <f t="shared" si="14"/>
        <v>#DIV/0!</v>
      </c>
      <c r="X50" s="60">
        <v>103</v>
      </c>
      <c r="Y50" s="58">
        <f t="shared" si="15"/>
        <v>100</v>
      </c>
      <c r="Z50" s="61" t="e">
        <f t="shared" si="16"/>
        <v>#DIV/0!</v>
      </c>
      <c r="AA50" s="63">
        <f t="shared" si="17"/>
        <v>0</v>
      </c>
      <c r="AB50" s="62">
        <f t="shared" si="17"/>
        <v>0</v>
      </c>
      <c r="AC50" s="57" t="e">
        <f t="shared" si="18"/>
        <v>#DIV/0!</v>
      </c>
      <c r="AD50" s="58" t="e">
        <f t="shared" si="19"/>
        <v>#DIV/0!</v>
      </c>
    </row>
    <row r="51" spans="2:30" x14ac:dyDescent="0.35">
      <c r="B51" s="76">
        <v>44132</v>
      </c>
      <c r="C51" s="125">
        <v>2019</v>
      </c>
      <c r="D51" s="77" t="s">
        <v>932</v>
      </c>
      <c r="E51" s="78"/>
      <c r="F51" s="78"/>
      <c r="G51" s="78"/>
      <c r="H51" s="77"/>
      <c r="I51" s="79"/>
      <c r="J51" s="137"/>
      <c r="K51" s="80"/>
      <c r="L51" s="9"/>
      <c r="M51" s="39"/>
      <c r="N51" s="39"/>
      <c r="O51" s="43"/>
      <c r="P51" s="33"/>
      <c r="Q51" s="10"/>
      <c r="R51" s="11"/>
      <c r="S51" s="59" t="e">
        <f t="shared" si="10"/>
        <v>#DIV/0!</v>
      </c>
      <c r="T51" s="59" t="e">
        <f t="shared" si="11"/>
        <v>#DIV/0!</v>
      </c>
      <c r="U51" s="59" t="e">
        <f t="shared" si="12"/>
        <v>#DIV/0!</v>
      </c>
      <c r="V51" s="59" t="e">
        <f t="shared" si="13"/>
        <v>#DIV/0!</v>
      </c>
      <c r="W51" s="59" t="e">
        <f t="shared" si="14"/>
        <v>#DIV/0!</v>
      </c>
      <c r="X51" s="60">
        <v>98</v>
      </c>
      <c r="Y51" s="58">
        <f t="shared" si="15"/>
        <v>100</v>
      </c>
      <c r="Z51" s="61" t="e">
        <f t="shared" si="16"/>
        <v>#DIV/0!</v>
      </c>
      <c r="AA51" s="63">
        <f t="shared" si="17"/>
        <v>0</v>
      </c>
      <c r="AB51" s="62">
        <f t="shared" si="17"/>
        <v>0</v>
      </c>
      <c r="AC51" s="57" t="e">
        <f t="shared" si="18"/>
        <v>#DIV/0!</v>
      </c>
      <c r="AD51" s="58" t="e">
        <f t="shared" si="19"/>
        <v>#DIV/0!</v>
      </c>
    </row>
    <row r="52" spans="2:30" x14ac:dyDescent="0.35">
      <c r="B52" s="76">
        <v>44132</v>
      </c>
      <c r="C52" s="125">
        <v>2019</v>
      </c>
      <c r="D52" s="77" t="s">
        <v>932</v>
      </c>
      <c r="E52" s="78"/>
      <c r="F52" s="78"/>
      <c r="G52" s="78"/>
      <c r="H52" s="77"/>
      <c r="I52" s="79"/>
      <c r="J52" s="137"/>
      <c r="K52" s="80"/>
      <c r="L52" s="9"/>
      <c r="M52" s="39"/>
      <c r="N52" s="39"/>
      <c r="O52" s="43"/>
      <c r="P52" s="33"/>
      <c r="Q52" s="44"/>
      <c r="R52" s="45"/>
      <c r="S52" s="59" t="e">
        <f t="shared" si="10"/>
        <v>#DIV/0!</v>
      </c>
      <c r="T52" s="59" t="e">
        <f t="shared" si="11"/>
        <v>#DIV/0!</v>
      </c>
      <c r="U52" s="59" t="e">
        <f t="shared" si="12"/>
        <v>#DIV/0!</v>
      </c>
      <c r="V52" s="59" t="e">
        <f t="shared" si="13"/>
        <v>#DIV/0!</v>
      </c>
      <c r="W52" s="59" t="e">
        <f t="shared" si="14"/>
        <v>#DIV/0!</v>
      </c>
      <c r="X52" s="60">
        <v>30</v>
      </c>
      <c r="Y52" s="58">
        <f t="shared" si="15"/>
        <v>100</v>
      </c>
      <c r="Z52" s="61" t="e">
        <f t="shared" si="16"/>
        <v>#DIV/0!</v>
      </c>
      <c r="AA52" s="63">
        <f t="shared" si="17"/>
        <v>0</v>
      </c>
      <c r="AB52" s="62">
        <f t="shared" si="17"/>
        <v>0</v>
      </c>
      <c r="AC52" s="57" t="e">
        <f t="shared" si="18"/>
        <v>#DIV/0!</v>
      </c>
      <c r="AD52" s="58" t="e">
        <f t="shared" si="19"/>
        <v>#DIV/0!</v>
      </c>
    </row>
    <row r="53" spans="2:30" x14ac:dyDescent="0.35">
      <c r="B53" s="76">
        <v>44132</v>
      </c>
      <c r="C53" s="125">
        <v>2019</v>
      </c>
      <c r="D53" s="77" t="s">
        <v>932</v>
      </c>
      <c r="E53" s="78"/>
      <c r="F53" s="78"/>
      <c r="G53" s="78"/>
      <c r="H53" s="77"/>
      <c r="I53" s="79"/>
      <c r="J53" s="137"/>
      <c r="K53" s="80"/>
      <c r="L53" s="9"/>
      <c r="M53" s="39"/>
      <c r="N53" s="39"/>
      <c r="O53" s="43"/>
      <c r="P53" s="33"/>
      <c r="Q53" s="44"/>
      <c r="R53" s="45"/>
      <c r="S53" s="59" t="e">
        <f t="shared" si="10"/>
        <v>#DIV/0!</v>
      </c>
      <c r="T53" s="59" t="e">
        <f t="shared" si="11"/>
        <v>#DIV/0!</v>
      </c>
      <c r="U53" s="59" t="e">
        <f t="shared" si="12"/>
        <v>#DIV/0!</v>
      </c>
      <c r="V53" s="59" t="e">
        <f t="shared" si="13"/>
        <v>#DIV/0!</v>
      </c>
      <c r="W53" s="59" t="e">
        <f t="shared" si="14"/>
        <v>#DIV/0!</v>
      </c>
      <c r="X53" s="60">
        <v>99</v>
      </c>
      <c r="Y53" s="58">
        <f t="shared" si="15"/>
        <v>100</v>
      </c>
      <c r="Z53" s="61" t="e">
        <f t="shared" si="16"/>
        <v>#DIV/0!</v>
      </c>
      <c r="AA53" s="63">
        <f t="shared" si="17"/>
        <v>0</v>
      </c>
      <c r="AB53" s="62">
        <f t="shared" si="17"/>
        <v>0</v>
      </c>
      <c r="AC53" s="57" t="e">
        <f t="shared" si="18"/>
        <v>#DIV/0!</v>
      </c>
      <c r="AD53" s="58" t="e">
        <f t="shared" si="19"/>
        <v>#DIV/0!</v>
      </c>
    </row>
    <row r="54" spans="2:30" x14ac:dyDescent="0.35">
      <c r="B54" s="76">
        <v>44132</v>
      </c>
      <c r="C54" s="125">
        <v>2019</v>
      </c>
      <c r="D54" s="77" t="s">
        <v>932</v>
      </c>
      <c r="E54" s="78"/>
      <c r="F54" s="78"/>
      <c r="G54" s="78"/>
      <c r="H54" s="77"/>
      <c r="I54" s="79"/>
      <c r="J54" s="137"/>
      <c r="K54" s="80"/>
      <c r="L54" s="9"/>
      <c r="M54" s="39"/>
      <c r="N54" s="39"/>
      <c r="O54" s="43"/>
      <c r="P54" s="33"/>
      <c r="Q54" s="44"/>
      <c r="R54" s="45"/>
      <c r="S54" s="59" t="e">
        <f t="shared" si="10"/>
        <v>#DIV/0!</v>
      </c>
      <c r="T54" s="59" t="e">
        <f t="shared" si="11"/>
        <v>#DIV/0!</v>
      </c>
      <c r="U54" s="59" t="e">
        <f t="shared" si="12"/>
        <v>#DIV/0!</v>
      </c>
      <c r="V54" s="59" t="e">
        <f t="shared" si="13"/>
        <v>#DIV/0!</v>
      </c>
      <c r="W54" s="59" t="e">
        <f t="shared" si="14"/>
        <v>#DIV/0!</v>
      </c>
      <c r="X54" s="60">
        <v>34</v>
      </c>
      <c r="Y54" s="58">
        <f t="shared" si="15"/>
        <v>100</v>
      </c>
      <c r="Z54" s="61" t="e">
        <f t="shared" si="16"/>
        <v>#DIV/0!</v>
      </c>
      <c r="AA54" s="63">
        <f t="shared" si="17"/>
        <v>0</v>
      </c>
      <c r="AB54" s="62">
        <f t="shared" si="17"/>
        <v>0</v>
      </c>
      <c r="AC54" s="57" t="e">
        <f t="shared" si="18"/>
        <v>#DIV/0!</v>
      </c>
      <c r="AD54" s="58" t="e">
        <f t="shared" si="19"/>
        <v>#DIV/0!</v>
      </c>
    </row>
    <row r="55" spans="2:30" x14ac:dyDescent="0.35">
      <c r="B55" s="76">
        <v>44132</v>
      </c>
      <c r="C55" s="125">
        <v>2019</v>
      </c>
      <c r="D55" s="77" t="s">
        <v>932</v>
      </c>
      <c r="E55" s="78"/>
      <c r="F55" s="78"/>
      <c r="G55" s="78"/>
      <c r="H55" s="77"/>
      <c r="I55" s="79"/>
      <c r="J55" s="137"/>
      <c r="K55" s="80"/>
      <c r="L55" s="9"/>
      <c r="M55" s="39"/>
      <c r="N55" s="39"/>
      <c r="O55" s="43"/>
      <c r="P55" s="33"/>
      <c r="Q55" s="44"/>
      <c r="R55" s="45"/>
      <c r="S55" s="59" t="e">
        <f t="shared" si="10"/>
        <v>#DIV/0!</v>
      </c>
      <c r="T55" s="59" t="e">
        <f t="shared" si="11"/>
        <v>#DIV/0!</v>
      </c>
      <c r="U55" s="59" t="e">
        <f t="shared" si="12"/>
        <v>#DIV/0!</v>
      </c>
      <c r="V55" s="59" t="e">
        <f t="shared" si="13"/>
        <v>#DIV/0!</v>
      </c>
      <c r="W55" s="59" t="e">
        <f t="shared" si="14"/>
        <v>#DIV/0!</v>
      </c>
      <c r="X55" s="60">
        <v>105</v>
      </c>
      <c r="Y55" s="58">
        <f t="shared" si="15"/>
        <v>100</v>
      </c>
      <c r="Z55" s="61" t="e">
        <f t="shared" si="16"/>
        <v>#DIV/0!</v>
      </c>
      <c r="AA55" s="63">
        <f t="shared" ref="AA55:AB79" si="20">Q55</f>
        <v>0</v>
      </c>
      <c r="AB55" s="62">
        <f t="shared" si="20"/>
        <v>0</v>
      </c>
      <c r="AC55" s="57" t="e">
        <f t="shared" si="18"/>
        <v>#DIV/0!</v>
      </c>
      <c r="AD55" s="58" t="e">
        <f t="shared" si="19"/>
        <v>#DIV/0!</v>
      </c>
    </row>
    <row r="56" spans="2:30" x14ac:dyDescent="0.35">
      <c r="B56" s="76">
        <v>44132</v>
      </c>
      <c r="C56" s="125">
        <v>2019</v>
      </c>
      <c r="D56" s="77" t="s">
        <v>932</v>
      </c>
      <c r="E56" s="78"/>
      <c r="F56" s="78"/>
      <c r="G56" s="78"/>
      <c r="H56" s="77"/>
      <c r="I56" s="79"/>
      <c r="J56" s="137"/>
      <c r="K56" s="80"/>
      <c r="L56" s="9"/>
      <c r="M56" s="39"/>
      <c r="N56" s="39"/>
      <c r="O56" s="43"/>
      <c r="P56" s="33"/>
      <c r="Q56" s="48"/>
      <c r="R56" s="48"/>
      <c r="S56" s="59" t="e">
        <f t="shared" si="10"/>
        <v>#DIV/0!</v>
      </c>
      <c r="T56" s="59" t="e">
        <f t="shared" si="11"/>
        <v>#DIV/0!</v>
      </c>
      <c r="U56" s="59" t="e">
        <f t="shared" si="12"/>
        <v>#DIV/0!</v>
      </c>
      <c r="V56" s="59" t="e">
        <f t="shared" si="13"/>
        <v>#DIV/0!</v>
      </c>
      <c r="W56" s="59" t="e">
        <f t="shared" si="14"/>
        <v>#DIV/0!</v>
      </c>
      <c r="X56" s="60">
        <v>123</v>
      </c>
      <c r="Y56" s="58">
        <f t="shared" si="15"/>
        <v>100</v>
      </c>
      <c r="Z56" s="61" t="e">
        <f t="shared" si="16"/>
        <v>#DIV/0!</v>
      </c>
      <c r="AA56" s="63">
        <f t="shared" si="20"/>
        <v>0</v>
      </c>
      <c r="AB56" s="62">
        <f t="shared" si="20"/>
        <v>0</v>
      </c>
      <c r="AC56" s="57" t="e">
        <f t="shared" si="18"/>
        <v>#DIV/0!</v>
      </c>
      <c r="AD56" s="58" t="e">
        <f t="shared" si="19"/>
        <v>#DIV/0!</v>
      </c>
    </row>
    <row r="57" spans="2:30" x14ac:dyDescent="0.35">
      <c r="B57" s="76">
        <v>44132</v>
      </c>
      <c r="C57" s="125">
        <v>2019</v>
      </c>
      <c r="D57" s="77" t="s">
        <v>932</v>
      </c>
      <c r="E57" s="78"/>
      <c r="F57" s="78"/>
      <c r="G57" s="78"/>
      <c r="H57" s="77"/>
      <c r="I57" s="79"/>
      <c r="J57" s="137"/>
      <c r="K57" s="80"/>
      <c r="L57" s="9"/>
      <c r="M57" s="39"/>
      <c r="N57" s="39"/>
      <c r="O57" s="43"/>
      <c r="P57" s="33"/>
      <c r="Q57" s="15"/>
      <c r="R57" s="15"/>
      <c r="S57" s="59" t="e">
        <f t="shared" si="10"/>
        <v>#DIV/0!</v>
      </c>
      <c r="T57" s="59" t="e">
        <f t="shared" si="11"/>
        <v>#DIV/0!</v>
      </c>
      <c r="U57" s="59" t="e">
        <f t="shared" si="12"/>
        <v>#DIV/0!</v>
      </c>
      <c r="V57" s="59" t="e">
        <f t="shared" si="13"/>
        <v>#DIV/0!</v>
      </c>
      <c r="W57" s="59" t="e">
        <f t="shared" si="14"/>
        <v>#DIV/0!</v>
      </c>
      <c r="X57" s="60">
        <v>100</v>
      </c>
      <c r="Y57" s="58">
        <f t="shared" si="15"/>
        <v>100</v>
      </c>
      <c r="Z57" s="61" t="e">
        <f t="shared" si="16"/>
        <v>#DIV/0!</v>
      </c>
      <c r="AA57" s="63">
        <f t="shared" si="20"/>
        <v>0</v>
      </c>
      <c r="AB57" s="62">
        <f t="shared" si="20"/>
        <v>0</v>
      </c>
      <c r="AC57" s="57" t="e">
        <f t="shared" si="18"/>
        <v>#DIV/0!</v>
      </c>
      <c r="AD57" s="58" t="e">
        <f t="shared" si="19"/>
        <v>#DIV/0!</v>
      </c>
    </row>
    <row r="58" spans="2:30" x14ac:dyDescent="0.35">
      <c r="B58" s="76">
        <v>44132</v>
      </c>
      <c r="C58" s="125">
        <v>2019</v>
      </c>
      <c r="D58" s="77" t="s">
        <v>932</v>
      </c>
      <c r="E58" s="78"/>
      <c r="F58" s="78"/>
      <c r="G58" s="78"/>
      <c r="H58" s="77"/>
      <c r="I58" s="79"/>
      <c r="J58" s="137"/>
      <c r="K58" s="80"/>
      <c r="L58" s="9"/>
      <c r="M58" s="39"/>
      <c r="N58" s="39"/>
      <c r="O58" s="43"/>
      <c r="P58" s="33"/>
      <c r="Q58" s="48"/>
      <c r="R58" s="48"/>
      <c r="S58" s="59" t="e">
        <f t="shared" si="10"/>
        <v>#DIV/0!</v>
      </c>
      <c r="T58" s="59" t="e">
        <f t="shared" si="11"/>
        <v>#DIV/0!</v>
      </c>
      <c r="U58" s="59" t="e">
        <f t="shared" si="12"/>
        <v>#DIV/0!</v>
      </c>
      <c r="V58" s="59" t="e">
        <f t="shared" si="13"/>
        <v>#DIV/0!</v>
      </c>
      <c r="W58" s="59" t="e">
        <f t="shared" si="14"/>
        <v>#DIV/0!</v>
      </c>
      <c r="X58" s="60">
        <v>102</v>
      </c>
      <c r="Y58" s="58">
        <f t="shared" si="15"/>
        <v>100</v>
      </c>
      <c r="Z58" s="61" t="e">
        <f t="shared" si="16"/>
        <v>#DIV/0!</v>
      </c>
      <c r="AA58" s="63">
        <f t="shared" si="20"/>
        <v>0</v>
      </c>
      <c r="AB58" s="62">
        <f t="shared" si="20"/>
        <v>0</v>
      </c>
      <c r="AC58" s="57" t="e">
        <f t="shared" si="18"/>
        <v>#DIV/0!</v>
      </c>
      <c r="AD58" s="58" t="e">
        <f t="shared" si="19"/>
        <v>#DIV/0!</v>
      </c>
    </row>
    <row r="59" spans="2:30" x14ac:dyDescent="0.35">
      <c r="B59" s="76">
        <v>44132</v>
      </c>
      <c r="C59" s="125">
        <v>2019</v>
      </c>
      <c r="D59" s="77" t="s">
        <v>932</v>
      </c>
      <c r="E59" s="78"/>
      <c r="F59" s="78"/>
      <c r="G59" s="78"/>
      <c r="H59" s="77"/>
      <c r="I59" s="79"/>
      <c r="J59" s="137"/>
      <c r="K59" s="80"/>
      <c r="L59" s="9"/>
      <c r="M59" s="39"/>
      <c r="N59" s="39"/>
      <c r="O59" s="43"/>
      <c r="P59" s="33"/>
      <c r="Q59" s="9"/>
      <c r="R59" s="9"/>
      <c r="S59" s="59" t="e">
        <f t="shared" si="10"/>
        <v>#DIV/0!</v>
      </c>
      <c r="T59" s="59" t="e">
        <f t="shared" si="11"/>
        <v>#DIV/0!</v>
      </c>
      <c r="U59" s="59" t="e">
        <f t="shared" si="12"/>
        <v>#DIV/0!</v>
      </c>
      <c r="V59" s="59" t="e">
        <f t="shared" si="13"/>
        <v>#DIV/0!</v>
      </c>
      <c r="W59" s="59" t="e">
        <f t="shared" si="14"/>
        <v>#DIV/0!</v>
      </c>
      <c r="X59" s="60">
        <v>95</v>
      </c>
      <c r="Y59" s="58">
        <f t="shared" si="15"/>
        <v>100</v>
      </c>
      <c r="Z59" s="61" t="e">
        <f t="shared" si="16"/>
        <v>#DIV/0!</v>
      </c>
      <c r="AA59" s="63">
        <f t="shared" si="20"/>
        <v>0</v>
      </c>
      <c r="AB59" s="62">
        <f t="shared" si="20"/>
        <v>0</v>
      </c>
      <c r="AC59" s="57" t="e">
        <f t="shared" si="18"/>
        <v>#DIV/0!</v>
      </c>
      <c r="AD59" s="58" t="e">
        <f t="shared" si="19"/>
        <v>#DIV/0!</v>
      </c>
    </row>
    <row r="60" spans="2:30" x14ac:dyDescent="0.35">
      <c r="B60" s="76">
        <v>44132</v>
      </c>
      <c r="C60" s="125">
        <v>2019</v>
      </c>
      <c r="D60" s="77" t="s">
        <v>932</v>
      </c>
      <c r="E60" s="78"/>
      <c r="F60" s="78"/>
      <c r="G60" s="78"/>
      <c r="H60" s="77"/>
      <c r="I60" s="79"/>
      <c r="J60" s="137"/>
      <c r="K60" s="80"/>
      <c r="L60" s="9"/>
      <c r="M60" s="39"/>
      <c r="N60" s="39"/>
      <c r="O60" s="43"/>
      <c r="P60" s="33"/>
      <c r="Q60" s="15"/>
      <c r="R60" s="15"/>
      <c r="S60" s="59" t="e">
        <f t="shared" si="10"/>
        <v>#DIV/0!</v>
      </c>
      <c r="T60" s="59" t="e">
        <f t="shared" si="11"/>
        <v>#DIV/0!</v>
      </c>
      <c r="U60" s="59" t="e">
        <f t="shared" si="12"/>
        <v>#DIV/0!</v>
      </c>
      <c r="V60" s="59" t="e">
        <f t="shared" si="13"/>
        <v>#DIV/0!</v>
      </c>
      <c r="W60" s="59" t="e">
        <f t="shared" si="14"/>
        <v>#DIV/0!</v>
      </c>
      <c r="X60" s="60">
        <v>88</v>
      </c>
      <c r="Y60" s="58">
        <f t="shared" si="15"/>
        <v>100</v>
      </c>
      <c r="Z60" s="61" t="e">
        <f t="shared" si="16"/>
        <v>#DIV/0!</v>
      </c>
      <c r="AA60" s="63">
        <f t="shared" si="20"/>
        <v>0</v>
      </c>
      <c r="AB60" s="62">
        <f t="shared" si="20"/>
        <v>0</v>
      </c>
      <c r="AC60" s="57" t="e">
        <f t="shared" si="18"/>
        <v>#DIV/0!</v>
      </c>
      <c r="AD60" s="58" t="e">
        <f t="shared" si="19"/>
        <v>#DIV/0!</v>
      </c>
    </row>
    <row r="61" spans="2:30" x14ac:dyDescent="0.35">
      <c r="B61" s="76">
        <v>44132</v>
      </c>
      <c r="C61" s="125">
        <v>2019</v>
      </c>
      <c r="D61" s="77" t="s">
        <v>932</v>
      </c>
      <c r="E61" s="78"/>
      <c r="F61" s="78"/>
      <c r="G61" s="78"/>
      <c r="H61" s="77"/>
      <c r="I61" s="79"/>
      <c r="J61" s="137"/>
      <c r="K61" s="80"/>
      <c r="L61" s="9"/>
      <c r="M61" s="39"/>
      <c r="N61" s="39"/>
      <c r="O61" s="43"/>
      <c r="P61" s="33"/>
      <c r="Q61" s="9"/>
      <c r="R61" s="9"/>
      <c r="S61" s="59" t="e">
        <f t="shared" si="10"/>
        <v>#DIV/0!</v>
      </c>
      <c r="T61" s="59" t="e">
        <f t="shared" si="11"/>
        <v>#DIV/0!</v>
      </c>
      <c r="U61" s="59" t="e">
        <f t="shared" si="12"/>
        <v>#DIV/0!</v>
      </c>
      <c r="V61" s="59" t="e">
        <f t="shared" si="13"/>
        <v>#DIV/0!</v>
      </c>
      <c r="W61" s="59" t="e">
        <f t="shared" si="14"/>
        <v>#DIV/0!</v>
      </c>
      <c r="X61" s="60">
        <v>92</v>
      </c>
      <c r="Y61" s="58">
        <f t="shared" si="15"/>
        <v>100</v>
      </c>
      <c r="Z61" s="61" t="e">
        <f t="shared" si="16"/>
        <v>#DIV/0!</v>
      </c>
      <c r="AA61" s="63">
        <f t="shared" si="20"/>
        <v>0</v>
      </c>
      <c r="AB61" s="62">
        <f t="shared" si="20"/>
        <v>0</v>
      </c>
      <c r="AC61" s="57" t="e">
        <f t="shared" si="18"/>
        <v>#DIV/0!</v>
      </c>
      <c r="AD61" s="58" t="e">
        <f t="shared" si="19"/>
        <v>#DIV/0!</v>
      </c>
    </row>
    <row r="62" spans="2:30" x14ac:dyDescent="0.35">
      <c r="B62" s="76">
        <v>44132</v>
      </c>
      <c r="C62" s="125">
        <v>2019</v>
      </c>
      <c r="D62" s="77" t="s">
        <v>932</v>
      </c>
      <c r="E62" s="78"/>
      <c r="F62" s="78"/>
      <c r="G62" s="78"/>
      <c r="H62" s="77"/>
      <c r="I62" s="79"/>
      <c r="J62" s="137"/>
      <c r="K62" s="80"/>
      <c r="L62" s="9"/>
      <c r="M62" s="39"/>
      <c r="N62" s="39"/>
      <c r="O62" s="43"/>
      <c r="P62" s="33"/>
      <c r="Q62" s="48"/>
      <c r="R62" s="48"/>
      <c r="S62" s="59" t="e">
        <f t="shared" si="10"/>
        <v>#DIV/0!</v>
      </c>
      <c r="T62" s="59" t="e">
        <f t="shared" si="11"/>
        <v>#DIV/0!</v>
      </c>
      <c r="U62" s="59" t="e">
        <f t="shared" si="12"/>
        <v>#DIV/0!</v>
      </c>
      <c r="V62" s="59" t="e">
        <f t="shared" si="13"/>
        <v>#DIV/0!</v>
      </c>
      <c r="W62" s="59" t="e">
        <f t="shared" si="14"/>
        <v>#DIV/0!</v>
      </c>
      <c r="X62" s="60">
        <v>86</v>
      </c>
      <c r="Y62" s="58">
        <f t="shared" si="15"/>
        <v>100</v>
      </c>
      <c r="Z62" s="61" t="e">
        <f t="shared" si="16"/>
        <v>#DIV/0!</v>
      </c>
      <c r="AA62" s="63">
        <f t="shared" si="20"/>
        <v>0</v>
      </c>
      <c r="AB62" s="62">
        <f t="shared" si="20"/>
        <v>0</v>
      </c>
      <c r="AC62" s="57" t="e">
        <f t="shared" si="18"/>
        <v>#DIV/0!</v>
      </c>
      <c r="AD62" s="58" t="e">
        <f t="shared" si="19"/>
        <v>#DIV/0!</v>
      </c>
    </row>
    <row r="63" spans="2:30" x14ac:dyDescent="0.35">
      <c r="B63" s="76">
        <v>44132</v>
      </c>
      <c r="C63" s="125">
        <v>2019</v>
      </c>
      <c r="D63" s="77" t="s">
        <v>932</v>
      </c>
      <c r="E63" s="78"/>
      <c r="F63" s="78"/>
      <c r="G63" s="78"/>
      <c r="H63" s="77"/>
      <c r="I63" s="79"/>
      <c r="J63" s="137"/>
      <c r="K63" s="80"/>
      <c r="L63" s="9"/>
      <c r="M63" s="39"/>
      <c r="N63" s="39"/>
      <c r="O63" s="43"/>
      <c r="P63" s="33"/>
      <c r="Q63" s="48"/>
      <c r="R63" s="48"/>
      <c r="S63" s="59" t="e">
        <f t="shared" si="10"/>
        <v>#DIV/0!</v>
      </c>
      <c r="T63" s="59" t="e">
        <f t="shared" si="11"/>
        <v>#DIV/0!</v>
      </c>
      <c r="U63" s="59" t="e">
        <f t="shared" si="12"/>
        <v>#DIV/0!</v>
      </c>
      <c r="V63" s="59" t="e">
        <f t="shared" si="13"/>
        <v>#DIV/0!</v>
      </c>
      <c r="W63" s="59" t="e">
        <f t="shared" si="14"/>
        <v>#DIV/0!</v>
      </c>
      <c r="X63" s="60">
        <v>87</v>
      </c>
      <c r="Y63" s="58">
        <f t="shared" si="15"/>
        <v>100</v>
      </c>
      <c r="Z63" s="61" t="e">
        <f t="shared" si="16"/>
        <v>#DIV/0!</v>
      </c>
      <c r="AA63" s="63">
        <f t="shared" si="20"/>
        <v>0</v>
      </c>
      <c r="AB63" s="62">
        <f t="shared" si="20"/>
        <v>0</v>
      </c>
      <c r="AC63" s="57" t="e">
        <f t="shared" si="18"/>
        <v>#DIV/0!</v>
      </c>
      <c r="AD63" s="58" t="e">
        <f t="shared" si="19"/>
        <v>#DIV/0!</v>
      </c>
    </row>
    <row r="64" spans="2:30" x14ac:dyDescent="0.35">
      <c r="B64" s="76">
        <v>44132</v>
      </c>
      <c r="C64" s="125">
        <v>2019</v>
      </c>
      <c r="D64" s="77" t="s">
        <v>932</v>
      </c>
      <c r="E64" s="78"/>
      <c r="F64" s="78"/>
      <c r="G64" s="78"/>
      <c r="H64" s="77"/>
      <c r="I64" s="79"/>
      <c r="J64" s="137"/>
      <c r="K64" s="80"/>
      <c r="L64" s="9"/>
      <c r="M64" s="39"/>
      <c r="N64" s="39"/>
      <c r="O64" s="43"/>
      <c r="P64" s="33"/>
      <c r="Q64" s="48"/>
      <c r="R64" s="48"/>
      <c r="S64" s="59" t="e">
        <f t="shared" si="10"/>
        <v>#DIV/0!</v>
      </c>
      <c r="T64" s="59" t="e">
        <f t="shared" si="11"/>
        <v>#DIV/0!</v>
      </c>
      <c r="U64" s="59" t="e">
        <f t="shared" si="12"/>
        <v>#DIV/0!</v>
      </c>
      <c r="V64" s="59" t="e">
        <f t="shared" si="13"/>
        <v>#DIV/0!</v>
      </c>
      <c r="W64" s="59" t="e">
        <f t="shared" si="14"/>
        <v>#DIV/0!</v>
      </c>
      <c r="X64" s="60">
        <v>96</v>
      </c>
      <c r="Y64" s="58">
        <f t="shared" si="15"/>
        <v>100</v>
      </c>
      <c r="Z64" s="61" t="e">
        <f t="shared" si="16"/>
        <v>#DIV/0!</v>
      </c>
      <c r="AA64" s="63">
        <f t="shared" si="20"/>
        <v>0</v>
      </c>
      <c r="AB64" s="62">
        <f t="shared" si="20"/>
        <v>0</v>
      </c>
      <c r="AC64" s="57" t="e">
        <f t="shared" si="18"/>
        <v>#DIV/0!</v>
      </c>
      <c r="AD64" s="58" t="e">
        <f t="shared" si="19"/>
        <v>#DIV/0!</v>
      </c>
    </row>
    <row r="65" spans="2:30" x14ac:dyDescent="0.35">
      <c r="B65" s="76">
        <v>44132</v>
      </c>
      <c r="C65" s="125">
        <v>2019</v>
      </c>
      <c r="D65" s="77" t="s">
        <v>932</v>
      </c>
      <c r="E65" s="78"/>
      <c r="F65" s="78"/>
      <c r="G65" s="78"/>
      <c r="H65" s="77"/>
      <c r="I65" s="79"/>
      <c r="J65" s="137"/>
      <c r="K65" s="80"/>
      <c r="L65" s="9"/>
      <c r="M65" s="39"/>
      <c r="N65" s="39"/>
      <c r="O65" s="43"/>
      <c r="P65" s="33"/>
      <c r="Q65" s="48"/>
      <c r="R65" s="48"/>
      <c r="S65" s="59" t="e">
        <f t="shared" si="10"/>
        <v>#DIV/0!</v>
      </c>
      <c r="T65" s="59" t="e">
        <f t="shared" si="11"/>
        <v>#DIV/0!</v>
      </c>
      <c r="U65" s="59" t="e">
        <f t="shared" si="12"/>
        <v>#DIV/0!</v>
      </c>
      <c r="V65" s="59" t="e">
        <f t="shared" si="13"/>
        <v>#DIV/0!</v>
      </c>
      <c r="W65" s="59" t="e">
        <f t="shared" si="14"/>
        <v>#DIV/0!</v>
      </c>
      <c r="X65" s="60">
        <v>101</v>
      </c>
      <c r="Y65" s="58">
        <f t="shared" si="15"/>
        <v>100</v>
      </c>
      <c r="Z65" s="61" t="e">
        <f t="shared" si="16"/>
        <v>#DIV/0!</v>
      </c>
      <c r="AA65" s="63">
        <f t="shared" si="20"/>
        <v>0</v>
      </c>
      <c r="AB65" s="62">
        <f t="shared" si="20"/>
        <v>0</v>
      </c>
      <c r="AC65" s="57" t="e">
        <f t="shared" si="18"/>
        <v>#DIV/0!</v>
      </c>
      <c r="AD65" s="58" t="e">
        <f t="shared" si="19"/>
        <v>#DIV/0!</v>
      </c>
    </row>
    <row r="66" spans="2:30" x14ac:dyDescent="0.35">
      <c r="B66" s="76">
        <v>44132</v>
      </c>
      <c r="C66" s="125">
        <v>2019</v>
      </c>
      <c r="D66" s="77" t="s">
        <v>932</v>
      </c>
      <c r="E66" s="78"/>
      <c r="F66" s="78"/>
      <c r="G66" s="78"/>
      <c r="H66" s="77"/>
      <c r="I66" s="79"/>
      <c r="J66" s="137"/>
      <c r="K66" s="80"/>
      <c r="L66" s="9"/>
      <c r="M66" s="39"/>
      <c r="N66" s="39"/>
      <c r="O66" s="43"/>
      <c r="P66" s="33"/>
      <c r="Q66" s="46"/>
      <c r="R66" s="46"/>
      <c r="S66" s="59" t="e">
        <f t="shared" si="10"/>
        <v>#DIV/0!</v>
      </c>
      <c r="T66" s="59" t="e">
        <f t="shared" si="11"/>
        <v>#DIV/0!</v>
      </c>
      <c r="U66" s="59" t="e">
        <f t="shared" si="12"/>
        <v>#DIV/0!</v>
      </c>
      <c r="V66" s="59" t="e">
        <f t="shared" si="13"/>
        <v>#DIV/0!</v>
      </c>
      <c r="W66" s="59" t="e">
        <f t="shared" si="14"/>
        <v>#DIV/0!</v>
      </c>
      <c r="X66" s="60">
        <v>83</v>
      </c>
      <c r="Y66" s="58">
        <f t="shared" si="15"/>
        <v>100</v>
      </c>
      <c r="Z66" s="61" t="e">
        <f t="shared" si="16"/>
        <v>#DIV/0!</v>
      </c>
      <c r="AA66" s="63">
        <f t="shared" si="20"/>
        <v>0</v>
      </c>
      <c r="AB66" s="62">
        <f t="shared" si="20"/>
        <v>0</v>
      </c>
      <c r="AC66" s="57" t="e">
        <f t="shared" si="18"/>
        <v>#DIV/0!</v>
      </c>
      <c r="AD66" s="58" t="e">
        <f t="shared" si="19"/>
        <v>#DIV/0!</v>
      </c>
    </row>
    <row r="67" spans="2:30" x14ac:dyDescent="0.35">
      <c r="B67" s="76">
        <v>44132</v>
      </c>
      <c r="C67" s="125">
        <v>2019</v>
      </c>
      <c r="D67" s="77" t="s">
        <v>932</v>
      </c>
      <c r="E67" s="78"/>
      <c r="F67" s="78"/>
      <c r="G67" s="78"/>
      <c r="H67" s="77"/>
      <c r="I67" s="79"/>
      <c r="J67" s="137"/>
      <c r="K67" s="80"/>
      <c r="L67" s="9"/>
      <c r="M67" s="39"/>
      <c r="N67" s="39"/>
      <c r="O67" s="43"/>
      <c r="P67" s="33"/>
      <c r="Q67" s="46"/>
      <c r="R67" s="46"/>
      <c r="S67" s="59" t="e">
        <f t="shared" si="10"/>
        <v>#DIV/0!</v>
      </c>
      <c r="T67" s="59" t="e">
        <f t="shared" si="11"/>
        <v>#DIV/0!</v>
      </c>
      <c r="U67" s="59" t="e">
        <f t="shared" si="12"/>
        <v>#DIV/0!</v>
      </c>
      <c r="V67" s="59" t="e">
        <f t="shared" si="13"/>
        <v>#DIV/0!</v>
      </c>
      <c r="W67" s="59" t="e">
        <f t="shared" si="14"/>
        <v>#DIV/0!</v>
      </c>
      <c r="X67" s="60">
        <v>81</v>
      </c>
      <c r="Y67" s="58">
        <f t="shared" si="15"/>
        <v>100</v>
      </c>
      <c r="Z67" s="61" t="e">
        <f t="shared" si="16"/>
        <v>#DIV/0!</v>
      </c>
      <c r="AA67" s="63">
        <f t="shared" si="20"/>
        <v>0</v>
      </c>
      <c r="AB67" s="62">
        <f t="shared" si="20"/>
        <v>0</v>
      </c>
      <c r="AC67" s="57" t="e">
        <f t="shared" si="18"/>
        <v>#DIV/0!</v>
      </c>
      <c r="AD67" s="58" t="e">
        <f t="shared" si="19"/>
        <v>#DIV/0!</v>
      </c>
    </row>
    <row r="68" spans="2:30" x14ac:dyDescent="0.35">
      <c r="B68" s="76">
        <v>44132</v>
      </c>
      <c r="C68" s="125">
        <v>2019</v>
      </c>
      <c r="D68" s="77" t="s">
        <v>932</v>
      </c>
      <c r="E68" s="78"/>
      <c r="F68" s="78"/>
      <c r="G68" s="78"/>
      <c r="H68" s="77"/>
      <c r="I68" s="79"/>
      <c r="J68" s="137"/>
      <c r="K68" s="80"/>
      <c r="L68" s="9"/>
      <c r="M68" s="39"/>
      <c r="N68" s="39"/>
      <c r="O68" s="43"/>
      <c r="P68" s="33"/>
      <c r="Q68" s="9"/>
      <c r="R68" s="9"/>
      <c r="S68" s="59" t="e">
        <f t="shared" si="10"/>
        <v>#DIV/0!</v>
      </c>
      <c r="T68" s="59" t="e">
        <f t="shared" si="11"/>
        <v>#DIV/0!</v>
      </c>
      <c r="U68" s="59" t="e">
        <f t="shared" si="12"/>
        <v>#DIV/0!</v>
      </c>
      <c r="V68" s="59" t="e">
        <f t="shared" si="13"/>
        <v>#DIV/0!</v>
      </c>
      <c r="W68" s="59" t="e">
        <f t="shared" si="14"/>
        <v>#DIV/0!</v>
      </c>
      <c r="X68" s="60">
        <v>85</v>
      </c>
      <c r="Y68" s="58">
        <f t="shared" si="15"/>
        <v>100</v>
      </c>
      <c r="Z68" s="61" t="e">
        <f t="shared" si="16"/>
        <v>#DIV/0!</v>
      </c>
      <c r="AA68" s="63">
        <f t="shared" si="20"/>
        <v>0</v>
      </c>
      <c r="AB68" s="62">
        <f t="shared" si="20"/>
        <v>0</v>
      </c>
      <c r="AC68" s="57" t="e">
        <f t="shared" si="18"/>
        <v>#DIV/0!</v>
      </c>
      <c r="AD68" s="58" t="e">
        <f t="shared" si="19"/>
        <v>#DIV/0!</v>
      </c>
    </row>
    <row r="69" spans="2:30" x14ac:dyDescent="0.35">
      <c r="B69" s="76">
        <v>44132</v>
      </c>
      <c r="C69" s="125">
        <v>2019</v>
      </c>
      <c r="D69" s="77" t="s">
        <v>932</v>
      </c>
      <c r="E69" s="78"/>
      <c r="F69" s="78"/>
      <c r="G69" s="78"/>
      <c r="H69" s="77"/>
      <c r="I69" s="79"/>
      <c r="J69" s="137"/>
      <c r="K69" s="80"/>
      <c r="L69" s="9"/>
      <c r="M69" s="39"/>
      <c r="N69" s="39"/>
      <c r="O69" s="43"/>
      <c r="P69" s="33"/>
      <c r="Q69" s="46"/>
      <c r="R69" s="46"/>
      <c r="S69" s="59" t="e">
        <f t="shared" si="10"/>
        <v>#DIV/0!</v>
      </c>
      <c r="T69" s="59" t="e">
        <f t="shared" si="11"/>
        <v>#DIV/0!</v>
      </c>
      <c r="U69" s="59" t="e">
        <f t="shared" si="12"/>
        <v>#DIV/0!</v>
      </c>
      <c r="V69" s="59" t="e">
        <f t="shared" si="13"/>
        <v>#DIV/0!</v>
      </c>
      <c r="W69" s="59" t="e">
        <f t="shared" si="14"/>
        <v>#DIV/0!</v>
      </c>
      <c r="X69" s="60">
        <v>70</v>
      </c>
      <c r="Y69" s="58">
        <f t="shared" si="15"/>
        <v>100</v>
      </c>
      <c r="Z69" s="61" t="e">
        <f t="shared" si="16"/>
        <v>#DIV/0!</v>
      </c>
      <c r="AA69" s="63">
        <f t="shared" si="20"/>
        <v>0</v>
      </c>
      <c r="AB69" s="62">
        <f t="shared" si="20"/>
        <v>0</v>
      </c>
      <c r="AC69" s="57" t="e">
        <f t="shared" si="18"/>
        <v>#DIV/0!</v>
      </c>
      <c r="AD69" s="58" t="e">
        <f t="shared" si="19"/>
        <v>#DIV/0!</v>
      </c>
    </row>
    <row r="70" spans="2:30" x14ac:dyDescent="0.35">
      <c r="B70" s="76">
        <v>44132</v>
      </c>
      <c r="C70" s="125">
        <v>2019</v>
      </c>
      <c r="D70" s="77" t="s">
        <v>932</v>
      </c>
      <c r="E70" s="78"/>
      <c r="F70" s="78"/>
      <c r="G70" s="78"/>
      <c r="H70" s="77"/>
      <c r="I70" s="79"/>
      <c r="J70" s="137"/>
      <c r="K70" s="80"/>
      <c r="L70" s="9"/>
      <c r="M70" s="39"/>
      <c r="N70" s="39"/>
      <c r="O70" s="43"/>
      <c r="P70" s="33"/>
      <c r="Q70" s="15"/>
      <c r="R70" s="15"/>
      <c r="S70" s="59" t="e">
        <f t="shared" si="10"/>
        <v>#DIV/0!</v>
      </c>
      <c r="T70" s="59" t="e">
        <f t="shared" si="11"/>
        <v>#DIV/0!</v>
      </c>
      <c r="U70" s="59" t="e">
        <f t="shared" si="12"/>
        <v>#DIV/0!</v>
      </c>
      <c r="V70" s="59" t="e">
        <f t="shared" si="13"/>
        <v>#DIV/0!</v>
      </c>
      <c r="W70" s="59" t="e">
        <f t="shared" si="14"/>
        <v>#DIV/0!</v>
      </c>
      <c r="X70" s="60">
        <v>89</v>
      </c>
      <c r="Y70" s="58">
        <f t="shared" si="15"/>
        <v>100</v>
      </c>
      <c r="Z70" s="61" t="e">
        <f t="shared" si="16"/>
        <v>#DIV/0!</v>
      </c>
      <c r="AA70" s="63">
        <f t="shared" si="20"/>
        <v>0</v>
      </c>
      <c r="AB70" s="62">
        <f t="shared" si="20"/>
        <v>0</v>
      </c>
      <c r="AC70" s="57" t="e">
        <f t="shared" si="18"/>
        <v>#DIV/0!</v>
      </c>
      <c r="AD70" s="58" t="e">
        <f t="shared" si="19"/>
        <v>#DIV/0!</v>
      </c>
    </row>
    <row r="71" spans="2:30" x14ac:dyDescent="0.35">
      <c r="B71" s="76">
        <v>44132</v>
      </c>
      <c r="C71" s="125">
        <v>2019</v>
      </c>
      <c r="D71" s="77" t="s">
        <v>932</v>
      </c>
      <c r="E71" s="78"/>
      <c r="F71" s="78"/>
      <c r="G71" s="78"/>
      <c r="H71" s="77"/>
      <c r="I71" s="79"/>
      <c r="J71" s="137"/>
      <c r="K71" s="80"/>
      <c r="L71" s="9"/>
      <c r="M71" s="39"/>
      <c r="N71" s="39"/>
      <c r="O71" s="43"/>
      <c r="P71" s="33"/>
      <c r="Q71" s="15"/>
      <c r="R71" s="15"/>
      <c r="S71" s="59" t="e">
        <f t="shared" si="10"/>
        <v>#DIV/0!</v>
      </c>
      <c r="T71" s="59" t="e">
        <f t="shared" si="11"/>
        <v>#DIV/0!</v>
      </c>
      <c r="U71" s="59" t="e">
        <f t="shared" si="12"/>
        <v>#DIV/0!</v>
      </c>
      <c r="V71" s="59" t="e">
        <f t="shared" si="13"/>
        <v>#DIV/0!</v>
      </c>
      <c r="W71" s="59" t="e">
        <f t="shared" si="14"/>
        <v>#DIV/0!</v>
      </c>
      <c r="X71" s="60">
        <v>90</v>
      </c>
      <c r="Y71" s="58">
        <f t="shared" si="15"/>
        <v>100</v>
      </c>
      <c r="Z71" s="61" t="e">
        <f t="shared" si="16"/>
        <v>#DIV/0!</v>
      </c>
      <c r="AA71" s="63">
        <f t="shared" si="20"/>
        <v>0</v>
      </c>
      <c r="AB71" s="62">
        <f t="shared" si="20"/>
        <v>0</v>
      </c>
      <c r="AC71" s="57" t="e">
        <f t="shared" si="18"/>
        <v>#DIV/0!</v>
      </c>
      <c r="AD71" s="58" t="e">
        <f t="shared" si="19"/>
        <v>#DIV/0!</v>
      </c>
    </row>
    <row r="72" spans="2:30" x14ac:dyDescent="0.35">
      <c r="B72" s="76">
        <v>44132</v>
      </c>
      <c r="C72" s="125">
        <v>2019</v>
      </c>
      <c r="D72" s="77" t="s">
        <v>932</v>
      </c>
      <c r="E72" s="78"/>
      <c r="F72" s="78"/>
      <c r="G72" s="78"/>
      <c r="H72" s="77"/>
      <c r="I72" s="79"/>
      <c r="J72" s="137"/>
      <c r="K72" s="80"/>
      <c r="L72" s="9"/>
      <c r="M72" s="39"/>
      <c r="N72" s="39"/>
      <c r="O72" s="43"/>
      <c r="P72" s="33"/>
      <c r="Q72" s="9"/>
      <c r="R72" s="9"/>
      <c r="S72" s="59" t="e">
        <f t="shared" si="10"/>
        <v>#DIV/0!</v>
      </c>
      <c r="T72" s="59" t="e">
        <f t="shared" si="11"/>
        <v>#DIV/0!</v>
      </c>
      <c r="U72" s="59" t="e">
        <f t="shared" si="12"/>
        <v>#DIV/0!</v>
      </c>
      <c r="V72" s="59" t="e">
        <f t="shared" si="13"/>
        <v>#DIV/0!</v>
      </c>
      <c r="W72" s="59" t="e">
        <f t="shared" si="14"/>
        <v>#DIV/0!</v>
      </c>
      <c r="X72" s="60">
        <v>97</v>
      </c>
      <c r="Y72" s="58">
        <f t="shared" si="15"/>
        <v>100</v>
      </c>
      <c r="Z72" s="61" t="e">
        <f t="shared" si="16"/>
        <v>#DIV/0!</v>
      </c>
      <c r="AA72" s="63">
        <f t="shared" si="20"/>
        <v>0</v>
      </c>
      <c r="AB72" s="62">
        <f t="shared" si="20"/>
        <v>0</v>
      </c>
      <c r="AC72" s="57" t="e">
        <f t="shared" si="18"/>
        <v>#DIV/0!</v>
      </c>
      <c r="AD72" s="58" t="e">
        <f t="shared" si="19"/>
        <v>#DIV/0!</v>
      </c>
    </row>
    <row r="73" spans="2:30" x14ac:dyDescent="0.35">
      <c r="B73" s="76">
        <v>44132</v>
      </c>
      <c r="C73" s="125">
        <v>2019</v>
      </c>
      <c r="D73" s="77" t="s">
        <v>932</v>
      </c>
      <c r="E73" s="78"/>
      <c r="F73" s="78"/>
      <c r="G73" s="78"/>
      <c r="H73" s="77"/>
      <c r="I73" s="79"/>
      <c r="J73" s="137"/>
      <c r="K73" s="80"/>
      <c r="L73" s="9"/>
      <c r="M73" s="39"/>
      <c r="N73" s="39"/>
      <c r="O73" s="43"/>
      <c r="P73" s="33"/>
      <c r="Q73" s="15"/>
      <c r="R73" s="15"/>
      <c r="S73" s="59" t="e">
        <f t="shared" si="10"/>
        <v>#DIV/0!</v>
      </c>
      <c r="T73" s="59" t="e">
        <f t="shared" si="11"/>
        <v>#DIV/0!</v>
      </c>
      <c r="U73" s="59" t="e">
        <f t="shared" si="12"/>
        <v>#DIV/0!</v>
      </c>
      <c r="V73" s="59" t="e">
        <f t="shared" si="13"/>
        <v>#DIV/0!</v>
      </c>
      <c r="W73" s="59" t="e">
        <f t="shared" si="14"/>
        <v>#DIV/0!</v>
      </c>
      <c r="X73" s="60">
        <v>125</v>
      </c>
      <c r="Y73" s="58">
        <f t="shared" si="15"/>
        <v>100</v>
      </c>
      <c r="Z73" s="61" t="e">
        <f t="shared" si="16"/>
        <v>#DIV/0!</v>
      </c>
      <c r="AA73" s="63">
        <f t="shared" si="20"/>
        <v>0</v>
      </c>
      <c r="AB73" s="62">
        <f t="shared" si="20"/>
        <v>0</v>
      </c>
      <c r="AC73" s="57" t="e">
        <f t="shared" si="18"/>
        <v>#DIV/0!</v>
      </c>
      <c r="AD73" s="58" t="e">
        <f t="shared" si="19"/>
        <v>#DIV/0!</v>
      </c>
    </row>
    <row r="74" spans="2:30" x14ac:dyDescent="0.35">
      <c r="B74" s="76">
        <v>44132</v>
      </c>
      <c r="C74" s="125">
        <v>2019</v>
      </c>
      <c r="D74" s="77" t="s">
        <v>932</v>
      </c>
      <c r="E74" s="78"/>
      <c r="F74" s="78"/>
      <c r="G74" s="78"/>
      <c r="H74" s="77"/>
      <c r="I74" s="79"/>
      <c r="J74" s="137"/>
      <c r="K74" s="80"/>
      <c r="L74" s="9"/>
      <c r="M74" s="39"/>
      <c r="N74" s="39"/>
      <c r="O74" s="43"/>
      <c r="P74" s="33"/>
      <c r="Q74" s="13"/>
      <c r="R74" s="14"/>
      <c r="S74" s="59" t="e">
        <f t="shared" si="10"/>
        <v>#DIV/0!</v>
      </c>
      <c r="T74" s="59" t="e">
        <f t="shared" si="11"/>
        <v>#DIV/0!</v>
      </c>
      <c r="U74" s="59" t="e">
        <f t="shared" si="12"/>
        <v>#DIV/0!</v>
      </c>
      <c r="V74" s="59" t="e">
        <f t="shared" si="13"/>
        <v>#DIV/0!</v>
      </c>
      <c r="W74" s="59" t="e">
        <f t="shared" si="14"/>
        <v>#DIV/0!</v>
      </c>
      <c r="X74" s="60">
        <v>66</v>
      </c>
      <c r="Y74" s="58">
        <f t="shared" si="15"/>
        <v>100</v>
      </c>
      <c r="Z74" s="61" t="e">
        <f t="shared" si="16"/>
        <v>#DIV/0!</v>
      </c>
      <c r="AA74" s="63">
        <f t="shared" si="20"/>
        <v>0</v>
      </c>
      <c r="AB74" s="62">
        <f t="shared" si="20"/>
        <v>0</v>
      </c>
      <c r="AC74" s="57" t="e">
        <f t="shared" si="18"/>
        <v>#DIV/0!</v>
      </c>
      <c r="AD74" s="58" t="e">
        <f t="shared" si="19"/>
        <v>#DIV/0!</v>
      </c>
    </row>
    <row r="75" spans="2:30" x14ac:dyDescent="0.35">
      <c r="B75" s="76">
        <v>44132</v>
      </c>
      <c r="C75" s="125">
        <v>2019</v>
      </c>
      <c r="D75" s="77" t="s">
        <v>932</v>
      </c>
      <c r="E75" s="78"/>
      <c r="F75" s="78"/>
      <c r="G75" s="78"/>
      <c r="H75" s="77"/>
      <c r="I75" s="79"/>
      <c r="J75" s="137"/>
      <c r="K75" s="80"/>
      <c r="L75" s="9"/>
      <c r="M75" s="39"/>
      <c r="N75" s="39"/>
      <c r="O75" s="43"/>
      <c r="P75" s="33"/>
      <c r="Q75" s="44"/>
      <c r="R75" s="45"/>
      <c r="S75" s="59" t="e">
        <f t="shared" si="10"/>
        <v>#DIV/0!</v>
      </c>
      <c r="T75" s="59" t="e">
        <f t="shared" si="11"/>
        <v>#DIV/0!</v>
      </c>
      <c r="U75" s="59" t="e">
        <f t="shared" si="12"/>
        <v>#DIV/0!</v>
      </c>
      <c r="V75" s="59" t="e">
        <f t="shared" si="13"/>
        <v>#DIV/0!</v>
      </c>
      <c r="W75" s="59" t="e">
        <f t="shared" si="14"/>
        <v>#DIV/0!</v>
      </c>
      <c r="X75" s="60">
        <v>74</v>
      </c>
      <c r="Y75" s="58">
        <f t="shared" si="15"/>
        <v>100</v>
      </c>
      <c r="Z75" s="61" t="e">
        <f t="shared" si="16"/>
        <v>#DIV/0!</v>
      </c>
      <c r="AA75" s="63">
        <f t="shared" si="20"/>
        <v>0</v>
      </c>
      <c r="AB75" s="62">
        <f t="shared" si="20"/>
        <v>0</v>
      </c>
      <c r="AC75" s="57" t="e">
        <f t="shared" si="18"/>
        <v>#DIV/0!</v>
      </c>
      <c r="AD75" s="58" t="e">
        <f t="shared" si="19"/>
        <v>#DIV/0!</v>
      </c>
    </row>
    <row r="76" spans="2:30" x14ac:dyDescent="0.35">
      <c r="B76" s="76">
        <v>44132</v>
      </c>
      <c r="C76" s="125">
        <v>2019</v>
      </c>
      <c r="D76" s="77" t="s">
        <v>932</v>
      </c>
      <c r="E76" s="78"/>
      <c r="F76" s="78"/>
      <c r="G76" s="78"/>
      <c r="H76" s="77"/>
      <c r="I76" s="79"/>
      <c r="J76" s="137"/>
      <c r="K76" s="80"/>
      <c r="L76" s="9"/>
      <c r="M76" s="39"/>
      <c r="N76" s="39"/>
      <c r="O76" s="43"/>
      <c r="P76" s="33"/>
      <c r="Q76" s="10"/>
      <c r="R76" s="11"/>
      <c r="S76" s="59" t="e">
        <f t="shared" si="10"/>
        <v>#DIV/0!</v>
      </c>
      <c r="T76" s="59" t="e">
        <f t="shared" si="11"/>
        <v>#DIV/0!</v>
      </c>
      <c r="U76" s="59" t="e">
        <f t="shared" si="12"/>
        <v>#DIV/0!</v>
      </c>
      <c r="V76" s="59" t="e">
        <f t="shared" si="13"/>
        <v>#DIV/0!</v>
      </c>
      <c r="W76" s="59" t="e">
        <f t="shared" si="14"/>
        <v>#DIV/0!</v>
      </c>
      <c r="X76" s="60">
        <v>78</v>
      </c>
      <c r="Y76" s="58">
        <f t="shared" si="15"/>
        <v>100</v>
      </c>
      <c r="Z76" s="61" t="e">
        <f t="shared" si="16"/>
        <v>#DIV/0!</v>
      </c>
      <c r="AA76" s="63">
        <f t="shared" si="20"/>
        <v>0</v>
      </c>
      <c r="AB76" s="62">
        <f t="shared" si="20"/>
        <v>0</v>
      </c>
      <c r="AC76" s="57" t="e">
        <f t="shared" si="18"/>
        <v>#DIV/0!</v>
      </c>
      <c r="AD76" s="58" t="e">
        <f t="shared" si="19"/>
        <v>#DIV/0!</v>
      </c>
    </row>
    <row r="77" spans="2:30" x14ac:dyDescent="0.35">
      <c r="B77" s="76">
        <v>44132</v>
      </c>
      <c r="C77" s="125">
        <v>2019</v>
      </c>
      <c r="D77" s="77" t="s">
        <v>932</v>
      </c>
      <c r="E77" s="78"/>
      <c r="F77" s="78"/>
      <c r="G77" s="78"/>
      <c r="H77" s="77"/>
      <c r="I77" s="79"/>
      <c r="J77" s="137"/>
      <c r="K77" s="80"/>
      <c r="L77" s="9"/>
      <c r="M77" s="39"/>
      <c r="N77" s="39"/>
      <c r="O77" s="43"/>
      <c r="P77" s="33"/>
      <c r="Q77" s="48"/>
      <c r="R77" s="48"/>
      <c r="S77" s="59" t="e">
        <f t="shared" si="10"/>
        <v>#DIV/0!</v>
      </c>
      <c r="T77" s="59" t="e">
        <f t="shared" si="11"/>
        <v>#DIV/0!</v>
      </c>
      <c r="U77" s="59" t="e">
        <f t="shared" si="12"/>
        <v>#DIV/0!</v>
      </c>
      <c r="V77" s="59" t="e">
        <f t="shared" si="13"/>
        <v>#DIV/0!</v>
      </c>
      <c r="W77" s="59" t="e">
        <f t="shared" si="14"/>
        <v>#DIV/0!</v>
      </c>
      <c r="X77" s="60">
        <v>122</v>
      </c>
      <c r="Y77" s="58">
        <f t="shared" si="15"/>
        <v>100</v>
      </c>
      <c r="Z77" s="61" t="e">
        <f t="shared" si="16"/>
        <v>#DIV/0!</v>
      </c>
      <c r="AA77" s="63">
        <f t="shared" si="20"/>
        <v>0</v>
      </c>
      <c r="AB77" s="62">
        <f t="shared" si="20"/>
        <v>0</v>
      </c>
      <c r="AC77" s="57" t="e">
        <f t="shared" si="18"/>
        <v>#DIV/0!</v>
      </c>
      <c r="AD77" s="58" t="e">
        <f t="shared" si="19"/>
        <v>#DIV/0!</v>
      </c>
    </row>
    <row r="78" spans="2:30" x14ac:dyDescent="0.35">
      <c r="B78" s="76">
        <v>44132</v>
      </c>
      <c r="C78" s="125">
        <v>2019</v>
      </c>
      <c r="D78" s="77" t="s">
        <v>932</v>
      </c>
      <c r="E78" s="78"/>
      <c r="F78" s="78"/>
      <c r="G78" s="78"/>
      <c r="H78" s="77"/>
      <c r="I78" s="79"/>
      <c r="J78" s="137"/>
      <c r="K78" s="80"/>
      <c r="L78" s="9"/>
      <c r="M78" s="39"/>
      <c r="N78" s="39"/>
      <c r="O78" s="43"/>
      <c r="P78" s="33"/>
      <c r="Q78" s="10"/>
      <c r="R78" s="11"/>
      <c r="S78" s="59" t="e">
        <f t="shared" si="10"/>
        <v>#DIV/0!</v>
      </c>
      <c r="T78" s="59" t="e">
        <f t="shared" si="11"/>
        <v>#DIV/0!</v>
      </c>
      <c r="U78" s="59" t="e">
        <f t="shared" si="12"/>
        <v>#DIV/0!</v>
      </c>
      <c r="V78" s="59" t="e">
        <f t="shared" si="13"/>
        <v>#DIV/0!</v>
      </c>
      <c r="W78" s="59" t="e">
        <f t="shared" si="14"/>
        <v>#DIV/0!</v>
      </c>
      <c r="X78" s="60">
        <v>80</v>
      </c>
      <c r="Y78" s="58">
        <f t="shared" si="15"/>
        <v>100</v>
      </c>
      <c r="Z78" s="61" t="e">
        <f t="shared" si="16"/>
        <v>#DIV/0!</v>
      </c>
      <c r="AA78" s="63">
        <f t="shared" si="20"/>
        <v>0</v>
      </c>
      <c r="AB78" s="62">
        <f t="shared" si="20"/>
        <v>0</v>
      </c>
      <c r="AC78" s="57" t="e">
        <f t="shared" si="18"/>
        <v>#DIV/0!</v>
      </c>
      <c r="AD78" s="58" t="e">
        <f t="shared" si="19"/>
        <v>#DIV/0!</v>
      </c>
    </row>
    <row r="79" spans="2:30" x14ac:dyDescent="0.35">
      <c r="B79" s="76">
        <v>44132</v>
      </c>
      <c r="C79" s="125">
        <v>2019</v>
      </c>
      <c r="D79" s="77" t="s">
        <v>932</v>
      </c>
      <c r="E79" s="78"/>
      <c r="F79" s="78"/>
      <c r="G79" s="78"/>
      <c r="H79" s="77"/>
      <c r="I79" s="79"/>
      <c r="J79" s="137"/>
      <c r="K79" s="80"/>
      <c r="L79" s="9"/>
      <c r="M79" s="39"/>
      <c r="N79" s="39"/>
      <c r="O79" s="43"/>
      <c r="P79" s="33"/>
      <c r="Q79" s="13"/>
      <c r="R79" s="14"/>
      <c r="S79" s="59" t="e">
        <f t="shared" si="10"/>
        <v>#DIV/0!</v>
      </c>
      <c r="T79" s="59" t="e">
        <f t="shared" si="11"/>
        <v>#DIV/0!</v>
      </c>
      <c r="U79" s="59" t="e">
        <f t="shared" si="12"/>
        <v>#DIV/0!</v>
      </c>
      <c r="V79" s="59" t="e">
        <f t="shared" si="13"/>
        <v>#DIV/0!</v>
      </c>
      <c r="W79" s="59" t="e">
        <f t="shared" si="14"/>
        <v>#DIV/0!</v>
      </c>
      <c r="X79" s="60">
        <v>76</v>
      </c>
      <c r="Y79" s="58">
        <f t="shared" si="15"/>
        <v>100</v>
      </c>
      <c r="Z79" s="61" t="e">
        <f t="shared" si="16"/>
        <v>#DIV/0!</v>
      </c>
      <c r="AA79" s="63">
        <f t="shared" si="20"/>
        <v>0</v>
      </c>
      <c r="AB79" s="62">
        <f t="shared" si="20"/>
        <v>0</v>
      </c>
      <c r="AC79" s="57" t="e">
        <f t="shared" si="18"/>
        <v>#DIV/0!</v>
      </c>
      <c r="AD79" s="58" t="e">
        <f t="shared" si="19"/>
        <v>#DIV/0!</v>
      </c>
    </row>
    <row r="80" spans="2:30" x14ac:dyDescent="0.35">
      <c r="B80" s="76">
        <v>44132</v>
      </c>
      <c r="C80" s="125">
        <v>2019</v>
      </c>
      <c r="D80" s="77" t="s">
        <v>932</v>
      </c>
      <c r="E80" s="78"/>
      <c r="F80" s="78"/>
      <c r="G80" s="78"/>
      <c r="H80" s="77"/>
      <c r="I80" s="79"/>
      <c r="J80" s="137"/>
      <c r="K80" s="80"/>
      <c r="L80" s="9"/>
      <c r="M80" s="39"/>
      <c r="N80" s="39"/>
      <c r="O80" s="43"/>
      <c r="P80" s="33"/>
      <c r="Q80" s="44"/>
      <c r="R80" s="45"/>
      <c r="S80" s="59"/>
      <c r="T80" s="59"/>
      <c r="U80" s="59"/>
      <c r="V80" s="59"/>
      <c r="W80" s="59"/>
      <c r="X80" s="60"/>
      <c r="Y80" s="58"/>
      <c r="Z80" s="61"/>
      <c r="AA80" s="63"/>
      <c r="AB80" s="62"/>
      <c r="AC80" s="57"/>
      <c r="AD80" s="58"/>
    </row>
    <row r="81" spans="2:30" x14ac:dyDescent="0.35">
      <c r="B81" s="76">
        <v>44132</v>
      </c>
      <c r="C81" s="125">
        <v>2019</v>
      </c>
      <c r="D81" s="77" t="s">
        <v>932</v>
      </c>
      <c r="E81" s="78"/>
      <c r="F81" s="78"/>
      <c r="G81" s="78"/>
      <c r="H81" s="77"/>
      <c r="I81" s="79"/>
      <c r="J81" s="137"/>
      <c r="K81" s="80"/>
      <c r="L81" s="9"/>
      <c r="M81" s="39"/>
      <c r="N81" s="39"/>
      <c r="O81" s="43"/>
      <c r="P81" s="33"/>
      <c r="Q81" s="44"/>
      <c r="R81" s="45"/>
      <c r="S81" s="59" t="e">
        <f t="shared" ref="S81:S135" si="21">AA81*((250+(100*Y81/100))/1000)*(100/(100-(100*Y81/100)))</f>
        <v>#DIV/0!</v>
      </c>
      <c r="T81" s="59" t="e">
        <f t="shared" ref="T81:T135" si="22">IF(Y81="","",S81*(X81/10*15))</f>
        <v>#DIV/0!</v>
      </c>
      <c r="U81" s="59" t="e">
        <f t="shared" ref="U81:U135" si="23">AB81*((250+(100*Y81/100))/1000)*(100/(100-(100*Y81/100)))</f>
        <v>#DIV/0!</v>
      </c>
      <c r="V81" s="59" t="e">
        <f t="shared" ref="V81:V135" si="24">IF(Y81="","",U81*(X81/10*15))</f>
        <v>#DIV/0!</v>
      </c>
      <c r="W81" s="59" t="e">
        <f t="shared" ref="W81:W135" si="25">IF(AA81="","",T81+V81)</f>
        <v>#DIV/0!</v>
      </c>
      <c r="X81" s="60">
        <v>75</v>
      </c>
      <c r="Y81" s="58">
        <f t="shared" ref="Y81:Y135" si="26">100-P81</f>
        <v>100</v>
      </c>
      <c r="Z81" s="61" t="e">
        <f t="shared" ref="Z81:Z135" si="27">IF(Y81="","",((400+Y81)/1000)*(100/(100-Y81)))</f>
        <v>#DIV/0!</v>
      </c>
      <c r="AA81" s="63">
        <f t="shared" ref="AA81:AB112" si="28">Q81</f>
        <v>0</v>
      </c>
      <c r="AB81" s="62">
        <f t="shared" si="28"/>
        <v>0</v>
      </c>
      <c r="AC81" s="57" t="e">
        <f t="shared" ref="AC81:AC135" si="29">S81*10</f>
        <v>#DIV/0!</v>
      </c>
      <c r="AD81" s="58" t="e">
        <f t="shared" ref="AD81:AD135" si="30">U81*10</f>
        <v>#DIV/0!</v>
      </c>
    </row>
    <row r="82" spans="2:30" x14ac:dyDescent="0.35">
      <c r="B82" s="76">
        <v>44132</v>
      </c>
      <c r="C82" s="125">
        <v>2019</v>
      </c>
      <c r="D82" s="77" t="s">
        <v>932</v>
      </c>
      <c r="E82" s="78"/>
      <c r="F82" s="78"/>
      <c r="G82" s="78"/>
      <c r="H82" s="77"/>
      <c r="I82" s="79"/>
      <c r="J82" s="137"/>
      <c r="K82" s="80"/>
      <c r="L82" s="9"/>
      <c r="M82" s="39"/>
      <c r="N82" s="39"/>
      <c r="O82" s="43"/>
      <c r="P82" s="33"/>
      <c r="Q82" s="10"/>
      <c r="R82" s="11"/>
      <c r="S82" s="59" t="e">
        <f t="shared" si="21"/>
        <v>#DIV/0!</v>
      </c>
      <c r="T82" s="59" t="e">
        <f t="shared" si="22"/>
        <v>#DIV/0!</v>
      </c>
      <c r="U82" s="59" t="e">
        <f t="shared" si="23"/>
        <v>#DIV/0!</v>
      </c>
      <c r="V82" s="59" t="e">
        <f t="shared" si="24"/>
        <v>#DIV/0!</v>
      </c>
      <c r="W82" s="59" t="e">
        <f t="shared" si="25"/>
        <v>#DIV/0!</v>
      </c>
      <c r="X82" s="60">
        <v>84</v>
      </c>
      <c r="Y82" s="58">
        <f t="shared" si="26"/>
        <v>100</v>
      </c>
      <c r="Z82" s="61" t="e">
        <f t="shared" si="27"/>
        <v>#DIV/0!</v>
      </c>
      <c r="AA82" s="63">
        <f t="shared" si="28"/>
        <v>0</v>
      </c>
      <c r="AB82" s="62">
        <f t="shared" si="28"/>
        <v>0</v>
      </c>
      <c r="AC82" s="57" t="e">
        <f t="shared" si="29"/>
        <v>#DIV/0!</v>
      </c>
      <c r="AD82" s="58" t="e">
        <f t="shared" si="30"/>
        <v>#DIV/0!</v>
      </c>
    </row>
    <row r="83" spans="2:30" x14ac:dyDescent="0.35">
      <c r="B83" s="76">
        <v>44132</v>
      </c>
      <c r="C83" s="125">
        <v>2019</v>
      </c>
      <c r="D83" s="77" t="s">
        <v>932</v>
      </c>
      <c r="E83" s="78"/>
      <c r="F83" s="78"/>
      <c r="G83" s="78"/>
      <c r="H83" s="77"/>
      <c r="I83" s="79"/>
      <c r="J83" s="137"/>
      <c r="K83" s="80"/>
      <c r="L83" s="9"/>
      <c r="M83" s="39"/>
      <c r="N83" s="39"/>
      <c r="O83" s="43"/>
      <c r="P83" s="33"/>
      <c r="Q83" s="13"/>
      <c r="R83" s="14"/>
      <c r="S83" s="59" t="e">
        <f t="shared" si="21"/>
        <v>#DIV/0!</v>
      </c>
      <c r="T83" s="59" t="e">
        <f t="shared" si="22"/>
        <v>#DIV/0!</v>
      </c>
      <c r="U83" s="59" t="e">
        <f t="shared" si="23"/>
        <v>#DIV/0!</v>
      </c>
      <c r="V83" s="59" t="e">
        <f t="shared" si="24"/>
        <v>#DIV/0!</v>
      </c>
      <c r="W83" s="59" t="e">
        <f t="shared" si="25"/>
        <v>#DIV/0!</v>
      </c>
      <c r="X83" s="60">
        <v>79</v>
      </c>
      <c r="Y83" s="58">
        <f t="shared" si="26"/>
        <v>100</v>
      </c>
      <c r="Z83" s="61" t="e">
        <f t="shared" si="27"/>
        <v>#DIV/0!</v>
      </c>
      <c r="AA83" s="63">
        <f t="shared" si="28"/>
        <v>0</v>
      </c>
      <c r="AB83" s="62">
        <f t="shared" si="28"/>
        <v>0</v>
      </c>
      <c r="AC83" s="57" t="e">
        <f t="shared" si="29"/>
        <v>#DIV/0!</v>
      </c>
      <c r="AD83" s="58" t="e">
        <f t="shared" si="30"/>
        <v>#DIV/0!</v>
      </c>
    </row>
    <row r="84" spans="2:30" x14ac:dyDescent="0.35">
      <c r="B84" s="76">
        <v>44132</v>
      </c>
      <c r="C84" s="125">
        <v>2019</v>
      </c>
      <c r="D84" s="77" t="s">
        <v>932</v>
      </c>
      <c r="E84" s="78"/>
      <c r="F84" s="78"/>
      <c r="G84" s="78"/>
      <c r="H84" s="77"/>
      <c r="I84" s="79"/>
      <c r="J84" s="137"/>
      <c r="K84" s="80"/>
      <c r="L84" s="9"/>
      <c r="M84" s="39"/>
      <c r="N84" s="39"/>
      <c r="O84" s="43"/>
      <c r="P84" s="33"/>
      <c r="Q84" s="13"/>
      <c r="R84" s="14"/>
      <c r="S84" s="59" t="e">
        <f t="shared" si="21"/>
        <v>#DIV/0!</v>
      </c>
      <c r="T84" s="59" t="e">
        <f t="shared" si="22"/>
        <v>#DIV/0!</v>
      </c>
      <c r="U84" s="59" t="e">
        <f t="shared" si="23"/>
        <v>#DIV/0!</v>
      </c>
      <c r="V84" s="59" t="e">
        <f t="shared" si="24"/>
        <v>#DIV/0!</v>
      </c>
      <c r="W84" s="59" t="e">
        <f t="shared" si="25"/>
        <v>#DIV/0!</v>
      </c>
      <c r="X84" s="60">
        <v>71</v>
      </c>
      <c r="Y84" s="58">
        <f t="shared" si="26"/>
        <v>100</v>
      </c>
      <c r="Z84" s="61" t="e">
        <f t="shared" si="27"/>
        <v>#DIV/0!</v>
      </c>
      <c r="AA84" s="63">
        <f t="shared" si="28"/>
        <v>0</v>
      </c>
      <c r="AB84" s="62">
        <f t="shared" si="28"/>
        <v>0</v>
      </c>
      <c r="AC84" s="57" t="e">
        <f t="shared" si="29"/>
        <v>#DIV/0!</v>
      </c>
      <c r="AD84" s="58" t="e">
        <f t="shared" si="30"/>
        <v>#DIV/0!</v>
      </c>
    </row>
    <row r="85" spans="2:30" x14ac:dyDescent="0.35">
      <c r="B85" s="76">
        <v>44132</v>
      </c>
      <c r="C85" s="125">
        <v>2019</v>
      </c>
      <c r="D85" s="77" t="s">
        <v>932</v>
      </c>
      <c r="E85" s="78"/>
      <c r="F85" s="78"/>
      <c r="G85" s="78"/>
      <c r="H85" s="77"/>
      <c r="I85" s="79"/>
      <c r="J85" s="137"/>
      <c r="K85" s="80"/>
      <c r="L85" s="9"/>
      <c r="M85" s="39"/>
      <c r="N85" s="39"/>
      <c r="O85" s="43"/>
      <c r="P85" s="33"/>
      <c r="Q85" s="13"/>
      <c r="R85" s="14"/>
      <c r="S85" s="59" t="e">
        <f t="shared" si="21"/>
        <v>#DIV/0!</v>
      </c>
      <c r="T85" s="59" t="e">
        <f t="shared" si="22"/>
        <v>#DIV/0!</v>
      </c>
      <c r="U85" s="59" t="e">
        <f t="shared" si="23"/>
        <v>#DIV/0!</v>
      </c>
      <c r="V85" s="59" t="e">
        <f t="shared" si="24"/>
        <v>#DIV/0!</v>
      </c>
      <c r="W85" s="59" t="e">
        <f t="shared" si="25"/>
        <v>#DIV/0!</v>
      </c>
      <c r="X85" s="60">
        <v>69</v>
      </c>
      <c r="Y85" s="58">
        <f t="shared" si="26"/>
        <v>100</v>
      </c>
      <c r="Z85" s="61" t="e">
        <f t="shared" si="27"/>
        <v>#DIV/0!</v>
      </c>
      <c r="AA85" s="63">
        <f t="shared" si="28"/>
        <v>0</v>
      </c>
      <c r="AB85" s="62">
        <f t="shared" si="28"/>
        <v>0</v>
      </c>
      <c r="AC85" s="57" t="e">
        <f t="shared" si="29"/>
        <v>#DIV/0!</v>
      </c>
      <c r="AD85" s="58" t="e">
        <f t="shared" si="30"/>
        <v>#DIV/0!</v>
      </c>
    </row>
    <row r="86" spans="2:30" x14ac:dyDescent="0.35">
      <c r="B86" s="76">
        <v>44132</v>
      </c>
      <c r="C86" s="125">
        <v>2019</v>
      </c>
      <c r="D86" s="77" t="s">
        <v>932</v>
      </c>
      <c r="E86" s="78"/>
      <c r="F86" s="78"/>
      <c r="G86" s="78"/>
      <c r="H86" s="77"/>
      <c r="I86" s="79"/>
      <c r="J86" s="137"/>
      <c r="K86" s="80"/>
      <c r="L86" s="9"/>
      <c r="M86" s="39"/>
      <c r="N86" s="39"/>
      <c r="O86" s="43"/>
      <c r="P86" s="33"/>
      <c r="Q86" s="10"/>
      <c r="R86" s="11"/>
      <c r="S86" s="59" t="e">
        <f t="shared" si="21"/>
        <v>#DIV/0!</v>
      </c>
      <c r="T86" s="59" t="e">
        <f t="shared" si="22"/>
        <v>#DIV/0!</v>
      </c>
      <c r="U86" s="59" t="e">
        <f t="shared" si="23"/>
        <v>#DIV/0!</v>
      </c>
      <c r="V86" s="59" t="e">
        <f t="shared" si="24"/>
        <v>#DIV/0!</v>
      </c>
      <c r="W86" s="59" t="e">
        <f t="shared" si="25"/>
        <v>#DIV/0!</v>
      </c>
      <c r="X86" s="60">
        <v>68</v>
      </c>
      <c r="Y86" s="58">
        <f t="shared" si="26"/>
        <v>100</v>
      </c>
      <c r="Z86" s="61" t="e">
        <f t="shared" si="27"/>
        <v>#DIV/0!</v>
      </c>
      <c r="AA86" s="63">
        <f t="shared" si="28"/>
        <v>0</v>
      </c>
      <c r="AB86" s="62">
        <f t="shared" si="28"/>
        <v>0</v>
      </c>
      <c r="AC86" s="57" t="e">
        <f t="shared" si="29"/>
        <v>#DIV/0!</v>
      </c>
      <c r="AD86" s="58" t="e">
        <f t="shared" si="30"/>
        <v>#DIV/0!</v>
      </c>
    </row>
    <row r="87" spans="2:30" x14ac:dyDescent="0.35">
      <c r="B87" s="76">
        <v>44132</v>
      </c>
      <c r="C87" s="125">
        <v>2019</v>
      </c>
      <c r="D87" s="77" t="s">
        <v>932</v>
      </c>
      <c r="E87" s="78"/>
      <c r="F87" s="78"/>
      <c r="G87" s="78"/>
      <c r="H87" s="77"/>
      <c r="I87" s="79"/>
      <c r="J87" s="137"/>
      <c r="K87" s="80"/>
      <c r="L87" s="9"/>
      <c r="M87" s="39"/>
      <c r="N87" s="39"/>
      <c r="O87" s="43"/>
      <c r="P87" s="33"/>
      <c r="Q87" s="44"/>
      <c r="R87" s="45"/>
      <c r="S87" s="59" t="e">
        <f t="shared" si="21"/>
        <v>#DIV/0!</v>
      </c>
      <c r="T87" s="59" t="e">
        <f t="shared" si="22"/>
        <v>#DIV/0!</v>
      </c>
      <c r="U87" s="59" t="e">
        <f t="shared" si="23"/>
        <v>#DIV/0!</v>
      </c>
      <c r="V87" s="59" t="e">
        <f t="shared" si="24"/>
        <v>#DIV/0!</v>
      </c>
      <c r="W87" s="59" t="e">
        <f t="shared" si="25"/>
        <v>#DIV/0!</v>
      </c>
      <c r="X87" s="60">
        <v>73</v>
      </c>
      <c r="Y87" s="58">
        <f t="shared" si="26"/>
        <v>100</v>
      </c>
      <c r="Z87" s="61" t="e">
        <f t="shared" si="27"/>
        <v>#DIV/0!</v>
      </c>
      <c r="AA87" s="63">
        <f t="shared" si="28"/>
        <v>0</v>
      </c>
      <c r="AB87" s="62">
        <f t="shared" si="28"/>
        <v>0</v>
      </c>
      <c r="AC87" s="57" t="e">
        <f t="shared" si="29"/>
        <v>#DIV/0!</v>
      </c>
      <c r="AD87" s="58" t="e">
        <f t="shared" si="30"/>
        <v>#DIV/0!</v>
      </c>
    </row>
    <row r="88" spans="2:30" x14ac:dyDescent="0.35">
      <c r="B88" s="76">
        <v>44132</v>
      </c>
      <c r="C88" s="125">
        <v>2019</v>
      </c>
      <c r="D88" s="77" t="s">
        <v>932</v>
      </c>
      <c r="E88" s="78"/>
      <c r="F88" s="78"/>
      <c r="G88" s="78"/>
      <c r="H88" s="77"/>
      <c r="I88" s="79"/>
      <c r="J88" s="137"/>
      <c r="K88" s="80"/>
      <c r="L88" s="9"/>
      <c r="M88" s="39"/>
      <c r="N88" s="39"/>
      <c r="O88" s="43"/>
      <c r="P88" s="33"/>
      <c r="Q88" s="13"/>
      <c r="R88" s="14"/>
      <c r="S88" s="59" t="e">
        <f t="shared" si="21"/>
        <v>#DIV/0!</v>
      </c>
      <c r="T88" s="59" t="e">
        <f t="shared" si="22"/>
        <v>#DIV/0!</v>
      </c>
      <c r="U88" s="59" t="e">
        <f t="shared" si="23"/>
        <v>#DIV/0!</v>
      </c>
      <c r="V88" s="59" t="e">
        <f t="shared" si="24"/>
        <v>#DIV/0!</v>
      </c>
      <c r="W88" s="59" t="e">
        <f t="shared" si="25"/>
        <v>#DIV/0!</v>
      </c>
      <c r="X88" s="60">
        <v>67</v>
      </c>
      <c r="Y88" s="58">
        <f t="shared" si="26"/>
        <v>100</v>
      </c>
      <c r="Z88" s="61" t="e">
        <f t="shared" si="27"/>
        <v>#DIV/0!</v>
      </c>
      <c r="AA88" s="63">
        <f t="shared" si="28"/>
        <v>0</v>
      </c>
      <c r="AB88" s="62">
        <f t="shared" si="28"/>
        <v>0</v>
      </c>
      <c r="AC88" s="57" t="e">
        <f t="shared" si="29"/>
        <v>#DIV/0!</v>
      </c>
      <c r="AD88" s="58" t="e">
        <f t="shared" si="30"/>
        <v>#DIV/0!</v>
      </c>
    </row>
    <row r="89" spans="2:30" x14ac:dyDescent="0.35">
      <c r="B89" s="76">
        <v>44132</v>
      </c>
      <c r="C89" s="125">
        <v>2019</v>
      </c>
      <c r="D89" s="77" t="s">
        <v>932</v>
      </c>
      <c r="E89" s="78"/>
      <c r="F89" s="78"/>
      <c r="G89" s="78"/>
      <c r="H89" s="77"/>
      <c r="I89" s="79"/>
      <c r="J89" s="137"/>
      <c r="K89" s="80"/>
      <c r="L89" s="9"/>
      <c r="M89" s="39"/>
      <c r="N89" s="39"/>
      <c r="O89" s="43"/>
      <c r="P89" s="33"/>
      <c r="Q89" s="13"/>
      <c r="R89" s="14"/>
      <c r="S89" s="59" t="e">
        <f t="shared" si="21"/>
        <v>#DIV/0!</v>
      </c>
      <c r="T89" s="59" t="e">
        <f t="shared" si="22"/>
        <v>#DIV/0!</v>
      </c>
      <c r="U89" s="59" t="e">
        <f t="shared" si="23"/>
        <v>#DIV/0!</v>
      </c>
      <c r="V89" s="59" t="e">
        <f t="shared" si="24"/>
        <v>#DIV/0!</v>
      </c>
      <c r="W89" s="59" t="e">
        <f t="shared" si="25"/>
        <v>#DIV/0!</v>
      </c>
      <c r="X89" s="60">
        <v>77</v>
      </c>
      <c r="Y89" s="58">
        <f t="shared" si="26"/>
        <v>100</v>
      </c>
      <c r="Z89" s="61" t="e">
        <f t="shared" si="27"/>
        <v>#DIV/0!</v>
      </c>
      <c r="AA89" s="63">
        <f t="shared" si="28"/>
        <v>0</v>
      </c>
      <c r="AB89" s="62">
        <f t="shared" si="28"/>
        <v>0</v>
      </c>
      <c r="AC89" s="57" t="e">
        <f t="shared" si="29"/>
        <v>#DIV/0!</v>
      </c>
      <c r="AD89" s="58" t="e">
        <f t="shared" si="30"/>
        <v>#DIV/0!</v>
      </c>
    </row>
    <row r="90" spans="2:30" x14ac:dyDescent="0.35">
      <c r="B90" s="76">
        <v>44132</v>
      </c>
      <c r="C90" s="125">
        <v>2019</v>
      </c>
      <c r="D90" s="77" t="s">
        <v>932</v>
      </c>
      <c r="E90" s="78"/>
      <c r="F90" s="78"/>
      <c r="G90" s="78"/>
      <c r="H90" s="77"/>
      <c r="I90" s="79"/>
      <c r="J90" s="137"/>
      <c r="K90" s="80"/>
      <c r="L90" s="9"/>
      <c r="M90" s="39"/>
      <c r="N90" s="39"/>
      <c r="O90" s="43"/>
      <c r="P90" s="33"/>
      <c r="Q90" s="44"/>
      <c r="R90" s="45"/>
      <c r="S90" s="59" t="e">
        <f t="shared" si="21"/>
        <v>#DIV/0!</v>
      </c>
      <c r="T90" s="59" t="e">
        <f t="shared" si="22"/>
        <v>#DIV/0!</v>
      </c>
      <c r="U90" s="59" t="e">
        <f t="shared" si="23"/>
        <v>#DIV/0!</v>
      </c>
      <c r="V90" s="59" t="e">
        <f t="shared" si="24"/>
        <v>#DIV/0!</v>
      </c>
      <c r="W90" s="59" t="e">
        <f t="shared" si="25"/>
        <v>#DIV/0!</v>
      </c>
      <c r="X90" s="60">
        <v>124</v>
      </c>
      <c r="Y90" s="58">
        <f t="shared" si="26"/>
        <v>100</v>
      </c>
      <c r="Z90" s="61" t="e">
        <f t="shared" si="27"/>
        <v>#DIV/0!</v>
      </c>
      <c r="AA90" s="63">
        <f t="shared" si="28"/>
        <v>0</v>
      </c>
      <c r="AB90" s="62">
        <f t="shared" si="28"/>
        <v>0</v>
      </c>
      <c r="AC90" s="57" t="e">
        <f t="shared" si="29"/>
        <v>#DIV/0!</v>
      </c>
      <c r="AD90" s="58" t="e">
        <f t="shared" si="30"/>
        <v>#DIV/0!</v>
      </c>
    </row>
    <row r="91" spans="2:30" x14ac:dyDescent="0.35">
      <c r="B91" s="76">
        <v>44132</v>
      </c>
      <c r="C91" s="125">
        <v>2019</v>
      </c>
      <c r="D91" s="77" t="s">
        <v>932</v>
      </c>
      <c r="E91" s="78"/>
      <c r="F91" s="78"/>
      <c r="G91" s="78"/>
      <c r="H91" s="77"/>
      <c r="I91" s="79"/>
      <c r="J91" s="137"/>
      <c r="K91" s="80"/>
      <c r="L91" s="9"/>
      <c r="M91" s="39"/>
      <c r="N91" s="39"/>
      <c r="O91" s="43"/>
      <c r="P91" s="33"/>
      <c r="Q91" s="10"/>
      <c r="R91" s="11"/>
      <c r="S91" s="59" t="e">
        <f t="shared" si="21"/>
        <v>#DIV/0!</v>
      </c>
      <c r="T91" s="59" t="e">
        <f t="shared" si="22"/>
        <v>#DIV/0!</v>
      </c>
      <c r="U91" s="59" t="e">
        <f t="shared" si="23"/>
        <v>#DIV/0!</v>
      </c>
      <c r="V91" s="59" t="e">
        <f t="shared" si="24"/>
        <v>#DIV/0!</v>
      </c>
      <c r="W91" s="59" t="e">
        <f t="shared" si="25"/>
        <v>#DIV/0!</v>
      </c>
      <c r="X91" s="60">
        <v>60</v>
      </c>
      <c r="Y91" s="58">
        <f t="shared" si="26"/>
        <v>100</v>
      </c>
      <c r="Z91" s="61" t="e">
        <f t="shared" si="27"/>
        <v>#DIV/0!</v>
      </c>
      <c r="AA91" s="63">
        <f t="shared" si="28"/>
        <v>0</v>
      </c>
      <c r="AB91" s="62">
        <f t="shared" si="28"/>
        <v>0</v>
      </c>
      <c r="AC91" s="57" t="e">
        <f t="shared" si="29"/>
        <v>#DIV/0!</v>
      </c>
      <c r="AD91" s="58" t="e">
        <f t="shared" si="30"/>
        <v>#DIV/0!</v>
      </c>
    </row>
    <row r="92" spans="2:30" x14ac:dyDescent="0.35">
      <c r="B92" s="76">
        <v>44132</v>
      </c>
      <c r="C92" s="125">
        <v>2019</v>
      </c>
      <c r="D92" s="77" t="s">
        <v>932</v>
      </c>
      <c r="E92" s="78"/>
      <c r="F92" s="78"/>
      <c r="G92" s="78"/>
      <c r="H92" s="77"/>
      <c r="I92" s="79"/>
      <c r="J92" s="137"/>
      <c r="K92" s="80"/>
      <c r="L92" s="9"/>
      <c r="M92" s="39"/>
      <c r="N92" s="39"/>
      <c r="O92" s="43"/>
      <c r="P92" s="33"/>
      <c r="Q92" s="10"/>
      <c r="R92" s="11"/>
      <c r="S92" s="59" t="e">
        <f t="shared" si="21"/>
        <v>#DIV/0!</v>
      </c>
      <c r="T92" s="59" t="e">
        <f t="shared" si="22"/>
        <v>#DIV/0!</v>
      </c>
      <c r="U92" s="59" t="e">
        <f t="shared" si="23"/>
        <v>#DIV/0!</v>
      </c>
      <c r="V92" s="59" t="e">
        <f t="shared" si="24"/>
        <v>#DIV/0!</v>
      </c>
      <c r="W92" s="59" t="e">
        <f t="shared" si="25"/>
        <v>#DIV/0!</v>
      </c>
      <c r="X92" s="60">
        <v>52</v>
      </c>
      <c r="Y92" s="58">
        <f t="shared" si="26"/>
        <v>100</v>
      </c>
      <c r="Z92" s="61" t="e">
        <f t="shared" si="27"/>
        <v>#DIV/0!</v>
      </c>
      <c r="AA92" s="63">
        <f t="shared" si="28"/>
        <v>0</v>
      </c>
      <c r="AB92" s="62">
        <f t="shared" si="28"/>
        <v>0</v>
      </c>
      <c r="AC92" s="57" t="e">
        <f t="shared" si="29"/>
        <v>#DIV/0!</v>
      </c>
      <c r="AD92" s="58" t="e">
        <f t="shared" si="30"/>
        <v>#DIV/0!</v>
      </c>
    </row>
    <row r="93" spans="2:30" x14ac:dyDescent="0.35">
      <c r="B93" s="76">
        <v>44132</v>
      </c>
      <c r="C93" s="125">
        <v>2019</v>
      </c>
      <c r="D93" s="77" t="s">
        <v>932</v>
      </c>
      <c r="E93" s="78"/>
      <c r="F93" s="78"/>
      <c r="G93" s="78"/>
      <c r="H93" s="77"/>
      <c r="I93" s="79"/>
      <c r="J93" s="137"/>
      <c r="K93" s="80"/>
      <c r="L93" s="9"/>
      <c r="M93" s="39"/>
      <c r="N93" s="39"/>
      <c r="O93" s="43"/>
      <c r="P93" s="33"/>
      <c r="Q93" s="46"/>
      <c r="R93" s="46"/>
      <c r="S93" s="59" t="e">
        <f t="shared" si="21"/>
        <v>#DIV/0!</v>
      </c>
      <c r="T93" s="59" t="e">
        <f t="shared" si="22"/>
        <v>#DIV/0!</v>
      </c>
      <c r="U93" s="59" t="e">
        <f t="shared" si="23"/>
        <v>#DIV/0!</v>
      </c>
      <c r="V93" s="59" t="e">
        <f t="shared" si="24"/>
        <v>#DIV/0!</v>
      </c>
      <c r="W93" s="59" t="e">
        <f t="shared" si="25"/>
        <v>#DIV/0!</v>
      </c>
      <c r="X93" s="60">
        <v>118</v>
      </c>
      <c r="Y93" s="58">
        <f t="shared" si="26"/>
        <v>100</v>
      </c>
      <c r="Z93" s="61" t="e">
        <f t="shared" si="27"/>
        <v>#DIV/0!</v>
      </c>
      <c r="AA93" s="63">
        <f t="shared" si="28"/>
        <v>0</v>
      </c>
      <c r="AB93" s="62">
        <f t="shared" si="28"/>
        <v>0</v>
      </c>
      <c r="AC93" s="57" t="e">
        <f t="shared" si="29"/>
        <v>#DIV/0!</v>
      </c>
      <c r="AD93" s="58" t="e">
        <f t="shared" si="30"/>
        <v>#DIV/0!</v>
      </c>
    </row>
    <row r="94" spans="2:30" x14ac:dyDescent="0.35">
      <c r="B94" s="76">
        <v>44132</v>
      </c>
      <c r="C94" s="125">
        <v>2019</v>
      </c>
      <c r="D94" s="77" t="s">
        <v>932</v>
      </c>
      <c r="E94" s="78"/>
      <c r="F94" s="78"/>
      <c r="G94" s="78"/>
      <c r="H94" s="77"/>
      <c r="I94" s="79"/>
      <c r="J94" s="137"/>
      <c r="K94" s="80"/>
      <c r="L94" s="9"/>
      <c r="M94" s="39"/>
      <c r="N94" s="39"/>
      <c r="O94" s="43"/>
      <c r="P94" s="33"/>
      <c r="Q94" s="15"/>
      <c r="R94" s="15"/>
      <c r="S94" s="59" t="e">
        <f t="shared" si="21"/>
        <v>#DIV/0!</v>
      </c>
      <c r="T94" s="59" t="e">
        <f t="shared" si="22"/>
        <v>#DIV/0!</v>
      </c>
      <c r="U94" s="59" t="e">
        <f t="shared" si="23"/>
        <v>#DIV/0!</v>
      </c>
      <c r="V94" s="59" t="e">
        <f t="shared" si="24"/>
        <v>#DIV/0!</v>
      </c>
      <c r="W94" s="59" t="e">
        <f t="shared" si="25"/>
        <v>#DIV/0!</v>
      </c>
      <c r="X94" s="60">
        <v>65</v>
      </c>
      <c r="Y94" s="58">
        <f t="shared" si="26"/>
        <v>100</v>
      </c>
      <c r="Z94" s="61" t="e">
        <f t="shared" si="27"/>
        <v>#DIV/0!</v>
      </c>
      <c r="AA94" s="63">
        <f t="shared" si="28"/>
        <v>0</v>
      </c>
      <c r="AB94" s="62">
        <f t="shared" si="28"/>
        <v>0</v>
      </c>
      <c r="AC94" s="57" t="e">
        <f t="shared" si="29"/>
        <v>#DIV/0!</v>
      </c>
      <c r="AD94" s="58" t="e">
        <f t="shared" si="30"/>
        <v>#DIV/0!</v>
      </c>
    </row>
    <row r="95" spans="2:30" x14ac:dyDescent="0.35">
      <c r="B95" s="76">
        <v>44132</v>
      </c>
      <c r="C95" s="125">
        <v>2019</v>
      </c>
      <c r="D95" s="77" t="s">
        <v>932</v>
      </c>
      <c r="E95" s="78"/>
      <c r="F95" s="78"/>
      <c r="G95" s="78"/>
      <c r="H95" s="77"/>
      <c r="I95" s="79"/>
      <c r="J95" s="137"/>
      <c r="K95" s="80"/>
      <c r="L95" s="9"/>
      <c r="M95" s="39"/>
      <c r="N95" s="39"/>
      <c r="O95" s="43"/>
      <c r="P95" s="33"/>
      <c r="Q95" s="15"/>
      <c r="R95" s="15"/>
      <c r="S95" s="59" t="e">
        <f t="shared" si="21"/>
        <v>#DIV/0!</v>
      </c>
      <c r="T95" s="59" t="e">
        <f t="shared" si="22"/>
        <v>#DIV/0!</v>
      </c>
      <c r="U95" s="59" t="e">
        <f t="shared" si="23"/>
        <v>#DIV/0!</v>
      </c>
      <c r="V95" s="59" t="e">
        <f t="shared" si="24"/>
        <v>#DIV/0!</v>
      </c>
      <c r="W95" s="59" t="e">
        <f t="shared" si="25"/>
        <v>#DIV/0!</v>
      </c>
      <c r="X95" s="60">
        <v>56</v>
      </c>
      <c r="Y95" s="58">
        <f t="shared" si="26"/>
        <v>100</v>
      </c>
      <c r="Z95" s="61" t="e">
        <f t="shared" si="27"/>
        <v>#DIV/0!</v>
      </c>
      <c r="AA95" s="63">
        <f t="shared" si="28"/>
        <v>0</v>
      </c>
      <c r="AB95" s="62">
        <f t="shared" si="28"/>
        <v>0</v>
      </c>
      <c r="AC95" s="57" t="e">
        <f t="shared" si="29"/>
        <v>#DIV/0!</v>
      </c>
      <c r="AD95" s="58" t="e">
        <f t="shared" si="30"/>
        <v>#DIV/0!</v>
      </c>
    </row>
    <row r="96" spans="2:30" x14ac:dyDescent="0.35">
      <c r="B96" s="76">
        <v>44132</v>
      </c>
      <c r="C96" s="125">
        <v>2019</v>
      </c>
      <c r="D96" s="77" t="s">
        <v>932</v>
      </c>
      <c r="E96" s="78"/>
      <c r="F96" s="78"/>
      <c r="G96" s="78"/>
      <c r="H96" s="77"/>
      <c r="I96" s="79"/>
      <c r="J96" s="137"/>
      <c r="K96" s="80"/>
      <c r="L96" s="9"/>
      <c r="M96" s="39"/>
      <c r="N96" s="39"/>
      <c r="O96" s="43"/>
      <c r="P96" s="33"/>
      <c r="Q96" s="15"/>
      <c r="R96" s="15"/>
      <c r="S96" s="59" t="e">
        <f t="shared" si="21"/>
        <v>#DIV/0!</v>
      </c>
      <c r="T96" s="59" t="e">
        <f t="shared" si="22"/>
        <v>#DIV/0!</v>
      </c>
      <c r="U96" s="59" t="e">
        <f t="shared" si="23"/>
        <v>#DIV/0!</v>
      </c>
      <c r="V96" s="59" t="e">
        <f t="shared" si="24"/>
        <v>#DIV/0!</v>
      </c>
      <c r="W96" s="59" t="e">
        <f t="shared" si="25"/>
        <v>#DIV/0!</v>
      </c>
      <c r="X96" s="60">
        <v>55</v>
      </c>
      <c r="Y96" s="58">
        <f t="shared" si="26"/>
        <v>100</v>
      </c>
      <c r="Z96" s="61" t="e">
        <f t="shared" si="27"/>
        <v>#DIV/0!</v>
      </c>
      <c r="AA96" s="63">
        <f t="shared" si="28"/>
        <v>0</v>
      </c>
      <c r="AB96" s="62">
        <f t="shared" si="28"/>
        <v>0</v>
      </c>
      <c r="AC96" s="57" t="e">
        <f t="shared" si="29"/>
        <v>#DIV/0!</v>
      </c>
      <c r="AD96" s="58" t="e">
        <f t="shared" si="30"/>
        <v>#DIV/0!</v>
      </c>
    </row>
    <row r="97" spans="2:30" x14ac:dyDescent="0.35">
      <c r="B97" s="76">
        <v>44132</v>
      </c>
      <c r="C97" s="125">
        <v>2019</v>
      </c>
      <c r="D97" s="77" t="s">
        <v>932</v>
      </c>
      <c r="E97" s="78"/>
      <c r="F97" s="78"/>
      <c r="G97" s="78"/>
      <c r="H97" s="77"/>
      <c r="I97" s="79"/>
      <c r="J97" s="137"/>
      <c r="K97" s="80"/>
      <c r="L97" s="9"/>
      <c r="M97" s="39"/>
      <c r="N97" s="39"/>
      <c r="O97" s="43"/>
      <c r="P97" s="33"/>
      <c r="Q97" s="46"/>
      <c r="R97" s="46"/>
      <c r="S97" s="59" t="e">
        <f t="shared" si="21"/>
        <v>#DIV/0!</v>
      </c>
      <c r="T97" s="59" t="e">
        <f t="shared" si="22"/>
        <v>#DIV/0!</v>
      </c>
      <c r="U97" s="59" t="e">
        <f t="shared" si="23"/>
        <v>#DIV/0!</v>
      </c>
      <c r="V97" s="59" t="e">
        <f t="shared" si="24"/>
        <v>#DIV/0!</v>
      </c>
      <c r="W97" s="59" t="e">
        <f t="shared" si="25"/>
        <v>#DIV/0!</v>
      </c>
      <c r="X97" s="60">
        <v>72</v>
      </c>
      <c r="Y97" s="58">
        <f t="shared" si="26"/>
        <v>100</v>
      </c>
      <c r="Z97" s="61" t="e">
        <f t="shared" si="27"/>
        <v>#DIV/0!</v>
      </c>
      <c r="AA97" s="63">
        <f t="shared" si="28"/>
        <v>0</v>
      </c>
      <c r="AB97" s="62">
        <f t="shared" si="28"/>
        <v>0</v>
      </c>
      <c r="AC97" s="57" t="e">
        <f t="shared" si="29"/>
        <v>#DIV/0!</v>
      </c>
      <c r="AD97" s="58" t="e">
        <f t="shared" si="30"/>
        <v>#DIV/0!</v>
      </c>
    </row>
    <row r="98" spans="2:30" x14ac:dyDescent="0.35">
      <c r="B98" s="76">
        <v>44132</v>
      </c>
      <c r="C98" s="125">
        <v>2019</v>
      </c>
      <c r="D98" s="77" t="s">
        <v>932</v>
      </c>
      <c r="E98" s="78"/>
      <c r="F98" s="78"/>
      <c r="G98" s="78"/>
      <c r="H98" s="77"/>
      <c r="I98" s="79"/>
      <c r="J98" s="137"/>
      <c r="K98" s="80"/>
      <c r="L98" s="9"/>
      <c r="M98" s="39"/>
      <c r="N98" s="39"/>
      <c r="O98" s="43"/>
      <c r="P98" s="33"/>
      <c r="Q98" s="46"/>
      <c r="R98" s="46"/>
      <c r="S98" s="59" t="e">
        <f t="shared" si="21"/>
        <v>#DIV/0!</v>
      </c>
      <c r="T98" s="59" t="e">
        <f t="shared" si="22"/>
        <v>#DIV/0!</v>
      </c>
      <c r="U98" s="59" t="e">
        <f t="shared" si="23"/>
        <v>#DIV/0!</v>
      </c>
      <c r="V98" s="59" t="e">
        <f t="shared" si="24"/>
        <v>#DIV/0!</v>
      </c>
      <c r="W98" s="59" t="e">
        <f t="shared" si="25"/>
        <v>#DIV/0!</v>
      </c>
      <c r="X98" s="60">
        <v>64</v>
      </c>
      <c r="Y98" s="58">
        <f t="shared" si="26"/>
        <v>100</v>
      </c>
      <c r="Z98" s="61" t="e">
        <f t="shared" si="27"/>
        <v>#DIV/0!</v>
      </c>
      <c r="AA98" s="63">
        <f t="shared" si="28"/>
        <v>0</v>
      </c>
      <c r="AB98" s="62">
        <f t="shared" si="28"/>
        <v>0</v>
      </c>
      <c r="AC98" s="57" t="e">
        <f t="shared" si="29"/>
        <v>#DIV/0!</v>
      </c>
      <c r="AD98" s="58" t="e">
        <f t="shared" si="30"/>
        <v>#DIV/0!</v>
      </c>
    </row>
    <row r="99" spans="2:30" x14ac:dyDescent="0.35">
      <c r="B99" s="76">
        <v>44132</v>
      </c>
      <c r="C99" s="125">
        <v>2019</v>
      </c>
      <c r="D99" s="77" t="s">
        <v>932</v>
      </c>
      <c r="E99" s="78"/>
      <c r="F99" s="78"/>
      <c r="G99" s="78"/>
      <c r="H99" s="77"/>
      <c r="I99" s="79"/>
      <c r="J99" s="137"/>
      <c r="K99" s="80"/>
      <c r="L99" s="9"/>
      <c r="M99" s="39"/>
      <c r="N99" s="39"/>
      <c r="O99" s="43"/>
      <c r="P99" s="33"/>
      <c r="Q99" s="48"/>
      <c r="R99" s="48"/>
      <c r="S99" s="59" t="e">
        <f t="shared" si="21"/>
        <v>#DIV/0!</v>
      </c>
      <c r="T99" s="59" t="e">
        <f t="shared" si="22"/>
        <v>#DIV/0!</v>
      </c>
      <c r="U99" s="59" t="e">
        <f t="shared" si="23"/>
        <v>#DIV/0!</v>
      </c>
      <c r="V99" s="59" t="e">
        <f t="shared" si="24"/>
        <v>#DIV/0!</v>
      </c>
      <c r="W99" s="59" t="e">
        <f t="shared" si="25"/>
        <v>#DIV/0!</v>
      </c>
      <c r="X99" s="60">
        <v>119</v>
      </c>
      <c r="Y99" s="58">
        <f t="shared" si="26"/>
        <v>100</v>
      </c>
      <c r="Z99" s="61" t="e">
        <f t="shared" si="27"/>
        <v>#DIV/0!</v>
      </c>
      <c r="AA99" s="63">
        <f t="shared" si="28"/>
        <v>0</v>
      </c>
      <c r="AB99" s="62">
        <f t="shared" si="28"/>
        <v>0</v>
      </c>
      <c r="AC99" s="57" t="e">
        <f t="shared" si="29"/>
        <v>#DIV/0!</v>
      </c>
      <c r="AD99" s="58" t="e">
        <f t="shared" si="30"/>
        <v>#DIV/0!</v>
      </c>
    </row>
    <row r="100" spans="2:30" x14ac:dyDescent="0.35">
      <c r="B100" s="76">
        <v>44132</v>
      </c>
      <c r="C100" s="125">
        <v>2019</v>
      </c>
      <c r="D100" s="77" t="s">
        <v>932</v>
      </c>
      <c r="E100" s="78"/>
      <c r="F100" s="78"/>
      <c r="G100" s="78"/>
      <c r="H100" s="77"/>
      <c r="I100" s="79"/>
      <c r="J100" s="137"/>
      <c r="K100" s="80"/>
      <c r="L100" s="9"/>
      <c r="M100" s="39"/>
      <c r="N100" s="39"/>
      <c r="O100" s="43"/>
      <c r="P100" s="33"/>
      <c r="Q100" s="48"/>
      <c r="R100" s="48"/>
      <c r="S100" s="59" t="e">
        <f t="shared" si="21"/>
        <v>#DIV/0!</v>
      </c>
      <c r="T100" s="59" t="e">
        <f t="shared" si="22"/>
        <v>#DIV/0!</v>
      </c>
      <c r="U100" s="59" t="e">
        <f t="shared" si="23"/>
        <v>#DIV/0!</v>
      </c>
      <c r="V100" s="59" t="e">
        <f t="shared" si="24"/>
        <v>#DIV/0!</v>
      </c>
      <c r="W100" s="59" t="e">
        <f t="shared" si="25"/>
        <v>#DIV/0!</v>
      </c>
      <c r="X100" s="60">
        <v>107</v>
      </c>
      <c r="Y100" s="58">
        <f t="shared" si="26"/>
        <v>100</v>
      </c>
      <c r="Z100" s="61" t="e">
        <f t="shared" si="27"/>
        <v>#DIV/0!</v>
      </c>
      <c r="AA100" s="63">
        <f t="shared" si="28"/>
        <v>0</v>
      </c>
      <c r="AB100" s="62">
        <f t="shared" si="28"/>
        <v>0</v>
      </c>
      <c r="AC100" s="57" t="e">
        <f t="shared" si="29"/>
        <v>#DIV/0!</v>
      </c>
      <c r="AD100" s="58" t="e">
        <f t="shared" si="30"/>
        <v>#DIV/0!</v>
      </c>
    </row>
    <row r="101" spans="2:30" x14ac:dyDescent="0.35">
      <c r="B101" s="76">
        <v>44132</v>
      </c>
      <c r="C101" s="125">
        <v>2019</v>
      </c>
      <c r="D101" s="77" t="s">
        <v>932</v>
      </c>
      <c r="E101" s="78"/>
      <c r="F101" s="78"/>
      <c r="G101" s="78"/>
      <c r="H101" s="77"/>
      <c r="I101" s="79"/>
      <c r="J101" s="137"/>
      <c r="K101" s="80"/>
      <c r="L101" s="9"/>
      <c r="M101" s="39"/>
      <c r="N101" s="39"/>
      <c r="O101" s="43"/>
      <c r="P101" s="33"/>
      <c r="Q101" s="9"/>
      <c r="R101" s="9"/>
      <c r="S101" s="59" t="e">
        <f t="shared" si="21"/>
        <v>#DIV/0!</v>
      </c>
      <c r="T101" s="59" t="e">
        <f t="shared" si="22"/>
        <v>#DIV/0!</v>
      </c>
      <c r="U101" s="59" t="e">
        <f t="shared" si="23"/>
        <v>#DIV/0!</v>
      </c>
      <c r="V101" s="59" t="e">
        <f t="shared" si="24"/>
        <v>#DIV/0!</v>
      </c>
      <c r="W101" s="59" t="e">
        <f t="shared" si="25"/>
        <v>#DIV/0!</v>
      </c>
      <c r="X101" s="60">
        <v>57</v>
      </c>
      <c r="Y101" s="58">
        <f t="shared" si="26"/>
        <v>100</v>
      </c>
      <c r="Z101" s="61" t="e">
        <f t="shared" si="27"/>
        <v>#DIV/0!</v>
      </c>
      <c r="AA101" s="63">
        <f t="shared" si="28"/>
        <v>0</v>
      </c>
      <c r="AB101" s="62">
        <f t="shared" si="28"/>
        <v>0</v>
      </c>
      <c r="AC101" s="57" t="e">
        <f t="shared" si="29"/>
        <v>#DIV/0!</v>
      </c>
      <c r="AD101" s="58" t="e">
        <f t="shared" si="30"/>
        <v>#DIV/0!</v>
      </c>
    </row>
    <row r="102" spans="2:30" x14ac:dyDescent="0.35">
      <c r="B102" s="76">
        <v>44132</v>
      </c>
      <c r="C102" s="125">
        <v>2019</v>
      </c>
      <c r="D102" s="77" t="s">
        <v>932</v>
      </c>
      <c r="E102" s="78"/>
      <c r="F102" s="78"/>
      <c r="G102" s="78"/>
      <c r="H102" s="77"/>
      <c r="I102" s="79"/>
      <c r="J102" s="137"/>
      <c r="K102" s="80"/>
      <c r="L102" s="9"/>
      <c r="M102" s="39"/>
      <c r="N102" s="39"/>
      <c r="O102" s="43"/>
      <c r="P102" s="33"/>
      <c r="Q102" s="46"/>
      <c r="R102" s="46"/>
      <c r="S102" s="59" t="e">
        <f t="shared" si="21"/>
        <v>#DIV/0!</v>
      </c>
      <c r="T102" s="59" t="e">
        <f t="shared" si="22"/>
        <v>#DIV/0!</v>
      </c>
      <c r="U102" s="59" t="e">
        <f t="shared" si="23"/>
        <v>#DIV/0!</v>
      </c>
      <c r="V102" s="59" t="e">
        <f t="shared" si="24"/>
        <v>#DIV/0!</v>
      </c>
      <c r="W102" s="59" t="e">
        <f t="shared" si="25"/>
        <v>#DIV/0!</v>
      </c>
      <c r="X102" s="60">
        <v>54</v>
      </c>
      <c r="Y102" s="58">
        <f t="shared" si="26"/>
        <v>100</v>
      </c>
      <c r="Z102" s="61" t="e">
        <f t="shared" si="27"/>
        <v>#DIV/0!</v>
      </c>
      <c r="AA102" s="63">
        <f t="shared" si="28"/>
        <v>0</v>
      </c>
      <c r="AB102" s="62">
        <f t="shared" si="28"/>
        <v>0</v>
      </c>
      <c r="AC102" s="57" t="e">
        <f t="shared" si="29"/>
        <v>#DIV/0!</v>
      </c>
      <c r="AD102" s="58" t="e">
        <f t="shared" si="30"/>
        <v>#DIV/0!</v>
      </c>
    </row>
    <row r="103" spans="2:30" x14ac:dyDescent="0.35">
      <c r="B103" s="76">
        <v>44132</v>
      </c>
      <c r="C103" s="125">
        <v>2019</v>
      </c>
      <c r="D103" s="77" t="s">
        <v>932</v>
      </c>
      <c r="E103" s="78"/>
      <c r="F103" s="78"/>
      <c r="G103" s="78"/>
      <c r="H103" s="77"/>
      <c r="I103" s="79"/>
      <c r="J103" s="137"/>
      <c r="K103" s="80"/>
      <c r="L103" s="9"/>
      <c r="M103" s="39"/>
      <c r="N103" s="39"/>
      <c r="O103" s="43"/>
      <c r="P103" s="33"/>
      <c r="Q103" s="48"/>
      <c r="R103" s="48"/>
      <c r="S103" s="59" t="e">
        <f t="shared" si="21"/>
        <v>#DIV/0!</v>
      </c>
      <c r="T103" s="59" t="e">
        <f t="shared" si="22"/>
        <v>#DIV/0!</v>
      </c>
      <c r="U103" s="59" t="e">
        <f t="shared" si="23"/>
        <v>#DIV/0!</v>
      </c>
      <c r="V103" s="59" t="e">
        <f t="shared" si="24"/>
        <v>#DIV/0!</v>
      </c>
      <c r="W103" s="59" t="e">
        <f t="shared" si="25"/>
        <v>#DIV/0!</v>
      </c>
      <c r="X103" s="60">
        <v>116</v>
      </c>
      <c r="Y103" s="58">
        <f t="shared" si="26"/>
        <v>100</v>
      </c>
      <c r="Z103" s="61" t="e">
        <f t="shared" si="27"/>
        <v>#DIV/0!</v>
      </c>
      <c r="AA103" s="63">
        <f t="shared" si="28"/>
        <v>0</v>
      </c>
      <c r="AB103" s="62">
        <f t="shared" si="28"/>
        <v>0</v>
      </c>
      <c r="AC103" s="57" t="e">
        <f t="shared" si="29"/>
        <v>#DIV/0!</v>
      </c>
      <c r="AD103" s="58" t="e">
        <f t="shared" si="30"/>
        <v>#DIV/0!</v>
      </c>
    </row>
    <row r="104" spans="2:30" x14ac:dyDescent="0.35">
      <c r="B104" s="76">
        <v>44132</v>
      </c>
      <c r="C104" s="125">
        <v>2019</v>
      </c>
      <c r="D104" s="77" t="s">
        <v>932</v>
      </c>
      <c r="E104" s="78"/>
      <c r="F104" s="78"/>
      <c r="G104" s="78"/>
      <c r="H104" s="77"/>
      <c r="I104" s="79"/>
      <c r="J104" s="137"/>
      <c r="K104" s="80"/>
      <c r="L104" s="9"/>
      <c r="M104" s="39"/>
      <c r="N104" s="39"/>
      <c r="O104" s="43"/>
      <c r="P104" s="33"/>
      <c r="Q104" s="48"/>
      <c r="R104" s="48"/>
      <c r="S104" s="59" t="e">
        <f t="shared" si="21"/>
        <v>#DIV/0!</v>
      </c>
      <c r="T104" s="59" t="e">
        <f t="shared" si="22"/>
        <v>#DIV/0!</v>
      </c>
      <c r="U104" s="59" t="e">
        <f t="shared" si="23"/>
        <v>#DIV/0!</v>
      </c>
      <c r="V104" s="59" t="e">
        <f t="shared" si="24"/>
        <v>#DIV/0!</v>
      </c>
      <c r="W104" s="59" t="e">
        <f t="shared" si="25"/>
        <v>#DIV/0!</v>
      </c>
      <c r="X104" s="60">
        <v>61</v>
      </c>
      <c r="Y104" s="58">
        <f t="shared" si="26"/>
        <v>100</v>
      </c>
      <c r="Z104" s="61" t="e">
        <f t="shared" si="27"/>
        <v>#DIV/0!</v>
      </c>
      <c r="AA104" s="63">
        <f t="shared" si="28"/>
        <v>0</v>
      </c>
      <c r="AB104" s="62">
        <f t="shared" si="28"/>
        <v>0</v>
      </c>
      <c r="AC104" s="57" t="e">
        <f t="shared" si="29"/>
        <v>#DIV/0!</v>
      </c>
      <c r="AD104" s="58" t="e">
        <f t="shared" si="30"/>
        <v>#DIV/0!</v>
      </c>
    </row>
    <row r="105" spans="2:30" x14ac:dyDescent="0.35">
      <c r="B105" s="76">
        <v>44132</v>
      </c>
      <c r="C105" s="125">
        <v>2019</v>
      </c>
      <c r="D105" s="77" t="s">
        <v>932</v>
      </c>
      <c r="E105" s="78"/>
      <c r="F105" s="78"/>
      <c r="G105" s="78"/>
      <c r="H105" s="77"/>
      <c r="I105" s="79"/>
      <c r="J105" s="137"/>
      <c r="K105" s="80"/>
      <c r="L105" s="9"/>
      <c r="M105" s="39"/>
      <c r="N105" s="39"/>
      <c r="O105" s="43"/>
      <c r="P105" s="33"/>
      <c r="Q105" s="46"/>
      <c r="R105" s="46"/>
      <c r="S105" s="59" t="e">
        <f t="shared" si="21"/>
        <v>#DIV/0!</v>
      </c>
      <c r="T105" s="59" t="e">
        <f t="shared" si="22"/>
        <v>#DIV/0!</v>
      </c>
      <c r="U105" s="59" t="e">
        <f t="shared" si="23"/>
        <v>#DIV/0!</v>
      </c>
      <c r="V105" s="59" t="e">
        <f t="shared" si="24"/>
        <v>#DIV/0!</v>
      </c>
      <c r="W105" s="59" t="e">
        <f t="shared" si="25"/>
        <v>#DIV/0!</v>
      </c>
      <c r="X105" s="60">
        <v>63</v>
      </c>
      <c r="Y105" s="58">
        <f t="shared" si="26"/>
        <v>100</v>
      </c>
      <c r="Z105" s="61" t="e">
        <f t="shared" si="27"/>
        <v>#DIV/0!</v>
      </c>
      <c r="AA105" s="63">
        <f t="shared" si="28"/>
        <v>0</v>
      </c>
      <c r="AB105" s="62">
        <f t="shared" si="28"/>
        <v>0</v>
      </c>
      <c r="AC105" s="57" t="e">
        <f t="shared" si="29"/>
        <v>#DIV/0!</v>
      </c>
      <c r="AD105" s="58" t="e">
        <f t="shared" si="30"/>
        <v>#DIV/0!</v>
      </c>
    </row>
    <row r="106" spans="2:30" x14ac:dyDescent="0.35">
      <c r="B106" s="76">
        <v>44132</v>
      </c>
      <c r="C106" s="125">
        <v>2019</v>
      </c>
      <c r="D106" s="77" t="s">
        <v>932</v>
      </c>
      <c r="E106" s="78"/>
      <c r="F106" s="78"/>
      <c r="G106" s="78"/>
      <c r="H106" s="77"/>
      <c r="I106" s="79"/>
      <c r="J106" s="137"/>
      <c r="K106" s="80"/>
      <c r="L106" s="9"/>
      <c r="M106" s="39"/>
      <c r="N106" s="39"/>
      <c r="O106" s="43"/>
      <c r="P106" s="33"/>
      <c r="Q106" s="48"/>
      <c r="R106" s="48"/>
      <c r="S106" s="59" t="e">
        <f t="shared" si="21"/>
        <v>#DIV/0!</v>
      </c>
      <c r="T106" s="59" t="e">
        <f t="shared" si="22"/>
        <v>#DIV/0!</v>
      </c>
      <c r="U106" s="59" t="e">
        <f t="shared" si="23"/>
        <v>#DIV/0!</v>
      </c>
      <c r="V106" s="59" t="e">
        <f t="shared" si="24"/>
        <v>#DIV/0!</v>
      </c>
      <c r="W106" s="59" t="e">
        <f t="shared" si="25"/>
        <v>#DIV/0!</v>
      </c>
      <c r="X106" s="60">
        <v>59</v>
      </c>
      <c r="Y106" s="58">
        <f t="shared" si="26"/>
        <v>100</v>
      </c>
      <c r="Z106" s="61" t="e">
        <f t="shared" si="27"/>
        <v>#DIV/0!</v>
      </c>
      <c r="AA106" s="63">
        <f t="shared" si="28"/>
        <v>0</v>
      </c>
      <c r="AB106" s="62">
        <f t="shared" si="28"/>
        <v>0</v>
      </c>
      <c r="AC106" s="57" t="e">
        <f t="shared" si="29"/>
        <v>#DIV/0!</v>
      </c>
      <c r="AD106" s="58" t="e">
        <f t="shared" si="30"/>
        <v>#DIV/0!</v>
      </c>
    </row>
    <row r="107" spans="2:30" x14ac:dyDescent="0.35">
      <c r="B107" s="76">
        <v>44132</v>
      </c>
      <c r="C107" s="125">
        <v>2019</v>
      </c>
      <c r="D107" s="77" t="s">
        <v>932</v>
      </c>
      <c r="E107" s="78"/>
      <c r="F107" s="78"/>
      <c r="G107" s="78"/>
      <c r="H107" s="77"/>
      <c r="I107" s="79"/>
      <c r="J107" s="137"/>
      <c r="K107" s="80"/>
      <c r="L107" s="9"/>
      <c r="M107" s="39"/>
      <c r="N107" s="39"/>
      <c r="O107" s="43"/>
      <c r="P107" s="33"/>
      <c r="Q107" s="46"/>
      <c r="R107" s="46"/>
      <c r="S107" s="59" t="e">
        <f t="shared" si="21"/>
        <v>#DIV/0!</v>
      </c>
      <c r="T107" s="59" t="e">
        <f t="shared" si="22"/>
        <v>#DIV/0!</v>
      </c>
      <c r="U107" s="59" t="e">
        <f t="shared" si="23"/>
        <v>#DIV/0!</v>
      </c>
      <c r="V107" s="59" t="e">
        <f t="shared" si="24"/>
        <v>#DIV/0!</v>
      </c>
      <c r="W107" s="59" t="e">
        <f t="shared" si="25"/>
        <v>#DIV/0!</v>
      </c>
      <c r="X107" s="60">
        <v>108</v>
      </c>
      <c r="Y107" s="58">
        <f t="shared" si="26"/>
        <v>100</v>
      </c>
      <c r="Z107" s="61" t="e">
        <f t="shared" si="27"/>
        <v>#DIV/0!</v>
      </c>
      <c r="AA107" s="63">
        <f t="shared" si="28"/>
        <v>0</v>
      </c>
      <c r="AB107" s="62">
        <f t="shared" si="28"/>
        <v>0</v>
      </c>
      <c r="AC107" s="57" t="e">
        <f t="shared" si="29"/>
        <v>#DIV/0!</v>
      </c>
      <c r="AD107" s="58" t="e">
        <f t="shared" si="30"/>
        <v>#DIV/0!</v>
      </c>
    </row>
    <row r="108" spans="2:30" x14ac:dyDescent="0.35">
      <c r="B108" s="76">
        <v>44132</v>
      </c>
      <c r="C108" s="125">
        <v>2019</v>
      </c>
      <c r="D108" s="77" t="s">
        <v>932</v>
      </c>
      <c r="E108" s="78"/>
      <c r="F108" s="78"/>
      <c r="G108" s="78"/>
      <c r="H108" s="77"/>
      <c r="I108" s="79"/>
      <c r="J108" s="137"/>
      <c r="K108" s="80"/>
      <c r="L108" s="9"/>
      <c r="M108" s="39"/>
      <c r="N108" s="39"/>
      <c r="O108" s="43"/>
      <c r="P108" s="33"/>
      <c r="Q108" s="46"/>
      <c r="R108" s="46"/>
      <c r="S108" s="59" t="e">
        <f t="shared" si="21"/>
        <v>#DIV/0!</v>
      </c>
      <c r="T108" s="59" t="e">
        <f t="shared" si="22"/>
        <v>#DIV/0!</v>
      </c>
      <c r="U108" s="59" t="e">
        <f t="shared" si="23"/>
        <v>#DIV/0!</v>
      </c>
      <c r="V108" s="59" t="e">
        <f t="shared" si="24"/>
        <v>#DIV/0!</v>
      </c>
      <c r="W108" s="59" t="e">
        <f t="shared" si="25"/>
        <v>#DIV/0!</v>
      </c>
      <c r="X108" s="60">
        <v>106</v>
      </c>
      <c r="Y108" s="58">
        <f t="shared" si="26"/>
        <v>100</v>
      </c>
      <c r="Z108" s="61" t="e">
        <f t="shared" si="27"/>
        <v>#DIV/0!</v>
      </c>
      <c r="AA108" s="63">
        <f t="shared" si="28"/>
        <v>0</v>
      </c>
      <c r="AB108" s="62">
        <f t="shared" si="28"/>
        <v>0</v>
      </c>
      <c r="AC108" s="57" t="e">
        <f t="shared" si="29"/>
        <v>#DIV/0!</v>
      </c>
      <c r="AD108" s="58" t="e">
        <f t="shared" si="30"/>
        <v>#DIV/0!</v>
      </c>
    </row>
    <row r="109" spans="2:30" x14ac:dyDescent="0.35">
      <c r="B109" s="76">
        <v>44132</v>
      </c>
      <c r="C109" s="125">
        <v>2019</v>
      </c>
      <c r="D109" s="77" t="s">
        <v>932</v>
      </c>
      <c r="E109" s="78"/>
      <c r="F109" s="78"/>
      <c r="G109" s="78"/>
      <c r="H109" s="77"/>
      <c r="I109" s="79"/>
      <c r="J109" s="137"/>
      <c r="K109" s="80"/>
      <c r="L109" s="9"/>
      <c r="M109" s="39"/>
      <c r="N109" s="39"/>
      <c r="O109" s="43"/>
      <c r="P109" s="33"/>
      <c r="Q109" s="48"/>
      <c r="R109" s="48"/>
      <c r="S109" s="59" t="e">
        <f t="shared" si="21"/>
        <v>#DIV/0!</v>
      </c>
      <c r="T109" s="59" t="e">
        <f t="shared" si="22"/>
        <v>#DIV/0!</v>
      </c>
      <c r="U109" s="59" t="e">
        <f t="shared" si="23"/>
        <v>#DIV/0!</v>
      </c>
      <c r="V109" s="59" t="e">
        <f t="shared" si="24"/>
        <v>#DIV/0!</v>
      </c>
      <c r="W109" s="59" t="e">
        <f t="shared" si="25"/>
        <v>#DIV/0!</v>
      </c>
      <c r="X109" s="60">
        <v>114</v>
      </c>
      <c r="Y109" s="58">
        <f t="shared" si="26"/>
        <v>100</v>
      </c>
      <c r="Z109" s="61" t="e">
        <f t="shared" si="27"/>
        <v>#DIV/0!</v>
      </c>
      <c r="AA109" s="63">
        <f t="shared" si="28"/>
        <v>0</v>
      </c>
      <c r="AB109" s="62">
        <f t="shared" si="28"/>
        <v>0</v>
      </c>
      <c r="AC109" s="57" t="e">
        <f t="shared" si="29"/>
        <v>#DIV/0!</v>
      </c>
      <c r="AD109" s="58" t="e">
        <f t="shared" si="30"/>
        <v>#DIV/0!</v>
      </c>
    </row>
    <row r="110" spans="2:30" x14ac:dyDescent="0.35">
      <c r="B110" s="76">
        <v>44132</v>
      </c>
      <c r="C110" s="125">
        <v>2019</v>
      </c>
      <c r="D110" s="77" t="s">
        <v>932</v>
      </c>
      <c r="E110" s="78"/>
      <c r="F110" s="78"/>
      <c r="G110" s="78"/>
      <c r="H110" s="77"/>
      <c r="I110" s="79"/>
      <c r="J110" s="137"/>
      <c r="K110" s="80"/>
      <c r="L110" s="9"/>
      <c r="M110" s="39"/>
      <c r="N110" s="39"/>
      <c r="O110" s="43"/>
      <c r="P110" s="33"/>
      <c r="Q110" s="13"/>
      <c r="R110" s="14"/>
      <c r="S110" s="59" t="e">
        <f t="shared" si="21"/>
        <v>#DIV/0!</v>
      </c>
      <c r="T110" s="59" t="e">
        <f t="shared" si="22"/>
        <v>#DIV/0!</v>
      </c>
      <c r="U110" s="59" t="e">
        <f t="shared" si="23"/>
        <v>#DIV/0!</v>
      </c>
      <c r="V110" s="59" t="e">
        <f t="shared" si="24"/>
        <v>#DIV/0!</v>
      </c>
      <c r="W110" s="59" t="e">
        <f t="shared" si="25"/>
        <v>#DIV/0!</v>
      </c>
      <c r="X110" s="60">
        <v>58</v>
      </c>
      <c r="Y110" s="58">
        <f t="shared" si="26"/>
        <v>100</v>
      </c>
      <c r="Z110" s="61" t="e">
        <f t="shared" si="27"/>
        <v>#DIV/0!</v>
      </c>
      <c r="AA110" s="63">
        <f t="shared" si="28"/>
        <v>0</v>
      </c>
      <c r="AB110" s="62">
        <f t="shared" si="28"/>
        <v>0</v>
      </c>
      <c r="AC110" s="57" t="e">
        <f t="shared" si="29"/>
        <v>#DIV/0!</v>
      </c>
      <c r="AD110" s="58" t="e">
        <f t="shared" si="30"/>
        <v>#DIV/0!</v>
      </c>
    </row>
    <row r="111" spans="2:30" x14ac:dyDescent="0.35">
      <c r="B111" s="76">
        <v>44132</v>
      </c>
      <c r="C111" s="125">
        <v>2019</v>
      </c>
      <c r="D111" s="77" t="s">
        <v>932</v>
      </c>
      <c r="E111" s="78"/>
      <c r="F111" s="78"/>
      <c r="G111" s="78"/>
      <c r="H111" s="77"/>
      <c r="I111" s="79"/>
      <c r="J111" s="137"/>
      <c r="K111" s="80"/>
      <c r="L111" s="9"/>
      <c r="M111" s="39"/>
      <c r="N111" s="39"/>
      <c r="O111" s="43"/>
      <c r="P111" s="33"/>
      <c r="Q111" s="10"/>
      <c r="R111" s="11"/>
      <c r="S111" s="59" t="e">
        <f t="shared" si="21"/>
        <v>#DIV/0!</v>
      </c>
      <c r="T111" s="59" t="e">
        <f t="shared" si="22"/>
        <v>#DIV/0!</v>
      </c>
      <c r="U111" s="59" t="e">
        <f t="shared" si="23"/>
        <v>#DIV/0!</v>
      </c>
      <c r="V111" s="59" t="e">
        <f t="shared" si="24"/>
        <v>#DIV/0!</v>
      </c>
      <c r="W111" s="59" t="e">
        <f t="shared" si="25"/>
        <v>#DIV/0!</v>
      </c>
      <c r="X111" s="60">
        <v>112</v>
      </c>
      <c r="Y111" s="58">
        <f t="shared" si="26"/>
        <v>100</v>
      </c>
      <c r="Z111" s="61" t="e">
        <f t="shared" si="27"/>
        <v>#DIV/0!</v>
      </c>
      <c r="AA111" s="63">
        <f t="shared" si="28"/>
        <v>0</v>
      </c>
      <c r="AB111" s="62">
        <f t="shared" si="28"/>
        <v>0</v>
      </c>
      <c r="AC111" s="57" t="e">
        <f t="shared" si="29"/>
        <v>#DIV/0!</v>
      </c>
      <c r="AD111" s="58" t="e">
        <f t="shared" si="30"/>
        <v>#DIV/0!</v>
      </c>
    </row>
    <row r="112" spans="2:30" x14ac:dyDescent="0.35">
      <c r="B112" s="76">
        <v>44132</v>
      </c>
      <c r="C112" s="125">
        <v>2019</v>
      </c>
      <c r="D112" s="77" t="s">
        <v>932</v>
      </c>
      <c r="E112" s="78"/>
      <c r="F112" s="78"/>
      <c r="G112" s="78"/>
      <c r="H112" s="77"/>
      <c r="I112" s="79"/>
      <c r="J112" s="137"/>
      <c r="K112" s="80"/>
      <c r="L112" s="9"/>
      <c r="M112" s="39"/>
      <c r="N112" s="39"/>
      <c r="O112" s="43"/>
      <c r="P112" s="33"/>
      <c r="Q112" s="10"/>
      <c r="R112" s="11"/>
      <c r="S112" s="59" t="e">
        <f t="shared" si="21"/>
        <v>#DIV/0!</v>
      </c>
      <c r="T112" s="59" t="e">
        <f t="shared" si="22"/>
        <v>#DIV/0!</v>
      </c>
      <c r="U112" s="59" t="e">
        <f t="shared" si="23"/>
        <v>#DIV/0!</v>
      </c>
      <c r="V112" s="59" t="e">
        <f t="shared" si="24"/>
        <v>#DIV/0!</v>
      </c>
      <c r="W112" s="59" t="e">
        <f t="shared" si="25"/>
        <v>#DIV/0!</v>
      </c>
      <c r="X112" s="60">
        <v>121</v>
      </c>
      <c r="Y112" s="58">
        <f t="shared" si="26"/>
        <v>100</v>
      </c>
      <c r="Z112" s="61" t="e">
        <f t="shared" si="27"/>
        <v>#DIV/0!</v>
      </c>
      <c r="AA112" s="63">
        <f t="shared" si="28"/>
        <v>0</v>
      </c>
      <c r="AB112" s="62">
        <f t="shared" si="28"/>
        <v>0</v>
      </c>
      <c r="AC112" s="57" t="e">
        <f t="shared" si="29"/>
        <v>#DIV/0!</v>
      </c>
      <c r="AD112" s="58" t="e">
        <f t="shared" si="30"/>
        <v>#DIV/0!</v>
      </c>
    </row>
    <row r="113" spans="2:30" x14ac:dyDescent="0.35">
      <c r="B113" s="76">
        <v>44132</v>
      </c>
      <c r="C113" s="125">
        <v>2019</v>
      </c>
      <c r="D113" s="77" t="s">
        <v>932</v>
      </c>
      <c r="E113" s="78"/>
      <c r="F113" s="78"/>
      <c r="G113" s="78"/>
      <c r="H113" s="77"/>
      <c r="I113" s="79"/>
      <c r="J113" s="137"/>
      <c r="K113" s="80"/>
      <c r="L113" s="9"/>
      <c r="M113" s="39"/>
      <c r="N113" s="39"/>
      <c r="O113" s="43"/>
      <c r="P113" s="33"/>
      <c r="Q113" s="44"/>
      <c r="R113" s="45"/>
      <c r="S113" s="59" t="e">
        <f t="shared" si="21"/>
        <v>#DIV/0!</v>
      </c>
      <c r="T113" s="59" t="e">
        <f t="shared" si="22"/>
        <v>#DIV/0!</v>
      </c>
      <c r="U113" s="59" t="e">
        <f t="shared" si="23"/>
        <v>#DIV/0!</v>
      </c>
      <c r="V113" s="59" t="e">
        <f t="shared" si="24"/>
        <v>#DIV/0!</v>
      </c>
      <c r="W113" s="59" t="e">
        <f t="shared" si="25"/>
        <v>#DIV/0!</v>
      </c>
      <c r="X113" s="60">
        <v>115</v>
      </c>
      <c r="Y113" s="58">
        <f t="shared" si="26"/>
        <v>100</v>
      </c>
      <c r="Z113" s="61" t="e">
        <f t="shared" si="27"/>
        <v>#DIV/0!</v>
      </c>
      <c r="AA113" s="63">
        <f t="shared" ref="AA113:AB135" si="31">Q113</f>
        <v>0</v>
      </c>
      <c r="AB113" s="62">
        <f t="shared" si="31"/>
        <v>0</v>
      </c>
      <c r="AC113" s="57" t="e">
        <f t="shared" si="29"/>
        <v>#DIV/0!</v>
      </c>
      <c r="AD113" s="58" t="e">
        <f t="shared" si="30"/>
        <v>#DIV/0!</v>
      </c>
    </row>
    <row r="114" spans="2:30" x14ac:dyDescent="0.35">
      <c r="B114" s="76">
        <v>44132</v>
      </c>
      <c r="C114" s="125">
        <v>2019</v>
      </c>
      <c r="D114" s="77" t="s">
        <v>932</v>
      </c>
      <c r="E114" s="78"/>
      <c r="F114" s="78"/>
      <c r="G114" s="78"/>
      <c r="H114" s="77"/>
      <c r="I114" s="79"/>
      <c r="J114" s="137"/>
      <c r="K114" s="80"/>
      <c r="L114" s="9"/>
      <c r="M114" s="39"/>
      <c r="N114" s="39"/>
      <c r="O114" s="43"/>
      <c r="P114" s="33"/>
      <c r="Q114" s="44"/>
      <c r="R114" s="45"/>
      <c r="S114" s="59" t="e">
        <f t="shared" si="21"/>
        <v>#DIV/0!</v>
      </c>
      <c r="T114" s="59" t="e">
        <f t="shared" si="22"/>
        <v>#DIV/0!</v>
      </c>
      <c r="U114" s="59" t="e">
        <f t="shared" si="23"/>
        <v>#DIV/0!</v>
      </c>
      <c r="V114" s="59" t="e">
        <f t="shared" si="24"/>
        <v>#DIV/0!</v>
      </c>
      <c r="W114" s="59" t="e">
        <f t="shared" si="25"/>
        <v>#DIV/0!</v>
      </c>
      <c r="X114" s="60">
        <v>111</v>
      </c>
      <c r="Y114" s="58">
        <f t="shared" si="26"/>
        <v>100</v>
      </c>
      <c r="Z114" s="61" t="e">
        <f t="shared" si="27"/>
        <v>#DIV/0!</v>
      </c>
      <c r="AA114" s="63">
        <f t="shared" si="31"/>
        <v>0</v>
      </c>
      <c r="AB114" s="62">
        <f t="shared" si="31"/>
        <v>0</v>
      </c>
      <c r="AC114" s="57" t="e">
        <f t="shared" si="29"/>
        <v>#DIV/0!</v>
      </c>
      <c r="AD114" s="58" t="e">
        <f t="shared" si="30"/>
        <v>#DIV/0!</v>
      </c>
    </row>
    <row r="115" spans="2:30" x14ac:dyDescent="0.35">
      <c r="B115" s="76">
        <v>44132</v>
      </c>
      <c r="C115" s="125">
        <v>2019</v>
      </c>
      <c r="D115" s="77" t="s">
        <v>932</v>
      </c>
      <c r="E115" s="78"/>
      <c r="F115" s="78"/>
      <c r="G115" s="78"/>
      <c r="H115" s="77"/>
      <c r="I115" s="79"/>
      <c r="J115" s="137"/>
      <c r="K115" s="80"/>
      <c r="L115" s="9"/>
      <c r="M115" s="39"/>
      <c r="N115" s="39"/>
      <c r="O115" s="43"/>
      <c r="P115" s="33"/>
      <c r="Q115" s="48"/>
      <c r="R115" s="48"/>
      <c r="S115" s="59" t="e">
        <f t="shared" si="21"/>
        <v>#DIV/0!</v>
      </c>
      <c r="T115" s="59" t="e">
        <f t="shared" si="22"/>
        <v>#DIV/0!</v>
      </c>
      <c r="U115" s="59" t="e">
        <f t="shared" si="23"/>
        <v>#DIV/0!</v>
      </c>
      <c r="V115" s="59" t="e">
        <f t="shared" si="24"/>
        <v>#DIV/0!</v>
      </c>
      <c r="W115" s="59" t="e">
        <f t="shared" si="25"/>
        <v>#DIV/0!</v>
      </c>
      <c r="X115" s="60">
        <v>120</v>
      </c>
      <c r="Y115" s="58">
        <f t="shared" si="26"/>
        <v>100</v>
      </c>
      <c r="Z115" s="61" t="e">
        <f t="shared" si="27"/>
        <v>#DIV/0!</v>
      </c>
      <c r="AA115" s="63">
        <f t="shared" si="31"/>
        <v>0</v>
      </c>
      <c r="AB115" s="62">
        <f t="shared" si="31"/>
        <v>0</v>
      </c>
      <c r="AC115" s="57" t="e">
        <f t="shared" si="29"/>
        <v>#DIV/0!</v>
      </c>
      <c r="AD115" s="58" t="e">
        <f t="shared" si="30"/>
        <v>#DIV/0!</v>
      </c>
    </row>
    <row r="116" spans="2:30" x14ac:dyDescent="0.35">
      <c r="B116" s="76">
        <v>44132</v>
      </c>
      <c r="C116" s="125">
        <v>2019</v>
      </c>
      <c r="D116" s="77" t="s">
        <v>932</v>
      </c>
      <c r="E116" s="78"/>
      <c r="F116" s="78"/>
      <c r="G116" s="78"/>
      <c r="H116" s="77"/>
      <c r="I116" s="79"/>
      <c r="J116" s="137"/>
      <c r="K116" s="80"/>
      <c r="L116" s="9"/>
      <c r="M116" s="39"/>
      <c r="N116" s="39"/>
      <c r="O116" s="43"/>
      <c r="P116" s="33"/>
      <c r="Q116" s="44"/>
      <c r="R116" s="45"/>
      <c r="S116" s="59" t="e">
        <f t="shared" si="21"/>
        <v>#DIV/0!</v>
      </c>
      <c r="T116" s="59" t="e">
        <f t="shared" si="22"/>
        <v>#DIV/0!</v>
      </c>
      <c r="U116" s="59" t="e">
        <f t="shared" si="23"/>
        <v>#DIV/0!</v>
      </c>
      <c r="V116" s="59" t="e">
        <f t="shared" si="24"/>
        <v>#DIV/0!</v>
      </c>
      <c r="W116" s="59" t="e">
        <f t="shared" si="25"/>
        <v>#DIV/0!</v>
      </c>
      <c r="X116" s="60">
        <v>110</v>
      </c>
      <c r="Y116" s="58">
        <f t="shared" si="26"/>
        <v>100</v>
      </c>
      <c r="Z116" s="61" t="e">
        <f t="shared" si="27"/>
        <v>#DIV/0!</v>
      </c>
      <c r="AA116" s="63">
        <f t="shared" si="31"/>
        <v>0</v>
      </c>
      <c r="AB116" s="62">
        <f t="shared" si="31"/>
        <v>0</v>
      </c>
      <c r="AC116" s="57" t="e">
        <f t="shared" si="29"/>
        <v>#DIV/0!</v>
      </c>
      <c r="AD116" s="58" t="e">
        <f t="shared" si="30"/>
        <v>#DIV/0!</v>
      </c>
    </row>
    <row r="117" spans="2:30" x14ac:dyDescent="0.35">
      <c r="B117" s="76">
        <v>44132</v>
      </c>
      <c r="C117" s="125">
        <v>2019</v>
      </c>
      <c r="D117" s="77" t="s">
        <v>932</v>
      </c>
      <c r="E117" s="78"/>
      <c r="F117" s="78"/>
      <c r="G117" s="78"/>
      <c r="H117" s="77"/>
      <c r="I117" s="79"/>
      <c r="J117" s="137"/>
      <c r="K117" s="80"/>
      <c r="L117" s="9"/>
      <c r="M117" s="39"/>
      <c r="N117" s="39"/>
      <c r="O117" s="43"/>
      <c r="P117" s="33"/>
      <c r="Q117" s="44"/>
      <c r="R117" s="45"/>
      <c r="S117" s="59" t="e">
        <f t="shared" si="21"/>
        <v>#DIV/0!</v>
      </c>
      <c r="T117" s="59" t="e">
        <f t="shared" si="22"/>
        <v>#DIV/0!</v>
      </c>
      <c r="U117" s="59" t="e">
        <f t="shared" si="23"/>
        <v>#DIV/0!</v>
      </c>
      <c r="V117" s="59" t="e">
        <f t="shared" si="24"/>
        <v>#DIV/0!</v>
      </c>
      <c r="W117" s="59" t="e">
        <f t="shared" si="25"/>
        <v>#DIV/0!</v>
      </c>
      <c r="X117" s="60">
        <v>109</v>
      </c>
      <c r="Y117" s="58">
        <f t="shared" si="26"/>
        <v>100</v>
      </c>
      <c r="Z117" s="61" t="e">
        <f t="shared" si="27"/>
        <v>#DIV/0!</v>
      </c>
      <c r="AA117" s="63">
        <f t="shared" si="31"/>
        <v>0</v>
      </c>
      <c r="AB117" s="62">
        <f t="shared" si="31"/>
        <v>0</v>
      </c>
      <c r="AC117" s="57" t="e">
        <f t="shared" si="29"/>
        <v>#DIV/0!</v>
      </c>
      <c r="AD117" s="58" t="e">
        <f t="shared" si="30"/>
        <v>#DIV/0!</v>
      </c>
    </row>
    <row r="118" spans="2:30" x14ac:dyDescent="0.35">
      <c r="B118" s="76">
        <v>44132</v>
      </c>
      <c r="C118" s="125">
        <v>2019</v>
      </c>
      <c r="D118" s="77" t="s">
        <v>932</v>
      </c>
      <c r="E118" s="78"/>
      <c r="F118" s="78"/>
      <c r="G118" s="78"/>
      <c r="H118" s="77"/>
      <c r="I118" s="79"/>
      <c r="J118" s="137"/>
      <c r="K118" s="80"/>
      <c r="L118" s="9"/>
      <c r="M118" s="39"/>
      <c r="N118" s="39"/>
      <c r="O118" s="43"/>
      <c r="P118" s="33"/>
      <c r="Q118" s="10"/>
      <c r="R118" s="11"/>
      <c r="S118" s="59" t="e">
        <f t="shared" si="21"/>
        <v>#DIV/0!</v>
      </c>
      <c r="T118" s="59" t="e">
        <f t="shared" si="22"/>
        <v>#DIV/0!</v>
      </c>
      <c r="U118" s="59" t="e">
        <f t="shared" si="23"/>
        <v>#DIV/0!</v>
      </c>
      <c r="V118" s="59" t="e">
        <f t="shared" si="24"/>
        <v>#DIV/0!</v>
      </c>
      <c r="W118" s="59" t="e">
        <f t="shared" si="25"/>
        <v>#DIV/0!</v>
      </c>
      <c r="X118" s="60">
        <v>113</v>
      </c>
      <c r="Y118" s="58">
        <f t="shared" si="26"/>
        <v>100</v>
      </c>
      <c r="Z118" s="61" t="e">
        <f t="shared" si="27"/>
        <v>#DIV/0!</v>
      </c>
      <c r="AA118" s="63">
        <f t="shared" si="31"/>
        <v>0</v>
      </c>
      <c r="AB118" s="62">
        <f t="shared" si="31"/>
        <v>0</v>
      </c>
      <c r="AC118" s="57" t="e">
        <f t="shared" si="29"/>
        <v>#DIV/0!</v>
      </c>
      <c r="AD118" s="58" t="e">
        <f t="shared" si="30"/>
        <v>#DIV/0!</v>
      </c>
    </row>
    <row r="119" spans="2:30" x14ac:dyDescent="0.35">
      <c r="B119" s="76">
        <v>44132</v>
      </c>
      <c r="C119" s="125">
        <v>2019</v>
      </c>
      <c r="D119" s="77" t="s">
        <v>932</v>
      </c>
      <c r="E119" s="78"/>
      <c r="F119" s="78"/>
      <c r="G119" s="78"/>
      <c r="H119" s="77"/>
      <c r="I119" s="79"/>
      <c r="J119" s="137"/>
      <c r="K119" s="80"/>
      <c r="L119" s="9"/>
      <c r="M119" s="39"/>
      <c r="N119" s="39"/>
      <c r="O119" s="43"/>
      <c r="P119" s="33"/>
      <c r="Q119" s="10"/>
      <c r="R119" s="11"/>
      <c r="S119" s="59" t="e">
        <f t="shared" si="21"/>
        <v>#DIV/0!</v>
      </c>
      <c r="T119" s="59" t="e">
        <f t="shared" si="22"/>
        <v>#DIV/0!</v>
      </c>
      <c r="U119" s="59" t="e">
        <f t="shared" si="23"/>
        <v>#DIV/0!</v>
      </c>
      <c r="V119" s="59" t="e">
        <f t="shared" si="24"/>
        <v>#DIV/0!</v>
      </c>
      <c r="W119" s="59" t="e">
        <f t="shared" si="25"/>
        <v>#DIV/0!</v>
      </c>
      <c r="X119" s="60">
        <v>104</v>
      </c>
      <c r="Y119" s="58">
        <f t="shared" si="26"/>
        <v>100</v>
      </c>
      <c r="Z119" s="61" t="e">
        <f t="shared" si="27"/>
        <v>#DIV/0!</v>
      </c>
      <c r="AA119" s="63">
        <f t="shared" si="31"/>
        <v>0</v>
      </c>
      <c r="AB119" s="62">
        <f t="shared" si="31"/>
        <v>0</v>
      </c>
      <c r="AC119" s="57" t="e">
        <f t="shared" si="29"/>
        <v>#DIV/0!</v>
      </c>
      <c r="AD119" s="58" t="e">
        <f t="shared" si="30"/>
        <v>#DIV/0!</v>
      </c>
    </row>
    <row r="120" spans="2:30" x14ac:dyDescent="0.35">
      <c r="B120" s="76">
        <v>44132</v>
      </c>
      <c r="C120" s="125">
        <v>2019</v>
      </c>
      <c r="D120" s="77" t="s">
        <v>932</v>
      </c>
      <c r="E120" s="78"/>
      <c r="F120" s="78"/>
      <c r="G120" s="78"/>
      <c r="H120" s="77"/>
      <c r="I120" s="79"/>
      <c r="J120" s="137"/>
      <c r="K120" s="80"/>
      <c r="L120" s="9"/>
      <c r="M120" s="39"/>
      <c r="N120" s="39"/>
      <c r="O120" s="43"/>
      <c r="P120" s="33"/>
      <c r="Q120" s="10"/>
      <c r="R120" s="11"/>
      <c r="S120" s="59" t="e">
        <f t="shared" si="21"/>
        <v>#DIV/0!</v>
      </c>
      <c r="T120" s="59" t="e">
        <f t="shared" si="22"/>
        <v>#DIV/0!</v>
      </c>
      <c r="U120" s="59" t="e">
        <f t="shared" si="23"/>
        <v>#DIV/0!</v>
      </c>
      <c r="V120" s="59" t="e">
        <f t="shared" si="24"/>
        <v>#DIV/0!</v>
      </c>
      <c r="W120" s="59" t="e">
        <f t="shared" si="25"/>
        <v>#DIV/0!</v>
      </c>
      <c r="X120" s="60">
        <v>62</v>
      </c>
      <c r="Y120" s="58">
        <f t="shared" si="26"/>
        <v>100</v>
      </c>
      <c r="Z120" s="61" t="e">
        <f t="shared" si="27"/>
        <v>#DIV/0!</v>
      </c>
      <c r="AA120" s="63">
        <f t="shared" si="31"/>
        <v>0</v>
      </c>
      <c r="AB120" s="62">
        <f t="shared" si="31"/>
        <v>0</v>
      </c>
      <c r="AC120" s="57" t="e">
        <f t="shared" si="29"/>
        <v>#DIV/0!</v>
      </c>
      <c r="AD120" s="58" t="e">
        <f t="shared" si="30"/>
        <v>#DIV/0!</v>
      </c>
    </row>
    <row r="121" spans="2:30" x14ac:dyDescent="0.35">
      <c r="B121" s="76">
        <v>44132</v>
      </c>
      <c r="C121" s="125">
        <v>2019</v>
      </c>
      <c r="D121" s="77" t="s">
        <v>932</v>
      </c>
      <c r="E121" s="78"/>
      <c r="F121" s="78"/>
      <c r="G121" s="78"/>
      <c r="H121" s="77"/>
      <c r="I121" s="79"/>
      <c r="J121" s="137"/>
      <c r="K121" s="80"/>
      <c r="L121" s="9"/>
      <c r="M121" s="39"/>
      <c r="N121" s="39"/>
      <c r="O121" s="43"/>
      <c r="P121" s="33"/>
      <c r="Q121" s="10"/>
      <c r="R121" s="11"/>
      <c r="S121" s="59" t="e">
        <f t="shared" si="21"/>
        <v>#DIV/0!</v>
      </c>
      <c r="T121" s="59" t="e">
        <f t="shared" si="22"/>
        <v>#DIV/0!</v>
      </c>
      <c r="U121" s="59" t="e">
        <f t="shared" si="23"/>
        <v>#DIV/0!</v>
      </c>
      <c r="V121" s="59" t="e">
        <f t="shared" si="24"/>
        <v>#DIV/0!</v>
      </c>
      <c r="W121" s="59" t="e">
        <f t="shared" si="25"/>
        <v>#DIV/0!</v>
      </c>
      <c r="X121" s="60">
        <v>158</v>
      </c>
      <c r="Y121" s="58">
        <f t="shared" si="26"/>
        <v>100</v>
      </c>
      <c r="Z121" s="61" t="e">
        <f t="shared" si="27"/>
        <v>#DIV/0!</v>
      </c>
      <c r="AA121" s="63">
        <f t="shared" si="31"/>
        <v>0</v>
      </c>
      <c r="AB121" s="62">
        <f t="shared" si="31"/>
        <v>0</v>
      </c>
      <c r="AC121" s="57" t="e">
        <f t="shared" si="29"/>
        <v>#DIV/0!</v>
      </c>
      <c r="AD121" s="58" t="e">
        <f t="shared" si="30"/>
        <v>#DIV/0!</v>
      </c>
    </row>
    <row r="122" spans="2:30" x14ac:dyDescent="0.35">
      <c r="B122" s="76">
        <v>44132</v>
      </c>
      <c r="C122" s="125">
        <v>2019</v>
      </c>
      <c r="D122" s="77" t="s">
        <v>932</v>
      </c>
      <c r="E122" s="78"/>
      <c r="F122" s="78"/>
      <c r="G122" s="78"/>
      <c r="H122" s="77"/>
      <c r="I122" s="79"/>
      <c r="J122" s="137"/>
      <c r="K122" s="80"/>
      <c r="L122" s="9"/>
      <c r="M122" s="39"/>
      <c r="N122" s="39"/>
      <c r="O122" s="43"/>
      <c r="P122" s="33"/>
      <c r="Q122" s="44"/>
      <c r="R122" s="45"/>
      <c r="S122" s="59" t="e">
        <f t="shared" si="21"/>
        <v>#DIV/0!</v>
      </c>
      <c r="T122" s="59" t="e">
        <f t="shared" si="22"/>
        <v>#DIV/0!</v>
      </c>
      <c r="U122" s="59" t="e">
        <f t="shared" si="23"/>
        <v>#DIV/0!</v>
      </c>
      <c r="V122" s="59" t="e">
        <f t="shared" si="24"/>
        <v>#DIV/0!</v>
      </c>
      <c r="W122" s="59" t="e">
        <f t="shared" si="25"/>
        <v>#DIV/0!</v>
      </c>
      <c r="X122" s="60">
        <v>160</v>
      </c>
      <c r="Y122" s="58">
        <f t="shared" si="26"/>
        <v>100</v>
      </c>
      <c r="Z122" s="61" t="e">
        <f t="shared" si="27"/>
        <v>#DIV/0!</v>
      </c>
      <c r="AA122" s="63">
        <f t="shared" si="31"/>
        <v>0</v>
      </c>
      <c r="AB122" s="62">
        <f t="shared" si="31"/>
        <v>0</v>
      </c>
      <c r="AC122" s="57" t="e">
        <f t="shared" si="29"/>
        <v>#DIV/0!</v>
      </c>
      <c r="AD122" s="58" t="e">
        <f t="shared" si="30"/>
        <v>#DIV/0!</v>
      </c>
    </row>
    <row r="123" spans="2:30" x14ac:dyDescent="0.35">
      <c r="B123" s="76">
        <v>44132</v>
      </c>
      <c r="C123" s="125">
        <v>2019</v>
      </c>
      <c r="D123" s="77" t="s">
        <v>932</v>
      </c>
      <c r="E123" s="78"/>
      <c r="F123" s="78"/>
      <c r="G123" s="78"/>
      <c r="H123" s="77"/>
      <c r="I123" s="79"/>
      <c r="J123" s="137"/>
      <c r="K123" s="80"/>
      <c r="L123" s="9"/>
      <c r="M123" s="2"/>
      <c r="N123" s="39"/>
      <c r="O123" s="43"/>
      <c r="P123" s="33"/>
      <c r="Q123" s="81"/>
      <c r="R123" s="82"/>
      <c r="S123" s="59" t="e">
        <f t="shared" si="21"/>
        <v>#DIV/0!</v>
      </c>
      <c r="T123" s="59" t="e">
        <f t="shared" si="22"/>
        <v>#DIV/0!</v>
      </c>
      <c r="U123" s="59" t="e">
        <f t="shared" si="23"/>
        <v>#DIV/0!</v>
      </c>
      <c r="V123" s="59" t="e">
        <f t="shared" si="24"/>
        <v>#DIV/0!</v>
      </c>
      <c r="W123" s="59" t="e">
        <f t="shared" si="25"/>
        <v>#DIV/0!</v>
      </c>
      <c r="X123" s="60">
        <v>295</v>
      </c>
      <c r="Y123" s="58">
        <f t="shared" si="26"/>
        <v>100</v>
      </c>
      <c r="Z123" s="61" t="e">
        <f t="shared" si="27"/>
        <v>#DIV/0!</v>
      </c>
      <c r="AA123" s="63">
        <f t="shared" si="31"/>
        <v>0</v>
      </c>
      <c r="AB123" s="62">
        <f t="shared" si="31"/>
        <v>0</v>
      </c>
      <c r="AC123" s="57" t="e">
        <f t="shared" si="29"/>
        <v>#DIV/0!</v>
      </c>
      <c r="AD123" s="58" t="e">
        <f t="shared" si="30"/>
        <v>#DIV/0!</v>
      </c>
    </row>
    <row r="124" spans="2:30" x14ac:dyDescent="0.35">
      <c r="B124" s="76">
        <v>44132</v>
      </c>
      <c r="C124" s="125">
        <v>2019</v>
      </c>
      <c r="D124" s="77" t="s">
        <v>932</v>
      </c>
      <c r="E124" s="78"/>
      <c r="F124" s="78"/>
      <c r="G124" s="78"/>
      <c r="H124" s="77"/>
      <c r="I124" s="79"/>
      <c r="J124" s="137"/>
      <c r="K124" s="80"/>
      <c r="L124" s="9"/>
      <c r="M124" s="39"/>
      <c r="N124" s="39"/>
      <c r="O124" s="43"/>
      <c r="P124" s="33"/>
      <c r="Q124" s="44"/>
      <c r="R124" s="45"/>
      <c r="S124" s="59" t="e">
        <f t="shared" si="21"/>
        <v>#DIV/0!</v>
      </c>
      <c r="T124" s="59" t="e">
        <f t="shared" si="22"/>
        <v>#DIV/0!</v>
      </c>
      <c r="U124" s="59" t="e">
        <f t="shared" si="23"/>
        <v>#DIV/0!</v>
      </c>
      <c r="V124" s="59" t="e">
        <f t="shared" si="24"/>
        <v>#DIV/0!</v>
      </c>
      <c r="W124" s="59" t="e">
        <f t="shared" si="25"/>
        <v>#DIV/0!</v>
      </c>
      <c r="X124" s="60">
        <v>154</v>
      </c>
      <c r="Y124" s="58">
        <f t="shared" si="26"/>
        <v>100</v>
      </c>
      <c r="Z124" s="61" t="e">
        <f t="shared" si="27"/>
        <v>#DIV/0!</v>
      </c>
      <c r="AA124" s="63">
        <f t="shared" si="31"/>
        <v>0</v>
      </c>
      <c r="AB124" s="62">
        <f t="shared" si="31"/>
        <v>0</v>
      </c>
      <c r="AC124" s="57" t="e">
        <f t="shared" si="29"/>
        <v>#DIV/0!</v>
      </c>
      <c r="AD124" s="58" t="e">
        <f t="shared" si="30"/>
        <v>#DIV/0!</v>
      </c>
    </row>
    <row r="125" spans="2:30" x14ac:dyDescent="0.35">
      <c r="B125" s="76">
        <v>44132</v>
      </c>
      <c r="C125" s="125">
        <v>2019</v>
      </c>
      <c r="D125" s="77" t="s">
        <v>932</v>
      </c>
      <c r="E125" s="78"/>
      <c r="F125" s="78"/>
      <c r="G125" s="78"/>
      <c r="H125" s="77"/>
      <c r="I125" s="79"/>
      <c r="J125" s="137"/>
      <c r="K125" s="80"/>
      <c r="L125" s="9"/>
      <c r="M125" s="2"/>
      <c r="N125" s="39"/>
      <c r="O125" s="43"/>
      <c r="P125" s="33"/>
      <c r="Q125" s="81"/>
      <c r="R125" s="82"/>
      <c r="S125" s="59" t="e">
        <f t="shared" si="21"/>
        <v>#DIV/0!</v>
      </c>
      <c r="T125" s="59" t="e">
        <f t="shared" si="22"/>
        <v>#DIV/0!</v>
      </c>
      <c r="U125" s="59" t="e">
        <f t="shared" si="23"/>
        <v>#DIV/0!</v>
      </c>
      <c r="V125" s="59" t="e">
        <f t="shared" si="24"/>
        <v>#DIV/0!</v>
      </c>
      <c r="W125" s="59" t="e">
        <f t="shared" si="25"/>
        <v>#DIV/0!</v>
      </c>
      <c r="X125" s="60">
        <v>297</v>
      </c>
      <c r="Y125" s="58">
        <f t="shared" si="26"/>
        <v>100</v>
      </c>
      <c r="Z125" s="61" t="e">
        <f t="shared" si="27"/>
        <v>#DIV/0!</v>
      </c>
      <c r="AA125" s="63">
        <f t="shared" si="31"/>
        <v>0</v>
      </c>
      <c r="AB125" s="62">
        <f t="shared" si="31"/>
        <v>0</v>
      </c>
      <c r="AC125" s="57" t="e">
        <f t="shared" si="29"/>
        <v>#DIV/0!</v>
      </c>
      <c r="AD125" s="58" t="e">
        <f t="shared" si="30"/>
        <v>#DIV/0!</v>
      </c>
    </row>
    <row r="126" spans="2:30" x14ac:dyDescent="0.35">
      <c r="B126" s="76">
        <v>44132</v>
      </c>
      <c r="C126" s="125">
        <v>2019</v>
      </c>
      <c r="D126" s="77" t="s">
        <v>932</v>
      </c>
      <c r="E126" s="78"/>
      <c r="F126" s="78"/>
      <c r="G126" s="78"/>
      <c r="H126" s="77"/>
      <c r="I126" s="79"/>
      <c r="J126" s="137"/>
      <c r="K126" s="80"/>
      <c r="L126" s="9"/>
      <c r="M126" s="2"/>
      <c r="N126" s="39"/>
      <c r="O126" s="43"/>
      <c r="P126" s="33"/>
      <c r="Q126" s="81"/>
      <c r="R126" s="82"/>
      <c r="S126" s="59" t="e">
        <f t="shared" si="21"/>
        <v>#DIV/0!</v>
      </c>
      <c r="T126" s="59" t="e">
        <f t="shared" si="22"/>
        <v>#DIV/0!</v>
      </c>
      <c r="U126" s="59" t="e">
        <f t="shared" si="23"/>
        <v>#DIV/0!</v>
      </c>
      <c r="V126" s="59" t="e">
        <f t="shared" si="24"/>
        <v>#DIV/0!</v>
      </c>
      <c r="W126" s="59" t="e">
        <f t="shared" si="25"/>
        <v>#DIV/0!</v>
      </c>
      <c r="X126" s="60">
        <v>301</v>
      </c>
      <c r="Y126" s="58">
        <f t="shared" si="26"/>
        <v>100</v>
      </c>
      <c r="Z126" s="61" t="e">
        <f t="shared" si="27"/>
        <v>#DIV/0!</v>
      </c>
      <c r="AA126" s="63">
        <f t="shared" si="31"/>
        <v>0</v>
      </c>
      <c r="AB126" s="62">
        <f t="shared" si="31"/>
        <v>0</v>
      </c>
      <c r="AC126" s="57" t="e">
        <f t="shared" si="29"/>
        <v>#DIV/0!</v>
      </c>
      <c r="AD126" s="58" t="e">
        <f t="shared" si="30"/>
        <v>#DIV/0!</v>
      </c>
    </row>
    <row r="127" spans="2:30" x14ac:dyDescent="0.35">
      <c r="B127" s="76">
        <v>44132</v>
      </c>
      <c r="C127" s="125">
        <v>2019</v>
      </c>
      <c r="D127" s="77" t="s">
        <v>932</v>
      </c>
      <c r="E127" s="78"/>
      <c r="F127" s="78"/>
      <c r="G127" s="78"/>
      <c r="H127" s="77"/>
      <c r="I127" s="79"/>
      <c r="J127" s="137"/>
      <c r="K127" s="80"/>
      <c r="L127" s="9"/>
      <c r="M127" s="2"/>
      <c r="N127" s="39"/>
      <c r="O127" s="43"/>
      <c r="P127" s="33"/>
      <c r="Q127" s="81"/>
      <c r="R127" s="82"/>
      <c r="S127" s="59" t="e">
        <f t="shared" si="21"/>
        <v>#DIV/0!</v>
      </c>
      <c r="T127" s="59" t="e">
        <f t="shared" si="22"/>
        <v>#DIV/0!</v>
      </c>
      <c r="U127" s="59" t="e">
        <f t="shared" si="23"/>
        <v>#DIV/0!</v>
      </c>
      <c r="V127" s="59" t="e">
        <f t="shared" si="24"/>
        <v>#DIV/0!</v>
      </c>
      <c r="W127" s="59" t="e">
        <f t="shared" si="25"/>
        <v>#DIV/0!</v>
      </c>
      <c r="X127" s="60">
        <v>300</v>
      </c>
      <c r="Y127" s="58">
        <f t="shared" si="26"/>
        <v>100</v>
      </c>
      <c r="Z127" s="61" t="e">
        <f t="shared" si="27"/>
        <v>#DIV/0!</v>
      </c>
      <c r="AA127" s="63">
        <f t="shared" si="31"/>
        <v>0</v>
      </c>
      <c r="AB127" s="62">
        <f t="shared" si="31"/>
        <v>0</v>
      </c>
      <c r="AC127" s="57" t="e">
        <f t="shared" si="29"/>
        <v>#DIV/0!</v>
      </c>
      <c r="AD127" s="58" t="e">
        <f t="shared" si="30"/>
        <v>#DIV/0!</v>
      </c>
    </row>
    <row r="128" spans="2:30" x14ac:dyDescent="0.35">
      <c r="B128" s="76">
        <v>44132</v>
      </c>
      <c r="C128" s="125">
        <v>2019</v>
      </c>
      <c r="D128" s="77" t="s">
        <v>932</v>
      </c>
      <c r="E128" s="78"/>
      <c r="F128" s="78"/>
      <c r="G128" s="78"/>
      <c r="H128" s="77"/>
      <c r="I128" s="79"/>
      <c r="J128" s="137"/>
      <c r="K128" s="80"/>
      <c r="L128" s="9"/>
      <c r="M128" s="2"/>
      <c r="N128" s="39"/>
      <c r="O128" s="43"/>
      <c r="P128" s="33"/>
      <c r="Q128" s="81"/>
      <c r="R128" s="82"/>
      <c r="S128" s="59" t="e">
        <f t="shared" si="21"/>
        <v>#DIV/0!</v>
      </c>
      <c r="T128" s="59" t="e">
        <f t="shared" si="22"/>
        <v>#DIV/0!</v>
      </c>
      <c r="U128" s="59" t="e">
        <f t="shared" si="23"/>
        <v>#DIV/0!</v>
      </c>
      <c r="V128" s="59" t="e">
        <f t="shared" si="24"/>
        <v>#DIV/0!</v>
      </c>
      <c r="W128" s="59" t="e">
        <f t="shared" si="25"/>
        <v>#DIV/0!</v>
      </c>
      <c r="X128" s="60">
        <v>276</v>
      </c>
      <c r="Y128" s="58">
        <f t="shared" si="26"/>
        <v>100</v>
      </c>
      <c r="Z128" s="61" t="e">
        <f t="shared" si="27"/>
        <v>#DIV/0!</v>
      </c>
      <c r="AA128" s="63">
        <f t="shared" si="31"/>
        <v>0</v>
      </c>
      <c r="AB128" s="62">
        <f t="shared" si="31"/>
        <v>0</v>
      </c>
      <c r="AC128" s="57" t="e">
        <f t="shared" si="29"/>
        <v>#DIV/0!</v>
      </c>
      <c r="AD128" s="58" t="e">
        <f t="shared" si="30"/>
        <v>#DIV/0!</v>
      </c>
    </row>
    <row r="129" spans="2:30" x14ac:dyDescent="0.35">
      <c r="B129" s="76">
        <v>44132</v>
      </c>
      <c r="C129" s="125">
        <v>2019</v>
      </c>
      <c r="D129" s="77" t="s">
        <v>932</v>
      </c>
      <c r="E129" s="78"/>
      <c r="F129" s="78"/>
      <c r="G129" s="78"/>
      <c r="H129" s="77"/>
      <c r="I129" s="79"/>
      <c r="J129" s="137"/>
      <c r="K129" s="80"/>
      <c r="L129" s="9"/>
      <c r="M129" s="39"/>
      <c r="N129" s="39"/>
      <c r="O129" s="43"/>
      <c r="P129" s="33"/>
      <c r="Q129" s="48"/>
      <c r="R129" s="48"/>
      <c r="S129" s="59" t="e">
        <f t="shared" si="21"/>
        <v>#DIV/0!</v>
      </c>
      <c r="T129" s="59" t="e">
        <f t="shared" si="22"/>
        <v>#DIV/0!</v>
      </c>
      <c r="U129" s="59" t="e">
        <f t="shared" si="23"/>
        <v>#DIV/0!</v>
      </c>
      <c r="V129" s="59" t="e">
        <f t="shared" si="24"/>
        <v>#DIV/0!</v>
      </c>
      <c r="W129" s="59" t="e">
        <f t="shared" si="25"/>
        <v>#DIV/0!</v>
      </c>
      <c r="X129" s="60">
        <v>156</v>
      </c>
      <c r="Y129" s="58">
        <f t="shared" si="26"/>
        <v>100</v>
      </c>
      <c r="Z129" s="61" t="e">
        <f t="shared" si="27"/>
        <v>#DIV/0!</v>
      </c>
      <c r="AA129" s="63">
        <f t="shared" si="31"/>
        <v>0</v>
      </c>
      <c r="AB129" s="62">
        <f t="shared" si="31"/>
        <v>0</v>
      </c>
      <c r="AC129" s="57" t="e">
        <f t="shared" si="29"/>
        <v>#DIV/0!</v>
      </c>
      <c r="AD129" s="58" t="e">
        <f t="shared" si="30"/>
        <v>#DIV/0!</v>
      </c>
    </row>
    <row r="130" spans="2:30" x14ac:dyDescent="0.35">
      <c r="B130" s="76">
        <v>44132</v>
      </c>
      <c r="C130" s="125">
        <v>2019</v>
      </c>
      <c r="D130" s="77" t="s">
        <v>932</v>
      </c>
      <c r="E130" s="78"/>
      <c r="F130" s="78"/>
      <c r="G130" s="78"/>
      <c r="H130" s="77"/>
      <c r="I130" s="79"/>
      <c r="J130" s="137"/>
      <c r="K130" s="80"/>
      <c r="L130" s="9"/>
      <c r="M130" s="2"/>
      <c r="N130" s="39"/>
      <c r="O130" s="43"/>
      <c r="P130" s="33"/>
      <c r="S130" s="59" t="e">
        <f t="shared" si="21"/>
        <v>#DIV/0!</v>
      </c>
      <c r="T130" s="59" t="e">
        <f t="shared" si="22"/>
        <v>#DIV/0!</v>
      </c>
      <c r="U130" s="59" t="e">
        <f t="shared" si="23"/>
        <v>#DIV/0!</v>
      </c>
      <c r="V130" s="59" t="e">
        <f t="shared" si="24"/>
        <v>#DIV/0!</v>
      </c>
      <c r="W130" s="59" t="e">
        <f t="shared" si="25"/>
        <v>#DIV/0!</v>
      </c>
      <c r="X130" s="60">
        <v>193</v>
      </c>
      <c r="Y130" s="58">
        <f t="shared" si="26"/>
        <v>100</v>
      </c>
      <c r="Z130" s="61" t="e">
        <f t="shared" si="27"/>
        <v>#DIV/0!</v>
      </c>
      <c r="AA130" s="63">
        <f t="shared" si="31"/>
        <v>0</v>
      </c>
      <c r="AB130" s="62">
        <f t="shared" si="31"/>
        <v>0</v>
      </c>
      <c r="AC130" s="57" t="e">
        <f t="shared" si="29"/>
        <v>#DIV/0!</v>
      </c>
      <c r="AD130" s="58" t="e">
        <f t="shared" si="30"/>
        <v>#DIV/0!</v>
      </c>
    </row>
    <row r="131" spans="2:30" x14ac:dyDescent="0.35">
      <c r="B131" s="76">
        <v>44132</v>
      </c>
      <c r="C131" s="125">
        <v>2019</v>
      </c>
      <c r="D131" s="77" t="s">
        <v>932</v>
      </c>
      <c r="E131" s="78"/>
      <c r="F131" s="78"/>
      <c r="G131" s="78"/>
      <c r="H131" s="77"/>
      <c r="I131" s="79"/>
      <c r="J131" s="137"/>
      <c r="K131" s="80"/>
      <c r="L131" s="9"/>
      <c r="M131" s="39"/>
      <c r="N131" s="39"/>
      <c r="O131" s="43"/>
      <c r="P131" s="33"/>
      <c r="Q131" s="15"/>
      <c r="R131" s="15"/>
      <c r="S131" s="59" t="e">
        <f t="shared" si="21"/>
        <v>#DIV/0!</v>
      </c>
      <c r="T131" s="59" t="e">
        <f t="shared" si="22"/>
        <v>#DIV/0!</v>
      </c>
      <c r="U131" s="59" t="e">
        <f t="shared" si="23"/>
        <v>#DIV/0!</v>
      </c>
      <c r="V131" s="59" t="e">
        <f t="shared" si="24"/>
        <v>#DIV/0!</v>
      </c>
      <c r="W131" s="59" t="e">
        <f t="shared" si="25"/>
        <v>#DIV/0!</v>
      </c>
      <c r="X131" s="60">
        <v>173</v>
      </c>
      <c r="Y131" s="58">
        <f t="shared" si="26"/>
        <v>100</v>
      </c>
      <c r="Z131" s="61" t="e">
        <f t="shared" si="27"/>
        <v>#DIV/0!</v>
      </c>
      <c r="AA131" s="63">
        <f t="shared" si="31"/>
        <v>0</v>
      </c>
      <c r="AB131" s="62">
        <f t="shared" si="31"/>
        <v>0</v>
      </c>
      <c r="AC131" s="57" t="e">
        <f t="shared" si="29"/>
        <v>#DIV/0!</v>
      </c>
      <c r="AD131" s="58" t="e">
        <f t="shared" si="30"/>
        <v>#DIV/0!</v>
      </c>
    </row>
    <row r="132" spans="2:30" x14ac:dyDescent="0.35">
      <c r="B132" s="76">
        <v>44132</v>
      </c>
      <c r="C132" s="125">
        <v>2019</v>
      </c>
      <c r="D132" s="77" t="s">
        <v>932</v>
      </c>
      <c r="E132" s="78"/>
      <c r="F132" s="78"/>
      <c r="G132" s="78"/>
      <c r="H132" s="77"/>
      <c r="I132" s="79"/>
      <c r="J132" s="137"/>
      <c r="K132" s="80"/>
      <c r="L132" s="9"/>
      <c r="M132" s="2"/>
      <c r="N132" s="39"/>
      <c r="O132" s="43"/>
      <c r="P132" s="33"/>
      <c r="S132" s="59" t="e">
        <f t="shared" si="21"/>
        <v>#DIV/0!</v>
      </c>
      <c r="T132" s="59" t="e">
        <f t="shared" si="22"/>
        <v>#DIV/0!</v>
      </c>
      <c r="U132" s="59" t="e">
        <f t="shared" si="23"/>
        <v>#DIV/0!</v>
      </c>
      <c r="V132" s="59" t="e">
        <f t="shared" si="24"/>
        <v>#DIV/0!</v>
      </c>
      <c r="W132" s="59" t="e">
        <f t="shared" si="25"/>
        <v>#DIV/0!</v>
      </c>
      <c r="X132" s="60">
        <v>286</v>
      </c>
      <c r="Y132" s="58">
        <f t="shared" si="26"/>
        <v>100</v>
      </c>
      <c r="Z132" s="61" t="e">
        <f t="shared" si="27"/>
        <v>#DIV/0!</v>
      </c>
      <c r="AA132" s="63">
        <f t="shared" si="31"/>
        <v>0</v>
      </c>
      <c r="AB132" s="62">
        <f t="shared" si="31"/>
        <v>0</v>
      </c>
      <c r="AC132" s="57" t="e">
        <f t="shared" si="29"/>
        <v>#DIV/0!</v>
      </c>
      <c r="AD132" s="58" t="e">
        <f t="shared" si="30"/>
        <v>#DIV/0!</v>
      </c>
    </row>
    <row r="133" spans="2:30" x14ac:dyDescent="0.35">
      <c r="B133" s="76">
        <v>44132</v>
      </c>
      <c r="C133" s="125">
        <v>2019</v>
      </c>
      <c r="D133" s="77" t="s">
        <v>932</v>
      </c>
      <c r="E133" s="78"/>
      <c r="F133" s="78"/>
      <c r="G133" s="78"/>
      <c r="H133" s="77"/>
      <c r="I133" s="79"/>
      <c r="J133" s="137"/>
      <c r="K133" s="80"/>
      <c r="L133" s="9"/>
      <c r="M133" s="39"/>
      <c r="N133" s="39"/>
      <c r="O133" s="43"/>
      <c r="P133" s="33"/>
      <c r="Q133" s="48"/>
      <c r="R133" s="48"/>
      <c r="S133" s="59" t="e">
        <f t="shared" si="21"/>
        <v>#DIV/0!</v>
      </c>
      <c r="T133" s="59" t="e">
        <f t="shared" si="22"/>
        <v>#DIV/0!</v>
      </c>
      <c r="U133" s="59" t="e">
        <f t="shared" si="23"/>
        <v>#DIV/0!</v>
      </c>
      <c r="V133" s="59" t="e">
        <f t="shared" si="24"/>
        <v>#DIV/0!</v>
      </c>
      <c r="W133" s="59" t="e">
        <f t="shared" si="25"/>
        <v>#DIV/0!</v>
      </c>
      <c r="X133" s="60">
        <v>147</v>
      </c>
      <c r="Y133" s="58">
        <f t="shared" si="26"/>
        <v>100</v>
      </c>
      <c r="Z133" s="61" t="e">
        <f t="shared" si="27"/>
        <v>#DIV/0!</v>
      </c>
      <c r="AA133" s="63">
        <f t="shared" si="31"/>
        <v>0</v>
      </c>
      <c r="AB133" s="62">
        <f t="shared" si="31"/>
        <v>0</v>
      </c>
      <c r="AC133" s="57" t="e">
        <f t="shared" si="29"/>
        <v>#DIV/0!</v>
      </c>
      <c r="AD133" s="58" t="e">
        <f t="shared" si="30"/>
        <v>#DIV/0!</v>
      </c>
    </row>
    <row r="134" spans="2:30" x14ac:dyDescent="0.35">
      <c r="B134" s="76">
        <v>44132</v>
      </c>
      <c r="C134" s="125">
        <v>2019</v>
      </c>
      <c r="D134" s="77" t="s">
        <v>932</v>
      </c>
      <c r="E134" s="78"/>
      <c r="F134" s="78"/>
      <c r="G134" s="78"/>
      <c r="H134" s="77"/>
      <c r="I134" s="79"/>
      <c r="J134" s="137"/>
      <c r="K134" s="80"/>
      <c r="L134" s="9"/>
      <c r="M134" s="2"/>
      <c r="N134" s="39"/>
      <c r="O134" s="43"/>
      <c r="P134" s="33"/>
      <c r="S134" s="59" t="e">
        <f t="shared" si="21"/>
        <v>#DIV/0!</v>
      </c>
      <c r="T134" s="59" t="e">
        <f t="shared" si="22"/>
        <v>#DIV/0!</v>
      </c>
      <c r="U134" s="59" t="e">
        <f t="shared" si="23"/>
        <v>#DIV/0!</v>
      </c>
      <c r="V134" s="59" t="e">
        <f t="shared" si="24"/>
        <v>#DIV/0!</v>
      </c>
      <c r="W134" s="59" t="e">
        <f t="shared" si="25"/>
        <v>#DIV/0!</v>
      </c>
      <c r="X134" s="60">
        <v>292</v>
      </c>
      <c r="Y134" s="58">
        <f t="shared" si="26"/>
        <v>100</v>
      </c>
      <c r="Z134" s="61" t="e">
        <f t="shared" si="27"/>
        <v>#DIV/0!</v>
      </c>
      <c r="AA134" s="63">
        <f t="shared" si="31"/>
        <v>0</v>
      </c>
      <c r="AB134" s="62">
        <f t="shared" si="31"/>
        <v>0</v>
      </c>
      <c r="AC134" s="57" t="e">
        <f t="shared" si="29"/>
        <v>#DIV/0!</v>
      </c>
      <c r="AD134" s="58" t="e">
        <f t="shared" si="30"/>
        <v>#DIV/0!</v>
      </c>
    </row>
    <row r="135" spans="2:30" x14ac:dyDescent="0.35">
      <c r="B135" s="76">
        <v>44132</v>
      </c>
      <c r="C135" s="125">
        <v>2019</v>
      </c>
      <c r="D135" s="77" t="s">
        <v>932</v>
      </c>
      <c r="E135" s="78"/>
      <c r="F135" s="78"/>
      <c r="G135" s="78"/>
      <c r="H135" s="77"/>
      <c r="I135" s="79"/>
      <c r="J135" s="137"/>
      <c r="K135" s="80"/>
      <c r="L135" s="9"/>
      <c r="M135" s="39"/>
      <c r="N135" s="39"/>
      <c r="O135" s="43"/>
      <c r="P135" s="33"/>
      <c r="Q135" s="46"/>
      <c r="R135" s="46"/>
      <c r="S135" s="59" t="e">
        <f t="shared" si="21"/>
        <v>#DIV/0!</v>
      </c>
      <c r="T135" s="59" t="e">
        <f t="shared" si="22"/>
        <v>#DIV/0!</v>
      </c>
      <c r="U135" s="59" t="e">
        <f t="shared" si="23"/>
        <v>#DIV/0!</v>
      </c>
      <c r="V135" s="59" t="e">
        <f t="shared" si="24"/>
        <v>#DIV/0!</v>
      </c>
      <c r="W135" s="59" t="e">
        <f t="shared" si="25"/>
        <v>#DIV/0!</v>
      </c>
      <c r="X135" s="60">
        <v>144</v>
      </c>
      <c r="Y135" s="58">
        <f t="shared" si="26"/>
        <v>100</v>
      </c>
      <c r="Z135" s="61" t="e">
        <f t="shared" si="27"/>
        <v>#DIV/0!</v>
      </c>
      <c r="AA135" s="63">
        <f t="shared" si="31"/>
        <v>0</v>
      </c>
      <c r="AB135" s="62">
        <f t="shared" si="31"/>
        <v>0</v>
      </c>
      <c r="AC135" s="57" t="e">
        <f t="shared" si="29"/>
        <v>#DIV/0!</v>
      </c>
      <c r="AD135" s="58" t="e">
        <f t="shared" si="30"/>
        <v>#DIV/0!</v>
      </c>
    </row>
    <row r="136" spans="2:30" x14ac:dyDescent="0.35">
      <c r="B136" s="76">
        <v>44132</v>
      </c>
      <c r="C136" s="125">
        <v>2019</v>
      </c>
      <c r="D136" s="77" t="s">
        <v>932</v>
      </c>
      <c r="E136" s="78"/>
      <c r="F136" s="78"/>
      <c r="G136" s="78"/>
      <c r="H136" s="77"/>
      <c r="I136" s="79"/>
      <c r="J136" s="137"/>
      <c r="K136" s="80"/>
      <c r="L136" s="9"/>
      <c r="M136" s="39"/>
      <c r="N136" s="39"/>
      <c r="O136" s="43"/>
      <c r="P136" s="33"/>
      <c r="Q136" s="85"/>
      <c r="R136" s="85"/>
      <c r="S136" s="86"/>
      <c r="T136" s="86"/>
      <c r="U136" s="86"/>
      <c r="V136" s="86"/>
      <c r="W136" s="86"/>
      <c r="X136" s="87"/>
      <c r="Y136" s="88"/>
      <c r="Z136" s="89"/>
      <c r="AA136" s="90"/>
      <c r="AB136" s="91"/>
      <c r="AC136" s="92"/>
      <c r="AD136" s="88"/>
    </row>
    <row r="137" spans="2:30" x14ac:dyDescent="0.35">
      <c r="B137" s="76">
        <v>44132</v>
      </c>
      <c r="C137" s="125">
        <v>2019</v>
      </c>
      <c r="D137" s="77" t="s">
        <v>932</v>
      </c>
      <c r="E137" s="78"/>
      <c r="F137" s="78"/>
      <c r="G137" s="78"/>
      <c r="H137" s="77"/>
      <c r="I137" s="79"/>
      <c r="J137" s="137"/>
      <c r="K137" s="80"/>
      <c r="L137" s="9"/>
      <c r="M137" s="2"/>
      <c r="N137" s="39"/>
      <c r="O137" s="43"/>
      <c r="P137" s="33"/>
      <c r="S137" s="59" t="e">
        <f t="shared" ref="S137:S179" si="32">AA137*((250+(100*Y137/100))/1000)*(100/(100-(100*Y137/100)))</f>
        <v>#DIV/0!</v>
      </c>
      <c r="T137" s="59" t="e">
        <f t="shared" ref="T137:T179" si="33">IF(Y137="","",S137*(X137/10*15))</f>
        <v>#DIV/0!</v>
      </c>
      <c r="U137" s="59" t="e">
        <f t="shared" ref="U137:U179" si="34">AB137*((250+(100*Y137/100))/1000)*(100/(100-(100*Y137/100)))</f>
        <v>#DIV/0!</v>
      </c>
      <c r="V137" s="59" t="e">
        <f t="shared" ref="V137:V179" si="35">IF(Y137="","",U137*(X137/10*15))</f>
        <v>#DIV/0!</v>
      </c>
      <c r="W137" s="59" t="e">
        <f t="shared" ref="W137:W179" si="36">IF(AA137="","",T137+V137)</f>
        <v>#DIV/0!</v>
      </c>
      <c r="X137" s="60">
        <v>309</v>
      </c>
      <c r="Y137" s="58">
        <f t="shared" ref="Y137:Y179" si="37">100-P137</f>
        <v>100</v>
      </c>
      <c r="Z137" s="61" t="e">
        <f t="shared" ref="Z137:Z179" si="38">IF(Y137="","",((400+Y137)/1000)*(100/(100-Y137)))</f>
        <v>#DIV/0!</v>
      </c>
      <c r="AA137" s="63">
        <f t="shared" ref="AA137:AB179" si="39">Q137</f>
        <v>0</v>
      </c>
      <c r="AB137" s="62">
        <f t="shared" si="39"/>
        <v>0</v>
      </c>
      <c r="AC137" s="57" t="e">
        <f t="shared" ref="AC137:AC179" si="40">S137*10</f>
        <v>#DIV/0!</v>
      </c>
      <c r="AD137" s="58" t="e">
        <f t="shared" ref="AD137:AD179" si="41">U137*10</f>
        <v>#DIV/0!</v>
      </c>
    </row>
    <row r="138" spans="2:30" x14ac:dyDescent="0.35">
      <c r="B138" s="76">
        <v>44132</v>
      </c>
      <c r="C138" s="125">
        <v>2019</v>
      </c>
      <c r="D138" s="77" t="s">
        <v>932</v>
      </c>
      <c r="E138" s="78"/>
      <c r="F138" s="78"/>
      <c r="G138" s="78"/>
      <c r="H138" s="77"/>
      <c r="I138" s="79"/>
      <c r="J138" s="137"/>
      <c r="K138" s="80"/>
      <c r="L138" s="9"/>
      <c r="M138" s="2"/>
      <c r="N138" s="39"/>
      <c r="O138" s="43"/>
      <c r="P138" s="33"/>
      <c r="S138" s="59" t="e">
        <f t="shared" si="32"/>
        <v>#DIV/0!</v>
      </c>
      <c r="T138" s="59" t="e">
        <f t="shared" si="33"/>
        <v>#DIV/0!</v>
      </c>
      <c r="U138" s="59" t="e">
        <f t="shared" si="34"/>
        <v>#DIV/0!</v>
      </c>
      <c r="V138" s="59" t="e">
        <f t="shared" si="35"/>
        <v>#DIV/0!</v>
      </c>
      <c r="W138" s="59" t="e">
        <f t="shared" si="36"/>
        <v>#DIV/0!</v>
      </c>
      <c r="X138" s="60">
        <v>194</v>
      </c>
      <c r="Y138" s="58">
        <f t="shared" si="37"/>
        <v>100</v>
      </c>
      <c r="Z138" s="61" t="e">
        <f t="shared" si="38"/>
        <v>#DIV/0!</v>
      </c>
      <c r="AA138" s="63">
        <f t="shared" si="39"/>
        <v>0</v>
      </c>
      <c r="AB138" s="62">
        <f t="shared" si="39"/>
        <v>0</v>
      </c>
      <c r="AC138" s="57" t="e">
        <f t="shared" si="40"/>
        <v>#DIV/0!</v>
      </c>
      <c r="AD138" s="58" t="e">
        <f t="shared" si="41"/>
        <v>#DIV/0!</v>
      </c>
    </row>
    <row r="139" spans="2:30" x14ac:dyDescent="0.35">
      <c r="B139" s="76">
        <v>44132</v>
      </c>
      <c r="C139" s="125">
        <v>2019</v>
      </c>
      <c r="D139" s="77" t="s">
        <v>932</v>
      </c>
      <c r="E139" s="78"/>
      <c r="F139" s="78"/>
      <c r="G139" s="78"/>
      <c r="H139" s="77"/>
      <c r="I139" s="79"/>
      <c r="J139" s="137"/>
      <c r="K139" s="80"/>
      <c r="L139" s="9"/>
      <c r="M139" s="2"/>
      <c r="N139" s="39"/>
      <c r="O139" s="43"/>
      <c r="P139" s="33"/>
      <c r="S139" s="59" t="e">
        <f t="shared" si="32"/>
        <v>#DIV/0!</v>
      </c>
      <c r="T139" s="59" t="e">
        <f t="shared" si="33"/>
        <v>#DIV/0!</v>
      </c>
      <c r="U139" s="59" t="e">
        <f t="shared" si="34"/>
        <v>#DIV/0!</v>
      </c>
      <c r="V139" s="59" t="e">
        <f t="shared" si="35"/>
        <v>#DIV/0!</v>
      </c>
      <c r="W139" s="59" t="e">
        <f t="shared" si="36"/>
        <v>#DIV/0!</v>
      </c>
      <c r="X139" s="60">
        <v>190</v>
      </c>
      <c r="Y139" s="58">
        <f t="shared" si="37"/>
        <v>100</v>
      </c>
      <c r="Z139" s="61" t="e">
        <f t="shared" si="38"/>
        <v>#DIV/0!</v>
      </c>
      <c r="AA139" s="63">
        <f t="shared" si="39"/>
        <v>0</v>
      </c>
      <c r="AB139" s="62">
        <f t="shared" si="39"/>
        <v>0</v>
      </c>
      <c r="AC139" s="57" t="e">
        <f t="shared" si="40"/>
        <v>#DIV/0!</v>
      </c>
      <c r="AD139" s="58" t="e">
        <f t="shared" si="41"/>
        <v>#DIV/0!</v>
      </c>
    </row>
    <row r="140" spans="2:30" x14ac:dyDescent="0.35">
      <c r="B140" s="76">
        <v>44132</v>
      </c>
      <c r="C140" s="125">
        <v>2019</v>
      </c>
      <c r="D140" s="77" t="s">
        <v>932</v>
      </c>
      <c r="E140" s="78"/>
      <c r="F140" s="78"/>
      <c r="G140" s="78"/>
      <c r="H140" s="77"/>
      <c r="I140" s="79"/>
      <c r="J140" s="137"/>
      <c r="K140" s="80"/>
      <c r="L140" s="9"/>
      <c r="M140" s="39"/>
      <c r="N140" s="39"/>
      <c r="O140" s="43"/>
      <c r="P140" s="33"/>
      <c r="Q140" s="15"/>
      <c r="R140" s="15"/>
      <c r="S140" s="59" t="e">
        <f t="shared" si="32"/>
        <v>#DIV/0!</v>
      </c>
      <c r="T140" s="59" t="e">
        <f t="shared" si="33"/>
        <v>#DIV/0!</v>
      </c>
      <c r="U140" s="59" t="e">
        <f t="shared" si="34"/>
        <v>#DIV/0!</v>
      </c>
      <c r="V140" s="59" t="e">
        <f t="shared" si="35"/>
        <v>#DIV/0!</v>
      </c>
      <c r="W140" s="59" t="e">
        <f t="shared" si="36"/>
        <v>#DIV/0!</v>
      </c>
      <c r="X140" s="60">
        <v>162</v>
      </c>
      <c r="Y140" s="58">
        <f t="shared" si="37"/>
        <v>100</v>
      </c>
      <c r="Z140" s="61" t="e">
        <f t="shared" si="38"/>
        <v>#DIV/0!</v>
      </c>
      <c r="AA140" s="63">
        <f t="shared" si="39"/>
        <v>0</v>
      </c>
      <c r="AB140" s="62">
        <f t="shared" si="39"/>
        <v>0</v>
      </c>
      <c r="AC140" s="57" t="e">
        <f t="shared" si="40"/>
        <v>#DIV/0!</v>
      </c>
      <c r="AD140" s="58" t="e">
        <f t="shared" si="41"/>
        <v>#DIV/0!</v>
      </c>
    </row>
    <row r="141" spans="2:30" x14ac:dyDescent="0.35">
      <c r="B141" s="76">
        <v>44132</v>
      </c>
      <c r="C141" s="125">
        <v>2019</v>
      </c>
      <c r="D141" s="77" t="s">
        <v>932</v>
      </c>
      <c r="E141" s="78"/>
      <c r="F141" s="78"/>
      <c r="G141" s="78"/>
      <c r="H141" s="77"/>
      <c r="I141" s="79"/>
      <c r="J141" s="137"/>
      <c r="K141" s="80"/>
      <c r="L141" s="9"/>
      <c r="M141" s="39"/>
      <c r="N141" s="39"/>
      <c r="O141" s="43"/>
      <c r="P141" s="33"/>
      <c r="Q141" s="15"/>
      <c r="R141" s="15"/>
      <c r="S141" s="59" t="e">
        <f t="shared" si="32"/>
        <v>#DIV/0!</v>
      </c>
      <c r="T141" s="59" t="e">
        <f t="shared" si="33"/>
        <v>#DIV/0!</v>
      </c>
      <c r="U141" s="59" t="e">
        <f t="shared" si="34"/>
        <v>#DIV/0!</v>
      </c>
      <c r="V141" s="59" t="e">
        <f t="shared" si="35"/>
        <v>#DIV/0!</v>
      </c>
      <c r="W141" s="59" t="e">
        <f t="shared" si="36"/>
        <v>#DIV/0!</v>
      </c>
      <c r="X141" s="60">
        <v>172</v>
      </c>
      <c r="Y141" s="58">
        <f t="shared" si="37"/>
        <v>100</v>
      </c>
      <c r="Z141" s="61" t="e">
        <f t="shared" si="38"/>
        <v>#DIV/0!</v>
      </c>
      <c r="AA141" s="63">
        <f t="shared" si="39"/>
        <v>0</v>
      </c>
      <c r="AB141" s="62">
        <f t="shared" si="39"/>
        <v>0</v>
      </c>
      <c r="AC141" s="57" t="e">
        <f t="shared" si="40"/>
        <v>#DIV/0!</v>
      </c>
      <c r="AD141" s="58" t="e">
        <f t="shared" si="41"/>
        <v>#DIV/0!</v>
      </c>
    </row>
    <row r="142" spans="2:30" x14ac:dyDescent="0.35">
      <c r="B142" s="76">
        <v>44132</v>
      </c>
      <c r="C142" s="125">
        <v>2019</v>
      </c>
      <c r="D142" s="77" t="s">
        <v>932</v>
      </c>
      <c r="E142" s="78"/>
      <c r="F142" s="78"/>
      <c r="G142" s="78"/>
      <c r="H142" s="77"/>
      <c r="I142" s="79"/>
      <c r="J142" s="137"/>
      <c r="K142" s="80"/>
      <c r="L142" s="9"/>
      <c r="M142" s="2"/>
      <c r="N142" s="39"/>
      <c r="O142" s="43"/>
      <c r="P142" s="33"/>
      <c r="S142" s="59" t="e">
        <f t="shared" si="32"/>
        <v>#DIV/0!</v>
      </c>
      <c r="T142" s="59" t="e">
        <f t="shared" si="33"/>
        <v>#DIV/0!</v>
      </c>
      <c r="U142" s="59" t="e">
        <f t="shared" si="34"/>
        <v>#DIV/0!</v>
      </c>
      <c r="V142" s="59" t="e">
        <f t="shared" si="35"/>
        <v>#DIV/0!</v>
      </c>
      <c r="W142" s="59" t="e">
        <f t="shared" si="36"/>
        <v>#DIV/0!</v>
      </c>
      <c r="X142" s="60">
        <v>294</v>
      </c>
      <c r="Y142" s="58">
        <f t="shared" si="37"/>
        <v>100</v>
      </c>
      <c r="Z142" s="61" t="e">
        <f t="shared" si="38"/>
        <v>#DIV/0!</v>
      </c>
      <c r="AA142" s="63">
        <f t="shared" si="39"/>
        <v>0</v>
      </c>
      <c r="AB142" s="62">
        <f t="shared" si="39"/>
        <v>0</v>
      </c>
      <c r="AC142" s="57" t="e">
        <f t="shared" si="40"/>
        <v>#DIV/0!</v>
      </c>
      <c r="AD142" s="58" t="e">
        <f t="shared" si="41"/>
        <v>#DIV/0!</v>
      </c>
    </row>
    <row r="143" spans="2:30" x14ac:dyDescent="0.35">
      <c r="B143" s="76">
        <v>44132</v>
      </c>
      <c r="C143" s="125">
        <v>2019</v>
      </c>
      <c r="D143" s="77" t="s">
        <v>932</v>
      </c>
      <c r="E143" s="78"/>
      <c r="F143" s="78"/>
      <c r="G143" s="78"/>
      <c r="H143" s="77"/>
      <c r="I143" s="79"/>
      <c r="J143" s="137"/>
      <c r="K143" s="80"/>
      <c r="L143" s="9"/>
      <c r="M143" s="39"/>
      <c r="N143" s="39"/>
      <c r="O143" s="43"/>
      <c r="P143" s="33"/>
      <c r="Q143" s="48"/>
      <c r="R143" s="48"/>
      <c r="S143" s="59" t="e">
        <f t="shared" si="32"/>
        <v>#DIV/0!</v>
      </c>
      <c r="T143" s="59" t="e">
        <f t="shared" si="33"/>
        <v>#DIV/0!</v>
      </c>
      <c r="U143" s="59" t="e">
        <f t="shared" si="34"/>
        <v>#DIV/0!</v>
      </c>
      <c r="V143" s="59" t="e">
        <f t="shared" si="35"/>
        <v>#DIV/0!</v>
      </c>
      <c r="W143" s="59" t="e">
        <f t="shared" si="36"/>
        <v>#DIV/0!</v>
      </c>
      <c r="X143" s="60">
        <v>134</v>
      </c>
      <c r="Y143" s="58">
        <f t="shared" si="37"/>
        <v>100</v>
      </c>
      <c r="Z143" s="61" t="e">
        <f t="shared" si="38"/>
        <v>#DIV/0!</v>
      </c>
      <c r="AA143" s="63">
        <f t="shared" si="39"/>
        <v>0</v>
      </c>
      <c r="AB143" s="62">
        <f t="shared" si="39"/>
        <v>0</v>
      </c>
      <c r="AC143" s="57" t="e">
        <f t="shared" si="40"/>
        <v>#DIV/0!</v>
      </c>
      <c r="AD143" s="58" t="e">
        <f t="shared" si="41"/>
        <v>#DIV/0!</v>
      </c>
    </row>
    <row r="144" spans="2:30" x14ac:dyDescent="0.35">
      <c r="B144" s="76">
        <v>44132</v>
      </c>
      <c r="C144" s="125">
        <v>2019</v>
      </c>
      <c r="D144" s="77" t="s">
        <v>932</v>
      </c>
      <c r="E144" s="78"/>
      <c r="F144" s="78"/>
      <c r="G144" s="78"/>
      <c r="H144" s="77"/>
      <c r="I144" s="79"/>
      <c r="J144" s="137"/>
      <c r="K144" s="80"/>
      <c r="L144" s="9"/>
      <c r="M144" s="39"/>
      <c r="N144" s="39"/>
      <c r="O144" s="43"/>
      <c r="P144" s="33"/>
      <c r="Q144" s="46"/>
      <c r="R144" s="46"/>
      <c r="S144" s="59" t="e">
        <f t="shared" si="32"/>
        <v>#DIV/0!</v>
      </c>
      <c r="T144" s="59" t="e">
        <f t="shared" si="33"/>
        <v>#DIV/0!</v>
      </c>
      <c r="U144" s="59" t="e">
        <f t="shared" si="34"/>
        <v>#DIV/0!</v>
      </c>
      <c r="V144" s="59" t="e">
        <f t="shared" si="35"/>
        <v>#DIV/0!</v>
      </c>
      <c r="W144" s="59" t="e">
        <f t="shared" si="36"/>
        <v>#DIV/0!</v>
      </c>
      <c r="X144" s="60">
        <v>142</v>
      </c>
      <c r="Y144" s="58">
        <f t="shared" si="37"/>
        <v>100</v>
      </c>
      <c r="Z144" s="61" t="e">
        <f t="shared" si="38"/>
        <v>#DIV/0!</v>
      </c>
      <c r="AA144" s="63">
        <f t="shared" si="39"/>
        <v>0</v>
      </c>
      <c r="AB144" s="62">
        <f t="shared" si="39"/>
        <v>0</v>
      </c>
      <c r="AC144" s="57" t="e">
        <f t="shared" si="40"/>
        <v>#DIV/0!</v>
      </c>
      <c r="AD144" s="58" t="e">
        <f t="shared" si="41"/>
        <v>#DIV/0!</v>
      </c>
    </row>
    <row r="145" spans="2:30" x14ac:dyDescent="0.35">
      <c r="B145" s="76">
        <v>44132</v>
      </c>
      <c r="C145" s="125">
        <v>2019</v>
      </c>
      <c r="D145" s="77" t="s">
        <v>932</v>
      </c>
      <c r="E145" s="78"/>
      <c r="F145" s="78"/>
      <c r="G145" s="78"/>
      <c r="H145" s="77"/>
      <c r="I145" s="79"/>
      <c r="J145" s="137"/>
      <c r="K145" s="80"/>
      <c r="L145" s="9"/>
      <c r="M145" s="2"/>
      <c r="N145" s="39"/>
      <c r="O145" s="43"/>
      <c r="P145" s="33"/>
      <c r="S145" s="59" t="e">
        <f t="shared" si="32"/>
        <v>#DIV/0!</v>
      </c>
      <c r="T145" s="59" t="e">
        <f t="shared" si="33"/>
        <v>#DIV/0!</v>
      </c>
      <c r="U145" s="59" t="e">
        <f t="shared" si="34"/>
        <v>#DIV/0!</v>
      </c>
      <c r="V145" s="59" t="e">
        <f t="shared" si="35"/>
        <v>#DIV/0!</v>
      </c>
      <c r="W145" s="59" t="e">
        <f t="shared" si="36"/>
        <v>#DIV/0!</v>
      </c>
      <c r="X145" s="60">
        <v>307</v>
      </c>
      <c r="Y145" s="58">
        <f t="shared" si="37"/>
        <v>100</v>
      </c>
      <c r="Z145" s="61" t="e">
        <f t="shared" si="38"/>
        <v>#DIV/0!</v>
      </c>
      <c r="AA145" s="63">
        <f t="shared" si="39"/>
        <v>0</v>
      </c>
      <c r="AB145" s="62">
        <f t="shared" si="39"/>
        <v>0</v>
      </c>
      <c r="AC145" s="57" t="e">
        <f t="shared" si="40"/>
        <v>#DIV/0!</v>
      </c>
      <c r="AD145" s="58" t="e">
        <f t="shared" si="41"/>
        <v>#DIV/0!</v>
      </c>
    </row>
    <row r="146" spans="2:30" x14ac:dyDescent="0.35">
      <c r="B146" s="76">
        <v>44132</v>
      </c>
      <c r="C146" s="125">
        <v>2019</v>
      </c>
      <c r="D146" s="77" t="s">
        <v>932</v>
      </c>
      <c r="E146" s="78"/>
      <c r="F146" s="78"/>
      <c r="G146" s="78"/>
      <c r="H146" s="77"/>
      <c r="I146" s="79"/>
      <c r="J146" s="137"/>
      <c r="K146" s="80"/>
      <c r="L146" s="9"/>
      <c r="M146" s="94"/>
      <c r="N146" s="9"/>
      <c r="O146" s="9"/>
      <c r="P146" s="33"/>
      <c r="Q146" s="96"/>
      <c r="R146" s="96"/>
      <c r="S146" s="59" t="e">
        <f t="shared" si="32"/>
        <v>#DIV/0!</v>
      </c>
      <c r="T146" s="59" t="e">
        <f t="shared" si="33"/>
        <v>#DIV/0!</v>
      </c>
      <c r="U146" s="59" t="e">
        <f t="shared" si="34"/>
        <v>#DIV/0!</v>
      </c>
      <c r="V146" s="59" t="e">
        <f t="shared" si="35"/>
        <v>#DIV/0!</v>
      </c>
      <c r="W146" s="59" t="e">
        <f t="shared" si="36"/>
        <v>#DIV/0!</v>
      </c>
      <c r="X146" s="60">
        <v>302</v>
      </c>
      <c r="Y146" s="58">
        <f t="shared" si="37"/>
        <v>100</v>
      </c>
      <c r="Z146" s="61" t="e">
        <f t="shared" si="38"/>
        <v>#DIV/0!</v>
      </c>
      <c r="AA146" s="63">
        <f t="shared" si="39"/>
        <v>0</v>
      </c>
      <c r="AB146" s="62">
        <f t="shared" si="39"/>
        <v>0</v>
      </c>
      <c r="AC146" s="57" t="e">
        <f t="shared" si="40"/>
        <v>#DIV/0!</v>
      </c>
      <c r="AD146" s="58" t="e">
        <f t="shared" si="41"/>
        <v>#DIV/0!</v>
      </c>
    </row>
    <row r="147" spans="2:30" x14ac:dyDescent="0.35">
      <c r="B147" s="76">
        <v>44132</v>
      </c>
      <c r="C147" s="125">
        <v>2019</v>
      </c>
      <c r="D147" s="77" t="s">
        <v>932</v>
      </c>
      <c r="E147" s="78"/>
      <c r="F147" s="78"/>
      <c r="G147" s="78"/>
      <c r="H147" s="77"/>
      <c r="I147" s="79"/>
      <c r="J147" s="137"/>
      <c r="K147" s="80"/>
      <c r="L147" s="9"/>
      <c r="M147" s="94"/>
      <c r="N147" s="9"/>
      <c r="O147" s="9"/>
      <c r="P147" s="33"/>
      <c r="Q147" s="96"/>
      <c r="R147" s="96"/>
      <c r="S147" s="59" t="e">
        <f t="shared" si="32"/>
        <v>#DIV/0!</v>
      </c>
      <c r="T147" s="59" t="e">
        <f t="shared" si="33"/>
        <v>#DIV/0!</v>
      </c>
      <c r="U147" s="59" t="e">
        <f t="shared" si="34"/>
        <v>#DIV/0!</v>
      </c>
      <c r="V147" s="59" t="e">
        <f t="shared" si="35"/>
        <v>#DIV/0!</v>
      </c>
      <c r="W147" s="59" t="e">
        <f t="shared" si="36"/>
        <v>#DIV/0!</v>
      </c>
      <c r="X147" s="60">
        <v>191</v>
      </c>
      <c r="Y147" s="58">
        <f t="shared" si="37"/>
        <v>100</v>
      </c>
      <c r="Z147" s="61" t="e">
        <f t="shared" si="38"/>
        <v>#DIV/0!</v>
      </c>
      <c r="AA147" s="63">
        <f t="shared" si="39"/>
        <v>0</v>
      </c>
      <c r="AB147" s="62">
        <f t="shared" si="39"/>
        <v>0</v>
      </c>
      <c r="AC147" s="57" t="e">
        <f t="shared" si="40"/>
        <v>#DIV/0!</v>
      </c>
      <c r="AD147" s="58" t="e">
        <f t="shared" si="41"/>
        <v>#DIV/0!</v>
      </c>
    </row>
    <row r="148" spans="2:30" x14ac:dyDescent="0.35">
      <c r="B148" s="76">
        <v>44132</v>
      </c>
      <c r="C148" s="125">
        <v>2019</v>
      </c>
      <c r="D148" s="77" t="s">
        <v>932</v>
      </c>
      <c r="E148" s="78"/>
      <c r="F148" s="78"/>
      <c r="G148" s="78"/>
      <c r="H148" s="77"/>
      <c r="I148" s="79"/>
      <c r="J148" s="137"/>
      <c r="K148" s="80"/>
      <c r="L148" s="9"/>
      <c r="M148" s="94"/>
      <c r="N148" s="9"/>
      <c r="O148" s="9"/>
      <c r="P148" s="33"/>
      <c r="Q148" s="96"/>
      <c r="R148" s="96"/>
      <c r="S148" s="59" t="e">
        <f t="shared" si="32"/>
        <v>#DIV/0!</v>
      </c>
      <c r="T148" s="59" t="e">
        <f t="shared" si="33"/>
        <v>#DIV/0!</v>
      </c>
      <c r="U148" s="59" t="e">
        <f t="shared" si="34"/>
        <v>#DIV/0!</v>
      </c>
      <c r="V148" s="59" t="e">
        <f t="shared" si="35"/>
        <v>#DIV/0!</v>
      </c>
      <c r="W148" s="59" t="e">
        <f t="shared" si="36"/>
        <v>#DIV/0!</v>
      </c>
      <c r="X148" s="60">
        <v>303</v>
      </c>
      <c r="Y148" s="58">
        <f t="shared" si="37"/>
        <v>100</v>
      </c>
      <c r="Z148" s="61" t="e">
        <f t="shared" si="38"/>
        <v>#DIV/0!</v>
      </c>
      <c r="AA148" s="63">
        <f t="shared" si="39"/>
        <v>0</v>
      </c>
      <c r="AB148" s="62">
        <f t="shared" si="39"/>
        <v>0</v>
      </c>
      <c r="AC148" s="57" t="e">
        <f t="shared" si="40"/>
        <v>#DIV/0!</v>
      </c>
      <c r="AD148" s="58" t="e">
        <f t="shared" si="41"/>
        <v>#DIV/0!</v>
      </c>
    </row>
    <row r="149" spans="2:30" x14ac:dyDescent="0.35">
      <c r="B149" s="76">
        <v>44132</v>
      </c>
      <c r="C149" s="125">
        <v>2019</v>
      </c>
      <c r="D149" s="77" t="s">
        <v>932</v>
      </c>
      <c r="E149" s="78"/>
      <c r="F149" s="78"/>
      <c r="G149" s="78"/>
      <c r="H149" s="77"/>
      <c r="I149" s="79"/>
      <c r="J149" s="137"/>
      <c r="K149" s="80"/>
      <c r="L149" s="9"/>
      <c r="M149" s="94"/>
      <c r="N149" s="9"/>
      <c r="O149" s="9"/>
      <c r="P149" s="33"/>
      <c r="Q149" s="96"/>
      <c r="R149" s="96"/>
      <c r="S149" s="59" t="e">
        <f t="shared" si="32"/>
        <v>#DIV/0!</v>
      </c>
      <c r="T149" s="59" t="e">
        <f t="shared" si="33"/>
        <v>#DIV/0!</v>
      </c>
      <c r="U149" s="59" t="e">
        <f t="shared" si="34"/>
        <v>#DIV/0!</v>
      </c>
      <c r="V149" s="59" t="e">
        <f t="shared" si="35"/>
        <v>#DIV/0!</v>
      </c>
      <c r="W149" s="59" t="e">
        <f t="shared" si="36"/>
        <v>#DIV/0!</v>
      </c>
      <c r="X149" s="60">
        <v>197</v>
      </c>
      <c r="Y149" s="58">
        <f t="shared" si="37"/>
        <v>100</v>
      </c>
      <c r="Z149" s="61" t="e">
        <f t="shared" si="38"/>
        <v>#DIV/0!</v>
      </c>
      <c r="AA149" s="63">
        <f t="shared" si="39"/>
        <v>0</v>
      </c>
      <c r="AB149" s="62">
        <f t="shared" si="39"/>
        <v>0</v>
      </c>
      <c r="AC149" s="57" t="e">
        <f t="shared" si="40"/>
        <v>#DIV/0!</v>
      </c>
      <c r="AD149" s="58" t="e">
        <f t="shared" si="41"/>
        <v>#DIV/0!</v>
      </c>
    </row>
    <row r="150" spans="2:30" x14ac:dyDescent="0.35">
      <c r="B150" s="76">
        <v>44132</v>
      </c>
      <c r="C150" s="125">
        <v>2019</v>
      </c>
      <c r="D150" s="77" t="s">
        <v>932</v>
      </c>
      <c r="E150" s="78"/>
      <c r="F150" s="78"/>
      <c r="G150" s="78"/>
      <c r="H150" s="77"/>
      <c r="I150" s="79"/>
      <c r="J150" s="137"/>
      <c r="K150" s="80"/>
      <c r="L150" s="9"/>
      <c r="M150" s="9"/>
      <c r="N150" s="9"/>
      <c r="O150" s="9"/>
      <c r="P150" s="33"/>
      <c r="Q150" s="46"/>
      <c r="R150" s="46"/>
      <c r="S150" s="59" t="e">
        <f t="shared" si="32"/>
        <v>#DIV/0!</v>
      </c>
      <c r="T150" s="59" t="e">
        <f t="shared" si="33"/>
        <v>#DIV/0!</v>
      </c>
      <c r="U150" s="59" t="e">
        <f t="shared" si="34"/>
        <v>#DIV/0!</v>
      </c>
      <c r="V150" s="59" t="e">
        <f t="shared" si="35"/>
        <v>#DIV/0!</v>
      </c>
      <c r="W150" s="59" t="e">
        <f t="shared" si="36"/>
        <v>#DIV/0!</v>
      </c>
      <c r="X150" s="60">
        <v>164</v>
      </c>
      <c r="Y150" s="58">
        <f t="shared" si="37"/>
        <v>100</v>
      </c>
      <c r="Z150" s="61" t="e">
        <f t="shared" si="38"/>
        <v>#DIV/0!</v>
      </c>
      <c r="AA150" s="63">
        <f t="shared" si="39"/>
        <v>0</v>
      </c>
      <c r="AB150" s="62">
        <f t="shared" si="39"/>
        <v>0</v>
      </c>
      <c r="AC150" s="57" t="e">
        <f t="shared" si="40"/>
        <v>#DIV/0!</v>
      </c>
      <c r="AD150" s="58" t="e">
        <f t="shared" si="41"/>
        <v>#DIV/0!</v>
      </c>
    </row>
    <row r="151" spans="2:30" x14ac:dyDescent="0.35">
      <c r="B151" s="76">
        <v>44132</v>
      </c>
      <c r="C151" s="125">
        <v>2019</v>
      </c>
      <c r="D151" s="77" t="s">
        <v>932</v>
      </c>
      <c r="E151" s="78"/>
      <c r="F151" s="78"/>
      <c r="G151" s="78"/>
      <c r="H151" s="77"/>
      <c r="I151" s="79"/>
      <c r="J151" s="137"/>
      <c r="K151" s="80"/>
      <c r="L151" s="9"/>
      <c r="M151" s="9"/>
      <c r="N151" s="9"/>
      <c r="O151" s="9"/>
      <c r="P151" s="33"/>
      <c r="Q151" s="46"/>
      <c r="R151" s="46"/>
      <c r="S151" s="59" t="e">
        <f t="shared" si="32"/>
        <v>#DIV/0!</v>
      </c>
      <c r="T151" s="59" t="e">
        <f t="shared" si="33"/>
        <v>#DIV/0!</v>
      </c>
      <c r="U151" s="59" t="e">
        <f t="shared" si="34"/>
        <v>#DIV/0!</v>
      </c>
      <c r="V151" s="59" t="e">
        <f t="shared" si="35"/>
        <v>#DIV/0!</v>
      </c>
      <c r="W151" s="59" t="e">
        <f t="shared" si="36"/>
        <v>#DIV/0!</v>
      </c>
      <c r="X151" s="60">
        <v>150</v>
      </c>
      <c r="Y151" s="58">
        <f t="shared" si="37"/>
        <v>100</v>
      </c>
      <c r="Z151" s="61" t="e">
        <f t="shared" si="38"/>
        <v>#DIV/0!</v>
      </c>
      <c r="AA151" s="63">
        <f t="shared" si="39"/>
        <v>0</v>
      </c>
      <c r="AB151" s="62">
        <f t="shared" si="39"/>
        <v>0</v>
      </c>
      <c r="AC151" s="57" t="e">
        <f t="shared" si="40"/>
        <v>#DIV/0!</v>
      </c>
      <c r="AD151" s="58" t="e">
        <f t="shared" si="41"/>
        <v>#DIV/0!</v>
      </c>
    </row>
    <row r="152" spans="2:30" x14ac:dyDescent="0.35">
      <c r="B152" s="76">
        <v>44132</v>
      </c>
      <c r="C152" s="125">
        <v>2019</v>
      </c>
      <c r="D152" s="77" t="s">
        <v>932</v>
      </c>
      <c r="E152" s="78"/>
      <c r="F152" s="78"/>
      <c r="G152" s="78"/>
      <c r="H152" s="77"/>
      <c r="I152" s="79"/>
      <c r="J152" s="137"/>
      <c r="K152" s="80"/>
      <c r="L152" s="9"/>
      <c r="M152" s="9"/>
      <c r="N152" s="9"/>
      <c r="O152" s="9"/>
      <c r="P152" s="33"/>
      <c r="Q152" s="46"/>
      <c r="R152" s="46"/>
      <c r="S152" s="59" t="e">
        <f t="shared" si="32"/>
        <v>#DIV/0!</v>
      </c>
      <c r="T152" s="59" t="e">
        <f t="shared" si="33"/>
        <v>#DIV/0!</v>
      </c>
      <c r="U152" s="59" t="e">
        <f t="shared" si="34"/>
        <v>#DIV/0!</v>
      </c>
      <c r="V152" s="59" t="e">
        <f t="shared" si="35"/>
        <v>#DIV/0!</v>
      </c>
      <c r="W152" s="59" t="e">
        <f t="shared" si="36"/>
        <v>#DIV/0!</v>
      </c>
      <c r="X152" s="60">
        <v>132</v>
      </c>
      <c r="Y152" s="58">
        <f t="shared" si="37"/>
        <v>100</v>
      </c>
      <c r="Z152" s="61" t="e">
        <f t="shared" si="38"/>
        <v>#DIV/0!</v>
      </c>
      <c r="AA152" s="63">
        <f t="shared" si="39"/>
        <v>0</v>
      </c>
      <c r="AB152" s="62">
        <f t="shared" si="39"/>
        <v>0</v>
      </c>
      <c r="AC152" s="57" t="e">
        <f t="shared" si="40"/>
        <v>#DIV/0!</v>
      </c>
      <c r="AD152" s="58" t="e">
        <f t="shared" si="41"/>
        <v>#DIV/0!</v>
      </c>
    </row>
    <row r="153" spans="2:30" x14ac:dyDescent="0.35">
      <c r="B153" s="76">
        <v>44132</v>
      </c>
      <c r="C153" s="125">
        <v>2019</v>
      </c>
      <c r="D153" s="77" t="s">
        <v>932</v>
      </c>
      <c r="E153" s="78"/>
      <c r="F153" s="78"/>
      <c r="G153" s="78"/>
      <c r="H153" s="77"/>
      <c r="I153" s="79"/>
      <c r="J153" s="137"/>
      <c r="K153" s="80"/>
      <c r="L153" s="9"/>
      <c r="M153" s="9"/>
      <c r="N153" s="9"/>
      <c r="O153" s="9"/>
      <c r="P153" s="33"/>
      <c r="Q153" s="48"/>
      <c r="R153" s="48"/>
      <c r="S153" s="59" t="e">
        <f t="shared" si="32"/>
        <v>#DIV/0!</v>
      </c>
      <c r="T153" s="59" t="e">
        <f t="shared" si="33"/>
        <v>#DIV/0!</v>
      </c>
      <c r="U153" s="59" t="e">
        <f t="shared" si="34"/>
        <v>#DIV/0!</v>
      </c>
      <c r="V153" s="59" t="e">
        <f t="shared" si="35"/>
        <v>#DIV/0!</v>
      </c>
      <c r="W153" s="59" t="e">
        <f t="shared" si="36"/>
        <v>#DIV/0!</v>
      </c>
      <c r="X153" s="60">
        <v>155</v>
      </c>
      <c r="Y153" s="58">
        <f t="shared" si="37"/>
        <v>100</v>
      </c>
      <c r="Z153" s="61" t="e">
        <f t="shared" si="38"/>
        <v>#DIV/0!</v>
      </c>
      <c r="AA153" s="63">
        <f t="shared" si="39"/>
        <v>0</v>
      </c>
      <c r="AB153" s="62">
        <f t="shared" si="39"/>
        <v>0</v>
      </c>
      <c r="AC153" s="57" t="e">
        <f t="shared" si="40"/>
        <v>#DIV/0!</v>
      </c>
      <c r="AD153" s="58" t="e">
        <f t="shared" si="41"/>
        <v>#DIV/0!</v>
      </c>
    </row>
    <row r="154" spans="2:30" x14ac:dyDescent="0.35">
      <c r="B154" s="76">
        <v>44132</v>
      </c>
      <c r="C154" s="125">
        <v>2019</v>
      </c>
      <c r="D154" s="77" t="s">
        <v>932</v>
      </c>
      <c r="E154" s="78"/>
      <c r="F154" s="78"/>
      <c r="G154" s="78"/>
      <c r="H154" s="77"/>
      <c r="I154" s="79"/>
      <c r="J154" s="137"/>
      <c r="K154" s="80"/>
      <c r="L154" s="9"/>
      <c r="M154" s="9"/>
      <c r="N154" s="9"/>
      <c r="O154" s="9"/>
      <c r="P154" s="33"/>
      <c r="Q154" s="46"/>
      <c r="R154" s="46"/>
      <c r="S154" s="59" t="e">
        <f t="shared" si="32"/>
        <v>#DIV/0!</v>
      </c>
      <c r="T154" s="59" t="e">
        <f t="shared" si="33"/>
        <v>#DIV/0!</v>
      </c>
      <c r="U154" s="59" t="e">
        <f t="shared" si="34"/>
        <v>#DIV/0!</v>
      </c>
      <c r="V154" s="59" t="e">
        <f t="shared" si="35"/>
        <v>#DIV/0!</v>
      </c>
      <c r="W154" s="59" t="e">
        <f t="shared" si="36"/>
        <v>#DIV/0!</v>
      </c>
      <c r="X154" s="60">
        <v>146</v>
      </c>
      <c r="Y154" s="58">
        <f t="shared" si="37"/>
        <v>100</v>
      </c>
      <c r="Z154" s="61" t="e">
        <f t="shared" si="38"/>
        <v>#DIV/0!</v>
      </c>
      <c r="AA154" s="63">
        <f t="shared" si="39"/>
        <v>0</v>
      </c>
      <c r="AB154" s="62">
        <f t="shared" si="39"/>
        <v>0</v>
      </c>
      <c r="AC154" s="57" t="e">
        <f t="shared" si="40"/>
        <v>#DIV/0!</v>
      </c>
      <c r="AD154" s="58" t="e">
        <f t="shared" si="41"/>
        <v>#DIV/0!</v>
      </c>
    </row>
    <row r="155" spans="2:30" x14ac:dyDescent="0.35">
      <c r="B155" s="76">
        <v>44132</v>
      </c>
      <c r="C155" s="125">
        <v>2019</v>
      </c>
      <c r="D155" s="77" t="s">
        <v>932</v>
      </c>
      <c r="E155" s="78"/>
      <c r="F155" s="78"/>
      <c r="G155" s="78"/>
      <c r="H155" s="77"/>
      <c r="I155" s="79"/>
      <c r="J155" s="137"/>
      <c r="K155" s="80"/>
      <c r="L155" s="9"/>
      <c r="M155" s="94"/>
      <c r="N155" s="9"/>
      <c r="O155" s="9"/>
      <c r="P155" s="33"/>
      <c r="Q155" s="96"/>
      <c r="R155" s="96"/>
      <c r="S155" s="59" t="e">
        <f t="shared" si="32"/>
        <v>#DIV/0!</v>
      </c>
      <c r="T155" s="59" t="e">
        <f t="shared" si="33"/>
        <v>#DIV/0!</v>
      </c>
      <c r="U155" s="59" t="e">
        <f t="shared" si="34"/>
        <v>#DIV/0!</v>
      </c>
      <c r="V155" s="59" t="e">
        <f t="shared" si="35"/>
        <v>#DIV/0!</v>
      </c>
      <c r="W155" s="59" t="e">
        <f t="shared" si="36"/>
        <v>#DIV/0!</v>
      </c>
      <c r="X155" s="60">
        <v>192</v>
      </c>
      <c r="Y155" s="58">
        <f t="shared" si="37"/>
        <v>100</v>
      </c>
      <c r="Z155" s="61" t="e">
        <f t="shared" si="38"/>
        <v>#DIV/0!</v>
      </c>
      <c r="AA155" s="63">
        <f t="shared" si="39"/>
        <v>0</v>
      </c>
      <c r="AB155" s="62">
        <f t="shared" si="39"/>
        <v>0</v>
      </c>
      <c r="AC155" s="57" t="e">
        <f t="shared" si="40"/>
        <v>#DIV/0!</v>
      </c>
      <c r="AD155" s="58" t="e">
        <f t="shared" si="41"/>
        <v>#DIV/0!</v>
      </c>
    </row>
    <row r="156" spans="2:30" x14ac:dyDescent="0.35">
      <c r="B156" s="76">
        <v>44132</v>
      </c>
      <c r="C156" s="125">
        <v>2019</v>
      </c>
      <c r="D156" s="77" t="s">
        <v>932</v>
      </c>
      <c r="E156" s="78"/>
      <c r="F156" s="78"/>
      <c r="G156" s="78"/>
      <c r="H156" s="77"/>
      <c r="I156" s="79"/>
      <c r="J156" s="137"/>
      <c r="K156" s="80"/>
      <c r="L156" s="9"/>
      <c r="M156" s="9"/>
      <c r="N156" s="9"/>
      <c r="O156" s="9"/>
      <c r="P156" s="33"/>
      <c r="Q156" s="48"/>
      <c r="R156" s="48"/>
      <c r="S156" s="59" t="e">
        <f t="shared" si="32"/>
        <v>#DIV/0!</v>
      </c>
      <c r="T156" s="59" t="e">
        <f t="shared" si="33"/>
        <v>#DIV/0!</v>
      </c>
      <c r="U156" s="59" t="e">
        <f t="shared" si="34"/>
        <v>#DIV/0!</v>
      </c>
      <c r="V156" s="59" t="e">
        <f t="shared" si="35"/>
        <v>#DIV/0!</v>
      </c>
      <c r="W156" s="59" t="e">
        <f t="shared" si="36"/>
        <v>#DIV/0!</v>
      </c>
      <c r="X156" s="60">
        <v>152</v>
      </c>
      <c r="Y156" s="58">
        <f t="shared" si="37"/>
        <v>100</v>
      </c>
      <c r="Z156" s="61" t="e">
        <f t="shared" si="38"/>
        <v>#DIV/0!</v>
      </c>
      <c r="AA156" s="63">
        <f t="shared" si="39"/>
        <v>0</v>
      </c>
      <c r="AB156" s="62">
        <f t="shared" si="39"/>
        <v>0</v>
      </c>
      <c r="AC156" s="57" t="e">
        <f t="shared" si="40"/>
        <v>#DIV/0!</v>
      </c>
      <c r="AD156" s="58" t="e">
        <f t="shared" si="41"/>
        <v>#DIV/0!</v>
      </c>
    </row>
    <row r="157" spans="2:30" x14ac:dyDescent="0.35">
      <c r="B157" s="76">
        <v>44132</v>
      </c>
      <c r="C157" s="125">
        <v>2019</v>
      </c>
      <c r="D157" s="77" t="s">
        <v>932</v>
      </c>
      <c r="E157" s="78"/>
      <c r="F157" s="78"/>
      <c r="G157" s="78"/>
      <c r="H157" s="77"/>
      <c r="I157" s="79"/>
      <c r="J157" s="137"/>
      <c r="K157" s="80"/>
      <c r="L157" s="9"/>
      <c r="M157" s="94"/>
      <c r="N157" s="9"/>
      <c r="O157" s="9"/>
      <c r="P157" s="33"/>
      <c r="S157" s="59" t="e">
        <f t="shared" si="32"/>
        <v>#DIV/0!</v>
      </c>
      <c r="T157" s="59" t="e">
        <f t="shared" si="33"/>
        <v>#DIV/0!</v>
      </c>
      <c r="U157" s="59" t="e">
        <f t="shared" si="34"/>
        <v>#DIV/0!</v>
      </c>
      <c r="V157" s="59" t="e">
        <f t="shared" si="35"/>
        <v>#DIV/0!</v>
      </c>
      <c r="W157" s="59" t="e">
        <f t="shared" si="36"/>
        <v>#DIV/0!</v>
      </c>
      <c r="X157" s="60">
        <v>299</v>
      </c>
      <c r="Y157" s="58">
        <f t="shared" si="37"/>
        <v>100</v>
      </c>
      <c r="Z157" s="61" t="e">
        <f t="shared" si="38"/>
        <v>#DIV/0!</v>
      </c>
      <c r="AA157" s="63">
        <f t="shared" si="39"/>
        <v>0</v>
      </c>
      <c r="AB157" s="62">
        <f t="shared" si="39"/>
        <v>0</v>
      </c>
      <c r="AC157" s="57" t="e">
        <f t="shared" si="40"/>
        <v>#DIV/0!</v>
      </c>
      <c r="AD157" s="58" t="e">
        <f t="shared" si="41"/>
        <v>#DIV/0!</v>
      </c>
    </row>
    <row r="158" spans="2:30" x14ac:dyDescent="0.35">
      <c r="B158" s="76">
        <v>44132</v>
      </c>
      <c r="C158" s="125">
        <v>2019</v>
      </c>
      <c r="D158" s="77" t="s">
        <v>932</v>
      </c>
      <c r="E158" s="78"/>
      <c r="F158" s="78"/>
      <c r="G158" s="78"/>
      <c r="H158" s="77"/>
      <c r="I158" s="79"/>
      <c r="J158" s="137"/>
      <c r="K158" s="80"/>
      <c r="L158" s="9"/>
      <c r="M158" s="94"/>
      <c r="N158" s="9"/>
      <c r="O158" s="9"/>
      <c r="P158" s="33"/>
      <c r="S158" s="59" t="e">
        <f t="shared" si="32"/>
        <v>#DIV/0!</v>
      </c>
      <c r="T158" s="59" t="e">
        <f t="shared" si="33"/>
        <v>#DIV/0!</v>
      </c>
      <c r="U158" s="59" t="e">
        <f t="shared" si="34"/>
        <v>#DIV/0!</v>
      </c>
      <c r="V158" s="59" t="e">
        <f t="shared" si="35"/>
        <v>#DIV/0!</v>
      </c>
      <c r="W158" s="59" t="e">
        <f t="shared" si="36"/>
        <v>#DIV/0!</v>
      </c>
      <c r="X158" s="60">
        <v>195</v>
      </c>
      <c r="Y158" s="58">
        <f t="shared" si="37"/>
        <v>100</v>
      </c>
      <c r="Z158" s="61" t="e">
        <f t="shared" si="38"/>
        <v>#DIV/0!</v>
      </c>
      <c r="AA158" s="63">
        <f t="shared" si="39"/>
        <v>0</v>
      </c>
      <c r="AB158" s="62">
        <f t="shared" si="39"/>
        <v>0</v>
      </c>
      <c r="AC158" s="57" t="e">
        <f t="shared" si="40"/>
        <v>#DIV/0!</v>
      </c>
      <c r="AD158" s="58" t="e">
        <f t="shared" si="41"/>
        <v>#DIV/0!</v>
      </c>
    </row>
    <row r="159" spans="2:30" x14ac:dyDescent="0.35">
      <c r="B159" s="76">
        <v>44132</v>
      </c>
      <c r="C159" s="125">
        <v>2019</v>
      </c>
      <c r="D159" s="77" t="s">
        <v>932</v>
      </c>
      <c r="E159" s="78"/>
      <c r="F159" s="78"/>
      <c r="G159" s="78"/>
      <c r="H159" s="77"/>
      <c r="I159" s="79"/>
      <c r="J159" s="137"/>
      <c r="K159" s="80"/>
      <c r="L159" s="136"/>
      <c r="M159" s="94"/>
      <c r="N159" s="9"/>
      <c r="O159" s="9"/>
      <c r="P159" s="33"/>
      <c r="S159" s="59" t="e">
        <f t="shared" si="32"/>
        <v>#DIV/0!</v>
      </c>
      <c r="T159" s="59" t="e">
        <f t="shared" si="33"/>
        <v>#DIV/0!</v>
      </c>
      <c r="U159" s="59" t="e">
        <f t="shared" si="34"/>
        <v>#DIV/0!</v>
      </c>
      <c r="V159" s="59" t="e">
        <f t="shared" si="35"/>
        <v>#DIV/0!</v>
      </c>
      <c r="W159" s="59" t="e">
        <f t="shared" si="36"/>
        <v>#DIV/0!</v>
      </c>
      <c r="X159" s="60">
        <v>296</v>
      </c>
      <c r="Y159" s="58">
        <f t="shared" si="37"/>
        <v>100</v>
      </c>
      <c r="Z159" s="61" t="e">
        <f t="shared" si="38"/>
        <v>#DIV/0!</v>
      </c>
      <c r="AA159" s="63">
        <f t="shared" si="39"/>
        <v>0</v>
      </c>
      <c r="AB159" s="62">
        <f t="shared" si="39"/>
        <v>0</v>
      </c>
      <c r="AC159" s="57" t="e">
        <f t="shared" si="40"/>
        <v>#DIV/0!</v>
      </c>
      <c r="AD159" s="58" t="e">
        <f t="shared" si="41"/>
        <v>#DIV/0!</v>
      </c>
    </row>
    <row r="160" spans="2:30" x14ac:dyDescent="0.35">
      <c r="B160" s="76">
        <v>44132</v>
      </c>
      <c r="C160" s="125">
        <v>2019</v>
      </c>
      <c r="D160" s="77" t="s">
        <v>932</v>
      </c>
      <c r="E160" s="78"/>
      <c r="F160" s="78"/>
      <c r="G160" s="78"/>
      <c r="H160" s="77"/>
      <c r="I160" s="79"/>
      <c r="J160" s="137"/>
      <c r="K160" s="80"/>
      <c r="L160" s="136"/>
      <c r="M160" s="9"/>
      <c r="N160" s="9"/>
      <c r="O160" s="9"/>
      <c r="P160" s="33"/>
      <c r="Q160" s="15"/>
      <c r="R160" s="15"/>
      <c r="S160" s="59" t="e">
        <f t="shared" si="32"/>
        <v>#DIV/0!</v>
      </c>
      <c r="T160" s="59" t="e">
        <f t="shared" si="33"/>
        <v>#DIV/0!</v>
      </c>
      <c r="U160" s="59" t="e">
        <f t="shared" si="34"/>
        <v>#DIV/0!</v>
      </c>
      <c r="V160" s="59" t="e">
        <f t="shared" si="35"/>
        <v>#DIV/0!</v>
      </c>
      <c r="W160" s="59" t="e">
        <f t="shared" si="36"/>
        <v>#DIV/0!</v>
      </c>
      <c r="X160" s="60">
        <v>163</v>
      </c>
      <c r="Y160" s="58">
        <f t="shared" si="37"/>
        <v>100</v>
      </c>
      <c r="Z160" s="61" t="e">
        <f t="shared" si="38"/>
        <v>#DIV/0!</v>
      </c>
      <c r="AA160" s="63">
        <f t="shared" si="39"/>
        <v>0</v>
      </c>
      <c r="AB160" s="62">
        <f t="shared" si="39"/>
        <v>0</v>
      </c>
      <c r="AC160" s="57" t="e">
        <f t="shared" si="40"/>
        <v>#DIV/0!</v>
      </c>
      <c r="AD160" s="58" t="e">
        <f t="shared" si="41"/>
        <v>#DIV/0!</v>
      </c>
    </row>
    <row r="161" spans="2:30" x14ac:dyDescent="0.35">
      <c r="B161" s="76">
        <v>44132</v>
      </c>
      <c r="C161" s="125">
        <v>2019</v>
      </c>
      <c r="D161" s="77" t="s">
        <v>932</v>
      </c>
      <c r="E161" s="78"/>
      <c r="F161" s="78"/>
      <c r="G161" s="78"/>
      <c r="H161" s="77"/>
      <c r="I161" s="79"/>
      <c r="J161" s="137"/>
      <c r="K161" s="80"/>
      <c r="L161" s="136"/>
      <c r="M161" s="9"/>
      <c r="N161" s="9"/>
      <c r="O161" s="9"/>
      <c r="P161" s="33"/>
      <c r="Q161" s="15"/>
      <c r="R161" s="15"/>
      <c r="S161" s="59" t="e">
        <f t="shared" si="32"/>
        <v>#DIV/0!</v>
      </c>
      <c r="T161" s="59" t="e">
        <f t="shared" si="33"/>
        <v>#DIV/0!</v>
      </c>
      <c r="U161" s="59" t="e">
        <f t="shared" si="34"/>
        <v>#DIV/0!</v>
      </c>
      <c r="V161" s="59" t="e">
        <f t="shared" si="35"/>
        <v>#DIV/0!</v>
      </c>
      <c r="W161" s="59" t="e">
        <f t="shared" si="36"/>
        <v>#DIV/0!</v>
      </c>
      <c r="X161" s="60">
        <v>159</v>
      </c>
      <c r="Y161" s="58">
        <f t="shared" si="37"/>
        <v>100</v>
      </c>
      <c r="Z161" s="61" t="e">
        <f t="shared" si="38"/>
        <v>#DIV/0!</v>
      </c>
      <c r="AA161" s="63">
        <f t="shared" si="39"/>
        <v>0</v>
      </c>
      <c r="AB161" s="62">
        <f t="shared" si="39"/>
        <v>0</v>
      </c>
      <c r="AC161" s="57" t="e">
        <f t="shared" si="40"/>
        <v>#DIV/0!</v>
      </c>
      <c r="AD161" s="58" t="e">
        <f t="shared" si="41"/>
        <v>#DIV/0!</v>
      </c>
    </row>
    <row r="162" spans="2:30" x14ac:dyDescent="0.35">
      <c r="B162" s="76">
        <v>44132</v>
      </c>
      <c r="C162" s="125">
        <v>2019</v>
      </c>
      <c r="D162" s="77" t="s">
        <v>932</v>
      </c>
      <c r="E162" s="78"/>
      <c r="F162" s="78"/>
      <c r="G162" s="78"/>
      <c r="H162" s="77"/>
      <c r="I162" s="79"/>
      <c r="J162" s="137"/>
      <c r="K162" s="80"/>
      <c r="L162" s="136"/>
      <c r="M162" s="9"/>
      <c r="N162" s="9"/>
      <c r="O162" s="9"/>
      <c r="P162" s="33"/>
      <c r="Q162" s="46"/>
      <c r="R162" s="46"/>
      <c r="S162" s="59" t="e">
        <f t="shared" si="32"/>
        <v>#DIV/0!</v>
      </c>
      <c r="T162" s="59" t="e">
        <f t="shared" si="33"/>
        <v>#DIV/0!</v>
      </c>
      <c r="U162" s="59" t="e">
        <f t="shared" si="34"/>
        <v>#DIV/0!</v>
      </c>
      <c r="V162" s="59" t="e">
        <f t="shared" si="35"/>
        <v>#DIV/0!</v>
      </c>
      <c r="W162" s="59" t="e">
        <f t="shared" si="36"/>
        <v>#DIV/0!</v>
      </c>
      <c r="X162" s="60">
        <v>135</v>
      </c>
      <c r="Y162" s="58">
        <f t="shared" si="37"/>
        <v>100</v>
      </c>
      <c r="Z162" s="61" t="e">
        <f t="shared" si="38"/>
        <v>#DIV/0!</v>
      </c>
      <c r="AA162" s="63">
        <f t="shared" si="39"/>
        <v>0</v>
      </c>
      <c r="AB162" s="62">
        <f t="shared" si="39"/>
        <v>0</v>
      </c>
      <c r="AC162" s="57" t="e">
        <f t="shared" si="40"/>
        <v>#DIV/0!</v>
      </c>
      <c r="AD162" s="58" t="e">
        <f t="shared" si="41"/>
        <v>#DIV/0!</v>
      </c>
    </row>
    <row r="163" spans="2:30" x14ac:dyDescent="0.35">
      <c r="B163" s="76">
        <v>44132</v>
      </c>
      <c r="C163" s="125">
        <v>2019</v>
      </c>
      <c r="D163" s="77" t="s">
        <v>932</v>
      </c>
      <c r="E163" s="78"/>
      <c r="F163" s="78"/>
      <c r="G163" s="78"/>
      <c r="H163" s="77"/>
      <c r="I163" s="79"/>
      <c r="J163" s="137"/>
      <c r="K163" s="80"/>
      <c r="L163" s="136"/>
      <c r="M163" s="9"/>
      <c r="N163" s="9"/>
      <c r="O163" s="9"/>
      <c r="P163" s="33"/>
      <c r="Q163" s="46"/>
      <c r="R163" s="46"/>
      <c r="S163" s="59" t="e">
        <f t="shared" si="32"/>
        <v>#DIV/0!</v>
      </c>
      <c r="T163" s="59" t="e">
        <f t="shared" si="33"/>
        <v>#DIV/0!</v>
      </c>
      <c r="U163" s="59" t="e">
        <f t="shared" si="34"/>
        <v>#DIV/0!</v>
      </c>
      <c r="V163" s="59" t="e">
        <f t="shared" si="35"/>
        <v>#DIV/0!</v>
      </c>
      <c r="W163" s="59" t="e">
        <f t="shared" si="36"/>
        <v>#DIV/0!</v>
      </c>
      <c r="X163" s="60">
        <v>139</v>
      </c>
      <c r="Y163" s="58">
        <f t="shared" si="37"/>
        <v>100</v>
      </c>
      <c r="Z163" s="61" t="e">
        <f t="shared" si="38"/>
        <v>#DIV/0!</v>
      </c>
      <c r="AA163" s="63">
        <f t="shared" si="39"/>
        <v>0</v>
      </c>
      <c r="AB163" s="62">
        <f t="shared" si="39"/>
        <v>0</v>
      </c>
      <c r="AC163" s="57" t="e">
        <f t="shared" si="40"/>
        <v>#DIV/0!</v>
      </c>
      <c r="AD163" s="58" t="e">
        <f t="shared" si="41"/>
        <v>#DIV/0!</v>
      </c>
    </row>
    <row r="164" spans="2:30" x14ac:dyDescent="0.35">
      <c r="B164" s="76">
        <v>44132</v>
      </c>
      <c r="C164" s="125">
        <v>2019</v>
      </c>
      <c r="D164" s="77" t="s">
        <v>932</v>
      </c>
      <c r="E164" s="78"/>
      <c r="F164" s="78"/>
      <c r="G164" s="78"/>
      <c r="H164" s="77"/>
      <c r="I164" s="79"/>
      <c r="J164" s="137"/>
      <c r="K164" s="80"/>
      <c r="L164" s="136"/>
      <c r="M164" s="9"/>
      <c r="N164" s="9"/>
      <c r="O164" s="9"/>
      <c r="P164" s="33"/>
      <c r="Q164" s="46"/>
      <c r="R164" s="46"/>
      <c r="S164" s="59" t="e">
        <f t="shared" si="32"/>
        <v>#DIV/0!</v>
      </c>
      <c r="T164" s="59" t="e">
        <f t="shared" si="33"/>
        <v>#DIV/0!</v>
      </c>
      <c r="U164" s="59" t="e">
        <f t="shared" si="34"/>
        <v>#DIV/0!</v>
      </c>
      <c r="V164" s="59" t="e">
        <f t="shared" si="35"/>
        <v>#DIV/0!</v>
      </c>
      <c r="W164" s="59" t="e">
        <f t="shared" si="36"/>
        <v>#DIV/0!</v>
      </c>
      <c r="X164" s="60">
        <v>138</v>
      </c>
      <c r="Y164" s="58">
        <f t="shared" si="37"/>
        <v>100</v>
      </c>
      <c r="Z164" s="61" t="e">
        <f t="shared" si="38"/>
        <v>#DIV/0!</v>
      </c>
      <c r="AA164" s="63">
        <f t="shared" si="39"/>
        <v>0</v>
      </c>
      <c r="AB164" s="62">
        <f t="shared" si="39"/>
        <v>0</v>
      </c>
      <c r="AC164" s="57" t="e">
        <f t="shared" si="40"/>
        <v>#DIV/0!</v>
      </c>
      <c r="AD164" s="58" t="e">
        <f t="shared" si="41"/>
        <v>#DIV/0!</v>
      </c>
    </row>
    <row r="165" spans="2:30" x14ac:dyDescent="0.35">
      <c r="B165" s="76">
        <v>44132</v>
      </c>
      <c r="C165" s="125">
        <v>2019</v>
      </c>
      <c r="D165" s="77" t="s">
        <v>932</v>
      </c>
      <c r="E165" s="78"/>
      <c r="F165" s="78"/>
      <c r="G165" s="78"/>
      <c r="H165" s="77"/>
      <c r="I165" s="79"/>
      <c r="J165" s="137"/>
      <c r="K165" s="80"/>
      <c r="L165" s="136"/>
      <c r="M165" s="94"/>
      <c r="N165" s="9"/>
      <c r="O165" s="9"/>
      <c r="P165" s="33"/>
      <c r="Q165" s="96"/>
      <c r="R165" s="96"/>
      <c r="S165" s="59" t="e">
        <f t="shared" si="32"/>
        <v>#DIV/0!</v>
      </c>
      <c r="T165" s="59" t="e">
        <f t="shared" si="33"/>
        <v>#DIV/0!</v>
      </c>
      <c r="U165" s="59" t="e">
        <f t="shared" si="34"/>
        <v>#DIV/0!</v>
      </c>
      <c r="V165" s="59" t="e">
        <f t="shared" si="35"/>
        <v>#DIV/0!</v>
      </c>
      <c r="W165" s="59" t="e">
        <f t="shared" si="36"/>
        <v>#DIV/0!</v>
      </c>
      <c r="X165" s="60">
        <v>200</v>
      </c>
      <c r="Y165" s="58">
        <f t="shared" si="37"/>
        <v>100</v>
      </c>
      <c r="Z165" s="61" t="e">
        <f t="shared" si="38"/>
        <v>#DIV/0!</v>
      </c>
      <c r="AA165" s="63">
        <f t="shared" si="39"/>
        <v>0</v>
      </c>
      <c r="AB165" s="62">
        <f t="shared" si="39"/>
        <v>0</v>
      </c>
      <c r="AC165" s="57" t="e">
        <f t="shared" si="40"/>
        <v>#DIV/0!</v>
      </c>
      <c r="AD165" s="58" t="e">
        <f t="shared" si="41"/>
        <v>#DIV/0!</v>
      </c>
    </row>
    <row r="166" spans="2:30" x14ac:dyDescent="0.35">
      <c r="B166" s="76">
        <v>44132</v>
      </c>
      <c r="C166" s="125">
        <v>2019</v>
      </c>
      <c r="D166" s="77" t="s">
        <v>932</v>
      </c>
      <c r="E166" s="78"/>
      <c r="F166" s="78"/>
      <c r="G166" s="78"/>
      <c r="H166" s="77"/>
      <c r="I166" s="79"/>
      <c r="J166" s="137"/>
      <c r="K166" s="80"/>
      <c r="L166" s="136"/>
      <c r="M166" s="9"/>
      <c r="N166" s="9"/>
      <c r="O166" s="9"/>
      <c r="P166" s="33"/>
      <c r="Q166" s="46"/>
      <c r="R166" s="46"/>
      <c r="S166" s="59" t="e">
        <f t="shared" si="32"/>
        <v>#DIV/0!</v>
      </c>
      <c r="T166" s="59" t="e">
        <f t="shared" si="33"/>
        <v>#DIV/0!</v>
      </c>
      <c r="U166" s="59" t="e">
        <f t="shared" si="34"/>
        <v>#DIV/0!</v>
      </c>
      <c r="V166" s="59" t="e">
        <f t="shared" si="35"/>
        <v>#DIV/0!</v>
      </c>
      <c r="W166" s="59" t="e">
        <f t="shared" si="36"/>
        <v>#DIV/0!</v>
      </c>
      <c r="X166" s="60">
        <v>151</v>
      </c>
      <c r="Y166" s="58">
        <f t="shared" si="37"/>
        <v>100</v>
      </c>
      <c r="Z166" s="61" t="e">
        <f t="shared" si="38"/>
        <v>#DIV/0!</v>
      </c>
      <c r="AA166" s="63">
        <f t="shared" si="39"/>
        <v>0</v>
      </c>
      <c r="AB166" s="62">
        <f t="shared" si="39"/>
        <v>0</v>
      </c>
      <c r="AC166" s="57" t="e">
        <f t="shared" si="40"/>
        <v>#DIV/0!</v>
      </c>
      <c r="AD166" s="58" t="e">
        <f t="shared" si="41"/>
        <v>#DIV/0!</v>
      </c>
    </row>
    <row r="167" spans="2:30" x14ac:dyDescent="0.35">
      <c r="B167" s="76">
        <v>44132</v>
      </c>
      <c r="C167" s="125">
        <v>2019</v>
      </c>
      <c r="D167" s="77" t="s">
        <v>932</v>
      </c>
      <c r="E167" s="78"/>
      <c r="F167" s="78"/>
      <c r="G167" s="78"/>
      <c r="H167" s="77"/>
      <c r="I167" s="79"/>
      <c r="J167" s="137"/>
      <c r="K167" s="80"/>
      <c r="L167" s="136"/>
      <c r="M167" s="94"/>
      <c r="N167" s="9"/>
      <c r="O167" s="9"/>
      <c r="P167" s="33"/>
      <c r="Q167" s="96"/>
      <c r="R167" s="96"/>
      <c r="S167" s="59" t="e">
        <f t="shared" si="32"/>
        <v>#DIV/0!</v>
      </c>
      <c r="T167" s="59" t="e">
        <f t="shared" si="33"/>
        <v>#DIV/0!</v>
      </c>
      <c r="U167" s="59" t="e">
        <f t="shared" si="34"/>
        <v>#DIV/0!</v>
      </c>
      <c r="V167" s="59" t="e">
        <f t="shared" si="35"/>
        <v>#DIV/0!</v>
      </c>
      <c r="W167" s="59" t="e">
        <f t="shared" si="36"/>
        <v>#DIV/0!</v>
      </c>
      <c r="X167" s="60">
        <v>308</v>
      </c>
      <c r="Y167" s="58">
        <f t="shared" si="37"/>
        <v>100</v>
      </c>
      <c r="Z167" s="61" t="e">
        <f t="shared" si="38"/>
        <v>#DIV/0!</v>
      </c>
      <c r="AA167" s="63">
        <f t="shared" si="39"/>
        <v>0</v>
      </c>
      <c r="AB167" s="62">
        <f t="shared" si="39"/>
        <v>0</v>
      </c>
      <c r="AC167" s="57" t="e">
        <f t="shared" si="40"/>
        <v>#DIV/0!</v>
      </c>
      <c r="AD167" s="58" t="e">
        <f t="shared" si="41"/>
        <v>#DIV/0!</v>
      </c>
    </row>
    <row r="168" spans="2:30" x14ac:dyDescent="0.35">
      <c r="B168" s="76">
        <v>44132</v>
      </c>
      <c r="C168" s="125">
        <v>2019</v>
      </c>
      <c r="D168" s="77" t="s">
        <v>932</v>
      </c>
      <c r="E168" s="78"/>
      <c r="F168" s="78"/>
      <c r="G168" s="78"/>
      <c r="H168" s="77"/>
      <c r="I168" s="79"/>
      <c r="J168" s="137"/>
      <c r="K168" s="80"/>
      <c r="L168" s="136"/>
      <c r="M168" s="94"/>
      <c r="N168" s="9"/>
      <c r="O168" s="9"/>
      <c r="P168" s="33"/>
      <c r="Q168" s="96"/>
      <c r="R168" s="96"/>
      <c r="S168" s="59" t="e">
        <f t="shared" si="32"/>
        <v>#DIV/0!</v>
      </c>
      <c r="T168" s="59" t="e">
        <f t="shared" si="33"/>
        <v>#DIV/0!</v>
      </c>
      <c r="U168" s="59" t="e">
        <f t="shared" si="34"/>
        <v>#DIV/0!</v>
      </c>
      <c r="V168" s="59" t="e">
        <f t="shared" si="35"/>
        <v>#DIV/0!</v>
      </c>
      <c r="W168" s="59" t="e">
        <f t="shared" si="36"/>
        <v>#DIV/0!</v>
      </c>
      <c r="X168" s="60">
        <v>201</v>
      </c>
      <c r="Y168" s="58">
        <f t="shared" si="37"/>
        <v>100</v>
      </c>
      <c r="Z168" s="61" t="e">
        <f t="shared" si="38"/>
        <v>#DIV/0!</v>
      </c>
      <c r="AA168" s="63">
        <f t="shared" si="39"/>
        <v>0</v>
      </c>
      <c r="AB168" s="62">
        <f t="shared" si="39"/>
        <v>0</v>
      </c>
      <c r="AC168" s="57" t="e">
        <f t="shared" si="40"/>
        <v>#DIV/0!</v>
      </c>
      <c r="AD168" s="58" t="e">
        <f t="shared" si="41"/>
        <v>#DIV/0!</v>
      </c>
    </row>
    <row r="169" spans="2:30" x14ac:dyDescent="0.35">
      <c r="B169" s="76">
        <v>44132</v>
      </c>
      <c r="C169" s="125">
        <v>2019</v>
      </c>
      <c r="D169" s="77" t="s">
        <v>932</v>
      </c>
      <c r="E169" s="78"/>
      <c r="F169" s="78"/>
      <c r="G169" s="78"/>
      <c r="H169" s="77"/>
      <c r="I169" s="79"/>
      <c r="J169" s="137"/>
      <c r="K169" s="80"/>
      <c r="L169" s="136"/>
      <c r="M169" s="94"/>
      <c r="N169" s="9"/>
      <c r="O169" s="9"/>
      <c r="P169" s="33"/>
      <c r="Q169" s="96"/>
      <c r="R169" s="96"/>
      <c r="S169" s="59" t="e">
        <f t="shared" si="32"/>
        <v>#DIV/0!</v>
      </c>
      <c r="T169" s="59" t="e">
        <f t="shared" si="33"/>
        <v>#DIV/0!</v>
      </c>
      <c r="U169" s="59" t="e">
        <f t="shared" si="34"/>
        <v>#DIV/0!</v>
      </c>
      <c r="V169" s="59" t="e">
        <f t="shared" si="35"/>
        <v>#DIV/0!</v>
      </c>
      <c r="W169" s="59" t="e">
        <f t="shared" si="36"/>
        <v>#DIV/0!</v>
      </c>
      <c r="X169" s="60">
        <v>306</v>
      </c>
      <c r="Y169" s="58">
        <f t="shared" si="37"/>
        <v>100</v>
      </c>
      <c r="Z169" s="61" t="e">
        <f t="shared" si="38"/>
        <v>#DIV/0!</v>
      </c>
      <c r="AA169" s="63">
        <f t="shared" si="39"/>
        <v>0</v>
      </c>
      <c r="AB169" s="62">
        <f t="shared" si="39"/>
        <v>0</v>
      </c>
      <c r="AC169" s="57" t="e">
        <f t="shared" si="40"/>
        <v>#DIV/0!</v>
      </c>
      <c r="AD169" s="58" t="e">
        <f t="shared" si="41"/>
        <v>#DIV/0!</v>
      </c>
    </row>
    <row r="170" spans="2:30" x14ac:dyDescent="0.35">
      <c r="B170" s="76">
        <v>44132</v>
      </c>
      <c r="C170" s="125">
        <v>2019</v>
      </c>
      <c r="D170" s="77" t="s">
        <v>932</v>
      </c>
      <c r="E170" s="78"/>
      <c r="F170" s="78"/>
      <c r="G170" s="78"/>
      <c r="H170" s="77"/>
      <c r="I170" s="79"/>
      <c r="J170" s="137"/>
      <c r="K170" s="80"/>
      <c r="L170" s="136"/>
      <c r="M170" s="9"/>
      <c r="N170" s="9"/>
      <c r="O170" s="9"/>
      <c r="P170" s="33"/>
      <c r="Q170" s="15"/>
      <c r="R170" s="15"/>
      <c r="S170" s="59" t="e">
        <f t="shared" si="32"/>
        <v>#DIV/0!</v>
      </c>
      <c r="T170" s="59" t="e">
        <f t="shared" si="33"/>
        <v>#DIV/0!</v>
      </c>
      <c r="U170" s="59" t="e">
        <f t="shared" si="34"/>
        <v>#DIV/0!</v>
      </c>
      <c r="V170" s="59" t="e">
        <f t="shared" si="35"/>
        <v>#DIV/0!</v>
      </c>
      <c r="W170" s="59" t="e">
        <f t="shared" si="36"/>
        <v>#DIV/0!</v>
      </c>
      <c r="X170" s="60">
        <v>171</v>
      </c>
      <c r="Y170" s="58">
        <f t="shared" si="37"/>
        <v>100</v>
      </c>
      <c r="Z170" s="61" t="e">
        <f t="shared" si="38"/>
        <v>#DIV/0!</v>
      </c>
      <c r="AA170" s="63">
        <f t="shared" si="39"/>
        <v>0</v>
      </c>
      <c r="AB170" s="62">
        <f t="shared" si="39"/>
        <v>0</v>
      </c>
      <c r="AC170" s="57" t="e">
        <f t="shared" si="40"/>
        <v>#DIV/0!</v>
      </c>
      <c r="AD170" s="58" t="e">
        <f t="shared" si="41"/>
        <v>#DIV/0!</v>
      </c>
    </row>
    <row r="171" spans="2:30" x14ac:dyDescent="0.35">
      <c r="B171" s="76">
        <v>44132</v>
      </c>
      <c r="C171" s="125">
        <v>2019</v>
      </c>
      <c r="D171" s="77" t="s">
        <v>932</v>
      </c>
      <c r="E171" s="78"/>
      <c r="F171" s="78"/>
      <c r="G171" s="78"/>
      <c r="H171" s="77"/>
      <c r="I171" s="79"/>
      <c r="J171" s="137"/>
      <c r="K171" s="80"/>
      <c r="L171" s="136"/>
      <c r="M171" s="70"/>
      <c r="N171" s="38"/>
      <c r="O171" s="38"/>
      <c r="P171" s="33"/>
      <c r="S171" s="59" t="e">
        <f t="shared" si="32"/>
        <v>#DIV/0!</v>
      </c>
      <c r="T171" s="59" t="e">
        <f t="shared" si="33"/>
        <v>#DIV/0!</v>
      </c>
      <c r="U171" s="59" t="e">
        <f t="shared" si="34"/>
        <v>#DIV/0!</v>
      </c>
      <c r="V171" s="59" t="e">
        <f t="shared" si="35"/>
        <v>#DIV/0!</v>
      </c>
      <c r="W171" s="59" t="e">
        <f t="shared" si="36"/>
        <v>#DIV/0!</v>
      </c>
      <c r="X171" s="60">
        <v>290</v>
      </c>
      <c r="Y171" s="58">
        <f t="shared" si="37"/>
        <v>100</v>
      </c>
      <c r="Z171" s="61" t="e">
        <f t="shared" si="38"/>
        <v>#DIV/0!</v>
      </c>
      <c r="AA171" s="63">
        <f t="shared" si="39"/>
        <v>0</v>
      </c>
      <c r="AB171" s="62">
        <f t="shared" si="39"/>
        <v>0</v>
      </c>
      <c r="AC171" s="57" t="e">
        <f t="shared" si="40"/>
        <v>#DIV/0!</v>
      </c>
      <c r="AD171" s="58" t="e">
        <f t="shared" si="41"/>
        <v>#DIV/0!</v>
      </c>
    </row>
    <row r="172" spans="2:30" x14ac:dyDescent="0.35">
      <c r="B172" s="76">
        <v>44132</v>
      </c>
      <c r="C172" s="125">
        <v>2019</v>
      </c>
      <c r="D172" s="77" t="s">
        <v>932</v>
      </c>
      <c r="E172" s="78"/>
      <c r="F172" s="78"/>
      <c r="G172" s="78"/>
      <c r="H172" s="77"/>
      <c r="I172" s="79"/>
      <c r="J172" s="137"/>
      <c r="K172" s="80"/>
      <c r="L172" s="136"/>
      <c r="M172" s="70"/>
      <c r="N172" s="38"/>
      <c r="O172" s="38"/>
      <c r="P172" s="33"/>
      <c r="S172" s="59" t="e">
        <f t="shared" si="32"/>
        <v>#DIV/0!</v>
      </c>
      <c r="T172" s="59" t="e">
        <f t="shared" si="33"/>
        <v>#DIV/0!</v>
      </c>
      <c r="U172" s="59" t="e">
        <f t="shared" si="34"/>
        <v>#DIV/0!</v>
      </c>
      <c r="V172" s="59" t="e">
        <f t="shared" si="35"/>
        <v>#DIV/0!</v>
      </c>
      <c r="W172" s="59" t="e">
        <f t="shared" si="36"/>
        <v>#DIV/0!</v>
      </c>
      <c r="X172" s="60">
        <v>298</v>
      </c>
      <c r="Y172" s="58">
        <f t="shared" si="37"/>
        <v>100</v>
      </c>
      <c r="Z172" s="61" t="e">
        <f t="shared" si="38"/>
        <v>#DIV/0!</v>
      </c>
      <c r="AA172" s="63">
        <f t="shared" si="39"/>
        <v>0</v>
      </c>
      <c r="AB172" s="62">
        <f t="shared" si="39"/>
        <v>0</v>
      </c>
      <c r="AC172" s="57" t="e">
        <f t="shared" si="40"/>
        <v>#DIV/0!</v>
      </c>
      <c r="AD172" s="58" t="e">
        <f t="shared" si="41"/>
        <v>#DIV/0!</v>
      </c>
    </row>
    <row r="173" spans="2:30" x14ac:dyDescent="0.35">
      <c r="B173" s="76">
        <v>44132</v>
      </c>
      <c r="C173" s="125">
        <v>2019</v>
      </c>
      <c r="D173" s="77" t="s">
        <v>932</v>
      </c>
      <c r="E173" s="78"/>
      <c r="F173" s="78"/>
      <c r="G173" s="78"/>
      <c r="H173" s="77"/>
      <c r="I173" s="79"/>
      <c r="J173" s="137"/>
      <c r="K173" s="80"/>
      <c r="L173" s="136"/>
      <c r="M173" s="9"/>
      <c r="N173" s="9"/>
      <c r="O173" s="9"/>
      <c r="P173" s="33"/>
      <c r="Q173" s="48"/>
      <c r="R173" s="48"/>
      <c r="S173" s="59" t="e">
        <f t="shared" si="32"/>
        <v>#DIV/0!</v>
      </c>
      <c r="T173" s="59" t="e">
        <f t="shared" si="33"/>
        <v>#DIV/0!</v>
      </c>
      <c r="U173" s="59" t="e">
        <f t="shared" si="34"/>
        <v>#DIV/0!</v>
      </c>
      <c r="V173" s="59" t="e">
        <f t="shared" si="35"/>
        <v>#DIV/0!</v>
      </c>
      <c r="W173" s="59" t="e">
        <f t="shared" si="36"/>
        <v>#DIV/0!</v>
      </c>
      <c r="X173" s="60">
        <v>140</v>
      </c>
      <c r="Y173" s="58">
        <f t="shared" si="37"/>
        <v>100</v>
      </c>
      <c r="Z173" s="61" t="e">
        <f t="shared" si="38"/>
        <v>#DIV/0!</v>
      </c>
      <c r="AA173" s="63">
        <f t="shared" si="39"/>
        <v>0</v>
      </c>
      <c r="AB173" s="62">
        <f t="shared" si="39"/>
        <v>0</v>
      </c>
      <c r="AC173" s="57" t="e">
        <f t="shared" si="40"/>
        <v>#DIV/0!</v>
      </c>
      <c r="AD173" s="58" t="e">
        <f t="shared" si="41"/>
        <v>#DIV/0!</v>
      </c>
    </row>
    <row r="174" spans="2:30" x14ac:dyDescent="0.35">
      <c r="B174" s="76">
        <v>44132</v>
      </c>
      <c r="C174" s="125">
        <v>2019</v>
      </c>
      <c r="D174" s="77" t="s">
        <v>932</v>
      </c>
      <c r="E174" s="78"/>
      <c r="F174" s="78"/>
      <c r="G174" s="78"/>
      <c r="H174" s="77"/>
      <c r="I174" s="79"/>
      <c r="J174" s="137"/>
      <c r="K174" s="80"/>
      <c r="L174" s="136"/>
      <c r="M174" s="9"/>
      <c r="N174" s="9"/>
      <c r="O174" s="9"/>
      <c r="P174" s="33"/>
      <c r="Q174" s="46"/>
      <c r="R174" s="46"/>
      <c r="S174" s="59" t="e">
        <f t="shared" si="32"/>
        <v>#DIV/0!</v>
      </c>
      <c r="T174" s="59" t="e">
        <f t="shared" si="33"/>
        <v>#DIV/0!</v>
      </c>
      <c r="U174" s="59" t="e">
        <f t="shared" si="34"/>
        <v>#DIV/0!</v>
      </c>
      <c r="V174" s="59" t="e">
        <f t="shared" si="35"/>
        <v>#DIV/0!</v>
      </c>
      <c r="W174" s="59" t="e">
        <f t="shared" si="36"/>
        <v>#DIV/0!</v>
      </c>
      <c r="X174" s="60">
        <v>153</v>
      </c>
      <c r="Y174" s="58">
        <f t="shared" si="37"/>
        <v>100</v>
      </c>
      <c r="Z174" s="61" t="e">
        <f t="shared" si="38"/>
        <v>#DIV/0!</v>
      </c>
      <c r="AA174" s="63">
        <f t="shared" si="39"/>
        <v>0</v>
      </c>
      <c r="AB174" s="62">
        <f t="shared" si="39"/>
        <v>0</v>
      </c>
      <c r="AC174" s="57" t="e">
        <f t="shared" si="40"/>
        <v>#DIV/0!</v>
      </c>
      <c r="AD174" s="58" t="e">
        <f t="shared" si="41"/>
        <v>#DIV/0!</v>
      </c>
    </row>
    <row r="175" spans="2:30" x14ac:dyDescent="0.35">
      <c r="B175" s="76">
        <v>44132</v>
      </c>
      <c r="C175" s="125">
        <v>2019</v>
      </c>
      <c r="D175" s="77" t="s">
        <v>932</v>
      </c>
      <c r="E175" s="78"/>
      <c r="F175" s="78"/>
      <c r="G175" s="78"/>
      <c r="H175" s="77"/>
      <c r="I175" s="79"/>
      <c r="J175" s="137"/>
      <c r="K175" s="80"/>
      <c r="L175" s="136"/>
      <c r="M175" s="9"/>
      <c r="N175" s="9"/>
      <c r="O175" s="9"/>
      <c r="P175" s="33"/>
      <c r="Q175" s="46"/>
      <c r="R175" s="46"/>
      <c r="S175" s="59" t="e">
        <f t="shared" si="32"/>
        <v>#DIV/0!</v>
      </c>
      <c r="T175" s="59" t="e">
        <f t="shared" si="33"/>
        <v>#DIV/0!</v>
      </c>
      <c r="U175" s="59" t="e">
        <f t="shared" si="34"/>
        <v>#DIV/0!</v>
      </c>
      <c r="V175" s="59" t="e">
        <f t="shared" si="35"/>
        <v>#DIV/0!</v>
      </c>
      <c r="W175" s="59" t="e">
        <f t="shared" si="36"/>
        <v>#DIV/0!</v>
      </c>
      <c r="X175" s="60">
        <v>148</v>
      </c>
      <c r="Y175" s="58">
        <f t="shared" si="37"/>
        <v>100</v>
      </c>
      <c r="Z175" s="61" t="e">
        <f t="shared" si="38"/>
        <v>#DIV/0!</v>
      </c>
      <c r="AA175" s="63">
        <f t="shared" si="39"/>
        <v>0</v>
      </c>
      <c r="AB175" s="62">
        <f t="shared" si="39"/>
        <v>0</v>
      </c>
      <c r="AC175" s="57" t="e">
        <f t="shared" si="40"/>
        <v>#DIV/0!</v>
      </c>
      <c r="AD175" s="58" t="e">
        <f t="shared" si="41"/>
        <v>#DIV/0!</v>
      </c>
    </row>
    <row r="176" spans="2:30" x14ac:dyDescent="0.35">
      <c r="B176" s="76">
        <v>44132</v>
      </c>
      <c r="C176" s="125">
        <v>2019</v>
      </c>
      <c r="D176" s="77" t="s">
        <v>932</v>
      </c>
      <c r="E176" s="78"/>
      <c r="F176" s="78"/>
      <c r="G176" s="78"/>
      <c r="H176" s="77"/>
      <c r="I176" s="79"/>
      <c r="J176" s="137"/>
      <c r="K176" s="80"/>
      <c r="L176" s="136"/>
      <c r="M176" s="9"/>
      <c r="N176" s="9"/>
      <c r="O176" s="9"/>
      <c r="P176" s="33"/>
      <c r="Q176" s="15"/>
      <c r="R176" s="15"/>
      <c r="S176" s="59" t="e">
        <f t="shared" si="32"/>
        <v>#DIV/0!</v>
      </c>
      <c r="T176" s="59" t="e">
        <f t="shared" si="33"/>
        <v>#DIV/0!</v>
      </c>
      <c r="U176" s="59" t="e">
        <f t="shared" si="34"/>
        <v>#DIV/0!</v>
      </c>
      <c r="V176" s="59" t="e">
        <f t="shared" si="35"/>
        <v>#DIV/0!</v>
      </c>
      <c r="W176" s="59" t="e">
        <f t="shared" si="36"/>
        <v>#DIV/0!</v>
      </c>
      <c r="X176" s="60">
        <v>157</v>
      </c>
      <c r="Y176" s="58">
        <f t="shared" si="37"/>
        <v>100</v>
      </c>
      <c r="Z176" s="61" t="e">
        <f t="shared" si="38"/>
        <v>#DIV/0!</v>
      </c>
      <c r="AA176" s="63">
        <f t="shared" si="39"/>
        <v>0</v>
      </c>
      <c r="AB176" s="62">
        <f t="shared" si="39"/>
        <v>0</v>
      </c>
      <c r="AC176" s="57" t="e">
        <f t="shared" si="40"/>
        <v>#DIV/0!</v>
      </c>
      <c r="AD176" s="58" t="e">
        <f t="shared" si="41"/>
        <v>#DIV/0!</v>
      </c>
    </row>
    <row r="177" spans="2:30" x14ac:dyDescent="0.35">
      <c r="B177" s="76">
        <v>44132</v>
      </c>
      <c r="C177" s="125">
        <v>2019</v>
      </c>
      <c r="D177" s="77" t="s">
        <v>932</v>
      </c>
      <c r="E177" s="78"/>
      <c r="F177" s="78"/>
      <c r="G177" s="78"/>
      <c r="H177" s="77"/>
      <c r="I177" s="79"/>
      <c r="J177" s="137"/>
      <c r="K177" s="80"/>
      <c r="L177" s="136"/>
      <c r="M177" s="70"/>
      <c r="N177" s="38"/>
      <c r="O177" s="38"/>
      <c r="P177" s="33"/>
      <c r="S177" s="59" t="e">
        <f t="shared" si="32"/>
        <v>#DIV/0!</v>
      </c>
      <c r="T177" s="59" t="e">
        <f t="shared" si="33"/>
        <v>#DIV/0!</v>
      </c>
      <c r="U177" s="59" t="e">
        <f t="shared" si="34"/>
        <v>#DIV/0!</v>
      </c>
      <c r="V177" s="59" t="e">
        <f t="shared" si="35"/>
        <v>#DIV/0!</v>
      </c>
      <c r="W177" s="59" t="e">
        <f t="shared" si="36"/>
        <v>#DIV/0!</v>
      </c>
      <c r="X177" s="60">
        <v>304</v>
      </c>
      <c r="Y177" s="58">
        <f t="shared" si="37"/>
        <v>100</v>
      </c>
      <c r="Z177" s="61" t="e">
        <f t="shared" si="38"/>
        <v>#DIV/0!</v>
      </c>
      <c r="AA177" s="63">
        <f t="shared" si="39"/>
        <v>0</v>
      </c>
      <c r="AB177" s="62">
        <f t="shared" si="39"/>
        <v>0</v>
      </c>
      <c r="AC177" s="57" t="e">
        <f t="shared" si="40"/>
        <v>#DIV/0!</v>
      </c>
      <c r="AD177" s="58" t="e">
        <f t="shared" si="41"/>
        <v>#DIV/0!</v>
      </c>
    </row>
    <row r="178" spans="2:30" x14ac:dyDescent="0.35">
      <c r="B178" s="76">
        <v>44132</v>
      </c>
      <c r="C178" s="125">
        <v>2019</v>
      </c>
      <c r="D178" s="77" t="s">
        <v>932</v>
      </c>
      <c r="E178" s="78"/>
      <c r="F178" s="78"/>
      <c r="G178" s="78"/>
      <c r="H178" s="77"/>
      <c r="I178" s="79"/>
      <c r="J178" s="137"/>
      <c r="K178" s="80"/>
      <c r="L178" s="136"/>
      <c r="M178" s="94"/>
      <c r="N178" s="9"/>
      <c r="O178" s="9"/>
      <c r="P178" s="33"/>
      <c r="S178" s="59" t="e">
        <f t="shared" si="32"/>
        <v>#DIV/0!</v>
      </c>
      <c r="T178" s="59" t="e">
        <f t="shared" si="33"/>
        <v>#DIV/0!</v>
      </c>
      <c r="U178" s="59" t="e">
        <f t="shared" si="34"/>
        <v>#DIV/0!</v>
      </c>
      <c r="V178" s="59" t="e">
        <f t="shared" si="35"/>
        <v>#DIV/0!</v>
      </c>
      <c r="W178" s="59" t="e">
        <f t="shared" si="36"/>
        <v>#DIV/0!</v>
      </c>
      <c r="X178" s="60">
        <v>196</v>
      </c>
      <c r="Y178" s="58">
        <f t="shared" si="37"/>
        <v>100</v>
      </c>
      <c r="Z178" s="61" t="e">
        <f t="shared" si="38"/>
        <v>#DIV/0!</v>
      </c>
      <c r="AA178" s="63">
        <f t="shared" si="39"/>
        <v>0</v>
      </c>
      <c r="AB178" s="62">
        <f t="shared" si="39"/>
        <v>0</v>
      </c>
      <c r="AC178" s="57" t="e">
        <f t="shared" si="40"/>
        <v>#DIV/0!</v>
      </c>
      <c r="AD178" s="58" t="e">
        <f t="shared" si="41"/>
        <v>#DIV/0!</v>
      </c>
    </row>
    <row r="179" spans="2:30" x14ac:dyDescent="0.35">
      <c r="B179" s="76">
        <v>44132</v>
      </c>
      <c r="C179" s="125">
        <v>2019</v>
      </c>
      <c r="D179" s="77" t="s">
        <v>932</v>
      </c>
      <c r="E179" s="78"/>
      <c r="F179" s="78"/>
      <c r="G179" s="78"/>
      <c r="H179" s="77"/>
      <c r="I179" s="79"/>
      <c r="J179" s="137"/>
      <c r="K179" s="80"/>
      <c r="L179" s="136"/>
      <c r="M179" s="9"/>
      <c r="N179" s="9"/>
      <c r="O179" s="9"/>
      <c r="P179" s="33"/>
      <c r="Q179" s="48"/>
      <c r="R179" s="48"/>
      <c r="S179" s="59" t="e">
        <f t="shared" si="32"/>
        <v>#DIV/0!</v>
      </c>
      <c r="T179" s="59" t="e">
        <f t="shared" si="33"/>
        <v>#DIV/0!</v>
      </c>
      <c r="U179" s="59" t="e">
        <f t="shared" si="34"/>
        <v>#DIV/0!</v>
      </c>
      <c r="V179" s="59" t="e">
        <f t="shared" si="35"/>
        <v>#DIV/0!</v>
      </c>
      <c r="W179" s="59" t="e">
        <f t="shared" si="36"/>
        <v>#DIV/0!</v>
      </c>
      <c r="X179" s="60">
        <v>149</v>
      </c>
      <c r="Y179" s="58">
        <f t="shared" si="37"/>
        <v>100</v>
      </c>
      <c r="Z179" s="61" t="e">
        <f t="shared" si="38"/>
        <v>#DIV/0!</v>
      </c>
      <c r="AA179" s="63">
        <f t="shared" si="39"/>
        <v>0</v>
      </c>
      <c r="AB179" s="62">
        <f t="shared" si="39"/>
        <v>0</v>
      </c>
      <c r="AC179" s="57" t="e">
        <f t="shared" si="40"/>
        <v>#DIV/0!</v>
      </c>
      <c r="AD179" s="58" t="e">
        <f t="shared" si="41"/>
        <v>#DIV/0!</v>
      </c>
    </row>
    <row r="180" spans="2:30" x14ac:dyDescent="0.35">
      <c r="B180" s="76">
        <v>44132</v>
      </c>
      <c r="C180" s="125">
        <v>2019</v>
      </c>
      <c r="D180" s="77" t="s">
        <v>932</v>
      </c>
      <c r="E180" s="78"/>
      <c r="F180" s="78"/>
      <c r="G180" s="78"/>
      <c r="H180" s="77"/>
      <c r="I180" s="79"/>
      <c r="J180" s="137"/>
      <c r="K180" s="80"/>
      <c r="L180" s="136"/>
      <c r="M180" s="94"/>
      <c r="N180" s="9"/>
      <c r="O180" s="9"/>
      <c r="P180" s="33"/>
      <c r="S180" s="59"/>
      <c r="T180" s="59"/>
      <c r="U180" s="59"/>
      <c r="V180" s="59"/>
      <c r="W180" s="59"/>
      <c r="X180" s="60"/>
      <c r="Y180" s="58"/>
      <c r="Z180" s="61"/>
      <c r="AA180" s="63"/>
      <c r="AB180" s="62"/>
      <c r="AC180" s="57"/>
      <c r="AD180" s="58"/>
    </row>
    <row r="181" spans="2:30" x14ac:dyDescent="0.35">
      <c r="B181" s="76">
        <v>44132</v>
      </c>
      <c r="C181" s="125">
        <v>2019</v>
      </c>
      <c r="D181" s="77" t="s">
        <v>932</v>
      </c>
      <c r="E181" s="78"/>
      <c r="F181" s="78"/>
      <c r="G181" s="78"/>
      <c r="H181" s="77"/>
      <c r="I181" s="79"/>
      <c r="J181" s="137"/>
      <c r="K181" s="80"/>
      <c r="L181" s="136"/>
      <c r="M181" s="94"/>
      <c r="N181" s="9"/>
      <c r="O181" s="9"/>
      <c r="P181" s="33"/>
      <c r="S181" s="59" t="e">
        <f t="shared" ref="S181:S224" si="42">AA181*((250+(100*Y181/100))/1000)*(100/(100-(100*Y181/100)))</f>
        <v>#DIV/0!</v>
      </c>
      <c r="T181" s="59" t="e">
        <f t="shared" ref="T181:T224" si="43">IF(Y181="","",S181*(X181/10*15))</f>
        <v>#DIV/0!</v>
      </c>
      <c r="U181" s="59" t="e">
        <f t="shared" ref="U181:U224" si="44">AB181*((250+(100*Y181/100))/1000)*(100/(100-(100*Y181/100)))</f>
        <v>#DIV/0!</v>
      </c>
      <c r="V181" s="59" t="e">
        <f t="shared" ref="V181:V224" si="45">IF(Y181="","",U181*(X181/10*15))</f>
        <v>#DIV/0!</v>
      </c>
      <c r="W181" s="59" t="e">
        <f t="shared" ref="W181:W224" si="46">IF(AA181="","",T181+V181)</f>
        <v>#DIV/0!</v>
      </c>
      <c r="X181" s="60">
        <v>203</v>
      </c>
      <c r="Y181" s="58">
        <f t="shared" ref="Y181:Y224" si="47">100-P181</f>
        <v>100</v>
      </c>
      <c r="Z181" s="61" t="e">
        <f t="shared" ref="Z181:Z224" si="48">IF(Y181="","",((400+Y181)/1000)*(100/(100-Y181)))</f>
        <v>#DIV/0!</v>
      </c>
      <c r="AA181" s="63">
        <f t="shared" ref="AA181:AB224" si="49">Q181</f>
        <v>0</v>
      </c>
      <c r="AB181" s="62">
        <f t="shared" si="49"/>
        <v>0</v>
      </c>
      <c r="AC181" s="57" t="e">
        <f t="shared" ref="AC181:AC224" si="50">S181*10</f>
        <v>#DIV/0!</v>
      </c>
      <c r="AD181" s="58" t="e">
        <f t="shared" ref="AD181:AD224" si="51">U181*10</f>
        <v>#DIV/0!</v>
      </c>
    </row>
    <row r="182" spans="2:30" x14ac:dyDescent="0.35">
      <c r="B182" s="76">
        <v>44132</v>
      </c>
      <c r="C182" s="125">
        <v>2019</v>
      </c>
      <c r="D182" s="77" t="s">
        <v>932</v>
      </c>
      <c r="E182" s="78"/>
      <c r="F182" s="78"/>
      <c r="G182" s="78"/>
      <c r="H182" s="77"/>
      <c r="I182" s="79"/>
      <c r="J182" s="137"/>
      <c r="K182" s="80"/>
      <c r="L182" s="136"/>
      <c r="M182" s="94"/>
      <c r="N182" s="9"/>
      <c r="O182" s="9"/>
      <c r="P182" s="33"/>
      <c r="S182" s="59" t="e">
        <f t="shared" si="42"/>
        <v>#DIV/0!</v>
      </c>
      <c r="T182" s="59" t="e">
        <f t="shared" si="43"/>
        <v>#DIV/0!</v>
      </c>
      <c r="U182" s="59" t="e">
        <f t="shared" si="44"/>
        <v>#DIV/0!</v>
      </c>
      <c r="V182" s="59" t="e">
        <f t="shared" si="45"/>
        <v>#DIV/0!</v>
      </c>
      <c r="W182" s="59" t="e">
        <f t="shared" si="46"/>
        <v>#DIV/0!</v>
      </c>
      <c r="X182" s="60">
        <v>316</v>
      </c>
      <c r="Y182" s="58">
        <f t="shared" si="47"/>
        <v>100</v>
      </c>
      <c r="Z182" s="61" t="e">
        <f t="shared" si="48"/>
        <v>#DIV/0!</v>
      </c>
      <c r="AA182" s="63">
        <f t="shared" si="49"/>
        <v>0</v>
      </c>
      <c r="AB182" s="62">
        <f t="shared" si="49"/>
        <v>0</v>
      </c>
      <c r="AC182" s="57" t="e">
        <f t="shared" si="50"/>
        <v>#DIV/0!</v>
      </c>
      <c r="AD182" s="58" t="e">
        <f t="shared" si="51"/>
        <v>#DIV/0!</v>
      </c>
    </row>
    <row r="183" spans="2:30" x14ac:dyDescent="0.35">
      <c r="B183" s="76">
        <v>44132</v>
      </c>
      <c r="C183" s="125">
        <v>2019</v>
      </c>
      <c r="D183" s="77" t="s">
        <v>932</v>
      </c>
      <c r="E183" s="78"/>
      <c r="F183" s="78"/>
      <c r="G183" s="78"/>
      <c r="H183" s="77"/>
      <c r="I183" s="79"/>
      <c r="J183" s="137"/>
      <c r="K183" s="80"/>
      <c r="L183" s="136"/>
      <c r="M183" s="94"/>
      <c r="N183" s="9"/>
      <c r="O183" s="9"/>
      <c r="P183" s="33"/>
      <c r="S183" s="59" t="e">
        <f t="shared" si="42"/>
        <v>#DIV/0!</v>
      </c>
      <c r="T183" s="59" t="e">
        <f t="shared" si="43"/>
        <v>#DIV/0!</v>
      </c>
      <c r="U183" s="59" t="e">
        <f t="shared" si="44"/>
        <v>#DIV/0!</v>
      </c>
      <c r="V183" s="59" t="e">
        <f t="shared" si="45"/>
        <v>#DIV/0!</v>
      </c>
      <c r="W183" s="59" t="e">
        <f t="shared" si="46"/>
        <v>#DIV/0!</v>
      </c>
      <c r="X183" s="60">
        <v>310</v>
      </c>
      <c r="Y183" s="58">
        <f t="shared" si="47"/>
        <v>100</v>
      </c>
      <c r="Z183" s="61" t="e">
        <f t="shared" si="48"/>
        <v>#DIV/0!</v>
      </c>
      <c r="AA183" s="63">
        <f t="shared" si="49"/>
        <v>0</v>
      </c>
      <c r="AB183" s="62">
        <f t="shared" si="49"/>
        <v>0</v>
      </c>
      <c r="AC183" s="57" t="e">
        <f t="shared" si="50"/>
        <v>#DIV/0!</v>
      </c>
      <c r="AD183" s="58" t="e">
        <f t="shared" si="51"/>
        <v>#DIV/0!</v>
      </c>
    </row>
    <row r="184" spans="2:30" x14ac:dyDescent="0.35">
      <c r="B184" s="76">
        <v>44132</v>
      </c>
      <c r="C184" s="125">
        <v>2019</v>
      </c>
      <c r="D184" s="77" t="s">
        <v>932</v>
      </c>
      <c r="E184" s="78"/>
      <c r="F184" s="78"/>
      <c r="G184" s="78"/>
      <c r="H184" s="77"/>
      <c r="I184" s="79"/>
      <c r="J184" s="137"/>
      <c r="K184" s="80"/>
      <c r="L184" s="136"/>
      <c r="M184" s="94"/>
      <c r="N184" s="9"/>
      <c r="O184" s="9"/>
      <c r="P184" s="33"/>
      <c r="S184" s="59" t="e">
        <f t="shared" si="42"/>
        <v>#DIV/0!</v>
      </c>
      <c r="T184" s="59" t="e">
        <f t="shared" si="43"/>
        <v>#DIV/0!</v>
      </c>
      <c r="U184" s="59" t="e">
        <f t="shared" si="44"/>
        <v>#DIV/0!</v>
      </c>
      <c r="V184" s="59" t="e">
        <f t="shared" si="45"/>
        <v>#DIV/0!</v>
      </c>
      <c r="W184" s="59" t="e">
        <f t="shared" si="46"/>
        <v>#DIV/0!</v>
      </c>
      <c r="X184" s="60">
        <v>187</v>
      </c>
      <c r="Y184" s="58">
        <f t="shared" si="47"/>
        <v>100</v>
      </c>
      <c r="Z184" s="61" t="e">
        <f t="shared" si="48"/>
        <v>#DIV/0!</v>
      </c>
      <c r="AA184" s="63">
        <f t="shared" si="49"/>
        <v>0</v>
      </c>
      <c r="AB184" s="62">
        <f t="shared" si="49"/>
        <v>0</v>
      </c>
      <c r="AC184" s="57" t="e">
        <f t="shared" si="50"/>
        <v>#DIV/0!</v>
      </c>
      <c r="AD184" s="58" t="e">
        <f t="shared" si="51"/>
        <v>#DIV/0!</v>
      </c>
    </row>
    <row r="185" spans="2:30" x14ac:dyDescent="0.35">
      <c r="B185" s="76">
        <v>44132</v>
      </c>
      <c r="C185" s="125">
        <v>2019</v>
      </c>
      <c r="D185" s="77" t="s">
        <v>932</v>
      </c>
      <c r="E185" s="78"/>
      <c r="F185" s="78"/>
      <c r="G185" s="78"/>
      <c r="H185" s="77"/>
      <c r="I185" s="79"/>
      <c r="J185" s="137"/>
      <c r="K185" s="80"/>
      <c r="L185" s="136"/>
      <c r="M185" s="94"/>
      <c r="N185" s="9"/>
      <c r="O185" s="9"/>
      <c r="P185" s="33"/>
      <c r="S185" s="59" t="e">
        <f t="shared" si="42"/>
        <v>#DIV/0!</v>
      </c>
      <c r="T185" s="59" t="e">
        <f t="shared" si="43"/>
        <v>#DIV/0!</v>
      </c>
      <c r="U185" s="59" t="e">
        <f t="shared" si="44"/>
        <v>#DIV/0!</v>
      </c>
      <c r="V185" s="59" t="e">
        <f t="shared" si="45"/>
        <v>#DIV/0!</v>
      </c>
      <c r="W185" s="59" t="e">
        <f t="shared" si="46"/>
        <v>#DIV/0!</v>
      </c>
      <c r="X185" s="60">
        <v>181</v>
      </c>
      <c r="Y185" s="58">
        <f t="shared" si="47"/>
        <v>100</v>
      </c>
      <c r="Z185" s="61" t="e">
        <f t="shared" si="48"/>
        <v>#DIV/0!</v>
      </c>
      <c r="AA185" s="63">
        <f t="shared" si="49"/>
        <v>0</v>
      </c>
      <c r="AB185" s="62">
        <f t="shared" si="49"/>
        <v>0</v>
      </c>
      <c r="AC185" s="57" t="e">
        <f t="shared" si="50"/>
        <v>#DIV/0!</v>
      </c>
      <c r="AD185" s="58" t="e">
        <f t="shared" si="51"/>
        <v>#DIV/0!</v>
      </c>
    </row>
    <row r="186" spans="2:30" x14ac:dyDescent="0.35">
      <c r="B186" s="76">
        <v>44132</v>
      </c>
      <c r="C186" s="125">
        <v>2019</v>
      </c>
      <c r="D186" s="77" t="s">
        <v>932</v>
      </c>
      <c r="E186" s="78"/>
      <c r="F186" s="78"/>
      <c r="G186" s="78"/>
      <c r="H186" s="77"/>
      <c r="I186" s="79"/>
      <c r="J186" s="137"/>
      <c r="K186" s="80"/>
      <c r="L186" s="136"/>
      <c r="M186" s="94"/>
      <c r="N186" s="9"/>
      <c r="O186" s="9"/>
      <c r="P186" s="33"/>
      <c r="Q186" s="96"/>
      <c r="R186" s="96"/>
      <c r="S186" s="59" t="e">
        <f t="shared" si="42"/>
        <v>#DIV/0!</v>
      </c>
      <c r="T186" s="59" t="e">
        <f t="shared" si="43"/>
        <v>#DIV/0!</v>
      </c>
      <c r="U186" s="59" t="e">
        <f t="shared" si="44"/>
        <v>#DIV/0!</v>
      </c>
      <c r="V186" s="59" t="e">
        <f t="shared" si="45"/>
        <v>#DIV/0!</v>
      </c>
      <c r="W186" s="59" t="e">
        <f t="shared" si="46"/>
        <v>#DIV/0!</v>
      </c>
      <c r="X186" s="60">
        <v>180</v>
      </c>
      <c r="Y186" s="58">
        <f t="shared" si="47"/>
        <v>100</v>
      </c>
      <c r="Z186" s="61" t="e">
        <f t="shared" si="48"/>
        <v>#DIV/0!</v>
      </c>
      <c r="AA186" s="63">
        <f t="shared" si="49"/>
        <v>0</v>
      </c>
      <c r="AB186" s="62">
        <f t="shared" si="49"/>
        <v>0</v>
      </c>
      <c r="AC186" s="57" t="e">
        <f t="shared" si="50"/>
        <v>#DIV/0!</v>
      </c>
      <c r="AD186" s="58" t="e">
        <f t="shared" si="51"/>
        <v>#DIV/0!</v>
      </c>
    </row>
    <row r="187" spans="2:30" x14ac:dyDescent="0.35">
      <c r="B187" s="76">
        <v>44132</v>
      </c>
      <c r="C187" s="125">
        <v>2019</v>
      </c>
      <c r="D187" s="77" t="s">
        <v>932</v>
      </c>
      <c r="E187" s="78"/>
      <c r="F187" s="78"/>
      <c r="G187" s="78"/>
      <c r="H187" s="77"/>
      <c r="I187" s="79"/>
      <c r="J187" s="137"/>
      <c r="K187" s="80"/>
      <c r="L187" s="136"/>
      <c r="M187" s="94"/>
      <c r="N187" s="9"/>
      <c r="O187" s="9"/>
      <c r="P187" s="33"/>
      <c r="Q187" s="96"/>
      <c r="R187" s="96"/>
      <c r="S187" s="59" t="e">
        <f t="shared" si="42"/>
        <v>#DIV/0!</v>
      </c>
      <c r="T187" s="59" t="e">
        <f t="shared" si="43"/>
        <v>#DIV/0!</v>
      </c>
      <c r="U187" s="59" t="e">
        <f t="shared" si="44"/>
        <v>#DIV/0!</v>
      </c>
      <c r="V187" s="59" t="e">
        <f t="shared" si="45"/>
        <v>#DIV/0!</v>
      </c>
      <c r="W187" s="59" t="e">
        <f t="shared" si="46"/>
        <v>#DIV/0!</v>
      </c>
      <c r="X187" s="60">
        <v>183</v>
      </c>
      <c r="Y187" s="58">
        <f t="shared" si="47"/>
        <v>100</v>
      </c>
      <c r="Z187" s="61" t="e">
        <f t="shared" si="48"/>
        <v>#DIV/0!</v>
      </c>
      <c r="AA187" s="63">
        <f t="shared" si="49"/>
        <v>0</v>
      </c>
      <c r="AB187" s="62">
        <f t="shared" si="49"/>
        <v>0</v>
      </c>
      <c r="AC187" s="57" t="e">
        <f t="shared" si="50"/>
        <v>#DIV/0!</v>
      </c>
      <c r="AD187" s="58" t="e">
        <f t="shared" si="51"/>
        <v>#DIV/0!</v>
      </c>
    </row>
    <row r="188" spans="2:30" x14ac:dyDescent="0.35">
      <c r="B188" s="76">
        <v>44132</v>
      </c>
      <c r="C188" s="125">
        <v>2019</v>
      </c>
      <c r="D188" s="77" t="s">
        <v>932</v>
      </c>
      <c r="E188" s="78"/>
      <c r="F188" s="78"/>
      <c r="G188" s="78"/>
      <c r="H188" s="77"/>
      <c r="I188" s="79"/>
      <c r="J188" s="137"/>
      <c r="K188" s="80"/>
      <c r="L188" s="136"/>
      <c r="M188" s="94"/>
      <c r="N188" s="9"/>
      <c r="O188" s="9"/>
      <c r="P188" s="33"/>
      <c r="Q188" s="96"/>
      <c r="R188" s="96"/>
      <c r="S188" s="59" t="e">
        <f t="shared" si="42"/>
        <v>#DIV/0!</v>
      </c>
      <c r="T188" s="59" t="e">
        <f t="shared" si="43"/>
        <v>#DIV/0!</v>
      </c>
      <c r="U188" s="59" t="e">
        <f t="shared" si="44"/>
        <v>#DIV/0!</v>
      </c>
      <c r="V188" s="59" t="e">
        <f t="shared" si="45"/>
        <v>#DIV/0!</v>
      </c>
      <c r="W188" s="59" t="e">
        <f t="shared" si="46"/>
        <v>#DIV/0!</v>
      </c>
      <c r="X188" s="60">
        <v>314</v>
      </c>
      <c r="Y188" s="58">
        <f t="shared" si="47"/>
        <v>100</v>
      </c>
      <c r="Z188" s="61" t="e">
        <f t="shared" si="48"/>
        <v>#DIV/0!</v>
      </c>
      <c r="AA188" s="63">
        <f t="shared" si="49"/>
        <v>0</v>
      </c>
      <c r="AB188" s="62">
        <f t="shared" si="49"/>
        <v>0</v>
      </c>
      <c r="AC188" s="57" t="e">
        <f t="shared" si="50"/>
        <v>#DIV/0!</v>
      </c>
      <c r="AD188" s="58" t="e">
        <f t="shared" si="51"/>
        <v>#DIV/0!</v>
      </c>
    </row>
    <row r="189" spans="2:30" x14ac:dyDescent="0.35">
      <c r="B189" s="76">
        <v>44132</v>
      </c>
      <c r="C189" s="125">
        <v>2019</v>
      </c>
      <c r="D189" s="77" t="s">
        <v>932</v>
      </c>
      <c r="E189" s="78"/>
      <c r="F189" s="78"/>
      <c r="G189" s="78"/>
      <c r="H189" s="77"/>
      <c r="I189" s="79"/>
      <c r="J189" s="137"/>
      <c r="K189" s="80"/>
      <c r="L189" s="136"/>
      <c r="M189" s="94"/>
      <c r="N189" s="9"/>
      <c r="O189" s="9"/>
      <c r="P189" s="33"/>
      <c r="Q189" s="96"/>
      <c r="R189" s="96"/>
      <c r="S189" s="59" t="e">
        <f t="shared" si="42"/>
        <v>#DIV/0!</v>
      </c>
      <c r="T189" s="59" t="e">
        <f t="shared" si="43"/>
        <v>#DIV/0!</v>
      </c>
      <c r="U189" s="59" t="e">
        <f t="shared" si="44"/>
        <v>#DIV/0!</v>
      </c>
      <c r="V189" s="59" t="e">
        <f t="shared" si="45"/>
        <v>#DIV/0!</v>
      </c>
      <c r="W189" s="59" t="e">
        <f t="shared" si="46"/>
        <v>#DIV/0!</v>
      </c>
      <c r="X189" s="60">
        <v>205</v>
      </c>
      <c r="Y189" s="58">
        <f t="shared" si="47"/>
        <v>100</v>
      </c>
      <c r="Z189" s="61" t="e">
        <f t="shared" si="48"/>
        <v>#DIV/0!</v>
      </c>
      <c r="AA189" s="63">
        <f t="shared" si="49"/>
        <v>0</v>
      </c>
      <c r="AB189" s="62">
        <f t="shared" si="49"/>
        <v>0</v>
      </c>
      <c r="AC189" s="57" t="e">
        <f t="shared" si="50"/>
        <v>#DIV/0!</v>
      </c>
      <c r="AD189" s="58" t="e">
        <f t="shared" si="51"/>
        <v>#DIV/0!</v>
      </c>
    </row>
    <row r="190" spans="2:30" x14ac:dyDescent="0.35">
      <c r="B190" s="76">
        <v>44132</v>
      </c>
      <c r="C190" s="125">
        <v>2019</v>
      </c>
      <c r="D190" s="77" t="s">
        <v>932</v>
      </c>
      <c r="E190" s="78"/>
      <c r="F190" s="78"/>
      <c r="G190" s="78"/>
      <c r="H190" s="77"/>
      <c r="I190" s="79"/>
      <c r="J190" s="137"/>
      <c r="K190" s="80"/>
      <c r="L190" s="136"/>
      <c r="M190" s="94"/>
      <c r="N190" s="9"/>
      <c r="O190" s="9"/>
      <c r="P190" s="33"/>
      <c r="Q190" s="96"/>
      <c r="R190" s="96"/>
      <c r="S190" s="59" t="e">
        <f t="shared" si="42"/>
        <v>#DIV/0!</v>
      </c>
      <c r="T190" s="59" t="e">
        <f t="shared" si="43"/>
        <v>#DIV/0!</v>
      </c>
      <c r="U190" s="59" t="e">
        <f t="shared" si="44"/>
        <v>#DIV/0!</v>
      </c>
      <c r="V190" s="59" t="e">
        <f t="shared" si="45"/>
        <v>#DIV/0!</v>
      </c>
      <c r="W190" s="59" t="e">
        <f t="shared" si="46"/>
        <v>#DIV/0!</v>
      </c>
      <c r="X190" s="60">
        <v>212</v>
      </c>
      <c r="Y190" s="58">
        <f t="shared" si="47"/>
        <v>100</v>
      </c>
      <c r="Z190" s="61" t="e">
        <f t="shared" si="48"/>
        <v>#DIV/0!</v>
      </c>
      <c r="AA190" s="63">
        <f t="shared" si="49"/>
        <v>0</v>
      </c>
      <c r="AB190" s="62">
        <f t="shared" si="49"/>
        <v>0</v>
      </c>
      <c r="AC190" s="57" t="e">
        <f t="shared" si="50"/>
        <v>#DIV/0!</v>
      </c>
      <c r="AD190" s="58" t="e">
        <f t="shared" si="51"/>
        <v>#DIV/0!</v>
      </c>
    </row>
    <row r="191" spans="2:30" x14ac:dyDescent="0.35">
      <c r="B191" s="76">
        <v>44132</v>
      </c>
      <c r="C191" s="125">
        <v>2019</v>
      </c>
      <c r="D191" s="77" t="s">
        <v>932</v>
      </c>
      <c r="E191" s="78"/>
      <c r="F191" s="78"/>
      <c r="G191" s="78"/>
      <c r="H191" s="77"/>
      <c r="I191" s="79"/>
      <c r="J191" s="137"/>
      <c r="K191" s="80"/>
      <c r="L191" s="136"/>
      <c r="M191" s="94"/>
      <c r="N191" s="9"/>
      <c r="O191" s="9"/>
      <c r="P191" s="33"/>
      <c r="Q191" s="96"/>
      <c r="R191" s="96"/>
      <c r="S191" s="59" t="e">
        <f t="shared" si="42"/>
        <v>#DIV/0!</v>
      </c>
      <c r="T191" s="59" t="e">
        <f t="shared" si="43"/>
        <v>#DIV/0!</v>
      </c>
      <c r="U191" s="59" t="e">
        <f t="shared" si="44"/>
        <v>#DIV/0!</v>
      </c>
      <c r="V191" s="59" t="e">
        <f t="shared" si="45"/>
        <v>#DIV/0!</v>
      </c>
      <c r="W191" s="59" t="e">
        <f t="shared" si="46"/>
        <v>#DIV/0!</v>
      </c>
      <c r="X191" s="60">
        <v>213</v>
      </c>
      <c r="Y191" s="58">
        <f t="shared" si="47"/>
        <v>100</v>
      </c>
      <c r="Z191" s="61" t="e">
        <f t="shared" si="48"/>
        <v>#DIV/0!</v>
      </c>
      <c r="AA191" s="63">
        <f t="shared" si="49"/>
        <v>0</v>
      </c>
      <c r="AB191" s="62">
        <f t="shared" si="49"/>
        <v>0</v>
      </c>
      <c r="AC191" s="57" t="e">
        <f t="shared" si="50"/>
        <v>#DIV/0!</v>
      </c>
      <c r="AD191" s="58" t="e">
        <f t="shared" si="51"/>
        <v>#DIV/0!</v>
      </c>
    </row>
    <row r="192" spans="2:30" x14ac:dyDescent="0.35">
      <c r="B192" s="76">
        <v>44132</v>
      </c>
      <c r="C192" s="125">
        <v>2019</v>
      </c>
      <c r="D192" s="77" t="s">
        <v>932</v>
      </c>
      <c r="E192" s="78"/>
      <c r="F192" s="78"/>
      <c r="G192" s="78"/>
      <c r="H192" s="77"/>
      <c r="I192" s="79"/>
      <c r="J192" s="137"/>
      <c r="K192" s="80"/>
      <c r="L192" s="136"/>
      <c r="M192" s="94"/>
      <c r="N192" s="9"/>
      <c r="O192" s="9"/>
      <c r="P192" s="33"/>
      <c r="Q192" s="96"/>
      <c r="R192" s="96"/>
      <c r="S192" s="59" t="e">
        <f t="shared" si="42"/>
        <v>#DIV/0!</v>
      </c>
      <c r="T192" s="59" t="e">
        <f t="shared" si="43"/>
        <v>#DIV/0!</v>
      </c>
      <c r="U192" s="59" t="e">
        <f t="shared" si="44"/>
        <v>#DIV/0!</v>
      </c>
      <c r="V192" s="59" t="e">
        <f t="shared" si="45"/>
        <v>#DIV/0!</v>
      </c>
      <c r="W192" s="59" t="e">
        <f t="shared" si="46"/>
        <v>#DIV/0!</v>
      </c>
      <c r="X192" s="60">
        <v>182</v>
      </c>
      <c r="Y192" s="58">
        <f t="shared" si="47"/>
        <v>100</v>
      </c>
      <c r="Z192" s="61" t="e">
        <f t="shared" si="48"/>
        <v>#DIV/0!</v>
      </c>
      <c r="AA192" s="63">
        <f t="shared" si="49"/>
        <v>0</v>
      </c>
      <c r="AB192" s="62">
        <f t="shared" si="49"/>
        <v>0</v>
      </c>
      <c r="AC192" s="57" t="e">
        <f t="shared" si="50"/>
        <v>#DIV/0!</v>
      </c>
      <c r="AD192" s="58" t="e">
        <f t="shared" si="51"/>
        <v>#DIV/0!</v>
      </c>
    </row>
    <row r="193" spans="2:30" x14ac:dyDescent="0.35">
      <c r="B193" s="76">
        <v>44132</v>
      </c>
      <c r="C193" s="125">
        <v>2019</v>
      </c>
      <c r="D193" s="77" t="s">
        <v>932</v>
      </c>
      <c r="E193" s="78"/>
      <c r="F193" s="78"/>
      <c r="G193" s="78"/>
      <c r="H193" s="77"/>
      <c r="I193" s="79"/>
      <c r="J193" s="137"/>
      <c r="K193" s="80"/>
      <c r="L193" s="136"/>
      <c r="M193" s="94"/>
      <c r="N193" s="9"/>
      <c r="O193" s="9"/>
      <c r="P193" s="33"/>
      <c r="S193" s="59" t="e">
        <f t="shared" si="42"/>
        <v>#DIV/0!</v>
      </c>
      <c r="T193" s="59" t="e">
        <f t="shared" si="43"/>
        <v>#DIV/0!</v>
      </c>
      <c r="U193" s="59" t="e">
        <f t="shared" si="44"/>
        <v>#DIV/0!</v>
      </c>
      <c r="V193" s="59" t="e">
        <f t="shared" si="45"/>
        <v>#DIV/0!</v>
      </c>
      <c r="W193" s="59" t="e">
        <f t="shared" si="46"/>
        <v>#DIV/0!</v>
      </c>
      <c r="X193" s="60">
        <v>175</v>
      </c>
      <c r="Y193" s="58">
        <f t="shared" si="47"/>
        <v>100</v>
      </c>
      <c r="Z193" s="61" t="e">
        <f t="shared" si="48"/>
        <v>#DIV/0!</v>
      </c>
      <c r="AA193" s="63">
        <f t="shared" si="49"/>
        <v>0</v>
      </c>
      <c r="AB193" s="62">
        <f t="shared" si="49"/>
        <v>0</v>
      </c>
      <c r="AC193" s="57" t="e">
        <f t="shared" si="50"/>
        <v>#DIV/0!</v>
      </c>
      <c r="AD193" s="58" t="e">
        <f t="shared" si="51"/>
        <v>#DIV/0!</v>
      </c>
    </row>
    <row r="194" spans="2:30" x14ac:dyDescent="0.35">
      <c r="B194" s="76">
        <v>44132</v>
      </c>
      <c r="C194" s="125">
        <v>2019</v>
      </c>
      <c r="D194" s="77" t="s">
        <v>932</v>
      </c>
      <c r="E194" s="78"/>
      <c r="F194" s="78"/>
      <c r="G194" s="78"/>
      <c r="H194" s="77"/>
      <c r="I194" s="79"/>
      <c r="J194" s="137"/>
      <c r="K194" s="80"/>
      <c r="L194" s="136"/>
      <c r="M194" s="9"/>
      <c r="N194" s="9"/>
      <c r="O194" s="9"/>
      <c r="P194" s="33"/>
      <c r="Q194" s="46"/>
      <c r="R194" s="46"/>
      <c r="S194" s="59" t="e">
        <f t="shared" si="42"/>
        <v>#DIV/0!</v>
      </c>
      <c r="T194" s="59" t="e">
        <f t="shared" si="43"/>
        <v>#DIV/0!</v>
      </c>
      <c r="U194" s="59" t="e">
        <f t="shared" si="44"/>
        <v>#DIV/0!</v>
      </c>
      <c r="V194" s="59" t="e">
        <f t="shared" si="45"/>
        <v>#DIV/0!</v>
      </c>
      <c r="W194" s="59" t="e">
        <f t="shared" si="46"/>
        <v>#DIV/0!</v>
      </c>
      <c r="X194" s="60">
        <v>167</v>
      </c>
      <c r="Y194" s="58">
        <f t="shared" si="47"/>
        <v>100</v>
      </c>
      <c r="Z194" s="61" t="e">
        <f t="shared" si="48"/>
        <v>#DIV/0!</v>
      </c>
      <c r="AA194" s="63">
        <f t="shared" si="49"/>
        <v>0</v>
      </c>
      <c r="AB194" s="62">
        <f t="shared" si="49"/>
        <v>0</v>
      </c>
      <c r="AC194" s="57" t="e">
        <f t="shared" si="50"/>
        <v>#DIV/0!</v>
      </c>
      <c r="AD194" s="58" t="e">
        <f t="shared" si="51"/>
        <v>#DIV/0!</v>
      </c>
    </row>
    <row r="195" spans="2:30" x14ac:dyDescent="0.35">
      <c r="B195" s="76">
        <v>44132</v>
      </c>
      <c r="C195" s="125">
        <v>2019</v>
      </c>
      <c r="D195" s="77" t="s">
        <v>932</v>
      </c>
      <c r="E195" s="78"/>
      <c r="F195" s="78"/>
      <c r="G195" s="78"/>
      <c r="H195" s="77"/>
      <c r="I195" s="79"/>
      <c r="J195" s="137"/>
      <c r="K195" s="80"/>
      <c r="L195" s="136"/>
      <c r="M195" s="94"/>
      <c r="N195" s="9"/>
      <c r="O195" s="9"/>
      <c r="P195" s="33"/>
      <c r="Q195" s="96"/>
      <c r="R195" s="96"/>
      <c r="S195" s="59" t="e">
        <f t="shared" si="42"/>
        <v>#DIV/0!</v>
      </c>
      <c r="T195" s="59" t="e">
        <f t="shared" si="43"/>
        <v>#DIV/0!</v>
      </c>
      <c r="U195" s="59" t="e">
        <f t="shared" si="44"/>
        <v>#DIV/0!</v>
      </c>
      <c r="V195" s="59" t="e">
        <f t="shared" si="45"/>
        <v>#DIV/0!</v>
      </c>
      <c r="W195" s="59" t="e">
        <f t="shared" si="46"/>
        <v>#DIV/0!</v>
      </c>
      <c r="X195" s="60">
        <v>189</v>
      </c>
      <c r="Y195" s="58">
        <f t="shared" si="47"/>
        <v>100</v>
      </c>
      <c r="Z195" s="61" t="e">
        <f t="shared" si="48"/>
        <v>#DIV/0!</v>
      </c>
      <c r="AA195" s="63">
        <f t="shared" si="49"/>
        <v>0</v>
      </c>
      <c r="AB195" s="62">
        <f t="shared" si="49"/>
        <v>0</v>
      </c>
      <c r="AC195" s="57" t="e">
        <f t="shared" si="50"/>
        <v>#DIV/0!</v>
      </c>
      <c r="AD195" s="58" t="e">
        <f t="shared" si="51"/>
        <v>#DIV/0!</v>
      </c>
    </row>
    <row r="196" spans="2:30" x14ac:dyDescent="0.35">
      <c r="B196" s="76">
        <v>44132</v>
      </c>
      <c r="C196" s="125">
        <v>2019</v>
      </c>
      <c r="D196" s="77" t="s">
        <v>932</v>
      </c>
      <c r="E196" s="78"/>
      <c r="F196" s="78"/>
      <c r="G196" s="78"/>
      <c r="H196" s="77"/>
      <c r="I196" s="79"/>
      <c r="J196" s="137"/>
      <c r="K196" s="80"/>
      <c r="L196" s="136"/>
      <c r="M196" s="94"/>
      <c r="N196" s="9"/>
      <c r="O196" s="9"/>
      <c r="P196" s="33"/>
      <c r="Q196" s="96"/>
      <c r="R196" s="96"/>
      <c r="S196" s="59" t="e">
        <f t="shared" si="42"/>
        <v>#DIV/0!</v>
      </c>
      <c r="T196" s="59" t="e">
        <f t="shared" si="43"/>
        <v>#DIV/0!</v>
      </c>
      <c r="U196" s="59" t="e">
        <f t="shared" si="44"/>
        <v>#DIV/0!</v>
      </c>
      <c r="V196" s="59" t="e">
        <f t="shared" si="45"/>
        <v>#DIV/0!</v>
      </c>
      <c r="W196" s="59" t="e">
        <f t="shared" si="46"/>
        <v>#DIV/0!</v>
      </c>
      <c r="X196" s="60">
        <v>210</v>
      </c>
      <c r="Y196" s="58">
        <f t="shared" si="47"/>
        <v>100</v>
      </c>
      <c r="Z196" s="61" t="e">
        <f t="shared" si="48"/>
        <v>#DIV/0!</v>
      </c>
      <c r="AA196" s="63">
        <f t="shared" si="49"/>
        <v>0</v>
      </c>
      <c r="AB196" s="62">
        <f t="shared" si="49"/>
        <v>0</v>
      </c>
      <c r="AC196" s="57" t="e">
        <f t="shared" si="50"/>
        <v>#DIV/0!</v>
      </c>
      <c r="AD196" s="58" t="e">
        <f t="shared" si="51"/>
        <v>#DIV/0!</v>
      </c>
    </row>
    <row r="197" spans="2:30" x14ac:dyDescent="0.35">
      <c r="B197" s="76">
        <v>44132</v>
      </c>
      <c r="C197" s="125">
        <v>2019</v>
      </c>
      <c r="D197" s="77" t="s">
        <v>932</v>
      </c>
      <c r="E197" s="78"/>
      <c r="F197" s="78"/>
      <c r="G197" s="78"/>
      <c r="H197" s="77"/>
      <c r="I197" s="79"/>
      <c r="J197" s="137"/>
      <c r="K197" s="80"/>
      <c r="L197" s="136"/>
      <c r="M197" s="94"/>
      <c r="N197" s="9"/>
      <c r="O197" s="9"/>
      <c r="P197" s="33"/>
      <c r="S197" s="59" t="e">
        <f t="shared" si="42"/>
        <v>#DIV/0!</v>
      </c>
      <c r="T197" s="59" t="e">
        <f t="shared" si="43"/>
        <v>#DIV/0!</v>
      </c>
      <c r="U197" s="59" t="e">
        <f t="shared" si="44"/>
        <v>#DIV/0!</v>
      </c>
      <c r="V197" s="59" t="e">
        <f t="shared" si="45"/>
        <v>#DIV/0!</v>
      </c>
      <c r="W197" s="59" t="e">
        <f t="shared" si="46"/>
        <v>#DIV/0!</v>
      </c>
      <c r="X197" s="60">
        <v>311</v>
      </c>
      <c r="Y197" s="58">
        <f t="shared" si="47"/>
        <v>100</v>
      </c>
      <c r="Z197" s="61" t="e">
        <f t="shared" si="48"/>
        <v>#DIV/0!</v>
      </c>
      <c r="AA197" s="63">
        <f t="shared" si="49"/>
        <v>0</v>
      </c>
      <c r="AB197" s="62">
        <f t="shared" si="49"/>
        <v>0</v>
      </c>
      <c r="AC197" s="57" t="e">
        <f t="shared" si="50"/>
        <v>#DIV/0!</v>
      </c>
      <c r="AD197" s="58" t="e">
        <f t="shared" si="51"/>
        <v>#DIV/0!</v>
      </c>
    </row>
    <row r="198" spans="2:30" x14ac:dyDescent="0.35">
      <c r="B198" s="76">
        <v>44132</v>
      </c>
      <c r="C198" s="125">
        <v>2019</v>
      </c>
      <c r="D198" s="77" t="s">
        <v>932</v>
      </c>
      <c r="E198" s="78"/>
      <c r="F198" s="78"/>
      <c r="G198" s="78"/>
      <c r="H198" s="77"/>
      <c r="I198" s="79"/>
      <c r="J198" s="137"/>
      <c r="K198" s="80"/>
      <c r="L198" s="136"/>
      <c r="M198" s="94"/>
      <c r="N198" s="9"/>
      <c r="O198" s="9"/>
      <c r="P198" s="33"/>
      <c r="S198" s="59" t="e">
        <f t="shared" si="42"/>
        <v>#DIV/0!</v>
      </c>
      <c r="T198" s="59" t="e">
        <f t="shared" si="43"/>
        <v>#DIV/0!</v>
      </c>
      <c r="U198" s="59" t="e">
        <f t="shared" si="44"/>
        <v>#DIV/0!</v>
      </c>
      <c r="V198" s="59" t="e">
        <f t="shared" si="45"/>
        <v>#DIV/0!</v>
      </c>
      <c r="W198" s="59" t="e">
        <f t="shared" si="46"/>
        <v>#DIV/0!</v>
      </c>
      <c r="X198" s="60">
        <v>202</v>
      </c>
      <c r="Y198" s="58">
        <f t="shared" si="47"/>
        <v>100</v>
      </c>
      <c r="Z198" s="61" t="e">
        <f t="shared" si="48"/>
        <v>#DIV/0!</v>
      </c>
      <c r="AA198" s="63">
        <f t="shared" si="49"/>
        <v>0</v>
      </c>
      <c r="AB198" s="62">
        <f t="shared" si="49"/>
        <v>0</v>
      </c>
      <c r="AC198" s="57" t="e">
        <f t="shared" si="50"/>
        <v>#DIV/0!</v>
      </c>
      <c r="AD198" s="58" t="e">
        <f t="shared" si="51"/>
        <v>#DIV/0!</v>
      </c>
    </row>
    <row r="199" spans="2:30" x14ac:dyDescent="0.35">
      <c r="B199" s="76">
        <v>44132</v>
      </c>
      <c r="C199" s="125">
        <v>2019</v>
      </c>
      <c r="D199" s="77" t="s">
        <v>932</v>
      </c>
      <c r="E199" s="78"/>
      <c r="F199" s="78"/>
      <c r="G199" s="78"/>
      <c r="H199" s="77"/>
      <c r="I199" s="79"/>
      <c r="J199" s="137"/>
      <c r="K199" s="80"/>
      <c r="L199" s="136"/>
      <c r="M199" s="94"/>
      <c r="N199" s="9"/>
      <c r="O199" s="9"/>
      <c r="P199" s="33"/>
      <c r="S199" s="59" t="e">
        <f t="shared" si="42"/>
        <v>#DIV/0!</v>
      </c>
      <c r="T199" s="59" t="e">
        <f t="shared" si="43"/>
        <v>#DIV/0!</v>
      </c>
      <c r="U199" s="59" t="e">
        <f t="shared" si="44"/>
        <v>#DIV/0!</v>
      </c>
      <c r="V199" s="59" t="e">
        <f t="shared" si="45"/>
        <v>#DIV/0!</v>
      </c>
      <c r="W199" s="59" t="e">
        <f t="shared" si="46"/>
        <v>#DIV/0!</v>
      </c>
      <c r="X199" s="60">
        <v>217</v>
      </c>
      <c r="Y199" s="58">
        <f t="shared" si="47"/>
        <v>100</v>
      </c>
      <c r="Z199" s="61" t="e">
        <f t="shared" si="48"/>
        <v>#DIV/0!</v>
      </c>
      <c r="AA199" s="63">
        <f t="shared" si="49"/>
        <v>0</v>
      </c>
      <c r="AB199" s="62">
        <f t="shared" si="49"/>
        <v>0</v>
      </c>
      <c r="AC199" s="57" t="e">
        <f t="shared" si="50"/>
        <v>#DIV/0!</v>
      </c>
      <c r="AD199" s="58" t="e">
        <f t="shared" si="51"/>
        <v>#DIV/0!</v>
      </c>
    </row>
    <row r="200" spans="2:30" x14ac:dyDescent="0.35">
      <c r="B200" s="76">
        <v>44132</v>
      </c>
      <c r="C200" s="125">
        <v>2019</v>
      </c>
      <c r="D200" s="77" t="s">
        <v>932</v>
      </c>
      <c r="E200" s="78"/>
      <c r="F200" s="78"/>
      <c r="G200" s="78"/>
      <c r="H200" s="77"/>
      <c r="I200" s="79"/>
      <c r="J200" s="137"/>
      <c r="K200" s="80"/>
      <c r="L200" s="136"/>
      <c r="M200" s="94"/>
      <c r="N200" s="9"/>
      <c r="O200" s="9"/>
      <c r="P200" s="33"/>
      <c r="S200" s="59" t="e">
        <f t="shared" si="42"/>
        <v>#DIV/0!</v>
      </c>
      <c r="T200" s="59" t="e">
        <f t="shared" si="43"/>
        <v>#DIV/0!</v>
      </c>
      <c r="U200" s="59" t="e">
        <f t="shared" si="44"/>
        <v>#DIV/0!</v>
      </c>
      <c r="V200" s="59" t="e">
        <f t="shared" si="45"/>
        <v>#DIV/0!</v>
      </c>
      <c r="W200" s="59" t="e">
        <f t="shared" si="46"/>
        <v>#DIV/0!</v>
      </c>
      <c r="X200" s="60">
        <v>186</v>
      </c>
      <c r="Y200" s="58">
        <f t="shared" si="47"/>
        <v>100</v>
      </c>
      <c r="Z200" s="61" t="e">
        <f t="shared" si="48"/>
        <v>#DIV/0!</v>
      </c>
      <c r="AA200" s="63">
        <f t="shared" si="49"/>
        <v>0</v>
      </c>
      <c r="AB200" s="62">
        <f t="shared" si="49"/>
        <v>0</v>
      </c>
      <c r="AC200" s="57" t="e">
        <f t="shared" si="50"/>
        <v>#DIV/0!</v>
      </c>
      <c r="AD200" s="58" t="e">
        <f t="shared" si="51"/>
        <v>#DIV/0!</v>
      </c>
    </row>
    <row r="201" spans="2:30" x14ac:dyDescent="0.35">
      <c r="B201" s="76">
        <v>44132</v>
      </c>
      <c r="C201" s="125">
        <v>2019</v>
      </c>
      <c r="D201" s="77" t="s">
        <v>932</v>
      </c>
      <c r="E201" s="78"/>
      <c r="F201" s="78"/>
      <c r="G201" s="78"/>
      <c r="H201" s="77"/>
      <c r="I201" s="79"/>
      <c r="J201" s="137"/>
      <c r="K201" s="80"/>
      <c r="L201" s="136"/>
      <c r="M201" s="94"/>
      <c r="N201" s="9"/>
      <c r="O201" s="9"/>
      <c r="P201" s="33"/>
      <c r="S201" s="59" t="e">
        <f t="shared" si="42"/>
        <v>#DIV/0!</v>
      </c>
      <c r="T201" s="59" t="e">
        <f t="shared" si="43"/>
        <v>#DIV/0!</v>
      </c>
      <c r="U201" s="59" t="e">
        <f t="shared" si="44"/>
        <v>#DIV/0!</v>
      </c>
      <c r="V201" s="59" t="e">
        <f t="shared" si="45"/>
        <v>#DIV/0!</v>
      </c>
      <c r="W201" s="59" t="e">
        <f t="shared" si="46"/>
        <v>#DIV/0!</v>
      </c>
      <c r="X201" s="60">
        <v>185</v>
      </c>
      <c r="Y201" s="58">
        <f t="shared" si="47"/>
        <v>100</v>
      </c>
      <c r="Z201" s="61" t="e">
        <f t="shared" si="48"/>
        <v>#DIV/0!</v>
      </c>
      <c r="AA201" s="63">
        <f t="shared" si="49"/>
        <v>0</v>
      </c>
      <c r="AB201" s="62">
        <f t="shared" si="49"/>
        <v>0</v>
      </c>
      <c r="AC201" s="57" t="e">
        <f t="shared" si="50"/>
        <v>#DIV/0!</v>
      </c>
      <c r="AD201" s="58" t="e">
        <f t="shared" si="51"/>
        <v>#DIV/0!</v>
      </c>
    </row>
    <row r="202" spans="2:30" x14ac:dyDescent="0.35">
      <c r="B202" s="76">
        <v>44132</v>
      </c>
      <c r="C202" s="125">
        <v>2019</v>
      </c>
      <c r="D202" s="77" t="s">
        <v>932</v>
      </c>
      <c r="E202" s="78"/>
      <c r="F202" s="78"/>
      <c r="G202" s="78"/>
      <c r="H202" s="77"/>
      <c r="I202" s="79"/>
      <c r="J202" s="137"/>
      <c r="K202" s="80"/>
      <c r="L202" s="136"/>
      <c r="M202" s="94"/>
      <c r="N202" s="9"/>
      <c r="O202" s="9"/>
      <c r="P202" s="33"/>
      <c r="S202" s="59" t="e">
        <f t="shared" si="42"/>
        <v>#DIV/0!</v>
      </c>
      <c r="T202" s="59" t="e">
        <f t="shared" si="43"/>
        <v>#DIV/0!</v>
      </c>
      <c r="U202" s="59" t="e">
        <f t="shared" si="44"/>
        <v>#DIV/0!</v>
      </c>
      <c r="V202" s="59" t="e">
        <f t="shared" si="45"/>
        <v>#DIV/0!</v>
      </c>
      <c r="W202" s="59" t="e">
        <f t="shared" si="46"/>
        <v>#DIV/0!</v>
      </c>
      <c r="X202" s="60">
        <v>176</v>
      </c>
      <c r="Y202" s="58">
        <f t="shared" si="47"/>
        <v>100</v>
      </c>
      <c r="Z202" s="61" t="e">
        <f t="shared" si="48"/>
        <v>#DIV/0!</v>
      </c>
      <c r="AA202" s="63">
        <f t="shared" si="49"/>
        <v>0</v>
      </c>
      <c r="AB202" s="62">
        <f t="shared" si="49"/>
        <v>0</v>
      </c>
      <c r="AC202" s="57" t="e">
        <f t="shared" si="50"/>
        <v>#DIV/0!</v>
      </c>
      <c r="AD202" s="58" t="e">
        <f t="shared" si="51"/>
        <v>#DIV/0!</v>
      </c>
    </row>
    <row r="203" spans="2:30" x14ac:dyDescent="0.35">
      <c r="B203" s="76">
        <v>44132</v>
      </c>
      <c r="C203" s="125">
        <v>2019</v>
      </c>
      <c r="D203" s="77" t="s">
        <v>932</v>
      </c>
      <c r="E203" s="78"/>
      <c r="F203" s="78"/>
      <c r="G203" s="78"/>
      <c r="H203" s="77"/>
      <c r="I203" s="79"/>
      <c r="J203" s="137"/>
      <c r="K203" s="80"/>
      <c r="L203" s="136"/>
      <c r="M203" s="9"/>
      <c r="N203" s="9"/>
      <c r="O203" s="9"/>
      <c r="P203" s="33"/>
      <c r="Q203" s="15"/>
      <c r="R203" s="15"/>
      <c r="S203" s="59" t="e">
        <f t="shared" si="42"/>
        <v>#DIV/0!</v>
      </c>
      <c r="T203" s="59" t="e">
        <f t="shared" si="43"/>
        <v>#DIV/0!</v>
      </c>
      <c r="U203" s="59" t="e">
        <f t="shared" si="44"/>
        <v>#DIV/0!</v>
      </c>
      <c r="V203" s="59" t="e">
        <f t="shared" si="45"/>
        <v>#DIV/0!</v>
      </c>
      <c r="W203" s="59" t="e">
        <f t="shared" si="46"/>
        <v>#DIV/0!</v>
      </c>
      <c r="X203" s="60">
        <v>165</v>
      </c>
      <c r="Y203" s="58">
        <f t="shared" si="47"/>
        <v>100</v>
      </c>
      <c r="Z203" s="61" t="e">
        <f t="shared" si="48"/>
        <v>#DIV/0!</v>
      </c>
      <c r="AA203" s="63">
        <f t="shared" si="49"/>
        <v>0</v>
      </c>
      <c r="AB203" s="62">
        <f t="shared" si="49"/>
        <v>0</v>
      </c>
      <c r="AC203" s="57" t="e">
        <f t="shared" si="50"/>
        <v>#DIV/0!</v>
      </c>
      <c r="AD203" s="58" t="e">
        <f t="shared" si="51"/>
        <v>#DIV/0!</v>
      </c>
    </row>
    <row r="204" spans="2:30" x14ac:dyDescent="0.35">
      <c r="B204" s="76">
        <v>44132</v>
      </c>
      <c r="C204" s="125">
        <v>2019</v>
      </c>
      <c r="D204" s="77" t="s">
        <v>932</v>
      </c>
      <c r="E204" s="78"/>
      <c r="F204" s="78"/>
      <c r="G204" s="78"/>
      <c r="H204" s="77"/>
      <c r="I204" s="79"/>
      <c r="J204" s="137"/>
      <c r="K204" s="80"/>
      <c r="L204" s="136"/>
      <c r="M204" s="9"/>
      <c r="N204" s="9"/>
      <c r="O204" s="9"/>
      <c r="P204" s="33"/>
      <c r="Q204" s="15"/>
      <c r="R204" s="15"/>
      <c r="S204" s="59" t="e">
        <f t="shared" si="42"/>
        <v>#DIV/0!</v>
      </c>
      <c r="T204" s="59" t="e">
        <f t="shared" si="43"/>
        <v>#DIV/0!</v>
      </c>
      <c r="U204" s="59" t="e">
        <f t="shared" si="44"/>
        <v>#DIV/0!</v>
      </c>
      <c r="V204" s="59" t="e">
        <f t="shared" si="45"/>
        <v>#DIV/0!</v>
      </c>
      <c r="W204" s="59" t="e">
        <f t="shared" si="46"/>
        <v>#DIV/0!</v>
      </c>
      <c r="X204" s="60">
        <v>143</v>
      </c>
      <c r="Y204" s="58">
        <f t="shared" si="47"/>
        <v>100</v>
      </c>
      <c r="Z204" s="61" t="e">
        <f t="shared" si="48"/>
        <v>#DIV/0!</v>
      </c>
      <c r="AA204" s="63">
        <f t="shared" si="49"/>
        <v>0</v>
      </c>
      <c r="AB204" s="62">
        <f t="shared" si="49"/>
        <v>0</v>
      </c>
      <c r="AC204" s="57" t="e">
        <f t="shared" si="50"/>
        <v>#DIV/0!</v>
      </c>
      <c r="AD204" s="58" t="e">
        <f t="shared" si="51"/>
        <v>#DIV/0!</v>
      </c>
    </row>
    <row r="205" spans="2:30" x14ac:dyDescent="0.35">
      <c r="B205" s="76">
        <v>44132</v>
      </c>
      <c r="C205" s="125">
        <v>2019</v>
      </c>
      <c r="D205" s="77" t="s">
        <v>932</v>
      </c>
      <c r="E205" s="78"/>
      <c r="F205" s="78"/>
      <c r="G205" s="78"/>
      <c r="H205" s="77"/>
      <c r="I205" s="79"/>
      <c r="J205" s="137"/>
      <c r="K205" s="80"/>
      <c r="L205" s="136"/>
      <c r="M205" s="94"/>
      <c r="N205" s="9"/>
      <c r="O205" s="9"/>
      <c r="P205" s="33"/>
      <c r="S205" s="59" t="e">
        <f t="shared" si="42"/>
        <v>#DIV/0!</v>
      </c>
      <c r="T205" s="59" t="e">
        <f t="shared" si="43"/>
        <v>#DIV/0!</v>
      </c>
      <c r="U205" s="59" t="e">
        <f t="shared" si="44"/>
        <v>#DIV/0!</v>
      </c>
      <c r="V205" s="59" t="e">
        <f t="shared" si="45"/>
        <v>#DIV/0!</v>
      </c>
      <c r="W205" s="59" t="e">
        <f t="shared" si="46"/>
        <v>#DIV/0!</v>
      </c>
      <c r="X205" s="60">
        <v>249</v>
      </c>
      <c r="Y205" s="58">
        <f t="shared" si="47"/>
        <v>100</v>
      </c>
      <c r="Z205" s="61" t="e">
        <f t="shared" si="48"/>
        <v>#DIV/0!</v>
      </c>
      <c r="AA205" s="63">
        <f t="shared" si="49"/>
        <v>0</v>
      </c>
      <c r="AB205" s="62">
        <f t="shared" si="49"/>
        <v>0</v>
      </c>
      <c r="AC205" s="57" t="e">
        <f t="shared" si="50"/>
        <v>#DIV/0!</v>
      </c>
      <c r="AD205" s="58" t="e">
        <f t="shared" si="51"/>
        <v>#DIV/0!</v>
      </c>
    </row>
    <row r="206" spans="2:30" x14ac:dyDescent="0.35">
      <c r="B206" s="76">
        <v>44132</v>
      </c>
      <c r="C206" s="125">
        <v>2019</v>
      </c>
      <c r="D206" s="77" t="s">
        <v>932</v>
      </c>
      <c r="E206" s="78"/>
      <c r="F206" s="78"/>
      <c r="G206" s="78"/>
      <c r="H206" s="77"/>
      <c r="I206" s="79"/>
      <c r="J206" s="137"/>
      <c r="K206" s="80"/>
      <c r="L206" s="136"/>
      <c r="M206" s="94"/>
      <c r="N206" s="9"/>
      <c r="O206" s="9"/>
      <c r="P206" s="33"/>
      <c r="S206" s="59" t="e">
        <f t="shared" si="42"/>
        <v>#DIV/0!</v>
      </c>
      <c r="T206" s="59" t="e">
        <f t="shared" si="43"/>
        <v>#DIV/0!</v>
      </c>
      <c r="U206" s="59" t="e">
        <f t="shared" si="44"/>
        <v>#DIV/0!</v>
      </c>
      <c r="V206" s="59" t="e">
        <f t="shared" si="45"/>
        <v>#DIV/0!</v>
      </c>
      <c r="W206" s="59" t="e">
        <f t="shared" si="46"/>
        <v>#DIV/0!</v>
      </c>
      <c r="X206" s="60">
        <v>206</v>
      </c>
      <c r="Y206" s="58">
        <f t="shared" si="47"/>
        <v>100</v>
      </c>
      <c r="Z206" s="61" t="e">
        <f t="shared" si="48"/>
        <v>#DIV/0!</v>
      </c>
      <c r="AA206" s="63">
        <f t="shared" si="49"/>
        <v>0</v>
      </c>
      <c r="AB206" s="62">
        <f t="shared" si="49"/>
        <v>0</v>
      </c>
      <c r="AC206" s="57" t="e">
        <f t="shared" si="50"/>
        <v>#DIV/0!</v>
      </c>
      <c r="AD206" s="58" t="e">
        <f t="shared" si="51"/>
        <v>#DIV/0!</v>
      </c>
    </row>
    <row r="207" spans="2:30" x14ac:dyDescent="0.35">
      <c r="B207" s="76">
        <v>44132</v>
      </c>
      <c r="C207" s="125">
        <v>2019</v>
      </c>
      <c r="D207" s="77" t="s">
        <v>932</v>
      </c>
      <c r="E207" s="78"/>
      <c r="F207" s="78"/>
      <c r="G207" s="78"/>
      <c r="H207" s="77"/>
      <c r="I207" s="79"/>
      <c r="J207" s="137"/>
      <c r="K207" s="80"/>
      <c r="L207" s="136"/>
      <c r="M207" s="94"/>
      <c r="N207" s="9"/>
      <c r="O207" s="9"/>
      <c r="P207" s="33"/>
      <c r="S207" s="59" t="e">
        <f t="shared" si="42"/>
        <v>#DIV/0!</v>
      </c>
      <c r="T207" s="59" t="e">
        <f t="shared" si="43"/>
        <v>#DIV/0!</v>
      </c>
      <c r="U207" s="59" t="e">
        <f t="shared" si="44"/>
        <v>#DIV/0!</v>
      </c>
      <c r="V207" s="59" t="e">
        <f t="shared" si="45"/>
        <v>#DIV/0!</v>
      </c>
      <c r="W207" s="59" t="e">
        <f t="shared" si="46"/>
        <v>#DIV/0!</v>
      </c>
      <c r="X207" s="60">
        <v>207</v>
      </c>
      <c r="Y207" s="58">
        <f t="shared" si="47"/>
        <v>100</v>
      </c>
      <c r="Z207" s="61" t="e">
        <f t="shared" si="48"/>
        <v>#DIV/0!</v>
      </c>
      <c r="AA207" s="63">
        <f t="shared" si="49"/>
        <v>0</v>
      </c>
      <c r="AB207" s="62">
        <f t="shared" si="49"/>
        <v>0</v>
      </c>
      <c r="AC207" s="57" t="e">
        <f t="shared" si="50"/>
        <v>#DIV/0!</v>
      </c>
      <c r="AD207" s="58" t="e">
        <f t="shared" si="51"/>
        <v>#DIV/0!</v>
      </c>
    </row>
    <row r="208" spans="2:30" x14ac:dyDescent="0.35">
      <c r="B208" s="76">
        <v>44132</v>
      </c>
      <c r="C208" s="125">
        <v>2019</v>
      </c>
      <c r="D208" s="77" t="s">
        <v>932</v>
      </c>
      <c r="E208" s="78"/>
      <c r="F208" s="78"/>
      <c r="G208" s="78"/>
      <c r="H208" s="77"/>
      <c r="I208" s="79"/>
      <c r="J208" s="137"/>
      <c r="K208" s="80"/>
      <c r="L208" s="136"/>
      <c r="M208" s="94"/>
      <c r="N208" s="9"/>
      <c r="O208" s="9"/>
      <c r="P208" s="33"/>
      <c r="S208" s="59" t="e">
        <f t="shared" si="42"/>
        <v>#DIV/0!</v>
      </c>
      <c r="T208" s="59" t="e">
        <f t="shared" si="43"/>
        <v>#DIV/0!</v>
      </c>
      <c r="U208" s="59" t="e">
        <f t="shared" si="44"/>
        <v>#DIV/0!</v>
      </c>
      <c r="V208" s="59" t="e">
        <f t="shared" si="45"/>
        <v>#DIV/0!</v>
      </c>
      <c r="W208" s="59" t="e">
        <f t="shared" si="46"/>
        <v>#DIV/0!</v>
      </c>
      <c r="X208" s="60">
        <v>220</v>
      </c>
      <c r="Y208" s="58">
        <f t="shared" si="47"/>
        <v>100</v>
      </c>
      <c r="Z208" s="61" t="e">
        <f t="shared" si="48"/>
        <v>#DIV/0!</v>
      </c>
      <c r="AA208" s="63">
        <f t="shared" si="49"/>
        <v>0</v>
      </c>
      <c r="AB208" s="62">
        <f t="shared" si="49"/>
        <v>0</v>
      </c>
      <c r="AC208" s="57" t="e">
        <f t="shared" si="50"/>
        <v>#DIV/0!</v>
      </c>
      <c r="AD208" s="58" t="e">
        <f t="shared" si="51"/>
        <v>#DIV/0!</v>
      </c>
    </row>
    <row r="209" spans="2:30" x14ac:dyDescent="0.35">
      <c r="B209" s="76">
        <v>44132</v>
      </c>
      <c r="C209" s="125">
        <v>2019</v>
      </c>
      <c r="D209" s="77" t="s">
        <v>932</v>
      </c>
      <c r="E209" s="78"/>
      <c r="F209" s="78"/>
      <c r="G209" s="78"/>
      <c r="H209" s="77"/>
      <c r="I209" s="79"/>
      <c r="J209" s="137"/>
      <c r="K209" s="80"/>
      <c r="L209" s="136"/>
      <c r="M209" s="94"/>
      <c r="N209" s="9"/>
      <c r="O209" s="9"/>
      <c r="P209" s="33"/>
      <c r="S209" s="59" t="e">
        <f t="shared" si="42"/>
        <v>#DIV/0!</v>
      </c>
      <c r="T209" s="59" t="e">
        <f t="shared" si="43"/>
        <v>#DIV/0!</v>
      </c>
      <c r="U209" s="59" t="e">
        <f t="shared" si="44"/>
        <v>#DIV/0!</v>
      </c>
      <c r="V209" s="59" t="e">
        <f t="shared" si="45"/>
        <v>#DIV/0!</v>
      </c>
      <c r="W209" s="59" t="e">
        <f t="shared" si="46"/>
        <v>#DIV/0!</v>
      </c>
      <c r="X209" s="60">
        <v>317</v>
      </c>
      <c r="Y209" s="58">
        <f t="shared" si="47"/>
        <v>100</v>
      </c>
      <c r="Z209" s="61" t="e">
        <f t="shared" si="48"/>
        <v>#DIV/0!</v>
      </c>
      <c r="AA209" s="63">
        <f t="shared" si="49"/>
        <v>0</v>
      </c>
      <c r="AB209" s="62">
        <f t="shared" si="49"/>
        <v>0</v>
      </c>
      <c r="AC209" s="57" t="e">
        <f t="shared" si="50"/>
        <v>#DIV/0!</v>
      </c>
      <c r="AD209" s="58" t="e">
        <f t="shared" si="51"/>
        <v>#DIV/0!</v>
      </c>
    </row>
    <row r="210" spans="2:30" x14ac:dyDescent="0.35">
      <c r="B210" s="76">
        <v>44132</v>
      </c>
      <c r="C210" s="125">
        <v>2019</v>
      </c>
      <c r="D210" s="77" t="s">
        <v>932</v>
      </c>
      <c r="E210" s="78"/>
      <c r="F210" s="78"/>
      <c r="G210" s="78"/>
      <c r="H210" s="77"/>
      <c r="I210" s="79"/>
      <c r="J210" s="137"/>
      <c r="K210" s="80"/>
      <c r="L210" s="136"/>
      <c r="M210" s="9"/>
      <c r="N210" s="9"/>
      <c r="O210" s="9"/>
      <c r="P210" s="33"/>
      <c r="Q210" s="48"/>
      <c r="R210" s="48"/>
      <c r="S210" s="59" t="e">
        <f t="shared" si="42"/>
        <v>#DIV/0!</v>
      </c>
      <c r="T210" s="59" t="e">
        <f t="shared" si="43"/>
        <v>#DIV/0!</v>
      </c>
      <c r="U210" s="59" t="e">
        <f t="shared" si="44"/>
        <v>#DIV/0!</v>
      </c>
      <c r="V210" s="59" t="e">
        <f t="shared" si="45"/>
        <v>#DIV/0!</v>
      </c>
      <c r="W210" s="59" t="e">
        <f t="shared" si="46"/>
        <v>#DIV/0!</v>
      </c>
      <c r="X210" s="60">
        <v>170</v>
      </c>
      <c r="Y210" s="58">
        <f t="shared" si="47"/>
        <v>100</v>
      </c>
      <c r="Z210" s="61" t="e">
        <f t="shared" si="48"/>
        <v>#DIV/0!</v>
      </c>
      <c r="AA210" s="63">
        <f t="shared" si="49"/>
        <v>0</v>
      </c>
      <c r="AB210" s="62">
        <f t="shared" si="49"/>
        <v>0</v>
      </c>
      <c r="AC210" s="57" t="e">
        <f t="shared" si="50"/>
        <v>#DIV/0!</v>
      </c>
      <c r="AD210" s="58" t="e">
        <f t="shared" si="51"/>
        <v>#DIV/0!</v>
      </c>
    </row>
    <row r="211" spans="2:30" x14ac:dyDescent="0.35">
      <c r="B211" s="76">
        <v>44132</v>
      </c>
      <c r="C211" s="125">
        <v>2019</v>
      </c>
      <c r="D211" s="77" t="s">
        <v>932</v>
      </c>
      <c r="E211" s="78"/>
      <c r="F211" s="78"/>
      <c r="G211" s="78"/>
      <c r="H211" s="77"/>
      <c r="I211" s="79"/>
      <c r="J211" s="137"/>
      <c r="K211" s="80"/>
      <c r="L211" s="136"/>
      <c r="M211" s="70"/>
      <c r="N211" s="38"/>
      <c r="O211" s="38"/>
      <c r="P211" s="33"/>
      <c r="S211" s="59" t="e">
        <f t="shared" si="42"/>
        <v>#DIV/0!</v>
      </c>
      <c r="T211" s="59" t="e">
        <f t="shared" si="43"/>
        <v>#DIV/0!</v>
      </c>
      <c r="U211" s="59" t="e">
        <f t="shared" si="44"/>
        <v>#DIV/0!</v>
      </c>
      <c r="V211" s="59" t="e">
        <f t="shared" si="45"/>
        <v>#DIV/0!</v>
      </c>
      <c r="W211" s="59" t="e">
        <f t="shared" si="46"/>
        <v>#DIV/0!</v>
      </c>
      <c r="X211" s="60">
        <v>184</v>
      </c>
      <c r="Y211" s="58">
        <f t="shared" si="47"/>
        <v>100</v>
      </c>
      <c r="Z211" s="61" t="e">
        <f t="shared" si="48"/>
        <v>#DIV/0!</v>
      </c>
      <c r="AA211" s="63">
        <f t="shared" si="49"/>
        <v>0</v>
      </c>
      <c r="AB211" s="62">
        <f t="shared" si="49"/>
        <v>0</v>
      </c>
      <c r="AC211" s="57" t="e">
        <f t="shared" si="50"/>
        <v>#DIV/0!</v>
      </c>
      <c r="AD211" s="58" t="e">
        <f t="shared" si="51"/>
        <v>#DIV/0!</v>
      </c>
    </row>
    <row r="212" spans="2:30" x14ac:dyDescent="0.35">
      <c r="B212" s="76">
        <v>44132</v>
      </c>
      <c r="C212" s="125">
        <v>2019</v>
      </c>
      <c r="D212" s="77" t="s">
        <v>932</v>
      </c>
      <c r="E212" s="78"/>
      <c r="F212" s="78"/>
      <c r="G212" s="78"/>
      <c r="H212" s="77"/>
      <c r="I212" s="79"/>
      <c r="J212" s="137"/>
      <c r="K212" s="80"/>
      <c r="L212" s="136"/>
      <c r="M212" s="70"/>
      <c r="N212" s="38"/>
      <c r="O212" s="38"/>
      <c r="P212" s="33"/>
      <c r="S212" s="59" t="e">
        <f t="shared" si="42"/>
        <v>#DIV/0!</v>
      </c>
      <c r="T212" s="59" t="e">
        <f t="shared" si="43"/>
        <v>#DIV/0!</v>
      </c>
      <c r="U212" s="59" t="e">
        <f t="shared" si="44"/>
        <v>#DIV/0!</v>
      </c>
      <c r="V212" s="59" t="e">
        <f t="shared" si="45"/>
        <v>#DIV/0!</v>
      </c>
      <c r="W212" s="59" t="e">
        <f t="shared" si="46"/>
        <v>#DIV/0!</v>
      </c>
      <c r="X212" s="60">
        <v>174</v>
      </c>
      <c r="Y212" s="58">
        <f t="shared" si="47"/>
        <v>100</v>
      </c>
      <c r="Z212" s="61" t="e">
        <f t="shared" si="48"/>
        <v>#DIV/0!</v>
      </c>
      <c r="AA212" s="63">
        <f t="shared" si="49"/>
        <v>0</v>
      </c>
      <c r="AB212" s="62">
        <f t="shared" si="49"/>
        <v>0</v>
      </c>
      <c r="AC212" s="57" t="e">
        <f t="shared" si="50"/>
        <v>#DIV/0!</v>
      </c>
      <c r="AD212" s="58" t="e">
        <f t="shared" si="51"/>
        <v>#DIV/0!</v>
      </c>
    </row>
    <row r="213" spans="2:30" x14ac:dyDescent="0.35">
      <c r="B213" s="76">
        <v>44132</v>
      </c>
      <c r="C213" s="125">
        <v>2019</v>
      </c>
      <c r="D213" s="77" t="s">
        <v>932</v>
      </c>
      <c r="E213" s="78"/>
      <c r="F213" s="78"/>
      <c r="G213" s="78"/>
      <c r="H213" s="77"/>
      <c r="I213" s="79"/>
      <c r="J213" s="137"/>
      <c r="K213" s="80"/>
      <c r="L213" s="136"/>
      <c r="M213" s="9"/>
      <c r="N213" s="9"/>
      <c r="O213" s="9"/>
      <c r="P213" s="33"/>
      <c r="Q213" s="15"/>
      <c r="R213" s="15"/>
      <c r="S213" s="59" t="e">
        <f t="shared" si="42"/>
        <v>#DIV/0!</v>
      </c>
      <c r="T213" s="59" t="e">
        <f t="shared" si="43"/>
        <v>#DIV/0!</v>
      </c>
      <c r="U213" s="59" t="e">
        <f t="shared" si="44"/>
        <v>#DIV/0!</v>
      </c>
      <c r="V213" s="59" t="e">
        <f t="shared" si="45"/>
        <v>#DIV/0!</v>
      </c>
      <c r="W213" s="59" t="e">
        <f t="shared" si="46"/>
        <v>#DIV/0!</v>
      </c>
      <c r="X213" s="60">
        <v>161</v>
      </c>
      <c r="Y213" s="58">
        <f t="shared" si="47"/>
        <v>100</v>
      </c>
      <c r="Z213" s="61" t="e">
        <f t="shared" si="48"/>
        <v>#DIV/0!</v>
      </c>
      <c r="AA213" s="63">
        <f t="shared" si="49"/>
        <v>0</v>
      </c>
      <c r="AB213" s="62">
        <f t="shared" si="49"/>
        <v>0</v>
      </c>
      <c r="AC213" s="57" t="e">
        <f t="shared" si="50"/>
        <v>#DIV/0!</v>
      </c>
      <c r="AD213" s="58" t="e">
        <f t="shared" si="51"/>
        <v>#DIV/0!</v>
      </c>
    </row>
    <row r="214" spans="2:30" x14ac:dyDescent="0.35">
      <c r="B214" s="76">
        <v>44132</v>
      </c>
      <c r="C214" s="125">
        <v>2019</v>
      </c>
      <c r="D214" s="77" t="s">
        <v>932</v>
      </c>
      <c r="E214" s="78"/>
      <c r="F214" s="78"/>
      <c r="G214" s="78"/>
      <c r="H214" s="77"/>
      <c r="I214" s="79"/>
      <c r="J214" s="137"/>
      <c r="K214" s="80"/>
      <c r="L214" s="136"/>
      <c r="M214" s="70"/>
      <c r="N214" s="38"/>
      <c r="O214" s="38"/>
      <c r="P214" s="33"/>
      <c r="S214" s="59" t="e">
        <f t="shared" si="42"/>
        <v>#DIV/0!</v>
      </c>
      <c r="T214" s="59" t="e">
        <f t="shared" si="43"/>
        <v>#DIV/0!</v>
      </c>
      <c r="U214" s="59" t="e">
        <f t="shared" si="44"/>
        <v>#DIV/0!</v>
      </c>
      <c r="V214" s="59" t="e">
        <f t="shared" si="45"/>
        <v>#DIV/0!</v>
      </c>
      <c r="W214" s="59" t="e">
        <f t="shared" si="46"/>
        <v>#DIV/0!</v>
      </c>
      <c r="X214" s="60">
        <v>215</v>
      </c>
      <c r="Y214" s="58">
        <f t="shared" si="47"/>
        <v>100</v>
      </c>
      <c r="Z214" s="61" t="e">
        <f t="shared" si="48"/>
        <v>#DIV/0!</v>
      </c>
      <c r="AA214" s="63">
        <f t="shared" si="49"/>
        <v>0</v>
      </c>
      <c r="AB214" s="62">
        <f t="shared" si="49"/>
        <v>0</v>
      </c>
      <c r="AC214" s="57" t="e">
        <f t="shared" si="50"/>
        <v>#DIV/0!</v>
      </c>
      <c r="AD214" s="58" t="e">
        <f t="shared" si="51"/>
        <v>#DIV/0!</v>
      </c>
    </row>
    <row r="215" spans="2:30" x14ac:dyDescent="0.35">
      <c r="B215" s="76">
        <v>44132</v>
      </c>
      <c r="C215" s="125">
        <v>2019</v>
      </c>
      <c r="D215" s="77" t="s">
        <v>932</v>
      </c>
      <c r="E215" s="78"/>
      <c r="F215" s="78"/>
      <c r="G215" s="78"/>
      <c r="H215" s="77"/>
      <c r="I215" s="79"/>
      <c r="J215" s="137"/>
      <c r="K215" s="80"/>
      <c r="L215" s="136"/>
      <c r="M215" s="70"/>
      <c r="N215" s="38"/>
      <c r="O215" s="38"/>
      <c r="P215" s="33"/>
      <c r="S215" s="59" t="e">
        <f t="shared" si="42"/>
        <v>#DIV/0!</v>
      </c>
      <c r="T215" s="59" t="e">
        <f t="shared" si="43"/>
        <v>#DIV/0!</v>
      </c>
      <c r="U215" s="59" t="e">
        <f t="shared" si="44"/>
        <v>#DIV/0!</v>
      </c>
      <c r="V215" s="59" t="e">
        <f t="shared" si="45"/>
        <v>#DIV/0!</v>
      </c>
      <c r="W215" s="59" t="e">
        <f t="shared" si="46"/>
        <v>#DIV/0!</v>
      </c>
      <c r="X215" s="60">
        <v>211</v>
      </c>
      <c r="Y215" s="58">
        <f t="shared" si="47"/>
        <v>100</v>
      </c>
      <c r="Z215" s="61" t="e">
        <f t="shared" si="48"/>
        <v>#DIV/0!</v>
      </c>
      <c r="AA215" s="63">
        <f t="shared" si="49"/>
        <v>0</v>
      </c>
      <c r="AB215" s="62">
        <f t="shared" si="49"/>
        <v>0</v>
      </c>
      <c r="AC215" s="57" t="e">
        <f t="shared" si="50"/>
        <v>#DIV/0!</v>
      </c>
      <c r="AD215" s="58" t="e">
        <f t="shared" si="51"/>
        <v>#DIV/0!</v>
      </c>
    </row>
    <row r="216" spans="2:30" x14ac:dyDescent="0.35">
      <c r="B216" s="76">
        <v>44132</v>
      </c>
      <c r="C216" s="125">
        <v>2019</v>
      </c>
      <c r="D216" s="77" t="s">
        <v>932</v>
      </c>
      <c r="E216" s="78"/>
      <c r="F216" s="78"/>
      <c r="G216" s="78"/>
      <c r="H216" s="77"/>
      <c r="I216" s="79"/>
      <c r="J216" s="137"/>
      <c r="K216" s="80"/>
      <c r="L216" s="136"/>
      <c r="M216" s="70"/>
      <c r="N216" s="38"/>
      <c r="O216" s="38"/>
      <c r="P216" s="33"/>
      <c r="S216" s="59" t="e">
        <f t="shared" si="42"/>
        <v>#DIV/0!</v>
      </c>
      <c r="T216" s="59" t="e">
        <f t="shared" si="43"/>
        <v>#DIV/0!</v>
      </c>
      <c r="U216" s="59" t="e">
        <f t="shared" si="44"/>
        <v>#DIV/0!</v>
      </c>
      <c r="V216" s="59" t="e">
        <f t="shared" si="45"/>
        <v>#DIV/0!</v>
      </c>
      <c r="W216" s="59" t="e">
        <f t="shared" si="46"/>
        <v>#DIV/0!</v>
      </c>
      <c r="X216" s="60">
        <v>315</v>
      </c>
      <c r="Y216" s="58">
        <f t="shared" si="47"/>
        <v>100</v>
      </c>
      <c r="Z216" s="61" t="e">
        <f t="shared" si="48"/>
        <v>#DIV/0!</v>
      </c>
      <c r="AA216" s="63">
        <f t="shared" si="49"/>
        <v>0</v>
      </c>
      <c r="AB216" s="62">
        <f t="shared" si="49"/>
        <v>0</v>
      </c>
      <c r="AC216" s="57" t="e">
        <f t="shared" si="50"/>
        <v>#DIV/0!</v>
      </c>
      <c r="AD216" s="58" t="e">
        <f t="shared" si="51"/>
        <v>#DIV/0!</v>
      </c>
    </row>
    <row r="217" spans="2:30" x14ac:dyDescent="0.35">
      <c r="B217" s="76">
        <v>44132</v>
      </c>
      <c r="C217" s="125">
        <v>2019</v>
      </c>
      <c r="D217" s="77" t="s">
        <v>932</v>
      </c>
      <c r="E217" s="78"/>
      <c r="F217" s="78"/>
      <c r="G217" s="78"/>
      <c r="H217" s="77"/>
      <c r="I217" s="79"/>
      <c r="J217" s="137"/>
      <c r="K217" s="80"/>
      <c r="L217" s="136"/>
      <c r="M217" s="70"/>
      <c r="N217" s="38"/>
      <c r="O217" s="38"/>
      <c r="P217" s="33"/>
      <c r="S217" s="59" t="e">
        <f t="shared" si="42"/>
        <v>#DIV/0!</v>
      </c>
      <c r="T217" s="59" t="e">
        <f t="shared" si="43"/>
        <v>#DIV/0!</v>
      </c>
      <c r="U217" s="59" t="e">
        <f t="shared" si="44"/>
        <v>#DIV/0!</v>
      </c>
      <c r="V217" s="59" t="e">
        <f t="shared" si="45"/>
        <v>#DIV/0!</v>
      </c>
      <c r="W217" s="59" t="e">
        <f t="shared" si="46"/>
        <v>#DIV/0!</v>
      </c>
      <c r="X217" s="60">
        <v>199</v>
      </c>
      <c r="Y217" s="58">
        <f t="shared" si="47"/>
        <v>100</v>
      </c>
      <c r="Z217" s="61" t="e">
        <f t="shared" si="48"/>
        <v>#DIV/0!</v>
      </c>
      <c r="AA217" s="63">
        <f t="shared" si="49"/>
        <v>0</v>
      </c>
      <c r="AB217" s="62">
        <f t="shared" si="49"/>
        <v>0</v>
      </c>
      <c r="AC217" s="57" t="e">
        <f t="shared" si="50"/>
        <v>#DIV/0!</v>
      </c>
      <c r="AD217" s="58" t="e">
        <f t="shared" si="51"/>
        <v>#DIV/0!</v>
      </c>
    </row>
    <row r="218" spans="2:30" x14ac:dyDescent="0.35">
      <c r="B218" s="76">
        <v>44132</v>
      </c>
      <c r="C218" s="125">
        <v>2019</v>
      </c>
      <c r="D218" s="77" t="s">
        <v>932</v>
      </c>
      <c r="E218" s="78"/>
      <c r="F218" s="78"/>
      <c r="G218" s="78"/>
      <c r="H218" s="77"/>
      <c r="I218" s="79"/>
      <c r="J218" s="137"/>
      <c r="K218" s="80"/>
      <c r="L218" s="136"/>
      <c r="M218" s="70"/>
      <c r="N218" s="38"/>
      <c r="O218" s="38"/>
      <c r="P218" s="33"/>
      <c r="S218" s="59" t="e">
        <f t="shared" si="42"/>
        <v>#DIV/0!</v>
      </c>
      <c r="T218" s="59" t="e">
        <f t="shared" si="43"/>
        <v>#DIV/0!</v>
      </c>
      <c r="U218" s="59" t="e">
        <f t="shared" si="44"/>
        <v>#DIV/0!</v>
      </c>
      <c r="V218" s="59" t="e">
        <f t="shared" si="45"/>
        <v>#DIV/0!</v>
      </c>
      <c r="W218" s="59" t="e">
        <f t="shared" si="46"/>
        <v>#DIV/0!</v>
      </c>
      <c r="X218" s="60">
        <v>313</v>
      </c>
      <c r="Y218" s="58">
        <f t="shared" si="47"/>
        <v>100</v>
      </c>
      <c r="Z218" s="61" t="e">
        <f t="shared" si="48"/>
        <v>#DIV/0!</v>
      </c>
      <c r="AA218" s="63">
        <f t="shared" si="49"/>
        <v>0</v>
      </c>
      <c r="AB218" s="62">
        <f t="shared" si="49"/>
        <v>0</v>
      </c>
      <c r="AC218" s="57" t="e">
        <f t="shared" si="50"/>
        <v>#DIV/0!</v>
      </c>
      <c r="AD218" s="58" t="e">
        <f t="shared" si="51"/>
        <v>#DIV/0!</v>
      </c>
    </row>
    <row r="219" spans="2:30" x14ac:dyDescent="0.35">
      <c r="B219" s="76">
        <v>44132</v>
      </c>
      <c r="C219" s="125">
        <v>2019</v>
      </c>
      <c r="D219" s="77" t="s">
        <v>932</v>
      </c>
      <c r="E219" s="78"/>
      <c r="F219" s="78"/>
      <c r="G219" s="78"/>
      <c r="H219" s="77"/>
      <c r="I219" s="79"/>
      <c r="J219" s="137"/>
      <c r="K219" s="80"/>
      <c r="L219" s="136"/>
      <c r="M219" s="70"/>
      <c r="N219" s="38"/>
      <c r="O219" s="38"/>
      <c r="P219" s="33"/>
      <c r="S219" s="59" t="e">
        <f t="shared" si="42"/>
        <v>#DIV/0!</v>
      </c>
      <c r="T219" s="59" t="e">
        <f t="shared" si="43"/>
        <v>#DIV/0!</v>
      </c>
      <c r="U219" s="59" t="e">
        <f t="shared" si="44"/>
        <v>#DIV/0!</v>
      </c>
      <c r="V219" s="59" t="e">
        <f t="shared" si="45"/>
        <v>#DIV/0!</v>
      </c>
      <c r="W219" s="59" t="e">
        <f t="shared" si="46"/>
        <v>#DIV/0!</v>
      </c>
      <c r="X219" s="60">
        <v>178</v>
      </c>
      <c r="Y219" s="58">
        <f t="shared" si="47"/>
        <v>100</v>
      </c>
      <c r="Z219" s="61" t="e">
        <f t="shared" si="48"/>
        <v>#DIV/0!</v>
      </c>
      <c r="AA219" s="63">
        <f t="shared" si="49"/>
        <v>0</v>
      </c>
      <c r="AB219" s="62">
        <f t="shared" si="49"/>
        <v>0</v>
      </c>
      <c r="AC219" s="57" t="e">
        <f t="shared" si="50"/>
        <v>#DIV/0!</v>
      </c>
      <c r="AD219" s="58" t="e">
        <f t="shared" si="51"/>
        <v>#DIV/0!</v>
      </c>
    </row>
    <row r="220" spans="2:30" x14ac:dyDescent="0.35">
      <c r="B220" s="76">
        <v>44132</v>
      </c>
      <c r="C220" s="125">
        <v>2019</v>
      </c>
      <c r="D220" s="77" t="s">
        <v>932</v>
      </c>
      <c r="E220" s="78"/>
      <c r="F220" s="78"/>
      <c r="G220" s="78"/>
      <c r="H220" s="77"/>
      <c r="I220" s="79"/>
      <c r="J220" s="137"/>
      <c r="K220" s="80"/>
      <c r="L220" s="136"/>
      <c r="M220" s="70"/>
      <c r="N220" s="38"/>
      <c r="O220" s="38"/>
      <c r="P220" s="33"/>
      <c r="S220" s="59" t="e">
        <f t="shared" si="42"/>
        <v>#DIV/0!</v>
      </c>
      <c r="T220" s="59" t="e">
        <f t="shared" si="43"/>
        <v>#DIV/0!</v>
      </c>
      <c r="U220" s="59" t="e">
        <f t="shared" si="44"/>
        <v>#DIV/0!</v>
      </c>
      <c r="V220" s="59" t="e">
        <f t="shared" si="45"/>
        <v>#DIV/0!</v>
      </c>
      <c r="W220" s="59" t="e">
        <f t="shared" si="46"/>
        <v>#DIV/0!</v>
      </c>
      <c r="X220" s="60">
        <v>179</v>
      </c>
      <c r="Y220" s="58">
        <f t="shared" si="47"/>
        <v>100</v>
      </c>
      <c r="Z220" s="61" t="e">
        <f t="shared" si="48"/>
        <v>#DIV/0!</v>
      </c>
      <c r="AA220" s="63">
        <f t="shared" si="49"/>
        <v>0</v>
      </c>
      <c r="AB220" s="62">
        <f t="shared" si="49"/>
        <v>0</v>
      </c>
      <c r="AC220" s="57" t="e">
        <f t="shared" si="50"/>
        <v>#DIV/0!</v>
      </c>
      <c r="AD220" s="58" t="e">
        <f t="shared" si="51"/>
        <v>#DIV/0!</v>
      </c>
    </row>
    <row r="221" spans="2:30" x14ac:dyDescent="0.35">
      <c r="B221" s="76">
        <v>44132</v>
      </c>
      <c r="C221" s="125">
        <v>2019</v>
      </c>
      <c r="D221" s="77" t="s">
        <v>932</v>
      </c>
      <c r="E221" s="78"/>
      <c r="F221" s="78"/>
      <c r="G221" s="78"/>
      <c r="H221" s="77"/>
      <c r="I221" s="79"/>
      <c r="J221" s="137"/>
      <c r="K221" s="80"/>
      <c r="L221" s="136"/>
      <c r="M221" s="9"/>
      <c r="N221" s="9"/>
      <c r="O221" s="9"/>
      <c r="P221" s="33"/>
      <c r="Q221" s="15"/>
      <c r="R221" s="15"/>
      <c r="S221" s="59" t="e">
        <f t="shared" si="42"/>
        <v>#DIV/0!</v>
      </c>
      <c r="T221" s="59" t="e">
        <f t="shared" si="43"/>
        <v>#DIV/0!</v>
      </c>
      <c r="U221" s="59" t="e">
        <f t="shared" si="44"/>
        <v>#DIV/0!</v>
      </c>
      <c r="V221" s="59" t="e">
        <f t="shared" si="45"/>
        <v>#DIV/0!</v>
      </c>
      <c r="W221" s="59" t="e">
        <f t="shared" si="46"/>
        <v>#DIV/0!</v>
      </c>
      <c r="X221" s="60">
        <v>169</v>
      </c>
      <c r="Y221" s="58">
        <f t="shared" si="47"/>
        <v>100</v>
      </c>
      <c r="Z221" s="61" t="e">
        <f t="shared" si="48"/>
        <v>#DIV/0!</v>
      </c>
      <c r="AA221" s="63">
        <f t="shared" si="49"/>
        <v>0</v>
      </c>
      <c r="AB221" s="62">
        <f t="shared" si="49"/>
        <v>0</v>
      </c>
      <c r="AC221" s="57" t="e">
        <f t="shared" si="50"/>
        <v>#DIV/0!</v>
      </c>
      <c r="AD221" s="58" t="e">
        <f t="shared" si="51"/>
        <v>#DIV/0!</v>
      </c>
    </row>
    <row r="222" spans="2:30" x14ac:dyDescent="0.35">
      <c r="B222" s="76">
        <v>44132</v>
      </c>
      <c r="C222" s="125">
        <v>2019</v>
      </c>
      <c r="D222" s="77" t="s">
        <v>932</v>
      </c>
      <c r="E222" s="78"/>
      <c r="F222" s="78"/>
      <c r="G222" s="78"/>
      <c r="H222" s="77"/>
      <c r="I222" s="79"/>
      <c r="J222" s="137"/>
      <c r="K222" s="80"/>
      <c r="L222" s="136"/>
      <c r="M222" s="70"/>
      <c r="N222" s="38"/>
      <c r="O222" s="38"/>
      <c r="P222" s="33"/>
      <c r="S222" s="59" t="e">
        <f t="shared" si="42"/>
        <v>#DIV/0!</v>
      </c>
      <c r="T222" s="59" t="e">
        <f t="shared" si="43"/>
        <v>#DIV/0!</v>
      </c>
      <c r="U222" s="59" t="e">
        <f t="shared" si="44"/>
        <v>#DIV/0!</v>
      </c>
      <c r="V222" s="59" t="e">
        <f t="shared" si="45"/>
        <v>#DIV/0!</v>
      </c>
      <c r="W222" s="59" t="e">
        <f t="shared" si="46"/>
        <v>#DIV/0!</v>
      </c>
      <c r="X222" s="60">
        <v>208</v>
      </c>
      <c r="Y222" s="58">
        <f t="shared" si="47"/>
        <v>100</v>
      </c>
      <c r="Z222" s="61" t="e">
        <f t="shared" si="48"/>
        <v>#DIV/0!</v>
      </c>
      <c r="AA222" s="63">
        <f t="shared" si="49"/>
        <v>0</v>
      </c>
      <c r="AB222" s="62">
        <f t="shared" si="49"/>
        <v>0</v>
      </c>
      <c r="AC222" s="57" t="e">
        <f t="shared" si="50"/>
        <v>#DIV/0!</v>
      </c>
      <c r="AD222" s="58" t="e">
        <f t="shared" si="51"/>
        <v>#DIV/0!</v>
      </c>
    </row>
    <row r="223" spans="2:30" x14ac:dyDescent="0.35">
      <c r="B223" s="76">
        <v>44132</v>
      </c>
      <c r="C223" s="125">
        <v>2019</v>
      </c>
      <c r="D223" s="77" t="s">
        <v>932</v>
      </c>
      <c r="E223" s="78"/>
      <c r="F223" s="78"/>
      <c r="G223" s="78"/>
      <c r="H223" s="77"/>
      <c r="I223" s="79"/>
      <c r="J223" s="137"/>
      <c r="K223" s="80"/>
      <c r="L223" s="136"/>
      <c r="M223" s="70"/>
      <c r="N223" s="38"/>
      <c r="O223" s="38"/>
      <c r="P223" s="33"/>
      <c r="S223" s="59" t="e">
        <f t="shared" si="42"/>
        <v>#DIV/0!</v>
      </c>
      <c r="T223" s="59" t="e">
        <f t="shared" si="43"/>
        <v>#DIV/0!</v>
      </c>
      <c r="U223" s="59" t="e">
        <f t="shared" si="44"/>
        <v>#DIV/0!</v>
      </c>
      <c r="V223" s="59" t="e">
        <f t="shared" si="45"/>
        <v>#DIV/0!</v>
      </c>
      <c r="W223" s="59" t="e">
        <f t="shared" si="46"/>
        <v>#DIV/0!</v>
      </c>
      <c r="X223" s="60">
        <v>209</v>
      </c>
      <c r="Y223" s="58">
        <f t="shared" si="47"/>
        <v>100</v>
      </c>
      <c r="Z223" s="61" t="e">
        <f t="shared" si="48"/>
        <v>#DIV/0!</v>
      </c>
      <c r="AA223" s="63">
        <f t="shared" si="49"/>
        <v>0</v>
      </c>
      <c r="AB223" s="62">
        <f t="shared" si="49"/>
        <v>0</v>
      </c>
      <c r="AC223" s="57" t="e">
        <f t="shared" si="50"/>
        <v>#DIV/0!</v>
      </c>
      <c r="AD223" s="58" t="e">
        <f t="shared" si="51"/>
        <v>#DIV/0!</v>
      </c>
    </row>
    <row r="224" spans="2:30" x14ac:dyDescent="0.35">
      <c r="B224" s="76">
        <v>44132</v>
      </c>
      <c r="C224" s="125">
        <v>2019</v>
      </c>
      <c r="D224" s="77" t="s">
        <v>932</v>
      </c>
      <c r="E224" s="78"/>
      <c r="F224" s="78"/>
      <c r="G224" s="78"/>
      <c r="H224" s="77"/>
      <c r="I224" s="79"/>
      <c r="J224" s="137"/>
      <c r="K224" s="80"/>
      <c r="L224" s="136"/>
      <c r="M224" s="70"/>
      <c r="N224" s="38"/>
      <c r="O224" s="38"/>
      <c r="P224" s="33"/>
      <c r="S224" s="59" t="e">
        <f t="shared" si="42"/>
        <v>#DIV/0!</v>
      </c>
      <c r="T224" s="59" t="e">
        <f t="shared" si="43"/>
        <v>#DIV/0!</v>
      </c>
      <c r="U224" s="59" t="e">
        <f t="shared" si="44"/>
        <v>#DIV/0!</v>
      </c>
      <c r="V224" s="59" t="e">
        <f t="shared" si="45"/>
        <v>#DIV/0!</v>
      </c>
      <c r="W224" s="59" t="e">
        <f t="shared" si="46"/>
        <v>#DIV/0!</v>
      </c>
      <c r="X224" s="60">
        <v>312</v>
      </c>
      <c r="Y224" s="58">
        <f t="shared" si="47"/>
        <v>100</v>
      </c>
      <c r="Z224" s="61" t="e">
        <f t="shared" si="48"/>
        <v>#DIV/0!</v>
      </c>
      <c r="AA224" s="63">
        <f t="shared" si="49"/>
        <v>0</v>
      </c>
      <c r="AB224" s="62">
        <f t="shared" si="49"/>
        <v>0</v>
      </c>
      <c r="AC224" s="57" t="e">
        <f t="shared" si="50"/>
        <v>#DIV/0!</v>
      </c>
      <c r="AD224" s="58" t="e">
        <f t="shared" si="51"/>
        <v>#DIV/0!</v>
      </c>
    </row>
    <row r="225" spans="2:30" x14ac:dyDescent="0.35">
      <c r="B225" s="76">
        <v>44132</v>
      </c>
      <c r="C225" s="125">
        <v>2019</v>
      </c>
      <c r="D225" s="77" t="s">
        <v>932</v>
      </c>
      <c r="E225" s="78"/>
      <c r="F225" s="78"/>
      <c r="G225" s="78"/>
      <c r="H225" s="77"/>
      <c r="I225" s="79"/>
      <c r="J225" s="137"/>
      <c r="K225" s="80"/>
      <c r="L225" s="136"/>
      <c r="M225" s="70"/>
      <c r="N225" s="38"/>
      <c r="O225" s="38"/>
      <c r="P225" s="33"/>
      <c r="S225" s="59"/>
      <c r="T225" s="59"/>
      <c r="U225" s="59"/>
      <c r="V225" s="59"/>
      <c r="W225" s="59"/>
      <c r="X225" s="60"/>
      <c r="Y225" s="58"/>
      <c r="Z225" s="61"/>
      <c r="AA225" s="63"/>
      <c r="AB225" s="62"/>
      <c r="AC225" s="57"/>
      <c r="AD225" s="58"/>
    </row>
    <row r="226" spans="2:30" x14ac:dyDescent="0.35">
      <c r="B226" s="76">
        <v>44132</v>
      </c>
      <c r="C226" s="125">
        <v>2019</v>
      </c>
      <c r="D226" s="77" t="s">
        <v>932</v>
      </c>
      <c r="E226" s="78"/>
      <c r="F226" s="78"/>
      <c r="G226" s="78"/>
      <c r="H226" s="77"/>
      <c r="I226" s="79"/>
      <c r="J226" s="137"/>
      <c r="K226" s="80"/>
      <c r="L226" s="136"/>
      <c r="M226" s="70"/>
      <c r="N226" s="38"/>
      <c r="O226" s="38"/>
      <c r="P226" s="33"/>
      <c r="S226" s="59" t="e">
        <f t="shared" ref="S226:S289" si="52">AA226*((250+(100*Y226/100))/1000)*(100/(100-(100*Y226/100)))</f>
        <v>#DIV/0!</v>
      </c>
      <c r="T226" s="59" t="e">
        <f t="shared" ref="T226:T289" si="53">IF(Y226="","",S226*(X226/10*15))</f>
        <v>#DIV/0!</v>
      </c>
      <c r="U226" s="59" t="e">
        <f t="shared" ref="U226:U289" si="54">AB226*((250+(100*Y226/100))/1000)*(100/(100-(100*Y226/100)))</f>
        <v>#DIV/0!</v>
      </c>
      <c r="V226" s="59" t="e">
        <f t="shared" ref="V226:V289" si="55">IF(Y226="","",U226*(X226/10*15))</f>
        <v>#DIV/0!</v>
      </c>
      <c r="W226" s="59" t="e">
        <f t="shared" ref="W226:W289" si="56">IF(AA226="","",T226+V226)</f>
        <v>#DIV/0!</v>
      </c>
      <c r="X226" s="60">
        <v>204</v>
      </c>
      <c r="Y226" s="58">
        <f t="shared" ref="Y226:Y289" si="57">100-P226</f>
        <v>100</v>
      </c>
      <c r="Z226" s="61" t="e">
        <f t="shared" ref="Z226:Z289" si="58">IF(Y226="","",((400+Y226)/1000)*(100/(100-Y226)))</f>
        <v>#DIV/0!</v>
      </c>
      <c r="AA226" s="63">
        <f t="shared" ref="AA226:AB257" si="59">Q226</f>
        <v>0</v>
      </c>
      <c r="AB226" s="62">
        <f t="shared" si="59"/>
        <v>0</v>
      </c>
      <c r="AC226" s="57" t="e">
        <f t="shared" ref="AC226:AC289" si="60">S226*10</f>
        <v>#DIV/0!</v>
      </c>
      <c r="AD226" s="58" t="e">
        <f t="shared" ref="AD226:AD289" si="61">U226*10</f>
        <v>#DIV/0!</v>
      </c>
    </row>
    <row r="227" spans="2:30" x14ac:dyDescent="0.35">
      <c r="B227" s="76">
        <v>44132</v>
      </c>
      <c r="C227" s="125">
        <v>2019</v>
      </c>
      <c r="D227" s="77" t="s">
        <v>932</v>
      </c>
      <c r="E227" s="78"/>
      <c r="F227" s="78"/>
      <c r="G227" s="78"/>
      <c r="H227" s="77"/>
      <c r="I227" s="79"/>
      <c r="J227" s="137"/>
      <c r="K227" s="80"/>
      <c r="L227" s="136"/>
      <c r="M227" s="9"/>
      <c r="N227" s="9"/>
      <c r="O227" s="9"/>
      <c r="P227" s="33"/>
      <c r="Q227" s="15"/>
      <c r="R227" s="15"/>
      <c r="S227" s="59" t="e">
        <f t="shared" si="52"/>
        <v>#DIV/0!</v>
      </c>
      <c r="T227" s="59" t="e">
        <f t="shared" si="53"/>
        <v>#DIV/0!</v>
      </c>
      <c r="U227" s="59" t="e">
        <f t="shared" si="54"/>
        <v>#DIV/0!</v>
      </c>
      <c r="V227" s="59" t="e">
        <f t="shared" si="55"/>
        <v>#DIV/0!</v>
      </c>
      <c r="W227" s="59" t="e">
        <f t="shared" si="56"/>
        <v>#DIV/0!</v>
      </c>
      <c r="X227" s="60">
        <v>166</v>
      </c>
      <c r="Y227" s="58">
        <f t="shared" si="57"/>
        <v>100</v>
      </c>
      <c r="Z227" s="61" t="e">
        <f t="shared" si="58"/>
        <v>#DIV/0!</v>
      </c>
      <c r="AA227" s="63">
        <f t="shared" si="59"/>
        <v>0</v>
      </c>
      <c r="AB227" s="62">
        <f t="shared" si="59"/>
        <v>0</v>
      </c>
      <c r="AC227" s="57" t="e">
        <f t="shared" si="60"/>
        <v>#DIV/0!</v>
      </c>
      <c r="AD227" s="58" t="e">
        <f t="shared" si="61"/>
        <v>#DIV/0!</v>
      </c>
    </row>
    <row r="228" spans="2:30" x14ac:dyDescent="0.35">
      <c r="B228" s="76">
        <v>44132</v>
      </c>
      <c r="C228" s="125">
        <v>2019</v>
      </c>
      <c r="D228" s="77" t="s">
        <v>932</v>
      </c>
      <c r="E228" s="78"/>
      <c r="F228" s="78"/>
      <c r="G228" s="78"/>
      <c r="H228" s="77"/>
      <c r="I228" s="79"/>
      <c r="J228" s="137"/>
      <c r="K228" s="80"/>
      <c r="L228" s="136"/>
      <c r="M228" s="9"/>
      <c r="N228" s="9"/>
      <c r="O228" s="9"/>
      <c r="P228" s="33"/>
      <c r="Q228" s="48"/>
      <c r="R228" s="48"/>
      <c r="S228" s="59" t="e">
        <f t="shared" si="52"/>
        <v>#DIV/0!</v>
      </c>
      <c r="T228" s="59" t="e">
        <f t="shared" si="53"/>
        <v>#DIV/0!</v>
      </c>
      <c r="U228" s="59" t="e">
        <f t="shared" si="54"/>
        <v>#DIV/0!</v>
      </c>
      <c r="V228" s="59" t="e">
        <f t="shared" si="55"/>
        <v>#DIV/0!</v>
      </c>
      <c r="W228" s="59" t="e">
        <f t="shared" si="56"/>
        <v>#DIV/0!</v>
      </c>
      <c r="X228" s="60">
        <v>168</v>
      </c>
      <c r="Y228" s="58">
        <f t="shared" si="57"/>
        <v>100</v>
      </c>
      <c r="Z228" s="61" t="e">
        <f t="shared" si="58"/>
        <v>#DIV/0!</v>
      </c>
      <c r="AA228" s="63">
        <f t="shared" si="59"/>
        <v>0</v>
      </c>
      <c r="AB228" s="62">
        <f t="shared" si="59"/>
        <v>0</v>
      </c>
      <c r="AC228" s="57" t="e">
        <f t="shared" si="60"/>
        <v>#DIV/0!</v>
      </c>
      <c r="AD228" s="58" t="e">
        <f t="shared" si="61"/>
        <v>#DIV/0!</v>
      </c>
    </row>
    <row r="229" spans="2:30" x14ac:dyDescent="0.35">
      <c r="B229" s="76">
        <v>44132</v>
      </c>
      <c r="C229" s="125">
        <v>2019</v>
      </c>
      <c r="D229" s="77" t="s">
        <v>932</v>
      </c>
      <c r="E229" s="78"/>
      <c r="F229" s="78"/>
      <c r="G229" s="78"/>
      <c r="H229" s="77"/>
      <c r="I229" s="79"/>
      <c r="J229" s="137"/>
      <c r="K229" s="80"/>
      <c r="L229" s="136"/>
      <c r="M229" s="70"/>
      <c r="N229" s="38"/>
      <c r="O229" s="38"/>
      <c r="P229" s="33"/>
      <c r="S229" s="59" t="e">
        <f t="shared" si="52"/>
        <v>#DIV/0!</v>
      </c>
      <c r="T229" s="59" t="e">
        <f t="shared" si="53"/>
        <v>#DIV/0!</v>
      </c>
      <c r="U229" s="59" t="e">
        <f t="shared" si="54"/>
        <v>#DIV/0!</v>
      </c>
      <c r="V229" s="59" t="e">
        <f t="shared" si="55"/>
        <v>#DIV/0!</v>
      </c>
      <c r="W229" s="59" t="e">
        <f t="shared" si="56"/>
        <v>#DIV/0!</v>
      </c>
      <c r="X229" s="60">
        <v>177</v>
      </c>
      <c r="Y229" s="58">
        <f t="shared" si="57"/>
        <v>100</v>
      </c>
      <c r="Z229" s="61" t="e">
        <f t="shared" si="58"/>
        <v>#DIV/0!</v>
      </c>
      <c r="AA229" s="63">
        <f t="shared" si="59"/>
        <v>0</v>
      </c>
      <c r="AB229" s="62">
        <f t="shared" si="59"/>
        <v>0</v>
      </c>
      <c r="AC229" s="57" t="e">
        <f t="shared" si="60"/>
        <v>#DIV/0!</v>
      </c>
      <c r="AD229" s="58" t="e">
        <f t="shared" si="61"/>
        <v>#DIV/0!</v>
      </c>
    </row>
    <row r="230" spans="2:30" x14ac:dyDescent="0.35">
      <c r="B230" s="76">
        <v>44132</v>
      </c>
      <c r="C230" s="125">
        <v>2019</v>
      </c>
      <c r="D230" s="77" t="s">
        <v>932</v>
      </c>
      <c r="E230" s="78"/>
      <c r="F230" s="78"/>
      <c r="G230" s="78"/>
      <c r="H230" s="77"/>
      <c r="I230" s="79"/>
      <c r="J230" s="137"/>
      <c r="K230" s="80"/>
      <c r="L230" s="136"/>
      <c r="M230" s="9"/>
      <c r="N230" s="9"/>
      <c r="O230" s="9"/>
      <c r="P230" s="33"/>
      <c r="Q230" s="15"/>
      <c r="R230" s="15"/>
      <c r="S230" s="59" t="e">
        <f t="shared" si="52"/>
        <v>#DIV/0!</v>
      </c>
      <c r="T230" s="59" t="e">
        <f t="shared" si="53"/>
        <v>#DIV/0!</v>
      </c>
      <c r="U230" s="59" t="e">
        <f t="shared" si="54"/>
        <v>#DIV/0!</v>
      </c>
      <c r="V230" s="59" t="e">
        <f t="shared" si="55"/>
        <v>#DIV/0!</v>
      </c>
      <c r="W230" s="59" t="e">
        <f t="shared" si="56"/>
        <v>#DIV/0!</v>
      </c>
      <c r="X230" s="60">
        <v>137</v>
      </c>
      <c r="Y230" s="58">
        <f t="shared" si="57"/>
        <v>100</v>
      </c>
      <c r="Z230" s="61" t="e">
        <f t="shared" si="58"/>
        <v>#DIV/0!</v>
      </c>
      <c r="AA230" s="63">
        <f t="shared" si="59"/>
        <v>0</v>
      </c>
      <c r="AB230" s="62">
        <f t="shared" si="59"/>
        <v>0</v>
      </c>
      <c r="AC230" s="57" t="e">
        <f t="shared" si="60"/>
        <v>#DIV/0!</v>
      </c>
      <c r="AD230" s="58" t="e">
        <f t="shared" si="61"/>
        <v>#DIV/0!</v>
      </c>
    </row>
    <row r="231" spans="2:30" x14ac:dyDescent="0.35">
      <c r="B231" s="76">
        <v>44132</v>
      </c>
      <c r="C231" s="125">
        <v>2019</v>
      </c>
      <c r="D231" s="77" t="s">
        <v>932</v>
      </c>
      <c r="E231" s="78"/>
      <c r="F231" s="78"/>
      <c r="G231" s="78"/>
      <c r="H231" s="77"/>
      <c r="I231" s="79"/>
      <c r="J231" s="137"/>
      <c r="K231" s="80"/>
      <c r="L231" s="136"/>
      <c r="M231" s="70"/>
      <c r="N231" s="38"/>
      <c r="O231" s="38"/>
      <c r="P231" s="33"/>
      <c r="S231" s="59" t="e">
        <f t="shared" si="52"/>
        <v>#DIV/0!</v>
      </c>
      <c r="T231" s="59" t="e">
        <f t="shared" si="53"/>
        <v>#DIV/0!</v>
      </c>
      <c r="U231" s="59" t="e">
        <f t="shared" si="54"/>
        <v>#DIV/0!</v>
      </c>
      <c r="V231" s="59" t="e">
        <f t="shared" si="55"/>
        <v>#DIV/0!</v>
      </c>
      <c r="W231" s="59" t="e">
        <f t="shared" si="56"/>
        <v>#DIV/0!</v>
      </c>
      <c r="X231" s="60">
        <v>280</v>
      </c>
      <c r="Y231" s="58">
        <f t="shared" si="57"/>
        <v>100</v>
      </c>
      <c r="Z231" s="61" t="e">
        <f t="shared" si="58"/>
        <v>#DIV/0!</v>
      </c>
      <c r="AA231" s="63">
        <f t="shared" si="59"/>
        <v>0</v>
      </c>
      <c r="AB231" s="62">
        <f t="shared" si="59"/>
        <v>0</v>
      </c>
      <c r="AC231" s="57" t="e">
        <f t="shared" si="60"/>
        <v>#DIV/0!</v>
      </c>
      <c r="AD231" s="58" t="e">
        <f t="shared" si="61"/>
        <v>#DIV/0!</v>
      </c>
    </row>
    <row r="232" spans="2:30" x14ac:dyDescent="0.35">
      <c r="B232" s="76">
        <v>44132</v>
      </c>
      <c r="C232" s="125">
        <v>2019</v>
      </c>
      <c r="D232" s="77" t="s">
        <v>932</v>
      </c>
      <c r="E232" s="78"/>
      <c r="F232" s="78"/>
      <c r="G232" s="78"/>
      <c r="H232" s="77"/>
      <c r="I232" s="79"/>
      <c r="J232" s="137"/>
      <c r="K232" s="80"/>
      <c r="L232" s="136"/>
      <c r="M232" s="70"/>
      <c r="N232" s="38"/>
      <c r="O232" s="38"/>
      <c r="P232" s="33"/>
      <c r="S232" s="59" t="e">
        <f t="shared" si="52"/>
        <v>#DIV/0!</v>
      </c>
      <c r="T232" s="59" t="e">
        <f t="shared" si="53"/>
        <v>#DIV/0!</v>
      </c>
      <c r="U232" s="59" t="e">
        <f t="shared" si="54"/>
        <v>#DIV/0!</v>
      </c>
      <c r="V232" s="59" t="e">
        <f t="shared" si="55"/>
        <v>#DIV/0!</v>
      </c>
      <c r="W232" s="59" t="e">
        <f t="shared" si="56"/>
        <v>#DIV/0!</v>
      </c>
      <c r="X232" s="60">
        <v>275</v>
      </c>
      <c r="Y232" s="58">
        <f t="shared" si="57"/>
        <v>100</v>
      </c>
      <c r="Z232" s="61" t="e">
        <f t="shared" si="58"/>
        <v>#DIV/0!</v>
      </c>
      <c r="AA232" s="63">
        <f t="shared" si="59"/>
        <v>0</v>
      </c>
      <c r="AB232" s="62">
        <f t="shared" si="59"/>
        <v>0</v>
      </c>
      <c r="AC232" s="57" t="e">
        <f t="shared" si="60"/>
        <v>#DIV/0!</v>
      </c>
      <c r="AD232" s="58" t="e">
        <f t="shared" si="61"/>
        <v>#DIV/0!</v>
      </c>
    </row>
    <row r="233" spans="2:30" x14ac:dyDescent="0.35">
      <c r="B233" s="76">
        <v>44132</v>
      </c>
      <c r="C233" s="125">
        <v>2019</v>
      </c>
      <c r="D233" s="77" t="s">
        <v>932</v>
      </c>
      <c r="E233" s="78"/>
      <c r="F233" s="78"/>
      <c r="G233" s="78"/>
      <c r="H233" s="77"/>
      <c r="I233" s="79"/>
      <c r="J233" s="137"/>
      <c r="K233" s="80"/>
      <c r="L233" s="136"/>
      <c r="M233" s="70"/>
      <c r="N233" s="38"/>
      <c r="O233" s="38"/>
      <c r="P233" s="33"/>
      <c r="S233" s="59" t="e">
        <f t="shared" si="52"/>
        <v>#DIV/0!</v>
      </c>
      <c r="T233" s="59" t="e">
        <f t="shared" si="53"/>
        <v>#DIV/0!</v>
      </c>
      <c r="U233" s="59" t="e">
        <f t="shared" si="54"/>
        <v>#DIV/0!</v>
      </c>
      <c r="V233" s="59" t="e">
        <f t="shared" si="55"/>
        <v>#DIV/0!</v>
      </c>
      <c r="W233" s="59" t="e">
        <f t="shared" si="56"/>
        <v>#DIV/0!</v>
      </c>
      <c r="X233" s="60">
        <v>263</v>
      </c>
      <c r="Y233" s="58">
        <f t="shared" si="57"/>
        <v>100</v>
      </c>
      <c r="Z233" s="61" t="e">
        <f t="shared" si="58"/>
        <v>#DIV/0!</v>
      </c>
      <c r="AA233" s="63">
        <f t="shared" si="59"/>
        <v>0</v>
      </c>
      <c r="AB233" s="62">
        <f t="shared" si="59"/>
        <v>0</v>
      </c>
      <c r="AC233" s="57" t="e">
        <f t="shared" si="60"/>
        <v>#DIV/0!</v>
      </c>
      <c r="AD233" s="58" t="e">
        <f t="shared" si="61"/>
        <v>#DIV/0!</v>
      </c>
    </row>
    <row r="234" spans="2:30" x14ac:dyDescent="0.35">
      <c r="B234" s="76">
        <v>44132</v>
      </c>
      <c r="C234" s="125">
        <v>2019</v>
      </c>
      <c r="D234" s="77" t="s">
        <v>932</v>
      </c>
      <c r="E234" s="78"/>
      <c r="F234" s="78"/>
      <c r="G234" s="78"/>
      <c r="H234" s="77"/>
      <c r="I234" s="79"/>
      <c r="J234" s="137"/>
      <c r="K234" s="80"/>
      <c r="L234" s="136"/>
      <c r="M234" s="70"/>
      <c r="N234" s="38"/>
      <c r="O234" s="38"/>
      <c r="P234" s="33"/>
      <c r="S234" s="59" t="e">
        <f t="shared" si="52"/>
        <v>#DIV/0!</v>
      </c>
      <c r="T234" s="59" t="e">
        <f t="shared" si="53"/>
        <v>#DIV/0!</v>
      </c>
      <c r="U234" s="59" t="e">
        <f t="shared" si="54"/>
        <v>#DIV/0!</v>
      </c>
      <c r="V234" s="59" t="e">
        <f t="shared" si="55"/>
        <v>#DIV/0!</v>
      </c>
      <c r="W234" s="59" t="e">
        <f t="shared" si="56"/>
        <v>#DIV/0!</v>
      </c>
      <c r="X234" s="60">
        <v>258</v>
      </c>
      <c r="Y234" s="58">
        <f t="shared" si="57"/>
        <v>100</v>
      </c>
      <c r="Z234" s="61" t="e">
        <f t="shared" si="58"/>
        <v>#DIV/0!</v>
      </c>
      <c r="AA234" s="63">
        <f t="shared" si="59"/>
        <v>0</v>
      </c>
      <c r="AB234" s="62">
        <f t="shared" si="59"/>
        <v>0</v>
      </c>
      <c r="AC234" s="57" t="e">
        <f t="shared" si="60"/>
        <v>#DIV/0!</v>
      </c>
      <c r="AD234" s="58" t="e">
        <f t="shared" si="61"/>
        <v>#DIV/0!</v>
      </c>
    </row>
    <row r="235" spans="2:30" x14ac:dyDescent="0.35">
      <c r="B235" s="76">
        <v>44132</v>
      </c>
      <c r="C235" s="125">
        <v>2019</v>
      </c>
      <c r="D235" s="77" t="s">
        <v>932</v>
      </c>
      <c r="E235" s="78"/>
      <c r="F235" s="78"/>
      <c r="G235" s="78"/>
      <c r="H235" s="77"/>
      <c r="I235" s="79"/>
      <c r="J235" s="137"/>
      <c r="K235" s="80"/>
      <c r="L235" s="136"/>
      <c r="M235" s="70"/>
      <c r="N235" s="38"/>
      <c r="O235" s="38"/>
      <c r="P235" s="33"/>
      <c r="S235" s="59" t="e">
        <f t="shared" si="52"/>
        <v>#DIV/0!</v>
      </c>
      <c r="T235" s="59" t="e">
        <f t="shared" si="53"/>
        <v>#DIV/0!</v>
      </c>
      <c r="U235" s="59" t="e">
        <f t="shared" si="54"/>
        <v>#DIV/0!</v>
      </c>
      <c r="V235" s="59" t="e">
        <f t="shared" si="55"/>
        <v>#DIV/0!</v>
      </c>
      <c r="W235" s="59" t="e">
        <f t="shared" si="56"/>
        <v>#DIV/0!</v>
      </c>
      <c r="X235" s="60">
        <v>222</v>
      </c>
      <c r="Y235" s="58">
        <f t="shared" si="57"/>
        <v>100</v>
      </c>
      <c r="Z235" s="61" t="e">
        <f t="shared" si="58"/>
        <v>#DIV/0!</v>
      </c>
      <c r="AA235" s="63">
        <f t="shared" si="59"/>
        <v>0</v>
      </c>
      <c r="AB235" s="62">
        <f t="shared" si="59"/>
        <v>0</v>
      </c>
      <c r="AC235" s="57" t="e">
        <f t="shared" si="60"/>
        <v>#DIV/0!</v>
      </c>
      <c r="AD235" s="58" t="e">
        <f t="shared" si="61"/>
        <v>#DIV/0!</v>
      </c>
    </row>
    <row r="236" spans="2:30" x14ac:dyDescent="0.35">
      <c r="B236" s="76">
        <v>44132</v>
      </c>
      <c r="C236" s="125">
        <v>2019</v>
      </c>
      <c r="D236" s="77" t="s">
        <v>932</v>
      </c>
      <c r="E236" s="78"/>
      <c r="F236" s="78"/>
      <c r="G236" s="78"/>
      <c r="H236" s="77"/>
      <c r="I236" s="79"/>
      <c r="J236" s="137"/>
      <c r="K236" s="80"/>
      <c r="L236" s="136"/>
      <c r="M236" s="70"/>
      <c r="N236" s="38"/>
      <c r="O236" s="38"/>
      <c r="P236" s="33"/>
      <c r="S236" s="59" t="e">
        <f t="shared" si="52"/>
        <v>#DIV/0!</v>
      </c>
      <c r="T236" s="59" t="e">
        <f t="shared" si="53"/>
        <v>#DIV/0!</v>
      </c>
      <c r="U236" s="59" t="e">
        <f t="shared" si="54"/>
        <v>#DIV/0!</v>
      </c>
      <c r="V236" s="59" t="e">
        <f t="shared" si="55"/>
        <v>#DIV/0!</v>
      </c>
      <c r="W236" s="59" t="e">
        <f t="shared" si="56"/>
        <v>#DIV/0!</v>
      </c>
      <c r="X236" s="60">
        <v>219</v>
      </c>
      <c r="Y236" s="58">
        <f t="shared" si="57"/>
        <v>100</v>
      </c>
      <c r="Z236" s="61" t="e">
        <f t="shared" si="58"/>
        <v>#DIV/0!</v>
      </c>
      <c r="AA236" s="63">
        <f t="shared" si="59"/>
        <v>0</v>
      </c>
      <c r="AB236" s="62">
        <f t="shared" si="59"/>
        <v>0</v>
      </c>
      <c r="AC236" s="57" t="e">
        <f t="shared" si="60"/>
        <v>#DIV/0!</v>
      </c>
      <c r="AD236" s="58" t="e">
        <f t="shared" si="61"/>
        <v>#DIV/0!</v>
      </c>
    </row>
    <row r="237" spans="2:30" x14ac:dyDescent="0.35">
      <c r="B237" s="76">
        <v>44132</v>
      </c>
      <c r="C237" s="125">
        <v>2019</v>
      </c>
      <c r="D237" s="77" t="s">
        <v>932</v>
      </c>
      <c r="E237" s="78"/>
      <c r="F237" s="78"/>
      <c r="G237" s="78"/>
      <c r="H237" s="77"/>
      <c r="I237" s="79"/>
      <c r="J237" s="137"/>
      <c r="K237" s="80"/>
      <c r="L237" s="136"/>
      <c r="M237" s="70"/>
      <c r="N237" s="38"/>
      <c r="O237" s="38"/>
      <c r="P237" s="33"/>
      <c r="S237" s="59" t="e">
        <f t="shared" si="52"/>
        <v>#DIV/0!</v>
      </c>
      <c r="T237" s="59" t="e">
        <f t="shared" si="53"/>
        <v>#DIV/0!</v>
      </c>
      <c r="U237" s="59" t="e">
        <f t="shared" si="54"/>
        <v>#DIV/0!</v>
      </c>
      <c r="V237" s="59" t="e">
        <f t="shared" si="55"/>
        <v>#DIV/0!</v>
      </c>
      <c r="W237" s="59" t="e">
        <f t="shared" si="56"/>
        <v>#DIV/0!</v>
      </c>
      <c r="X237" s="60">
        <v>238</v>
      </c>
      <c r="Y237" s="58">
        <f t="shared" si="57"/>
        <v>100</v>
      </c>
      <c r="Z237" s="61" t="e">
        <f t="shared" si="58"/>
        <v>#DIV/0!</v>
      </c>
      <c r="AA237" s="63">
        <f t="shared" si="59"/>
        <v>0</v>
      </c>
      <c r="AB237" s="62">
        <f t="shared" si="59"/>
        <v>0</v>
      </c>
      <c r="AC237" s="57" t="e">
        <f t="shared" si="60"/>
        <v>#DIV/0!</v>
      </c>
      <c r="AD237" s="58" t="e">
        <f t="shared" si="61"/>
        <v>#DIV/0!</v>
      </c>
    </row>
    <row r="238" spans="2:30" x14ac:dyDescent="0.35">
      <c r="B238" s="76">
        <v>44132</v>
      </c>
      <c r="C238" s="125">
        <v>2019</v>
      </c>
      <c r="D238" s="77" t="s">
        <v>932</v>
      </c>
      <c r="E238" s="78"/>
      <c r="F238" s="78"/>
      <c r="G238" s="78"/>
      <c r="H238" s="77"/>
      <c r="I238" s="79"/>
      <c r="J238" s="137"/>
      <c r="K238" s="80"/>
      <c r="L238" s="136"/>
      <c r="M238" s="70"/>
      <c r="N238" s="38"/>
      <c r="O238" s="38"/>
      <c r="P238" s="33"/>
      <c r="S238" s="59" t="e">
        <f t="shared" si="52"/>
        <v>#DIV/0!</v>
      </c>
      <c r="T238" s="59" t="e">
        <f t="shared" si="53"/>
        <v>#DIV/0!</v>
      </c>
      <c r="U238" s="59" t="e">
        <f t="shared" si="54"/>
        <v>#DIV/0!</v>
      </c>
      <c r="V238" s="59" t="e">
        <f t="shared" si="55"/>
        <v>#DIV/0!</v>
      </c>
      <c r="W238" s="59" t="e">
        <f t="shared" si="56"/>
        <v>#DIV/0!</v>
      </c>
      <c r="X238" s="60">
        <v>226</v>
      </c>
      <c r="Y238" s="58">
        <f t="shared" si="57"/>
        <v>100</v>
      </c>
      <c r="Z238" s="61" t="e">
        <f t="shared" si="58"/>
        <v>#DIV/0!</v>
      </c>
      <c r="AA238" s="63">
        <f t="shared" si="59"/>
        <v>0</v>
      </c>
      <c r="AB238" s="62">
        <f t="shared" si="59"/>
        <v>0</v>
      </c>
      <c r="AC238" s="57" t="e">
        <f t="shared" si="60"/>
        <v>#DIV/0!</v>
      </c>
      <c r="AD238" s="58" t="e">
        <f t="shared" si="61"/>
        <v>#DIV/0!</v>
      </c>
    </row>
    <row r="239" spans="2:30" x14ac:dyDescent="0.35">
      <c r="B239" s="76">
        <v>44132</v>
      </c>
      <c r="C239" s="125">
        <v>2019</v>
      </c>
      <c r="D239" s="77" t="s">
        <v>932</v>
      </c>
      <c r="E239" s="78"/>
      <c r="F239" s="78"/>
      <c r="G239" s="78"/>
      <c r="H239" s="77"/>
      <c r="I239" s="79"/>
      <c r="J239" s="137"/>
      <c r="K239" s="80"/>
      <c r="L239" s="136"/>
      <c r="M239" s="70"/>
      <c r="N239" s="38"/>
      <c r="O239" s="38"/>
      <c r="P239" s="33"/>
      <c r="S239" s="59" t="e">
        <f t="shared" si="52"/>
        <v>#DIV/0!</v>
      </c>
      <c r="T239" s="59" t="e">
        <f t="shared" si="53"/>
        <v>#DIV/0!</v>
      </c>
      <c r="U239" s="59" t="e">
        <f t="shared" si="54"/>
        <v>#DIV/0!</v>
      </c>
      <c r="V239" s="59" t="e">
        <f t="shared" si="55"/>
        <v>#DIV/0!</v>
      </c>
      <c r="W239" s="59" t="e">
        <f t="shared" si="56"/>
        <v>#DIV/0!</v>
      </c>
      <c r="X239" s="60">
        <v>235</v>
      </c>
      <c r="Y239" s="58">
        <f t="shared" si="57"/>
        <v>100</v>
      </c>
      <c r="Z239" s="61" t="e">
        <f t="shared" si="58"/>
        <v>#DIV/0!</v>
      </c>
      <c r="AA239" s="63">
        <f t="shared" si="59"/>
        <v>0</v>
      </c>
      <c r="AB239" s="62">
        <f t="shared" si="59"/>
        <v>0</v>
      </c>
      <c r="AC239" s="57" t="e">
        <f t="shared" si="60"/>
        <v>#DIV/0!</v>
      </c>
      <c r="AD239" s="58" t="e">
        <f t="shared" si="61"/>
        <v>#DIV/0!</v>
      </c>
    </row>
    <row r="240" spans="2:30" x14ac:dyDescent="0.35">
      <c r="B240" s="76">
        <v>44132</v>
      </c>
      <c r="C240" s="125">
        <v>2019</v>
      </c>
      <c r="D240" s="77" t="s">
        <v>932</v>
      </c>
      <c r="E240" s="78"/>
      <c r="F240" s="78"/>
      <c r="G240" s="78"/>
      <c r="H240" s="77"/>
      <c r="I240" s="79"/>
      <c r="J240" s="137"/>
      <c r="K240" s="80"/>
      <c r="L240" s="136"/>
      <c r="M240" s="9"/>
      <c r="N240" s="9"/>
      <c r="O240" s="9"/>
      <c r="P240" s="33"/>
      <c r="Q240" s="48"/>
      <c r="R240" s="48"/>
      <c r="S240" s="59" t="e">
        <f t="shared" si="52"/>
        <v>#DIV/0!</v>
      </c>
      <c r="T240" s="59" t="e">
        <f t="shared" si="53"/>
        <v>#DIV/0!</v>
      </c>
      <c r="U240" s="59" t="e">
        <f t="shared" si="54"/>
        <v>#DIV/0!</v>
      </c>
      <c r="V240" s="59" t="e">
        <f t="shared" si="55"/>
        <v>#DIV/0!</v>
      </c>
      <c r="W240" s="59" t="e">
        <f t="shared" si="56"/>
        <v>#DIV/0!</v>
      </c>
      <c r="X240" s="60">
        <v>141</v>
      </c>
      <c r="Y240" s="58">
        <f t="shared" si="57"/>
        <v>100</v>
      </c>
      <c r="Z240" s="61" t="e">
        <f t="shared" si="58"/>
        <v>#DIV/0!</v>
      </c>
      <c r="AA240" s="63">
        <f t="shared" si="59"/>
        <v>0</v>
      </c>
      <c r="AB240" s="62">
        <f t="shared" si="59"/>
        <v>0</v>
      </c>
      <c r="AC240" s="57" t="e">
        <f t="shared" si="60"/>
        <v>#DIV/0!</v>
      </c>
      <c r="AD240" s="58" t="e">
        <f t="shared" si="61"/>
        <v>#DIV/0!</v>
      </c>
    </row>
    <row r="241" spans="2:30" x14ac:dyDescent="0.35">
      <c r="B241" s="76">
        <v>44132</v>
      </c>
      <c r="C241" s="125">
        <v>2019</v>
      </c>
      <c r="D241" s="77" t="s">
        <v>932</v>
      </c>
      <c r="E241" s="78"/>
      <c r="F241" s="78"/>
      <c r="G241" s="78"/>
      <c r="H241" s="77"/>
      <c r="I241" s="79"/>
      <c r="J241" s="137"/>
      <c r="K241" s="80"/>
      <c r="L241" s="136"/>
      <c r="M241" s="70"/>
      <c r="N241" s="38"/>
      <c r="O241" s="38"/>
      <c r="P241" s="33"/>
      <c r="S241" s="59" t="e">
        <f t="shared" si="52"/>
        <v>#DIV/0!</v>
      </c>
      <c r="T241" s="59" t="e">
        <f t="shared" si="53"/>
        <v>#DIV/0!</v>
      </c>
      <c r="U241" s="59" t="e">
        <f t="shared" si="54"/>
        <v>#DIV/0!</v>
      </c>
      <c r="V241" s="59" t="e">
        <f t="shared" si="55"/>
        <v>#DIV/0!</v>
      </c>
      <c r="W241" s="59" t="e">
        <f t="shared" si="56"/>
        <v>#DIV/0!</v>
      </c>
      <c r="X241" s="60">
        <v>270</v>
      </c>
      <c r="Y241" s="58">
        <f t="shared" si="57"/>
        <v>100</v>
      </c>
      <c r="Z241" s="61" t="e">
        <f t="shared" si="58"/>
        <v>#DIV/0!</v>
      </c>
      <c r="AA241" s="63">
        <f t="shared" si="59"/>
        <v>0</v>
      </c>
      <c r="AB241" s="62">
        <f t="shared" si="59"/>
        <v>0</v>
      </c>
      <c r="AC241" s="57" t="e">
        <f t="shared" si="60"/>
        <v>#DIV/0!</v>
      </c>
      <c r="AD241" s="58" t="e">
        <f t="shared" si="61"/>
        <v>#DIV/0!</v>
      </c>
    </row>
    <row r="242" spans="2:30" x14ac:dyDescent="0.35">
      <c r="B242" s="76">
        <v>44132</v>
      </c>
      <c r="C242" s="125">
        <v>2019</v>
      </c>
      <c r="D242" s="77" t="s">
        <v>932</v>
      </c>
      <c r="E242" s="78"/>
      <c r="F242" s="78"/>
      <c r="G242" s="78"/>
      <c r="H242" s="77"/>
      <c r="I242" s="79"/>
      <c r="J242" s="137"/>
      <c r="K242" s="80"/>
      <c r="L242" s="136"/>
      <c r="M242" s="70"/>
      <c r="N242" s="38"/>
      <c r="O242" s="38"/>
      <c r="P242" s="33"/>
      <c r="S242" s="59" t="e">
        <f t="shared" si="52"/>
        <v>#DIV/0!</v>
      </c>
      <c r="T242" s="59" t="e">
        <f t="shared" si="53"/>
        <v>#DIV/0!</v>
      </c>
      <c r="U242" s="59" t="e">
        <f t="shared" si="54"/>
        <v>#DIV/0!</v>
      </c>
      <c r="V242" s="59" t="e">
        <f t="shared" si="55"/>
        <v>#DIV/0!</v>
      </c>
      <c r="W242" s="59" t="e">
        <f t="shared" si="56"/>
        <v>#DIV/0!</v>
      </c>
      <c r="X242" s="60">
        <v>273</v>
      </c>
      <c r="Y242" s="58">
        <f t="shared" si="57"/>
        <v>100</v>
      </c>
      <c r="Z242" s="61" t="e">
        <f t="shared" si="58"/>
        <v>#DIV/0!</v>
      </c>
      <c r="AA242" s="63">
        <f t="shared" si="59"/>
        <v>0</v>
      </c>
      <c r="AB242" s="62">
        <f t="shared" si="59"/>
        <v>0</v>
      </c>
      <c r="AC242" s="57" t="e">
        <f t="shared" si="60"/>
        <v>#DIV/0!</v>
      </c>
      <c r="AD242" s="58" t="e">
        <f t="shared" si="61"/>
        <v>#DIV/0!</v>
      </c>
    </row>
    <row r="243" spans="2:30" x14ac:dyDescent="0.35">
      <c r="B243" s="76">
        <v>44132</v>
      </c>
      <c r="C243" s="125">
        <v>2019</v>
      </c>
      <c r="D243" s="77" t="s">
        <v>932</v>
      </c>
      <c r="E243" s="78"/>
      <c r="F243" s="78"/>
      <c r="G243" s="78"/>
      <c r="H243" s="77"/>
      <c r="I243" s="79"/>
      <c r="J243" s="137"/>
      <c r="K243" s="80"/>
      <c r="L243" s="136"/>
      <c r="M243" s="70"/>
      <c r="N243" s="38"/>
      <c r="O243" s="38"/>
      <c r="P243" s="33"/>
      <c r="S243" s="59" t="e">
        <f t="shared" si="52"/>
        <v>#DIV/0!</v>
      </c>
      <c r="T243" s="59" t="e">
        <f t="shared" si="53"/>
        <v>#DIV/0!</v>
      </c>
      <c r="U243" s="59" t="e">
        <f t="shared" si="54"/>
        <v>#DIV/0!</v>
      </c>
      <c r="V243" s="59" t="e">
        <f t="shared" si="55"/>
        <v>#DIV/0!</v>
      </c>
      <c r="W243" s="59" t="e">
        <f t="shared" si="56"/>
        <v>#DIV/0!</v>
      </c>
      <c r="X243" s="60">
        <v>277</v>
      </c>
      <c r="Y243" s="58">
        <f t="shared" si="57"/>
        <v>100</v>
      </c>
      <c r="Z243" s="61" t="e">
        <f t="shared" si="58"/>
        <v>#DIV/0!</v>
      </c>
      <c r="AA243" s="63">
        <f t="shared" si="59"/>
        <v>0</v>
      </c>
      <c r="AB243" s="62">
        <f t="shared" si="59"/>
        <v>0</v>
      </c>
      <c r="AC243" s="57" t="e">
        <f t="shared" si="60"/>
        <v>#DIV/0!</v>
      </c>
      <c r="AD243" s="58" t="e">
        <f t="shared" si="61"/>
        <v>#DIV/0!</v>
      </c>
    </row>
    <row r="244" spans="2:30" x14ac:dyDescent="0.35">
      <c r="B244" s="76">
        <v>44132</v>
      </c>
      <c r="C244" s="125">
        <v>2019</v>
      </c>
      <c r="D244" s="77" t="s">
        <v>932</v>
      </c>
      <c r="E244" s="78"/>
      <c r="F244" s="78"/>
      <c r="G244" s="78"/>
      <c r="H244" s="77"/>
      <c r="I244" s="79"/>
      <c r="J244" s="137"/>
      <c r="K244" s="80"/>
      <c r="L244" s="136"/>
      <c r="M244" s="70"/>
      <c r="N244" s="38"/>
      <c r="O244" s="38"/>
      <c r="P244" s="33"/>
      <c r="S244" s="59" t="e">
        <f t="shared" si="52"/>
        <v>#DIV/0!</v>
      </c>
      <c r="T244" s="59" t="e">
        <f t="shared" si="53"/>
        <v>#DIV/0!</v>
      </c>
      <c r="U244" s="59" t="e">
        <f t="shared" si="54"/>
        <v>#DIV/0!</v>
      </c>
      <c r="V244" s="59" t="e">
        <f t="shared" si="55"/>
        <v>#DIV/0!</v>
      </c>
      <c r="W244" s="59" t="e">
        <f t="shared" si="56"/>
        <v>#DIV/0!</v>
      </c>
      <c r="X244" s="60">
        <v>265</v>
      </c>
      <c r="Y244" s="58">
        <f t="shared" si="57"/>
        <v>100</v>
      </c>
      <c r="Z244" s="61" t="e">
        <f t="shared" si="58"/>
        <v>#DIV/0!</v>
      </c>
      <c r="AA244" s="63">
        <f t="shared" si="59"/>
        <v>0</v>
      </c>
      <c r="AB244" s="62">
        <f t="shared" si="59"/>
        <v>0</v>
      </c>
      <c r="AC244" s="57" t="e">
        <f t="shared" si="60"/>
        <v>#DIV/0!</v>
      </c>
      <c r="AD244" s="58" t="e">
        <f t="shared" si="61"/>
        <v>#DIV/0!</v>
      </c>
    </row>
    <row r="245" spans="2:30" x14ac:dyDescent="0.35">
      <c r="B245" s="76">
        <v>44132</v>
      </c>
      <c r="C245" s="125">
        <v>2019</v>
      </c>
      <c r="D245" s="77" t="s">
        <v>932</v>
      </c>
      <c r="E245" s="78"/>
      <c r="F245" s="78"/>
      <c r="G245" s="78"/>
      <c r="H245" s="77"/>
      <c r="I245" s="79"/>
      <c r="J245" s="137"/>
      <c r="K245" s="80"/>
      <c r="L245" s="136"/>
      <c r="M245" s="70"/>
      <c r="N245" s="38"/>
      <c r="O245" s="38"/>
      <c r="P245" s="33"/>
      <c r="S245" s="59" t="e">
        <f t="shared" si="52"/>
        <v>#DIV/0!</v>
      </c>
      <c r="T245" s="59" t="e">
        <f t="shared" si="53"/>
        <v>#DIV/0!</v>
      </c>
      <c r="U245" s="59" t="e">
        <f t="shared" si="54"/>
        <v>#DIV/0!</v>
      </c>
      <c r="V245" s="59" t="e">
        <f t="shared" si="55"/>
        <v>#DIV/0!</v>
      </c>
      <c r="W245" s="59" t="e">
        <f t="shared" si="56"/>
        <v>#DIV/0!</v>
      </c>
      <c r="X245" s="60">
        <v>224</v>
      </c>
      <c r="Y245" s="58">
        <f t="shared" si="57"/>
        <v>100</v>
      </c>
      <c r="Z245" s="61" t="e">
        <f t="shared" si="58"/>
        <v>#DIV/0!</v>
      </c>
      <c r="AA245" s="63">
        <f t="shared" si="59"/>
        <v>0</v>
      </c>
      <c r="AB245" s="62">
        <f t="shared" si="59"/>
        <v>0</v>
      </c>
      <c r="AC245" s="57" t="e">
        <f t="shared" si="60"/>
        <v>#DIV/0!</v>
      </c>
      <c r="AD245" s="58" t="e">
        <f t="shared" si="61"/>
        <v>#DIV/0!</v>
      </c>
    </row>
    <row r="246" spans="2:30" x14ac:dyDescent="0.35">
      <c r="B246" s="76">
        <v>44132</v>
      </c>
      <c r="C246" s="125">
        <v>2019</v>
      </c>
      <c r="D246" s="77" t="s">
        <v>932</v>
      </c>
      <c r="E246" s="78"/>
      <c r="F246" s="78"/>
      <c r="G246" s="78"/>
      <c r="H246" s="77"/>
      <c r="I246" s="79"/>
      <c r="J246" s="137"/>
      <c r="K246" s="80"/>
      <c r="L246" s="136"/>
      <c r="M246" s="70"/>
      <c r="N246" s="38"/>
      <c r="O246" s="38"/>
      <c r="P246" s="33"/>
      <c r="S246" s="59" t="e">
        <f t="shared" si="52"/>
        <v>#DIV/0!</v>
      </c>
      <c r="T246" s="59" t="e">
        <f t="shared" si="53"/>
        <v>#DIV/0!</v>
      </c>
      <c r="U246" s="59" t="e">
        <f t="shared" si="54"/>
        <v>#DIV/0!</v>
      </c>
      <c r="V246" s="59" t="e">
        <f t="shared" si="55"/>
        <v>#DIV/0!</v>
      </c>
      <c r="W246" s="59" t="e">
        <f t="shared" si="56"/>
        <v>#DIV/0!</v>
      </c>
      <c r="X246" s="60">
        <v>225</v>
      </c>
      <c r="Y246" s="58">
        <f t="shared" si="57"/>
        <v>100</v>
      </c>
      <c r="Z246" s="61" t="e">
        <f t="shared" si="58"/>
        <v>#DIV/0!</v>
      </c>
      <c r="AA246" s="63">
        <f t="shared" si="59"/>
        <v>0</v>
      </c>
      <c r="AB246" s="62">
        <f t="shared" si="59"/>
        <v>0</v>
      </c>
      <c r="AC246" s="57" t="e">
        <f t="shared" si="60"/>
        <v>#DIV/0!</v>
      </c>
      <c r="AD246" s="58" t="e">
        <f t="shared" si="61"/>
        <v>#DIV/0!</v>
      </c>
    </row>
    <row r="247" spans="2:30" x14ac:dyDescent="0.35">
      <c r="B247" s="76">
        <v>44132</v>
      </c>
      <c r="C247" s="125">
        <v>2019</v>
      </c>
      <c r="D247" s="77" t="s">
        <v>932</v>
      </c>
      <c r="E247" s="78"/>
      <c r="F247" s="78"/>
      <c r="G247" s="78"/>
      <c r="H247" s="77"/>
      <c r="I247" s="79"/>
      <c r="J247" s="137"/>
      <c r="K247" s="80"/>
      <c r="L247" s="136"/>
      <c r="M247" s="70"/>
      <c r="N247" s="38"/>
      <c r="O247" s="38"/>
      <c r="P247" s="33"/>
      <c r="S247" s="59" t="e">
        <f t="shared" si="52"/>
        <v>#DIV/0!</v>
      </c>
      <c r="T247" s="59" t="e">
        <f t="shared" si="53"/>
        <v>#DIV/0!</v>
      </c>
      <c r="U247" s="59" t="e">
        <f t="shared" si="54"/>
        <v>#DIV/0!</v>
      </c>
      <c r="V247" s="59" t="e">
        <f t="shared" si="55"/>
        <v>#DIV/0!</v>
      </c>
      <c r="W247" s="59" t="e">
        <f t="shared" si="56"/>
        <v>#DIV/0!</v>
      </c>
      <c r="X247" s="60">
        <v>239</v>
      </c>
      <c r="Y247" s="58">
        <f t="shared" si="57"/>
        <v>100</v>
      </c>
      <c r="Z247" s="61" t="e">
        <f t="shared" si="58"/>
        <v>#DIV/0!</v>
      </c>
      <c r="AA247" s="63">
        <f t="shared" si="59"/>
        <v>0</v>
      </c>
      <c r="AB247" s="62">
        <f t="shared" si="59"/>
        <v>0</v>
      </c>
      <c r="AC247" s="57" t="e">
        <f t="shared" si="60"/>
        <v>#DIV/0!</v>
      </c>
      <c r="AD247" s="58" t="e">
        <f t="shared" si="61"/>
        <v>#DIV/0!</v>
      </c>
    </row>
    <row r="248" spans="2:30" x14ac:dyDescent="0.35">
      <c r="B248" s="76">
        <v>44132</v>
      </c>
      <c r="C248" s="125">
        <v>2019</v>
      </c>
      <c r="D248" s="77" t="s">
        <v>932</v>
      </c>
      <c r="E248" s="78"/>
      <c r="F248" s="78"/>
      <c r="G248" s="78"/>
      <c r="H248" s="77"/>
      <c r="I248" s="79"/>
      <c r="J248" s="137"/>
      <c r="K248" s="80"/>
      <c r="L248" s="136"/>
      <c r="M248" s="70"/>
      <c r="N248" s="38"/>
      <c r="O248" s="38"/>
      <c r="P248" s="33"/>
      <c r="S248" s="59" t="e">
        <f t="shared" si="52"/>
        <v>#DIV/0!</v>
      </c>
      <c r="T248" s="59" t="e">
        <f t="shared" si="53"/>
        <v>#DIV/0!</v>
      </c>
      <c r="U248" s="59" t="e">
        <f t="shared" si="54"/>
        <v>#DIV/0!</v>
      </c>
      <c r="V248" s="59" t="e">
        <f t="shared" si="55"/>
        <v>#DIV/0!</v>
      </c>
      <c r="W248" s="59" t="e">
        <f t="shared" si="56"/>
        <v>#DIV/0!</v>
      </c>
      <c r="X248" s="60">
        <v>250</v>
      </c>
      <c r="Y248" s="58">
        <f t="shared" si="57"/>
        <v>100</v>
      </c>
      <c r="Z248" s="61" t="e">
        <f t="shared" si="58"/>
        <v>#DIV/0!</v>
      </c>
      <c r="AA248" s="63">
        <f t="shared" si="59"/>
        <v>0</v>
      </c>
      <c r="AB248" s="62">
        <f t="shared" si="59"/>
        <v>0</v>
      </c>
      <c r="AC248" s="57" t="e">
        <f t="shared" si="60"/>
        <v>#DIV/0!</v>
      </c>
      <c r="AD248" s="58" t="e">
        <f t="shared" si="61"/>
        <v>#DIV/0!</v>
      </c>
    </row>
    <row r="249" spans="2:30" x14ac:dyDescent="0.35">
      <c r="B249" s="76">
        <v>44132</v>
      </c>
      <c r="C249" s="125">
        <v>2019</v>
      </c>
      <c r="D249" s="77" t="s">
        <v>932</v>
      </c>
      <c r="E249" s="78"/>
      <c r="F249" s="78"/>
      <c r="G249" s="78"/>
      <c r="H249" s="77"/>
      <c r="I249" s="79"/>
      <c r="J249" s="137"/>
      <c r="K249" s="80"/>
      <c r="L249" s="136"/>
      <c r="M249" s="9"/>
      <c r="N249" s="9"/>
      <c r="O249" s="9"/>
      <c r="P249" s="33"/>
      <c r="Q249" s="48"/>
      <c r="R249" s="48"/>
      <c r="S249" s="59" t="e">
        <f t="shared" si="52"/>
        <v>#DIV/0!</v>
      </c>
      <c r="T249" s="59" t="e">
        <f t="shared" si="53"/>
        <v>#DIV/0!</v>
      </c>
      <c r="U249" s="59" t="e">
        <f t="shared" si="54"/>
        <v>#DIV/0!</v>
      </c>
      <c r="V249" s="59" t="e">
        <f t="shared" si="55"/>
        <v>#DIV/0!</v>
      </c>
      <c r="W249" s="59" t="e">
        <f t="shared" si="56"/>
        <v>#DIV/0!</v>
      </c>
      <c r="X249" s="60">
        <v>128</v>
      </c>
      <c r="Y249" s="58">
        <f t="shared" si="57"/>
        <v>100</v>
      </c>
      <c r="Z249" s="61" t="e">
        <f t="shared" si="58"/>
        <v>#DIV/0!</v>
      </c>
      <c r="AA249" s="63">
        <f t="shared" si="59"/>
        <v>0</v>
      </c>
      <c r="AB249" s="62">
        <f t="shared" si="59"/>
        <v>0</v>
      </c>
      <c r="AC249" s="57" t="e">
        <f t="shared" si="60"/>
        <v>#DIV/0!</v>
      </c>
      <c r="AD249" s="58" t="e">
        <f t="shared" si="61"/>
        <v>#DIV/0!</v>
      </c>
    </row>
    <row r="250" spans="2:30" x14ac:dyDescent="0.35">
      <c r="B250" s="76">
        <v>44132</v>
      </c>
      <c r="C250" s="125">
        <v>2019</v>
      </c>
      <c r="D250" s="77" t="s">
        <v>932</v>
      </c>
      <c r="E250" s="78"/>
      <c r="F250" s="78"/>
      <c r="G250" s="78"/>
      <c r="H250" s="77"/>
      <c r="I250" s="79"/>
      <c r="J250" s="137"/>
      <c r="K250" s="80"/>
      <c r="L250" s="136"/>
      <c r="M250" s="94"/>
      <c r="N250" s="9"/>
      <c r="O250" s="9"/>
      <c r="P250" s="33"/>
      <c r="Q250" s="96"/>
      <c r="R250" s="96"/>
      <c r="S250" s="59" t="e">
        <f t="shared" si="52"/>
        <v>#DIV/0!</v>
      </c>
      <c r="T250" s="59" t="e">
        <f t="shared" si="53"/>
        <v>#DIV/0!</v>
      </c>
      <c r="U250" s="59" t="e">
        <f t="shared" si="54"/>
        <v>#DIV/0!</v>
      </c>
      <c r="V250" s="59" t="e">
        <f t="shared" si="55"/>
        <v>#DIV/0!</v>
      </c>
      <c r="W250" s="59" t="e">
        <f t="shared" si="56"/>
        <v>#DIV/0!</v>
      </c>
      <c r="X250" s="60">
        <v>284</v>
      </c>
      <c r="Y250" s="58">
        <f t="shared" si="57"/>
        <v>100</v>
      </c>
      <c r="Z250" s="61" t="e">
        <f t="shared" si="58"/>
        <v>#DIV/0!</v>
      </c>
      <c r="AA250" s="63">
        <f t="shared" si="59"/>
        <v>0</v>
      </c>
      <c r="AB250" s="62">
        <f t="shared" si="59"/>
        <v>0</v>
      </c>
      <c r="AC250" s="57" t="e">
        <f t="shared" si="60"/>
        <v>#DIV/0!</v>
      </c>
      <c r="AD250" s="58" t="e">
        <f t="shared" si="61"/>
        <v>#DIV/0!</v>
      </c>
    </row>
    <row r="251" spans="2:30" x14ac:dyDescent="0.35">
      <c r="B251" s="76">
        <v>44132</v>
      </c>
      <c r="C251" s="125">
        <v>2019</v>
      </c>
      <c r="D251" s="77" t="s">
        <v>932</v>
      </c>
      <c r="E251" s="78"/>
      <c r="F251" s="78"/>
      <c r="G251" s="78"/>
      <c r="H251" s="77"/>
      <c r="I251" s="79"/>
      <c r="J251" s="137"/>
      <c r="K251" s="80"/>
      <c r="L251" s="136"/>
      <c r="M251" s="94"/>
      <c r="N251" s="9"/>
      <c r="O251" s="9"/>
      <c r="P251" s="33"/>
      <c r="Q251" s="96"/>
      <c r="R251" s="96"/>
      <c r="S251" s="59" t="e">
        <f t="shared" si="52"/>
        <v>#DIV/0!</v>
      </c>
      <c r="T251" s="59" t="e">
        <f t="shared" si="53"/>
        <v>#DIV/0!</v>
      </c>
      <c r="U251" s="59" t="e">
        <f t="shared" si="54"/>
        <v>#DIV/0!</v>
      </c>
      <c r="V251" s="59" t="e">
        <f t="shared" si="55"/>
        <v>#DIV/0!</v>
      </c>
      <c r="W251" s="59" t="e">
        <f t="shared" si="56"/>
        <v>#DIV/0!</v>
      </c>
      <c r="X251" s="60">
        <v>282</v>
      </c>
      <c r="Y251" s="58">
        <f t="shared" si="57"/>
        <v>100</v>
      </c>
      <c r="Z251" s="61" t="e">
        <f t="shared" si="58"/>
        <v>#DIV/0!</v>
      </c>
      <c r="AA251" s="63">
        <f t="shared" si="59"/>
        <v>0</v>
      </c>
      <c r="AB251" s="62">
        <f t="shared" si="59"/>
        <v>0</v>
      </c>
      <c r="AC251" s="57" t="e">
        <f t="shared" si="60"/>
        <v>#DIV/0!</v>
      </c>
      <c r="AD251" s="58" t="e">
        <f t="shared" si="61"/>
        <v>#DIV/0!</v>
      </c>
    </row>
    <row r="252" spans="2:30" x14ac:dyDescent="0.35">
      <c r="B252" s="76">
        <v>44132</v>
      </c>
      <c r="C252" s="125">
        <v>2019</v>
      </c>
      <c r="D252" s="77" t="s">
        <v>932</v>
      </c>
      <c r="E252" s="78"/>
      <c r="F252" s="78"/>
      <c r="G252" s="78"/>
      <c r="H252" s="77"/>
      <c r="I252" s="79"/>
      <c r="J252" s="137"/>
      <c r="K252" s="80"/>
      <c r="L252" s="136"/>
      <c r="M252" s="94"/>
      <c r="N252" s="9"/>
      <c r="O252" s="9"/>
      <c r="P252" s="33"/>
      <c r="Q252" s="96"/>
      <c r="R252" s="96"/>
      <c r="S252" s="59" t="e">
        <f t="shared" si="52"/>
        <v>#DIV/0!</v>
      </c>
      <c r="T252" s="59" t="e">
        <f t="shared" si="53"/>
        <v>#DIV/0!</v>
      </c>
      <c r="U252" s="59" t="e">
        <f t="shared" si="54"/>
        <v>#DIV/0!</v>
      </c>
      <c r="V252" s="59" t="e">
        <f t="shared" si="55"/>
        <v>#DIV/0!</v>
      </c>
      <c r="W252" s="59" t="e">
        <f t="shared" si="56"/>
        <v>#DIV/0!</v>
      </c>
      <c r="X252" s="60">
        <v>254</v>
      </c>
      <c r="Y252" s="58">
        <f t="shared" si="57"/>
        <v>100</v>
      </c>
      <c r="Z252" s="61" t="e">
        <f t="shared" si="58"/>
        <v>#DIV/0!</v>
      </c>
      <c r="AA252" s="63">
        <f t="shared" si="59"/>
        <v>0</v>
      </c>
      <c r="AB252" s="62">
        <f t="shared" si="59"/>
        <v>0</v>
      </c>
      <c r="AC252" s="57" t="e">
        <f t="shared" si="60"/>
        <v>#DIV/0!</v>
      </c>
      <c r="AD252" s="58" t="e">
        <f t="shared" si="61"/>
        <v>#DIV/0!</v>
      </c>
    </row>
    <row r="253" spans="2:30" x14ac:dyDescent="0.35">
      <c r="B253" s="76">
        <v>44132</v>
      </c>
      <c r="C253" s="125">
        <v>2019</v>
      </c>
      <c r="D253" s="77" t="s">
        <v>932</v>
      </c>
      <c r="E253" s="78"/>
      <c r="F253" s="78"/>
      <c r="G253" s="78"/>
      <c r="H253" s="77"/>
      <c r="I253" s="79"/>
      <c r="J253" s="137"/>
      <c r="K253" s="80"/>
      <c r="L253" s="136"/>
      <c r="M253" s="94"/>
      <c r="N253" s="9"/>
      <c r="O253" s="9"/>
      <c r="P253" s="33"/>
      <c r="Q253" s="96"/>
      <c r="R253" s="96"/>
      <c r="S253" s="59" t="e">
        <f t="shared" si="52"/>
        <v>#DIV/0!</v>
      </c>
      <c r="T253" s="59" t="e">
        <f t="shared" si="53"/>
        <v>#DIV/0!</v>
      </c>
      <c r="U253" s="59" t="e">
        <f t="shared" si="54"/>
        <v>#DIV/0!</v>
      </c>
      <c r="V253" s="59" t="e">
        <f t="shared" si="55"/>
        <v>#DIV/0!</v>
      </c>
      <c r="W253" s="59" t="e">
        <f t="shared" si="56"/>
        <v>#DIV/0!</v>
      </c>
      <c r="X253" s="60">
        <v>272</v>
      </c>
      <c r="Y253" s="58">
        <f t="shared" si="57"/>
        <v>100</v>
      </c>
      <c r="Z253" s="61" t="e">
        <f t="shared" si="58"/>
        <v>#DIV/0!</v>
      </c>
      <c r="AA253" s="63">
        <f t="shared" si="59"/>
        <v>0</v>
      </c>
      <c r="AB253" s="62">
        <f t="shared" si="59"/>
        <v>0</v>
      </c>
      <c r="AC253" s="57" t="e">
        <f t="shared" si="60"/>
        <v>#DIV/0!</v>
      </c>
      <c r="AD253" s="58" t="e">
        <f t="shared" si="61"/>
        <v>#DIV/0!</v>
      </c>
    </row>
    <row r="254" spans="2:30" x14ac:dyDescent="0.35">
      <c r="B254" s="76">
        <v>44132</v>
      </c>
      <c r="C254" s="125">
        <v>2019</v>
      </c>
      <c r="D254" s="77" t="s">
        <v>932</v>
      </c>
      <c r="E254" s="78"/>
      <c r="F254" s="78"/>
      <c r="G254" s="78"/>
      <c r="H254" s="77"/>
      <c r="I254" s="79"/>
      <c r="J254" s="137"/>
      <c r="K254" s="80"/>
      <c r="L254" s="136"/>
      <c r="M254" s="94"/>
      <c r="N254" s="9"/>
      <c r="O254" s="9"/>
      <c r="P254" s="33"/>
      <c r="Q254" s="96"/>
      <c r="R254" s="96"/>
      <c r="S254" s="59" t="e">
        <f t="shared" si="52"/>
        <v>#DIV/0!</v>
      </c>
      <c r="T254" s="59" t="e">
        <f t="shared" si="53"/>
        <v>#DIV/0!</v>
      </c>
      <c r="U254" s="59" t="e">
        <f t="shared" si="54"/>
        <v>#DIV/0!</v>
      </c>
      <c r="V254" s="59" t="e">
        <f t="shared" si="55"/>
        <v>#DIV/0!</v>
      </c>
      <c r="W254" s="59" t="e">
        <f t="shared" si="56"/>
        <v>#DIV/0!</v>
      </c>
      <c r="X254" s="60">
        <v>257</v>
      </c>
      <c r="Y254" s="58">
        <f t="shared" si="57"/>
        <v>100</v>
      </c>
      <c r="Z254" s="61" t="e">
        <f t="shared" si="58"/>
        <v>#DIV/0!</v>
      </c>
      <c r="AA254" s="63">
        <f t="shared" si="59"/>
        <v>0</v>
      </c>
      <c r="AB254" s="62">
        <f t="shared" si="59"/>
        <v>0</v>
      </c>
      <c r="AC254" s="57" t="e">
        <f t="shared" si="60"/>
        <v>#DIV/0!</v>
      </c>
      <c r="AD254" s="58" t="e">
        <f t="shared" si="61"/>
        <v>#DIV/0!</v>
      </c>
    </row>
    <row r="255" spans="2:30" x14ac:dyDescent="0.35">
      <c r="B255" s="76">
        <v>44132</v>
      </c>
      <c r="C255" s="125">
        <v>2019</v>
      </c>
      <c r="D255" s="77" t="s">
        <v>932</v>
      </c>
      <c r="E255" s="78"/>
      <c r="F255" s="78"/>
      <c r="G255" s="78"/>
      <c r="H255" s="77"/>
      <c r="I255" s="79"/>
      <c r="J255" s="137"/>
      <c r="K255" s="80"/>
      <c r="L255" s="136"/>
      <c r="M255" s="94"/>
      <c r="N255" s="9"/>
      <c r="O255" s="9"/>
      <c r="P255" s="33"/>
      <c r="Q255" s="96"/>
      <c r="R255" s="96"/>
      <c r="S255" s="59" t="e">
        <f t="shared" si="52"/>
        <v>#DIV/0!</v>
      </c>
      <c r="T255" s="59" t="e">
        <f t="shared" si="53"/>
        <v>#DIV/0!</v>
      </c>
      <c r="U255" s="59" t="e">
        <f t="shared" si="54"/>
        <v>#DIV/0!</v>
      </c>
      <c r="V255" s="59" t="e">
        <f t="shared" si="55"/>
        <v>#DIV/0!</v>
      </c>
      <c r="W255" s="59" t="e">
        <f t="shared" si="56"/>
        <v>#DIV/0!</v>
      </c>
      <c r="X255" s="60">
        <v>260</v>
      </c>
      <c r="Y255" s="58">
        <f t="shared" si="57"/>
        <v>100</v>
      </c>
      <c r="Z255" s="61" t="e">
        <f t="shared" si="58"/>
        <v>#DIV/0!</v>
      </c>
      <c r="AA255" s="63">
        <f t="shared" si="59"/>
        <v>0</v>
      </c>
      <c r="AB255" s="62">
        <f t="shared" si="59"/>
        <v>0</v>
      </c>
      <c r="AC255" s="57" t="e">
        <f t="shared" si="60"/>
        <v>#DIV/0!</v>
      </c>
      <c r="AD255" s="58" t="e">
        <f t="shared" si="61"/>
        <v>#DIV/0!</v>
      </c>
    </row>
    <row r="256" spans="2:30" x14ac:dyDescent="0.35">
      <c r="B256" s="76">
        <v>44132</v>
      </c>
      <c r="C256" s="125">
        <v>2019</v>
      </c>
      <c r="D256" s="77" t="s">
        <v>932</v>
      </c>
      <c r="E256" s="78"/>
      <c r="F256" s="78"/>
      <c r="G256" s="78"/>
      <c r="H256" s="77"/>
      <c r="I256" s="79"/>
      <c r="J256" s="137"/>
      <c r="K256" s="80"/>
      <c r="L256" s="136"/>
      <c r="M256" s="94"/>
      <c r="N256" s="9"/>
      <c r="O256" s="9"/>
      <c r="P256" s="33"/>
      <c r="S256" s="59" t="e">
        <f t="shared" si="52"/>
        <v>#DIV/0!</v>
      </c>
      <c r="T256" s="59" t="e">
        <f t="shared" si="53"/>
        <v>#DIV/0!</v>
      </c>
      <c r="U256" s="59" t="e">
        <f t="shared" si="54"/>
        <v>#DIV/0!</v>
      </c>
      <c r="V256" s="59" t="e">
        <f t="shared" si="55"/>
        <v>#DIV/0!</v>
      </c>
      <c r="W256" s="59" t="e">
        <f t="shared" si="56"/>
        <v>#DIV/0!</v>
      </c>
      <c r="X256" s="60">
        <v>218</v>
      </c>
      <c r="Y256" s="58">
        <f t="shared" si="57"/>
        <v>100</v>
      </c>
      <c r="Z256" s="61" t="e">
        <f t="shared" si="58"/>
        <v>#DIV/0!</v>
      </c>
      <c r="AA256" s="63">
        <f t="shared" si="59"/>
        <v>0</v>
      </c>
      <c r="AB256" s="62">
        <f t="shared" si="59"/>
        <v>0</v>
      </c>
      <c r="AC256" s="57" t="e">
        <f t="shared" si="60"/>
        <v>#DIV/0!</v>
      </c>
      <c r="AD256" s="58" t="e">
        <f t="shared" si="61"/>
        <v>#DIV/0!</v>
      </c>
    </row>
    <row r="257" spans="2:30" x14ac:dyDescent="0.35">
      <c r="B257" s="76">
        <v>44132</v>
      </c>
      <c r="C257" s="125">
        <v>2019</v>
      </c>
      <c r="D257" s="77" t="s">
        <v>932</v>
      </c>
      <c r="E257" s="78"/>
      <c r="F257" s="78"/>
      <c r="G257" s="78"/>
      <c r="H257" s="77"/>
      <c r="I257" s="79"/>
      <c r="J257" s="137"/>
      <c r="K257" s="80"/>
      <c r="L257" s="136"/>
      <c r="M257" s="94"/>
      <c r="N257" s="9"/>
      <c r="O257" s="9"/>
      <c r="P257" s="33"/>
      <c r="S257" s="59" t="e">
        <f t="shared" si="52"/>
        <v>#DIV/0!</v>
      </c>
      <c r="T257" s="59" t="e">
        <f t="shared" si="53"/>
        <v>#DIV/0!</v>
      </c>
      <c r="U257" s="59" t="e">
        <f t="shared" si="54"/>
        <v>#DIV/0!</v>
      </c>
      <c r="V257" s="59" t="e">
        <f t="shared" si="55"/>
        <v>#DIV/0!</v>
      </c>
      <c r="W257" s="59" t="e">
        <f t="shared" si="56"/>
        <v>#DIV/0!</v>
      </c>
      <c r="X257" s="60">
        <v>229</v>
      </c>
      <c r="Y257" s="58">
        <f t="shared" si="57"/>
        <v>100</v>
      </c>
      <c r="Z257" s="61" t="e">
        <f t="shared" si="58"/>
        <v>#DIV/0!</v>
      </c>
      <c r="AA257" s="63">
        <f t="shared" si="59"/>
        <v>0</v>
      </c>
      <c r="AB257" s="62">
        <f t="shared" si="59"/>
        <v>0</v>
      </c>
      <c r="AC257" s="57" t="e">
        <f t="shared" si="60"/>
        <v>#DIV/0!</v>
      </c>
      <c r="AD257" s="58" t="e">
        <f t="shared" si="61"/>
        <v>#DIV/0!</v>
      </c>
    </row>
    <row r="258" spans="2:30" x14ac:dyDescent="0.35">
      <c r="B258" s="76">
        <v>44132</v>
      </c>
      <c r="C258" s="125">
        <v>2019</v>
      </c>
      <c r="D258" s="77" t="s">
        <v>932</v>
      </c>
      <c r="E258" s="78"/>
      <c r="F258" s="78"/>
      <c r="G258" s="78"/>
      <c r="H258" s="77"/>
      <c r="I258" s="79"/>
      <c r="J258" s="137"/>
      <c r="K258" s="80"/>
      <c r="L258" s="136"/>
      <c r="M258" s="94"/>
      <c r="N258" s="9"/>
      <c r="O258" s="9"/>
      <c r="P258" s="33"/>
      <c r="S258" s="59" t="e">
        <f t="shared" si="52"/>
        <v>#DIV/0!</v>
      </c>
      <c r="T258" s="59" t="e">
        <f t="shared" si="53"/>
        <v>#DIV/0!</v>
      </c>
      <c r="U258" s="59" t="e">
        <f t="shared" si="54"/>
        <v>#DIV/0!</v>
      </c>
      <c r="V258" s="59" t="e">
        <f t="shared" si="55"/>
        <v>#DIV/0!</v>
      </c>
      <c r="W258" s="59" t="e">
        <f t="shared" si="56"/>
        <v>#DIV/0!</v>
      </c>
      <c r="X258" s="60">
        <v>216</v>
      </c>
      <c r="Y258" s="58">
        <f t="shared" si="57"/>
        <v>100</v>
      </c>
      <c r="Z258" s="61" t="e">
        <f t="shared" si="58"/>
        <v>#DIV/0!</v>
      </c>
      <c r="AA258" s="63">
        <f t="shared" ref="AA258:AB289" si="62">Q258</f>
        <v>0</v>
      </c>
      <c r="AB258" s="62">
        <f t="shared" si="62"/>
        <v>0</v>
      </c>
      <c r="AC258" s="57" t="e">
        <f t="shared" si="60"/>
        <v>#DIV/0!</v>
      </c>
      <c r="AD258" s="58" t="e">
        <f t="shared" si="61"/>
        <v>#DIV/0!</v>
      </c>
    </row>
    <row r="259" spans="2:30" x14ac:dyDescent="0.35">
      <c r="B259" s="76">
        <v>44132</v>
      </c>
      <c r="C259" s="125">
        <v>2019</v>
      </c>
      <c r="D259" s="77" t="s">
        <v>932</v>
      </c>
      <c r="E259" s="78"/>
      <c r="F259" s="78"/>
      <c r="G259" s="78"/>
      <c r="H259" s="77"/>
      <c r="I259" s="79"/>
      <c r="J259" s="137"/>
      <c r="K259" s="80"/>
      <c r="L259" s="136"/>
      <c r="M259" s="94"/>
      <c r="N259" s="9"/>
      <c r="O259" s="9"/>
      <c r="P259" s="33"/>
      <c r="S259" s="59" t="e">
        <f t="shared" si="52"/>
        <v>#DIV/0!</v>
      </c>
      <c r="T259" s="59" t="e">
        <f t="shared" si="53"/>
        <v>#DIV/0!</v>
      </c>
      <c r="U259" s="59" t="e">
        <f t="shared" si="54"/>
        <v>#DIV/0!</v>
      </c>
      <c r="V259" s="59" t="e">
        <f t="shared" si="55"/>
        <v>#DIV/0!</v>
      </c>
      <c r="W259" s="59" t="e">
        <f t="shared" si="56"/>
        <v>#DIV/0!</v>
      </c>
      <c r="X259" s="60">
        <v>289</v>
      </c>
      <c r="Y259" s="58">
        <f t="shared" si="57"/>
        <v>100</v>
      </c>
      <c r="Z259" s="61" t="e">
        <f t="shared" si="58"/>
        <v>#DIV/0!</v>
      </c>
      <c r="AA259" s="63">
        <f t="shared" si="62"/>
        <v>0</v>
      </c>
      <c r="AB259" s="62">
        <f t="shared" si="62"/>
        <v>0</v>
      </c>
      <c r="AC259" s="57" t="e">
        <f t="shared" si="60"/>
        <v>#DIV/0!</v>
      </c>
      <c r="AD259" s="58" t="e">
        <f t="shared" si="61"/>
        <v>#DIV/0!</v>
      </c>
    </row>
    <row r="260" spans="2:30" x14ac:dyDescent="0.35">
      <c r="B260" s="76">
        <v>44132</v>
      </c>
      <c r="C260" s="125">
        <v>2019</v>
      </c>
      <c r="D260" s="77" t="s">
        <v>932</v>
      </c>
      <c r="E260" s="78"/>
      <c r="F260" s="78"/>
      <c r="G260" s="78"/>
      <c r="H260" s="77"/>
      <c r="I260" s="79"/>
      <c r="J260" s="137"/>
      <c r="K260" s="80"/>
      <c r="L260" s="136"/>
      <c r="M260" s="94"/>
      <c r="N260" s="9"/>
      <c r="O260" s="9"/>
      <c r="P260" s="33"/>
      <c r="S260" s="59" t="e">
        <f t="shared" si="52"/>
        <v>#DIV/0!</v>
      </c>
      <c r="T260" s="59" t="e">
        <f t="shared" si="53"/>
        <v>#DIV/0!</v>
      </c>
      <c r="U260" s="59" t="e">
        <f t="shared" si="54"/>
        <v>#DIV/0!</v>
      </c>
      <c r="V260" s="59" t="e">
        <f t="shared" si="55"/>
        <v>#DIV/0!</v>
      </c>
      <c r="W260" s="59" t="e">
        <f t="shared" si="56"/>
        <v>#DIV/0!</v>
      </c>
      <c r="X260" s="60">
        <v>266</v>
      </c>
      <c r="Y260" s="58">
        <f t="shared" si="57"/>
        <v>100</v>
      </c>
      <c r="Z260" s="61" t="e">
        <f t="shared" si="58"/>
        <v>#DIV/0!</v>
      </c>
      <c r="AA260" s="63">
        <f t="shared" si="62"/>
        <v>0</v>
      </c>
      <c r="AB260" s="62">
        <f t="shared" si="62"/>
        <v>0</v>
      </c>
      <c r="AC260" s="57" t="e">
        <f t="shared" si="60"/>
        <v>#DIV/0!</v>
      </c>
      <c r="AD260" s="58" t="e">
        <f t="shared" si="61"/>
        <v>#DIV/0!</v>
      </c>
    </row>
    <row r="261" spans="2:30" x14ac:dyDescent="0.35">
      <c r="B261" s="76">
        <v>44132</v>
      </c>
      <c r="C261" s="125">
        <v>2019</v>
      </c>
      <c r="D261" s="77" t="s">
        <v>932</v>
      </c>
      <c r="E261" s="78"/>
      <c r="F261" s="78"/>
      <c r="G261" s="78"/>
      <c r="H261" s="77"/>
      <c r="I261" s="79"/>
      <c r="J261" s="137"/>
      <c r="K261" s="80"/>
      <c r="L261" s="136"/>
      <c r="M261" s="94"/>
      <c r="N261" s="9"/>
      <c r="O261" s="9"/>
      <c r="P261" s="33"/>
      <c r="S261" s="59" t="e">
        <f t="shared" si="52"/>
        <v>#DIV/0!</v>
      </c>
      <c r="T261" s="59" t="e">
        <f t="shared" si="53"/>
        <v>#DIV/0!</v>
      </c>
      <c r="U261" s="59" t="e">
        <f t="shared" si="54"/>
        <v>#DIV/0!</v>
      </c>
      <c r="V261" s="59" t="e">
        <f t="shared" si="55"/>
        <v>#DIV/0!</v>
      </c>
      <c r="W261" s="59" t="e">
        <f t="shared" si="56"/>
        <v>#DIV/0!</v>
      </c>
      <c r="X261" s="60">
        <v>274</v>
      </c>
      <c r="Y261" s="58">
        <f t="shared" si="57"/>
        <v>100</v>
      </c>
      <c r="Z261" s="61" t="e">
        <f t="shared" si="58"/>
        <v>#DIV/0!</v>
      </c>
      <c r="AA261" s="63">
        <f t="shared" si="62"/>
        <v>0</v>
      </c>
      <c r="AB261" s="62">
        <f t="shared" si="62"/>
        <v>0</v>
      </c>
      <c r="AC261" s="57" t="e">
        <f t="shared" si="60"/>
        <v>#DIV/0!</v>
      </c>
      <c r="AD261" s="58" t="e">
        <f t="shared" si="61"/>
        <v>#DIV/0!</v>
      </c>
    </row>
    <row r="262" spans="2:30" x14ac:dyDescent="0.35">
      <c r="B262" s="76">
        <v>44132</v>
      </c>
      <c r="C262" s="125">
        <v>2019</v>
      </c>
      <c r="D262" s="77" t="s">
        <v>932</v>
      </c>
      <c r="E262" s="78"/>
      <c r="F262" s="78"/>
      <c r="G262" s="78"/>
      <c r="H262" s="77"/>
      <c r="I262" s="79"/>
      <c r="J262" s="137"/>
      <c r="K262" s="80"/>
      <c r="L262" s="136"/>
      <c r="M262" s="94"/>
      <c r="N262" s="9"/>
      <c r="O262" s="9"/>
      <c r="P262" s="33"/>
      <c r="S262" s="59" t="e">
        <f t="shared" si="52"/>
        <v>#DIV/0!</v>
      </c>
      <c r="T262" s="59" t="e">
        <f t="shared" si="53"/>
        <v>#DIV/0!</v>
      </c>
      <c r="U262" s="59" t="e">
        <f t="shared" si="54"/>
        <v>#DIV/0!</v>
      </c>
      <c r="V262" s="59" t="e">
        <f t="shared" si="55"/>
        <v>#DIV/0!</v>
      </c>
      <c r="W262" s="59" t="e">
        <f t="shared" si="56"/>
        <v>#DIV/0!</v>
      </c>
      <c r="X262" s="60">
        <v>262</v>
      </c>
      <c r="Y262" s="58">
        <f t="shared" si="57"/>
        <v>100</v>
      </c>
      <c r="Z262" s="61" t="e">
        <f t="shared" si="58"/>
        <v>#DIV/0!</v>
      </c>
      <c r="AA262" s="63">
        <f t="shared" si="62"/>
        <v>0</v>
      </c>
      <c r="AB262" s="62">
        <f t="shared" si="62"/>
        <v>0</v>
      </c>
      <c r="AC262" s="57" t="e">
        <f t="shared" si="60"/>
        <v>#DIV/0!</v>
      </c>
      <c r="AD262" s="58" t="e">
        <f t="shared" si="61"/>
        <v>#DIV/0!</v>
      </c>
    </row>
    <row r="263" spans="2:30" x14ac:dyDescent="0.35">
      <c r="B263" s="76">
        <v>44132</v>
      </c>
      <c r="C263" s="125">
        <v>2019</v>
      </c>
      <c r="D263" s="77" t="s">
        <v>932</v>
      </c>
      <c r="E263" s="78"/>
      <c r="F263" s="78"/>
      <c r="G263" s="78"/>
      <c r="H263" s="77"/>
      <c r="I263" s="79"/>
      <c r="J263" s="137"/>
      <c r="K263" s="80"/>
      <c r="L263" s="136"/>
      <c r="M263" s="94"/>
      <c r="N263" s="9"/>
      <c r="O263" s="9"/>
      <c r="P263" s="33"/>
      <c r="S263" s="59" t="e">
        <f t="shared" si="52"/>
        <v>#DIV/0!</v>
      </c>
      <c r="T263" s="59" t="e">
        <f t="shared" si="53"/>
        <v>#DIV/0!</v>
      </c>
      <c r="U263" s="59" t="e">
        <f t="shared" si="54"/>
        <v>#DIV/0!</v>
      </c>
      <c r="V263" s="59" t="e">
        <f t="shared" si="55"/>
        <v>#DIV/0!</v>
      </c>
      <c r="W263" s="59" t="e">
        <f t="shared" si="56"/>
        <v>#DIV/0!</v>
      </c>
      <c r="X263" s="60">
        <v>271</v>
      </c>
      <c r="Y263" s="58">
        <f t="shared" si="57"/>
        <v>100</v>
      </c>
      <c r="Z263" s="61" t="e">
        <f t="shared" si="58"/>
        <v>#DIV/0!</v>
      </c>
      <c r="AA263" s="63">
        <f t="shared" si="62"/>
        <v>0</v>
      </c>
      <c r="AB263" s="62">
        <f t="shared" si="62"/>
        <v>0</v>
      </c>
      <c r="AC263" s="57" t="e">
        <f t="shared" si="60"/>
        <v>#DIV/0!</v>
      </c>
      <c r="AD263" s="58" t="e">
        <f t="shared" si="61"/>
        <v>#DIV/0!</v>
      </c>
    </row>
    <row r="264" spans="2:30" x14ac:dyDescent="0.35">
      <c r="B264" s="76">
        <v>44132</v>
      </c>
      <c r="C264" s="125">
        <v>2019</v>
      </c>
      <c r="D264" s="77" t="s">
        <v>932</v>
      </c>
      <c r="E264" s="78"/>
      <c r="F264" s="78"/>
      <c r="G264" s="78"/>
      <c r="H264" s="77"/>
      <c r="I264" s="79"/>
      <c r="J264" s="137"/>
      <c r="K264" s="80"/>
      <c r="L264" s="136"/>
      <c r="M264" s="94"/>
      <c r="N264" s="9"/>
      <c r="O264" s="9"/>
      <c r="P264" s="33"/>
      <c r="S264" s="59" t="e">
        <f t="shared" si="52"/>
        <v>#DIV/0!</v>
      </c>
      <c r="T264" s="59" t="e">
        <f t="shared" si="53"/>
        <v>#DIV/0!</v>
      </c>
      <c r="U264" s="59" t="e">
        <f t="shared" si="54"/>
        <v>#DIV/0!</v>
      </c>
      <c r="V264" s="59" t="e">
        <f t="shared" si="55"/>
        <v>#DIV/0!</v>
      </c>
      <c r="W264" s="59" t="e">
        <f t="shared" si="56"/>
        <v>#DIV/0!</v>
      </c>
      <c r="X264" s="60">
        <v>261</v>
      </c>
      <c r="Y264" s="58">
        <f t="shared" si="57"/>
        <v>100</v>
      </c>
      <c r="Z264" s="61" t="e">
        <f t="shared" si="58"/>
        <v>#DIV/0!</v>
      </c>
      <c r="AA264" s="63">
        <f t="shared" si="62"/>
        <v>0</v>
      </c>
      <c r="AB264" s="62">
        <f t="shared" si="62"/>
        <v>0</v>
      </c>
      <c r="AC264" s="57" t="e">
        <f t="shared" si="60"/>
        <v>#DIV/0!</v>
      </c>
      <c r="AD264" s="58" t="e">
        <f t="shared" si="61"/>
        <v>#DIV/0!</v>
      </c>
    </row>
    <row r="265" spans="2:30" x14ac:dyDescent="0.35">
      <c r="B265" s="76">
        <v>44132</v>
      </c>
      <c r="C265" s="125">
        <v>2019</v>
      </c>
      <c r="D265" s="77" t="s">
        <v>932</v>
      </c>
      <c r="E265" s="78"/>
      <c r="F265" s="78"/>
      <c r="G265" s="78"/>
      <c r="H265" s="77"/>
      <c r="I265" s="79"/>
      <c r="J265" s="137"/>
      <c r="K265" s="80"/>
      <c r="L265" s="136"/>
      <c r="M265" s="94"/>
      <c r="N265" s="9"/>
      <c r="O265" s="9"/>
      <c r="P265" s="33"/>
      <c r="S265" s="59" t="e">
        <f t="shared" si="52"/>
        <v>#DIV/0!</v>
      </c>
      <c r="T265" s="59" t="e">
        <f t="shared" si="53"/>
        <v>#DIV/0!</v>
      </c>
      <c r="U265" s="59" t="e">
        <f t="shared" si="54"/>
        <v>#DIV/0!</v>
      </c>
      <c r="V265" s="59" t="e">
        <f t="shared" si="55"/>
        <v>#DIV/0!</v>
      </c>
      <c r="W265" s="59" t="e">
        <f t="shared" si="56"/>
        <v>#DIV/0!</v>
      </c>
      <c r="X265" s="60">
        <v>259</v>
      </c>
      <c r="Y265" s="58">
        <f t="shared" si="57"/>
        <v>100</v>
      </c>
      <c r="Z265" s="61" t="e">
        <f t="shared" si="58"/>
        <v>#DIV/0!</v>
      </c>
      <c r="AA265" s="63">
        <f t="shared" si="62"/>
        <v>0</v>
      </c>
      <c r="AB265" s="62">
        <f t="shared" si="62"/>
        <v>0</v>
      </c>
      <c r="AC265" s="57" t="e">
        <f t="shared" si="60"/>
        <v>#DIV/0!</v>
      </c>
      <c r="AD265" s="58" t="e">
        <f t="shared" si="61"/>
        <v>#DIV/0!</v>
      </c>
    </row>
    <row r="266" spans="2:30" x14ac:dyDescent="0.35">
      <c r="B266" s="76">
        <v>44132</v>
      </c>
      <c r="C266" s="125">
        <v>2019</v>
      </c>
      <c r="D266" s="77" t="s">
        <v>932</v>
      </c>
      <c r="E266" s="78"/>
      <c r="F266" s="78"/>
      <c r="G266" s="78"/>
      <c r="H266" s="77"/>
      <c r="I266" s="79"/>
      <c r="J266" s="137"/>
      <c r="K266" s="80"/>
      <c r="L266" s="136"/>
      <c r="M266" s="94"/>
      <c r="N266" s="9"/>
      <c r="O266" s="9"/>
      <c r="P266" s="33"/>
      <c r="S266" s="59" t="e">
        <f t="shared" si="52"/>
        <v>#DIV/0!</v>
      </c>
      <c r="T266" s="59" t="e">
        <f t="shared" si="53"/>
        <v>#DIV/0!</v>
      </c>
      <c r="U266" s="59" t="e">
        <f t="shared" si="54"/>
        <v>#DIV/0!</v>
      </c>
      <c r="V266" s="59" t="e">
        <f t="shared" si="55"/>
        <v>#DIV/0!</v>
      </c>
      <c r="W266" s="59" t="e">
        <f t="shared" si="56"/>
        <v>#DIV/0!</v>
      </c>
      <c r="X266" s="60">
        <v>227</v>
      </c>
      <c r="Y266" s="58">
        <f t="shared" si="57"/>
        <v>100</v>
      </c>
      <c r="Z266" s="61" t="e">
        <f t="shared" si="58"/>
        <v>#DIV/0!</v>
      </c>
      <c r="AA266" s="63">
        <f t="shared" si="62"/>
        <v>0</v>
      </c>
      <c r="AB266" s="62">
        <f t="shared" si="62"/>
        <v>0</v>
      </c>
      <c r="AC266" s="57" t="e">
        <f t="shared" si="60"/>
        <v>#DIV/0!</v>
      </c>
      <c r="AD266" s="58" t="e">
        <f t="shared" si="61"/>
        <v>#DIV/0!</v>
      </c>
    </row>
    <row r="267" spans="2:30" x14ac:dyDescent="0.35">
      <c r="B267" s="76">
        <v>44132</v>
      </c>
      <c r="C267" s="125">
        <v>2019</v>
      </c>
      <c r="D267" s="77" t="s">
        <v>932</v>
      </c>
      <c r="E267" s="78"/>
      <c r="F267" s="78"/>
      <c r="G267" s="78"/>
      <c r="H267" s="77"/>
      <c r="I267" s="79"/>
      <c r="J267" s="137"/>
      <c r="K267" s="80"/>
      <c r="L267" s="136"/>
      <c r="M267" s="94"/>
      <c r="N267" s="9"/>
      <c r="O267" s="9"/>
      <c r="P267" s="33"/>
      <c r="S267" s="59" t="e">
        <f t="shared" si="52"/>
        <v>#DIV/0!</v>
      </c>
      <c r="T267" s="59" t="e">
        <f t="shared" si="53"/>
        <v>#DIV/0!</v>
      </c>
      <c r="U267" s="59" t="e">
        <f t="shared" si="54"/>
        <v>#DIV/0!</v>
      </c>
      <c r="V267" s="59" t="e">
        <f t="shared" si="55"/>
        <v>#DIV/0!</v>
      </c>
      <c r="W267" s="59" t="e">
        <f t="shared" si="56"/>
        <v>#DIV/0!</v>
      </c>
      <c r="X267" s="60">
        <v>246</v>
      </c>
      <c r="Y267" s="58">
        <f t="shared" si="57"/>
        <v>100</v>
      </c>
      <c r="Z267" s="61" t="e">
        <f t="shared" si="58"/>
        <v>#DIV/0!</v>
      </c>
      <c r="AA267" s="63">
        <f t="shared" si="62"/>
        <v>0</v>
      </c>
      <c r="AB267" s="62">
        <f t="shared" si="62"/>
        <v>0</v>
      </c>
      <c r="AC267" s="57" t="e">
        <f t="shared" si="60"/>
        <v>#DIV/0!</v>
      </c>
      <c r="AD267" s="58" t="e">
        <f t="shared" si="61"/>
        <v>#DIV/0!</v>
      </c>
    </row>
    <row r="268" spans="2:30" x14ac:dyDescent="0.35">
      <c r="B268" s="76">
        <v>44132</v>
      </c>
      <c r="C268" s="125">
        <v>2019</v>
      </c>
      <c r="D268" s="77" t="s">
        <v>932</v>
      </c>
      <c r="E268" s="78"/>
      <c r="F268" s="78"/>
      <c r="G268" s="78"/>
      <c r="H268" s="77"/>
      <c r="I268" s="79"/>
      <c r="J268" s="137"/>
      <c r="K268" s="80"/>
      <c r="L268" s="136"/>
      <c r="M268" s="94"/>
      <c r="N268" s="9"/>
      <c r="O268" s="9"/>
      <c r="P268" s="33"/>
      <c r="S268" s="59" t="e">
        <f t="shared" si="52"/>
        <v>#DIV/0!</v>
      </c>
      <c r="T268" s="59" t="e">
        <f t="shared" si="53"/>
        <v>#DIV/0!</v>
      </c>
      <c r="U268" s="59" t="e">
        <f t="shared" si="54"/>
        <v>#DIV/0!</v>
      </c>
      <c r="V268" s="59" t="e">
        <f t="shared" si="55"/>
        <v>#DIV/0!</v>
      </c>
      <c r="W268" s="59" t="e">
        <f t="shared" si="56"/>
        <v>#DIV/0!</v>
      </c>
      <c r="X268" s="60">
        <v>231</v>
      </c>
      <c r="Y268" s="58">
        <f t="shared" si="57"/>
        <v>100</v>
      </c>
      <c r="Z268" s="61" t="e">
        <f t="shared" si="58"/>
        <v>#DIV/0!</v>
      </c>
      <c r="AA268" s="63">
        <f t="shared" si="62"/>
        <v>0</v>
      </c>
      <c r="AB268" s="62">
        <f t="shared" si="62"/>
        <v>0</v>
      </c>
      <c r="AC268" s="57" t="e">
        <f t="shared" si="60"/>
        <v>#DIV/0!</v>
      </c>
      <c r="AD268" s="58" t="e">
        <f t="shared" si="61"/>
        <v>#DIV/0!</v>
      </c>
    </row>
    <row r="269" spans="2:30" x14ac:dyDescent="0.35">
      <c r="B269" s="76">
        <v>44132</v>
      </c>
      <c r="C269" s="125">
        <v>2019</v>
      </c>
      <c r="D269" s="77" t="s">
        <v>932</v>
      </c>
      <c r="E269" s="78"/>
      <c r="F269" s="78"/>
      <c r="G269" s="78"/>
      <c r="H269" s="77"/>
      <c r="I269" s="79"/>
      <c r="J269" s="137"/>
      <c r="K269" s="80"/>
      <c r="L269" s="136"/>
      <c r="M269" s="94"/>
      <c r="N269" s="9"/>
      <c r="O269" s="9"/>
      <c r="P269" s="33"/>
      <c r="S269" s="59" t="e">
        <f t="shared" si="52"/>
        <v>#DIV/0!</v>
      </c>
      <c r="T269" s="59" t="e">
        <f t="shared" si="53"/>
        <v>#DIV/0!</v>
      </c>
      <c r="U269" s="59" t="e">
        <f t="shared" si="54"/>
        <v>#DIV/0!</v>
      </c>
      <c r="V269" s="59" t="e">
        <f t="shared" si="55"/>
        <v>#DIV/0!</v>
      </c>
      <c r="W269" s="59" t="e">
        <f t="shared" si="56"/>
        <v>#DIV/0!</v>
      </c>
      <c r="X269" s="60">
        <v>242</v>
      </c>
      <c r="Y269" s="58">
        <f t="shared" si="57"/>
        <v>100</v>
      </c>
      <c r="Z269" s="61" t="e">
        <f t="shared" si="58"/>
        <v>#DIV/0!</v>
      </c>
      <c r="AA269" s="63">
        <f t="shared" si="62"/>
        <v>0</v>
      </c>
      <c r="AB269" s="62">
        <f t="shared" si="62"/>
        <v>0</v>
      </c>
      <c r="AC269" s="57" t="e">
        <f t="shared" si="60"/>
        <v>#DIV/0!</v>
      </c>
      <c r="AD269" s="58" t="e">
        <f t="shared" si="61"/>
        <v>#DIV/0!</v>
      </c>
    </row>
    <row r="270" spans="2:30" x14ac:dyDescent="0.35">
      <c r="B270" s="76">
        <v>44132</v>
      </c>
      <c r="C270" s="125">
        <v>2019</v>
      </c>
      <c r="D270" s="77" t="s">
        <v>932</v>
      </c>
      <c r="E270" s="78"/>
      <c r="F270" s="78"/>
      <c r="G270" s="78"/>
      <c r="H270" s="77"/>
      <c r="I270" s="79"/>
      <c r="J270" s="137"/>
      <c r="K270" s="80"/>
      <c r="L270" s="136"/>
      <c r="M270" s="94"/>
      <c r="N270" s="9"/>
      <c r="O270" s="9"/>
      <c r="P270" s="33"/>
      <c r="S270" s="59" t="e">
        <f t="shared" si="52"/>
        <v>#DIV/0!</v>
      </c>
      <c r="T270" s="59" t="e">
        <f t="shared" si="53"/>
        <v>#DIV/0!</v>
      </c>
      <c r="U270" s="59" t="e">
        <f t="shared" si="54"/>
        <v>#DIV/0!</v>
      </c>
      <c r="V270" s="59" t="e">
        <f t="shared" si="55"/>
        <v>#DIV/0!</v>
      </c>
      <c r="W270" s="59" t="e">
        <f t="shared" si="56"/>
        <v>#DIV/0!</v>
      </c>
      <c r="X270" s="60">
        <v>285</v>
      </c>
      <c r="Y270" s="58">
        <f t="shared" si="57"/>
        <v>100</v>
      </c>
      <c r="Z270" s="61" t="e">
        <f t="shared" si="58"/>
        <v>#DIV/0!</v>
      </c>
      <c r="AA270" s="63">
        <f t="shared" si="62"/>
        <v>0</v>
      </c>
      <c r="AB270" s="62">
        <f t="shared" si="62"/>
        <v>0</v>
      </c>
      <c r="AC270" s="57" t="e">
        <f t="shared" si="60"/>
        <v>#DIV/0!</v>
      </c>
      <c r="AD270" s="58" t="e">
        <f t="shared" si="61"/>
        <v>#DIV/0!</v>
      </c>
    </row>
    <row r="271" spans="2:30" x14ac:dyDescent="0.35">
      <c r="B271" s="76">
        <v>44132</v>
      </c>
      <c r="C271" s="125">
        <v>2019</v>
      </c>
      <c r="D271" s="77" t="s">
        <v>932</v>
      </c>
      <c r="E271" s="78"/>
      <c r="F271" s="78"/>
      <c r="G271" s="78"/>
      <c r="H271" s="77"/>
      <c r="I271" s="79"/>
      <c r="J271" s="137"/>
      <c r="K271" s="80"/>
      <c r="L271" s="136"/>
      <c r="M271" s="94"/>
      <c r="N271" s="9"/>
      <c r="O271" s="9"/>
      <c r="P271" s="33"/>
      <c r="S271" s="59" t="e">
        <f t="shared" si="52"/>
        <v>#DIV/0!</v>
      </c>
      <c r="T271" s="59" t="e">
        <f t="shared" si="53"/>
        <v>#DIV/0!</v>
      </c>
      <c r="U271" s="59" t="e">
        <f t="shared" si="54"/>
        <v>#DIV/0!</v>
      </c>
      <c r="V271" s="59" t="e">
        <f t="shared" si="55"/>
        <v>#DIV/0!</v>
      </c>
      <c r="W271" s="59" t="e">
        <f t="shared" si="56"/>
        <v>#DIV/0!</v>
      </c>
      <c r="X271" s="60">
        <v>283</v>
      </c>
      <c r="Y271" s="58">
        <f t="shared" si="57"/>
        <v>100</v>
      </c>
      <c r="Z271" s="61" t="e">
        <f t="shared" si="58"/>
        <v>#DIV/0!</v>
      </c>
      <c r="AA271" s="63">
        <f t="shared" si="62"/>
        <v>0</v>
      </c>
      <c r="AB271" s="62">
        <f t="shared" si="62"/>
        <v>0</v>
      </c>
      <c r="AC271" s="57" t="e">
        <f t="shared" si="60"/>
        <v>#DIV/0!</v>
      </c>
      <c r="AD271" s="58" t="e">
        <f t="shared" si="61"/>
        <v>#DIV/0!</v>
      </c>
    </row>
    <row r="272" spans="2:30" x14ac:dyDescent="0.35">
      <c r="B272" s="76">
        <v>44132</v>
      </c>
      <c r="C272" s="125">
        <v>2019</v>
      </c>
      <c r="D272" s="77" t="s">
        <v>932</v>
      </c>
      <c r="E272" s="78"/>
      <c r="F272" s="78"/>
      <c r="G272" s="78"/>
      <c r="H272" s="77"/>
      <c r="I272" s="79"/>
      <c r="J272" s="137"/>
      <c r="K272" s="80"/>
      <c r="L272" s="136"/>
      <c r="M272" s="94"/>
      <c r="N272" s="9"/>
      <c r="O272" s="9"/>
      <c r="P272" s="33"/>
      <c r="S272" s="59" t="e">
        <f t="shared" si="52"/>
        <v>#DIV/0!</v>
      </c>
      <c r="T272" s="59" t="e">
        <f t="shared" si="53"/>
        <v>#DIV/0!</v>
      </c>
      <c r="U272" s="59" t="e">
        <f t="shared" si="54"/>
        <v>#DIV/0!</v>
      </c>
      <c r="V272" s="59" t="e">
        <f t="shared" si="55"/>
        <v>#DIV/0!</v>
      </c>
      <c r="W272" s="59" t="e">
        <f t="shared" si="56"/>
        <v>#DIV/0!</v>
      </c>
      <c r="X272" s="60">
        <v>281</v>
      </c>
      <c r="Y272" s="58">
        <f t="shared" si="57"/>
        <v>100</v>
      </c>
      <c r="Z272" s="61" t="e">
        <f t="shared" si="58"/>
        <v>#DIV/0!</v>
      </c>
      <c r="AA272" s="63">
        <f t="shared" si="62"/>
        <v>0</v>
      </c>
      <c r="AB272" s="62">
        <f t="shared" si="62"/>
        <v>0</v>
      </c>
      <c r="AC272" s="57" t="e">
        <f t="shared" si="60"/>
        <v>#DIV/0!</v>
      </c>
      <c r="AD272" s="58" t="e">
        <f t="shared" si="61"/>
        <v>#DIV/0!</v>
      </c>
    </row>
    <row r="273" spans="2:30" x14ac:dyDescent="0.35">
      <c r="B273" s="76">
        <v>44132</v>
      </c>
      <c r="C273" s="125">
        <v>2019</v>
      </c>
      <c r="D273" s="77" t="s">
        <v>932</v>
      </c>
      <c r="E273" s="78"/>
      <c r="F273" s="78"/>
      <c r="G273" s="78"/>
      <c r="H273" s="77"/>
      <c r="I273" s="79"/>
      <c r="J273" s="137"/>
      <c r="K273" s="80"/>
      <c r="L273" s="136"/>
      <c r="M273" s="94"/>
      <c r="N273" s="9"/>
      <c r="O273" s="9"/>
      <c r="P273" s="33"/>
      <c r="S273" s="59" t="e">
        <f t="shared" si="52"/>
        <v>#DIV/0!</v>
      </c>
      <c r="T273" s="59" t="e">
        <f t="shared" si="53"/>
        <v>#DIV/0!</v>
      </c>
      <c r="U273" s="59" t="e">
        <f t="shared" si="54"/>
        <v>#DIV/0!</v>
      </c>
      <c r="V273" s="59" t="e">
        <f t="shared" si="55"/>
        <v>#DIV/0!</v>
      </c>
      <c r="W273" s="59" t="e">
        <f t="shared" si="56"/>
        <v>#DIV/0!</v>
      </c>
      <c r="X273" s="60">
        <v>264</v>
      </c>
      <c r="Y273" s="58">
        <f t="shared" si="57"/>
        <v>100</v>
      </c>
      <c r="Z273" s="61" t="e">
        <f t="shared" si="58"/>
        <v>#DIV/0!</v>
      </c>
      <c r="AA273" s="63">
        <f t="shared" si="62"/>
        <v>0</v>
      </c>
      <c r="AB273" s="62">
        <f t="shared" si="62"/>
        <v>0</v>
      </c>
      <c r="AC273" s="57" t="e">
        <f t="shared" si="60"/>
        <v>#DIV/0!</v>
      </c>
      <c r="AD273" s="58" t="e">
        <f t="shared" si="61"/>
        <v>#DIV/0!</v>
      </c>
    </row>
    <row r="274" spans="2:30" x14ac:dyDescent="0.35">
      <c r="B274" s="76">
        <v>44132</v>
      </c>
      <c r="C274" s="125">
        <v>2019</v>
      </c>
      <c r="D274" s="77" t="s">
        <v>932</v>
      </c>
      <c r="E274" s="78"/>
      <c r="F274" s="78"/>
      <c r="G274" s="78"/>
      <c r="H274" s="77"/>
      <c r="I274" s="79"/>
      <c r="J274" s="137"/>
      <c r="K274" s="80"/>
      <c r="L274" s="136"/>
      <c r="M274" s="70"/>
      <c r="N274" s="38"/>
      <c r="O274" s="38"/>
      <c r="P274" s="33"/>
      <c r="S274" s="59" t="e">
        <f t="shared" si="52"/>
        <v>#DIV/0!</v>
      </c>
      <c r="T274" s="59" t="e">
        <f t="shared" si="53"/>
        <v>#DIV/0!</v>
      </c>
      <c r="U274" s="59" t="e">
        <f t="shared" si="54"/>
        <v>#DIV/0!</v>
      </c>
      <c r="V274" s="59" t="e">
        <f t="shared" si="55"/>
        <v>#DIV/0!</v>
      </c>
      <c r="W274" s="59" t="e">
        <f t="shared" si="56"/>
        <v>#DIV/0!</v>
      </c>
      <c r="X274" s="60">
        <v>269</v>
      </c>
      <c r="Y274" s="58">
        <f t="shared" si="57"/>
        <v>100</v>
      </c>
      <c r="Z274" s="61" t="e">
        <f t="shared" si="58"/>
        <v>#DIV/0!</v>
      </c>
      <c r="AA274" s="63">
        <f t="shared" si="62"/>
        <v>0</v>
      </c>
      <c r="AB274" s="62">
        <f t="shared" si="62"/>
        <v>0</v>
      </c>
      <c r="AC274" s="57" t="e">
        <f t="shared" si="60"/>
        <v>#DIV/0!</v>
      </c>
      <c r="AD274" s="58" t="e">
        <f t="shared" si="61"/>
        <v>#DIV/0!</v>
      </c>
    </row>
    <row r="275" spans="2:30" x14ac:dyDescent="0.35">
      <c r="B275" s="76">
        <v>44132</v>
      </c>
      <c r="C275" s="125">
        <v>2019</v>
      </c>
      <c r="D275" s="77" t="s">
        <v>932</v>
      </c>
      <c r="E275" s="78"/>
      <c r="F275" s="78"/>
      <c r="G275" s="78"/>
      <c r="H275" s="77"/>
      <c r="I275" s="79"/>
      <c r="J275" s="137"/>
      <c r="K275" s="80"/>
      <c r="L275" s="136"/>
      <c r="M275" s="70"/>
      <c r="N275" s="38"/>
      <c r="O275" s="38"/>
      <c r="P275" s="33"/>
      <c r="S275" s="59" t="e">
        <f t="shared" si="52"/>
        <v>#DIV/0!</v>
      </c>
      <c r="T275" s="59" t="e">
        <f t="shared" si="53"/>
        <v>#DIV/0!</v>
      </c>
      <c r="U275" s="59" t="e">
        <f t="shared" si="54"/>
        <v>#DIV/0!</v>
      </c>
      <c r="V275" s="59" t="e">
        <f t="shared" si="55"/>
        <v>#DIV/0!</v>
      </c>
      <c r="W275" s="59" t="e">
        <f t="shared" si="56"/>
        <v>#DIV/0!</v>
      </c>
      <c r="X275" s="60">
        <v>214</v>
      </c>
      <c r="Y275" s="58">
        <f t="shared" si="57"/>
        <v>100</v>
      </c>
      <c r="Z275" s="61" t="e">
        <f t="shared" si="58"/>
        <v>#DIV/0!</v>
      </c>
      <c r="AA275" s="63">
        <f t="shared" si="62"/>
        <v>0</v>
      </c>
      <c r="AB275" s="62">
        <f t="shared" si="62"/>
        <v>0</v>
      </c>
      <c r="AC275" s="57" t="e">
        <f t="shared" si="60"/>
        <v>#DIV/0!</v>
      </c>
      <c r="AD275" s="58" t="e">
        <f t="shared" si="61"/>
        <v>#DIV/0!</v>
      </c>
    </row>
    <row r="276" spans="2:30" x14ac:dyDescent="0.35">
      <c r="B276" s="76">
        <v>44132</v>
      </c>
      <c r="C276" s="125">
        <v>2019</v>
      </c>
      <c r="D276" s="77" t="s">
        <v>932</v>
      </c>
      <c r="E276" s="78"/>
      <c r="F276" s="78"/>
      <c r="G276" s="78"/>
      <c r="H276" s="77"/>
      <c r="I276" s="79"/>
      <c r="J276" s="137"/>
      <c r="K276" s="80"/>
      <c r="L276" s="136"/>
      <c r="M276" s="70"/>
      <c r="N276" s="38"/>
      <c r="O276" s="38"/>
      <c r="P276" s="33"/>
      <c r="S276" s="59" t="e">
        <f t="shared" si="52"/>
        <v>#DIV/0!</v>
      </c>
      <c r="T276" s="59" t="e">
        <f t="shared" si="53"/>
        <v>#DIV/0!</v>
      </c>
      <c r="U276" s="59" t="e">
        <f t="shared" si="54"/>
        <v>#DIV/0!</v>
      </c>
      <c r="V276" s="59" t="e">
        <f t="shared" si="55"/>
        <v>#DIV/0!</v>
      </c>
      <c r="W276" s="59" t="e">
        <f t="shared" si="56"/>
        <v>#DIV/0!</v>
      </c>
      <c r="X276" s="60">
        <v>236</v>
      </c>
      <c r="Y276" s="58">
        <f t="shared" si="57"/>
        <v>100</v>
      </c>
      <c r="Z276" s="61" t="e">
        <f t="shared" si="58"/>
        <v>#DIV/0!</v>
      </c>
      <c r="AA276" s="63">
        <f t="shared" si="62"/>
        <v>0</v>
      </c>
      <c r="AB276" s="62">
        <f t="shared" si="62"/>
        <v>0</v>
      </c>
      <c r="AC276" s="57" t="e">
        <f t="shared" si="60"/>
        <v>#DIV/0!</v>
      </c>
      <c r="AD276" s="58" t="e">
        <f t="shared" si="61"/>
        <v>#DIV/0!</v>
      </c>
    </row>
    <row r="277" spans="2:30" x14ac:dyDescent="0.35">
      <c r="B277" s="76">
        <v>44132</v>
      </c>
      <c r="C277" s="125">
        <v>2019</v>
      </c>
      <c r="D277" s="77" t="s">
        <v>932</v>
      </c>
      <c r="E277" s="78"/>
      <c r="F277" s="78"/>
      <c r="G277" s="78"/>
      <c r="H277" s="77"/>
      <c r="I277" s="79"/>
      <c r="J277" s="137"/>
      <c r="K277" s="80"/>
      <c r="L277" s="136"/>
      <c r="M277" s="70"/>
      <c r="N277" s="38"/>
      <c r="O277" s="38"/>
      <c r="P277" s="33"/>
      <c r="S277" s="59" t="e">
        <f t="shared" si="52"/>
        <v>#DIV/0!</v>
      </c>
      <c r="T277" s="59" t="e">
        <f t="shared" si="53"/>
        <v>#DIV/0!</v>
      </c>
      <c r="U277" s="59" t="e">
        <f t="shared" si="54"/>
        <v>#DIV/0!</v>
      </c>
      <c r="V277" s="59" t="e">
        <f t="shared" si="55"/>
        <v>#DIV/0!</v>
      </c>
      <c r="W277" s="59" t="e">
        <f t="shared" si="56"/>
        <v>#DIV/0!</v>
      </c>
      <c r="X277" s="60">
        <v>237</v>
      </c>
      <c r="Y277" s="58">
        <f t="shared" si="57"/>
        <v>100</v>
      </c>
      <c r="Z277" s="61" t="e">
        <f t="shared" si="58"/>
        <v>#DIV/0!</v>
      </c>
      <c r="AA277" s="63">
        <f t="shared" si="62"/>
        <v>0</v>
      </c>
      <c r="AB277" s="62">
        <f t="shared" si="62"/>
        <v>0</v>
      </c>
      <c r="AC277" s="57" t="e">
        <f t="shared" si="60"/>
        <v>#DIV/0!</v>
      </c>
      <c r="AD277" s="58" t="e">
        <f t="shared" si="61"/>
        <v>#DIV/0!</v>
      </c>
    </row>
    <row r="278" spans="2:30" x14ac:dyDescent="0.35">
      <c r="B278" s="76">
        <v>44132</v>
      </c>
      <c r="C278" s="125">
        <v>2019</v>
      </c>
      <c r="D278" s="77" t="s">
        <v>932</v>
      </c>
      <c r="E278" s="78"/>
      <c r="F278" s="78"/>
      <c r="G278" s="78"/>
      <c r="H278" s="77"/>
      <c r="I278" s="79"/>
      <c r="J278" s="137"/>
      <c r="K278" s="80"/>
      <c r="L278" s="136"/>
      <c r="M278" s="70"/>
      <c r="N278" s="38"/>
      <c r="O278" s="38"/>
      <c r="P278" s="33"/>
      <c r="S278" s="59" t="e">
        <f t="shared" si="52"/>
        <v>#DIV/0!</v>
      </c>
      <c r="T278" s="59" t="e">
        <f t="shared" si="53"/>
        <v>#DIV/0!</v>
      </c>
      <c r="U278" s="59" t="e">
        <f t="shared" si="54"/>
        <v>#DIV/0!</v>
      </c>
      <c r="V278" s="59" t="e">
        <f t="shared" si="55"/>
        <v>#DIV/0!</v>
      </c>
      <c r="W278" s="59" t="e">
        <f t="shared" si="56"/>
        <v>#DIV/0!</v>
      </c>
      <c r="X278" s="60">
        <v>240</v>
      </c>
      <c r="Y278" s="58">
        <f t="shared" si="57"/>
        <v>100</v>
      </c>
      <c r="Z278" s="61" t="e">
        <f t="shared" si="58"/>
        <v>#DIV/0!</v>
      </c>
      <c r="AA278" s="63">
        <f t="shared" si="62"/>
        <v>0</v>
      </c>
      <c r="AB278" s="62">
        <f t="shared" si="62"/>
        <v>0</v>
      </c>
      <c r="AC278" s="57" t="e">
        <f t="shared" si="60"/>
        <v>#DIV/0!</v>
      </c>
      <c r="AD278" s="58" t="e">
        <f t="shared" si="61"/>
        <v>#DIV/0!</v>
      </c>
    </row>
    <row r="279" spans="2:30" x14ac:dyDescent="0.35">
      <c r="B279" s="76">
        <v>44132</v>
      </c>
      <c r="C279" s="125">
        <v>2019</v>
      </c>
      <c r="D279" s="77" t="s">
        <v>932</v>
      </c>
      <c r="E279" s="78"/>
      <c r="F279" s="78"/>
      <c r="G279" s="78"/>
      <c r="H279" s="77"/>
      <c r="I279" s="79"/>
      <c r="J279" s="137"/>
      <c r="K279" s="80"/>
      <c r="L279" s="136"/>
      <c r="M279" s="70"/>
      <c r="N279" s="38"/>
      <c r="O279" s="38"/>
      <c r="P279" s="33"/>
      <c r="S279" s="59" t="e">
        <f t="shared" si="52"/>
        <v>#DIV/0!</v>
      </c>
      <c r="T279" s="59" t="e">
        <f t="shared" si="53"/>
        <v>#DIV/0!</v>
      </c>
      <c r="U279" s="59" t="e">
        <f t="shared" si="54"/>
        <v>#DIV/0!</v>
      </c>
      <c r="V279" s="59" t="e">
        <f t="shared" si="55"/>
        <v>#DIV/0!</v>
      </c>
      <c r="W279" s="59" t="e">
        <f t="shared" si="56"/>
        <v>#DIV/0!</v>
      </c>
      <c r="X279" s="60">
        <v>288</v>
      </c>
      <c r="Y279" s="58">
        <f t="shared" si="57"/>
        <v>100</v>
      </c>
      <c r="Z279" s="61" t="e">
        <f t="shared" si="58"/>
        <v>#DIV/0!</v>
      </c>
      <c r="AA279" s="63">
        <f t="shared" si="62"/>
        <v>0</v>
      </c>
      <c r="AB279" s="62">
        <f t="shared" si="62"/>
        <v>0</v>
      </c>
      <c r="AC279" s="57" t="e">
        <f t="shared" si="60"/>
        <v>#DIV/0!</v>
      </c>
      <c r="AD279" s="58" t="e">
        <f t="shared" si="61"/>
        <v>#DIV/0!</v>
      </c>
    </row>
    <row r="280" spans="2:30" x14ac:dyDescent="0.35">
      <c r="B280" s="76">
        <v>44132</v>
      </c>
      <c r="C280" s="125">
        <v>2019</v>
      </c>
      <c r="D280" s="77" t="s">
        <v>932</v>
      </c>
      <c r="E280" s="78"/>
      <c r="F280" s="78"/>
      <c r="G280" s="78"/>
      <c r="H280" s="77"/>
      <c r="I280" s="79"/>
      <c r="J280" s="137"/>
      <c r="K280" s="80"/>
      <c r="L280" s="136"/>
      <c r="M280" s="70"/>
      <c r="N280" s="38"/>
      <c r="O280" s="38"/>
      <c r="P280" s="33"/>
      <c r="S280" s="59" t="e">
        <f t="shared" si="52"/>
        <v>#DIV/0!</v>
      </c>
      <c r="T280" s="59" t="e">
        <f t="shared" si="53"/>
        <v>#DIV/0!</v>
      </c>
      <c r="U280" s="59" t="e">
        <f t="shared" si="54"/>
        <v>#DIV/0!</v>
      </c>
      <c r="V280" s="59" t="e">
        <f t="shared" si="55"/>
        <v>#DIV/0!</v>
      </c>
      <c r="W280" s="59" t="e">
        <f t="shared" si="56"/>
        <v>#DIV/0!</v>
      </c>
      <c r="X280" s="60">
        <v>279</v>
      </c>
      <c r="Y280" s="58">
        <f t="shared" si="57"/>
        <v>100</v>
      </c>
      <c r="Z280" s="61" t="e">
        <f t="shared" si="58"/>
        <v>#DIV/0!</v>
      </c>
      <c r="AA280" s="63">
        <f t="shared" si="62"/>
        <v>0</v>
      </c>
      <c r="AB280" s="62">
        <f t="shared" si="62"/>
        <v>0</v>
      </c>
      <c r="AC280" s="57" t="e">
        <f t="shared" si="60"/>
        <v>#DIV/0!</v>
      </c>
      <c r="AD280" s="58" t="e">
        <f t="shared" si="61"/>
        <v>#DIV/0!</v>
      </c>
    </row>
    <row r="281" spans="2:30" x14ac:dyDescent="0.35">
      <c r="B281" s="76">
        <v>44132</v>
      </c>
      <c r="C281" s="125">
        <v>2019</v>
      </c>
      <c r="D281" s="77" t="s">
        <v>932</v>
      </c>
      <c r="E281" s="78"/>
      <c r="F281" s="78"/>
      <c r="G281" s="78"/>
      <c r="H281" s="77"/>
      <c r="I281" s="79"/>
      <c r="J281" s="137"/>
      <c r="K281" s="80"/>
      <c r="L281" s="136"/>
      <c r="M281" s="70"/>
      <c r="N281" s="38"/>
      <c r="O281" s="38"/>
      <c r="P281" s="33"/>
      <c r="S281" s="59" t="e">
        <f t="shared" si="52"/>
        <v>#DIV/0!</v>
      </c>
      <c r="T281" s="59" t="e">
        <f t="shared" si="53"/>
        <v>#DIV/0!</v>
      </c>
      <c r="U281" s="59" t="e">
        <f t="shared" si="54"/>
        <v>#DIV/0!</v>
      </c>
      <c r="V281" s="59" t="e">
        <f t="shared" si="55"/>
        <v>#DIV/0!</v>
      </c>
      <c r="W281" s="59" t="e">
        <f t="shared" si="56"/>
        <v>#DIV/0!</v>
      </c>
      <c r="X281" s="60">
        <v>267</v>
      </c>
      <c r="Y281" s="58">
        <f t="shared" si="57"/>
        <v>100</v>
      </c>
      <c r="Z281" s="61" t="e">
        <f t="shared" si="58"/>
        <v>#DIV/0!</v>
      </c>
      <c r="AA281" s="63">
        <f t="shared" si="62"/>
        <v>0</v>
      </c>
      <c r="AB281" s="62">
        <f t="shared" si="62"/>
        <v>0</v>
      </c>
      <c r="AC281" s="57" t="e">
        <f t="shared" si="60"/>
        <v>#DIV/0!</v>
      </c>
      <c r="AD281" s="58" t="e">
        <f t="shared" si="61"/>
        <v>#DIV/0!</v>
      </c>
    </row>
    <row r="282" spans="2:30" x14ac:dyDescent="0.35">
      <c r="B282" s="76">
        <v>44132</v>
      </c>
      <c r="C282" s="125">
        <v>2019</v>
      </c>
      <c r="D282" s="77" t="s">
        <v>932</v>
      </c>
      <c r="E282" s="78"/>
      <c r="F282" s="78"/>
      <c r="G282" s="78"/>
      <c r="H282" s="77"/>
      <c r="I282" s="79"/>
      <c r="J282" s="137"/>
      <c r="K282" s="80"/>
      <c r="L282" s="136"/>
      <c r="M282" s="70"/>
      <c r="N282" s="38"/>
      <c r="O282" s="38"/>
      <c r="P282" s="33"/>
      <c r="S282" s="59" t="e">
        <f t="shared" si="52"/>
        <v>#DIV/0!</v>
      </c>
      <c r="T282" s="59" t="e">
        <f t="shared" si="53"/>
        <v>#DIV/0!</v>
      </c>
      <c r="U282" s="59" t="e">
        <f t="shared" si="54"/>
        <v>#DIV/0!</v>
      </c>
      <c r="V282" s="59" t="e">
        <f t="shared" si="55"/>
        <v>#DIV/0!</v>
      </c>
      <c r="W282" s="59" t="e">
        <f t="shared" si="56"/>
        <v>#DIV/0!</v>
      </c>
      <c r="X282" s="60">
        <v>278</v>
      </c>
      <c r="Y282" s="58">
        <f t="shared" si="57"/>
        <v>100</v>
      </c>
      <c r="Z282" s="61" t="e">
        <f t="shared" si="58"/>
        <v>#DIV/0!</v>
      </c>
      <c r="AA282" s="63">
        <f t="shared" si="62"/>
        <v>0</v>
      </c>
      <c r="AB282" s="62">
        <f t="shared" si="62"/>
        <v>0</v>
      </c>
      <c r="AC282" s="57" t="e">
        <f t="shared" si="60"/>
        <v>#DIV/0!</v>
      </c>
      <c r="AD282" s="58" t="e">
        <f t="shared" si="61"/>
        <v>#DIV/0!</v>
      </c>
    </row>
    <row r="283" spans="2:30" x14ac:dyDescent="0.35">
      <c r="B283" s="76">
        <v>44132</v>
      </c>
      <c r="C283" s="125">
        <v>2019</v>
      </c>
      <c r="D283" s="77" t="s">
        <v>932</v>
      </c>
      <c r="E283" s="78"/>
      <c r="F283" s="78"/>
      <c r="G283" s="78"/>
      <c r="H283" s="77"/>
      <c r="I283" s="79"/>
      <c r="J283" s="137"/>
      <c r="K283" s="80"/>
      <c r="L283" s="136"/>
      <c r="M283" s="70"/>
      <c r="N283" s="38"/>
      <c r="O283" s="38"/>
      <c r="P283" s="33"/>
      <c r="S283" s="59" t="e">
        <f t="shared" si="52"/>
        <v>#DIV/0!</v>
      </c>
      <c r="T283" s="59" t="e">
        <f t="shared" si="53"/>
        <v>#DIV/0!</v>
      </c>
      <c r="U283" s="59" t="e">
        <f t="shared" si="54"/>
        <v>#DIV/0!</v>
      </c>
      <c r="V283" s="59" t="e">
        <f t="shared" si="55"/>
        <v>#DIV/0!</v>
      </c>
      <c r="W283" s="59" t="e">
        <f t="shared" si="56"/>
        <v>#DIV/0!</v>
      </c>
      <c r="X283" s="60">
        <v>268</v>
      </c>
      <c r="Y283" s="58">
        <f t="shared" si="57"/>
        <v>100</v>
      </c>
      <c r="Z283" s="61" t="e">
        <f t="shared" si="58"/>
        <v>#DIV/0!</v>
      </c>
      <c r="AA283" s="63">
        <f t="shared" si="62"/>
        <v>0</v>
      </c>
      <c r="AB283" s="62">
        <f t="shared" si="62"/>
        <v>0</v>
      </c>
      <c r="AC283" s="57" t="e">
        <f t="shared" si="60"/>
        <v>#DIV/0!</v>
      </c>
      <c r="AD283" s="58" t="e">
        <f t="shared" si="61"/>
        <v>#DIV/0!</v>
      </c>
    </row>
    <row r="284" spans="2:30" x14ac:dyDescent="0.35">
      <c r="B284" s="76">
        <v>44132</v>
      </c>
      <c r="C284" s="125">
        <v>2019</v>
      </c>
      <c r="D284" s="77" t="s">
        <v>932</v>
      </c>
      <c r="E284" s="78"/>
      <c r="F284" s="78"/>
      <c r="G284" s="78"/>
      <c r="H284" s="77"/>
      <c r="I284" s="79"/>
      <c r="J284" s="137"/>
      <c r="K284" s="80"/>
      <c r="L284" s="136"/>
      <c r="M284" s="70"/>
      <c r="N284" s="38"/>
      <c r="O284" s="38"/>
      <c r="P284" s="33"/>
      <c r="S284" s="59" t="e">
        <f t="shared" si="52"/>
        <v>#DIV/0!</v>
      </c>
      <c r="T284" s="59" t="e">
        <f t="shared" si="53"/>
        <v>#DIV/0!</v>
      </c>
      <c r="U284" s="59" t="e">
        <f t="shared" si="54"/>
        <v>#DIV/0!</v>
      </c>
      <c r="V284" s="59" t="e">
        <f t="shared" si="55"/>
        <v>#DIV/0!</v>
      </c>
      <c r="W284" s="59" t="e">
        <f t="shared" si="56"/>
        <v>#DIV/0!</v>
      </c>
      <c r="X284" s="60">
        <v>255</v>
      </c>
      <c r="Y284" s="58">
        <f t="shared" si="57"/>
        <v>100</v>
      </c>
      <c r="Z284" s="61" t="e">
        <f t="shared" si="58"/>
        <v>#DIV/0!</v>
      </c>
      <c r="AA284" s="63">
        <f t="shared" si="62"/>
        <v>0</v>
      </c>
      <c r="AB284" s="62">
        <f t="shared" si="62"/>
        <v>0</v>
      </c>
      <c r="AC284" s="57" t="e">
        <f t="shared" si="60"/>
        <v>#DIV/0!</v>
      </c>
      <c r="AD284" s="58" t="e">
        <f t="shared" si="61"/>
        <v>#DIV/0!</v>
      </c>
    </row>
    <row r="285" spans="2:30" x14ac:dyDescent="0.35">
      <c r="B285" s="76">
        <v>44132</v>
      </c>
      <c r="C285" s="125">
        <v>2019</v>
      </c>
      <c r="D285" s="77" t="s">
        <v>932</v>
      </c>
      <c r="E285" s="78"/>
      <c r="F285" s="78"/>
      <c r="G285" s="78"/>
      <c r="H285" s="77"/>
      <c r="I285" s="79"/>
      <c r="J285" s="137"/>
      <c r="K285" s="80"/>
      <c r="L285" s="136"/>
      <c r="M285" s="70"/>
      <c r="N285" s="38"/>
      <c r="O285" s="38"/>
      <c r="P285" s="33"/>
      <c r="S285" s="59" t="e">
        <f t="shared" si="52"/>
        <v>#DIV/0!</v>
      </c>
      <c r="T285" s="59" t="e">
        <f t="shared" si="53"/>
        <v>#DIV/0!</v>
      </c>
      <c r="U285" s="59" t="e">
        <f t="shared" si="54"/>
        <v>#DIV/0!</v>
      </c>
      <c r="V285" s="59" t="e">
        <f t="shared" si="55"/>
        <v>#DIV/0!</v>
      </c>
      <c r="W285" s="59" t="e">
        <f t="shared" si="56"/>
        <v>#DIV/0!</v>
      </c>
      <c r="X285" s="60">
        <v>256</v>
      </c>
      <c r="Y285" s="58">
        <f t="shared" si="57"/>
        <v>100</v>
      </c>
      <c r="Z285" s="61" t="e">
        <f t="shared" si="58"/>
        <v>#DIV/0!</v>
      </c>
      <c r="AA285" s="63">
        <f t="shared" si="62"/>
        <v>0</v>
      </c>
      <c r="AB285" s="62">
        <f t="shared" si="62"/>
        <v>0</v>
      </c>
      <c r="AC285" s="57" t="e">
        <f t="shared" si="60"/>
        <v>#DIV/0!</v>
      </c>
      <c r="AD285" s="58" t="e">
        <f t="shared" si="61"/>
        <v>#DIV/0!</v>
      </c>
    </row>
    <row r="286" spans="2:30" x14ac:dyDescent="0.35">
      <c r="B286" s="76">
        <v>44132</v>
      </c>
      <c r="C286" s="125">
        <v>2019</v>
      </c>
      <c r="D286" s="77" t="s">
        <v>932</v>
      </c>
      <c r="E286" s="78"/>
      <c r="F286" s="78"/>
      <c r="G286" s="78"/>
      <c r="H286" s="77"/>
      <c r="I286" s="79"/>
      <c r="J286" s="137"/>
      <c r="K286" s="80"/>
      <c r="L286" s="136"/>
      <c r="M286" s="70"/>
      <c r="N286" s="38"/>
      <c r="O286" s="38"/>
      <c r="P286" s="33"/>
      <c r="S286" s="59" t="e">
        <f t="shared" si="52"/>
        <v>#DIV/0!</v>
      </c>
      <c r="T286" s="59" t="e">
        <f t="shared" si="53"/>
        <v>#DIV/0!</v>
      </c>
      <c r="U286" s="59" t="e">
        <f t="shared" si="54"/>
        <v>#DIV/0!</v>
      </c>
      <c r="V286" s="59" t="e">
        <f t="shared" si="55"/>
        <v>#DIV/0!</v>
      </c>
      <c r="W286" s="59" t="e">
        <f t="shared" si="56"/>
        <v>#DIV/0!</v>
      </c>
      <c r="X286" s="60">
        <v>230</v>
      </c>
      <c r="Y286" s="58">
        <f t="shared" si="57"/>
        <v>100</v>
      </c>
      <c r="Z286" s="61" t="e">
        <f t="shared" si="58"/>
        <v>#DIV/0!</v>
      </c>
      <c r="AA286" s="63">
        <f t="shared" si="62"/>
        <v>0</v>
      </c>
      <c r="AB286" s="62">
        <f t="shared" si="62"/>
        <v>0</v>
      </c>
      <c r="AC286" s="57" t="e">
        <f t="shared" si="60"/>
        <v>#DIV/0!</v>
      </c>
      <c r="AD286" s="58" t="e">
        <f t="shared" si="61"/>
        <v>#DIV/0!</v>
      </c>
    </row>
    <row r="287" spans="2:30" x14ac:dyDescent="0.35">
      <c r="B287" s="76">
        <v>44132</v>
      </c>
      <c r="C287" s="125">
        <v>2019</v>
      </c>
      <c r="D287" s="77" t="s">
        <v>932</v>
      </c>
      <c r="E287" s="78"/>
      <c r="F287" s="78"/>
      <c r="G287" s="78"/>
      <c r="H287" s="77"/>
      <c r="I287" s="79"/>
      <c r="J287" s="137"/>
      <c r="K287" s="80"/>
      <c r="L287" s="136"/>
      <c r="M287" s="70"/>
      <c r="N287" s="38"/>
      <c r="O287" s="38"/>
      <c r="P287" s="33"/>
      <c r="S287" s="59" t="e">
        <f t="shared" si="52"/>
        <v>#DIV/0!</v>
      </c>
      <c r="T287" s="59" t="e">
        <f t="shared" si="53"/>
        <v>#DIV/0!</v>
      </c>
      <c r="U287" s="59" t="e">
        <f t="shared" si="54"/>
        <v>#DIV/0!</v>
      </c>
      <c r="V287" s="59" t="e">
        <f t="shared" si="55"/>
        <v>#DIV/0!</v>
      </c>
      <c r="W287" s="59" t="e">
        <f t="shared" si="56"/>
        <v>#DIV/0!</v>
      </c>
      <c r="X287" s="60">
        <v>233</v>
      </c>
      <c r="Y287" s="58">
        <f t="shared" si="57"/>
        <v>100</v>
      </c>
      <c r="Z287" s="61" t="e">
        <f t="shared" si="58"/>
        <v>#DIV/0!</v>
      </c>
      <c r="AA287" s="63">
        <f t="shared" si="62"/>
        <v>0</v>
      </c>
      <c r="AB287" s="62">
        <f t="shared" si="62"/>
        <v>0</v>
      </c>
      <c r="AC287" s="57" t="e">
        <f t="shared" si="60"/>
        <v>#DIV/0!</v>
      </c>
      <c r="AD287" s="58" t="e">
        <f t="shared" si="61"/>
        <v>#DIV/0!</v>
      </c>
    </row>
    <row r="288" spans="2:30" x14ac:dyDescent="0.35">
      <c r="B288" s="76">
        <v>44132</v>
      </c>
      <c r="C288" s="125">
        <v>2019</v>
      </c>
      <c r="D288" s="77" t="s">
        <v>932</v>
      </c>
      <c r="E288" s="78"/>
      <c r="F288" s="78"/>
      <c r="G288" s="78"/>
      <c r="H288" s="77"/>
      <c r="I288" s="79"/>
      <c r="J288" s="137"/>
      <c r="K288" s="80"/>
      <c r="L288" s="136"/>
      <c r="M288" s="70"/>
      <c r="N288" s="70"/>
      <c r="O288" s="70"/>
      <c r="P288" s="33"/>
      <c r="S288" s="59" t="e">
        <f t="shared" si="52"/>
        <v>#DIV/0!</v>
      </c>
      <c r="T288" s="59" t="e">
        <f t="shared" si="53"/>
        <v>#DIV/0!</v>
      </c>
      <c r="U288" s="59" t="e">
        <f t="shared" si="54"/>
        <v>#DIV/0!</v>
      </c>
      <c r="V288" s="59" t="e">
        <f t="shared" si="55"/>
        <v>#DIV/0!</v>
      </c>
      <c r="W288" s="59" t="e">
        <f t="shared" si="56"/>
        <v>#DIV/0!</v>
      </c>
      <c r="X288" s="60">
        <v>234</v>
      </c>
      <c r="Y288" s="58">
        <f t="shared" si="57"/>
        <v>100</v>
      </c>
      <c r="Z288" s="61" t="e">
        <f t="shared" si="58"/>
        <v>#DIV/0!</v>
      </c>
      <c r="AA288" s="63">
        <f t="shared" si="62"/>
        <v>0</v>
      </c>
      <c r="AB288" s="62">
        <f t="shared" si="62"/>
        <v>0</v>
      </c>
      <c r="AC288" s="57" t="e">
        <f t="shared" si="60"/>
        <v>#DIV/0!</v>
      </c>
      <c r="AD288" s="58" t="e">
        <f t="shared" si="61"/>
        <v>#DIV/0!</v>
      </c>
    </row>
    <row r="289" spans="2:30" x14ac:dyDescent="0.35">
      <c r="B289" s="76">
        <v>44132</v>
      </c>
      <c r="C289" s="125">
        <v>2019</v>
      </c>
      <c r="D289" s="77" t="s">
        <v>932</v>
      </c>
      <c r="E289" s="78"/>
      <c r="F289" s="78"/>
      <c r="G289" s="78"/>
      <c r="H289" s="77"/>
      <c r="I289" s="79"/>
      <c r="J289" s="137"/>
      <c r="K289" s="80"/>
      <c r="L289" s="136"/>
      <c r="M289" s="70"/>
      <c r="N289" s="70"/>
      <c r="O289" s="70"/>
      <c r="P289" s="33"/>
      <c r="S289" s="59" t="e">
        <f t="shared" si="52"/>
        <v>#DIV/0!</v>
      </c>
      <c r="T289" s="59" t="e">
        <f t="shared" si="53"/>
        <v>#DIV/0!</v>
      </c>
      <c r="U289" s="59" t="e">
        <f t="shared" si="54"/>
        <v>#DIV/0!</v>
      </c>
      <c r="V289" s="59" t="e">
        <f t="shared" si="55"/>
        <v>#DIV/0!</v>
      </c>
      <c r="W289" s="59" t="e">
        <f t="shared" si="56"/>
        <v>#DIV/0!</v>
      </c>
      <c r="X289" s="60">
        <v>232</v>
      </c>
      <c r="Y289" s="58">
        <f t="shared" si="57"/>
        <v>100</v>
      </c>
      <c r="Z289" s="61" t="e">
        <f t="shared" si="58"/>
        <v>#DIV/0!</v>
      </c>
      <c r="AA289" s="63">
        <f t="shared" si="62"/>
        <v>0</v>
      </c>
      <c r="AB289" s="62">
        <f t="shared" si="62"/>
        <v>0</v>
      </c>
      <c r="AC289" s="57" t="e">
        <f t="shared" si="60"/>
        <v>#DIV/0!</v>
      </c>
      <c r="AD289" s="58" t="e">
        <f t="shared" si="61"/>
        <v>#DIV/0!</v>
      </c>
    </row>
  </sheetData>
  <autoFilter ref="B1:AD289" xr:uid="{1C6CD48B-8657-4DEB-9AE0-C7B852081768}">
    <sortState xmlns:xlrd2="http://schemas.microsoft.com/office/spreadsheetml/2017/richdata2" ref="B2:AD289">
      <sortCondition ref="K1:K289"/>
    </sortState>
  </autoFilter>
  <phoneticPr fontId="15" type="noConversion"/>
  <conditionalFormatting sqref="W2:W28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28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28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289">
    <cfRule type="cellIs" dxfId="2" priority="1" operator="greaterThan">
      <formula>99</formula>
    </cfRule>
  </conditionalFormatting>
  <pageMargins left="0.7" right="0.7" top="0.78740157499999996" bottom="0.78740157499999996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F49B3-19BA-43E7-ADE2-34EC81DDE748}">
  <sheetPr>
    <tabColor rgb="FF92D050"/>
  </sheetPr>
  <dimension ref="B1:AD289"/>
  <sheetViews>
    <sheetView zoomScale="70" zoomScaleNormal="70" workbookViewId="0">
      <selection activeCell="Q12" sqref="Q12"/>
    </sheetView>
  </sheetViews>
  <sheetFormatPr baseColWidth="10" defaultColWidth="10.90625" defaultRowHeight="14.5" x14ac:dyDescent="0.35"/>
  <cols>
    <col min="1" max="15" width="10.90625" style="4"/>
    <col min="16" max="16" width="10.90625" style="200"/>
    <col min="17" max="16384" width="10.90625" style="4"/>
  </cols>
  <sheetData>
    <row r="1" spans="2:30" ht="94.5" thickBot="1" x14ac:dyDescent="0.4">
      <c r="B1" s="73" t="s">
        <v>7</v>
      </c>
      <c r="C1" s="73" t="s">
        <v>953</v>
      </c>
      <c r="D1" s="73" t="s">
        <v>889</v>
      </c>
      <c r="E1" s="73" t="s">
        <v>887</v>
      </c>
      <c r="F1" s="73" t="s">
        <v>888</v>
      </c>
      <c r="G1" s="73" t="s">
        <v>1001</v>
      </c>
      <c r="H1" s="73" t="s">
        <v>988</v>
      </c>
      <c r="I1" s="74" t="s">
        <v>5</v>
      </c>
      <c r="J1" s="74" t="s">
        <v>989</v>
      </c>
      <c r="K1" s="75"/>
      <c r="L1" s="6" t="s">
        <v>2</v>
      </c>
      <c r="M1" s="6" t="s">
        <v>1</v>
      </c>
      <c r="N1" s="7" t="s">
        <v>0</v>
      </c>
      <c r="O1" s="8" t="s">
        <v>991</v>
      </c>
      <c r="P1" s="8" t="s">
        <v>2302</v>
      </c>
      <c r="Q1" s="101" t="s">
        <v>1002</v>
      </c>
      <c r="R1" s="102" t="s">
        <v>1003</v>
      </c>
      <c r="S1" s="50" t="s">
        <v>939</v>
      </c>
      <c r="T1" s="51" t="s">
        <v>940</v>
      </c>
      <c r="U1" s="52" t="s">
        <v>941</v>
      </c>
      <c r="V1" s="53" t="s">
        <v>942</v>
      </c>
      <c r="W1" s="54" t="s">
        <v>943</v>
      </c>
      <c r="X1" s="55" t="s">
        <v>944</v>
      </c>
      <c r="Y1" s="56" t="s">
        <v>945</v>
      </c>
      <c r="Z1" s="55" t="s">
        <v>946</v>
      </c>
      <c r="AA1" s="50" t="s">
        <v>947</v>
      </c>
      <c r="AB1" s="52" t="s">
        <v>948</v>
      </c>
      <c r="AC1" s="50" t="s">
        <v>949</v>
      </c>
      <c r="AD1" s="52" t="s">
        <v>950</v>
      </c>
    </row>
    <row r="2" spans="2:30" x14ac:dyDescent="0.35">
      <c r="B2" s="76">
        <v>44127</v>
      </c>
      <c r="C2" s="125">
        <v>2019</v>
      </c>
      <c r="D2" s="78" t="s">
        <v>14</v>
      </c>
      <c r="E2" s="78" t="s">
        <v>15</v>
      </c>
      <c r="F2" s="192" t="s">
        <v>992</v>
      </c>
      <c r="G2" s="78">
        <v>1</v>
      </c>
      <c r="H2" s="77"/>
      <c r="I2" s="79" t="s">
        <v>11</v>
      </c>
      <c r="J2" s="137">
        <v>852</v>
      </c>
      <c r="K2" s="80">
        <v>134</v>
      </c>
      <c r="L2" s="39">
        <v>10.91</v>
      </c>
      <c r="M2" s="39">
        <v>68.73</v>
      </c>
      <c r="N2" s="84">
        <v>63.66</v>
      </c>
      <c r="O2" s="33">
        <v>91.231407817364214</v>
      </c>
      <c r="P2" s="262">
        <f>(M2-N2)/M2*100</f>
        <v>7.3766914011348854</v>
      </c>
      <c r="Q2" s="212">
        <v>0.19</v>
      </c>
      <c r="R2" s="213">
        <v>0.17</v>
      </c>
      <c r="S2" s="59">
        <f t="shared" ref="S2" si="0">AA2*((250+(100*Y2/100))/1000)*(100/(100-(100*Y2/100)))</f>
        <v>5.389156398104266E-2</v>
      </c>
      <c r="T2" s="59">
        <f t="shared" ref="T2" si="1">IF(Y2="","",S2*(X2/10*15))</f>
        <v>2.4251203791469198</v>
      </c>
      <c r="U2" s="103">
        <f t="shared" ref="U2" si="2">AB2*((250+(100*Y2/100))/1000)*(100/(100-(100*Y2/100)))</f>
        <v>4.8218767772511856E-2</v>
      </c>
      <c r="V2" s="59">
        <f t="shared" ref="V2" si="3">IF(Y2="","",U2*(X2/10*15))</f>
        <v>2.1698445497630336</v>
      </c>
      <c r="W2" s="59">
        <f t="shared" ref="W2" si="4">IF(AA2="","",T2+V2)</f>
        <v>4.5949649289099534</v>
      </c>
      <c r="X2" s="60">
        <v>30</v>
      </c>
      <c r="Y2" s="58">
        <f t="shared" ref="Y2" si="5">100-O2</f>
        <v>8.7685921826357855</v>
      </c>
      <c r="Z2" s="61">
        <f t="shared" ref="Z2" si="6">IF(Y2="","",((400+Y2)/1000)*(100/(100-Y2)))</f>
        <v>0.44805687203791478</v>
      </c>
      <c r="AA2" s="63">
        <f t="shared" ref="AA2:AB2" si="7">Q2</f>
        <v>0.19</v>
      </c>
      <c r="AB2" s="62">
        <f t="shared" si="7"/>
        <v>0.17</v>
      </c>
      <c r="AC2" s="57">
        <f t="shared" ref="AC2" si="8">S2*10</f>
        <v>0.53891563981042656</v>
      </c>
      <c r="AD2" s="58">
        <f t="shared" ref="AD2" si="9">U2*10</f>
        <v>0.48218767772511856</v>
      </c>
    </row>
    <row r="3" spans="2:30" x14ac:dyDescent="0.35">
      <c r="B3" s="76">
        <v>44127</v>
      </c>
      <c r="C3" s="125">
        <v>2019</v>
      </c>
      <c r="D3" s="78" t="s">
        <v>14</v>
      </c>
      <c r="E3" s="78" t="s">
        <v>15</v>
      </c>
      <c r="F3" s="192" t="s">
        <v>992</v>
      </c>
      <c r="G3" s="78">
        <v>1</v>
      </c>
      <c r="H3" s="77"/>
      <c r="I3" s="79" t="s">
        <v>8</v>
      </c>
      <c r="J3" s="137">
        <v>859</v>
      </c>
      <c r="K3" s="80">
        <v>141</v>
      </c>
      <c r="L3" s="39">
        <v>10.93</v>
      </c>
      <c r="M3" s="39">
        <v>103.17</v>
      </c>
      <c r="N3" s="43">
        <v>99.9</v>
      </c>
      <c r="O3" s="33">
        <v>96.454900260190797</v>
      </c>
      <c r="P3" s="262">
        <f t="shared" ref="P3:P66" si="10">(M3-N3)/M3*100</f>
        <v>3.1695260250072659</v>
      </c>
      <c r="Q3" s="214">
        <v>0.16</v>
      </c>
      <c r="R3" s="215">
        <v>0.08</v>
      </c>
      <c r="S3" s="59">
        <f t="shared" ref="S3:S4" si="11">AA3*((250+(100*Y3/100))/1000)*(100/(100-(100*Y3/100)))</f>
        <v>4.2058221872541317E-2</v>
      </c>
      <c r="T3" s="59">
        <f t="shared" ref="T3:T4" si="12">IF(Y3="","",S3*(X3/10*15))</f>
        <v>1.8926199842643592</v>
      </c>
      <c r="U3" s="103">
        <f t="shared" ref="U3:U4" si="13">AB3*((250+(100*Y3/100))/1000)*(100/(100-(100*Y3/100)))</f>
        <v>2.1029110936270658E-2</v>
      </c>
      <c r="V3" s="59">
        <f t="shared" ref="V3:V4" si="14">IF(Y3="","",U3*(X3/10*15))</f>
        <v>0.94630999213217959</v>
      </c>
      <c r="W3" s="59">
        <f t="shared" ref="W3:W4" si="15">IF(AA3="","",T3+V3)</f>
        <v>2.838929976396539</v>
      </c>
      <c r="X3" s="60">
        <v>30</v>
      </c>
      <c r="Y3" s="58">
        <f t="shared" ref="Y3:Y4" si="16">100-O3</f>
        <v>3.5450997398092028</v>
      </c>
      <c r="Z3" s="61">
        <f t="shared" ref="Z3:Z4" si="17">IF(Y3="","",((400+Y3)/1000)*(100/(100-Y3)))</f>
        <v>0.41837698100483306</v>
      </c>
      <c r="AA3" s="63">
        <f t="shared" ref="AA3:AA4" si="18">Q3</f>
        <v>0.16</v>
      </c>
      <c r="AB3" s="62">
        <f t="shared" ref="AB3:AB4" si="19">R3</f>
        <v>0.08</v>
      </c>
      <c r="AC3" s="57">
        <f t="shared" ref="AC3:AC4" si="20">S3*10</f>
        <v>0.42058221872541318</v>
      </c>
      <c r="AD3" s="58">
        <f t="shared" ref="AD3:AD4" si="21">U3*10</f>
        <v>0.21029110936270659</v>
      </c>
    </row>
    <row r="4" spans="2:30" x14ac:dyDescent="0.35">
      <c r="B4" s="76">
        <v>44127</v>
      </c>
      <c r="C4" s="125">
        <v>2019</v>
      </c>
      <c r="D4" s="78" t="s">
        <v>14</v>
      </c>
      <c r="E4" s="78" t="s">
        <v>15</v>
      </c>
      <c r="F4" s="192" t="s">
        <v>992</v>
      </c>
      <c r="G4" s="78">
        <v>1</v>
      </c>
      <c r="H4" s="77"/>
      <c r="I4" s="79" t="s">
        <v>12</v>
      </c>
      <c r="J4" s="137">
        <v>861</v>
      </c>
      <c r="K4" s="80">
        <v>143</v>
      </c>
      <c r="L4" s="39">
        <v>10.93</v>
      </c>
      <c r="M4" s="39">
        <v>100.05</v>
      </c>
      <c r="N4" s="43">
        <v>96.53</v>
      </c>
      <c r="O4" s="33">
        <v>96.050269299820471</v>
      </c>
      <c r="P4" s="262">
        <f t="shared" si="10"/>
        <v>3.5182408795602158</v>
      </c>
      <c r="Q4" s="212">
        <v>0.12</v>
      </c>
      <c r="R4" s="213">
        <v>0.15</v>
      </c>
      <c r="S4" s="59">
        <f t="shared" si="11"/>
        <v>3.1727102803738319E-2</v>
      </c>
      <c r="T4" s="59">
        <f t="shared" si="12"/>
        <v>1.4277196261682243</v>
      </c>
      <c r="U4" s="103">
        <f t="shared" si="13"/>
        <v>3.9658878504672902E-2</v>
      </c>
      <c r="V4" s="59">
        <f t="shared" si="14"/>
        <v>1.7846495327102807</v>
      </c>
      <c r="W4" s="59">
        <f t="shared" si="15"/>
        <v>3.2123691588785048</v>
      </c>
      <c r="X4" s="60">
        <v>30</v>
      </c>
      <c r="Y4" s="58">
        <f t="shared" si="16"/>
        <v>3.9497307001795292</v>
      </c>
      <c r="Z4" s="61">
        <f t="shared" si="17"/>
        <v>0.42056074766355139</v>
      </c>
      <c r="AA4" s="63">
        <f t="shared" si="18"/>
        <v>0.12</v>
      </c>
      <c r="AB4" s="62">
        <f t="shared" si="19"/>
        <v>0.15</v>
      </c>
      <c r="AC4" s="57">
        <f t="shared" si="20"/>
        <v>0.31727102803738316</v>
      </c>
      <c r="AD4" s="58">
        <f t="shared" si="21"/>
        <v>0.39658878504672901</v>
      </c>
    </row>
    <row r="5" spans="2:30" x14ac:dyDescent="0.35">
      <c r="B5" s="76">
        <v>44127</v>
      </c>
      <c r="C5" s="125">
        <v>2019</v>
      </c>
      <c r="D5" s="78" t="s">
        <v>14</v>
      </c>
      <c r="E5" s="78" t="s">
        <v>14</v>
      </c>
      <c r="F5" s="192" t="s">
        <v>992</v>
      </c>
      <c r="G5" s="78">
        <v>1</v>
      </c>
      <c r="H5" s="77"/>
      <c r="I5" s="79" t="s">
        <v>8</v>
      </c>
      <c r="J5" s="137">
        <v>866</v>
      </c>
      <c r="K5" s="80">
        <v>148</v>
      </c>
      <c r="L5" s="39">
        <v>10.94</v>
      </c>
      <c r="M5" s="39">
        <v>102.46</v>
      </c>
      <c r="N5" s="43">
        <v>97.11</v>
      </c>
      <c r="O5" s="33">
        <v>94.154283216783227</v>
      </c>
      <c r="P5" s="262">
        <f t="shared" si="10"/>
        <v>5.2215498731212122</v>
      </c>
      <c r="Q5" s="214">
        <v>0.3</v>
      </c>
      <c r="R5" s="215">
        <v>0.08</v>
      </c>
      <c r="S5" s="59">
        <f t="shared" ref="S5:S68" si="22">AA5*((250+(100*Y5/100))/1000)*(100/(100-(100*Y5/100)))</f>
        <v>8.1519090170593E-2</v>
      </c>
      <c r="T5" s="59">
        <f t="shared" ref="T5:T68" si="23">IF(Y5="","",S5*(X5/10*15))</f>
        <v>3.6683590576766849</v>
      </c>
      <c r="U5" s="103">
        <f t="shared" ref="U5:U68" si="24">AB5*((250+(100*Y5/100))/1000)*(100/(100-(100*Y5/100)))</f>
        <v>2.1738424045491471E-2</v>
      </c>
      <c r="V5" s="59">
        <f t="shared" ref="V5:V68" si="25">IF(Y5="","",U5*(X5/10*15))</f>
        <v>0.97822908204711623</v>
      </c>
      <c r="W5" s="59">
        <f t="shared" ref="W5:W68" si="26">IF(AA5="","",T5+V5)</f>
        <v>4.6465881397238009</v>
      </c>
      <c r="X5" s="60">
        <v>30</v>
      </c>
      <c r="Y5" s="58">
        <f t="shared" ref="Y5:Y68" si="27">100-O5</f>
        <v>5.8457167832167727</v>
      </c>
      <c r="Z5" s="61">
        <f t="shared" ref="Z5:Z68" si="28">IF(Y5="","",((400+Y5)/1000)*(100/(100-Y5)))</f>
        <v>0.43104328652663332</v>
      </c>
      <c r="AA5" s="63">
        <f t="shared" ref="AA5:AA68" si="29">Q5</f>
        <v>0.3</v>
      </c>
      <c r="AB5" s="62">
        <f t="shared" ref="AB5:AB68" si="30">R5</f>
        <v>0.08</v>
      </c>
      <c r="AC5" s="57">
        <f t="shared" ref="AC5:AC68" si="31">S5*10</f>
        <v>0.81519090170593</v>
      </c>
      <c r="AD5" s="58">
        <f t="shared" ref="AD5:AD68" si="32">U5*10</f>
        <v>0.21738424045491472</v>
      </c>
    </row>
    <row r="6" spans="2:30" x14ac:dyDescent="0.35">
      <c r="B6" s="76">
        <v>44127</v>
      </c>
      <c r="C6" s="125">
        <v>2019</v>
      </c>
      <c r="D6" s="78" t="s">
        <v>14</v>
      </c>
      <c r="E6" s="78" t="s">
        <v>14</v>
      </c>
      <c r="F6" s="192" t="s">
        <v>992</v>
      </c>
      <c r="G6" s="78">
        <v>1</v>
      </c>
      <c r="H6" s="77"/>
      <c r="I6" s="79" t="s">
        <v>12</v>
      </c>
      <c r="J6" s="137">
        <v>870</v>
      </c>
      <c r="K6" s="80">
        <v>152</v>
      </c>
      <c r="L6" s="39">
        <v>10.94</v>
      </c>
      <c r="M6" s="39">
        <v>103.26</v>
      </c>
      <c r="N6" s="43">
        <v>98.01</v>
      </c>
      <c r="O6" s="33">
        <v>94.313258232235711</v>
      </c>
      <c r="P6" s="262">
        <f t="shared" si="10"/>
        <v>5.0842533410807667</v>
      </c>
      <c r="Q6" s="212">
        <v>0.09</v>
      </c>
      <c r="R6" s="213">
        <v>7.0000000000000007E-2</v>
      </c>
      <c r="S6" s="59">
        <f t="shared" si="22"/>
        <v>2.4399333869300561E-2</v>
      </c>
      <c r="T6" s="59">
        <f t="shared" si="23"/>
        <v>1.0979700241185253</v>
      </c>
      <c r="U6" s="103">
        <f t="shared" si="24"/>
        <v>1.8977259676122661E-2</v>
      </c>
      <c r="V6" s="59">
        <f t="shared" si="25"/>
        <v>0.85397668542551974</v>
      </c>
      <c r="W6" s="59">
        <f t="shared" si="26"/>
        <v>1.951946709544045</v>
      </c>
      <c r="X6" s="60">
        <v>30</v>
      </c>
      <c r="Y6" s="58">
        <f t="shared" si="27"/>
        <v>5.6867417677642891</v>
      </c>
      <c r="Z6" s="61">
        <f t="shared" si="28"/>
        <v>0.43014815665556444</v>
      </c>
      <c r="AA6" s="63">
        <f t="shared" si="29"/>
        <v>0.09</v>
      </c>
      <c r="AB6" s="62">
        <f t="shared" si="30"/>
        <v>7.0000000000000007E-2</v>
      </c>
      <c r="AC6" s="57">
        <f t="shared" si="31"/>
        <v>0.2439933386930056</v>
      </c>
      <c r="AD6" s="58">
        <f t="shared" si="32"/>
        <v>0.1897725967612266</v>
      </c>
    </row>
    <row r="7" spans="2:30" x14ac:dyDescent="0.35">
      <c r="B7" s="76">
        <v>44127</v>
      </c>
      <c r="C7" s="125">
        <v>2019</v>
      </c>
      <c r="D7" s="78" t="s">
        <v>14</v>
      </c>
      <c r="E7" s="78" t="s">
        <v>14</v>
      </c>
      <c r="F7" s="192" t="s">
        <v>992</v>
      </c>
      <c r="G7" s="78">
        <v>1</v>
      </c>
      <c r="H7" s="77"/>
      <c r="I7" s="79" t="s">
        <v>10</v>
      </c>
      <c r="J7" s="137">
        <v>871</v>
      </c>
      <c r="K7" s="80">
        <v>153</v>
      </c>
      <c r="L7" s="39">
        <v>10.98</v>
      </c>
      <c r="M7" s="39">
        <v>97.97</v>
      </c>
      <c r="N7" s="43">
        <v>88.29</v>
      </c>
      <c r="O7" s="33">
        <v>88.872284170594327</v>
      </c>
      <c r="P7" s="262">
        <f t="shared" si="10"/>
        <v>9.8805756864346161</v>
      </c>
      <c r="Q7" s="212">
        <v>0.43</v>
      </c>
      <c r="R7" s="213">
        <v>0.34</v>
      </c>
      <c r="S7" s="59">
        <f t="shared" si="22"/>
        <v>0.12634413400595004</v>
      </c>
      <c r="T7" s="59">
        <f t="shared" si="23"/>
        <v>5.6854860302677519</v>
      </c>
      <c r="U7" s="103">
        <f t="shared" si="24"/>
        <v>9.9900012934937277E-2</v>
      </c>
      <c r="V7" s="59">
        <f t="shared" si="25"/>
        <v>4.4955005820721778</v>
      </c>
      <c r="W7" s="59">
        <f t="shared" si="26"/>
        <v>10.180986612339929</v>
      </c>
      <c r="X7" s="60">
        <v>30</v>
      </c>
      <c r="Y7" s="58">
        <f t="shared" si="27"/>
        <v>11.127715829405673</v>
      </c>
      <c r="Z7" s="61">
        <f t="shared" si="28"/>
        <v>0.46260509636528263</v>
      </c>
      <c r="AA7" s="63">
        <f t="shared" si="29"/>
        <v>0.43</v>
      </c>
      <c r="AB7" s="62">
        <f t="shared" si="30"/>
        <v>0.34</v>
      </c>
      <c r="AC7" s="57">
        <f t="shared" si="31"/>
        <v>1.2634413400595004</v>
      </c>
      <c r="AD7" s="58">
        <f t="shared" si="32"/>
        <v>0.99900012934937277</v>
      </c>
    </row>
    <row r="8" spans="2:30" x14ac:dyDescent="0.35">
      <c r="B8" s="76">
        <v>44127</v>
      </c>
      <c r="C8" s="125">
        <v>2019</v>
      </c>
      <c r="D8" s="78" t="s">
        <v>14</v>
      </c>
      <c r="E8" s="78" t="s">
        <v>14</v>
      </c>
      <c r="F8" s="192" t="s">
        <v>992</v>
      </c>
      <c r="G8" s="78">
        <v>1</v>
      </c>
      <c r="H8" s="77"/>
      <c r="I8" s="79" t="s">
        <v>11</v>
      </c>
      <c r="J8" s="137">
        <v>879</v>
      </c>
      <c r="K8" s="80">
        <v>161</v>
      </c>
      <c r="L8" s="39">
        <v>10.9</v>
      </c>
      <c r="M8" s="39">
        <v>101.22</v>
      </c>
      <c r="N8" s="43">
        <v>92.68</v>
      </c>
      <c r="O8" s="33">
        <v>90.544729849424272</v>
      </c>
      <c r="P8" s="262">
        <f t="shared" si="10"/>
        <v>8.4370677731673496</v>
      </c>
      <c r="Q8" s="214">
        <v>0.17</v>
      </c>
      <c r="R8" s="215">
        <v>0.1</v>
      </c>
      <c r="S8" s="59">
        <f t="shared" si="22"/>
        <v>4.8713377353876257E-2</v>
      </c>
      <c r="T8" s="59">
        <f t="shared" si="23"/>
        <v>2.1921019809244315</v>
      </c>
      <c r="U8" s="103">
        <f t="shared" si="24"/>
        <v>2.8654927855221331E-2</v>
      </c>
      <c r="V8" s="59">
        <f t="shared" si="25"/>
        <v>1.28947175348496</v>
      </c>
      <c r="W8" s="59">
        <f t="shared" si="26"/>
        <v>3.4815737344093916</v>
      </c>
      <c r="X8" s="60">
        <v>30</v>
      </c>
      <c r="Y8" s="58">
        <f t="shared" si="27"/>
        <v>9.4552701505757284</v>
      </c>
      <c r="Z8" s="61">
        <f t="shared" si="28"/>
        <v>0.45221325507459043</v>
      </c>
      <c r="AA8" s="63">
        <f t="shared" si="29"/>
        <v>0.17</v>
      </c>
      <c r="AB8" s="62">
        <f t="shared" si="30"/>
        <v>0.1</v>
      </c>
      <c r="AC8" s="57">
        <f t="shared" si="31"/>
        <v>0.48713377353876258</v>
      </c>
      <c r="AD8" s="58">
        <f t="shared" si="32"/>
        <v>0.28654927855221329</v>
      </c>
    </row>
    <row r="9" spans="2:30" x14ac:dyDescent="0.35">
      <c r="B9" s="76">
        <v>44127</v>
      </c>
      <c r="C9" s="125">
        <v>2019</v>
      </c>
      <c r="D9" s="78" t="s">
        <v>14</v>
      </c>
      <c r="E9" s="78" t="s">
        <v>16</v>
      </c>
      <c r="F9" s="192" t="s">
        <v>992</v>
      </c>
      <c r="G9" s="78">
        <v>1</v>
      </c>
      <c r="H9" s="77"/>
      <c r="I9" s="79" t="s">
        <v>10</v>
      </c>
      <c r="J9" s="137">
        <v>889</v>
      </c>
      <c r="K9" s="80">
        <v>311</v>
      </c>
      <c r="L9" s="39">
        <v>10.94</v>
      </c>
      <c r="M9" s="39">
        <v>89.54</v>
      </c>
      <c r="N9" s="43">
        <v>81.239999999999995</v>
      </c>
      <c r="O9" s="33">
        <v>89.440203562340955</v>
      </c>
      <c r="P9" s="262">
        <f t="shared" si="10"/>
        <v>9.2696001786910998</v>
      </c>
      <c r="Q9" s="209">
        <v>0.55000000000000004</v>
      </c>
      <c r="R9" s="210">
        <v>0.28000000000000003</v>
      </c>
      <c r="S9" s="59">
        <f t="shared" si="22"/>
        <v>0.16022759601706973</v>
      </c>
      <c r="T9" s="59">
        <f t="shared" si="23"/>
        <v>7.2102418207681378</v>
      </c>
      <c r="U9" s="103">
        <f t="shared" si="24"/>
        <v>8.1570412517780952E-2</v>
      </c>
      <c r="V9" s="59">
        <f t="shared" si="25"/>
        <v>3.670668563300143</v>
      </c>
      <c r="W9" s="59">
        <f t="shared" si="26"/>
        <v>10.880910384068281</v>
      </c>
      <c r="X9" s="60">
        <v>30</v>
      </c>
      <c r="Y9" s="58">
        <f t="shared" si="27"/>
        <v>10.559796437659045</v>
      </c>
      <c r="Z9" s="61">
        <f t="shared" si="28"/>
        <v>0.45903271692745384</v>
      </c>
      <c r="AA9" s="63">
        <f t="shared" si="29"/>
        <v>0.55000000000000004</v>
      </c>
      <c r="AB9" s="62">
        <f t="shared" si="30"/>
        <v>0.28000000000000003</v>
      </c>
      <c r="AC9" s="57">
        <f t="shared" si="31"/>
        <v>1.6022759601706973</v>
      </c>
      <c r="AD9" s="58">
        <f t="shared" si="32"/>
        <v>0.81570412517780955</v>
      </c>
    </row>
    <row r="10" spans="2:30" x14ac:dyDescent="0.35">
      <c r="B10" s="76">
        <v>44127</v>
      </c>
      <c r="C10" s="125">
        <v>2019</v>
      </c>
      <c r="D10" s="78" t="s">
        <v>14</v>
      </c>
      <c r="E10" s="78" t="s">
        <v>13</v>
      </c>
      <c r="F10" s="192" t="s">
        <v>992</v>
      </c>
      <c r="G10" s="78">
        <v>1</v>
      </c>
      <c r="H10" s="77"/>
      <c r="I10" s="79" t="s">
        <v>11</v>
      </c>
      <c r="J10" s="137">
        <v>909</v>
      </c>
      <c r="K10" s="80">
        <v>330</v>
      </c>
      <c r="L10" s="39">
        <v>10.94</v>
      </c>
      <c r="M10" s="39">
        <v>111.87</v>
      </c>
      <c r="N10" s="43">
        <v>102.39</v>
      </c>
      <c r="O10" s="33">
        <v>90.607351629842455</v>
      </c>
      <c r="P10" s="262">
        <f t="shared" si="10"/>
        <v>8.4741217484580336</v>
      </c>
      <c r="Q10" s="212">
        <v>0.71</v>
      </c>
      <c r="R10" s="213">
        <v>0.1</v>
      </c>
      <c r="S10" s="59">
        <f t="shared" si="22"/>
        <v>0.20326030617823948</v>
      </c>
      <c r="T10" s="59">
        <f t="shared" si="23"/>
        <v>9.1467137780207768</v>
      </c>
      <c r="U10" s="103">
        <f t="shared" si="24"/>
        <v>2.8628212137780207E-2</v>
      </c>
      <c r="V10" s="59">
        <f t="shared" si="25"/>
        <v>1.2882695462001093</v>
      </c>
      <c r="W10" s="59">
        <f t="shared" si="26"/>
        <v>10.434983324220886</v>
      </c>
      <c r="X10" s="60">
        <v>30</v>
      </c>
      <c r="Y10" s="58">
        <f t="shared" si="27"/>
        <v>9.3926483701575449</v>
      </c>
      <c r="Z10" s="61">
        <f t="shared" si="28"/>
        <v>0.45183160196828875</v>
      </c>
      <c r="AA10" s="63">
        <f t="shared" si="29"/>
        <v>0.71</v>
      </c>
      <c r="AB10" s="62">
        <f t="shared" si="30"/>
        <v>0.1</v>
      </c>
      <c r="AC10" s="57">
        <f t="shared" si="31"/>
        <v>2.0326030617823947</v>
      </c>
      <c r="AD10" s="58">
        <f t="shared" si="32"/>
        <v>0.28628212137780207</v>
      </c>
    </row>
    <row r="11" spans="2:30" x14ac:dyDescent="0.35">
      <c r="B11" s="76">
        <v>44127</v>
      </c>
      <c r="C11" s="125">
        <v>2019</v>
      </c>
      <c r="D11" s="78" t="s">
        <v>14</v>
      </c>
      <c r="E11" s="78" t="s">
        <v>13</v>
      </c>
      <c r="F11" s="192" t="s">
        <v>992</v>
      </c>
      <c r="G11" s="78">
        <v>1</v>
      </c>
      <c r="H11" s="77"/>
      <c r="I11" s="79" t="s">
        <v>8</v>
      </c>
      <c r="J11" s="137">
        <v>914</v>
      </c>
      <c r="K11" s="80">
        <v>335</v>
      </c>
      <c r="L11" s="39">
        <v>11.32</v>
      </c>
      <c r="M11" s="39">
        <v>116.58</v>
      </c>
      <c r="N11" s="43">
        <v>107.78</v>
      </c>
      <c r="O11" s="33">
        <v>91.63974919247579</v>
      </c>
      <c r="P11" s="262">
        <f t="shared" si="10"/>
        <v>7.5484645736833054</v>
      </c>
      <c r="Q11" s="212">
        <v>1.51</v>
      </c>
      <c r="R11" s="213">
        <v>0.05</v>
      </c>
      <c r="S11" s="59">
        <f t="shared" si="22"/>
        <v>0.42571480406386064</v>
      </c>
      <c r="T11" s="59">
        <f t="shared" si="23"/>
        <v>19.157166182873731</v>
      </c>
      <c r="U11" s="103">
        <f t="shared" si="24"/>
        <v>1.4096516690856313E-2</v>
      </c>
      <c r="V11" s="59">
        <f t="shared" si="25"/>
        <v>0.63434325108853407</v>
      </c>
      <c r="W11" s="59">
        <f t="shared" si="26"/>
        <v>19.791509433962265</v>
      </c>
      <c r="X11" s="60">
        <v>30</v>
      </c>
      <c r="Y11" s="58">
        <f t="shared" si="27"/>
        <v>8.3602508075242099</v>
      </c>
      <c r="Z11" s="61">
        <f t="shared" si="28"/>
        <v>0.44561476259589455</v>
      </c>
      <c r="AA11" s="63">
        <f t="shared" si="29"/>
        <v>1.51</v>
      </c>
      <c r="AB11" s="62">
        <f t="shared" si="30"/>
        <v>0.05</v>
      </c>
      <c r="AC11" s="57">
        <f t="shared" si="31"/>
        <v>4.2571480406386062</v>
      </c>
      <c r="AD11" s="58">
        <f t="shared" si="32"/>
        <v>0.14096516690856314</v>
      </c>
    </row>
    <row r="12" spans="2:30" x14ac:dyDescent="0.35">
      <c r="B12" s="76">
        <v>44127</v>
      </c>
      <c r="C12" s="125">
        <v>2019</v>
      </c>
      <c r="D12" s="78" t="s">
        <v>14</v>
      </c>
      <c r="E12" s="78" t="s">
        <v>13</v>
      </c>
      <c r="F12" s="192" t="s">
        <v>992</v>
      </c>
      <c r="G12" s="78">
        <v>1</v>
      </c>
      <c r="H12" s="77"/>
      <c r="I12" s="79" t="s">
        <v>10</v>
      </c>
      <c r="J12" s="137">
        <v>951</v>
      </c>
      <c r="K12" s="80">
        <v>154</v>
      </c>
      <c r="L12" s="39">
        <v>10.91</v>
      </c>
      <c r="M12" s="39">
        <v>93.99</v>
      </c>
      <c r="N12" s="43">
        <v>89.63</v>
      </c>
      <c r="O12" s="33">
        <v>94.752046220510351</v>
      </c>
      <c r="P12" s="262">
        <f t="shared" si="10"/>
        <v>4.6387913607830615</v>
      </c>
      <c r="Q12" s="212">
        <v>1.34</v>
      </c>
      <c r="R12" s="213">
        <v>0.38</v>
      </c>
      <c r="S12" s="59">
        <f t="shared" si="22"/>
        <v>0.36097611788617889</v>
      </c>
      <c r="T12" s="59">
        <f t="shared" si="23"/>
        <v>16.243925304878051</v>
      </c>
      <c r="U12" s="103">
        <f t="shared" si="24"/>
        <v>0.1023663617886179</v>
      </c>
      <c r="V12" s="59">
        <f t="shared" si="25"/>
        <v>4.6064862804878057</v>
      </c>
      <c r="W12" s="59">
        <f t="shared" si="26"/>
        <v>20.850411585365855</v>
      </c>
      <c r="X12" s="60">
        <v>30</v>
      </c>
      <c r="Y12" s="58">
        <f t="shared" si="27"/>
        <v>5.2479537794896487</v>
      </c>
      <c r="Z12" s="61">
        <f t="shared" si="28"/>
        <v>0.42769308943089429</v>
      </c>
      <c r="AA12" s="63">
        <f t="shared" si="29"/>
        <v>1.34</v>
      </c>
      <c r="AB12" s="62">
        <f t="shared" si="30"/>
        <v>0.38</v>
      </c>
      <c r="AC12" s="57">
        <f t="shared" si="31"/>
        <v>3.6097611788617892</v>
      </c>
      <c r="AD12" s="58">
        <f t="shared" si="32"/>
        <v>1.0236636178861789</v>
      </c>
    </row>
    <row r="13" spans="2:30" x14ac:dyDescent="0.35">
      <c r="B13" s="76">
        <v>44127</v>
      </c>
      <c r="C13" s="125">
        <v>2019</v>
      </c>
      <c r="D13" s="78" t="s">
        <v>14</v>
      </c>
      <c r="E13" s="78" t="s">
        <v>13</v>
      </c>
      <c r="F13" s="192" t="s">
        <v>992</v>
      </c>
      <c r="G13" s="78">
        <v>1</v>
      </c>
      <c r="H13" s="77"/>
      <c r="I13" s="79" t="s">
        <v>10</v>
      </c>
      <c r="J13" s="137">
        <v>969</v>
      </c>
      <c r="K13" s="80">
        <v>172</v>
      </c>
      <c r="L13" s="2">
        <v>10.89</v>
      </c>
      <c r="M13" s="2">
        <v>94.75</v>
      </c>
      <c r="N13" s="3">
        <v>85.48</v>
      </c>
      <c r="O13" s="33">
        <v>88.945862151204381</v>
      </c>
      <c r="P13" s="262">
        <f t="shared" si="10"/>
        <v>9.7836411609498644</v>
      </c>
      <c r="Q13" s="205">
        <v>0.75</v>
      </c>
      <c r="R13" s="206">
        <v>0.38</v>
      </c>
      <c r="S13" s="59">
        <f t="shared" si="22"/>
        <v>0.22012334093041966</v>
      </c>
      <c r="T13" s="59">
        <f t="shared" si="23"/>
        <v>9.9055503418688851</v>
      </c>
      <c r="U13" s="103">
        <f t="shared" si="24"/>
        <v>0.11152915940474596</v>
      </c>
      <c r="V13" s="59">
        <f t="shared" si="25"/>
        <v>5.0188121732135684</v>
      </c>
      <c r="W13" s="59">
        <f t="shared" si="26"/>
        <v>14.924362515082453</v>
      </c>
      <c r="X13" s="60">
        <v>30</v>
      </c>
      <c r="Y13" s="58">
        <f t="shared" si="27"/>
        <v>11.054137848795619</v>
      </c>
      <c r="Z13" s="61">
        <f t="shared" si="28"/>
        <v>0.4621396970103232</v>
      </c>
      <c r="AA13" s="63">
        <f t="shared" si="29"/>
        <v>0.75</v>
      </c>
      <c r="AB13" s="62">
        <f t="shared" si="30"/>
        <v>0.38</v>
      </c>
      <c r="AC13" s="57">
        <f t="shared" si="31"/>
        <v>2.2012334093041965</v>
      </c>
      <c r="AD13" s="58">
        <f t="shared" si="32"/>
        <v>1.1152915940474597</v>
      </c>
    </row>
    <row r="14" spans="2:30" x14ac:dyDescent="0.35">
      <c r="B14" s="76">
        <v>44127</v>
      </c>
      <c r="C14" s="125">
        <v>2019</v>
      </c>
      <c r="D14" s="78" t="s">
        <v>14</v>
      </c>
      <c r="E14" s="78" t="s">
        <v>15</v>
      </c>
      <c r="F14" s="192" t="s">
        <v>992</v>
      </c>
      <c r="G14" s="249">
        <v>1</v>
      </c>
      <c r="H14" s="77"/>
      <c r="I14" s="79" t="s">
        <v>10</v>
      </c>
      <c r="J14" s="137" t="s">
        <v>152</v>
      </c>
      <c r="K14" s="80">
        <v>129</v>
      </c>
      <c r="L14" s="39">
        <v>10.73</v>
      </c>
      <c r="M14" s="39">
        <v>93.95</v>
      </c>
      <c r="N14" s="43">
        <v>84.63</v>
      </c>
      <c r="O14" s="33">
        <v>88.800769045902413</v>
      </c>
      <c r="P14" s="262">
        <f t="shared" si="10"/>
        <v>9.9201703033528545</v>
      </c>
      <c r="Q14" s="212">
        <v>0.46</v>
      </c>
      <c r="R14" s="213">
        <v>0.39</v>
      </c>
      <c r="S14" s="59">
        <f t="shared" si="22"/>
        <v>0.13530473612990532</v>
      </c>
      <c r="T14" s="59">
        <f t="shared" si="23"/>
        <v>6.0887131258457394</v>
      </c>
      <c r="U14" s="103">
        <f t="shared" si="24"/>
        <v>0.11471488497970232</v>
      </c>
      <c r="V14" s="59">
        <f t="shared" si="25"/>
        <v>5.1621698240866047</v>
      </c>
      <c r="W14" s="59">
        <f t="shared" si="26"/>
        <v>11.250882949932343</v>
      </c>
      <c r="X14" s="60">
        <v>30</v>
      </c>
      <c r="Y14" s="58">
        <f t="shared" si="27"/>
        <v>11.199230954097587</v>
      </c>
      <c r="Z14" s="61">
        <f t="shared" si="28"/>
        <v>0.46305818673883631</v>
      </c>
      <c r="AA14" s="63">
        <f t="shared" si="29"/>
        <v>0.46</v>
      </c>
      <c r="AB14" s="62">
        <f t="shared" si="30"/>
        <v>0.39</v>
      </c>
      <c r="AC14" s="57">
        <f t="shared" si="31"/>
        <v>1.3530473612990532</v>
      </c>
      <c r="AD14" s="58">
        <f t="shared" si="32"/>
        <v>1.1471488497970233</v>
      </c>
    </row>
    <row r="15" spans="2:30" x14ac:dyDescent="0.35">
      <c r="B15" s="76">
        <v>44127</v>
      </c>
      <c r="C15" s="125">
        <v>2019</v>
      </c>
      <c r="D15" s="78" t="s">
        <v>14</v>
      </c>
      <c r="E15" s="78" t="s">
        <v>16</v>
      </c>
      <c r="F15" s="192" t="s">
        <v>992</v>
      </c>
      <c r="G15" s="249">
        <v>1</v>
      </c>
      <c r="H15" s="77"/>
      <c r="I15" s="79" t="s">
        <v>12</v>
      </c>
      <c r="J15" s="137" t="s">
        <v>182</v>
      </c>
      <c r="K15" s="80">
        <v>149</v>
      </c>
      <c r="L15" s="39">
        <v>10.93</v>
      </c>
      <c r="M15" s="39" t="s">
        <v>968</v>
      </c>
      <c r="N15" s="43">
        <v>103.93</v>
      </c>
      <c r="O15" s="33">
        <v>96.533111895370553</v>
      </c>
      <c r="P15" s="262">
        <f t="shared" si="10"/>
        <v>3.1136384823342866</v>
      </c>
      <c r="Q15" s="214">
        <v>0.02</v>
      </c>
      <c r="R15" s="215">
        <v>0.08</v>
      </c>
      <c r="S15" s="59">
        <f t="shared" si="22"/>
        <v>5.2513978494623673E-3</v>
      </c>
      <c r="T15" s="59">
        <f t="shared" si="23"/>
        <v>0.23631290322580653</v>
      </c>
      <c r="U15" s="103">
        <f t="shared" si="24"/>
        <v>2.1005591397849469E-2</v>
      </c>
      <c r="V15" s="59">
        <f t="shared" si="25"/>
        <v>0.94525161290322612</v>
      </c>
      <c r="W15" s="59">
        <f t="shared" si="26"/>
        <v>1.1815645161290327</v>
      </c>
      <c r="X15" s="60">
        <v>30</v>
      </c>
      <c r="Y15" s="58">
        <f t="shared" si="27"/>
        <v>3.4668881046294473</v>
      </c>
      <c r="Z15" s="61">
        <f t="shared" si="28"/>
        <v>0.41795698924731189</v>
      </c>
      <c r="AA15" s="63">
        <f t="shared" si="29"/>
        <v>0.02</v>
      </c>
      <c r="AB15" s="62">
        <f t="shared" si="30"/>
        <v>0.08</v>
      </c>
      <c r="AC15" s="57">
        <f t="shared" si="31"/>
        <v>5.2513978494623671E-2</v>
      </c>
      <c r="AD15" s="58">
        <f t="shared" si="32"/>
        <v>0.21005591397849468</v>
      </c>
    </row>
    <row r="16" spans="2:30" x14ac:dyDescent="0.35">
      <c r="B16" s="76">
        <v>44127</v>
      </c>
      <c r="C16" s="125">
        <v>2019</v>
      </c>
      <c r="D16" s="78" t="s">
        <v>14</v>
      </c>
      <c r="E16" s="78" t="s">
        <v>16</v>
      </c>
      <c r="F16" s="192" t="s">
        <v>992</v>
      </c>
      <c r="G16" s="249">
        <v>1</v>
      </c>
      <c r="H16" s="77"/>
      <c r="I16" s="79" t="s">
        <v>11</v>
      </c>
      <c r="J16" s="137" t="s">
        <v>184</v>
      </c>
      <c r="K16" s="80">
        <v>151</v>
      </c>
      <c r="L16" s="39">
        <v>10.94</v>
      </c>
      <c r="M16" s="39" t="s">
        <v>970</v>
      </c>
      <c r="N16" s="43">
        <v>75.55</v>
      </c>
      <c r="O16" s="33">
        <v>91.347377350487761</v>
      </c>
      <c r="P16" s="262">
        <f t="shared" si="10"/>
        <v>7.493571690951395</v>
      </c>
      <c r="Q16" s="212">
        <v>0.13</v>
      </c>
      <c r="R16" s="213">
        <v>0.05</v>
      </c>
      <c r="S16" s="59">
        <f t="shared" si="22"/>
        <v>3.6809859154929583E-2</v>
      </c>
      <c r="T16" s="59">
        <f t="shared" si="23"/>
        <v>1.6564436619718312</v>
      </c>
      <c r="U16" s="103">
        <f t="shared" si="24"/>
        <v>1.4157638136511379E-2</v>
      </c>
      <c r="V16" s="59">
        <f t="shared" si="25"/>
        <v>0.63709371614301202</v>
      </c>
      <c r="W16" s="59">
        <f t="shared" si="26"/>
        <v>2.2935373781148432</v>
      </c>
      <c r="X16" s="60">
        <v>30</v>
      </c>
      <c r="Y16" s="58">
        <f t="shared" si="27"/>
        <v>8.6526226495122387</v>
      </c>
      <c r="Z16" s="61">
        <f t="shared" si="28"/>
        <v>0.44736108961461085</v>
      </c>
      <c r="AA16" s="63">
        <f t="shared" si="29"/>
        <v>0.13</v>
      </c>
      <c r="AB16" s="62">
        <f t="shared" si="30"/>
        <v>0.05</v>
      </c>
      <c r="AC16" s="57">
        <f t="shared" si="31"/>
        <v>0.36809859154929581</v>
      </c>
      <c r="AD16" s="58">
        <f t="shared" si="32"/>
        <v>0.1415763813651138</v>
      </c>
    </row>
    <row r="17" spans="2:30" x14ac:dyDescent="0.35">
      <c r="B17" s="76">
        <v>44127</v>
      </c>
      <c r="C17" s="125">
        <v>2019</v>
      </c>
      <c r="D17" s="78" t="s">
        <v>14</v>
      </c>
      <c r="E17" s="78" t="s">
        <v>16</v>
      </c>
      <c r="F17" s="192" t="s">
        <v>992</v>
      </c>
      <c r="G17" s="249">
        <v>1</v>
      </c>
      <c r="H17" s="77"/>
      <c r="I17" s="79" t="s">
        <v>8</v>
      </c>
      <c r="J17" s="137" t="s">
        <v>185</v>
      </c>
      <c r="K17" s="80">
        <v>152</v>
      </c>
      <c r="L17" s="39">
        <v>10.94</v>
      </c>
      <c r="M17" s="39" t="s">
        <v>971</v>
      </c>
      <c r="N17" s="43">
        <v>80.39</v>
      </c>
      <c r="O17" s="33">
        <v>96.686621188918295</v>
      </c>
      <c r="P17" s="262">
        <f t="shared" si="10"/>
        <v>2.8754379606137435</v>
      </c>
      <c r="Q17" s="214">
        <v>7.0000000000000007E-2</v>
      </c>
      <c r="R17" s="215">
        <v>0.02</v>
      </c>
      <c r="S17" s="59">
        <f t="shared" si="22"/>
        <v>1.8339596832253419E-2</v>
      </c>
      <c r="T17" s="59">
        <f t="shared" si="23"/>
        <v>0.82528185745140381</v>
      </c>
      <c r="U17" s="103">
        <f t="shared" si="24"/>
        <v>5.2398848092152618E-3</v>
      </c>
      <c r="V17" s="59">
        <f t="shared" si="25"/>
        <v>0.23579481641468678</v>
      </c>
      <c r="W17" s="59">
        <f t="shared" si="26"/>
        <v>1.0610766738660906</v>
      </c>
      <c r="X17" s="60">
        <v>30</v>
      </c>
      <c r="Y17" s="58">
        <f t="shared" si="27"/>
        <v>3.3133788110817051</v>
      </c>
      <c r="Z17" s="61">
        <f t="shared" si="28"/>
        <v>0.41713462922966155</v>
      </c>
      <c r="AA17" s="63">
        <f t="shared" si="29"/>
        <v>7.0000000000000007E-2</v>
      </c>
      <c r="AB17" s="62">
        <f t="shared" si="30"/>
        <v>0.02</v>
      </c>
      <c r="AC17" s="57">
        <f t="shared" si="31"/>
        <v>0.18339596832253419</v>
      </c>
      <c r="AD17" s="58">
        <f t="shared" si="32"/>
        <v>5.2398848092152617E-2</v>
      </c>
    </row>
    <row r="18" spans="2:30" x14ac:dyDescent="0.35">
      <c r="B18" s="76">
        <v>44127</v>
      </c>
      <c r="C18" s="125">
        <v>2019</v>
      </c>
      <c r="D18" s="78" t="s">
        <v>14</v>
      </c>
      <c r="E18" s="78" t="s">
        <v>16</v>
      </c>
      <c r="F18" s="192" t="s">
        <v>993</v>
      </c>
      <c r="G18" s="78">
        <v>2</v>
      </c>
      <c r="H18" s="77"/>
      <c r="I18" s="79" t="s">
        <v>12</v>
      </c>
      <c r="J18" s="137">
        <v>850</v>
      </c>
      <c r="K18" s="80">
        <v>132</v>
      </c>
      <c r="L18" s="39">
        <v>10.91</v>
      </c>
      <c r="M18" s="39">
        <v>102.65</v>
      </c>
      <c r="N18" s="84">
        <v>96.84</v>
      </c>
      <c r="O18" s="33">
        <v>93.666884674078915</v>
      </c>
      <c r="P18" s="262">
        <f t="shared" si="10"/>
        <v>5.6600097418412094</v>
      </c>
      <c r="Q18" s="214">
        <v>0.12</v>
      </c>
      <c r="R18" s="215">
        <v>0.15</v>
      </c>
      <c r="S18" s="59">
        <f t="shared" si="22"/>
        <v>3.2839753287559635E-2</v>
      </c>
      <c r="T18" s="59">
        <f t="shared" si="23"/>
        <v>1.4777888979401836</v>
      </c>
      <c r="U18" s="103">
        <f t="shared" si="24"/>
        <v>4.1049691609449546E-2</v>
      </c>
      <c r="V18" s="59">
        <f t="shared" si="25"/>
        <v>1.8472361224252296</v>
      </c>
      <c r="W18" s="59">
        <f t="shared" si="26"/>
        <v>3.3250250203654135</v>
      </c>
      <c r="X18" s="60">
        <v>30</v>
      </c>
      <c r="Y18" s="58">
        <f t="shared" si="27"/>
        <v>6.3331153259210851</v>
      </c>
      <c r="Z18" s="61">
        <f t="shared" si="28"/>
        <v>0.43380658675666239</v>
      </c>
      <c r="AA18" s="63">
        <f t="shared" si="29"/>
        <v>0.12</v>
      </c>
      <c r="AB18" s="62">
        <f t="shared" si="30"/>
        <v>0.15</v>
      </c>
      <c r="AC18" s="57">
        <f t="shared" si="31"/>
        <v>0.32839753287559637</v>
      </c>
      <c r="AD18" s="58">
        <f t="shared" si="32"/>
        <v>0.41049691609449546</v>
      </c>
    </row>
    <row r="19" spans="2:30" x14ac:dyDescent="0.35">
      <c r="B19" s="76">
        <v>44127</v>
      </c>
      <c r="C19" s="125">
        <v>2019</v>
      </c>
      <c r="D19" s="78" t="s">
        <v>14</v>
      </c>
      <c r="E19" s="78" t="s">
        <v>15</v>
      </c>
      <c r="F19" s="192" t="s">
        <v>993</v>
      </c>
      <c r="G19" s="78">
        <v>2</v>
      </c>
      <c r="H19" s="77"/>
      <c r="I19" s="79" t="s">
        <v>10</v>
      </c>
      <c r="J19" s="137">
        <v>880</v>
      </c>
      <c r="K19" s="80">
        <v>301</v>
      </c>
      <c r="L19" s="39">
        <v>11.17</v>
      </c>
      <c r="M19" s="39">
        <v>88.46</v>
      </c>
      <c r="N19" s="43">
        <v>80.040000000000006</v>
      </c>
      <c r="O19" s="33">
        <v>89.105964549100804</v>
      </c>
      <c r="P19" s="262">
        <f t="shared" si="10"/>
        <v>9.5184264074157667</v>
      </c>
      <c r="Q19" s="209">
        <v>0.26</v>
      </c>
      <c r="R19" s="210">
        <v>0.28000000000000003</v>
      </c>
      <c r="S19" s="59">
        <f t="shared" si="22"/>
        <v>7.6125598954552037E-2</v>
      </c>
      <c r="T19" s="59">
        <f t="shared" si="23"/>
        <v>3.4256519529548415</v>
      </c>
      <c r="U19" s="103">
        <f t="shared" si="24"/>
        <v>8.1981414258748359E-2</v>
      </c>
      <c r="V19" s="59">
        <f t="shared" si="25"/>
        <v>3.6891636416436762</v>
      </c>
      <c r="W19" s="59">
        <f t="shared" si="26"/>
        <v>7.1148155945985181</v>
      </c>
      <c r="X19" s="60">
        <v>30</v>
      </c>
      <c r="Y19" s="58">
        <f t="shared" si="27"/>
        <v>10.894035450899196</v>
      </c>
      <c r="Z19" s="61">
        <f t="shared" si="28"/>
        <v>0.46112966458545079</v>
      </c>
      <c r="AA19" s="63">
        <f t="shared" si="29"/>
        <v>0.26</v>
      </c>
      <c r="AB19" s="62">
        <f t="shared" si="30"/>
        <v>0.28000000000000003</v>
      </c>
      <c r="AC19" s="57">
        <f t="shared" si="31"/>
        <v>0.76125598954552043</v>
      </c>
      <c r="AD19" s="58">
        <f t="shared" si="32"/>
        <v>0.81981414258748364</v>
      </c>
    </row>
    <row r="20" spans="2:30" x14ac:dyDescent="0.35">
      <c r="B20" s="76">
        <v>44127</v>
      </c>
      <c r="C20" s="125">
        <v>2019</v>
      </c>
      <c r="D20" s="78" t="s">
        <v>14</v>
      </c>
      <c r="E20" s="78" t="s">
        <v>14</v>
      </c>
      <c r="F20" s="192" t="s">
        <v>993</v>
      </c>
      <c r="G20" s="78">
        <v>2</v>
      </c>
      <c r="H20" s="77"/>
      <c r="I20" s="79" t="s">
        <v>10</v>
      </c>
      <c r="J20" s="137">
        <v>887</v>
      </c>
      <c r="K20" s="80">
        <v>308</v>
      </c>
      <c r="L20" s="39">
        <v>10.9</v>
      </c>
      <c r="M20" s="39">
        <v>84.83</v>
      </c>
      <c r="N20" s="43">
        <v>76.25</v>
      </c>
      <c r="O20" s="33">
        <v>88.394427160827803</v>
      </c>
      <c r="P20" s="262">
        <f t="shared" si="10"/>
        <v>10.114346339738297</v>
      </c>
      <c r="Q20" s="216">
        <v>0.18</v>
      </c>
      <c r="R20" s="216">
        <v>0.39</v>
      </c>
      <c r="S20" s="59">
        <f t="shared" si="22"/>
        <v>5.3271461361897476E-2</v>
      </c>
      <c r="T20" s="59">
        <f t="shared" si="23"/>
        <v>2.3972157612853864</v>
      </c>
      <c r="U20" s="103">
        <f t="shared" si="24"/>
        <v>0.11542149961744454</v>
      </c>
      <c r="V20" s="59">
        <f t="shared" si="25"/>
        <v>5.1939674827850038</v>
      </c>
      <c r="W20" s="59">
        <f t="shared" si="26"/>
        <v>7.5911832440703897</v>
      </c>
      <c r="X20" s="60">
        <v>30</v>
      </c>
      <c r="Y20" s="58">
        <f t="shared" si="27"/>
        <v>11.605572839172197</v>
      </c>
      <c r="Z20" s="61">
        <f t="shared" si="28"/>
        <v>0.46564651874521806</v>
      </c>
      <c r="AA20" s="63">
        <f t="shared" si="29"/>
        <v>0.18</v>
      </c>
      <c r="AB20" s="62">
        <f t="shared" si="30"/>
        <v>0.39</v>
      </c>
      <c r="AC20" s="57">
        <f t="shared" si="31"/>
        <v>0.53271461361897476</v>
      </c>
      <c r="AD20" s="58">
        <f t="shared" si="32"/>
        <v>1.1542149961744455</v>
      </c>
    </row>
    <row r="21" spans="2:30" x14ac:dyDescent="0.35">
      <c r="B21" s="76">
        <v>44127</v>
      </c>
      <c r="C21" s="125">
        <v>2019</v>
      </c>
      <c r="D21" s="78" t="s">
        <v>14</v>
      </c>
      <c r="E21" s="78" t="s">
        <v>13</v>
      </c>
      <c r="F21" s="192" t="s">
        <v>993</v>
      </c>
      <c r="G21" s="78">
        <v>2</v>
      </c>
      <c r="H21" s="77"/>
      <c r="I21" s="79" t="s">
        <v>11</v>
      </c>
      <c r="J21" s="137">
        <v>894</v>
      </c>
      <c r="K21" s="80">
        <v>315</v>
      </c>
      <c r="L21" s="39">
        <v>10.91</v>
      </c>
      <c r="M21" s="39">
        <v>98.32</v>
      </c>
      <c r="N21" s="43">
        <v>89.79</v>
      </c>
      <c r="O21" s="33">
        <v>90.241391145177914</v>
      </c>
      <c r="P21" s="262">
        <f t="shared" si="10"/>
        <v>8.6757526444263497</v>
      </c>
      <c r="Q21" s="217">
        <v>0.25</v>
      </c>
      <c r="R21" s="217">
        <v>0.17</v>
      </c>
      <c r="S21" s="59">
        <f t="shared" si="22"/>
        <v>7.1962157707910743E-2</v>
      </c>
      <c r="T21" s="59">
        <f t="shared" si="23"/>
        <v>3.2382970968559834</v>
      </c>
      <c r="U21" s="103">
        <f t="shared" si="24"/>
        <v>4.8934267241379302E-2</v>
      </c>
      <c r="V21" s="59">
        <f t="shared" si="25"/>
        <v>2.2020420258620685</v>
      </c>
      <c r="W21" s="59">
        <f t="shared" si="26"/>
        <v>5.4403391227180524</v>
      </c>
      <c r="X21" s="60">
        <v>30</v>
      </c>
      <c r="Y21" s="58">
        <f t="shared" si="27"/>
        <v>9.7586088548220857</v>
      </c>
      <c r="Z21" s="61">
        <f t="shared" si="28"/>
        <v>0.45406947261663277</v>
      </c>
      <c r="AA21" s="63">
        <f t="shared" si="29"/>
        <v>0.25</v>
      </c>
      <c r="AB21" s="62">
        <f t="shared" si="30"/>
        <v>0.17</v>
      </c>
      <c r="AC21" s="57">
        <f t="shared" si="31"/>
        <v>0.71962157707910746</v>
      </c>
      <c r="AD21" s="58">
        <f t="shared" si="32"/>
        <v>0.48934267241379303</v>
      </c>
    </row>
    <row r="22" spans="2:30" x14ac:dyDescent="0.35">
      <c r="B22" s="76">
        <v>44127</v>
      </c>
      <c r="C22" s="125">
        <v>2019</v>
      </c>
      <c r="D22" s="78" t="s">
        <v>14</v>
      </c>
      <c r="E22" s="78" t="s">
        <v>14</v>
      </c>
      <c r="F22" s="192" t="s">
        <v>993</v>
      </c>
      <c r="G22" s="78">
        <v>2</v>
      </c>
      <c r="H22" s="77"/>
      <c r="I22" s="79" t="s">
        <v>12</v>
      </c>
      <c r="J22" s="137">
        <v>901</v>
      </c>
      <c r="K22" s="80">
        <v>322</v>
      </c>
      <c r="L22" s="39">
        <v>11.24</v>
      </c>
      <c r="M22" s="39">
        <v>113.68</v>
      </c>
      <c r="N22" s="43">
        <v>107.27</v>
      </c>
      <c r="O22" s="33">
        <v>93.742678641155791</v>
      </c>
      <c r="P22" s="262">
        <f t="shared" si="10"/>
        <v>5.6386347642505372</v>
      </c>
      <c r="Q22" s="216">
        <v>7.0000000000000007E-2</v>
      </c>
      <c r="R22" s="216">
        <v>7.0000000000000007E-2</v>
      </c>
      <c r="S22" s="59">
        <f t="shared" si="22"/>
        <v>1.9135374362178492E-2</v>
      </c>
      <c r="T22" s="59">
        <f t="shared" si="23"/>
        <v>0.86109184629803215</v>
      </c>
      <c r="U22" s="103">
        <f t="shared" si="24"/>
        <v>1.9135374362178492E-2</v>
      </c>
      <c r="V22" s="59">
        <f t="shared" si="25"/>
        <v>0.86109184629803215</v>
      </c>
      <c r="W22" s="59">
        <f t="shared" si="26"/>
        <v>1.7221836925960643</v>
      </c>
      <c r="X22" s="60">
        <v>30</v>
      </c>
      <c r="Y22" s="58">
        <f t="shared" si="27"/>
        <v>6.2573213588442087</v>
      </c>
      <c r="Z22" s="61">
        <f t="shared" si="28"/>
        <v>0.43337498698323446</v>
      </c>
      <c r="AA22" s="63">
        <f t="shared" si="29"/>
        <v>7.0000000000000007E-2</v>
      </c>
      <c r="AB22" s="62">
        <f t="shared" si="30"/>
        <v>7.0000000000000007E-2</v>
      </c>
      <c r="AC22" s="57">
        <f t="shared" si="31"/>
        <v>0.19135374362178492</v>
      </c>
      <c r="AD22" s="58">
        <f t="shared" si="32"/>
        <v>0.19135374362178492</v>
      </c>
    </row>
    <row r="23" spans="2:30" x14ac:dyDescent="0.35">
      <c r="B23" s="76">
        <v>44127</v>
      </c>
      <c r="C23" s="125">
        <v>2019</v>
      </c>
      <c r="D23" s="78" t="s">
        <v>14</v>
      </c>
      <c r="E23" s="78" t="s">
        <v>14</v>
      </c>
      <c r="F23" s="192" t="s">
        <v>993</v>
      </c>
      <c r="G23" s="78">
        <v>2</v>
      </c>
      <c r="H23" s="77"/>
      <c r="I23" s="79" t="s">
        <v>11</v>
      </c>
      <c r="J23" s="137">
        <v>905</v>
      </c>
      <c r="K23" s="80">
        <v>326</v>
      </c>
      <c r="L23" s="39">
        <v>11.31</v>
      </c>
      <c r="M23" s="39">
        <v>98.87</v>
      </c>
      <c r="N23" s="43">
        <v>90.27</v>
      </c>
      <c r="O23" s="33">
        <v>90.178163544997716</v>
      </c>
      <c r="P23" s="262">
        <f t="shared" si="10"/>
        <v>8.6982906847375414</v>
      </c>
      <c r="Q23" s="216">
        <v>0.06</v>
      </c>
      <c r="R23" s="216">
        <v>0.14000000000000001</v>
      </c>
      <c r="S23" s="59">
        <f t="shared" si="22"/>
        <v>1.7287234042553192E-2</v>
      </c>
      <c r="T23" s="59">
        <f t="shared" si="23"/>
        <v>0.77792553191489366</v>
      </c>
      <c r="U23" s="103">
        <f t="shared" si="24"/>
        <v>4.0336879432624116E-2</v>
      </c>
      <c r="V23" s="59">
        <f t="shared" si="25"/>
        <v>1.8151595744680853</v>
      </c>
      <c r="W23" s="59">
        <f t="shared" si="26"/>
        <v>2.5930851063829792</v>
      </c>
      <c r="X23" s="60">
        <v>30</v>
      </c>
      <c r="Y23" s="58">
        <f t="shared" si="27"/>
        <v>9.8218364550022841</v>
      </c>
      <c r="Z23" s="61">
        <f t="shared" si="28"/>
        <v>0.45445795339412365</v>
      </c>
      <c r="AA23" s="63">
        <f t="shared" si="29"/>
        <v>0.06</v>
      </c>
      <c r="AB23" s="62">
        <f t="shared" si="30"/>
        <v>0.14000000000000001</v>
      </c>
      <c r="AC23" s="57">
        <f t="shared" si="31"/>
        <v>0.17287234042553193</v>
      </c>
      <c r="AD23" s="58">
        <f t="shared" si="32"/>
        <v>0.40336879432624118</v>
      </c>
    </row>
    <row r="24" spans="2:30" x14ac:dyDescent="0.35">
      <c r="B24" s="76">
        <v>44127</v>
      </c>
      <c r="C24" s="125">
        <v>2019</v>
      </c>
      <c r="D24" s="78" t="s">
        <v>14</v>
      </c>
      <c r="E24" s="78" t="s">
        <v>14</v>
      </c>
      <c r="F24" s="192" t="s">
        <v>993</v>
      </c>
      <c r="G24" s="78">
        <v>2</v>
      </c>
      <c r="H24" s="77"/>
      <c r="I24" s="79" t="s">
        <v>8</v>
      </c>
      <c r="J24" s="137">
        <v>911</v>
      </c>
      <c r="K24" s="80">
        <v>332</v>
      </c>
      <c r="L24" s="39">
        <v>11.28</v>
      </c>
      <c r="M24" s="39">
        <v>103.92</v>
      </c>
      <c r="N24" s="43">
        <v>96.25</v>
      </c>
      <c r="O24" s="33">
        <v>91.720639032815185</v>
      </c>
      <c r="P24" s="262">
        <f t="shared" si="10"/>
        <v>7.3806774441878389</v>
      </c>
      <c r="Q24" s="208">
        <v>0.36</v>
      </c>
      <c r="R24" s="208">
        <v>7.0000000000000007E-2</v>
      </c>
      <c r="S24" s="59">
        <f t="shared" si="22"/>
        <v>0.10137366129222079</v>
      </c>
      <c r="T24" s="59">
        <f t="shared" si="23"/>
        <v>4.5618147581499358</v>
      </c>
      <c r="U24" s="103">
        <f t="shared" si="24"/>
        <v>1.9711545251265158E-2</v>
      </c>
      <c r="V24" s="59">
        <f t="shared" si="25"/>
        <v>0.88701953630693209</v>
      </c>
      <c r="W24" s="59">
        <f t="shared" si="26"/>
        <v>5.4488342944568675</v>
      </c>
      <c r="X24" s="60">
        <v>30</v>
      </c>
      <c r="Y24" s="58">
        <f t="shared" si="27"/>
        <v>8.2793609671848145</v>
      </c>
      <c r="Z24" s="61">
        <f t="shared" si="28"/>
        <v>0.44513357655643176</v>
      </c>
      <c r="AA24" s="63">
        <f t="shared" si="29"/>
        <v>0.36</v>
      </c>
      <c r="AB24" s="62">
        <f t="shared" si="30"/>
        <v>7.0000000000000007E-2</v>
      </c>
      <c r="AC24" s="57">
        <f t="shared" si="31"/>
        <v>1.0137366129222078</v>
      </c>
      <c r="AD24" s="58">
        <f t="shared" si="32"/>
        <v>0.19711545251265158</v>
      </c>
    </row>
    <row r="25" spans="2:30" x14ac:dyDescent="0.35">
      <c r="B25" s="76">
        <v>44127</v>
      </c>
      <c r="C25" s="125">
        <v>2019</v>
      </c>
      <c r="D25" s="78" t="s">
        <v>14</v>
      </c>
      <c r="E25" s="78" t="s">
        <v>13</v>
      </c>
      <c r="F25" s="192" t="s">
        <v>993</v>
      </c>
      <c r="G25" s="78">
        <v>2</v>
      </c>
      <c r="H25" s="77"/>
      <c r="I25" s="79" t="s">
        <v>10</v>
      </c>
      <c r="J25" s="137">
        <v>954</v>
      </c>
      <c r="K25" s="80">
        <v>157</v>
      </c>
      <c r="L25" s="39">
        <v>10.93</v>
      </c>
      <c r="M25" s="39">
        <v>82.85</v>
      </c>
      <c r="N25" s="43">
        <v>75.06</v>
      </c>
      <c r="O25" s="33">
        <v>89.16852057842047</v>
      </c>
      <c r="P25" s="262">
        <f t="shared" si="10"/>
        <v>9.4025347012673421</v>
      </c>
      <c r="Q25" s="216">
        <v>0.43</v>
      </c>
      <c r="R25" s="216">
        <v>0.44</v>
      </c>
      <c r="S25" s="59">
        <f t="shared" si="22"/>
        <v>0.12578153750194915</v>
      </c>
      <c r="T25" s="59">
        <f t="shared" si="23"/>
        <v>5.6601691875877114</v>
      </c>
      <c r="U25" s="103">
        <f t="shared" si="24"/>
        <v>0.12870668953687819</v>
      </c>
      <c r="V25" s="59">
        <f t="shared" si="25"/>
        <v>5.7918010291595188</v>
      </c>
      <c r="W25" s="59">
        <f t="shared" si="26"/>
        <v>11.451970216747231</v>
      </c>
      <c r="X25" s="60">
        <v>30</v>
      </c>
      <c r="Y25" s="58">
        <f t="shared" si="27"/>
        <v>10.83147942157953</v>
      </c>
      <c r="Z25" s="61">
        <f t="shared" si="28"/>
        <v>0.46073600498986428</v>
      </c>
      <c r="AA25" s="63">
        <f t="shared" si="29"/>
        <v>0.43</v>
      </c>
      <c r="AB25" s="62">
        <f t="shared" si="30"/>
        <v>0.44</v>
      </c>
      <c r="AC25" s="57">
        <f t="shared" si="31"/>
        <v>1.2578153750194914</v>
      </c>
      <c r="AD25" s="58">
        <f t="shared" si="32"/>
        <v>1.287066895368782</v>
      </c>
    </row>
    <row r="26" spans="2:30" x14ac:dyDescent="0.35">
      <c r="B26" s="76">
        <v>44127</v>
      </c>
      <c r="C26" s="125">
        <v>2019</v>
      </c>
      <c r="D26" s="78" t="s">
        <v>14</v>
      </c>
      <c r="E26" s="78" t="s">
        <v>13</v>
      </c>
      <c r="F26" s="192" t="s">
        <v>993</v>
      </c>
      <c r="G26" s="78">
        <v>2</v>
      </c>
      <c r="H26" s="77"/>
      <c r="I26" s="79" t="s">
        <v>12</v>
      </c>
      <c r="J26" s="137">
        <v>1014</v>
      </c>
      <c r="K26" s="80">
        <v>88</v>
      </c>
      <c r="L26" s="2">
        <v>10.99</v>
      </c>
      <c r="M26" s="2">
        <v>99.45</v>
      </c>
      <c r="N26" s="3">
        <v>92.4</v>
      </c>
      <c r="O26" s="33">
        <v>92.030296179063996</v>
      </c>
      <c r="P26" s="262">
        <f t="shared" si="10"/>
        <v>7.0889894419306154</v>
      </c>
      <c r="Q26" s="211">
        <v>0.09</v>
      </c>
      <c r="R26" s="211">
        <v>0.03</v>
      </c>
      <c r="S26" s="59">
        <f t="shared" si="22"/>
        <v>2.5227858985382625E-2</v>
      </c>
      <c r="T26" s="59">
        <f t="shared" si="23"/>
        <v>1.135253654342218</v>
      </c>
      <c r="U26" s="103">
        <f t="shared" si="24"/>
        <v>8.4092863284608733E-3</v>
      </c>
      <c r="V26" s="59">
        <f t="shared" si="25"/>
        <v>0.37841788478073929</v>
      </c>
      <c r="W26" s="59">
        <f t="shared" si="26"/>
        <v>1.5136715391229574</v>
      </c>
      <c r="X26" s="60">
        <v>30</v>
      </c>
      <c r="Y26" s="58">
        <f t="shared" si="27"/>
        <v>7.9697038209360045</v>
      </c>
      <c r="Z26" s="61">
        <f t="shared" si="28"/>
        <v>0.44329934897432743</v>
      </c>
      <c r="AA26" s="63">
        <f t="shared" si="29"/>
        <v>0.09</v>
      </c>
      <c r="AB26" s="62">
        <f t="shared" si="30"/>
        <v>0.03</v>
      </c>
      <c r="AC26" s="57">
        <f t="shared" si="31"/>
        <v>0.25227858985382623</v>
      </c>
      <c r="AD26" s="58">
        <f t="shared" si="32"/>
        <v>8.4092863284608729E-2</v>
      </c>
    </row>
    <row r="27" spans="2:30" x14ac:dyDescent="0.35">
      <c r="B27" s="76">
        <v>44127</v>
      </c>
      <c r="C27" s="125">
        <v>2019</v>
      </c>
      <c r="D27" s="78" t="s">
        <v>14</v>
      </c>
      <c r="E27" s="78" t="s">
        <v>13</v>
      </c>
      <c r="F27" s="192" t="s">
        <v>993</v>
      </c>
      <c r="G27" s="78">
        <v>2</v>
      </c>
      <c r="H27" s="77"/>
      <c r="I27" s="79" t="s">
        <v>8</v>
      </c>
      <c r="J27" s="137">
        <v>1016</v>
      </c>
      <c r="K27" s="80">
        <v>86</v>
      </c>
      <c r="L27" s="39">
        <v>11.38</v>
      </c>
      <c r="M27" s="39">
        <v>91.8</v>
      </c>
      <c r="N27" s="43">
        <v>85.83</v>
      </c>
      <c r="O27" s="33">
        <v>92.57647351405123</v>
      </c>
      <c r="P27" s="262">
        <f t="shared" si="10"/>
        <v>6.5032679738562083</v>
      </c>
      <c r="Q27" s="218">
        <v>0.27</v>
      </c>
      <c r="R27" s="218">
        <v>0.05</v>
      </c>
      <c r="S27" s="59">
        <f t="shared" si="22"/>
        <v>7.5077770315648093E-2</v>
      </c>
      <c r="T27" s="59">
        <f t="shared" si="23"/>
        <v>3.3784996642041643</v>
      </c>
      <c r="U27" s="103">
        <f t="shared" si="24"/>
        <v>1.390329079919409E-2</v>
      </c>
      <c r="V27" s="59">
        <f t="shared" si="25"/>
        <v>0.625648085963734</v>
      </c>
      <c r="W27" s="59">
        <f t="shared" si="26"/>
        <v>4.0041477501678981</v>
      </c>
      <c r="X27" s="60">
        <v>30</v>
      </c>
      <c r="Y27" s="58">
        <f t="shared" si="27"/>
        <v>7.42352648594877</v>
      </c>
      <c r="Z27" s="61">
        <f t="shared" si="28"/>
        <v>0.44009402283411686</v>
      </c>
      <c r="AA27" s="63">
        <f t="shared" si="29"/>
        <v>0.27</v>
      </c>
      <c r="AB27" s="62">
        <f t="shared" si="30"/>
        <v>0.05</v>
      </c>
      <c r="AC27" s="57">
        <f t="shared" si="31"/>
        <v>0.75077770315648096</v>
      </c>
      <c r="AD27" s="58">
        <f t="shared" si="32"/>
        <v>0.1390329079919409</v>
      </c>
    </row>
    <row r="28" spans="2:30" x14ac:dyDescent="0.35">
      <c r="B28" s="76">
        <v>44127</v>
      </c>
      <c r="C28" s="125">
        <v>2019</v>
      </c>
      <c r="D28" s="78" t="s">
        <v>14</v>
      </c>
      <c r="E28" s="78" t="s">
        <v>15</v>
      </c>
      <c r="F28" s="192" t="s">
        <v>993</v>
      </c>
      <c r="G28" s="249">
        <v>2</v>
      </c>
      <c r="H28" s="77"/>
      <c r="I28" s="79" t="s">
        <v>8</v>
      </c>
      <c r="J28" s="137" t="s">
        <v>150</v>
      </c>
      <c r="K28" s="80">
        <v>130</v>
      </c>
      <c r="L28" s="2">
        <v>10.83</v>
      </c>
      <c r="M28" s="2">
        <v>101.86</v>
      </c>
      <c r="N28" s="3">
        <v>98.38</v>
      </c>
      <c r="O28" s="33">
        <v>96.177084477644726</v>
      </c>
      <c r="P28" s="262">
        <f t="shared" si="10"/>
        <v>3.4164539564107637</v>
      </c>
      <c r="Q28" s="207">
        <v>0.05</v>
      </c>
      <c r="R28" s="207">
        <v>0.11</v>
      </c>
      <c r="S28" s="59">
        <f t="shared" si="22"/>
        <v>1.3195602512849805E-2</v>
      </c>
      <c r="T28" s="59">
        <f t="shared" si="23"/>
        <v>0.59380211307824127</v>
      </c>
      <c r="U28" s="103">
        <f t="shared" si="24"/>
        <v>2.903032552826957E-2</v>
      </c>
      <c r="V28" s="59">
        <f t="shared" si="25"/>
        <v>1.3063646487721305</v>
      </c>
      <c r="W28" s="59">
        <f t="shared" si="26"/>
        <v>1.9001667618503717</v>
      </c>
      <c r="X28" s="60">
        <v>30</v>
      </c>
      <c r="Y28" s="58">
        <f t="shared" si="27"/>
        <v>3.8229155223552738</v>
      </c>
      <c r="Z28" s="61">
        <f t="shared" si="28"/>
        <v>0.41987435750999436</v>
      </c>
      <c r="AA28" s="63">
        <f t="shared" si="29"/>
        <v>0.05</v>
      </c>
      <c r="AB28" s="62">
        <f t="shared" si="30"/>
        <v>0.11</v>
      </c>
      <c r="AC28" s="57">
        <f t="shared" si="31"/>
        <v>0.13195602512849805</v>
      </c>
      <c r="AD28" s="58">
        <f t="shared" si="32"/>
        <v>0.29030325528269568</v>
      </c>
    </row>
    <row r="29" spans="2:30" x14ac:dyDescent="0.35">
      <c r="B29" s="76">
        <v>44127</v>
      </c>
      <c r="C29" s="125">
        <v>2019</v>
      </c>
      <c r="D29" s="78" t="s">
        <v>14</v>
      </c>
      <c r="E29" s="78" t="s">
        <v>16</v>
      </c>
      <c r="F29" s="192" t="s">
        <v>993</v>
      </c>
      <c r="G29" s="249">
        <v>2</v>
      </c>
      <c r="H29" s="77"/>
      <c r="I29" s="79" t="s">
        <v>10</v>
      </c>
      <c r="J29" s="137" t="s">
        <v>177</v>
      </c>
      <c r="K29" s="80">
        <v>144</v>
      </c>
      <c r="L29" s="2">
        <v>10.86</v>
      </c>
      <c r="M29" s="2" t="s">
        <v>963</v>
      </c>
      <c r="N29" s="3">
        <v>76.88</v>
      </c>
      <c r="O29" s="33">
        <v>90.475537892284507</v>
      </c>
      <c r="P29" s="262">
        <f t="shared" si="10"/>
        <v>8.2905880949540762</v>
      </c>
      <c r="Q29" s="207">
        <v>0.18</v>
      </c>
      <c r="R29" s="207">
        <v>0.36</v>
      </c>
      <c r="S29" s="59">
        <f t="shared" si="22"/>
        <v>5.1632081187518934E-2</v>
      </c>
      <c r="T29" s="59">
        <f t="shared" si="23"/>
        <v>2.323443653438352</v>
      </c>
      <c r="U29" s="103">
        <f t="shared" si="24"/>
        <v>0.10326416237503787</v>
      </c>
      <c r="V29" s="59">
        <f t="shared" si="25"/>
        <v>4.646887306876704</v>
      </c>
      <c r="W29" s="59">
        <f t="shared" si="26"/>
        <v>6.9703309603150565</v>
      </c>
      <c r="X29" s="60">
        <v>30</v>
      </c>
      <c r="Y29" s="58">
        <f t="shared" si="27"/>
        <v>9.5244621077154932</v>
      </c>
      <c r="Z29" s="61">
        <f t="shared" si="28"/>
        <v>0.45263556498030899</v>
      </c>
      <c r="AA29" s="63">
        <f t="shared" si="29"/>
        <v>0.18</v>
      </c>
      <c r="AB29" s="62">
        <f t="shared" si="30"/>
        <v>0.36</v>
      </c>
      <c r="AC29" s="57">
        <f t="shared" si="31"/>
        <v>0.5163208118751893</v>
      </c>
      <c r="AD29" s="58">
        <f t="shared" si="32"/>
        <v>1.0326416237503786</v>
      </c>
    </row>
    <row r="30" spans="2:30" x14ac:dyDescent="0.35">
      <c r="B30" s="76">
        <v>44127</v>
      </c>
      <c r="C30" s="125">
        <v>2019</v>
      </c>
      <c r="D30" s="78" t="s">
        <v>14</v>
      </c>
      <c r="E30" s="78" t="s">
        <v>16</v>
      </c>
      <c r="F30" s="192" t="s">
        <v>993</v>
      </c>
      <c r="G30" s="249">
        <v>2</v>
      </c>
      <c r="H30" s="77"/>
      <c r="I30" s="79" t="s">
        <v>11</v>
      </c>
      <c r="J30" s="137" t="s">
        <v>180</v>
      </c>
      <c r="K30" s="80">
        <v>147</v>
      </c>
      <c r="L30" s="2">
        <v>10.91</v>
      </c>
      <c r="M30" s="2" t="s">
        <v>966</v>
      </c>
      <c r="N30" s="3">
        <v>74.12</v>
      </c>
      <c r="O30" s="33">
        <v>92.588252526732091</v>
      </c>
      <c r="P30" s="262">
        <f t="shared" si="10"/>
        <v>6.3905026521848969</v>
      </c>
      <c r="Q30" s="207">
        <v>0.04</v>
      </c>
      <c r="R30" s="207">
        <v>0.12</v>
      </c>
      <c r="S30" s="59">
        <f t="shared" si="22"/>
        <v>1.1120708748615725E-2</v>
      </c>
      <c r="T30" s="59">
        <f t="shared" si="23"/>
        <v>0.50043189368770757</v>
      </c>
      <c r="U30" s="103">
        <f t="shared" si="24"/>
        <v>3.3362126245847175E-2</v>
      </c>
      <c r="V30" s="59">
        <f t="shared" si="25"/>
        <v>1.5012956810631228</v>
      </c>
      <c r="W30" s="59">
        <f t="shared" si="26"/>
        <v>2.0017275747508303</v>
      </c>
      <c r="X30" s="60">
        <v>30</v>
      </c>
      <c r="Y30" s="58">
        <f t="shared" si="27"/>
        <v>7.4117474732679085</v>
      </c>
      <c r="Z30" s="61">
        <f t="shared" si="28"/>
        <v>0.44002531245056165</v>
      </c>
      <c r="AA30" s="63">
        <f t="shared" si="29"/>
        <v>0.04</v>
      </c>
      <c r="AB30" s="62">
        <f t="shared" si="30"/>
        <v>0.12</v>
      </c>
      <c r="AC30" s="57">
        <f t="shared" si="31"/>
        <v>0.11120708748615725</v>
      </c>
      <c r="AD30" s="58">
        <f t="shared" si="32"/>
        <v>0.33362126245847173</v>
      </c>
    </row>
    <row r="31" spans="2:30" x14ac:dyDescent="0.35">
      <c r="B31" s="76">
        <v>44127</v>
      </c>
      <c r="C31" s="125">
        <v>2019</v>
      </c>
      <c r="D31" s="78" t="s">
        <v>14</v>
      </c>
      <c r="E31" s="78" t="s">
        <v>15</v>
      </c>
      <c r="F31" s="192" t="s">
        <v>993</v>
      </c>
      <c r="G31" s="249">
        <v>2</v>
      </c>
      <c r="H31" s="77"/>
      <c r="I31" s="79" t="s">
        <v>11</v>
      </c>
      <c r="J31" s="137" t="s">
        <v>183</v>
      </c>
      <c r="K31" s="80">
        <v>150</v>
      </c>
      <c r="L31" s="39">
        <v>10.91</v>
      </c>
      <c r="M31" s="39" t="s">
        <v>969</v>
      </c>
      <c r="N31" s="43">
        <v>75.94</v>
      </c>
      <c r="O31" s="33">
        <v>91.078431372549019</v>
      </c>
      <c r="P31" s="262">
        <f t="shared" si="10"/>
        <v>7.739035354148954</v>
      </c>
      <c r="Q31" s="216">
        <v>0.03</v>
      </c>
      <c r="R31" s="216">
        <v>0.03</v>
      </c>
      <c r="S31" s="59">
        <f t="shared" si="22"/>
        <v>8.5285252960172232E-3</v>
      </c>
      <c r="T31" s="59">
        <f t="shared" si="23"/>
        <v>0.38378363832077506</v>
      </c>
      <c r="U31" s="103">
        <f t="shared" si="24"/>
        <v>8.5285252960172232E-3</v>
      </c>
      <c r="V31" s="59">
        <f t="shared" si="25"/>
        <v>0.38378363832077506</v>
      </c>
      <c r="W31" s="59">
        <f t="shared" si="26"/>
        <v>0.76756727664155011</v>
      </c>
      <c r="X31" s="60">
        <v>30</v>
      </c>
      <c r="Y31" s="58">
        <f t="shared" si="27"/>
        <v>8.9215686274509807</v>
      </c>
      <c r="Z31" s="61">
        <f t="shared" si="28"/>
        <v>0.44897739504843925</v>
      </c>
      <c r="AA31" s="63">
        <f t="shared" si="29"/>
        <v>0.03</v>
      </c>
      <c r="AB31" s="62">
        <f t="shared" si="30"/>
        <v>0.03</v>
      </c>
      <c r="AC31" s="57">
        <f t="shared" si="31"/>
        <v>8.5285252960172225E-2</v>
      </c>
      <c r="AD31" s="58">
        <f t="shared" si="32"/>
        <v>8.5285252960172225E-2</v>
      </c>
    </row>
    <row r="32" spans="2:30" x14ac:dyDescent="0.35">
      <c r="B32" s="76">
        <v>44127</v>
      </c>
      <c r="C32" s="125">
        <v>2019</v>
      </c>
      <c r="D32" s="78" t="s">
        <v>14</v>
      </c>
      <c r="E32" s="78" t="s">
        <v>16</v>
      </c>
      <c r="F32" s="192" t="s">
        <v>993</v>
      </c>
      <c r="G32" s="249">
        <v>2</v>
      </c>
      <c r="H32" s="77"/>
      <c r="I32" s="79" t="s">
        <v>8</v>
      </c>
      <c r="J32" s="137" t="s">
        <v>186</v>
      </c>
      <c r="K32" s="80">
        <v>153</v>
      </c>
      <c r="L32" s="39">
        <v>10.98</v>
      </c>
      <c r="M32" s="39" t="s">
        <v>972</v>
      </c>
      <c r="N32" s="43">
        <v>89.44</v>
      </c>
      <c r="O32" s="33">
        <v>95.99902116725805</v>
      </c>
      <c r="P32" s="262">
        <f t="shared" si="10"/>
        <v>3.5271276022004057</v>
      </c>
      <c r="Q32" s="216">
        <v>0.14000000000000001</v>
      </c>
      <c r="R32" s="216">
        <v>7.0000000000000007E-2</v>
      </c>
      <c r="S32" s="59">
        <f t="shared" si="22"/>
        <v>3.7042187101707882E-2</v>
      </c>
      <c r="T32" s="59">
        <f t="shared" si="23"/>
        <v>1.6668984195768548</v>
      </c>
      <c r="U32" s="103">
        <f t="shared" si="24"/>
        <v>1.8521093550853941E-2</v>
      </c>
      <c r="V32" s="59">
        <f t="shared" si="25"/>
        <v>0.8334492097884274</v>
      </c>
      <c r="W32" s="59">
        <f t="shared" si="26"/>
        <v>2.5003476293652822</v>
      </c>
      <c r="X32" s="60">
        <v>30</v>
      </c>
      <c r="Y32" s="58">
        <f t="shared" si="27"/>
        <v>4.00097883274195</v>
      </c>
      <c r="Z32" s="61">
        <f t="shared" si="28"/>
        <v>0.42083864389497833</v>
      </c>
      <c r="AA32" s="63">
        <f t="shared" si="29"/>
        <v>0.14000000000000001</v>
      </c>
      <c r="AB32" s="62">
        <f t="shared" si="30"/>
        <v>7.0000000000000007E-2</v>
      </c>
      <c r="AC32" s="57">
        <f t="shared" si="31"/>
        <v>0.3704218710170788</v>
      </c>
      <c r="AD32" s="58">
        <f t="shared" si="32"/>
        <v>0.1852109355085394</v>
      </c>
    </row>
    <row r="33" spans="2:30" x14ac:dyDescent="0.35">
      <c r="B33" s="76">
        <v>44127</v>
      </c>
      <c r="C33" s="125">
        <v>2019</v>
      </c>
      <c r="D33" s="78" t="s">
        <v>14</v>
      </c>
      <c r="E33" s="78" t="s">
        <v>15</v>
      </c>
      <c r="F33" s="192" t="s">
        <v>993</v>
      </c>
      <c r="G33" s="249">
        <v>2</v>
      </c>
      <c r="H33" s="77"/>
      <c r="I33" s="79" t="s">
        <v>12</v>
      </c>
      <c r="J33" s="137" t="s">
        <v>188</v>
      </c>
      <c r="K33" s="80">
        <v>155</v>
      </c>
      <c r="L33" s="39">
        <v>11</v>
      </c>
      <c r="M33" s="39" t="s">
        <v>974</v>
      </c>
      <c r="N33" s="43">
        <v>93.57</v>
      </c>
      <c r="O33" s="33">
        <v>95.181556195965413</v>
      </c>
      <c r="P33" s="262">
        <f t="shared" si="10"/>
        <v>4.2762148337595978</v>
      </c>
      <c r="Q33" s="216">
        <v>0.01</v>
      </c>
      <c r="R33" s="216">
        <v>0.04</v>
      </c>
      <c r="S33" s="59">
        <f t="shared" si="22"/>
        <v>2.6771829962456096E-3</v>
      </c>
      <c r="T33" s="59">
        <f t="shared" si="23"/>
        <v>0.12047323483105243</v>
      </c>
      <c r="U33" s="103">
        <f t="shared" si="24"/>
        <v>1.0708731984982438E-2</v>
      </c>
      <c r="V33" s="59">
        <f t="shared" si="25"/>
        <v>0.48189293932420973</v>
      </c>
      <c r="W33" s="59">
        <f t="shared" si="26"/>
        <v>0.60236617415526217</v>
      </c>
      <c r="X33" s="60">
        <v>30</v>
      </c>
      <c r="Y33" s="58">
        <f t="shared" si="27"/>
        <v>4.8184438040345867</v>
      </c>
      <c r="Z33" s="61">
        <f t="shared" si="28"/>
        <v>0.42531185660651571</v>
      </c>
      <c r="AA33" s="63">
        <f t="shared" si="29"/>
        <v>0.01</v>
      </c>
      <c r="AB33" s="62">
        <f t="shared" si="30"/>
        <v>0.04</v>
      </c>
      <c r="AC33" s="57">
        <f t="shared" si="31"/>
        <v>2.6771829962456098E-2</v>
      </c>
      <c r="AD33" s="58">
        <f t="shared" si="32"/>
        <v>0.10708731984982439</v>
      </c>
    </row>
    <row r="34" spans="2:30" x14ac:dyDescent="0.35">
      <c r="B34" s="76">
        <v>44127</v>
      </c>
      <c r="C34" s="125">
        <v>2019</v>
      </c>
      <c r="D34" s="78" t="s">
        <v>14</v>
      </c>
      <c r="E34" s="78" t="s">
        <v>15</v>
      </c>
      <c r="F34" s="122" t="s">
        <v>994</v>
      </c>
      <c r="G34" s="78">
        <v>3</v>
      </c>
      <c r="H34" s="77"/>
      <c r="I34" s="79" t="s">
        <v>10</v>
      </c>
      <c r="J34" s="137">
        <v>844</v>
      </c>
      <c r="K34" s="80">
        <v>126</v>
      </c>
      <c r="L34" s="39">
        <v>10.94</v>
      </c>
      <c r="M34" s="39">
        <v>86.54</v>
      </c>
      <c r="N34" s="84">
        <v>78.02</v>
      </c>
      <c r="O34" s="33">
        <v>88.73015873015872</v>
      </c>
      <c r="P34" s="262">
        <f t="shared" si="10"/>
        <v>9.8451583082967531</v>
      </c>
      <c r="Q34" s="216">
        <v>0.25</v>
      </c>
      <c r="R34" s="216">
        <v>0.3</v>
      </c>
      <c r="S34" s="59">
        <f t="shared" si="22"/>
        <v>7.3613595706618962E-2</v>
      </c>
      <c r="T34" s="59">
        <f t="shared" si="23"/>
        <v>3.3126118067978534</v>
      </c>
      <c r="U34" s="103">
        <f t="shared" si="24"/>
        <v>8.8336314847942743E-2</v>
      </c>
      <c r="V34" s="59">
        <f t="shared" si="25"/>
        <v>3.9751341681574233</v>
      </c>
      <c r="W34" s="59">
        <f t="shared" si="26"/>
        <v>7.2877459749552767</v>
      </c>
      <c r="X34" s="60">
        <v>30</v>
      </c>
      <c r="Y34" s="58">
        <f t="shared" si="27"/>
        <v>11.26984126984128</v>
      </c>
      <c r="Z34" s="61">
        <f t="shared" si="28"/>
        <v>0.46350626118067983</v>
      </c>
      <c r="AA34" s="63">
        <f t="shared" si="29"/>
        <v>0.25</v>
      </c>
      <c r="AB34" s="62">
        <f t="shared" si="30"/>
        <v>0.3</v>
      </c>
      <c r="AC34" s="57">
        <f t="shared" si="31"/>
        <v>0.73613595706618962</v>
      </c>
      <c r="AD34" s="58">
        <f t="shared" si="32"/>
        <v>0.88336314847942743</v>
      </c>
    </row>
    <row r="35" spans="2:30" x14ac:dyDescent="0.35">
      <c r="B35" s="76">
        <v>44127</v>
      </c>
      <c r="C35" s="125">
        <v>2019</v>
      </c>
      <c r="D35" s="78" t="s">
        <v>14</v>
      </c>
      <c r="E35" s="78" t="s">
        <v>15</v>
      </c>
      <c r="F35" s="122" t="s">
        <v>994</v>
      </c>
      <c r="G35" s="78">
        <v>3</v>
      </c>
      <c r="H35" s="77"/>
      <c r="I35" s="79" t="s">
        <v>12</v>
      </c>
      <c r="J35" s="137">
        <v>856</v>
      </c>
      <c r="K35" s="80">
        <v>138</v>
      </c>
      <c r="L35" s="39">
        <v>11.03</v>
      </c>
      <c r="M35" s="39">
        <v>108.03</v>
      </c>
      <c r="N35" s="43">
        <v>104.42</v>
      </c>
      <c r="O35" s="33">
        <v>96.278350515463913</v>
      </c>
      <c r="P35" s="262">
        <f t="shared" si="10"/>
        <v>3.3416643524946767</v>
      </c>
      <c r="Q35" s="218">
        <v>0.05</v>
      </c>
      <c r="R35" s="218">
        <v>0.04</v>
      </c>
      <c r="S35" s="59">
        <f t="shared" si="22"/>
        <v>1.3176464289538498E-2</v>
      </c>
      <c r="T35" s="59">
        <f t="shared" si="23"/>
        <v>0.59294089302923236</v>
      </c>
      <c r="U35" s="103">
        <f t="shared" si="24"/>
        <v>1.0541171431630799E-2</v>
      </c>
      <c r="V35" s="59">
        <f t="shared" si="25"/>
        <v>0.47435271442338595</v>
      </c>
      <c r="W35" s="59">
        <f t="shared" si="26"/>
        <v>1.0672936074526183</v>
      </c>
      <c r="X35" s="60">
        <v>30</v>
      </c>
      <c r="Y35" s="58">
        <f t="shared" si="27"/>
        <v>3.721649484536087</v>
      </c>
      <c r="Z35" s="61">
        <f t="shared" si="28"/>
        <v>0.41932755112967135</v>
      </c>
      <c r="AA35" s="63">
        <f t="shared" si="29"/>
        <v>0.05</v>
      </c>
      <c r="AB35" s="62">
        <f t="shared" si="30"/>
        <v>0.04</v>
      </c>
      <c r="AC35" s="57">
        <f t="shared" si="31"/>
        <v>0.13176464289538498</v>
      </c>
      <c r="AD35" s="58">
        <f t="shared" si="32"/>
        <v>0.105411714316308</v>
      </c>
    </row>
    <row r="36" spans="2:30" x14ac:dyDescent="0.35">
      <c r="B36" s="76">
        <v>44127</v>
      </c>
      <c r="C36" s="125">
        <v>2019</v>
      </c>
      <c r="D36" s="78" t="s">
        <v>14</v>
      </c>
      <c r="E36" s="78" t="s">
        <v>14</v>
      </c>
      <c r="F36" s="122" t="s">
        <v>994</v>
      </c>
      <c r="G36" s="78">
        <v>3</v>
      </c>
      <c r="H36" s="77"/>
      <c r="I36" s="79" t="s">
        <v>11</v>
      </c>
      <c r="J36" s="137">
        <v>860</v>
      </c>
      <c r="K36" s="80">
        <v>142</v>
      </c>
      <c r="L36" s="39">
        <v>10.96</v>
      </c>
      <c r="M36" s="39">
        <v>93.63</v>
      </c>
      <c r="N36" s="43">
        <v>86.66</v>
      </c>
      <c r="O36" s="33">
        <v>91.568888351276158</v>
      </c>
      <c r="P36" s="262">
        <f t="shared" si="10"/>
        <v>7.4441952365694748</v>
      </c>
      <c r="Q36" s="208">
        <v>0.08</v>
      </c>
      <c r="R36" s="208">
        <v>0.12</v>
      </c>
      <c r="S36" s="59">
        <f t="shared" si="22"/>
        <v>2.2578071334214002E-2</v>
      </c>
      <c r="T36" s="59">
        <f t="shared" si="23"/>
        <v>1.0160132100396302</v>
      </c>
      <c r="U36" s="103">
        <f t="shared" si="24"/>
        <v>3.3867107001321006E-2</v>
      </c>
      <c r="V36" s="59">
        <f t="shared" si="25"/>
        <v>1.5240198150594453</v>
      </c>
      <c r="W36" s="59">
        <f t="shared" si="26"/>
        <v>2.5400330250990755</v>
      </c>
      <c r="X36" s="60">
        <v>30</v>
      </c>
      <c r="Y36" s="58">
        <f t="shared" si="27"/>
        <v>8.4311116487238422</v>
      </c>
      <c r="Z36" s="61">
        <f t="shared" si="28"/>
        <v>0.44603698811096437</v>
      </c>
      <c r="AA36" s="63">
        <f t="shared" si="29"/>
        <v>0.08</v>
      </c>
      <c r="AB36" s="62">
        <f t="shared" si="30"/>
        <v>0.12</v>
      </c>
      <c r="AC36" s="57">
        <f t="shared" si="31"/>
        <v>0.22578071334214</v>
      </c>
      <c r="AD36" s="58">
        <f t="shared" si="32"/>
        <v>0.33867107001321006</v>
      </c>
    </row>
    <row r="37" spans="2:30" x14ac:dyDescent="0.35">
      <c r="B37" s="76">
        <v>44127</v>
      </c>
      <c r="C37" s="125">
        <v>2019</v>
      </c>
      <c r="D37" s="78" t="s">
        <v>14</v>
      </c>
      <c r="E37" s="78" t="s">
        <v>15</v>
      </c>
      <c r="F37" s="122" t="s">
        <v>994</v>
      </c>
      <c r="G37" s="78">
        <v>3</v>
      </c>
      <c r="H37" s="77"/>
      <c r="I37" s="79" t="s">
        <v>8</v>
      </c>
      <c r="J37" s="137">
        <v>869</v>
      </c>
      <c r="K37" s="80">
        <v>151</v>
      </c>
      <c r="L37" s="39">
        <v>10.96</v>
      </c>
      <c r="M37" s="39">
        <v>76.989999999999995</v>
      </c>
      <c r="N37" s="43">
        <v>75.09</v>
      </c>
      <c r="O37" s="33">
        <v>97.122520066636369</v>
      </c>
      <c r="P37" s="262">
        <f t="shared" si="10"/>
        <v>2.4678529679179007</v>
      </c>
      <c r="Q37" s="208" t="s">
        <v>2266</v>
      </c>
      <c r="R37" s="208" t="s">
        <v>2266</v>
      </c>
      <c r="S37" s="59" t="e">
        <f t="shared" si="22"/>
        <v>#VALUE!</v>
      </c>
      <c r="T37" s="59" t="e">
        <f t="shared" si="23"/>
        <v>#VALUE!</v>
      </c>
      <c r="U37" s="103" t="e">
        <f t="shared" si="24"/>
        <v>#VALUE!</v>
      </c>
      <c r="V37" s="59" t="e">
        <f t="shared" si="25"/>
        <v>#VALUE!</v>
      </c>
      <c r="W37" s="59" t="e">
        <f t="shared" si="26"/>
        <v>#VALUE!</v>
      </c>
      <c r="X37" s="60">
        <v>30</v>
      </c>
      <c r="Y37" s="58">
        <f t="shared" si="27"/>
        <v>2.8774799333636309</v>
      </c>
      <c r="Z37" s="61">
        <f t="shared" si="28"/>
        <v>0.4148136597536255</v>
      </c>
      <c r="AA37" s="63" t="str">
        <f t="shared" si="29"/>
        <v>keine Probe</v>
      </c>
      <c r="AB37" s="62" t="str">
        <f t="shared" si="30"/>
        <v>keine Probe</v>
      </c>
      <c r="AC37" s="57" t="e">
        <f t="shared" si="31"/>
        <v>#VALUE!</v>
      </c>
      <c r="AD37" s="58" t="e">
        <f t="shared" si="32"/>
        <v>#VALUE!</v>
      </c>
    </row>
    <row r="38" spans="2:30" x14ac:dyDescent="0.35">
      <c r="B38" s="76">
        <v>44127</v>
      </c>
      <c r="C38" s="125">
        <v>2019</v>
      </c>
      <c r="D38" s="78" t="s">
        <v>14</v>
      </c>
      <c r="E38" s="78" t="s">
        <v>14</v>
      </c>
      <c r="F38" s="122" t="s">
        <v>994</v>
      </c>
      <c r="G38" s="78">
        <v>3</v>
      </c>
      <c r="H38" s="77"/>
      <c r="I38" s="79" t="s">
        <v>10</v>
      </c>
      <c r="J38" s="137">
        <v>891</v>
      </c>
      <c r="K38" s="80">
        <v>310</v>
      </c>
      <c r="L38" s="39">
        <v>11.24</v>
      </c>
      <c r="M38" s="39">
        <v>100.85</v>
      </c>
      <c r="N38" s="43">
        <v>90.92</v>
      </c>
      <c r="O38" s="33">
        <v>88.918647472380329</v>
      </c>
      <c r="P38" s="262">
        <f t="shared" si="10"/>
        <v>9.8463063956370771</v>
      </c>
      <c r="Q38" s="212">
        <v>0.32</v>
      </c>
      <c r="R38" s="213">
        <v>0.33</v>
      </c>
      <c r="S38" s="59">
        <f t="shared" si="22"/>
        <v>9.395783132530118E-2</v>
      </c>
      <c r="T38" s="59">
        <f t="shared" si="23"/>
        <v>4.2281024096385531</v>
      </c>
      <c r="U38" s="103">
        <f t="shared" si="24"/>
        <v>9.6894013554216854E-2</v>
      </c>
      <c r="V38" s="59">
        <f t="shared" si="25"/>
        <v>4.3602306099397588</v>
      </c>
      <c r="W38" s="59">
        <f t="shared" si="26"/>
        <v>8.588333019578311</v>
      </c>
      <c r="X38" s="60">
        <v>30</v>
      </c>
      <c r="Y38" s="58">
        <f t="shared" si="27"/>
        <v>11.081352527619671</v>
      </c>
      <c r="Z38" s="61">
        <f t="shared" si="28"/>
        <v>0.46231174698795174</v>
      </c>
      <c r="AA38" s="63">
        <f t="shared" si="29"/>
        <v>0.32</v>
      </c>
      <c r="AB38" s="62">
        <f t="shared" si="30"/>
        <v>0.33</v>
      </c>
      <c r="AC38" s="57">
        <f t="shared" si="31"/>
        <v>0.93957831325301178</v>
      </c>
      <c r="AD38" s="58">
        <f t="shared" si="32"/>
        <v>0.96894013554216851</v>
      </c>
    </row>
    <row r="39" spans="2:30" x14ac:dyDescent="0.35">
      <c r="B39" s="76">
        <v>44127</v>
      </c>
      <c r="C39" s="125">
        <v>2019</v>
      </c>
      <c r="D39" s="78" t="s">
        <v>14</v>
      </c>
      <c r="E39" s="78" t="s">
        <v>13</v>
      </c>
      <c r="F39" s="122" t="s">
        <v>994</v>
      </c>
      <c r="G39" s="78">
        <v>3</v>
      </c>
      <c r="H39" s="77"/>
      <c r="I39" s="79" t="s">
        <v>10</v>
      </c>
      <c r="J39" s="137">
        <v>967</v>
      </c>
      <c r="K39" s="80">
        <v>170</v>
      </c>
      <c r="L39" s="2">
        <v>10.95</v>
      </c>
      <c r="M39" s="2">
        <v>79.739999999999995</v>
      </c>
      <c r="N39" s="3">
        <v>71.2</v>
      </c>
      <c r="O39" s="33">
        <v>87.585404855356899</v>
      </c>
      <c r="P39" s="262">
        <f t="shared" si="10"/>
        <v>10.709806872335079</v>
      </c>
      <c r="Q39" s="205">
        <v>0.43</v>
      </c>
      <c r="R39" s="206">
        <v>0.41</v>
      </c>
      <c r="S39" s="59">
        <f t="shared" si="22"/>
        <v>0.12883228215767631</v>
      </c>
      <c r="T39" s="59">
        <f t="shared" si="23"/>
        <v>5.7974526970954336</v>
      </c>
      <c r="U39" s="103">
        <f t="shared" si="24"/>
        <v>0.12284008298755184</v>
      </c>
      <c r="V39" s="59">
        <f t="shared" si="25"/>
        <v>5.527803734439833</v>
      </c>
      <c r="W39" s="59">
        <f t="shared" si="26"/>
        <v>11.325256431535266</v>
      </c>
      <c r="X39" s="60">
        <v>30</v>
      </c>
      <c r="Y39" s="58">
        <f t="shared" si="27"/>
        <v>12.414595144643101</v>
      </c>
      <c r="Z39" s="61">
        <f t="shared" si="28"/>
        <v>0.47087136929460571</v>
      </c>
      <c r="AA39" s="63">
        <f t="shared" si="29"/>
        <v>0.43</v>
      </c>
      <c r="AB39" s="62">
        <f t="shared" si="30"/>
        <v>0.41</v>
      </c>
      <c r="AC39" s="57">
        <f t="shared" si="31"/>
        <v>1.288322821576763</v>
      </c>
      <c r="AD39" s="58">
        <f t="shared" si="32"/>
        <v>1.2284008298755182</v>
      </c>
    </row>
    <row r="40" spans="2:30" x14ac:dyDescent="0.35">
      <c r="B40" s="76">
        <v>44127</v>
      </c>
      <c r="C40" s="125">
        <v>2019</v>
      </c>
      <c r="D40" s="78" t="s">
        <v>14</v>
      </c>
      <c r="E40" s="78" t="s">
        <v>16</v>
      </c>
      <c r="F40" s="122" t="s">
        <v>994</v>
      </c>
      <c r="G40" s="78">
        <v>3</v>
      </c>
      <c r="H40" s="77"/>
      <c r="I40" s="79" t="s">
        <v>11</v>
      </c>
      <c r="J40" s="137">
        <v>1017</v>
      </c>
      <c r="K40" s="80">
        <v>85</v>
      </c>
      <c r="L40" s="39">
        <v>10.88</v>
      </c>
      <c r="M40" s="39">
        <v>93.97</v>
      </c>
      <c r="N40" s="43">
        <v>87.23</v>
      </c>
      <c r="O40" s="33">
        <v>91.888313876519447</v>
      </c>
      <c r="P40" s="262">
        <f t="shared" si="10"/>
        <v>7.172501862296472</v>
      </c>
      <c r="Q40" s="212">
        <v>0.05</v>
      </c>
      <c r="R40" s="213">
        <v>0.06</v>
      </c>
      <c r="S40" s="59">
        <f t="shared" si="22"/>
        <v>1.4044859201047805E-2</v>
      </c>
      <c r="T40" s="59">
        <f t="shared" si="23"/>
        <v>0.63201866404715124</v>
      </c>
      <c r="U40" s="103">
        <f t="shared" si="24"/>
        <v>1.6853831041257365E-2</v>
      </c>
      <c r="V40" s="59">
        <f t="shared" si="25"/>
        <v>0.75842239685658142</v>
      </c>
      <c r="W40" s="59">
        <f t="shared" si="26"/>
        <v>1.3904410609037328</v>
      </c>
      <c r="X40" s="60">
        <v>30</v>
      </c>
      <c r="Y40" s="58">
        <f t="shared" si="27"/>
        <v>8.1116861234805526</v>
      </c>
      <c r="Z40" s="61">
        <f t="shared" si="28"/>
        <v>0.4441388343156516</v>
      </c>
      <c r="AA40" s="63">
        <f t="shared" si="29"/>
        <v>0.05</v>
      </c>
      <c r="AB40" s="62">
        <f t="shared" si="30"/>
        <v>0.06</v>
      </c>
      <c r="AC40" s="57">
        <f t="shared" si="31"/>
        <v>0.14044859201047805</v>
      </c>
      <c r="AD40" s="58">
        <f t="shared" si="32"/>
        <v>0.16853831041257367</v>
      </c>
    </row>
    <row r="41" spans="2:30" x14ac:dyDescent="0.35">
      <c r="B41" s="76">
        <v>44127</v>
      </c>
      <c r="C41" s="125">
        <v>2019</v>
      </c>
      <c r="D41" s="78" t="s">
        <v>14</v>
      </c>
      <c r="E41" s="78" t="s">
        <v>16</v>
      </c>
      <c r="F41" s="122" t="s">
        <v>994</v>
      </c>
      <c r="G41" s="78">
        <v>3</v>
      </c>
      <c r="H41" s="77"/>
      <c r="I41" s="79" t="s">
        <v>12</v>
      </c>
      <c r="J41" s="137">
        <v>1018</v>
      </c>
      <c r="K41" s="80">
        <v>84</v>
      </c>
      <c r="L41" s="2">
        <v>10.91</v>
      </c>
      <c r="M41" s="2">
        <v>102.22</v>
      </c>
      <c r="N41" s="3">
        <v>97.86</v>
      </c>
      <c r="O41" s="33">
        <v>95.225057496440698</v>
      </c>
      <c r="P41" s="262">
        <f t="shared" si="10"/>
        <v>4.2653101154372912</v>
      </c>
      <c r="Q41" s="205">
        <v>0.01</v>
      </c>
      <c r="R41" s="206">
        <v>0.03</v>
      </c>
      <c r="S41" s="59">
        <f t="shared" si="22"/>
        <v>2.6755031627372057E-3</v>
      </c>
      <c r="T41" s="59">
        <f t="shared" si="23"/>
        <v>0.12039764232317426</v>
      </c>
      <c r="U41" s="103">
        <f t="shared" si="24"/>
        <v>8.0265094882116163E-3</v>
      </c>
      <c r="V41" s="59">
        <f t="shared" si="25"/>
        <v>0.36119292696952271</v>
      </c>
      <c r="W41" s="59">
        <f t="shared" si="26"/>
        <v>0.48159056929269695</v>
      </c>
      <c r="X41" s="60">
        <v>30</v>
      </c>
      <c r="Y41" s="58">
        <f t="shared" si="27"/>
        <v>4.7749425035593021</v>
      </c>
      <c r="Z41" s="61">
        <f t="shared" si="28"/>
        <v>0.42507188039102939</v>
      </c>
      <c r="AA41" s="63">
        <f t="shared" si="29"/>
        <v>0.01</v>
      </c>
      <c r="AB41" s="62">
        <f t="shared" si="30"/>
        <v>0.03</v>
      </c>
      <c r="AC41" s="57">
        <f t="shared" si="31"/>
        <v>2.6755031627372056E-2</v>
      </c>
      <c r="AD41" s="58">
        <f t="shared" si="32"/>
        <v>8.0265094882116167E-2</v>
      </c>
    </row>
    <row r="42" spans="2:30" x14ac:dyDescent="0.35">
      <c r="B42" s="76">
        <v>44127</v>
      </c>
      <c r="C42" s="125">
        <v>2019</v>
      </c>
      <c r="D42" s="78" t="s">
        <v>14</v>
      </c>
      <c r="E42" s="78" t="s">
        <v>13</v>
      </c>
      <c r="F42" s="122" t="s">
        <v>994</v>
      </c>
      <c r="G42" s="78">
        <v>3</v>
      </c>
      <c r="H42" s="77"/>
      <c r="I42" s="79" t="s">
        <v>12</v>
      </c>
      <c r="J42" s="137">
        <v>1020</v>
      </c>
      <c r="K42" s="80">
        <v>82</v>
      </c>
      <c r="L42" s="39">
        <v>11.25</v>
      </c>
      <c r="M42" s="39">
        <v>90.9</v>
      </c>
      <c r="N42" s="43">
        <v>82.64</v>
      </c>
      <c r="O42" s="33">
        <v>89.629629629629633</v>
      </c>
      <c r="P42" s="262">
        <f t="shared" si="10"/>
        <v>9.086908690869091</v>
      </c>
      <c r="Q42" s="212">
        <v>0.05</v>
      </c>
      <c r="R42" s="213">
        <v>7.0000000000000007E-2</v>
      </c>
      <c r="S42" s="59">
        <f t="shared" si="22"/>
        <v>1.4524793388429755E-2</v>
      </c>
      <c r="T42" s="59">
        <f t="shared" si="23"/>
        <v>0.65361570247933898</v>
      </c>
      <c r="U42" s="103">
        <f t="shared" si="24"/>
        <v>2.0334710743801655E-2</v>
      </c>
      <c r="V42" s="59">
        <f t="shared" si="25"/>
        <v>0.91506198347107448</v>
      </c>
      <c r="W42" s="59">
        <f t="shared" si="26"/>
        <v>1.5686776859504135</v>
      </c>
      <c r="X42" s="60">
        <v>30</v>
      </c>
      <c r="Y42" s="58">
        <f t="shared" si="27"/>
        <v>10.370370370370367</v>
      </c>
      <c r="Z42" s="61">
        <f t="shared" si="28"/>
        <v>0.45785123966942154</v>
      </c>
      <c r="AA42" s="63">
        <f t="shared" si="29"/>
        <v>0.05</v>
      </c>
      <c r="AB42" s="62">
        <f t="shared" si="30"/>
        <v>7.0000000000000007E-2</v>
      </c>
      <c r="AC42" s="57">
        <f t="shared" si="31"/>
        <v>0.14524793388429755</v>
      </c>
      <c r="AD42" s="58">
        <f t="shared" si="32"/>
        <v>0.20334710743801654</v>
      </c>
    </row>
    <row r="43" spans="2:30" x14ac:dyDescent="0.35">
      <c r="B43" s="76">
        <v>44127</v>
      </c>
      <c r="C43" s="125">
        <v>2019</v>
      </c>
      <c r="D43" s="78" t="s">
        <v>14</v>
      </c>
      <c r="E43" s="78" t="s">
        <v>16</v>
      </c>
      <c r="F43" s="122" t="s">
        <v>994</v>
      </c>
      <c r="G43" s="78">
        <v>3</v>
      </c>
      <c r="H43" s="77"/>
      <c r="I43" s="79" t="s">
        <v>8</v>
      </c>
      <c r="J43" s="137">
        <v>1024</v>
      </c>
      <c r="K43" s="80">
        <v>78</v>
      </c>
      <c r="L43" s="2">
        <v>11.01</v>
      </c>
      <c r="M43" s="2">
        <v>89.47</v>
      </c>
      <c r="N43" s="3">
        <v>85.06</v>
      </c>
      <c r="O43" s="33">
        <v>94.379301554932454</v>
      </c>
      <c r="P43" s="262">
        <f t="shared" si="10"/>
        <v>4.9290264893260272</v>
      </c>
      <c r="Q43" s="205">
        <v>7.0000000000000007E-2</v>
      </c>
      <c r="R43" s="206">
        <v>0.02</v>
      </c>
      <c r="S43" s="59">
        <f t="shared" si="22"/>
        <v>1.8959081701553009E-2</v>
      </c>
      <c r="T43" s="59">
        <f t="shared" si="23"/>
        <v>0.85315867656988542</v>
      </c>
      <c r="U43" s="103">
        <f t="shared" si="24"/>
        <v>5.4168804861580017E-3</v>
      </c>
      <c r="V43" s="59">
        <f t="shared" si="25"/>
        <v>0.24375962187711009</v>
      </c>
      <c r="W43" s="59">
        <f t="shared" si="26"/>
        <v>1.0969182984469956</v>
      </c>
      <c r="X43" s="60">
        <v>30</v>
      </c>
      <c r="Y43" s="58">
        <f t="shared" si="27"/>
        <v>5.6206984450675463</v>
      </c>
      <c r="Z43" s="61">
        <f t="shared" si="28"/>
        <v>0.42977717758271433</v>
      </c>
      <c r="AA43" s="63">
        <f t="shared" si="29"/>
        <v>7.0000000000000007E-2</v>
      </c>
      <c r="AB43" s="62">
        <f t="shared" si="30"/>
        <v>0.02</v>
      </c>
      <c r="AC43" s="57">
        <f t="shared" si="31"/>
        <v>0.1895908170155301</v>
      </c>
      <c r="AD43" s="58">
        <f t="shared" si="32"/>
        <v>5.4168804861580017E-2</v>
      </c>
    </row>
    <row r="44" spans="2:30" x14ac:dyDescent="0.35">
      <c r="B44" s="76">
        <v>44127</v>
      </c>
      <c r="C44" s="125">
        <v>2019</v>
      </c>
      <c r="D44" s="78" t="s">
        <v>14</v>
      </c>
      <c r="E44" s="78" t="s">
        <v>14</v>
      </c>
      <c r="F44" s="122" t="s">
        <v>994</v>
      </c>
      <c r="G44" s="249">
        <v>3</v>
      </c>
      <c r="H44" s="77"/>
      <c r="I44" s="79" t="s">
        <v>12</v>
      </c>
      <c r="J44" s="137" t="s">
        <v>153</v>
      </c>
      <c r="K44" s="80">
        <v>128</v>
      </c>
      <c r="L44" s="39">
        <v>10.86</v>
      </c>
      <c r="M44" s="39">
        <v>109.61</v>
      </c>
      <c r="N44" s="43">
        <v>104.57</v>
      </c>
      <c r="O44" s="33">
        <v>94.896202531645571</v>
      </c>
      <c r="P44" s="262">
        <f t="shared" si="10"/>
        <v>4.5981206094334519</v>
      </c>
      <c r="Q44" s="212">
        <v>0.05</v>
      </c>
      <c r="R44" s="213">
        <v>7.0000000000000007E-2</v>
      </c>
      <c r="S44" s="59">
        <f t="shared" si="22"/>
        <v>1.344120157934052E-2</v>
      </c>
      <c r="T44" s="59">
        <f t="shared" si="23"/>
        <v>0.60485407107032341</v>
      </c>
      <c r="U44" s="103">
        <f t="shared" si="24"/>
        <v>1.8817682211076731E-2</v>
      </c>
      <c r="V44" s="59">
        <f t="shared" si="25"/>
        <v>0.8467956994984529</v>
      </c>
      <c r="W44" s="59">
        <f t="shared" si="26"/>
        <v>1.4516497705687763</v>
      </c>
      <c r="X44" s="60">
        <v>30</v>
      </c>
      <c r="Y44" s="58">
        <f t="shared" si="27"/>
        <v>5.1037974683544292</v>
      </c>
      <c r="Z44" s="61">
        <f t="shared" si="28"/>
        <v>0.42689147369544339</v>
      </c>
      <c r="AA44" s="63">
        <f t="shared" si="29"/>
        <v>0.05</v>
      </c>
      <c r="AB44" s="62">
        <f t="shared" si="30"/>
        <v>7.0000000000000007E-2</v>
      </c>
      <c r="AC44" s="57">
        <f t="shared" si="31"/>
        <v>0.1344120157934052</v>
      </c>
      <c r="AD44" s="58">
        <f t="shared" si="32"/>
        <v>0.18817682211076731</v>
      </c>
    </row>
    <row r="45" spans="2:30" x14ac:dyDescent="0.35">
      <c r="B45" s="76">
        <v>44127</v>
      </c>
      <c r="C45" s="125">
        <v>2019</v>
      </c>
      <c r="D45" s="78" t="s">
        <v>14</v>
      </c>
      <c r="E45" s="78" t="s">
        <v>16</v>
      </c>
      <c r="F45" s="122" t="s">
        <v>994</v>
      </c>
      <c r="G45" s="249">
        <v>3</v>
      </c>
      <c r="H45" s="77"/>
      <c r="I45" s="79" t="s">
        <v>10</v>
      </c>
      <c r="J45" s="137" t="s">
        <v>169</v>
      </c>
      <c r="K45" s="80">
        <v>137</v>
      </c>
      <c r="L45" s="2">
        <v>10.94</v>
      </c>
      <c r="M45" s="2" t="s">
        <v>956</v>
      </c>
      <c r="N45" s="3">
        <v>73.569999999999993</v>
      </c>
      <c r="O45" s="33">
        <v>89.70209109137781</v>
      </c>
      <c r="P45" s="262">
        <f t="shared" si="10"/>
        <v>8.9029222387320601</v>
      </c>
      <c r="Q45" s="205">
        <v>0.28999999999999998</v>
      </c>
      <c r="R45" s="206">
        <v>0.33</v>
      </c>
      <c r="S45" s="59">
        <f t="shared" si="22"/>
        <v>8.4152323167810947E-2</v>
      </c>
      <c r="T45" s="59">
        <f t="shared" si="23"/>
        <v>3.7868545425514926</v>
      </c>
      <c r="U45" s="103">
        <f t="shared" si="24"/>
        <v>9.5759540156474532E-2</v>
      </c>
      <c r="V45" s="59">
        <f t="shared" si="25"/>
        <v>4.3091793070413535</v>
      </c>
      <c r="W45" s="59">
        <f t="shared" si="26"/>
        <v>8.0960338495928461</v>
      </c>
      <c r="X45" s="60">
        <v>30</v>
      </c>
      <c r="Y45" s="58">
        <f t="shared" si="27"/>
        <v>10.29790890862219</v>
      </c>
      <c r="Z45" s="61">
        <f t="shared" si="28"/>
        <v>0.45740060673798505</v>
      </c>
      <c r="AA45" s="63">
        <f t="shared" si="29"/>
        <v>0.28999999999999998</v>
      </c>
      <c r="AB45" s="62">
        <f t="shared" si="30"/>
        <v>0.33</v>
      </c>
      <c r="AC45" s="57">
        <f t="shared" si="31"/>
        <v>0.8415232316781095</v>
      </c>
      <c r="AD45" s="58">
        <f t="shared" si="32"/>
        <v>0.95759540156474532</v>
      </c>
    </row>
    <row r="46" spans="2:30" x14ac:dyDescent="0.35">
      <c r="B46" s="76">
        <v>44127</v>
      </c>
      <c r="C46" s="125">
        <v>2019</v>
      </c>
      <c r="D46" s="78" t="s">
        <v>14</v>
      </c>
      <c r="E46" s="78" t="s">
        <v>14</v>
      </c>
      <c r="F46" s="122" t="s">
        <v>994</v>
      </c>
      <c r="G46" s="249">
        <v>3</v>
      </c>
      <c r="H46" s="77"/>
      <c r="I46" s="79" t="s">
        <v>8</v>
      </c>
      <c r="J46" s="137" t="s">
        <v>178</v>
      </c>
      <c r="K46" s="80">
        <v>145</v>
      </c>
      <c r="L46" s="2">
        <v>10.91</v>
      </c>
      <c r="M46" s="2" t="s">
        <v>964</v>
      </c>
      <c r="N46" s="3">
        <v>81.239999999999995</v>
      </c>
      <c r="O46" s="33">
        <v>95.169147496617043</v>
      </c>
      <c r="P46" s="262">
        <f t="shared" si="10"/>
        <v>4.209409267775035</v>
      </c>
      <c r="Q46" s="205">
        <v>0.16</v>
      </c>
      <c r="R46" s="206">
        <v>0.09</v>
      </c>
      <c r="S46" s="59">
        <f t="shared" si="22"/>
        <v>4.2842599175316382E-2</v>
      </c>
      <c r="T46" s="59">
        <f t="shared" si="23"/>
        <v>1.9279169628892372</v>
      </c>
      <c r="U46" s="103">
        <f t="shared" si="24"/>
        <v>2.4098962036115463E-2</v>
      </c>
      <c r="V46" s="59">
        <f t="shared" si="25"/>
        <v>1.0844532916251959</v>
      </c>
      <c r="W46" s="59">
        <f t="shared" si="26"/>
        <v>3.0123702545144333</v>
      </c>
      <c r="X46" s="60">
        <v>30</v>
      </c>
      <c r="Y46" s="58">
        <f t="shared" si="27"/>
        <v>4.8308525033829568</v>
      </c>
      <c r="Z46" s="61">
        <f t="shared" si="28"/>
        <v>0.42538034977961048</v>
      </c>
      <c r="AA46" s="63">
        <f t="shared" si="29"/>
        <v>0.16</v>
      </c>
      <c r="AB46" s="62">
        <f t="shared" si="30"/>
        <v>0.09</v>
      </c>
      <c r="AC46" s="57">
        <f t="shared" si="31"/>
        <v>0.42842599175316382</v>
      </c>
      <c r="AD46" s="58">
        <f t="shared" si="32"/>
        <v>0.24098962036115462</v>
      </c>
    </row>
    <row r="47" spans="2:30" x14ac:dyDescent="0.35">
      <c r="B47" s="76">
        <v>44127</v>
      </c>
      <c r="C47" s="125">
        <v>2019</v>
      </c>
      <c r="D47" s="78" t="s">
        <v>14</v>
      </c>
      <c r="E47" s="78" t="s">
        <v>13</v>
      </c>
      <c r="F47" s="122" t="s">
        <v>994</v>
      </c>
      <c r="G47" s="249">
        <v>3</v>
      </c>
      <c r="H47" s="77"/>
      <c r="I47" s="79" t="s">
        <v>8</v>
      </c>
      <c r="J47" s="137" t="s">
        <v>190</v>
      </c>
      <c r="K47" s="80">
        <v>157</v>
      </c>
      <c r="L47" s="39">
        <v>10.92</v>
      </c>
      <c r="M47" s="39" t="s">
        <v>976</v>
      </c>
      <c r="N47" s="43">
        <v>81.900000000000006</v>
      </c>
      <c r="O47" s="33">
        <v>92.506190538251019</v>
      </c>
      <c r="P47" s="262">
        <f t="shared" si="10"/>
        <v>6.5601825442099244</v>
      </c>
      <c r="Q47" s="212">
        <v>0.44</v>
      </c>
      <c r="R47" s="213">
        <v>0.16</v>
      </c>
      <c r="S47" s="59">
        <f t="shared" si="22"/>
        <v>0.12247534516765285</v>
      </c>
      <c r="T47" s="59">
        <f t="shared" si="23"/>
        <v>5.5113905325443779</v>
      </c>
      <c r="U47" s="103">
        <f t="shared" si="24"/>
        <v>4.4536489151873762E-2</v>
      </c>
      <c r="V47" s="59">
        <f t="shared" si="25"/>
        <v>2.0041420118343192</v>
      </c>
      <c r="W47" s="59">
        <f t="shared" si="26"/>
        <v>7.5155325443786971</v>
      </c>
      <c r="X47" s="60">
        <v>30</v>
      </c>
      <c r="Y47" s="58">
        <f t="shared" si="27"/>
        <v>7.493809461748981</v>
      </c>
      <c r="Z47" s="61">
        <f t="shared" si="28"/>
        <v>0.44050436742744431</v>
      </c>
      <c r="AA47" s="63">
        <f t="shared" si="29"/>
        <v>0.44</v>
      </c>
      <c r="AB47" s="62">
        <f t="shared" si="30"/>
        <v>0.16</v>
      </c>
      <c r="AC47" s="57">
        <f t="shared" si="31"/>
        <v>1.2247534516765284</v>
      </c>
      <c r="AD47" s="58">
        <f t="shared" si="32"/>
        <v>0.44536489151873759</v>
      </c>
    </row>
    <row r="48" spans="2:30" x14ac:dyDescent="0.35">
      <c r="B48" s="76">
        <v>44127</v>
      </c>
      <c r="C48" s="125">
        <v>2019</v>
      </c>
      <c r="D48" s="78" t="s">
        <v>14</v>
      </c>
      <c r="E48" s="78" t="s">
        <v>13</v>
      </c>
      <c r="F48" s="122" t="s">
        <v>994</v>
      </c>
      <c r="G48" s="249">
        <v>3</v>
      </c>
      <c r="H48" s="77"/>
      <c r="I48" s="79" t="s">
        <v>11</v>
      </c>
      <c r="J48" s="137" t="s">
        <v>197</v>
      </c>
      <c r="K48" s="80">
        <v>164</v>
      </c>
      <c r="L48" s="39">
        <v>10.93</v>
      </c>
      <c r="M48" s="39" t="s">
        <v>983</v>
      </c>
      <c r="N48" s="43">
        <v>80.63</v>
      </c>
      <c r="O48" s="33">
        <v>91.087297438578133</v>
      </c>
      <c r="P48" s="262">
        <f t="shared" si="10"/>
        <v>7.7987421383647879</v>
      </c>
      <c r="Q48" s="214">
        <v>0.06</v>
      </c>
      <c r="R48" s="215">
        <v>0.1</v>
      </c>
      <c r="S48" s="59">
        <f t="shared" si="22"/>
        <v>1.7054806312769014E-2</v>
      </c>
      <c r="T48" s="59">
        <f t="shared" si="23"/>
        <v>0.7674662840746056</v>
      </c>
      <c r="U48" s="103">
        <f t="shared" si="24"/>
        <v>2.8424677187948357E-2</v>
      </c>
      <c r="V48" s="59">
        <f t="shared" si="25"/>
        <v>1.2791104734576761</v>
      </c>
      <c r="W48" s="59">
        <f t="shared" si="26"/>
        <v>2.0465767575322817</v>
      </c>
      <c r="X48" s="60">
        <v>30</v>
      </c>
      <c r="Y48" s="58">
        <f t="shared" si="27"/>
        <v>8.9127025614218667</v>
      </c>
      <c r="Z48" s="61">
        <f t="shared" si="28"/>
        <v>0.44892395982783362</v>
      </c>
      <c r="AA48" s="63">
        <f t="shared" si="29"/>
        <v>0.06</v>
      </c>
      <c r="AB48" s="62">
        <f t="shared" si="30"/>
        <v>0.1</v>
      </c>
      <c r="AC48" s="57">
        <f t="shared" si="31"/>
        <v>0.17054806312769014</v>
      </c>
      <c r="AD48" s="58">
        <f t="shared" si="32"/>
        <v>0.28424677187948355</v>
      </c>
    </row>
    <row r="49" spans="2:30" x14ac:dyDescent="0.35">
      <c r="B49" s="76">
        <v>44127</v>
      </c>
      <c r="C49" s="125">
        <v>2019</v>
      </c>
      <c r="D49" s="78" t="s">
        <v>14</v>
      </c>
      <c r="E49" s="78" t="s">
        <v>15</v>
      </c>
      <c r="F49" s="122" t="s">
        <v>994</v>
      </c>
      <c r="G49" s="249">
        <v>3</v>
      </c>
      <c r="H49" s="77"/>
      <c r="I49" s="79" t="s">
        <v>11</v>
      </c>
      <c r="J49" s="137" t="s">
        <v>199</v>
      </c>
      <c r="K49" s="80">
        <v>166</v>
      </c>
      <c r="L49" s="39">
        <v>10.93</v>
      </c>
      <c r="M49" s="39" t="s">
        <v>985</v>
      </c>
      <c r="N49" s="84">
        <v>74.56</v>
      </c>
      <c r="O49" s="33">
        <v>91.356783919597987</v>
      </c>
      <c r="P49" s="262">
        <f t="shared" si="10"/>
        <v>7.4708364358401544</v>
      </c>
      <c r="Q49" s="212">
        <v>0.04</v>
      </c>
      <c r="R49" s="213">
        <v>0.11</v>
      </c>
      <c r="S49" s="59">
        <f t="shared" si="22"/>
        <v>1.1324532453245323E-2</v>
      </c>
      <c r="T49" s="59">
        <f t="shared" si="23"/>
        <v>0.5096039603960395</v>
      </c>
      <c r="U49" s="103">
        <f t="shared" si="24"/>
        <v>3.1142464246424636E-2</v>
      </c>
      <c r="V49" s="59">
        <f t="shared" si="25"/>
        <v>1.4014108910891085</v>
      </c>
      <c r="W49" s="59">
        <f t="shared" si="26"/>
        <v>1.9110148514851479</v>
      </c>
      <c r="X49" s="60">
        <v>30</v>
      </c>
      <c r="Y49" s="58">
        <f t="shared" si="27"/>
        <v>8.6432160804020128</v>
      </c>
      <c r="Z49" s="61">
        <f t="shared" si="28"/>
        <v>0.44730473047304725</v>
      </c>
      <c r="AA49" s="63">
        <f t="shared" si="29"/>
        <v>0.04</v>
      </c>
      <c r="AB49" s="62">
        <f t="shared" si="30"/>
        <v>0.11</v>
      </c>
      <c r="AC49" s="57">
        <f t="shared" si="31"/>
        <v>0.11324532453245323</v>
      </c>
      <c r="AD49" s="58">
        <f t="shared" si="32"/>
        <v>0.31142464246424634</v>
      </c>
    </row>
    <row r="50" spans="2:30" x14ac:dyDescent="0.35">
      <c r="B50" s="76">
        <v>44127</v>
      </c>
      <c r="C50" s="125">
        <v>2019</v>
      </c>
      <c r="D50" s="78" t="s">
        <v>14</v>
      </c>
      <c r="E50" s="78" t="s">
        <v>13</v>
      </c>
      <c r="F50" s="122" t="s">
        <v>995</v>
      </c>
      <c r="G50" s="78">
        <v>4</v>
      </c>
      <c r="H50" s="77"/>
      <c r="I50" s="79" t="s">
        <v>12</v>
      </c>
      <c r="J50" s="137">
        <v>872</v>
      </c>
      <c r="K50" s="80">
        <v>154</v>
      </c>
      <c r="L50" s="39">
        <v>10.91</v>
      </c>
      <c r="M50" s="39">
        <v>107.45</v>
      </c>
      <c r="N50" s="43">
        <v>100.56</v>
      </c>
      <c r="O50" s="33">
        <v>92.863061943235962</v>
      </c>
      <c r="P50" s="262">
        <f t="shared" si="10"/>
        <v>6.4122847836202892</v>
      </c>
      <c r="Q50" s="212">
        <v>0.21</v>
      </c>
      <c r="R50" s="213">
        <v>0.1</v>
      </c>
      <c r="S50" s="59">
        <f t="shared" si="22"/>
        <v>5.814880089235918E-2</v>
      </c>
      <c r="T50" s="59">
        <f t="shared" si="23"/>
        <v>2.616696040156163</v>
      </c>
      <c r="U50" s="103">
        <f t="shared" si="24"/>
        <v>2.7689905186837709E-2</v>
      </c>
      <c r="V50" s="59">
        <f t="shared" si="25"/>
        <v>1.2460457334076969</v>
      </c>
      <c r="W50" s="59">
        <f t="shared" si="26"/>
        <v>3.8627417735638598</v>
      </c>
      <c r="X50" s="60">
        <v>30</v>
      </c>
      <c r="Y50" s="58">
        <f t="shared" si="27"/>
        <v>7.1369380567640377</v>
      </c>
      <c r="Z50" s="61">
        <f t="shared" si="28"/>
        <v>0.43842721695482434</v>
      </c>
      <c r="AA50" s="63">
        <f t="shared" si="29"/>
        <v>0.21</v>
      </c>
      <c r="AB50" s="62">
        <f t="shared" si="30"/>
        <v>0.1</v>
      </c>
      <c r="AC50" s="57">
        <f t="shared" si="31"/>
        <v>0.58148800892359176</v>
      </c>
      <c r="AD50" s="58">
        <f t="shared" si="32"/>
        <v>0.2768990518683771</v>
      </c>
    </row>
    <row r="51" spans="2:30" x14ac:dyDescent="0.35">
      <c r="B51" s="76">
        <v>44127</v>
      </c>
      <c r="C51" s="125">
        <v>2019</v>
      </c>
      <c r="D51" s="78" t="s">
        <v>14</v>
      </c>
      <c r="E51" s="78" t="s">
        <v>16</v>
      </c>
      <c r="F51" s="122" t="s">
        <v>995</v>
      </c>
      <c r="G51" s="78">
        <v>4</v>
      </c>
      <c r="H51" s="77"/>
      <c r="I51" s="79" t="s">
        <v>12</v>
      </c>
      <c r="J51" s="137">
        <v>877</v>
      </c>
      <c r="K51" s="80">
        <v>159</v>
      </c>
      <c r="L51" s="39">
        <v>10.89</v>
      </c>
      <c r="M51" s="39">
        <v>104.26</v>
      </c>
      <c r="N51" s="43">
        <v>100.74</v>
      </c>
      <c r="O51" s="33">
        <v>96.23005247938309</v>
      </c>
      <c r="P51" s="262">
        <f t="shared" si="10"/>
        <v>3.3761749472472764</v>
      </c>
      <c r="Q51" s="214">
        <v>0.02</v>
      </c>
      <c r="R51" s="215">
        <v>0.06</v>
      </c>
      <c r="S51" s="59">
        <f t="shared" si="22"/>
        <v>5.2742348358375086E-3</v>
      </c>
      <c r="T51" s="59">
        <f t="shared" si="23"/>
        <v>0.23734056761268787</v>
      </c>
      <c r="U51" s="103">
        <f t="shared" si="24"/>
        <v>1.5822704507512525E-2</v>
      </c>
      <c r="V51" s="59">
        <f t="shared" si="25"/>
        <v>0.71202170283806365</v>
      </c>
      <c r="W51" s="59">
        <f t="shared" si="26"/>
        <v>0.9493622704507515</v>
      </c>
      <c r="X51" s="60">
        <v>30</v>
      </c>
      <c r="Y51" s="58">
        <f t="shared" si="27"/>
        <v>3.7699475206169097</v>
      </c>
      <c r="Z51" s="61">
        <f t="shared" si="28"/>
        <v>0.41958820255982204</v>
      </c>
      <c r="AA51" s="63">
        <f t="shared" si="29"/>
        <v>0.02</v>
      </c>
      <c r="AB51" s="62">
        <f t="shared" si="30"/>
        <v>0.06</v>
      </c>
      <c r="AC51" s="57">
        <f t="shared" si="31"/>
        <v>5.2742348358375088E-2</v>
      </c>
      <c r="AD51" s="58">
        <f t="shared" si="32"/>
        <v>0.15822704507512525</v>
      </c>
    </row>
    <row r="52" spans="2:30" x14ac:dyDescent="0.35">
      <c r="B52" s="76">
        <v>44127</v>
      </c>
      <c r="C52" s="125">
        <v>2019</v>
      </c>
      <c r="D52" s="78" t="s">
        <v>14</v>
      </c>
      <c r="E52" s="78" t="s">
        <v>15</v>
      </c>
      <c r="F52" s="147" t="s">
        <v>995</v>
      </c>
      <c r="G52" s="78">
        <v>4</v>
      </c>
      <c r="H52" s="77"/>
      <c r="I52" s="79" t="s">
        <v>10</v>
      </c>
      <c r="J52" s="137">
        <v>885</v>
      </c>
      <c r="K52" s="80">
        <v>306</v>
      </c>
      <c r="L52" s="39">
        <v>11.14</v>
      </c>
      <c r="M52" s="39">
        <v>100.04</v>
      </c>
      <c r="N52" s="43">
        <v>91.5</v>
      </c>
      <c r="O52" s="33">
        <v>90.393700787401571</v>
      </c>
      <c r="P52" s="262">
        <f t="shared" si="10"/>
        <v>8.5365853658536643</v>
      </c>
      <c r="Q52" s="209">
        <v>0.1</v>
      </c>
      <c r="R52" s="210">
        <v>0.19</v>
      </c>
      <c r="S52" s="59">
        <f t="shared" si="22"/>
        <v>2.8719512195121956E-2</v>
      </c>
      <c r="T52" s="59">
        <f t="shared" si="23"/>
        <v>1.2923780487804881</v>
      </c>
      <c r="U52" s="103">
        <f t="shared" si="24"/>
        <v>5.4567073170731714E-2</v>
      </c>
      <c r="V52" s="59">
        <f t="shared" si="25"/>
        <v>2.4555182926829273</v>
      </c>
      <c r="W52" s="59">
        <f t="shared" si="26"/>
        <v>3.7478963414634157</v>
      </c>
      <c r="X52" s="60">
        <v>30</v>
      </c>
      <c r="Y52" s="58">
        <f t="shared" si="27"/>
        <v>9.6062992125984294</v>
      </c>
      <c r="Z52" s="61">
        <f t="shared" si="28"/>
        <v>0.45313588850174219</v>
      </c>
      <c r="AA52" s="63">
        <f t="shared" si="29"/>
        <v>0.1</v>
      </c>
      <c r="AB52" s="62">
        <f t="shared" si="30"/>
        <v>0.19</v>
      </c>
      <c r="AC52" s="57">
        <f t="shared" si="31"/>
        <v>0.28719512195121955</v>
      </c>
      <c r="AD52" s="58">
        <f t="shared" si="32"/>
        <v>0.54567073170731717</v>
      </c>
    </row>
    <row r="53" spans="2:30" x14ac:dyDescent="0.35">
      <c r="B53" s="76">
        <v>44127</v>
      </c>
      <c r="C53" s="125">
        <v>2019</v>
      </c>
      <c r="D53" s="78" t="s">
        <v>14</v>
      </c>
      <c r="E53" s="78" t="s">
        <v>15</v>
      </c>
      <c r="F53" s="147" t="s">
        <v>995</v>
      </c>
      <c r="G53" s="78">
        <v>4</v>
      </c>
      <c r="H53" s="77"/>
      <c r="I53" s="79" t="s">
        <v>11</v>
      </c>
      <c r="J53" s="137">
        <v>902</v>
      </c>
      <c r="K53" s="80">
        <v>323</v>
      </c>
      <c r="L53" s="39">
        <v>11.29</v>
      </c>
      <c r="M53" s="39">
        <v>88.52</v>
      </c>
      <c r="N53" s="43">
        <v>81.819999999999993</v>
      </c>
      <c r="O53" s="33">
        <v>91.324614786999874</v>
      </c>
      <c r="P53" s="262">
        <f t="shared" si="10"/>
        <v>7.5689109805693668</v>
      </c>
      <c r="Q53" s="209">
        <v>0.05</v>
      </c>
      <c r="R53" s="210">
        <v>0.09</v>
      </c>
      <c r="S53" s="59">
        <f t="shared" si="22"/>
        <v>1.4162413157521623E-2</v>
      </c>
      <c r="T53" s="59">
        <f t="shared" si="23"/>
        <v>0.63730859208847301</v>
      </c>
      <c r="U53" s="103">
        <f t="shared" si="24"/>
        <v>2.5492343683538921E-2</v>
      </c>
      <c r="V53" s="59">
        <f t="shared" si="25"/>
        <v>1.1471554657592513</v>
      </c>
      <c r="W53" s="59">
        <f t="shared" si="26"/>
        <v>1.7844640578477242</v>
      </c>
      <c r="X53" s="60">
        <v>30</v>
      </c>
      <c r="Y53" s="58">
        <f t="shared" si="27"/>
        <v>8.6753852130001263</v>
      </c>
      <c r="Z53" s="61">
        <f t="shared" si="28"/>
        <v>0.44749751878633204</v>
      </c>
      <c r="AA53" s="63">
        <f t="shared" si="29"/>
        <v>0.05</v>
      </c>
      <c r="AB53" s="62">
        <f t="shared" si="30"/>
        <v>0.09</v>
      </c>
      <c r="AC53" s="57">
        <f t="shared" si="31"/>
        <v>0.14162413157521622</v>
      </c>
      <c r="AD53" s="58">
        <f t="shared" si="32"/>
        <v>0.25492343683538921</v>
      </c>
    </row>
    <row r="54" spans="2:30" x14ac:dyDescent="0.35">
      <c r="B54" s="76">
        <v>44127</v>
      </c>
      <c r="C54" s="125">
        <v>2019</v>
      </c>
      <c r="D54" s="78" t="s">
        <v>14</v>
      </c>
      <c r="E54" s="78" t="s">
        <v>16</v>
      </c>
      <c r="F54" s="147" t="s">
        <v>995</v>
      </c>
      <c r="G54" s="78">
        <v>4</v>
      </c>
      <c r="H54" s="77"/>
      <c r="I54" s="79" t="s">
        <v>11</v>
      </c>
      <c r="J54" s="137">
        <v>907</v>
      </c>
      <c r="K54" s="80">
        <v>328</v>
      </c>
      <c r="L54" s="39">
        <v>11.32</v>
      </c>
      <c r="M54" s="39">
        <v>104.46</v>
      </c>
      <c r="N54" s="43">
        <v>97.15</v>
      </c>
      <c r="O54" s="33">
        <v>92.151599742323413</v>
      </c>
      <c r="P54" s="262">
        <f t="shared" si="10"/>
        <v>6.9978939306911627</v>
      </c>
      <c r="Q54" s="214">
        <v>0.04</v>
      </c>
      <c r="R54" s="215">
        <v>0.05</v>
      </c>
      <c r="S54" s="59">
        <f t="shared" si="22"/>
        <v>1.1192356984737266E-2</v>
      </c>
      <c r="T54" s="59">
        <f t="shared" si="23"/>
        <v>0.503656064313177</v>
      </c>
      <c r="U54" s="103">
        <f t="shared" si="24"/>
        <v>1.3990446230921584E-2</v>
      </c>
      <c r="V54" s="59">
        <f t="shared" si="25"/>
        <v>0.62957008039147133</v>
      </c>
      <c r="W54" s="59">
        <f t="shared" si="26"/>
        <v>1.1332261447046483</v>
      </c>
      <c r="X54" s="60">
        <v>30</v>
      </c>
      <c r="Y54" s="58">
        <f t="shared" si="27"/>
        <v>7.8484002576765874</v>
      </c>
      <c r="Z54" s="61">
        <f t="shared" si="28"/>
        <v>0.44258417802633099</v>
      </c>
      <c r="AA54" s="63">
        <f t="shared" si="29"/>
        <v>0.04</v>
      </c>
      <c r="AB54" s="62">
        <f t="shared" si="30"/>
        <v>0.05</v>
      </c>
      <c r="AC54" s="57">
        <f t="shared" si="31"/>
        <v>0.11192356984737266</v>
      </c>
      <c r="AD54" s="58">
        <f t="shared" si="32"/>
        <v>0.13990446230921583</v>
      </c>
    </row>
    <row r="55" spans="2:30" x14ac:dyDescent="0.35">
      <c r="B55" s="76">
        <v>44127</v>
      </c>
      <c r="C55" s="125">
        <v>2019</v>
      </c>
      <c r="D55" s="78" t="s">
        <v>14</v>
      </c>
      <c r="E55" s="78" t="s">
        <v>15</v>
      </c>
      <c r="F55" s="147" t="s">
        <v>995</v>
      </c>
      <c r="G55" s="78">
        <v>4</v>
      </c>
      <c r="H55" s="77"/>
      <c r="I55" s="79" t="s">
        <v>8</v>
      </c>
      <c r="J55" s="137">
        <v>912</v>
      </c>
      <c r="K55" s="80">
        <v>333</v>
      </c>
      <c r="L55" s="39">
        <v>11.29</v>
      </c>
      <c r="M55" s="39">
        <v>113.72</v>
      </c>
      <c r="N55" s="43">
        <v>108.59</v>
      </c>
      <c r="O55" s="33">
        <v>94.991701649907256</v>
      </c>
      <c r="P55" s="262">
        <f t="shared" si="10"/>
        <v>4.5110798452339038</v>
      </c>
      <c r="Q55" s="214">
        <v>0.04</v>
      </c>
      <c r="R55" s="215">
        <v>0.04</v>
      </c>
      <c r="S55" s="59">
        <f t="shared" si="22"/>
        <v>1.0738129496402878E-2</v>
      </c>
      <c r="T55" s="59">
        <f t="shared" si="23"/>
        <v>0.48321582733812951</v>
      </c>
      <c r="U55" s="103">
        <f t="shared" si="24"/>
        <v>1.0738129496402878E-2</v>
      </c>
      <c r="V55" s="59">
        <f t="shared" si="25"/>
        <v>0.48321582733812951</v>
      </c>
      <c r="W55" s="59">
        <f t="shared" si="26"/>
        <v>0.96643165467625902</v>
      </c>
      <c r="X55" s="60">
        <v>30</v>
      </c>
      <c r="Y55" s="58">
        <f t="shared" si="27"/>
        <v>5.008298350092744</v>
      </c>
      <c r="Z55" s="61">
        <f t="shared" si="28"/>
        <v>0.42636176772867412</v>
      </c>
      <c r="AA55" s="63">
        <f t="shared" si="29"/>
        <v>0.04</v>
      </c>
      <c r="AB55" s="62">
        <f t="shared" si="30"/>
        <v>0.04</v>
      </c>
      <c r="AC55" s="57">
        <f t="shared" si="31"/>
        <v>0.10738129496402878</v>
      </c>
      <c r="AD55" s="58">
        <f t="shared" si="32"/>
        <v>0.10738129496402878</v>
      </c>
    </row>
    <row r="56" spans="2:30" x14ac:dyDescent="0.35">
      <c r="B56" s="76">
        <v>44127</v>
      </c>
      <c r="C56" s="125">
        <v>2019</v>
      </c>
      <c r="D56" s="78" t="s">
        <v>14</v>
      </c>
      <c r="E56" s="78" t="s">
        <v>14</v>
      </c>
      <c r="F56" s="147" t="s">
        <v>995</v>
      </c>
      <c r="G56" s="78">
        <v>4</v>
      </c>
      <c r="H56" s="77"/>
      <c r="I56" s="79" t="s">
        <v>10</v>
      </c>
      <c r="J56" s="137">
        <v>978</v>
      </c>
      <c r="K56" s="80">
        <v>367</v>
      </c>
      <c r="L56" s="2">
        <v>11.28</v>
      </c>
      <c r="M56" s="2">
        <v>89.61</v>
      </c>
      <c r="N56" s="3">
        <v>80.25</v>
      </c>
      <c r="O56" s="33">
        <v>88.050555342780541</v>
      </c>
      <c r="P56" s="262">
        <f t="shared" si="10"/>
        <v>10.445262805490458</v>
      </c>
      <c r="Q56" s="207">
        <v>0.53</v>
      </c>
      <c r="R56" s="207">
        <v>0.34</v>
      </c>
      <c r="S56" s="59">
        <f t="shared" si="22"/>
        <v>0.15767442366246195</v>
      </c>
      <c r="T56" s="59">
        <f t="shared" si="23"/>
        <v>7.0953490648107875</v>
      </c>
      <c r="U56" s="103">
        <f t="shared" si="24"/>
        <v>0.10114963027403222</v>
      </c>
      <c r="V56" s="59">
        <f t="shared" si="25"/>
        <v>4.5517333623314498</v>
      </c>
      <c r="W56" s="59">
        <f t="shared" si="26"/>
        <v>11.647082427142237</v>
      </c>
      <c r="X56" s="60">
        <v>30</v>
      </c>
      <c r="Y56" s="58">
        <f t="shared" si="27"/>
        <v>11.949444657219459</v>
      </c>
      <c r="Z56" s="61">
        <f t="shared" si="28"/>
        <v>0.46785558938668992</v>
      </c>
      <c r="AA56" s="63">
        <f t="shared" si="29"/>
        <v>0.53</v>
      </c>
      <c r="AB56" s="62">
        <f t="shared" si="30"/>
        <v>0.34</v>
      </c>
      <c r="AC56" s="57">
        <f t="shared" si="31"/>
        <v>1.5767442366246196</v>
      </c>
      <c r="AD56" s="58">
        <f t="shared" si="32"/>
        <v>1.0114963027403221</v>
      </c>
    </row>
    <row r="57" spans="2:30" x14ac:dyDescent="0.35">
      <c r="B57" s="76">
        <v>44127</v>
      </c>
      <c r="C57" s="125">
        <v>2019</v>
      </c>
      <c r="D57" s="78" t="s">
        <v>14</v>
      </c>
      <c r="E57" s="78" t="s">
        <v>15</v>
      </c>
      <c r="F57" s="147" t="s">
        <v>995</v>
      </c>
      <c r="G57" s="249">
        <v>4</v>
      </c>
      <c r="H57" s="77"/>
      <c r="I57" s="79" t="s">
        <v>12</v>
      </c>
      <c r="J57" s="137" t="s">
        <v>162</v>
      </c>
      <c r="K57" s="80">
        <v>121</v>
      </c>
      <c r="L57" s="39">
        <v>10.99</v>
      </c>
      <c r="M57" s="39">
        <v>99.92</v>
      </c>
      <c r="N57" s="43">
        <v>94.63</v>
      </c>
      <c r="O57" s="33">
        <v>94.051501180703909</v>
      </c>
      <c r="P57" s="262">
        <f t="shared" si="10"/>
        <v>5.2942353883106543</v>
      </c>
      <c r="Q57" s="216">
        <v>0.03</v>
      </c>
      <c r="R57" s="216">
        <v>0.03</v>
      </c>
      <c r="S57" s="59">
        <f t="shared" si="22"/>
        <v>8.164096126255382E-3</v>
      </c>
      <c r="T57" s="59">
        <f t="shared" si="23"/>
        <v>0.36738432568149221</v>
      </c>
      <c r="U57" s="103">
        <f t="shared" si="24"/>
        <v>8.164096126255382E-3</v>
      </c>
      <c r="V57" s="59">
        <f t="shared" si="25"/>
        <v>0.36738432568149221</v>
      </c>
      <c r="W57" s="59">
        <f t="shared" si="26"/>
        <v>0.73476865136298442</v>
      </c>
      <c r="X57" s="60">
        <v>30</v>
      </c>
      <c r="Y57" s="58">
        <f t="shared" si="27"/>
        <v>5.9484988192960913</v>
      </c>
      <c r="Z57" s="61">
        <f t="shared" si="28"/>
        <v>0.43162362505978014</v>
      </c>
      <c r="AA57" s="63">
        <f t="shared" si="29"/>
        <v>0.03</v>
      </c>
      <c r="AB57" s="62">
        <f t="shared" si="30"/>
        <v>0.03</v>
      </c>
      <c r="AC57" s="57">
        <f t="shared" si="31"/>
        <v>8.1640961262553824E-2</v>
      </c>
      <c r="AD57" s="58">
        <f t="shared" si="32"/>
        <v>8.1640961262553824E-2</v>
      </c>
    </row>
    <row r="58" spans="2:30" x14ac:dyDescent="0.35">
      <c r="B58" s="76">
        <v>44127</v>
      </c>
      <c r="C58" s="125">
        <v>2019</v>
      </c>
      <c r="D58" s="78" t="s">
        <v>14</v>
      </c>
      <c r="E58" s="78" t="s">
        <v>13</v>
      </c>
      <c r="F58" s="147" t="s">
        <v>995</v>
      </c>
      <c r="G58" s="249">
        <v>4</v>
      </c>
      <c r="H58" s="77"/>
      <c r="I58" s="79" t="s">
        <v>11</v>
      </c>
      <c r="J58" s="137" t="s">
        <v>167</v>
      </c>
      <c r="K58" s="80">
        <v>135</v>
      </c>
      <c r="L58" s="2">
        <v>10.98</v>
      </c>
      <c r="M58" s="2">
        <v>84.02</v>
      </c>
      <c r="N58" s="3">
        <v>77.59</v>
      </c>
      <c r="O58" s="33">
        <v>91.196604600219061</v>
      </c>
      <c r="P58" s="262">
        <f t="shared" si="10"/>
        <v>7.652939776243743</v>
      </c>
      <c r="Q58" s="207">
        <v>0.12</v>
      </c>
      <c r="R58" s="207">
        <v>0.19</v>
      </c>
      <c r="S58" s="59">
        <f t="shared" si="22"/>
        <v>3.4054346194265117E-2</v>
      </c>
      <c r="T58" s="59">
        <f t="shared" si="23"/>
        <v>1.5324455787419302</v>
      </c>
      <c r="U58" s="103">
        <f t="shared" si="24"/>
        <v>5.3919381474253111E-2</v>
      </c>
      <c r="V58" s="59">
        <f t="shared" si="25"/>
        <v>2.4263721663413902</v>
      </c>
      <c r="W58" s="59">
        <f t="shared" si="26"/>
        <v>3.9588177450833202</v>
      </c>
      <c r="X58" s="60">
        <v>30</v>
      </c>
      <c r="Y58" s="58">
        <f t="shared" si="27"/>
        <v>8.8033953997809391</v>
      </c>
      <c r="Z58" s="61">
        <f t="shared" si="28"/>
        <v>0.4482660261222039</v>
      </c>
      <c r="AA58" s="63">
        <f t="shared" si="29"/>
        <v>0.12</v>
      </c>
      <c r="AB58" s="62">
        <f t="shared" si="30"/>
        <v>0.19</v>
      </c>
      <c r="AC58" s="57">
        <f t="shared" si="31"/>
        <v>0.34054346194265117</v>
      </c>
      <c r="AD58" s="58">
        <f t="shared" si="32"/>
        <v>0.53919381474253114</v>
      </c>
    </row>
    <row r="59" spans="2:30" x14ac:dyDescent="0.35">
      <c r="B59" s="76">
        <v>44127</v>
      </c>
      <c r="C59" s="125">
        <v>2019</v>
      </c>
      <c r="D59" s="78" t="s">
        <v>14</v>
      </c>
      <c r="E59" s="78" t="s">
        <v>14</v>
      </c>
      <c r="F59" s="147" t="s">
        <v>995</v>
      </c>
      <c r="G59" s="249">
        <v>4</v>
      </c>
      <c r="H59" s="77"/>
      <c r="I59" s="79" t="s">
        <v>8</v>
      </c>
      <c r="J59" s="137" t="s">
        <v>168</v>
      </c>
      <c r="K59" s="80">
        <v>136</v>
      </c>
      <c r="L59" s="2">
        <v>10.94</v>
      </c>
      <c r="M59" s="2" t="s">
        <v>955</v>
      </c>
      <c r="N59" s="3">
        <v>76.39</v>
      </c>
      <c r="O59" s="33">
        <v>92.561165323150888</v>
      </c>
      <c r="P59" s="262">
        <f t="shared" si="10"/>
        <v>6.4421310471524853</v>
      </c>
      <c r="Q59" s="207">
        <v>0.4</v>
      </c>
      <c r="R59" s="207">
        <v>0.09</v>
      </c>
      <c r="S59" s="59">
        <f t="shared" si="22"/>
        <v>0.11125133689839575</v>
      </c>
      <c r="T59" s="59">
        <f t="shared" si="23"/>
        <v>5.0063101604278089</v>
      </c>
      <c r="U59" s="103">
        <f t="shared" si="24"/>
        <v>2.5031550802139042E-2</v>
      </c>
      <c r="V59" s="59">
        <f t="shared" si="25"/>
        <v>1.1264197860962568</v>
      </c>
      <c r="W59" s="59">
        <f t="shared" si="26"/>
        <v>6.1327299465240657</v>
      </c>
      <c r="X59" s="60">
        <v>30</v>
      </c>
      <c r="Y59" s="58">
        <f t="shared" si="27"/>
        <v>7.4388346768491118</v>
      </c>
      <c r="Z59" s="61">
        <f t="shared" si="28"/>
        <v>0.44018334606569903</v>
      </c>
      <c r="AA59" s="63">
        <f t="shared" si="29"/>
        <v>0.4</v>
      </c>
      <c r="AB59" s="62">
        <f t="shared" si="30"/>
        <v>0.09</v>
      </c>
      <c r="AC59" s="57">
        <f t="shared" si="31"/>
        <v>1.1125133689839575</v>
      </c>
      <c r="AD59" s="58">
        <f t="shared" si="32"/>
        <v>0.25031550802139041</v>
      </c>
    </row>
    <row r="60" spans="2:30" x14ac:dyDescent="0.35">
      <c r="B60" s="76">
        <v>44127</v>
      </c>
      <c r="C60" s="125">
        <v>2019</v>
      </c>
      <c r="D60" s="78" t="s">
        <v>14</v>
      </c>
      <c r="E60" s="78" t="s">
        <v>13</v>
      </c>
      <c r="F60" s="147" t="s">
        <v>995</v>
      </c>
      <c r="G60" s="249">
        <v>4</v>
      </c>
      <c r="H60" s="77"/>
      <c r="I60" s="79" t="s">
        <v>8</v>
      </c>
      <c r="J60" s="137" t="s">
        <v>170</v>
      </c>
      <c r="K60" s="80">
        <v>138</v>
      </c>
      <c r="L60" s="2">
        <v>11.01</v>
      </c>
      <c r="M60" s="2" t="s">
        <v>957</v>
      </c>
      <c r="N60" s="3">
        <v>76.489999999999995</v>
      </c>
      <c r="O60" s="33">
        <v>91.772950245269783</v>
      </c>
      <c r="P60" s="262">
        <f t="shared" si="10"/>
        <v>7.1272462360369175</v>
      </c>
      <c r="Q60" s="207">
        <v>0.68</v>
      </c>
      <c r="R60" s="207">
        <v>0.12</v>
      </c>
      <c r="S60" s="59">
        <f t="shared" si="22"/>
        <v>0.19133567501527188</v>
      </c>
      <c r="T60" s="59">
        <f t="shared" si="23"/>
        <v>8.610105375687235</v>
      </c>
      <c r="U60" s="103">
        <f t="shared" si="24"/>
        <v>3.3765119120342094E-2</v>
      </c>
      <c r="V60" s="59">
        <f t="shared" si="25"/>
        <v>1.5194303604153943</v>
      </c>
      <c r="W60" s="59">
        <f t="shared" si="26"/>
        <v>10.129535736102628</v>
      </c>
      <c r="X60" s="60">
        <v>30</v>
      </c>
      <c r="Y60" s="58">
        <f t="shared" si="27"/>
        <v>8.227049754730217</v>
      </c>
      <c r="Z60" s="61">
        <f t="shared" si="28"/>
        <v>0.44482284667073924</v>
      </c>
      <c r="AA60" s="63">
        <f t="shared" si="29"/>
        <v>0.68</v>
      </c>
      <c r="AB60" s="62">
        <f t="shared" si="30"/>
        <v>0.12</v>
      </c>
      <c r="AC60" s="57">
        <f t="shared" si="31"/>
        <v>1.9133567501527189</v>
      </c>
      <c r="AD60" s="58">
        <f t="shared" si="32"/>
        <v>0.33765119120342091</v>
      </c>
    </row>
    <row r="61" spans="2:30" x14ac:dyDescent="0.35">
      <c r="B61" s="76">
        <v>44127</v>
      </c>
      <c r="C61" s="125">
        <v>2019</v>
      </c>
      <c r="D61" s="78" t="s">
        <v>14</v>
      </c>
      <c r="E61" s="78" t="s">
        <v>13</v>
      </c>
      <c r="F61" s="147" t="s">
        <v>995</v>
      </c>
      <c r="G61" s="249">
        <v>4</v>
      </c>
      <c r="H61" s="77"/>
      <c r="I61" s="79" t="s">
        <v>10</v>
      </c>
      <c r="J61" s="137" t="s">
        <v>175</v>
      </c>
      <c r="K61" s="80">
        <v>142</v>
      </c>
      <c r="L61" s="2">
        <v>10.93</v>
      </c>
      <c r="M61" s="2" t="s">
        <v>961</v>
      </c>
      <c r="N61" s="3">
        <v>69.02</v>
      </c>
      <c r="O61" s="33">
        <v>87.683018867924531</v>
      </c>
      <c r="P61" s="262">
        <f t="shared" si="10"/>
        <v>10.572687224669616</v>
      </c>
      <c r="Q61" s="207">
        <v>0.61</v>
      </c>
      <c r="R61" s="207">
        <v>0.72</v>
      </c>
      <c r="S61" s="59">
        <f t="shared" si="22"/>
        <v>0.18249070407987603</v>
      </c>
      <c r="T61" s="59">
        <f t="shared" si="23"/>
        <v>8.2120816835944215</v>
      </c>
      <c r="U61" s="103">
        <f t="shared" si="24"/>
        <v>0.21539886383198481</v>
      </c>
      <c r="V61" s="59">
        <f t="shared" si="25"/>
        <v>9.6929488724393167</v>
      </c>
      <c r="W61" s="59">
        <f t="shared" si="26"/>
        <v>17.905030556033736</v>
      </c>
      <c r="X61" s="60">
        <v>30</v>
      </c>
      <c r="Y61" s="58">
        <f t="shared" si="27"/>
        <v>12.316981132075469</v>
      </c>
      <c r="Z61" s="61">
        <f t="shared" si="28"/>
        <v>0.4702358409364778</v>
      </c>
      <c r="AA61" s="63">
        <f t="shared" si="29"/>
        <v>0.61</v>
      </c>
      <c r="AB61" s="62">
        <f t="shared" si="30"/>
        <v>0.72</v>
      </c>
      <c r="AC61" s="57">
        <f t="shared" si="31"/>
        <v>1.8249070407987602</v>
      </c>
      <c r="AD61" s="58">
        <f t="shared" si="32"/>
        <v>2.1539886383198481</v>
      </c>
    </row>
    <row r="62" spans="2:30" x14ac:dyDescent="0.35">
      <c r="B62" s="76">
        <v>44127</v>
      </c>
      <c r="C62" s="125">
        <v>2019</v>
      </c>
      <c r="D62" s="78" t="s">
        <v>14</v>
      </c>
      <c r="E62" s="78" t="s">
        <v>14</v>
      </c>
      <c r="F62" s="147" t="s">
        <v>995</v>
      </c>
      <c r="G62" s="249">
        <v>4</v>
      </c>
      <c r="H62" s="77"/>
      <c r="I62" s="79" t="s">
        <v>12</v>
      </c>
      <c r="J62" s="137" t="s">
        <v>191</v>
      </c>
      <c r="K62" s="80">
        <v>158</v>
      </c>
      <c r="L62" s="39">
        <v>10.87</v>
      </c>
      <c r="M62" s="39" t="s">
        <v>977</v>
      </c>
      <c r="N62" s="43">
        <v>81.599999999999994</v>
      </c>
      <c r="O62" s="33">
        <v>92.833705210657556</v>
      </c>
      <c r="P62" s="262">
        <f t="shared" si="10"/>
        <v>6.2715368711233719</v>
      </c>
      <c r="Q62" s="208">
        <v>0.17</v>
      </c>
      <c r="R62" s="208">
        <v>0.09</v>
      </c>
      <c r="S62" s="59">
        <f t="shared" si="22"/>
        <v>4.7093100523116084E-2</v>
      </c>
      <c r="T62" s="59">
        <f t="shared" si="23"/>
        <v>2.1191895235402236</v>
      </c>
      <c r="U62" s="103">
        <f t="shared" si="24"/>
        <v>2.4931641453414394E-2</v>
      </c>
      <c r="V62" s="59">
        <f t="shared" si="25"/>
        <v>1.1219238654036476</v>
      </c>
      <c r="W62" s="59">
        <f t="shared" si="26"/>
        <v>3.2411133889438712</v>
      </c>
      <c r="X62" s="60">
        <v>30</v>
      </c>
      <c r="Y62" s="58">
        <f t="shared" si="27"/>
        <v>7.1662947893424445</v>
      </c>
      <c r="Z62" s="61">
        <f t="shared" si="28"/>
        <v>0.43859748338753007</v>
      </c>
      <c r="AA62" s="63">
        <f t="shared" si="29"/>
        <v>0.17</v>
      </c>
      <c r="AB62" s="62">
        <f t="shared" si="30"/>
        <v>0.09</v>
      </c>
      <c r="AC62" s="57">
        <f t="shared" si="31"/>
        <v>0.47093100523116083</v>
      </c>
      <c r="AD62" s="58">
        <f t="shared" si="32"/>
        <v>0.24931641453414394</v>
      </c>
    </row>
    <row r="63" spans="2:30" x14ac:dyDescent="0.35">
      <c r="B63" s="76">
        <v>44127</v>
      </c>
      <c r="C63" s="125">
        <v>2019</v>
      </c>
      <c r="D63" s="78" t="s">
        <v>14</v>
      </c>
      <c r="E63" s="78" t="s">
        <v>16</v>
      </c>
      <c r="F63" s="147" t="s">
        <v>995</v>
      </c>
      <c r="G63" s="249">
        <v>4</v>
      </c>
      <c r="H63" s="77"/>
      <c r="I63" s="79" t="s">
        <v>8</v>
      </c>
      <c r="J63" s="137" t="s">
        <v>193</v>
      </c>
      <c r="K63" s="80">
        <v>160</v>
      </c>
      <c r="L63" s="39">
        <v>10.93</v>
      </c>
      <c r="M63" s="39" t="s">
        <v>979</v>
      </c>
      <c r="N63" s="43">
        <v>85.9</v>
      </c>
      <c r="O63" s="33">
        <v>96.785437645236243</v>
      </c>
      <c r="P63" s="262">
        <f t="shared" si="10"/>
        <v>2.8170607534788945</v>
      </c>
      <c r="Q63" s="216">
        <v>0.02</v>
      </c>
      <c r="R63" s="216">
        <v>0.04</v>
      </c>
      <c r="S63" s="59">
        <f t="shared" si="22"/>
        <v>5.2324929971988808E-3</v>
      </c>
      <c r="T63" s="59">
        <f t="shared" si="23"/>
        <v>0.23546218487394963</v>
      </c>
      <c r="U63" s="103">
        <f t="shared" si="24"/>
        <v>1.0464985994397762E-2</v>
      </c>
      <c r="V63" s="59">
        <f t="shared" si="25"/>
        <v>0.47092436974789925</v>
      </c>
      <c r="W63" s="59">
        <f t="shared" si="26"/>
        <v>0.70638655462184885</v>
      </c>
      <c r="X63" s="60">
        <v>30</v>
      </c>
      <c r="Y63" s="58">
        <f t="shared" si="27"/>
        <v>3.214562354763757</v>
      </c>
      <c r="Z63" s="61">
        <f t="shared" si="28"/>
        <v>0.41660664265706293</v>
      </c>
      <c r="AA63" s="63">
        <f t="shared" si="29"/>
        <v>0.02</v>
      </c>
      <c r="AB63" s="62">
        <f t="shared" si="30"/>
        <v>0.04</v>
      </c>
      <c r="AC63" s="57">
        <f t="shared" si="31"/>
        <v>5.2324929971988808E-2</v>
      </c>
      <c r="AD63" s="58">
        <f t="shared" si="32"/>
        <v>0.10464985994397762</v>
      </c>
    </row>
    <row r="64" spans="2:30" x14ac:dyDescent="0.35">
      <c r="B64" s="76">
        <v>44127</v>
      </c>
      <c r="C64" s="125">
        <v>2019</v>
      </c>
      <c r="D64" s="78" t="s">
        <v>14</v>
      </c>
      <c r="E64" s="78" t="s">
        <v>14</v>
      </c>
      <c r="F64" s="147" t="s">
        <v>995</v>
      </c>
      <c r="G64" s="249">
        <v>4</v>
      </c>
      <c r="H64" s="77"/>
      <c r="I64" s="79" t="s">
        <v>11</v>
      </c>
      <c r="J64" s="137" t="s">
        <v>198</v>
      </c>
      <c r="K64" s="80">
        <v>165</v>
      </c>
      <c r="L64" s="39">
        <v>10.9</v>
      </c>
      <c r="M64" s="39" t="s">
        <v>984</v>
      </c>
      <c r="N64" s="84">
        <v>70.69</v>
      </c>
      <c r="O64" s="33">
        <v>89.720888355342126</v>
      </c>
      <c r="P64" s="262">
        <f t="shared" si="10"/>
        <v>8.8341501160691358</v>
      </c>
      <c r="Q64" s="217">
        <v>0.05</v>
      </c>
      <c r="R64" s="217">
        <v>7.0000000000000007E-2</v>
      </c>
      <c r="S64" s="59">
        <f t="shared" si="22"/>
        <v>1.450493393544071E-2</v>
      </c>
      <c r="T64" s="59">
        <f t="shared" si="23"/>
        <v>0.65272202709483196</v>
      </c>
      <c r="U64" s="103">
        <f t="shared" si="24"/>
        <v>2.0306907509616997E-2</v>
      </c>
      <c r="V64" s="59">
        <f t="shared" si="25"/>
        <v>0.91381083793276485</v>
      </c>
      <c r="W64" s="59">
        <f t="shared" si="26"/>
        <v>1.5665328650275967</v>
      </c>
      <c r="X64" s="60">
        <v>30</v>
      </c>
      <c r="Y64" s="58">
        <f t="shared" si="27"/>
        <v>10.279111644657874</v>
      </c>
      <c r="Z64" s="61">
        <f t="shared" si="28"/>
        <v>0.45728382672687745</v>
      </c>
      <c r="AA64" s="63">
        <f t="shared" si="29"/>
        <v>0.05</v>
      </c>
      <c r="AB64" s="62">
        <f t="shared" si="30"/>
        <v>7.0000000000000007E-2</v>
      </c>
      <c r="AC64" s="57">
        <f t="shared" si="31"/>
        <v>0.14504933935440711</v>
      </c>
      <c r="AD64" s="58">
        <f t="shared" si="32"/>
        <v>0.20306907509616998</v>
      </c>
    </row>
    <row r="65" spans="2:30" x14ac:dyDescent="0.35">
      <c r="B65" s="76">
        <v>44127</v>
      </c>
      <c r="C65" s="125">
        <v>2019</v>
      </c>
      <c r="D65" s="78" t="s">
        <v>14</v>
      </c>
      <c r="E65" s="78" t="s">
        <v>16</v>
      </c>
      <c r="F65" s="147" t="s">
        <v>995</v>
      </c>
      <c r="G65" s="249">
        <v>4</v>
      </c>
      <c r="H65" s="77"/>
      <c r="I65" s="79" t="s">
        <v>10</v>
      </c>
      <c r="J65" s="137" t="s">
        <v>201</v>
      </c>
      <c r="K65" s="80">
        <v>168</v>
      </c>
      <c r="L65" s="39">
        <v>10.95</v>
      </c>
      <c r="M65" s="39" t="s">
        <v>987</v>
      </c>
      <c r="N65" s="43">
        <v>78.11</v>
      </c>
      <c r="O65" s="33">
        <v>89.01259111994699</v>
      </c>
      <c r="P65" s="262">
        <f t="shared" si="10"/>
        <v>9.5949074074074137</v>
      </c>
      <c r="Q65" s="217">
        <v>0.21</v>
      </c>
      <c r="R65" s="217">
        <v>0.22</v>
      </c>
      <c r="S65" s="59">
        <f t="shared" si="22"/>
        <v>6.1572587849910654E-2</v>
      </c>
      <c r="T65" s="59">
        <f t="shared" si="23"/>
        <v>2.7707664532459795</v>
      </c>
      <c r="U65" s="103">
        <f t="shared" si="24"/>
        <v>6.4504615842763541E-2</v>
      </c>
      <c r="V65" s="59">
        <f t="shared" si="25"/>
        <v>2.9027077129243595</v>
      </c>
      <c r="W65" s="59">
        <f t="shared" si="26"/>
        <v>5.6734741661703385</v>
      </c>
      <c r="X65" s="60">
        <v>30</v>
      </c>
      <c r="Y65" s="58">
        <f t="shared" si="27"/>
        <v>10.98740888005301</v>
      </c>
      <c r="Z65" s="61">
        <f t="shared" si="28"/>
        <v>0.46171828469326981</v>
      </c>
      <c r="AA65" s="63">
        <f t="shared" si="29"/>
        <v>0.21</v>
      </c>
      <c r="AB65" s="62">
        <f t="shared" si="30"/>
        <v>0.22</v>
      </c>
      <c r="AC65" s="57">
        <f t="shared" si="31"/>
        <v>0.61572587849910654</v>
      </c>
      <c r="AD65" s="58">
        <f t="shared" si="32"/>
        <v>0.64504615842763546</v>
      </c>
    </row>
    <row r="66" spans="2:30" x14ac:dyDescent="0.35">
      <c r="B66" s="76">
        <v>44127</v>
      </c>
      <c r="C66" s="125">
        <v>2019</v>
      </c>
      <c r="D66" s="78" t="s">
        <v>14</v>
      </c>
      <c r="E66" s="78" t="s">
        <v>13</v>
      </c>
      <c r="F66" s="122" t="s">
        <v>996</v>
      </c>
      <c r="G66" s="78">
        <v>5</v>
      </c>
      <c r="H66" s="77"/>
      <c r="I66" s="79" t="s">
        <v>10</v>
      </c>
      <c r="J66" s="137">
        <v>875</v>
      </c>
      <c r="K66" s="80">
        <v>157</v>
      </c>
      <c r="L66" s="39">
        <v>10.91</v>
      </c>
      <c r="M66" s="39">
        <v>87.75</v>
      </c>
      <c r="N66" s="43">
        <v>79</v>
      </c>
      <c r="O66" s="33">
        <v>88.612701717855288</v>
      </c>
      <c r="P66" s="262">
        <f t="shared" si="10"/>
        <v>9.9715099715099722</v>
      </c>
      <c r="Q66" s="208">
        <v>0.4</v>
      </c>
      <c r="R66" s="208">
        <v>0.38</v>
      </c>
      <c r="S66" s="59">
        <f t="shared" si="22"/>
        <v>0.11799089440446466</v>
      </c>
      <c r="T66" s="59">
        <f t="shared" si="23"/>
        <v>5.3095902482009096</v>
      </c>
      <c r="U66" s="103">
        <f t="shared" si="24"/>
        <v>0.11209134968424143</v>
      </c>
      <c r="V66" s="59">
        <f t="shared" si="25"/>
        <v>5.0441107357908646</v>
      </c>
      <c r="W66" s="59">
        <f t="shared" si="26"/>
        <v>10.353700983991775</v>
      </c>
      <c r="X66" s="60">
        <v>30</v>
      </c>
      <c r="Y66" s="58">
        <f t="shared" si="27"/>
        <v>11.387298282144712</v>
      </c>
      <c r="Z66" s="61">
        <f t="shared" si="28"/>
        <v>0.46425319430165957</v>
      </c>
      <c r="AA66" s="63">
        <f t="shared" si="29"/>
        <v>0.4</v>
      </c>
      <c r="AB66" s="62">
        <f t="shared" si="30"/>
        <v>0.38</v>
      </c>
      <c r="AC66" s="57">
        <f t="shared" si="31"/>
        <v>1.1799089440446466</v>
      </c>
      <c r="AD66" s="58">
        <f t="shared" si="32"/>
        <v>1.1209134968424144</v>
      </c>
    </row>
    <row r="67" spans="2:30" x14ac:dyDescent="0.35">
      <c r="B67" s="76">
        <v>44127</v>
      </c>
      <c r="C67" s="125">
        <v>2019</v>
      </c>
      <c r="D67" s="78" t="s">
        <v>14</v>
      </c>
      <c r="E67" s="78" t="s">
        <v>16</v>
      </c>
      <c r="F67" s="122" t="s">
        <v>996</v>
      </c>
      <c r="G67" s="78">
        <v>5</v>
      </c>
      <c r="H67" s="77"/>
      <c r="I67" s="79" t="s">
        <v>10</v>
      </c>
      <c r="J67" s="137">
        <v>886</v>
      </c>
      <c r="K67" s="80">
        <v>307</v>
      </c>
      <c r="L67" s="39">
        <v>10.9</v>
      </c>
      <c r="M67" s="39">
        <v>82.76</v>
      </c>
      <c r="N67" s="43">
        <v>74.98</v>
      </c>
      <c r="O67" s="33">
        <v>89.173392708043409</v>
      </c>
      <c r="P67" s="262">
        <f t="shared" ref="P67:P130" si="33">(M67-N67)/M67*100</f>
        <v>9.400676655389077</v>
      </c>
      <c r="Q67" s="208">
        <v>0.35</v>
      </c>
      <c r="R67" s="208">
        <v>0.32</v>
      </c>
      <c r="S67" s="59">
        <f t="shared" si="22"/>
        <v>0.1023728152309613</v>
      </c>
      <c r="T67" s="59">
        <f t="shared" si="23"/>
        <v>4.6067766853932586</v>
      </c>
      <c r="U67" s="103">
        <f t="shared" si="24"/>
        <v>9.3598002496878899E-2</v>
      </c>
      <c r="V67" s="59">
        <f t="shared" si="25"/>
        <v>4.2119101123595506</v>
      </c>
      <c r="W67" s="59">
        <f t="shared" si="26"/>
        <v>8.8186867977528092</v>
      </c>
      <c r="X67" s="60">
        <v>30</v>
      </c>
      <c r="Y67" s="58">
        <f t="shared" si="27"/>
        <v>10.826607291956591</v>
      </c>
      <c r="Z67" s="61">
        <f t="shared" si="28"/>
        <v>0.46070536828963798</v>
      </c>
      <c r="AA67" s="63">
        <f t="shared" si="29"/>
        <v>0.35</v>
      </c>
      <c r="AB67" s="62">
        <f t="shared" si="30"/>
        <v>0.32</v>
      </c>
      <c r="AC67" s="57">
        <f t="shared" si="31"/>
        <v>1.0237281523096129</v>
      </c>
      <c r="AD67" s="58">
        <f t="shared" si="32"/>
        <v>0.93598002496878896</v>
      </c>
    </row>
    <row r="68" spans="2:30" x14ac:dyDescent="0.35">
      <c r="B68" s="76">
        <v>44127</v>
      </c>
      <c r="C68" s="125">
        <v>2019</v>
      </c>
      <c r="D68" s="78" t="s">
        <v>14</v>
      </c>
      <c r="E68" s="78" t="s">
        <v>16</v>
      </c>
      <c r="F68" s="122" t="s">
        <v>996</v>
      </c>
      <c r="G68" s="78">
        <v>5</v>
      </c>
      <c r="H68" s="77"/>
      <c r="I68" s="79" t="s">
        <v>12</v>
      </c>
      <c r="J68" s="137">
        <v>898</v>
      </c>
      <c r="K68" s="80">
        <v>319</v>
      </c>
      <c r="L68" s="39">
        <v>11.31</v>
      </c>
      <c r="M68" s="39">
        <v>96.61</v>
      </c>
      <c r="N68" s="43">
        <v>88.9</v>
      </c>
      <c r="O68" s="33">
        <v>90.961313012895673</v>
      </c>
      <c r="P68" s="262">
        <f t="shared" si="33"/>
        <v>7.9805403167373914</v>
      </c>
      <c r="Q68" s="217">
        <v>0.15</v>
      </c>
      <c r="R68" s="217">
        <v>0.06</v>
      </c>
      <c r="S68" s="59">
        <f t="shared" si="22"/>
        <v>4.2716844954246672E-2</v>
      </c>
      <c r="T68" s="59">
        <f t="shared" si="23"/>
        <v>1.9222580229411002</v>
      </c>
      <c r="U68" s="103">
        <f t="shared" si="24"/>
        <v>1.7086737981698668E-2</v>
      </c>
      <c r="V68" s="59">
        <f t="shared" si="25"/>
        <v>0.76890320917644006</v>
      </c>
      <c r="W68" s="59">
        <f t="shared" si="26"/>
        <v>2.6911612321175404</v>
      </c>
      <c r="X68" s="60">
        <v>30</v>
      </c>
      <c r="Y68" s="58">
        <f t="shared" si="27"/>
        <v>9.0386869871043274</v>
      </c>
      <c r="Z68" s="61">
        <f t="shared" si="28"/>
        <v>0.44968423765949217</v>
      </c>
      <c r="AA68" s="63">
        <f t="shared" si="29"/>
        <v>0.15</v>
      </c>
      <c r="AB68" s="62">
        <f t="shared" si="30"/>
        <v>0.06</v>
      </c>
      <c r="AC68" s="57">
        <f t="shared" si="31"/>
        <v>0.42716844954246669</v>
      </c>
      <c r="AD68" s="58">
        <f t="shared" si="32"/>
        <v>0.17086737981698669</v>
      </c>
    </row>
    <row r="69" spans="2:30" x14ac:dyDescent="0.35">
      <c r="B69" s="76">
        <v>44127</v>
      </c>
      <c r="C69" s="125">
        <v>2019</v>
      </c>
      <c r="D69" s="78" t="s">
        <v>14</v>
      </c>
      <c r="E69" s="78" t="s">
        <v>16</v>
      </c>
      <c r="F69" s="122" t="s">
        <v>996</v>
      </c>
      <c r="G69" s="78">
        <v>5</v>
      </c>
      <c r="H69" s="77"/>
      <c r="I69" s="79" t="s">
        <v>8</v>
      </c>
      <c r="J69" s="137">
        <v>903</v>
      </c>
      <c r="K69" s="80">
        <v>324</v>
      </c>
      <c r="L69" s="39">
        <v>11.33</v>
      </c>
      <c r="M69" s="39">
        <v>113.31</v>
      </c>
      <c r="N69" s="43">
        <v>106.66</v>
      </c>
      <c r="O69" s="33">
        <v>93.479113551676804</v>
      </c>
      <c r="P69" s="262">
        <f t="shared" si="33"/>
        <v>5.8688553525725933</v>
      </c>
      <c r="Q69" s="217">
        <v>0.32</v>
      </c>
      <c r="R69" s="217">
        <v>7.0000000000000007E-2</v>
      </c>
      <c r="S69" s="59">
        <f t="shared" ref="S69:S132" si="34">AA69*((250+(100*Y69/100))/1000)*(100/(100-(100*Y69/100)))</f>
        <v>8.7812860589531097E-2</v>
      </c>
      <c r="T69" s="59">
        <f t="shared" ref="T69:T132" si="35">IF(Y69="","",S69*(X69/10*15))</f>
        <v>3.9515787265288993</v>
      </c>
      <c r="U69" s="103">
        <f t="shared" ref="U69:U132" si="36">AB69*((250+(100*Y69/100))/1000)*(100/(100-(100*Y69/100)))</f>
        <v>1.9209063253959931E-2</v>
      </c>
      <c r="V69" s="59">
        <f t="shared" ref="V69:V132" si="37">IF(Y69="","",U69*(X69/10*15))</f>
        <v>0.8644078464281969</v>
      </c>
      <c r="W69" s="59">
        <f t="shared" ref="W69:W132" si="38">IF(AA69="","",T69+V69)</f>
        <v>4.8159865729570965</v>
      </c>
      <c r="X69" s="60">
        <v>30</v>
      </c>
      <c r="Y69" s="58">
        <f t="shared" ref="Y69:Y132" si="39">100-O69</f>
        <v>6.5208864483231963</v>
      </c>
      <c r="Z69" s="61">
        <f t="shared" ref="Z69:Z132" si="40">IF(Y69="","",((400+Y69)/1000)*(100/(100-Y69)))</f>
        <v>0.43487884191754955</v>
      </c>
      <c r="AA69" s="63">
        <f t="shared" ref="AA69:AA132" si="41">Q69</f>
        <v>0.32</v>
      </c>
      <c r="AB69" s="62">
        <f t="shared" ref="AB69:AB132" si="42">R69</f>
        <v>7.0000000000000007E-2</v>
      </c>
      <c r="AC69" s="57">
        <f t="shared" ref="AC69:AC132" si="43">S69*10</f>
        <v>0.87812860589531094</v>
      </c>
      <c r="AD69" s="58">
        <f t="shared" ref="AD69:AD132" si="44">U69*10</f>
        <v>0.19209063253959932</v>
      </c>
    </row>
    <row r="70" spans="2:30" x14ac:dyDescent="0.35">
      <c r="B70" s="76">
        <v>44127</v>
      </c>
      <c r="C70" s="125">
        <v>2019</v>
      </c>
      <c r="D70" s="78" t="s">
        <v>14</v>
      </c>
      <c r="E70" s="78" t="s">
        <v>16</v>
      </c>
      <c r="F70" s="122" t="s">
        <v>996</v>
      </c>
      <c r="G70" s="78">
        <v>5</v>
      </c>
      <c r="H70" s="77"/>
      <c r="I70" s="79" t="s">
        <v>11</v>
      </c>
      <c r="J70" s="137">
        <v>910</v>
      </c>
      <c r="K70" s="80">
        <v>331</v>
      </c>
      <c r="L70" s="39">
        <v>11.25</v>
      </c>
      <c r="M70" s="39">
        <v>94.75</v>
      </c>
      <c r="N70" s="43">
        <v>86.89</v>
      </c>
      <c r="O70" s="33">
        <v>90.586826347305376</v>
      </c>
      <c r="P70" s="262">
        <f t="shared" si="33"/>
        <v>8.2955145118733498</v>
      </c>
      <c r="Q70" s="216">
        <v>0.13</v>
      </c>
      <c r="R70" s="216">
        <v>0.16</v>
      </c>
      <c r="S70" s="59">
        <f t="shared" si="34"/>
        <v>3.7228053939714442E-2</v>
      </c>
      <c r="T70" s="59">
        <f t="shared" si="35"/>
        <v>1.6752624272871499</v>
      </c>
      <c r="U70" s="103">
        <f t="shared" si="36"/>
        <v>4.5819143310417774E-2</v>
      </c>
      <c r="V70" s="59">
        <f t="shared" si="37"/>
        <v>2.0618614489687999</v>
      </c>
      <c r="W70" s="59">
        <f t="shared" si="38"/>
        <v>3.73712387625595</v>
      </c>
      <c r="X70" s="60">
        <v>30</v>
      </c>
      <c r="Y70" s="58">
        <f t="shared" si="39"/>
        <v>9.4131736526946241</v>
      </c>
      <c r="Z70" s="61">
        <f t="shared" si="40"/>
        <v>0.45195663670015873</v>
      </c>
      <c r="AA70" s="63">
        <f t="shared" si="41"/>
        <v>0.13</v>
      </c>
      <c r="AB70" s="62">
        <f t="shared" si="42"/>
        <v>0.16</v>
      </c>
      <c r="AC70" s="57">
        <f t="shared" si="43"/>
        <v>0.37228053939714445</v>
      </c>
      <c r="AD70" s="58">
        <f t="shared" si="44"/>
        <v>0.45819143310417776</v>
      </c>
    </row>
    <row r="71" spans="2:30" x14ac:dyDescent="0.35">
      <c r="B71" s="76">
        <v>44127</v>
      </c>
      <c r="C71" s="125">
        <v>2019</v>
      </c>
      <c r="D71" s="78" t="s">
        <v>14</v>
      </c>
      <c r="E71" s="78" t="s">
        <v>15</v>
      </c>
      <c r="F71" s="122" t="s">
        <v>996</v>
      </c>
      <c r="G71" s="78">
        <v>5</v>
      </c>
      <c r="H71" s="77"/>
      <c r="I71" s="79" t="s">
        <v>12</v>
      </c>
      <c r="J71" s="137">
        <v>957</v>
      </c>
      <c r="K71" s="80">
        <v>160</v>
      </c>
      <c r="L71" s="39">
        <v>10.94</v>
      </c>
      <c r="M71" s="39">
        <v>100.64</v>
      </c>
      <c r="N71" s="43">
        <v>95.74</v>
      </c>
      <c r="O71" s="33">
        <v>94.537346711259758</v>
      </c>
      <c r="P71" s="262">
        <f t="shared" si="33"/>
        <v>4.8688394276629623</v>
      </c>
      <c r="Q71" s="216">
        <v>0.05</v>
      </c>
      <c r="R71" s="216">
        <v>0.02</v>
      </c>
      <c r="S71" s="59">
        <f t="shared" si="34"/>
        <v>1.3511202830188678E-2</v>
      </c>
      <c r="T71" s="59">
        <f t="shared" si="35"/>
        <v>0.60800412735849052</v>
      </c>
      <c r="U71" s="103">
        <f t="shared" si="36"/>
        <v>5.4044811320754713E-3</v>
      </c>
      <c r="V71" s="59">
        <f t="shared" si="37"/>
        <v>0.24320165094339621</v>
      </c>
      <c r="W71" s="59">
        <f t="shared" si="38"/>
        <v>0.85120577830188671</v>
      </c>
      <c r="X71" s="60">
        <v>30</v>
      </c>
      <c r="Y71" s="58">
        <f t="shared" si="39"/>
        <v>5.4626532887402419</v>
      </c>
      <c r="Z71" s="61">
        <f t="shared" si="40"/>
        <v>0.4288915094339622</v>
      </c>
      <c r="AA71" s="63">
        <f t="shared" si="41"/>
        <v>0.05</v>
      </c>
      <c r="AB71" s="62">
        <f t="shared" si="42"/>
        <v>0.02</v>
      </c>
      <c r="AC71" s="57">
        <f t="shared" si="43"/>
        <v>0.13511202830188679</v>
      </c>
      <c r="AD71" s="58">
        <f t="shared" si="44"/>
        <v>5.4044811320754713E-2</v>
      </c>
    </row>
    <row r="72" spans="2:30" x14ac:dyDescent="0.35">
      <c r="B72" s="76">
        <v>44127</v>
      </c>
      <c r="C72" s="125">
        <v>2019</v>
      </c>
      <c r="D72" s="78" t="s">
        <v>14</v>
      </c>
      <c r="E72" s="78" t="s">
        <v>15</v>
      </c>
      <c r="F72" s="122" t="s">
        <v>996</v>
      </c>
      <c r="G72" s="78">
        <v>5</v>
      </c>
      <c r="H72" s="77"/>
      <c r="I72" s="79" t="s">
        <v>10</v>
      </c>
      <c r="J72" s="137">
        <v>960</v>
      </c>
      <c r="K72" s="80">
        <v>163</v>
      </c>
      <c r="L72" s="39">
        <v>10.89</v>
      </c>
      <c r="M72" s="39">
        <v>76.39</v>
      </c>
      <c r="N72" s="43">
        <v>69.06</v>
      </c>
      <c r="O72" s="33">
        <v>88.809160305343525</v>
      </c>
      <c r="P72" s="262">
        <f t="shared" si="33"/>
        <v>9.5954967927739201</v>
      </c>
      <c r="Q72" s="217">
        <v>0.25</v>
      </c>
      <c r="R72" s="217">
        <v>0.25</v>
      </c>
      <c r="S72" s="59">
        <f t="shared" si="34"/>
        <v>7.3525872442839924E-2</v>
      </c>
      <c r="T72" s="59">
        <f t="shared" si="35"/>
        <v>3.3086642599277964</v>
      </c>
      <c r="U72" s="103">
        <f t="shared" si="36"/>
        <v>7.3525872442839924E-2</v>
      </c>
      <c r="V72" s="59">
        <f t="shared" si="37"/>
        <v>3.3086642599277964</v>
      </c>
      <c r="W72" s="59">
        <f t="shared" si="38"/>
        <v>6.6173285198555929</v>
      </c>
      <c r="X72" s="60">
        <v>30</v>
      </c>
      <c r="Y72" s="58">
        <f t="shared" si="39"/>
        <v>11.190839694656475</v>
      </c>
      <c r="Z72" s="61">
        <f t="shared" si="40"/>
        <v>0.46300498538765678</v>
      </c>
      <c r="AA72" s="63">
        <f t="shared" si="41"/>
        <v>0.25</v>
      </c>
      <c r="AB72" s="62">
        <f t="shared" si="42"/>
        <v>0.25</v>
      </c>
      <c r="AC72" s="57">
        <f t="shared" si="43"/>
        <v>0.73525872442839924</v>
      </c>
      <c r="AD72" s="58">
        <f t="shared" si="44"/>
        <v>0.73525872442839924</v>
      </c>
    </row>
    <row r="73" spans="2:30" x14ac:dyDescent="0.35">
      <c r="B73" s="76">
        <v>44127</v>
      </c>
      <c r="C73" s="125">
        <v>2019</v>
      </c>
      <c r="D73" s="78" t="s">
        <v>14</v>
      </c>
      <c r="E73" s="78" t="s">
        <v>14</v>
      </c>
      <c r="F73" s="122" t="s">
        <v>996</v>
      </c>
      <c r="G73" s="78">
        <v>5</v>
      </c>
      <c r="H73" s="77"/>
      <c r="I73" s="79" t="s">
        <v>12</v>
      </c>
      <c r="J73" s="137">
        <v>976</v>
      </c>
      <c r="K73" s="80">
        <v>179</v>
      </c>
      <c r="L73" s="2">
        <v>10.88</v>
      </c>
      <c r="M73" s="2">
        <v>95.43</v>
      </c>
      <c r="N73" s="3">
        <v>89.54</v>
      </c>
      <c r="O73" s="33">
        <v>93.033707865168537</v>
      </c>
      <c r="P73" s="262">
        <f t="shared" si="33"/>
        <v>6.1720632924656824</v>
      </c>
      <c r="Q73" s="207">
        <v>0.05</v>
      </c>
      <c r="R73" s="207">
        <v>0.02</v>
      </c>
      <c r="S73" s="59">
        <f t="shared" si="34"/>
        <v>1.3810386473429954E-2</v>
      </c>
      <c r="T73" s="59">
        <f t="shared" si="35"/>
        <v>0.62146739130434792</v>
      </c>
      <c r="U73" s="103">
        <f t="shared" si="36"/>
        <v>5.5241545893719816E-3</v>
      </c>
      <c r="V73" s="59">
        <f t="shared" si="37"/>
        <v>0.24858695652173918</v>
      </c>
      <c r="W73" s="59">
        <f t="shared" si="38"/>
        <v>0.87005434782608715</v>
      </c>
      <c r="X73" s="60">
        <v>30</v>
      </c>
      <c r="Y73" s="58">
        <f t="shared" si="39"/>
        <v>6.9662921348314626</v>
      </c>
      <c r="Z73" s="61">
        <f t="shared" si="40"/>
        <v>0.43743961352657013</v>
      </c>
      <c r="AA73" s="63">
        <f t="shared" si="41"/>
        <v>0.05</v>
      </c>
      <c r="AB73" s="62">
        <f t="shared" si="42"/>
        <v>0.02</v>
      </c>
      <c r="AC73" s="57">
        <f t="shared" si="43"/>
        <v>0.13810386473429953</v>
      </c>
      <c r="AD73" s="58">
        <f t="shared" si="44"/>
        <v>5.5241545893719816E-2</v>
      </c>
    </row>
    <row r="74" spans="2:30" x14ac:dyDescent="0.35">
      <c r="B74" s="76">
        <v>44127</v>
      </c>
      <c r="C74" s="125">
        <v>2019</v>
      </c>
      <c r="D74" s="78" t="s">
        <v>14</v>
      </c>
      <c r="E74" s="78" t="s">
        <v>15</v>
      </c>
      <c r="F74" s="122" t="s">
        <v>996</v>
      </c>
      <c r="G74" s="78">
        <v>5</v>
      </c>
      <c r="H74" s="77"/>
      <c r="I74" s="79" t="s">
        <v>8</v>
      </c>
      <c r="J74" s="137">
        <v>979</v>
      </c>
      <c r="K74" s="80">
        <v>369</v>
      </c>
      <c r="L74" s="39">
        <v>11.27</v>
      </c>
      <c r="M74" s="39">
        <v>95.57</v>
      </c>
      <c r="N74" s="43">
        <v>91.08</v>
      </c>
      <c r="O74" s="33">
        <v>94.673784104389085</v>
      </c>
      <c r="P74" s="262">
        <f t="shared" si="33"/>
        <v>4.6981270273098206</v>
      </c>
      <c r="Q74" s="212">
        <v>0.12</v>
      </c>
      <c r="R74" s="213">
        <v>0.04</v>
      </c>
      <c r="S74" s="59">
        <f t="shared" si="34"/>
        <v>3.2362861796767325E-2</v>
      </c>
      <c r="T74" s="59">
        <f t="shared" si="35"/>
        <v>1.4563287808545295</v>
      </c>
      <c r="U74" s="103">
        <f t="shared" si="36"/>
        <v>1.0787620598922442E-2</v>
      </c>
      <c r="V74" s="59">
        <f t="shared" si="37"/>
        <v>0.48544292695150992</v>
      </c>
      <c r="W74" s="59">
        <f t="shared" si="38"/>
        <v>1.9417717078060395</v>
      </c>
      <c r="X74" s="60">
        <v>30</v>
      </c>
      <c r="Y74" s="58">
        <f t="shared" si="39"/>
        <v>5.3262158956109147</v>
      </c>
      <c r="Z74" s="61">
        <f t="shared" si="40"/>
        <v>0.42812930710437286</v>
      </c>
      <c r="AA74" s="63">
        <f t="shared" si="41"/>
        <v>0.12</v>
      </c>
      <c r="AB74" s="62">
        <f t="shared" si="42"/>
        <v>0.04</v>
      </c>
      <c r="AC74" s="57">
        <f t="shared" si="43"/>
        <v>0.32362861796767328</v>
      </c>
      <c r="AD74" s="58">
        <f t="shared" si="44"/>
        <v>0.10787620598922443</v>
      </c>
    </row>
    <row r="75" spans="2:30" x14ac:dyDescent="0.35">
      <c r="B75" s="76">
        <v>44127</v>
      </c>
      <c r="C75" s="125">
        <v>2019</v>
      </c>
      <c r="D75" s="78" t="s">
        <v>14</v>
      </c>
      <c r="E75" s="78" t="s">
        <v>14</v>
      </c>
      <c r="F75" s="122" t="s">
        <v>996</v>
      </c>
      <c r="G75" s="78">
        <v>5</v>
      </c>
      <c r="H75" s="77"/>
      <c r="I75" s="79" t="s">
        <v>8</v>
      </c>
      <c r="J75" s="137">
        <v>1015</v>
      </c>
      <c r="K75" s="80">
        <v>87</v>
      </c>
      <c r="L75" s="2">
        <v>10.91</v>
      </c>
      <c r="M75" s="2">
        <v>92.35</v>
      </c>
      <c r="N75" s="3">
        <v>86.6</v>
      </c>
      <c r="O75" s="33">
        <v>92.939587426326128</v>
      </c>
      <c r="P75" s="262">
        <f t="shared" si="33"/>
        <v>6.2263129399025452</v>
      </c>
      <c r="Q75" s="205">
        <v>0.37</v>
      </c>
      <c r="R75" s="206">
        <v>0.02</v>
      </c>
      <c r="S75" s="59">
        <f t="shared" si="34"/>
        <v>0.10233782534020347</v>
      </c>
      <c r="T75" s="59">
        <f t="shared" si="35"/>
        <v>4.6052021403091565</v>
      </c>
      <c r="U75" s="103">
        <f t="shared" si="36"/>
        <v>5.5317743427137009E-3</v>
      </c>
      <c r="V75" s="59">
        <f t="shared" si="37"/>
        <v>0.24892984542211655</v>
      </c>
      <c r="W75" s="59">
        <f t="shared" si="38"/>
        <v>4.8541319857312732</v>
      </c>
      <c r="X75" s="60">
        <v>30</v>
      </c>
      <c r="Y75" s="58">
        <f t="shared" si="39"/>
        <v>7.0604125736738723</v>
      </c>
      <c r="Z75" s="61">
        <f t="shared" si="40"/>
        <v>0.4379838816224072</v>
      </c>
      <c r="AA75" s="63">
        <f t="shared" si="41"/>
        <v>0.37</v>
      </c>
      <c r="AB75" s="62">
        <f t="shared" si="42"/>
        <v>0.02</v>
      </c>
      <c r="AC75" s="57">
        <f t="shared" si="43"/>
        <v>1.0233782534020346</v>
      </c>
      <c r="AD75" s="58">
        <f t="shared" si="44"/>
        <v>5.5317743427137009E-2</v>
      </c>
    </row>
    <row r="76" spans="2:30" x14ac:dyDescent="0.35">
      <c r="B76" s="76">
        <v>44127</v>
      </c>
      <c r="C76" s="125">
        <v>2019</v>
      </c>
      <c r="D76" s="78" t="s">
        <v>14</v>
      </c>
      <c r="E76" s="78" t="s">
        <v>15</v>
      </c>
      <c r="F76" s="122" t="s">
        <v>996</v>
      </c>
      <c r="G76" s="78">
        <v>5</v>
      </c>
      <c r="H76" s="77"/>
      <c r="I76" s="79" t="s">
        <v>11</v>
      </c>
      <c r="J76" s="137">
        <v>1019</v>
      </c>
      <c r="K76" s="80">
        <v>83</v>
      </c>
      <c r="L76" s="39">
        <v>10.88</v>
      </c>
      <c r="M76" s="39">
        <v>98.22</v>
      </c>
      <c r="N76" s="43">
        <v>92.15</v>
      </c>
      <c r="O76" s="33">
        <v>93.050148843599729</v>
      </c>
      <c r="P76" s="262">
        <f t="shared" si="33"/>
        <v>6.1800040724903207</v>
      </c>
      <c r="Q76" s="214">
        <v>0.02</v>
      </c>
      <c r="R76" s="215">
        <v>0.05</v>
      </c>
      <c r="S76" s="59">
        <f t="shared" si="34"/>
        <v>5.5228251507321267E-3</v>
      </c>
      <c r="T76" s="59">
        <f t="shared" si="35"/>
        <v>0.24852713178294569</v>
      </c>
      <c r="U76" s="103">
        <f t="shared" si="36"/>
        <v>1.3807062876830319E-2</v>
      </c>
      <c r="V76" s="59">
        <f t="shared" si="37"/>
        <v>0.62131782945736436</v>
      </c>
      <c r="W76" s="59">
        <f t="shared" si="38"/>
        <v>0.86984496124031008</v>
      </c>
      <c r="X76" s="60">
        <v>30</v>
      </c>
      <c r="Y76" s="58">
        <f t="shared" si="39"/>
        <v>6.9498511564002712</v>
      </c>
      <c r="Z76" s="61">
        <f t="shared" si="40"/>
        <v>0.43734465362372338</v>
      </c>
      <c r="AA76" s="63">
        <f t="shared" si="41"/>
        <v>0.02</v>
      </c>
      <c r="AB76" s="62">
        <f t="shared" si="42"/>
        <v>0.05</v>
      </c>
      <c r="AC76" s="57">
        <f t="shared" si="43"/>
        <v>5.5228251507321267E-2</v>
      </c>
      <c r="AD76" s="58">
        <f t="shared" si="44"/>
        <v>0.13807062876830317</v>
      </c>
    </row>
    <row r="77" spans="2:30" x14ac:dyDescent="0.35">
      <c r="B77" s="76">
        <v>44127</v>
      </c>
      <c r="C77" s="125">
        <v>2019</v>
      </c>
      <c r="D77" s="78" t="s">
        <v>14</v>
      </c>
      <c r="E77" s="78" t="s">
        <v>14</v>
      </c>
      <c r="F77" s="122" t="s">
        <v>996</v>
      </c>
      <c r="G77" s="249">
        <v>5</v>
      </c>
      <c r="H77" s="77"/>
      <c r="I77" s="79" t="s">
        <v>11</v>
      </c>
      <c r="J77" s="137" t="s">
        <v>172</v>
      </c>
      <c r="K77" s="80">
        <v>139</v>
      </c>
      <c r="L77" s="39">
        <v>11</v>
      </c>
      <c r="M77" s="39" t="s">
        <v>958</v>
      </c>
      <c r="N77" s="43">
        <v>76</v>
      </c>
      <c r="O77" s="33">
        <v>90.441074161680802</v>
      </c>
      <c r="P77" s="262">
        <f t="shared" si="33"/>
        <v>8.290092916616393</v>
      </c>
      <c r="Q77" s="217">
        <v>0.17</v>
      </c>
      <c r="R77" s="217">
        <v>0.2</v>
      </c>
      <c r="S77" s="59">
        <f t="shared" si="34"/>
        <v>4.8788692307692318E-2</v>
      </c>
      <c r="T77" s="59">
        <f t="shared" si="35"/>
        <v>2.1954911538461541</v>
      </c>
      <c r="U77" s="103">
        <f t="shared" si="36"/>
        <v>5.7398461538461551E-2</v>
      </c>
      <c r="V77" s="59">
        <f t="shared" si="37"/>
        <v>2.5829307692307699</v>
      </c>
      <c r="W77" s="59">
        <f t="shared" si="38"/>
        <v>4.778421923076924</v>
      </c>
      <c r="X77" s="60">
        <v>30</v>
      </c>
      <c r="Y77" s="58">
        <f t="shared" si="39"/>
        <v>9.5589258383191975</v>
      </c>
      <c r="Z77" s="61">
        <f t="shared" si="40"/>
        <v>0.45284615384615384</v>
      </c>
      <c r="AA77" s="63">
        <f t="shared" si="41"/>
        <v>0.17</v>
      </c>
      <c r="AB77" s="62">
        <f t="shared" si="42"/>
        <v>0.2</v>
      </c>
      <c r="AC77" s="57">
        <f t="shared" si="43"/>
        <v>0.48788692307692316</v>
      </c>
      <c r="AD77" s="58">
        <f t="shared" si="44"/>
        <v>0.57398461538461554</v>
      </c>
    </row>
    <row r="78" spans="2:30" x14ac:dyDescent="0.35">
      <c r="B78" s="76">
        <v>44127</v>
      </c>
      <c r="C78" s="125">
        <v>2019</v>
      </c>
      <c r="D78" s="78" t="s">
        <v>14</v>
      </c>
      <c r="E78" s="78" t="s">
        <v>14</v>
      </c>
      <c r="F78" s="122" t="s">
        <v>996</v>
      </c>
      <c r="G78" s="249">
        <v>5</v>
      </c>
      <c r="H78" s="77"/>
      <c r="I78" s="79" t="s">
        <v>10</v>
      </c>
      <c r="J78" s="137" t="s">
        <v>174</v>
      </c>
      <c r="K78" s="80">
        <v>141</v>
      </c>
      <c r="L78" s="39">
        <v>10.9</v>
      </c>
      <c r="M78" s="39" t="s">
        <v>960</v>
      </c>
      <c r="N78" s="43">
        <v>69.430000000000007</v>
      </c>
      <c r="O78" s="33">
        <v>88.897326852976946</v>
      </c>
      <c r="P78" s="262">
        <f t="shared" si="33"/>
        <v>9.5256710972113474</v>
      </c>
      <c r="Q78" s="214">
        <v>0.49</v>
      </c>
      <c r="R78" s="215">
        <v>0.39</v>
      </c>
      <c r="S78" s="59">
        <f t="shared" si="34"/>
        <v>0.14391918674184173</v>
      </c>
      <c r="T78" s="59">
        <f t="shared" si="35"/>
        <v>6.4763634033828783</v>
      </c>
      <c r="U78" s="103">
        <f t="shared" si="36"/>
        <v>0.11454792414146588</v>
      </c>
      <c r="V78" s="59">
        <f t="shared" si="37"/>
        <v>5.1546565863659648</v>
      </c>
      <c r="W78" s="59">
        <f t="shared" si="38"/>
        <v>11.631019989748843</v>
      </c>
      <c r="X78" s="60">
        <v>30</v>
      </c>
      <c r="Y78" s="58">
        <f t="shared" si="39"/>
        <v>11.102673147023054</v>
      </c>
      <c r="Z78" s="61">
        <f t="shared" si="40"/>
        <v>0.46244660857679804</v>
      </c>
      <c r="AA78" s="63">
        <f t="shared" si="41"/>
        <v>0.49</v>
      </c>
      <c r="AB78" s="62">
        <f t="shared" si="42"/>
        <v>0.39</v>
      </c>
      <c r="AC78" s="57">
        <f t="shared" si="43"/>
        <v>1.4391918674184172</v>
      </c>
      <c r="AD78" s="58">
        <f t="shared" si="44"/>
        <v>1.1454792414146588</v>
      </c>
    </row>
    <row r="79" spans="2:30" x14ac:dyDescent="0.35">
      <c r="B79" s="76">
        <v>44127</v>
      </c>
      <c r="C79" s="125">
        <v>2019</v>
      </c>
      <c r="D79" s="78" t="s">
        <v>14</v>
      </c>
      <c r="E79" s="78" t="s">
        <v>13</v>
      </c>
      <c r="F79" s="122" t="s">
        <v>996</v>
      </c>
      <c r="G79" s="249">
        <v>5</v>
      </c>
      <c r="H79" s="77"/>
      <c r="I79" s="79" t="s">
        <v>12</v>
      </c>
      <c r="J79" s="137" t="s">
        <v>192</v>
      </c>
      <c r="K79" s="80">
        <v>159</v>
      </c>
      <c r="L79" s="39">
        <v>10.9</v>
      </c>
      <c r="M79" s="39" t="s">
        <v>978</v>
      </c>
      <c r="N79" s="43">
        <v>86.31</v>
      </c>
      <c r="O79" s="33">
        <v>92.06446099377365</v>
      </c>
      <c r="P79" s="262">
        <f t="shared" si="33"/>
        <v>7.003555651330676</v>
      </c>
      <c r="Q79" s="212">
        <v>0.11</v>
      </c>
      <c r="R79" s="213">
        <v>0.15</v>
      </c>
      <c r="S79" s="59">
        <f t="shared" si="34"/>
        <v>3.0818525394510014E-2</v>
      </c>
      <c r="T79" s="59">
        <f t="shared" si="35"/>
        <v>1.3868336427529506</v>
      </c>
      <c r="U79" s="103">
        <f t="shared" si="36"/>
        <v>4.2025261901604563E-2</v>
      </c>
      <c r="V79" s="59">
        <f t="shared" si="37"/>
        <v>1.8911367855722054</v>
      </c>
      <c r="W79" s="59">
        <f t="shared" si="38"/>
        <v>3.2779704283251561</v>
      </c>
      <c r="X79" s="60">
        <v>30</v>
      </c>
      <c r="Y79" s="58">
        <f t="shared" si="39"/>
        <v>7.9355390062263496</v>
      </c>
      <c r="Z79" s="61">
        <f t="shared" si="40"/>
        <v>0.44309773239623396</v>
      </c>
      <c r="AA79" s="63">
        <f t="shared" si="41"/>
        <v>0.11</v>
      </c>
      <c r="AB79" s="62">
        <f t="shared" si="42"/>
        <v>0.15</v>
      </c>
      <c r="AC79" s="57">
        <f t="shared" si="43"/>
        <v>0.30818525394510016</v>
      </c>
      <c r="AD79" s="58">
        <f t="shared" si="44"/>
        <v>0.4202526190160456</v>
      </c>
    </row>
    <row r="80" spans="2:30" x14ac:dyDescent="0.35">
      <c r="B80" s="76">
        <v>44127</v>
      </c>
      <c r="C80" s="125">
        <v>2019</v>
      </c>
      <c r="D80" s="78" t="s">
        <v>14</v>
      </c>
      <c r="E80" s="78" t="s">
        <v>13</v>
      </c>
      <c r="F80" s="122" t="s">
        <v>996</v>
      </c>
      <c r="G80" s="249">
        <v>5</v>
      </c>
      <c r="H80" s="77"/>
      <c r="I80" s="79" t="s">
        <v>8</v>
      </c>
      <c r="J80" s="137" t="s">
        <v>196</v>
      </c>
      <c r="K80" s="80">
        <v>163</v>
      </c>
      <c r="L80" s="39">
        <v>10.89</v>
      </c>
      <c r="M80" s="39" t="s">
        <v>982</v>
      </c>
      <c r="N80" s="43">
        <v>93.98</v>
      </c>
      <c r="O80" s="33">
        <v>95.232091690544408</v>
      </c>
      <c r="P80" s="262">
        <f t="shared" si="33"/>
        <v>4.2388424699408969</v>
      </c>
      <c r="Q80" s="209">
        <v>0.16</v>
      </c>
      <c r="R80" s="210">
        <v>0.08</v>
      </c>
      <c r="S80" s="59">
        <f t="shared" si="34"/>
        <v>4.2803706823925869E-2</v>
      </c>
      <c r="T80" s="59">
        <f t="shared" si="35"/>
        <v>1.926166807076664</v>
      </c>
      <c r="U80" s="103">
        <f t="shared" si="36"/>
        <v>2.1401853411962934E-2</v>
      </c>
      <c r="V80" s="59">
        <f t="shared" si="37"/>
        <v>0.96308340353833199</v>
      </c>
      <c r="W80" s="59">
        <f t="shared" si="38"/>
        <v>2.8892502106149962</v>
      </c>
      <c r="X80" s="60">
        <v>30</v>
      </c>
      <c r="Y80" s="58">
        <f t="shared" si="39"/>
        <v>4.7679083094555921</v>
      </c>
      <c r="Z80" s="61">
        <f t="shared" si="40"/>
        <v>0.42503309664219519</v>
      </c>
      <c r="AA80" s="63">
        <f t="shared" si="41"/>
        <v>0.16</v>
      </c>
      <c r="AB80" s="62">
        <f t="shared" si="42"/>
        <v>0.08</v>
      </c>
      <c r="AC80" s="57">
        <f t="shared" si="43"/>
        <v>0.42803706823925869</v>
      </c>
      <c r="AD80" s="58">
        <f t="shared" si="44"/>
        <v>0.21401853411962934</v>
      </c>
    </row>
    <row r="81" spans="2:30" x14ac:dyDescent="0.35">
      <c r="B81" s="76">
        <v>44127</v>
      </c>
      <c r="C81" s="125">
        <v>2019</v>
      </c>
      <c r="D81" s="78" t="s">
        <v>14</v>
      </c>
      <c r="E81" s="78" t="s">
        <v>13</v>
      </c>
      <c r="F81" s="122" t="s">
        <v>996</v>
      </c>
      <c r="G81" s="249">
        <v>5</v>
      </c>
      <c r="H81" s="77"/>
      <c r="I81" s="79" t="s">
        <v>11</v>
      </c>
      <c r="J81" s="137" t="s">
        <v>200</v>
      </c>
      <c r="K81" s="80">
        <v>167</v>
      </c>
      <c r="L81" s="39">
        <v>10.91</v>
      </c>
      <c r="M81" s="39" t="s">
        <v>986</v>
      </c>
      <c r="N81" s="84">
        <v>77.569999999999993</v>
      </c>
      <c r="O81" s="33">
        <v>92.18641958235375</v>
      </c>
      <c r="P81" s="262">
        <f t="shared" si="33"/>
        <v>6.7892333573660242</v>
      </c>
      <c r="Q81" s="212">
        <v>0.05</v>
      </c>
      <c r="R81" s="213">
        <v>0.1</v>
      </c>
      <c r="S81" s="59">
        <f t="shared" si="34"/>
        <v>1.3983273327332733E-2</v>
      </c>
      <c r="T81" s="59">
        <f t="shared" si="35"/>
        <v>0.62924729972997295</v>
      </c>
      <c r="U81" s="103">
        <f t="shared" si="36"/>
        <v>2.7966546654665466E-2</v>
      </c>
      <c r="V81" s="59">
        <f t="shared" si="37"/>
        <v>1.2584945994599459</v>
      </c>
      <c r="W81" s="59">
        <f t="shared" si="38"/>
        <v>1.8877418991899189</v>
      </c>
      <c r="X81" s="60">
        <v>30</v>
      </c>
      <c r="Y81" s="58">
        <f t="shared" si="39"/>
        <v>7.81358041764625</v>
      </c>
      <c r="Z81" s="61">
        <f t="shared" si="40"/>
        <v>0.44237923792379236</v>
      </c>
      <c r="AA81" s="63">
        <f t="shared" si="41"/>
        <v>0.05</v>
      </c>
      <c r="AB81" s="62">
        <f t="shared" si="42"/>
        <v>0.1</v>
      </c>
      <c r="AC81" s="57">
        <f t="shared" si="43"/>
        <v>0.13983273327332732</v>
      </c>
      <c r="AD81" s="58">
        <f t="shared" si="44"/>
        <v>0.27966546654665464</v>
      </c>
    </row>
    <row r="82" spans="2:30" x14ac:dyDescent="0.35">
      <c r="B82" s="76">
        <v>44127</v>
      </c>
      <c r="C82" s="125">
        <v>2019</v>
      </c>
      <c r="D82" s="78" t="s">
        <v>14</v>
      </c>
      <c r="E82" s="78" t="s">
        <v>16</v>
      </c>
      <c r="F82" s="71" t="s">
        <v>997</v>
      </c>
      <c r="G82" s="78">
        <v>6</v>
      </c>
      <c r="H82" s="77"/>
      <c r="I82" s="79" t="s">
        <v>10</v>
      </c>
      <c r="J82" s="137">
        <v>846</v>
      </c>
      <c r="K82" s="80">
        <v>128</v>
      </c>
      <c r="L82" s="39">
        <v>10.88</v>
      </c>
      <c r="M82" s="39">
        <v>101.6</v>
      </c>
      <c r="N82" s="84">
        <v>92.43</v>
      </c>
      <c r="O82" s="33">
        <v>89.891975308642003</v>
      </c>
      <c r="P82" s="262">
        <f t="shared" si="33"/>
        <v>9.0255905511810912</v>
      </c>
      <c r="Q82" s="214">
        <v>0.31</v>
      </c>
      <c r="R82" s="215">
        <v>0.35</v>
      </c>
      <c r="S82" s="59">
        <f t="shared" si="34"/>
        <v>8.9700429184549305E-2</v>
      </c>
      <c r="T82" s="59">
        <f t="shared" si="35"/>
        <v>4.0365193133047184</v>
      </c>
      <c r="U82" s="103">
        <f t="shared" si="36"/>
        <v>0.10127467811158791</v>
      </c>
      <c r="V82" s="59">
        <f t="shared" si="37"/>
        <v>4.5573605150214558</v>
      </c>
      <c r="W82" s="59">
        <f t="shared" si="38"/>
        <v>8.5938798283261733</v>
      </c>
      <c r="X82" s="60">
        <v>30</v>
      </c>
      <c r="Y82" s="58">
        <f t="shared" si="39"/>
        <v>10.108024691357997</v>
      </c>
      <c r="Z82" s="61">
        <f t="shared" si="40"/>
        <v>0.45622317596566503</v>
      </c>
      <c r="AA82" s="63">
        <f t="shared" si="41"/>
        <v>0.31</v>
      </c>
      <c r="AB82" s="62">
        <f t="shared" si="42"/>
        <v>0.35</v>
      </c>
      <c r="AC82" s="57">
        <f t="shared" si="43"/>
        <v>0.89700429184549302</v>
      </c>
      <c r="AD82" s="58">
        <f t="shared" si="44"/>
        <v>1.012746781115879</v>
      </c>
    </row>
    <row r="83" spans="2:30" x14ac:dyDescent="0.35">
      <c r="B83" s="76">
        <v>44127</v>
      </c>
      <c r="C83" s="125">
        <v>2019</v>
      </c>
      <c r="D83" s="78" t="s">
        <v>14</v>
      </c>
      <c r="E83" s="78" t="s">
        <v>14</v>
      </c>
      <c r="F83" s="71" t="s">
        <v>997</v>
      </c>
      <c r="G83" s="78">
        <v>6</v>
      </c>
      <c r="H83" s="77"/>
      <c r="I83" s="79" t="s">
        <v>11</v>
      </c>
      <c r="J83" s="137">
        <v>882</v>
      </c>
      <c r="K83" s="80">
        <v>303</v>
      </c>
      <c r="L83" s="39">
        <v>11.26</v>
      </c>
      <c r="M83" s="39">
        <v>95.44</v>
      </c>
      <c r="N83" s="43">
        <v>86.88</v>
      </c>
      <c r="O83" s="33">
        <v>89.831313851271076</v>
      </c>
      <c r="P83" s="262">
        <f t="shared" si="33"/>
        <v>8.9689857502095585</v>
      </c>
      <c r="Q83" s="212">
        <v>0.11</v>
      </c>
      <c r="R83" s="213">
        <v>0.19</v>
      </c>
      <c r="S83" s="59">
        <f t="shared" si="34"/>
        <v>3.1858106321079084E-2</v>
      </c>
      <c r="T83" s="59">
        <f t="shared" si="35"/>
        <v>1.4336147844485587</v>
      </c>
      <c r="U83" s="103">
        <f t="shared" si="36"/>
        <v>5.5027638190954783E-2</v>
      </c>
      <c r="V83" s="59">
        <f t="shared" si="37"/>
        <v>2.4762437185929653</v>
      </c>
      <c r="W83" s="59">
        <f t="shared" si="38"/>
        <v>3.9098585030415238</v>
      </c>
      <c r="X83" s="60">
        <v>30</v>
      </c>
      <c r="Y83" s="58">
        <f t="shared" si="39"/>
        <v>10.168686148728924</v>
      </c>
      <c r="Z83" s="61">
        <f t="shared" si="40"/>
        <v>0.45659878339063747</v>
      </c>
      <c r="AA83" s="63">
        <f t="shared" si="41"/>
        <v>0.11</v>
      </c>
      <c r="AB83" s="62">
        <f t="shared" si="42"/>
        <v>0.19</v>
      </c>
      <c r="AC83" s="57">
        <f t="shared" si="43"/>
        <v>0.31858106321079083</v>
      </c>
      <c r="AD83" s="58">
        <f t="shared" si="44"/>
        <v>0.55027638190954786</v>
      </c>
    </row>
    <row r="84" spans="2:30" x14ac:dyDescent="0.35">
      <c r="B84" s="76">
        <v>44127</v>
      </c>
      <c r="C84" s="125">
        <v>2019</v>
      </c>
      <c r="D84" s="78" t="s">
        <v>14</v>
      </c>
      <c r="E84" s="78" t="s">
        <v>14</v>
      </c>
      <c r="F84" s="71" t="s">
        <v>997</v>
      </c>
      <c r="G84" s="78">
        <v>6</v>
      </c>
      <c r="H84" s="77"/>
      <c r="I84" s="79" t="s">
        <v>10</v>
      </c>
      <c r="J84" s="137">
        <v>884</v>
      </c>
      <c r="K84" s="80">
        <v>305</v>
      </c>
      <c r="L84" s="39">
        <v>11.24</v>
      </c>
      <c r="M84" s="39">
        <v>90.68</v>
      </c>
      <c r="N84" s="43">
        <v>82.73</v>
      </c>
      <c r="O84" s="33">
        <v>89.992447129909365</v>
      </c>
      <c r="P84" s="262">
        <f t="shared" si="33"/>
        <v>8.7670930745478639</v>
      </c>
      <c r="Q84" s="209">
        <v>0.12</v>
      </c>
      <c r="R84" s="210">
        <v>0.3</v>
      </c>
      <c r="S84" s="59">
        <f t="shared" si="34"/>
        <v>3.4670583298363401E-2</v>
      </c>
      <c r="T84" s="59">
        <f t="shared" si="35"/>
        <v>1.5601762484263531</v>
      </c>
      <c r="U84" s="103">
        <f t="shared" si="36"/>
        <v>8.6676458245908514E-2</v>
      </c>
      <c r="V84" s="59">
        <f t="shared" si="37"/>
        <v>3.9004406210658833</v>
      </c>
      <c r="W84" s="59">
        <f t="shared" si="38"/>
        <v>5.4606168694922363</v>
      </c>
      <c r="X84" s="60">
        <v>30</v>
      </c>
      <c r="Y84" s="58">
        <f t="shared" si="39"/>
        <v>10.007552870090635</v>
      </c>
      <c r="Z84" s="61">
        <f t="shared" si="40"/>
        <v>0.45560218212337389</v>
      </c>
      <c r="AA84" s="63">
        <f t="shared" si="41"/>
        <v>0.12</v>
      </c>
      <c r="AB84" s="62">
        <f t="shared" si="42"/>
        <v>0.3</v>
      </c>
      <c r="AC84" s="57">
        <f t="shared" si="43"/>
        <v>0.346705832983634</v>
      </c>
      <c r="AD84" s="58">
        <f t="shared" si="44"/>
        <v>0.86676458245908516</v>
      </c>
    </row>
    <row r="85" spans="2:30" x14ac:dyDescent="0.35">
      <c r="B85" s="76">
        <v>44127</v>
      </c>
      <c r="C85" s="125">
        <v>2019</v>
      </c>
      <c r="D85" s="78" t="s">
        <v>14</v>
      </c>
      <c r="E85" s="78" t="s">
        <v>13</v>
      </c>
      <c r="F85" s="71" t="s">
        <v>997</v>
      </c>
      <c r="G85" s="78">
        <v>6</v>
      </c>
      <c r="H85" s="77"/>
      <c r="I85" s="79" t="s">
        <v>10</v>
      </c>
      <c r="J85" s="137">
        <v>892</v>
      </c>
      <c r="K85" s="80">
        <v>313</v>
      </c>
      <c r="L85" s="39">
        <v>10.95</v>
      </c>
      <c r="M85" s="39">
        <v>98.25</v>
      </c>
      <c r="N85" s="43">
        <v>87.66</v>
      </c>
      <c r="O85" s="33">
        <v>87.869415807560131</v>
      </c>
      <c r="P85" s="262">
        <f t="shared" si="33"/>
        <v>10.778625954198477</v>
      </c>
      <c r="Q85" s="214">
        <v>0.45</v>
      </c>
      <c r="R85" s="215">
        <v>0.64</v>
      </c>
      <c r="S85" s="59">
        <f t="shared" si="34"/>
        <v>0.13424325381306218</v>
      </c>
      <c r="T85" s="59">
        <f t="shared" si="35"/>
        <v>6.0409464215877984</v>
      </c>
      <c r="U85" s="103">
        <f t="shared" si="36"/>
        <v>0.1909237387563551</v>
      </c>
      <c r="V85" s="59">
        <f t="shared" si="37"/>
        <v>8.5915682440359795</v>
      </c>
      <c r="W85" s="59">
        <f t="shared" si="38"/>
        <v>14.632514665623777</v>
      </c>
      <c r="X85" s="60">
        <v>30</v>
      </c>
      <c r="Y85" s="58">
        <f t="shared" si="39"/>
        <v>12.130584192439869</v>
      </c>
      <c r="Z85" s="61">
        <f t="shared" si="40"/>
        <v>0.4690262025811498</v>
      </c>
      <c r="AA85" s="63">
        <f t="shared" si="41"/>
        <v>0.45</v>
      </c>
      <c r="AB85" s="62">
        <f t="shared" si="42"/>
        <v>0.64</v>
      </c>
      <c r="AC85" s="57">
        <f t="shared" si="43"/>
        <v>1.3424325381306219</v>
      </c>
      <c r="AD85" s="58">
        <f t="shared" si="44"/>
        <v>1.9092373875635511</v>
      </c>
    </row>
    <row r="86" spans="2:30" x14ac:dyDescent="0.35">
      <c r="B86" s="76">
        <v>44127</v>
      </c>
      <c r="C86" s="125">
        <v>2019</v>
      </c>
      <c r="D86" s="78" t="s">
        <v>14</v>
      </c>
      <c r="E86" s="78" t="s">
        <v>14</v>
      </c>
      <c r="F86" s="71" t="s">
        <v>997</v>
      </c>
      <c r="G86" s="78">
        <v>6</v>
      </c>
      <c r="H86" s="77"/>
      <c r="I86" s="79" t="s">
        <v>8</v>
      </c>
      <c r="J86" s="137">
        <v>913</v>
      </c>
      <c r="K86" s="80">
        <v>334</v>
      </c>
      <c r="L86" s="39">
        <v>11.31</v>
      </c>
      <c r="M86" s="39">
        <v>127.93</v>
      </c>
      <c r="N86" s="43">
        <v>120.74</v>
      </c>
      <c r="O86" s="33">
        <v>93.83467672783398</v>
      </c>
      <c r="P86" s="262">
        <f t="shared" si="33"/>
        <v>5.6202610802782864</v>
      </c>
      <c r="Q86" s="214">
        <v>0.21</v>
      </c>
      <c r="R86" s="215">
        <v>0.04</v>
      </c>
      <c r="S86" s="59">
        <f t="shared" si="34"/>
        <v>5.7329251576350188E-2</v>
      </c>
      <c r="T86" s="59">
        <f t="shared" si="35"/>
        <v>2.5798163209357585</v>
      </c>
      <c r="U86" s="103">
        <f t="shared" si="36"/>
        <v>1.0919857443114321E-2</v>
      </c>
      <c r="V86" s="59">
        <f t="shared" si="37"/>
        <v>0.49139358494014446</v>
      </c>
      <c r="W86" s="59">
        <f t="shared" si="38"/>
        <v>3.0712099058759028</v>
      </c>
      <c r="X86" s="60">
        <v>30</v>
      </c>
      <c r="Y86" s="58">
        <f t="shared" si="39"/>
        <v>6.1653232721660203</v>
      </c>
      <c r="Z86" s="61">
        <f t="shared" si="40"/>
        <v>0.43285205153979717</v>
      </c>
      <c r="AA86" s="63">
        <f t="shared" si="41"/>
        <v>0.21</v>
      </c>
      <c r="AB86" s="62">
        <f t="shared" si="42"/>
        <v>0.04</v>
      </c>
      <c r="AC86" s="57">
        <f t="shared" si="43"/>
        <v>0.57329251576350182</v>
      </c>
      <c r="AD86" s="58">
        <f t="shared" si="44"/>
        <v>0.10919857443114321</v>
      </c>
    </row>
    <row r="87" spans="2:30" x14ac:dyDescent="0.35">
      <c r="B87" s="76">
        <v>44127</v>
      </c>
      <c r="C87" s="125">
        <v>2019</v>
      </c>
      <c r="D87" s="78" t="s">
        <v>14</v>
      </c>
      <c r="E87" s="78" t="s">
        <v>15</v>
      </c>
      <c r="F87" s="71" t="s">
        <v>997</v>
      </c>
      <c r="G87" s="78">
        <v>6</v>
      </c>
      <c r="H87" s="77"/>
      <c r="I87" s="79" t="s">
        <v>12</v>
      </c>
      <c r="J87" s="137">
        <v>958</v>
      </c>
      <c r="K87" s="80">
        <v>161</v>
      </c>
      <c r="L87" s="39">
        <v>10.9</v>
      </c>
      <c r="M87" s="39">
        <v>96.81</v>
      </c>
      <c r="N87" s="43">
        <v>91.18</v>
      </c>
      <c r="O87" s="33">
        <v>93.446630194389471</v>
      </c>
      <c r="P87" s="262">
        <f t="shared" si="33"/>
        <v>5.8155149261439885</v>
      </c>
      <c r="Q87" s="214">
        <v>0.25</v>
      </c>
      <c r="R87" s="215">
        <v>0.04</v>
      </c>
      <c r="S87" s="59">
        <f t="shared" si="34"/>
        <v>6.8636335326357767E-2</v>
      </c>
      <c r="T87" s="59">
        <f t="shared" si="35"/>
        <v>3.0886350896860995</v>
      </c>
      <c r="U87" s="103">
        <f t="shared" si="36"/>
        <v>1.0981813652217242E-2</v>
      </c>
      <c r="V87" s="59">
        <f t="shared" si="37"/>
        <v>0.49418161434977587</v>
      </c>
      <c r="W87" s="59">
        <f t="shared" si="38"/>
        <v>3.5828167040358752</v>
      </c>
      <c r="X87" s="60">
        <v>30</v>
      </c>
      <c r="Y87" s="58">
        <f t="shared" si="39"/>
        <v>6.5533698056105294</v>
      </c>
      <c r="Z87" s="61">
        <f t="shared" si="40"/>
        <v>0.43506477329347287</v>
      </c>
      <c r="AA87" s="63">
        <f t="shared" si="41"/>
        <v>0.25</v>
      </c>
      <c r="AB87" s="62">
        <f t="shared" si="42"/>
        <v>0.04</v>
      </c>
      <c r="AC87" s="57">
        <f t="shared" si="43"/>
        <v>0.68636335326357767</v>
      </c>
      <c r="AD87" s="58">
        <f t="shared" si="44"/>
        <v>0.10981813652217243</v>
      </c>
    </row>
    <row r="88" spans="2:30" x14ac:dyDescent="0.35">
      <c r="B88" s="76">
        <v>44127</v>
      </c>
      <c r="C88" s="125">
        <v>2019</v>
      </c>
      <c r="D88" s="78" t="s">
        <v>14</v>
      </c>
      <c r="E88" s="78" t="s">
        <v>15</v>
      </c>
      <c r="F88" s="71" t="s">
        <v>997</v>
      </c>
      <c r="G88" s="78">
        <v>6</v>
      </c>
      <c r="H88" s="77"/>
      <c r="I88" s="79" t="s">
        <v>8</v>
      </c>
      <c r="J88" s="137">
        <v>961</v>
      </c>
      <c r="K88" s="80">
        <v>164</v>
      </c>
      <c r="L88" s="2">
        <v>10.92</v>
      </c>
      <c r="M88" s="2">
        <v>96.4</v>
      </c>
      <c r="N88" s="3">
        <v>90.01</v>
      </c>
      <c r="O88" s="33">
        <v>92.524567150210572</v>
      </c>
      <c r="P88" s="262">
        <f t="shared" si="33"/>
        <v>6.6286307053941913</v>
      </c>
      <c r="Q88" s="205">
        <v>0.51</v>
      </c>
      <c r="R88" s="206">
        <v>0.05</v>
      </c>
      <c r="S88" s="59">
        <f t="shared" si="34"/>
        <v>0.14192173473258315</v>
      </c>
      <c r="T88" s="59">
        <f t="shared" si="35"/>
        <v>6.3864780629662423</v>
      </c>
      <c r="U88" s="103">
        <f t="shared" si="36"/>
        <v>1.3913895562017956E-2</v>
      </c>
      <c r="V88" s="59">
        <f t="shared" si="37"/>
        <v>0.62612530029080804</v>
      </c>
      <c r="W88" s="59">
        <f t="shared" si="38"/>
        <v>7.0126033632570506</v>
      </c>
      <c r="X88" s="60">
        <v>30</v>
      </c>
      <c r="Y88" s="58">
        <f t="shared" si="39"/>
        <v>7.4754328497894278</v>
      </c>
      <c r="Z88" s="61">
        <f t="shared" si="40"/>
        <v>0.4403970160576558</v>
      </c>
      <c r="AA88" s="63">
        <f t="shared" si="41"/>
        <v>0.51</v>
      </c>
      <c r="AB88" s="62">
        <f t="shared" si="42"/>
        <v>0.05</v>
      </c>
      <c r="AC88" s="57">
        <f t="shared" si="43"/>
        <v>1.4192173473258316</v>
      </c>
      <c r="AD88" s="58">
        <f t="shared" si="44"/>
        <v>0.13913895562017956</v>
      </c>
    </row>
    <row r="89" spans="2:30" x14ac:dyDescent="0.35">
      <c r="B89" s="76">
        <v>44127</v>
      </c>
      <c r="C89" s="125">
        <v>2019</v>
      </c>
      <c r="D89" s="78" t="s">
        <v>14</v>
      </c>
      <c r="E89" s="78" t="s">
        <v>15</v>
      </c>
      <c r="F89" s="71" t="s">
        <v>997</v>
      </c>
      <c r="G89" s="78">
        <v>6</v>
      </c>
      <c r="H89" s="77"/>
      <c r="I89" s="79" t="s">
        <v>10</v>
      </c>
      <c r="J89" s="137">
        <v>971</v>
      </c>
      <c r="K89" s="80">
        <v>174</v>
      </c>
      <c r="L89" s="39">
        <v>10.87</v>
      </c>
      <c r="M89" s="39">
        <v>85.56</v>
      </c>
      <c r="N89" s="43">
        <v>77.16</v>
      </c>
      <c r="O89" s="33">
        <v>88.75351452671039</v>
      </c>
      <c r="P89" s="262">
        <f t="shared" si="33"/>
        <v>9.8176718092566695</v>
      </c>
      <c r="Q89" s="214">
        <v>0.32</v>
      </c>
      <c r="R89" s="215">
        <v>0.02</v>
      </c>
      <c r="S89" s="59">
        <f t="shared" si="34"/>
        <v>9.4192185850052818E-2</v>
      </c>
      <c r="T89" s="59">
        <f t="shared" si="35"/>
        <v>4.238648363252377</v>
      </c>
      <c r="U89" s="103">
        <f t="shared" si="36"/>
        <v>5.8870116156283011E-3</v>
      </c>
      <c r="V89" s="59">
        <f t="shared" si="37"/>
        <v>0.26491552270327356</v>
      </c>
      <c r="W89" s="59">
        <f t="shared" si="38"/>
        <v>4.5035638859556508</v>
      </c>
      <c r="X89" s="60">
        <v>30</v>
      </c>
      <c r="Y89" s="58">
        <f t="shared" si="39"/>
        <v>11.24648547328961</v>
      </c>
      <c r="Z89" s="61">
        <f t="shared" si="40"/>
        <v>0.46335797254487865</v>
      </c>
      <c r="AA89" s="63">
        <f t="shared" si="41"/>
        <v>0.32</v>
      </c>
      <c r="AB89" s="62">
        <f t="shared" si="42"/>
        <v>0.02</v>
      </c>
      <c r="AC89" s="57">
        <f t="shared" si="43"/>
        <v>0.94192185850052823</v>
      </c>
      <c r="AD89" s="58">
        <f t="shared" si="44"/>
        <v>5.8870116156283014E-2</v>
      </c>
    </row>
    <row r="90" spans="2:30" x14ac:dyDescent="0.35">
      <c r="B90" s="76">
        <v>44127</v>
      </c>
      <c r="C90" s="125">
        <v>2019</v>
      </c>
      <c r="D90" s="78" t="s">
        <v>14</v>
      </c>
      <c r="E90" s="78" t="s">
        <v>15</v>
      </c>
      <c r="F90" s="71" t="s">
        <v>997</v>
      </c>
      <c r="G90" s="78">
        <v>6</v>
      </c>
      <c r="H90" s="77"/>
      <c r="I90" s="79" t="s">
        <v>11</v>
      </c>
      <c r="J90" s="137">
        <v>981</v>
      </c>
      <c r="K90" s="80">
        <v>405</v>
      </c>
      <c r="L90" s="39">
        <v>11.28</v>
      </c>
      <c r="M90" s="39">
        <v>89.9</v>
      </c>
      <c r="N90" s="43">
        <v>83.56</v>
      </c>
      <c r="O90" s="34">
        <v>91.935894174510295</v>
      </c>
      <c r="P90" s="262">
        <f t="shared" si="33"/>
        <v>7.0522803114571779</v>
      </c>
      <c r="Q90" s="209">
        <v>0.17</v>
      </c>
      <c r="R90" s="210">
        <v>0.02</v>
      </c>
      <c r="S90" s="59">
        <f t="shared" si="34"/>
        <v>4.7719009407858344E-2</v>
      </c>
      <c r="T90" s="59">
        <f t="shared" si="35"/>
        <v>2.1473554233536256</v>
      </c>
      <c r="U90" s="103">
        <f t="shared" si="36"/>
        <v>5.6140011068068632E-3</v>
      </c>
      <c r="V90" s="59">
        <f t="shared" si="37"/>
        <v>0.25263004980630882</v>
      </c>
      <c r="W90" s="59">
        <f t="shared" si="38"/>
        <v>2.3999854731599344</v>
      </c>
      <c r="X90" s="60">
        <v>30</v>
      </c>
      <c r="Y90" s="58">
        <f t="shared" si="39"/>
        <v>8.0641058254897047</v>
      </c>
      <c r="Z90" s="61">
        <f t="shared" si="40"/>
        <v>0.44385722191477595</v>
      </c>
      <c r="AA90" s="63">
        <f t="shared" si="41"/>
        <v>0.17</v>
      </c>
      <c r="AB90" s="62">
        <f t="shared" si="42"/>
        <v>0.02</v>
      </c>
      <c r="AC90" s="57">
        <f t="shared" si="43"/>
        <v>0.47719009407858343</v>
      </c>
      <c r="AD90" s="58">
        <f t="shared" si="44"/>
        <v>5.6140011068068631E-2</v>
      </c>
    </row>
    <row r="91" spans="2:30" x14ac:dyDescent="0.35">
      <c r="B91" s="76">
        <v>44127</v>
      </c>
      <c r="C91" s="125">
        <v>2019</v>
      </c>
      <c r="D91" s="78" t="s">
        <v>14</v>
      </c>
      <c r="E91" s="78" t="s">
        <v>16</v>
      </c>
      <c r="F91" s="71" t="s">
        <v>997</v>
      </c>
      <c r="G91" s="249">
        <v>6</v>
      </c>
      <c r="H91" s="77"/>
      <c r="I91" s="79" t="s">
        <v>12</v>
      </c>
      <c r="J91" s="137" t="s">
        <v>155</v>
      </c>
      <c r="K91" s="80">
        <v>127</v>
      </c>
      <c r="L91" s="39">
        <v>10.99</v>
      </c>
      <c r="M91" s="39">
        <v>87.39</v>
      </c>
      <c r="N91" s="43">
        <v>84.22</v>
      </c>
      <c r="O91" s="33">
        <v>95.850785340314133</v>
      </c>
      <c r="P91" s="262">
        <f t="shared" si="33"/>
        <v>3.6274173246366876</v>
      </c>
      <c r="Q91" s="212">
        <v>7.0000000000000007E-2</v>
      </c>
      <c r="R91" s="213">
        <v>0.06</v>
      </c>
      <c r="S91" s="59">
        <f t="shared" si="34"/>
        <v>1.8560562610951799E-2</v>
      </c>
      <c r="T91" s="59">
        <f t="shared" si="35"/>
        <v>0.83522531749283091</v>
      </c>
      <c r="U91" s="103">
        <f t="shared" si="36"/>
        <v>1.5909053666530112E-2</v>
      </c>
      <c r="V91" s="59">
        <f t="shared" si="37"/>
        <v>0.71590741499385502</v>
      </c>
      <c r="W91" s="59">
        <f t="shared" si="38"/>
        <v>1.5511327324866859</v>
      </c>
      <c r="X91" s="60">
        <v>30</v>
      </c>
      <c r="Y91" s="58">
        <f t="shared" si="39"/>
        <v>4.1492146596858674</v>
      </c>
      <c r="Z91" s="61">
        <f t="shared" si="40"/>
        <v>0.42164413491738356</v>
      </c>
      <c r="AA91" s="63">
        <f t="shared" si="41"/>
        <v>7.0000000000000007E-2</v>
      </c>
      <c r="AB91" s="62">
        <f t="shared" si="42"/>
        <v>0.06</v>
      </c>
      <c r="AC91" s="57">
        <f t="shared" si="43"/>
        <v>0.18560562610951797</v>
      </c>
      <c r="AD91" s="58">
        <f t="shared" si="44"/>
        <v>0.15909053666530112</v>
      </c>
    </row>
    <row r="92" spans="2:30" x14ac:dyDescent="0.35">
      <c r="B92" s="76">
        <v>44127</v>
      </c>
      <c r="C92" s="125">
        <v>2019</v>
      </c>
      <c r="D92" s="78" t="s">
        <v>14</v>
      </c>
      <c r="E92" s="78" t="s">
        <v>16</v>
      </c>
      <c r="F92" s="71" t="s">
        <v>997</v>
      </c>
      <c r="G92" s="249">
        <v>6</v>
      </c>
      <c r="H92" s="77"/>
      <c r="I92" s="79" t="s">
        <v>8</v>
      </c>
      <c r="J92" s="137" t="s">
        <v>163</v>
      </c>
      <c r="K92" s="80">
        <v>131</v>
      </c>
      <c r="L92" s="2">
        <v>10.9</v>
      </c>
      <c r="M92" s="2">
        <v>97.58</v>
      </c>
      <c r="N92" s="3">
        <v>94.09</v>
      </c>
      <c r="O92" s="33">
        <v>95.973696354407025</v>
      </c>
      <c r="P92" s="262">
        <f t="shared" si="33"/>
        <v>3.5765525722484064</v>
      </c>
      <c r="Q92" s="205">
        <v>0.26</v>
      </c>
      <c r="R92" s="206">
        <v>0.05</v>
      </c>
      <c r="S92" s="59">
        <f t="shared" si="34"/>
        <v>6.8817646351724951E-2</v>
      </c>
      <c r="T92" s="59">
        <f t="shared" si="35"/>
        <v>3.0967940858276228</v>
      </c>
      <c r="U92" s="103">
        <f t="shared" si="36"/>
        <v>1.3234162759947106E-2</v>
      </c>
      <c r="V92" s="59">
        <f t="shared" si="37"/>
        <v>0.59553732419761973</v>
      </c>
      <c r="W92" s="59">
        <f t="shared" si="38"/>
        <v>3.6923314100252425</v>
      </c>
      <c r="X92" s="60">
        <v>30</v>
      </c>
      <c r="Y92" s="58">
        <f t="shared" si="39"/>
        <v>4.026303645592975</v>
      </c>
      <c r="Z92" s="61">
        <f t="shared" si="40"/>
        <v>0.4209760788556316</v>
      </c>
      <c r="AA92" s="63">
        <f t="shared" si="41"/>
        <v>0.26</v>
      </c>
      <c r="AB92" s="62">
        <f t="shared" si="42"/>
        <v>0.05</v>
      </c>
      <c r="AC92" s="57">
        <f t="shared" si="43"/>
        <v>0.68817646351724948</v>
      </c>
      <c r="AD92" s="58">
        <f t="shared" si="44"/>
        <v>0.13234162759947105</v>
      </c>
    </row>
    <row r="93" spans="2:30" x14ac:dyDescent="0.35">
      <c r="B93" s="76">
        <v>44127</v>
      </c>
      <c r="C93" s="125">
        <v>2019</v>
      </c>
      <c r="D93" s="78" t="s">
        <v>14</v>
      </c>
      <c r="E93" s="78" t="s">
        <v>13</v>
      </c>
      <c r="F93" s="71" t="s">
        <v>997</v>
      </c>
      <c r="G93" s="249">
        <v>6</v>
      </c>
      <c r="H93" s="77"/>
      <c r="I93" s="79" t="s">
        <v>8</v>
      </c>
      <c r="J93" s="137" t="s">
        <v>165</v>
      </c>
      <c r="K93" s="80">
        <v>133</v>
      </c>
      <c r="L93" s="2">
        <v>11</v>
      </c>
      <c r="M93" s="2">
        <v>87.1</v>
      </c>
      <c r="N93" s="3">
        <v>80.459999999999994</v>
      </c>
      <c r="O93" s="33">
        <v>91.274638633377123</v>
      </c>
      <c r="P93" s="262">
        <f t="shared" si="33"/>
        <v>7.6234213547646394</v>
      </c>
      <c r="Q93" s="207">
        <v>0.68</v>
      </c>
      <c r="R93" s="207">
        <v>0.15</v>
      </c>
      <c r="S93" s="59">
        <f t="shared" si="34"/>
        <v>0.1927515116613879</v>
      </c>
      <c r="T93" s="59">
        <f t="shared" si="35"/>
        <v>8.6738180247624559</v>
      </c>
      <c r="U93" s="103">
        <f t="shared" si="36"/>
        <v>4.2518715807659091E-2</v>
      </c>
      <c r="V93" s="59">
        <f t="shared" si="37"/>
        <v>1.9133422113446592</v>
      </c>
      <c r="W93" s="59">
        <f t="shared" si="38"/>
        <v>10.587160236107115</v>
      </c>
      <c r="X93" s="60">
        <v>30</v>
      </c>
      <c r="Y93" s="58">
        <f t="shared" si="39"/>
        <v>8.7253613666228773</v>
      </c>
      <c r="Z93" s="61">
        <f t="shared" si="40"/>
        <v>0.44779729340627705</v>
      </c>
      <c r="AA93" s="63">
        <f t="shared" si="41"/>
        <v>0.68</v>
      </c>
      <c r="AB93" s="62">
        <f t="shared" si="42"/>
        <v>0.15</v>
      </c>
      <c r="AC93" s="57">
        <f t="shared" si="43"/>
        <v>1.9275151166138791</v>
      </c>
      <c r="AD93" s="58">
        <f t="shared" si="44"/>
        <v>0.42518715807659091</v>
      </c>
    </row>
    <row r="94" spans="2:30" x14ac:dyDescent="0.35">
      <c r="B94" s="76">
        <v>44127</v>
      </c>
      <c r="C94" s="125">
        <v>2019</v>
      </c>
      <c r="D94" s="78" t="s">
        <v>14</v>
      </c>
      <c r="E94" s="78" t="s">
        <v>13</v>
      </c>
      <c r="F94" s="71" t="s">
        <v>997</v>
      </c>
      <c r="G94" s="249">
        <v>6</v>
      </c>
      <c r="H94" s="77"/>
      <c r="I94" s="79" t="s">
        <v>12</v>
      </c>
      <c r="J94" s="137" t="s">
        <v>166</v>
      </c>
      <c r="K94" s="80">
        <v>134</v>
      </c>
      <c r="L94" s="2">
        <v>10.94</v>
      </c>
      <c r="M94" s="2">
        <v>94.93</v>
      </c>
      <c r="N94" s="3">
        <v>88.94</v>
      </c>
      <c r="O94" s="33">
        <v>92.868198595070822</v>
      </c>
      <c r="P94" s="262">
        <f t="shared" si="33"/>
        <v>6.3099125671547549</v>
      </c>
      <c r="Q94" s="207">
        <v>0.12</v>
      </c>
      <c r="R94" s="207">
        <v>0.1</v>
      </c>
      <c r="S94" s="59">
        <f t="shared" si="34"/>
        <v>3.3225384615384629E-2</v>
      </c>
      <c r="T94" s="59">
        <f t="shared" si="35"/>
        <v>1.4951423076923083</v>
      </c>
      <c r="U94" s="103">
        <f t="shared" si="36"/>
        <v>2.7687820512820528E-2</v>
      </c>
      <c r="V94" s="59">
        <f t="shared" si="37"/>
        <v>1.2459519230769238</v>
      </c>
      <c r="W94" s="59">
        <f t="shared" si="38"/>
        <v>2.7410942307692321</v>
      </c>
      <c r="X94" s="60">
        <v>30</v>
      </c>
      <c r="Y94" s="58">
        <f t="shared" si="39"/>
        <v>7.1318014049291776</v>
      </c>
      <c r="Z94" s="61">
        <f t="shared" si="40"/>
        <v>0.43839743589743607</v>
      </c>
      <c r="AA94" s="63">
        <f t="shared" si="41"/>
        <v>0.12</v>
      </c>
      <c r="AB94" s="62">
        <f t="shared" si="42"/>
        <v>0.1</v>
      </c>
      <c r="AC94" s="57">
        <f t="shared" si="43"/>
        <v>0.33225384615384629</v>
      </c>
      <c r="AD94" s="58">
        <f t="shared" si="44"/>
        <v>0.27687820512820527</v>
      </c>
    </row>
    <row r="95" spans="2:30" x14ac:dyDescent="0.35">
      <c r="B95" s="76">
        <v>44127</v>
      </c>
      <c r="C95" s="125">
        <v>2019</v>
      </c>
      <c r="D95" s="78" t="s">
        <v>14</v>
      </c>
      <c r="E95" s="78" t="s">
        <v>16</v>
      </c>
      <c r="F95" s="71" t="s">
        <v>997</v>
      </c>
      <c r="G95" s="249">
        <v>6</v>
      </c>
      <c r="H95" s="77"/>
      <c r="I95" s="79" t="s">
        <v>11</v>
      </c>
      <c r="J95" s="137" t="s">
        <v>179</v>
      </c>
      <c r="K95" s="80">
        <v>146</v>
      </c>
      <c r="L95" s="2">
        <v>10.93</v>
      </c>
      <c r="M95" s="2" t="s">
        <v>965</v>
      </c>
      <c r="N95" s="3">
        <v>80.17</v>
      </c>
      <c r="O95" s="33">
        <v>92.752846617548556</v>
      </c>
      <c r="P95" s="262">
        <f t="shared" si="33"/>
        <v>6.321570460387937</v>
      </c>
      <c r="Q95" s="207">
        <v>0.02</v>
      </c>
      <c r="R95" s="207">
        <v>0.05</v>
      </c>
      <c r="S95" s="59">
        <f t="shared" si="34"/>
        <v>5.5469381860196419E-3</v>
      </c>
      <c r="T95" s="59">
        <f t="shared" si="35"/>
        <v>0.24961221837088388</v>
      </c>
      <c r="U95" s="103">
        <f t="shared" si="36"/>
        <v>1.3867345465049103E-2</v>
      </c>
      <c r="V95" s="59">
        <f t="shared" si="37"/>
        <v>0.62403054592720963</v>
      </c>
      <c r="W95" s="59">
        <f t="shared" si="38"/>
        <v>0.87364276429809351</v>
      </c>
      <c r="X95" s="60">
        <v>30</v>
      </c>
      <c r="Y95" s="58">
        <f t="shared" si="39"/>
        <v>7.2471533824514438</v>
      </c>
      <c r="Z95" s="61">
        <f t="shared" si="40"/>
        <v>0.43906701328711722</v>
      </c>
      <c r="AA95" s="63">
        <f t="shared" si="41"/>
        <v>0.02</v>
      </c>
      <c r="AB95" s="62">
        <f t="shared" si="42"/>
        <v>0.05</v>
      </c>
      <c r="AC95" s="57">
        <f t="shared" si="43"/>
        <v>5.5469381860196419E-2</v>
      </c>
      <c r="AD95" s="58">
        <f t="shared" si="44"/>
        <v>0.13867345465049102</v>
      </c>
    </row>
    <row r="96" spans="2:30" x14ac:dyDescent="0.35">
      <c r="B96" s="76">
        <v>44127</v>
      </c>
      <c r="C96" s="125">
        <v>2019</v>
      </c>
      <c r="D96" s="78" t="s">
        <v>14</v>
      </c>
      <c r="E96" s="78" t="s">
        <v>13</v>
      </c>
      <c r="F96" s="71" t="s">
        <v>997</v>
      </c>
      <c r="G96" s="249">
        <v>6</v>
      </c>
      <c r="H96" s="77"/>
      <c r="I96" s="79" t="s">
        <v>11</v>
      </c>
      <c r="J96" s="137" t="s">
        <v>181</v>
      </c>
      <c r="K96" s="80">
        <v>148</v>
      </c>
      <c r="L96" s="39">
        <v>10.91</v>
      </c>
      <c r="M96" s="39" t="s">
        <v>967</v>
      </c>
      <c r="N96" s="43">
        <v>82.63</v>
      </c>
      <c r="O96" s="33">
        <v>91.4562611578679</v>
      </c>
      <c r="P96" s="262">
        <f t="shared" si="33"/>
        <v>7.5002798611888535</v>
      </c>
      <c r="Q96" s="216">
        <v>0.09</v>
      </c>
      <c r="R96" s="216">
        <v>0.19</v>
      </c>
      <c r="S96" s="59">
        <f t="shared" si="34"/>
        <v>2.5442693809258225E-2</v>
      </c>
      <c r="T96" s="59">
        <f t="shared" si="35"/>
        <v>1.1449212214166202</v>
      </c>
      <c r="U96" s="103">
        <f t="shared" si="36"/>
        <v>5.3712353597322918E-2</v>
      </c>
      <c r="V96" s="59">
        <f t="shared" si="37"/>
        <v>2.4170559118795314</v>
      </c>
      <c r="W96" s="59">
        <f t="shared" si="38"/>
        <v>3.5619771332961516</v>
      </c>
      <c r="X96" s="60">
        <v>30</v>
      </c>
      <c r="Y96" s="58">
        <f t="shared" si="39"/>
        <v>8.5437388421321003</v>
      </c>
      <c r="Z96" s="61">
        <f t="shared" si="40"/>
        <v>0.44670942554378129</v>
      </c>
      <c r="AA96" s="63">
        <f t="shared" si="41"/>
        <v>0.09</v>
      </c>
      <c r="AB96" s="62">
        <f t="shared" si="42"/>
        <v>0.19</v>
      </c>
      <c r="AC96" s="57">
        <f t="shared" si="43"/>
        <v>0.25442693809258227</v>
      </c>
      <c r="AD96" s="58">
        <f t="shared" si="44"/>
        <v>0.53712353597322915</v>
      </c>
    </row>
    <row r="97" spans="2:30" x14ac:dyDescent="0.35">
      <c r="B97" s="76">
        <v>44127</v>
      </c>
      <c r="C97" s="125">
        <v>2019</v>
      </c>
      <c r="D97" s="78" t="s">
        <v>14</v>
      </c>
      <c r="E97" s="78" t="s">
        <v>14</v>
      </c>
      <c r="F97" s="71" t="s">
        <v>997</v>
      </c>
      <c r="G97" s="249">
        <v>6</v>
      </c>
      <c r="H97" s="77"/>
      <c r="I97" s="79" t="s">
        <v>12</v>
      </c>
      <c r="J97" s="137" t="s">
        <v>194</v>
      </c>
      <c r="K97" s="80">
        <v>161</v>
      </c>
      <c r="L97" s="39">
        <v>10.9</v>
      </c>
      <c r="M97" s="39" t="s">
        <v>980</v>
      </c>
      <c r="N97" s="43">
        <v>94.28</v>
      </c>
      <c r="O97" s="33">
        <v>92.572443654935057</v>
      </c>
      <c r="P97" s="262">
        <f t="shared" si="33"/>
        <v>6.6257304149747425</v>
      </c>
      <c r="Q97" s="216">
        <v>0.01</v>
      </c>
      <c r="R97" s="216">
        <v>7.0000000000000007E-2</v>
      </c>
      <c r="S97" s="59">
        <f t="shared" si="34"/>
        <v>2.7808227392660109E-3</v>
      </c>
      <c r="T97" s="59">
        <f t="shared" si="35"/>
        <v>0.12513702326697049</v>
      </c>
      <c r="U97" s="103">
        <f t="shared" si="36"/>
        <v>1.9465759174862079E-2</v>
      </c>
      <c r="V97" s="59">
        <f t="shared" si="37"/>
        <v>0.87595916286879349</v>
      </c>
      <c r="W97" s="59">
        <f t="shared" si="38"/>
        <v>1.0010961861357639</v>
      </c>
      <c r="X97" s="60">
        <v>30</v>
      </c>
      <c r="Y97" s="58">
        <f t="shared" si="39"/>
        <v>7.4275563450649429</v>
      </c>
      <c r="Z97" s="61">
        <f t="shared" si="40"/>
        <v>0.44011753418085869</v>
      </c>
      <c r="AA97" s="63">
        <f t="shared" si="41"/>
        <v>0.01</v>
      </c>
      <c r="AB97" s="62">
        <f t="shared" si="42"/>
        <v>7.0000000000000007E-2</v>
      </c>
      <c r="AC97" s="57">
        <f t="shared" si="43"/>
        <v>2.7808227392660111E-2</v>
      </c>
      <c r="AD97" s="58">
        <f t="shared" si="44"/>
        <v>0.1946575917486208</v>
      </c>
    </row>
    <row r="98" spans="2:30" x14ac:dyDescent="0.35">
      <c r="B98" s="76">
        <v>44127</v>
      </c>
      <c r="C98" s="125">
        <v>2019</v>
      </c>
      <c r="D98" s="78" t="s">
        <v>14</v>
      </c>
      <c r="E98" s="78" t="s">
        <v>13</v>
      </c>
      <c r="F98" s="122" t="s">
        <v>998</v>
      </c>
      <c r="G98" s="78">
        <v>7</v>
      </c>
      <c r="H98" s="77"/>
      <c r="I98" s="79" t="s">
        <v>8</v>
      </c>
      <c r="J98" s="137">
        <v>847</v>
      </c>
      <c r="K98" s="80">
        <v>129</v>
      </c>
      <c r="L98" s="39">
        <v>10.91</v>
      </c>
      <c r="M98" s="39">
        <v>97.9</v>
      </c>
      <c r="N98" s="43">
        <v>90.7</v>
      </c>
      <c r="O98" s="33">
        <v>91.723186573169329</v>
      </c>
      <c r="P98" s="262">
        <f t="shared" si="33"/>
        <v>7.3544433094994925</v>
      </c>
      <c r="Q98" s="208">
        <v>0.52</v>
      </c>
      <c r="R98" s="208">
        <v>0.15</v>
      </c>
      <c r="S98" s="59">
        <f t="shared" si="34"/>
        <v>0.14642311066549693</v>
      </c>
      <c r="T98" s="59">
        <f t="shared" si="35"/>
        <v>6.589039979947362</v>
      </c>
      <c r="U98" s="103">
        <f t="shared" si="36"/>
        <v>4.2237435768893349E-2</v>
      </c>
      <c r="V98" s="59">
        <f t="shared" si="37"/>
        <v>1.9006846096002006</v>
      </c>
      <c r="W98" s="59">
        <f t="shared" si="38"/>
        <v>8.4897245895475635</v>
      </c>
      <c r="X98" s="60">
        <v>30</v>
      </c>
      <c r="Y98" s="58">
        <f t="shared" si="39"/>
        <v>8.276813426830671</v>
      </c>
      <c r="Z98" s="61">
        <f t="shared" si="40"/>
        <v>0.4451184358942224</v>
      </c>
      <c r="AA98" s="63">
        <f t="shared" si="41"/>
        <v>0.52</v>
      </c>
      <c r="AB98" s="62">
        <f t="shared" si="42"/>
        <v>0.15</v>
      </c>
      <c r="AC98" s="57">
        <f t="shared" si="43"/>
        <v>1.4642311066549694</v>
      </c>
      <c r="AD98" s="58">
        <f t="shared" si="44"/>
        <v>0.4223743576889335</v>
      </c>
    </row>
    <row r="99" spans="2:30" x14ac:dyDescent="0.35">
      <c r="B99" s="76">
        <v>44127</v>
      </c>
      <c r="C99" s="125">
        <v>2019</v>
      </c>
      <c r="D99" s="78" t="s">
        <v>14</v>
      </c>
      <c r="E99" s="78" t="s">
        <v>14</v>
      </c>
      <c r="F99" s="122" t="s">
        <v>998</v>
      </c>
      <c r="G99" s="78">
        <v>7</v>
      </c>
      <c r="H99" s="77"/>
      <c r="I99" s="79" t="s">
        <v>11</v>
      </c>
      <c r="J99" s="137">
        <v>864</v>
      </c>
      <c r="K99" s="80">
        <v>146</v>
      </c>
      <c r="L99" s="39">
        <v>10.96</v>
      </c>
      <c r="M99" s="39">
        <v>98.9</v>
      </c>
      <c r="N99" s="43">
        <v>90.1</v>
      </c>
      <c r="O99" s="33">
        <v>89.993177166249694</v>
      </c>
      <c r="P99" s="262">
        <f t="shared" si="33"/>
        <v>8.8978766430738219</v>
      </c>
      <c r="Q99" s="216">
        <v>0.17</v>
      </c>
      <c r="R99" s="216">
        <v>0.12</v>
      </c>
      <c r="S99" s="59">
        <f t="shared" si="34"/>
        <v>4.9116123325751854E-2</v>
      </c>
      <c r="T99" s="59">
        <f t="shared" si="35"/>
        <v>2.2102255496588334</v>
      </c>
      <c r="U99" s="103">
        <f t="shared" si="36"/>
        <v>3.467020470053072E-2</v>
      </c>
      <c r="V99" s="59">
        <f t="shared" si="37"/>
        <v>1.5601592115238825</v>
      </c>
      <c r="W99" s="59">
        <f t="shared" si="38"/>
        <v>3.7703847611827159</v>
      </c>
      <c r="X99" s="60">
        <v>30</v>
      </c>
      <c r="Y99" s="58">
        <f t="shared" si="39"/>
        <v>10.006822833750306</v>
      </c>
      <c r="Z99" s="61">
        <f t="shared" si="40"/>
        <v>0.45559767500631809</v>
      </c>
      <c r="AA99" s="63">
        <f t="shared" si="41"/>
        <v>0.17</v>
      </c>
      <c r="AB99" s="62">
        <f t="shared" si="42"/>
        <v>0.12</v>
      </c>
      <c r="AC99" s="57">
        <f t="shared" si="43"/>
        <v>0.49116123325751854</v>
      </c>
      <c r="AD99" s="58">
        <f t="shared" si="44"/>
        <v>0.34670204700530721</v>
      </c>
    </row>
    <row r="100" spans="2:30" x14ac:dyDescent="0.35">
      <c r="B100" s="76">
        <v>44127</v>
      </c>
      <c r="C100" s="125">
        <v>2019</v>
      </c>
      <c r="D100" s="78" t="s">
        <v>14</v>
      </c>
      <c r="E100" s="78" t="s">
        <v>14</v>
      </c>
      <c r="F100" s="122" t="s">
        <v>998</v>
      </c>
      <c r="G100" s="78">
        <v>7</v>
      </c>
      <c r="H100" s="77"/>
      <c r="I100" s="79" t="s">
        <v>8</v>
      </c>
      <c r="J100" s="137">
        <v>865</v>
      </c>
      <c r="K100" s="80">
        <v>147</v>
      </c>
      <c r="L100" s="39">
        <v>10.97</v>
      </c>
      <c r="M100" s="39">
        <v>107.61</v>
      </c>
      <c r="N100" s="43">
        <v>103.57</v>
      </c>
      <c r="O100" s="33">
        <v>95.819536423841043</v>
      </c>
      <c r="P100" s="262">
        <f t="shared" si="33"/>
        <v>3.7542979277018924</v>
      </c>
      <c r="Q100" s="216">
        <v>0.08</v>
      </c>
      <c r="R100" s="216">
        <v>0.09</v>
      </c>
      <c r="S100" s="59">
        <f t="shared" si="34"/>
        <v>2.1221598272138237E-2</v>
      </c>
      <c r="T100" s="59">
        <f t="shared" si="35"/>
        <v>0.95497192224622063</v>
      </c>
      <c r="U100" s="103">
        <f t="shared" si="36"/>
        <v>2.3874298056155513E-2</v>
      </c>
      <c r="V100" s="59">
        <f t="shared" si="37"/>
        <v>1.0743434125269982</v>
      </c>
      <c r="W100" s="59">
        <f t="shared" si="38"/>
        <v>2.0293153347732189</v>
      </c>
      <c r="X100" s="60">
        <v>30</v>
      </c>
      <c r="Y100" s="58">
        <f t="shared" si="39"/>
        <v>4.1804635761589566</v>
      </c>
      <c r="Z100" s="61">
        <f t="shared" si="40"/>
        <v>0.42181425485961127</v>
      </c>
      <c r="AA100" s="63">
        <f t="shared" si="41"/>
        <v>0.08</v>
      </c>
      <c r="AB100" s="62">
        <f t="shared" si="42"/>
        <v>0.09</v>
      </c>
      <c r="AC100" s="57">
        <f t="shared" si="43"/>
        <v>0.21221598272138237</v>
      </c>
      <c r="AD100" s="58">
        <f t="shared" si="44"/>
        <v>0.23874298056155513</v>
      </c>
    </row>
    <row r="101" spans="2:30" x14ac:dyDescent="0.35">
      <c r="B101" s="76">
        <v>44127</v>
      </c>
      <c r="C101" s="125">
        <v>2019</v>
      </c>
      <c r="D101" s="78" t="s">
        <v>14</v>
      </c>
      <c r="E101" s="78" t="s">
        <v>13</v>
      </c>
      <c r="F101" s="122" t="s">
        <v>998</v>
      </c>
      <c r="G101" s="78">
        <v>7</v>
      </c>
      <c r="H101" s="77"/>
      <c r="I101" s="79" t="s">
        <v>12</v>
      </c>
      <c r="J101" s="137">
        <v>867</v>
      </c>
      <c r="K101" s="80">
        <v>149</v>
      </c>
      <c r="L101" s="39">
        <v>10.96</v>
      </c>
      <c r="M101" s="83">
        <v>98.57</v>
      </c>
      <c r="N101" s="43">
        <v>90.88</v>
      </c>
      <c r="O101" s="33">
        <v>91.222463189133663</v>
      </c>
      <c r="P101" s="262">
        <f t="shared" si="33"/>
        <v>7.8015623414832076</v>
      </c>
      <c r="Q101" s="217">
        <v>0.25</v>
      </c>
      <c r="R101" s="217">
        <v>0.11</v>
      </c>
      <c r="S101" s="59">
        <f t="shared" si="34"/>
        <v>7.0919356856856838E-2</v>
      </c>
      <c r="T101" s="59">
        <f t="shared" si="35"/>
        <v>3.1913710585585577</v>
      </c>
      <c r="U101" s="103">
        <f t="shared" si="36"/>
        <v>3.1204517017017014E-2</v>
      </c>
      <c r="V101" s="59">
        <f t="shared" si="37"/>
        <v>1.4042032657657657</v>
      </c>
      <c r="W101" s="59">
        <f t="shared" si="38"/>
        <v>4.595574324324323</v>
      </c>
      <c r="X101" s="60">
        <v>30</v>
      </c>
      <c r="Y101" s="58">
        <f t="shared" si="39"/>
        <v>8.7775368108663372</v>
      </c>
      <c r="Z101" s="61">
        <f t="shared" si="40"/>
        <v>0.44811061061061058</v>
      </c>
      <c r="AA101" s="63">
        <f t="shared" si="41"/>
        <v>0.25</v>
      </c>
      <c r="AB101" s="62">
        <f t="shared" si="42"/>
        <v>0.11</v>
      </c>
      <c r="AC101" s="57">
        <f t="shared" si="43"/>
        <v>0.70919356856856841</v>
      </c>
      <c r="AD101" s="58">
        <f t="shared" si="44"/>
        <v>0.31204517017017014</v>
      </c>
    </row>
    <row r="102" spans="2:30" x14ac:dyDescent="0.35">
      <c r="B102" s="76">
        <v>44127</v>
      </c>
      <c r="C102" s="125">
        <v>2019</v>
      </c>
      <c r="D102" s="78" t="s">
        <v>14</v>
      </c>
      <c r="E102" s="78" t="s">
        <v>13</v>
      </c>
      <c r="F102" s="147" t="s">
        <v>998</v>
      </c>
      <c r="G102" s="78">
        <v>7</v>
      </c>
      <c r="H102" s="77"/>
      <c r="I102" s="79" t="s">
        <v>11</v>
      </c>
      <c r="J102" s="137">
        <v>868</v>
      </c>
      <c r="K102" s="80">
        <v>150</v>
      </c>
      <c r="L102" s="39">
        <v>10.96</v>
      </c>
      <c r="M102" s="39">
        <v>92.22</v>
      </c>
      <c r="N102" s="43">
        <v>84.67</v>
      </c>
      <c r="O102" s="33">
        <v>90.708835835589483</v>
      </c>
      <c r="P102" s="262">
        <f t="shared" si="33"/>
        <v>8.1869442637171961</v>
      </c>
      <c r="Q102" s="217">
        <v>0.12</v>
      </c>
      <c r="R102" s="217">
        <v>0.13</v>
      </c>
      <c r="S102" s="59">
        <f t="shared" si="34"/>
        <v>3.4301994301994293E-2</v>
      </c>
      <c r="T102" s="59">
        <f t="shared" si="35"/>
        <v>1.5435897435897432</v>
      </c>
      <c r="U102" s="103">
        <f t="shared" si="36"/>
        <v>3.7160493827160489E-2</v>
      </c>
      <c r="V102" s="59">
        <f t="shared" si="37"/>
        <v>1.6722222222222221</v>
      </c>
      <c r="W102" s="59">
        <f t="shared" si="38"/>
        <v>3.215811965811965</v>
      </c>
      <c r="X102" s="60">
        <v>30</v>
      </c>
      <c r="Y102" s="58">
        <f t="shared" si="39"/>
        <v>9.2911641644105174</v>
      </c>
      <c r="Z102" s="61">
        <f t="shared" si="40"/>
        <v>0.45121421788088445</v>
      </c>
      <c r="AA102" s="63">
        <f t="shared" si="41"/>
        <v>0.12</v>
      </c>
      <c r="AB102" s="62">
        <f t="shared" si="42"/>
        <v>0.13</v>
      </c>
      <c r="AC102" s="57">
        <f t="shared" si="43"/>
        <v>0.34301994301994293</v>
      </c>
      <c r="AD102" s="58">
        <f t="shared" si="44"/>
        <v>0.3716049382716049</v>
      </c>
    </row>
    <row r="103" spans="2:30" x14ac:dyDescent="0.35">
      <c r="B103" s="76">
        <v>44127</v>
      </c>
      <c r="C103" s="125">
        <v>2019</v>
      </c>
      <c r="D103" s="78" t="s">
        <v>14</v>
      </c>
      <c r="E103" s="78" t="s">
        <v>14</v>
      </c>
      <c r="F103" s="147" t="s">
        <v>998</v>
      </c>
      <c r="G103" s="78">
        <v>7</v>
      </c>
      <c r="H103" s="77"/>
      <c r="I103" s="79" t="s">
        <v>12</v>
      </c>
      <c r="J103" s="137">
        <v>876</v>
      </c>
      <c r="K103" s="80">
        <v>158</v>
      </c>
      <c r="L103" s="39">
        <v>10.88</v>
      </c>
      <c r="M103" s="39">
        <v>119.81</v>
      </c>
      <c r="N103" s="43">
        <v>114.77</v>
      </c>
      <c r="O103" s="33">
        <v>95.3731754337648</v>
      </c>
      <c r="P103" s="262">
        <f t="shared" si="33"/>
        <v>4.2066605458642901</v>
      </c>
      <c r="Q103" s="217">
        <v>0.02</v>
      </c>
      <c r="R103" s="217">
        <v>0.06</v>
      </c>
      <c r="S103" s="59">
        <f t="shared" si="34"/>
        <v>5.3395899509096163E-3</v>
      </c>
      <c r="T103" s="59">
        <f t="shared" si="35"/>
        <v>0.24028154779093272</v>
      </c>
      <c r="U103" s="103">
        <f t="shared" si="36"/>
        <v>1.6018769852728848E-2</v>
      </c>
      <c r="V103" s="59">
        <f t="shared" si="37"/>
        <v>0.72084464337279819</v>
      </c>
      <c r="W103" s="59">
        <f t="shared" si="38"/>
        <v>0.96112619116373088</v>
      </c>
      <c r="X103" s="60">
        <v>30</v>
      </c>
      <c r="Y103" s="58">
        <f t="shared" si="39"/>
        <v>4.6268245662352001</v>
      </c>
      <c r="Z103" s="61">
        <f t="shared" si="40"/>
        <v>0.42425642506497263</v>
      </c>
      <c r="AA103" s="63">
        <f t="shared" si="41"/>
        <v>0.02</v>
      </c>
      <c r="AB103" s="62">
        <f t="shared" si="42"/>
        <v>0.06</v>
      </c>
      <c r="AC103" s="57">
        <f t="shared" si="43"/>
        <v>5.3395899509096165E-2</v>
      </c>
      <c r="AD103" s="58">
        <f t="shared" si="44"/>
        <v>0.16018769852728848</v>
      </c>
    </row>
    <row r="104" spans="2:30" x14ac:dyDescent="0.35">
      <c r="B104" s="76">
        <v>44127</v>
      </c>
      <c r="C104" s="125">
        <v>2019</v>
      </c>
      <c r="D104" s="78" t="s">
        <v>14</v>
      </c>
      <c r="E104" s="78" t="s">
        <v>13</v>
      </c>
      <c r="F104" s="147" t="s">
        <v>998</v>
      </c>
      <c r="G104" s="78">
        <v>7</v>
      </c>
      <c r="H104" s="77"/>
      <c r="I104" s="79" t="s">
        <v>10</v>
      </c>
      <c r="J104" s="137">
        <v>878</v>
      </c>
      <c r="K104" s="80">
        <v>160</v>
      </c>
      <c r="L104" s="39">
        <v>10.94</v>
      </c>
      <c r="M104" s="39">
        <v>84.75</v>
      </c>
      <c r="N104" s="43">
        <v>76.06</v>
      </c>
      <c r="O104" s="33">
        <v>88.22652757078987</v>
      </c>
      <c r="P104" s="262">
        <f t="shared" si="33"/>
        <v>10.253687315634217</v>
      </c>
      <c r="Q104" s="216">
        <v>0.28999999999999998</v>
      </c>
      <c r="R104" s="216">
        <v>0.38</v>
      </c>
      <c r="S104" s="59">
        <f t="shared" si="34"/>
        <v>8.6044763513513492E-2</v>
      </c>
      <c r="T104" s="59">
        <f t="shared" si="35"/>
        <v>3.8720143581081072</v>
      </c>
      <c r="U104" s="103">
        <f t="shared" si="36"/>
        <v>0.1127483108108108</v>
      </c>
      <c r="V104" s="59">
        <f t="shared" si="37"/>
        <v>5.0736739864864857</v>
      </c>
      <c r="W104" s="59">
        <f t="shared" si="38"/>
        <v>8.9456883445945934</v>
      </c>
      <c r="X104" s="60">
        <v>30</v>
      </c>
      <c r="Y104" s="58">
        <f t="shared" si="39"/>
        <v>11.77347242921013</v>
      </c>
      <c r="Z104" s="61">
        <f t="shared" si="40"/>
        <v>0.46672297297297294</v>
      </c>
      <c r="AA104" s="63">
        <f t="shared" si="41"/>
        <v>0.28999999999999998</v>
      </c>
      <c r="AB104" s="62">
        <f t="shared" si="42"/>
        <v>0.38</v>
      </c>
      <c r="AC104" s="57">
        <f t="shared" si="43"/>
        <v>0.86044763513513489</v>
      </c>
      <c r="AD104" s="58">
        <f t="shared" si="44"/>
        <v>1.127483108108108</v>
      </c>
    </row>
    <row r="105" spans="2:30" x14ac:dyDescent="0.35">
      <c r="B105" s="76">
        <v>44127</v>
      </c>
      <c r="C105" s="125">
        <v>2019</v>
      </c>
      <c r="D105" s="78" t="s">
        <v>14</v>
      </c>
      <c r="E105" s="78" t="s">
        <v>16</v>
      </c>
      <c r="F105" s="147" t="s">
        <v>998</v>
      </c>
      <c r="G105" s="78">
        <v>7</v>
      </c>
      <c r="H105" s="77"/>
      <c r="I105" s="79" t="s">
        <v>10</v>
      </c>
      <c r="J105" s="137">
        <v>953</v>
      </c>
      <c r="K105" s="80">
        <v>156</v>
      </c>
      <c r="L105" s="39">
        <v>10.93</v>
      </c>
      <c r="M105" s="39">
        <v>87.29</v>
      </c>
      <c r="N105" s="43">
        <v>78.900000000000006</v>
      </c>
      <c r="O105" s="33">
        <v>89.012572027239372</v>
      </c>
      <c r="P105" s="262">
        <f t="shared" si="33"/>
        <v>9.6116393630427321</v>
      </c>
      <c r="Q105" s="217">
        <v>0.41</v>
      </c>
      <c r="R105" s="217">
        <v>0.23</v>
      </c>
      <c r="S105" s="59">
        <f t="shared" si="34"/>
        <v>0.12021318228630283</v>
      </c>
      <c r="T105" s="59">
        <f t="shared" si="35"/>
        <v>5.4095932028836273</v>
      </c>
      <c r="U105" s="103">
        <f t="shared" si="36"/>
        <v>6.7436663233779642E-2</v>
      </c>
      <c r="V105" s="59">
        <f t="shared" si="37"/>
        <v>3.0346498455200841</v>
      </c>
      <c r="W105" s="59">
        <f t="shared" si="38"/>
        <v>8.4442430484037114</v>
      </c>
      <c r="X105" s="60">
        <v>30</v>
      </c>
      <c r="Y105" s="58">
        <f t="shared" si="39"/>
        <v>10.987427972760628</v>
      </c>
      <c r="Z105" s="61">
        <f t="shared" si="40"/>
        <v>0.46171840517875551</v>
      </c>
      <c r="AA105" s="63">
        <f t="shared" si="41"/>
        <v>0.41</v>
      </c>
      <c r="AB105" s="62">
        <f t="shared" si="42"/>
        <v>0.23</v>
      </c>
      <c r="AC105" s="57">
        <f t="shared" si="43"/>
        <v>1.2021318228630282</v>
      </c>
      <c r="AD105" s="58">
        <f t="shared" si="44"/>
        <v>0.67436663233779637</v>
      </c>
    </row>
    <row r="106" spans="2:30" x14ac:dyDescent="0.35">
      <c r="B106" s="76">
        <v>44127</v>
      </c>
      <c r="C106" s="125">
        <v>2019</v>
      </c>
      <c r="D106" s="78" t="s">
        <v>14</v>
      </c>
      <c r="E106" s="78" t="s">
        <v>16</v>
      </c>
      <c r="F106" s="147" t="s">
        <v>998</v>
      </c>
      <c r="G106" s="78">
        <v>7</v>
      </c>
      <c r="H106" s="77"/>
      <c r="I106" s="79" t="s">
        <v>12</v>
      </c>
      <c r="J106" s="137">
        <v>962</v>
      </c>
      <c r="K106" s="80">
        <v>165</v>
      </c>
      <c r="L106" s="39">
        <v>10.89</v>
      </c>
      <c r="M106" s="39">
        <v>94.38</v>
      </c>
      <c r="N106" s="43">
        <v>89.32</v>
      </c>
      <c r="O106" s="33">
        <v>93.939393939393923</v>
      </c>
      <c r="P106" s="262">
        <f t="shared" si="33"/>
        <v>5.3613053613053641</v>
      </c>
      <c r="Q106" s="217">
        <v>0.11</v>
      </c>
      <c r="R106" s="217">
        <v>0.02</v>
      </c>
      <c r="S106" s="59">
        <f t="shared" si="34"/>
        <v>2.9983870967741938E-2</v>
      </c>
      <c r="T106" s="59">
        <f t="shared" si="35"/>
        <v>1.3492741935483872</v>
      </c>
      <c r="U106" s="103">
        <f t="shared" si="36"/>
        <v>5.4516129032258073E-3</v>
      </c>
      <c r="V106" s="59">
        <f t="shared" si="37"/>
        <v>0.24532258064516133</v>
      </c>
      <c r="W106" s="59">
        <f t="shared" si="38"/>
        <v>1.5945967741935485</v>
      </c>
      <c r="X106" s="60">
        <v>30</v>
      </c>
      <c r="Y106" s="58">
        <f t="shared" si="39"/>
        <v>6.0606060606060765</v>
      </c>
      <c r="Z106" s="61">
        <f t="shared" si="40"/>
        <v>0.43225806451612908</v>
      </c>
      <c r="AA106" s="63">
        <f t="shared" si="41"/>
        <v>0.11</v>
      </c>
      <c r="AB106" s="62">
        <f t="shared" si="42"/>
        <v>0.02</v>
      </c>
      <c r="AC106" s="57">
        <f t="shared" si="43"/>
        <v>0.29983870967741938</v>
      </c>
      <c r="AD106" s="58">
        <f t="shared" si="44"/>
        <v>5.4516129032258075E-2</v>
      </c>
    </row>
    <row r="107" spans="2:30" x14ac:dyDescent="0.35">
      <c r="B107" s="76">
        <v>44127</v>
      </c>
      <c r="C107" s="125">
        <v>2019</v>
      </c>
      <c r="D107" s="78" t="s">
        <v>14</v>
      </c>
      <c r="E107" s="78" t="s">
        <v>16</v>
      </c>
      <c r="F107" s="147" t="s">
        <v>998</v>
      </c>
      <c r="G107" s="78">
        <v>7</v>
      </c>
      <c r="H107" s="77"/>
      <c r="I107" s="79" t="s">
        <v>8</v>
      </c>
      <c r="J107" s="137">
        <v>975</v>
      </c>
      <c r="K107" s="80">
        <v>178</v>
      </c>
      <c r="L107" s="39">
        <v>10.89</v>
      </c>
      <c r="M107" s="39">
        <v>84.13</v>
      </c>
      <c r="N107" s="43">
        <v>81.290000000000006</v>
      </c>
      <c r="O107" s="33">
        <v>96.122337520480627</v>
      </c>
      <c r="P107" s="262">
        <f t="shared" si="33"/>
        <v>3.3757280399381786</v>
      </c>
      <c r="Q107" s="218">
        <v>0.26</v>
      </c>
      <c r="R107" s="218">
        <v>0.05</v>
      </c>
      <c r="S107" s="59">
        <f t="shared" si="34"/>
        <v>6.8671022727272699E-2</v>
      </c>
      <c r="T107" s="59">
        <f t="shared" si="35"/>
        <v>3.0901960227272713</v>
      </c>
      <c r="U107" s="103">
        <f t="shared" si="36"/>
        <v>1.3205965909090905E-2</v>
      </c>
      <c r="V107" s="59">
        <f t="shared" si="37"/>
        <v>0.59426846590909077</v>
      </c>
      <c r="W107" s="59">
        <f t="shared" si="38"/>
        <v>3.6844644886363622</v>
      </c>
      <c r="X107" s="60">
        <v>30</v>
      </c>
      <c r="Y107" s="58">
        <f t="shared" si="39"/>
        <v>3.8776624795193726</v>
      </c>
      <c r="Z107" s="61">
        <f t="shared" si="40"/>
        <v>0.42017045454545437</v>
      </c>
      <c r="AA107" s="63">
        <f t="shared" si="41"/>
        <v>0.26</v>
      </c>
      <c r="AB107" s="62">
        <f t="shared" si="42"/>
        <v>0.05</v>
      </c>
      <c r="AC107" s="57">
        <f t="shared" si="43"/>
        <v>0.68671022727272701</v>
      </c>
      <c r="AD107" s="58">
        <f t="shared" si="44"/>
        <v>0.13205965909090905</v>
      </c>
    </row>
    <row r="108" spans="2:30" x14ac:dyDescent="0.35">
      <c r="B108" s="76">
        <v>44127</v>
      </c>
      <c r="C108" s="125">
        <v>2019</v>
      </c>
      <c r="D108" s="78" t="s">
        <v>14</v>
      </c>
      <c r="E108" s="78" t="s">
        <v>16</v>
      </c>
      <c r="F108" s="147" t="s">
        <v>998</v>
      </c>
      <c r="G108" s="78">
        <v>7</v>
      </c>
      <c r="H108" s="77"/>
      <c r="I108" s="79" t="s">
        <v>11</v>
      </c>
      <c r="J108" s="137">
        <v>1008</v>
      </c>
      <c r="K108" s="80">
        <v>94</v>
      </c>
      <c r="L108" s="2">
        <v>10.93</v>
      </c>
      <c r="M108" s="2">
        <v>82.17</v>
      </c>
      <c r="N108" s="3">
        <v>75.64</v>
      </c>
      <c r="O108" s="33">
        <v>90.833801235261078</v>
      </c>
      <c r="P108" s="262">
        <f t="shared" si="33"/>
        <v>7.9469392722404786</v>
      </c>
      <c r="Q108" s="211">
        <v>0.2</v>
      </c>
      <c r="R108" s="211">
        <v>0.22</v>
      </c>
      <c r="S108" s="59">
        <f t="shared" si="34"/>
        <v>5.7063823211250204E-2</v>
      </c>
      <c r="T108" s="59">
        <f t="shared" si="35"/>
        <v>2.5678720445062591</v>
      </c>
      <c r="U108" s="103">
        <f t="shared" si="36"/>
        <v>6.2770205532375223E-2</v>
      </c>
      <c r="V108" s="59">
        <f t="shared" si="37"/>
        <v>2.8246592489568849</v>
      </c>
      <c r="W108" s="59">
        <f t="shared" si="38"/>
        <v>5.3925312934631435</v>
      </c>
      <c r="X108" s="60">
        <v>30</v>
      </c>
      <c r="Y108" s="58">
        <f t="shared" si="39"/>
        <v>9.1661987647389225</v>
      </c>
      <c r="Z108" s="61">
        <f t="shared" si="40"/>
        <v>0.45045588008035858</v>
      </c>
      <c r="AA108" s="63">
        <f t="shared" si="41"/>
        <v>0.2</v>
      </c>
      <c r="AB108" s="62">
        <f t="shared" si="42"/>
        <v>0.22</v>
      </c>
      <c r="AC108" s="57">
        <f t="shared" si="43"/>
        <v>0.57063823211250209</v>
      </c>
      <c r="AD108" s="58">
        <f t="shared" si="44"/>
        <v>0.62770205532375223</v>
      </c>
    </row>
    <row r="109" spans="2:30" x14ac:dyDescent="0.35">
      <c r="B109" s="76">
        <v>44127</v>
      </c>
      <c r="C109" s="125">
        <v>2019</v>
      </c>
      <c r="D109" s="78" t="s">
        <v>14</v>
      </c>
      <c r="E109" s="78" t="s">
        <v>15</v>
      </c>
      <c r="F109" s="147" t="s">
        <v>998</v>
      </c>
      <c r="G109" s="249">
        <v>7</v>
      </c>
      <c r="H109" s="77"/>
      <c r="I109" s="79" t="s">
        <v>8</v>
      </c>
      <c r="J109" s="137" t="s">
        <v>157</v>
      </c>
      <c r="K109" s="80">
        <v>126</v>
      </c>
      <c r="L109" s="39">
        <v>10.91</v>
      </c>
      <c r="M109" s="39">
        <v>88.55</v>
      </c>
      <c r="N109" s="43">
        <v>85.23</v>
      </c>
      <c r="O109" s="33">
        <v>95.723853683668224</v>
      </c>
      <c r="P109" s="262">
        <f t="shared" si="33"/>
        <v>3.7492941840767853</v>
      </c>
      <c r="Q109" s="217">
        <v>0.05</v>
      </c>
      <c r="R109" s="217">
        <v>0.06</v>
      </c>
      <c r="S109" s="59">
        <f t="shared" si="34"/>
        <v>1.3281754574811623E-2</v>
      </c>
      <c r="T109" s="59">
        <f t="shared" si="35"/>
        <v>0.59767895586652309</v>
      </c>
      <c r="U109" s="103">
        <f t="shared" si="36"/>
        <v>1.5938105489773948E-2</v>
      </c>
      <c r="V109" s="59">
        <f t="shared" si="37"/>
        <v>0.71721474703982768</v>
      </c>
      <c r="W109" s="59">
        <f t="shared" si="38"/>
        <v>1.3148937029063508</v>
      </c>
      <c r="X109" s="60">
        <v>30</v>
      </c>
      <c r="Y109" s="58">
        <f t="shared" si="39"/>
        <v>4.2761463163317757</v>
      </c>
      <c r="Z109" s="61">
        <f t="shared" si="40"/>
        <v>0.42233584499461785</v>
      </c>
      <c r="AA109" s="63">
        <f t="shared" si="41"/>
        <v>0.05</v>
      </c>
      <c r="AB109" s="62">
        <f t="shared" si="42"/>
        <v>0.06</v>
      </c>
      <c r="AC109" s="57">
        <f t="shared" si="43"/>
        <v>0.13281754574811624</v>
      </c>
      <c r="AD109" s="58">
        <f t="shared" si="44"/>
        <v>0.15938105489773949</v>
      </c>
    </row>
    <row r="110" spans="2:30" x14ac:dyDescent="0.35">
      <c r="B110" s="76">
        <v>44127</v>
      </c>
      <c r="C110" s="125">
        <v>2019</v>
      </c>
      <c r="D110" s="78" t="s">
        <v>14</v>
      </c>
      <c r="E110" s="78" t="s">
        <v>15</v>
      </c>
      <c r="F110" s="147" t="s">
        <v>998</v>
      </c>
      <c r="G110" s="249">
        <v>7</v>
      </c>
      <c r="H110" s="77"/>
      <c r="I110" s="79" t="s">
        <v>11</v>
      </c>
      <c r="J110" s="137" t="s">
        <v>164</v>
      </c>
      <c r="K110" s="80">
        <v>132</v>
      </c>
      <c r="L110" s="2">
        <v>10.9</v>
      </c>
      <c r="M110" s="2">
        <v>93.85</v>
      </c>
      <c r="N110" s="3">
        <v>87.92</v>
      </c>
      <c r="O110" s="33">
        <v>92.851115129596153</v>
      </c>
      <c r="P110" s="262">
        <f t="shared" si="33"/>
        <v>6.3185935002663758</v>
      </c>
      <c r="Q110" s="205">
        <v>0.06</v>
      </c>
      <c r="R110" s="206">
        <v>0.04</v>
      </c>
      <c r="S110" s="59">
        <f t="shared" si="34"/>
        <v>1.6616852765515448E-2</v>
      </c>
      <c r="T110" s="59">
        <f t="shared" si="35"/>
        <v>0.74775837444819515</v>
      </c>
      <c r="U110" s="103">
        <f t="shared" si="36"/>
        <v>1.1077901843676964E-2</v>
      </c>
      <c r="V110" s="59">
        <f t="shared" si="37"/>
        <v>0.49850558296546338</v>
      </c>
      <c r="W110" s="59">
        <f t="shared" si="38"/>
        <v>1.2462639574136585</v>
      </c>
      <c r="X110" s="60">
        <v>30</v>
      </c>
      <c r="Y110" s="58">
        <f t="shared" si="39"/>
        <v>7.1488848704038475</v>
      </c>
      <c r="Z110" s="61">
        <f t="shared" si="40"/>
        <v>0.43849649441703453</v>
      </c>
      <c r="AA110" s="63">
        <f t="shared" si="41"/>
        <v>0.06</v>
      </c>
      <c r="AB110" s="62">
        <f t="shared" si="42"/>
        <v>0.04</v>
      </c>
      <c r="AC110" s="57">
        <f t="shared" si="43"/>
        <v>0.16616852765515447</v>
      </c>
      <c r="AD110" s="58">
        <f t="shared" si="44"/>
        <v>0.11077901843676964</v>
      </c>
    </row>
    <row r="111" spans="2:30" x14ac:dyDescent="0.35">
      <c r="B111" s="76">
        <v>44127</v>
      </c>
      <c r="C111" s="125">
        <v>2019</v>
      </c>
      <c r="D111" s="78" t="s">
        <v>14</v>
      </c>
      <c r="E111" s="78" t="s">
        <v>15</v>
      </c>
      <c r="F111" s="147" t="s">
        <v>998</v>
      </c>
      <c r="G111" s="249">
        <v>7</v>
      </c>
      <c r="H111" s="77"/>
      <c r="I111" s="79" t="s">
        <v>10</v>
      </c>
      <c r="J111" s="137" t="s">
        <v>173</v>
      </c>
      <c r="K111" s="80">
        <v>140</v>
      </c>
      <c r="L111" s="39">
        <v>10.82</v>
      </c>
      <c r="M111" s="39" t="s">
        <v>959</v>
      </c>
      <c r="N111" s="43">
        <v>71.66</v>
      </c>
      <c r="O111" s="33">
        <v>88.097306689834923</v>
      </c>
      <c r="P111" s="262">
        <f t="shared" si="33"/>
        <v>10.29043565348022</v>
      </c>
      <c r="Q111" s="214">
        <v>0.46</v>
      </c>
      <c r="R111" s="215">
        <v>0.37</v>
      </c>
      <c r="S111" s="59">
        <f t="shared" si="34"/>
        <v>0.13675246548323475</v>
      </c>
      <c r="T111" s="59">
        <f t="shared" si="35"/>
        <v>6.1538609467455636</v>
      </c>
      <c r="U111" s="103">
        <f t="shared" si="36"/>
        <v>0.10999654832347142</v>
      </c>
      <c r="V111" s="59">
        <f t="shared" si="37"/>
        <v>4.9498446745562141</v>
      </c>
      <c r="W111" s="59">
        <f t="shared" si="38"/>
        <v>11.103705621301778</v>
      </c>
      <c r="X111" s="60">
        <v>30</v>
      </c>
      <c r="Y111" s="58">
        <f t="shared" si="39"/>
        <v>11.902693310165077</v>
      </c>
      <c r="Z111" s="61">
        <f t="shared" si="40"/>
        <v>0.4675542406311638</v>
      </c>
      <c r="AA111" s="63">
        <f t="shared" si="41"/>
        <v>0.46</v>
      </c>
      <c r="AB111" s="62">
        <f t="shared" si="42"/>
        <v>0.37</v>
      </c>
      <c r="AC111" s="57">
        <f t="shared" si="43"/>
        <v>1.3675246548323474</v>
      </c>
      <c r="AD111" s="58">
        <f t="shared" si="44"/>
        <v>1.0999654832347141</v>
      </c>
    </row>
    <row r="112" spans="2:30" x14ac:dyDescent="0.35">
      <c r="B112" s="76">
        <v>44127</v>
      </c>
      <c r="C112" s="125">
        <v>2019</v>
      </c>
      <c r="D112" s="78" t="s">
        <v>14</v>
      </c>
      <c r="E112" s="78" t="s">
        <v>15</v>
      </c>
      <c r="F112" s="147" t="s">
        <v>998</v>
      </c>
      <c r="G112" s="249">
        <v>7</v>
      </c>
      <c r="H112" s="77"/>
      <c r="I112" s="79" t="s">
        <v>12</v>
      </c>
      <c r="J112" s="137" t="s">
        <v>176</v>
      </c>
      <c r="K112" s="80">
        <v>143</v>
      </c>
      <c r="L112" s="2">
        <v>10.9</v>
      </c>
      <c r="M112" s="2" t="s">
        <v>962</v>
      </c>
      <c r="N112" s="3">
        <v>93.22</v>
      </c>
      <c r="O112" s="33">
        <v>96.179460217315096</v>
      </c>
      <c r="P112" s="262">
        <f t="shared" si="33"/>
        <v>3.3889522230282889</v>
      </c>
      <c r="Q112" s="205">
        <v>0.06</v>
      </c>
      <c r="R112" s="206">
        <v>0.09</v>
      </c>
      <c r="S112" s="59">
        <f t="shared" si="34"/>
        <v>1.583418367346939E-2</v>
      </c>
      <c r="T112" s="59">
        <f t="shared" si="35"/>
        <v>0.71253826530612252</v>
      </c>
      <c r="U112" s="103">
        <f t="shared" si="36"/>
        <v>2.3751275510204083E-2</v>
      </c>
      <c r="V112" s="59">
        <f t="shared" si="37"/>
        <v>1.0688073979591837</v>
      </c>
      <c r="W112" s="59">
        <f t="shared" si="38"/>
        <v>1.7813456632653062</v>
      </c>
      <c r="X112" s="60">
        <v>30</v>
      </c>
      <c r="Y112" s="58">
        <f t="shared" si="39"/>
        <v>3.8205397826849037</v>
      </c>
      <c r="Z112" s="61">
        <f t="shared" si="40"/>
        <v>0.4198615160349855</v>
      </c>
      <c r="AA112" s="63">
        <f t="shared" si="41"/>
        <v>0.06</v>
      </c>
      <c r="AB112" s="62">
        <f t="shared" si="42"/>
        <v>0.09</v>
      </c>
      <c r="AC112" s="57">
        <f t="shared" si="43"/>
        <v>0.1583418367346939</v>
      </c>
      <c r="AD112" s="58">
        <f t="shared" si="44"/>
        <v>0.23751275510204084</v>
      </c>
    </row>
    <row r="113" spans="2:30" x14ac:dyDescent="0.35">
      <c r="B113" s="76">
        <v>44127</v>
      </c>
      <c r="C113" s="125">
        <v>2019</v>
      </c>
      <c r="D113" s="78" t="s">
        <v>14</v>
      </c>
      <c r="E113" s="78" t="s">
        <v>14</v>
      </c>
      <c r="F113" s="147" t="s">
        <v>998</v>
      </c>
      <c r="G113" s="249">
        <v>7</v>
      </c>
      <c r="H113" s="77"/>
      <c r="I113" s="79" t="s">
        <v>10</v>
      </c>
      <c r="J113" s="137" t="s">
        <v>195</v>
      </c>
      <c r="K113" s="80">
        <v>162</v>
      </c>
      <c r="L113" s="39">
        <v>11.01</v>
      </c>
      <c r="M113" s="39" t="s">
        <v>981</v>
      </c>
      <c r="N113" s="43">
        <v>69.91</v>
      </c>
      <c r="O113" s="33">
        <v>88.266147160197818</v>
      </c>
      <c r="P113" s="262">
        <f t="shared" si="33"/>
        <v>10.072034988422947</v>
      </c>
      <c r="Q113" s="214">
        <v>0.35</v>
      </c>
      <c r="R113" s="215">
        <v>0.28999999999999998</v>
      </c>
      <c r="S113" s="59">
        <f t="shared" si="34"/>
        <v>0.10378480475382001</v>
      </c>
      <c r="T113" s="59">
        <f t="shared" si="35"/>
        <v>4.6703162139219003</v>
      </c>
      <c r="U113" s="103">
        <f t="shared" si="36"/>
        <v>8.5993123938879437E-2</v>
      </c>
      <c r="V113" s="59">
        <f t="shared" si="37"/>
        <v>3.8696905772495747</v>
      </c>
      <c r="W113" s="59">
        <f t="shared" si="38"/>
        <v>8.540006791171475</v>
      </c>
      <c r="X113" s="60">
        <v>30</v>
      </c>
      <c r="Y113" s="58">
        <f t="shared" si="39"/>
        <v>11.733852839802182</v>
      </c>
      <c r="Z113" s="61">
        <f t="shared" si="40"/>
        <v>0.46646859083191849</v>
      </c>
      <c r="AA113" s="63">
        <f t="shared" si="41"/>
        <v>0.35</v>
      </c>
      <c r="AB113" s="62">
        <f t="shared" si="42"/>
        <v>0.28999999999999998</v>
      </c>
      <c r="AC113" s="57">
        <f t="shared" si="43"/>
        <v>1.0378480475382001</v>
      </c>
      <c r="AD113" s="58">
        <f t="shared" si="44"/>
        <v>0.85993123938879434</v>
      </c>
    </row>
    <row r="114" spans="2:30" x14ac:dyDescent="0.35">
      <c r="B114" s="76">
        <v>44127</v>
      </c>
      <c r="C114" s="125">
        <v>2019</v>
      </c>
      <c r="D114" s="78" t="s">
        <v>14</v>
      </c>
      <c r="E114" s="78" t="s">
        <v>13</v>
      </c>
      <c r="F114" s="147" t="s">
        <v>999</v>
      </c>
      <c r="G114" s="78">
        <v>8</v>
      </c>
      <c r="H114" s="77"/>
      <c r="I114" s="79" t="s">
        <v>8</v>
      </c>
      <c r="J114" s="137">
        <v>863</v>
      </c>
      <c r="K114" s="80">
        <v>145</v>
      </c>
      <c r="L114" s="39">
        <v>10.92</v>
      </c>
      <c r="M114" s="39">
        <v>89.7</v>
      </c>
      <c r="N114" s="43">
        <v>81.89</v>
      </c>
      <c r="O114" s="33">
        <v>90.086316323940096</v>
      </c>
      <c r="P114" s="262">
        <f t="shared" si="33"/>
        <v>8.7068004459308828</v>
      </c>
      <c r="Q114" s="214">
        <v>0.96</v>
      </c>
      <c r="R114" s="215">
        <v>0.11</v>
      </c>
      <c r="S114" s="59">
        <f t="shared" si="34"/>
        <v>0.27697562350288851</v>
      </c>
      <c r="T114" s="59">
        <f t="shared" si="35"/>
        <v>12.463903057629983</v>
      </c>
      <c r="U114" s="103">
        <f t="shared" si="36"/>
        <v>3.1736790193039308E-2</v>
      </c>
      <c r="V114" s="59">
        <f t="shared" si="37"/>
        <v>1.4281555586867689</v>
      </c>
      <c r="W114" s="59">
        <f t="shared" si="38"/>
        <v>13.892058616316751</v>
      </c>
      <c r="X114" s="60">
        <v>30</v>
      </c>
      <c r="Y114" s="58">
        <f t="shared" si="39"/>
        <v>9.9136836760599039</v>
      </c>
      <c r="Z114" s="61">
        <f t="shared" si="40"/>
        <v>0.45502324926025073</v>
      </c>
      <c r="AA114" s="63">
        <f t="shared" si="41"/>
        <v>0.96</v>
      </c>
      <c r="AB114" s="62">
        <f t="shared" si="42"/>
        <v>0.11</v>
      </c>
      <c r="AC114" s="57">
        <f t="shared" si="43"/>
        <v>2.7697562350288853</v>
      </c>
      <c r="AD114" s="58">
        <f t="shared" si="44"/>
        <v>0.3173679019303931</v>
      </c>
    </row>
    <row r="115" spans="2:30" x14ac:dyDescent="0.35">
      <c r="B115" s="76">
        <v>44127</v>
      </c>
      <c r="C115" s="125">
        <v>2019</v>
      </c>
      <c r="D115" s="78" t="s">
        <v>14</v>
      </c>
      <c r="E115" s="78" t="s">
        <v>13</v>
      </c>
      <c r="F115" s="147" t="s">
        <v>999</v>
      </c>
      <c r="G115" s="78">
        <v>8</v>
      </c>
      <c r="H115" s="77"/>
      <c r="I115" s="79" t="s">
        <v>11</v>
      </c>
      <c r="J115" s="137">
        <v>873</v>
      </c>
      <c r="K115" s="80">
        <v>155</v>
      </c>
      <c r="L115" s="39">
        <v>10.99</v>
      </c>
      <c r="M115" s="39">
        <v>104.4</v>
      </c>
      <c r="N115" s="43">
        <v>95.92</v>
      </c>
      <c r="O115" s="33">
        <v>90.92174285408413</v>
      </c>
      <c r="P115" s="262">
        <f t="shared" si="33"/>
        <v>8.1226053639846771</v>
      </c>
      <c r="Q115" s="208">
        <v>0.15</v>
      </c>
      <c r="R115" s="208">
        <v>0.1</v>
      </c>
      <c r="S115" s="59">
        <f t="shared" si="34"/>
        <v>4.2741963970328513E-2</v>
      </c>
      <c r="T115" s="59">
        <f t="shared" si="35"/>
        <v>1.9233883786647832</v>
      </c>
      <c r="U115" s="103">
        <f t="shared" si="36"/>
        <v>2.8494642646885678E-2</v>
      </c>
      <c r="V115" s="59">
        <f t="shared" si="37"/>
        <v>1.2822589191098555</v>
      </c>
      <c r="W115" s="59">
        <f t="shared" si="38"/>
        <v>3.2056472977746386</v>
      </c>
      <c r="X115" s="60">
        <v>30</v>
      </c>
      <c r="Y115" s="58">
        <f t="shared" si="39"/>
        <v>9.0782571459158703</v>
      </c>
      <c r="Z115" s="61">
        <f t="shared" si="40"/>
        <v>0.44992346638408109</v>
      </c>
      <c r="AA115" s="63">
        <f t="shared" si="41"/>
        <v>0.15</v>
      </c>
      <c r="AB115" s="62">
        <f t="shared" si="42"/>
        <v>0.1</v>
      </c>
      <c r="AC115" s="57">
        <f t="shared" si="43"/>
        <v>0.42741963970328511</v>
      </c>
      <c r="AD115" s="58">
        <f t="shared" si="44"/>
        <v>0.28494642646885676</v>
      </c>
    </row>
    <row r="116" spans="2:30" x14ac:dyDescent="0.35">
      <c r="B116" s="76">
        <v>44127</v>
      </c>
      <c r="C116" s="125">
        <v>2019</v>
      </c>
      <c r="D116" s="78" t="s">
        <v>14</v>
      </c>
      <c r="E116" s="78" t="s">
        <v>16</v>
      </c>
      <c r="F116" s="147" t="s">
        <v>999</v>
      </c>
      <c r="G116" s="78">
        <v>8</v>
      </c>
      <c r="H116" s="77"/>
      <c r="I116" s="79" t="s">
        <v>10</v>
      </c>
      <c r="J116" s="137">
        <v>881</v>
      </c>
      <c r="K116" s="80">
        <v>302</v>
      </c>
      <c r="L116" s="39">
        <v>11.3</v>
      </c>
      <c r="M116" s="39">
        <v>93.83</v>
      </c>
      <c r="N116" s="43">
        <v>85.81</v>
      </c>
      <c r="O116" s="33">
        <v>90.282321580031507</v>
      </c>
      <c r="P116" s="262">
        <f t="shared" si="33"/>
        <v>8.5473729084514503</v>
      </c>
      <c r="Q116" s="212">
        <v>0.1</v>
      </c>
      <c r="R116" s="213">
        <v>0.24</v>
      </c>
      <c r="S116" s="59">
        <f t="shared" si="34"/>
        <v>2.876727955979063E-2</v>
      </c>
      <c r="T116" s="59">
        <f t="shared" si="35"/>
        <v>1.2945275801905785</v>
      </c>
      <c r="U116" s="103">
        <f t="shared" si="36"/>
        <v>6.904147094349751E-2</v>
      </c>
      <c r="V116" s="59">
        <f t="shared" si="37"/>
        <v>3.1068661924573879</v>
      </c>
      <c r="W116" s="59">
        <f t="shared" si="38"/>
        <v>4.4013937726479666</v>
      </c>
      <c r="X116" s="60">
        <v>30</v>
      </c>
      <c r="Y116" s="58">
        <f t="shared" si="39"/>
        <v>9.7176784199684931</v>
      </c>
      <c r="Z116" s="61">
        <f t="shared" si="40"/>
        <v>0.45381827942558045</v>
      </c>
      <c r="AA116" s="63">
        <f t="shared" si="41"/>
        <v>0.1</v>
      </c>
      <c r="AB116" s="62">
        <f t="shared" si="42"/>
        <v>0.24</v>
      </c>
      <c r="AC116" s="57">
        <f t="shared" si="43"/>
        <v>0.28767279559790632</v>
      </c>
      <c r="AD116" s="58">
        <f t="shared" si="44"/>
        <v>0.69041470943497507</v>
      </c>
    </row>
    <row r="117" spans="2:30" x14ac:dyDescent="0.35">
      <c r="B117" s="76">
        <v>44127</v>
      </c>
      <c r="C117" s="125">
        <v>2019</v>
      </c>
      <c r="D117" s="78" t="s">
        <v>14</v>
      </c>
      <c r="E117" s="78" t="s">
        <v>16</v>
      </c>
      <c r="F117" s="147" t="s">
        <v>999</v>
      </c>
      <c r="G117" s="78">
        <v>8</v>
      </c>
      <c r="H117" s="77"/>
      <c r="I117" s="79" t="s">
        <v>11</v>
      </c>
      <c r="J117" s="137">
        <v>883</v>
      </c>
      <c r="K117" s="80">
        <v>304</v>
      </c>
      <c r="L117" s="39">
        <v>11.26</v>
      </c>
      <c r="M117" s="39">
        <v>102.33</v>
      </c>
      <c r="N117" s="43">
        <v>96.19</v>
      </c>
      <c r="O117" s="33">
        <v>93.257933457779728</v>
      </c>
      <c r="P117" s="262">
        <f t="shared" si="33"/>
        <v>6.000195446105737</v>
      </c>
      <c r="Q117" s="214">
        <v>0.04</v>
      </c>
      <c r="R117" s="215">
        <v>7.0000000000000007E-2</v>
      </c>
      <c r="S117" s="59">
        <f t="shared" si="34"/>
        <v>1.1012127634522551E-2</v>
      </c>
      <c r="T117" s="59">
        <f t="shared" si="35"/>
        <v>0.49554574355351477</v>
      </c>
      <c r="U117" s="103">
        <f t="shared" si="36"/>
        <v>1.9271223360414463E-2</v>
      </c>
      <c r="V117" s="59">
        <f t="shared" si="37"/>
        <v>0.86720505121865077</v>
      </c>
      <c r="W117" s="59">
        <f t="shared" si="38"/>
        <v>1.3627507947721655</v>
      </c>
      <c r="X117" s="60">
        <v>30</v>
      </c>
      <c r="Y117" s="58">
        <f t="shared" si="39"/>
        <v>6.7420665422202717</v>
      </c>
      <c r="Z117" s="61">
        <f t="shared" si="40"/>
        <v>0.43614741551866243</v>
      </c>
      <c r="AA117" s="63">
        <f t="shared" si="41"/>
        <v>0.04</v>
      </c>
      <c r="AB117" s="62">
        <f t="shared" si="42"/>
        <v>7.0000000000000007E-2</v>
      </c>
      <c r="AC117" s="57">
        <f t="shared" si="43"/>
        <v>0.11012127634522551</v>
      </c>
      <c r="AD117" s="58">
        <f t="shared" si="44"/>
        <v>0.19271223360414463</v>
      </c>
    </row>
    <row r="118" spans="2:30" x14ac:dyDescent="0.35">
      <c r="B118" s="76">
        <v>44127</v>
      </c>
      <c r="C118" s="125">
        <v>2019</v>
      </c>
      <c r="D118" s="78" t="s">
        <v>14</v>
      </c>
      <c r="E118" s="78" t="s">
        <v>13</v>
      </c>
      <c r="F118" s="147" t="s">
        <v>999</v>
      </c>
      <c r="G118" s="78">
        <v>8</v>
      </c>
      <c r="H118" s="77"/>
      <c r="I118" s="79" t="s">
        <v>10</v>
      </c>
      <c r="J118" s="137">
        <v>893</v>
      </c>
      <c r="K118" s="80">
        <v>314</v>
      </c>
      <c r="L118" s="39">
        <v>11.35</v>
      </c>
      <c r="M118" s="39">
        <v>94.1</v>
      </c>
      <c r="N118" s="43">
        <v>84.94</v>
      </c>
      <c r="O118" s="33">
        <v>88.930513595166161</v>
      </c>
      <c r="P118" s="262">
        <f t="shared" si="33"/>
        <v>9.7343251859723665</v>
      </c>
      <c r="Q118" s="214">
        <v>0.2</v>
      </c>
      <c r="R118" s="215">
        <v>0.2</v>
      </c>
      <c r="S118" s="59">
        <f t="shared" si="34"/>
        <v>5.8713140372333189E-2</v>
      </c>
      <c r="T118" s="59">
        <f t="shared" si="35"/>
        <v>2.6420913167549935</v>
      </c>
      <c r="U118" s="103">
        <f t="shared" si="36"/>
        <v>5.8713140372333189E-2</v>
      </c>
      <c r="V118" s="59">
        <f t="shared" si="37"/>
        <v>2.6420913167549935</v>
      </c>
      <c r="W118" s="59">
        <f t="shared" si="38"/>
        <v>5.2841826335099871</v>
      </c>
      <c r="X118" s="60">
        <v>30</v>
      </c>
      <c r="Y118" s="58">
        <f t="shared" si="39"/>
        <v>11.069486404833839</v>
      </c>
      <c r="Z118" s="61">
        <f t="shared" si="40"/>
        <v>0.4622367169452371</v>
      </c>
      <c r="AA118" s="63">
        <f t="shared" si="41"/>
        <v>0.2</v>
      </c>
      <c r="AB118" s="62">
        <f t="shared" si="42"/>
        <v>0.2</v>
      </c>
      <c r="AC118" s="57">
        <f t="shared" si="43"/>
        <v>0.58713140372333195</v>
      </c>
      <c r="AD118" s="58">
        <f t="shared" si="44"/>
        <v>0.58713140372333195</v>
      </c>
    </row>
    <row r="119" spans="2:30" x14ac:dyDescent="0.35">
      <c r="B119" s="76">
        <v>44127</v>
      </c>
      <c r="C119" s="125">
        <v>2019</v>
      </c>
      <c r="D119" s="78" t="s">
        <v>14</v>
      </c>
      <c r="E119" s="78" t="s">
        <v>15</v>
      </c>
      <c r="F119" s="147" t="s">
        <v>999</v>
      </c>
      <c r="G119" s="78">
        <v>8</v>
      </c>
      <c r="H119" s="77"/>
      <c r="I119" s="79" t="s">
        <v>8</v>
      </c>
      <c r="J119" s="137">
        <v>896</v>
      </c>
      <c r="K119" s="80">
        <v>317</v>
      </c>
      <c r="L119" s="39">
        <v>10.92</v>
      </c>
      <c r="M119" s="39">
        <v>109.14</v>
      </c>
      <c r="N119" s="43">
        <v>105.4</v>
      </c>
      <c r="O119" s="33">
        <v>96.192221543473849</v>
      </c>
      <c r="P119" s="262">
        <f t="shared" si="33"/>
        <v>3.4267912772585625</v>
      </c>
      <c r="Q119" s="212">
        <v>0.06</v>
      </c>
      <c r="R119" s="213">
        <v>0.02</v>
      </c>
      <c r="S119" s="59">
        <f t="shared" si="34"/>
        <v>1.5831287044877219E-2</v>
      </c>
      <c r="T119" s="59">
        <f t="shared" si="35"/>
        <v>0.71240791701947492</v>
      </c>
      <c r="U119" s="103">
        <f t="shared" si="36"/>
        <v>5.2770956816257401E-3</v>
      </c>
      <c r="V119" s="59">
        <f t="shared" si="37"/>
        <v>0.2374693056731583</v>
      </c>
      <c r="W119" s="59">
        <f t="shared" si="38"/>
        <v>0.94987722269263319</v>
      </c>
      <c r="X119" s="60">
        <v>30</v>
      </c>
      <c r="Y119" s="58">
        <f t="shared" si="39"/>
        <v>3.807778456526151</v>
      </c>
      <c r="Z119" s="61">
        <f t="shared" si="40"/>
        <v>0.41979254868755289</v>
      </c>
      <c r="AA119" s="63">
        <f t="shared" si="41"/>
        <v>0.06</v>
      </c>
      <c r="AB119" s="62">
        <f t="shared" si="42"/>
        <v>0.02</v>
      </c>
      <c r="AC119" s="57">
        <f t="shared" si="43"/>
        <v>0.15831287044877218</v>
      </c>
      <c r="AD119" s="58">
        <f t="shared" si="44"/>
        <v>5.2770956816257403E-2</v>
      </c>
    </row>
    <row r="120" spans="2:30" x14ac:dyDescent="0.35">
      <c r="B120" s="76">
        <v>44127</v>
      </c>
      <c r="C120" s="125">
        <v>2019</v>
      </c>
      <c r="D120" s="78" t="s">
        <v>14</v>
      </c>
      <c r="E120" s="78" t="s">
        <v>14</v>
      </c>
      <c r="F120" s="147" t="s">
        <v>999</v>
      </c>
      <c r="G120" s="78">
        <v>8</v>
      </c>
      <c r="H120" s="77"/>
      <c r="I120" s="79" t="s">
        <v>10</v>
      </c>
      <c r="J120" s="137">
        <v>897</v>
      </c>
      <c r="K120" s="80">
        <v>318</v>
      </c>
      <c r="L120" s="39">
        <v>11.24</v>
      </c>
      <c r="M120" s="39">
        <v>83.8</v>
      </c>
      <c r="N120" s="43">
        <v>75.150000000000006</v>
      </c>
      <c r="O120" s="33">
        <v>88.078831312017641</v>
      </c>
      <c r="P120" s="262">
        <f t="shared" si="33"/>
        <v>10.32219570405727</v>
      </c>
      <c r="Q120" s="212">
        <v>0.32</v>
      </c>
      <c r="R120" s="213">
        <v>0.3</v>
      </c>
      <c r="S120" s="59">
        <f t="shared" si="34"/>
        <v>9.5158817086527916E-2</v>
      </c>
      <c r="T120" s="59">
        <f t="shared" si="35"/>
        <v>4.2821467688937567</v>
      </c>
      <c r="U120" s="103">
        <f t="shared" si="36"/>
        <v>8.9211391018619912E-2</v>
      </c>
      <c r="V120" s="59">
        <f t="shared" si="37"/>
        <v>4.0145125958378962</v>
      </c>
      <c r="W120" s="59">
        <f t="shared" si="38"/>
        <v>8.2966593647316529</v>
      </c>
      <c r="X120" s="60">
        <v>30</v>
      </c>
      <c r="Y120" s="58">
        <f t="shared" si="39"/>
        <v>11.921168687982359</v>
      </c>
      <c r="Z120" s="61">
        <f t="shared" si="40"/>
        <v>0.46767329056485679</v>
      </c>
      <c r="AA120" s="63">
        <f t="shared" si="41"/>
        <v>0.32</v>
      </c>
      <c r="AB120" s="62">
        <f t="shared" si="42"/>
        <v>0.3</v>
      </c>
      <c r="AC120" s="57">
        <f t="shared" si="43"/>
        <v>0.95158817086527914</v>
      </c>
      <c r="AD120" s="58">
        <f t="shared" si="44"/>
        <v>0.89211391018619912</v>
      </c>
    </row>
    <row r="121" spans="2:30" x14ac:dyDescent="0.35">
      <c r="B121" s="76">
        <v>44127</v>
      </c>
      <c r="C121" s="125">
        <v>2019</v>
      </c>
      <c r="D121" s="78" t="s">
        <v>14</v>
      </c>
      <c r="E121" s="78" t="s">
        <v>16</v>
      </c>
      <c r="F121" s="147" t="s">
        <v>999</v>
      </c>
      <c r="G121" s="78">
        <v>8</v>
      </c>
      <c r="H121" s="77"/>
      <c r="I121" s="79" t="s">
        <v>8</v>
      </c>
      <c r="J121" s="137">
        <v>899</v>
      </c>
      <c r="K121" s="80">
        <v>320</v>
      </c>
      <c r="L121" s="39">
        <v>11.28</v>
      </c>
      <c r="M121" s="39">
        <v>99.96</v>
      </c>
      <c r="N121" s="43">
        <v>96.96</v>
      </c>
      <c r="O121" s="33">
        <v>96.617050067658994</v>
      </c>
      <c r="P121" s="262">
        <f t="shared" si="33"/>
        <v>3.0012004801920771</v>
      </c>
      <c r="Q121" s="212">
        <v>0.03</v>
      </c>
      <c r="R121" s="213">
        <v>0.02</v>
      </c>
      <c r="S121" s="59">
        <f t="shared" si="34"/>
        <v>7.8676470588235296E-3</v>
      </c>
      <c r="T121" s="59">
        <f t="shared" si="35"/>
        <v>0.35404411764705884</v>
      </c>
      <c r="U121" s="103">
        <f t="shared" si="36"/>
        <v>5.2450980392156864E-3</v>
      </c>
      <c r="V121" s="59">
        <f t="shared" si="37"/>
        <v>0.23602941176470588</v>
      </c>
      <c r="W121" s="59">
        <f t="shared" si="38"/>
        <v>0.59007352941176472</v>
      </c>
      <c r="X121" s="60">
        <v>30</v>
      </c>
      <c r="Y121" s="58">
        <f t="shared" si="39"/>
        <v>3.3829499323410062</v>
      </c>
      <c r="Z121" s="61">
        <f t="shared" si="40"/>
        <v>0.41750700280112052</v>
      </c>
      <c r="AA121" s="63">
        <f t="shared" si="41"/>
        <v>0.03</v>
      </c>
      <c r="AB121" s="62">
        <f t="shared" si="42"/>
        <v>0.02</v>
      </c>
      <c r="AC121" s="57">
        <f t="shared" si="43"/>
        <v>7.8676470588235292E-2</v>
      </c>
      <c r="AD121" s="58">
        <f t="shared" si="44"/>
        <v>5.2450980392156864E-2</v>
      </c>
    </row>
    <row r="122" spans="2:30" x14ac:dyDescent="0.35">
      <c r="B122" s="76">
        <v>44127</v>
      </c>
      <c r="C122" s="125">
        <v>2019</v>
      </c>
      <c r="D122" s="78" t="s">
        <v>14</v>
      </c>
      <c r="E122" s="78" t="s">
        <v>14</v>
      </c>
      <c r="F122" s="147" t="s">
        <v>999</v>
      </c>
      <c r="G122" s="78">
        <v>8</v>
      </c>
      <c r="H122" s="77"/>
      <c r="I122" s="79" t="s">
        <v>8</v>
      </c>
      <c r="J122" s="137">
        <v>900</v>
      </c>
      <c r="K122" s="80">
        <v>321</v>
      </c>
      <c r="L122" s="39">
        <v>11.38</v>
      </c>
      <c r="M122" s="39">
        <v>105.19</v>
      </c>
      <c r="N122" s="43">
        <v>98.5</v>
      </c>
      <c r="O122" s="33">
        <v>92.868564118963874</v>
      </c>
      <c r="P122" s="262">
        <f t="shared" si="33"/>
        <v>6.3599201445004265</v>
      </c>
      <c r="Q122" s="214">
        <v>0.17</v>
      </c>
      <c r="R122" s="215">
        <v>7.0000000000000007E-2</v>
      </c>
      <c r="S122" s="59">
        <f t="shared" si="34"/>
        <v>4.7069042699724506E-2</v>
      </c>
      <c r="T122" s="59">
        <f t="shared" si="35"/>
        <v>2.1181069214876027</v>
      </c>
      <c r="U122" s="103">
        <f t="shared" si="36"/>
        <v>1.9381370523415972E-2</v>
      </c>
      <c r="V122" s="59">
        <f t="shared" si="37"/>
        <v>0.87216167355371876</v>
      </c>
      <c r="W122" s="59">
        <f t="shared" si="38"/>
        <v>2.9902685950413215</v>
      </c>
      <c r="X122" s="60">
        <v>30</v>
      </c>
      <c r="Y122" s="58">
        <f t="shared" si="39"/>
        <v>7.1314358810361256</v>
      </c>
      <c r="Z122" s="61">
        <f t="shared" si="40"/>
        <v>0.43839531680440763</v>
      </c>
      <c r="AA122" s="63">
        <f t="shared" si="41"/>
        <v>0.17</v>
      </c>
      <c r="AB122" s="62">
        <f t="shared" si="42"/>
        <v>7.0000000000000007E-2</v>
      </c>
      <c r="AC122" s="57">
        <f t="shared" si="43"/>
        <v>0.47069042699724506</v>
      </c>
      <c r="AD122" s="58">
        <f t="shared" si="44"/>
        <v>0.19381370523415972</v>
      </c>
    </row>
    <row r="123" spans="2:30" x14ac:dyDescent="0.35">
      <c r="B123" s="76">
        <v>44127</v>
      </c>
      <c r="C123" s="125">
        <v>2019</v>
      </c>
      <c r="D123" s="78" t="s">
        <v>14</v>
      </c>
      <c r="E123" s="78" t="s">
        <v>15</v>
      </c>
      <c r="F123" s="147" t="s">
        <v>999</v>
      </c>
      <c r="G123" s="78">
        <v>8</v>
      </c>
      <c r="H123" s="77"/>
      <c r="I123" s="79" t="s">
        <v>12</v>
      </c>
      <c r="J123" s="137">
        <v>904</v>
      </c>
      <c r="K123" s="80">
        <v>325</v>
      </c>
      <c r="L123" s="39">
        <v>10.87</v>
      </c>
      <c r="M123" s="39">
        <v>118.19</v>
      </c>
      <c r="N123" s="43">
        <v>112.69</v>
      </c>
      <c r="O123" s="33">
        <v>94.875139768915389</v>
      </c>
      <c r="P123" s="262">
        <f t="shared" si="33"/>
        <v>4.6535239868009137</v>
      </c>
      <c r="Q123" s="214">
        <v>0.03</v>
      </c>
      <c r="R123" s="215">
        <v>0.05</v>
      </c>
      <c r="S123" s="59">
        <f t="shared" si="34"/>
        <v>8.0671773718326446E-3</v>
      </c>
      <c r="T123" s="59">
        <f t="shared" si="35"/>
        <v>0.363022981732469</v>
      </c>
      <c r="U123" s="103">
        <f t="shared" si="36"/>
        <v>1.3445295619721076E-2</v>
      </c>
      <c r="V123" s="59">
        <f t="shared" si="37"/>
        <v>0.60503830288744842</v>
      </c>
      <c r="W123" s="59">
        <f t="shared" si="38"/>
        <v>0.96806128461991747</v>
      </c>
      <c r="X123" s="60">
        <v>30</v>
      </c>
      <c r="Y123" s="58">
        <f t="shared" si="39"/>
        <v>5.124860231084611</v>
      </c>
      <c r="Z123" s="61">
        <f t="shared" si="40"/>
        <v>0.42700844627774498</v>
      </c>
      <c r="AA123" s="63">
        <f t="shared" si="41"/>
        <v>0.03</v>
      </c>
      <c r="AB123" s="62">
        <f t="shared" si="42"/>
        <v>0.05</v>
      </c>
      <c r="AC123" s="57">
        <f t="shared" si="43"/>
        <v>8.0671773718326442E-2</v>
      </c>
      <c r="AD123" s="58">
        <f t="shared" si="44"/>
        <v>0.13445295619721076</v>
      </c>
    </row>
    <row r="124" spans="2:30" x14ac:dyDescent="0.35">
      <c r="B124" s="76">
        <v>44127</v>
      </c>
      <c r="C124" s="125">
        <v>2019</v>
      </c>
      <c r="D124" s="78" t="s">
        <v>14</v>
      </c>
      <c r="E124" s="78" t="s">
        <v>16</v>
      </c>
      <c r="F124" s="147" t="s">
        <v>999</v>
      </c>
      <c r="G124" s="78">
        <v>8</v>
      </c>
      <c r="H124" s="77"/>
      <c r="I124" s="79" t="s">
        <v>12</v>
      </c>
      <c r="J124" s="137">
        <v>906</v>
      </c>
      <c r="K124" s="80">
        <v>327</v>
      </c>
      <c r="L124" s="39">
        <v>11.3</v>
      </c>
      <c r="M124" s="39">
        <v>110.96</v>
      </c>
      <c r="N124" s="43">
        <v>106.58</v>
      </c>
      <c r="O124" s="33">
        <v>95.605057194461168</v>
      </c>
      <c r="P124" s="262">
        <f t="shared" si="33"/>
        <v>3.9473684210526279</v>
      </c>
      <c r="Q124" s="212">
        <v>0.02</v>
      </c>
      <c r="R124" s="213">
        <v>0.05</v>
      </c>
      <c r="S124" s="59">
        <f t="shared" si="34"/>
        <v>5.3217884130982379E-3</v>
      </c>
      <c r="T124" s="59">
        <f t="shared" si="35"/>
        <v>0.2394804785894207</v>
      </c>
      <c r="U124" s="103">
        <f t="shared" si="36"/>
        <v>1.3304471032745596E-2</v>
      </c>
      <c r="V124" s="59">
        <f t="shared" si="37"/>
        <v>0.5987011964735518</v>
      </c>
      <c r="W124" s="59">
        <f t="shared" si="38"/>
        <v>0.83818167506297248</v>
      </c>
      <c r="X124" s="60">
        <v>30</v>
      </c>
      <c r="Y124" s="58">
        <f t="shared" si="39"/>
        <v>4.3949428055388324</v>
      </c>
      <c r="Z124" s="61">
        <f t="shared" si="40"/>
        <v>0.4229848866498741</v>
      </c>
      <c r="AA124" s="63">
        <f t="shared" si="41"/>
        <v>0.02</v>
      </c>
      <c r="AB124" s="62">
        <f t="shared" si="42"/>
        <v>0.05</v>
      </c>
      <c r="AC124" s="57">
        <f t="shared" si="43"/>
        <v>5.3217884130982378E-2</v>
      </c>
      <c r="AD124" s="58">
        <f t="shared" si="44"/>
        <v>0.13304471032745596</v>
      </c>
    </row>
    <row r="125" spans="2:30" x14ac:dyDescent="0.35">
      <c r="B125" s="76">
        <v>44127</v>
      </c>
      <c r="C125" s="125">
        <v>2019</v>
      </c>
      <c r="D125" s="78" t="s">
        <v>14</v>
      </c>
      <c r="E125" s="78" t="s">
        <v>15</v>
      </c>
      <c r="F125" s="147" t="s">
        <v>999</v>
      </c>
      <c r="G125" s="78">
        <v>8</v>
      </c>
      <c r="H125" s="77"/>
      <c r="I125" s="79" t="s">
        <v>10</v>
      </c>
      <c r="J125" s="137">
        <v>908</v>
      </c>
      <c r="K125" s="80">
        <v>329</v>
      </c>
      <c r="L125" s="39">
        <v>11.32</v>
      </c>
      <c r="M125" s="39">
        <v>96.51</v>
      </c>
      <c r="N125" s="43">
        <v>87.4</v>
      </c>
      <c r="O125" s="33">
        <v>89.306256602887686</v>
      </c>
      <c r="P125" s="262">
        <f t="shared" si="33"/>
        <v>9.4394363278416726</v>
      </c>
      <c r="Q125" s="212">
        <v>0.24</v>
      </c>
      <c r="R125" s="212">
        <v>0.2</v>
      </c>
      <c r="S125" s="59">
        <f t="shared" si="34"/>
        <v>7.0058359621451086E-2</v>
      </c>
      <c r="T125" s="59">
        <f t="shared" si="35"/>
        <v>3.1526261829652991</v>
      </c>
      <c r="U125" s="103">
        <f t="shared" si="36"/>
        <v>5.8381966351209243E-2</v>
      </c>
      <c r="V125" s="59">
        <f t="shared" si="37"/>
        <v>2.6271884858044161</v>
      </c>
      <c r="W125" s="59">
        <f t="shared" si="38"/>
        <v>5.7798146687697152</v>
      </c>
      <c r="X125" s="60">
        <v>30</v>
      </c>
      <c r="Y125" s="58">
        <f t="shared" si="39"/>
        <v>10.693743397112314</v>
      </c>
      <c r="Z125" s="61">
        <f t="shared" si="40"/>
        <v>0.45987118822292311</v>
      </c>
      <c r="AA125" s="63">
        <f t="shared" si="41"/>
        <v>0.24</v>
      </c>
      <c r="AB125" s="62">
        <f t="shared" si="42"/>
        <v>0.2</v>
      </c>
      <c r="AC125" s="57">
        <f t="shared" si="43"/>
        <v>0.70058359621451083</v>
      </c>
      <c r="AD125" s="58">
        <f t="shared" si="44"/>
        <v>0.58381966351209247</v>
      </c>
    </row>
    <row r="126" spans="2:30" x14ac:dyDescent="0.35">
      <c r="B126" s="76">
        <v>44127</v>
      </c>
      <c r="C126" s="125">
        <v>2019</v>
      </c>
      <c r="D126" s="78" t="s">
        <v>14</v>
      </c>
      <c r="E126" s="78" t="s">
        <v>13</v>
      </c>
      <c r="F126" s="147" t="s">
        <v>999</v>
      </c>
      <c r="G126" s="78">
        <v>8</v>
      </c>
      <c r="H126" s="77"/>
      <c r="I126" s="79" t="s">
        <v>12</v>
      </c>
      <c r="J126" s="137">
        <v>915</v>
      </c>
      <c r="K126" s="80">
        <v>336</v>
      </c>
      <c r="L126" s="39">
        <v>11.3</v>
      </c>
      <c r="M126" s="39">
        <v>115.1</v>
      </c>
      <c r="N126" s="84">
        <v>107.63</v>
      </c>
      <c r="O126" s="33">
        <v>92.803468208092482</v>
      </c>
      <c r="P126" s="262">
        <f t="shared" si="33"/>
        <v>6.4900086880973058</v>
      </c>
      <c r="Q126" s="212">
        <v>0.3</v>
      </c>
      <c r="R126" s="213">
        <v>0.09</v>
      </c>
      <c r="S126" s="59">
        <f t="shared" si="34"/>
        <v>8.3142323263780765E-2</v>
      </c>
      <c r="T126" s="59">
        <f t="shared" si="35"/>
        <v>3.7414045468701342</v>
      </c>
      <c r="U126" s="103">
        <f t="shared" si="36"/>
        <v>2.4942696979134229E-2</v>
      </c>
      <c r="V126" s="59">
        <f t="shared" si="37"/>
        <v>1.1224213640610403</v>
      </c>
      <c r="W126" s="59">
        <f t="shared" si="38"/>
        <v>4.8638259109311743</v>
      </c>
      <c r="X126" s="60">
        <v>30</v>
      </c>
      <c r="Y126" s="58">
        <f t="shared" si="39"/>
        <v>7.1965317919075176</v>
      </c>
      <c r="Z126" s="61">
        <f t="shared" si="40"/>
        <v>0.4387729679227656</v>
      </c>
      <c r="AA126" s="63">
        <f t="shared" si="41"/>
        <v>0.3</v>
      </c>
      <c r="AB126" s="62">
        <f t="shared" si="42"/>
        <v>0.09</v>
      </c>
      <c r="AC126" s="57">
        <f t="shared" si="43"/>
        <v>0.83142323263780771</v>
      </c>
      <c r="AD126" s="58">
        <f t="shared" si="44"/>
        <v>0.2494269697913423</v>
      </c>
    </row>
    <row r="127" spans="2:30" x14ac:dyDescent="0.35">
      <c r="B127" s="76">
        <v>44127</v>
      </c>
      <c r="C127" s="125">
        <v>2019</v>
      </c>
      <c r="D127" s="78" t="s">
        <v>14</v>
      </c>
      <c r="E127" s="78" t="s">
        <v>15</v>
      </c>
      <c r="F127" s="147" t="s">
        <v>999</v>
      </c>
      <c r="G127" s="78">
        <v>8</v>
      </c>
      <c r="H127" s="77"/>
      <c r="I127" s="79" t="s">
        <v>11</v>
      </c>
      <c r="J127" s="137">
        <v>916</v>
      </c>
      <c r="K127" s="80">
        <v>337</v>
      </c>
      <c r="L127" s="39">
        <v>11.25</v>
      </c>
      <c r="M127" s="39">
        <v>106.08</v>
      </c>
      <c r="N127" s="84">
        <v>99.07</v>
      </c>
      <c r="O127" s="33">
        <v>92.607824528102924</v>
      </c>
      <c r="P127" s="262">
        <f t="shared" si="33"/>
        <v>6.6082202111613917</v>
      </c>
      <c r="Q127" s="214">
        <v>0.06</v>
      </c>
      <c r="R127" s="215">
        <v>0.19</v>
      </c>
      <c r="S127" s="59">
        <f t="shared" si="34"/>
        <v>1.6676269642450468E-2</v>
      </c>
      <c r="T127" s="59">
        <f t="shared" si="35"/>
        <v>0.75043213391027108</v>
      </c>
      <c r="U127" s="103">
        <f t="shared" si="36"/>
        <v>5.2808187201093149E-2</v>
      </c>
      <c r="V127" s="59">
        <f t="shared" si="37"/>
        <v>2.3763684240491916</v>
      </c>
      <c r="W127" s="59">
        <f t="shared" si="38"/>
        <v>3.1268005579594629</v>
      </c>
      <c r="X127" s="60">
        <v>30</v>
      </c>
      <c r="Y127" s="58">
        <f t="shared" si="39"/>
        <v>7.392175471897076</v>
      </c>
      <c r="Z127" s="61">
        <f t="shared" si="40"/>
        <v>0.43991118196310641</v>
      </c>
      <c r="AA127" s="63">
        <f t="shared" si="41"/>
        <v>0.06</v>
      </c>
      <c r="AB127" s="62">
        <f t="shared" si="42"/>
        <v>0.19</v>
      </c>
      <c r="AC127" s="57">
        <f t="shared" si="43"/>
        <v>0.1667626964245047</v>
      </c>
      <c r="AD127" s="58">
        <f t="shared" si="44"/>
        <v>0.52808187201093149</v>
      </c>
    </row>
    <row r="128" spans="2:30" x14ac:dyDescent="0.35">
      <c r="B128" s="76">
        <v>44127</v>
      </c>
      <c r="C128" s="125">
        <v>2019</v>
      </c>
      <c r="D128" s="78" t="s">
        <v>14</v>
      </c>
      <c r="E128" s="78" t="s">
        <v>14</v>
      </c>
      <c r="F128" s="147" t="s">
        <v>999</v>
      </c>
      <c r="G128" s="78">
        <v>8</v>
      </c>
      <c r="H128" s="77"/>
      <c r="I128" s="79" t="s">
        <v>12</v>
      </c>
      <c r="J128" s="137">
        <v>964</v>
      </c>
      <c r="K128" s="80">
        <v>167</v>
      </c>
      <c r="L128" s="2">
        <v>10.92</v>
      </c>
      <c r="M128" s="2">
        <v>91.26</v>
      </c>
      <c r="N128" s="3">
        <v>84.91</v>
      </c>
      <c r="O128" s="33">
        <v>92.09609161065471</v>
      </c>
      <c r="P128" s="262">
        <f t="shared" si="33"/>
        <v>6.9581415735261984</v>
      </c>
      <c r="Q128" s="205" t="s">
        <v>2266</v>
      </c>
      <c r="R128" s="206" t="s">
        <v>2266</v>
      </c>
      <c r="S128" s="59" t="e">
        <f t="shared" si="34"/>
        <v>#VALUE!</v>
      </c>
      <c r="T128" s="59" t="e">
        <f t="shared" si="35"/>
        <v>#VALUE!</v>
      </c>
      <c r="U128" s="103" t="e">
        <f t="shared" si="36"/>
        <v>#VALUE!</v>
      </c>
      <c r="V128" s="59" t="e">
        <f t="shared" si="37"/>
        <v>#VALUE!</v>
      </c>
      <c r="W128" s="59" t="e">
        <f t="shared" si="38"/>
        <v>#VALUE!</v>
      </c>
      <c r="X128" s="60">
        <v>30</v>
      </c>
      <c r="Y128" s="58">
        <f t="shared" si="39"/>
        <v>7.9039083893452897</v>
      </c>
      <c r="Z128" s="61">
        <f t="shared" si="40"/>
        <v>0.44291120421678609</v>
      </c>
      <c r="AA128" s="63" t="str">
        <f t="shared" si="41"/>
        <v>keine Probe</v>
      </c>
      <c r="AB128" s="62" t="str">
        <f t="shared" si="42"/>
        <v>keine Probe</v>
      </c>
      <c r="AC128" s="57" t="e">
        <f t="shared" si="43"/>
        <v>#VALUE!</v>
      </c>
      <c r="AD128" s="58" t="e">
        <f t="shared" si="44"/>
        <v>#VALUE!</v>
      </c>
    </row>
    <row r="129" spans="2:30" x14ac:dyDescent="0.35">
      <c r="B129" s="76">
        <v>44127</v>
      </c>
      <c r="C129" s="125">
        <v>2019</v>
      </c>
      <c r="D129" s="78" t="s">
        <v>14</v>
      </c>
      <c r="E129" s="78" t="s">
        <v>14</v>
      </c>
      <c r="F129" s="147" t="s">
        <v>999</v>
      </c>
      <c r="G129" s="78">
        <v>8</v>
      </c>
      <c r="H129" s="77"/>
      <c r="I129" s="79" t="s">
        <v>11</v>
      </c>
      <c r="J129" s="137">
        <v>974</v>
      </c>
      <c r="K129" s="80">
        <v>177</v>
      </c>
      <c r="L129" s="2">
        <v>10.88</v>
      </c>
      <c r="M129" s="2">
        <v>88.85</v>
      </c>
      <c r="N129" s="3">
        <v>80.22</v>
      </c>
      <c r="O129" s="33">
        <v>88.931640374503019</v>
      </c>
      <c r="P129" s="262">
        <f t="shared" si="33"/>
        <v>9.712999437253794</v>
      </c>
      <c r="Q129" s="207">
        <v>0.27</v>
      </c>
      <c r="R129" s="207">
        <v>0.2</v>
      </c>
      <c r="S129" s="59">
        <f t="shared" si="34"/>
        <v>7.9261393135275457E-2</v>
      </c>
      <c r="T129" s="59">
        <f t="shared" si="35"/>
        <v>3.5667626910873955</v>
      </c>
      <c r="U129" s="103">
        <f t="shared" si="36"/>
        <v>5.8712143063167001E-2</v>
      </c>
      <c r="V129" s="59">
        <f t="shared" si="37"/>
        <v>2.6420464378425152</v>
      </c>
      <c r="W129" s="59">
        <f t="shared" si="38"/>
        <v>6.2088091289299108</v>
      </c>
      <c r="X129" s="60">
        <v>30</v>
      </c>
      <c r="Y129" s="58">
        <f t="shared" si="39"/>
        <v>11.068359625496981</v>
      </c>
      <c r="Z129" s="61">
        <f t="shared" si="40"/>
        <v>0.46222959330833574</v>
      </c>
      <c r="AA129" s="63">
        <f t="shared" si="41"/>
        <v>0.27</v>
      </c>
      <c r="AB129" s="62">
        <f t="shared" si="42"/>
        <v>0.2</v>
      </c>
      <c r="AC129" s="57">
        <f t="shared" si="43"/>
        <v>0.7926139313527546</v>
      </c>
      <c r="AD129" s="58">
        <f t="shared" si="44"/>
        <v>0.58712143063166999</v>
      </c>
    </row>
    <row r="130" spans="2:30" x14ac:dyDescent="0.35">
      <c r="B130" s="76">
        <v>44127</v>
      </c>
      <c r="C130" s="125">
        <v>2019</v>
      </c>
      <c r="D130" s="78" t="s">
        <v>14</v>
      </c>
      <c r="E130" s="78" t="s">
        <v>15</v>
      </c>
      <c r="F130" s="147" t="s">
        <v>1000</v>
      </c>
      <c r="G130" s="78">
        <v>9</v>
      </c>
      <c r="H130" s="77"/>
      <c r="I130" s="79" t="s">
        <v>8</v>
      </c>
      <c r="J130" s="137">
        <v>848</v>
      </c>
      <c r="K130" s="80">
        <v>130</v>
      </c>
      <c r="L130" s="39">
        <v>10.91</v>
      </c>
      <c r="M130" s="39">
        <v>24.72</v>
      </c>
      <c r="N130" s="43">
        <v>24.31</v>
      </c>
      <c r="O130" s="33">
        <v>97.031136857349736</v>
      </c>
      <c r="P130" s="262">
        <f t="shared" si="33"/>
        <v>1.6585760517799359</v>
      </c>
      <c r="Q130" s="216">
        <v>0.06</v>
      </c>
      <c r="R130" s="216">
        <v>0.08</v>
      </c>
      <c r="S130" s="59">
        <f t="shared" si="34"/>
        <v>1.5642537313432837E-2</v>
      </c>
      <c r="T130" s="59">
        <f t="shared" si="35"/>
        <v>0.70391417910447762</v>
      </c>
      <c r="U130" s="103">
        <f t="shared" si="36"/>
        <v>2.085671641791045E-2</v>
      </c>
      <c r="V130" s="59">
        <f t="shared" si="37"/>
        <v>0.93855223880597027</v>
      </c>
      <c r="W130" s="59">
        <f t="shared" si="38"/>
        <v>1.6424664179104478</v>
      </c>
      <c r="X130" s="60">
        <v>30</v>
      </c>
      <c r="Y130" s="58">
        <f t="shared" si="39"/>
        <v>2.9688631426502639</v>
      </c>
      <c r="Z130" s="61">
        <f t="shared" si="40"/>
        <v>0.41529850746268659</v>
      </c>
      <c r="AA130" s="63">
        <f t="shared" si="41"/>
        <v>0.06</v>
      </c>
      <c r="AB130" s="62">
        <f t="shared" si="42"/>
        <v>0.08</v>
      </c>
      <c r="AC130" s="57">
        <f t="shared" si="43"/>
        <v>0.15642537313432836</v>
      </c>
      <c r="AD130" s="58">
        <f t="shared" si="44"/>
        <v>0.20856716417910451</v>
      </c>
    </row>
    <row r="131" spans="2:30" x14ac:dyDescent="0.35">
      <c r="B131" s="76">
        <v>44127</v>
      </c>
      <c r="C131" s="125">
        <v>2019</v>
      </c>
      <c r="D131" s="78" t="s">
        <v>14</v>
      </c>
      <c r="E131" s="78" t="s">
        <v>15</v>
      </c>
      <c r="F131" s="147" t="s">
        <v>1000</v>
      </c>
      <c r="G131" s="78">
        <v>9</v>
      </c>
      <c r="H131" s="77"/>
      <c r="I131" s="79" t="s">
        <v>12</v>
      </c>
      <c r="J131" s="137">
        <v>849</v>
      </c>
      <c r="K131" s="80">
        <v>131</v>
      </c>
      <c r="L131" s="39">
        <v>10.89</v>
      </c>
      <c r="M131" s="39">
        <v>67.7</v>
      </c>
      <c r="N131" s="43">
        <v>64.680000000000007</v>
      </c>
      <c r="O131" s="33">
        <v>94.684034500968139</v>
      </c>
      <c r="P131" s="262">
        <f t="shared" ref="P131:P145" si="45">(M131-N131)/M131*100</f>
        <v>4.4608567208271728</v>
      </c>
      <c r="Q131" s="216">
        <v>0.04</v>
      </c>
      <c r="R131" s="216">
        <v>0.1</v>
      </c>
      <c r="S131" s="59">
        <f t="shared" si="34"/>
        <v>1.0786019706265105E-2</v>
      </c>
      <c r="T131" s="59">
        <f t="shared" si="35"/>
        <v>0.48537088678192969</v>
      </c>
      <c r="U131" s="103">
        <f t="shared" si="36"/>
        <v>2.6965049265662761E-2</v>
      </c>
      <c r="V131" s="59">
        <f t="shared" si="37"/>
        <v>1.2134272169548241</v>
      </c>
      <c r="W131" s="59">
        <f t="shared" si="38"/>
        <v>1.6987981037367539</v>
      </c>
      <c r="X131" s="60">
        <v>30</v>
      </c>
      <c r="Y131" s="58">
        <f t="shared" si="39"/>
        <v>5.3159654990318614</v>
      </c>
      <c r="Z131" s="61">
        <f t="shared" si="40"/>
        <v>0.4280721323666109</v>
      </c>
      <c r="AA131" s="63">
        <f t="shared" si="41"/>
        <v>0.04</v>
      </c>
      <c r="AB131" s="62">
        <f t="shared" si="42"/>
        <v>0.1</v>
      </c>
      <c r="AC131" s="57">
        <f t="shared" si="43"/>
        <v>0.10786019706265104</v>
      </c>
      <c r="AD131" s="58">
        <f t="shared" si="44"/>
        <v>0.26965049265662761</v>
      </c>
    </row>
    <row r="132" spans="2:30" x14ac:dyDescent="0.35">
      <c r="B132" s="76">
        <v>44127</v>
      </c>
      <c r="C132" s="125">
        <v>2019</v>
      </c>
      <c r="D132" s="78" t="s">
        <v>14</v>
      </c>
      <c r="E132" s="78" t="s">
        <v>15</v>
      </c>
      <c r="F132" s="147" t="s">
        <v>1000</v>
      </c>
      <c r="G132" s="78">
        <v>9</v>
      </c>
      <c r="H132" s="77"/>
      <c r="I132" s="79" t="s">
        <v>10</v>
      </c>
      <c r="J132" s="137">
        <v>851</v>
      </c>
      <c r="K132" s="80">
        <v>133</v>
      </c>
      <c r="L132" s="39">
        <v>10.99</v>
      </c>
      <c r="M132" s="39">
        <v>84.42</v>
      </c>
      <c r="N132" s="43">
        <v>76.17</v>
      </c>
      <c r="O132" s="33">
        <v>88.764810023151298</v>
      </c>
      <c r="P132" s="262">
        <f t="shared" si="45"/>
        <v>9.7725657427149955</v>
      </c>
      <c r="Q132" s="217">
        <v>0.14000000000000001</v>
      </c>
      <c r="R132" s="217">
        <v>0.21</v>
      </c>
      <c r="S132" s="59">
        <f t="shared" si="34"/>
        <v>4.1202055845351346E-2</v>
      </c>
      <c r="T132" s="59">
        <f t="shared" si="35"/>
        <v>1.8540925130408106</v>
      </c>
      <c r="U132" s="103">
        <f t="shared" si="36"/>
        <v>6.1803083768027005E-2</v>
      </c>
      <c r="V132" s="59">
        <f t="shared" si="37"/>
        <v>2.7811387695612151</v>
      </c>
      <c r="W132" s="59">
        <f t="shared" si="38"/>
        <v>4.6352312826020254</v>
      </c>
      <c r="X132" s="60">
        <v>30</v>
      </c>
      <c r="Y132" s="58">
        <f t="shared" si="39"/>
        <v>11.235189976848702</v>
      </c>
      <c r="Z132" s="61">
        <f t="shared" si="40"/>
        <v>0.46328628413623818</v>
      </c>
      <c r="AA132" s="63">
        <f t="shared" si="41"/>
        <v>0.14000000000000001</v>
      </c>
      <c r="AB132" s="62">
        <f t="shared" si="42"/>
        <v>0.21</v>
      </c>
      <c r="AC132" s="57">
        <f t="shared" si="43"/>
        <v>0.41202055845351349</v>
      </c>
      <c r="AD132" s="58">
        <f t="shared" si="44"/>
        <v>0.61803083768027001</v>
      </c>
    </row>
    <row r="133" spans="2:30" x14ac:dyDescent="0.35">
      <c r="B133" s="76">
        <v>44127</v>
      </c>
      <c r="C133" s="125">
        <v>2019</v>
      </c>
      <c r="D133" s="78" t="s">
        <v>14</v>
      </c>
      <c r="E133" s="78" t="s">
        <v>13</v>
      </c>
      <c r="F133" s="147" t="s">
        <v>1000</v>
      </c>
      <c r="G133" s="78">
        <v>9</v>
      </c>
      <c r="H133" s="77"/>
      <c r="I133" s="79" t="s">
        <v>11</v>
      </c>
      <c r="J133" s="137">
        <v>853</v>
      </c>
      <c r="K133" s="80">
        <v>135</v>
      </c>
      <c r="L133" s="39">
        <v>10.98</v>
      </c>
      <c r="M133" s="39">
        <v>104.71</v>
      </c>
      <c r="N133" s="43">
        <v>95.37</v>
      </c>
      <c r="O133" s="33">
        <v>90.035207510935678</v>
      </c>
      <c r="P133" s="262">
        <f t="shared" si="45"/>
        <v>8.919873937541773</v>
      </c>
      <c r="Q133" s="217">
        <v>0.11</v>
      </c>
      <c r="R133" s="217">
        <v>0.16</v>
      </c>
      <c r="S133" s="59">
        <f t="shared" ref="S133:S145" si="46">AA133*((250+(100*Y133/100))/1000)*(100/(100-(100*Y133/100)))</f>
        <v>3.1761049887427416E-2</v>
      </c>
      <c r="T133" s="59">
        <f t="shared" ref="T133:T145" si="47">IF(Y133="","",S133*(X133/10*15))</f>
        <v>1.4292472449342337</v>
      </c>
      <c r="U133" s="103">
        <f t="shared" ref="U133:U145" si="48">AB133*((250+(100*Y133/100))/1000)*(100/(100-(100*Y133/100)))</f>
        <v>4.6197890745348968E-2</v>
      </c>
      <c r="V133" s="59">
        <f t="shared" ref="V133:V145" si="49">IF(Y133="","",U133*(X133/10*15))</f>
        <v>2.0789050835407035</v>
      </c>
      <c r="W133" s="59">
        <f t="shared" ref="W133:W145" si="50">IF(AA133="","",T133+V133)</f>
        <v>3.508152328474937</v>
      </c>
      <c r="X133" s="60">
        <v>30</v>
      </c>
      <c r="Y133" s="58">
        <f t="shared" ref="Y133:Y145" si="51">100-O133</f>
        <v>9.9647924890643225</v>
      </c>
      <c r="Z133" s="61">
        <f t="shared" ref="Z133:Z145" si="52">IF(Y133="","",((400+Y133)/1000)*(100/(100-Y133)))</f>
        <v>0.45533831022633003</v>
      </c>
      <c r="AA133" s="63">
        <f t="shared" ref="AA133:AA145" si="53">Q133</f>
        <v>0.11</v>
      </c>
      <c r="AB133" s="62">
        <f t="shared" ref="AB133:AB145" si="54">R133</f>
        <v>0.16</v>
      </c>
      <c r="AC133" s="57">
        <f t="shared" ref="AC133:AC145" si="55">S133*10</f>
        <v>0.31761049887427417</v>
      </c>
      <c r="AD133" s="58">
        <f t="shared" ref="AD133:AD145" si="56">U133*10</f>
        <v>0.46197890745348968</v>
      </c>
    </row>
    <row r="134" spans="2:30" x14ac:dyDescent="0.35">
      <c r="B134" s="76">
        <v>44127</v>
      </c>
      <c r="C134" s="125">
        <v>2019</v>
      </c>
      <c r="D134" s="78" t="s">
        <v>14</v>
      </c>
      <c r="E134" s="78" t="s">
        <v>13</v>
      </c>
      <c r="F134" s="147" t="s">
        <v>1000</v>
      </c>
      <c r="G134" s="78">
        <v>9</v>
      </c>
      <c r="H134" s="77"/>
      <c r="I134" s="79" t="s">
        <v>8</v>
      </c>
      <c r="J134" s="137">
        <v>854</v>
      </c>
      <c r="K134" s="80">
        <v>136</v>
      </c>
      <c r="L134" s="39">
        <v>10.93</v>
      </c>
      <c r="M134" s="39">
        <v>110.05</v>
      </c>
      <c r="N134" s="43">
        <v>99.33</v>
      </c>
      <c r="O134" s="33">
        <v>89.184826472962058</v>
      </c>
      <c r="P134" s="262">
        <f t="shared" si="45"/>
        <v>9.7410268059972722</v>
      </c>
      <c r="Q134" s="217">
        <v>0.7</v>
      </c>
      <c r="R134" s="217">
        <v>0.12</v>
      </c>
      <c r="S134" s="59">
        <f t="shared" si="46"/>
        <v>0.20471040723981898</v>
      </c>
      <c r="T134" s="59">
        <f t="shared" si="47"/>
        <v>9.2119683257918545</v>
      </c>
      <c r="U134" s="103">
        <f t="shared" si="48"/>
        <v>3.5093212669683259E-2</v>
      </c>
      <c r="V134" s="59">
        <f t="shared" si="49"/>
        <v>1.5791945701357466</v>
      </c>
      <c r="W134" s="59">
        <f t="shared" si="50"/>
        <v>10.7911628959276</v>
      </c>
      <c r="X134" s="60">
        <v>30</v>
      </c>
      <c r="Y134" s="58">
        <f t="shared" si="51"/>
        <v>10.815173527037942</v>
      </c>
      <c r="Z134" s="61">
        <f t="shared" si="52"/>
        <v>0.46063348416289596</v>
      </c>
      <c r="AA134" s="63">
        <f t="shared" si="53"/>
        <v>0.7</v>
      </c>
      <c r="AB134" s="62">
        <f t="shared" si="54"/>
        <v>0.12</v>
      </c>
      <c r="AC134" s="57">
        <f t="shared" si="55"/>
        <v>2.0471040723981897</v>
      </c>
      <c r="AD134" s="58">
        <f t="shared" si="56"/>
        <v>0.3509321266968326</v>
      </c>
    </row>
    <row r="135" spans="2:30" x14ac:dyDescent="0.35">
      <c r="B135" s="76">
        <v>44127</v>
      </c>
      <c r="C135" s="125">
        <v>2019</v>
      </c>
      <c r="D135" s="78" t="s">
        <v>14</v>
      </c>
      <c r="E135" s="78" t="s">
        <v>15</v>
      </c>
      <c r="F135" s="147" t="s">
        <v>1000</v>
      </c>
      <c r="G135" s="78">
        <v>9</v>
      </c>
      <c r="H135" s="77"/>
      <c r="I135" s="79" t="s">
        <v>11</v>
      </c>
      <c r="J135" s="137">
        <v>855</v>
      </c>
      <c r="K135" s="80">
        <v>137</v>
      </c>
      <c r="L135" s="39">
        <v>10.95</v>
      </c>
      <c r="M135" s="39">
        <v>111.81</v>
      </c>
      <c r="N135" s="43">
        <v>102.53</v>
      </c>
      <c r="O135" s="33">
        <v>90.79912750347016</v>
      </c>
      <c r="P135" s="262">
        <f t="shared" si="45"/>
        <v>8.2997942938914235</v>
      </c>
      <c r="Q135" s="216">
        <v>0.06</v>
      </c>
      <c r="R135" s="216">
        <v>0.08</v>
      </c>
      <c r="S135" s="59">
        <f t="shared" si="46"/>
        <v>1.7127975540511028E-2</v>
      </c>
      <c r="T135" s="59">
        <f t="shared" si="47"/>
        <v>0.77075889932299624</v>
      </c>
      <c r="U135" s="103">
        <f t="shared" si="48"/>
        <v>2.2837300720681374E-2</v>
      </c>
      <c r="V135" s="59">
        <f t="shared" si="49"/>
        <v>1.0276785324306619</v>
      </c>
      <c r="W135" s="59">
        <f t="shared" si="50"/>
        <v>1.798437431753658</v>
      </c>
      <c r="X135" s="60">
        <v>30</v>
      </c>
      <c r="Y135" s="58">
        <f t="shared" si="51"/>
        <v>9.2008724965298399</v>
      </c>
      <c r="Z135" s="61">
        <f t="shared" si="52"/>
        <v>0.45066608429788163</v>
      </c>
      <c r="AA135" s="63">
        <f t="shared" si="53"/>
        <v>0.06</v>
      </c>
      <c r="AB135" s="62">
        <f t="shared" si="54"/>
        <v>0.08</v>
      </c>
      <c r="AC135" s="57">
        <f t="shared" si="55"/>
        <v>0.17127975540511028</v>
      </c>
      <c r="AD135" s="58">
        <f t="shared" si="56"/>
        <v>0.22837300720681375</v>
      </c>
    </row>
    <row r="136" spans="2:30" x14ac:dyDescent="0.35">
      <c r="B136" s="76">
        <v>44127</v>
      </c>
      <c r="C136" s="125">
        <v>2019</v>
      </c>
      <c r="D136" s="78" t="s">
        <v>14</v>
      </c>
      <c r="E136" s="78" t="s">
        <v>13</v>
      </c>
      <c r="F136" s="147" t="s">
        <v>1000</v>
      </c>
      <c r="G136" s="78">
        <v>9</v>
      </c>
      <c r="H136" s="77"/>
      <c r="I136" s="79" t="s">
        <v>12</v>
      </c>
      <c r="J136" s="137">
        <v>862</v>
      </c>
      <c r="K136" s="80">
        <v>144</v>
      </c>
      <c r="L136" s="39">
        <v>10.96</v>
      </c>
      <c r="M136" s="39">
        <v>108.33</v>
      </c>
      <c r="N136" s="43">
        <v>100.29</v>
      </c>
      <c r="O136" s="33">
        <v>91.742836602649689</v>
      </c>
      <c r="P136" s="262">
        <f t="shared" si="45"/>
        <v>7.4217668235945649</v>
      </c>
      <c r="Q136" s="208">
        <v>0.38</v>
      </c>
      <c r="R136" s="208">
        <v>7.0000000000000007E-2</v>
      </c>
      <c r="S136" s="59">
        <f t="shared" si="46"/>
        <v>0.1069704466584574</v>
      </c>
      <c r="T136" s="59">
        <f t="shared" si="47"/>
        <v>4.813670099630583</v>
      </c>
      <c r="U136" s="103">
        <f t="shared" si="48"/>
        <v>1.9705082279189521E-2</v>
      </c>
      <c r="V136" s="59">
        <f t="shared" si="49"/>
        <v>0.88672870256352843</v>
      </c>
      <c r="W136" s="59">
        <f t="shared" si="50"/>
        <v>5.7003988021941119</v>
      </c>
      <c r="X136" s="60">
        <v>30</v>
      </c>
      <c r="Y136" s="58">
        <f t="shared" si="51"/>
        <v>8.2571633973503111</v>
      </c>
      <c r="Z136" s="61">
        <f t="shared" si="52"/>
        <v>0.44500167916713301</v>
      </c>
      <c r="AA136" s="63">
        <f t="shared" si="53"/>
        <v>0.38</v>
      </c>
      <c r="AB136" s="62">
        <f t="shared" si="54"/>
        <v>7.0000000000000007E-2</v>
      </c>
      <c r="AC136" s="57">
        <f t="shared" si="55"/>
        <v>1.0697044665845739</v>
      </c>
      <c r="AD136" s="58">
        <f t="shared" si="56"/>
        <v>0.1970508227918952</v>
      </c>
    </row>
    <row r="137" spans="2:30" x14ac:dyDescent="0.35">
      <c r="B137" s="76">
        <v>44127</v>
      </c>
      <c r="C137" s="125">
        <v>2019</v>
      </c>
      <c r="D137" s="78" t="s">
        <v>14</v>
      </c>
      <c r="E137" s="78" t="s">
        <v>14</v>
      </c>
      <c r="F137" s="147" t="s">
        <v>1000</v>
      </c>
      <c r="G137" s="78">
        <v>9</v>
      </c>
      <c r="H137" s="77"/>
      <c r="I137" s="79" t="s">
        <v>11</v>
      </c>
      <c r="J137" s="137">
        <v>874</v>
      </c>
      <c r="K137" s="80">
        <v>156</v>
      </c>
      <c r="L137" s="39">
        <v>10.94</v>
      </c>
      <c r="M137" s="39">
        <v>96.22</v>
      </c>
      <c r="N137" s="43">
        <v>87.9</v>
      </c>
      <c r="O137" s="33">
        <v>90.243902439024396</v>
      </c>
      <c r="P137" s="262">
        <f t="shared" si="45"/>
        <v>8.6468509665350162</v>
      </c>
      <c r="Q137" s="218">
        <v>0.04</v>
      </c>
      <c r="R137" s="218">
        <v>0.08</v>
      </c>
      <c r="S137" s="59">
        <f t="shared" si="46"/>
        <v>1.1513513513513514E-2</v>
      </c>
      <c r="T137" s="59">
        <f t="shared" si="47"/>
        <v>0.51810810810810815</v>
      </c>
      <c r="U137" s="103">
        <f t="shared" si="48"/>
        <v>2.3027027027027028E-2</v>
      </c>
      <c r="V137" s="59">
        <f t="shared" si="49"/>
        <v>1.0362162162162163</v>
      </c>
      <c r="W137" s="59">
        <f t="shared" si="50"/>
        <v>1.5543243243243245</v>
      </c>
      <c r="X137" s="60">
        <v>30</v>
      </c>
      <c r="Y137" s="58">
        <f t="shared" si="51"/>
        <v>9.7560975609756042</v>
      </c>
      <c r="Z137" s="61">
        <f t="shared" si="52"/>
        <v>0.45405405405405402</v>
      </c>
      <c r="AA137" s="63">
        <f t="shared" si="53"/>
        <v>0.04</v>
      </c>
      <c r="AB137" s="62">
        <f t="shared" si="54"/>
        <v>0.08</v>
      </c>
      <c r="AC137" s="57">
        <f t="shared" si="55"/>
        <v>0.11513513513513514</v>
      </c>
      <c r="AD137" s="58">
        <f t="shared" si="56"/>
        <v>0.23027027027027028</v>
      </c>
    </row>
    <row r="138" spans="2:30" x14ac:dyDescent="0.35">
      <c r="B138" s="76">
        <v>44127</v>
      </c>
      <c r="C138" s="125">
        <v>2019</v>
      </c>
      <c r="D138" s="78" t="s">
        <v>14</v>
      </c>
      <c r="E138" s="78" t="s">
        <v>13</v>
      </c>
      <c r="F138" s="147" t="s">
        <v>1000</v>
      </c>
      <c r="G138" s="78">
        <v>9</v>
      </c>
      <c r="H138" s="77"/>
      <c r="I138" s="79" t="s">
        <v>10</v>
      </c>
      <c r="J138" s="137">
        <v>888</v>
      </c>
      <c r="K138" s="80">
        <v>309</v>
      </c>
      <c r="L138" s="39">
        <v>10.94</v>
      </c>
      <c r="M138" s="39">
        <v>88.35</v>
      </c>
      <c r="N138" s="43">
        <v>78.47</v>
      </c>
      <c r="O138" s="33">
        <v>87.236791112259397</v>
      </c>
      <c r="P138" s="262">
        <f t="shared" si="45"/>
        <v>11.182795698924727</v>
      </c>
      <c r="Q138" s="217">
        <v>0.28000000000000003</v>
      </c>
      <c r="R138" s="217">
        <v>0.2</v>
      </c>
      <c r="S138" s="59">
        <f t="shared" si="46"/>
        <v>8.4337923885680441E-2</v>
      </c>
      <c r="T138" s="59">
        <f t="shared" si="47"/>
        <v>3.7952065748556199</v>
      </c>
      <c r="U138" s="103">
        <f t="shared" si="48"/>
        <v>6.0241374204057459E-2</v>
      </c>
      <c r="V138" s="59">
        <f t="shared" si="49"/>
        <v>2.7108618391825856</v>
      </c>
      <c r="W138" s="59">
        <f t="shared" si="50"/>
        <v>6.5060684140382055</v>
      </c>
      <c r="X138" s="60">
        <v>30</v>
      </c>
      <c r="Y138" s="58">
        <f t="shared" si="51"/>
        <v>12.763208887740603</v>
      </c>
      <c r="Z138" s="61">
        <f t="shared" si="52"/>
        <v>0.47315267288612467</v>
      </c>
      <c r="AA138" s="63">
        <f t="shared" si="53"/>
        <v>0.28000000000000003</v>
      </c>
      <c r="AB138" s="62">
        <f t="shared" si="54"/>
        <v>0.2</v>
      </c>
      <c r="AC138" s="57">
        <f t="shared" si="55"/>
        <v>0.84337923885680444</v>
      </c>
      <c r="AD138" s="58">
        <f t="shared" si="56"/>
        <v>0.60241374204057463</v>
      </c>
    </row>
    <row r="139" spans="2:30" x14ac:dyDescent="0.35">
      <c r="B139" s="76">
        <v>44127</v>
      </c>
      <c r="C139" s="125">
        <v>2019</v>
      </c>
      <c r="D139" s="78" t="s">
        <v>14</v>
      </c>
      <c r="E139" s="78" t="s">
        <v>14</v>
      </c>
      <c r="F139" s="147" t="s">
        <v>1000</v>
      </c>
      <c r="G139" s="78">
        <v>9</v>
      </c>
      <c r="H139" s="77"/>
      <c r="I139" s="79" t="s">
        <v>10</v>
      </c>
      <c r="J139" s="137">
        <v>890</v>
      </c>
      <c r="K139" s="80">
        <v>312</v>
      </c>
      <c r="L139" s="39">
        <v>11.34</v>
      </c>
      <c r="M139" s="39">
        <v>97.1</v>
      </c>
      <c r="N139" s="43">
        <v>87.34</v>
      </c>
      <c r="O139" s="33">
        <v>88.619402985074629</v>
      </c>
      <c r="P139" s="262">
        <f t="shared" si="45"/>
        <v>10.051493305870228</v>
      </c>
      <c r="Q139" s="208">
        <v>0.37</v>
      </c>
      <c r="R139" s="208">
        <v>0.22</v>
      </c>
      <c r="S139" s="59">
        <f t="shared" si="46"/>
        <v>0.10913052631578946</v>
      </c>
      <c r="T139" s="59">
        <f t="shared" si="47"/>
        <v>4.9108736842105252</v>
      </c>
      <c r="U139" s="103">
        <f t="shared" si="48"/>
        <v>6.4888421052631567E-2</v>
      </c>
      <c r="V139" s="59">
        <f t="shared" si="49"/>
        <v>2.9199789473684206</v>
      </c>
      <c r="W139" s="59">
        <f t="shared" si="50"/>
        <v>7.8308526315789457</v>
      </c>
      <c r="X139" s="60">
        <v>30</v>
      </c>
      <c r="Y139" s="58">
        <f t="shared" si="51"/>
        <v>11.380597014925371</v>
      </c>
      <c r="Z139" s="61">
        <f t="shared" si="52"/>
        <v>0.46421052631578946</v>
      </c>
      <c r="AA139" s="63">
        <f t="shared" si="53"/>
        <v>0.37</v>
      </c>
      <c r="AB139" s="62">
        <f t="shared" si="54"/>
        <v>0.22</v>
      </c>
      <c r="AC139" s="57">
        <f t="shared" si="55"/>
        <v>1.0913052631578946</v>
      </c>
      <c r="AD139" s="58">
        <f t="shared" si="56"/>
        <v>0.64888421052631573</v>
      </c>
    </row>
    <row r="140" spans="2:30" x14ac:dyDescent="0.35">
      <c r="B140" s="76">
        <v>44127</v>
      </c>
      <c r="C140" s="125">
        <v>2019</v>
      </c>
      <c r="D140" s="78" t="s">
        <v>14</v>
      </c>
      <c r="E140" s="78" t="s">
        <v>16</v>
      </c>
      <c r="F140" s="147" t="s">
        <v>1000</v>
      </c>
      <c r="G140" s="78">
        <v>9</v>
      </c>
      <c r="H140" s="77"/>
      <c r="I140" s="79" t="s">
        <v>12</v>
      </c>
      <c r="J140" s="137">
        <v>895</v>
      </c>
      <c r="K140" s="80">
        <v>316</v>
      </c>
      <c r="L140" s="39">
        <v>11.29</v>
      </c>
      <c r="M140" s="39">
        <v>99.57</v>
      </c>
      <c r="N140" s="43">
        <v>94.67</v>
      </c>
      <c r="O140" s="33">
        <v>94.449478930675127</v>
      </c>
      <c r="P140" s="262">
        <f t="shared" si="45"/>
        <v>4.9211609922667394</v>
      </c>
      <c r="Q140" s="218">
        <v>0.03</v>
      </c>
      <c r="R140" s="218">
        <v>0.02</v>
      </c>
      <c r="S140" s="59">
        <f t="shared" si="46"/>
        <v>8.1170544495082746E-3</v>
      </c>
      <c r="T140" s="59">
        <f t="shared" si="47"/>
        <v>0.36526745022787238</v>
      </c>
      <c r="U140" s="103">
        <f t="shared" si="48"/>
        <v>5.4113696330055161E-3</v>
      </c>
      <c r="V140" s="59">
        <f t="shared" si="49"/>
        <v>0.24351163348524824</v>
      </c>
      <c r="W140" s="59">
        <f t="shared" si="50"/>
        <v>0.60877908371312062</v>
      </c>
      <c r="X140" s="60">
        <v>30</v>
      </c>
      <c r="Y140" s="58">
        <f t="shared" si="51"/>
        <v>5.5505210693248728</v>
      </c>
      <c r="Z140" s="61">
        <f t="shared" si="52"/>
        <v>0.42938354521467981</v>
      </c>
      <c r="AA140" s="63">
        <f t="shared" si="53"/>
        <v>0.03</v>
      </c>
      <c r="AB140" s="62">
        <f t="shared" si="54"/>
        <v>0.02</v>
      </c>
      <c r="AC140" s="57">
        <f t="shared" si="55"/>
        <v>8.117054449508275E-2</v>
      </c>
      <c r="AD140" s="58">
        <f t="shared" si="56"/>
        <v>5.411369633005516E-2</v>
      </c>
    </row>
    <row r="141" spans="2:30" x14ac:dyDescent="0.35">
      <c r="B141" s="76">
        <v>44127</v>
      </c>
      <c r="C141" s="125">
        <v>2019</v>
      </c>
      <c r="D141" s="78" t="s">
        <v>14</v>
      </c>
      <c r="E141" s="78" t="s">
        <v>16</v>
      </c>
      <c r="F141" s="147" t="s">
        <v>1000</v>
      </c>
      <c r="G141" s="78">
        <v>9</v>
      </c>
      <c r="H141" s="77"/>
      <c r="I141" s="79" t="s">
        <v>8</v>
      </c>
      <c r="J141" s="137">
        <v>956</v>
      </c>
      <c r="K141" s="80">
        <v>159</v>
      </c>
      <c r="L141" s="39">
        <v>10.87</v>
      </c>
      <c r="M141" s="39">
        <v>100.94</v>
      </c>
      <c r="N141" s="43">
        <v>96.98</v>
      </c>
      <c r="O141" s="33">
        <v>95.603419562562465</v>
      </c>
      <c r="P141" s="262">
        <f t="shared" si="45"/>
        <v>3.923122647117093</v>
      </c>
      <c r="Q141" s="216">
        <v>0.1</v>
      </c>
      <c r="R141" s="216">
        <v>0.04</v>
      </c>
      <c r="S141" s="59">
        <f t="shared" si="46"/>
        <v>2.6609569155731035E-2</v>
      </c>
      <c r="T141" s="59">
        <f t="shared" si="47"/>
        <v>1.1974306120078966</v>
      </c>
      <c r="U141" s="103">
        <f t="shared" si="48"/>
        <v>1.0643827662292415E-2</v>
      </c>
      <c r="V141" s="59">
        <f t="shared" si="49"/>
        <v>0.4789722448031587</v>
      </c>
      <c r="W141" s="59">
        <f t="shared" si="50"/>
        <v>1.6764028568110554</v>
      </c>
      <c r="X141" s="60">
        <v>30</v>
      </c>
      <c r="Y141" s="58">
        <f t="shared" si="51"/>
        <v>4.3965804374375352</v>
      </c>
      <c r="Z141" s="61">
        <f t="shared" si="52"/>
        <v>0.42299384508187199</v>
      </c>
      <c r="AA141" s="63">
        <f t="shared" si="53"/>
        <v>0.1</v>
      </c>
      <c r="AB141" s="62">
        <f t="shared" si="54"/>
        <v>0.04</v>
      </c>
      <c r="AC141" s="57">
        <f t="shared" si="55"/>
        <v>0.26609569155731033</v>
      </c>
      <c r="AD141" s="58">
        <f t="shared" si="56"/>
        <v>0.10643827662292416</v>
      </c>
    </row>
    <row r="142" spans="2:30" x14ac:dyDescent="0.35">
      <c r="B142" s="76">
        <v>44127</v>
      </c>
      <c r="C142" s="125">
        <v>2019</v>
      </c>
      <c r="D142" s="78" t="s">
        <v>14</v>
      </c>
      <c r="E142" s="78" t="s">
        <v>16</v>
      </c>
      <c r="F142" s="147" t="s">
        <v>1000</v>
      </c>
      <c r="G142" s="78">
        <v>9</v>
      </c>
      <c r="H142" s="77"/>
      <c r="I142" s="79" t="s">
        <v>10</v>
      </c>
      <c r="J142" s="137">
        <v>965</v>
      </c>
      <c r="K142" s="80">
        <v>168</v>
      </c>
      <c r="L142" s="2">
        <v>10.94</v>
      </c>
      <c r="M142" s="2">
        <v>82.09</v>
      </c>
      <c r="N142" s="3">
        <v>74.569999999999993</v>
      </c>
      <c r="O142" s="33">
        <v>89.430780042164415</v>
      </c>
      <c r="P142" s="262">
        <f t="shared" si="45"/>
        <v>9.1606773053965274</v>
      </c>
      <c r="Q142" s="207">
        <v>0.34</v>
      </c>
      <c r="R142" s="207">
        <v>0.03</v>
      </c>
      <c r="S142" s="59">
        <f t="shared" si="46"/>
        <v>9.9063806380638095E-2</v>
      </c>
      <c r="T142" s="59">
        <f t="shared" si="47"/>
        <v>4.4578712871287145</v>
      </c>
      <c r="U142" s="103">
        <f t="shared" si="48"/>
        <v>8.7409240924092423E-3</v>
      </c>
      <c r="V142" s="59">
        <f t="shared" si="49"/>
        <v>0.39334158415841591</v>
      </c>
      <c r="W142" s="59">
        <f t="shared" si="50"/>
        <v>4.8512128712871307</v>
      </c>
      <c r="X142" s="60">
        <v>30</v>
      </c>
      <c r="Y142" s="58">
        <f t="shared" si="51"/>
        <v>10.569219957835585</v>
      </c>
      <c r="Z142" s="61">
        <f t="shared" si="52"/>
        <v>0.45909162344805926</v>
      </c>
      <c r="AA142" s="63">
        <f t="shared" si="53"/>
        <v>0.34</v>
      </c>
      <c r="AB142" s="62">
        <f t="shared" si="54"/>
        <v>0.03</v>
      </c>
      <c r="AC142" s="57">
        <f t="shared" si="55"/>
        <v>0.99063806380638098</v>
      </c>
      <c r="AD142" s="58">
        <f t="shared" si="56"/>
        <v>8.7409240924092427E-2</v>
      </c>
    </row>
    <row r="143" spans="2:30" x14ac:dyDescent="0.35">
      <c r="B143" s="76">
        <v>44127</v>
      </c>
      <c r="C143" s="125">
        <v>2019</v>
      </c>
      <c r="D143" s="78" t="s">
        <v>14</v>
      </c>
      <c r="E143" s="78" t="s">
        <v>16</v>
      </c>
      <c r="F143" s="147" t="s">
        <v>1000</v>
      </c>
      <c r="G143" s="78">
        <v>9</v>
      </c>
      <c r="H143" s="77"/>
      <c r="I143" s="79" t="s">
        <v>11</v>
      </c>
      <c r="J143" s="137">
        <v>977</v>
      </c>
      <c r="K143" s="80">
        <v>180</v>
      </c>
      <c r="L143" s="39">
        <v>10.87</v>
      </c>
      <c r="M143" s="39">
        <v>79.37</v>
      </c>
      <c r="N143" s="43">
        <v>73.7</v>
      </c>
      <c r="O143" s="33">
        <v>91.72262773722629</v>
      </c>
      <c r="P143" s="262">
        <f t="shared" si="45"/>
        <v>7.143757087060604</v>
      </c>
      <c r="Q143" s="216">
        <v>0.04</v>
      </c>
      <c r="R143" s="216">
        <v>0.02</v>
      </c>
      <c r="S143" s="59">
        <f t="shared" si="46"/>
        <v>1.1263409199427022E-2</v>
      </c>
      <c r="T143" s="59">
        <f t="shared" si="47"/>
        <v>0.50685341397421602</v>
      </c>
      <c r="U143" s="103">
        <f t="shared" si="48"/>
        <v>5.631704599713511E-3</v>
      </c>
      <c r="V143" s="59">
        <f t="shared" si="49"/>
        <v>0.25342670698710801</v>
      </c>
      <c r="W143" s="59">
        <f t="shared" si="50"/>
        <v>0.76028012096132402</v>
      </c>
      <c r="X143" s="60">
        <v>30</v>
      </c>
      <c r="Y143" s="58">
        <f t="shared" si="51"/>
        <v>8.2773722627737101</v>
      </c>
      <c r="Z143" s="61">
        <f t="shared" si="52"/>
        <v>0.44512175712239366</v>
      </c>
      <c r="AA143" s="63">
        <f t="shared" si="53"/>
        <v>0.04</v>
      </c>
      <c r="AB143" s="62">
        <f t="shared" si="54"/>
        <v>0.02</v>
      </c>
      <c r="AC143" s="57">
        <f t="shared" si="55"/>
        <v>0.11263409199427021</v>
      </c>
      <c r="AD143" s="58">
        <f t="shared" si="56"/>
        <v>5.6317045997135107E-2</v>
      </c>
    </row>
    <row r="144" spans="2:30" x14ac:dyDescent="0.35">
      <c r="B144" s="76">
        <v>44127</v>
      </c>
      <c r="C144" s="125">
        <v>2019</v>
      </c>
      <c r="D144" s="78" t="s">
        <v>14</v>
      </c>
      <c r="E144" s="78" t="s">
        <v>14</v>
      </c>
      <c r="F144" s="147" t="s">
        <v>1000</v>
      </c>
      <c r="G144" s="249">
        <v>9</v>
      </c>
      <c r="H144" s="77"/>
      <c r="I144" s="79" t="s">
        <v>12</v>
      </c>
      <c r="J144" s="137" t="s">
        <v>187</v>
      </c>
      <c r="K144" s="80">
        <v>154</v>
      </c>
      <c r="L144" s="39">
        <v>10.91</v>
      </c>
      <c r="M144" s="39" t="s">
        <v>973</v>
      </c>
      <c r="N144" s="43">
        <v>87.8</v>
      </c>
      <c r="O144" s="33">
        <v>93.986065273193987</v>
      </c>
      <c r="P144" s="262">
        <f t="shared" si="45"/>
        <v>5.3062985332182935</v>
      </c>
      <c r="Q144" s="217">
        <v>0.01</v>
      </c>
      <c r="R144" s="217">
        <v>0.05</v>
      </c>
      <c r="S144" s="59">
        <f t="shared" si="46"/>
        <v>2.7239563012095205E-3</v>
      </c>
      <c r="T144" s="59">
        <f t="shared" si="47"/>
        <v>0.12257803355442842</v>
      </c>
      <c r="U144" s="103">
        <f t="shared" si="48"/>
        <v>1.3619781506047602E-2</v>
      </c>
      <c r="V144" s="59">
        <f t="shared" si="49"/>
        <v>0.61289016777214211</v>
      </c>
      <c r="W144" s="59">
        <f t="shared" si="50"/>
        <v>0.73546820132657054</v>
      </c>
      <c r="X144" s="60">
        <v>30</v>
      </c>
      <c r="Y144" s="58">
        <f t="shared" si="51"/>
        <v>6.0139347268060135</v>
      </c>
      <c r="Z144" s="61">
        <f t="shared" si="52"/>
        <v>0.43199375731564571</v>
      </c>
      <c r="AA144" s="63">
        <f t="shared" si="53"/>
        <v>0.01</v>
      </c>
      <c r="AB144" s="62">
        <f t="shared" si="54"/>
        <v>0.05</v>
      </c>
      <c r="AC144" s="57">
        <f t="shared" si="55"/>
        <v>2.7239563012095205E-2</v>
      </c>
      <c r="AD144" s="58">
        <f t="shared" si="56"/>
        <v>0.13619781506047601</v>
      </c>
    </row>
    <row r="145" spans="2:30" x14ac:dyDescent="0.35">
      <c r="B145" s="76">
        <v>44127</v>
      </c>
      <c r="C145" s="125">
        <v>2019</v>
      </c>
      <c r="D145" s="78" t="s">
        <v>14</v>
      </c>
      <c r="E145" s="78" t="s">
        <v>14</v>
      </c>
      <c r="F145" s="147" t="s">
        <v>1000</v>
      </c>
      <c r="G145" s="249">
        <v>9</v>
      </c>
      <c r="H145" s="77"/>
      <c r="I145" s="79" t="s">
        <v>8</v>
      </c>
      <c r="J145" s="137" t="s">
        <v>189</v>
      </c>
      <c r="K145" s="80">
        <v>156</v>
      </c>
      <c r="L145" s="39">
        <v>10.95</v>
      </c>
      <c r="M145" s="39" t="s">
        <v>975</v>
      </c>
      <c r="N145" s="43">
        <v>83.97</v>
      </c>
      <c r="O145" s="33">
        <v>96.294342608466309</v>
      </c>
      <c r="P145" s="262">
        <f t="shared" si="45"/>
        <v>3.2380732887762185</v>
      </c>
      <c r="Q145" s="208">
        <v>0.15</v>
      </c>
      <c r="R145" s="208">
        <v>0.03</v>
      </c>
      <c r="S145" s="59">
        <f t="shared" si="46"/>
        <v>3.952033689400164E-2</v>
      </c>
      <c r="T145" s="59">
        <f t="shared" si="47"/>
        <v>1.7784151602300737</v>
      </c>
      <c r="U145" s="103">
        <f t="shared" si="48"/>
        <v>7.9040673788003269E-3</v>
      </c>
      <c r="V145" s="59">
        <f t="shared" si="49"/>
        <v>0.3556830320460147</v>
      </c>
      <c r="W145" s="59">
        <f t="shared" si="50"/>
        <v>2.1340981922760882</v>
      </c>
      <c r="X145" s="60">
        <v>30</v>
      </c>
      <c r="Y145" s="58">
        <f t="shared" si="51"/>
        <v>3.7056573915336912</v>
      </c>
      <c r="Z145" s="61">
        <f t="shared" si="52"/>
        <v>0.4192413037523966</v>
      </c>
      <c r="AA145" s="63">
        <f t="shared" si="53"/>
        <v>0.15</v>
      </c>
      <c r="AB145" s="62">
        <f t="shared" si="54"/>
        <v>0.03</v>
      </c>
      <c r="AC145" s="57">
        <f t="shared" si="55"/>
        <v>0.3952033689400164</v>
      </c>
      <c r="AD145" s="58">
        <f t="shared" si="56"/>
        <v>7.9040673788003266E-2</v>
      </c>
    </row>
    <row r="146" spans="2:30" x14ac:dyDescent="0.35">
      <c r="B146" s="76"/>
      <c r="C146" s="125"/>
      <c r="D146" s="77"/>
      <c r="E146" s="78"/>
      <c r="F146" s="78"/>
      <c r="G146" s="78"/>
      <c r="H146" s="77"/>
      <c r="I146" s="79"/>
      <c r="J146" s="137"/>
      <c r="K146" s="80"/>
      <c r="L146" s="94"/>
      <c r="M146" s="94"/>
      <c r="N146" s="94"/>
      <c r="O146" s="33"/>
      <c r="P146" s="262"/>
      <c r="Q146" s="96"/>
      <c r="R146" s="96"/>
      <c r="S146" s="59"/>
      <c r="T146" s="59"/>
      <c r="U146" s="59"/>
      <c r="V146" s="59"/>
      <c r="W146" s="59"/>
      <c r="X146" s="60"/>
      <c r="Y146" s="58"/>
      <c r="Z146" s="61"/>
      <c r="AA146" s="63"/>
      <c r="AB146" s="62"/>
      <c r="AC146" s="57"/>
      <c r="AD146" s="58"/>
    </row>
    <row r="147" spans="2:30" x14ac:dyDescent="0.35">
      <c r="B147" s="76"/>
      <c r="C147" s="125"/>
      <c r="D147" s="77"/>
      <c r="E147" s="78"/>
      <c r="F147" s="78"/>
      <c r="G147" s="78"/>
      <c r="H147" s="77"/>
      <c r="I147" s="79"/>
      <c r="J147" s="137"/>
      <c r="K147" s="80"/>
      <c r="L147" s="94"/>
      <c r="M147" s="94"/>
      <c r="N147" s="94"/>
      <c r="O147" s="33"/>
      <c r="P147" s="262"/>
      <c r="Q147" s="96"/>
      <c r="R147" s="96"/>
      <c r="S147" s="59"/>
      <c r="T147" s="59"/>
      <c r="U147" s="59"/>
      <c r="V147" s="59"/>
      <c r="W147" s="59"/>
      <c r="X147" s="60"/>
      <c r="Y147" s="58"/>
      <c r="Z147" s="61"/>
      <c r="AA147" s="63"/>
      <c r="AB147" s="62"/>
      <c r="AC147" s="57"/>
      <c r="AD147" s="58"/>
    </row>
    <row r="148" spans="2:30" x14ac:dyDescent="0.35">
      <c r="B148" s="76"/>
      <c r="C148" s="125"/>
      <c r="D148" s="77"/>
      <c r="E148" s="78"/>
      <c r="F148" s="78"/>
      <c r="G148" s="78"/>
      <c r="H148" s="77"/>
      <c r="I148" s="79"/>
      <c r="J148" s="137"/>
      <c r="K148" s="80"/>
      <c r="L148" s="94"/>
      <c r="M148" s="94"/>
      <c r="N148" s="94"/>
      <c r="O148" s="33"/>
      <c r="P148" s="262"/>
      <c r="Q148" s="96"/>
      <c r="R148" s="96"/>
      <c r="S148" s="59"/>
      <c r="T148" s="59"/>
      <c r="U148" s="59"/>
      <c r="V148" s="59"/>
      <c r="W148" s="59"/>
      <c r="X148" s="60"/>
      <c r="Y148" s="58"/>
      <c r="Z148" s="61"/>
      <c r="AA148" s="63"/>
      <c r="AB148" s="62"/>
      <c r="AC148" s="57"/>
      <c r="AD148" s="58"/>
    </row>
    <row r="149" spans="2:30" x14ac:dyDescent="0.35">
      <c r="B149" s="76"/>
      <c r="C149" s="125"/>
      <c r="D149" s="77"/>
      <c r="E149" s="78"/>
      <c r="F149" s="78"/>
      <c r="G149" s="78"/>
      <c r="H149" s="77"/>
      <c r="I149" s="79"/>
      <c r="J149" s="137"/>
      <c r="K149" s="80"/>
      <c r="L149" s="94"/>
      <c r="M149" s="94"/>
      <c r="N149" s="94"/>
      <c r="O149" s="33"/>
      <c r="P149" s="262"/>
      <c r="Q149" s="96"/>
      <c r="R149" s="96"/>
      <c r="S149" s="59"/>
      <c r="T149" s="59"/>
      <c r="U149" s="59"/>
      <c r="V149" s="59"/>
      <c r="W149" s="59"/>
      <c r="X149" s="60"/>
      <c r="Y149" s="58"/>
      <c r="Z149" s="61"/>
      <c r="AA149" s="63"/>
      <c r="AB149" s="62"/>
      <c r="AC149" s="57"/>
      <c r="AD149" s="58"/>
    </row>
    <row r="150" spans="2:30" x14ac:dyDescent="0.35">
      <c r="B150" s="76"/>
      <c r="C150" s="125"/>
      <c r="D150" s="77"/>
      <c r="E150" s="78"/>
      <c r="F150" s="78"/>
      <c r="G150" s="78"/>
      <c r="H150" s="77"/>
      <c r="I150" s="79"/>
      <c r="J150" s="137"/>
      <c r="K150" s="80"/>
      <c r="L150" s="9"/>
      <c r="M150" s="9"/>
      <c r="N150" s="9"/>
      <c r="O150" s="33"/>
      <c r="P150" s="262"/>
      <c r="Q150" s="46"/>
      <c r="R150" s="46"/>
      <c r="S150" s="59"/>
      <c r="T150" s="59"/>
      <c r="U150" s="59"/>
      <c r="V150" s="59"/>
      <c r="W150" s="59"/>
      <c r="X150" s="60"/>
      <c r="Y150" s="58"/>
      <c r="Z150" s="61"/>
      <c r="AA150" s="63"/>
      <c r="AB150" s="62"/>
      <c r="AC150" s="57"/>
      <c r="AD150" s="58"/>
    </row>
    <row r="151" spans="2:30" x14ac:dyDescent="0.35">
      <c r="B151" s="76"/>
      <c r="C151" s="125"/>
      <c r="D151" s="77"/>
      <c r="E151" s="78"/>
      <c r="F151" s="78"/>
      <c r="G151" s="78"/>
      <c r="H151" s="77"/>
      <c r="I151" s="79"/>
      <c r="J151" s="137"/>
      <c r="K151" s="80"/>
      <c r="L151" s="9"/>
      <c r="M151" s="9"/>
      <c r="N151" s="9"/>
      <c r="O151" s="33"/>
      <c r="P151" s="262"/>
      <c r="Q151" s="46"/>
      <c r="R151" s="46"/>
      <c r="S151" s="59"/>
      <c r="T151" s="59"/>
      <c r="U151" s="59"/>
      <c r="V151" s="59"/>
      <c r="W151" s="59"/>
      <c r="X151" s="60"/>
      <c r="Y151" s="58"/>
      <c r="Z151" s="61"/>
      <c r="AA151" s="63"/>
      <c r="AB151" s="62"/>
      <c r="AC151" s="57"/>
      <c r="AD151" s="58"/>
    </row>
    <row r="152" spans="2:30" x14ac:dyDescent="0.35">
      <c r="B152" s="76"/>
      <c r="C152" s="125"/>
      <c r="D152" s="77"/>
      <c r="E152" s="78"/>
      <c r="F152" s="78"/>
      <c r="G152" s="78"/>
      <c r="H152" s="77"/>
      <c r="I152" s="79"/>
      <c r="J152" s="137"/>
      <c r="K152" s="80"/>
      <c r="L152" s="9"/>
      <c r="M152" s="9"/>
      <c r="N152" s="9"/>
      <c r="O152" s="33"/>
      <c r="P152" s="262"/>
      <c r="Q152" s="46"/>
      <c r="R152" s="46"/>
      <c r="S152" s="59"/>
      <c r="T152" s="59"/>
      <c r="U152" s="59"/>
      <c r="V152" s="59"/>
      <c r="W152" s="59"/>
      <c r="X152" s="60"/>
      <c r="Y152" s="58"/>
      <c r="Z152" s="61"/>
      <c r="AA152" s="63"/>
      <c r="AB152" s="62"/>
      <c r="AC152" s="57"/>
      <c r="AD152" s="58"/>
    </row>
    <row r="153" spans="2:30" x14ac:dyDescent="0.35">
      <c r="B153" s="76"/>
      <c r="C153" s="125"/>
      <c r="D153" s="77"/>
      <c r="E153" s="78"/>
      <c r="F153" s="78"/>
      <c r="G153" s="78"/>
      <c r="H153" s="77"/>
      <c r="I153" s="79"/>
      <c r="J153" s="137"/>
      <c r="K153" s="80"/>
      <c r="L153" s="9"/>
      <c r="M153" s="9"/>
      <c r="N153" s="9"/>
      <c r="O153" s="33"/>
      <c r="P153" s="262"/>
      <c r="Q153" s="48"/>
      <c r="R153" s="48"/>
      <c r="S153" s="59"/>
      <c r="T153" s="59"/>
      <c r="U153" s="59"/>
      <c r="V153" s="59"/>
      <c r="W153" s="59"/>
      <c r="X153" s="60"/>
      <c r="Y153" s="58"/>
      <c r="Z153" s="61"/>
      <c r="AA153" s="63"/>
      <c r="AB153" s="62"/>
      <c r="AC153" s="57"/>
      <c r="AD153" s="58"/>
    </row>
    <row r="154" spans="2:30" x14ac:dyDescent="0.35">
      <c r="B154" s="76"/>
      <c r="C154" s="125"/>
      <c r="D154" s="77"/>
      <c r="E154" s="78"/>
      <c r="F154" s="78"/>
      <c r="G154" s="78"/>
      <c r="H154" s="77"/>
      <c r="I154" s="79"/>
      <c r="J154" s="137"/>
      <c r="K154" s="80"/>
      <c r="L154" s="9"/>
      <c r="M154" s="9"/>
      <c r="N154" s="9"/>
      <c r="O154" s="33"/>
      <c r="P154" s="262"/>
      <c r="Q154" s="46"/>
      <c r="R154" s="46"/>
      <c r="S154" s="59"/>
      <c r="T154" s="59"/>
      <c r="U154" s="59"/>
      <c r="V154" s="59"/>
      <c r="W154" s="59"/>
      <c r="X154" s="60"/>
      <c r="Y154" s="58"/>
      <c r="Z154" s="61"/>
      <c r="AA154" s="63"/>
      <c r="AB154" s="62"/>
      <c r="AC154" s="57"/>
      <c r="AD154" s="58"/>
    </row>
    <row r="155" spans="2:30" x14ac:dyDescent="0.35">
      <c r="B155" s="76"/>
      <c r="C155" s="125"/>
      <c r="D155" s="77"/>
      <c r="E155" s="78"/>
      <c r="F155" s="78"/>
      <c r="G155" s="78"/>
      <c r="H155" s="77"/>
      <c r="I155" s="79"/>
      <c r="J155" s="137"/>
      <c r="K155" s="80"/>
      <c r="L155" s="94"/>
      <c r="M155" s="94"/>
      <c r="N155" s="94"/>
      <c r="O155" s="33"/>
      <c r="P155" s="262"/>
      <c r="Q155" s="96"/>
      <c r="R155" s="96"/>
      <c r="S155" s="59"/>
      <c r="T155" s="59"/>
      <c r="U155" s="59"/>
      <c r="V155" s="59"/>
      <c r="W155" s="59"/>
      <c r="X155" s="60"/>
      <c r="Y155" s="58"/>
      <c r="Z155" s="61"/>
      <c r="AA155" s="63"/>
      <c r="AB155" s="62"/>
      <c r="AC155" s="57"/>
      <c r="AD155" s="58"/>
    </row>
    <row r="156" spans="2:30" x14ac:dyDescent="0.35">
      <c r="B156" s="76"/>
      <c r="C156" s="125"/>
      <c r="D156" s="77"/>
      <c r="E156" s="78"/>
      <c r="F156" s="78"/>
      <c r="G156" s="78"/>
      <c r="H156" s="77"/>
      <c r="I156" s="79"/>
      <c r="J156" s="137"/>
      <c r="K156" s="80"/>
      <c r="L156" s="9"/>
      <c r="M156" s="9"/>
      <c r="N156" s="9"/>
      <c r="O156" s="33"/>
      <c r="P156" s="262"/>
      <c r="Q156" s="48"/>
      <c r="R156" s="48"/>
      <c r="S156" s="59"/>
      <c r="T156" s="59"/>
      <c r="U156" s="59"/>
      <c r="V156" s="59"/>
      <c r="W156" s="59"/>
      <c r="X156" s="60"/>
      <c r="Y156" s="58"/>
      <c r="Z156" s="61"/>
      <c r="AA156" s="63"/>
      <c r="AB156" s="62"/>
      <c r="AC156" s="57"/>
      <c r="AD156" s="58"/>
    </row>
    <row r="157" spans="2:30" x14ac:dyDescent="0.35">
      <c r="B157" s="76"/>
      <c r="C157" s="125"/>
      <c r="D157" s="77"/>
      <c r="E157" s="78"/>
      <c r="F157" s="78"/>
      <c r="G157" s="78"/>
      <c r="H157" s="77"/>
      <c r="I157" s="79"/>
      <c r="J157" s="137"/>
      <c r="K157" s="80"/>
      <c r="L157" s="94"/>
      <c r="M157" s="94"/>
      <c r="N157" s="94"/>
      <c r="O157" s="33"/>
      <c r="P157" s="262"/>
      <c r="S157" s="59"/>
      <c r="T157" s="59"/>
      <c r="U157" s="59"/>
      <c r="V157" s="59"/>
      <c r="W157" s="59"/>
      <c r="X157" s="60"/>
      <c r="Y157" s="58"/>
      <c r="Z157" s="61"/>
      <c r="AA157" s="63"/>
      <c r="AB157" s="62"/>
      <c r="AC157" s="57"/>
      <c r="AD157" s="58"/>
    </row>
    <row r="158" spans="2:30" x14ac:dyDescent="0.35">
      <c r="B158" s="76"/>
      <c r="C158" s="125"/>
      <c r="D158" s="77"/>
      <c r="E158" s="78"/>
      <c r="F158" s="78"/>
      <c r="G158" s="78"/>
      <c r="H158" s="77"/>
      <c r="I158" s="79"/>
      <c r="J158" s="137"/>
      <c r="K158" s="80"/>
      <c r="L158" s="94"/>
      <c r="M158" s="94"/>
      <c r="N158" s="94"/>
      <c r="O158" s="33"/>
      <c r="P158" s="262"/>
      <c r="S158" s="59"/>
      <c r="T158" s="59"/>
      <c r="U158" s="59"/>
      <c r="V158" s="59"/>
      <c r="W158" s="59"/>
      <c r="X158" s="60"/>
      <c r="Y158" s="58"/>
      <c r="Z158" s="61"/>
      <c r="AA158" s="63"/>
      <c r="AB158" s="62"/>
      <c r="AC158" s="57"/>
      <c r="AD158" s="58"/>
    </row>
    <row r="159" spans="2:30" x14ac:dyDescent="0.35">
      <c r="B159" s="76"/>
      <c r="C159" s="125"/>
      <c r="D159" s="77"/>
      <c r="E159" s="78"/>
      <c r="F159" s="78"/>
      <c r="G159" s="78"/>
      <c r="H159" s="77"/>
      <c r="I159" s="79"/>
      <c r="J159" s="137"/>
      <c r="K159" s="80"/>
      <c r="L159" s="94"/>
      <c r="M159" s="94"/>
      <c r="N159" s="94"/>
      <c r="O159" s="33"/>
      <c r="P159" s="262"/>
      <c r="S159" s="59"/>
      <c r="T159" s="59"/>
      <c r="U159" s="59"/>
      <c r="V159" s="59"/>
      <c r="W159" s="59"/>
      <c r="X159" s="60"/>
      <c r="Y159" s="58"/>
      <c r="Z159" s="61"/>
      <c r="AA159" s="63"/>
      <c r="AB159" s="62"/>
      <c r="AC159" s="57"/>
      <c r="AD159" s="58"/>
    </row>
    <row r="160" spans="2:30" x14ac:dyDescent="0.35">
      <c r="B160" s="76"/>
      <c r="C160" s="125"/>
      <c r="D160" s="77"/>
      <c r="E160" s="78"/>
      <c r="F160" s="78"/>
      <c r="G160" s="78"/>
      <c r="H160" s="77"/>
      <c r="I160" s="79"/>
      <c r="J160" s="137"/>
      <c r="K160" s="80"/>
      <c r="L160" s="9"/>
      <c r="M160" s="9"/>
      <c r="N160" s="9"/>
      <c r="O160" s="33"/>
      <c r="P160" s="262"/>
      <c r="Q160" s="15"/>
      <c r="R160" s="15"/>
      <c r="S160" s="59"/>
      <c r="T160" s="59"/>
      <c r="U160" s="59"/>
      <c r="V160" s="59"/>
      <c r="W160" s="59"/>
      <c r="X160" s="60"/>
      <c r="Y160" s="58"/>
      <c r="Z160" s="61"/>
      <c r="AA160" s="63"/>
      <c r="AB160" s="62"/>
      <c r="AC160" s="57"/>
      <c r="AD160" s="58"/>
    </row>
    <row r="161" spans="2:30" x14ac:dyDescent="0.35">
      <c r="B161" s="76"/>
      <c r="C161" s="125"/>
      <c r="D161" s="77"/>
      <c r="E161" s="78"/>
      <c r="F161" s="78"/>
      <c r="G161" s="78"/>
      <c r="H161" s="77"/>
      <c r="I161" s="79"/>
      <c r="J161" s="137"/>
      <c r="K161" s="80"/>
      <c r="L161" s="9"/>
      <c r="M161" s="9"/>
      <c r="N161" s="9"/>
      <c r="O161" s="33"/>
      <c r="P161" s="262"/>
      <c r="Q161" s="15"/>
      <c r="R161" s="15"/>
      <c r="S161" s="59"/>
      <c r="T161" s="59"/>
      <c r="U161" s="59"/>
      <c r="V161" s="59"/>
      <c r="W161" s="59"/>
      <c r="X161" s="60"/>
      <c r="Y161" s="58"/>
      <c r="Z161" s="61"/>
      <c r="AA161" s="63"/>
      <c r="AB161" s="62"/>
      <c r="AC161" s="57"/>
      <c r="AD161" s="58"/>
    </row>
    <row r="162" spans="2:30" x14ac:dyDescent="0.35">
      <c r="B162" s="76"/>
      <c r="C162" s="125"/>
      <c r="D162" s="77"/>
      <c r="E162" s="78"/>
      <c r="F162" s="78"/>
      <c r="G162" s="78"/>
      <c r="H162" s="77"/>
      <c r="I162" s="79"/>
      <c r="J162" s="137"/>
      <c r="K162" s="80"/>
      <c r="L162" s="9"/>
      <c r="M162" s="9"/>
      <c r="N162" s="9"/>
      <c r="O162" s="33"/>
      <c r="P162" s="262"/>
      <c r="Q162" s="46"/>
      <c r="R162" s="46"/>
      <c r="S162" s="59"/>
      <c r="T162" s="59"/>
      <c r="U162" s="59"/>
      <c r="V162" s="59"/>
      <c r="W162" s="59"/>
      <c r="X162" s="60"/>
      <c r="Y162" s="58"/>
      <c r="Z162" s="61"/>
      <c r="AA162" s="63"/>
      <c r="AB162" s="62"/>
      <c r="AC162" s="57"/>
      <c r="AD162" s="58"/>
    </row>
    <row r="163" spans="2:30" x14ac:dyDescent="0.35">
      <c r="B163" s="76"/>
      <c r="C163" s="125"/>
      <c r="D163" s="77"/>
      <c r="E163" s="78"/>
      <c r="F163" s="78"/>
      <c r="G163" s="78"/>
      <c r="H163" s="77"/>
      <c r="I163" s="79"/>
      <c r="J163" s="137"/>
      <c r="K163" s="80"/>
      <c r="L163" s="9"/>
      <c r="M163" s="9"/>
      <c r="N163" s="9"/>
      <c r="O163" s="33"/>
      <c r="P163" s="262"/>
      <c r="Q163" s="46"/>
      <c r="R163" s="46"/>
      <c r="S163" s="59"/>
      <c r="T163" s="59"/>
      <c r="U163" s="59"/>
      <c r="V163" s="59"/>
      <c r="W163" s="59"/>
      <c r="X163" s="60"/>
      <c r="Y163" s="58"/>
      <c r="Z163" s="61"/>
      <c r="AA163" s="63"/>
      <c r="AB163" s="62"/>
      <c r="AC163" s="57"/>
      <c r="AD163" s="58"/>
    </row>
    <row r="164" spans="2:30" x14ac:dyDescent="0.35">
      <c r="B164" s="76"/>
      <c r="C164" s="125"/>
      <c r="D164" s="77"/>
      <c r="E164" s="78"/>
      <c r="F164" s="78"/>
      <c r="G164" s="78"/>
      <c r="H164" s="77"/>
      <c r="I164" s="79"/>
      <c r="J164" s="137"/>
      <c r="K164" s="80"/>
      <c r="L164" s="9"/>
      <c r="M164" s="9"/>
      <c r="N164" s="9"/>
      <c r="O164" s="33"/>
      <c r="P164" s="262"/>
      <c r="Q164" s="46"/>
      <c r="R164" s="46"/>
      <c r="S164" s="59"/>
      <c r="T164" s="59"/>
      <c r="U164" s="59"/>
      <c r="V164" s="59"/>
      <c r="W164" s="59"/>
      <c r="X164" s="60"/>
      <c r="Y164" s="58"/>
      <c r="Z164" s="61"/>
      <c r="AA164" s="63"/>
      <c r="AB164" s="62"/>
      <c r="AC164" s="57"/>
      <c r="AD164" s="58"/>
    </row>
    <row r="165" spans="2:30" x14ac:dyDescent="0.35">
      <c r="B165" s="76"/>
      <c r="C165" s="125"/>
      <c r="D165" s="77"/>
      <c r="E165" s="78"/>
      <c r="F165" s="78"/>
      <c r="G165" s="78"/>
      <c r="H165" s="77"/>
      <c r="I165" s="79"/>
      <c r="J165" s="137"/>
      <c r="K165" s="80"/>
      <c r="L165" s="94"/>
      <c r="M165" s="94"/>
      <c r="N165" s="94"/>
      <c r="O165" s="33"/>
      <c r="P165" s="262"/>
      <c r="Q165" s="96"/>
      <c r="R165" s="96"/>
      <c r="S165" s="59"/>
      <c r="T165" s="59"/>
      <c r="U165" s="59"/>
      <c r="V165" s="59"/>
      <c r="W165" s="59"/>
      <c r="X165" s="60"/>
      <c r="Y165" s="58"/>
      <c r="Z165" s="61"/>
      <c r="AA165" s="63"/>
      <c r="AB165" s="62"/>
      <c r="AC165" s="57"/>
      <c r="AD165" s="58"/>
    </row>
    <row r="166" spans="2:30" x14ac:dyDescent="0.35">
      <c r="B166" s="76"/>
      <c r="C166" s="125"/>
      <c r="D166" s="77"/>
      <c r="E166" s="78"/>
      <c r="F166" s="78"/>
      <c r="G166" s="78"/>
      <c r="H166" s="77"/>
      <c r="I166" s="79"/>
      <c r="J166" s="137"/>
      <c r="K166" s="80"/>
      <c r="L166" s="9"/>
      <c r="M166" s="9"/>
      <c r="N166" s="9"/>
      <c r="O166" s="33"/>
      <c r="P166" s="262"/>
      <c r="Q166" s="46"/>
      <c r="R166" s="46"/>
      <c r="S166" s="59"/>
      <c r="T166" s="59"/>
      <c r="U166" s="59"/>
      <c r="V166" s="59"/>
      <c r="W166" s="59"/>
      <c r="X166" s="60"/>
      <c r="Y166" s="58"/>
      <c r="Z166" s="61"/>
      <c r="AA166" s="63"/>
      <c r="AB166" s="62"/>
      <c r="AC166" s="57"/>
      <c r="AD166" s="58"/>
    </row>
    <row r="167" spans="2:30" x14ac:dyDescent="0.35">
      <c r="B167" s="76"/>
      <c r="C167" s="125"/>
      <c r="D167" s="77"/>
      <c r="E167" s="78"/>
      <c r="F167" s="78"/>
      <c r="G167" s="78"/>
      <c r="H167" s="77"/>
      <c r="I167" s="79"/>
      <c r="J167" s="137"/>
      <c r="K167" s="80"/>
      <c r="L167" s="94"/>
      <c r="M167" s="94"/>
      <c r="N167" s="94"/>
      <c r="O167" s="33"/>
      <c r="P167" s="262"/>
      <c r="Q167" s="96"/>
      <c r="R167" s="96"/>
      <c r="S167" s="59"/>
      <c r="T167" s="59"/>
      <c r="U167" s="59"/>
      <c r="V167" s="59"/>
      <c r="W167" s="59"/>
      <c r="X167" s="60"/>
      <c r="Y167" s="58"/>
      <c r="Z167" s="61"/>
      <c r="AA167" s="63"/>
      <c r="AB167" s="62"/>
      <c r="AC167" s="57"/>
      <c r="AD167" s="58"/>
    </row>
    <row r="168" spans="2:30" x14ac:dyDescent="0.35">
      <c r="B168" s="76"/>
      <c r="C168" s="125"/>
      <c r="D168" s="77"/>
      <c r="E168" s="78"/>
      <c r="F168" s="78"/>
      <c r="G168" s="78"/>
      <c r="H168" s="77"/>
      <c r="I168" s="79"/>
      <c r="J168" s="137"/>
      <c r="K168" s="80"/>
      <c r="L168" s="94"/>
      <c r="M168" s="94"/>
      <c r="N168" s="94"/>
      <c r="O168" s="33"/>
      <c r="P168" s="262"/>
      <c r="Q168" s="96"/>
      <c r="R168" s="96"/>
      <c r="S168" s="59"/>
      <c r="T168" s="59"/>
      <c r="U168" s="59"/>
      <c r="V168" s="59"/>
      <c r="W168" s="59"/>
      <c r="X168" s="60"/>
      <c r="Y168" s="58"/>
      <c r="Z168" s="61"/>
      <c r="AA168" s="63"/>
      <c r="AB168" s="62"/>
      <c r="AC168" s="57"/>
      <c r="AD168" s="58"/>
    </row>
    <row r="169" spans="2:30" x14ac:dyDescent="0.35">
      <c r="B169" s="76"/>
      <c r="C169" s="125"/>
      <c r="D169" s="77"/>
      <c r="E169" s="78"/>
      <c r="F169" s="78"/>
      <c r="G169" s="78"/>
      <c r="H169" s="77"/>
      <c r="I169" s="79"/>
      <c r="J169" s="137"/>
      <c r="K169" s="80"/>
      <c r="L169" s="94"/>
      <c r="M169" s="94"/>
      <c r="N169" s="94"/>
      <c r="O169" s="33"/>
      <c r="P169" s="262"/>
      <c r="Q169" s="96"/>
      <c r="R169" s="96"/>
      <c r="S169" s="59"/>
      <c r="T169" s="59"/>
      <c r="U169" s="59"/>
      <c r="V169" s="59"/>
      <c r="W169" s="59"/>
      <c r="X169" s="60"/>
      <c r="Y169" s="58"/>
      <c r="Z169" s="61"/>
      <c r="AA169" s="63"/>
      <c r="AB169" s="62"/>
      <c r="AC169" s="57"/>
      <c r="AD169" s="58"/>
    </row>
    <row r="170" spans="2:30" x14ac:dyDescent="0.35">
      <c r="B170" s="76"/>
      <c r="C170" s="125"/>
      <c r="D170" s="77"/>
      <c r="E170" s="78"/>
      <c r="F170" s="78"/>
      <c r="G170" s="78"/>
      <c r="H170" s="77"/>
      <c r="I170" s="79"/>
      <c r="J170" s="137"/>
      <c r="K170" s="80"/>
      <c r="L170" s="9"/>
      <c r="M170" s="9"/>
      <c r="N170" s="9"/>
      <c r="O170" s="33"/>
      <c r="P170" s="262"/>
      <c r="Q170" s="15"/>
      <c r="R170" s="15"/>
      <c r="S170" s="59"/>
      <c r="T170" s="59"/>
      <c r="U170" s="59"/>
      <c r="V170" s="59"/>
      <c r="W170" s="59"/>
      <c r="X170" s="60"/>
      <c r="Y170" s="58"/>
      <c r="Z170" s="61"/>
      <c r="AA170" s="63"/>
      <c r="AB170" s="62"/>
      <c r="AC170" s="57"/>
      <c r="AD170" s="58"/>
    </row>
    <row r="171" spans="2:30" x14ac:dyDescent="0.35">
      <c r="B171" s="76"/>
      <c r="C171" s="125"/>
      <c r="D171" s="77"/>
      <c r="E171" s="78"/>
      <c r="F171" s="78"/>
      <c r="G171" s="78"/>
      <c r="H171" s="77"/>
      <c r="I171" s="79"/>
      <c r="J171" s="137"/>
      <c r="K171" s="80"/>
      <c r="L171" s="70"/>
      <c r="M171" s="70"/>
      <c r="N171" s="70"/>
      <c r="O171" s="33"/>
      <c r="P171" s="262"/>
      <c r="S171" s="59"/>
      <c r="T171" s="59"/>
      <c r="U171" s="59"/>
      <c r="V171" s="59"/>
      <c r="W171" s="59"/>
      <c r="X171" s="60"/>
      <c r="Y171" s="58"/>
      <c r="Z171" s="61"/>
      <c r="AA171" s="63"/>
      <c r="AB171" s="62"/>
      <c r="AC171" s="57"/>
      <c r="AD171" s="58"/>
    </row>
    <row r="172" spans="2:30" x14ac:dyDescent="0.35">
      <c r="B172" s="76"/>
      <c r="C172" s="125"/>
      <c r="D172" s="77"/>
      <c r="E172" s="78"/>
      <c r="F172" s="78"/>
      <c r="G172" s="78"/>
      <c r="H172" s="77"/>
      <c r="I172" s="79"/>
      <c r="J172" s="137"/>
      <c r="K172" s="80"/>
      <c r="L172" s="70"/>
      <c r="M172" s="70"/>
      <c r="N172" s="70"/>
      <c r="O172" s="33"/>
      <c r="P172" s="262"/>
      <c r="S172" s="59"/>
      <c r="T172" s="59"/>
      <c r="U172" s="59"/>
      <c r="V172" s="59"/>
      <c r="W172" s="59"/>
      <c r="X172" s="60"/>
      <c r="Y172" s="58"/>
      <c r="Z172" s="61"/>
      <c r="AA172" s="63"/>
      <c r="AB172" s="62"/>
      <c r="AC172" s="57"/>
      <c r="AD172" s="58"/>
    </row>
    <row r="173" spans="2:30" x14ac:dyDescent="0.35">
      <c r="B173" s="76"/>
      <c r="C173" s="125"/>
      <c r="D173" s="77"/>
      <c r="E173" s="78"/>
      <c r="F173" s="78"/>
      <c r="G173" s="78"/>
      <c r="H173" s="77"/>
      <c r="I173" s="79"/>
      <c r="J173" s="137"/>
      <c r="K173" s="80"/>
      <c r="L173" s="9"/>
      <c r="M173" s="9"/>
      <c r="N173" s="9"/>
      <c r="O173" s="33"/>
      <c r="P173" s="262"/>
      <c r="Q173" s="48"/>
      <c r="R173" s="48"/>
      <c r="S173" s="59"/>
      <c r="T173" s="59"/>
      <c r="U173" s="59"/>
      <c r="V173" s="59"/>
      <c r="W173" s="59"/>
      <c r="X173" s="60"/>
      <c r="Y173" s="58"/>
      <c r="Z173" s="61"/>
      <c r="AA173" s="63"/>
      <c r="AB173" s="62"/>
      <c r="AC173" s="57"/>
      <c r="AD173" s="58"/>
    </row>
    <row r="174" spans="2:30" x14ac:dyDescent="0.35">
      <c r="B174" s="76"/>
      <c r="C174" s="125"/>
      <c r="D174" s="77"/>
      <c r="E174" s="78"/>
      <c r="F174" s="78"/>
      <c r="G174" s="78"/>
      <c r="H174" s="77"/>
      <c r="I174" s="79"/>
      <c r="J174" s="137"/>
      <c r="K174" s="80"/>
      <c r="L174" s="9"/>
      <c r="M174" s="9"/>
      <c r="N174" s="9"/>
      <c r="O174" s="33"/>
      <c r="P174" s="262"/>
      <c r="Q174" s="46"/>
      <c r="R174" s="46"/>
      <c r="S174" s="59"/>
      <c r="T174" s="59"/>
      <c r="U174" s="59"/>
      <c r="V174" s="59"/>
      <c r="W174" s="59"/>
      <c r="X174" s="60"/>
      <c r="Y174" s="58"/>
      <c r="Z174" s="61"/>
      <c r="AA174" s="63"/>
      <c r="AB174" s="62"/>
      <c r="AC174" s="57"/>
      <c r="AD174" s="58"/>
    </row>
    <row r="175" spans="2:30" x14ac:dyDescent="0.35">
      <c r="B175" s="76"/>
      <c r="C175" s="125"/>
      <c r="D175" s="77"/>
      <c r="E175" s="78"/>
      <c r="F175" s="78"/>
      <c r="G175" s="78"/>
      <c r="H175" s="77"/>
      <c r="I175" s="79"/>
      <c r="J175" s="137"/>
      <c r="K175" s="80"/>
      <c r="L175" s="9"/>
      <c r="M175" s="9"/>
      <c r="N175" s="9"/>
      <c r="O175" s="33"/>
      <c r="P175" s="262"/>
      <c r="Q175" s="46"/>
      <c r="R175" s="46"/>
      <c r="S175" s="59"/>
      <c r="T175" s="59"/>
      <c r="U175" s="59"/>
      <c r="V175" s="59"/>
      <c r="W175" s="59"/>
      <c r="X175" s="60"/>
      <c r="Y175" s="58"/>
      <c r="Z175" s="61"/>
      <c r="AA175" s="63"/>
      <c r="AB175" s="62"/>
      <c r="AC175" s="57"/>
      <c r="AD175" s="58"/>
    </row>
    <row r="176" spans="2:30" x14ac:dyDescent="0.35">
      <c r="B176" s="76"/>
      <c r="C176" s="125"/>
      <c r="D176" s="77"/>
      <c r="E176" s="78"/>
      <c r="F176" s="78"/>
      <c r="G176" s="78"/>
      <c r="H176" s="77"/>
      <c r="I176" s="79"/>
      <c r="J176" s="137"/>
      <c r="K176" s="80"/>
      <c r="L176" s="9"/>
      <c r="M176" s="9"/>
      <c r="N176" s="9"/>
      <c r="O176" s="33"/>
      <c r="P176" s="262"/>
      <c r="Q176" s="15"/>
      <c r="R176" s="15"/>
      <c r="S176" s="59"/>
      <c r="T176" s="59"/>
      <c r="U176" s="59"/>
      <c r="V176" s="59"/>
      <c r="W176" s="59"/>
      <c r="X176" s="60"/>
      <c r="Y176" s="58"/>
      <c r="Z176" s="61"/>
      <c r="AA176" s="63"/>
      <c r="AB176" s="62"/>
      <c r="AC176" s="57"/>
      <c r="AD176" s="58"/>
    </row>
    <row r="177" spans="2:30" x14ac:dyDescent="0.35">
      <c r="B177" s="76"/>
      <c r="C177" s="125"/>
      <c r="D177" s="77"/>
      <c r="E177" s="78"/>
      <c r="F177" s="78"/>
      <c r="G177" s="78"/>
      <c r="H177" s="77"/>
      <c r="I177" s="79"/>
      <c r="J177" s="137"/>
      <c r="K177" s="80"/>
      <c r="L177" s="70"/>
      <c r="M177" s="70"/>
      <c r="N177" s="70"/>
      <c r="O177" s="33"/>
      <c r="P177" s="262"/>
      <c r="S177" s="59"/>
      <c r="T177" s="59"/>
      <c r="U177" s="59"/>
      <c r="V177" s="59"/>
      <c r="W177" s="59"/>
      <c r="X177" s="60"/>
      <c r="Y177" s="58"/>
      <c r="Z177" s="61"/>
      <c r="AA177" s="63"/>
      <c r="AB177" s="62"/>
      <c r="AC177" s="57"/>
      <c r="AD177" s="58"/>
    </row>
    <row r="178" spans="2:30" x14ac:dyDescent="0.35">
      <c r="B178" s="76"/>
      <c r="C178" s="125"/>
      <c r="D178" s="77"/>
      <c r="E178" s="78"/>
      <c r="F178" s="78"/>
      <c r="G178" s="78"/>
      <c r="H178" s="77"/>
      <c r="I178" s="79"/>
      <c r="J178" s="137"/>
      <c r="K178" s="80"/>
      <c r="L178" s="94"/>
      <c r="M178" s="94"/>
      <c r="N178" s="94"/>
      <c r="O178" s="33"/>
      <c r="P178" s="262"/>
      <c r="S178" s="59"/>
      <c r="T178" s="59"/>
      <c r="U178" s="59"/>
      <c r="V178" s="59"/>
      <c r="W178" s="59"/>
      <c r="X178" s="60"/>
      <c r="Y178" s="58"/>
      <c r="Z178" s="61"/>
      <c r="AA178" s="63"/>
      <c r="AB178" s="62"/>
      <c r="AC178" s="57"/>
      <c r="AD178" s="58"/>
    </row>
    <row r="179" spans="2:30" x14ac:dyDescent="0.35">
      <c r="B179" s="76"/>
      <c r="C179" s="125"/>
      <c r="D179" s="77"/>
      <c r="E179" s="78"/>
      <c r="F179" s="78"/>
      <c r="G179" s="78"/>
      <c r="H179" s="77"/>
      <c r="I179" s="79"/>
      <c r="J179" s="137"/>
      <c r="K179" s="80"/>
      <c r="L179" s="9"/>
      <c r="M179" s="9"/>
      <c r="N179" s="9"/>
      <c r="O179" s="33"/>
      <c r="P179" s="262"/>
      <c r="Q179" s="48"/>
      <c r="R179" s="48"/>
      <c r="S179" s="59"/>
      <c r="T179" s="59"/>
      <c r="U179" s="59"/>
      <c r="V179" s="59"/>
      <c r="W179" s="59"/>
      <c r="X179" s="60"/>
      <c r="Y179" s="58"/>
      <c r="Z179" s="61"/>
      <c r="AA179" s="63"/>
      <c r="AB179" s="62"/>
      <c r="AC179" s="57"/>
      <c r="AD179" s="58"/>
    </row>
    <row r="180" spans="2:30" x14ac:dyDescent="0.35">
      <c r="B180" s="76"/>
      <c r="C180" s="125"/>
      <c r="D180" s="77"/>
      <c r="E180" s="78"/>
      <c r="F180" s="78"/>
      <c r="G180" s="78"/>
      <c r="H180" s="77"/>
      <c r="I180" s="79"/>
      <c r="J180" s="137"/>
      <c r="K180" s="80"/>
      <c r="L180" s="94"/>
      <c r="M180" s="94"/>
      <c r="N180" s="94"/>
      <c r="O180" s="33"/>
      <c r="P180" s="262"/>
      <c r="S180" s="59"/>
      <c r="T180" s="59"/>
      <c r="U180" s="59"/>
      <c r="V180" s="59"/>
      <c r="W180" s="59"/>
      <c r="X180" s="60"/>
      <c r="Y180" s="58"/>
      <c r="Z180" s="61"/>
      <c r="AA180" s="63"/>
      <c r="AB180" s="62"/>
      <c r="AC180" s="57"/>
      <c r="AD180" s="58"/>
    </row>
    <row r="181" spans="2:30" x14ac:dyDescent="0.35">
      <c r="B181" s="76"/>
      <c r="C181" s="125"/>
      <c r="D181" s="77"/>
      <c r="E181" s="78"/>
      <c r="F181" s="78"/>
      <c r="G181" s="78"/>
      <c r="H181" s="77"/>
      <c r="I181" s="79"/>
      <c r="J181" s="137"/>
      <c r="K181" s="80"/>
      <c r="L181" s="94"/>
      <c r="M181" s="94"/>
      <c r="N181" s="95"/>
      <c r="O181" s="33"/>
      <c r="P181" s="262"/>
      <c r="S181" s="59"/>
      <c r="T181" s="59"/>
      <c r="U181" s="59"/>
      <c r="V181" s="59"/>
      <c r="W181" s="59"/>
      <c r="X181" s="60"/>
      <c r="Y181" s="58"/>
      <c r="Z181" s="61"/>
      <c r="AA181" s="63"/>
      <c r="AB181" s="62"/>
      <c r="AC181" s="57"/>
      <c r="AD181" s="58"/>
    </row>
    <row r="182" spans="2:30" x14ac:dyDescent="0.35">
      <c r="B182" s="76"/>
      <c r="C182" s="125"/>
      <c r="D182" s="77"/>
      <c r="E182" s="78"/>
      <c r="F182" s="78"/>
      <c r="G182" s="78"/>
      <c r="H182" s="77"/>
      <c r="I182" s="79"/>
      <c r="J182" s="137"/>
      <c r="K182" s="80"/>
      <c r="L182" s="94"/>
      <c r="M182" s="94"/>
      <c r="N182" s="94"/>
      <c r="O182" s="33"/>
      <c r="P182" s="262"/>
      <c r="S182" s="59"/>
      <c r="T182" s="59"/>
      <c r="U182" s="59"/>
      <c r="V182" s="59"/>
      <c r="W182" s="59"/>
      <c r="X182" s="60"/>
      <c r="Y182" s="58"/>
      <c r="Z182" s="61"/>
      <c r="AA182" s="63"/>
      <c r="AB182" s="62"/>
      <c r="AC182" s="57"/>
      <c r="AD182" s="58"/>
    </row>
    <row r="183" spans="2:30" x14ac:dyDescent="0.35">
      <c r="B183" s="76"/>
      <c r="C183" s="125"/>
      <c r="D183" s="77"/>
      <c r="E183" s="78"/>
      <c r="F183" s="78"/>
      <c r="G183" s="78"/>
      <c r="H183" s="77"/>
      <c r="I183" s="79"/>
      <c r="J183" s="137"/>
      <c r="K183" s="80"/>
      <c r="L183" s="94"/>
      <c r="M183" s="94"/>
      <c r="N183" s="94"/>
      <c r="O183" s="33"/>
      <c r="P183" s="262"/>
      <c r="S183" s="59"/>
      <c r="T183" s="59"/>
      <c r="U183" s="59"/>
      <c r="V183" s="59"/>
      <c r="W183" s="59"/>
      <c r="X183" s="60"/>
      <c r="Y183" s="58"/>
      <c r="Z183" s="61"/>
      <c r="AA183" s="63"/>
      <c r="AB183" s="62"/>
      <c r="AC183" s="57"/>
      <c r="AD183" s="58"/>
    </row>
    <row r="184" spans="2:30" x14ac:dyDescent="0.35">
      <c r="B184" s="76"/>
      <c r="C184" s="125"/>
      <c r="D184" s="77"/>
      <c r="E184" s="78"/>
      <c r="F184" s="78"/>
      <c r="G184" s="78"/>
      <c r="H184" s="77"/>
      <c r="I184" s="79"/>
      <c r="J184" s="137"/>
      <c r="K184" s="80"/>
      <c r="L184" s="94"/>
      <c r="M184" s="94"/>
      <c r="N184" s="94"/>
      <c r="O184" s="33"/>
      <c r="P184" s="262"/>
      <c r="S184" s="59"/>
      <c r="T184" s="59"/>
      <c r="U184" s="59"/>
      <c r="V184" s="59"/>
      <c r="W184" s="59"/>
      <c r="X184" s="60"/>
      <c r="Y184" s="58"/>
      <c r="Z184" s="61"/>
      <c r="AA184" s="63"/>
      <c r="AB184" s="62"/>
      <c r="AC184" s="57"/>
      <c r="AD184" s="58"/>
    </row>
    <row r="185" spans="2:30" x14ac:dyDescent="0.35">
      <c r="B185" s="76"/>
      <c r="C185" s="125"/>
      <c r="D185" s="77"/>
      <c r="E185" s="78"/>
      <c r="F185" s="78"/>
      <c r="G185" s="78"/>
      <c r="H185" s="77"/>
      <c r="I185" s="79"/>
      <c r="J185" s="137"/>
      <c r="K185" s="80"/>
      <c r="L185" s="94"/>
      <c r="M185" s="94"/>
      <c r="N185" s="94"/>
      <c r="O185" s="33"/>
      <c r="P185" s="262"/>
      <c r="S185" s="59"/>
      <c r="T185" s="59"/>
      <c r="U185" s="59"/>
      <c r="V185" s="59"/>
      <c r="W185" s="59"/>
      <c r="X185" s="60"/>
      <c r="Y185" s="58"/>
      <c r="Z185" s="61"/>
      <c r="AA185" s="63"/>
      <c r="AB185" s="62"/>
      <c r="AC185" s="57"/>
      <c r="AD185" s="58"/>
    </row>
    <row r="186" spans="2:30" x14ac:dyDescent="0.35">
      <c r="B186" s="76"/>
      <c r="C186" s="125"/>
      <c r="D186" s="77"/>
      <c r="E186" s="78"/>
      <c r="F186" s="78"/>
      <c r="G186" s="78"/>
      <c r="H186" s="77"/>
      <c r="I186" s="79"/>
      <c r="J186" s="137"/>
      <c r="K186" s="80"/>
      <c r="L186" s="94"/>
      <c r="M186" s="94"/>
      <c r="N186" s="94"/>
      <c r="O186" s="33"/>
      <c r="P186" s="262"/>
      <c r="Q186" s="96"/>
      <c r="R186" s="96"/>
      <c r="S186" s="59"/>
      <c r="T186" s="59"/>
      <c r="U186" s="59"/>
      <c r="V186" s="59"/>
      <c r="W186" s="59"/>
      <c r="X186" s="60"/>
      <c r="Y186" s="58"/>
      <c r="Z186" s="61"/>
      <c r="AA186" s="63"/>
      <c r="AB186" s="62"/>
      <c r="AC186" s="57"/>
      <c r="AD186" s="58"/>
    </row>
    <row r="187" spans="2:30" x14ac:dyDescent="0.35">
      <c r="B187" s="76"/>
      <c r="C187" s="125"/>
      <c r="D187" s="77"/>
      <c r="E187" s="78"/>
      <c r="F187" s="78"/>
      <c r="G187" s="78"/>
      <c r="H187" s="77"/>
      <c r="I187" s="79"/>
      <c r="J187" s="137"/>
      <c r="K187" s="80"/>
      <c r="L187" s="94"/>
      <c r="M187" s="94"/>
      <c r="N187" s="94"/>
      <c r="O187" s="33"/>
      <c r="P187" s="262"/>
      <c r="Q187" s="96"/>
      <c r="R187" s="96"/>
      <c r="S187" s="59"/>
      <c r="T187" s="59"/>
      <c r="U187" s="59"/>
      <c r="V187" s="59"/>
      <c r="W187" s="59"/>
      <c r="X187" s="60"/>
      <c r="Y187" s="58"/>
      <c r="Z187" s="61"/>
      <c r="AA187" s="63"/>
      <c r="AB187" s="62"/>
      <c r="AC187" s="57"/>
      <c r="AD187" s="58"/>
    </row>
    <row r="188" spans="2:30" x14ac:dyDescent="0.35">
      <c r="B188" s="76"/>
      <c r="C188" s="125"/>
      <c r="D188" s="77"/>
      <c r="E188" s="78"/>
      <c r="F188" s="78"/>
      <c r="G188" s="78"/>
      <c r="H188" s="77"/>
      <c r="I188" s="79"/>
      <c r="J188" s="137"/>
      <c r="K188" s="80"/>
      <c r="L188" s="94"/>
      <c r="M188" s="94"/>
      <c r="N188" s="94"/>
      <c r="O188" s="33"/>
      <c r="P188" s="262"/>
      <c r="Q188" s="96"/>
      <c r="R188" s="96"/>
      <c r="S188" s="59"/>
      <c r="T188" s="59"/>
      <c r="U188" s="59"/>
      <c r="V188" s="59"/>
      <c r="W188" s="59"/>
      <c r="X188" s="60"/>
      <c r="Y188" s="58"/>
      <c r="Z188" s="61"/>
      <c r="AA188" s="63"/>
      <c r="AB188" s="62"/>
      <c r="AC188" s="57"/>
      <c r="AD188" s="58"/>
    </row>
    <row r="189" spans="2:30" x14ac:dyDescent="0.35">
      <c r="B189" s="76"/>
      <c r="C189" s="125"/>
      <c r="D189" s="77"/>
      <c r="E189" s="78"/>
      <c r="F189" s="78"/>
      <c r="G189" s="78"/>
      <c r="H189" s="77"/>
      <c r="I189" s="79"/>
      <c r="J189" s="137"/>
      <c r="K189" s="80"/>
      <c r="L189" s="94"/>
      <c r="M189" s="94"/>
      <c r="N189" s="94"/>
      <c r="O189" s="33"/>
      <c r="P189" s="262"/>
      <c r="Q189" s="96"/>
      <c r="R189" s="96"/>
      <c r="S189" s="59"/>
      <c r="T189" s="59"/>
      <c r="U189" s="59"/>
      <c r="V189" s="59"/>
      <c r="W189" s="59"/>
      <c r="X189" s="60"/>
      <c r="Y189" s="58"/>
      <c r="Z189" s="61"/>
      <c r="AA189" s="63"/>
      <c r="AB189" s="62"/>
      <c r="AC189" s="57"/>
      <c r="AD189" s="58"/>
    </row>
    <row r="190" spans="2:30" x14ac:dyDescent="0.35">
      <c r="B190" s="76"/>
      <c r="C190" s="125"/>
      <c r="D190" s="77"/>
      <c r="E190" s="78"/>
      <c r="F190" s="78"/>
      <c r="G190" s="78"/>
      <c r="H190" s="77"/>
      <c r="I190" s="79"/>
      <c r="J190" s="137"/>
      <c r="K190" s="80"/>
      <c r="L190" s="94"/>
      <c r="M190" s="94"/>
      <c r="N190" s="94"/>
      <c r="O190" s="33"/>
      <c r="P190" s="262"/>
      <c r="Q190" s="96"/>
      <c r="R190" s="96"/>
      <c r="S190" s="59"/>
      <c r="T190" s="59"/>
      <c r="U190" s="59"/>
      <c r="V190" s="59"/>
      <c r="W190" s="59"/>
      <c r="X190" s="60"/>
      <c r="Y190" s="58"/>
      <c r="Z190" s="61"/>
      <c r="AA190" s="63"/>
      <c r="AB190" s="62"/>
      <c r="AC190" s="57"/>
      <c r="AD190" s="58"/>
    </row>
    <row r="191" spans="2:30" x14ac:dyDescent="0.35">
      <c r="B191" s="76"/>
      <c r="C191" s="125"/>
      <c r="D191" s="77"/>
      <c r="E191" s="78"/>
      <c r="F191" s="78"/>
      <c r="G191" s="78"/>
      <c r="H191" s="77"/>
      <c r="I191" s="79"/>
      <c r="J191" s="137"/>
      <c r="K191" s="80"/>
      <c r="L191" s="94"/>
      <c r="M191" s="94"/>
      <c r="N191" s="94"/>
      <c r="O191" s="33"/>
      <c r="P191" s="262"/>
      <c r="Q191" s="96"/>
      <c r="R191" s="96"/>
      <c r="S191" s="59"/>
      <c r="T191" s="59"/>
      <c r="U191" s="59"/>
      <c r="V191" s="59"/>
      <c r="W191" s="59"/>
      <c r="X191" s="60"/>
      <c r="Y191" s="58"/>
      <c r="Z191" s="61"/>
      <c r="AA191" s="63"/>
      <c r="AB191" s="62"/>
      <c r="AC191" s="57"/>
      <c r="AD191" s="58"/>
    </row>
    <row r="192" spans="2:30" x14ac:dyDescent="0.35">
      <c r="B192" s="76"/>
      <c r="C192" s="125"/>
      <c r="D192" s="77"/>
      <c r="E192" s="78"/>
      <c r="F192" s="78"/>
      <c r="G192" s="78"/>
      <c r="H192" s="77"/>
      <c r="I192" s="79"/>
      <c r="J192" s="137"/>
      <c r="K192" s="80"/>
      <c r="L192" s="94"/>
      <c r="M192" s="94"/>
      <c r="N192" s="94"/>
      <c r="O192" s="33"/>
      <c r="P192" s="262"/>
      <c r="Q192" s="96"/>
      <c r="R192" s="96"/>
      <c r="S192" s="59"/>
      <c r="T192" s="59"/>
      <c r="U192" s="59"/>
      <c r="V192" s="59"/>
      <c r="W192" s="59"/>
      <c r="X192" s="60"/>
      <c r="Y192" s="58"/>
      <c r="Z192" s="61"/>
      <c r="AA192" s="63"/>
      <c r="AB192" s="62"/>
      <c r="AC192" s="57"/>
      <c r="AD192" s="58"/>
    </row>
    <row r="193" spans="2:30" x14ac:dyDescent="0.35">
      <c r="B193" s="76"/>
      <c r="C193" s="125"/>
      <c r="D193" s="77"/>
      <c r="E193" s="78"/>
      <c r="F193" s="78"/>
      <c r="G193" s="78"/>
      <c r="H193" s="77"/>
      <c r="I193" s="79"/>
      <c r="J193" s="137"/>
      <c r="K193" s="80"/>
      <c r="L193" s="94"/>
      <c r="M193" s="94"/>
      <c r="N193" s="94"/>
      <c r="O193" s="33"/>
      <c r="P193" s="262"/>
      <c r="S193" s="59"/>
      <c r="T193" s="59"/>
      <c r="U193" s="59"/>
      <c r="V193" s="59"/>
      <c r="W193" s="59"/>
      <c r="X193" s="60"/>
      <c r="Y193" s="58"/>
      <c r="Z193" s="61"/>
      <c r="AA193" s="63"/>
      <c r="AB193" s="62"/>
      <c r="AC193" s="57"/>
      <c r="AD193" s="58"/>
    </row>
    <row r="194" spans="2:30" x14ac:dyDescent="0.35">
      <c r="B194" s="76"/>
      <c r="C194" s="125"/>
      <c r="D194" s="77"/>
      <c r="E194" s="78"/>
      <c r="F194" s="78"/>
      <c r="G194" s="78"/>
      <c r="H194" s="77"/>
      <c r="I194" s="79"/>
      <c r="J194" s="137"/>
      <c r="K194" s="80"/>
      <c r="L194" s="9"/>
      <c r="M194" s="9"/>
      <c r="N194" s="9"/>
      <c r="O194" s="33"/>
      <c r="P194" s="262"/>
      <c r="Q194" s="46"/>
      <c r="R194" s="46"/>
      <c r="S194" s="59"/>
      <c r="T194" s="59"/>
      <c r="U194" s="59"/>
      <c r="V194" s="59"/>
      <c r="W194" s="59"/>
      <c r="X194" s="60"/>
      <c r="Y194" s="58"/>
      <c r="Z194" s="61"/>
      <c r="AA194" s="63"/>
      <c r="AB194" s="62"/>
      <c r="AC194" s="57"/>
      <c r="AD194" s="58"/>
    </row>
    <row r="195" spans="2:30" x14ac:dyDescent="0.35">
      <c r="B195" s="76"/>
      <c r="C195" s="125"/>
      <c r="D195" s="77"/>
      <c r="E195" s="78"/>
      <c r="F195" s="78"/>
      <c r="G195" s="78"/>
      <c r="H195" s="77"/>
      <c r="I195" s="79"/>
      <c r="J195" s="137"/>
      <c r="K195" s="80"/>
      <c r="L195" s="94"/>
      <c r="M195" s="94"/>
      <c r="N195" s="94"/>
      <c r="O195" s="33"/>
      <c r="P195" s="262"/>
      <c r="Q195" s="96"/>
      <c r="R195" s="96"/>
      <c r="S195" s="59"/>
      <c r="T195" s="59"/>
      <c r="U195" s="59"/>
      <c r="V195" s="59"/>
      <c r="W195" s="59"/>
      <c r="X195" s="60"/>
      <c r="Y195" s="58"/>
      <c r="Z195" s="61"/>
      <c r="AA195" s="63"/>
      <c r="AB195" s="62"/>
      <c r="AC195" s="57"/>
      <c r="AD195" s="58"/>
    </row>
    <row r="196" spans="2:30" x14ac:dyDescent="0.35">
      <c r="B196" s="76"/>
      <c r="C196" s="125"/>
      <c r="D196" s="77"/>
      <c r="E196" s="78"/>
      <c r="F196" s="78"/>
      <c r="G196" s="78"/>
      <c r="H196" s="77"/>
      <c r="I196" s="79"/>
      <c r="J196" s="137"/>
      <c r="K196" s="80"/>
      <c r="L196" s="94"/>
      <c r="M196" s="94"/>
      <c r="N196" s="94"/>
      <c r="O196" s="33"/>
      <c r="P196" s="262"/>
      <c r="Q196" s="96"/>
      <c r="R196" s="96"/>
      <c r="S196" s="59"/>
      <c r="T196" s="59"/>
      <c r="U196" s="59"/>
      <c r="V196" s="59"/>
      <c r="W196" s="59"/>
      <c r="X196" s="60"/>
      <c r="Y196" s="58"/>
      <c r="Z196" s="61"/>
      <c r="AA196" s="63"/>
      <c r="AB196" s="62"/>
      <c r="AC196" s="57"/>
      <c r="AD196" s="58"/>
    </row>
    <row r="197" spans="2:30" x14ac:dyDescent="0.35">
      <c r="B197" s="76"/>
      <c r="C197" s="125"/>
      <c r="D197" s="77"/>
      <c r="E197" s="78"/>
      <c r="F197" s="78"/>
      <c r="G197" s="78"/>
      <c r="H197" s="77"/>
      <c r="I197" s="79"/>
      <c r="J197" s="137"/>
      <c r="K197" s="80"/>
      <c r="L197" s="94"/>
      <c r="M197" s="94"/>
      <c r="N197" s="94"/>
      <c r="O197" s="33"/>
      <c r="P197" s="262"/>
      <c r="S197" s="59"/>
      <c r="T197" s="59"/>
      <c r="U197" s="59"/>
      <c r="V197" s="59"/>
      <c r="W197" s="59"/>
      <c r="X197" s="60"/>
      <c r="Y197" s="58"/>
      <c r="Z197" s="61"/>
      <c r="AA197" s="63"/>
      <c r="AB197" s="62"/>
      <c r="AC197" s="57"/>
      <c r="AD197" s="58"/>
    </row>
    <row r="198" spans="2:30" x14ac:dyDescent="0.35">
      <c r="B198" s="76"/>
      <c r="C198" s="125"/>
      <c r="D198" s="77"/>
      <c r="E198" s="78"/>
      <c r="F198" s="78"/>
      <c r="G198" s="78"/>
      <c r="H198" s="77"/>
      <c r="I198" s="79"/>
      <c r="J198" s="137"/>
      <c r="K198" s="80"/>
      <c r="L198" s="94"/>
      <c r="M198" s="94"/>
      <c r="N198" s="94"/>
      <c r="O198" s="33"/>
      <c r="P198" s="262"/>
      <c r="S198" s="59"/>
      <c r="T198" s="59"/>
      <c r="U198" s="59"/>
      <c r="V198" s="59"/>
      <c r="W198" s="59"/>
      <c r="X198" s="60"/>
      <c r="Y198" s="58"/>
      <c r="Z198" s="61"/>
      <c r="AA198" s="63"/>
      <c r="AB198" s="62"/>
      <c r="AC198" s="57"/>
      <c r="AD198" s="58"/>
    </row>
    <row r="199" spans="2:30" x14ac:dyDescent="0.35">
      <c r="B199" s="76"/>
      <c r="C199" s="125"/>
      <c r="D199" s="77"/>
      <c r="E199" s="78"/>
      <c r="F199" s="78"/>
      <c r="G199" s="78"/>
      <c r="H199" s="77"/>
      <c r="I199" s="79"/>
      <c r="J199" s="137"/>
      <c r="K199" s="80"/>
      <c r="L199" s="94"/>
      <c r="M199" s="94"/>
      <c r="N199" s="94"/>
      <c r="O199" s="33"/>
      <c r="P199" s="262"/>
      <c r="S199" s="59"/>
      <c r="T199" s="59"/>
      <c r="U199" s="59"/>
      <c r="V199" s="59"/>
      <c r="W199" s="59"/>
      <c r="X199" s="60"/>
      <c r="Y199" s="58"/>
      <c r="Z199" s="61"/>
      <c r="AA199" s="63"/>
      <c r="AB199" s="62"/>
      <c r="AC199" s="57"/>
      <c r="AD199" s="58"/>
    </row>
    <row r="200" spans="2:30" x14ac:dyDescent="0.35">
      <c r="B200" s="76"/>
      <c r="C200" s="125"/>
      <c r="D200" s="77"/>
      <c r="E200" s="78"/>
      <c r="F200" s="78"/>
      <c r="G200" s="78"/>
      <c r="H200" s="77"/>
      <c r="I200" s="79"/>
      <c r="J200" s="137"/>
      <c r="K200" s="80"/>
      <c r="L200" s="94"/>
      <c r="M200" s="94"/>
      <c r="N200" s="94"/>
      <c r="O200" s="33"/>
      <c r="P200" s="262"/>
      <c r="S200" s="59"/>
      <c r="T200" s="59"/>
      <c r="U200" s="59"/>
      <c r="V200" s="59"/>
      <c r="W200" s="59"/>
      <c r="X200" s="60"/>
      <c r="Y200" s="58"/>
      <c r="Z200" s="61"/>
      <c r="AA200" s="63"/>
      <c r="AB200" s="62"/>
      <c r="AC200" s="57"/>
      <c r="AD200" s="58"/>
    </row>
    <row r="201" spans="2:30" x14ac:dyDescent="0.35">
      <c r="B201" s="76"/>
      <c r="C201" s="125"/>
      <c r="D201" s="77"/>
      <c r="E201" s="78"/>
      <c r="F201" s="78"/>
      <c r="G201" s="78"/>
      <c r="H201" s="77"/>
      <c r="I201" s="79"/>
      <c r="J201" s="137"/>
      <c r="K201" s="80"/>
      <c r="L201" s="94"/>
      <c r="M201" s="94"/>
      <c r="N201" s="95"/>
      <c r="O201" s="33"/>
      <c r="P201" s="262"/>
      <c r="S201" s="59"/>
      <c r="T201" s="59"/>
      <c r="U201" s="59"/>
      <c r="V201" s="59"/>
      <c r="W201" s="59"/>
      <c r="X201" s="60"/>
      <c r="Y201" s="58"/>
      <c r="Z201" s="61"/>
      <c r="AA201" s="63"/>
      <c r="AB201" s="62"/>
      <c r="AC201" s="57"/>
      <c r="AD201" s="58"/>
    </row>
    <row r="202" spans="2:30" x14ac:dyDescent="0.35">
      <c r="B202" s="76"/>
      <c r="C202" s="125"/>
      <c r="D202" s="77"/>
      <c r="E202" s="78"/>
      <c r="F202" s="78"/>
      <c r="G202" s="78"/>
      <c r="H202" s="77"/>
      <c r="I202" s="79"/>
      <c r="J202" s="137"/>
      <c r="K202" s="80"/>
      <c r="L202" s="94"/>
      <c r="M202" s="94"/>
      <c r="N202" s="94"/>
      <c r="O202" s="33"/>
      <c r="P202" s="262"/>
      <c r="S202" s="59"/>
      <c r="T202" s="59"/>
      <c r="U202" s="59"/>
      <c r="V202" s="59"/>
      <c r="W202" s="59"/>
      <c r="X202" s="60"/>
      <c r="Y202" s="58"/>
      <c r="Z202" s="61"/>
      <c r="AA202" s="63"/>
      <c r="AB202" s="62"/>
      <c r="AC202" s="57"/>
      <c r="AD202" s="58"/>
    </row>
    <row r="203" spans="2:30" x14ac:dyDescent="0.35">
      <c r="B203" s="76"/>
      <c r="C203" s="125"/>
      <c r="D203" s="77"/>
      <c r="E203" s="78"/>
      <c r="F203" s="78"/>
      <c r="G203" s="78"/>
      <c r="H203" s="77"/>
      <c r="I203" s="79"/>
      <c r="J203" s="137"/>
      <c r="K203" s="80"/>
      <c r="L203" s="9"/>
      <c r="M203" s="9"/>
      <c r="N203" s="9"/>
      <c r="O203" s="33"/>
      <c r="P203" s="262"/>
      <c r="Q203" s="15"/>
      <c r="R203" s="15"/>
      <c r="S203" s="59"/>
      <c r="T203" s="59"/>
      <c r="U203" s="59"/>
      <c r="V203" s="59"/>
      <c r="W203" s="59"/>
      <c r="X203" s="60"/>
      <c r="Y203" s="58"/>
      <c r="Z203" s="61"/>
      <c r="AA203" s="63"/>
      <c r="AB203" s="62"/>
      <c r="AC203" s="57"/>
      <c r="AD203" s="58"/>
    </row>
    <row r="204" spans="2:30" x14ac:dyDescent="0.35">
      <c r="B204" s="76"/>
      <c r="C204" s="125"/>
      <c r="D204" s="77"/>
      <c r="E204" s="78"/>
      <c r="F204" s="78"/>
      <c r="G204" s="78"/>
      <c r="H204" s="77"/>
      <c r="I204" s="79"/>
      <c r="J204" s="137"/>
      <c r="K204" s="80"/>
      <c r="L204" s="9"/>
      <c r="M204" s="9"/>
      <c r="N204" s="9"/>
      <c r="O204" s="33"/>
      <c r="P204" s="262"/>
      <c r="Q204" s="15"/>
      <c r="R204" s="15"/>
      <c r="S204" s="59"/>
      <c r="T204" s="59"/>
      <c r="U204" s="59"/>
      <c r="V204" s="59"/>
      <c r="W204" s="59"/>
      <c r="X204" s="60"/>
      <c r="Y204" s="58"/>
      <c r="Z204" s="61"/>
      <c r="AA204" s="63"/>
      <c r="AB204" s="62"/>
      <c r="AC204" s="57"/>
      <c r="AD204" s="58"/>
    </row>
    <row r="205" spans="2:30" x14ac:dyDescent="0.35">
      <c r="B205" s="76"/>
      <c r="C205" s="125"/>
      <c r="D205" s="77"/>
      <c r="E205" s="78"/>
      <c r="F205" s="78"/>
      <c r="G205" s="78"/>
      <c r="H205" s="77"/>
      <c r="I205" s="79"/>
      <c r="J205" s="137"/>
      <c r="K205" s="80"/>
      <c r="L205" s="94"/>
      <c r="M205" s="94"/>
      <c r="N205" s="94"/>
      <c r="O205" s="33"/>
      <c r="P205" s="262"/>
      <c r="S205" s="59"/>
      <c r="T205" s="59"/>
      <c r="U205" s="59"/>
      <c r="V205" s="59"/>
      <c r="W205" s="59"/>
      <c r="X205" s="60"/>
      <c r="Y205" s="58"/>
      <c r="Z205" s="61"/>
      <c r="AA205" s="63"/>
      <c r="AB205" s="62"/>
      <c r="AC205" s="57"/>
      <c r="AD205" s="58"/>
    </row>
    <row r="206" spans="2:30" x14ac:dyDescent="0.35">
      <c r="B206" s="76"/>
      <c r="C206" s="125"/>
      <c r="D206" s="77"/>
      <c r="E206" s="78"/>
      <c r="F206" s="78"/>
      <c r="G206" s="78"/>
      <c r="H206" s="77"/>
      <c r="I206" s="79"/>
      <c r="J206" s="137"/>
      <c r="K206" s="80"/>
      <c r="L206" s="94"/>
      <c r="M206" s="94"/>
      <c r="N206" s="94"/>
      <c r="O206" s="33"/>
      <c r="P206" s="262"/>
      <c r="S206" s="59"/>
      <c r="T206" s="59"/>
      <c r="U206" s="59"/>
      <c r="V206" s="59"/>
      <c r="W206" s="59"/>
      <c r="X206" s="60"/>
      <c r="Y206" s="58"/>
      <c r="Z206" s="61"/>
      <c r="AA206" s="63"/>
      <c r="AB206" s="62"/>
      <c r="AC206" s="57"/>
      <c r="AD206" s="58"/>
    </row>
    <row r="207" spans="2:30" x14ac:dyDescent="0.35">
      <c r="B207" s="76"/>
      <c r="C207" s="125"/>
      <c r="D207" s="77"/>
      <c r="E207" s="78"/>
      <c r="F207" s="78"/>
      <c r="G207" s="78"/>
      <c r="H207" s="77"/>
      <c r="I207" s="79"/>
      <c r="J207" s="137"/>
      <c r="K207" s="80"/>
      <c r="L207" s="94"/>
      <c r="M207" s="94"/>
      <c r="N207" s="94"/>
      <c r="O207" s="33"/>
      <c r="P207" s="262"/>
      <c r="S207" s="59"/>
      <c r="T207" s="59"/>
      <c r="U207" s="59"/>
      <c r="V207" s="59"/>
      <c r="W207" s="59"/>
      <c r="X207" s="60"/>
      <c r="Y207" s="58"/>
      <c r="Z207" s="61"/>
      <c r="AA207" s="63"/>
      <c r="AB207" s="62"/>
      <c r="AC207" s="57"/>
      <c r="AD207" s="58"/>
    </row>
    <row r="208" spans="2:30" x14ac:dyDescent="0.35">
      <c r="B208" s="76"/>
      <c r="C208" s="125"/>
      <c r="D208" s="77"/>
      <c r="E208" s="78"/>
      <c r="F208" s="78"/>
      <c r="G208" s="78"/>
      <c r="H208" s="77"/>
      <c r="I208" s="79"/>
      <c r="J208" s="137"/>
      <c r="K208" s="80"/>
      <c r="L208" s="94"/>
      <c r="M208" s="94"/>
      <c r="N208" s="94"/>
      <c r="O208" s="33"/>
      <c r="P208" s="262"/>
      <c r="S208" s="59"/>
      <c r="T208" s="59"/>
      <c r="U208" s="59"/>
      <c r="V208" s="59"/>
      <c r="W208" s="59"/>
      <c r="X208" s="60"/>
      <c r="Y208" s="58"/>
      <c r="Z208" s="61"/>
      <c r="AA208" s="63"/>
      <c r="AB208" s="62"/>
      <c r="AC208" s="57"/>
      <c r="AD208" s="58"/>
    </row>
    <row r="209" spans="2:30" x14ac:dyDescent="0.35">
      <c r="B209" s="76"/>
      <c r="C209" s="125"/>
      <c r="D209" s="77"/>
      <c r="E209" s="78"/>
      <c r="F209" s="78"/>
      <c r="G209" s="78"/>
      <c r="H209" s="77"/>
      <c r="I209" s="79"/>
      <c r="J209" s="137"/>
      <c r="K209" s="80"/>
      <c r="L209" s="94"/>
      <c r="M209" s="94"/>
      <c r="N209" s="94"/>
      <c r="O209" s="33"/>
      <c r="P209" s="262"/>
      <c r="S209" s="59"/>
      <c r="T209" s="59"/>
      <c r="U209" s="59"/>
      <c r="V209" s="59"/>
      <c r="W209" s="59"/>
      <c r="X209" s="60"/>
      <c r="Y209" s="58"/>
      <c r="Z209" s="61"/>
      <c r="AA209" s="63"/>
      <c r="AB209" s="62"/>
      <c r="AC209" s="57"/>
      <c r="AD209" s="58"/>
    </row>
    <row r="210" spans="2:30" x14ac:dyDescent="0.35">
      <c r="B210" s="76"/>
      <c r="C210" s="125"/>
      <c r="D210" s="77"/>
      <c r="E210" s="78"/>
      <c r="F210" s="78"/>
      <c r="G210" s="78"/>
      <c r="H210" s="77"/>
      <c r="I210" s="79"/>
      <c r="J210" s="137"/>
      <c r="K210" s="80"/>
      <c r="L210" s="9"/>
      <c r="M210" s="9"/>
      <c r="N210" s="9"/>
      <c r="O210" s="33"/>
      <c r="P210" s="262"/>
      <c r="Q210" s="48"/>
      <c r="R210" s="48"/>
      <c r="S210" s="59"/>
      <c r="T210" s="59"/>
      <c r="U210" s="59"/>
      <c r="V210" s="59"/>
      <c r="W210" s="59"/>
      <c r="X210" s="60"/>
      <c r="Y210" s="58"/>
      <c r="Z210" s="61"/>
      <c r="AA210" s="63"/>
      <c r="AB210" s="62"/>
      <c r="AC210" s="57"/>
      <c r="AD210" s="58"/>
    </row>
    <row r="211" spans="2:30" x14ac:dyDescent="0.35">
      <c r="B211" s="76"/>
      <c r="C211" s="125"/>
      <c r="D211" s="77"/>
      <c r="E211" s="78"/>
      <c r="F211" s="78"/>
      <c r="G211" s="78"/>
      <c r="H211" s="77"/>
      <c r="I211" s="79"/>
      <c r="J211" s="137"/>
      <c r="K211" s="80"/>
      <c r="L211" s="70"/>
      <c r="M211" s="70"/>
      <c r="N211" s="70"/>
      <c r="O211" s="33"/>
      <c r="P211" s="262"/>
      <c r="S211" s="59"/>
      <c r="T211" s="59"/>
      <c r="U211" s="59"/>
      <c r="V211" s="59"/>
      <c r="W211" s="59"/>
      <c r="X211" s="60"/>
      <c r="Y211" s="58"/>
      <c r="Z211" s="61"/>
      <c r="AA211" s="63"/>
      <c r="AB211" s="62"/>
      <c r="AC211" s="57"/>
      <c r="AD211" s="58"/>
    </row>
    <row r="212" spans="2:30" x14ac:dyDescent="0.35">
      <c r="B212" s="76"/>
      <c r="C212" s="125"/>
      <c r="D212" s="77"/>
      <c r="E212" s="78"/>
      <c r="F212" s="78"/>
      <c r="G212" s="78"/>
      <c r="H212" s="77"/>
      <c r="I212" s="79"/>
      <c r="J212" s="137"/>
      <c r="K212" s="80"/>
      <c r="L212" s="70"/>
      <c r="M212" s="70"/>
      <c r="N212" s="70"/>
      <c r="O212" s="33"/>
      <c r="P212" s="262"/>
      <c r="S212" s="59"/>
      <c r="T212" s="59"/>
      <c r="U212" s="59"/>
      <c r="V212" s="59"/>
      <c r="W212" s="59"/>
      <c r="X212" s="60"/>
      <c r="Y212" s="58"/>
      <c r="Z212" s="61"/>
      <c r="AA212" s="63"/>
      <c r="AB212" s="62"/>
      <c r="AC212" s="57"/>
      <c r="AD212" s="58"/>
    </row>
    <row r="213" spans="2:30" x14ac:dyDescent="0.35">
      <c r="B213" s="76"/>
      <c r="C213" s="125"/>
      <c r="D213" s="77"/>
      <c r="E213" s="78"/>
      <c r="F213" s="78"/>
      <c r="G213" s="78"/>
      <c r="H213" s="77"/>
      <c r="I213" s="79"/>
      <c r="J213" s="137"/>
      <c r="K213" s="80"/>
      <c r="L213" s="9"/>
      <c r="M213" s="9"/>
      <c r="N213" s="9"/>
      <c r="O213" s="33"/>
      <c r="P213" s="262"/>
      <c r="Q213" s="15"/>
      <c r="R213" s="15"/>
      <c r="S213" s="59"/>
      <c r="T213" s="59"/>
      <c r="U213" s="59"/>
      <c r="V213" s="59"/>
      <c r="W213" s="59"/>
      <c r="X213" s="60"/>
      <c r="Y213" s="58"/>
      <c r="Z213" s="61"/>
      <c r="AA213" s="63"/>
      <c r="AB213" s="62"/>
      <c r="AC213" s="57"/>
      <c r="AD213" s="58"/>
    </row>
    <row r="214" spans="2:30" x14ac:dyDescent="0.35">
      <c r="B214" s="76"/>
      <c r="C214" s="125"/>
      <c r="D214" s="77"/>
      <c r="E214" s="78"/>
      <c r="F214" s="78"/>
      <c r="G214" s="78"/>
      <c r="H214" s="77"/>
      <c r="I214" s="79"/>
      <c r="J214" s="137"/>
      <c r="K214" s="80"/>
      <c r="L214" s="70"/>
      <c r="M214" s="70"/>
      <c r="N214" s="70"/>
      <c r="O214" s="33"/>
      <c r="P214" s="262"/>
      <c r="S214" s="59"/>
      <c r="T214" s="59"/>
      <c r="U214" s="59"/>
      <c r="V214" s="59"/>
      <c r="W214" s="59"/>
      <c r="X214" s="60"/>
      <c r="Y214" s="58"/>
      <c r="Z214" s="61"/>
      <c r="AA214" s="63"/>
      <c r="AB214" s="62"/>
      <c r="AC214" s="57"/>
      <c r="AD214" s="58"/>
    </row>
    <row r="215" spans="2:30" x14ac:dyDescent="0.35">
      <c r="B215" s="76"/>
      <c r="C215" s="125"/>
      <c r="D215" s="77"/>
      <c r="E215" s="78"/>
      <c r="F215" s="78"/>
      <c r="G215" s="78"/>
      <c r="H215" s="77"/>
      <c r="I215" s="79"/>
      <c r="J215" s="137"/>
      <c r="K215" s="80"/>
      <c r="L215" s="70"/>
      <c r="M215" s="70"/>
      <c r="N215" s="70"/>
      <c r="O215" s="33"/>
      <c r="P215" s="262"/>
      <c r="S215" s="59"/>
      <c r="T215" s="59"/>
      <c r="U215" s="59"/>
      <c r="V215" s="59"/>
      <c r="W215" s="59"/>
      <c r="X215" s="60"/>
      <c r="Y215" s="58"/>
      <c r="Z215" s="61"/>
      <c r="AA215" s="63"/>
      <c r="AB215" s="62"/>
      <c r="AC215" s="57"/>
      <c r="AD215" s="58"/>
    </row>
    <row r="216" spans="2:30" x14ac:dyDescent="0.35">
      <c r="B216" s="76"/>
      <c r="C216" s="125"/>
      <c r="D216" s="77"/>
      <c r="E216" s="78"/>
      <c r="F216" s="78"/>
      <c r="G216" s="78"/>
      <c r="H216" s="77"/>
      <c r="I216" s="79"/>
      <c r="J216" s="137"/>
      <c r="K216" s="80"/>
      <c r="L216" s="70"/>
      <c r="M216" s="70"/>
      <c r="N216" s="70"/>
      <c r="O216" s="33"/>
      <c r="P216" s="262"/>
      <c r="S216" s="59"/>
      <c r="T216" s="59"/>
      <c r="U216" s="59"/>
      <c r="V216" s="59"/>
      <c r="W216" s="59"/>
      <c r="X216" s="60"/>
      <c r="Y216" s="58"/>
      <c r="Z216" s="61"/>
      <c r="AA216" s="63"/>
      <c r="AB216" s="62"/>
      <c r="AC216" s="57"/>
      <c r="AD216" s="58"/>
    </row>
    <row r="217" spans="2:30" x14ac:dyDescent="0.35">
      <c r="B217" s="76"/>
      <c r="C217" s="125"/>
      <c r="D217" s="77"/>
      <c r="E217" s="78"/>
      <c r="F217" s="78"/>
      <c r="G217" s="78"/>
      <c r="H217" s="77"/>
      <c r="I217" s="79"/>
      <c r="J217" s="137"/>
      <c r="K217" s="80"/>
      <c r="L217" s="70"/>
      <c r="M217" s="70"/>
      <c r="N217" s="70"/>
      <c r="O217" s="33"/>
      <c r="P217" s="262"/>
      <c r="S217" s="59"/>
      <c r="T217" s="59"/>
      <c r="U217" s="59"/>
      <c r="V217" s="59"/>
      <c r="W217" s="59"/>
      <c r="X217" s="60"/>
      <c r="Y217" s="58"/>
      <c r="Z217" s="61"/>
      <c r="AA217" s="63"/>
      <c r="AB217" s="62"/>
      <c r="AC217" s="57"/>
      <c r="AD217" s="58"/>
    </row>
    <row r="218" spans="2:30" x14ac:dyDescent="0.35">
      <c r="B218" s="76"/>
      <c r="C218" s="125"/>
      <c r="D218" s="77"/>
      <c r="E218" s="78"/>
      <c r="F218" s="78"/>
      <c r="G218" s="78"/>
      <c r="H218" s="77"/>
      <c r="I218" s="79"/>
      <c r="J218" s="137"/>
      <c r="K218" s="80"/>
      <c r="L218" s="70"/>
      <c r="M218" s="70"/>
      <c r="N218" s="70"/>
      <c r="O218" s="33"/>
      <c r="P218" s="262"/>
      <c r="S218" s="59"/>
      <c r="T218" s="59"/>
      <c r="U218" s="59"/>
      <c r="V218" s="59"/>
      <c r="W218" s="59"/>
      <c r="X218" s="60"/>
      <c r="Y218" s="58"/>
      <c r="Z218" s="61"/>
      <c r="AA218" s="63"/>
      <c r="AB218" s="62"/>
      <c r="AC218" s="57"/>
      <c r="AD218" s="58"/>
    </row>
    <row r="219" spans="2:30" x14ac:dyDescent="0.35">
      <c r="B219" s="76"/>
      <c r="C219" s="125"/>
      <c r="D219" s="77"/>
      <c r="E219" s="78"/>
      <c r="F219" s="78"/>
      <c r="G219" s="78"/>
      <c r="H219" s="77"/>
      <c r="I219" s="79"/>
      <c r="J219" s="137"/>
      <c r="K219" s="80"/>
      <c r="L219" s="70"/>
      <c r="M219" s="70"/>
      <c r="N219" s="70"/>
      <c r="O219" s="33"/>
      <c r="P219" s="262"/>
      <c r="S219" s="59"/>
      <c r="T219" s="59"/>
      <c r="U219" s="59"/>
      <c r="V219" s="59"/>
      <c r="W219" s="59"/>
      <c r="X219" s="60"/>
      <c r="Y219" s="58"/>
      <c r="Z219" s="61"/>
      <c r="AA219" s="63"/>
      <c r="AB219" s="62"/>
      <c r="AC219" s="57"/>
      <c r="AD219" s="58"/>
    </row>
    <row r="220" spans="2:30" x14ac:dyDescent="0.35">
      <c r="B220" s="76"/>
      <c r="C220" s="125"/>
      <c r="D220" s="77"/>
      <c r="E220" s="78"/>
      <c r="F220" s="78"/>
      <c r="G220" s="78"/>
      <c r="H220" s="77"/>
      <c r="I220" s="79"/>
      <c r="J220" s="137"/>
      <c r="K220" s="80"/>
      <c r="L220" s="70"/>
      <c r="M220" s="70"/>
      <c r="N220" s="70"/>
      <c r="O220" s="33"/>
      <c r="P220" s="262"/>
      <c r="S220" s="59"/>
      <c r="T220" s="59"/>
      <c r="U220" s="59"/>
      <c r="V220" s="59"/>
      <c r="W220" s="59"/>
      <c r="X220" s="60"/>
      <c r="Y220" s="58"/>
      <c r="Z220" s="61"/>
      <c r="AA220" s="63"/>
      <c r="AB220" s="62"/>
      <c r="AC220" s="57"/>
      <c r="AD220" s="58"/>
    </row>
    <row r="221" spans="2:30" x14ac:dyDescent="0.35">
      <c r="B221" s="76"/>
      <c r="C221" s="125"/>
      <c r="D221" s="77"/>
      <c r="E221" s="78"/>
      <c r="F221" s="78"/>
      <c r="G221" s="78"/>
      <c r="H221" s="77"/>
      <c r="I221" s="79"/>
      <c r="J221" s="137"/>
      <c r="K221" s="80"/>
      <c r="L221" s="9"/>
      <c r="M221" s="9"/>
      <c r="N221" s="9"/>
      <c r="O221" s="33"/>
      <c r="P221" s="262"/>
      <c r="Q221" s="15"/>
      <c r="R221" s="15"/>
      <c r="S221" s="59"/>
      <c r="T221" s="59"/>
      <c r="U221" s="59"/>
      <c r="V221" s="59"/>
      <c r="W221" s="59"/>
      <c r="X221" s="60"/>
      <c r="Y221" s="58"/>
      <c r="Z221" s="61"/>
      <c r="AA221" s="63"/>
      <c r="AB221" s="62"/>
      <c r="AC221" s="57"/>
      <c r="AD221" s="58"/>
    </row>
    <row r="222" spans="2:30" x14ac:dyDescent="0.35">
      <c r="B222" s="76"/>
      <c r="C222" s="125"/>
      <c r="D222" s="77"/>
      <c r="E222" s="78"/>
      <c r="F222" s="78"/>
      <c r="G222" s="78"/>
      <c r="H222" s="77"/>
      <c r="I222" s="79"/>
      <c r="J222" s="137"/>
      <c r="K222" s="80"/>
      <c r="L222" s="70"/>
      <c r="M222" s="70"/>
      <c r="N222" s="70"/>
      <c r="O222" s="33"/>
      <c r="P222" s="262"/>
      <c r="S222" s="59"/>
      <c r="T222" s="59"/>
      <c r="U222" s="59"/>
      <c r="V222" s="59"/>
      <c r="W222" s="59"/>
      <c r="X222" s="60"/>
      <c r="Y222" s="58"/>
      <c r="Z222" s="61"/>
      <c r="AA222" s="63"/>
      <c r="AB222" s="62"/>
      <c r="AC222" s="57"/>
      <c r="AD222" s="58"/>
    </row>
    <row r="223" spans="2:30" x14ac:dyDescent="0.35">
      <c r="B223" s="76"/>
      <c r="C223" s="125"/>
      <c r="D223" s="77"/>
      <c r="E223" s="78"/>
      <c r="F223" s="78"/>
      <c r="G223" s="78"/>
      <c r="H223" s="77"/>
      <c r="I223" s="79"/>
      <c r="J223" s="137"/>
      <c r="K223" s="80"/>
      <c r="L223" s="70"/>
      <c r="M223" s="70"/>
      <c r="N223" s="70"/>
      <c r="O223" s="33"/>
      <c r="P223" s="262"/>
      <c r="S223" s="59"/>
      <c r="T223" s="59"/>
      <c r="U223" s="59"/>
      <c r="V223" s="59"/>
      <c r="W223" s="59"/>
      <c r="X223" s="60"/>
      <c r="Y223" s="58"/>
      <c r="Z223" s="61"/>
      <c r="AA223" s="63"/>
      <c r="AB223" s="62"/>
      <c r="AC223" s="57"/>
      <c r="AD223" s="58"/>
    </row>
    <row r="224" spans="2:30" x14ac:dyDescent="0.35">
      <c r="B224" s="76"/>
      <c r="C224" s="125"/>
      <c r="D224" s="77"/>
      <c r="E224" s="78"/>
      <c r="F224" s="78"/>
      <c r="G224" s="78"/>
      <c r="H224" s="77"/>
      <c r="I224" s="79"/>
      <c r="J224" s="137"/>
      <c r="K224" s="80"/>
      <c r="L224" s="70"/>
      <c r="M224" s="70"/>
      <c r="N224" s="70"/>
      <c r="O224" s="33"/>
      <c r="P224" s="262"/>
      <c r="S224" s="59"/>
      <c r="T224" s="59"/>
      <c r="U224" s="59"/>
      <c r="V224" s="59"/>
      <c r="W224" s="59"/>
      <c r="X224" s="60"/>
      <c r="Y224" s="58"/>
      <c r="Z224" s="61"/>
      <c r="AA224" s="63"/>
      <c r="AB224" s="62"/>
      <c r="AC224" s="57"/>
      <c r="AD224" s="58"/>
    </row>
    <row r="225" spans="2:30" x14ac:dyDescent="0.35">
      <c r="B225" s="76"/>
      <c r="C225" s="125"/>
      <c r="D225" s="77"/>
      <c r="E225" s="78"/>
      <c r="F225" s="78"/>
      <c r="G225" s="78"/>
      <c r="H225" s="77"/>
      <c r="I225" s="79"/>
      <c r="J225" s="137"/>
      <c r="K225" s="80"/>
      <c r="L225" s="70"/>
      <c r="M225" s="70"/>
      <c r="N225" s="70"/>
      <c r="O225" s="33"/>
      <c r="P225" s="262"/>
      <c r="S225" s="59"/>
      <c r="T225" s="59"/>
      <c r="U225" s="59"/>
      <c r="V225" s="59"/>
      <c r="W225" s="59"/>
      <c r="X225" s="60"/>
      <c r="Y225" s="58"/>
      <c r="Z225" s="61"/>
      <c r="AA225" s="63"/>
      <c r="AB225" s="62"/>
      <c r="AC225" s="57"/>
      <c r="AD225" s="58"/>
    </row>
    <row r="226" spans="2:30" x14ac:dyDescent="0.35">
      <c r="B226" s="76"/>
      <c r="C226" s="125"/>
      <c r="D226" s="77"/>
      <c r="E226" s="78"/>
      <c r="F226" s="78"/>
      <c r="G226" s="78"/>
      <c r="H226" s="77"/>
      <c r="I226" s="79"/>
      <c r="J226" s="137"/>
      <c r="K226" s="80"/>
      <c r="L226" s="70"/>
      <c r="M226" s="70"/>
      <c r="N226" s="70"/>
      <c r="O226" s="33"/>
      <c r="P226" s="262"/>
      <c r="S226" s="59"/>
      <c r="T226" s="59"/>
      <c r="U226" s="59"/>
      <c r="V226" s="59"/>
      <c r="W226" s="59"/>
      <c r="X226" s="60"/>
      <c r="Y226" s="58"/>
      <c r="Z226" s="61"/>
      <c r="AA226" s="63"/>
      <c r="AB226" s="62"/>
      <c r="AC226" s="57"/>
      <c r="AD226" s="58"/>
    </row>
    <row r="227" spans="2:30" x14ac:dyDescent="0.35">
      <c r="B227" s="76"/>
      <c r="C227" s="125"/>
      <c r="D227" s="77"/>
      <c r="E227" s="78"/>
      <c r="F227" s="78"/>
      <c r="G227" s="78"/>
      <c r="H227" s="77"/>
      <c r="I227" s="79"/>
      <c r="J227" s="137"/>
      <c r="K227" s="80"/>
      <c r="L227" s="9"/>
      <c r="M227" s="9"/>
      <c r="N227" s="9"/>
      <c r="O227" s="33"/>
      <c r="P227" s="262"/>
      <c r="Q227" s="15"/>
      <c r="R227" s="15"/>
      <c r="S227" s="59"/>
      <c r="T227" s="59"/>
      <c r="U227" s="59"/>
      <c r="V227" s="59"/>
      <c r="W227" s="59"/>
      <c r="X227" s="60"/>
      <c r="Y227" s="58"/>
      <c r="Z227" s="61"/>
      <c r="AA227" s="63"/>
      <c r="AB227" s="62"/>
      <c r="AC227" s="57"/>
      <c r="AD227" s="58"/>
    </row>
    <row r="228" spans="2:30" x14ac:dyDescent="0.35">
      <c r="B228" s="76"/>
      <c r="C228" s="125"/>
      <c r="D228" s="77"/>
      <c r="E228" s="78"/>
      <c r="F228" s="78"/>
      <c r="G228" s="78"/>
      <c r="H228" s="77"/>
      <c r="I228" s="79"/>
      <c r="J228" s="137"/>
      <c r="K228" s="80"/>
      <c r="L228" s="9"/>
      <c r="M228" s="9"/>
      <c r="N228" s="9"/>
      <c r="O228" s="33"/>
      <c r="P228" s="262"/>
      <c r="Q228" s="48"/>
      <c r="R228" s="48"/>
      <c r="S228" s="59"/>
      <c r="T228" s="59"/>
      <c r="U228" s="59"/>
      <c r="V228" s="59"/>
      <c r="W228" s="59"/>
      <c r="X228" s="60"/>
      <c r="Y228" s="58"/>
      <c r="Z228" s="61"/>
      <c r="AA228" s="63"/>
      <c r="AB228" s="62"/>
      <c r="AC228" s="57"/>
      <c r="AD228" s="58"/>
    </row>
    <row r="229" spans="2:30" x14ac:dyDescent="0.35">
      <c r="B229" s="76"/>
      <c r="C229" s="125"/>
      <c r="D229" s="77"/>
      <c r="E229" s="78"/>
      <c r="F229" s="78"/>
      <c r="G229" s="78"/>
      <c r="H229" s="77"/>
      <c r="I229" s="79"/>
      <c r="J229" s="137"/>
      <c r="K229" s="80"/>
      <c r="L229" s="70"/>
      <c r="M229" s="70"/>
      <c r="N229" s="70"/>
      <c r="O229" s="33"/>
      <c r="P229" s="262"/>
      <c r="S229" s="59"/>
      <c r="T229" s="59"/>
      <c r="U229" s="59"/>
      <c r="V229" s="59"/>
      <c r="W229" s="59"/>
      <c r="X229" s="60"/>
      <c r="Y229" s="58"/>
      <c r="Z229" s="61"/>
      <c r="AA229" s="63"/>
      <c r="AB229" s="62"/>
      <c r="AC229" s="57"/>
      <c r="AD229" s="58"/>
    </row>
    <row r="230" spans="2:30" x14ac:dyDescent="0.35">
      <c r="B230" s="76"/>
      <c r="C230" s="125"/>
      <c r="D230" s="77"/>
      <c r="E230" s="78"/>
      <c r="F230" s="78"/>
      <c r="G230" s="78"/>
      <c r="H230" s="77"/>
      <c r="I230" s="79"/>
      <c r="J230" s="137"/>
      <c r="K230" s="80"/>
      <c r="L230" s="9"/>
      <c r="M230" s="9"/>
      <c r="N230" s="9"/>
      <c r="O230" s="33"/>
      <c r="P230" s="262"/>
      <c r="Q230" s="15"/>
      <c r="R230" s="15"/>
      <c r="S230" s="59"/>
      <c r="T230" s="59"/>
      <c r="U230" s="59"/>
      <c r="V230" s="59"/>
      <c r="W230" s="59"/>
      <c r="X230" s="60"/>
      <c r="Y230" s="58"/>
      <c r="Z230" s="61"/>
      <c r="AA230" s="63"/>
      <c r="AB230" s="62"/>
      <c r="AC230" s="57"/>
      <c r="AD230" s="58"/>
    </row>
    <row r="231" spans="2:30" x14ac:dyDescent="0.35">
      <c r="B231" s="76"/>
      <c r="C231" s="125"/>
      <c r="D231" s="77"/>
      <c r="E231" s="78"/>
      <c r="F231" s="78"/>
      <c r="G231" s="78"/>
      <c r="H231" s="77"/>
      <c r="I231" s="79"/>
      <c r="J231" s="137"/>
      <c r="K231" s="80"/>
      <c r="L231" s="70"/>
      <c r="M231" s="70"/>
      <c r="N231" s="70"/>
      <c r="O231" s="33"/>
      <c r="P231" s="262"/>
      <c r="S231" s="59"/>
      <c r="T231" s="59"/>
      <c r="U231" s="59"/>
      <c r="V231" s="59"/>
      <c r="W231" s="59"/>
      <c r="X231" s="60"/>
      <c r="Y231" s="58"/>
      <c r="Z231" s="61"/>
      <c r="AA231" s="63"/>
      <c r="AB231" s="62"/>
      <c r="AC231" s="57"/>
      <c r="AD231" s="58"/>
    </row>
    <row r="232" spans="2:30" x14ac:dyDescent="0.35">
      <c r="B232" s="76"/>
      <c r="C232" s="125"/>
      <c r="D232" s="77"/>
      <c r="E232" s="78"/>
      <c r="F232" s="78"/>
      <c r="G232" s="78"/>
      <c r="H232" s="77"/>
      <c r="I232" s="79"/>
      <c r="J232" s="137"/>
      <c r="K232" s="80"/>
      <c r="L232" s="70"/>
      <c r="M232" s="70"/>
      <c r="N232" s="70"/>
      <c r="O232" s="33"/>
      <c r="P232" s="262"/>
      <c r="S232" s="59"/>
      <c r="T232" s="59"/>
      <c r="U232" s="59"/>
      <c r="V232" s="59"/>
      <c r="W232" s="59"/>
      <c r="X232" s="60"/>
      <c r="Y232" s="58"/>
      <c r="Z232" s="61"/>
      <c r="AA232" s="63"/>
      <c r="AB232" s="62"/>
      <c r="AC232" s="57"/>
      <c r="AD232" s="58"/>
    </row>
    <row r="233" spans="2:30" x14ac:dyDescent="0.35">
      <c r="B233" s="76"/>
      <c r="C233" s="125"/>
      <c r="D233" s="77"/>
      <c r="E233" s="78"/>
      <c r="F233" s="78"/>
      <c r="G233" s="78"/>
      <c r="H233" s="77"/>
      <c r="I233" s="79"/>
      <c r="J233" s="137"/>
      <c r="K233" s="80"/>
      <c r="L233" s="70"/>
      <c r="M233" s="70"/>
      <c r="N233" s="70"/>
      <c r="O233" s="33"/>
      <c r="P233" s="262"/>
      <c r="S233" s="59"/>
      <c r="T233" s="59"/>
      <c r="U233" s="59"/>
      <c r="V233" s="59"/>
      <c r="W233" s="59"/>
      <c r="X233" s="60"/>
      <c r="Y233" s="58"/>
      <c r="Z233" s="61"/>
      <c r="AA233" s="63"/>
      <c r="AB233" s="62"/>
      <c r="AC233" s="57"/>
      <c r="AD233" s="58"/>
    </row>
    <row r="234" spans="2:30" x14ac:dyDescent="0.35">
      <c r="B234" s="76"/>
      <c r="C234" s="125"/>
      <c r="D234" s="77"/>
      <c r="E234" s="78"/>
      <c r="F234" s="78"/>
      <c r="G234" s="78"/>
      <c r="H234" s="77"/>
      <c r="I234" s="79"/>
      <c r="J234" s="137"/>
      <c r="K234" s="80"/>
      <c r="L234" s="70"/>
      <c r="M234" s="70"/>
      <c r="N234" s="70"/>
      <c r="O234" s="33"/>
      <c r="P234" s="262"/>
      <c r="S234" s="59"/>
      <c r="T234" s="59"/>
      <c r="U234" s="59"/>
      <c r="V234" s="59"/>
      <c r="W234" s="59"/>
      <c r="X234" s="60"/>
      <c r="Y234" s="58"/>
      <c r="Z234" s="61"/>
      <c r="AA234" s="63"/>
      <c r="AB234" s="62"/>
      <c r="AC234" s="57"/>
      <c r="AD234" s="58"/>
    </row>
    <row r="235" spans="2:30" x14ac:dyDescent="0.35">
      <c r="B235" s="76"/>
      <c r="C235" s="125"/>
      <c r="D235" s="77"/>
      <c r="E235" s="78"/>
      <c r="F235" s="78"/>
      <c r="G235" s="78"/>
      <c r="H235" s="77"/>
      <c r="I235" s="79"/>
      <c r="J235" s="137"/>
      <c r="K235" s="80"/>
      <c r="L235" s="70"/>
      <c r="M235" s="70"/>
      <c r="N235" s="70"/>
      <c r="O235" s="33"/>
      <c r="P235" s="262"/>
      <c r="S235" s="59"/>
      <c r="T235" s="59"/>
      <c r="U235" s="59"/>
      <c r="V235" s="59"/>
      <c r="W235" s="59"/>
      <c r="X235" s="60"/>
      <c r="Y235" s="58"/>
      <c r="Z235" s="61"/>
      <c r="AA235" s="63"/>
      <c r="AB235" s="62"/>
      <c r="AC235" s="57"/>
      <c r="AD235" s="58"/>
    </row>
    <row r="236" spans="2:30" x14ac:dyDescent="0.35">
      <c r="B236" s="76"/>
      <c r="C236" s="125"/>
      <c r="D236" s="77"/>
      <c r="E236" s="78"/>
      <c r="F236" s="78"/>
      <c r="G236" s="78"/>
      <c r="H236" s="77"/>
      <c r="I236" s="79"/>
      <c r="J236" s="137"/>
      <c r="K236" s="80"/>
      <c r="L236" s="70"/>
      <c r="M236" s="70"/>
      <c r="N236" s="70"/>
      <c r="O236" s="33"/>
      <c r="P236" s="262"/>
      <c r="S236" s="59"/>
      <c r="T236" s="59"/>
      <c r="U236" s="59"/>
      <c r="V236" s="59"/>
      <c r="W236" s="59"/>
      <c r="X236" s="60"/>
      <c r="Y236" s="58"/>
      <c r="Z236" s="61"/>
      <c r="AA236" s="63"/>
      <c r="AB236" s="62"/>
      <c r="AC236" s="57"/>
      <c r="AD236" s="58"/>
    </row>
    <row r="237" spans="2:30" x14ac:dyDescent="0.35">
      <c r="B237" s="76"/>
      <c r="C237" s="125"/>
      <c r="D237" s="77"/>
      <c r="E237" s="78"/>
      <c r="F237" s="78"/>
      <c r="G237" s="78"/>
      <c r="H237" s="77"/>
      <c r="I237" s="79"/>
      <c r="J237" s="137"/>
      <c r="K237" s="80"/>
      <c r="L237" s="70"/>
      <c r="M237" s="70"/>
      <c r="N237" s="70"/>
      <c r="O237" s="33"/>
      <c r="P237" s="262"/>
      <c r="S237" s="59"/>
      <c r="T237" s="59"/>
      <c r="U237" s="59"/>
      <c r="V237" s="59"/>
      <c r="W237" s="59"/>
      <c r="X237" s="60"/>
      <c r="Y237" s="58"/>
      <c r="Z237" s="61"/>
      <c r="AA237" s="63"/>
      <c r="AB237" s="62"/>
      <c r="AC237" s="57"/>
      <c r="AD237" s="58"/>
    </row>
    <row r="238" spans="2:30" x14ac:dyDescent="0.35">
      <c r="B238" s="76"/>
      <c r="C238" s="125"/>
      <c r="D238" s="77"/>
      <c r="E238" s="78"/>
      <c r="F238" s="78"/>
      <c r="G238" s="78"/>
      <c r="H238" s="77"/>
      <c r="I238" s="79"/>
      <c r="J238" s="137"/>
      <c r="K238" s="80"/>
      <c r="L238" s="70"/>
      <c r="M238" s="70"/>
      <c r="N238" s="70"/>
      <c r="O238" s="33"/>
      <c r="P238" s="262"/>
      <c r="S238" s="59"/>
      <c r="T238" s="59"/>
      <c r="U238" s="59"/>
      <c r="V238" s="59"/>
      <c r="W238" s="59"/>
      <c r="X238" s="60"/>
      <c r="Y238" s="58"/>
      <c r="Z238" s="61"/>
      <c r="AA238" s="63"/>
      <c r="AB238" s="62"/>
      <c r="AC238" s="57"/>
      <c r="AD238" s="58"/>
    </row>
    <row r="239" spans="2:30" x14ac:dyDescent="0.35">
      <c r="B239" s="76"/>
      <c r="C239" s="125"/>
      <c r="D239" s="77"/>
      <c r="E239" s="78"/>
      <c r="F239" s="78"/>
      <c r="G239" s="78"/>
      <c r="H239" s="77"/>
      <c r="I239" s="79"/>
      <c r="J239" s="137"/>
      <c r="K239" s="80"/>
      <c r="L239" s="70"/>
      <c r="M239" s="70"/>
      <c r="N239" s="70"/>
      <c r="O239" s="33"/>
      <c r="P239" s="262"/>
      <c r="S239" s="59"/>
      <c r="T239" s="59"/>
      <c r="U239" s="59"/>
      <c r="V239" s="59"/>
      <c r="W239" s="59"/>
      <c r="X239" s="60"/>
      <c r="Y239" s="58"/>
      <c r="Z239" s="61"/>
      <c r="AA239" s="63"/>
      <c r="AB239" s="62"/>
      <c r="AC239" s="57"/>
      <c r="AD239" s="58"/>
    </row>
    <row r="240" spans="2:30" x14ac:dyDescent="0.35">
      <c r="B240" s="76"/>
      <c r="C240" s="125"/>
      <c r="D240" s="77"/>
      <c r="E240" s="78"/>
      <c r="F240" s="78"/>
      <c r="G240" s="78"/>
      <c r="H240" s="77"/>
      <c r="I240" s="79"/>
      <c r="J240" s="137"/>
      <c r="K240" s="80"/>
      <c r="L240" s="9"/>
      <c r="M240" s="9"/>
      <c r="N240" s="9"/>
      <c r="O240" s="33"/>
      <c r="P240" s="262"/>
      <c r="Q240" s="48"/>
      <c r="R240" s="48"/>
      <c r="S240" s="59"/>
      <c r="T240" s="59"/>
      <c r="U240" s="59"/>
      <c r="V240" s="59"/>
      <c r="W240" s="59"/>
      <c r="X240" s="60"/>
      <c r="Y240" s="58"/>
      <c r="Z240" s="61"/>
      <c r="AA240" s="63"/>
      <c r="AB240" s="62"/>
      <c r="AC240" s="57"/>
      <c r="AD240" s="58"/>
    </row>
    <row r="241" spans="2:30" x14ac:dyDescent="0.35">
      <c r="B241" s="76"/>
      <c r="C241" s="125"/>
      <c r="D241" s="77"/>
      <c r="E241" s="78"/>
      <c r="F241" s="78"/>
      <c r="G241" s="78"/>
      <c r="H241" s="77"/>
      <c r="I241" s="79"/>
      <c r="J241" s="137"/>
      <c r="K241" s="80"/>
      <c r="L241" s="70"/>
      <c r="M241" s="70"/>
      <c r="N241" s="70"/>
      <c r="O241" s="33"/>
      <c r="P241" s="262"/>
      <c r="S241" s="59"/>
      <c r="T241" s="59"/>
      <c r="U241" s="59"/>
      <c r="V241" s="59"/>
      <c r="W241" s="59"/>
      <c r="X241" s="60"/>
      <c r="Y241" s="58"/>
      <c r="Z241" s="61"/>
      <c r="AA241" s="63"/>
      <c r="AB241" s="62"/>
      <c r="AC241" s="57"/>
      <c r="AD241" s="58"/>
    </row>
    <row r="242" spans="2:30" x14ac:dyDescent="0.35">
      <c r="B242" s="76"/>
      <c r="C242" s="125"/>
      <c r="D242" s="77"/>
      <c r="E242" s="78"/>
      <c r="F242" s="78"/>
      <c r="G242" s="78"/>
      <c r="H242" s="77"/>
      <c r="I242" s="79"/>
      <c r="J242" s="137"/>
      <c r="K242" s="80"/>
      <c r="L242" s="70"/>
      <c r="M242" s="70"/>
      <c r="N242" s="70"/>
      <c r="O242" s="33"/>
      <c r="P242" s="262"/>
      <c r="S242" s="59"/>
      <c r="T242" s="59"/>
      <c r="U242" s="59"/>
      <c r="V242" s="59"/>
      <c r="W242" s="59"/>
      <c r="X242" s="60"/>
      <c r="Y242" s="58"/>
      <c r="Z242" s="61"/>
      <c r="AA242" s="63"/>
      <c r="AB242" s="62"/>
      <c r="AC242" s="57"/>
      <c r="AD242" s="58"/>
    </row>
    <row r="243" spans="2:30" x14ac:dyDescent="0.35">
      <c r="B243" s="76"/>
      <c r="C243" s="125"/>
      <c r="D243" s="77"/>
      <c r="E243" s="78"/>
      <c r="F243" s="78"/>
      <c r="G243" s="78"/>
      <c r="H243" s="77"/>
      <c r="I243" s="79"/>
      <c r="J243" s="137"/>
      <c r="K243" s="80"/>
      <c r="L243" s="70"/>
      <c r="M243" s="70"/>
      <c r="N243" s="70"/>
      <c r="O243" s="33"/>
      <c r="P243" s="262"/>
      <c r="S243" s="59"/>
      <c r="T243" s="59"/>
      <c r="U243" s="59"/>
      <c r="V243" s="59"/>
      <c r="W243" s="59"/>
      <c r="X243" s="60"/>
      <c r="Y243" s="58"/>
      <c r="Z243" s="61"/>
      <c r="AA243" s="63"/>
      <c r="AB243" s="62"/>
      <c r="AC243" s="57"/>
      <c r="AD243" s="58"/>
    </row>
    <row r="244" spans="2:30" x14ac:dyDescent="0.35">
      <c r="B244" s="76"/>
      <c r="C244" s="125"/>
      <c r="D244" s="77"/>
      <c r="E244" s="78"/>
      <c r="F244" s="78"/>
      <c r="G244" s="78"/>
      <c r="H244" s="77"/>
      <c r="I244" s="79"/>
      <c r="J244" s="137"/>
      <c r="K244" s="80"/>
      <c r="L244" s="70"/>
      <c r="M244" s="70"/>
      <c r="N244" s="70"/>
      <c r="O244" s="33"/>
      <c r="P244" s="262"/>
      <c r="S244" s="59"/>
      <c r="T244" s="59"/>
      <c r="U244" s="59"/>
      <c r="V244" s="59"/>
      <c r="W244" s="59"/>
      <c r="X244" s="60"/>
      <c r="Y244" s="58"/>
      <c r="Z244" s="61"/>
      <c r="AA244" s="63"/>
      <c r="AB244" s="62"/>
      <c r="AC244" s="57"/>
      <c r="AD244" s="58"/>
    </row>
    <row r="245" spans="2:30" x14ac:dyDescent="0.35">
      <c r="B245" s="76"/>
      <c r="C245" s="125"/>
      <c r="D245" s="77"/>
      <c r="E245" s="78"/>
      <c r="F245" s="78"/>
      <c r="G245" s="78"/>
      <c r="H245" s="77"/>
      <c r="I245" s="79"/>
      <c r="J245" s="137"/>
      <c r="K245" s="80"/>
      <c r="L245" s="70"/>
      <c r="M245" s="70"/>
      <c r="N245" s="70"/>
      <c r="O245" s="33"/>
      <c r="P245" s="262"/>
      <c r="S245" s="59"/>
      <c r="T245" s="59"/>
      <c r="U245" s="59"/>
      <c r="V245" s="59"/>
      <c r="W245" s="59"/>
      <c r="X245" s="60"/>
      <c r="Y245" s="58"/>
      <c r="Z245" s="61"/>
      <c r="AA245" s="63"/>
      <c r="AB245" s="62"/>
      <c r="AC245" s="57"/>
      <c r="AD245" s="58"/>
    </row>
    <row r="246" spans="2:30" x14ac:dyDescent="0.35">
      <c r="B246" s="76"/>
      <c r="C246" s="125"/>
      <c r="D246" s="77"/>
      <c r="E246" s="78"/>
      <c r="F246" s="78"/>
      <c r="G246" s="78"/>
      <c r="H246" s="77"/>
      <c r="I246" s="79"/>
      <c r="J246" s="137"/>
      <c r="K246" s="80"/>
      <c r="L246" s="70"/>
      <c r="M246" s="70"/>
      <c r="N246" s="70"/>
      <c r="O246" s="33"/>
      <c r="P246" s="262"/>
      <c r="S246" s="59"/>
      <c r="T246" s="59"/>
      <c r="U246" s="59"/>
      <c r="V246" s="59"/>
      <c r="W246" s="59"/>
      <c r="X246" s="60"/>
      <c r="Y246" s="58"/>
      <c r="Z246" s="61"/>
      <c r="AA246" s="63"/>
      <c r="AB246" s="62"/>
      <c r="AC246" s="57"/>
      <c r="AD246" s="58"/>
    </row>
    <row r="247" spans="2:30" x14ac:dyDescent="0.35">
      <c r="B247" s="76"/>
      <c r="C247" s="125"/>
      <c r="D247" s="77"/>
      <c r="E247" s="78"/>
      <c r="F247" s="78"/>
      <c r="G247" s="78"/>
      <c r="H247" s="77"/>
      <c r="I247" s="79"/>
      <c r="J247" s="137"/>
      <c r="K247" s="80"/>
      <c r="L247" s="70"/>
      <c r="M247" s="70"/>
      <c r="N247" s="70"/>
      <c r="O247" s="33"/>
      <c r="P247" s="262"/>
      <c r="S247" s="59"/>
      <c r="T247" s="59"/>
      <c r="U247" s="59"/>
      <c r="V247" s="59"/>
      <c r="W247" s="59"/>
      <c r="X247" s="60"/>
      <c r="Y247" s="58"/>
      <c r="Z247" s="61"/>
      <c r="AA247" s="63"/>
      <c r="AB247" s="62"/>
      <c r="AC247" s="57"/>
      <c r="AD247" s="58"/>
    </row>
    <row r="248" spans="2:30" x14ac:dyDescent="0.35">
      <c r="B248" s="76"/>
      <c r="C248" s="125"/>
      <c r="D248" s="77"/>
      <c r="E248" s="78"/>
      <c r="F248" s="78"/>
      <c r="G248" s="78"/>
      <c r="H248" s="77"/>
      <c r="I248" s="79"/>
      <c r="J248" s="137"/>
      <c r="K248" s="80"/>
      <c r="L248" s="70"/>
      <c r="M248" s="70"/>
      <c r="N248" s="70"/>
      <c r="O248" s="33"/>
      <c r="P248" s="262"/>
      <c r="S248" s="59"/>
      <c r="T248" s="59"/>
      <c r="U248" s="59"/>
      <c r="V248" s="59"/>
      <c r="W248" s="59"/>
      <c r="X248" s="60"/>
      <c r="Y248" s="58"/>
      <c r="Z248" s="61"/>
      <c r="AA248" s="63"/>
      <c r="AB248" s="62"/>
      <c r="AC248" s="57"/>
      <c r="AD248" s="58"/>
    </row>
    <row r="249" spans="2:30" x14ac:dyDescent="0.35">
      <c r="B249" s="76"/>
      <c r="C249" s="125"/>
      <c r="D249" s="77"/>
      <c r="E249" s="78"/>
      <c r="F249" s="78"/>
      <c r="G249" s="78"/>
      <c r="H249" s="77"/>
      <c r="I249" s="79"/>
      <c r="J249" s="137"/>
      <c r="K249" s="80"/>
      <c r="L249" s="9"/>
      <c r="M249" s="9"/>
      <c r="N249" s="9"/>
      <c r="O249" s="33"/>
      <c r="P249" s="262"/>
      <c r="Q249" s="48"/>
      <c r="R249" s="48"/>
      <c r="S249" s="59"/>
      <c r="T249" s="59"/>
      <c r="U249" s="59"/>
      <c r="V249" s="59"/>
      <c r="W249" s="59"/>
      <c r="X249" s="60"/>
      <c r="Y249" s="58"/>
      <c r="Z249" s="61"/>
      <c r="AA249" s="63"/>
      <c r="AB249" s="62"/>
      <c r="AC249" s="57"/>
      <c r="AD249" s="58"/>
    </row>
    <row r="250" spans="2:30" x14ac:dyDescent="0.35">
      <c r="B250" s="76"/>
      <c r="C250" s="125"/>
      <c r="D250" s="77"/>
      <c r="E250" s="78"/>
      <c r="F250" s="78"/>
      <c r="G250" s="78"/>
      <c r="H250" s="77"/>
      <c r="I250" s="79"/>
      <c r="J250" s="137"/>
      <c r="K250" s="80"/>
      <c r="L250" s="94"/>
      <c r="M250" s="94"/>
      <c r="N250" s="94"/>
      <c r="O250" s="33"/>
      <c r="P250" s="262"/>
      <c r="Q250" s="96"/>
      <c r="R250" s="96"/>
      <c r="S250" s="59"/>
      <c r="T250" s="59"/>
      <c r="U250" s="59"/>
      <c r="V250" s="59"/>
      <c r="W250" s="59"/>
      <c r="X250" s="60"/>
      <c r="Y250" s="58"/>
      <c r="Z250" s="61"/>
      <c r="AA250" s="63"/>
      <c r="AB250" s="62"/>
      <c r="AC250" s="57"/>
      <c r="AD250" s="58"/>
    </row>
    <row r="251" spans="2:30" x14ac:dyDescent="0.35">
      <c r="B251" s="76"/>
      <c r="C251" s="125"/>
      <c r="D251" s="77"/>
      <c r="E251" s="78"/>
      <c r="F251" s="78"/>
      <c r="G251" s="78"/>
      <c r="H251" s="77"/>
      <c r="I251" s="79"/>
      <c r="J251" s="137"/>
      <c r="K251" s="80"/>
      <c r="L251" s="94"/>
      <c r="M251" s="94"/>
      <c r="N251" s="94"/>
      <c r="O251" s="33"/>
      <c r="P251" s="262"/>
      <c r="Q251" s="96"/>
      <c r="R251" s="96"/>
      <c r="S251" s="59"/>
      <c r="T251" s="59"/>
      <c r="U251" s="59"/>
      <c r="V251" s="59"/>
      <c r="W251" s="59"/>
      <c r="X251" s="60"/>
      <c r="Y251" s="58"/>
      <c r="Z251" s="61"/>
      <c r="AA251" s="63"/>
      <c r="AB251" s="62"/>
      <c r="AC251" s="57"/>
      <c r="AD251" s="58"/>
    </row>
    <row r="252" spans="2:30" x14ac:dyDescent="0.35">
      <c r="B252" s="76"/>
      <c r="C252" s="125"/>
      <c r="D252" s="77"/>
      <c r="E252" s="78"/>
      <c r="F252" s="78"/>
      <c r="G252" s="78"/>
      <c r="H252" s="77"/>
      <c r="I252" s="79"/>
      <c r="J252" s="137"/>
      <c r="K252" s="80"/>
      <c r="L252" s="94"/>
      <c r="M252" s="94"/>
      <c r="N252" s="94"/>
      <c r="O252" s="33"/>
      <c r="P252" s="262"/>
      <c r="Q252" s="96"/>
      <c r="R252" s="96"/>
      <c r="S252" s="59"/>
      <c r="T252" s="59"/>
      <c r="U252" s="59"/>
      <c r="V252" s="59"/>
      <c r="W252" s="59"/>
      <c r="X252" s="60"/>
      <c r="Y252" s="58"/>
      <c r="Z252" s="61"/>
      <c r="AA252" s="63"/>
      <c r="AB252" s="62"/>
      <c r="AC252" s="57"/>
      <c r="AD252" s="58"/>
    </row>
    <row r="253" spans="2:30" x14ac:dyDescent="0.35">
      <c r="B253" s="76"/>
      <c r="C253" s="125"/>
      <c r="D253" s="77"/>
      <c r="E253" s="78"/>
      <c r="F253" s="78"/>
      <c r="G253" s="78"/>
      <c r="H253" s="77"/>
      <c r="I253" s="79"/>
      <c r="J253" s="137"/>
      <c r="K253" s="80"/>
      <c r="L253" s="94"/>
      <c r="M253" s="94"/>
      <c r="N253" s="94"/>
      <c r="O253" s="33"/>
      <c r="P253" s="262"/>
      <c r="Q253" s="96"/>
      <c r="R253" s="96"/>
      <c r="S253" s="59"/>
      <c r="T253" s="59"/>
      <c r="U253" s="59"/>
      <c r="V253" s="59"/>
      <c r="W253" s="59"/>
      <c r="X253" s="60"/>
      <c r="Y253" s="58"/>
      <c r="Z253" s="61"/>
      <c r="AA253" s="63"/>
      <c r="AB253" s="62"/>
      <c r="AC253" s="57"/>
      <c r="AD253" s="58"/>
    </row>
    <row r="254" spans="2:30" x14ac:dyDescent="0.35">
      <c r="B254" s="76"/>
      <c r="C254" s="125"/>
      <c r="D254" s="77"/>
      <c r="E254" s="78"/>
      <c r="F254" s="78"/>
      <c r="G254" s="78"/>
      <c r="H254" s="77"/>
      <c r="I254" s="79"/>
      <c r="J254" s="137"/>
      <c r="K254" s="80"/>
      <c r="L254" s="94"/>
      <c r="M254" s="94"/>
      <c r="N254" s="94"/>
      <c r="O254" s="33"/>
      <c r="P254" s="262"/>
      <c r="Q254" s="96"/>
      <c r="R254" s="96"/>
      <c r="S254" s="59"/>
      <c r="T254" s="59"/>
      <c r="U254" s="59"/>
      <c r="V254" s="59"/>
      <c r="W254" s="59"/>
      <c r="X254" s="60"/>
      <c r="Y254" s="58"/>
      <c r="Z254" s="61"/>
      <c r="AA254" s="63"/>
      <c r="AB254" s="62"/>
      <c r="AC254" s="57"/>
      <c r="AD254" s="58"/>
    </row>
    <row r="255" spans="2:30" x14ac:dyDescent="0.35">
      <c r="B255" s="76"/>
      <c r="C255" s="125"/>
      <c r="D255" s="77"/>
      <c r="E255" s="78"/>
      <c r="F255" s="78"/>
      <c r="G255" s="78"/>
      <c r="H255" s="77"/>
      <c r="I255" s="79"/>
      <c r="J255" s="137"/>
      <c r="K255" s="80"/>
      <c r="L255" s="94"/>
      <c r="M255" s="94"/>
      <c r="N255" s="94"/>
      <c r="O255" s="33"/>
      <c r="P255" s="262"/>
      <c r="Q255" s="96"/>
      <c r="R255" s="96"/>
      <c r="S255" s="59"/>
      <c r="T255" s="59"/>
      <c r="U255" s="59"/>
      <c r="V255" s="59"/>
      <c r="W255" s="59"/>
      <c r="X255" s="60"/>
      <c r="Y255" s="58"/>
      <c r="Z255" s="61"/>
      <c r="AA255" s="63"/>
      <c r="AB255" s="62"/>
      <c r="AC255" s="57"/>
      <c r="AD255" s="58"/>
    </row>
    <row r="256" spans="2:30" x14ac:dyDescent="0.35">
      <c r="B256" s="76"/>
      <c r="C256" s="125"/>
      <c r="D256" s="77"/>
      <c r="E256" s="78"/>
      <c r="F256" s="78"/>
      <c r="G256" s="78"/>
      <c r="H256" s="77"/>
      <c r="I256" s="79"/>
      <c r="J256" s="137"/>
      <c r="K256" s="80"/>
      <c r="L256" s="94"/>
      <c r="M256" s="94"/>
      <c r="N256" s="94"/>
      <c r="O256" s="33"/>
      <c r="P256" s="262"/>
      <c r="S256" s="59"/>
      <c r="T256" s="59"/>
      <c r="U256" s="59"/>
      <c r="V256" s="59"/>
      <c r="W256" s="59"/>
      <c r="X256" s="60"/>
      <c r="Y256" s="58"/>
      <c r="Z256" s="61"/>
      <c r="AA256" s="63"/>
      <c r="AB256" s="62"/>
      <c r="AC256" s="57"/>
      <c r="AD256" s="58"/>
    </row>
    <row r="257" spans="2:30" x14ac:dyDescent="0.35">
      <c r="B257" s="76"/>
      <c r="C257" s="125"/>
      <c r="D257" s="77"/>
      <c r="E257" s="78"/>
      <c r="F257" s="78"/>
      <c r="G257" s="78"/>
      <c r="H257" s="77"/>
      <c r="I257" s="79"/>
      <c r="J257" s="137"/>
      <c r="K257" s="80"/>
      <c r="L257" s="94"/>
      <c r="M257" s="94"/>
      <c r="N257" s="94"/>
      <c r="O257" s="33"/>
      <c r="P257" s="262"/>
      <c r="S257" s="59"/>
      <c r="T257" s="59"/>
      <c r="U257" s="59"/>
      <c r="V257" s="59"/>
      <c r="W257" s="59"/>
      <c r="X257" s="60"/>
      <c r="Y257" s="58"/>
      <c r="Z257" s="61"/>
      <c r="AA257" s="63"/>
      <c r="AB257" s="62"/>
      <c r="AC257" s="57"/>
      <c r="AD257" s="58"/>
    </row>
    <row r="258" spans="2:30" x14ac:dyDescent="0.35">
      <c r="B258" s="76"/>
      <c r="C258" s="125"/>
      <c r="D258" s="77"/>
      <c r="E258" s="78"/>
      <c r="F258" s="78"/>
      <c r="G258" s="78"/>
      <c r="H258" s="77"/>
      <c r="I258" s="79"/>
      <c r="J258" s="137"/>
      <c r="K258" s="80"/>
      <c r="L258" s="94"/>
      <c r="M258" s="94"/>
      <c r="N258" s="94"/>
      <c r="O258" s="33"/>
      <c r="P258" s="262"/>
      <c r="S258" s="59"/>
      <c r="T258" s="59"/>
      <c r="U258" s="59"/>
      <c r="V258" s="59"/>
      <c r="W258" s="59"/>
      <c r="X258" s="60"/>
      <c r="Y258" s="58"/>
      <c r="Z258" s="61"/>
      <c r="AA258" s="63"/>
      <c r="AB258" s="62"/>
      <c r="AC258" s="57"/>
      <c r="AD258" s="58"/>
    </row>
    <row r="259" spans="2:30" x14ac:dyDescent="0.35">
      <c r="B259" s="76"/>
      <c r="C259" s="125"/>
      <c r="D259" s="77"/>
      <c r="E259" s="78"/>
      <c r="F259" s="78"/>
      <c r="G259" s="78"/>
      <c r="H259" s="77"/>
      <c r="I259" s="79"/>
      <c r="J259" s="137"/>
      <c r="K259" s="80"/>
      <c r="L259" s="94"/>
      <c r="M259" s="94"/>
      <c r="N259" s="94"/>
      <c r="O259" s="33"/>
      <c r="P259" s="262"/>
      <c r="S259" s="59"/>
      <c r="T259" s="59"/>
      <c r="U259" s="59"/>
      <c r="V259" s="59"/>
      <c r="W259" s="59"/>
      <c r="X259" s="60"/>
      <c r="Y259" s="58"/>
      <c r="Z259" s="61"/>
      <c r="AA259" s="63"/>
      <c r="AB259" s="62"/>
      <c r="AC259" s="57"/>
      <c r="AD259" s="58"/>
    </row>
    <row r="260" spans="2:30" x14ac:dyDescent="0.35">
      <c r="B260" s="76"/>
      <c r="C260" s="125"/>
      <c r="D260" s="77"/>
      <c r="E260" s="78"/>
      <c r="F260" s="78"/>
      <c r="G260" s="78"/>
      <c r="H260" s="77"/>
      <c r="I260" s="79"/>
      <c r="J260" s="137"/>
      <c r="K260" s="80"/>
      <c r="L260" s="94"/>
      <c r="M260" s="94"/>
      <c r="N260" s="94"/>
      <c r="O260" s="33"/>
      <c r="P260" s="262"/>
      <c r="S260" s="59"/>
      <c r="T260" s="59"/>
      <c r="U260" s="59"/>
      <c r="V260" s="59"/>
      <c r="W260" s="59"/>
      <c r="X260" s="60"/>
      <c r="Y260" s="58"/>
      <c r="Z260" s="61"/>
      <c r="AA260" s="63"/>
      <c r="AB260" s="62"/>
      <c r="AC260" s="57"/>
      <c r="AD260" s="58"/>
    </row>
    <row r="261" spans="2:30" x14ac:dyDescent="0.35">
      <c r="B261" s="76"/>
      <c r="C261" s="125"/>
      <c r="D261" s="77"/>
      <c r="E261" s="78"/>
      <c r="F261" s="78"/>
      <c r="G261" s="78"/>
      <c r="H261" s="77"/>
      <c r="I261" s="79"/>
      <c r="J261" s="137"/>
      <c r="K261" s="80"/>
      <c r="L261" s="94"/>
      <c r="M261" s="94"/>
      <c r="N261" s="94"/>
      <c r="O261" s="33"/>
      <c r="P261" s="262"/>
      <c r="S261" s="59"/>
      <c r="T261" s="59"/>
      <c r="U261" s="59"/>
      <c r="V261" s="59"/>
      <c r="W261" s="59"/>
      <c r="X261" s="60"/>
      <c r="Y261" s="58"/>
      <c r="Z261" s="61"/>
      <c r="AA261" s="63"/>
      <c r="AB261" s="62"/>
      <c r="AC261" s="57"/>
      <c r="AD261" s="58"/>
    </row>
    <row r="262" spans="2:30" x14ac:dyDescent="0.35">
      <c r="B262" s="76"/>
      <c r="C262" s="125"/>
      <c r="D262" s="77"/>
      <c r="E262" s="78"/>
      <c r="F262" s="78"/>
      <c r="G262" s="78"/>
      <c r="H262" s="77"/>
      <c r="I262" s="79"/>
      <c r="J262" s="137"/>
      <c r="K262" s="80"/>
      <c r="L262" s="94"/>
      <c r="M262" s="94"/>
      <c r="N262" s="94"/>
      <c r="O262" s="33"/>
      <c r="P262" s="262"/>
      <c r="S262" s="59"/>
      <c r="T262" s="59"/>
      <c r="U262" s="59"/>
      <c r="V262" s="59"/>
      <c r="W262" s="59"/>
      <c r="X262" s="60"/>
      <c r="Y262" s="58"/>
      <c r="Z262" s="61"/>
      <c r="AA262" s="63"/>
      <c r="AB262" s="62"/>
      <c r="AC262" s="57"/>
      <c r="AD262" s="58"/>
    </row>
    <row r="263" spans="2:30" x14ac:dyDescent="0.35">
      <c r="B263" s="76"/>
      <c r="C263" s="125"/>
      <c r="D263" s="77"/>
      <c r="E263" s="78"/>
      <c r="F263" s="78"/>
      <c r="G263" s="78"/>
      <c r="H263" s="77"/>
      <c r="I263" s="79"/>
      <c r="J263" s="137"/>
      <c r="K263" s="80"/>
      <c r="L263" s="94"/>
      <c r="M263" s="94"/>
      <c r="N263" s="94"/>
      <c r="O263" s="33"/>
      <c r="P263" s="262"/>
      <c r="S263" s="59"/>
      <c r="T263" s="59"/>
      <c r="U263" s="59"/>
      <c r="V263" s="59"/>
      <c r="W263" s="59"/>
      <c r="X263" s="60"/>
      <c r="Y263" s="58"/>
      <c r="Z263" s="61"/>
      <c r="AA263" s="63"/>
      <c r="AB263" s="62"/>
      <c r="AC263" s="57"/>
      <c r="AD263" s="58"/>
    </row>
    <row r="264" spans="2:30" x14ac:dyDescent="0.35">
      <c r="B264" s="76"/>
      <c r="C264" s="125"/>
      <c r="D264" s="77"/>
      <c r="E264" s="78"/>
      <c r="F264" s="78"/>
      <c r="G264" s="78"/>
      <c r="H264" s="77"/>
      <c r="I264" s="79"/>
      <c r="J264" s="137"/>
      <c r="K264" s="80"/>
      <c r="L264" s="94"/>
      <c r="M264" s="94"/>
      <c r="N264" s="94"/>
      <c r="O264" s="33"/>
      <c r="P264" s="262"/>
      <c r="S264" s="59"/>
      <c r="T264" s="59"/>
      <c r="U264" s="59"/>
      <c r="V264" s="59"/>
      <c r="W264" s="59"/>
      <c r="X264" s="60"/>
      <c r="Y264" s="58"/>
      <c r="Z264" s="61"/>
      <c r="AA264" s="63"/>
      <c r="AB264" s="62"/>
      <c r="AC264" s="57"/>
      <c r="AD264" s="58"/>
    </row>
    <row r="265" spans="2:30" x14ac:dyDescent="0.35">
      <c r="B265" s="76"/>
      <c r="C265" s="125"/>
      <c r="D265" s="77"/>
      <c r="E265" s="78"/>
      <c r="F265" s="78"/>
      <c r="G265" s="78"/>
      <c r="H265" s="77"/>
      <c r="I265" s="79"/>
      <c r="J265" s="137"/>
      <c r="K265" s="80"/>
      <c r="L265" s="94"/>
      <c r="M265" s="94"/>
      <c r="N265" s="94"/>
      <c r="O265" s="33"/>
      <c r="P265" s="262"/>
      <c r="S265" s="59"/>
      <c r="T265" s="59"/>
      <c r="U265" s="59"/>
      <c r="V265" s="59"/>
      <c r="W265" s="59"/>
      <c r="X265" s="60"/>
      <c r="Y265" s="58"/>
      <c r="Z265" s="61"/>
      <c r="AA265" s="63"/>
      <c r="AB265" s="62"/>
      <c r="AC265" s="57"/>
      <c r="AD265" s="58"/>
    </row>
    <row r="266" spans="2:30" x14ac:dyDescent="0.35">
      <c r="B266" s="76"/>
      <c r="C266" s="125"/>
      <c r="D266" s="77"/>
      <c r="E266" s="78"/>
      <c r="F266" s="78"/>
      <c r="G266" s="78"/>
      <c r="H266" s="77"/>
      <c r="I266" s="79"/>
      <c r="J266" s="137"/>
      <c r="K266" s="80"/>
      <c r="L266" s="94"/>
      <c r="M266" s="94"/>
      <c r="N266" s="94"/>
      <c r="O266" s="33"/>
      <c r="P266" s="262"/>
      <c r="S266" s="59"/>
      <c r="T266" s="59"/>
      <c r="U266" s="59"/>
      <c r="V266" s="59"/>
      <c r="W266" s="59"/>
      <c r="X266" s="60"/>
      <c r="Y266" s="58"/>
      <c r="Z266" s="61"/>
      <c r="AA266" s="63"/>
      <c r="AB266" s="62"/>
      <c r="AC266" s="57"/>
      <c r="AD266" s="58"/>
    </row>
    <row r="267" spans="2:30" x14ac:dyDescent="0.35">
      <c r="B267" s="76"/>
      <c r="C267" s="125"/>
      <c r="D267" s="77"/>
      <c r="E267" s="78"/>
      <c r="F267" s="78"/>
      <c r="G267" s="78"/>
      <c r="H267" s="77"/>
      <c r="I267" s="79"/>
      <c r="J267" s="137"/>
      <c r="K267" s="80"/>
      <c r="L267" s="94"/>
      <c r="M267" s="94"/>
      <c r="N267" s="94"/>
      <c r="O267" s="33"/>
      <c r="P267" s="262"/>
      <c r="S267" s="59"/>
      <c r="T267" s="59"/>
      <c r="U267" s="59"/>
      <c r="V267" s="59"/>
      <c r="W267" s="59"/>
      <c r="X267" s="60"/>
      <c r="Y267" s="58"/>
      <c r="Z267" s="61"/>
      <c r="AA267" s="63"/>
      <c r="AB267" s="62"/>
      <c r="AC267" s="57"/>
      <c r="AD267" s="58"/>
    </row>
    <row r="268" spans="2:30" x14ac:dyDescent="0.35">
      <c r="B268" s="76"/>
      <c r="C268" s="125"/>
      <c r="D268" s="77"/>
      <c r="E268" s="78"/>
      <c r="F268" s="78"/>
      <c r="G268" s="78"/>
      <c r="H268" s="77"/>
      <c r="I268" s="79"/>
      <c r="J268" s="137"/>
      <c r="K268" s="80"/>
      <c r="L268" s="94"/>
      <c r="M268" s="94"/>
      <c r="N268" s="94"/>
      <c r="O268" s="33"/>
      <c r="P268" s="262"/>
      <c r="S268" s="59"/>
      <c r="T268" s="59"/>
      <c r="U268" s="59"/>
      <c r="V268" s="59"/>
      <c r="W268" s="59"/>
      <c r="X268" s="60"/>
      <c r="Y268" s="58"/>
      <c r="Z268" s="61"/>
      <c r="AA268" s="63"/>
      <c r="AB268" s="62"/>
      <c r="AC268" s="57"/>
      <c r="AD268" s="58"/>
    </row>
    <row r="269" spans="2:30" x14ac:dyDescent="0.35">
      <c r="B269" s="76"/>
      <c r="C269" s="125"/>
      <c r="D269" s="77"/>
      <c r="E269" s="78"/>
      <c r="F269" s="78"/>
      <c r="G269" s="78"/>
      <c r="H269" s="77"/>
      <c r="I269" s="79"/>
      <c r="J269" s="137"/>
      <c r="K269" s="80"/>
      <c r="L269" s="94"/>
      <c r="M269" s="94"/>
      <c r="N269" s="94"/>
      <c r="O269" s="33"/>
      <c r="P269" s="262"/>
      <c r="S269" s="59"/>
      <c r="T269" s="59"/>
      <c r="U269" s="59"/>
      <c r="V269" s="59"/>
      <c r="W269" s="59"/>
      <c r="X269" s="60"/>
      <c r="Y269" s="58"/>
      <c r="Z269" s="61"/>
      <c r="AA269" s="63"/>
      <c r="AB269" s="62"/>
      <c r="AC269" s="57"/>
      <c r="AD269" s="58"/>
    </row>
    <row r="270" spans="2:30" x14ac:dyDescent="0.35">
      <c r="B270" s="76"/>
      <c r="C270" s="125"/>
      <c r="D270" s="77"/>
      <c r="E270" s="78"/>
      <c r="F270" s="78"/>
      <c r="G270" s="78"/>
      <c r="H270" s="77"/>
      <c r="I270" s="79"/>
      <c r="J270" s="137"/>
      <c r="K270" s="80"/>
      <c r="L270" s="94"/>
      <c r="M270" s="94"/>
      <c r="N270" s="94"/>
      <c r="O270" s="33"/>
      <c r="P270" s="262"/>
      <c r="S270" s="59"/>
      <c r="T270" s="59"/>
      <c r="U270" s="59"/>
      <c r="V270" s="59"/>
      <c r="W270" s="59"/>
      <c r="X270" s="60"/>
      <c r="Y270" s="58"/>
      <c r="Z270" s="61"/>
      <c r="AA270" s="63"/>
      <c r="AB270" s="62"/>
      <c r="AC270" s="57"/>
      <c r="AD270" s="58"/>
    </row>
    <row r="271" spans="2:30" x14ac:dyDescent="0.35">
      <c r="B271" s="76"/>
      <c r="C271" s="125"/>
      <c r="D271" s="77"/>
      <c r="E271" s="78"/>
      <c r="F271" s="78"/>
      <c r="G271" s="78"/>
      <c r="H271" s="77"/>
      <c r="I271" s="79"/>
      <c r="J271" s="137"/>
      <c r="K271" s="80"/>
      <c r="L271" s="94"/>
      <c r="M271" s="94"/>
      <c r="N271" s="94"/>
      <c r="O271" s="33"/>
      <c r="P271" s="262"/>
      <c r="S271" s="59"/>
      <c r="T271" s="59"/>
      <c r="U271" s="59"/>
      <c r="V271" s="59"/>
      <c r="W271" s="59"/>
      <c r="X271" s="60"/>
      <c r="Y271" s="58"/>
      <c r="Z271" s="61"/>
      <c r="AA271" s="63"/>
      <c r="AB271" s="62"/>
      <c r="AC271" s="57"/>
      <c r="AD271" s="58"/>
    </row>
    <row r="272" spans="2:30" x14ac:dyDescent="0.35">
      <c r="B272" s="76"/>
      <c r="C272" s="125"/>
      <c r="D272" s="77"/>
      <c r="E272" s="78"/>
      <c r="F272" s="78"/>
      <c r="G272" s="78"/>
      <c r="H272" s="77"/>
      <c r="I272" s="79"/>
      <c r="J272" s="137"/>
      <c r="K272" s="80"/>
      <c r="L272" s="94"/>
      <c r="M272" s="94"/>
      <c r="N272" s="94"/>
      <c r="O272" s="33"/>
      <c r="P272" s="262"/>
      <c r="S272" s="59"/>
      <c r="T272" s="59"/>
      <c r="U272" s="59"/>
      <c r="V272" s="59"/>
      <c r="W272" s="59"/>
      <c r="X272" s="60"/>
      <c r="Y272" s="58"/>
      <c r="Z272" s="61"/>
      <c r="AA272" s="63"/>
      <c r="AB272" s="62"/>
      <c r="AC272" s="57"/>
      <c r="AD272" s="58"/>
    </row>
    <row r="273" spans="2:30" x14ac:dyDescent="0.35">
      <c r="B273" s="76"/>
      <c r="C273" s="125"/>
      <c r="D273" s="77"/>
      <c r="E273" s="78"/>
      <c r="F273" s="78"/>
      <c r="G273" s="78"/>
      <c r="H273" s="77"/>
      <c r="I273" s="79"/>
      <c r="J273" s="137"/>
      <c r="K273" s="80"/>
      <c r="L273" s="94"/>
      <c r="M273" s="94"/>
      <c r="N273" s="94"/>
      <c r="O273" s="33"/>
      <c r="P273" s="262"/>
      <c r="S273" s="59"/>
      <c r="T273" s="59"/>
      <c r="U273" s="59"/>
      <c r="V273" s="59"/>
      <c r="W273" s="59"/>
      <c r="X273" s="60"/>
      <c r="Y273" s="58"/>
      <c r="Z273" s="61"/>
      <c r="AA273" s="63"/>
      <c r="AB273" s="62"/>
      <c r="AC273" s="57"/>
      <c r="AD273" s="58"/>
    </row>
    <row r="274" spans="2:30" x14ac:dyDescent="0.35">
      <c r="B274" s="76"/>
      <c r="C274" s="125"/>
      <c r="D274" s="77"/>
      <c r="E274" s="78"/>
      <c r="F274" s="78"/>
      <c r="G274" s="78"/>
      <c r="H274" s="77"/>
      <c r="I274" s="79"/>
      <c r="J274" s="137"/>
      <c r="K274" s="80"/>
      <c r="L274" s="70"/>
      <c r="M274" s="70"/>
      <c r="N274" s="70"/>
      <c r="O274" s="33"/>
      <c r="P274" s="262"/>
      <c r="S274" s="59"/>
      <c r="T274" s="59"/>
      <c r="U274" s="59"/>
      <c r="V274" s="59"/>
      <c r="W274" s="59"/>
      <c r="X274" s="60"/>
      <c r="Y274" s="58"/>
      <c r="Z274" s="61"/>
      <c r="AA274" s="63"/>
      <c r="AB274" s="62"/>
      <c r="AC274" s="57"/>
      <c r="AD274" s="58"/>
    </row>
    <row r="275" spans="2:30" x14ac:dyDescent="0.35">
      <c r="B275" s="76"/>
      <c r="C275" s="125"/>
      <c r="D275" s="77"/>
      <c r="E275" s="78"/>
      <c r="F275" s="78"/>
      <c r="G275" s="78"/>
      <c r="H275" s="77"/>
      <c r="I275" s="79"/>
      <c r="J275" s="137"/>
      <c r="K275" s="80"/>
      <c r="L275" s="70"/>
      <c r="M275" s="70"/>
      <c r="N275" s="70"/>
      <c r="O275" s="33"/>
      <c r="P275" s="262"/>
      <c r="S275" s="59"/>
      <c r="T275" s="59"/>
      <c r="U275" s="59"/>
      <c r="V275" s="59"/>
      <c r="W275" s="59"/>
      <c r="X275" s="60"/>
      <c r="Y275" s="58"/>
      <c r="Z275" s="61"/>
      <c r="AA275" s="63"/>
      <c r="AB275" s="62"/>
      <c r="AC275" s="57"/>
      <c r="AD275" s="58"/>
    </row>
    <row r="276" spans="2:30" x14ac:dyDescent="0.35">
      <c r="B276" s="76"/>
      <c r="C276" s="125"/>
      <c r="D276" s="77"/>
      <c r="E276" s="78"/>
      <c r="F276" s="78"/>
      <c r="G276" s="78"/>
      <c r="H276" s="77"/>
      <c r="I276" s="79"/>
      <c r="J276" s="137"/>
      <c r="K276" s="80"/>
      <c r="L276" s="70"/>
      <c r="M276" s="70"/>
      <c r="N276" s="70"/>
      <c r="O276" s="33"/>
      <c r="P276" s="262"/>
      <c r="S276" s="59"/>
      <c r="T276" s="59"/>
      <c r="U276" s="59"/>
      <c r="V276" s="59"/>
      <c r="W276" s="59"/>
      <c r="X276" s="60"/>
      <c r="Y276" s="58"/>
      <c r="Z276" s="61"/>
      <c r="AA276" s="63"/>
      <c r="AB276" s="62"/>
      <c r="AC276" s="57"/>
      <c r="AD276" s="58"/>
    </row>
    <row r="277" spans="2:30" x14ac:dyDescent="0.35">
      <c r="B277" s="76"/>
      <c r="C277" s="125"/>
      <c r="D277" s="77"/>
      <c r="E277" s="78"/>
      <c r="F277" s="78"/>
      <c r="G277" s="78"/>
      <c r="H277" s="77"/>
      <c r="I277" s="79"/>
      <c r="J277" s="137"/>
      <c r="K277" s="80"/>
      <c r="L277" s="70"/>
      <c r="M277" s="70"/>
      <c r="N277" s="70"/>
      <c r="O277" s="33"/>
      <c r="P277" s="262"/>
      <c r="S277" s="59"/>
      <c r="T277" s="59"/>
      <c r="U277" s="59"/>
      <c r="V277" s="59"/>
      <c r="W277" s="59"/>
      <c r="X277" s="60"/>
      <c r="Y277" s="58"/>
      <c r="Z277" s="61"/>
      <c r="AA277" s="63"/>
      <c r="AB277" s="62"/>
      <c r="AC277" s="57"/>
      <c r="AD277" s="58"/>
    </row>
    <row r="278" spans="2:30" x14ac:dyDescent="0.35">
      <c r="B278" s="76"/>
      <c r="C278" s="125"/>
      <c r="D278" s="77"/>
      <c r="E278" s="78"/>
      <c r="F278" s="78"/>
      <c r="G278" s="78"/>
      <c r="H278" s="77"/>
      <c r="I278" s="79"/>
      <c r="J278" s="137"/>
      <c r="K278" s="80"/>
      <c r="L278" s="70"/>
      <c r="M278" s="70"/>
      <c r="N278" s="70"/>
      <c r="O278" s="33"/>
      <c r="P278" s="262"/>
      <c r="S278" s="59"/>
      <c r="T278" s="59"/>
      <c r="U278" s="59"/>
      <c r="V278" s="59"/>
      <c r="W278" s="59"/>
      <c r="X278" s="60"/>
      <c r="Y278" s="58"/>
      <c r="Z278" s="61"/>
      <c r="AA278" s="63"/>
      <c r="AB278" s="62"/>
      <c r="AC278" s="57"/>
      <c r="AD278" s="58"/>
    </row>
    <row r="279" spans="2:30" x14ac:dyDescent="0.35">
      <c r="B279" s="76"/>
      <c r="C279" s="125"/>
      <c r="D279" s="77"/>
      <c r="E279" s="78"/>
      <c r="F279" s="78"/>
      <c r="G279" s="78"/>
      <c r="H279" s="77"/>
      <c r="I279" s="79"/>
      <c r="J279" s="137"/>
      <c r="K279" s="80"/>
      <c r="L279" s="70"/>
      <c r="M279" s="70"/>
      <c r="N279" s="70"/>
      <c r="O279" s="33"/>
      <c r="P279" s="262"/>
      <c r="S279" s="59"/>
      <c r="T279" s="59"/>
      <c r="U279" s="59"/>
      <c r="V279" s="59"/>
      <c r="W279" s="59"/>
      <c r="X279" s="60"/>
      <c r="Y279" s="58"/>
      <c r="Z279" s="61"/>
      <c r="AA279" s="63"/>
      <c r="AB279" s="62"/>
      <c r="AC279" s="57"/>
      <c r="AD279" s="58"/>
    </row>
    <row r="280" spans="2:30" x14ac:dyDescent="0.35">
      <c r="B280" s="76"/>
      <c r="C280" s="125"/>
      <c r="D280" s="77"/>
      <c r="E280" s="78"/>
      <c r="F280" s="78"/>
      <c r="G280" s="78"/>
      <c r="H280" s="77"/>
      <c r="I280" s="79"/>
      <c r="J280" s="137"/>
      <c r="K280" s="80"/>
      <c r="L280" s="70"/>
      <c r="M280" s="70"/>
      <c r="N280" s="70"/>
      <c r="O280" s="33"/>
      <c r="P280" s="262"/>
      <c r="S280" s="59"/>
      <c r="T280" s="59"/>
      <c r="U280" s="59"/>
      <c r="V280" s="59"/>
      <c r="W280" s="59"/>
      <c r="X280" s="60"/>
      <c r="Y280" s="58"/>
      <c r="Z280" s="61"/>
      <c r="AA280" s="63"/>
      <c r="AB280" s="62"/>
      <c r="AC280" s="57"/>
      <c r="AD280" s="58"/>
    </row>
    <row r="281" spans="2:30" x14ac:dyDescent="0.35">
      <c r="B281" s="76"/>
      <c r="C281" s="125"/>
      <c r="D281" s="77"/>
      <c r="E281" s="78"/>
      <c r="F281" s="78"/>
      <c r="G281" s="78"/>
      <c r="H281" s="77"/>
      <c r="I281" s="79"/>
      <c r="J281" s="137"/>
      <c r="K281" s="80"/>
      <c r="L281" s="70"/>
      <c r="M281" s="70"/>
      <c r="N281" s="70"/>
      <c r="O281" s="33"/>
      <c r="P281" s="262"/>
      <c r="S281" s="59"/>
      <c r="T281" s="59"/>
      <c r="U281" s="59"/>
      <c r="V281" s="59"/>
      <c r="W281" s="59"/>
      <c r="X281" s="60"/>
      <c r="Y281" s="58"/>
      <c r="Z281" s="61"/>
      <c r="AA281" s="63"/>
      <c r="AB281" s="62"/>
      <c r="AC281" s="57"/>
      <c r="AD281" s="58"/>
    </row>
    <row r="282" spans="2:30" x14ac:dyDescent="0.35">
      <c r="B282" s="76"/>
      <c r="C282" s="125"/>
      <c r="D282" s="77"/>
      <c r="E282" s="78"/>
      <c r="F282" s="78"/>
      <c r="G282" s="78"/>
      <c r="H282" s="77"/>
      <c r="I282" s="79"/>
      <c r="J282" s="137"/>
      <c r="K282" s="80"/>
      <c r="L282" s="70"/>
      <c r="M282" s="70"/>
      <c r="N282" s="70"/>
      <c r="O282" s="33"/>
      <c r="P282" s="262"/>
      <c r="S282" s="59"/>
      <c r="T282" s="59"/>
      <c r="U282" s="59"/>
      <c r="V282" s="59"/>
      <c r="W282" s="59"/>
      <c r="X282" s="60"/>
      <c r="Y282" s="58"/>
      <c r="Z282" s="61"/>
      <c r="AA282" s="63"/>
      <c r="AB282" s="62"/>
      <c r="AC282" s="57"/>
      <c r="AD282" s="58"/>
    </row>
    <row r="283" spans="2:30" x14ac:dyDescent="0.35">
      <c r="B283" s="76"/>
      <c r="C283" s="125"/>
      <c r="D283" s="77"/>
      <c r="E283" s="78"/>
      <c r="F283" s="78"/>
      <c r="G283" s="78"/>
      <c r="H283" s="77"/>
      <c r="I283" s="79"/>
      <c r="J283" s="137"/>
      <c r="K283" s="80"/>
      <c r="L283" s="70"/>
      <c r="M283" s="70"/>
      <c r="N283" s="70"/>
      <c r="O283" s="33"/>
      <c r="P283" s="262"/>
      <c r="S283" s="59"/>
      <c r="T283" s="59"/>
      <c r="U283" s="59"/>
      <c r="V283" s="59"/>
      <c r="W283" s="59"/>
      <c r="X283" s="60"/>
      <c r="Y283" s="58"/>
      <c r="Z283" s="61"/>
      <c r="AA283" s="63"/>
      <c r="AB283" s="62"/>
      <c r="AC283" s="57"/>
      <c r="AD283" s="58"/>
    </row>
    <row r="284" spans="2:30" x14ac:dyDescent="0.35">
      <c r="B284" s="76"/>
      <c r="C284" s="125"/>
      <c r="D284" s="77"/>
      <c r="E284" s="78"/>
      <c r="F284" s="78"/>
      <c r="G284" s="78"/>
      <c r="H284" s="77"/>
      <c r="I284" s="79"/>
      <c r="J284" s="137"/>
      <c r="K284" s="80"/>
      <c r="L284" s="70"/>
      <c r="M284" s="70"/>
      <c r="N284" s="70"/>
      <c r="O284" s="33"/>
      <c r="P284" s="262"/>
      <c r="S284" s="59"/>
      <c r="T284" s="59"/>
      <c r="U284" s="59"/>
      <c r="V284" s="59"/>
      <c r="W284" s="59"/>
      <c r="X284" s="60"/>
      <c r="Y284" s="58"/>
      <c r="Z284" s="61"/>
      <c r="AA284" s="63"/>
      <c r="AB284" s="62"/>
      <c r="AC284" s="57"/>
      <c r="AD284" s="58"/>
    </row>
    <row r="285" spans="2:30" x14ac:dyDescent="0.35">
      <c r="B285" s="76"/>
      <c r="C285" s="125"/>
      <c r="D285" s="77"/>
      <c r="E285" s="78"/>
      <c r="F285" s="78"/>
      <c r="G285" s="78"/>
      <c r="H285" s="77"/>
      <c r="I285" s="79"/>
      <c r="J285" s="137"/>
      <c r="K285" s="80"/>
      <c r="L285" s="70"/>
      <c r="M285" s="70"/>
      <c r="N285" s="70"/>
      <c r="O285" s="33"/>
      <c r="P285" s="262"/>
      <c r="S285" s="59"/>
      <c r="T285" s="59"/>
      <c r="U285" s="59"/>
      <c r="V285" s="59"/>
      <c r="W285" s="59"/>
      <c r="X285" s="60"/>
      <c r="Y285" s="58"/>
      <c r="Z285" s="61"/>
      <c r="AA285" s="63"/>
      <c r="AB285" s="62"/>
      <c r="AC285" s="57"/>
      <c r="AD285" s="58"/>
    </row>
    <row r="286" spans="2:30" x14ac:dyDescent="0.35">
      <c r="B286" s="76"/>
      <c r="C286" s="125"/>
      <c r="D286" s="77"/>
      <c r="E286" s="78"/>
      <c r="F286" s="78"/>
      <c r="G286" s="78"/>
      <c r="H286" s="77"/>
      <c r="I286" s="79"/>
      <c r="J286" s="137"/>
      <c r="K286" s="80"/>
      <c r="L286" s="70"/>
      <c r="M286" s="70"/>
      <c r="N286" s="70"/>
      <c r="O286" s="33"/>
      <c r="P286" s="262"/>
      <c r="S286" s="59"/>
      <c r="T286" s="59"/>
      <c r="U286" s="59"/>
      <c r="V286" s="59"/>
      <c r="W286" s="59"/>
      <c r="X286" s="60"/>
      <c r="Y286" s="58"/>
      <c r="Z286" s="61"/>
      <c r="AA286" s="63"/>
      <c r="AB286" s="62"/>
      <c r="AC286" s="57"/>
      <c r="AD286" s="58"/>
    </row>
    <row r="287" spans="2:30" x14ac:dyDescent="0.35">
      <c r="B287" s="76"/>
      <c r="C287" s="125"/>
      <c r="D287" s="77"/>
      <c r="E287" s="78"/>
      <c r="F287" s="78"/>
      <c r="G287" s="78"/>
      <c r="H287" s="77"/>
      <c r="I287" s="79"/>
      <c r="J287" s="137"/>
      <c r="K287" s="80"/>
      <c r="L287" s="70"/>
      <c r="M287" s="70"/>
      <c r="N287" s="70"/>
      <c r="O287" s="33"/>
      <c r="P287" s="262"/>
      <c r="S287" s="59"/>
      <c r="T287" s="59"/>
      <c r="U287" s="59"/>
      <c r="V287" s="59"/>
      <c r="W287" s="59"/>
      <c r="X287" s="60"/>
      <c r="Y287" s="58"/>
      <c r="Z287" s="61"/>
      <c r="AA287" s="63"/>
      <c r="AB287" s="62"/>
      <c r="AC287" s="57"/>
      <c r="AD287" s="58"/>
    </row>
    <row r="288" spans="2:30" x14ac:dyDescent="0.35">
      <c r="B288" s="76"/>
      <c r="C288" s="125"/>
      <c r="D288" s="77"/>
      <c r="E288" s="78"/>
      <c r="F288" s="78"/>
      <c r="G288" s="78"/>
      <c r="H288" s="77"/>
      <c r="I288" s="79"/>
      <c r="J288" s="137"/>
      <c r="K288" s="80"/>
      <c r="L288" s="70"/>
      <c r="M288" s="70"/>
      <c r="N288" s="70"/>
      <c r="O288" s="33"/>
      <c r="P288" s="262"/>
      <c r="S288" s="59"/>
      <c r="T288" s="59"/>
      <c r="U288" s="59"/>
      <c r="V288" s="59"/>
      <c r="W288" s="59"/>
      <c r="X288" s="60"/>
      <c r="Y288" s="58"/>
      <c r="Z288" s="61"/>
      <c r="AA288" s="63"/>
      <c r="AB288" s="62"/>
      <c r="AC288" s="57"/>
      <c r="AD288" s="58"/>
    </row>
    <row r="289" spans="2:30" x14ac:dyDescent="0.35">
      <c r="B289" s="76"/>
      <c r="C289" s="125"/>
      <c r="D289" s="77"/>
      <c r="E289" s="78"/>
      <c r="F289" s="78"/>
      <c r="G289" s="78"/>
      <c r="H289" s="77"/>
      <c r="I289" s="79"/>
      <c r="J289" s="137"/>
      <c r="K289" s="80"/>
      <c r="L289" s="70"/>
      <c r="M289" s="70"/>
      <c r="N289" s="70"/>
      <c r="O289" s="33"/>
      <c r="P289" s="262"/>
      <c r="S289" s="59"/>
      <c r="T289" s="59"/>
      <c r="U289" s="59"/>
      <c r="V289" s="59"/>
      <c r="W289" s="59"/>
      <c r="X289" s="60"/>
      <c r="Y289" s="58"/>
      <c r="Z289" s="61"/>
      <c r="AA289" s="63"/>
      <c r="AB289" s="62"/>
      <c r="AC289" s="57"/>
      <c r="AD289" s="58"/>
    </row>
  </sheetData>
  <autoFilter ref="B1:AD289" xr:uid="{1C6CD48B-8657-4DEB-9AE0-C7B852081768}">
    <sortState xmlns:xlrd2="http://schemas.microsoft.com/office/spreadsheetml/2017/richdata2" ref="B2:AD289">
      <sortCondition ref="G1:G289"/>
    </sortState>
  </autoFilter>
  <phoneticPr fontId="15" type="noConversion"/>
  <conditionalFormatting sqref="W146:W28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46:T289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146:V28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289">
    <cfRule type="cellIs" dxfId="1" priority="5" operator="greaterThan">
      <formula>99</formula>
    </cfRule>
  </conditionalFormatting>
  <conditionalFormatting sqref="W2:W14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4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4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289">
    <cfRule type="cellIs" dxfId="0" priority="1" operator="greaterThan">
      <formula>99</formula>
    </cfRule>
  </conditionalFormatting>
  <pageMargins left="0.7" right="0.7" top="0.78740157499999996" bottom="0.78740157499999996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EBA93-4C99-4EFD-845E-8EB34EB856A0}">
  <sheetPr>
    <tabColor rgb="FF92D050"/>
  </sheetPr>
  <dimension ref="B1:AD543"/>
  <sheetViews>
    <sheetView topLeftCell="A28" zoomScale="70" zoomScaleNormal="70" workbookViewId="0">
      <selection activeCell="H64" sqref="H64:O64"/>
    </sheetView>
  </sheetViews>
  <sheetFormatPr baseColWidth="10" defaultColWidth="10.90625" defaultRowHeight="14.5" x14ac:dyDescent="0.35"/>
  <cols>
    <col min="1" max="1" width="10.90625" style="4"/>
    <col min="2" max="2" width="14.1796875" style="4" customWidth="1"/>
    <col min="3" max="3" width="12.08984375" style="4" customWidth="1"/>
    <col min="4" max="15" width="10.90625" style="4"/>
    <col min="16" max="16" width="10.453125" style="4" customWidth="1"/>
    <col min="17" max="16384" width="10.90625" style="4"/>
  </cols>
  <sheetData>
    <row r="1" spans="2:30" ht="94.5" thickBot="1" x14ac:dyDescent="0.4">
      <c r="B1" s="73" t="s">
        <v>7</v>
      </c>
      <c r="C1" s="73" t="s">
        <v>953</v>
      </c>
      <c r="D1" s="73" t="s">
        <v>889</v>
      </c>
      <c r="E1" s="73" t="s">
        <v>887</v>
      </c>
      <c r="F1" s="73" t="s">
        <v>888</v>
      </c>
      <c r="G1" s="73" t="s">
        <v>1001</v>
      </c>
      <c r="H1" s="73" t="s">
        <v>988</v>
      </c>
      <c r="I1" s="74" t="s">
        <v>5</v>
      </c>
      <c r="J1" s="74"/>
      <c r="K1" s="75" t="s">
        <v>989</v>
      </c>
      <c r="L1" s="98" t="s">
        <v>3</v>
      </c>
      <c r="M1" s="98" t="s">
        <v>2</v>
      </c>
      <c r="N1" s="98" t="s">
        <v>1</v>
      </c>
      <c r="O1" s="99" t="s">
        <v>0</v>
      </c>
      <c r="P1" s="100" t="s">
        <v>9</v>
      </c>
      <c r="Q1" s="101" t="s">
        <v>1002</v>
      </c>
      <c r="R1" s="102" t="s">
        <v>1003</v>
      </c>
      <c r="S1" s="50" t="s">
        <v>939</v>
      </c>
      <c r="T1" s="51" t="s">
        <v>940</v>
      </c>
      <c r="U1" s="52" t="s">
        <v>941</v>
      </c>
      <c r="V1" s="53" t="s">
        <v>942</v>
      </c>
      <c r="W1" s="54" t="s">
        <v>943</v>
      </c>
      <c r="X1" s="55" t="s">
        <v>944</v>
      </c>
      <c r="Y1" s="56" t="s">
        <v>945</v>
      </c>
      <c r="Z1" s="55" t="s">
        <v>946</v>
      </c>
      <c r="AA1" s="50" t="s">
        <v>947</v>
      </c>
      <c r="AB1" s="52" t="s">
        <v>948</v>
      </c>
      <c r="AC1" s="50" t="s">
        <v>949</v>
      </c>
      <c r="AD1" s="52" t="s">
        <v>950</v>
      </c>
    </row>
    <row r="2" spans="2:30" x14ac:dyDescent="0.35">
      <c r="B2" s="71">
        <v>43924</v>
      </c>
      <c r="C2" s="106">
        <v>2019</v>
      </c>
      <c r="D2" s="71" t="s">
        <v>932</v>
      </c>
      <c r="E2" s="71" t="s">
        <v>13</v>
      </c>
      <c r="F2" s="122" t="s">
        <v>994</v>
      </c>
      <c r="G2" s="71" t="s">
        <v>936</v>
      </c>
      <c r="H2" s="39"/>
      <c r="I2" s="39" t="s">
        <v>8</v>
      </c>
      <c r="J2" s="39"/>
      <c r="K2" s="39" t="s">
        <v>547</v>
      </c>
      <c r="L2" s="39"/>
      <c r="M2" s="39">
        <v>15.52</v>
      </c>
      <c r="N2" s="39">
        <v>123.05</v>
      </c>
      <c r="O2" s="39">
        <v>110.43</v>
      </c>
      <c r="P2" s="104">
        <v>88.263740351529819</v>
      </c>
      <c r="Q2" s="33">
        <f>VLOOKUP(K2,Bodenuntersuchung!$I$2:$P$1225,7,FALSE)</f>
        <v>1.4</v>
      </c>
      <c r="R2" s="33">
        <f>VLOOKUP(K2,Bodenuntersuchung!$I$2:$P$1225,8,FALSE)</f>
        <v>0.05</v>
      </c>
      <c r="S2" s="59">
        <f t="shared" ref="S2:S36" si="0">AA2*((250+(100*Y2/100))/1000)*(100/(100-(100*Y2/100)))</f>
        <v>0.41515435675903478</v>
      </c>
      <c r="T2" s="59">
        <f t="shared" ref="T2:T36" si="1">IF(Y2="","",S2*(X2/10*15))</f>
        <v>18.681946054156565</v>
      </c>
      <c r="U2" s="103">
        <f t="shared" ref="U2:U36" si="2">AB2*((250+(100*Y2/100))/1000)*(100/(100-(100*Y2/100)))</f>
        <v>1.4826941312822672E-2</v>
      </c>
      <c r="V2" s="59">
        <f t="shared" ref="V2:V36" si="3">IF(Y2="","",U2*(X2/10*15))</f>
        <v>0.66721235907702026</v>
      </c>
      <c r="W2" s="59">
        <f t="shared" ref="W2:W36" si="4">IF(AA2="","",T2+V2)</f>
        <v>19.349158413233585</v>
      </c>
      <c r="X2" s="60">
        <v>30</v>
      </c>
      <c r="Y2" s="58">
        <f t="shared" ref="Y2:Y36" si="5">100-P2</f>
        <v>11.736259648470181</v>
      </c>
      <c r="Z2" s="61">
        <f t="shared" ref="Z2:Z36" si="6">IF(Y2="","",((400+Y2)/1000)*(100/(100-Y2)))</f>
        <v>0.46648403750921918</v>
      </c>
      <c r="AA2" s="63">
        <f t="shared" ref="AA2:AA36" si="7">Q2</f>
        <v>1.4</v>
      </c>
      <c r="AB2" s="62">
        <f t="shared" ref="AB2:AB36" si="8">R2</f>
        <v>0.05</v>
      </c>
      <c r="AC2" s="57">
        <f t="shared" ref="AC2:AC36" si="9">S2*10</f>
        <v>4.1515435675903483</v>
      </c>
      <c r="AD2" s="58">
        <f t="shared" ref="AD2:AD36" si="10">U2*10</f>
        <v>0.14826941312822672</v>
      </c>
    </row>
    <row r="3" spans="2:30" x14ac:dyDescent="0.35">
      <c r="B3" s="71">
        <v>43924</v>
      </c>
      <c r="C3" s="106">
        <v>2019</v>
      </c>
      <c r="D3" s="71" t="s">
        <v>932</v>
      </c>
      <c r="E3" s="71" t="s">
        <v>13</v>
      </c>
      <c r="F3" s="122" t="s">
        <v>998</v>
      </c>
      <c r="G3" s="71" t="s">
        <v>1007</v>
      </c>
      <c r="H3" s="39"/>
      <c r="I3" s="39" t="s">
        <v>11</v>
      </c>
      <c r="J3" s="39"/>
      <c r="K3" s="39" t="s">
        <v>549</v>
      </c>
      <c r="L3" s="39"/>
      <c r="M3" s="39">
        <v>15.74</v>
      </c>
      <c r="N3" s="39">
        <v>124.94</v>
      </c>
      <c r="O3" s="39">
        <v>114.55</v>
      </c>
      <c r="P3" s="104">
        <v>90.485347985347985</v>
      </c>
      <c r="Q3" s="33">
        <f>VLOOKUP(K3,Bodenuntersuchung!$I$2:$P$1225,7,FALSE)</f>
        <v>7.0000000000000007E-2</v>
      </c>
      <c r="R3" s="33">
        <f>VLOOKUP(K3,Bodenuntersuchung!$I$2:$P$1225,8,FALSE)</f>
        <v>0.04</v>
      </c>
      <c r="S3" s="59">
        <f t="shared" si="0"/>
        <v>2.0076206861653678E-2</v>
      </c>
      <c r="T3" s="59">
        <f t="shared" si="1"/>
        <v>0.90342930877441552</v>
      </c>
      <c r="U3" s="103">
        <f t="shared" si="2"/>
        <v>1.1472118206659245E-2</v>
      </c>
      <c r="V3" s="59">
        <f t="shared" si="3"/>
        <v>0.51624531929966599</v>
      </c>
      <c r="W3" s="59">
        <f t="shared" si="4"/>
        <v>1.4196746280740815</v>
      </c>
      <c r="X3" s="60">
        <v>30</v>
      </c>
      <c r="Y3" s="58">
        <f t="shared" si="5"/>
        <v>9.5146520146520146</v>
      </c>
      <c r="Z3" s="61">
        <f t="shared" si="6"/>
        <v>0.4525756502378302</v>
      </c>
      <c r="AA3" s="63">
        <f t="shared" si="7"/>
        <v>7.0000000000000007E-2</v>
      </c>
      <c r="AB3" s="62">
        <f t="shared" si="8"/>
        <v>0.04</v>
      </c>
      <c r="AC3" s="57">
        <f t="shared" si="9"/>
        <v>0.20076206861653678</v>
      </c>
      <c r="AD3" s="58">
        <f t="shared" si="10"/>
        <v>0.11472118206659246</v>
      </c>
    </row>
    <row r="4" spans="2:30" x14ac:dyDescent="0.35">
      <c r="B4" s="71">
        <v>43924</v>
      </c>
      <c r="C4" s="106">
        <v>2019</v>
      </c>
      <c r="D4" s="71" t="s">
        <v>932</v>
      </c>
      <c r="E4" s="71" t="s">
        <v>13</v>
      </c>
      <c r="F4" s="122" t="s">
        <v>995</v>
      </c>
      <c r="G4" s="71" t="s">
        <v>937</v>
      </c>
      <c r="H4" s="39"/>
      <c r="I4" s="39" t="s">
        <v>11</v>
      </c>
      <c r="J4" s="39"/>
      <c r="K4" s="39" t="s">
        <v>557</v>
      </c>
      <c r="L4" s="39"/>
      <c r="M4" s="39">
        <v>15.55</v>
      </c>
      <c r="N4" s="39">
        <v>122.69</v>
      </c>
      <c r="O4" s="39">
        <v>111.03</v>
      </c>
      <c r="P4" s="104">
        <v>89.117043121149905</v>
      </c>
      <c r="Q4" s="33">
        <f>VLOOKUP(K4,Bodenuntersuchung!$I$2:$P$1225,7,FALSE)</f>
        <v>0.05</v>
      </c>
      <c r="R4" s="33">
        <f>VLOOKUP(K4,Bodenuntersuchung!$I$2:$P$1225,8,FALSE)</f>
        <v>0.04</v>
      </c>
      <c r="S4" s="59">
        <f t="shared" si="0"/>
        <v>1.4637096774193547E-2</v>
      </c>
      <c r="T4" s="59">
        <f t="shared" si="1"/>
        <v>0.65866935483870959</v>
      </c>
      <c r="U4" s="103">
        <f t="shared" si="2"/>
        <v>1.1709677419354837E-2</v>
      </c>
      <c r="V4" s="59">
        <f t="shared" si="3"/>
        <v>0.52693548387096767</v>
      </c>
      <c r="W4" s="59">
        <f t="shared" si="4"/>
        <v>1.1856048387096774</v>
      </c>
      <c r="X4" s="60">
        <v>30</v>
      </c>
      <c r="Y4" s="58">
        <f t="shared" si="5"/>
        <v>10.882956878850095</v>
      </c>
      <c r="Z4" s="61">
        <f t="shared" si="6"/>
        <v>0.46105990783410133</v>
      </c>
      <c r="AA4" s="63">
        <f t="shared" si="7"/>
        <v>0.05</v>
      </c>
      <c r="AB4" s="62">
        <f t="shared" si="8"/>
        <v>0.04</v>
      </c>
      <c r="AC4" s="57">
        <f t="shared" si="9"/>
        <v>0.14637096774193548</v>
      </c>
      <c r="AD4" s="58">
        <f t="shared" si="10"/>
        <v>0.11709677419354837</v>
      </c>
    </row>
    <row r="5" spans="2:30" x14ac:dyDescent="0.35">
      <c r="B5" s="71">
        <v>43924</v>
      </c>
      <c r="C5" s="106">
        <v>2019</v>
      </c>
      <c r="D5" s="71" t="s">
        <v>932</v>
      </c>
      <c r="E5" s="71" t="s">
        <v>13</v>
      </c>
      <c r="F5" s="122" t="s">
        <v>999</v>
      </c>
      <c r="G5" s="71" t="s">
        <v>1005</v>
      </c>
      <c r="H5" s="39"/>
      <c r="I5" s="39" t="s">
        <v>11</v>
      </c>
      <c r="J5" s="39"/>
      <c r="K5" s="39" t="s">
        <v>561</v>
      </c>
      <c r="L5" s="39"/>
      <c r="M5" s="39">
        <v>15.77</v>
      </c>
      <c r="N5" s="39">
        <v>127.57</v>
      </c>
      <c r="O5" s="39">
        <v>113.79</v>
      </c>
      <c r="P5" s="104">
        <v>87.674418604651166</v>
      </c>
      <c r="Q5" s="33">
        <f>VLOOKUP(K5,Bodenuntersuchung!$I$2:$P$1225,7,FALSE)</f>
        <v>0.04</v>
      </c>
      <c r="R5" s="33">
        <f>VLOOKUP(K5,Bodenuntersuchung!$I$2:$P$1225,8,FALSE)</f>
        <v>0.01</v>
      </c>
      <c r="S5" s="59">
        <f t="shared" si="0"/>
        <v>1.196816976127321E-2</v>
      </c>
      <c r="T5" s="59">
        <f t="shared" si="1"/>
        <v>0.53856763925729445</v>
      </c>
      <c r="U5" s="103">
        <f t="shared" si="2"/>
        <v>2.9920424403183025E-3</v>
      </c>
      <c r="V5" s="59">
        <f t="shared" si="3"/>
        <v>0.13464190981432361</v>
      </c>
      <c r="W5" s="59">
        <f t="shared" si="4"/>
        <v>0.67320954907161812</v>
      </c>
      <c r="X5" s="60">
        <v>30</v>
      </c>
      <c r="Y5" s="58">
        <f t="shared" si="5"/>
        <v>12.325581395348834</v>
      </c>
      <c r="Z5" s="61">
        <f t="shared" si="6"/>
        <v>0.47029177718832887</v>
      </c>
      <c r="AA5" s="63">
        <f t="shared" si="7"/>
        <v>0.04</v>
      </c>
      <c r="AB5" s="62">
        <f t="shared" si="8"/>
        <v>0.01</v>
      </c>
      <c r="AC5" s="57">
        <f t="shared" si="9"/>
        <v>0.1196816976127321</v>
      </c>
      <c r="AD5" s="58">
        <f t="shared" si="10"/>
        <v>2.9920424403183026E-2</v>
      </c>
    </row>
    <row r="6" spans="2:30" x14ac:dyDescent="0.35">
      <c r="B6" s="71">
        <v>43924</v>
      </c>
      <c r="C6" s="106">
        <v>2019</v>
      </c>
      <c r="D6" s="71" t="s">
        <v>932</v>
      </c>
      <c r="E6" s="71" t="s">
        <v>13</v>
      </c>
      <c r="F6" s="122" t="s">
        <v>995</v>
      </c>
      <c r="G6" s="71" t="s">
        <v>937</v>
      </c>
      <c r="H6" s="39"/>
      <c r="I6" s="39" t="s">
        <v>8</v>
      </c>
      <c r="J6" s="39"/>
      <c r="K6" s="39" t="s">
        <v>562</v>
      </c>
      <c r="L6" s="39"/>
      <c r="M6" s="39">
        <v>15.77</v>
      </c>
      <c r="N6" s="39">
        <v>125.69</v>
      </c>
      <c r="O6" s="39">
        <v>111.15</v>
      </c>
      <c r="P6" s="104">
        <v>86.772197962154294</v>
      </c>
      <c r="Q6" s="33">
        <f>VLOOKUP(K6,Bodenuntersuchung!$I$2:$P$1225,7,FALSE)</f>
        <v>0.11</v>
      </c>
      <c r="R6" s="33">
        <f>VLOOKUP(K6,Bodenuntersuchung!$I$2:$P$1225,8,FALSE)</f>
        <v>0.02</v>
      </c>
      <c r="S6" s="59">
        <f t="shared" si="0"/>
        <v>3.3369050115328168E-2</v>
      </c>
      <c r="T6" s="59">
        <f t="shared" si="1"/>
        <v>1.5016072551897675</v>
      </c>
      <c r="U6" s="103">
        <f t="shared" si="2"/>
        <v>6.0671000209687569E-3</v>
      </c>
      <c r="V6" s="59">
        <f t="shared" si="3"/>
        <v>0.27301950094359406</v>
      </c>
      <c r="W6" s="59">
        <f t="shared" si="4"/>
        <v>1.7746267561333615</v>
      </c>
      <c r="X6" s="60">
        <v>30</v>
      </c>
      <c r="Y6" s="58">
        <f t="shared" si="5"/>
        <v>13.227802037845706</v>
      </c>
      <c r="Z6" s="61">
        <f t="shared" si="6"/>
        <v>0.47622143006919693</v>
      </c>
      <c r="AA6" s="63">
        <f t="shared" si="7"/>
        <v>0.11</v>
      </c>
      <c r="AB6" s="62">
        <f t="shared" si="8"/>
        <v>0.02</v>
      </c>
      <c r="AC6" s="57">
        <f t="shared" si="9"/>
        <v>0.33369050115328169</v>
      </c>
      <c r="AD6" s="58">
        <f t="shared" si="10"/>
        <v>6.0671000209687569E-2</v>
      </c>
    </row>
    <row r="7" spans="2:30" x14ac:dyDescent="0.35">
      <c r="B7" s="71">
        <v>43924</v>
      </c>
      <c r="C7" s="106">
        <v>2019</v>
      </c>
      <c r="D7" s="71" t="s">
        <v>932</v>
      </c>
      <c r="E7" s="71" t="s">
        <v>13</v>
      </c>
      <c r="F7" s="122" t="s">
        <v>998</v>
      </c>
      <c r="G7" s="71" t="s">
        <v>1007</v>
      </c>
      <c r="H7" s="39"/>
      <c r="I7" s="39" t="s">
        <v>12</v>
      </c>
      <c r="J7" s="39"/>
      <c r="K7" s="39" t="s">
        <v>563</v>
      </c>
      <c r="L7" s="39"/>
      <c r="M7" s="39">
        <v>15.61</v>
      </c>
      <c r="N7" s="39">
        <v>112.71</v>
      </c>
      <c r="O7" s="39">
        <v>100.2</v>
      </c>
      <c r="P7" s="104">
        <v>87.116374871266743</v>
      </c>
      <c r="Q7" s="33">
        <f>VLOOKUP(K7,Bodenuntersuchung!$I$2:$P$1225,7,FALSE)</f>
        <v>0.12</v>
      </c>
      <c r="R7" s="33">
        <f>VLOOKUP(K7,Bodenuntersuchung!$I$2:$P$1225,8,FALSE)</f>
        <v>0.02</v>
      </c>
      <c r="S7" s="59">
        <f t="shared" si="0"/>
        <v>3.6211372502659885E-2</v>
      </c>
      <c r="T7" s="59">
        <f t="shared" si="1"/>
        <v>1.6295117626196949</v>
      </c>
      <c r="U7" s="103">
        <f t="shared" si="2"/>
        <v>6.0352287504433144E-3</v>
      </c>
      <c r="V7" s="59">
        <f t="shared" si="3"/>
        <v>0.27158529376994917</v>
      </c>
      <c r="W7" s="59">
        <f t="shared" si="4"/>
        <v>1.9010970563896441</v>
      </c>
      <c r="X7" s="60">
        <v>30</v>
      </c>
      <c r="Y7" s="58">
        <f t="shared" si="5"/>
        <v>12.883625128733257</v>
      </c>
      <c r="Z7" s="61">
        <f t="shared" si="6"/>
        <v>0.47394491074595096</v>
      </c>
      <c r="AA7" s="63">
        <f t="shared" si="7"/>
        <v>0.12</v>
      </c>
      <c r="AB7" s="62">
        <f t="shared" si="8"/>
        <v>0.02</v>
      </c>
      <c r="AC7" s="57">
        <f t="shared" si="9"/>
        <v>0.36211372502659883</v>
      </c>
      <c r="AD7" s="58">
        <f t="shared" si="10"/>
        <v>6.0352287504433146E-2</v>
      </c>
    </row>
    <row r="8" spans="2:30" x14ac:dyDescent="0.35">
      <c r="B8" s="71">
        <v>43924</v>
      </c>
      <c r="C8" s="106">
        <v>2019</v>
      </c>
      <c r="D8" s="71" t="s">
        <v>932</v>
      </c>
      <c r="E8" s="71" t="s">
        <v>13</v>
      </c>
      <c r="F8" s="122" t="s">
        <v>998</v>
      </c>
      <c r="G8" s="71" t="s">
        <v>1007</v>
      </c>
      <c r="H8" s="39"/>
      <c r="I8" s="39" t="s">
        <v>8</v>
      </c>
      <c r="J8" s="39"/>
      <c r="K8" s="39" t="s">
        <v>564</v>
      </c>
      <c r="L8" s="39"/>
      <c r="M8" s="39">
        <v>15.65</v>
      </c>
      <c r="N8" s="39">
        <v>135.72999999999999</v>
      </c>
      <c r="O8" s="39">
        <v>122.48</v>
      </c>
      <c r="P8" s="104">
        <v>88.965689540306471</v>
      </c>
      <c r="Q8" s="33">
        <f>VLOOKUP(K8,Bodenuntersuchung!$I$2:$P$1225,7,FALSE)</f>
        <v>0.28000000000000003</v>
      </c>
      <c r="R8" s="33">
        <f>VLOOKUP(K8,Bodenuntersuchung!$I$2:$P$1225,8,FALSE)</f>
        <v>0.05</v>
      </c>
      <c r="S8" s="59">
        <f t="shared" si="0"/>
        <v>8.2154825423570166E-2</v>
      </c>
      <c r="T8" s="59">
        <f t="shared" si="1"/>
        <v>3.6969671440606575</v>
      </c>
      <c r="U8" s="103">
        <f t="shared" si="2"/>
        <v>1.4670504539923242E-2</v>
      </c>
      <c r="V8" s="59">
        <f t="shared" si="3"/>
        <v>0.66017270429654595</v>
      </c>
      <c r="W8" s="59">
        <f t="shared" si="4"/>
        <v>4.3571398483572032</v>
      </c>
      <c r="X8" s="60">
        <v>30</v>
      </c>
      <c r="Y8" s="58">
        <f t="shared" si="5"/>
        <v>11.034310459693529</v>
      </c>
      <c r="Z8" s="61">
        <f t="shared" si="6"/>
        <v>0.46201441542637828</v>
      </c>
      <c r="AA8" s="63">
        <f t="shared" si="7"/>
        <v>0.28000000000000003</v>
      </c>
      <c r="AB8" s="62">
        <f t="shared" si="8"/>
        <v>0.05</v>
      </c>
      <c r="AC8" s="57">
        <f t="shared" si="9"/>
        <v>0.82154825423570166</v>
      </c>
      <c r="AD8" s="58">
        <f t="shared" si="10"/>
        <v>0.14670504539923243</v>
      </c>
    </row>
    <row r="9" spans="2:30" x14ac:dyDescent="0.35">
      <c r="B9" s="71">
        <v>43924</v>
      </c>
      <c r="C9" s="106">
        <v>2019</v>
      </c>
      <c r="D9" s="71" t="s">
        <v>932</v>
      </c>
      <c r="E9" s="71" t="s">
        <v>13</v>
      </c>
      <c r="F9" s="122" t="s">
        <v>996</v>
      </c>
      <c r="G9" s="71" t="s">
        <v>1006</v>
      </c>
      <c r="H9" s="39"/>
      <c r="I9" s="39" t="s">
        <v>8</v>
      </c>
      <c r="J9" s="39"/>
      <c r="K9" s="39" t="s">
        <v>566</v>
      </c>
      <c r="L9" s="39"/>
      <c r="M9" s="39">
        <v>15.73</v>
      </c>
      <c r="N9" s="39">
        <v>117.55</v>
      </c>
      <c r="O9" s="39">
        <v>106.29</v>
      </c>
      <c r="P9" s="104">
        <v>88.941268905912395</v>
      </c>
      <c r="Q9" s="33">
        <f>VLOOKUP(K9,Bodenuntersuchung!$I$2:$P$1225,7,FALSE)</f>
        <v>0.65</v>
      </c>
      <c r="R9" s="33">
        <f>VLOOKUP(K9,Bodenuntersuchung!$I$2:$P$1225,8,FALSE)</f>
        <v>0.26</v>
      </c>
      <c r="S9" s="59">
        <f t="shared" si="0"/>
        <v>0.19078677120141344</v>
      </c>
      <c r="T9" s="59">
        <f t="shared" si="1"/>
        <v>8.5854047040636043</v>
      </c>
      <c r="U9" s="103">
        <f t="shared" si="2"/>
        <v>7.6314708480565374E-2</v>
      </c>
      <c r="V9" s="59">
        <f t="shared" si="3"/>
        <v>3.434161881625442</v>
      </c>
      <c r="W9" s="59">
        <f t="shared" si="4"/>
        <v>12.019566585689047</v>
      </c>
      <c r="X9" s="60">
        <v>30</v>
      </c>
      <c r="Y9" s="58">
        <f t="shared" si="5"/>
        <v>11.058731094087605</v>
      </c>
      <c r="Z9" s="61">
        <f t="shared" si="6"/>
        <v>0.46216872791519431</v>
      </c>
      <c r="AA9" s="63">
        <f t="shared" si="7"/>
        <v>0.65</v>
      </c>
      <c r="AB9" s="62">
        <f t="shared" si="8"/>
        <v>0.26</v>
      </c>
      <c r="AC9" s="57">
        <f t="shared" si="9"/>
        <v>1.9078677120141343</v>
      </c>
      <c r="AD9" s="58">
        <f t="shared" si="10"/>
        <v>0.76314708480565374</v>
      </c>
    </row>
    <row r="10" spans="2:30" x14ac:dyDescent="0.35">
      <c r="B10" s="71">
        <v>43924</v>
      </c>
      <c r="C10" s="106">
        <v>2019</v>
      </c>
      <c r="D10" s="71" t="s">
        <v>932</v>
      </c>
      <c r="E10" s="71" t="s">
        <v>13</v>
      </c>
      <c r="F10" s="122" t="s">
        <v>995</v>
      </c>
      <c r="G10" s="71" t="s">
        <v>937</v>
      </c>
      <c r="H10" s="39"/>
      <c r="I10" s="39" t="s">
        <v>10</v>
      </c>
      <c r="J10" s="39"/>
      <c r="K10" s="39" t="s">
        <v>573</v>
      </c>
      <c r="L10" s="39"/>
      <c r="M10" s="39">
        <v>15.81</v>
      </c>
      <c r="N10" s="39">
        <v>121.27</v>
      </c>
      <c r="O10" s="39">
        <v>112.66</v>
      </c>
      <c r="P10" s="104">
        <v>91.835767115494022</v>
      </c>
      <c r="Q10" s="33">
        <f>VLOOKUP(K10,Bodenuntersuchung!$I$2:$P$1225,7,FALSE)</f>
        <v>0.21</v>
      </c>
      <c r="R10" s="33">
        <f>VLOOKUP(K10,Bodenuntersuchung!$I$2:$P$1225,8,FALSE)</f>
        <v>0.12</v>
      </c>
      <c r="S10" s="59">
        <f t="shared" si="0"/>
        <v>5.9034176561693331E-2</v>
      </c>
      <c r="T10" s="59">
        <f t="shared" si="1"/>
        <v>2.6565379452762001</v>
      </c>
      <c r="U10" s="103">
        <f t="shared" si="2"/>
        <v>3.3733815178110478E-2</v>
      </c>
      <c r="V10" s="59">
        <f t="shared" si="3"/>
        <v>1.5180216830149715</v>
      </c>
      <c r="W10" s="59">
        <f t="shared" si="4"/>
        <v>4.1745596282911714</v>
      </c>
      <c r="X10" s="60">
        <v>30</v>
      </c>
      <c r="Y10" s="58">
        <f t="shared" si="5"/>
        <v>8.1642328845059779</v>
      </c>
      <c r="Z10" s="61">
        <f t="shared" si="6"/>
        <v>0.44445018069179143</v>
      </c>
      <c r="AA10" s="63">
        <f t="shared" si="7"/>
        <v>0.21</v>
      </c>
      <c r="AB10" s="62">
        <f t="shared" si="8"/>
        <v>0.12</v>
      </c>
      <c r="AC10" s="57">
        <f t="shared" si="9"/>
        <v>0.5903417656169333</v>
      </c>
      <c r="AD10" s="58">
        <f t="shared" si="10"/>
        <v>0.33733815178110477</v>
      </c>
    </row>
    <row r="11" spans="2:30" x14ac:dyDescent="0.35">
      <c r="B11" s="71">
        <v>43924</v>
      </c>
      <c r="C11" s="106">
        <v>2019</v>
      </c>
      <c r="D11" s="71" t="s">
        <v>932</v>
      </c>
      <c r="E11" s="71" t="s">
        <v>13</v>
      </c>
      <c r="F11" s="122" t="s">
        <v>995</v>
      </c>
      <c r="G11" s="71" t="s">
        <v>937</v>
      </c>
      <c r="H11" s="39"/>
      <c r="I11" s="39" t="s">
        <v>12</v>
      </c>
      <c r="J11" s="39"/>
      <c r="K11" s="39" t="s">
        <v>579</v>
      </c>
      <c r="L11" s="39"/>
      <c r="M11" s="39">
        <v>15.46</v>
      </c>
      <c r="N11" s="39">
        <v>121.21</v>
      </c>
      <c r="O11" s="39">
        <v>106.9</v>
      </c>
      <c r="P11" s="104">
        <v>86.468085106382986</v>
      </c>
      <c r="Q11" s="33">
        <f>VLOOKUP(K11,Bodenuntersuchung!$I$2:$P$1225,7,FALSE)</f>
        <v>0.04</v>
      </c>
      <c r="R11" s="33">
        <f>VLOOKUP(K11,Bodenuntersuchung!$I$2:$P$1225,8,FALSE)</f>
        <v>0.06</v>
      </c>
      <c r="S11" s="59">
        <f t="shared" si="0"/>
        <v>1.2190944881889761E-2</v>
      </c>
      <c r="T11" s="59">
        <f t="shared" si="1"/>
        <v>0.5485925196850393</v>
      </c>
      <c r="U11" s="103">
        <f t="shared" si="2"/>
        <v>1.8286417322834644E-2</v>
      </c>
      <c r="V11" s="59">
        <f t="shared" si="3"/>
        <v>0.82288877952755901</v>
      </c>
      <c r="W11" s="59">
        <f t="shared" si="4"/>
        <v>1.3714812992125984</v>
      </c>
      <c r="X11" s="60">
        <v>30</v>
      </c>
      <c r="Y11" s="58">
        <f t="shared" si="5"/>
        <v>13.531914893617014</v>
      </c>
      <c r="Z11" s="61">
        <f t="shared" si="6"/>
        <v>0.47824803149606299</v>
      </c>
      <c r="AA11" s="63">
        <f t="shared" si="7"/>
        <v>0.04</v>
      </c>
      <c r="AB11" s="62">
        <f t="shared" si="8"/>
        <v>0.06</v>
      </c>
      <c r="AC11" s="57">
        <f t="shared" si="9"/>
        <v>0.12190944881889762</v>
      </c>
      <c r="AD11" s="58">
        <f t="shared" si="10"/>
        <v>0.18286417322834644</v>
      </c>
    </row>
    <row r="12" spans="2:30" x14ac:dyDescent="0.35">
      <c r="B12" s="71">
        <v>43924</v>
      </c>
      <c r="C12" s="106">
        <v>2019</v>
      </c>
      <c r="D12" s="71" t="s">
        <v>932</v>
      </c>
      <c r="E12" s="71" t="s">
        <v>13</v>
      </c>
      <c r="F12" s="122" t="s">
        <v>994</v>
      </c>
      <c r="G12" s="71" t="s">
        <v>936</v>
      </c>
      <c r="H12" s="39"/>
      <c r="I12" s="39" t="s">
        <v>10</v>
      </c>
      <c r="J12" s="39"/>
      <c r="K12" s="39" t="s">
        <v>591</v>
      </c>
      <c r="L12" s="39"/>
      <c r="M12" s="39">
        <v>15.32</v>
      </c>
      <c r="N12" s="39">
        <v>115.01</v>
      </c>
      <c r="O12" s="39">
        <v>107.66</v>
      </c>
      <c r="P12" s="104">
        <v>92.627144146855244</v>
      </c>
      <c r="Q12" s="33">
        <f>VLOOKUP(K12,Bodenuntersuchung!$I$2:$P$1225,7,FALSE)</f>
        <v>0.25</v>
      </c>
      <c r="R12" s="33">
        <f>VLOOKUP(K12,Bodenuntersuchung!$I$2:$P$1225,8,FALSE)</f>
        <v>0.09</v>
      </c>
      <c r="S12" s="59">
        <f t="shared" si="0"/>
        <v>6.9464749837556863E-2</v>
      </c>
      <c r="T12" s="59">
        <f t="shared" si="1"/>
        <v>3.1259137426900589</v>
      </c>
      <c r="U12" s="103">
        <f t="shared" si="2"/>
        <v>2.5007309941520471E-2</v>
      </c>
      <c r="V12" s="59">
        <f t="shared" si="3"/>
        <v>1.1253289473684212</v>
      </c>
      <c r="W12" s="59">
        <f t="shared" si="4"/>
        <v>4.2512426900584801</v>
      </c>
      <c r="X12" s="60">
        <v>30</v>
      </c>
      <c r="Y12" s="58">
        <f t="shared" si="5"/>
        <v>7.3728558531447561</v>
      </c>
      <c r="Z12" s="61">
        <f t="shared" si="6"/>
        <v>0.43979857050032495</v>
      </c>
      <c r="AA12" s="63">
        <f t="shared" si="7"/>
        <v>0.25</v>
      </c>
      <c r="AB12" s="62">
        <f t="shared" si="8"/>
        <v>0.09</v>
      </c>
      <c r="AC12" s="57">
        <f t="shared" si="9"/>
        <v>0.69464749837556861</v>
      </c>
      <c r="AD12" s="58">
        <f t="shared" si="10"/>
        <v>0.25007309941520472</v>
      </c>
    </row>
    <row r="13" spans="2:30" x14ac:dyDescent="0.35">
      <c r="B13" s="71">
        <v>43924</v>
      </c>
      <c r="C13" s="106">
        <v>2019</v>
      </c>
      <c r="D13" s="71" t="s">
        <v>932</v>
      </c>
      <c r="E13" s="71" t="s">
        <v>13</v>
      </c>
      <c r="F13" s="122" t="s">
        <v>1000</v>
      </c>
      <c r="G13" s="71" t="s">
        <v>1004</v>
      </c>
      <c r="H13" s="39"/>
      <c r="I13" s="39" t="s">
        <v>10</v>
      </c>
      <c r="J13" s="39"/>
      <c r="K13" s="39" t="s">
        <v>593</v>
      </c>
      <c r="L13" s="39"/>
      <c r="M13" s="39">
        <v>15.51</v>
      </c>
      <c r="N13" s="39">
        <v>117.42</v>
      </c>
      <c r="O13" s="39">
        <v>107.71</v>
      </c>
      <c r="P13" s="104">
        <v>90.47198508487881</v>
      </c>
      <c r="Q13" s="33">
        <f>VLOOKUP(K13,Bodenuntersuchung!$I$2:$P$1225,7,FALSE)</f>
        <v>0.46</v>
      </c>
      <c r="R13" s="33">
        <f>VLOOKUP(K13,Bodenuntersuchung!$I$2:$P$1225,8,FALSE)</f>
        <v>0.16</v>
      </c>
      <c r="S13" s="59">
        <f t="shared" si="0"/>
        <v>0.13195563991323209</v>
      </c>
      <c r="T13" s="59">
        <f t="shared" si="1"/>
        <v>5.9380037960954439</v>
      </c>
      <c r="U13" s="103">
        <f t="shared" si="2"/>
        <v>4.5897613882863342E-2</v>
      </c>
      <c r="V13" s="59">
        <f t="shared" si="3"/>
        <v>2.0653926247288505</v>
      </c>
      <c r="W13" s="59">
        <f t="shared" si="4"/>
        <v>8.0033964208242949</v>
      </c>
      <c r="X13" s="60">
        <v>30</v>
      </c>
      <c r="Y13" s="58">
        <f t="shared" si="5"/>
        <v>9.5280149151211901</v>
      </c>
      <c r="Z13" s="61">
        <f t="shared" si="6"/>
        <v>0.45265726681127977</v>
      </c>
      <c r="AA13" s="63">
        <f t="shared" si="7"/>
        <v>0.46</v>
      </c>
      <c r="AB13" s="62">
        <f t="shared" si="8"/>
        <v>0.16</v>
      </c>
      <c r="AC13" s="57">
        <f t="shared" si="9"/>
        <v>1.3195563991323209</v>
      </c>
      <c r="AD13" s="58">
        <f t="shared" si="10"/>
        <v>0.45897613882863342</v>
      </c>
    </row>
    <row r="14" spans="2:30" x14ac:dyDescent="0.35">
      <c r="B14" s="71">
        <v>43924</v>
      </c>
      <c r="C14" s="106">
        <v>2019</v>
      </c>
      <c r="D14" s="71" t="s">
        <v>932</v>
      </c>
      <c r="E14" s="71" t="s">
        <v>13</v>
      </c>
      <c r="F14" s="122" t="s">
        <v>997</v>
      </c>
      <c r="G14" s="71" t="s">
        <v>1008</v>
      </c>
      <c r="H14" s="39"/>
      <c r="I14" s="39" t="s">
        <v>8</v>
      </c>
      <c r="J14" s="39"/>
      <c r="K14" s="39" t="s">
        <v>603</v>
      </c>
      <c r="L14" s="39"/>
      <c r="M14" s="39">
        <v>15.5</v>
      </c>
      <c r="N14" s="39">
        <v>119.96</v>
      </c>
      <c r="O14" s="39">
        <v>105.96</v>
      </c>
      <c r="P14" s="104">
        <v>86.597740762014169</v>
      </c>
      <c r="Q14" s="33">
        <f>VLOOKUP(K14,Bodenuntersuchung!$I$2:$P$1225,7,FALSE)</f>
        <v>0.33</v>
      </c>
      <c r="R14" s="33">
        <f>VLOOKUP(K14,Bodenuntersuchung!$I$2:$P$1225,8,FALSE)</f>
        <v>0.04</v>
      </c>
      <c r="S14" s="59">
        <f t="shared" si="0"/>
        <v>0.10037530400176872</v>
      </c>
      <c r="T14" s="59">
        <f t="shared" si="1"/>
        <v>4.5168886800795924</v>
      </c>
      <c r="U14" s="103">
        <f t="shared" si="2"/>
        <v>1.2166703515365907E-2</v>
      </c>
      <c r="V14" s="59">
        <f t="shared" si="3"/>
        <v>0.54750165819146579</v>
      </c>
      <c r="W14" s="59">
        <f t="shared" si="4"/>
        <v>5.0643903382710587</v>
      </c>
      <c r="X14" s="60">
        <v>30</v>
      </c>
      <c r="Y14" s="58">
        <f t="shared" si="5"/>
        <v>13.402259237985831</v>
      </c>
      <c r="Z14" s="61">
        <f t="shared" si="6"/>
        <v>0.47738226840592524</v>
      </c>
      <c r="AA14" s="63">
        <f t="shared" si="7"/>
        <v>0.33</v>
      </c>
      <c r="AB14" s="62">
        <f t="shared" si="8"/>
        <v>0.04</v>
      </c>
      <c r="AC14" s="57">
        <f t="shared" si="9"/>
        <v>1.0037530400176873</v>
      </c>
      <c r="AD14" s="58">
        <f t="shared" si="10"/>
        <v>0.12166703515365906</v>
      </c>
    </row>
    <row r="15" spans="2:30" x14ac:dyDescent="0.35">
      <c r="B15" s="71">
        <v>43924</v>
      </c>
      <c r="C15" s="106">
        <v>2019</v>
      </c>
      <c r="D15" s="71" t="s">
        <v>932</v>
      </c>
      <c r="E15" s="71" t="s">
        <v>13</v>
      </c>
      <c r="F15" s="122" t="s">
        <v>1000</v>
      </c>
      <c r="G15" s="71" t="s">
        <v>1004</v>
      </c>
      <c r="H15" s="39"/>
      <c r="I15" s="39" t="s">
        <v>11</v>
      </c>
      <c r="J15" s="39"/>
      <c r="K15" s="39" t="s">
        <v>605</v>
      </c>
      <c r="L15" s="39"/>
      <c r="M15" s="39">
        <v>15.77</v>
      </c>
      <c r="N15" s="39">
        <v>121.79</v>
      </c>
      <c r="O15" s="39">
        <v>109.17</v>
      </c>
      <c r="P15" s="104">
        <v>88.096585549896247</v>
      </c>
      <c r="Q15" s="33">
        <f>VLOOKUP(K15,Bodenuntersuchung!$I$2:$P$1225,7,FALSE)</f>
        <v>0.15</v>
      </c>
      <c r="R15" s="33">
        <f>VLOOKUP(K15,Bodenuntersuchung!$I$2:$P$1225,8,FALSE)</f>
        <v>0.06</v>
      </c>
      <c r="S15" s="59">
        <f t="shared" si="0"/>
        <v>4.4593683083511769E-2</v>
      </c>
      <c r="T15" s="59">
        <f t="shared" si="1"/>
        <v>2.0067157387580297</v>
      </c>
      <c r="U15" s="103">
        <f t="shared" si="2"/>
        <v>1.7837473233404708E-2</v>
      </c>
      <c r="V15" s="59">
        <f t="shared" si="3"/>
        <v>0.80268629550321191</v>
      </c>
      <c r="W15" s="59">
        <f t="shared" si="4"/>
        <v>2.8094020342612414</v>
      </c>
      <c r="X15" s="60">
        <v>30</v>
      </c>
      <c r="Y15" s="58">
        <f t="shared" si="5"/>
        <v>11.903414450103753</v>
      </c>
      <c r="Z15" s="61">
        <f t="shared" si="6"/>
        <v>0.46755888650963595</v>
      </c>
      <c r="AA15" s="63">
        <f t="shared" si="7"/>
        <v>0.15</v>
      </c>
      <c r="AB15" s="62">
        <f t="shared" si="8"/>
        <v>0.06</v>
      </c>
      <c r="AC15" s="57">
        <f t="shared" si="9"/>
        <v>0.4459368308351177</v>
      </c>
      <c r="AD15" s="58">
        <f t="shared" si="10"/>
        <v>0.17837473233404708</v>
      </c>
    </row>
    <row r="16" spans="2:30" x14ac:dyDescent="0.35">
      <c r="B16" s="71">
        <v>43924</v>
      </c>
      <c r="C16" s="106">
        <v>2019</v>
      </c>
      <c r="D16" s="71" t="s">
        <v>932</v>
      </c>
      <c r="E16" s="71" t="s">
        <v>13</v>
      </c>
      <c r="F16" s="122" t="s">
        <v>999</v>
      </c>
      <c r="G16" s="71" t="s">
        <v>1005</v>
      </c>
      <c r="H16" s="39"/>
      <c r="I16" s="39" t="s">
        <v>12</v>
      </c>
      <c r="J16" s="39"/>
      <c r="K16" s="39" t="s">
        <v>611</v>
      </c>
      <c r="L16" s="39"/>
      <c r="M16" s="39">
        <v>15.33</v>
      </c>
      <c r="N16" s="39">
        <v>111.15</v>
      </c>
      <c r="O16" s="39">
        <v>98.53</v>
      </c>
      <c r="P16" s="104">
        <v>86.829471926528896</v>
      </c>
      <c r="Q16" s="33">
        <f>VLOOKUP(K16,Bodenuntersuchung!$I$2:$P$1225,7,FALSE)</f>
        <v>0.06</v>
      </c>
      <c r="R16" s="33">
        <f>VLOOKUP(K16,Bodenuntersuchung!$I$2:$P$1225,8,FALSE)</f>
        <v>0.04</v>
      </c>
      <c r="S16" s="59">
        <f t="shared" si="0"/>
        <v>1.8185336538461543E-2</v>
      </c>
      <c r="T16" s="59">
        <f t="shared" si="1"/>
        <v>0.8183401442307694</v>
      </c>
      <c r="U16" s="103">
        <f t="shared" si="2"/>
        <v>1.2123557692307696E-2</v>
      </c>
      <c r="V16" s="59">
        <f t="shared" si="3"/>
        <v>0.54556009615384626</v>
      </c>
      <c r="W16" s="59">
        <f t="shared" si="4"/>
        <v>1.3639002403846157</v>
      </c>
      <c r="X16" s="60">
        <v>30</v>
      </c>
      <c r="Y16" s="58">
        <f t="shared" si="5"/>
        <v>13.170528073471104</v>
      </c>
      <c r="Z16" s="61">
        <f t="shared" si="6"/>
        <v>0.47584134615384627</v>
      </c>
      <c r="AA16" s="63">
        <f t="shared" si="7"/>
        <v>0.06</v>
      </c>
      <c r="AB16" s="62">
        <f t="shared" si="8"/>
        <v>0.04</v>
      </c>
      <c r="AC16" s="57">
        <f t="shared" si="9"/>
        <v>0.18185336538461544</v>
      </c>
      <c r="AD16" s="58">
        <f t="shared" si="10"/>
        <v>0.12123557692307696</v>
      </c>
    </row>
    <row r="17" spans="2:30" x14ac:dyDescent="0.35">
      <c r="B17" s="71">
        <v>43924</v>
      </c>
      <c r="C17" s="106">
        <v>2019</v>
      </c>
      <c r="D17" s="71" t="s">
        <v>932</v>
      </c>
      <c r="E17" s="71" t="s">
        <v>13</v>
      </c>
      <c r="F17" s="122" t="s">
        <v>996</v>
      </c>
      <c r="G17" s="71" t="s">
        <v>1006</v>
      </c>
      <c r="H17" s="39"/>
      <c r="I17" s="39" t="s">
        <v>12</v>
      </c>
      <c r="J17" s="39"/>
      <c r="K17" s="39" t="s">
        <v>612</v>
      </c>
      <c r="L17" s="39"/>
      <c r="M17" s="39">
        <v>15.81</v>
      </c>
      <c r="N17" s="39">
        <v>114.37</v>
      </c>
      <c r="O17" s="39">
        <v>100.57</v>
      </c>
      <c r="P17" s="104">
        <v>85.9983766233766</v>
      </c>
      <c r="Q17" s="33">
        <f>VLOOKUP(K17,Bodenuntersuchung!$I$2:$P$1225,7,FALSE)</f>
        <v>1.47</v>
      </c>
      <c r="R17" s="33">
        <f>VLOOKUP(K17,Bodenuntersuchung!$I$2:$P$1225,8,FALSE)</f>
        <v>0.05</v>
      </c>
      <c r="S17" s="59">
        <f t="shared" si="0"/>
        <v>0.45126710712600299</v>
      </c>
      <c r="T17" s="59">
        <f t="shared" si="1"/>
        <v>20.307019820670135</v>
      </c>
      <c r="U17" s="103">
        <f t="shared" si="2"/>
        <v>1.5349221330816431E-2</v>
      </c>
      <c r="V17" s="59">
        <f t="shared" si="3"/>
        <v>0.69071495988673937</v>
      </c>
      <c r="W17" s="59">
        <f t="shared" si="4"/>
        <v>20.997734780556875</v>
      </c>
      <c r="X17" s="60">
        <v>30</v>
      </c>
      <c r="Y17" s="58">
        <f t="shared" si="5"/>
        <v>14.0016233766234</v>
      </c>
      <c r="Z17" s="61">
        <f t="shared" si="6"/>
        <v>0.48140632373761222</v>
      </c>
      <c r="AA17" s="63">
        <f t="shared" si="7"/>
        <v>1.47</v>
      </c>
      <c r="AB17" s="62">
        <f t="shared" si="8"/>
        <v>0.05</v>
      </c>
      <c r="AC17" s="57">
        <f t="shared" si="9"/>
        <v>4.51267107126003</v>
      </c>
      <c r="AD17" s="58">
        <f t="shared" si="10"/>
        <v>0.15349221330816432</v>
      </c>
    </row>
    <row r="18" spans="2:30" x14ac:dyDescent="0.35">
      <c r="B18" s="71">
        <v>43924</v>
      </c>
      <c r="C18" s="106">
        <v>2019</v>
      </c>
      <c r="D18" s="71" t="s">
        <v>932</v>
      </c>
      <c r="E18" s="71" t="s">
        <v>13</v>
      </c>
      <c r="F18" s="122" t="s">
        <v>999</v>
      </c>
      <c r="G18" s="71" t="s">
        <v>1005</v>
      </c>
      <c r="H18" s="39"/>
      <c r="I18" s="39" t="s">
        <v>10</v>
      </c>
      <c r="J18" s="39"/>
      <c r="K18" s="39" t="s">
        <v>644</v>
      </c>
      <c r="L18" s="39"/>
      <c r="M18" s="39">
        <v>15.35</v>
      </c>
      <c r="N18" s="39">
        <v>110.43</v>
      </c>
      <c r="O18" s="39">
        <v>102.26</v>
      </c>
      <c r="P18" s="104">
        <v>91.407236011779545</v>
      </c>
      <c r="Q18" s="33">
        <f>VLOOKUP(K18,Bodenuntersuchung!$I$2:$P$1225,7,FALSE)</f>
        <v>0.14000000000000001</v>
      </c>
      <c r="R18" s="33">
        <f>VLOOKUP(K18,Bodenuntersuchung!$I$2:$P$1225,8,FALSE)</f>
        <v>0.13</v>
      </c>
      <c r="S18" s="59">
        <f t="shared" si="0"/>
        <v>3.9606259348751588E-2</v>
      </c>
      <c r="T18" s="59">
        <f t="shared" si="1"/>
        <v>1.7822816706938214</v>
      </c>
      <c r="U18" s="103">
        <f t="shared" si="2"/>
        <v>3.6777240823840762E-2</v>
      </c>
      <c r="V18" s="59">
        <f t="shared" si="3"/>
        <v>1.6549758370728342</v>
      </c>
      <c r="W18" s="59">
        <f t="shared" si="4"/>
        <v>3.4372575077666556</v>
      </c>
      <c r="X18" s="60">
        <v>30</v>
      </c>
      <c r="Y18" s="58">
        <f t="shared" si="5"/>
        <v>8.5927639882204545</v>
      </c>
      <c r="Z18" s="61">
        <f t="shared" si="6"/>
        <v>0.44700264641583248</v>
      </c>
      <c r="AA18" s="63">
        <f t="shared" si="7"/>
        <v>0.14000000000000001</v>
      </c>
      <c r="AB18" s="62">
        <f t="shared" si="8"/>
        <v>0.13</v>
      </c>
      <c r="AC18" s="57">
        <f t="shared" si="9"/>
        <v>0.39606259348751588</v>
      </c>
      <c r="AD18" s="58">
        <f t="shared" si="10"/>
        <v>0.36777240823840762</v>
      </c>
    </row>
    <row r="19" spans="2:30" x14ac:dyDescent="0.35">
      <c r="B19" s="71">
        <v>43924</v>
      </c>
      <c r="C19" s="106">
        <v>2019</v>
      </c>
      <c r="D19" s="71" t="s">
        <v>932</v>
      </c>
      <c r="E19" s="71" t="s">
        <v>13</v>
      </c>
      <c r="F19" s="122" t="s">
        <v>996</v>
      </c>
      <c r="G19" s="71" t="s">
        <v>1006</v>
      </c>
      <c r="H19" s="39"/>
      <c r="I19" s="39" t="s">
        <v>10</v>
      </c>
      <c r="J19" s="39"/>
      <c r="K19" s="39" t="s">
        <v>648</v>
      </c>
      <c r="L19" s="39"/>
      <c r="M19" s="39">
        <v>15.48</v>
      </c>
      <c r="N19" s="39">
        <v>119.64</v>
      </c>
      <c r="O19" s="39">
        <v>110.8</v>
      </c>
      <c r="P19" s="104">
        <v>91.513056835637471</v>
      </c>
      <c r="Q19" s="33">
        <f>VLOOKUP(K19,Bodenuntersuchung!$I$2:$P$1225,7,FALSE)</f>
        <v>0.28999999999999998</v>
      </c>
      <c r="R19" s="33">
        <f>VLOOKUP(K19,Bodenuntersuchung!$I$2:$P$1225,8,FALSE)</f>
        <v>0.08</v>
      </c>
      <c r="S19" s="59">
        <f t="shared" si="0"/>
        <v>8.1913134704154414E-2</v>
      </c>
      <c r="T19" s="59">
        <f t="shared" si="1"/>
        <v>3.6860910616869487</v>
      </c>
      <c r="U19" s="103">
        <f t="shared" si="2"/>
        <v>2.2596726814939152E-2</v>
      </c>
      <c r="V19" s="59">
        <f t="shared" si="3"/>
        <v>1.0168527066722619</v>
      </c>
      <c r="W19" s="59">
        <f t="shared" si="4"/>
        <v>4.7029437683592104</v>
      </c>
      <c r="X19" s="60">
        <v>30</v>
      </c>
      <c r="Y19" s="58">
        <f t="shared" si="5"/>
        <v>8.486943164362529</v>
      </c>
      <c r="Z19" s="61">
        <f t="shared" si="6"/>
        <v>0.44637012169534201</v>
      </c>
      <c r="AA19" s="63">
        <f t="shared" si="7"/>
        <v>0.28999999999999998</v>
      </c>
      <c r="AB19" s="62">
        <f t="shared" si="8"/>
        <v>0.08</v>
      </c>
      <c r="AC19" s="57">
        <f t="shared" si="9"/>
        <v>0.81913134704154411</v>
      </c>
      <c r="AD19" s="58">
        <f t="shared" si="10"/>
        <v>0.22596726814939153</v>
      </c>
    </row>
    <row r="20" spans="2:30" x14ac:dyDescent="0.35">
      <c r="B20" s="71">
        <v>43924</v>
      </c>
      <c r="C20" s="106">
        <v>2019</v>
      </c>
      <c r="D20" s="71" t="s">
        <v>932</v>
      </c>
      <c r="E20" s="71" t="s">
        <v>13</v>
      </c>
      <c r="F20" s="122" t="s">
        <v>998</v>
      </c>
      <c r="G20" s="71" t="s">
        <v>1007</v>
      </c>
      <c r="H20" s="39"/>
      <c r="I20" s="39" t="s">
        <v>10</v>
      </c>
      <c r="J20" s="39"/>
      <c r="K20" s="39" t="s">
        <v>651</v>
      </c>
      <c r="L20" s="39"/>
      <c r="M20" s="39">
        <v>15.48</v>
      </c>
      <c r="N20" s="39">
        <v>122.65</v>
      </c>
      <c r="O20" s="39">
        <v>114.37</v>
      </c>
      <c r="P20" s="104">
        <v>92.273957264159748</v>
      </c>
      <c r="Q20" s="33">
        <f>VLOOKUP(K20,Bodenuntersuchung!$I$2:$P$1225,7,FALSE)</f>
        <v>0.3</v>
      </c>
      <c r="R20" s="33">
        <f>VLOOKUP(K20,Bodenuntersuchung!$I$2:$P$1225,8,FALSE)</f>
        <v>0.25</v>
      </c>
      <c r="S20" s="59">
        <f t="shared" si="0"/>
        <v>8.3791586611386387E-2</v>
      </c>
      <c r="T20" s="59">
        <f t="shared" si="1"/>
        <v>3.7706213975123872</v>
      </c>
      <c r="U20" s="103">
        <f t="shared" si="2"/>
        <v>6.9826322176155323E-2</v>
      </c>
      <c r="V20" s="59">
        <f t="shared" si="3"/>
        <v>3.1421844979269897</v>
      </c>
      <c r="W20" s="59">
        <f t="shared" si="4"/>
        <v>6.9128058954393765</v>
      </c>
      <c r="X20" s="60">
        <v>30</v>
      </c>
      <c r="Y20" s="58">
        <f t="shared" si="5"/>
        <v>7.7260427358402524</v>
      </c>
      <c r="Z20" s="61">
        <f t="shared" si="6"/>
        <v>0.441864698149459</v>
      </c>
      <c r="AA20" s="63">
        <f t="shared" si="7"/>
        <v>0.3</v>
      </c>
      <c r="AB20" s="62">
        <f t="shared" si="8"/>
        <v>0.25</v>
      </c>
      <c r="AC20" s="57">
        <f t="shared" si="9"/>
        <v>0.83791586611386393</v>
      </c>
      <c r="AD20" s="58">
        <f t="shared" si="10"/>
        <v>0.6982632217615532</v>
      </c>
    </row>
    <row r="21" spans="2:30" x14ac:dyDescent="0.35">
      <c r="B21" s="71">
        <v>43924</v>
      </c>
      <c r="C21" s="106">
        <v>2019</v>
      </c>
      <c r="D21" s="71" t="s">
        <v>932</v>
      </c>
      <c r="E21" s="71" t="s">
        <v>13</v>
      </c>
      <c r="F21" s="122" t="s">
        <v>999</v>
      </c>
      <c r="G21" s="71" t="s">
        <v>1005</v>
      </c>
      <c r="H21" s="39"/>
      <c r="I21" s="39" t="s">
        <v>8</v>
      </c>
      <c r="J21" s="39"/>
      <c r="K21" s="39" t="s">
        <v>658</v>
      </c>
      <c r="L21" s="39"/>
      <c r="M21" s="39">
        <v>15.4</v>
      </c>
      <c r="N21" s="39">
        <v>111.46</v>
      </c>
      <c r="O21" s="39">
        <v>100.61</v>
      </c>
      <c r="P21" s="104">
        <v>88.704976056631281</v>
      </c>
      <c r="Q21" s="33">
        <f>VLOOKUP(K21,Bodenuntersuchung!$I$2:$P$1225,7,FALSE)</f>
        <v>0.26</v>
      </c>
      <c r="R21" s="33">
        <f>VLOOKUP(K21,Bodenuntersuchung!$I$2:$P$1225,8,FALSE)</f>
        <v>0.05</v>
      </c>
      <c r="S21" s="59">
        <f t="shared" si="0"/>
        <v>7.658725501701677E-2</v>
      </c>
      <c r="T21" s="59">
        <f t="shared" si="1"/>
        <v>3.4464264757657546</v>
      </c>
      <c r="U21" s="103">
        <f t="shared" si="2"/>
        <v>1.4728318272503227E-2</v>
      </c>
      <c r="V21" s="59">
        <f t="shared" si="3"/>
        <v>0.66277432226264521</v>
      </c>
      <c r="W21" s="59">
        <f t="shared" si="4"/>
        <v>4.1092007980284002</v>
      </c>
      <c r="X21" s="60">
        <v>30</v>
      </c>
      <c r="Y21" s="58">
        <f t="shared" si="5"/>
        <v>11.295023943368719</v>
      </c>
      <c r="Z21" s="61">
        <f t="shared" si="6"/>
        <v>0.46366623635723503</v>
      </c>
      <c r="AA21" s="63">
        <f t="shared" si="7"/>
        <v>0.26</v>
      </c>
      <c r="AB21" s="62">
        <f t="shared" si="8"/>
        <v>0.05</v>
      </c>
      <c r="AC21" s="57">
        <f t="shared" si="9"/>
        <v>0.76587255017016775</v>
      </c>
      <c r="AD21" s="58">
        <f t="shared" si="10"/>
        <v>0.14728318272503227</v>
      </c>
    </row>
    <row r="22" spans="2:30" x14ac:dyDescent="0.35">
      <c r="B22" s="71">
        <v>43924</v>
      </c>
      <c r="C22" s="106">
        <v>2019</v>
      </c>
      <c r="D22" s="71" t="s">
        <v>932</v>
      </c>
      <c r="E22" s="71" t="s">
        <v>13</v>
      </c>
      <c r="F22" s="122" t="s">
        <v>996</v>
      </c>
      <c r="G22" s="71" t="s">
        <v>1006</v>
      </c>
      <c r="H22" s="39"/>
      <c r="I22" s="39" t="s">
        <v>11</v>
      </c>
      <c r="J22" s="39"/>
      <c r="K22" s="39" t="s">
        <v>661</v>
      </c>
      <c r="L22" s="39"/>
      <c r="M22" s="39">
        <v>15.52</v>
      </c>
      <c r="N22" s="39">
        <v>122.66</v>
      </c>
      <c r="O22" s="39">
        <v>109.65</v>
      </c>
      <c r="P22" s="104">
        <v>87.857009520253882</v>
      </c>
      <c r="Q22" s="33">
        <f>VLOOKUP(K22,Bodenuntersuchung!$I$2:$P$1225,7,FALSE)</f>
        <v>0.35</v>
      </c>
      <c r="R22" s="33">
        <f>VLOOKUP(K22,Bodenuntersuchung!$I$2:$P$1225,8,FALSE)</f>
        <v>0.04</v>
      </c>
      <c r="S22" s="59">
        <f t="shared" si="0"/>
        <v>0.10443110591734832</v>
      </c>
      <c r="T22" s="59">
        <f t="shared" si="1"/>
        <v>4.6993997662806741</v>
      </c>
      <c r="U22" s="103">
        <f t="shared" si="2"/>
        <v>1.1934983533411238E-2</v>
      </c>
      <c r="V22" s="59">
        <f t="shared" si="3"/>
        <v>0.53707425900350569</v>
      </c>
      <c r="W22" s="59">
        <f t="shared" si="4"/>
        <v>5.2364740252841795</v>
      </c>
      <c r="X22" s="60">
        <v>30</v>
      </c>
      <c r="Y22" s="58">
        <f t="shared" si="5"/>
        <v>12.142990479746118</v>
      </c>
      <c r="Z22" s="61">
        <f t="shared" si="6"/>
        <v>0.4691065547646871</v>
      </c>
      <c r="AA22" s="63">
        <f t="shared" si="7"/>
        <v>0.35</v>
      </c>
      <c r="AB22" s="62">
        <f t="shared" si="8"/>
        <v>0.04</v>
      </c>
      <c r="AC22" s="57">
        <f t="shared" si="9"/>
        <v>1.0443110591734832</v>
      </c>
      <c r="AD22" s="58">
        <f t="shared" si="10"/>
        <v>0.11934983533411239</v>
      </c>
    </row>
    <row r="23" spans="2:30" x14ac:dyDescent="0.35">
      <c r="B23" s="71">
        <v>43924</v>
      </c>
      <c r="C23" s="106">
        <v>2019</v>
      </c>
      <c r="D23" s="71" t="s">
        <v>932</v>
      </c>
      <c r="E23" s="71" t="s">
        <v>13</v>
      </c>
      <c r="F23" s="122" t="s">
        <v>997</v>
      </c>
      <c r="G23" s="71" t="s">
        <v>1008</v>
      </c>
      <c r="H23" s="39"/>
      <c r="I23" s="39" t="s">
        <v>11</v>
      </c>
      <c r="J23" s="39"/>
      <c r="K23" s="39" t="s">
        <v>671</v>
      </c>
      <c r="L23" s="39"/>
      <c r="M23" s="39">
        <v>15.36</v>
      </c>
      <c r="N23" s="39">
        <v>117.2</v>
      </c>
      <c r="O23" s="39">
        <v>105.83</v>
      </c>
      <c r="P23" s="104">
        <v>88.835428122545167</v>
      </c>
      <c r="Q23" s="33">
        <f>VLOOKUP(K23,Bodenuntersuchung!$I$2:$P$1225,7,FALSE)</f>
        <v>0.21</v>
      </c>
      <c r="R23" s="33">
        <f>VLOOKUP(K23,Bodenuntersuchung!$I$2:$P$1225,8,FALSE)</f>
        <v>0.17</v>
      </c>
      <c r="S23" s="59">
        <f t="shared" si="0"/>
        <v>6.1737260970487449E-2</v>
      </c>
      <c r="T23" s="59">
        <f t="shared" si="1"/>
        <v>2.7781767436719353</v>
      </c>
      <c r="U23" s="103">
        <f t="shared" si="2"/>
        <v>4.9977782690394608E-2</v>
      </c>
      <c r="V23" s="59">
        <f t="shared" si="3"/>
        <v>2.2490002210677575</v>
      </c>
      <c r="W23" s="59">
        <f t="shared" si="4"/>
        <v>5.0271769647396933</v>
      </c>
      <c r="X23" s="60">
        <v>30</v>
      </c>
      <c r="Y23" s="58">
        <f t="shared" si="5"/>
        <v>11.164571877454833</v>
      </c>
      <c r="Z23" s="61">
        <f t="shared" si="6"/>
        <v>0.46283851000331594</v>
      </c>
      <c r="AA23" s="63">
        <f t="shared" si="7"/>
        <v>0.21</v>
      </c>
      <c r="AB23" s="62">
        <f t="shared" si="8"/>
        <v>0.17</v>
      </c>
      <c r="AC23" s="57">
        <f t="shared" si="9"/>
        <v>0.61737260970487451</v>
      </c>
      <c r="AD23" s="58">
        <f t="shared" si="10"/>
        <v>0.49977782690394607</v>
      </c>
    </row>
    <row r="24" spans="2:30" x14ac:dyDescent="0.35">
      <c r="B24" s="71">
        <v>43924</v>
      </c>
      <c r="C24" s="106">
        <v>2019</v>
      </c>
      <c r="D24" s="71" t="s">
        <v>932</v>
      </c>
      <c r="E24" s="71" t="s">
        <v>13</v>
      </c>
      <c r="F24" s="121" t="s">
        <v>992</v>
      </c>
      <c r="G24" s="71" t="s">
        <v>1009</v>
      </c>
      <c r="H24" s="39"/>
      <c r="I24" s="39" t="s">
        <v>11</v>
      </c>
      <c r="J24" s="39"/>
      <c r="K24" s="39" t="s">
        <v>685</v>
      </c>
      <c r="L24" s="39"/>
      <c r="M24" s="39">
        <v>15.4</v>
      </c>
      <c r="N24" s="39">
        <v>117.63</v>
      </c>
      <c r="O24" s="39">
        <v>105.95</v>
      </c>
      <c r="P24" s="104">
        <v>88.574782353516582</v>
      </c>
      <c r="Q24" s="33">
        <f>VLOOKUP(K24,Bodenuntersuchung!$I$2:$P$1225,7,FALSE)</f>
        <v>0.51</v>
      </c>
      <c r="R24" s="33">
        <f>VLOOKUP(K24,Bodenuntersuchung!$I$2:$P$1225,8,FALSE)</f>
        <v>0.24</v>
      </c>
      <c r="S24" s="59">
        <f t="shared" si="0"/>
        <v>0.1505246272777471</v>
      </c>
      <c r="T24" s="59">
        <f t="shared" si="1"/>
        <v>6.7736082274986193</v>
      </c>
      <c r="U24" s="103">
        <f t="shared" si="2"/>
        <v>7.0835118718939799E-2</v>
      </c>
      <c r="V24" s="59">
        <f t="shared" si="3"/>
        <v>3.187580342352291</v>
      </c>
      <c r="W24" s="59">
        <f t="shared" si="4"/>
        <v>9.9611885698509113</v>
      </c>
      <c r="X24" s="60">
        <v>30</v>
      </c>
      <c r="Y24" s="58">
        <f t="shared" si="5"/>
        <v>11.425217646483418</v>
      </c>
      <c r="Z24" s="61">
        <f t="shared" si="6"/>
        <v>0.46449475427940368</v>
      </c>
      <c r="AA24" s="63">
        <f t="shared" si="7"/>
        <v>0.51</v>
      </c>
      <c r="AB24" s="62">
        <f t="shared" si="8"/>
        <v>0.24</v>
      </c>
      <c r="AC24" s="57">
        <f t="shared" si="9"/>
        <v>1.5052462727774709</v>
      </c>
      <c r="AD24" s="58">
        <f t="shared" si="10"/>
        <v>0.70835118718939794</v>
      </c>
    </row>
    <row r="25" spans="2:30" x14ac:dyDescent="0.35">
      <c r="B25" s="71">
        <v>43924</v>
      </c>
      <c r="C25" s="106">
        <v>2019</v>
      </c>
      <c r="D25" s="71" t="s">
        <v>932</v>
      </c>
      <c r="E25" s="71" t="s">
        <v>13</v>
      </c>
      <c r="F25" s="192" t="s">
        <v>993</v>
      </c>
      <c r="G25" s="71" t="s">
        <v>1010</v>
      </c>
      <c r="H25" s="39"/>
      <c r="I25" s="39" t="s">
        <v>8</v>
      </c>
      <c r="J25" s="39"/>
      <c r="K25" s="39" t="s">
        <v>688</v>
      </c>
      <c r="L25" s="39"/>
      <c r="M25" s="39">
        <v>15.3</v>
      </c>
      <c r="N25" s="39">
        <v>120.49</v>
      </c>
      <c r="O25" s="39">
        <v>108.07</v>
      </c>
      <c r="P25" s="104">
        <v>88.192793991824317</v>
      </c>
      <c r="Q25" s="33">
        <f>VLOOKUP(K25,Bodenuntersuchung!$I$2:$P$1225,7,FALSE)</f>
        <v>0.68</v>
      </c>
      <c r="R25" s="33">
        <f>VLOOKUP(K25,Bodenuntersuchung!$I$2:$P$1225,8,FALSE)</f>
        <v>0.12</v>
      </c>
      <c r="S25" s="59">
        <f t="shared" si="0"/>
        <v>0.20186331788293632</v>
      </c>
      <c r="T25" s="59">
        <f t="shared" si="1"/>
        <v>9.0838493047321336</v>
      </c>
      <c r="U25" s="103">
        <f t="shared" si="2"/>
        <v>3.5622938449929933E-2</v>
      </c>
      <c r="V25" s="59">
        <f t="shared" si="3"/>
        <v>1.6030322302468469</v>
      </c>
      <c r="W25" s="59">
        <f t="shared" si="4"/>
        <v>10.68688153497898</v>
      </c>
      <c r="X25" s="60">
        <v>30</v>
      </c>
      <c r="Y25" s="58">
        <f t="shared" si="5"/>
        <v>11.807206008175683</v>
      </c>
      <c r="Z25" s="61">
        <f t="shared" si="6"/>
        <v>0.46693974345154682</v>
      </c>
      <c r="AA25" s="63">
        <f t="shared" si="7"/>
        <v>0.68</v>
      </c>
      <c r="AB25" s="62">
        <f t="shared" si="8"/>
        <v>0.12</v>
      </c>
      <c r="AC25" s="57">
        <f t="shared" si="9"/>
        <v>2.0186331788293632</v>
      </c>
      <c r="AD25" s="58">
        <f t="shared" si="10"/>
        <v>0.35622938449929931</v>
      </c>
    </row>
    <row r="26" spans="2:30" x14ac:dyDescent="0.35">
      <c r="B26" s="71">
        <v>43924</v>
      </c>
      <c r="C26" s="106">
        <v>2019</v>
      </c>
      <c r="D26" s="71" t="s">
        <v>932</v>
      </c>
      <c r="E26" s="71" t="s">
        <v>13</v>
      </c>
      <c r="F26" s="122" t="s">
        <v>997</v>
      </c>
      <c r="G26" s="71" t="s">
        <v>1008</v>
      </c>
      <c r="H26" s="39"/>
      <c r="I26" s="39" t="s">
        <v>10</v>
      </c>
      <c r="J26" s="39"/>
      <c r="K26" s="39" t="s">
        <v>745</v>
      </c>
      <c r="L26" s="39"/>
      <c r="M26" s="39">
        <v>10.88</v>
      </c>
      <c r="N26" s="39">
        <v>82.29</v>
      </c>
      <c r="O26" s="39">
        <v>76.680000000000007</v>
      </c>
      <c r="P26" s="104">
        <v>92.143957428931515</v>
      </c>
      <c r="Q26" s="33">
        <f>VLOOKUP(K26,Bodenuntersuchung!$I$2:$P$1225,7,FALSE)</f>
        <v>0.28000000000000003</v>
      </c>
      <c r="R26" s="33">
        <f>VLOOKUP(K26,Bodenuntersuchung!$I$2:$P$1225,8,FALSE)</f>
        <v>0.3</v>
      </c>
      <c r="S26" s="59">
        <f t="shared" si="0"/>
        <v>7.8355319148936189E-2</v>
      </c>
      <c r="T26" s="59">
        <f t="shared" si="1"/>
        <v>3.5259893617021287</v>
      </c>
      <c r="U26" s="103">
        <f t="shared" si="2"/>
        <v>8.395212765957448E-2</v>
      </c>
      <c r="V26" s="59">
        <f t="shared" si="3"/>
        <v>3.7778457446808518</v>
      </c>
      <c r="W26" s="59">
        <f t="shared" si="4"/>
        <v>7.3038351063829801</v>
      </c>
      <c r="X26" s="60">
        <v>30</v>
      </c>
      <c r="Y26" s="58">
        <f t="shared" si="5"/>
        <v>7.8560425710684854</v>
      </c>
      <c r="Z26" s="61">
        <f t="shared" si="6"/>
        <v>0.44262917933130708</v>
      </c>
      <c r="AA26" s="63">
        <f t="shared" si="7"/>
        <v>0.28000000000000003</v>
      </c>
      <c r="AB26" s="62">
        <f t="shared" si="8"/>
        <v>0.3</v>
      </c>
      <c r="AC26" s="57">
        <f t="shared" si="9"/>
        <v>0.78355319148936187</v>
      </c>
      <c r="AD26" s="58">
        <f t="shared" si="10"/>
        <v>0.83952127659574483</v>
      </c>
    </row>
    <row r="27" spans="2:30" x14ac:dyDescent="0.35">
      <c r="B27" s="71">
        <v>43924</v>
      </c>
      <c r="C27" s="106">
        <v>2019</v>
      </c>
      <c r="D27" s="71" t="s">
        <v>932</v>
      </c>
      <c r="E27" s="71" t="s">
        <v>13</v>
      </c>
      <c r="F27" s="122" t="s">
        <v>994</v>
      </c>
      <c r="G27" s="71" t="s">
        <v>936</v>
      </c>
      <c r="H27" s="39"/>
      <c r="I27" s="39" t="s">
        <v>12</v>
      </c>
      <c r="J27" s="39"/>
      <c r="K27" s="39" t="s">
        <v>792</v>
      </c>
      <c r="L27" s="39"/>
      <c r="M27" s="39">
        <v>11.22</v>
      </c>
      <c r="N27" s="39">
        <v>86.9</v>
      </c>
      <c r="O27" s="39">
        <v>76.489999999999995</v>
      </c>
      <c r="P27" s="104">
        <v>86.244714587737832</v>
      </c>
      <c r="Q27" s="33">
        <f>VLOOKUP(K27,Bodenuntersuchung!$I$2:$P$1225,7,FALSE)</f>
        <v>0.92</v>
      </c>
      <c r="R27" s="33">
        <f>VLOOKUP(K27,Bodenuntersuchung!$I$2:$P$1225,8,FALSE)</f>
        <v>0.17</v>
      </c>
      <c r="S27" s="59">
        <f t="shared" si="0"/>
        <v>0.28135621265512495</v>
      </c>
      <c r="T27" s="59">
        <f t="shared" si="1"/>
        <v>12.661029569480622</v>
      </c>
      <c r="U27" s="103">
        <f t="shared" si="2"/>
        <v>5.1989734947142652E-2</v>
      </c>
      <c r="V27" s="59">
        <f t="shared" si="3"/>
        <v>2.3395380726214192</v>
      </c>
      <c r="W27" s="59">
        <f t="shared" si="4"/>
        <v>15.000567642102041</v>
      </c>
      <c r="X27" s="60">
        <v>30</v>
      </c>
      <c r="Y27" s="58">
        <f t="shared" si="5"/>
        <v>13.755285412262168</v>
      </c>
      <c r="Z27" s="61">
        <f t="shared" si="6"/>
        <v>0.47974567182472816</v>
      </c>
      <c r="AA27" s="63">
        <f t="shared" si="7"/>
        <v>0.92</v>
      </c>
      <c r="AB27" s="62">
        <f t="shared" si="8"/>
        <v>0.17</v>
      </c>
      <c r="AC27" s="57">
        <f t="shared" si="9"/>
        <v>2.8135621265512496</v>
      </c>
      <c r="AD27" s="58">
        <f t="shared" si="10"/>
        <v>0.51989734947142652</v>
      </c>
    </row>
    <row r="28" spans="2:30" x14ac:dyDescent="0.35">
      <c r="B28" s="71">
        <v>43924</v>
      </c>
      <c r="C28" s="106">
        <v>2019</v>
      </c>
      <c r="D28" s="71" t="s">
        <v>932</v>
      </c>
      <c r="E28" s="71" t="s">
        <v>13</v>
      </c>
      <c r="F28" s="122" t="s">
        <v>994</v>
      </c>
      <c r="G28" s="71" t="s">
        <v>936</v>
      </c>
      <c r="H28" s="39"/>
      <c r="I28" s="39" t="s">
        <v>11</v>
      </c>
      <c r="J28" s="39"/>
      <c r="K28" s="39" t="s">
        <v>793</v>
      </c>
      <c r="L28" s="39"/>
      <c r="M28" s="39">
        <v>10.88</v>
      </c>
      <c r="N28" s="39">
        <v>94.56</v>
      </c>
      <c r="O28" s="39">
        <v>85.44</v>
      </c>
      <c r="P28" s="104">
        <v>89.101338432122361</v>
      </c>
      <c r="Q28" s="33">
        <f>VLOOKUP(K28,Bodenuntersuchung!$I$2:$P$1225,7,FALSE)</f>
        <v>0.19</v>
      </c>
      <c r="R28" s="33">
        <f>VLOOKUP(K28,Bodenuntersuchung!$I$2:$P$1225,8,FALSE)</f>
        <v>0.11</v>
      </c>
      <c r="S28" s="59">
        <f t="shared" si="0"/>
        <v>5.563412017167383E-2</v>
      </c>
      <c r="T28" s="59">
        <f t="shared" si="1"/>
        <v>2.5035354077253222</v>
      </c>
      <c r="U28" s="103">
        <f t="shared" si="2"/>
        <v>3.2209227467811165E-2</v>
      </c>
      <c r="V28" s="59">
        <f t="shared" si="3"/>
        <v>1.4494152360515025</v>
      </c>
      <c r="W28" s="59">
        <f t="shared" si="4"/>
        <v>3.9529506437768247</v>
      </c>
      <c r="X28" s="60">
        <v>30</v>
      </c>
      <c r="Y28" s="58">
        <f t="shared" si="5"/>
        <v>10.898661567877639</v>
      </c>
      <c r="Z28" s="61">
        <f t="shared" si="6"/>
        <v>0.46115879828326184</v>
      </c>
      <c r="AA28" s="63">
        <f t="shared" si="7"/>
        <v>0.19</v>
      </c>
      <c r="AB28" s="62">
        <f t="shared" si="8"/>
        <v>0.11</v>
      </c>
      <c r="AC28" s="57">
        <f t="shared" si="9"/>
        <v>0.55634120171673829</v>
      </c>
      <c r="AD28" s="58">
        <f t="shared" si="10"/>
        <v>0.32209227467811163</v>
      </c>
    </row>
    <row r="29" spans="2:30" x14ac:dyDescent="0.35">
      <c r="B29" s="71">
        <v>43924</v>
      </c>
      <c r="C29" s="106">
        <v>2019</v>
      </c>
      <c r="D29" s="71" t="s">
        <v>932</v>
      </c>
      <c r="E29" s="71" t="s">
        <v>13</v>
      </c>
      <c r="F29" s="192" t="s">
        <v>992</v>
      </c>
      <c r="G29" s="71" t="s">
        <v>1009</v>
      </c>
      <c r="H29" s="39"/>
      <c r="I29" s="39" t="s">
        <v>10</v>
      </c>
      <c r="J29" s="39"/>
      <c r="K29" s="39" t="s">
        <v>820</v>
      </c>
      <c r="L29" s="39">
        <v>112</v>
      </c>
      <c r="M29" s="39">
        <v>11.27</v>
      </c>
      <c r="N29" s="39">
        <v>75.790000000000006</v>
      </c>
      <c r="O29" s="39">
        <v>69.3</v>
      </c>
      <c r="P29" s="104">
        <v>89.941103533787953</v>
      </c>
      <c r="Q29" s="33">
        <f>VLOOKUP(K29,Bodenuntersuchung!$I$2:$P$1225,7,FALSE)</f>
        <v>0.33</v>
      </c>
      <c r="R29" s="33">
        <f>VLOOKUP(K29,Bodenuntersuchung!$I$2:$P$1225,8,FALSE)</f>
        <v>0.28000000000000003</v>
      </c>
      <c r="S29" s="59">
        <f t="shared" si="0"/>
        <v>9.5417370325693626E-2</v>
      </c>
      <c r="T29" s="59">
        <f t="shared" si="1"/>
        <v>4.2937816646562128</v>
      </c>
      <c r="U29" s="103">
        <f t="shared" si="2"/>
        <v>8.0960193003618855E-2</v>
      </c>
      <c r="V29" s="59">
        <f t="shared" si="3"/>
        <v>3.6432086851628487</v>
      </c>
      <c r="W29" s="59">
        <f t="shared" si="4"/>
        <v>7.9369903498190615</v>
      </c>
      <c r="X29" s="60">
        <v>30</v>
      </c>
      <c r="Y29" s="58">
        <f t="shared" si="5"/>
        <v>10.058896466212047</v>
      </c>
      <c r="Z29" s="61">
        <f t="shared" si="6"/>
        <v>0.4559193520592798</v>
      </c>
      <c r="AA29" s="63">
        <f t="shared" si="7"/>
        <v>0.33</v>
      </c>
      <c r="AB29" s="62">
        <f t="shared" si="8"/>
        <v>0.28000000000000003</v>
      </c>
      <c r="AC29" s="57">
        <f t="shared" si="9"/>
        <v>0.95417370325693629</v>
      </c>
      <c r="AD29" s="58">
        <f t="shared" si="10"/>
        <v>0.80960193003618852</v>
      </c>
    </row>
    <row r="30" spans="2:30" x14ac:dyDescent="0.35">
      <c r="B30" s="71">
        <v>43924</v>
      </c>
      <c r="C30" s="106">
        <v>2019</v>
      </c>
      <c r="D30" s="71" t="s">
        <v>932</v>
      </c>
      <c r="E30" s="71" t="s">
        <v>13</v>
      </c>
      <c r="F30" s="192" t="s">
        <v>993</v>
      </c>
      <c r="G30" s="71" t="s">
        <v>1010</v>
      </c>
      <c r="H30" s="39"/>
      <c r="I30" s="39" t="s">
        <v>10</v>
      </c>
      <c r="J30" s="39"/>
      <c r="K30" s="39" t="s">
        <v>821</v>
      </c>
      <c r="L30" s="39">
        <v>111</v>
      </c>
      <c r="M30" s="39">
        <v>11.25</v>
      </c>
      <c r="N30" s="39">
        <v>91.39</v>
      </c>
      <c r="O30" s="39">
        <v>84.22</v>
      </c>
      <c r="P30" s="104">
        <v>91.053156975293234</v>
      </c>
      <c r="Q30" s="33">
        <f>VLOOKUP(K30,Bodenuntersuchung!$I$2:$P$1225,7,FALSE)</f>
        <v>0.13</v>
      </c>
      <c r="R30" s="33">
        <f>VLOOKUP(K30,Bodenuntersuchung!$I$2:$P$1225,8,FALSE)</f>
        <v>0.23</v>
      </c>
      <c r="S30" s="59">
        <f t="shared" si="0"/>
        <v>3.6970809921885714E-2</v>
      </c>
      <c r="T30" s="59">
        <f t="shared" si="1"/>
        <v>1.6636864464848571</v>
      </c>
      <c r="U30" s="103">
        <f t="shared" si="2"/>
        <v>6.5409894477182415E-2</v>
      </c>
      <c r="V30" s="59">
        <f t="shared" si="3"/>
        <v>2.9434452514732086</v>
      </c>
      <c r="W30" s="59">
        <f t="shared" si="4"/>
        <v>4.6071316979580654</v>
      </c>
      <c r="X30" s="60">
        <v>30</v>
      </c>
      <c r="Y30" s="58">
        <f t="shared" si="5"/>
        <v>8.9468430247067658</v>
      </c>
      <c r="Z30" s="61">
        <f t="shared" si="6"/>
        <v>0.44912977936138138</v>
      </c>
      <c r="AA30" s="63">
        <f t="shared" si="7"/>
        <v>0.13</v>
      </c>
      <c r="AB30" s="62">
        <f t="shared" si="8"/>
        <v>0.23</v>
      </c>
      <c r="AC30" s="57">
        <f t="shared" si="9"/>
        <v>0.36970809921885717</v>
      </c>
      <c r="AD30" s="58">
        <f t="shared" si="10"/>
        <v>0.65409894477182418</v>
      </c>
    </row>
    <row r="31" spans="2:30" x14ac:dyDescent="0.35">
      <c r="B31" s="71">
        <v>43924</v>
      </c>
      <c r="C31" s="106">
        <v>2019</v>
      </c>
      <c r="D31" s="71" t="s">
        <v>932</v>
      </c>
      <c r="E31" s="71" t="s">
        <v>13</v>
      </c>
      <c r="F31" s="192" t="s">
        <v>992</v>
      </c>
      <c r="G31" s="71" t="s">
        <v>1009</v>
      </c>
      <c r="H31" s="39"/>
      <c r="I31" s="39" t="s">
        <v>8</v>
      </c>
      <c r="J31" s="39"/>
      <c r="K31" s="39" t="s">
        <v>824</v>
      </c>
      <c r="L31" s="39">
        <v>108</v>
      </c>
      <c r="M31" s="39">
        <v>11.4</v>
      </c>
      <c r="N31" s="39">
        <v>85.08</v>
      </c>
      <c r="O31" s="39">
        <v>74.94</v>
      </c>
      <c r="P31" s="104">
        <v>86.237785016286651</v>
      </c>
      <c r="Q31" s="33">
        <f>VLOOKUP(K31,Bodenuntersuchung!$I$2:$P$1225,7,FALSE)</f>
        <v>0.95</v>
      </c>
      <c r="R31" s="33">
        <f>VLOOKUP(K31,Bodenuntersuchung!$I$2:$P$1225,8,FALSE)</f>
        <v>0.1</v>
      </c>
      <c r="S31" s="59">
        <f t="shared" si="0"/>
        <v>0.29056185080264396</v>
      </c>
      <c r="T31" s="59">
        <f t="shared" si="1"/>
        <v>13.075283286118978</v>
      </c>
      <c r="U31" s="103">
        <f t="shared" si="2"/>
        <v>3.0585457979225687E-2</v>
      </c>
      <c r="V31" s="59">
        <f t="shared" si="3"/>
        <v>1.3763456090651558</v>
      </c>
      <c r="W31" s="59">
        <f t="shared" si="4"/>
        <v>14.451628895184134</v>
      </c>
      <c r="X31" s="60">
        <v>30</v>
      </c>
      <c r="Y31" s="58">
        <f t="shared" si="5"/>
        <v>13.762214983713349</v>
      </c>
      <c r="Z31" s="61">
        <f t="shared" si="6"/>
        <v>0.47979225684608118</v>
      </c>
      <c r="AA31" s="63">
        <f t="shared" si="7"/>
        <v>0.95</v>
      </c>
      <c r="AB31" s="62">
        <f t="shared" si="8"/>
        <v>0.1</v>
      </c>
      <c r="AC31" s="57">
        <f t="shared" si="9"/>
        <v>2.9056185080264396</v>
      </c>
      <c r="AD31" s="58">
        <f t="shared" si="10"/>
        <v>0.30585457979225689</v>
      </c>
    </row>
    <row r="32" spans="2:30" x14ac:dyDescent="0.35">
      <c r="B32" s="71">
        <v>43924</v>
      </c>
      <c r="C32" s="106">
        <v>2019</v>
      </c>
      <c r="D32" s="71" t="s">
        <v>932</v>
      </c>
      <c r="E32" s="71" t="s">
        <v>13</v>
      </c>
      <c r="F32" s="192" t="s">
        <v>992</v>
      </c>
      <c r="G32" s="71" t="s">
        <v>1009</v>
      </c>
      <c r="H32" s="39"/>
      <c r="I32" s="39" t="s">
        <v>12</v>
      </c>
      <c r="J32" s="39"/>
      <c r="K32" s="39" t="s">
        <v>832</v>
      </c>
      <c r="L32" s="39">
        <v>101</v>
      </c>
      <c r="M32" s="39">
        <v>11.31</v>
      </c>
      <c r="N32" s="39">
        <v>89.61</v>
      </c>
      <c r="O32" s="39">
        <v>78.44</v>
      </c>
      <c r="P32" s="104">
        <v>85.734355044699868</v>
      </c>
      <c r="Q32" s="33">
        <f>VLOOKUP(K32,Bodenuntersuchung!$I$2:$P$1225,7,FALSE)</f>
        <v>1.94</v>
      </c>
      <c r="R32" s="33">
        <f>VLOOKUP(K32,Bodenuntersuchung!$I$2:$P$1225,8,FALSE)</f>
        <v>0.09</v>
      </c>
      <c r="S32" s="59">
        <f t="shared" si="0"/>
        <v>0.59798123044838358</v>
      </c>
      <c r="T32" s="59">
        <f t="shared" si="1"/>
        <v>26.90915537017726</v>
      </c>
      <c r="U32" s="103">
        <f t="shared" si="2"/>
        <v>2.7741397288842541E-2</v>
      </c>
      <c r="V32" s="59">
        <f t="shared" si="3"/>
        <v>1.2483628779979143</v>
      </c>
      <c r="W32" s="59">
        <f t="shared" si="4"/>
        <v>28.157518248175172</v>
      </c>
      <c r="X32" s="60">
        <v>30</v>
      </c>
      <c r="Y32" s="58">
        <f t="shared" si="5"/>
        <v>14.265644955300132</v>
      </c>
      <c r="Z32" s="61">
        <f t="shared" si="6"/>
        <v>0.48319678236258007</v>
      </c>
      <c r="AA32" s="63">
        <f t="shared" si="7"/>
        <v>1.94</v>
      </c>
      <c r="AB32" s="62">
        <f t="shared" si="8"/>
        <v>0.09</v>
      </c>
      <c r="AC32" s="57">
        <f t="shared" si="9"/>
        <v>5.9798123044838363</v>
      </c>
      <c r="AD32" s="58">
        <f t="shared" si="10"/>
        <v>0.2774139728884254</v>
      </c>
    </row>
    <row r="33" spans="2:30" x14ac:dyDescent="0.35">
      <c r="B33" s="71">
        <v>43924</v>
      </c>
      <c r="C33" s="106">
        <v>2019</v>
      </c>
      <c r="D33" s="71" t="s">
        <v>932</v>
      </c>
      <c r="E33" s="71" t="s">
        <v>13</v>
      </c>
      <c r="F33" s="122" t="s">
        <v>1000</v>
      </c>
      <c r="G33" s="71" t="s">
        <v>1004</v>
      </c>
      <c r="H33" s="39"/>
      <c r="I33" s="39" t="s">
        <v>12</v>
      </c>
      <c r="J33" s="39"/>
      <c r="K33" s="39" t="s">
        <v>840</v>
      </c>
      <c r="L33" s="39">
        <v>84</v>
      </c>
      <c r="M33" s="39">
        <v>10.95</v>
      </c>
      <c r="N33" s="39">
        <v>81.88</v>
      </c>
      <c r="O33" s="39">
        <v>71.3</v>
      </c>
      <c r="P33" s="104">
        <v>85.083885520936136</v>
      </c>
      <c r="Q33" s="33">
        <f>VLOOKUP(K33,Bodenuntersuchung!$I$2:$P$1225,7,FALSE)</f>
        <v>0.38</v>
      </c>
      <c r="R33" s="33">
        <f>VLOOKUP(K33,Bodenuntersuchung!$I$2:$P$1225,8,FALSE)</f>
        <v>0.05</v>
      </c>
      <c r="S33" s="59">
        <f t="shared" si="0"/>
        <v>0.11831632145816075</v>
      </c>
      <c r="T33" s="59">
        <f t="shared" si="1"/>
        <v>5.3242344656172333</v>
      </c>
      <c r="U33" s="103">
        <f t="shared" si="2"/>
        <v>1.5567937033968519E-2</v>
      </c>
      <c r="V33" s="59">
        <f t="shared" si="3"/>
        <v>0.70055716652858335</v>
      </c>
      <c r="W33" s="59">
        <f t="shared" si="4"/>
        <v>6.024791632145817</v>
      </c>
      <c r="X33" s="60">
        <v>30</v>
      </c>
      <c r="Y33" s="58">
        <f t="shared" si="5"/>
        <v>14.916114479063864</v>
      </c>
      <c r="Z33" s="61">
        <f t="shared" si="6"/>
        <v>0.48765534382767195</v>
      </c>
      <c r="AA33" s="63">
        <f t="shared" si="7"/>
        <v>0.38</v>
      </c>
      <c r="AB33" s="62">
        <f t="shared" si="8"/>
        <v>0.05</v>
      </c>
      <c r="AC33" s="57">
        <f t="shared" si="9"/>
        <v>1.1831632145816076</v>
      </c>
      <c r="AD33" s="58">
        <f t="shared" si="10"/>
        <v>0.15567937033968521</v>
      </c>
    </row>
    <row r="34" spans="2:30" x14ac:dyDescent="0.35">
      <c r="B34" s="71">
        <v>43924</v>
      </c>
      <c r="C34" s="106">
        <v>2019</v>
      </c>
      <c r="D34" s="71" t="s">
        <v>932</v>
      </c>
      <c r="E34" s="71" t="s">
        <v>13</v>
      </c>
      <c r="F34" s="122" t="s">
        <v>997</v>
      </c>
      <c r="G34" s="71" t="s">
        <v>1008</v>
      </c>
      <c r="H34" s="39"/>
      <c r="I34" s="39" t="s">
        <v>12</v>
      </c>
      <c r="J34" s="39"/>
      <c r="K34" s="39" t="s">
        <v>845</v>
      </c>
      <c r="L34" s="39">
        <v>99</v>
      </c>
      <c r="M34" s="39">
        <v>11.35</v>
      </c>
      <c r="N34" s="39">
        <v>98.34</v>
      </c>
      <c r="O34" s="39">
        <v>85.6</v>
      </c>
      <c r="P34" s="104">
        <v>85.354638464191268</v>
      </c>
      <c r="Q34" s="33">
        <f>VLOOKUP(K34,Bodenuntersuchung!$I$2:$P$1225,7,FALSE)</f>
        <v>0.46</v>
      </c>
      <c r="R34" s="33">
        <f>VLOOKUP(K34,Bodenuntersuchung!$I$2:$P$1225,8,FALSE)</f>
        <v>0.28999999999999998</v>
      </c>
      <c r="S34" s="59">
        <f t="shared" si="0"/>
        <v>0.14262478114478117</v>
      </c>
      <c r="T34" s="59">
        <f t="shared" si="1"/>
        <v>6.4181151515151527</v>
      </c>
      <c r="U34" s="103">
        <f t="shared" si="2"/>
        <v>8.9915622895622882E-2</v>
      </c>
      <c r="V34" s="59">
        <f t="shared" si="3"/>
        <v>4.0462030303030296</v>
      </c>
      <c r="W34" s="59">
        <f t="shared" si="4"/>
        <v>10.464318181818182</v>
      </c>
      <c r="X34" s="60">
        <v>30</v>
      </c>
      <c r="Y34" s="58">
        <f t="shared" si="5"/>
        <v>14.645361535808732</v>
      </c>
      <c r="Z34" s="61">
        <f t="shared" si="6"/>
        <v>0.48579124579124588</v>
      </c>
      <c r="AA34" s="63">
        <f t="shared" si="7"/>
        <v>0.46</v>
      </c>
      <c r="AB34" s="62">
        <f t="shared" si="8"/>
        <v>0.28999999999999998</v>
      </c>
      <c r="AC34" s="57">
        <f t="shared" si="9"/>
        <v>1.4262478114478117</v>
      </c>
      <c r="AD34" s="58">
        <f t="shared" si="10"/>
        <v>0.89915622895622882</v>
      </c>
    </row>
    <row r="35" spans="2:30" x14ac:dyDescent="0.35">
      <c r="B35" s="71">
        <v>43924</v>
      </c>
      <c r="C35" s="106">
        <v>2019</v>
      </c>
      <c r="D35" s="71" t="s">
        <v>932</v>
      </c>
      <c r="E35" s="71" t="s">
        <v>13</v>
      </c>
      <c r="F35" s="192" t="s">
        <v>993</v>
      </c>
      <c r="G35" s="71" t="s">
        <v>1010</v>
      </c>
      <c r="H35" s="39"/>
      <c r="I35" s="39" t="s">
        <v>11</v>
      </c>
      <c r="J35" s="39"/>
      <c r="K35" s="39" t="s">
        <v>68</v>
      </c>
      <c r="L35" s="39">
        <v>75</v>
      </c>
      <c r="M35" s="39">
        <v>11</v>
      </c>
      <c r="N35" s="39">
        <v>87.38</v>
      </c>
      <c r="O35" s="39">
        <v>77.83</v>
      </c>
      <c r="P35" s="104">
        <v>87.496726891856511</v>
      </c>
      <c r="Q35" s="33">
        <f>VLOOKUP(K35,Bodenuntersuchung!$I$2:$P$1225,7,FALSE)</f>
        <v>0.42</v>
      </c>
      <c r="R35" s="33">
        <f>VLOOKUP(K35,Bodenuntersuchung!$I$2:$P$1225,8,FALSE)</f>
        <v>0.11</v>
      </c>
      <c r="S35" s="59">
        <f t="shared" si="0"/>
        <v>0.12600628460272328</v>
      </c>
      <c r="T35" s="59">
        <f t="shared" si="1"/>
        <v>5.6702828071225477</v>
      </c>
      <c r="U35" s="103">
        <f t="shared" si="2"/>
        <v>3.3001645967379915E-2</v>
      </c>
      <c r="V35" s="59">
        <f t="shared" si="3"/>
        <v>1.4850740685320962</v>
      </c>
      <c r="W35" s="59">
        <f t="shared" si="4"/>
        <v>7.1553568756546442</v>
      </c>
      <c r="X35" s="60">
        <v>30</v>
      </c>
      <c r="Y35" s="58">
        <f t="shared" si="5"/>
        <v>12.503273108143489</v>
      </c>
      <c r="Z35" s="61">
        <f t="shared" si="6"/>
        <v>0.47144994762831061</v>
      </c>
      <c r="AA35" s="63">
        <f t="shared" si="7"/>
        <v>0.42</v>
      </c>
      <c r="AB35" s="62">
        <f t="shared" si="8"/>
        <v>0.11</v>
      </c>
      <c r="AC35" s="57">
        <f t="shared" si="9"/>
        <v>1.2600628460272327</v>
      </c>
      <c r="AD35" s="58">
        <f t="shared" si="10"/>
        <v>0.33001645967379917</v>
      </c>
    </row>
    <row r="36" spans="2:30" x14ac:dyDescent="0.35">
      <c r="B36" s="71">
        <v>43924</v>
      </c>
      <c r="C36" s="106">
        <v>2019</v>
      </c>
      <c r="D36" s="71" t="s">
        <v>932</v>
      </c>
      <c r="E36" s="71" t="s">
        <v>13</v>
      </c>
      <c r="F36" s="71" t="s">
        <v>1000</v>
      </c>
      <c r="G36" s="71" t="s">
        <v>1004</v>
      </c>
      <c r="H36" s="39"/>
      <c r="I36" s="39" t="s">
        <v>8</v>
      </c>
      <c r="J36" s="39"/>
      <c r="K36" s="39" t="s">
        <v>147</v>
      </c>
      <c r="L36" s="39">
        <v>47</v>
      </c>
      <c r="M36" s="39">
        <v>10.92</v>
      </c>
      <c r="N36" s="39">
        <v>81.38</v>
      </c>
      <c r="O36" s="39">
        <v>72.02</v>
      </c>
      <c r="P36" s="104">
        <v>86.715867158671585</v>
      </c>
      <c r="Q36" s="33">
        <f>VLOOKUP(K36,Bodenuntersuchung!$I$2:$P$1225,7,FALSE)</f>
        <v>0.4</v>
      </c>
      <c r="R36" s="33">
        <f>VLOOKUP(K36,Bodenuntersuchung!$I$2:$P$1225,8,FALSE)</f>
        <v>0.08</v>
      </c>
      <c r="S36" s="59">
        <f t="shared" si="0"/>
        <v>0.1214468085106383</v>
      </c>
      <c r="T36" s="59">
        <f t="shared" si="1"/>
        <v>5.4651063829787239</v>
      </c>
      <c r="U36" s="103">
        <f t="shared" si="2"/>
        <v>2.4289361702127657E-2</v>
      </c>
      <c r="V36" s="59">
        <f t="shared" si="3"/>
        <v>1.0930212765957446</v>
      </c>
      <c r="W36" s="59">
        <f t="shared" si="4"/>
        <v>6.5581276595744686</v>
      </c>
      <c r="X36" s="60">
        <v>30</v>
      </c>
      <c r="Y36" s="58">
        <f t="shared" si="5"/>
        <v>13.284132841328415</v>
      </c>
      <c r="Z36" s="61">
        <f t="shared" si="6"/>
        <v>0.47659574468085109</v>
      </c>
      <c r="AA36" s="63">
        <f t="shared" si="7"/>
        <v>0.4</v>
      </c>
      <c r="AB36" s="62">
        <f t="shared" si="8"/>
        <v>0.08</v>
      </c>
      <c r="AC36" s="57">
        <f t="shared" si="9"/>
        <v>1.2144680851063829</v>
      </c>
      <c r="AD36" s="58">
        <f t="shared" si="10"/>
        <v>0.24289361702127657</v>
      </c>
    </row>
    <row r="37" spans="2:30" x14ac:dyDescent="0.35">
      <c r="B37" s="71">
        <v>43924</v>
      </c>
      <c r="C37" s="106">
        <v>2019</v>
      </c>
      <c r="D37" s="71" t="s">
        <v>932</v>
      </c>
      <c r="E37" s="71" t="s">
        <v>13</v>
      </c>
      <c r="F37" s="2" t="s">
        <v>993</v>
      </c>
      <c r="G37" s="71" t="s">
        <v>1010</v>
      </c>
      <c r="H37" s="39"/>
      <c r="I37" s="39" t="s">
        <v>12</v>
      </c>
      <c r="J37" s="39"/>
      <c r="K37" s="39"/>
      <c r="L37" s="39"/>
      <c r="M37" s="39"/>
      <c r="N37" s="39"/>
      <c r="O37" s="39"/>
      <c r="P37" s="104"/>
      <c r="Q37" s="33"/>
      <c r="R37" s="33"/>
      <c r="S37" s="59"/>
      <c r="T37" s="59"/>
      <c r="U37" s="103"/>
      <c r="V37" s="59"/>
      <c r="W37" s="59"/>
      <c r="X37" s="60"/>
      <c r="Y37" s="58"/>
      <c r="Z37" s="61"/>
      <c r="AA37" s="63"/>
      <c r="AB37" s="62"/>
      <c r="AC37" s="57"/>
      <c r="AD37" s="58"/>
    </row>
    <row r="38" spans="2:30" x14ac:dyDescent="0.35">
      <c r="B38" s="71">
        <v>43924</v>
      </c>
      <c r="C38" s="106">
        <v>2019</v>
      </c>
      <c r="D38" s="71" t="s">
        <v>932</v>
      </c>
      <c r="E38" s="71" t="s">
        <v>14</v>
      </c>
      <c r="F38" s="71" t="s">
        <v>1000</v>
      </c>
      <c r="G38" s="71" t="s">
        <v>1004</v>
      </c>
      <c r="H38" s="39"/>
      <c r="I38" s="39" t="s">
        <v>10</v>
      </c>
      <c r="J38" s="39"/>
      <c r="K38" s="39" t="s">
        <v>540</v>
      </c>
      <c r="L38" s="39"/>
      <c r="M38" s="39">
        <v>15.51</v>
      </c>
      <c r="N38" s="39">
        <v>126.94</v>
      </c>
      <c r="O38" s="39">
        <v>116.66</v>
      </c>
      <c r="P38" s="104">
        <v>90.774477250291667</v>
      </c>
      <c r="Q38" s="33">
        <f>VLOOKUP(K38,Bodenuntersuchung!$I$2:$P$1225,7,FALSE)</f>
        <v>0.42</v>
      </c>
      <c r="R38" s="33">
        <f>VLOOKUP(K38,Bodenuntersuchung!$I$2:$P$1225,8,FALSE)</f>
        <v>0.26</v>
      </c>
      <c r="S38" s="59">
        <f t="shared" ref="S38:S69" si="11">AA38*((250+(100*Y38/100))/1000)*(100/(100-(100*Y38/100)))</f>
        <v>0.11993979238754325</v>
      </c>
      <c r="T38" s="59">
        <f t="shared" ref="T38:T69" si="12">IF(Y38="","",S38*(X38/10*15))</f>
        <v>5.3972906574394459</v>
      </c>
      <c r="U38" s="103">
        <f t="shared" ref="U38:U69" si="13">AB38*((250+(100*Y38/100))/1000)*(100/(100-(100*Y38/100)))</f>
        <v>7.4248442906574397E-2</v>
      </c>
      <c r="V38" s="59">
        <f t="shared" ref="V38:V69" si="14">IF(Y38="","",U38*(X38/10*15))</f>
        <v>3.3411799307958479</v>
      </c>
      <c r="W38" s="59">
        <f t="shared" ref="W38:W69" si="15">IF(AA38="","",T38+V38)</f>
        <v>8.7384705882352947</v>
      </c>
      <c r="X38" s="60">
        <v>30</v>
      </c>
      <c r="Y38" s="58">
        <f t="shared" ref="Y38:Y69" si="16">100-P38</f>
        <v>9.2255227497083325</v>
      </c>
      <c r="Z38" s="61">
        <f t="shared" ref="Z38:Z69" si="17">IF(Y38="","",((400+Y38)/1000)*(100/(100-Y38)))</f>
        <v>0.45081562036579331</v>
      </c>
      <c r="AA38" s="63">
        <f t="shared" ref="AA38:AA69" si="18">Q38</f>
        <v>0.42</v>
      </c>
      <c r="AB38" s="62">
        <f t="shared" ref="AB38:AB69" si="19">R38</f>
        <v>0.26</v>
      </c>
      <c r="AC38" s="57">
        <f t="shared" ref="AC38:AC69" si="20">S38*10</f>
        <v>1.1993979238754324</v>
      </c>
      <c r="AD38" s="58">
        <f t="shared" ref="AD38:AD69" si="21">U38*10</f>
        <v>0.74248442906574397</v>
      </c>
    </row>
    <row r="39" spans="2:30" x14ac:dyDescent="0.35">
      <c r="B39" s="71">
        <v>43924</v>
      </c>
      <c r="C39" s="106">
        <v>2019</v>
      </c>
      <c r="D39" s="71" t="s">
        <v>932</v>
      </c>
      <c r="E39" s="71" t="s">
        <v>14</v>
      </c>
      <c r="F39" s="71" t="s">
        <v>999</v>
      </c>
      <c r="G39" s="71" t="s">
        <v>1005</v>
      </c>
      <c r="H39" s="39"/>
      <c r="I39" s="39" t="s">
        <v>12</v>
      </c>
      <c r="J39" s="39"/>
      <c r="K39" s="39" t="s">
        <v>541</v>
      </c>
      <c r="L39" s="39"/>
      <c r="M39" s="39">
        <v>15.33</v>
      </c>
      <c r="N39" s="39">
        <v>134.34</v>
      </c>
      <c r="O39" s="39">
        <v>117.87</v>
      </c>
      <c r="P39" s="104">
        <v>86.160826821275521</v>
      </c>
      <c r="Q39" s="33">
        <f>VLOOKUP(K39,Bodenuntersuchung!$I$2:$P$1225,7,FALSE)</f>
        <v>0.63</v>
      </c>
      <c r="R39" s="33">
        <f>VLOOKUP(K39,Bodenuntersuchung!$I$2:$P$1225,8,FALSE)</f>
        <v>0.05</v>
      </c>
      <c r="S39" s="59">
        <f t="shared" si="11"/>
        <v>0.19291676418958453</v>
      </c>
      <c r="T39" s="59">
        <f t="shared" si="12"/>
        <v>8.681254388531304</v>
      </c>
      <c r="U39" s="103">
        <f t="shared" si="13"/>
        <v>1.5310854300760677E-2</v>
      </c>
      <c r="V39" s="59">
        <f t="shared" si="14"/>
        <v>0.6889884435342305</v>
      </c>
      <c r="W39" s="59">
        <f t="shared" si="15"/>
        <v>9.370242832065534</v>
      </c>
      <c r="X39" s="60">
        <v>30</v>
      </c>
      <c r="Y39" s="58">
        <f t="shared" si="16"/>
        <v>13.839173178724479</v>
      </c>
      <c r="Z39" s="61">
        <f t="shared" si="17"/>
        <v>0.48031012287887653</v>
      </c>
      <c r="AA39" s="63">
        <f t="shared" si="18"/>
        <v>0.63</v>
      </c>
      <c r="AB39" s="62">
        <f t="shared" si="19"/>
        <v>0.05</v>
      </c>
      <c r="AC39" s="57">
        <f t="shared" si="20"/>
        <v>1.9291676418958454</v>
      </c>
      <c r="AD39" s="58">
        <f t="shared" si="21"/>
        <v>0.15310854300760676</v>
      </c>
    </row>
    <row r="40" spans="2:30" x14ac:dyDescent="0.35">
      <c r="B40" s="71">
        <v>43924</v>
      </c>
      <c r="C40" s="106">
        <v>2019</v>
      </c>
      <c r="D40" s="71" t="s">
        <v>932</v>
      </c>
      <c r="E40" s="71" t="s">
        <v>14</v>
      </c>
      <c r="F40" s="71" t="s">
        <v>1000</v>
      </c>
      <c r="G40" s="71" t="s">
        <v>1004</v>
      </c>
      <c r="H40" s="39"/>
      <c r="I40" s="39" t="s">
        <v>8</v>
      </c>
      <c r="J40" s="39"/>
      <c r="K40" s="39" t="s">
        <v>546</v>
      </c>
      <c r="L40" s="39"/>
      <c r="M40" s="39">
        <v>15.3</v>
      </c>
      <c r="N40" s="39">
        <v>128.69</v>
      </c>
      <c r="O40" s="39">
        <v>112.63</v>
      </c>
      <c r="P40" s="104">
        <v>85.836493517946906</v>
      </c>
      <c r="Q40" s="33">
        <f>VLOOKUP(K40,Bodenuntersuchung!$I$2:$P$1225,7,FALSE)</f>
        <v>1.42</v>
      </c>
      <c r="R40" s="33">
        <f>VLOOKUP(K40,Bodenuntersuchung!$I$2:$P$1225,8,FALSE)</f>
        <v>0.16</v>
      </c>
      <c r="S40" s="59">
        <f t="shared" si="11"/>
        <v>0.43700780848659204</v>
      </c>
      <c r="T40" s="59">
        <f t="shared" si="12"/>
        <v>19.665351381896642</v>
      </c>
      <c r="U40" s="103">
        <f t="shared" si="13"/>
        <v>4.9240316449193473E-2</v>
      </c>
      <c r="V40" s="59">
        <f t="shared" si="14"/>
        <v>2.2158142402137062</v>
      </c>
      <c r="W40" s="59">
        <f t="shared" si="15"/>
        <v>21.881165622110348</v>
      </c>
      <c r="X40" s="60">
        <v>30</v>
      </c>
      <c r="Y40" s="58">
        <f t="shared" si="16"/>
        <v>14.163506482053094</v>
      </c>
      <c r="Z40" s="61">
        <f t="shared" si="17"/>
        <v>0.48250282543922735</v>
      </c>
      <c r="AA40" s="63">
        <f t="shared" si="18"/>
        <v>1.42</v>
      </c>
      <c r="AB40" s="62">
        <f t="shared" si="19"/>
        <v>0.16</v>
      </c>
      <c r="AC40" s="57">
        <f t="shared" si="20"/>
        <v>4.37007808486592</v>
      </c>
      <c r="AD40" s="58">
        <f t="shared" si="21"/>
        <v>0.49240316449193472</v>
      </c>
    </row>
    <row r="41" spans="2:30" x14ac:dyDescent="0.35">
      <c r="B41" s="71">
        <v>43924</v>
      </c>
      <c r="C41" s="106">
        <v>2019</v>
      </c>
      <c r="D41" s="71" t="s">
        <v>932</v>
      </c>
      <c r="E41" s="71" t="s">
        <v>14</v>
      </c>
      <c r="F41" s="71" t="s">
        <v>997</v>
      </c>
      <c r="G41" s="71" t="s">
        <v>1008</v>
      </c>
      <c r="H41" s="39"/>
      <c r="I41" s="39" t="s">
        <v>11</v>
      </c>
      <c r="J41" s="39"/>
      <c r="K41" s="39" t="s">
        <v>551</v>
      </c>
      <c r="L41" s="39"/>
      <c r="M41" s="39">
        <v>15.72</v>
      </c>
      <c r="N41" s="39">
        <v>128.87</v>
      </c>
      <c r="O41" s="39">
        <v>118.2</v>
      </c>
      <c r="P41" s="104">
        <v>90.570039770216525</v>
      </c>
      <c r="Q41" s="33">
        <f>VLOOKUP(K41,Bodenuntersuchung!$I$2:$P$1225,7,FALSE)</f>
        <v>7.0000000000000007E-2</v>
      </c>
      <c r="R41" s="33">
        <f>VLOOKUP(K41,Bodenuntersuchung!$I$2:$P$1225,8,FALSE)</f>
        <v>0.05</v>
      </c>
      <c r="S41" s="59">
        <f t="shared" si="11"/>
        <v>2.0050887978142078E-2</v>
      </c>
      <c r="T41" s="59">
        <f t="shared" si="12"/>
        <v>0.90228995901639353</v>
      </c>
      <c r="U41" s="103">
        <f t="shared" si="13"/>
        <v>1.4322062841530056E-2</v>
      </c>
      <c r="V41" s="59">
        <f t="shared" si="14"/>
        <v>0.64449282786885254</v>
      </c>
      <c r="W41" s="59">
        <f t="shared" si="15"/>
        <v>1.5467827868852462</v>
      </c>
      <c r="X41" s="60">
        <v>30</v>
      </c>
      <c r="Y41" s="58">
        <f t="shared" si="16"/>
        <v>9.4299602297834753</v>
      </c>
      <c r="Z41" s="61">
        <f t="shared" si="17"/>
        <v>0.45205893832943012</v>
      </c>
      <c r="AA41" s="63">
        <f t="shared" si="18"/>
        <v>7.0000000000000007E-2</v>
      </c>
      <c r="AB41" s="62">
        <f t="shared" si="19"/>
        <v>0.05</v>
      </c>
      <c r="AC41" s="57">
        <f t="shared" si="20"/>
        <v>0.20050887978142079</v>
      </c>
      <c r="AD41" s="58">
        <f t="shared" si="21"/>
        <v>0.14322062841530056</v>
      </c>
    </row>
    <row r="42" spans="2:30" x14ac:dyDescent="0.35">
      <c r="B42" s="71">
        <v>43924</v>
      </c>
      <c r="C42" s="106">
        <v>2019</v>
      </c>
      <c r="D42" s="71" t="s">
        <v>932</v>
      </c>
      <c r="E42" s="71" t="s">
        <v>14</v>
      </c>
      <c r="F42" s="71" t="s">
        <v>997</v>
      </c>
      <c r="G42" s="71" t="s">
        <v>1008</v>
      </c>
      <c r="H42" s="39"/>
      <c r="I42" s="39" t="s">
        <v>10</v>
      </c>
      <c r="J42" s="39"/>
      <c r="K42" s="39" t="s">
        <v>559</v>
      </c>
      <c r="L42" s="39"/>
      <c r="M42" s="39">
        <v>15.41</v>
      </c>
      <c r="N42" s="39">
        <v>121.75</v>
      </c>
      <c r="O42" s="39">
        <v>113.41</v>
      </c>
      <c r="P42" s="104">
        <v>92.157231521534698</v>
      </c>
      <c r="Q42" s="33">
        <f>VLOOKUP(K42,Bodenuntersuchung!$I$2:$P$1225,7,FALSE)</f>
        <v>0.17</v>
      </c>
      <c r="R42" s="33">
        <f>VLOOKUP(K42,Bodenuntersuchung!$I$2:$P$1225,8,FALSE)</f>
        <v>0.24</v>
      </c>
      <c r="S42" s="59">
        <f t="shared" si="11"/>
        <v>4.7563571428571434E-2</v>
      </c>
      <c r="T42" s="59">
        <f t="shared" si="12"/>
        <v>2.1403607142857144</v>
      </c>
      <c r="U42" s="103">
        <f t="shared" si="13"/>
        <v>6.7148571428571432E-2</v>
      </c>
      <c r="V42" s="59">
        <f t="shared" si="14"/>
        <v>3.0216857142857143</v>
      </c>
      <c r="W42" s="59">
        <f t="shared" si="15"/>
        <v>5.1620464285714291</v>
      </c>
      <c r="X42" s="60">
        <v>30</v>
      </c>
      <c r="Y42" s="58">
        <f t="shared" si="16"/>
        <v>7.8427684784653025</v>
      </c>
      <c r="Z42" s="61">
        <f t="shared" si="17"/>
        <v>0.44255102040816324</v>
      </c>
      <c r="AA42" s="63">
        <f t="shared" si="18"/>
        <v>0.17</v>
      </c>
      <c r="AB42" s="62">
        <f t="shared" si="19"/>
        <v>0.24</v>
      </c>
      <c r="AC42" s="57">
        <f t="shared" si="20"/>
        <v>0.47563571428571433</v>
      </c>
      <c r="AD42" s="58">
        <f t="shared" si="21"/>
        <v>0.67148571428571435</v>
      </c>
    </row>
    <row r="43" spans="2:30" x14ac:dyDescent="0.35">
      <c r="B43" s="71">
        <v>43924</v>
      </c>
      <c r="C43" s="106">
        <v>2019</v>
      </c>
      <c r="D43" s="71" t="s">
        <v>932</v>
      </c>
      <c r="E43" s="71" t="s">
        <v>14</v>
      </c>
      <c r="F43" s="71" t="s">
        <v>999</v>
      </c>
      <c r="G43" s="71" t="s">
        <v>1005</v>
      </c>
      <c r="H43" s="39"/>
      <c r="I43" s="39" t="s">
        <v>8</v>
      </c>
      <c r="J43" s="39"/>
      <c r="K43" s="39" t="s">
        <v>560</v>
      </c>
      <c r="L43" s="39"/>
      <c r="M43" s="39">
        <v>15.85</v>
      </c>
      <c r="N43" s="39">
        <v>117.48</v>
      </c>
      <c r="O43" s="39">
        <v>102.82</v>
      </c>
      <c r="P43" s="104">
        <v>85.575125455082159</v>
      </c>
      <c r="Q43" s="33">
        <f>VLOOKUP(K43,Bodenuntersuchung!$I$2:$P$1225,7,FALSE)</f>
        <v>0.56999999999999995</v>
      </c>
      <c r="R43" s="33">
        <f>VLOOKUP(K43,Bodenuntersuchung!$I$2:$P$1225,8,FALSE)</f>
        <v>0.01</v>
      </c>
      <c r="S43" s="59">
        <f t="shared" si="11"/>
        <v>0.17612849258364949</v>
      </c>
      <c r="T43" s="59">
        <f t="shared" si="12"/>
        <v>7.9257821662642272</v>
      </c>
      <c r="U43" s="103">
        <f t="shared" si="13"/>
        <v>3.0899735540991144E-3</v>
      </c>
      <c r="V43" s="59">
        <f t="shared" si="14"/>
        <v>0.13904880993446014</v>
      </c>
      <c r="W43" s="59">
        <f t="shared" si="15"/>
        <v>8.0648309761986869</v>
      </c>
      <c r="X43" s="60">
        <v>30</v>
      </c>
      <c r="Y43" s="58">
        <f t="shared" si="16"/>
        <v>14.424874544917841</v>
      </c>
      <c r="Z43" s="61">
        <f t="shared" si="17"/>
        <v>0.48428193629987354</v>
      </c>
      <c r="AA43" s="63">
        <f t="shared" si="18"/>
        <v>0.56999999999999995</v>
      </c>
      <c r="AB43" s="62">
        <f t="shared" si="19"/>
        <v>0.01</v>
      </c>
      <c r="AC43" s="57">
        <f t="shared" si="20"/>
        <v>1.7612849258364949</v>
      </c>
      <c r="AD43" s="58">
        <f t="shared" si="21"/>
        <v>3.0899735540991145E-2</v>
      </c>
    </row>
    <row r="44" spans="2:30" x14ac:dyDescent="0.35">
      <c r="B44" s="71">
        <v>43924</v>
      </c>
      <c r="C44" s="106">
        <v>2019</v>
      </c>
      <c r="D44" s="71" t="s">
        <v>932</v>
      </c>
      <c r="E44" s="71" t="s">
        <v>14</v>
      </c>
      <c r="F44" s="120" t="s">
        <v>992</v>
      </c>
      <c r="G44" s="71" t="s">
        <v>1009</v>
      </c>
      <c r="H44" s="39"/>
      <c r="I44" s="39" t="s">
        <v>8</v>
      </c>
      <c r="J44" s="39"/>
      <c r="K44" s="39" t="s">
        <v>565</v>
      </c>
      <c r="L44" s="39"/>
      <c r="M44" s="39">
        <v>15.65</v>
      </c>
      <c r="N44" s="39">
        <v>121.19</v>
      </c>
      <c r="O44" s="39">
        <v>107.01</v>
      </c>
      <c r="P44" s="104">
        <v>86.56433579685428</v>
      </c>
      <c r="Q44" s="33">
        <f>VLOOKUP(K44,Bodenuntersuchung!$I$2:$P$1225,7,FALSE)</f>
        <v>0.22</v>
      </c>
      <c r="R44" s="33">
        <f>VLOOKUP(K44,Bodenuntersuchung!$I$2:$P$1225,8,FALSE)</f>
        <v>0.02</v>
      </c>
      <c r="S44" s="59">
        <f t="shared" si="11"/>
        <v>6.695118213660245E-2</v>
      </c>
      <c r="T44" s="59">
        <f t="shared" si="12"/>
        <v>3.01280319614711</v>
      </c>
      <c r="U44" s="103">
        <f t="shared" si="13"/>
        <v>6.0864711033274963E-3</v>
      </c>
      <c r="V44" s="59">
        <f t="shared" si="14"/>
        <v>0.27389119964973735</v>
      </c>
      <c r="W44" s="59">
        <f t="shared" si="15"/>
        <v>3.2866943957968475</v>
      </c>
      <c r="X44" s="60">
        <v>30</v>
      </c>
      <c r="Y44" s="58">
        <f t="shared" si="16"/>
        <v>13.43566420314572</v>
      </c>
      <c r="Z44" s="61">
        <f t="shared" si="17"/>
        <v>0.47760507880910685</v>
      </c>
      <c r="AA44" s="63">
        <f t="shared" si="18"/>
        <v>0.22</v>
      </c>
      <c r="AB44" s="62">
        <f t="shared" si="19"/>
        <v>0.02</v>
      </c>
      <c r="AC44" s="57">
        <f t="shared" si="20"/>
        <v>0.6695118213660245</v>
      </c>
      <c r="AD44" s="58">
        <f t="shared" si="21"/>
        <v>6.0864711033274961E-2</v>
      </c>
    </row>
    <row r="45" spans="2:30" x14ac:dyDescent="0.35">
      <c r="B45" s="71">
        <v>43924</v>
      </c>
      <c r="C45" s="106">
        <v>2019</v>
      </c>
      <c r="D45" s="71" t="s">
        <v>932</v>
      </c>
      <c r="E45" s="71" t="s">
        <v>14</v>
      </c>
      <c r="F45" s="71" t="s">
        <v>999</v>
      </c>
      <c r="G45" s="71" t="s">
        <v>1005</v>
      </c>
      <c r="H45" s="39"/>
      <c r="I45" s="39" t="s">
        <v>10</v>
      </c>
      <c r="J45" s="39"/>
      <c r="K45" s="39" t="s">
        <v>583</v>
      </c>
      <c r="L45" s="39"/>
      <c r="M45" s="39">
        <v>15.39</v>
      </c>
      <c r="N45" s="39">
        <v>122.55</v>
      </c>
      <c r="O45" s="39">
        <v>113.5</v>
      </c>
      <c r="P45" s="104">
        <v>91.554684583799926</v>
      </c>
      <c r="Q45" s="33">
        <f>VLOOKUP(K45,Bodenuntersuchung!$I$2:$P$1225,7,FALSE)</f>
        <v>0.17</v>
      </c>
      <c r="R45" s="33">
        <f>VLOOKUP(K45,Bodenuntersuchung!$I$2:$P$1225,8,FALSE)</f>
        <v>0.23</v>
      </c>
      <c r="S45" s="59">
        <f t="shared" si="11"/>
        <v>4.7988482315768022E-2</v>
      </c>
      <c r="T45" s="59">
        <f t="shared" si="12"/>
        <v>2.1594817042095609</v>
      </c>
      <c r="U45" s="103">
        <f t="shared" si="13"/>
        <v>6.4925593721333205E-2</v>
      </c>
      <c r="V45" s="59">
        <f t="shared" si="14"/>
        <v>2.9216517174599943</v>
      </c>
      <c r="W45" s="59">
        <f t="shared" si="15"/>
        <v>5.0811334216695556</v>
      </c>
      <c r="X45" s="60">
        <v>30</v>
      </c>
      <c r="Y45" s="58">
        <f t="shared" si="16"/>
        <v>8.4453154162000743</v>
      </c>
      <c r="Z45" s="61">
        <f t="shared" si="17"/>
        <v>0.44612170013250435</v>
      </c>
      <c r="AA45" s="63">
        <f t="shared" si="18"/>
        <v>0.17</v>
      </c>
      <c r="AB45" s="62">
        <f t="shared" si="19"/>
        <v>0.23</v>
      </c>
      <c r="AC45" s="57">
        <f t="shared" si="20"/>
        <v>0.47988482315768022</v>
      </c>
      <c r="AD45" s="58">
        <f t="shared" si="21"/>
        <v>0.64925593721333208</v>
      </c>
    </row>
    <row r="46" spans="2:30" x14ac:dyDescent="0.35">
      <c r="B46" s="71">
        <v>43924</v>
      </c>
      <c r="C46" s="106">
        <v>2019</v>
      </c>
      <c r="D46" s="71" t="s">
        <v>932</v>
      </c>
      <c r="E46" s="71" t="s">
        <v>14</v>
      </c>
      <c r="F46" s="71" t="s">
        <v>994</v>
      </c>
      <c r="G46" s="71" t="s">
        <v>936</v>
      </c>
      <c r="H46" s="39"/>
      <c r="I46" s="39" t="s">
        <v>10</v>
      </c>
      <c r="J46" s="39"/>
      <c r="K46" s="39" t="s">
        <v>585</v>
      </c>
      <c r="L46" s="39"/>
      <c r="M46" s="39">
        <v>15.46</v>
      </c>
      <c r="N46" s="39">
        <v>123.08</v>
      </c>
      <c r="O46" s="39">
        <v>113.73</v>
      </c>
      <c r="P46" s="104">
        <v>91.312023787400108</v>
      </c>
      <c r="Q46" s="33">
        <f>VLOOKUP(K46,Bodenuntersuchung!$I$2:$P$1225,7,FALSE)</f>
        <v>0.17</v>
      </c>
      <c r="R46" s="33">
        <f>VLOOKUP(K46,Bodenuntersuchung!$I$2:$P$1225,8,FALSE)</f>
        <v>0.25</v>
      </c>
      <c r="S46" s="59">
        <f t="shared" si="11"/>
        <v>4.8161188562124764E-2</v>
      </c>
      <c r="T46" s="59">
        <f t="shared" si="12"/>
        <v>2.1672534852956145</v>
      </c>
      <c r="U46" s="103">
        <f t="shared" si="13"/>
        <v>7.0825277297242292E-2</v>
      </c>
      <c r="V46" s="59">
        <f t="shared" si="14"/>
        <v>3.1871374783759032</v>
      </c>
      <c r="W46" s="59">
        <f t="shared" si="15"/>
        <v>5.3543909636715181</v>
      </c>
      <c r="X46" s="60">
        <v>30</v>
      </c>
      <c r="Y46" s="58">
        <f t="shared" si="16"/>
        <v>8.6879762125998923</v>
      </c>
      <c r="Z46" s="61">
        <f t="shared" si="17"/>
        <v>0.44757301312709885</v>
      </c>
      <c r="AA46" s="63">
        <f t="shared" si="18"/>
        <v>0.17</v>
      </c>
      <c r="AB46" s="62">
        <f t="shared" si="19"/>
        <v>0.25</v>
      </c>
      <c r="AC46" s="57">
        <f t="shared" si="20"/>
        <v>0.48161188562124763</v>
      </c>
      <c r="AD46" s="58">
        <f t="shared" si="21"/>
        <v>0.70825277297242295</v>
      </c>
    </row>
    <row r="47" spans="2:30" x14ac:dyDescent="0.35">
      <c r="B47" s="71">
        <v>43924</v>
      </c>
      <c r="C47" s="106">
        <v>2019</v>
      </c>
      <c r="D47" s="71" t="s">
        <v>932</v>
      </c>
      <c r="E47" s="71" t="s">
        <v>14</v>
      </c>
      <c r="F47" s="71" t="s">
        <v>997</v>
      </c>
      <c r="G47" s="71" t="s">
        <v>1008</v>
      </c>
      <c r="H47" s="39"/>
      <c r="I47" s="39" t="s">
        <v>12</v>
      </c>
      <c r="J47" s="39"/>
      <c r="K47" s="39" t="s">
        <v>599</v>
      </c>
      <c r="L47" s="39"/>
      <c r="M47" s="39">
        <v>15.69</v>
      </c>
      <c r="N47" s="39">
        <v>122.28</v>
      </c>
      <c r="O47" s="39">
        <v>109.03</v>
      </c>
      <c r="P47" s="104">
        <v>87.569190355568068</v>
      </c>
      <c r="Q47" s="33">
        <f>VLOOKUP(K47,Bodenuntersuchung!$I$2:$P$1225,7,FALSE)</f>
        <v>0.39</v>
      </c>
      <c r="R47" s="33">
        <f>VLOOKUP(K47,Bodenuntersuchung!$I$2:$P$1225,8,FALSE)</f>
        <v>0.02</v>
      </c>
      <c r="S47" s="59">
        <f t="shared" si="11"/>
        <v>0.1168767409470752</v>
      </c>
      <c r="T47" s="59">
        <f t="shared" si="12"/>
        <v>5.259453342618384</v>
      </c>
      <c r="U47" s="103">
        <f t="shared" si="13"/>
        <v>5.9936790229269338E-3</v>
      </c>
      <c r="V47" s="59">
        <f t="shared" si="14"/>
        <v>0.26971555603171204</v>
      </c>
      <c r="W47" s="59">
        <f t="shared" si="15"/>
        <v>5.529168898650096</v>
      </c>
      <c r="X47" s="60">
        <v>30</v>
      </c>
      <c r="Y47" s="58">
        <f t="shared" si="16"/>
        <v>12.430809644431932</v>
      </c>
      <c r="Z47" s="61">
        <f t="shared" si="17"/>
        <v>0.47097707306620945</v>
      </c>
      <c r="AA47" s="63">
        <f t="shared" si="18"/>
        <v>0.39</v>
      </c>
      <c r="AB47" s="62">
        <f t="shared" si="19"/>
        <v>0.02</v>
      </c>
      <c r="AC47" s="57">
        <f t="shared" si="20"/>
        <v>1.1687674094707521</v>
      </c>
      <c r="AD47" s="58">
        <f t="shared" si="21"/>
        <v>5.9936790229269336E-2</v>
      </c>
    </row>
    <row r="48" spans="2:30" x14ac:dyDescent="0.35">
      <c r="B48" s="71">
        <v>43924</v>
      </c>
      <c r="C48" s="106">
        <v>2019</v>
      </c>
      <c r="D48" s="71" t="s">
        <v>932</v>
      </c>
      <c r="E48" s="71" t="s">
        <v>14</v>
      </c>
      <c r="F48" s="71" t="s">
        <v>997</v>
      </c>
      <c r="G48" s="71" t="s">
        <v>1008</v>
      </c>
      <c r="H48" s="39"/>
      <c r="I48" s="39" t="s">
        <v>8</v>
      </c>
      <c r="J48" s="39"/>
      <c r="K48" s="39" t="s">
        <v>600</v>
      </c>
      <c r="L48" s="39"/>
      <c r="M48" s="39">
        <v>15.47</v>
      </c>
      <c r="N48" s="39">
        <v>118.2</v>
      </c>
      <c r="O48" s="39">
        <v>106.43</v>
      </c>
      <c r="P48" s="104">
        <v>88.542782050034077</v>
      </c>
      <c r="Q48" s="33">
        <f>VLOOKUP(K48,Bodenuntersuchung!$I$2:$P$1225,7,FALSE)</f>
        <v>0.46</v>
      </c>
      <c r="R48" s="33">
        <f>VLOOKUP(K48,Bodenuntersuchung!$I$2:$P$1225,8,FALSE)</f>
        <v>0.01</v>
      </c>
      <c r="S48" s="59">
        <f t="shared" si="11"/>
        <v>0.1358330035180299</v>
      </c>
      <c r="T48" s="59">
        <f t="shared" si="12"/>
        <v>6.1124851583113458</v>
      </c>
      <c r="U48" s="103">
        <f t="shared" si="13"/>
        <v>2.9528913808267365E-3</v>
      </c>
      <c r="V48" s="59">
        <f t="shared" si="14"/>
        <v>0.13288011213720313</v>
      </c>
      <c r="W48" s="59">
        <f t="shared" si="15"/>
        <v>6.2453652704485485</v>
      </c>
      <c r="X48" s="60">
        <v>30</v>
      </c>
      <c r="Y48" s="58">
        <f t="shared" si="16"/>
        <v>11.457217949965923</v>
      </c>
      <c r="Z48" s="61">
        <f t="shared" si="17"/>
        <v>0.46469876868953386</v>
      </c>
      <c r="AA48" s="63">
        <f t="shared" si="18"/>
        <v>0.46</v>
      </c>
      <c r="AB48" s="62">
        <f t="shared" si="19"/>
        <v>0.01</v>
      </c>
      <c r="AC48" s="57">
        <f t="shared" si="20"/>
        <v>1.3583300351802992</v>
      </c>
      <c r="AD48" s="58">
        <f t="shared" si="21"/>
        <v>2.9528913808267367E-2</v>
      </c>
    </row>
    <row r="49" spans="2:30" x14ac:dyDescent="0.35">
      <c r="B49" s="71">
        <v>43924</v>
      </c>
      <c r="C49" s="106">
        <v>2019</v>
      </c>
      <c r="D49" s="71" t="s">
        <v>932</v>
      </c>
      <c r="E49" s="71" t="s">
        <v>14</v>
      </c>
      <c r="F49" s="2" t="s">
        <v>993</v>
      </c>
      <c r="G49" s="71" t="s">
        <v>1010</v>
      </c>
      <c r="H49" s="39"/>
      <c r="I49" s="39" t="s">
        <v>8</v>
      </c>
      <c r="J49" s="39"/>
      <c r="K49" s="39" t="s">
        <v>602</v>
      </c>
      <c r="L49" s="39"/>
      <c r="M49" s="39">
        <v>15.64</v>
      </c>
      <c r="N49" s="39">
        <v>124.95</v>
      </c>
      <c r="O49" s="39">
        <v>109.85</v>
      </c>
      <c r="P49" s="104">
        <v>86.186076296770636</v>
      </c>
      <c r="Q49" s="33">
        <f>VLOOKUP(K49,Bodenuntersuchung!$I$2:$P$1225,7,FALSE)</f>
        <v>0.48</v>
      </c>
      <c r="R49" s="33">
        <f>VLOOKUP(K49,Bodenuntersuchung!$I$2:$P$1225,8,FALSE)</f>
        <v>0.04</v>
      </c>
      <c r="S49" s="59">
        <f t="shared" si="11"/>
        <v>0.14692707780490399</v>
      </c>
      <c r="T49" s="59">
        <f t="shared" si="12"/>
        <v>6.6117185012206798</v>
      </c>
      <c r="U49" s="103">
        <f t="shared" si="13"/>
        <v>1.2243923150408665E-2</v>
      </c>
      <c r="V49" s="59">
        <f t="shared" si="14"/>
        <v>0.55097654176838995</v>
      </c>
      <c r="W49" s="59">
        <f t="shared" si="15"/>
        <v>7.1626950429890694</v>
      </c>
      <c r="X49" s="60">
        <v>30</v>
      </c>
      <c r="Y49" s="58">
        <f t="shared" si="16"/>
        <v>13.813923703229364</v>
      </c>
      <c r="Z49" s="61">
        <f t="shared" si="17"/>
        <v>0.48014011251459515</v>
      </c>
      <c r="AA49" s="63">
        <f t="shared" si="18"/>
        <v>0.48</v>
      </c>
      <c r="AB49" s="62">
        <f t="shared" si="19"/>
        <v>0.04</v>
      </c>
      <c r="AC49" s="57">
        <f t="shared" si="20"/>
        <v>1.4692707780490399</v>
      </c>
      <c r="AD49" s="58">
        <f t="shared" si="21"/>
        <v>0.12243923150408664</v>
      </c>
    </row>
    <row r="50" spans="2:30" x14ac:dyDescent="0.35">
      <c r="B50" s="71">
        <v>43924</v>
      </c>
      <c r="C50" s="106">
        <v>2019</v>
      </c>
      <c r="D50" s="71" t="s">
        <v>932</v>
      </c>
      <c r="E50" s="71" t="s">
        <v>14</v>
      </c>
      <c r="F50" s="120" t="s">
        <v>992</v>
      </c>
      <c r="G50" s="71" t="s">
        <v>1009</v>
      </c>
      <c r="H50" s="39"/>
      <c r="I50" s="39" t="s">
        <v>12</v>
      </c>
      <c r="J50" s="39"/>
      <c r="K50" s="39" t="s">
        <v>616</v>
      </c>
      <c r="L50" s="39"/>
      <c r="M50" s="39">
        <v>15.67</v>
      </c>
      <c r="N50" s="39">
        <v>118.03</v>
      </c>
      <c r="O50" s="39">
        <v>105.1</v>
      </c>
      <c r="P50" s="104">
        <v>87.368112543962482</v>
      </c>
      <c r="Q50" s="33">
        <f>VLOOKUP(K50,Bodenuntersuchung!$I$2:$P$1225,7,FALSE)</f>
        <v>0.13</v>
      </c>
      <c r="R50" s="33">
        <f>VLOOKUP(K50,Bodenuntersuchung!$I$2:$P$1225,8,FALSE)</f>
        <v>7.0000000000000007E-2</v>
      </c>
      <c r="S50" s="59">
        <f t="shared" si="11"/>
        <v>3.9078497148607852E-2</v>
      </c>
      <c r="T50" s="59">
        <f t="shared" si="12"/>
        <v>1.7585323716873533</v>
      </c>
      <c r="U50" s="103">
        <f t="shared" si="13"/>
        <v>2.1042267695404231E-2</v>
      </c>
      <c r="V50" s="59">
        <f t="shared" si="14"/>
        <v>0.94690204629319041</v>
      </c>
      <c r="W50" s="59">
        <f t="shared" si="15"/>
        <v>2.7054344179805438</v>
      </c>
      <c r="X50" s="60">
        <v>30</v>
      </c>
      <c r="Y50" s="58">
        <f t="shared" si="16"/>
        <v>12.631887456037518</v>
      </c>
      <c r="Z50" s="61">
        <f t="shared" si="17"/>
        <v>0.47229117745722915</v>
      </c>
      <c r="AA50" s="63">
        <f t="shared" si="18"/>
        <v>0.13</v>
      </c>
      <c r="AB50" s="62">
        <f t="shared" si="19"/>
        <v>7.0000000000000007E-2</v>
      </c>
      <c r="AC50" s="57">
        <f t="shared" si="20"/>
        <v>0.39078497148607849</v>
      </c>
      <c r="AD50" s="58">
        <f t="shared" si="21"/>
        <v>0.21042267695404232</v>
      </c>
    </row>
    <row r="51" spans="2:30" x14ac:dyDescent="0.35">
      <c r="B51" s="71">
        <v>43924</v>
      </c>
      <c r="C51" s="106">
        <v>2019</v>
      </c>
      <c r="D51" s="71" t="s">
        <v>932</v>
      </c>
      <c r="E51" s="71" t="s">
        <v>14</v>
      </c>
      <c r="F51" s="71" t="s">
        <v>995</v>
      </c>
      <c r="G51" s="71" t="s">
        <v>937</v>
      </c>
      <c r="H51" s="39"/>
      <c r="I51" s="39" t="s">
        <v>8</v>
      </c>
      <c r="J51" s="39"/>
      <c r="K51" s="39" t="s">
        <v>618</v>
      </c>
      <c r="L51" s="39"/>
      <c r="M51" s="39">
        <v>15.36</v>
      </c>
      <c r="N51" s="39">
        <v>131.38</v>
      </c>
      <c r="O51" s="39">
        <v>115.5</v>
      </c>
      <c r="P51" s="104">
        <v>86.312704706085157</v>
      </c>
      <c r="Q51" s="33">
        <f>VLOOKUP(K51,Bodenuntersuchung!$I$2:$P$1225,7,FALSE)</f>
        <v>0.73</v>
      </c>
      <c r="R51" s="33">
        <f>VLOOKUP(K51,Bodenuntersuchung!$I$2:$P$1225,8,FALSE)</f>
        <v>0.04</v>
      </c>
      <c r="S51" s="59">
        <f t="shared" si="11"/>
        <v>0.22301667665268624</v>
      </c>
      <c r="T51" s="59">
        <f t="shared" si="12"/>
        <v>10.03575044937088</v>
      </c>
      <c r="U51" s="103">
        <f t="shared" si="13"/>
        <v>1.2220091871380069E-2</v>
      </c>
      <c r="V51" s="59">
        <f t="shared" si="14"/>
        <v>0.54990413421210316</v>
      </c>
      <c r="W51" s="59">
        <f t="shared" si="15"/>
        <v>10.585654583582983</v>
      </c>
      <c r="X51" s="60">
        <v>30</v>
      </c>
      <c r="Y51" s="58">
        <f t="shared" si="16"/>
        <v>13.687295293914843</v>
      </c>
      <c r="Z51" s="61">
        <f t="shared" si="17"/>
        <v>0.479288995406431</v>
      </c>
      <c r="AA51" s="63">
        <f t="shared" si="18"/>
        <v>0.73</v>
      </c>
      <c r="AB51" s="62">
        <f t="shared" si="19"/>
        <v>0.04</v>
      </c>
      <c r="AC51" s="57">
        <f t="shared" si="20"/>
        <v>2.2301667665268625</v>
      </c>
      <c r="AD51" s="58">
        <f t="shared" si="21"/>
        <v>0.12220091871380069</v>
      </c>
    </row>
    <row r="52" spans="2:30" x14ac:dyDescent="0.35">
      <c r="B52" s="71">
        <v>43924</v>
      </c>
      <c r="C52" s="106">
        <v>2019</v>
      </c>
      <c r="D52" s="71" t="s">
        <v>932</v>
      </c>
      <c r="E52" s="71" t="s">
        <v>14</v>
      </c>
      <c r="F52" s="71" t="s">
        <v>995</v>
      </c>
      <c r="G52" s="71" t="s">
        <v>937</v>
      </c>
      <c r="H52" s="39"/>
      <c r="I52" s="39" t="s">
        <v>10</v>
      </c>
      <c r="J52" s="39"/>
      <c r="K52" s="39" t="s">
        <v>646</v>
      </c>
      <c r="L52" s="39"/>
      <c r="M52" s="39">
        <v>15.44</v>
      </c>
      <c r="N52" s="39">
        <v>113.12</v>
      </c>
      <c r="O52" s="39">
        <v>104.66</v>
      </c>
      <c r="P52" s="104">
        <v>91.339066339066335</v>
      </c>
      <c r="Q52" s="33">
        <f>VLOOKUP(K52,Bodenuntersuchung!$I$2:$P$1225,7,FALSE)</f>
        <v>0.28999999999999998</v>
      </c>
      <c r="R52" s="33">
        <f>VLOOKUP(K52,Bodenuntersuchung!$I$2:$P$1225,8,FALSE)</f>
        <v>0.12</v>
      </c>
      <c r="S52" s="59">
        <f t="shared" si="11"/>
        <v>8.2124411566913261E-2</v>
      </c>
      <c r="T52" s="59">
        <f t="shared" si="12"/>
        <v>3.6955985205110968</v>
      </c>
      <c r="U52" s="103">
        <f t="shared" si="13"/>
        <v>3.3982515131136523E-2</v>
      </c>
      <c r="V52" s="59">
        <f t="shared" si="14"/>
        <v>1.5292131809011436</v>
      </c>
      <c r="W52" s="59">
        <f t="shared" si="15"/>
        <v>5.2248117014122402</v>
      </c>
      <c r="X52" s="60">
        <v>30</v>
      </c>
      <c r="Y52" s="58">
        <f t="shared" si="16"/>
        <v>8.6609336609336651</v>
      </c>
      <c r="Z52" s="61">
        <f t="shared" si="17"/>
        <v>0.4474108944182919</v>
      </c>
      <c r="AA52" s="63">
        <f t="shared" si="18"/>
        <v>0.28999999999999998</v>
      </c>
      <c r="AB52" s="62">
        <f t="shared" si="19"/>
        <v>0.12</v>
      </c>
      <c r="AC52" s="57">
        <f t="shared" si="20"/>
        <v>0.82124411566913258</v>
      </c>
      <c r="AD52" s="58">
        <f t="shared" si="21"/>
        <v>0.33982515131136526</v>
      </c>
    </row>
    <row r="53" spans="2:30" x14ac:dyDescent="0.35">
      <c r="B53" s="71">
        <v>43924</v>
      </c>
      <c r="C53" s="106">
        <v>2019</v>
      </c>
      <c r="D53" s="71" t="s">
        <v>932</v>
      </c>
      <c r="E53" s="71" t="s">
        <v>14</v>
      </c>
      <c r="F53" s="120" t="s">
        <v>992</v>
      </c>
      <c r="G53" s="71" t="s">
        <v>1009</v>
      </c>
      <c r="H53" s="39"/>
      <c r="I53" s="39" t="s">
        <v>10</v>
      </c>
      <c r="J53" s="39"/>
      <c r="K53" s="39" t="s">
        <v>654</v>
      </c>
      <c r="L53" s="39"/>
      <c r="M53" s="39">
        <v>15.52</v>
      </c>
      <c r="N53" s="39">
        <v>123.42</v>
      </c>
      <c r="O53" s="39">
        <v>114.62</v>
      </c>
      <c r="P53" s="104">
        <v>91.84430027803522</v>
      </c>
      <c r="Q53" s="33">
        <f>VLOOKUP(K53,Bodenuntersuchung!$I$2:$P$1225,7,FALSE)</f>
        <v>0.18</v>
      </c>
      <c r="R53" s="33">
        <f>VLOOKUP(K53,Bodenuntersuchung!$I$2:$P$1225,8,FALSE)</f>
        <v>0.13</v>
      </c>
      <c r="S53" s="59">
        <f t="shared" si="11"/>
        <v>5.0594349142280524E-2</v>
      </c>
      <c r="T53" s="59">
        <f t="shared" si="12"/>
        <v>2.2767457114026235</v>
      </c>
      <c r="U53" s="103">
        <f t="shared" si="13"/>
        <v>3.6540363269424822E-2</v>
      </c>
      <c r="V53" s="59">
        <f t="shared" si="14"/>
        <v>1.6443163471241169</v>
      </c>
      <c r="W53" s="59">
        <f t="shared" si="15"/>
        <v>3.9210620585267404</v>
      </c>
      <c r="X53" s="60">
        <v>30</v>
      </c>
      <c r="Y53" s="58">
        <f t="shared" si="16"/>
        <v>8.1556997219647798</v>
      </c>
      <c r="Z53" s="61">
        <f t="shared" si="17"/>
        <v>0.44439959636730569</v>
      </c>
      <c r="AA53" s="63">
        <f t="shared" si="18"/>
        <v>0.18</v>
      </c>
      <c r="AB53" s="62">
        <f t="shared" si="19"/>
        <v>0.13</v>
      </c>
      <c r="AC53" s="57">
        <f t="shared" si="20"/>
        <v>0.50594349142280526</v>
      </c>
      <c r="AD53" s="58">
        <f t="shared" si="21"/>
        <v>0.36540363269424825</v>
      </c>
    </row>
    <row r="54" spans="2:30" x14ac:dyDescent="0.35">
      <c r="B54" s="71">
        <v>43924</v>
      </c>
      <c r="C54" s="106">
        <v>2019</v>
      </c>
      <c r="D54" s="71" t="s">
        <v>932</v>
      </c>
      <c r="E54" s="71" t="s">
        <v>14</v>
      </c>
      <c r="F54" s="120" t="s">
        <v>992</v>
      </c>
      <c r="G54" s="71" t="s">
        <v>1009</v>
      </c>
      <c r="H54" s="39"/>
      <c r="I54" s="39" t="s">
        <v>11</v>
      </c>
      <c r="J54" s="39"/>
      <c r="K54" s="39" t="s">
        <v>666</v>
      </c>
      <c r="L54" s="39"/>
      <c r="M54" s="39">
        <v>15.44</v>
      </c>
      <c r="N54" s="39">
        <v>118.43</v>
      </c>
      <c r="O54" s="39">
        <v>107.66</v>
      </c>
      <c r="P54" s="104">
        <v>89.542674046023876</v>
      </c>
      <c r="Q54" s="33">
        <f>VLOOKUP(K54,Bodenuntersuchung!$I$2:$P$1225,7,FALSE)</f>
        <v>0.06</v>
      </c>
      <c r="R54" s="33">
        <f>VLOOKUP(K54,Bodenuntersuchung!$I$2:$P$1225,8,FALSE)</f>
        <v>0.09</v>
      </c>
      <c r="S54" s="59">
        <f t="shared" si="11"/>
        <v>1.7452504879635657E-2</v>
      </c>
      <c r="T54" s="59">
        <f t="shared" si="12"/>
        <v>0.7853627195836046</v>
      </c>
      <c r="U54" s="103">
        <f t="shared" si="13"/>
        <v>2.6178757319453488E-2</v>
      </c>
      <c r="V54" s="59">
        <f t="shared" si="14"/>
        <v>1.178044079375407</v>
      </c>
      <c r="W54" s="59">
        <f t="shared" si="15"/>
        <v>1.9634067989590116</v>
      </c>
      <c r="X54" s="60">
        <v>30</v>
      </c>
      <c r="Y54" s="58">
        <f t="shared" si="16"/>
        <v>10.457325953976124</v>
      </c>
      <c r="Z54" s="61">
        <f t="shared" si="17"/>
        <v>0.4583929733246585</v>
      </c>
      <c r="AA54" s="63">
        <f t="shared" si="18"/>
        <v>0.06</v>
      </c>
      <c r="AB54" s="62">
        <f t="shared" si="19"/>
        <v>0.09</v>
      </c>
      <c r="AC54" s="57">
        <f t="shared" si="20"/>
        <v>0.17452504879635655</v>
      </c>
      <c r="AD54" s="58">
        <f t="shared" si="21"/>
        <v>0.26178757319453488</v>
      </c>
    </row>
    <row r="55" spans="2:30" x14ac:dyDescent="0.35">
      <c r="B55" s="71">
        <v>43924</v>
      </c>
      <c r="C55" s="106">
        <v>2019</v>
      </c>
      <c r="D55" s="71" t="s">
        <v>932</v>
      </c>
      <c r="E55" s="71" t="s">
        <v>14</v>
      </c>
      <c r="F55" s="71" t="s">
        <v>994</v>
      </c>
      <c r="G55" s="71" t="s">
        <v>936</v>
      </c>
      <c r="H55" s="39"/>
      <c r="I55" s="39" t="s">
        <v>8</v>
      </c>
      <c r="J55" s="39"/>
      <c r="K55" s="39" t="s">
        <v>667</v>
      </c>
      <c r="L55" s="39"/>
      <c r="M55" s="39">
        <v>15.46</v>
      </c>
      <c r="N55" s="39">
        <v>108.32</v>
      </c>
      <c r="O55" s="39">
        <v>93.27</v>
      </c>
      <c r="P55" s="104">
        <v>83.792806375188476</v>
      </c>
      <c r="Q55" s="33">
        <f>VLOOKUP(K55,Bodenuntersuchung!$I$2:$P$1225,7,FALSE)</f>
        <v>0.36</v>
      </c>
      <c r="R55" s="33">
        <f>VLOOKUP(K55,Bodenuntersuchung!$I$2:$P$1225,8,FALSE)</f>
        <v>0.17</v>
      </c>
      <c r="S55" s="59">
        <f t="shared" si="11"/>
        <v>0.11437090348284276</v>
      </c>
      <c r="T55" s="59">
        <f t="shared" si="12"/>
        <v>5.146690656727924</v>
      </c>
      <c r="U55" s="103">
        <f t="shared" si="13"/>
        <v>5.4008482200231307E-2</v>
      </c>
      <c r="V55" s="59">
        <f t="shared" si="14"/>
        <v>2.4303816990104088</v>
      </c>
      <c r="W55" s="59">
        <f t="shared" si="15"/>
        <v>7.5770723557383324</v>
      </c>
      <c r="X55" s="60">
        <v>30</v>
      </c>
      <c r="Y55" s="58">
        <f t="shared" si="16"/>
        <v>16.207193624811524</v>
      </c>
      <c r="Z55" s="61">
        <f t="shared" si="17"/>
        <v>0.49670993445572525</v>
      </c>
      <c r="AA55" s="63">
        <f t="shared" si="18"/>
        <v>0.36</v>
      </c>
      <c r="AB55" s="62">
        <f t="shared" si="19"/>
        <v>0.17</v>
      </c>
      <c r="AC55" s="57">
        <f t="shared" si="20"/>
        <v>1.1437090348284276</v>
      </c>
      <c r="AD55" s="58">
        <f t="shared" si="21"/>
        <v>0.54008482200231311</v>
      </c>
    </row>
    <row r="56" spans="2:30" x14ac:dyDescent="0.35">
      <c r="B56" s="71">
        <v>43924</v>
      </c>
      <c r="C56" s="106">
        <v>2019</v>
      </c>
      <c r="D56" s="71" t="s">
        <v>932</v>
      </c>
      <c r="E56" s="71" t="s">
        <v>14</v>
      </c>
      <c r="F56" s="71" t="s">
        <v>1000</v>
      </c>
      <c r="G56" s="71" t="s">
        <v>1004</v>
      </c>
      <c r="H56" s="39"/>
      <c r="I56" s="39" t="s">
        <v>12</v>
      </c>
      <c r="J56" s="39"/>
      <c r="K56" s="39" t="s">
        <v>669</v>
      </c>
      <c r="L56" s="39"/>
      <c r="M56" s="39">
        <v>15.35</v>
      </c>
      <c r="N56" s="39">
        <v>132</v>
      </c>
      <c r="O56" s="39">
        <v>116.08</v>
      </c>
      <c r="P56" s="104">
        <v>86.352336048006862</v>
      </c>
      <c r="Q56" s="33">
        <f>VLOOKUP(K56,Bodenuntersuchung!$I$2:$P$1225,7,FALSE)</f>
        <v>2.4500000000000002</v>
      </c>
      <c r="R56" s="33">
        <f>VLOOKUP(K56,Bodenuntersuchung!$I$2:$P$1225,8,FALSE)</f>
        <v>0.17</v>
      </c>
      <c r="S56" s="59">
        <f t="shared" si="11"/>
        <v>0.74802466990965955</v>
      </c>
      <c r="T56" s="59">
        <f t="shared" si="12"/>
        <v>33.661110145934678</v>
      </c>
      <c r="U56" s="103">
        <f t="shared" si="13"/>
        <v>5.1903752605976378E-2</v>
      </c>
      <c r="V56" s="59">
        <f t="shared" si="14"/>
        <v>2.3356688672689372</v>
      </c>
      <c r="W56" s="59">
        <f t="shared" si="15"/>
        <v>35.996779013203614</v>
      </c>
      <c r="X56" s="60">
        <v>30</v>
      </c>
      <c r="Y56" s="58">
        <f t="shared" si="16"/>
        <v>13.647663951993138</v>
      </c>
      <c r="Z56" s="61">
        <f t="shared" si="17"/>
        <v>0.4790231311426586</v>
      </c>
      <c r="AA56" s="63">
        <f t="shared" si="18"/>
        <v>2.4500000000000002</v>
      </c>
      <c r="AB56" s="62">
        <f t="shared" si="19"/>
        <v>0.17</v>
      </c>
      <c r="AC56" s="57">
        <f t="shared" si="20"/>
        <v>7.480246699096595</v>
      </c>
      <c r="AD56" s="58">
        <f t="shared" si="21"/>
        <v>0.51903752605976372</v>
      </c>
    </row>
    <row r="57" spans="2:30" x14ac:dyDescent="0.35">
      <c r="B57" s="71">
        <v>43924</v>
      </c>
      <c r="C57" s="106">
        <v>2019</v>
      </c>
      <c r="D57" s="71" t="s">
        <v>932</v>
      </c>
      <c r="E57" s="71" t="s">
        <v>14</v>
      </c>
      <c r="F57" s="71" t="s">
        <v>998</v>
      </c>
      <c r="G57" s="71" t="s">
        <v>1007</v>
      </c>
      <c r="H57" s="39"/>
      <c r="I57" s="39" t="s">
        <v>11</v>
      </c>
      <c r="J57" s="39"/>
      <c r="K57" s="39" t="s">
        <v>673</v>
      </c>
      <c r="L57" s="39"/>
      <c r="M57" s="39">
        <v>15.44</v>
      </c>
      <c r="N57" s="39">
        <v>134.80000000000001</v>
      </c>
      <c r="O57" s="39">
        <v>121.39</v>
      </c>
      <c r="P57" s="104">
        <v>88.76508042895442</v>
      </c>
      <c r="Q57" s="33">
        <f>VLOOKUP(K57,Bodenuntersuchung!$I$2:$P$1225,7,FALSE)</f>
        <v>0.19</v>
      </c>
      <c r="R57" s="33">
        <f>VLOOKUP(K57,Bodenuntersuchung!$I$2:$P$1225,8,FALSE)</f>
        <v>0.32</v>
      </c>
      <c r="S57" s="59">
        <f t="shared" si="11"/>
        <v>5.5916847569608304E-2</v>
      </c>
      <c r="T57" s="59">
        <f t="shared" si="12"/>
        <v>2.5162581406323739</v>
      </c>
      <c r="U57" s="103">
        <f t="shared" si="13"/>
        <v>9.4175743275129772E-2</v>
      </c>
      <c r="V57" s="59">
        <f t="shared" si="14"/>
        <v>4.2379084473808399</v>
      </c>
      <c r="W57" s="59">
        <f t="shared" si="15"/>
        <v>6.7541665880132138</v>
      </c>
      <c r="X57" s="60">
        <v>30</v>
      </c>
      <c r="Y57" s="58">
        <f t="shared" si="16"/>
        <v>11.23491957104558</v>
      </c>
      <c r="Z57" s="61">
        <f t="shared" si="17"/>
        <v>0.46328456819254366</v>
      </c>
      <c r="AA57" s="63">
        <f t="shared" si="18"/>
        <v>0.19</v>
      </c>
      <c r="AB57" s="62">
        <f t="shared" si="19"/>
        <v>0.32</v>
      </c>
      <c r="AC57" s="57">
        <f t="shared" si="20"/>
        <v>0.55916847569608308</v>
      </c>
      <c r="AD57" s="58">
        <f t="shared" si="21"/>
        <v>0.94175743275129775</v>
      </c>
    </row>
    <row r="58" spans="2:30" x14ac:dyDescent="0.35">
      <c r="B58" s="71">
        <v>43924</v>
      </c>
      <c r="C58" s="106">
        <v>2019</v>
      </c>
      <c r="D58" s="71" t="s">
        <v>932</v>
      </c>
      <c r="E58" s="71" t="s">
        <v>14</v>
      </c>
      <c r="F58" s="120" t="s">
        <v>992</v>
      </c>
      <c r="G58" s="71" t="s">
        <v>1009</v>
      </c>
      <c r="H58" s="39"/>
      <c r="I58" s="39" t="s">
        <v>8</v>
      </c>
      <c r="J58" s="39"/>
      <c r="K58" s="39" t="s">
        <v>676</v>
      </c>
      <c r="L58" s="39"/>
      <c r="M58" s="39">
        <v>15.38</v>
      </c>
      <c r="N58" s="39">
        <v>112.12</v>
      </c>
      <c r="O58" s="39">
        <v>98.69</v>
      </c>
      <c r="P58" s="104">
        <v>86.117428157949135</v>
      </c>
      <c r="Q58" s="33">
        <f>VLOOKUP(K58,Bodenuntersuchung!$I$2:$P$1225,7,FALSE)</f>
        <v>0.78</v>
      </c>
      <c r="R58" s="33">
        <f>VLOOKUP(K58,Bodenuntersuchung!$I$2:$P$1225,8,FALSE)</f>
        <v>0.17</v>
      </c>
      <c r="S58" s="59">
        <f t="shared" si="11"/>
        <v>0.23900900252070584</v>
      </c>
      <c r="T58" s="59">
        <f t="shared" si="12"/>
        <v>10.755405113431763</v>
      </c>
      <c r="U58" s="103">
        <f t="shared" si="13"/>
        <v>5.2091705677589743E-2</v>
      </c>
      <c r="V58" s="59">
        <f t="shared" si="14"/>
        <v>2.3441267554915384</v>
      </c>
      <c r="W58" s="59">
        <f t="shared" si="15"/>
        <v>13.099531868923302</v>
      </c>
      <c r="X58" s="60">
        <v>30</v>
      </c>
      <c r="Y58" s="58">
        <f t="shared" si="16"/>
        <v>13.882571842050865</v>
      </c>
      <c r="Z58" s="61">
        <f t="shared" si="17"/>
        <v>0.48060256871924145</v>
      </c>
      <c r="AA58" s="63">
        <f t="shared" si="18"/>
        <v>0.78</v>
      </c>
      <c r="AB58" s="62">
        <f t="shared" si="19"/>
        <v>0.17</v>
      </c>
      <c r="AC58" s="57">
        <f t="shared" si="20"/>
        <v>2.3900900252070585</v>
      </c>
      <c r="AD58" s="58">
        <f t="shared" si="21"/>
        <v>0.52091705677589739</v>
      </c>
    </row>
    <row r="59" spans="2:30" x14ac:dyDescent="0.35">
      <c r="B59" s="71">
        <v>43924</v>
      </c>
      <c r="C59" s="106">
        <v>2019</v>
      </c>
      <c r="D59" s="71" t="s">
        <v>932</v>
      </c>
      <c r="E59" s="71" t="s">
        <v>14</v>
      </c>
      <c r="F59" s="2" t="s">
        <v>993</v>
      </c>
      <c r="G59" s="71" t="s">
        <v>1010</v>
      </c>
      <c r="H59" s="39"/>
      <c r="I59" s="39" t="s">
        <v>10</v>
      </c>
      <c r="J59" s="39"/>
      <c r="K59" s="39" t="s">
        <v>678</v>
      </c>
      <c r="L59" s="39"/>
      <c r="M59" s="39">
        <v>15.43</v>
      </c>
      <c r="N59" s="39">
        <v>127.03</v>
      </c>
      <c r="O59" s="39">
        <v>117.31</v>
      </c>
      <c r="P59" s="104">
        <v>91.290322580645153</v>
      </c>
      <c r="Q59" s="33">
        <f>VLOOKUP(K59,Bodenuntersuchung!$I$2:$P$1225,7,FALSE)</f>
        <v>0.2</v>
      </c>
      <c r="R59" s="33">
        <f>VLOOKUP(K59,Bodenuntersuchung!$I$2:$P$1225,8,FALSE)</f>
        <v>0.31</v>
      </c>
      <c r="S59" s="59">
        <f t="shared" si="11"/>
        <v>5.6678445229681983E-2</v>
      </c>
      <c r="T59" s="59">
        <f t="shared" si="12"/>
        <v>2.5505300353356892</v>
      </c>
      <c r="U59" s="103">
        <f t="shared" si="13"/>
        <v>8.7851590106007071E-2</v>
      </c>
      <c r="V59" s="59">
        <f t="shared" si="14"/>
        <v>3.9533215547703184</v>
      </c>
      <c r="W59" s="59">
        <f t="shared" si="15"/>
        <v>6.5038515901060077</v>
      </c>
      <c r="X59" s="60">
        <v>30</v>
      </c>
      <c r="Y59" s="58">
        <f t="shared" si="16"/>
        <v>8.709677419354847</v>
      </c>
      <c r="Z59" s="61">
        <f t="shared" si="17"/>
        <v>0.44770318021201416</v>
      </c>
      <c r="AA59" s="63">
        <f t="shared" si="18"/>
        <v>0.2</v>
      </c>
      <c r="AB59" s="62">
        <f t="shared" si="19"/>
        <v>0.31</v>
      </c>
      <c r="AC59" s="57">
        <f t="shared" si="20"/>
        <v>0.56678445229681984</v>
      </c>
      <c r="AD59" s="58">
        <f t="shared" si="21"/>
        <v>0.87851590106007071</v>
      </c>
    </row>
    <row r="60" spans="2:30" x14ac:dyDescent="0.35">
      <c r="B60" s="71">
        <v>43924</v>
      </c>
      <c r="C60" s="106">
        <v>2019</v>
      </c>
      <c r="D60" s="71" t="s">
        <v>932</v>
      </c>
      <c r="E60" s="71" t="s">
        <v>14</v>
      </c>
      <c r="F60" s="71" t="s">
        <v>994</v>
      </c>
      <c r="G60" s="71" t="s">
        <v>936</v>
      </c>
      <c r="H60" s="39"/>
      <c r="I60" s="39" t="s">
        <v>11</v>
      </c>
      <c r="J60" s="39"/>
      <c r="K60" s="39" t="s">
        <v>679</v>
      </c>
      <c r="L60" s="39"/>
      <c r="M60" s="39">
        <v>15.49</v>
      </c>
      <c r="N60" s="39">
        <v>121.12</v>
      </c>
      <c r="O60" s="39">
        <v>110.72</v>
      </c>
      <c r="P60" s="104">
        <v>90.15431222190665</v>
      </c>
      <c r="Q60" s="33">
        <f>VLOOKUP(K60,Bodenuntersuchung!$I$2:$P$1225,7,FALSE)</f>
        <v>0.08</v>
      </c>
      <c r="R60" s="33">
        <f>VLOOKUP(K60,Bodenuntersuchung!$I$2:$P$1225,8,FALSE)</f>
        <v>0.32</v>
      </c>
      <c r="S60" s="59">
        <f t="shared" si="11"/>
        <v>2.3057859918093043E-2</v>
      </c>
      <c r="T60" s="59">
        <f t="shared" si="12"/>
        <v>1.0376036963141868</v>
      </c>
      <c r="U60" s="103">
        <f t="shared" si="13"/>
        <v>9.223143967237217E-2</v>
      </c>
      <c r="V60" s="59">
        <f t="shared" si="14"/>
        <v>4.1504147852567472</v>
      </c>
      <c r="W60" s="59">
        <f t="shared" si="15"/>
        <v>5.1880184815709338</v>
      </c>
      <c r="X60" s="60">
        <v>30</v>
      </c>
      <c r="Y60" s="58">
        <f t="shared" si="16"/>
        <v>9.8456877780933496</v>
      </c>
      <c r="Z60" s="61">
        <f t="shared" si="17"/>
        <v>0.45460464139451856</v>
      </c>
      <c r="AA60" s="63">
        <f t="shared" si="18"/>
        <v>0.08</v>
      </c>
      <c r="AB60" s="62">
        <f t="shared" si="19"/>
        <v>0.32</v>
      </c>
      <c r="AC60" s="57">
        <f t="shared" si="20"/>
        <v>0.23057859918093043</v>
      </c>
      <c r="AD60" s="58">
        <f t="shared" si="21"/>
        <v>0.92231439672372173</v>
      </c>
    </row>
    <row r="61" spans="2:30" x14ac:dyDescent="0.35">
      <c r="B61" s="71">
        <v>43924</v>
      </c>
      <c r="C61" s="106">
        <v>2019</v>
      </c>
      <c r="D61" s="71" t="s">
        <v>932</v>
      </c>
      <c r="E61" s="71" t="s">
        <v>14</v>
      </c>
      <c r="F61" s="71" t="s">
        <v>996</v>
      </c>
      <c r="G61" s="71" t="s">
        <v>1006</v>
      </c>
      <c r="H61" s="39"/>
      <c r="I61" s="39" t="s">
        <v>12</v>
      </c>
      <c r="J61" s="39"/>
      <c r="K61" s="39" t="s">
        <v>680</v>
      </c>
      <c r="L61" s="39"/>
      <c r="M61" s="39">
        <v>15.42</v>
      </c>
      <c r="N61" s="39">
        <v>125.65</v>
      </c>
      <c r="O61" s="39">
        <v>110.09</v>
      </c>
      <c r="P61" s="104">
        <v>85.884060600562464</v>
      </c>
      <c r="Q61" s="33">
        <f>VLOOKUP(K61,Bodenuntersuchung!$I$2:$P$1225,7,FALSE)</f>
        <v>2.59</v>
      </c>
      <c r="R61" s="33">
        <f>VLOOKUP(K61,Bodenuntersuchung!$I$2:$P$1225,8,FALSE)</f>
        <v>0.15</v>
      </c>
      <c r="S61" s="59">
        <f t="shared" si="11"/>
        <v>0.79649271152424217</v>
      </c>
      <c r="T61" s="59">
        <f t="shared" si="12"/>
        <v>35.842172018590901</v>
      </c>
      <c r="U61" s="103">
        <f t="shared" si="13"/>
        <v>4.6128921516847998E-2</v>
      </c>
      <c r="V61" s="59">
        <f t="shared" si="14"/>
        <v>2.07580146825816</v>
      </c>
      <c r="W61" s="59">
        <f t="shared" si="15"/>
        <v>37.917973486849064</v>
      </c>
      <c r="X61" s="60">
        <v>30</v>
      </c>
      <c r="Y61" s="58">
        <f t="shared" si="16"/>
        <v>14.115939399437536</v>
      </c>
      <c r="Z61" s="61">
        <f t="shared" si="17"/>
        <v>0.48218020492236185</v>
      </c>
      <c r="AA61" s="63">
        <f t="shared" si="18"/>
        <v>2.59</v>
      </c>
      <c r="AB61" s="62">
        <f t="shared" si="19"/>
        <v>0.15</v>
      </c>
      <c r="AC61" s="57">
        <f t="shared" si="20"/>
        <v>7.9649271152424213</v>
      </c>
      <c r="AD61" s="58">
        <f t="shared" si="21"/>
        <v>0.46128921516847998</v>
      </c>
    </row>
    <row r="62" spans="2:30" x14ac:dyDescent="0.35">
      <c r="B62" s="71">
        <v>43924</v>
      </c>
      <c r="C62" s="106">
        <v>2019</v>
      </c>
      <c r="D62" s="71" t="s">
        <v>932</v>
      </c>
      <c r="E62" s="71" t="s">
        <v>14</v>
      </c>
      <c r="F62" s="71" t="s">
        <v>996</v>
      </c>
      <c r="G62" s="71" t="s">
        <v>1006</v>
      </c>
      <c r="H62" s="39"/>
      <c r="I62" s="39" t="s">
        <v>10</v>
      </c>
      <c r="J62" s="39"/>
      <c r="K62" s="39" t="s">
        <v>682</v>
      </c>
      <c r="L62" s="39"/>
      <c r="M62" s="39">
        <v>15.36</v>
      </c>
      <c r="N62" s="39">
        <v>106.77</v>
      </c>
      <c r="O62" s="39">
        <v>96.16</v>
      </c>
      <c r="P62" s="104">
        <v>88.392954818947601</v>
      </c>
      <c r="Q62" s="33">
        <f>VLOOKUP(K62,Bodenuntersuchung!$I$2:$P$1225,7,FALSE)</f>
        <v>0.32</v>
      </c>
      <c r="R62" s="33">
        <f>VLOOKUP(K62,Bodenuntersuchung!$I$2:$P$1225,8,FALSE)</f>
        <v>0.3</v>
      </c>
      <c r="S62" s="59">
        <f t="shared" si="11"/>
        <v>9.4706930693069305E-2</v>
      </c>
      <c r="T62" s="59">
        <f t="shared" si="12"/>
        <v>4.2618118811881187</v>
      </c>
      <c r="U62" s="103">
        <f t="shared" si="13"/>
        <v>8.8787747524752464E-2</v>
      </c>
      <c r="V62" s="59">
        <f t="shared" si="14"/>
        <v>3.995448638613861</v>
      </c>
      <c r="W62" s="59">
        <f t="shared" si="15"/>
        <v>8.2572605198019797</v>
      </c>
      <c r="X62" s="60">
        <v>30</v>
      </c>
      <c r="Y62" s="58">
        <f t="shared" si="16"/>
        <v>11.607045181052399</v>
      </c>
      <c r="Z62" s="61">
        <f t="shared" si="17"/>
        <v>0.4656559405940594</v>
      </c>
      <c r="AA62" s="63">
        <f t="shared" si="18"/>
        <v>0.32</v>
      </c>
      <c r="AB62" s="62">
        <f t="shared" si="19"/>
        <v>0.3</v>
      </c>
      <c r="AC62" s="57">
        <f t="shared" si="20"/>
        <v>0.94706930693069302</v>
      </c>
      <c r="AD62" s="58">
        <f t="shared" si="21"/>
        <v>0.88787747524752469</v>
      </c>
    </row>
    <row r="63" spans="2:30" x14ac:dyDescent="0.35">
      <c r="B63" s="71">
        <v>43924</v>
      </c>
      <c r="C63" s="106">
        <v>2019</v>
      </c>
      <c r="D63" s="71" t="s">
        <v>932</v>
      </c>
      <c r="E63" s="71" t="s">
        <v>14</v>
      </c>
      <c r="F63" s="71" t="s">
        <v>996</v>
      </c>
      <c r="G63" s="71" t="s">
        <v>1006</v>
      </c>
      <c r="H63" s="39"/>
      <c r="I63" s="39" t="s">
        <v>11</v>
      </c>
      <c r="J63" s="39"/>
      <c r="K63" s="39" t="s">
        <v>699</v>
      </c>
      <c r="L63" s="39"/>
      <c r="M63" s="39">
        <v>16.36</v>
      </c>
      <c r="N63" s="39">
        <v>115.07</v>
      </c>
      <c r="O63" s="39"/>
      <c r="P63" s="104"/>
      <c r="Q63" s="33">
        <f>VLOOKUP(K63,Bodenuntersuchung!$I$2:$P$1225,7,FALSE)</f>
        <v>1.92</v>
      </c>
      <c r="R63" s="33">
        <f>VLOOKUP(K63,Bodenuntersuchung!$I$2:$P$1225,8,FALSE)</f>
        <v>0.15</v>
      </c>
      <c r="S63" s="59" t="e">
        <f t="shared" si="11"/>
        <v>#DIV/0!</v>
      </c>
      <c r="T63" s="59" t="e">
        <f t="shared" si="12"/>
        <v>#DIV/0!</v>
      </c>
      <c r="U63" s="103" t="e">
        <f t="shared" si="13"/>
        <v>#DIV/0!</v>
      </c>
      <c r="V63" s="59" t="e">
        <f t="shared" si="14"/>
        <v>#DIV/0!</v>
      </c>
      <c r="W63" s="59" t="e">
        <f t="shared" si="15"/>
        <v>#DIV/0!</v>
      </c>
      <c r="X63" s="60">
        <v>30</v>
      </c>
      <c r="Y63" s="58">
        <f t="shared" si="16"/>
        <v>100</v>
      </c>
      <c r="Z63" s="61" t="e">
        <f t="shared" si="17"/>
        <v>#DIV/0!</v>
      </c>
      <c r="AA63" s="63">
        <f t="shared" si="18"/>
        <v>1.92</v>
      </c>
      <c r="AB63" s="62">
        <f t="shared" si="19"/>
        <v>0.15</v>
      </c>
      <c r="AC63" s="57" t="e">
        <f t="shared" si="20"/>
        <v>#DIV/0!</v>
      </c>
      <c r="AD63" s="58" t="e">
        <f t="shared" si="21"/>
        <v>#DIV/0!</v>
      </c>
    </row>
    <row r="64" spans="2:30" x14ac:dyDescent="0.35">
      <c r="B64" s="71">
        <v>43924</v>
      </c>
      <c r="C64" s="106">
        <v>2019</v>
      </c>
      <c r="D64" s="71" t="s">
        <v>932</v>
      </c>
      <c r="E64" s="71" t="s">
        <v>14</v>
      </c>
      <c r="F64" s="120" t="s">
        <v>992</v>
      </c>
      <c r="G64" s="71" t="s">
        <v>1009</v>
      </c>
      <c r="H64" s="41" t="s">
        <v>1013</v>
      </c>
      <c r="I64" s="39" t="s">
        <v>10</v>
      </c>
      <c r="J64" s="39"/>
      <c r="K64" s="39" t="s">
        <v>767</v>
      </c>
      <c r="L64" s="39"/>
      <c r="M64" s="39">
        <v>11.33</v>
      </c>
      <c r="N64" s="39">
        <v>102.86</v>
      </c>
      <c r="O64" s="39">
        <v>96.42</v>
      </c>
      <c r="P64" s="104">
        <v>92.964055500928666</v>
      </c>
      <c r="Q64" s="33">
        <f>VLOOKUP(K64,Bodenuntersuchung!$I$2:$P$1225,7,FALSE)</f>
        <v>1.48</v>
      </c>
      <c r="R64" s="33">
        <f>VLOOKUP(K64,Bodenuntersuchung!$I$2:$P$1225,8,FALSE)</f>
        <v>0.16</v>
      </c>
      <c r="S64" s="59">
        <f t="shared" si="11"/>
        <v>0.40920460688682564</v>
      </c>
      <c r="T64" s="59">
        <f t="shared" si="12"/>
        <v>18.414207309907155</v>
      </c>
      <c r="U64" s="103">
        <f t="shared" si="13"/>
        <v>4.4238335879656823E-2</v>
      </c>
      <c r="V64" s="59">
        <f t="shared" si="14"/>
        <v>1.990725114584557</v>
      </c>
      <c r="W64" s="59">
        <f t="shared" si="15"/>
        <v>20.404932424491712</v>
      </c>
      <c r="X64" s="60">
        <v>30</v>
      </c>
      <c r="Y64" s="58">
        <f t="shared" si="16"/>
        <v>7.0359444990713342</v>
      </c>
      <c r="Z64" s="61">
        <f t="shared" si="17"/>
        <v>0.43784228463979308</v>
      </c>
      <c r="AA64" s="63">
        <f t="shared" si="18"/>
        <v>1.48</v>
      </c>
      <c r="AB64" s="62">
        <f t="shared" si="19"/>
        <v>0.16</v>
      </c>
      <c r="AC64" s="57">
        <f t="shared" si="20"/>
        <v>4.0920460688682567</v>
      </c>
      <c r="AD64" s="58">
        <f t="shared" si="21"/>
        <v>0.4423833587965682</v>
      </c>
    </row>
    <row r="65" spans="2:30" x14ac:dyDescent="0.35">
      <c r="B65" s="71">
        <v>43924</v>
      </c>
      <c r="C65" s="106">
        <v>2019</v>
      </c>
      <c r="D65" s="71" t="s">
        <v>932</v>
      </c>
      <c r="E65" s="71" t="s">
        <v>14</v>
      </c>
      <c r="F65" s="71" t="s">
        <v>1000</v>
      </c>
      <c r="G65" s="71" t="s">
        <v>1004</v>
      </c>
      <c r="H65" s="39"/>
      <c r="I65" s="39" t="s">
        <v>11</v>
      </c>
      <c r="J65" s="39"/>
      <c r="K65" s="39" t="s">
        <v>773</v>
      </c>
      <c r="L65" s="39"/>
      <c r="M65" s="39">
        <v>11.23</v>
      </c>
      <c r="N65" s="39">
        <v>95.59</v>
      </c>
      <c r="O65" s="39">
        <v>84.63</v>
      </c>
      <c r="P65" s="104">
        <v>87.008060692271201</v>
      </c>
      <c r="Q65" s="33">
        <f>VLOOKUP(K65,Bodenuntersuchung!$I$2:$P$1225,7,FALSE)</f>
        <v>1.1499999999999999</v>
      </c>
      <c r="R65" s="33">
        <f>VLOOKUP(K65,Bodenuntersuchung!$I$2:$P$1225,8,FALSE)</f>
        <v>0.26</v>
      </c>
      <c r="S65" s="59">
        <f t="shared" si="11"/>
        <v>0.34760081743869214</v>
      </c>
      <c r="T65" s="59">
        <f t="shared" si="12"/>
        <v>15.642036784741146</v>
      </c>
      <c r="U65" s="103">
        <f t="shared" si="13"/>
        <v>7.8588010899182575E-2</v>
      </c>
      <c r="V65" s="59">
        <f t="shared" si="14"/>
        <v>3.5364604904632158</v>
      </c>
      <c r="W65" s="59">
        <f t="shared" si="15"/>
        <v>19.178497275204361</v>
      </c>
      <c r="X65" s="60">
        <v>30</v>
      </c>
      <c r="Y65" s="58">
        <f t="shared" si="16"/>
        <v>12.991939307728799</v>
      </c>
      <c r="Z65" s="61">
        <f t="shared" si="17"/>
        <v>0.4746594005449592</v>
      </c>
      <c r="AA65" s="63">
        <f t="shared" si="18"/>
        <v>1.1499999999999999</v>
      </c>
      <c r="AB65" s="62">
        <f t="shared" si="19"/>
        <v>0.26</v>
      </c>
      <c r="AC65" s="57">
        <f t="shared" si="20"/>
        <v>3.4760081743869216</v>
      </c>
      <c r="AD65" s="58">
        <f t="shared" si="21"/>
        <v>0.7858801089918257</v>
      </c>
    </row>
    <row r="66" spans="2:30" x14ac:dyDescent="0.35">
      <c r="B66" s="71">
        <v>43924</v>
      </c>
      <c r="C66" s="106">
        <v>2019</v>
      </c>
      <c r="D66" s="71" t="s">
        <v>932</v>
      </c>
      <c r="E66" s="71" t="s">
        <v>14</v>
      </c>
      <c r="F66" s="71" t="s">
        <v>994</v>
      </c>
      <c r="G66" s="71" t="s">
        <v>936</v>
      </c>
      <c r="H66" s="39"/>
      <c r="I66" s="39" t="s">
        <v>12</v>
      </c>
      <c r="J66" s="39"/>
      <c r="K66" s="39" t="s">
        <v>774</v>
      </c>
      <c r="L66" s="39"/>
      <c r="M66" s="39">
        <v>11.26</v>
      </c>
      <c r="N66" s="39">
        <v>86</v>
      </c>
      <c r="O66" s="39">
        <v>75.239999999999995</v>
      </c>
      <c r="P66" s="104">
        <v>85.603425207385598</v>
      </c>
      <c r="Q66" s="33">
        <f>VLOOKUP(K66,Bodenuntersuchung!$I$2:$P$1225,7,FALSE)</f>
        <v>0.25</v>
      </c>
      <c r="R66" s="33">
        <f>VLOOKUP(K66,Bodenuntersuchung!$I$2:$P$1225,8,FALSE)</f>
        <v>0.08</v>
      </c>
      <c r="S66" s="59">
        <f t="shared" si="11"/>
        <v>7.7215536105032831E-2</v>
      </c>
      <c r="T66" s="59">
        <f t="shared" si="12"/>
        <v>3.4746991247264774</v>
      </c>
      <c r="U66" s="103">
        <f t="shared" si="13"/>
        <v>2.4708971553610504E-2</v>
      </c>
      <c r="V66" s="59">
        <f t="shared" si="14"/>
        <v>1.1119037199124726</v>
      </c>
      <c r="W66" s="59">
        <f t="shared" si="15"/>
        <v>4.58660284463895</v>
      </c>
      <c r="X66" s="60">
        <v>30</v>
      </c>
      <c r="Y66" s="58">
        <f t="shared" si="16"/>
        <v>14.396574792614402</v>
      </c>
      <c r="Z66" s="61">
        <f t="shared" si="17"/>
        <v>0.48408877774304465</v>
      </c>
      <c r="AA66" s="63">
        <f t="shared" si="18"/>
        <v>0.25</v>
      </c>
      <c r="AB66" s="62">
        <f t="shared" si="19"/>
        <v>0.08</v>
      </c>
      <c r="AC66" s="57">
        <f t="shared" si="20"/>
        <v>0.77215536105032834</v>
      </c>
      <c r="AD66" s="58">
        <f t="shared" si="21"/>
        <v>0.24708971553610504</v>
      </c>
    </row>
    <row r="67" spans="2:30" x14ac:dyDescent="0.35">
      <c r="B67" s="71">
        <v>43924</v>
      </c>
      <c r="C67" s="106">
        <v>2019</v>
      </c>
      <c r="D67" s="71" t="s">
        <v>932</v>
      </c>
      <c r="E67" s="71" t="s">
        <v>14</v>
      </c>
      <c r="F67" s="2" t="s">
        <v>993</v>
      </c>
      <c r="G67" s="71" t="s">
        <v>1010</v>
      </c>
      <c r="H67" s="39"/>
      <c r="I67" s="39" t="s">
        <v>12</v>
      </c>
      <c r="J67" s="39"/>
      <c r="K67" s="39" t="s">
        <v>781</v>
      </c>
      <c r="L67" s="39"/>
      <c r="M67" s="39">
        <v>11.26</v>
      </c>
      <c r="N67" s="39">
        <v>87.41</v>
      </c>
      <c r="O67" s="39">
        <v>77.23</v>
      </c>
      <c r="P67" s="104">
        <v>86.631648063033495</v>
      </c>
      <c r="Q67" s="33">
        <f>VLOOKUP(K67,Bodenuntersuchung!$I$2:$P$1225,7,FALSE)</f>
        <v>0.26</v>
      </c>
      <c r="R67" s="33">
        <f>VLOOKUP(K67,Bodenuntersuchung!$I$2:$P$1225,8,FALSE)</f>
        <v>0.16</v>
      </c>
      <c r="S67" s="59">
        <f t="shared" si="11"/>
        <v>7.904244353494011E-2</v>
      </c>
      <c r="T67" s="59">
        <f t="shared" si="12"/>
        <v>3.5569099590723048</v>
      </c>
      <c r="U67" s="103">
        <f t="shared" si="13"/>
        <v>4.8641503713809299E-2</v>
      </c>
      <c r="V67" s="59">
        <f t="shared" si="14"/>
        <v>2.1888676671214187</v>
      </c>
      <c r="W67" s="59">
        <f t="shared" si="15"/>
        <v>5.745777626193723</v>
      </c>
      <c r="X67" s="60">
        <v>30</v>
      </c>
      <c r="Y67" s="58">
        <f t="shared" si="16"/>
        <v>13.368351936966505</v>
      </c>
      <c r="Z67" s="61">
        <f t="shared" si="17"/>
        <v>0.4771562831590116</v>
      </c>
      <c r="AA67" s="63">
        <f t="shared" si="18"/>
        <v>0.26</v>
      </c>
      <c r="AB67" s="62">
        <f t="shared" si="19"/>
        <v>0.16</v>
      </c>
      <c r="AC67" s="57">
        <f t="shared" si="20"/>
        <v>0.7904244353494011</v>
      </c>
      <c r="AD67" s="58">
        <f t="shared" si="21"/>
        <v>0.48641503713809298</v>
      </c>
    </row>
    <row r="68" spans="2:30" x14ac:dyDescent="0.35">
      <c r="B68" s="71">
        <v>43924</v>
      </c>
      <c r="C68" s="106">
        <v>2019</v>
      </c>
      <c r="D68" s="71" t="s">
        <v>932</v>
      </c>
      <c r="E68" s="71" t="s">
        <v>14</v>
      </c>
      <c r="F68" s="71" t="s">
        <v>999</v>
      </c>
      <c r="G68" s="71" t="s">
        <v>1005</v>
      </c>
      <c r="H68" s="39"/>
      <c r="I68" s="39" t="s">
        <v>11</v>
      </c>
      <c r="J68" s="39"/>
      <c r="K68" s="39" t="s">
        <v>797</v>
      </c>
      <c r="L68" s="39"/>
      <c r="M68" s="39">
        <v>11.11</v>
      </c>
      <c r="N68" s="39">
        <v>100.28</v>
      </c>
      <c r="O68" s="39">
        <v>90.18</v>
      </c>
      <c r="P68" s="104">
        <v>88.673320623528099</v>
      </c>
      <c r="Q68" s="33">
        <f>VLOOKUP(K68,Bodenuntersuchung!$I$2:$P$1225,7,FALSE)</f>
        <v>0.15</v>
      </c>
      <c r="R68" s="33">
        <f>VLOOKUP(K68,Bodenuntersuchung!$I$2:$P$1225,8,FALSE)</f>
        <v>0.13</v>
      </c>
      <c r="S68" s="59">
        <f t="shared" si="11"/>
        <v>4.4206083217402298E-2</v>
      </c>
      <c r="T68" s="59">
        <f t="shared" si="12"/>
        <v>1.9892737447831035</v>
      </c>
      <c r="U68" s="103">
        <f t="shared" si="13"/>
        <v>3.831193878841533E-2</v>
      </c>
      <c r="V68" s="59">
        <f t="shared" si="14"/>
        <v>1.7240372454786899</v>
      </c>
      <c r="W68" s="59">
        <f t="shared" si="15"/>
        <v>3.7133109902617933</v>
      </c>
      <c r="X68" s="60">
        <v>30</v>
      </c>
      <c r="Y68" s="58">
        <f t="shared" si="16"/>
        <v>11.326679376471901</v>
      </c>
      <c r="Z68" s="61">
        <f t="shared" si="17"/>
        <v>0.46386745921335526</v>
      </c>
      <c r="AA68" s="63">
        <f t="shared" si="18"/>
        <v>0.15</v>
      </c>
      <c r="AB68" s="62">
        <f t="shared" si="19"/>
        <v>0.13</v>
      </c>
      <c r="AC68" s="57">
        <f t="shared" si="20"/>
        <v>0.44206083217402298</v>
      </c>
      <c r="AD68" s="58">
        <f t="shared" si="21"/>
        <v>0.38311938788415328</v>
      </c>
    </row>
    <row r="69" spans="2:30" x14ac:dyDescent="0.35">
      <c r="B69" s="71">
        <v>43924</v>
      </c>
      <c r="C69" s="106">
        <v>2019</v>
      </c>
      <c r="D69" s="71" t="s">
        <v>932</v>
      </c>
      <c r="E69" s="71" t="s">
        <v>14</v>
      </c>
      <c r="F69" s="71" t="s">
        <v>998</v>
      </c>
      <c r="G69" s="71" t="s">
        <v>1007</v>
      </c>
      <c r="H69" s="39"/>
      <c r="I69" s="39" t="s">
        <v>10</v>
      </c>
      <c r="J69" s="39"/>
      <c r="K69" s="39" t="s">
        <v>823</v>
      </c>
      <c r="L69" s="39">
        <v>109</v>
      </c>
      <c r="M69" s="39">
        <v>11.29</v>
      </c>
      <c r="N69" s="39">
        <v>82.84</v>
      </c>
      <c r="O69" s="39">
        <v>74.63</v>
      </c>
      <c r="P69" s="104">
        <v>88.525506638714162</v>
      </c>
      <c r="Q69" s="33">
        <f>VLOOKUP(K69,Bodenuntersuchung!$I$2:$P$1225,7,FALSE)</f>
        <v>0.21</v>
      </c>
      <c r="R69" s="33">
        <f>VLOOKUP(K69,Bodenuntersuchung!$I$2:$P$1225,8,FALSE)</f>
        <v>0.43</v>
      </c>
      <c r="S69" s="59">
        <f t="shared" si="11"/>
        <v>6.2026918219134856E-2</v>
      </c>
      <c r="T69" s="59">
        <f t="shared" si="12"/>
        <v>2.7912113198610684</v>
      </c>
      <c r="U69" s="103">
        <f t="shared" si="13"/>
        <v>0.12700749921060947</v>
      </c>
      <c r="V69" s="59">
        <f t="shared" si="14"/>
        <v>5.7153374644774262</v>
      </c>
      <c r="W69" s="59">
        <f t="shared" si="15"/>
        <v>8.506548784338495</v>
      </c>
      <c r="X69" s="60">
        <v>30</v>
      </c>
      <c r="Y69" s="58">
        <f t="shared" si="16"/>
        <v>11.474493361285838</v>
      </c>
      <c r="Z69" s="61">
        <f t="shared" si="17"/>
        <v>0.46480896747710782</v>
      </c>
      <c r="AA69" s="63">
        <f t="shared" si="18"/>
        <v>0.21</v>
      </c>
      <c r="AB69" s="62">
        <f t="shared" si="19"/>
        <v>0.43</v>
      </c>
      <c r="AC69" s="57">
        <f t="shared" si="20"/>
        <v>0.62026918219134852</v>
      </c>
      <c r="AD69" s="58">
        <f t="shared" si="21"/>
        <v>1.2700749921060948</v>
      </c>
    </row>
    <row r="70" spans="2:30" x14ac:dyDescent="0.35">
      <c r="B70" s="71">
        <v>43924</v>
      </c>
      <c r="C70" s="106">
        <v>2019</v>
      </c>
      <c r="D70" s="71" t="s">
        <v>932</v>
      </c>
      <c r="E70" s="71" t="s">
        <v>14</v>
      </c>
      <c r="F70" s="71" t="s">
        <v>998</v>
      </c>
      <c r="G70" s="71" t="s">
        <v>1007</v>
      </c>
      <c r="H70" s="39"/>
      <c r="I70" s="39" t="s">
        <v>8</v>
      </c>
      <c r="J70" s="39"/>
      <c r="K70" s="39" t="s">
        <v>826</v>
      </c>
      <c r="L70" s="39">
        <v>106</v>
      </c>
      <c r="M70" s="39">
        <v>11.38</v>
      </c>
      <c r="N70" s="39">
        <v>80.64</v>
      </c>
      <c r="O70" s="39">
        <v>65.44</v>
      </c>
      <c r="P70" s="104">
        <v>78.053710655500993</v>
      </c>
      <c r="Q70" s="33">
        <f>VLOOKUP(K70,Bodenuntersuchung!$I$2:$P$1225,7,FALSE)</f>
        <v>0.51</v>
      </c>
      <c r="R70" s="33">
        <f>VLOOKUP(K70,Bodenuntersuchung!$I$2:$P$1225,8,FALSE)</f>
        <v>0.25</v>
      </c>
      <c r="S70" s="59">
        <f t="shared" ref="S70:S101" si="22">AA70*((250+(100*Y70/100))/1000)*(100/(100-(100*Y70/100)))</f>
        <v>0.17768867924528306</v>
      </c>
      <c r="T70" s="59">
        <f t="shared" ref="T70:T101" si="23">IF(Y70="","",S70*(X70/10*15))</f>
        <v>7.9959905660377375</v>
      </c>
      <c r="U70" s="103">
        <f t="shared" ref="U70:U101" si="24">AB70*((250+(100*Y70/100))/1000)*(100/(100-(100*Y70/100)))</f>
        <v>8.710229374768777E-2</v>
      </c>
      <c r="V70" s="59">
        <f t="shared" ref="V70:V101" si="25">IF(Y70="","",U70*(X70/10*15))</f>
        <v>3.9196032186459497</v>
      </c>
      <c r="W70" s="59">
        <f t="shared" ref="W70:W101" si="26">IF(AA70="","",T70+V70)</f>
        <v>11.915593784683686</v>
      </c>
      <c r="X70" s="60">
        <v>30</v>
      </c>
      <c r="Y70" s="58">
        <f t="shared" ref="Y70:Y101" si="27">100-P70</f>
        <v>21.946289344499007</v>
      </c>
      <c r="Z70" s="61">
        <f t="shared" ref="Z70:Z101" si="28">IF(Y70="","",((400+Y70)/1000)*(100/(100-Y70)))</f>
        <v>0.54058453570107301</v>
      </c>
      <c r="AA70" s="63">
        <f t="shared" ref="AA70:AA101" si="29">Q70</f>
        <v>0.51</v>
      </c>
      <c r="AB70" s="62">
        <f t="shared" ref="AB70:AB101" si="30">R70</f>
        <v>0.25</v>
      </c>
      <c r="AC70" s="57">
        <f t="shared" ref="AC70:AC101" si="31">S70*10</f>
        <v>1.7768867924528307</v>
      </c>
      <c r="AD70" s="58">
        <f t="shared" ref="AD70:AD101" si="32">U70*10</f>
        <v>0.87102293747687765</v>
      </c>
    </row>
    <row r="71" spans="2:30" x14ac:dyDescent="0.35">
      <c r="B71" s="71">
        <v>43924</v>
      </c>
      <c r="C71" s="106">
        <v>2019</v>
      </c>
      <c r="D71" s="71" t="s">
        <v>932</v>
      </c>
      <c r="E71" s="71" t="s">
        <v>14</v>
      </c>
      <c r="F71" s="71" t="s">
        <v>996</v>
      </c>
      <c r="G71" s="71" t="s">
        <v>1006</v>
      </c>
      <c r="H71" s="39"/>
      <c r="I71" s="39" t="s">
        <v>8</v>
      </c>
      <c r="J71" s="39"/>
      <c r="K71" s="39" t="s">
        <v>831</v>
      </c>
      <c r="L71" s="39">
        <v>102</v>
      </c>
      <c r="M71" s="39">
        <v>11.38</v>
      </c>
      <c r="N71" s="39">
        <v>80.569999999999993</v>
      </c>
      <c r="O71" s="39">
        <v>70.069999999999993</v>
      </c>
      <c r="P71" s="104">
        <v>84.824396589102463</v>
      </c>
      <c r="Q71" s="33">
        <f>VLOOKUP(K71,Bodenuntersuchung!$I$2:$P$1225,7,FALSE)</f>
        <v>1.1400000000000001</v>
      </c>
      <c r="R71" s="33">
        <f>VLOOKUP(K71,Bodenuntersuchung!$I$2:$P$1225,8,FALSE)</f>
        <v>0.09</v>
      </c>
      <c r="S71" s="59">
        <f t="shared" si="22"/>
        <v>0.3563835406372467</v>
      </c>
      <c r="T71" s="59">
        <f t="shared" si="23"/>
        <v>16.0372593286761</v>
      </c>
      <c r="U71" s="103">
        <f t="shared" si="24"/>
        <v>2.8135542681887896E-2</v>
      </c>
      <c r="V71" s="59">
        <f t="shared" si="25"/>
        <v>1.2660994206849554</v>
      </c>
      <c r="W71" s="59">
        <f t="shared" si="26"/>
        <v>17.303358749361056</v>
      </c>
      <c r="X71" s="60">
        <v>30</v>
      </c>
      <c r="Y71" s="58">
        <f t="shared" si="27"/>
        <v>15.175603410897537</v>
      </c>
      <c r="Z71" s="61">
        <f t="shared" si="28"/>
        <v>0.48945305844266496</v>
      </c>
      <c r="AA71" s="63">
        <f t="shared" si="29"/>
        <v>1.1400000000000001</v>
      </c>
      <c r="AB71" s="62">
        <f t="shared" si="30"/>
        <v>0.09</v>
      </c>
      <c r="AC71" s="57">
        <f t="shared" si="31"/>
        <v>3.5638354063724669</v>
      </c>
      <c r="AD71" s="58">
        <f t="shared" si="32"/>
        <v>0.28135542681887898</v>
      </c>
    </row>
    <row r="72" spans="2:30" x14ac:dyDescent="0.35">
      <c r="B72" s="71">
        <v>43924</v>
      </c>
      <c r="C72" s="106">
        <v>2019</v>
      </c>
      <c r="D72" s="71" t="s">
        <v>932</v>
      </c>
      <c r="E72" s="71" t="s">
        <v>14</v>
      </c>
      <c r="F72" s="2" t="s">
        <v>993</v>
      </c>
      <c r="G72" s="71" t="s">
        <v>1010</v>
      </c>
      <c r="H72" s="39"/>
      <c r="I72" s="39" t="s">
        <v>11</v>
      </c>
      <c r="J72" s="39"/>
      <c r="K72" s="39" t="s">
        <v>833</v>
      </c>
      <c r="L72" s="39">
        <v>91</v>
      </c>
      <c r="M72" s="39">
        <v>10.91</v>
      </c>
      <c r="N72" s="39">
        <v>92.93</v>
      </c>
      <c r="O72" s="39">
        <v>83.14</v>
      </c>
      <c r="P72" s="104">
        <v>88.063886856864173</v>
      </c>
      <c r="Q72" s="33">
        <f>VLOOKUP(K72,Bodenuntersuchung!$I$2:$P$1225,7,FALSE)</f>
        <v>0.16</v>
      </c>
      <c r="R72" s="33">
        <f>VLOOKUP(K72,Bodenuntersuchung!$I$2:$P$1225,8,FALSE)</f>
        <v>0.15</v>
      </c>
      <c r="S72" s="59">
        <f t="shared" si="22"/>
        <v>4.7590197978679222E-2</v>
      </c>
      <c r="T72" s="59">
        <f t="shared" si="23"/>
        <v>2.1415589090405649</v>
      </c>
      <c r="U72" s="103">
        <f t="shared" si="24"/>
        <v>4.4615810605011769E-2</v>
      </c>
      <c r="V72" s="59">
        <f t="shared" si="25"/>
        <v>2.0077114772255298</v>
      </c>
      <c r="W72" s="59">
        <f t="shared" si="26"/>
        <v>4.1492703862660942</v>
      </c>
      <c r="X72" s="60">
        <v>30</v>
      </c>
      <c r="Y72" s="58">
        <f t="shared" si="27"/>
        <v>11.936113143135827</v>
      </c>
      <c r="Z72" s="61">
        <f t="shared" si="28"/>
        <v>0.46776962480963585</v>
      </c>
      <c r="AA72" s="63">
        <f t="shared" si="29"/>
        <v>0.16</v>
      </c>
      <c r="AB72" s="62">
        <f t="shared" si="30"/>
        <v>0.15</v>
      </c>
      <c r="AC72" s="57">
        <f t="shared" si="31"/>
        <v>0.47590197978679222</v>
      </c>
      <c r="AD72" s="58">
        <f t="shared" si="32"/>
        <v>0.44615810605011769</v>
      </c>
    </row>
    <row r="73" spans="2:30" x14ac:dyDescent="0.35">
      <c r="B73" s="71">
        <v>43924</v>
      </c>
      <c r="C73" s="106">
        <v>2019</v>
      </c>
      <c r="D73" s="71" t="s">
        <v>932</v>
      </c>
      <c r="E73" s="71" t="s">
        <v>14</v>
      </c>
      <c r="F73" s="71" t="s">
        <v>998</v>
      </c>
      <c r="G73" s="71" t="s">
        <v>1007</v>
      </c>
      <c r="H73" s="39"/>
      <c r="I73" s="39" t="s">
        <v>12</v>
      </c>
      <c r="J73" s="39"/>
      <c r="K73" s="39" t="s">
        <v>834</v>
      </c>
      <c r="L73" s="39">
        <v>92</v>
      </c>
      <c r="M73" s="39">
        <v>10.91</v>
      </c>
      <c r="N73" s="39">
        <v>92.02</v>
      </c>
      <c r="O73" s="39">
        <v>81.040000000000006</v>
      </c>
      <c r="P73" s="104">
        <v>86.462828257921359</v>
      </c>
      <c r="Q73" s="33">
        <f>VLOOKUP(K73,Bodenuntersuchung!$I$2:$P$1225,7,FALSE)</f>
        <v>0.55000000000000004</v>
      </c>
      <c r="R73" s="33">
        <f>VLOOKUP(K73,Bodenuntersuchung!$I$2:$P$1225,8,FALSE)</f>
        <v>0.04</v>
      </c>
      <c r="S73" s="59">
        <f t="shared" si="22"/>
        <v>0.16763902752031937</v>
      </c>
      <c r="T73" s="59">
        <f t="shared" si="23"/>
        <v>7.5437562384143719</v>
      </c>
      <c r="U73" s="103">
        <f t="shared" si="24"/>
        <v>1.2191929274205045E-2</v>
      </c>
      <c r="V73" s="59">
        <f t="shared" si="25"/>
        <v>0.54863681733922698</v>
      </c>
      <c r="W73" s="59">
        <f t="shared" si="26"/>
        <v>8.0923930557535986</v>
      </c>
      <c r="X73" s="60">
        <v>30</v>
      </c>
      <c r="Y73" s="58">
        <f t="shared" si="27"/>
        <v>13.537171742078641</v>
      </c>
      <c r="Z73" s="61">
        <f t="shared" si="28"/>
        <v>0.47828318836446587</v>
      </c>
      <c r="AA73" s="63">
        <f t="shared" si="29"/>
        <v>0.55000000000000004</v>
      </c>
      <c r="AB73" s="62">
        <f t="shared" si="30"/>
        <v>0.04</v>
      </c>
      <c r="AC73" s="57">
        <f t="shared" si="31"/>
        <v>1.6763902752031936</v>
      </c>
      <c r="AD73" s="58">
        <f t="shared" si="32"/>
        <v>0.12191929274205045</v>
      </c>
    </row>
    <row r="74" spans="2:30" x14ac:dyDescent="0.35">
      <c r="B74" s="71">
        <v>43924</v>
      </c>
      <c r="C74" s="106">
        <v>2019</v>
      </c>
      <c r="D74" s="71" t="s">
        <v>932</v>
      </c>
      <c r="E74" s="71" t="s">
        <v>14</v>
      </c>
      <c r="F74" s="71" t="s">
        <v>995</v>
      </c>
      <c r="G74" s="71" t="s">
        <v>937</v>
      </c>
      <c r="H74" s="39"/>
      <c r="I74" s="39" t="s">
        <v>12</v>
      </c>
      <c r="J74" s="39"/>
      <c r="K74" s="39" t="s">
        <v>839</v>
      </c>
      <c r="L74" s="39">
        <v>85</v>
      </c>
      <c r="M74" s="39">
        <v>10.9</v>
      </c>
      <c r="N74" s="39">
        <v>84.76</v>
      </c>
      <c r="O74" s="39">
        <v>74.19</v>
      </c>
      <c r="P74" s="104">
        <v>85.689141619279724</v>
      </c>
      <c r="Q74" s="33">
        <f>VLOOKUP(K74,Bodenuntersuchung!$I$2:$P$1225,7,FALSE)</f>
        <v>0.45</v>
      </c>
      <c r="R74" s="33">
        <f>VLOOKUP(K74,Bodenuntersuchung!$I$2:$P$1225,8,FALSE)</f>
        <v>0.1</v>
      </c>
      <c r="S74" s="59">
        <f t="shared" si="22"/>
        <v>0.13880391847053244</v>
      </c>
      <c r="T74" s="59">
        <f t="shared" si="23"/>
        <v>6.2461763311739604</v>
      </c>
      <c r="U74" s="103">
        <f t="shared" si="24"/>
        <v>3.084531521567388E-2</v>
      </c>
      <c r="V74" s="59">
        <f t="shared" si="25"/>
        <v>1.3880391847053246</v>
      </c>
      <c r="W74" s="59">
        <f t="shared" si="26"/>
        <v>7.6342155158792853</v>
      </c>
      <c r="X74" s="60">
        <v>30</v>
      </c>
      <c r="Y74" s="58">
        <f t="shared" si="27"/>
        <v>14.310858380720276</v>
      </c>
      <c r="Z74" s="61">
        <f t="shared" si="28"/>
        <v>0.48350450308105541</v>
      </c>
      <c r="AA74" s="63">
        <f t="shared" si="29"/>
        <v>0.45</v>
      </c>
      <c r="AB74" s="62">
        <f t="shared" si="30"/>
        <v>0.1</v>
      </c>
      <c r="AC74" s="57">
        <f t="shared" si="31"/>
        <v>1.3880391847053244</v>
      </c>
      <c r="AD74" s="58">
        <f t="shared" si="32"/>
        <v>0.3084531521567388</v>
      </c>
    </row>
    <row r="75" spans="2:30" x14ac:dyDescent="0.35">
      <c r="B75" s="71">
        <v>43924</v>
      </c>
      <c r="C75" s="106">
        <v>2019</v>
      </c>
      <c r="D75" s="71" t="s">
        <v>932</v>
      </c>
      <c r="E75" s="71" t="s">
        <v>14</v>
      </c>
      <c r="F75" s="71" t="s">
        <v>995</v>
      </c>
      <c r="G75" s="71" t="s">
        <v>937</v>
      </c>
      <c r="H75" s="39"/>
      <c r="I75" s="39" t="s">
        <v>11</v>
      </c>
      <c r="J75" s="39"/>
      <c r="K75" s="39" t="s">
        <v>108</v>
      </c>
      <c r="L75" s="39">
        <v>17</v>
      </c>
      <c r="M75" s="39">
        <v>10.88</v>
      </c>
      <c r="N75" s="39">
        <v>88.6</v>
      </c>
      <c r="O75" s="39">
        <v>79.81</v>
      </c>
      <c r="P75" s="104">
        <v>88.69016984045291</v>
      </c>
      <c r="Q75" s="33">
        <f>VLOOKUP(K75,Bodenuntersuchung!$I$2:$P$1225,7,FALSE)</f>
        <v>0.44</v>
      </c>
      <c r="R75" s="33">
        <f>VLOOKUP(K75,Bodenuntersuchung!$I$2:$P$1225,8,FALSE)</f>
        <v>0.18</v>
      </c>
      <c r="S75" s="59">
        <f t="shared" si="22"/>
        <v>0.12963818366458726</v>
      </c>
      <c r="T75" s="59">
        <f t="shared" si="23"/>
        <v>5.8337182649064268</v>
      </c>
      <c r="U75" s="103">
        <f t="shared" si="24"/>
        <v>5.3033802408240245E-2</v>
      </c>
      <c r="V75" s="59">
        <f t="shared" si="25"/>
        <v>2.3865211083708111</v>
      </c>
      <c r="W75" s="59">
        <f t="shared" si="26"/>
        <v>8.2202393732772379</v>
      </c>
      <c r="X75" s="60">
        <v>30</v>
      </c>
      <c r="Y75" s="58">
        <f t="shared" si="27"/>
        <v>11.30983015954709</v>
      </c>
      <c r="Z75" s="61">
        <f t="shared" si="28"/>
        <v>0.46376033657333532</v>
      </c>
      <c r="AA75" s="63">
        <f t="shared" si="29"/>
        <v>0.44</v>
      </c>
      <c r="AB75" s="62">
        <f t="shared" si="30"/>
        <v>0.18</v>
      </c>
      <c r="AC75" s="57">
        <f t="shared" si="31"/>
        <v>1.2963818366458726</v>
      </c>
      <c r="AD75" s="58">
        <f t="shared" si="32"/>
        <v>0.53033802408240249</v>
      </c>
    </row>
    <row r="76" spans="2:30" x14ac:dyDescent="0.35">
      <c r="B76" s="71">
        <v>43924</v>
      </c>
      <c r="C76" s="106">
        <v>2019</v>
      </c>
      <c r="D76" s="71" t="s">
        <v>932</v>
      </c>
      <c r="E76" s="71" t="s">
        <v>15</v>
      </c>
      <c r="F76" s="71" t="s">
        <v>997</v>
      </c>
      <c r="G76" s="71" t="s">
        <v>1008</v>
      </c>
      <c r="H76" s="39"/>
      <c r="I76" s="39" t="s">
        <v>11</v>
      </c>
      <c r="J76" s="39"/>
      <c r="K76" s="39" t="s">
        <v>552</v>
      </c>
      <c r="L76" s="39"/>
      <c r="M76" s="39">
        <v>15.72</v>
      </c>
      <c r="N76" s="39">
        <v>127.04</v>
      </c>
      <c r="O76" s="39">
        <v>114.04</v>
      </c>
      <c r="P76" s="104">
        <v>88.321954725116782</v>
      </c>
      <c r="Q76" s="33">
        <f>VLOOKUP(K76,Bodenuntersuchung!$I$2:$P$1225,7,FALSE)</f>
        <v>0.06</v>
      </c>
      <c r="R76" s="33">
        <f>VLOOKUP(K76,Bodenuntersuchung!$I$2:$P$1225,8,FALSE)</f>
        <v>0.05</v>
      </c>
      <c r="S76" s="59">
        <f t="shared" si="22"/>
        <v>1.7776647681041497E-2</v>
      </c>
      <c r="T76" s="59">
        <f t="shared" si="23"/>
        <v>0.79994914564686737</v>
      </c>
      <c r="U76" s="103">
        <f t="shared" si="24"/>
        <v>1.4813873067534582E-2</v>
      </c>
      <c r="V76" s="59">
        <f t="shared" si="25"/>
        <v>0.66662428803905616</v>
      </c>
      <c r="W76" s="59">
        <f t="shared" si="26"/>
        <v>1.4665734336859235</v>
      </c>
      <c r="X76" s="60">
        <v>30</v>
      </c>
      <c r="Y76" s="58">
        <f t="shared" si="27"/>
        <v>11.678045274883218</v>
      </c>
      <c r="Z76" s="61">
        <f t="shared" si="28"/>
        <v>0.46611065907241656</v>
      </c>
      <c r="AA76" s="63">
        <f t="shared" si="29"/>
        <v>0.06</v>
      </c>
      <c r="AB76" s="62">
        <f t="shared" si="30"/>
        <v>0.05</v>
      </c>
      <c r="AC76" s="57">
        <f t="shared" si="31"/>
        <v>0.17776647681041496</v>
      </c>
      <c r="AD76" s="58">
        <f t="shared" si="32"/>
        <v>0.14813873067534583</v>
      </c>
    </row>
    <row r="77" spans="2:30" x14ac:dyDescent="0.35">
      <c r="B77" s="71">
        <v>43924</v>
      </c>
      <c r="C77" s="106">
        <v>2019</v>
      </c>
      <c r="D77" s="71" t="s">
        <v>932</v>
      </c>
      <c r="E77" s="71" t="s">
        <v>15</v>
      </c>
      <c r="F77" s="71" t="s">
        <v>1000</v>
      </c>
      <c r="G77" s="71" t="s">
        <v>1004</v>
      </c>
      <c r="H77" s="39"/>
      <c r="I77" s="39" t="s">
        <v>10</v>
      </c>
      <c r="J77" s="39"/>
      <c r="K77" s="39" t="s">
        <v>555</v>
      </c>
      <c r="L77" s="39"/>
      <c r="M77" s="39">
        <v>15.38</v>
      </c>
      <c r="N77" s="39">
        <v>122.77</v>
      </c>
      <c r="O77" s="39">
        <v>112.43</v>
      </c>
      <c r="P77" s="104">
        <v>90.371542974206179</v>
      </c>
      <c r="Q77" s="33">
        <f>VLOOKUP(K77,Bodenuntersuchung!$I$2:$P$1225,7,FALSE)</f>
        <v>0.18</v>
      </c>
      <c r="R77" s="33">
        <f>VLOOKUP(K77,Bodenuntersuchung!$I$2:$P$1225,8,FALSE)</f>
        <v>0.19</v>
      </c>
      <c r="S77" s="59">
        <f t="shared" si="22"/>
        <v>5.1712210200927339E-2</v>
      </c>
      <c r="T77" s="59">
        <f t="shared" si="23"/>
        <v>2.3270494590417301</v>
      </c>
      <c r="U77" s="103">
        <f t="shared" si="24"/>
        <v>5.458511076764553E-2</v>
      </c>
      <c r="V77" s="59">
        <f t="shared" si="25"/>
        <v>2.4563299845440487</v>
      </c>
      <c r="W77" s="59">
        <f t="shared" si="26"/>
        <v>4.7833794435857788</v>
      </c>
      <c r="X77" s="60">
        <v>30</v>
      </c>
      <c r="Y77" s="58">
        <f t="shared" si="27"/>
        <v>9.6284570257938213</v>
      </c>
      <c r="Z77" s="61">
        <f t="shared" si="28"/>
        <v>0.4532715095311694</v>
      </c>
      <c r="AA77" s="63">
        <f t="shared" si="29"/>
        <v>0.18</v>
      </c>
      <c r="AB77" s="62">
        <f t="shared" si="30"/>
        <v>0.19</v>
      </c>
      <c r="AC77" s="57">
        <f t="shared" si="31"/>
        <v>0.51712210200927333</v>
      </c>
      <c r="AD77" s="58">
        <f t="shared" si="32"/>
        <v>0.54585110767645528</v>
      </c>
    </row>
    <row r="78" spans="2:30" x14ac:dyDescent="0.35">
      <c r="B78" s="71">
        <v>43924</v>
      </c>
      <c r="C78" s="106">
        <v>2019</v>
      </c>
      <c r="D78" s="71" t="s">
        <v>932</v>
      </c>
      <c r="E78" s="71" t="s">
        <v>15</v>
      </c>
      <c r="F78" s="71" t="s">
        <v>997</v>
      </c>
      <c r="G78" s="71" t="s">
        <v>1008</v>
      </c>
      <c r="H78" s="39"/>
      <c r="I78" s="39" t="s">
        <v>8</v>
      </c>
      <c r="J78" s="39"/>
      <c r="K78" s="39" t="s">
        <v>567</v>
      </c>
      <c r="L78" s="39"/>
      <c r="M78" s="39">
        <v>15.83</v>
      </c>
      <c r="N78" s="39">
        <v>130.61000000000001</v>
      </c>
      <c r="O78" s="39">
        <v>112.53</v>
      </c>
      <c r="P78" s="104">
        <v>84.248126851367829</v>
      </c>
      <c r="Q78" s="33">
        <f>VLOOKUP(K78,Bodenuntersuchung!$I$2:$P$1225,7,FALSE)</f>
        <v>0.32</v>
      </c>
      <c r="R78" s="33">
        <f>VLOOKUP(K78,Bodenuntersuchung!$I$2:$P$1225,8,FALSE)</f>
        <v>0.01</v>
      </c>
      <c r="S78" s="59">
        <f t="shared" si="22"/>
        <v>0.10094064115822131</v>
      </c>
      <c r="T78" s="59">
        <f t="shared" si="23"/>
        <v>4.542328852119959</v>
      </c>
      <c r="U78" s="103">
        <f t="shared" si="24"/>
        <v>3.1543950361944159E-3</v>
      </c>
      <c r="V78" s="59">
        <f t="shared" si="25"/>
        <v>0.14194777662874872</v>
      </c>
      <c r="W78" s="59">
        <f t="shared" si="26"/>
        <v>4.6842766287487079</v>
      </c>
      <c r="X78" s="60">
        <v>30</v>
      </c>
      <c r="Y78" s="58">
        <f t="shared" si="27"/>
        <v>15.751873148632171</v>
      </c>
      <c r="Z78" s="61">
        <f t="shared" si="28"/>
        <v>0.49348500517063082</v>
      </c>
      <c r="AA78" s="63">
        <f t="shared" si="29"/>
        <v>0.32</v>
      </c>
      <c r="AB78" s="62">
        <f t="shared" si="30"/>
        <v>0.01</v>
      </c>
      <c r="AC78" s="57">
        <f t="shared" si="31"/>
        <v>1.009406411582213</v>
      </c>
      <c r="AD78" s="58">
        <f t="shared" si="32"/>
        <v>3.1543950361944156E-2</v>
      </c>
    </row>
    <row r="79" spans="2:30" x14ac:dyDescent="0.35">
      <c r="B79" s="71">
        <v>43924</v>
      </c>
      <c r="C79" s="106">
        <v>2019</v>
      </c>
      <c r="D79" s="71" t="s">
        <v>932</v>
      </c>
      <c r="E79" s="71" t="s">
        <v>15</v>
      </c>
      <c r="F79" s="71" t="s">
        <v>998</v>
      </c>
      <c r="G79" s="71" t="s">
        <v>1007</v>
      </c>
      <c r="H79" s="39"/>
      <c r="I79" s="39" t="s">
        <v>8</v>
      </c>
      <c r="J79" s="39"/>
      <c r="K79" s="39" t="s">
        <v>568</v>
      </c>
      <c r="L79" s="39"/>
      <c r="M79" s="39">
        <v>15.32</v>
      </c>
      <c r="N79" s="39">
        <v>126.86</v>
      </c>
      <c r="O79" s="39">
        <v>110.8</v>
      </c>
      <c r="P79" s="104">
        <v>85.601577909270219</v>
      </c>
      <c r="Q79" s="33">
        <f>VLOOKUP(K79,Bodenuntersuchung!$I$2:$P$1225,7,FALSE)</f>
        <v>0.51</v>
      </c>
      <c r="R79" s="33">
        <f>VLOOKUP(K79,Bodenuntersuchung!$I$2:$P$1225,8,FALSE)</f>
        <v>0.01</v>
      </c>
      <c r="S79" s="59">
        <f t="shared" si="22"/>
        <v>0.15752419354838712</v>
      </c>
      <c r="T79" s="59">
        <f t="shared" si="23"/>
        <v>7.0885887096774205</v>
      </c>
      <c r="U79" s="103">
        <f t="shared" si="24"/>
        <v>3.0887096774193552E-3</v>
      </c>
      <c r="V79" s="59">
        <f t="shared" si="25"/>
        <v>0.13899193548387098</v>
      </c>
      <c r="W79" s="59">
        <f t="shared" si="26"/>
        <v>7.2275806451612912</v>
      </c>
      <c r="X79" s="60">
        <v>30</v>
      </c>
      <c r="Y79" s="58">
        <f t="shared" si="27"/>
        <v>14.398422090729781</v>
      </c>
      <c r="Z79" s="61">
        <f t="shared" si="28"/>
        <v>0.48410138248847923</v>
      </c>
      <c r="AA79" s="63">
        <f t="shared" si="29"/>
        <v>0.51</v>
      </c>
      <c r="AB79" s="62">
        <f t="shared" si="30"/>
        <v>0.01</v>
      </c>
      <c r="AC79" s="57">
        <f t="shared" si="31"/>
        <v>1.5752419354838711</v>
      </c>
      <c r="AD79" s="58">
        <f t="shared" si="32"/>
        <v>3.0887096774193552E-2</v>
      </c>
    </row>
    <row r="80" spans="2:30" x14ac:dyDescent="0.35">
      <c r="B80" s="71">
        <v>43924</v>
      </c>
      <c r="C80" s="106">
        <v>2019</v>
      </c>
      <c r="D80" s="71" t="s">
        <v>932</v>
      </c>
      <c r="E80" s="71" t="s">
        <v>15</v>
      </c>
      <c r="F80" s="120" t="s">
        <v>992</v>
      </c>
      <c r="G80" s="71" t="s">
        <v>1009</v>
      </c>
      <c r="H80" s="39"/>
      <c r="I80" s="39" t="s">
        <v>12</v>
      </c>
      <c r="J80" s="39"/>
      <c r="K80" s="39" t="s">
        <v>569</v>
      </c>
      <c r="L80" s="39"/>
      <c r="M80" s="39">
        <v>15.68</v>
      </c>
      <c r="N80" s="39">
        <v>126.26</v>
      </c>
      <c r="O80" s="39">
        <v>110.18</v>
      </c>
      <c r="P80" s="104">
        <v>85.458491589799223</v>
      </c>
      <c r="Q80" s="33">
        <f>VLOOKUP(K80,Bodenuntersuchung!$I$2:$P$1225,7,FALSE)</f>
        <v>0.49</v>
      </c>
      <c r="R80" s="33">
        <f>VLOOKUP(K80,Bodenuntersuchung!$I$2:$P$1225,8,FALSE)</f>
        <v>0.03</v>
      </c>
      <c r="S80" s="59">
        <f t="shared" si="22"/>
        <v>0.15168222222222227</v>
      </c>
      <c r="T80" s="59">
        <f t="shared" si="23"/>
        <v>6.8257000000000021</v>
      </c>
      <c r="U80" s="103">
        <f t="shared" si="24"/>
        <v>9.2866666666666688E-3</v>
      </c>
      <c r="V80" s="59">
        <f t="shared" si="25"/>
        <v>0.4179000000000001</v>
      </c>
      <c r="W80" s="59">
        <f t="shared" si="26"/>
        <v>7.2436000000000025</v>
      </c>
      <c r="X80" s="60">
        <v>30</v>
      </c>
      <c r="Y80" s="58">
        <f t="shared" si="27"/>
        <v>14.541508410200777</v>
      </c>
      <c r="Z80" s="61">
        <f t="shared" si="28"/>
        <v>0.48507936507936517</v>
      </c>
      <c r="AA80" s="63">
        <f t="shared" si="29"/>
        <v>0.49</v>
      </c>
      <c r="AB80" s="62">
        <f t="shared" si="30"/>
        <v>0.03</v>
      </c>
      <c r="AC80" s="57">
        <f t="shared" si="31"/>
        <v>1.5168222222222227</v>
      </c>
      <c r="AD80" s="58">
        <f t="shared" si="32"/>
        <v>9.2866666666666681E-2</v>
      </c>
    </row>
    <row r="81" spans="2:30" x14ac:dyDescent="0.35">
      <c r="B81" s="71">
        <v>43924</v>
      </c>
      <c r="C81" s="106">
        <v>2019</v>
      </c>
      <c r="D81" s="71" t="s">
        <v>932</v>
      </c>
      <c r="E81" s="71" t="s">
        <v>15</v>
      </c>
      <c r="F81" s="71" t="s">
        <v>998</v>
      </c>
      <c r="G81" s="71" t="s">
        <v>1007</v>
      </c>
      <c r="H81" s="39"/>
      <c r="I81" s="39" t="s">
        <v>10</v>
      </c>
      <c r="J81" s="39"/>
      <c r="K81" s="39" t="s">
        <v>576</v>
      </c>
      <c r="L81" s="39"/>
      <c r="M81" s="39">
        <v>15.71</v>
      </c>
      <c r="N81" s="39">
        <v>122.27</v>
      </c>
      <c r="O81" s="39">
        <v>113.2</v>
      </c>
      <c r="P81" s="104">
        <v>91.488363363363376</v>
      </c>
      <c r="Q81" s="33">
        <f>VLOOKUP(K81,Bodenuntersuchung!$I$2:$P$1225,7,FALSE)</f>
        <v>0.24</v>
      </c>
      <c r="R81" s="33">
        <f>VLOOKUP(K81,Bodenuntersuchung!$I$2:$P$1225,8,FALSE)</f>
        <v>0.31</v>
      </c>
      <c r="S81" s="59">
        <f t="shared" si="22"/>
        <v>6.7814955380038955E-2</v>
      </c>
      <c r="T81" s="59">
        <f t="shared" si="23"/>
        <v>3.0516729921017531</v>
      </c>
      <c r="U81" s="103">
        <f t="shared" si="24"/>
        <v>8.7594317365883662E-2</v>
      </c>
      <c r="V81" s="59">
        <f t="shared" si="25"/>
        <v>3.9417442814647647</v>
      </c>
      <c r="W81" s="59">
        <f t="shared" si="26"/>
        <v>6.9934172735665179</v>
      </c>
      <c r="X81" s="60">
        <v>30</v>
      </c>
      <c r="Y81" s="58">
        <f t="shared" si="27"/>
        <v>8.5116366366366236</v>
      </c>
      <c r="Z81" s="61">
        <f t="shared" si="28"/>
        <v>0.44651759154785098</v>
      </c>
      <c r="AA81" s="63">
        <f t="shared" si="29"/>
        <v>0.24</v>
      </c>
      <c r="AB81" s="62">
        <f t="shared" si="30"/>
        <v>0.31</v>
      </c>
      <c r="AC81" s="57">
        <f t="shared" si="31"/>
        <v>0.67814955380038955</v>
      </c>
      <c r="AD81" s="58">
        <f t="shared" si="32"/>
        <v>0.87594317365883656</v>
      </c>
    </row>
    <row r="82" spans="2:30" x14ac:dyDescent="0.35">
      <c r="B82" s="71">
        <v>43924</v>
      </c>
      <c r="C82" s="106">
        <v>2019</v>
      </c>
      <c r="D82" s="71" t="s">
        <v>932</v>
      </c>
      <c r="E82" s="71" t="s">
        <v>15</v>
      </c>
      <c r="F82" s="71" t="s">
        <v>998</v>
      </c>
      <c r="G82" s="71" t="s">
        <v>1007</v>
      </c>
      <c r="H82" s="39"/>
      <c r="I82" s="39" t="s">
        <v>11</v>
      </c>
      <c r="J82" s="39"/>
      <c r="K82" s="39" t="s">
        <v>580</v>
      </c>
      <c r="L82" s="39"/>
      <c r="M82" s="39">
        <v>15.36</v>
      </c>
      <c r="N82" s="39">
        <v>124.43</v>
      </c>
      <c r="O82" s="39">
        <v>113.1</v>
      </c>
      <c r="P82" s="104">
        <v>89.61217566700283</v>
      </c>
      <c r="Q82" s="33">
        <f>VLOOKUP(K82,Bodenuntersuchung!$I$2:$P$1225,7,FALSE)</f>
        <v>0.19</v>
      </c>
      <c r="R82" s="33">
        <f>VLOOKUP(K82,Bodenuntersuchung!$I$2:$P$1225,8,FALSE)</f>
        <v>0.28999999999999998</v>
      </c>
      <c r="S82" s="59">
        <f t="shared" si="22"/>
        <v>5.5208665848168623E-2</v>
      </c>
      <c r="T82" s="59">
        <f t="shared" si="23"/>
        <v>2.4843899631675881</v>
      </c>
      <c r="U82" s="103">
        <f t="shared" si="24"/>
        <v>8.4265858399836316E-2</v>
      </c>
      <c r="V82" s="59">
        <f t="shared" si="25"/>
        <v>3.7919636279926343</v>
      </c>
      <c r="W82" s="59">
        <f t="shared" si="26"/>
        <v>6.2763535911602224</v>
      </c>
      <c r="X82" s="60">
        <v>30</v>
      </c>
      <c r="Y82" s="58">
        <f t="shared" si="27"/>
        <v>10.38782433299717</v>
      </c>
      <c r="Z82" s="61">
        <f t="shared" si="28"/>
        <v>0.4579598935952528</v>
      </c>
      <c r="AA82" s="63">
        <f t="shared" si="29"/>
        <v>0.19</v>
      </c>
      <c r="AB82" s="62">
        <f t="shared" si="30"/>
        <v>0.28999999999999998</v>
      </c>
      <c r="AC82" s="57">
        <f t="shared" si="31"/>
        <v>0.55208665848168625</v>
      </c>
      <c r="AD82" s="58">
        <f t="shared" si="32"/>
        <v>0.84265858399836313</v>
      </c>
    </row>
    <row r="83" spans="2:30" x14ac:dyDescent="0.35">
      <c r="B83" s="71">
        <v>43924</v>
      </c>
      <c r="C83" s="106">
        <v>2019</v>
      </c>
      <c r="D83" s="71" t="s">
        <v>932</v>
      </c>
      <c r="E83" s="71" t="s">
        <v>15</v>
      </c>
      <c r="F83" s="71" t="s">
        <v>994</v>
      </c>
      <c r="G83" s="71" t="s">
        <v>936</v>
      </c>
      <c r="H83" s="39"/>
      <c r="I83" s="39" t="s">
        <v>10</v>
      </c>
      <c r="J83" s="39"/>
      <c r="K83" s="39" t="s">
        <v>592</v>
      </c>
      <c r="L83" s="39"/>
      <c r="M83" s="39">
        <v>15.43</v>
      </c>
      <c r="N83" s="39">
        <v>118.86</v>
      </c>
      <c r="O83" s="39">
        <v>110.08</v>
      </c>
      <c r="P83" s="104">
        <v>91.511166972831873</v>
      </c>
      <c r="Q83" s="33">
        <f>VLOOKUP(K83,Bodenuntersuchung!$I$2:$P$1225,7,FALSE)</f>
        <v>0.15</v>
      </c>
      <c r="R83" s="33">
        <f>VLOOKUP(K83,Bodenuntersuchung!$I$2:$P$1225,8,FALSE)</f>
        <v>0.2</v>
      </c>
      <c r="S83" s="59">
        <f t="shared" si="22"/>
        <v>4.2370047543581618E-2</v>
      </c>
      <c r="T83" s="59">
        <f t="shared" si="23"/>
        <v>1.9066521394611728</v>
      </c>
      <c r="U83" s="103">
        <f t="shared" si="24"/>
        <v>5.6493396724775484E-2</v>
      </c>
      <c r="V83" s="59">
        <f t="shared" si="25"/>
        <v>2.542202852614897</v>
      </c>
      <c r="W83" s="59">
        <f t="shared" si="26"/>
        <v>4.44885499207607</v>
      </c>
      <c r="X83" s="60">
        <v>30</v>
      </c>
      <c r="Y83" s="58">
        <f t="shared" si="27"/>
        <v>8.4888330271681269</v>
      </c>
      <c r="Z83" s="61">
        <f t="shared" si="28"/>
        <v>0.44638140517696778</v>
      </c>
      <c r="AA83" s="63">
        <f t="shared" si="29"/>
        <v>0.15</v>
      </c>
      <c r="AB83" s="62">
        <f t="shared" si="30"/>
        <v>0.2</v>
      </c>
      <c r="AC83" s="57">
        <f t="shared" si="31"/>
        <v>0.42370047543581618</v>
      </c>
      <c r="AD83" s="58">
        <f t="shared" si="32"/>
        <v>0.5649339672477548</v>
      </c>
    </row>
    <row r="84" spans="2:30" x14ac:dyDescent="0.35">
      <c r="B84" s="71">
        <v>43924</v>
      </c>
      <c r="C84" s="106">
        <v>2019</v>
      </c>
      <c r="D84" s="71" t="s">
        <v>932</v>
      </c>
      <c r="E84" s="71" t="s">
        <v>15</v>
      </c>
      <c r="F84" s="2" t="s">
        <v>993</v>
      </c>
      <c r="G84" s="71" t="s">
        <v>1010</v>
      </c>
      <c r="H84" s="39"/>
      <c r="I84" s="39" t="s">
        <v>12</v>
      </c>
      <c r="J84" s="39"/>
      <c r="K84" s="39" t="s">
        <v>596</v>
      </c>
      <c r="L84" s="39"/>
      <c r="M84" s="39">
        <v>15.59</v>
      </c>
      <c r="N84" s="39">
        <v>121.01</v>
      </c>
      <c r="O84" s="39">
        <v>107.4</v>
      </c>
      <c r="P84" s="104">
        <v>87.089736292923547</v>
      </c>
      <c r="Q84" s="33">
        <f>VLOOKUP(K84,Bodenuntersuchung!$I$2:$P$1225,7,FALSE)</f>
        <v>1.43</v>
      </c>
      <c r="R84" s="33">
        <f>VLOOKUP(K84,Bodenuntersuchung!$I$2:$P$1225,8,FALSE)</f>
        <v>0.01</v>
      </c>
      <c r="S84" s="59">
        <f t="shared" si="22"/>
        <v>0.43169458664633487</v>
      </c>
      <c r="T84" s="59">
        <f t="shared" si="23"/>
        <v>19.426256399085069</v>
      </c>
      <c r="U84" s="103">
        <f t="shared" si="24"/>
        <v>3.0188432632610833E-3</v>
      </c>
      <c r="V84" s="59">
        <f t="shared" si="25"/>
        <v>0.13584794684674875</v>
      </c>
      <c r="W84" s="59">
        <f t="shared" si="26"/>
        <v>19.562104345931818</v>
      </c>
      <c r="X84" s="60">
        <v>30</v>
      </c>
      <c r="Y84" s="58">
        <f t="shared" si="27"/>
        <v>12.910263707076453</v>
      </c>
      <c r="Z84" s="61">
        <f t="shared" si="28"/>
        <v>0.47412046618015469</v>
      </c>
      <c r="AA84" s="63">
        <f t="shared" si="29"/>
        <v>1.43</v>
      </c>
      <c r="AB84" s="62">
        <f t="shared" si="30"/>
        <v>0.01</v>
      </c>
      <c r="AC84" s="57">
        <f t="shared" si="31"/>
        <v>4.3169458664633487</v>
      </c>
      <c r="AD84" s="58">
        <f t="shared" si="32"/>
        <v>3.0188432632610833E-2</v>
      </c>
    </row>
    <row r="85" spans="2:30" x14ac:dyDescent="0.35">
      <c r="B85" s="71">
        <v>43924</v>
      </c>
      <c r="C85" s="106">
        <v>2019</v>
      </c>
      <c r="D85" s="71" t="s">
        <v>932</v>
      </c>
      <c r="E85" s="71" t="s">
        <v>15</v>
      </c>
      <c r="F85" s="71" t="s">
        <v>994</v>
      </c>
      <c r="G85" s="71" t="s">
        <v>936</v>
      </c>
      <c r="H85" s="39"/>
      <c r="I85" s="39" t="s">
        <v>12</v>
      </c>
      <c r="J85" s="39"/>
      <c r="K85" s="39" t="s">
        <v>601</v>
      </c>
      <c r="L85" s="39"/>
      <c r="M85" s="39">
        <v>15.7</v>
      </c>
      <c r="N85" s="39">
        <v>126.17</v>
      </c>
      <c r="O85" s="39">
        <v>111.16</v>
      </c>
      <c r="P85" s="104">
        <v>86.412600706074045</v>
      </c>
      <c r="Q85" s="33">
        <f>VLOOKUP(K85,Bodenuntersuchung!$I$2:$P$1225,7,FALSE)</f>
        <v>0.28000000000000003</v>
      </c>
      <c r="R85" s="33">
        <f>VLOOKUP(K85,Bodenuntersuchung!$I$2:$P$1225,8,FALSE)</f>
        <v>0.02</v>
      </c>
      <c r="S85" s="59">
        <f t="shared" si="22"/>
        <v>8.5409386130316359E-2</v>
      </c>
      <c r="T85" s="59">
        <f t="shared" si="23"/>
        <v>3.8434223758642361</v>
      </c>
      <c r="U85" s="103">
        <f t="shared" si="24"/>
        <v>6.1006704378797402E-3</v>
      </c>
      <c r="V85" s="59">
        <f t="shared" si="25"/>
        <v>0.27453016970458832</v>
      </c>
      <c r="W85" s="59">
        <f t="shared" si="26"/>
        <v>4.1179525455688246</v>
      </c>
      <c r="X85" s="60">
        <v>30</v>
      </c>
      <c r="Y85" s="58">
        <f t="shared" si="27"/>
        <v>13.587399293925955</v>
      </c>
      <c r="Z85" s="61">
        <f t="shared" si="28"/>
        <v>0.47861931699141003</v>
      </c>
      <c r="AA85" s="63">
        <f t="shared" si="29"/>
        <v>0.28000000000000003</v>
      </c>
      <c r="AB85" s="62">
        <f t="shared" si="30"/>
        <v>0.02</v>
      </c>
      <c r="AC85" s="57">
        <f t="shared" si="31"/>
        <v>0.85409386130316356</v>
      </c>
      <c r="AD85" s="58">
        <f t="shared" si="32"/>
        <v>6.1006704378797405E-2</v>
      </c>
    </row>
    <row r="86" spans="2:30" x14ac:dyDescent="0.35">
      <c r="B86" s="71">
        <v>43924</v>
      </c>
      <c r="C86" s="106">
        <v>2019</v>
      </c>
      <c r="D86" s="71" t="s">
        <v>932</v>
      </c>
      <c r="E86" s="71" t="s">
        <v>15</v>
      </c>
      <c r="F86" s="71" t="s">
        <v>996</v>
      </c>
      <c r="G86" s="71" t="s">
        <v>1006</v>
      </c>
      <c r="H86" s="39"/>
      <c r="I86" s="39" t="s">
        <v>12</v>
      </c>
      <c r="J86" s="39"/>
      <c r="K86" s="39" t="s">
        <v>604</v>
      </c>
      <c r="L86" s="39"/>
      <c r="M86" s="39">
        <v>15.41</v>
      </c>
      <c r="N86" s="39">
        <v>115.07</v>
      </c>
      <c r="O86" s="39">
        <v>101.55</v>
      </c>
      <c r="P86" s="104">
        <v>86.433875175597024</v>
      </c>
      <c r="Q86" s="33">
        <f>VLOOKUP(K86,Bodenuntersuchung!$I$2:$P$1225,7,FALSE)</f>
        <v>0.19</v>
      </c>
      <c r="R86" s="33">
        <f>VLOOKUP(K86,Bodenuntersuchung!$I$2:$P$1225,8,FALSE)</f>
        <v>0.04</v>
      </c>
      <c r="S86" s="59">
        <f t="shared" si="22"/>
        <v>5.7937427443696315E-2</v>
      </c>
      <c r="T86" s="59">
        <f t="shared" si="23"/>
        <v>2.6071842349663341</v>
      </c>
      <c r="U86" s="103">
        <f t="shared" si="24"/>
        <v>1.2197353146041329E-2</v>
      </c>
      <c r="V86" s="59">
        <f t="shared" si="25"/>
        <v>0.54888089157185982</v>
      </c>
      <c r="W86" s="59">
        <f t="shared" si="26"/>
        <v>3.156065126538194</v>
      </c>
      <c r="X86" s="60">
        <v>30</v>
      </c>
      <c r="Y86" s="58">
        <f t="shared" si="27"/>
        <v>13.566124824402976</v>
      </c>
      <c r="Z86" s="61">
        <f t="shared" si="28"/>
        <v>0.47847689807290467</v>
      </c>
      <c r="AA86" s="63">
        <f t="shared" si="29"/>
        <v>0.19</v>
      </c>
      <c r="AB86" s="62">
        <f t="shared" si="30"/>
        <v>0.04</v>
      </c>
      <c r="AC86" s="57">
        <f t="shared" si="31"/>
        <v>0.57937427443696321</v>
      </c>
      <c r="AD86" s="58">
        <f t="shared" si="32"/>
        <v>0.12197353146041329</v>
      </c>
    </row>
    <row r="87" spans="2:30" x14ac:dyDescent="0.35">
      <c r="B87" s="71">
        <v>43924</v>
      </c>
      <c r="C87" s="106">
        <v>2019</v>
      </c>
      <c r="D87" s="71" t="s">
        <v>932</v>
      </c>
      <c r="E87" s="71" t="s">
        <v>15</v>
      </c>
      <c r="F87" s="71" t="s">
        <v>1000</v>
      </c>
      <c r="G87" s="71" t="s">
        <v>1004</v>
      </c>
      <c r="H87" s="39"/>
      <c r="I87" s="39" t="s">
        <v>12</v>
      </c>
      <c r="J87" s="39"/>
      <c r="K87" s="39" t="s">
        <v>608</v>
      </c>
      <c r="L87" s="39"/>
      <c r="M87" s="39">
        <v>15.76</v>
      </c>
      <c r="N87" s="39">
        <v>119.2</v>
      </c>
      <c r="O87" s="39">
        <v>104.66</v>
      </c>
      <c r="P87" s="104">
        <v>85.943542150038652</v>
      </c>
      <c r="Q87" s="33">
        <f>VLOOKUP(K87,Bodenuntersuchung!$I$2:$P$1225,7,FALSE)</f>
        <v>0.09</v>
      </c>
      <c r="R87" s="33">
        <f>VLOOKUP(K87,Bodenuntersuchung!$I$2:$P$1225,8,FALSE)</f>
        <v>0.06</v>
      </c>
      <c r="S87" s="59">
        <f t="shared" si="22"/>
        <v>2.7651968503937016E-2</v>
      </c>
      <c r="T87" s="59">
        <f t="shared" si="23"/>
        <v>1.2443385826771658</v>
      </c>
      <c r="U87" s="103">
        <f t="shared" si="24"/>
        <v>1.8434645669291341E-2</v>
      </c>
      <c r="V87" s="59">
        <f t="shared" si="25"/>
        <v>0.82955905511811034</v>
      </c>
      <c r="W87" s="59">
        <f t="shared" si="26"/>
        <v>2.0738976377952762</v>
      </c>
      <c r="X87" s="60">
        <v>30</v>
      </c>
      <c r="Y87" s="58">
        <f t="shared" si="27"/>
        <v>14.056457849961348</v>
      </c>
      <c r="Z87" s="61">
        <f t="shared" si="28"/>
        <v>0.48177727784027014</v>
      </c>
      <c r="AA87" s="63">
        <f t="shared" si="29"/>
        <v>0.09</v>
      </c>
      <c r="AB87" s="62">
        <f t="shared" si="30"/>
        <v>0.06</v>
      </c>
      <c r="AC87" s="57">
        <f t="shared" si="31"/>
        <v>0.27651968503937019</v>
      </c>
      <c r="AD87" s="58">
        <f t="shared" si="32"/>
        <v>0.18434645669291341</v>
      </c>
    </row>
    <row r="88" spans="2:30" x14ac:dyDescent="0.35">
      <c r="B88" s="71">
        <v>43924</v>
      </c>
      <c r="C88" s="106">
        <v>2019</v>
      </c>
      <c r="D88" s="71" t="s">
        <v>932</v>
      </c>
      <c r="E88" s="71" t="s">
        <v>15</v>
      </c>
      <c r="F88" s="71" t="s">
        <v>994</v>
      </c>
      <c r="G88" s="71" t="s">
        <v>936</v>
      </c>
      <c r="H88" s="39"/>
      <c r="I88" s="39" t="s">
        <v>11</v>
      </c>
      <c r="J88" s="39"/>
      <c r="K88" s="39" t="s">
        <v>609</v>
      </c>
      <c r="L88" s="39"/>
      <c r="M88" s="39">
        <v>15.87</v>
      </c>
      <c r="N88" s="39">
        <v>123.79</v>
      </c>
      <c r="O88" s="39">
        <v>111.86</v>
      </c>
      <c r="P88" s="104">
        <v>88.945515196441804</v>
      </c>
      <c r="Q88" s="33">
        <f>VLOOKUP(K88,Bodenuntersuchung!$I$2:$P$1225,7,FALSE)</f>
        <v>0.11</v>
      </c>
      <c r="R88" s="33">
        <f>VLOOKUP(K88,Bodenuntersuchung!$I$2:$P$1225,8,FALSE)</f>
        <v>7.0000000000000007E-2</v>
      </c>
      <c r="S88" s="59">
        <f t="shared" si="22"/>
        <v>3.2284925513074277E-2</v>
      </c>
      <c r="T88" s="59">
        <f t="shared" si="23"/>
        <v>1.4528216480883425</v>
      </c>
      <c r="U88" s="103">
        <f t="shared" si="24"/>
        <v>2.0544952599229088E-2</v>
      </c>
      <c r="V88" s="59">
        <f t="shared" si="25"/>
        <v>0.92452286696530894</v>
      </c>
      <c r="W88" s="59">
        <f t="shared" si="26"/>
        <v>2.3773445150536512</v>
      </c>
      <c r="X88" s="60">
        <v>30</v>
      </c>
      <c r="Y88" s="58">
        <f t="shared" si="27"/>
        <v>11.054484803558196</v>
      </c>
      <c r="Z88" s="61">
        <f t="shared" si="28"/>
        <v>0.46214188978018539</v>
      </c>
      <c r="AA88" s="63">
        <f t="shared" si="29"/>
        <v>0.11</v>
      </c>
      <c r="AB88" s="62">
        <f t="shared" si="30"/>
        <v>7.0000000000000007E-2</v>
      </c>
      <c r="AC88" s="57">
        <f t="shared" si="31"/>
        <v>0.32284925513074275</v>
      </c>
      <c r="AD88" s="58">
        <f t="shared" si="32"/>
        <v>0.20544952599229088</v>
      </c>
    </row>
    <row r="89" spans="2:30" x14ac:dyDescent="0.35">
      <c r="B89" s="71">
        <v>43924</v>
      </c>
      <c r="C89" s="106">
        <v>2019</v>
      </c>
      <c r="D89" s="71" t="s">
        <v>932</v>
      </c>
      <c r="E89" s="71" t="s">
        <v>15</v>
      </c>
      <c r="F89" s="71" t="s">
        <v>998</v>
      </c>
      <c r="G89" s="71" t="s">
        <v>1007</v>
      </c>
      <c r="H89" s="39"/>
      <c r="I89" s="39" t="s">
        <v>12</v>
      </c>
      <c r="J89" s="39"/>
      <c r="K89" s="39" t="s">
        <v>615</v>
      </c>
      <c r="L89" s="39"/>
      <c r="M89" s="39">
        <v>15.83</v>
      </c>
      <c r="N89" s="39">
        <v>122.4</v>
      </c>
      <c r="O89" s="39">
        <v>107.71</v>
      </c>
      <c r="P89" s="104">
        <v>86.21563291733132</v>
      </c>
      <c r="Q89" s="33">
        <f>VLOOKUP(K89,Bodenuntersuchung!$I$2:$P$1225,7,FALSE)</f>
        <v>0.26</v>
      </c>
      <c r="R89" s="33">
        <f>VLOOKUP(K89,Bodenuntersuchung!$I$2:$P$1225,8,FALSE)</f>
        <v>0.05</v>
      </c>
      <c r="S89" s="59">
        <f t="shared" si="22"/>
        <v>7.9549303439268623E-2</v>
      </c>
      <c r="T89" s="59">
        <f t="shared" si="23"/>
        <v>3.5797186547670878</v>
      </c>
      <c r="U89" s="103">
        <f t="shared" si="24"/>
        <v>1.5297942969090119E-2</v>
      </c>
      <c r="V89" s="59">
        <f t="shared" si="25"/>
        <v>0.68840743360905532</v>
      </c>
      <c r="W89" s="59">
        <f t="shared" si="26"/>
        <v>4.2681260883761434</v>
      </c>
      <c r="X89" s="60">
        <v>30</v>
      </c>
      <c r="Y89" s="58">
        <f t="shared" si="27"/>
        <v>13.78436708266868</v>
      </c>
      <c r="Z89" s="61">
        <f t="shared" si="28"/>
        <v>0.47994122768828917</v>
      </c>
      <c r="AA89" s="63">
        <f t="shared" si="29"/>
        <v>0.26</v>
      </c>
      <c r="AB89" s="62">
        <f t="shared" si="30"/>
        <v>0.05</v>
      </c>
      <c r="AC89" s="57">
        <f t="shared" si="31"/>
        <v>0.79549303439268626</v>
      </c>
      <c r="AD89" s="58">
        <f t="shared" si="32"/>
        <v>0.1529794296909012</v>
      </c>
    </row>
    <row r="90" spans="2:30" x14ac:dyDescent="0.35">
      <c r="B90" s="71">
        <v>43924</v>
      </c>
      <c r="C90" s="106">
        <v>2019</v>
      </c>
      <c r="D90" s="71" t="s">
        <v>932</v>
      </c>
      <c r="E90" s="71" t="s">
        <v>15</v>
      </c>
      <c r="F90" s="71" t="s">
        <v>996</v>
      </c>
      <c r="G90" s="71" t="s">
        <v>1006</v>
      </c>
      <c r="H90" s="39"/>
      <c r="I90" s="39" t="s">
        <v>8</v>
      </c>
      <c r="J90" s="39"/>
      <c r="K90" s="39" t="s">
        <v>619</v>
      </c>
      <c r="L90" s="39"/>
      <c r="M90" s="39">
        <v>15.74</v>
      </c>
      <c r="N90" s="39">
        <v>111.55</v>
      </c>
      <c r="O90" s="39">
        <v>97.63</v>
      </c>
      <c r="P90" s="104">
        <v>85.47124517273771</v>
      </c>
      <c r="Q90" s="33">
        <f>VLOOKUP(K90,Bodenuntersuchung!$I$2:$P$1225,7,FALSE)</f>
        <v>0.28000000000000003</v>
      </c>
      <c r="R90" s="33">
        <f>VLOOKUP(K90,Bodenuntersuchung!$I$2:$P$1225,8,FALSE)</f>
        <v>0.01</v>
      </c>
      <c r="S90" s="59">
        <f t="shared" si="22"/>
        <v>8.6658444254487751E-2</v>
      </c>
      <c r="T90" s="59">
        <f t="shared" si="23"/>
        <v>3.899629991451949</v>
      </c>
      <c r="U90" s="103">
        <f t="shared" si="24"/>
        <v>3.0949444376602766E-3</v>
      </c>
      <c r="V90" s="59">
        <f t="shared" si="25"/>
        <v>0.13927249969471245</v>
      </c>
      <c r="W90" s="59">
        <f t="shared" si="26"/>
        <v>4.0389024911466613</v>
      </c>
      <c r="X90" s="60">
        <v>30</v>
      </c>
      <c r="Y90" s="58">
        <f t="shared" si="27"/>
        <v>14.52875482726229</v>
      </c>
      <c r="Z90" s="61">
        <f t="shared" si="28"/>
        <v>0.48499206252289656</v>
      </c>
      <c r="AA90" s="63">
        <f t="shared" si="29"/>
        <v>0.28000000000000003</v>
      </c>
      <c r="AB90" s="62">
        <f t="shared" si="30"/>
        <v>0.01</v>
      </c>
      <c r="AC90" s="57">
        <f t="shared" si="31"/>
        <v>0.86658444254487754</v>
      </c>
      <c r="AD90" s="58">
        <f t="shared" si="32"/>
        <v>3.0949444376602766E-2</v>
      </c>
    </row>
    <row r="91" spans="2:30" x14ac:dyDescent="0.35">
      <c r="B91" s="71">
        <v>43924</v>
      </c>
      <c r="C91" s="106">
        <v>2019</v>
      </c>
      <c r="D91" s="71" t="s">
        <v>932</v>
      </c>
      <c r="E91" s="71" t="s">
        <v>15</v>
      </c>
      <c r="F91" s="71" t="s">
        <v>996</v>
      </c>
      <c r="G91" s="71" t="s">
        <v>1006</v>
      </c>
      <c r="H91" s="39"/>
      <c r="I91" s="39" t="s">
        <v>10</v>
      </c>
      <c r="J91" s="39"/>
      <c r="K91" s="39" t="s">
        <v>623</v>
      </c>
      <c r="L91" s="39"/>
      <c r="M91" s="39">
        <v>15.65</v>
      </c>
      <c r="N91" s="39">
        <v>116.99</v>
      </c>
      <c r="O91" s="39">
        <v>107.31</v>
      </c>
      <c r="P91" s="104">
        <v>90.447996842313017</v>
      </c>
      <c r="Q91" s="33">
        <f>VLOOKUP(K91,Bodenuntersuchung!$I$2:$P$1225,7,FALSE)</f>
        <v>0.42</v>
      </c>
      <c r="R91" s="33">
        <f>VLOOKUP(K91,Bodenuntersuchung!$I$2:$P$1225,8,FALSE)</f>
        <v>0.11</v>
      </c>
      <c r="S91" s="59">
        <f t="shared" si="22"/>
        <v>0.12052432904211212</v>
      </c>
      <c r="T91" s="59">
        <f t="shared" si="23"/>
        <v>5.4235948068950455</v>
      </c>
      <c r="U91" s="103">
        <f t="shared" si="24"/>
        <v>3.1565895701505552E-2</v>
      </c>
      <c r="V91" s="59">
        <f t="shared" si="25"/>
        <v>1.4204653065677497</v>
      </c>
      <c r="W91" s="59">
        <f t="shared" si="26"/>
        <v>6.8440601134627954</v>
      </c>
      <c r="X91" s="60">
        <v>30</v>
      </c>
      <c r="Y91" s="58">
        <f t="shared" si="27"/>
        <v>9.5520031576869826</v>
      </c>
      <c r="Z91" s="61">
        <f t="shared" si="28"/>
        <v>0.45280384027929294</v>
      </c>
      <c r="AA91" s="63">
        <f t="shared" si="29"/>
        <v>0.42</v>
      </c>
      <c r="AB91" s="62">
        <f t="shared" si="30"/>
        <v>0.11</v>
      </c>
      <c r="AC91" s="57">
        <f t="shared" si="31"/>
        <v>1.2052432904211212</v>
      </c>
      <c r="AD91" s="58">
        <f t="shared" si="32"/>
        <v>0.31565895701505553</v>
      </c>
    </row>
    <row r="92" spans="2:30" x14ac:dyDescent="0.35">
      <c r="B92" s="71">
        <v>43924</v>
      </c>
      <c r="C92" s="106">
        <v>2019</v>
      </c>
      <c r="D92" s="71" t="s">
        <v>932</v>
      </c>
      <c r="E92" s="71" t="s">
        <v>15</v>
      </c>
      <c r="F92" s="71" t="s">
        <v>1000</v>
      </c>
      <c r="G92" s="71" t="s">
        <v>1004</v>
      </c>
      <c r="H92" s="39"/>
      <c r="I92" s="39" t="s">
        <v>11</v>
      </c>
      <c r="J92" s="39"/>
      <c r="K92" s="39" t="s">
        <v>632</v>
      </c>
      <c r="L92" s="39"/>
      <c r="M92" s="39">
        <v>15.55</v>
      </c>
      <c r="N92" s="39">
        <v>122.76</v>
      </c>
      <c r="O92" s="39">
        <v>110.32</v>
      </c>
      <c r="P92" s="104">
        <v>88.39660479432888</v>
      </c>
      <c r="Q92" s="33">
        <f>VLOOKUP(K92,Bodenuntersuchung!$I$2:$P$1225,7,FALSE)</f>
        <v>0.11</v>
      </c>
      <c r="R92" s="33">
        <f>VLOOKUP(K92,Bodenuntersuchung!$I$2:$P$1225,8,FALSE)</f>
        <v>0.17</v>
      </c>
      <c r="S92" s="59">
        <f t="shared" si="22"/>
        <v>3.2553708979634909E-2</v>
      </c>
      <c r="T92" s="59">
        <f t="shared" si="23"/>
        <v>1.4649169040835708</v>
      </c>
      <c r="U92" s="103">
        <f t="shared" si="24"/>
        <v>5.0310277513981226E-2</v>
      </c>
      <c r="V92" s="59">
        <f t="shared" si="25"/>
        <v>2.2639624881291551</v>
      </c>
      <c r="W92" s="59">
        <f t="shared" si="26"/>
        <v>3.7288793922127259</v>
      </c>
      <c r="X92" s="60">
        <v>30</v>
      </c>
      <c r="Y92" s="58">
        <f t="shared" si="27"/>
        <v>11.60339520567112</v>
      </c>
      <c r="Z92" s="61">
        <f t="shared" si="28"/>
        <v>0.46563258415110276</v>
      </c>
      <c r="AA92" s="63">
        <f t="shared" si="29"/>
        <v>0.11</v>
      </c>
      <c r="AB92" s="62">
        <f t="shared" si="30"/>
        <v>0.17</v>
      </c>
      <c r="AC92" s="57">
        <f t="shared" si="31"/>
        <v>0.3255370897963491</v>
      </c>
      <c r="AD92" s="58">
        <f t="shared" si="32"/>
        <v>0.50310277513981227</v>
      </c>
    </row>
    <row r="93" spans="2:30" x14ac:dyDescent="0.35">
      <c r="B93" s="71">
        <v>43924</v>
      </c>
      <c r="C93" s="106">
        <v>2019</v>
      </c>
      <c r="D93" s="71" t="s">
        <v>932</v>
      </c>
      <c r="E93" s="71" t="s">
        <v>15</v>
      </c>
      <c r="F93" s="2" t="s">
        <v>993</v>
      </c>
      <c r="G93" s="71" t="s">
        <v>1010</v>
      </c>
      <c r="H93" s="39"/>
      <c r="I93" s="39" t="s">
        <v>10</v>
      </c>
      <c r="J93" s="39"/>
      <c r="K93" s="39" t="s">
        <v>645</v>
      </c>
      <c r="L93" s="39"/>
      <c r="M93" s="39">
        <v>15.38</v>
      </c>
      <c r="N93" s="39">
        <v>107.44</v>
      </c>
      <c r="O93" s="39">
        <v>98.93</v>
      </c>
      <c r="P93" s="104">
        <v>90.756028676949825</v>
      </c>
      <c r="Q93" s="33">
        <f>VLOOKUP(K93,Bodenuntersuchung!$I$2:$P$1225,7,FALSE)</f>
        <v>0.2</v>
      </c>
      <c r="R93" s="33">
        <f>VLOOKUP(K93,Bodenuntersuchung!$I$2:$P$1225,8,FALSE)</f>
        <v>0.13</v>
      </c>
      <c r="S93" s="59">
        <f t="shared" si="22"/>
        <v>5.7129862357869536E-2</v>
      </c>
      <c r="T93" s="59">
        <f t="shared" si="23"/>
        <v>2.5708438061041292</v>
      </c>
      <c r="U93" s="103">
        <f t="shared" si="24"/>
        <v>3.7134410532615202E-2</v>
      </c>
      <c r="V93" s="59">
        <f t="shared" si="25"/>
        <v>1.6710484739676841</v>
      </c>
      <c r="W93" s="59">
        <f t="shared" si="26"/>
        <v>4.2418922800718128</v>
      </c>
      <c r="X93" s="60">
        <v>30</v>
      </c>
      <c r="Y93" s="58">
        <f t="shared" si="27"/>
        <v>9.2439713230501752</v>
      </c>
      <c r="Z93" s="61">
        <f t="shared" si="28"/>
        <v>0.45092758827049673</v>
      </c>
      <c r="AA93" s="63">
        <f t="shared" si="29"/>
        <v>0.2</v>
      </c>
      <c r="AB93" s="62">
        <f t="shared" si="30"/>
        <v>0.13</v>
      </c>
      <c r="AC93" s="57">
        <f t="shared" si="31"/>
        <v>0.57129862357869532</v>
      </c>
      <c r="AD93" s="58">
        <f t="shared" si="32"/>
        <v>0.37134410532615203</v>
      </c>
    </row>
    <row r="94" spans="2:30" x14ac:dyDescent="0.35">
      <c r="B94" s="71">
        <v>43924</v>
      </c>
      <c r="C94" s="106">
        <v>2019</v>
      </c>
      <c r="D94" s="71" t="s">
        <v>932</v>
      </c>
      <c r="E94" s="71" t="s">
        <v>15</v>
      </c>
      <c r="F94" s="2" t="s">
        <v>993</v>
      </c>
      <c r="G94" s="71" t="s">
        <v>1010</v>
      </c>
      <c r="H94" s="39"/>
      <c r="I94" s="39" t="s">
        <v>11</v>
      </c>
      <c r="J94" s="39"/>
      <c r="K94" s="39" t="s">
        <v>657</v>
      </c>
      <c r="L94" s="39"/>
      <c r="M94" s="39">
        <v>15.36</v>
      </c>
      <c r="N94" s="39">
        <v>121.52</v>
      </c>
      <c r="O94" s="39">
        <v>109.6</v>
      </c>
      <c r="P94" s="104">
        <v>88.77166541070082</v>
      </c>
      <c r="Q94" s="33">
        <f>VLOOKUP(K94,Bodenuntersuchung!$I$2:$P$1225,7,FALSE)</f>
        <v>0.67</v>
      </c>
      <c r="R94" s="33">
        <f>VLOOKUP(K94,Bodenuntersuchung!$I$2:$P$1225,8,FALSE)</f>
        <v>0.08</v>
      </c>
      <c r="S94" s="59">
        <f t="shared" si="22"/>
        <v>0.19716086587436335</v>
      </c>
      <c r="T94" s="59">
        <f t="shared" si="23"/>
        <v>8.8722389643463515</v>
      </c>
      <c r="U94" s="103">
        <f t="shared" si="24"/>
        <v>2.3541595925297115E-2</v>
      </c>
      <c r="V94" s="59">
        <f t="shared" si="25"/>
        <v>1.0593718166383701</v>
      </c>
      <c r="W94" s="59">
        <f t="shared" si="26"/>
        <v>9.9316107809847214</v>
      </c>
      <c r="X94" s="60">
        <v>30</v>
      </c>
      <c r="Y94" s="58">
        <f t="shared" si="27"/>
        <v>11.22833458929918</v>
      </c>
      <c r="Z94" s="61">
        <f t="shared" si="28"/>
        <v>0.46324278438030558</v>
      </c>
      <c r="AA94" s="63">
        <f t="shared" si="29"/>
        <v>0.67</v>
      </c>
      <c r="AB94" s="62">
        <f t="shared" si="30"/>
        <v>0.08</v>
      </c>
      <c r="AC94" s="57">
        <f t="shared" si="31"/>
        <v>1.9716086587436334</v>
      </c>
      <c r="AD94" s="58">
        <f t="shared" si="32"/>
        <v>0.23541595925297115</v>
      </c>
    </row>
    <row r="95" spans="2:30" x14ac:dyDescent="0.35">
      <c r="B95" s="71">
        <v>43924</v>
      </c>
      <c r="C95" s="106">
        <v>2019</v>
      </c>
      <c r="D95" s="71" t="s">
        <v>932</v>
      </c>
      <c r="E95" s="71" t="s">
        <v>15</v>
      </c>
      <c r="F95" s="71" t="s">
        <v>994</v>
      </c>
      <c r="G95" s="71" t="s">
        <v>936</v>
      </c>
      <c r="H95" s="39"/>
      <c r="I95" s="39" t="s">
        <v>8</v>
      </c>
      <c r="J95" s="39"/>
      <c r="K95" s="39" t="s">
        <v>660</v>
      </c>
      <c r="L95" s="39"/>
      <c r="M95" s="39">
        <v>15.44</v>
      </c>
      <c r="N95" s="39">
        <v>121.94</v>
      </c>
      <c r="O95" s="39">
        <v>105.48</v>
      </c>
      <c r="P95" s="104">
        <v>84.544600938967136</v>
      </c>
      <c r="Q95" s="33">
        <f>VLOOKUP(K95,Bodenuntersuchung!$I$2:$P$1225,7,FALSE)</f>
        <v>0.44</v>
      </c>
      <c r="R95" s="33">
        <f>VLOOKUP(K95,Bodenuntersuchung!$I$2:$P$1225,8,FALSE)</f>
        <v>0.02</v>
      </c>
      <c r="S95" s="59">
        <f t="shared" si="22"/>
        <v>0.13815237672145711</v>
      </c>
      <c r="T95" s="59">
        <f t="shared" si="23"/>
        <v>6.2168569524655704</v>
      </c>
      <c r="U95" s="103">
        <f t="shared" si="24"/>
        <v>6.2796534873389596E-3</v>
      </c>
      <c r="V95" s="59">
        <f t="shared" si="25"/>
        <v>0.28258440693025316</v>
      </c>
      <c r="W95" s="59">
        <f t="shared" si="26"/>
        <v>6.4994413593958233</v>
      </c>
      <c r="X95" s="60">
        <v>30</v>
      </c>
      <c r="Y95" s="58">
        <f t="shared" si="27"/>
        <v>15.455399061032864</v>
      </c>
      <c r="Z95" s="61">
        <f t="shared" si="28"/>
        <v>0.49140382052421144</v>
      </c>
      <c r="AA95" s="63">
        <f t="shared" si="29"/>
        <v>0.44</v>
      </c>
      <c r="AB95" s="62">
        <f t="shared" si="30"/>
        <v>0.02</v>
      </c>
      <c r="AC95" s="57">
        <f t="shared" si="31"/>
        <v>1.381523767214571</v>
      </c>
      <c r="AD95" s="58">
        <f t="shared" si="32"/>
        <v>6.2796534873389598E-2</v>
      </c>
    </row>
    <row r="96" spans="2:30" x14ac:dyDescent="0.35">
      <c r="B96" s="71">
        <v>43924</v>
      </c>
      <c r="C96" s="106">
        <v>2019</v>
      </c>
      <c r="D96" s="71" t="s">
        <v>932</v>
      </c>
      <c r="E96" s="71" t="s">
        <v>15</v>
      </c>
      <c r="F96" s="2" t="s">
        <v>993</v>
      </c>
      <c r="G96" s="71" t="s">
        <v>1010</v>
      </c>
      <c r="H96" s="39"/>
      <c r="I96" s="39" t="s">
        <v>8</v>
      </c>
      <c r="J96" s="39"/>
      <c r="K96" s="39" t="s">
        <v>664</v>
      </c>
      <c r="L96" s="39"/>
      <c r="M96" s="39">
        <v>15.47</v>
      </c>
      <c r="N96" s="39">
        <v>113.97</v>
      </c>
      <c r="O96" s="39">
        <v>99.29</v>
      </c>
      <c r="P96" s="104">
        <v>85.096446700507613</v>
      </c>
      <c r="Q96" s="33">
        <f>VLOOKUP(K96,Bodenuntersuchung!$I$2:$P$1225,7,FALSE)</f>
        <v>0.66</v>
      </c>
      <c r="R96" s="33">
        <f>VLOOKUP(K96,Bodenuntersuchung!$I$2:$P$1225,8,FALSE)</f>
        <v>0.02</v>
      </c>
      <c r="S96" s="59">
        <f t="shared" si="22"/>
        <v>0.20545669291338586</v>
      </c>
      <c r="T96" s="59">
        <f t="shared" si="23"/>
        <v>9.2455511811023641</v>
      </c>
      <c r="U96" s="103">
        <f t="shared" si="24"/>
        <v>6.2259603913147228E-3</v>
      </c>
      <c r="V96" s="59">
        <f t="shared" si="25"/>
        <v>0.28016821760916255</v>
      </c>
      <c r="W96" s="59">
        <f t="shared" si="26"/>
        <v>9.5257193987115265</v>
      </c>
      <c r="X96" s="60">
        <v>30</v>
      </c>
      <c r="Y96" s="58">
        <f t="shared" si="27"/>
        <v>14.903553299492387</v>
      </c>
      <c r="Z96" s="61">
        <f t="shared" si="28"/>
        <v>0.48756859937962305</v>
      </c>
      <c r="AA96" s="63">
        <f t="shared" si="29"/>
        <v>0.66</v>
      </c>
      <c r="AB96" s="62">
        <f t="shared" si="30"/>
        <v>0.02</v>
      </c>
      <c r="AC96" s="57">
        <f t="shared" si="31"/>
        <v>2.0545669291338586</v>
      </c>
      <c r="AD96" s="58">
        <f t="shared" si="32"/>
        <v>6.2259603913147228E-2</v>
      </c>
    </row>
    <row r="97" spans="2:30" x14ac:dyDescent="0.35">
      <c r="B97" s="71">
        <v>43924</v>
      </c>
      <c r="C97" s="106">
        <v>2019</v>
      </c>
      <c r="D97" s="71" t="s">
        <v>932</v>
      </c>
      <c r="E97" s="71" t="s">
        <v>15</v>
      </c>
      <c r="F97" s="120" t="s">
        <v>992</v>
      </c>
      <c r="G97" s="71" t="s">
        <v>1009</v>
      </c>
      <c r="H97" s="39"/>
      <c r="I97" s="39" t="s">
        <v>10</v>
      </c>
      <c r="J97" s="39"/>
      <c r="K97" s="39" t="s">
        <v>665</v>
      </c>
      <c r="L97" s="39"/>
      <c r="M97" s="39">
        <v>15.36</v>
      </c>
      <c r="N97" s="39">
        <v>113.5</v>
      </c>
      <c r="O97" s="39">
        <v>107.3</v>
      </c>
      <c r="P97" s="104">
        <v>93.682494395761154</v>
      </c>
      <c r="Q97" s="33">
        <f>VLOOKUP(K97,Bodenuntersuchung!$I$2:$P$1225,7,FALSE)</f>
        <v>0.11</v>
      </c>
      <c r="R97" s="33">
        <f>VLOOKUP(K97,Bodenuntersuchung!$I$2:$P$1225,8,FALSE)</f>
        <v>7.0000000000000007E-2</v>
      </c>
      <c r="S97" s="59">
        <f t="shared" si="22"/>
        <v>3.0096258429410484E-2</v>
      </c>
      <c r="T97" s="59">
        <f t="shared" si="23"/>
        <v>1.3543316293234717</v>
      </c>
      <c r="U97" s="103">
        <f t="shared" si="24"/>
        <v>1.9152164455079401E-2</v>
      </c>
      <c r="V97" s="59">
        <f t="shared" si="25"/>
        <v>0.861847400478573</v>
      </c>
      <c r="W97" s="59">
        <f t="shared" si="26"/>
        <v>2.2161790298020447</v>
      </c>
      <c r="X97" s="60">
        <v>30</v>
      </c>
      <c r="Y97" s="58">
        <f t="shared" si="27"/>
        <v>6.3175056042388462</v>
      </c>
      <c r="Z97" s="61">
        <f t="shared" si="28"/>
        <v>0.43371764194039591</v>
      </c>
      <c r="AA97" s="63">
        <f t="shared" si="29"/>
        <v>0.11</v>
      </c>
      <c r="AB97" s="62">
        <f t="shared" si="30"/>
        <v>7.0000000000000007E-2</v>
      </c>
      <c r="AC97" s="57">
        <f t="shared" si="31"/>
        <v>0.30096258429410483</v>
      </c>
      <c r="AD97" s="58">
        <f t="shared" si="32"/>
        <v>0.19152164455079401</v>
      </c>
    </row>
    <row r="98" spans="2:30" x14ac:dyDescent="0.35">
      <c r="B98" s="71">
        <v>43924</v>
      </c>
      <c r="C98" s="106">
        <v>2019</v>
      </c>
      <c r="D98" s="71" t="s">
        <v>932</v>
      </c>
      <c r="E98" s="71" t="s">
        <v>15</v>
      </c>
      <c r="F98" s="71" t="s">
        <v>1000</v>
      </c>
      <c r="G98" s="71" t="s">
        <v>1004</v>
      </c>
      <c r="H98" s="39"/>
      <c r="I98" s="39" t="s">
        <v>8</v>
      </c>
      <c r="J98" s="39"/>
      <c r="K98" s="39" t="s">
        <v>672</v>
      </c>
      <c r="L98" s="39"/>
      <c r="M98" s="39">
        <v>15.39</v>
      </c>
      <c r="N98" s="39">
        <v>115.2</v>
      </c>
      <c r="O98" s="39">
        <v>100.88</v>
      </c>
      <c r="P98" s="104">
        <v>85.652740206392153</v>
      </c>
      <c r="Q98" s="33">
        <f>VLOOKUP(K98,Bodenuntersuchung!$I$2:$P$1225,7,FALSE)</f>
        <v>0.2</v>
      </c>
      <c r="R98" s="33">
        <f>VLOOKUP(K98,Bodenuntersuchung!$I$2:$P$1225,8,FALSE)</f>
        <v>0.23</v>
      </c>
      <c r="S98" s="59">
        <f t="shared" si="22"/>
        <v>6.1725347993917407E-2</v>
      </c>
      <c r="T98" s="59">
        <f t="shared" si="23"/>
        <v>2.7776406597262833</v>
      </c>
      <c r="U98" s="103">
        <f t="shared" si="24"/>
        <v>7.0984150193005024E-2</v>
      </c>
      <c r="V98" s="59">
        <f t="shared" si="25"/>
        <v>3.1942867586852262</v>
      </c>
      <c r="W98" s="59">
        <f t="shared" si="26"/>
        <v>5.971927418411509</v>
      </c>
      <c r="X98" s="60">
        <v>30</v>
      </c>
      <c r="Y98" s="58">
        <f t="shared" si="27"/>
        <v>14.347259793607847</v>
      </c>
      <c r="Z98" s="61">
        <f t="shared" si="28"/>
        <v>0.48375248567083862</v>
      </c>
      <c r="AA98" s="63">
        <f t="shared" si="29"/>
        <v>0.2</v>
      </c>
      <c r="AB98" s="62">
        <f t="shared" si="30"/>
        <v>0.23</v>
      </c>
      <c r="AC98" s="57">
        <f t="shared" si="31"/>
        <v>0.61725347993917401</v>
      </c>
      <c r="AD98" s="58">
        <f t="shared" si="32"/>
        <v>0.70984150193005024</v>
      </c>
    </row>
    <row r="99" spans="2:30" x14ac:dyDescent="0.35">
      <c r="B99" s="71">
        <v>43924</v>
      </c>
      <c r="C99" s="106">
        <v>2019</v>
      </c>
      <c r="D99" s="71" t="s">
        <v>932</v>
      </c>
      <c r="E99" s="71" t="s">
        <v>15</v>
      </c>
      <c r="F99" s="71" t="s">
        <v>995</v>
      </c>
      <c r="G99" s="71" t="s">
        <v>937</v>
      </c>
      <c r="H99" s="39"/>
      <c r="I99" s="39" t="s">
        <v>11</v>
      </c>
      <c r="J99" s="39"/>
      <c r="K99" s="39" t="s">
        <v>674</v>
      </c>
      <c r="L99" s="39"/>
      <c r="M99" s="39">
        <v>15.43</v>
      </c>
      <c r="N99" s="39">
        <v>117.19</v>
      </c>
      <c r="O99" s="39">
        <v>105.12</v>
      </c>
      <c r="P99" s="104">
        <v>88.138757861635227</v>
      </c>
      <c r="Q99" s="33">
        <f>VLOOKUP(K99,Bodenuntersuchung!$I$2:$P$1225,7,FALSE)</f>
        <v>0.08</v>
      </c>
      <c r="R99" s="33">
        <f>VLOOKUP(K99,Bodenuntersuchung!$I$2:$P$1225,8,FALSE)</f>
        <v>0.19</v>
      </c>
      <c r="S99" s="59">
        <f t="shared" si="22"/>
        <v>2.3768090088081169E-2</v>
      </c>
      <c r="T99" s="59">
        <f t="shared" si="23"/>
        <v>1.0695640539636526</v>
      </c>
      <c r="U99" s="103">
        <f t="shared" si="24"/>
        <v>5.6449213959192772E-2</v>
      </c>
      <c r="V99" s="59">
        <f t="shared" si="25"/>
        <v>2.5402146281636746</v>
      </c>
      <c r="W99" s="59">
        <f t="shared" si="26"/>
        <v>3.6097786821273274</v>
      </c>
      <c r="X99" s="60">
        <v>30</v>
      </c>
      <c r="Y99" s="58">
        <f t="shared" si="27"/>
        <v>11.861242138364773</v>
      </c>
      <c r="Z99" s="61">
        <f t="shared" si="28"/>
        <v>0.46728732300144937</v>
      </c>
      <c r="AA99" s="63">
        <f t="shared" si="29"/>
        <v>0.08</v>
      </c>
      <c r="AB99" s="62">
        <f t="shared" si="30"/>
        <v>0.19</v>
      </c>
      <c r="AC99" s="57">
        <f t="shared" si="31"/>
        <v>0.2376809008808117</v>
      </c>
      <c r="AD99" s="58">
        <f t="shared" si="32"/>
        <v>0.56449213959192768</v>
      </c>
    </row>
    <row r="100" spans="2:30" x14ac:dyDescent="0.35">
      <c r="B100" s="71">
        <v>43924</v>
      </c>
      <c r="C100" s="106">
        <v>2019</v>
      </c>
      <c r="D100" s="71" t="s">
        <v>932</v>
      </c>
      <c r="E100" s="71" t="s">
        <v>15</v>
      </c>
      <c r="F100" s="71" t="s">
        <v>995</v>
      </c>
      <c r="G100" s="71" t="s">
        <v>937</v>
      </c>
      <c r="H100" s="39"/>
      <c r="I100" s="39" t="s">
        <v>8</v>
      </c>
      <c r="J100" s="39"/>
      <c r="K100" s="39" t="s">
        <v>684</v>
      </c>
      <c r="L100" s="39"/>
      <c r="M100" s="39">
        <v>15.31</v>
      </c>
      <c r="N100" s="39">
        <v>115.11</v>
      </c>
      <c r="O100" s="39">
        <v>99.85</v>
      </c>
      <c r="P100" s="104">
        <v>84.709418837675358</v>
      </c>
      <c r="Q100" s="33">
        <f>VLOOKUP(K100,Bodenuntersuchung!$I$2:$P$1225,7,FALSE)</f>
        <v>0.52</v>
      </c>
      <c r="R100" s="33">
        <f>VLOOKUP(K100,Bodenuntersuchung!$I$2:$P$1225,8,FALSE)</f>
        <v>0.11</v>
      </c>
      <c r="S100" s="59">
        <f t="shared" si="22"/>
        <v>0.162852140998344</v>
      </c>
      <c r="T100" s="59">
        <f t="shared" si="23"/>
        <v>7.32834634492548</v>
      </c>
      <c r="U100" s="103">
        <f t="shared" si="24"/>
        <v>3.4449491365034307E-2</v>
      </c>
      <c r="V100" s="59">
        <f t="shared" si="25"/>
        <v>1.5502271114265438</v>
      </c>
      <c r="W100" s="59">
        <f t="shared" si="26"/>
        <v>8.878573456352024</v>
      </c>
      <c r="X100" s="60">
        <v>30</v>
      </c>
      <c r="Y100" s="58">
        <f t="shared" si="27"/>
        <v>15.290581162324642</v>
      </c>
      <c r="Z100" s="61">
        <f t="shared" si="28"/>
        <v>0.49025313461083508</v>
      </c>
      <c r="AA100" s="63">
        <f t="shared" si="29"/>
        <v>0.52</v>
      </c>
      <c r="AB100" s="62">
        <f t="shared" si="30"/>
        <v>0.11</v>
      </c>
      <c r="AC100" s="57">
        <f t="shared" si="31"/>
        <v>1.62852140998344</v>
      </c>
      <c r="AD100" s="58">
        <f t="shared" si="32"/>
        <v>0.34449491365034307</v>
      </c>
    </row>
    <row r="101" spans="2:30" x14ac:dyDescent="0.35">
      <c r="B101" s="71">
        <v>43924</v>
      </c>
      <c r="C101" s="106">
        <v>2019</v>
      </c>
      <c r="D101" s="71" t="s">
        <v>932</v>
      </c>
      <c r="E101" s="71" t="s">
        <v>15</v>
      </c>
      <c r="F101" s="71" t="s">
        <v>996</v>
      </c>
      <c r="G101" s="71" t="s">
        <v>1006</v>
      </c>
      <c r="H101" s="39"/>
      <c r="I101" s="39" t="s">
        <v>11</v>
      </c>
      <c r="J101" s="39"/>
      <c r="K101" s="39" t="s">
        <v>689</v>
      </c>
      <c r="L101" s="39"/>
      <c r="M101" s="39">
        <v>15.38</v>
      </c>
      <c r="N101" s="39">
        <v>131.82</v>
      </c>
      <c r="O101" s="39">
        <v>118.61</v>
      </c>
      <c r="P101" s="104">
        <v>88.655101339745798</v>
      </c>
      <c r="Q101" s="33">
        <f>VLOOKUP(K101,Bodenuntersuchung!$I$2:$P$1225,7,FALSE)</f>
        <v>0.12</v>
      </c>
      <c r="R101" s="33">
        <f>VLOOKUP(K101,Bodenuntersuchung!$I$2:$P$1225,8,FALSE)</f>
        <v>0.19</v>
      </c>
      <c r="S101" s="59">
        <f t="shared" si="22"/>
        <v>3.537460040685847E-2</v>
      </c>
      <c r="T101" s="59">
        <f t="shared" si="23"/>
        <v>1.5918570183086311</v>
      </c>
      <c r="U101" s="103">
        <f t="shared" si="24"/>
        <v>5.6009783977525915E-2</v>
      </c>
      <c r="V101" s="59">
        <f t="shared" si="25"/>
        <v>2.5204402789886662</v>
      </c>
      <c r="W101" s="59">
        <f t="shared" si="26"/>
        <v>4.1122972972972978</v>
      </c>
      <c r="X101" s="60">
        <v>30</v>
      </c>
      <c r="Y101" s="58">
        <f t="shared" si="27"/>
        <v>11.344898660254202</v>
      </c>
      <c r="Z101" s="61">
        <f t="shared" si="28"/>
        <v>0.46398333817688653</v>
      </c>
      <c r="AA101" s="63">
        <f t="shared" si="29"/>
        <v>0.12</v>
      </c>
      <c r="AB101" s="62">
        <f t="shared" si="30"/>
        <v>0.19</v>
      </c>
      <c r="AC101" s="57">
        <f t="shared" si="31"/>
        <v>0.3537460040685847</v>
      </c>
      <c r="AD101" s="58">
        <f t="shared" si="32"/>
        <v>0.56009783977525918</v>
      </c>
    </row>
    <row r="102" spans="2:30" x14ac:dyDescent="0.35">
      <c r="B102" s="71">
        <v>43924</v>
      </c>
      <c r="C102" s="106">
        <v>2019</v>
      </c>
      <c r="D102" s="71" t="s">
        <v>932</v>
      </c>
      <c r="E102" s="71" t="s">
        <v>15</v>
      </c>
      <c r="F102" s="71" t="s">
        <v>995</v>
      </c>
      <c r="G102" s="71" t="s">
        <v>937</v>
      </c>
      <c r="H102" s="39"/>
      <c r="I102" s="39" t="s">
        <v>10</v>
      </c>
      <c r="J102" s="39"/>
      <c r="K102" s="39" t="s">
        <v>691</v>
      </c>
      <c r="L102" s="39"/>
      <c r="M102" s="39">
        <v>15.38</v>
      </c>
      <c r="N102" s="39">
        <v>107.68</v>
      </c>
      <c r="O102" s="39">
        <v>98.65</v>
      </c>
      <c r="P102" s="104">
        <v>90.216684723726971</v>
      </c>
      <c r="Q102" s="33">
        <f>VLOOKUP(K102,Bodenuntersuchung!$I$2:$P$1225,7,FALSE)</f>
        <v>0.27</v>
      </c>
      <c r="R102" s="33">
        <f>VLOOKUP(K102,Bodenuntersuchung!$I$2:$P$1225,8,FALSE)</f>
        <v>0.46</v>
      </c>
      <c r="S102" s="59">
        <f t="shared" ref="S102:S109" si="33">AA102*((250+(100*Y102/100))/1000)*(100/(100-(100*Y102/100)))</f>
        <v>7.7747808334334118E-2</v>
      </c>
      <c r="T102" s="59">
        <f t="shared" ref="T102:T109" si="34">IF(Y102="","",S102*(X102/10*15))</f>
        <v>3.4986513750450352</v>
      </c>
      <c r="U102" s="103">
        <f t="shared" ref="U102:U109" si="35">AB102*((250+(100*Y102/100))/1000)*(100/(100-(100*Y102/100)))</f>
        <v>0.13245922901405069</v>
      </c>
      <c r="V102" s="59">
        <f t="shared" ref="V102:V109" si="36">IF(Y102="","",U102*(X102/10*15))</f>
        <v>5.9606653056322809</v>
      </c>
      <c r="W102" s="59">
        <f t="shared" ref="W102:W109" si="37">IF(AA102="","",T102+V102)</f>
        <v>9.4593166806773166</v>
      </c>
      <c r="X102" s="60">
        <v>30</v>
      </c>
      <c r="Y102" s="58">
        <f t="shared" ref="Y102:Y109" si="38">100-P102</f>
        <v>9.7833152762730293</v>
      </c>
      <c r="Z102" s="61">
        <f t="shared" ref="Z102:Z109" si="39">IF(Y102="","",((400+Y102)/1000)*(100/(100-Y102)))</f>
        <v>0.45422120811816991</v>
      </c>
      <c r="AA102" s="63">
        <f t="shared" ref="AA102:AA109" si="40">Q102</f>
        <v>0.27</v>
      </c>
      <c r="AB102" s="62">
        <f t="shared" ref="AB102:AB109" si="41">R102</f>
        <v>0.46</v>
      </c>
      <c r="AC102" s="57">
        <f t="shared" ref="AC102:AC109" si="42">S102*10</f>
        <v>0.77747808334334123</v>
      </c>
      <c r="AD102" s="58">
        <f t="shared" ref="AD102:AD109" si="43">U102*10</f>
        <v>1.3245922901405069</v>
      </c>
    </row>
    <row r="103" spans="2:30" x14ac:dyDescent="0.35">
      <c r="B103" s="71">
        <v>43924</v>
      </c>
      <c r="C103" s="106">
        <v>2019</v>
      </c>
      <c r="D103" s="71" t="s">
        <v>932</v>
      </c>
      <c r="E103" s="71" t="s">
        <v>15</v>
      </c>
      <c r="F103" s="71" t="s">
        <v>995</v>
      </c>
      <c r="G103" s="71" t="s">
        <v>937</v>
      </c>
      <c r="H103" s="39"/>
      <c r="I103" s="39" t="s">
        <v>12</v>
      </c>
      <c r="J103" s="39"/>
      <c r="K103" s="39" t="s">
        <v>693</v>
      </c>
      <c r="L103" s="39"/>
      <c r="M103" s="39">
        <v>15.37</v>
      </c>
      <c r="N103" s="39">
        <v>123.66</v>
      </c>
      <c r="O103" s="39"/>
      <c r="P103" s="227">
        <v>85</v>
      </c>
      <c r="Q103" s="33">
        <f>VLOOKUP(K103,Bodenuntersuchung!$I$2:$P$1225,7,FALSE)</f>
        <v>0.44</v>
      </c>
      <c r="R103" s="33">
        <f>VLOOKUP(K103,Bodenuntersuchung!$I$2:$P$1225,8,FALSE)</f>
        <v>0.17</v>
      </c>
      <c r="S103" s="59">
        <f t="shared" si="33"/>
        <v>0.13717647058823532</v>
      </c>
      <c r="T103" s="59">
        <f t="shared" si="34"/>
        <v>6.172941176470589</v>
      </c>
      <c r="U103" s="103">
        <f t="shared" si="35"/>
        <v>5.3000000000000012E-2</v>
      </c>
      <c r="V103" s="59">
        <f t="shared" si="36"/>
        <v>2.3850000000000007</v>
      </c>
      <c r="W103" s="59">
        <f t="shared" si="37"/>
        <v>8.5579411764705888</v>
      </c>
      <c r="X103" s="60">
        <v>30</v>
      </c>
      <c r="Y103" s="58">
        <f t="shared" si="38"/>
        <v>15</v>
      </c>
      <c r="Z103" s="61">
        <f t="shared" si="39"/>
        <v>0.48823529411764705</v>
      </c>
      <c r="AA103" s="63">
        <f t="shared" si="40"/>
        <v>0.44</v>
      </c>
      <c r="AB103" s="62">
        <f t="shared" si="41"/>
        <v>0.17</v>
      </c>
      <c r="AC103" s="57">
        <f t="shared" si="42"/>
        <v>1.3717647058823532</v>
      </c>
      <c r="AD103" s="58">
        <f t="shared" si="43"/>
        <v>0.53000000000000014</v>
      </c>
    </row>
    <row r="104" spans="2:30" x14ac:dyDescent="0.35">
      <c r="B104" s="71">
        <v>43924</v>
      </c>
      <c r="C104" s="106">
        <v>2019</v>
      </c>
      <c r="D104" s="71" t="s">
        <v>932</v>
      </c>
      <c r="E104" s="71" t="s">
        <v>15</v>
      </c>
      <c r="F104" s="71" t="s">
        <v>999</v>
      </c>
      <c r="G104" s="71" t="s">
        <v>1005</v>
      </c>
      <c r="H104" s="39"/>
      <c r="I104" s="39" t="s">
        <v>11</v>
      </c>
      <c r="J104" s="39"/>
      <c r="K104" s="39" t="s">
        <v>698</v>
      </c>
      <c r="L104" s="39"/>
      <c r="M104" s="39">
        <v>15.49</v>
      </c>
      <c r="N104" s="39">
        <v>130.49</v>
      </c>
      <c r="O104" s="39"/>
      <c r="P104" s="227">
        <v>88</v>
      </c>
      <c r="Q104" s="33">
        <f>VLOOKUP(K104,Bodenuntersuchung!$I$2:$P$1225,7,FALSE)</f>
        <v>0.24</v>
      </c>
      <c r="R104" s="33">
        <f>VLOOKUP(K104,Bodenuntersuchung!$I$2:$P$1225,8,FALSE)</f>
        <v>0.3</v>
      </c>
      <c r="S104" s="59">
        <f t="shared" si="33"/>
        <v>7.1454545454545465E-2</v>
      </c>
      <c r="T104" s="59">
        <f t="shared" si="34"/>
        <v>3.2154545454545458</v>
      </c>
      <c r="U104" s="103">
        <f t="shared" si="35"/>
        <v>8.9318181818181824E-2</v>
      </c>
      <c r="V104" s="59">
        <f t="shared" si="36"/>
        <v>4.019318181818182</v>
      </c>
      <c r="W104" s="59">
        <f t="shared" si="37"/>
        <v>7.2347727272727278</v>
      </c>
      <c r="X104" s="60">
        <v>30</v>
      </c>
      <c r="Y104" s="58">
        <f t="shared" si="38"/>
        <v>12</v>
      </c>
      <c r="Z104" s="61">
        <f t="shared" si="39"/>
        <v>0.4681818181818182</v>
      </c>
      <c r="AA104" s="63">
        <f t="shared" si="40"/>
        <v>0.24</v>
      </c>
      <c r="AB104" s="62">
        <f t="shared" si="41"/>
        <v>0.3</v>
      </c>
      <c r="AC104" s="57">
        <f t="shared" si="42"/>
        <v>0.71454545454545459</v>
      </c>
      <c r="AD104" s="58">
        <f t="shared" si="43"/>
        <v>0.8931818181818183</v>
      </c>
    </row>
    <row r="105" spans="2:30" x14ac:dyDescent="0.35">
      <c r="B105" s="71">
        <v>43924</v>
      </c>
      <c r="C105" s="106">
        <v>2019</v>
      </c>
      <c r="D105" s="71" t="s">
        <v>932</v>
      </c>
      <c r="E105" s="71" t="s">
        <v>15</v>
      </c>
      <c r="F105" s="71" t="s">
        <v>997</v>
      </c>
      <c r="G105" s="71" t="s">
        <v>1008</v>
      </c>
      <c r="H105" s="39"/>
      <c r="I105" s="39" t="s">
        <v>10</v>
      </c>
      <c r="J105" s="39"/>
      <c r="K105" s="39" t="s">
        <v>743</v>
      </c>
      <c r="L105" s="39"/>
      <c r="M105" s="39">
        <v>10.96</v>
      </c>
      <c r="N105" s="39">
        <v>78.11</v>
      </c>
      <c r="O105" s="39">
        <v>71.459999999999994</v>
      </c>
      <c r="P105" s="104">
        <v>90.096798212956045</v>
      </c>
      <c r="Q105" s="33">
        <f>VLOOKUP(K105,Bodenuntersuchung!$I$2:$P$1225,7,FALSE)</f>
        <v>0.18</v>
      </c>
      <c r="R105" s="33">
        <f>VLOOKUP(K105,Bodenuntersuchung!$I$2:$P$1225,8,FALSE)</f>
        <v>0.23</v>
      </c>
      <c r="S105" s="59">
        <f t="shared" si="33"/>
        <v>5.1924793388429771E-2</v>
      </c>
      <c r="T105" s="59">
        <f t="shared" si="34"/>
        <v>2.3366157024793397</v>
      </c>
      <c r="U105" s="103">
        <f t="shared" si="35"/>
        <v>6.6348347107438033E-2</v>
      </c>
      <c r="V105" s="59">
        <f t="shared" si="36"/>
        <v>2.9856756198347116</v>
      </c>
      <c r="W105" s="59">
        <f t="shared" si="37"/>
        <v>5.3222913223140509</v>
      </c>
      <c r="X105" s="60">
        <v>30</v>
      </c>
      <c r="Y105" s="58">
        <f t="shared" si="38"/>
        <v>9.9032017870439546</v>
      </c>
      <c r="Z105" s="61">
        <f t="shared" si="39"/>
        <v>0.4549586776859505</v>
      </c>
      <c r="AA105" s="63">
        <f t="shared" si="40"/>
        <v>0.18</v>
      </c>
      <c r="AB105" s="62">
        <f t="shared" si="41"/>
        <v>0.23</v>
      </c>
      <c r="AC105" s="57">
        <f t="shared" si="42"/>
        <v>0.51924793388429769</v>
      </c>
      <c r="AD105" s="58">
        <f t="shared" si="43"/>
        <v>0.66348347107438033</v>
      </c>
    </row>
    <row r="106" spans="2:30" x14ac:dyDescent="0.35">
      <c r="B106" s="71">
        <v>43924</v>
      </c>
      <c r="C106" s="106">
        <v>2019</v>
      </c>
      <c r="D106" s="71" t="s">
        <v>932</v>
      </c>
      <c r="E106" s="71" t="s">
        <v>15</v>
      </c>
      <c r="F106" s="120" t="s">
        <v>992</v>
      </c>
      <c r="G106" s="71" t="s">
        <v>1009</v>
      </c>
      <c r="H106" s="39"/>
      <c r="I106" s="39" t="s">
        <v>11</v>
      </c>
      <c r="J106" s="39"/>
      <c r="K106" s="39" t="s">
        <v>751</v>
      </c>
      <c r="L106" s="39"/>
      <c r="M106" s="39">
        <v>10.96</v>
      </c>
      <c r="N106" s="39">
        <v>85.27</v>
      </c>
      <c r="O106" s="39">
        <v>75.849999999999994</v>
      </c>
      <c r="P106" s="104">
        <v>87.32337505046425</v>
      </c>
      <c r="Q106" s="33">
        <f>VLOOKUP(K106,Bodenuntersuchung!$I$2:$P$1225,7,FALSE)</f>
        <v>0.09</v>
      </c>
      <c r="R106" s="33">
        <f>VLOOKUP(K106,Bodenuntersuchung!$I$2:$P$1225,8,FALSE)</f>
        <v>0.21</v>
      </c>
      <c r="S106" s="59">
        <f t="shared" si="33"/>
        <v>2.7072815533980586E-2</v>
      </c>
      <c r="T106" s="59">
        <f t="shared" si="34"/>
        <v>1.2182766990291263</v>
      </c>
      <c r="U106" s="103">
        <f t="shared" si="35"/>
        <v>6.3169902912621367E-2</v>
      </c>
      <c r="V106" s="59">
        <f t="shared" si="36"/>
        <v>2.8426456310679615</v>
      </c>
      <c r="W106" s="59">
        <f t="shared" si="37"/>
        <v>4.060922330097088</v>
      </c>
      <c r="X106" s="60">
        <v>30</v>
      </c>
      <c r="Y106" s="58">
        <f t="shared" si="38"/>
        <v>12.67662494953575</v>
      </c>
      <c r="Z106" s="61">
        <f t="shared" si="39"/>
        <v>0.47258437355524746</v>
      </c>
      <c r="AA106" s="63">
        <f t="shared" si="40"/>
        <v>0.09</v>
      </c>
      <c r="AB106" s="62">
        <f t="shared" si="41"/>
        <v>0.21</v>
      </c>
      <c r="AC106" s="57">
        <f t="shared" si="42"/>
        <v>0.27072815533980588</v>
      </c>
      <c r="AD106" s="58">
        <f t="shared" si="43"/>
        <v>0.63169902912621367</v>
      </c>
    </row>
    <row r="107" spans="2:30" x14ac:dyDescent="0.35">
      <c r="B107" s="71">
        <v>43924</v>
      </c>
      <c r="C107" s="106">
        <v>2019</v>
      </c>
      <c r="D107" s="71" t="s">
        <v>932</v>
      </c>
      <c r="E107" s="71" t="s">
        <v>15</v>
      </c>
      <c r="F107" s="71" t="s">
        <v>997</v>
      </c>
      <c r="G107" s="71" t="s">
        <v>1008</v>
      </c>
      <c r="H107" s="39"/>
      <c r="I107" s="39" t="s">
        <v>12</v>
      </c>
      <c r="J107" s="39"/>
      <c r="K107" s="39" t="s">
        <v>796</v>
      </c>
      <c r="L107" s="39"/>
      <c r="M107" s="39">
        <v>11.24</v>
      </c>
      <c r="N107" s="39">
        <v>88.19</v>
      </c>
      <c r="O107" s="39">
        <v>77.25</v>
      </c>
      <c r="P107" s="104">
        <v>85.782975958414553</v>
      </c>
      <c r="Q107" s="33">
        <f>VLOOKUP(K107,Bodenuntersuchung!$I$2:$P$1225,7,FALSE)</f>
        <v>0.08</v>
      </c>
      <c r="R107" s="33">
        <f>VLOOKUP(K107,Bodenuntersuchung!$I$2:$P$1225,8,FALSE)</f>
        <v>0.06</v>
      </c>
      <c r="S107" s="59">
        <f t="shared" si="33"/>
        <v>2.4640509013785793E-2</v>
      </c>
      <c r="T107" s="59">
        <f t="shared" si="34"/>
        <v>1.1088229056203607</v>
      </c>
      <c r="U107" s="103">
        <f t="shared" si="35"/>
        <v>1.8480381760339344E-2</v>
      </c>
      <c r="V107" s="59">
        <f t="shared" si="36"/>
        <v>0.83161717921527045</v>
      </c>
      <c r="W107" s="59">
        <f t="shared" si="37"/>
        <v>1.9404400848356311</v>
      </c>
      <c r="X107" s="60">
        <v>30</v>
      </c>
      <c r="Y107" s="58">
        <f t="shared" si="38"/>
        <v>14.217024041585447</v>
      </c>
      <c r="Z107" s="61">
        <f t="shared" si="39"/>
        <v>0.48286623238903198</v>
      </c>
      <c r="AA107" s="63">
        <f t="shared" si="40"/>
        <v>0.08</v>
      </c>
      <c r="AB107" s="62">
        <f t="shared" si="41"/>
        <v>0.06</v>
      </c>
      <c r="AC107" s="57">
        <f t="shared" si="42"/>
        <v>0.24640509013785794</v>
      </c>
      <c r="AD107" s="58">
        <f t="shared" si="43"/>
        <v>0.18480381760339343</v>
      </c>
    </row>
    <row r="108" spans="2:30" x14ac:dyDescent="0.35">
      <c r="B108" s="71">
        <v>43924</v>
      </c>
      <c r="C108" s="106">
        <v>2019</v>
      </c>
      <c r="D108" s="71" t="s">
        <v>932</v>
      </c>
      <c r="E108" s="71" t="s">
        <v>15</v>
      </c>
      <c r="F108" s="71" t="s">
        <v>999</v>
      </c>
      <c r="G108" s="71" t="s">
        <v>1005</v>
      </c>
      <c r="H108" s="39"/>
      <c r="I108" s="39" t="s">
        <v>12</v>
      </c>
      <c r="J108" s="39"/>
      <c r="K108" s="39" t="s">
        <v>829</v>
      </c>
      <c r="L108" s="39">
        <v>103</v>
      </c>
      <c r="M108" s="39">
        <v>11.33</v>
      </c>
      <c r="N108" s="39">
        <v>83.66</v>
      </c>
      <c r="O108" s="39">
        <v>72.81</v>
      </c>
      <c r="P108" s="104">
        <v>84.999308723904335</v>
      </c>
      <c r="Q108" s="33">
        <f>VLOOKUP(K108,Bodenuntersuchung!$I$2:$P$1225,7,FALSE)</f>
        <v>0.73</v>
      </c>
      <c r="R108" s="33">
        <f>VLOOKUP(K108,Bodenuntersuchung!$I$2:$P$1225,8,FALSE)</f>
        <v>7.0000000000000007E-2</v>
      </c>
      <c r="S108" s="59">
        <f t="shared" si="33"/>
        <v>0.22759067989590109</v>
      </c>
      <c r="T108" s="59">
        <f t="shared" si="34"/>
        <v>10.241580595315549</v>
      </c>
      <c r="U108" s="103">
        <f t="shared" si="35"/>
        <v>2.1823763825634356E-2</v>
      </c>
      <c r="V108" s="59">
        <f t="shared" si="36"/>
        <v>0.98206937215354595</v>
      </c>
      <c r="W108" s="59">
        <f t="shared" si="37"/>
        <v>11.223649967469095</v>
      </c>
      <c r="X108" s="60">
        <v>30</v>
      </c>
      <c r="Y108" s="58">
        <f t="shared" si="38"/>
        <v>15.000691276095665</v>
      </c>
      <c r="Z108" s="61">
        <f t="shared" si="39"/>
        <v>0.48824007807417047</v>
      </c>
      <c r="AA108" s="63">
        <f t="shared" si="40"/>
        <v>0.73</v>
      </c>
      <c r="AB108" s="62">
        <f t="shared" si="41"/>
        <v>7.0000000000000007E-2</v>
      </c>
      <c r="AC108" s="57">
        <f t="shared" si="42"/>
        <v>2.2759067989590109</v>
      </c>
      <c r="AD108" s="58">
        <f t="shared" si="43"/>
        <v>0.21823763825634357</v>
      </c>
    </row>
    <row r="109" spans="2:30" x14ac:dyDescent="0.35">
      <c r="B109" s="71">
        <v>43924</v>
      </c>
      <c r="C109" s="106">
        <v>2019</v>
      </c>
      <c r="D109" s="71" t="s">
        <v>932</v>
      </c>
      <c r="E109" s="71" t="s">
        <v>15</v>
      </c>
      <c r="F109" s="71" t="s">
        <v>999</v>
      </c>
      <c r="G109" s="71" t="s">
        <v>1005</v>
      </c>
      <c r="H109" s="39"/>
      <c r="I109" s="39" t="s">
        <v>8</v>
      </c>
      <c r="J109" s="39"/>
      <c r="K109" s="39" t="s">
        <v>149</v>
      </c>
      <c r="L109" s="39">
        <v>48</v>
      </c>
      <c r="M109" s="39">
        <v>11.32</v>
      </c>
      <c r="N109" s="39">
        <v>76.819999999999993</v>
      </c>
      <c r="O109" s="39">
        <v>66.63</v>
      </c>
      <c r="P109" s="104">
        <v>84.44274809160305</v>
      </c>
      <c r="Q109" s="33">
        <f>VLOOKUP(K109,Bodenuntersuchung!$I$2:$P$1225,7,FALSE)</f>
        <v>0.61</v>
      </c>
      <c r="R109" s="33">
        <f>VLOOKUP(K109,Bodenuntersuchung!$I$2:$P$1225,8,FALSE)</f>
        <v>0.1</v>
      </c>
      <c r="S109" s="59">
        <f t="shared" si="33"/>
        <v>0.19183402639667332</v>
      </c>
      <c r="T109" s="59">
        <f t="shared" si="34"/>
        <v>8.632531187850299</v>
      </c>
      <c r="U109" s="103">
        <f t="shared" si="35"/>
        <v>3.1448201048634973E-2</v>
      </c>
      <c r="V109" s="59">
        <f t="shared" si="36"/>
        <v>1.4151690471885738</v>
      </c>
      <c r="W109" s="59">
        <f t="shared" si="37"/>
        <v>10.047700235038873</v>
      </c>
      <c r="X109" s="60">
        <v>30</v>
      </c>
      <c r="Y109" s="58">
        <f t="shared" si="38"/>
        <v>15.55725190839695</v>
      </c>
      <c r="Z109" s="61">
        <f t="shared" si="39"/>
        <v>0.49211715783764237</v>
      </c>
      <c r="AA109" s="63">
        <f t="shared" si="40"/>
        <v>0.61</v>
      </c>
      <c r="AB109" s="62">
        <f t="shared" si="41"/>
        <v>0.1</v>
      </c>
      <c r="AC109" s="57">
        <f t="shared" si="42"/>
        <v>1.9183402639667333</v>
      </c>
      <c r="AD109" s="58">
        <f t="shared" si="43"/>
        <v>0.31448201048634972</v>
      </c>
    </row>
    <row r="110" spans="2:30" x14ac:dyDescent="0.35">
      <c r="B110" s="71">
        <v>43924</v>
      </c>
      <c r="C110" s="106">
        <v>2019</v>
      </c>
      <c r="D110" s="71" t="s">
        <v>932</v>
      </c>
      <c r="E110" s="71" t="s">
        <v>15</v>
      </c>
      <c r="F110" s="120" t="s">
        <v>992</v>
      </c>
      <c r="G110" s="71" t="s">
        <v>1009</v>
      </c>
      <c r="H110" s="39"/>
      <c r="I110" s="39" t="s">
        <v>8</v>
      </c>
      <c r="J110" s="39"/>
      <c r="K110" s="39"/>
      <c r="L110" s="39"/>
      <c r="M110" s="39"/>
      <c r="N110" s="39"/>
      <c r="O110" s="39"/>
      <c r="P110" s="104"/>
      <c r="Q110" s="33"/>
      <c r="R110" s="33"/>
      <c r="S110" s="59"/>
      <c r="T110" s="59"/>
      <c r="U110" s="103"/>
      <c r="V110" s="59"/>
      <c r="W110" s="59"/>
      <c r="X110" s="60"/>
      <c r="Y110" s="58"/>
      <c r="Z110" s="61"/>
      <c r="AA110" s="63"/>
      <c r="AB110" s="62"/>
      <c r="AC110" s="57"/>
      <c r="AD110" s="58"/>
    </row>
    <row r="111" spans="2:30" x14ac:dyDescent="0.35">
      <c r="B111" s="71">
        <v>43924</v>
      </c>
      <c r="C111" s="106">
        <v>2019</v>
      </c>
      <c r="D111" s="71" t="s">
        <v>932</v>
      </c>
      <c r="E111" s="71" t="s">
        <v>15</v>
      </c>
      <c r="F111" s="71" t="s">
        <v>999</v>
      </c>
      <c r="G111" s="71" t="s">
        <v>1005</v>
      </c>
      <c r="H111" s="39"/>
      <c r="I111" s="39" t="s">
        <v>10</v>
      </c>
      <c r="J111" s="39"/>
      <c r="K111" s="39"/>
      <c r="L111" s="39"/>
      <c r="M111" s="39"/>
      <c r="N111" s="39"/>
      <c r="O111" s="39"/>
      <c r="P111" s="43"/>
      <c r="Q111" s="33"/>
      <c r="R111" s="33"/>
      <c r="S111" s="59"/>
      <c r="T111" s="59"/>
      <c r="U111" s="103"/>
      <c r="V111" s="59"/>
      <c r="W111" s="59"/>
      <c r="X111" s="60"/>
      <c r="Y111" s="58"/>
      <c r="Z111" s="61"/>
      <c r="AA111" s="63"/>
      <c r="AB111" s="62"/>
      <c r="AC111" s="57"/>
      <c r="AD111" s="58"/>
    </row>
    <row r="112" spans="2:30" x14ac:dyDescent="0.35">
      <c r="B112" s="71">
        <v>43924</v>
      </c>
      <c r="C112" s="106">
        <v>2019</v>
      </c>
      <c r="D112" s="71" t="s">
        <v>932</v>
      </c>
      <c r="E112" s="71" t="s">
        <v>16</v>
      </c>
      <c r="F112" s="71" t="s">
        <v>994</v>
      </c>
      <c r="G112" s="71" t="s">
        <v>936</v>
      </c>
      <c r="H112" s="39"/>
      <c r="I112" s="39" t="s">
        <v>11</v>
      </c>
      <c r="J112" s="39"/>
      <c r="K112" s="39" t="s">
        <v>536</v>
      </c>
      <c r="L112" s="39"/>
      <c r="M112" s="39">
        <v>15.45</v>
      </c>
      <c r="N112" s="39">
        <v>130.88</v>
      </c>
      <c r="O112" s="39">
        <v>116.64</v>
      </c>
      <c r="P112" s="104">
        <v>87.663519015853765</v>
      </c>
      <c r="Q112" s="33">
        <f>VLOOKUP(K112,Bodenuntersuchung!$I$2:$P$1225,7,FALSE)</f>
        <v>0.11</v>
      </c>
      <c r="R112" s="33">
        <f>VLOOKUP(K112,Bodenuntersuchung!$I$2:$P$1225,8,FALSE)</f>
        <v>0.08</v>
      </c>
      <c r="S112" s="59">
        <f t="shared" ref="S112:S146" si="44">AA112*((250+(100*Y112/100))/1000)*(100/(100-(100*Y112/100)))</f>
        <v>3.2917926672596111E-2</v>
      </c>
      <c r="T112" s="59">
        <f t="shared" ref="T112:T146" si="45">IF(Y112="","",S112*(X112/10*15))</f>
        <v>1.481306700266825</v>
      </c>
      <c r="U112" s="103">
        <f t="shared" ref="U112:U146" si="46">AB112*((250+(100*Y112/100))/1000)*(100/(100-(100*Y112/100)))</f>
        <v>2.3940310307342626E-2</v>
      </c>
      <c r="V112" s="59">
        <f t="shared" ref="V112:V146" si="47">IF(Y112="","",U112*(X112/10*15))</f>
        <v>1.0773139638304181</v>
      </c>
      <c r="W112" s="59">
        <f t="shared" ref="W112:W146" si="48">IF(AA112="","",T112+V112)</f>
        <v>2.5586206640972433</v>
      </c>
      <c r="X112" s="60">
        <v>30</v>
      </c>
      <c r="Y112" s="58">
        <f t="shared" ref="Y112:Y146" si="49">100-P112</f>
        <v>12.336480984146235</v>
      </c>
      <c r="Z112" s="61">
        <f t="shared" ref="Z112:Z146" si="50">IF(Y112="","",((400+Y112)/1000)*(100/(100-Y112)))</f>
        <v>0.47036268405968973</v>
      </c>
      <c r="AA112" s="63">
        <f t="shared" ref="AA112:AA146" si="51">Q112</f>
        <v>0.11</v>
      </c>
      <c r="AB112" s="62">
        <f t="shared" ref="AB112:AB146" si="52">R112</f>
        <v>0.08</v>
      </c>
      <c r="AC112" s="57">
        <f t="shared" ref="AC112:AC146" si="53">S112*10</f>
        <v>0.32917926672596109</v>
      </c>
      <c r="AD112" s="58">
        <f t="shared" ref="AD112:AD146" si="54">U112*10</f>
        <v>0.23940310307342627</v>
      </c>
    </row>
    <row r="113" spans="2:30" x14ac:dyDescent="0.35">
      <c r="B113" s="71">
        <v>43924</v>
      </c>
      <c r="C113" s="106">
        <v>2019</v>
      </c>
      <c r="D113" s="71" t="s">
        <v>932</v>
      </c>
      <c r="E113" s="71" t="s">
        <v>16</v>
      </c>
      <c r="F113" s="71" t="s">
        <v>996</v>
      </c>
      <c r="G113" s="71" t="s">
        <v>1006</v>
      </c>
      <c r="H113" s="39"/>
      <c r="I113" s="39" t="s">
        <v>8</v>
      </c>
      <c r="J113" s="39"/>
      <c r="K113" s="39" t="s">
        <v>543</v>
      </c>
      <c r="L113" s="39"/>
      <c r="M113" s="39">
        <v>15.49</v>
      </c>
      <c r="N113" s="39">
        <v>124.98</v>
      </c>
      <c r="O113" s="39">
        <v>108.03</v>
      </c>
      <c r="P113" s="104">
        <v>84.519134167503879</v>
      </c>
      <c r="Q113" s="33">
        <f>VLOOKUP(K113,Bodenuntersuchung!$I$2:$P$1225,7,FALSE)</f>
        <v>0.84</v>
      </c>
      <c r="R113" s="33">
        <f>VLOOKUP(K113,Bodenuntersuchung!$I$2:$P$1225,8,FALSE)</f>
        <v>7.0000000000000007E-2</v>
      </c>
      <c r="S113" s="59">
        <f t="shared" si="44"/>
        <v>0.26385022692889565</v>
      </c>
      <c r="T113" s="59">
        <f t="shared" si="45"/>
        <v>11.873260211800304</v>
      </c>
      <c r="U113" s="103">
        <f t="shared" si="46"/>
        <v>2.1987518910741306E-2</v>
      </c>
      <c r="V113" s="59">
        <f t="shared" si="47"/>
        <v>0.98943835098335875</v>
      </c>
      <c r="W113" s="59">
        <f t="shared" si="48"/>
        <v>12.862698562783663</v>
      </c>
      <c r="X113" s="60">
        <v>30</v>
      </c>
      <c r="Y113" s="58">
        <f t="shared" si="49"/>
        <v>15.480865832496121</v>
      </c>
      <c r="Z113" s="61">
        <f t="shared" si="50"/>
        <v>0.49158201858655726</v>
      </c>
      <c r="AA113" s="63">
        <f t="shared" si="51"/>
        <v>0.84</v>
      </c>
      <c r="AB113" s="62">
        <f t="shared" si="52"/>
        <v>7.0000000000000007E-2</v>
      </c>
      <c r="AC113" s="57">
        <f t="shared" si="53"/>
        <v>2.6385022692889564</v>
      </c>
      <c r="AD113" s="58">
        <f t="shared" si="54"/>
        <v>0.21987518910741305</v>
      </c>
    </row>
    <row r="114" spans="2:30" x14ac:dyDescent="0.35">
      <c r="B114" s="71">
        <v>43924</v>
      </c>
      <c r="C114" s="106">
        <v>2019</v>
      </c>
      <c r="D114" s="71" t="s">
        <v>932</v>
      </c>
      <c r="E114" s="71" t="s">
        <v>16</v>
      </c>
      <c r="F114" s="71" t="s">
        <v>994</v>
      </c>
      <c r="G114" s="71" t="s">
        <v>936</v>
      </c>
      <c r="H114" s="39"/>
      <c r="I114" s="39" t="s">
        <v>12</v>
      </c>
      <c r="J114" s="39"/>
      <c r="K114" s="39" t="s">
        <v>544</v>
      </c>
      <c r="L114" s="39"/>
      <c r="M114" s="39">
        <v>15.37</v>
      </c>
      <c r="N114" s="39">
        <v>119.97</v>
      </c>
      <c r="O114" s="39">
        <v>104.89</v>
      </c>
      <c r="P114" s="104">
        <v>85.583173996175915</v>
      </c>
      <c r="Q114" s="33">
        <f>VLOOKUP(K114,Bodenuntersuchung!$I$2:$P$1225,7,FALSE)</f>
        <v>0.06</v>
      </c>
      <c r="R114" s="33">
        <f>VLOOKUP(K114,Bodenuntersuchung!$I$2:$P$1225,8,FALSE)</f>
        <v>0</v>
      </c>
      <c r="S114" s="59">
        <f t="shared" si="44"/>
        <v>1.8537533512064341E-2</v>
      </c>
      <c r="T114" s="59">
        <f t="shared" si="45"/>
        <v>0.83418900804289531</v>
      </c>
      <c r="U114" s="103">
        <f t="shared" si="46"/>
        <v>0</v>
      </c>
      <c r="V114" s="59">
        <f t="shared" si="47"/>
        <v>0</v>
      </c>
      <c r="W114" s="59">
        <f t="shared" si="48"/>
        <v>0.83418900804289531</v>
      </c>
      <c r="X114" s="60">
        <v>30</v>
      </c>
      <c r="Y114" s="58">
        <f t="shared" si="49"/>
        <v>14.416826003824085</v>
      </c>
      <c r="Z114" s="61">
        <f t="shared" si="50"/>
        <v>0.48422698838248435</v>
      </c>
      <c r="AA114" s="63">
        <f t="shared" si="51"/>
        <v>0.06</v>
      </c>
      <c r="AB114" s="62">
        <f t="shared" si="52"/>
        <v>0</v>
      </c>
      <c r="AC114" s="57">
        <f t="shared" si="53"/>
        <v>0.18537533512064341</v>
      </c>
      <c r="AD114" s="58">
        <f t="shared" si="54"/>
        <v>0</v>
      </c>
    </row>
    <row r="115" spans="2:30" x14ac:dyDescent="0.35">
      <c r="B115" s="71">
        <v>43924</v>
      </c>
      <c r="C115" s="106">
        <v>2019</v>
      </c>
      <c r="D115" s="71" t="s">
        <v>932</v>
      </c>
      <c r="E115" s="71" t="s">
        <v>16</v>
      </c>
      <c r="F115" s="120" t="s">
        <v>992</v>
      </c>
      <c r="G115" s="71" t="s">
        <v>1009</v>
      </c>
      <c r="H115" s="39"/>
      <c r="I115" s="39" t="s">
        <v>11</v>
      </c>
      <c r="J115" s="39"/>
      <c r="K115" s="39" t="s">
        <v>553</v>
      </c>
      <c r="L115" s="39"/>
      <c r="M115" s="39">
        <v>15.48</v>
      </c>
      <c r="N115" s="39">
        <v>117.93</v>
      </c>
      <c r="O115" s="39">
        <v>107.38</v>
      </c>
      <c r="P115" s="104">
        <v>89.702293801854552</v>
      </c>
      <c r="Q115" s="33">
        <f>VLOOKUP(K115,Bodenuntersuchung!$I$2:$P$1225,7,FALSE)</f>
        <v>0.33</v>
      </c>
      <c r="R115" s="33">
        <f>VLOOKUP(K115,Bodenuntersuchung!$I$2:$P$1225,8,FALSE)</f>
        <v>0.16</v>
      </c>
      <c r="S115" s="59">
        <f t="shared" si="44"/>
        <v>9.5759249183895542E-2</v>
      </c>
      <c r="T115" s="59">
        <f t="shared" si="45"/>
        <v>4.309166213275299</v>
      </c>
      <c r="U115" s="103">
        <f t="shared" si="46"/>
        <v>4.6428726877040263E-2</v>
      </c>
      <c r="V115" s="59">
        <f t="shared" si="47"/>
        <v>2.0892927094668119</v>
      </c>
      <c r="W115" s="59">
        <f t="shared" si="48"/>
        <v>6.3984589227421109</v>
      </c>
      <c r="X115" s="60">
        <v>30</v>
      </c>
      <c r="Y115" s="58">
        <f t="shared" si="49"/>
        <v>10.297706198145448</v>
      </c>
      <c r="Z115" s="61">
        <f t="shared" si="50"/>
        <v>0.45739934711643099</v>
      </c>
      <c r="AA115" s="63">
        <f t="shared" si="51"/>
        <v>0.33</v>
      </c>
      <c r="AB115" s="62">
        <f t="shared" si="52"/>
        <v>0.16</v>
      </c>
      <c r="AC115" s="57">
        <f t="shared" si="53"/>
        <v>0.95759249183895545</v>
      </c>
      <c r="AD115" s="58">
        <f t="shared" si="54"/>
        <v>0.46428726877040261</v>
      </c>
    </row>
    <row r="116" spans="2:30" x14ac:dyDescent="0.35">
      <c r="B116" s="71">
        <v>43924</v>
      </c>
      <c r="C116" s="106">
        <v>2019</v>
      </c>
      <c r="D116" s="71" t="s">
        <v>932</v>
      </c>
      <c r="E116" s="71" t="s">
        <v>16</v>
      </c>
      <c r="F116" s="2" t="s">
        <v>993</v>
      </c>
      <c r="G116" s="71" t="s">
        <v>1010</v>
      </c>
      <c r="H116" s="39"/>
      <c r="I116" s="39" t="s">
        <v>12</v>
      </c>
      <c r="J116" s="39"/>
      <c r="K116" s="39" t="s">
        <v>575</v>
      </c>
      <c r="L116" s="39"/>
      <c r="M116" s="39">
        <v>15.62</v>
      </c>
      <c r="N116" s="39">
        <v>116.9</v>
      </c>
      <c r="O116" s="39">
        <v>101.8</v>
      </c>
      <c r="P116" s="104">
        <v>85.090837282780399</v>
      </c>
      <c r="Q116" s="33">
        <f>VLOOKUP(K116,Bodenuntersuchung!$I$2:$P$1225,7,FALSE)</f>
        <v>0.66</v>
      </c>
      <c r="R116" s="33">
        <f>VLOOKUP(K116,Bodenuntersuchung!$I$2:$P$1225,8,FALSE)</f>
        <v>0.01</v>
      </c>
      <c r="S116" s="59">
        <f t="shared" si="44"/>
        <v>0.20547458807147836</v>
      </c>
      <c r="T116" s="59">
        <f t="shared" si="45"/>
        <v>9.2463564632165269</v>
      </c>
      <c r="U116" s="103">
        <f t="shared" si="46"/>
        <v>3.1132513344163384E-3</v>
      </c>
      <c r="V116" s="59">
        <f t="shared" si="47"/>
        <v>0.14009631004873524</v>
      </c>
      <c r="W116" s="59">
        <f t="shared" si="48"/>
        <v>9.3864527732652618</v>
      </c>
      <c r="X116" s="60">
        <v>30</v>
      </c>
      <c r="Y116" s="58">
        <f t="shared" si="49"/>
        <v>14.909162717219601</v>
      </c>
      <c r="Z116" s="61">
        <f t="shared" si="50"/>
        <v>0.48760733348804841</v>
      </c>
      <c r="AA116" s="63">
        <f t="shared" si="51"/>
        <v>0.66</v>
      </c>
      <c r="AB116" s="62">
        <f t="shared" si="52"/>
        <v>0.01</v>
      </c>
      <c r="AC116" s="57">
        <f t="shared" si="53"/>
        <v>2.0547458807147838</v>
      </c>
      <c r="AD116" s="58">
        <f t="shared" si="54"/>
        <v>3.1132513344163386E-2</v>
      </c>
    </row>
    <row r="117" spans="2:30" x14ac:dyDescent="0.35">
      <c r="B117" s="71">
        <v>43924</v>
      </c>
      <c r="C117" s="106">
        <v>2019</v>
      </c>
      <c r="D117" s="71" t="s">
        <v>932</v>
      </c>
      <c r="E117" s="71" t="s">
        <v>16</v>
      </c>
      <c r="F117" s="71" t="s">
        <v>996</v>
      </c>
      <c r="G117" s="71" t="s">
        <v>1006</v>
      </c>
      <c r="H117" s="39"/>
      <c r="I117" s="39" t="s">
        <v>11</v>
      </c>
      <c r="J117" s="39"/>
      <c r="K117" s="39" t="s">
        <v>577</v>
      </c>
      <c r="L117" s="39"/>
      <c r="M117" s="39">
        <v>15.38</v>
      </c>
      <c r="N117" s="39">
        <v>136.28</v>
      </c>
      <c r="O117" s="39">
        <v>122.11</v>
      </c>
      <c r="P117" s="104">
        <v>88.27956989247312</v>
      </c>
      <c r="Q117" s="33">
        <f>VLOOKUP(K117,Bodenuntersuchung!$I$2:$P$1225,7,FALSE)</f>
        <v>0.12</v>
      </c>
      <c r="R117" s="33">
        <f>VLOOKUP(K117,Bodenuntersuchung!$I$2:$P$1225,8,FALSE)</f>
        <v>0.17</v>
      </c>
      <c r="S117" s="59">
        <f t="shared" si="44"/>
        <v>3.5576126674786851E-2</v>
      </c>
      <c r="T117" s="59">
        <f t="shared" si="45"/>
        <v>1.6009257003654083</v>
      </c>
      <c r="U117" s="103">
        <f t="shared" si="46"/>
        <v>5.0399512789281377E-2</v>
      </c>
      <c r="V117" s="59">
        <f t="shared" si="47"/>
        <v>2.2679780755176622</v>
      </c>
      <c r="W117" s="59">
        <f t="shared" si="48"/>
        <v>3.8689037758830702</v>
      </c>
      <c r="X117" s="60">
        <v>30</v>
      </c>
      <c r="Y117" s="58">
        <f t="shared" si="49"/>
        <v>11.72043010752688</v>
      </c>
      <c r="Z117" s="61">
        <f t="shared" si="50"/>
        <v>0.46638246041412912</v>
      </c>
      <c r="AA117" s="63">
        <f t="shared" si="51"/>
        <v>0.12</v>
      </c>
      <c r="AB117" s="62">
        <f t="shared" si="52"/>
        <v>0.17</v>
      </c>
      <c r="AC117" s="57">
        <f t="shared" si="53"/>
        <v>0.35576126674786851</v>
      </c>
      <c r="AD117" s="58">
        <f t="shared" si="54"/>
        <v>0.50399512789281375</v>
      </c>
    </row>
    <row r="118" spans="2:30" x14ac:dyDescent="0.35">
      <c r="B118" s="71">
        <v>43924</v>
      </c>
      <c r="C118" s="106">
        <v>2019</v>
      </c>
      <c r="D118" s="71" t="s">
        <v>932</v>
      </c>
      <c r="E118" s="71" t="s">
        <v>16</v>
      </c>
      <c r="F118" s="71" t="s">
        <v>994</v>
      </c>
      <c r="G118" s="71" t="s">
        <v>936</v>
      </c>
      <c r="H118" s="39"/>
      <c r="I118" s="39" t="s">
        <v>8</v>
      </c>
      <c r="J118" s="39"/>
      <c r="K118" s="72" t="s">
        <v>582</v>
      </c>
      <c r="L118" s="39"/>
      <c r="M118" s="39">
        <v>15.72</v>
      </c>
      <c r="N118" s="39">
        <v>128.97</v>
      </c>
      <c r="O118" s="39">
        <v>112.73</v>
      </c>
      <c r="P118" s="104">
        <v>85.66004415011038</v>
      </c>
      <c r="Q118" s="33">
        <f>VLOOKUP(K118,Bodenuntersuchung!$I$2:$P$1225,7,FALSE)</f>
        <v>0.25</v>
      </c>
      <c r="R118" s="33">
        <f>VLOOKUP(K118,Bodenuntersuchung!$I$2:$P$1225,8,FALSE)</f>
        <v>0.04</v>
      </c>
      <c r="S118" s="59">
        <f t="shared" si="44"/>
        <v>7.7147974435625183E-2</v>
      </c>
      <c r="T118" s="59">
        <f t="shared" si="45"/>
        <v>3.4716588496031333</v>
      </c>
      <c r="U118" s="103">
        <f t="shared" si="46"/>
        <v>1.2343675909700031E-2</v>
      </c>
      <c r="V118" s="59">
        <f t="shared" si="47"/>
        <v>0.55546541593650134</v>
      </c>
      <c r="W118" s="59">
        <f t="shared" si="48"/>
        <v>4.0271242655396344</v>
      </c>
      <c r="X118" s="60">
        <v>30</v>
      </c>
      <c r="Y118" s="58">
        <f t="shared" si="49"/>
        <v>14.33995584988962</v>
      </c>
      <c r="Z118" s="61">
        <f t="shared" si="50"/>
        <v>0.48370271106071538</v>
      </c>
      <c r="AA118" s="63">
        <f t="shared" si="51"/>
        <v>0.25</v>
      </c>
      <c r="AB118" s="62">
        <f t="shared" si="52"/>
        <v>0.04</v>
      </c>
      <c r="AC118" s="57">
        <f t="shared" si="53"/>
        <v>0.77147974435625177</v>
      </c>
      <c r="AD118" s="58">
        <f t="shared" si="54"/>
        <v>0.1234367590970003</v>
      </c>
    </row>
    <row r="119" spans="2:30" x14ac:dyDescent="0.35">
      <c r="B119" s="71">
        <v>43924</v>
      </c>
      <c r="C119" s="106">
        <v>2019</v>
      </c>
      <c r="D119" s="71" t="s">
        <v>932</v>
      </c>
      <c r="E119" s="71" t="s">
        <v>16</v>
      </c>
      <c r="F119" s="120" t="s">
        <v>992</v>
      </c>
      <c r="G119" s="71" t="s">
        <v>1009</v>
      </c>
      <c r="H119" s="39"/>
      <c r="I119" s="39" t="s">
        <v>10</v>
      </c>
      <c r="J119" s="39"/>
      <c r="K119" s="39" t="s">
        <v>589</v>
      </c>
      <c r="L119" s="39"/>
      <c r="M119" s="39">
        <v>15.41</v>
      </c>
      <c r="N119" s="39">
        <v>130.86000000000001</v>
      </c>
      <c r="O119" s="39">
        <v>121.01</v>
      </c>
      <c r="P119" s="104">
        <v>91.468168038111727</v>
      </c>
      <c r="Q119" s="33">
        <f>VLOOKUP(K119,Bodenuntersuchung!$I$2:$P$1225,7,FALSE)</f>
        <v>0.2</v>
      </c>
      <c r="R119" s="33">
        <f>VLOOKUP(K119,Bodenuntersuchung!$I$2:$P$1225,8,FALSE)</f>
        <v>0.14000000000000001</v>
      </c>
      <c r="S119" s="59">
        <f t="shared" si="44"/>
        <v>5.6529356060606079E-2</v>
      </c>
      <c r="T119" s="59">
        <f t="shared" si="45"/>
        <v>2.5438210227272737</v>
      </c>
      <c r="U119" s="103">
        <f t="shared" si="46"/>
        <v>3.9570549242424258E-2</v>
      </c>
      <c r="V119" s="59">
        <f t="shared" si="47"/>
        <v>1.7806747159090917</v>
      </c>
      <c r="W119" s="59">
        <f t="shared" si="48"/>
        <v>4.3244957386363652</v>
      </c>
      <c r="X119" s="60">
        <v>30</v>
      </c>
      <c r="Y119" s="58">
        <f t="shared" si="49"/>
        <v>8.5318319618882725</v>
      </c>
      <c r="Z119" s="61">
        <f t="shared" si="50"/>
        <v>0.44663825757575765</v>
      </c>
      <c r="AA119" s="63">
        <f t="shared" si="51"/>
        <v>0.2</v>
      </c>
      <c r="AB119" s="62">
        <f t="shared" si="52"/>
        <v>0.14000000000000001</v>
      </c>
      <c r="AC119" s="57">
        <f t="shared" si="53"/>
        <v>0.56529356060606073</v>
      </c>
      <c r="AD119" s="58">
        <f t="shared" si="54"/>
        <v>0.39570549242424258</v>
      </c>
    </row>
    <row r="120" spans="2:30" x14ac:dyDescent="0.35">
      <c r="B120" s="71">
        <v>43924</v>
      </c>
      <c r="C120" s="106">
        <v>2019</v>
      </c>
      <c r="D120" s="71" t="s">
        <v>932</v>
      </c>
      <c r="E120" s="71" t="s">
        <v>16</v>
      </c>
      <c r="F120" s="71" t="s">
        <v>999</v>
      </c>
      <c r="G120" s="71" t="s">
        <v>1005</v>
      </c>
      <c r="H120" s="39"/>
      <c r="I120" s="39" t="s">
        <v>10</v>
      </c>
      <c r="J120" s="39"/>
      <c r="K120" s="39" t="s">
        <v>594</v>
      </c>
      <c r="L120" s="39"/>
      <c r="M120" s="39">
        <v>15.39</v>
      </c>
      <c r="N120" s="39">
        <v>122.52</v>
      </c>
      <c r="O120" s="39">
        <v>113.27</v>
      </c>
      <c r="P120" s="104">
        <v>91.365630542331743</v>
      </c>
      <c r="Q120" s="33">
        <f>VLOOKUP(K120,Bodenuntersuchung!$I$2:$P$1225,7,FALSE)</f>
        <v>0.17</v>
      </c>
      <c r="R120" s="33">
        <f>VLOOKUP(K120,Bodenuntersuchung!$I$2:$P$1225,8,FALSE)</f>
        <v>0.17</v>
      </c>
      <c r="S120" s="59">
        <f t="shared" si="44"/>
        <v>4.8122956681651008E-2</v>
      </c>
      <c r="T120" s="59">
        <f t="shared" si="45"/>
        <v>2.1655330506742954</v>
      </c>
      <c r="U120" s="103">
        <f t="shared" si="46"/>
        <v>4.8122956681651008E-2</v>
      </c>
      <c r="V120" s="59">
        <f t="shared" si="47"/>
        <v>2.1655330506742954</v>
      </c>
      <c r="W120" s="59">
        <f t="shared" si="48"/>
        <v>4.3310661013485907</v>
      </c>
      <c r="X120" s="60">
        <v>30</v>
      </c>
      <c r="Y120" s="58">
        <f t="shared" si="49"/>
        <v>8.6343694576682566</v>
      </c>
      <c r="Z120" s="61">
        <f t="shared" si="50"/>
        <v>0.44725173682059666</v>
      </c>
      <c r="AA120" s="63">
        <f t="shared" si="51"/>
        <v>0.17</v>
      </c>
      <c r="AB120" s="62">
        <f t="shared" si="52"/>
        <v>0.17</v>
      </c>
      <c r="AC120" s="57">
        <f t="shared" si="53"/>
        <v>0.48122956681651008</v>
      </c>
      <c r="AD120" s="58">
        <f t="shared" si="54"/>
        <v>0.48122956681651008</v>
      </c>
    </row>
    <row r="121" spans="2:30" x14ac:dyDescent="0.35">
      <c r="B121" s="71">
        <v>43924</v>
      </c>
      <c r="C121" s="106">
        <v>2019</v>
      </c>
      <c r="D121" s="71" t="s">
        <v>932</v>
      </c>
      <c r="E121" s="71" t="s">
        <v>16</v>
      </c>
      <c r="F121" s="71" t="s">
        <v>998</v>
      </c>
      <c r="G121" s="71" t="s">
        <v>1007</v>
      </c>
      <c r="H121" s="39"/>
      <c r="I121" s="39" t="s">
        <v>8</v>
      </c>
      <c r="J121" s="39"/>
      <c r="K121" s="39" t="s">
        <v>597</v>
      </c>
      <c r="L121" s="39"/>
      <c r="M121" s="39">
        <v>15.38</v>
      </c>
      <c r="N121" s="39">
        <v>111.86</v>
      </c>
      <c r="O121" s="39">
        <v>97.43</v>
      </c>
      <c r="P121" s="104">
        <v>85.043532338308481</v>
      </c>
      <c r="Q121" s="33">
        <f>VLOOKUP(K121,Bodenuntersuchung!$I$2:$P$1225,7,FALSE)</f>
        <v>1.08</v>
      </c>
      <c r="R121" s="33">
        <f>VLOOKUP(K121,Bodenuntersuchung!$I$2:$P$1225,8,FALSE)</f>
        <v>0.12</v>
      </c>
      <c r="S121" s="59">
        <f t="shared" si="44"/>
        <v>0.33647824497257761</v>
      </c>
      <c r="T121" s="59">
        <f t="shared" si="45"/>
        <v>15.141521023765993</v>
      </c>
      <c r="U121" s="103">
        <f t="shared" si="46"/>
        <v>3.7386471663619726E-2</v>
      </c>
      <c r="V121" s="59">
        <f t="shared" si="47"/>
        <v>1.6823912248628876</v>
      </c>
      <c r="W121" s="59">
        <f t="shared" si="48"/>
        <v>16.823912248628879</v>
      </c>
      <c r="X121" s="60">
        <v>30</v>
      </c>
      <c r="Y121" s="58">
        <f t="shared" si="49"/>
        <v>14.956467661691519</v>
      </c>
      <c r="Z121" s="61">
        <f t="shared" si="50"/>
        <v>0.48793418647166353</v>
      </c>
      <c r="AA121" s="63">
        <f t="shared" si="51"/>
        <v>1.08</v>
      </c>
      <c r="AB121" s="62">
        <f t="shared" si="52"/>
        <v>0.12</v>
      </c>
      <c r="AC121" s="57">
        <f t="shared" si="53"/>
        <v>3.3647824497257761</v>
      </c>
      <c r="AD121" s="58">
        <f t="shared" si="54"/>
        <v>0.37386471663619725</v>
      </c>
    </row>
    <row r="122" spans="2:30" x14ac:dyDescent="0.35">
      <c r="B122" s="71">
        <v>43924</v>
      </c>
      <c r="C122" s="106">
        <v>2019</v>
      </c>
      <c r="D122" s="71" t="s">
        <v>932</v>
      </c>
      <c r="E122" s="71" t="s">
        <v>16</v>
      </c>
      <c r="F122" s="71" t="s">
        <v>999</v>
      </c>
      <c r="G122" s="71" t="s">
        <v>1005</v>
      </c>
      <c r="H122" s="39"/>
      <c r="I122" s="39" t="s">
        <v>8</v>
      </c>
      <c r="J122" s="39"/>
      <c r="K122" s="39" t="s">
        <v>598</v>
      </c>
      <c r="L122" s="39"/>
      <c r="M122" s="39">
        <v>15.43</v>
      </c>
      <c r="N122" s="39">
        <v>110.09</v>
      </c>
      <c r="O122" s="39">
        <v>95.5</v>
      </c>
      <c r="P122" s="104">
        <v>84.586942742446652</v>
      </c>
      <c r="Q122" s="33">
        <f>VLOOKUP(K122,Bodenuntersuchung!$I$2:$P$1225,7,FALSE)</f>
        <v>0.65</v>
      </c>
      <c r="R122" s="33">
        <f>VLOOKUP(K122,Bodenuntersuchung!$I$2:$P$1225,8,FALSE)</f>
        <v>0.01</v>
      </c>
      <c r="S122" s="59">
        <f t="shared" si="44"/>
        <v>0.20395404021481209</v>
      </c>
      <c r="T122" s="59">
        <f t="shared" si="45"/>
        <v>9.1779318096665445</v>
      </c>
      <c r="U122" s="103">
        <f t="shared" si="46"/>
        <v>3.1377544648432624E-3</v>
      </c>
      <c r="V122" s="59">
        <f t="shared" si="47"/>
        <v>0.14119895091794682</v>
      </c>
      <c r="W122" s="59">
        <f t="shared" si="48"/>
        <v>9.3191307605844909</v>
      </c>
      <c r="X122" s="60">
        <v>30</v>
      </c>
      <c r="Y122" s="58">
        <f t="shared" si="49"/>
        <v>15.413057257553348</v>
      </c>
      <c r="Z122" s="61">
        <f t="shared" si="50"/>
        <v>0.49110778069189459</v>
      </c>
      <c r="AA122" s="63">
        <f t="shared" si="51"/>
        <v>0.65</v>
      </c>
      <c r="AB122" s="62">
        <f t="shared" si="52"/>
        <v>0.01</v>
      </c>
      <c r="AC122" s="57">
        <f t="shared" si="53"/>
        <v>2.0395404021481207</v>
      </c>
      <c r="AD122" s="58">
        <f t="shared" si="54"/>
        <v>3.137754464843262E-2</v>
      </c>
    </row>
    <row r="123" spans="2:30" x14ac:dyDescent="0.35">
      <c r="B123" s="71">
        <v>43924</v>
      </c>
      <c r="C123" s="106">
        <v>2019</v>
      </c>
      <c r="D123" s="71" t="s">
        <v>932</v>
      </c>
      <c r="E123" s="71" t="s">
        <v>16</v>
      </c>
      <c r="F123" s="2" t="s">
        <v>993</v>
      </c>
      <c r="G123" s="71" t="s">
        <v>1010</v>
      </c>
      <c r="H123" s="39"/>
      <c r="I123" s="39" t="s">
        <v>8</v>
      </c>
      <c r="J123" s="39"/>
      <c r="K123" s="39" t="s">
        <v>606</v>
      </c>
      <c r="L123" s="39"/>
      <c r="M123" s="39">
        <v>15.41</v>
      </c>
      <c r="N123" s="39">
        <v>117.41</v>
      </c>
      <c r="O123" s="39">
        <v>102.77</v>
      </c>
      <c r="P123" s="104">
        <v>85.647058823529406</v>
      </c>
      <c r="Q123" s="33">
        <f>VLOOKUP(K123,Bodenuntersuchung!$I$2:$P$1225,7,FALSE)</f>
        <v>0.59</v>
      </c>
      <c r="R123" s="33">
        <f>VLOOKUP(K123,Bodenuntersuchung!$I$2:$P$1225,8,FALSE)</f>
        <v>0.08</v>
      </c>
      <c r="S123" s="59">
        <f t="shared" si="44"/>
        <v>0.18210576923076927</v>
      </c>
      <c r="T123" s="59">
        <f t="shared" si="45"/>
        <v>8.1947596153846174</v>
      </c>
      <c r="U123" s="103">
        <f t="shared" si="46"/>
        <v>2.4692307692307701E-2</v>
      </c>
      <c r="V123" s="59">
        <f t="shared" si="47"/>
        <v>1.1111538461538466</v>
      </c>
      <c r="W123" s="59">
        <f t="shared" si="48"/>
        <v>9.3059134615384647</v>
      </c>
      <c r="X123" s="60">
        <v>30</v>
      </c>
      <c r="Y123" s="58">
        <f t="shared" si="49"/>
        <v>14.352941176470594</v>
      </c>
      <c r="Z123" s="61">
        <f t="shared" si="50"/>
        <v>0.48379120879120885</v>
      </c>
      <c r="AA123" s="63">
        <f t="shared" si="51"/>
        <v>0.59</v>
      </c>
      <c r="AB123" s="62">
        <f t="shared" si="52"/>
        <v>0.08</v>
      </c>
      <c r="AC123" s="57">
        <f t="shared" si="53"/>
        <v>1.8210576923076927</v>
      </c>
      <c r="AD123" s="58">
        <f t="shared" si="54"/>
        <v>0.24692307692307702</v>
      </c>
    </row>
    <row r="124" spans="2:30" x14ac:dyDescent="0.35">
      <c r="B124" s="71">
        <v>43924</v>
      </c>
      <c r="C124" s="106">
        <v>2019</v>
      </c>
      <c r="D124" s="71" t="s">
        <v>932</v>
      </c>
      <c r="E124" s="71" t="s">
        <v>16</v>
      </c>
      <c r="F124" s="71" t="s">
        <v>995</v>
      </c>
      <c r="G124" s="71" t="s">
        <v>937</v>
      </c>
      <c r="H124" s="39"/>
      <c r="I124" s="39" t="s">
        <v>8</v>
      </c>
      <c r="J124" s="39"/>
      <c r="K124" s="39" t="s">
        <v>607</v>
      </c>
      <c r="L124" s="39"/>
      <c r="M124" s="39">
        <v>15.75</v>
      </c>
      <c r="N124" s="39">
        <v>99.92</v>
      </c>
      <c r="O124" s="39">
        <v>86.55</v>
      </c>
      <c r="P124" s="104">
        <v>84.115480575026723</v>
      </c>
      <c r="Q124" s="33">
        <f>VLOOKUP(K124,Bodenuntersuchung!$I$2:$P$1225,7,FALSE)</f>
        <v>0.4</v>
      </c>
      <c r="R124" s="33">
        <f>VLOOKUP(K124,Bodenuntersuchung!$I$2:$P$1225,8,FALSE)</f>
        <v>0.04</v>
      </c>
      <c r="S124" s="59">
        <f t="shared" si="44"/>
        <v>0.12643785310734465</v>
      </c>
      <c r="T124" s="59">
        <f t="shared" si="45"/>
        <v>5.6897033898305089</v>
      </c>
      <c r="U124" s="103">
        <f t="shared" si="46"/>
        <v>1.2643785310734464E-2</v>
      </c>
      <c r="V124" s="59">
        <f t="shared" si="47"/>
        <v>0.56897033898305083</v>
      </c>
      <c r="W124" s="59">
        <f t="shared" si="48"/>
        <v>6.2586737288135597</v>
      </c>
      <c r="X124" s="60">
        <v>30</v>
      </c>
      <c r="Y124" s="58">
        <f t="shared" si="49"/>
        <v>15.884519424973277</v>
      </c>
      <c r="Z124" s="61">
        <f t="shared" si="50"/>
        <v>0.49442090395480232</v>
      </c>
      <c r="AA124" s="63">
        <f t="shared" si="51"/>
        <v>0.4</v>
      </c>
      <c r="AB124" s="62">
        <f t="shared" si="52"/>
        <v>0.04</v>
      </c>
      <c r="AC124" s="57">
        <f t="shared" si="53"/>
        <v>1.2643785310734466</v>
      </c>
      <c r="AD124" s="58">
        <f t="shared" si="54"/>
        <v>0.12643785310734462</v>
      </c>
    </row>
    <row r="125" spans="2:30" x14ac:dyDescent="0.35">
      <c r="B125" s="71">
        <v>43924</v>
      </c>
      <c r="C125" s="106">
        <v>2019</v>
      </c>
      <c r="D125" s="71" t="s">
        <v>932</v>
      </c>
      <c r="E125" s="71" t="s">
        <v>16</v>
      </c>
      <c r="F125" s="71" t="s">
        <v>999</v>
      </c>
      <c r="G125" s="71" t="s">
        <v>1005</v>
      </c>
      <c r="H125" s="39"/>
      <c r="I125" s="39" t="s">
        <v>12</v>
      </c>
      <c r="J125" s="39"/>
      <c r="K125" s="39" t="s">
        <v>614</v>
      </c>
      <c r="L125" s="39"/>
      <c r="M125" s="39">
        <v>15.75</v>
      </c>
      <c r="N125" s="39">
        <v>122.15</v>
      </c>
      <c r="O125" s="39">
        <v>108.47</v>
      </c>
      <c r="P125" s="104">
        <v>87.142857142857139</v>
      </c>
      <c r="Q125" s="33">
        <f>VLOOKUP(K125,Bodenuntersuchung!$I$2:$P$1225,7,FALSE)</f>
        <v>0.74</v>
      </c>
      <c r="R125" s="33">
        <f>VLOOKUP(K125,Bodenuntersuchung!$I$2:$P$1225,8,FALSE)</f>
        <v>0.06</v>
      </c>
      <c r="S125" s="59">
        <f t="shared" si="44"/>
        <v>0.22321311475409844</v>
      </c>
      <c r="T125" s="59">
        <f t="shared" si="45"/>
        <v>10.04459016393443</v>
      </c>
      <c r="U125" s="103">
        <f t="shared" si="46"/>
        <v>1.8098360655737711E-2</v>
      </c>
      <c r="V125" s="59">
        <f t="shared" si="47"/>
        <v>0.81442622950819699</v>
      </c>
      <c r="W125" s="59">
        <f t="shared" si="48"/>
        <v>10.859016393442626</v>
      </c>
      <c r="X125" s="60">
        <v>30</v>
      </c>
      <c r="Y125" s="58">
        <f t="shared" si="49"/>
        <v>12.857142857142861</v>
      </c>
      <c r="Z125" s="61">
        <f t="shared" si="50"/>
        <v>0.47377049180327879</v>
      </c>
      <c r="AA125" s="63">
        <f t="shared" si="51"/>
        <v>0.74</v>
      </c>
      <c r="AB125" s="62">
        <f t="shared" si="52"/>
        <v>0.06</v>
      </c>
      <c r="AC125" s="57">
        <f t="shared" si="53"/>
        <v>2.2321311475409846</v>
      </c>
      <c r="AD125" s="58">
        <f t="shared" si="54"/>
        <v>0.18098360655737711</v>
      </c>
    </row>
    <row r="126" spans="2:30" x14ac:dyDescent="0.35">
      <c r="B126" s="71">
        <v>43924</v>
      </c>
      <c r="C126" s="106">
        <v>2019</v>
      </c>
      <c r="D126" s="71" t="s">
        <v>932</v>
      </c>
      <c r="E126" s="71" t="s">
        <v>16</v>
      </c>
      <c r="F126" s="71" t="s">
        <v>998</v>
      </c>
      <c r="G126" s="71" t="s">
        <v>1007</v>
      </c>
      <c r="H126" s="39"/>
      <c r="I126" s="39" t="s">
        <v>12</v>
      </c>
      <c r="J126" s="39"/>
      <c r="K126" s="39" t="s">
        <v>617</v>
      </c>
      <c r="L126" s="39"/>
      <c r="M126" s="39">
        <v>15.36</v>
      </c>
      <c r="N126" s="39">
        <v>122.81</v>
      </c>
      <c r="O126" s="39">
        <v>108.52</v>
      </c>
      <c r="P126" s="104">
        <v>86.700791065611909</v>
      </c>
      <c r="Q126" s="33">
        <f>VLOOKUP(K126,Bodenuntersuchung!$I$2:$P$1225,7,FALSE)</f>
        <v>0.99</v>
      </c>
      <c r="R126" s="33">
        <f>VLOOKUP(K126,Bodenuntersuchung!$I$2:$P$1225,8,FALSE)</f>
        <v>0.03</v>
      </c>
      <c r="S126" s="59">
        <f t="shared" si="44"/>
        <v>0.30065033276084163</v>
      </c>
      <c r="T126" s="59">
        <f t="shared" si="45"/>
        <v>13.529264974237874</v>
      </c>
      <c r="U126" s="103">
        <f t="shared" si="46"/>
        <v>9.1106161442679294E-3</v>
      </c>
      <c r="V126" s="59">
        <f t="shared" si="47"/>
        <v>0.40997772649205683</v>
      </c>
      <c r="W126" s="59">
        <f t="shared" si="48"/>
        <v>13.939242700729931</v>
      </c>
      <c r="X126" s="60">
        <v>30</v>
      </c>
      <c r="Y126" s="58">
        <f t="shared" si="49"/>
        <v>13.299208934388091</v>
      </c>
      <c r="Z126" s="61">
        <f t="shared" si="50"/>
        <v>0.47669600686990132</v>
      </c>
      <c r="AA126" s="63">
        <f t="shared" si="51"/>
        <v>0.99</v>
      </c>
      <c r="AB126" s="62">
        <f t="shared" si="52"/>
        <v>0.03</v>
      </c>
      <c r="AC126" s="57">
        <f t="shared" si="53"/>
        <v>3.0065033276084163</v>
      </c>
      <c r="AD126" s="58">
        <f t="shared" si="54"/>
        <v>9.1106161442679301E-2</v>
      </c>
    </row>
    <row r="127" spans="2:30" x14ac:dyDescent="0.35">
      <c r="B127" s="71">
        <v>43924</v>
      </c>
      <c r="C127" s="106">
        <v>2019</v>
      </c>
      <c r="D127" s="71" t="s">
        <v>932</v>
      </c>
      <c r="E127" s="71" t="s">
        <v>16</v>
      </c>
      <c r="F127" s="2" t="s">
        <v>993</v>
      </c>
      <c r="G127" s="71" t="s">
        <v>1010</v>
      </c>
      <c r="H127" s="39"/>
      <c r="I127" s="39" t="s">
        <v>10</v>
      </c>
      <c r="J127" s="39"/>
      <c r="K127" s="39" t="s">
        <v>647</v>
      </c>
      <c r="L127" s="39"/>
      <c r="M127" s="39">
        <v>15.49</v>
      </c>
      <c r="N127" s="39">
        <v>82.73</v>
      </c>
      <c r="O127" s="39">
        <v>77.67</v>
      </c>
      <c r="P127" s="104">
        <v>92.474717430101123</v>
      </c>
      <c r="Q127" s="33">
        <f>VLOOKUP(K127,Bodenuntersuchung!$I$2:$P$1225,7,FALSE)</f>
        <v>0.19</v>
      </c>
      <c r="R127" s="33">
        <f>VLOOKUP(K127,Bodenuntersuchung!$I$2:$P$1225,8,FALSE)</f>
        <v>0.25</v>
      </c>
      <c r="S127" s="59">
        <f t="shared" si="44"/>
        <v>5.2911547121260859E-2</v>
      </c>
      <c r="T127" s="59">
        <f t="shared" si="45"/>
        <v>2.3810196204567387</v>
      </c>
      <c r="U127" s="103">
        <f t="shared" si="46"/>
        <v>6.9620456738501132E-2</v>
      </c>
      <c r="V127" s="59">
        <f t="shared" si="47"/>
        <v>3.1329205532325508</v>
      </c>
      <c r="W127" s="59">
        <f t="shared" si="48"/>
        <v>5.5139401736892895</v>
      </c>
      <c r="X127" s="60">
        <v>30</v>
      </c>
      <c r="Y127" s="58">
        <f t="shared" si="49"/>
        <v>7.5252825698988772</v>
      </c>
      <c r="Z127" s="61">
        <f t="shared" si="50"/>
        <v>0.44068832422000648</v>
      </c>
      <c r="AA127" s="63">
        <f t="shared" si="51"/>
        <v>0.19</v>
      </c>
      <c r="AB127" s="62">
        <f t="shared" si="52"/>
        <v>0.25</v>
      </c>
      <c r="AC127" s="57">
        <f t="shared" si="53"/>
        <v>0.5291154712126086</v>
      </c>
      <c r="AD127" s="58">
        <f t="shared" si="54"/>
        <v>0.69620456738501135</v>
      </c>
    </row>
    <row r="128" spans="2:30" x14ac:dyDescent="0.35">
      <c r="B128" s="71">
        <v>43924</v>
      </c>
      <c r="C128" s="106">
        <v>2019</v>
      </c>
      <c r="D128" s="71" t="s">
        <v>932</v>
      </c>
      <c r="E128" s="71" t="s">
        <v>16</v>
      </c>
      <c r="F128" s="71" t="s">
        <v>998</v>
      </c>
      <c r="G128" s="71" t="s">
        <v>1007</v>
      </c>
      <c r="H128" s="39"/>
      <c r="I128" s="39" t="s">
        <v>10</v>
      </c>
      <c r="J128" s="39"/>
      <c r="K128" s="39" t="s">
        <v>653</v>
      </c>
      <c r="L128" s="39"/>
      <c r="M128" s="39">
        <v>15.36</v>
      </c>
      <c r="N128" s="39">
        <v>116.93</v>
      </c>
      <c r="O128" s="39">
        <v>107.38</v>
      </c>
      <c r="P128" s="104">
        <v>90.597617406714562</v>
      </c>
      <c r="Q128" s="33">
        <f>VLOOKUP(K128,Bodenuntersuchung!$I$2:$P$1225,7,FALSE)</f>
        <v>0.18</v>
      </c>
      <c r="R128" s="33">
        <f>VLOOKUP(K128,Bodenuntersuchung!$I$2:$P$1225,8,FALSE)</f>
        <v>0.24</v>
      </c>
      <c r="S128" s="59">
        <f t="shared" si="44"/>
        <v>5.1538252553792678E-2</v>
      </c>
      <c r="T128" s="59">
        <f t="shared" si="45"/>
        <v>2.3192213649206703</v>
      </c>
      <c r="U128" s="103">
        <f t="shared" si="46"/>
        <v>6.8717670071723566E-2</v>
      </c>
      <c r="V128" s="59">
        <f t="shared" si="47"/>
        <v>3.0922951532275604</v>
      </c>
      <c r="W128" s="59">
        <f t="shared" si="48"/>
        <v>5.4115165181482308</v>
      </c>
      <c r="X128" s="60">
        <v>30</v>
      </c>
      <c r="Y128" s="58">
        <f t="shared" si="49"/>
        <v>9.4023825932854379</v>
      </c>
      <c r="Z128" s="61">
        <f t="shared" si="50"/>
        <v>0.45189089328406878</v>
      </c>
      <c r="AA128" s="63">
        <f t="shared" si="51"/>
        <v>0.18</v>
      </c>
      <c r="AB128" s="62">
        <f t="shared" si="52"/>
        <v>0.24</v>
      </c>
      <c r="AC128" s="57">
        <f t="shared" si="53"/>
        <v>0.51538252553792674</v>
      </c>
      <c r="AD128" s="58">
        <f t="shared" si="54"/>
        <v>0.68717670071723569</v>
      </c>
    </row>
    <row r="129" spans="2:30" x14ac:dyDescent="0.35">
      <c r="B129" s="71">
        <v>43924</v>
      </c>
      <c r="C129" s="106">
        <v>2019</v>
      </c>
      <c r="D129" s="71" t="s">
        <v>932</v>
      </c>
      <c r="E129" s="71" t="s">
        <v>16</v>
      </c>
      <c r="F129" s="71" t="s">
        <v>998</v>
      </c>
      <c r="G129" s="71" t="s">
        <v>1007</v>
      </c>
      <c r="H129" s="39"/>
      <c r="I129" s="39" t="s">
        <v>11</v>
      </c>
      <c r="J129" s="39"/>
      <c r="K129" s="39" t="s">
        <v>656</v>
      </c>
      <c r="L129" s="39"/>
      <c r="M129" s="39">
        <v>15.45</v>
      </c>
      <c r="N129" s="39">
        <v>120.09</v>
      </c>
      <c r="O129" s="39">
        <v>108.77</v>
      </c>
      <c r="P129" s="104">
        <v>89.181957186544338</v>
      </c>
      <c r="Q129" s="33">
        <f>VLOOKUP(K129,Bodenuntersuchung!$I$2:$P$1225,7,FALSE)</f>
        <v>0.22</v>
      </c>
      <c r="R129" s="33">
        <f>VLOOKUP(K129,Bodenuntersuchung!$I$2:$P$1225,8,FALSE)</f>
        <v>0.25</v>
      </c>
      <c r="S129" s="59">
        <f t="shared" si="44"/>
        <v>6.4340334333476218E-2</v>
      </c>
      <c r="T129" s="59">
        <f t="shared" si="45"/>
        <v>2.8953150450064298</v>
      </c>
      <c r="U129" s="103">
        <f t="shared" si="46"/>
        <v>7.311401628804115E-2</v>
      </c>
      <c r="V129" s="59">
        <f t="shared" si="47"/>
        <v>3.2901307329618517</v>
      </c>
      <c r="W129" s="59">
        <f t="shared" si="48"/>
        <v>6.1854457779682814</v>
      </c>
      <c r="X129" s="60">
        <v>30</v>
      </c>
      <c r="Y129" s="58">
        <f t="shared" si="49"/>
        <v>10.818042813455662</v>
      </c>
      <c r="Z129" s="61">
        <f t="shared" si="50"/>
        <v>0.46065152164594947</v>
      </c>
      <c r="AA129" s="63">
        <f t="shared" si="51"/>
        <v>0.22</v>
      </c>
      <c r="AB129" s="62">
        <f t="shared" si="52"/>
        <v>0.25</v>
      </c>
      <c r="AC129" s="57">
        <f t="shared" si="53"/>
        <v>0.64340334333476212</v>
      </c>
      <c r="AD129" s="58">
        <f t="shared" si="54"/>
        <v>0.7311401628804115</v>
      </c>
    </row>
    <row r="130" spans="2:30" x14ac:dyDescent="0.35">
      <c r="B130" s="71">
        <v>43924</v>
      </c>
      <c r="C130" s="106">
        <v>2019</v>
      </c>
      <c r="D130" s="71" t="s">
        <v>932</v>
      </c>
      <c r="E130" s="71" t="s">
        <v>16</v>
      </c>
      <c r="F130" s="71" t="s">
        <v>999</v>
      </c>
      <c r="G130" s="71" t="s">
        <v>1005</v>
      </c>
      <c r="H130" s="39"/>
      <c r="I130" s="39" t="s">
        <v>11</v>
      </c>
      <c r="J130" s="39"/>
      <c r="K130" s="39" t="s">
        <v>659</v>
      </c>
      <c r="L130" s="39"/>
      <c r="M130" s="39">
        <v>15.43</v>
      </c>
      <c r="N130" s="39">
        <v>118.46</v>
      </c>
      <c r="O130" s="39">
        <v>107.53</v>
      </c>
      <c r="P130" s="104">
        <v>89.391439386586427</v>
      </c>
      <c r="Q130" s="33">
        <f>VLOOKUP(K130,Bodenuntersuchung!$I$2:$P$1225,7,FALSE)</f>
        <v>0.12</v>
      </c>
      <c r="R130" s="33">
        <f>VLOOKUP(K130,Bodenuntersuchung!$I$2:$P$1225,8,FALSE)</f>
        <v>0.15</v>
      </c>
      <c r="S130" s="59">
        <f t="shared" si="44"/>
        <v>3.4984364820846908E-2</v>
      </c>
      <c r="T130" s="59">
        <f t="shared" si="45"/>
        <v>1.5742964169381108</v>
      </c>
      <c r="U130" s="103">
        <f t="shared" si="46"/>
        <v>4.3730456026058628E-2</v>
      </c>
      <c r="V130" s="59">
        <f t="shared" si="47"/>
        <v>1.9678705211726384</v>
      </c>
      <c r="W130" s="59">
        <f t="shared" si="48"/>
        <v>3.542166938110749</v>
      </c>
      <c r="X130" s="60">
        <v>30</v>
      </c>
      <c r="Y130" s="58">
        <f t="shared" si="49"/>
        <v>10.608560613413573</v>
      </c>
      <c r="Z130" s="61">
        <f t="shared" si="50"/>
        <v>0.45933767643865364</v>
      </c>
      <c r="AA130" s="63">
        <f t="shared" si="51"/>
        <v>0.12</v>
      </c>
      <c r="AB130" s="62">
        <f t="shared" si="52"/>
        <v>0.15</v>
      </c>
      <c r="AC130" s="57">
        <f t="shared" si="53"/>
        <v>0.34984364820846908</v>
      </c>
      <c r="AD130" s="58">
        <f t="shared" si="54"/>
        <v>0.43730456026058628</v>
      </c>
    </row>
    <row r="131" spans="2:30" x14ac:dyDescent="0.35">
      <c r="B131" s="71">
        <v>43924</v>
      </c>
      <c r="C131" s="106">
        <v>2019</v>
      </c>
      <c r="D131" s="71" t="s">
        <v>932</v>
      </c>
      <c r="E131" s="71" t="s">
        <v>16</v>
      </c>
      <c r="F131" s="120" t="s">
        <v>992</v>
      </c>
      <c r="G131" s="71" t="s">
        <v>1009</v>
      </c>
      <c r="H131" s="39"/>
      <c r="I131" s="39" t="s">
        <v>12</v>
      </c>
      <c r="J131" s="39"/>
      <c r="K131" s="39" t="s">
        <v>663</v>
      </c>
      <c r="L131" s="39"/>
      <c r="M131" s="39">
        <v>15.36</v>
      </c>
      <c r="N131" s="39">
        <v>118.7</v>
      </c>
      <c r="O131" s="39">
        <v>104.13</v>
      </c>
      <c r="P131" s="104">
        <v>85.900909618734261</v>
      </c>
      <c r="Q131" s="33">
        <f>VLOOKUP(K131,Bodenuntersuchung!$I$2:$P$1225,7,FALSE)</f>
        <v>1.3</v>
      </c>
      <c r="R131" s="33">
        <f>VLOOKUP(K131,Bodenuntersuchung!$I$2:$P$1225,8,FALSE)</f>
        <v>0.05</v>
      </c>
      <c r="S131" s="59">
        <f t="shared" si="44"/>
        <v>0.39968007209642908</v>
      </c>
      <c r="T131" s="59">
        <f t="shared" si="45"/>
        <v>17.985603244339309</v>
      </c>
      <c r="U131" s="103">
        <f t="shared" si="46"/>
        <v>1.5372310465247271E-2</v>
      </c>
      <c r="V131" s="59">
        <f t="shared" si="47"/>
        <v>0.69175397093612723</v>
      </c>
      <c r="W131" s="59">
        <f t="shared" si="48"/>
        <v>18.677357215275435</v>
      </c>
      <c r="X131" s="60">
        <v>30</v>
      </c>
      <c r="Y131" s="58">
        <f t="shared" si="49"/>
        <v>14.099090381265739</v>
      </c>
      <c r="Z131" s="61">
        <f t="shared" si="50"/>
        <v>0.48206601329277921</v>
      </c>
      <c r="AA131" s="63">
        <f t="shared" si="51"/>
        <v>1.3</v>
      </c>
      <c r="AB131" s="62">
        <f t="shared" si="52"/>
        <v>0.05</v>
      </c>
      <c r="AC131" s="57">
        <f t="shared" si="53"/>
        <v>3.9968007209642908</v>
      </c>
      <c r="AD131" s="58">
        <f t="shared" si="54"/>
        <v>0.15372310465247271</v>
      </c>
    </row>
    <row r="132" spans="2:30" x14ac:dyDescent="0.35">
      <c r="B132" s="71">
        <v>43924</v>
      </c>
      <c r="C132" s="106">
        <v>2019</v>
      </c>
      <c r="D132" s="71" t="s">
        <v>932</v>
      </c>
      <c r="E132" s="71" t="s">
        <v>16</v>
      </c>
      <c r="F132" s="71" t="s">
        <v>995</v>
      </c>
      <c r="G132" s="71" t="s">
        <v>937</v>
      </c>
      <c r="H132" s="39"/>
      <c r="I132" s="39" t="s">
        <v>10</v>
      </c>
      <c r="J132" s="39"/>
      <c r="K132" s="39" t="s">
        <v>668</v>
      </c>
      <c r="L132" s="39"/>
      <c r="M132" s="39">
        <v>15.46</v>
      </c>
      <c r="N132" s="39">
        <v>115.05</v>
      </c>
      <c r="O132" s="39">
        <v>107.37</v>
      </c>
      <c r="P132" s="104">
        <v>92.288382367707598</v>
      </c>
      <c r="Q132" s="33">
        <f>VLOOKUP(K132,Bodenuntersuchung!$I$2:$P$1225,7,FALSE)</f>
        <v>0.22</v>
      </c>
      <c r="R132" s="33">
        <f>VLOOKUP(K132,Bodenuntersuchung!$I$2:$P$1225,8,FALSE)</f>
        <v>0.22</v>
      </c>
      <c r="S132" s="59">
        <f t="shared" si="44"/>
        <v>6.1434120335110441E-2</v>
      </c>
      <c r="T132" s="59">
        <f t="shared" si="45"/>
        <v>2.7645354150799699</v>
      </c>
      <c r="U132" s="103">
        <f t="shared" si="46"/>
        <v>6.1434120335110441E-2</v>
      </c>
      <c r="V132" s="59">
        <f t="shared" si="47"/>
        <v>2.7645354150799699</v>
      </c>
      <c r="W132" s="59">
        <f t="shared" si="48"/>
        <v>5.5290708301599398</v>
      </c>
      <c r="X132" s="60">
        <v>30</v>
      </c>
      <c r="Y132" s="58">
        <f t="shared" si="49"/>
        <v>7.7116176322924019</v>
      </c>
      <c r="Z132" s="61">
        <f t="shared" si="50"/>
        <v>0.44178000217604185</v>
      </c>
      <c r="AA132" s="63">
        <f t="shared" si="51"/>
        <v>0.22</v>
      </c>
      <c r="AB132" s="62">
        <f t="shared" si="52"/>
        <v>0.22</v>
      </c>
      <c r="AC132" s="57">
        <f t="shared" si="53"/>
        <v>0.61434120335110443</v>
      </c>
      <c r="AD132" s="58">
        <f t="shared" si="54"/>
        <v>0.61434120335110443</v>
      </c>
    </row>
    <row r="133" spans="2:30" x14ac:dyDescent="0.35">
      <c r="B133" s="71">
        <v>43924</v>
      </c>
      <c r="C133" s="106">
        <v>2019</v>
      </c>
      <c r="D133" s="71" t="s">
        <v>932</v>
      </c>
      <c r="E133" s="71" t="s">
        <v>16</v>
      </c>
      <c r="F133" s="120" t="s">
        <v>992</v>
      </c>
      <c r="G133" s="71" t="s">
        <v>1009</v>
      </c>
      <c r="H133" s="39"/>
      <c r="I133" s="39" t="s">
        <v>8</v>
      </c>
      <c r="J133" s="39"/>
      <c r="K133" s="39" t="s">
        <v>670</v>
      </c>
      <c r="L133" s="39"/>
      <c r="M133" s="39">
        <v>15.31</v>
      </c>
      <c r="N133" s="39">
        <v>111.62</v>
      </c>
      <c r="O133" s="39">
        <v>97.02</v>
      </c>
      <c r="P133" s="104">
        <v>84.840618835011938</v>
      </c>
      <c r="Q133" s="33">
        <f>VLOOKUP(K133,Bodenuntersuchung!$I$2:$P$1225,7,FALSE)</f>
        <v>0.47</v>
      </c>
      <c r="R133" s="33">
        <f>VLOOKUP(K133,Bodenuntersuchung!$I$2:$P$1225,8,FALSE)</f>
        <v>0.19</v>
      </c>
      <c r="S133" s="59">
        <f t="shared" si="44"/>
        <v>0.14689297515603963</v>
      </c>
      <c r="T133" s="59">
        <f t="shared" si="45"/>
        <v>6.6101838820217838</v>
      </c>
      <c r="U133" s="103">
        <f t="shared" si="46"/>
        <v>5.9382266552441561E-2</v>
      </c>
      <c r="V133" s="59">
        <f t="shared" si="47"/>
        <v>2.6722019948598703</v>
      </c>
      <c r="W133" s="59">
        <f t="shared" si="48"/>
        <v>9.282385876881655</v>
      </c>
      <c r="X133" s="60">
        <v>30</v>
      </c>
      <c r="Y133" s="58">
        <f t="shared" si="49"/>
        <v>15.159381164988062</v>
      </c>
      <c r="Z133" s="61">
        <f t="shared" si="50"/>
        <v>0.48934035001835763</v>
      </c>
      <c r="AA133" s="63">
        <f t="shared" si="51"/>
        <v>0.47</v>
      </c>
      <c r="AB133" s="62">
        <f t="shared" si="52"/>
        <v>0.19</v>
      </c>
      <c r="AC133" s="57">
        <f t="shared" si="53"/>
        <v>1.4689297515603963</v>
      </c>
      <c r="AD133" s="58">
        <f t="shared" si="54"/>
        <v>0.59382266552441565</v>
      </c>
    </row>
    <row r="134" spans="2:30" x14ac:dyDescent="0.35">
      <c r="B134" s="71">
        <v>43924</v>
      </c>
      <c r="C134" s="106">
        <v>2019</v>
      </c>
      <c r="D134" s="71" t="s">
        <v>932</v>
      </c>
      <c r="E134" s="71" t="s">
        <v>16</v>
      </c>
      <c r="F134" s="71" t="s">
        <v>1000</v>
      </c>
      <c r="G134" s="71" t="s">
        <v>1004</v>
      </c>
      <c r="H134" s="39"/>
      <c r="I134" s="39" t="s">
        <v>8</v>
      </c>
      <c r="J134" s="39"/>
      <c r="K134" s="39" t="s">
        <v>686</v>
      </c>
      <c r="L134" s="39"/>
      <c r="M134" s="39">
        <v>15.4</v>
      </c>
      <c r="N134" s="39">
        <v>116.58</v>
      </c>
      <c r="O134" s="39">
        <v>101.75</v>
      </c>
      <c r="P134" s="104">
        <v>85.342953152796994</v>
      </c>
      <c r="Q134" s="33">
        <f>VLOOKUP(K134,Bodenuntersuchung!$I$2:$P$1225,7,FALSE)</f>
        <v>0.43</v>
      </c>
      <c r="R134" s="33">
        <f>VLOOKUP(K134,Bodenuntersuchung!$I$2:$P$1225,8,FALSE)</f>
        <v>0.13</v>
      </c>
      <c r="S134" s="59">
        <f t="shared" si="44"/>
        <v>0.13334730746960047</v>
      </c>
      <c r="T134" s="59">
        <f t="shared" si="45"/>
        <v>6.0006288361320212</v>
      </c>
      <c r="U134" s="103">
        <f t="shared" si="46"/>
        <v>4.0314302258251299E-2</v>
      </c>
      <c r="V134" s="59">
        <f t="shared" si="47"/>
        <v>1.8141436016213084</v>
      </c>
      <c r="W134" s="59">
        <f t="shared" si="48"/>
        <v>7.8147724377533301</v>
      </c>
      <c r="X134" s="60">
        <v>30</v>
      </c>
      <c r="Y134" s="58">
        <f t="shared" si="49"/>
        <v>14.657046847203006</v>
      </c>
      <c r="Z134" s="61">
        <f t="shared" si="50"/>
        <v>0.48587145338737697</v>
      </c>
      <c r="AA134" s="63">
        <f t="shared" si="51"/>
        <v>0.43</v>
      </c>
      <c r="AB134" s="62">
        <f t="shared" si="52"/>
        <v>0.13</v>
      </c>
      <c r="AC134" s="57">
        <f t="shared" si="53"/>
        <v>1.3334730746960046</v>
      </c>
      <c r="AD134" s="58">
        <f t="shared" si="54"/>
        <v>0.403143022582513</v>
      </c>
    </row>
    <row r="135" spans="2:30" x14ac:dyDescent="0.35">
      <c r="B135" s="71">
        <v>43924</v>
      </c>
      <c r="C135" s="106">
        <v>2019</v>
      </c>
      <c r="D135" s="71" t="s">
        <v>932</v>
      </c>
      <c r="E135" s="71" t="s">
        <v>16</v>
      </c>
      <c r="F135" s="71" t="s">
        <v>1000</v>
      </c>
      <c r="G135" s="71" t="s">
        <v>1004</v>
      </c>
      <c r="H135" s="39"/>
      <c r="I135" s="39" t="s">
        <v>12</v>
      </c>
      <c r="J135" s="39"/>
      <c r="K135" s="39" t="s">
        <v>687</v>
      </c>
      <c r="L135" s="39"/>
      <c r="M135" s="39">
        <v>15.45</v>
      </c>
      <c r="N135" s="39">
        <v>128</v>
      </c>
      <c r="O135" s="39">
        <v>111.82</v>
      </c>
      <c r="P135" s="104">
        <v>85.624167036872493</v>
      </c>
      <c r="Q135" s="33">
        <f>VLOOKUP(K135,Bodenuntersuchung!$I$2:$P$1225,7,FALSE)</f>
        <v>0.38</v>
      </c>
      <c r="R135" s="33">
        <f>VLOOKUP(K135,Bodenuntersuchung!$I$2:$P$1225,8,FALSE)</f>
        <v>0.14000000000000001</v>
      </c>
      <c r="S135" s="59">
        <f t="shared" si="44"/>
        <v>0.11732997820898623</v>
      </c>
      <c r="T135" s="59">
        <f t="shared" si="45"/>
        <v>5.2798490194043808</v>
      </c>
      <c r="U135" s="103">
        <f t="shared" si="46"/>
        <v>4.3226834076994923E-2</v>
      </c>
      <c r="V135" s="59">
        <f t="shared" si="47"/>
        <v>1.9452075334647716</v>
      </c>
      <c r="W135" s="59">
        <f t="shared" si="48"/>
        <v>7.2250565528691526</v>
      </c>
      <c r="X135" s="60">
        <v>30</v>
      </c>
      <c r="Y135" s="58">
        <f t="shared" si="49"/>
        <v>14.375832963127507</v>
      </c>
      <c r="Z135" s="61">
        <f t="shared" si="50"/>
        <v>0.48394728649994817</v>
      </c>
      <c r="AA135" s="63">
        <f t="shared" si="51"/>
        <v>0.38</v>
      </c>
      <c r="AB135" s="62">
        <f t="shared" si="52"/>
        <v>0.14000000000000001</v>
      </c>
      <c r="AC135" s="57">
        <f t="shared" si="53"/>
        <v>1.1732997820898623</v>
      </c>
      <c r="AD135" s="58">
        <f t="shared" si="54"/>
        <v>0.43226834076994924</v>
      </c>
    </row>
    <row r="136" spans="2:30" x14ac:dyDescent="0.35">
      <c r="B136" s="71">
        <v>43924</v>
      </c>
      <c r="C136" s="106">
        <v>2019</v>
      </c>
      <c r="D136" s="71" t="s">
        <v>932</v>
      </c>
      <c r="E136" s="71" t="s">
        <v>16</v>
      </c>
      <c r="F136" s="71" t="s">
        <v>997</v>
      </c>
      <c r="G136" s="71" t="s">
        <v>1008</v>
      </c>
      <c r="H136" s="39"/>
      <c r="I136" s="39" t="s">
        <v>12</v>
      </c>
      <c r="J136" s="39"/>
      <c r="K136" s="39" t="s">
        <v>692</v>
      </c>
      <c r="L136" s="39"/>
      <c r="M136" s="39">
        <v>15.54</v>
      </c>
      <c r="N136" s="39">
        <v>122.54</v>
      </c>
      <c r="O136" s="39"/>
      <c r="P136" s="227">
        <v>86</v>
      </c>
      <c r="Q136" s="33">
        <f>VLOOKUP(K136,Bodenuntersuchung!$I$2:$P$1225,7,FALSE)</f>
        <v>2.58</v>
      </c>
      <c r="R136" s="33">
        <f>VLOOKUP(K136,Bodenuntersuchung!$I$2:$P$1225,8,FALSE)</f>
        <v>0.16</v>
      </c>
      <c r="S136" s="59">
        <f t="shared" si="44"/>
        <v>0.79200000000000015</v>
      </c>
      <c r="T136" s="59">
        <f t="shared" si="45"/>
        <v>35.640000000000008</v>
      </c>
      <c r="U136" s="103">
        <f t="shared" si="46"/>
        <v>4.9116279069767448E-2</v>
      </c>
      <c r="V136" s="59">
        <f t="shared" si="47"/>
        <v>2.210232558139535</v>
      </c>
      <c r="W136" s="59">
        <f t="shared" si="48"/>
        <v>37.850232558139545</v>
      </c>
      <c r="X136" s="60">
        <v>30</v>
      </c>
      <c r="Y136" s="58">
        <f t="shared" si="49"/>
        <v>14</v>
      </c>
      <c r="Z136" s="61">
        <f t="shared" si="50"/>
        <v>0.4813953488372093</v>
      </c>
      <c r="AA136" s="63">
        <f t="shared" si="51"/>
        <v>2.58</v>
      </c>
      <c r="AB136" s="62">
        <f t="shared" si="52"/>
        <v>0.16</v>
      </c>
      <c r="AC136" s="57">
        <f t="shared" si="53"/>
        <v>7.9200000000000017</v>
      </c>
      <c r="AD136" s="58">
        <f t="shared" si="54"/>
        <v>0.49116279069767449</v>
      </c>
    </row>
    <row r="137" spans="2:30" x14ac:dyDescent="0.35">
      <c r="B137" s="71">
        <v>43924</v>
      </c>
      <c r="C137" s="106">
        <v>2019</v>
      </c>
      <c r="D137" s="71" t="s">
        <v>932</v>
      </c>
      <c r="E137" s="71" t="s">
        <v>16</v>
      </c>
      <c r="F137" s="71" t="s">
        <v>997</v>
      </c>
      <c r="G137" s="71" t="s">
        <v>1008</v>
      </c>
      <c r="H137" s="39"/>
      <c r="I137" s="39" t="s">
        <v>8</v>
      </c>
      <c r="J137" s="39"/>
      <c r="K137" s="39" t="s">
        <v>694</v>
      </c>
      <c r="L137" s="39"/>
      <c r="M137" s="39">
        <v>15.47</v>
      </c>
      <c r="N137" s="39">
        <v>124.53</v>
      </c>
      <c r="O137" s="39"/>
      <c r="P137" s="227">
        <v>85</v>
      </c>
      <c r="Q137" s="33">
        <f>VLOOKUP(K137,Bodenuntersuchung!$I$2:$P$1225,7,FALSE)</f>
        <v>1.5899999999999999</v>
      </c>
      <c r="R137" s="33">
        <f>VLOOKUP(K137,Bodenuntersuchung!$I$2:$P$1225,8,FALSE)</f>
        <v>0.1</v>
      </c>
      <c r="S137" s="59">
        <f t="shared" si="44"/>
        <v>0.49570588235294122</v>
      </c>
      <c r="T137" s="59">
        <f t="shared" si="45"/>
        <v>22.306764705882355</v>
      </c>
      <c r="U137" s="103">
        <f t="shared" si="46"/>
        <v>3.1176470588235299E-2</v>
      </c>
      <c r="V137" s="59">
        <f t="shared" si="47"/>
        <v>1.4029411764705884</v>
      </c>
      <c r="W137" s="59">
        <f t="shared" si="48"/>
        <v>23.709705882352942</v>
      </c>
      <c r="X137" s="60">
        <v>30</v>
      </c>
      <c r="Y137" s="58">
        <f t="shared" si="49"/>
        <v>15</v>
      </c>
      <c r="Z137" s="61">
        <f t="shared" si="50"/>
        <v>0.48823529411764705</v>
      </c>
      <c r="AA137" s="63">
        <f t="shared" si="51"/>
        <v>1.5899999999999999</v>
      </c>
      <c r="AB137" s="62">
        <f t="shared" si="52"/>
        <v>0.1</v>
      </c>
      <c r="AC137" s="57">
        <f t="shared" si="53"/>
        <v>4.9570588235294117</v>
      </c>
      <c r="AD137" s="58">
        <f t="shared" si="54"/>
        <v>0.311764705882353</v>
      </c>
    </row>
    <row r="138" spans="2:30" x14ac:dyDescent="0.35">
      <c r="B138" s="71">
        <v>43924</v>
      </c>
      <c r="C138" s="106">
        <v>2019</v>
      </c>
      <c r="D138" s="71" t="s">
        <v>932</v>
      </c>
      <c r="E138" s="71" t="s">
        <v>16</v>
      </c>
      <c r="F138" s="71" t="s">
        <v>997</v>
      </c>
      <c r="G138" s="71" t="s">
        <v>1008</v>
      </c>
      <c r="H138" s="39"/>
      <c r="I138" s="39" t="s">
        <v>10</v>
      </c>
      <c r="J138" s="39"/>
      <c r="K138" s="39" t="s">
        <v>695</v>
      </c>
      <c r="L138" s="39"/>
      <c r="M138" s="39">
        <v>15.42</v>
      </c>
      <c r="N138" s="39">
        <v>119.08</v>
      </c>
      <c r="O138" s="39"/>
      <c r="P138" s="227">
        <v>90</v>
      </c>
      <c r="Q138" s="33">
        <f>VLOOKUP(K138,Bodenuntersuchung!$I$2:$P$1225,7,FALSE)</f>
        <v>0.24</v>
      </c>
      <c r="R138" s="33">
        <f>VLOOKUP(K138,Bodenuntersuchung!$I$2:$P$1225,8,FALSE)</f>
        <v>0.3</v>
      </c>
      <c r="S138" s="59">
        <f t="shared" si="44"/>
        <v>6.933333333333333E-2</v>
      </c>
      <c r="T138" s="59">
        <f t="shared" si="45"/>
        <v>3.1199999999999997</v>
      </c>
      <c r="U138" s="103">
        <f t="shared" si="46"/>
        <v>8.666666666666667E-2</v>
      </c>
      <c r="V138" s="59">
        <f t="shared" si="47"/>
        <v>3.9000000000000004</v>
      </c>
      <c r="W138" s="59">
        <f t="shared" si="48"/>
        <v>7.02</v>
      </c>
      <c r="X138" s="60">
        <v>30</v>
      </c>
      <c r="Y138" s="58">
        <f t="shared" si="49"/>
        <v>10</v>
      </c>
      <c r="Z138" s="61">
        <f t="shared" si="50"/>
        <v>0.45555555555555555</v>
      </c>
      <c r="AA138" s="63">
        <f t="shared" si="51"/>
        <v>0.24</v>
      </c>
      <c r="AB138" s="62">
        <f t="shared" si="52"/>
        <v>0.3</v>
      </c>
      <c r="AC138" s="57">
        <f t="shared" si="53"/>
        <v>0.69333333333333336</v>
      </c>
      <c r="AD138" s="58">
        <f t="shared" si="54"/>
        <v>0.8666666666666667</v>
      </c>
    </row>
    <row r="139" spans="2:30" x14ac:dyDescent="0.35">
      <c r="B139" s="71">
        <v>43924</v>
      </c>
      <c r="C139" s="106">
        <v>2019</v>
      </c>
      <c r="D139" s="71" t="s">
        <v>932</v>
      </c>
      <c r="E139" s="71" t="s">
        <v>16</v>
      </c>
      <c r="F139" s="71" t="s">
        <v>994</v>
      </c>
      <c r="G139" s="71" t="s">
        <v>936</v>
      </c>
      <c r="H139" s="39"/>
      <c r="I139" s="39" t="s">
        <v>10</v>
      </c>
      <c r="J139" s="39"/>
      <c r="K139" s="39" t="s">
        <v>744</v>
      </c>
      <c r="L139" s="39"/>
      <c r="M139" s="39">
        <v>10.93</v>
      </c>
      <c r="N139" s="39">
        <v>83.83</v>
      </c>
      <c r="O139" s="39">
        <v>76.12</v>
      </c>
      <c r="P139" s="104">
        <v>89.423868312757193</v>
      </c>
      <c r="Q139" s="33">
        <f>VLOOKUP(K139,Bodenuntersuchung!$I$2:$P$1225,7,FALSE)</f>
        <v>0.21</v>
      </c>
      <c r="R139" s="33">
        <f>VLOOKUP(K139,Bodenuntersuchung!$I$2:$P$1225,8,FALSE)</f>
        <v>0.27</v>
      </c>
      <c r="S139" s="59">
        <f t="shared" si="44"/>
        <v>6.1192820984813621E-2</v>
      </c>
      <c r="T139" s="59">
        <f t="shared" si="45"/>
        <v>2.7536769443166129</v>
      </c>
      <c r="U139" s="103">
        <f t="shared" si="46"/>
        <v>7.8676484123331808E-2</v>
      </c>
      <c r="V139" s="59">
        <f t="shared" si="47"/>
        <v>3.5404417855499313</v>
      </c>
      <c r="W139" s="59">
        <f t="shared" si="48"/>
        <v>6.2941187298665442</v>
      </c>
      <c r="X139" s="60">
        <v>30</v>
      </c>
      <c r="Y139" s="58">
        <f t="shared" si="49"/>
        <v>10.576131687242807</v>
      </c>
      <c r="Z139" s="61">
        <f t="shared" si="50"/>
        <v>0.45913483663138521</v>
      </c>
      <c r="AA139" s="63">
        <f t="shared" si="51"/>
        <v>0.21</v>
      </c>
      <c r="AB139" s="62">
        <f t="shared" si="52"/>
        <v>0.27</v>
      </c>
      <c r="AC139" s="57">
        <f t="shared" si="53"/>
        <v>0.61192820984813623</v>
      </c>
      <c r="AD139" s="58">
        <f t="shared" si="54"/>
        <v>0.78676484123331814</v>
      </c>
    </row>
    <row r="140" spans="2:30" x14ac:dyDescent="0.35">
      <c r="B140" s="71">
        <v>43924</v>
      </c>
      <c r="C140" s="106">
        <v>2019</v>
      </c>
      <c r="D140" s="71" t="s">
        <v>932</v>
      </c>
      <c r="E140" s="71" t="s">
        <v>16</v>
      </c>
      <c r="F140" s="71" t="s">
        <v>996</v>
      </c>
      <c r="G140" s="71" t="s">
        <v>1006</v>
      </c>
      <c r="H140" s="39"/>
      <c r="I140" s="39" t="s">
        <v>10</v>
      </c>
      <c r="J140" s="39"/>
      <c r="K140" s="39" t="s">
        <v>749</v>
      </c>
      <c r="L140" s="39"/>
      <c r="M140" s="39">
        <v>10.88</v>
      </c>
      <c r="N140" s="39">
        <v>81.42</v>
      </c>
      <c r="O140" s="39">
        <v>74.459999999999994</v>
      </c>
      <c r="P140" s="104">
        <v>90.133257726112816</v>
      </c>
      <c r="Q140" s="33">
        <f>VLOOKUP(K140,Bodenuntersuchung!$I$2:$P$1225,7,FALSE)</f>
        <v>0.11</v>
      </c>
      <c r="R140" s="33">
        <f>VLOOKUP(K140,Bodenuntersuchung!$I$2:$P$1225,8,FALSE)</f>
        <v>0.23</v>
      </c>
      <c r="S140" s="59">
        <f t="shared" si="44"/>
        <v>3.1714532871972338E-2</v>
      </c>
      <c r="T140" s="59">
        <f t="shared" si="45"/>
        <v>1.4271539792387553</v>
      </c>
      <c r="U140" s="103">
        <f t="shared" si="46"/>
        <v>6.631220509594217E-2</v>
      </c>
      <c r="V140" s="59">
        <f t="shared" si="47"/>
        <v>2.9840492293173977</v>
      </c>
      <c r="W140" s="59">
        <f t="shared" si="48"/>
        <v>4.4112032085561532</v>
      </c>
      <c r="X140" s="60">
        <v>30</v>
      </c>
      <c r="Y140" s="58">
        <f t="shared" si="49"/>
        <v>9.8667422738871835</v>
      </c>
      <c r="Z140" s="61">
        <f t="shared" si="50"/>
        <v>0.45473419314249786</v>
      </c>
      <c r="AA140" s="63">
        <f t="shared" si="51"/>
        <v>0.11</v>
      </c>
      <c r="AB140" s="62">
        <f t="shared" si="52"/>
        <v>0.23</v>
      </c>
      <c r="AC140" s="57">
        <f t="shared" si="53"/>
        <v>0.3171453287197234</v>
      </c>
      <c r="AD140" s="58">
        <f t="shared" si="54"/>
        <v>0.66312205095942167</v>
      </c>
    </row>
    <row r="141" spans="2:30" x14ac:dyDescent="0.35">
      <c r="B141" s="71">
        <v>43924</v>
      </c>
      <c r="C141" s="106">
        <v>2019</v>
      </c>
      <c r="D141" s="71" t="s">
        <v>932</v>
      </c>
      <c r="E141" s="71" t="s">
        <v>16</v>
      </c>
      <c r="F141" s="71" t="s">
        <v>996</v>
      </c>
      <c r="G141" s="71" t="s">
        <v>1006</v>
      </c>
      <c r="H141" s="39"/>
      <c r="I141" s="39" t="s">
        <v>12</v>
      </c>
      <c r="J141" s="39"/>
      <c r="K141" s="39" t="s">
        <v>772</v>
      </c>
      <c r="L141" s="39"/>
      <c r="M141" s="39">
        <v>10.99</v>
      </c>
      <c r="N141" s="39">
        <v>95.71</v>
      </c>
      <c r="O141" s="39">
        <v>83.61</v>
      </c>
      <c r="P141" s="104">
        <v>85.717658168083105</v>
      </c>
      <c r="Q141" s="33">
        <f>VLOOKUP(K141,Bodenuntersuchung!$I$2:$P$1225,7,FALSE)</f>
        <v>0.68</v>
      </c>
      <c r="R141" s="33">
        <f>VLOOKUP(K141,Bodenuntersuchung!$I$2:$P$1225,8,FALSE)</f>
        <v>0.12</v>
      </c>
      <c r="S141" s="59">
        <f t="shared" si="44"/>
        <v>0.20965574221977418</v>
      </c>
      <c r="T141" s="59">
        <f t="shared" si="45"/>
        <v>9.4345083998898378</v>
      </c>
      <c r="U141" s="103">
        <f t="shared" si="46"/>
        <v>3.6998072156430729E-2</v>
      </c>
      <c r="V141" s="59">
        <f t="shared" si="47"/>
        <v>1.6649132470393828</v>
      </c>
      <c r="W141" s="59">
        <f t="shared" si="48"/>
        <v>11.099421646929221</v>
      </c>
      <c r="X141" s="60">
        <v>30</v>
      </c>
      <c r="Y141" s="58">
        <f t="shared" si="49"/>
        <v>14.282341831916895</v>
      </c>
      <c r="Z141" s="61">
        <f t="shared" si="50"/>
        <v>0.4833103828146515</v>
      </c>
      <c r="AA141" s="63">
        <f t="shared" si="51"/>
        <v>0.68</v>
      </c>
      <c r="AB141" s="62">
        <f t="shared" si="52"/>
        <v>0.12</v>
      </c>
      <c r="AC141" s="57">
        <f t="shared" si="53"/>
        <v>2.0965574221977419</v>
      </c>
      <c r="AD141" s="58">
        <f t="shared" si="54"/>
        <v>0.36998072156430728</v>
      </c>
    </row>
    <row r="142" spans="2:30" x14ac:dyDescent="0.35">
      <c r="B142" s="71">
        <v>43924</v>
      </c>
      <c r="C142" s="106">
        <v>2019</v>
      </c>
      <c r="D142" s="71" t="s">
        <v>932</v>
      </c>
      <c r="E142" s="71" t="s">
        <v>16</v>
      </c>
      <c r="F142" s="71" t="s">
        <v>997</v>
      </c>
      <c r="G142" s="71" t="s">
        <v>1008</v>
      </c>
      <c r="H142" s="39"/>
      <c r="I142" s="39" t="s">
        <v>11</v>
      </c>
      <c r="J142" s="39"/>
      <c r="K142" s="39" t="s">
        <v>819</v>
      </c>
      <c r="L142" s="39">
        <v>113</v>
      </c>
      <c r="M142" s="39">
        <v>11.03</v>
      </c>
      <c r="N142" s="39">
        <v>92.01</v>
      </c>
      <c r="O142" s="39">
        <v>81.319999999999993</v>
      </c>
      <c r="P142" s="104">
        <v>86.7992096814028</v>
      </c>
      <c r="Q142" s="33">
        <f>VLOOKUP(K142,Bodenuntersuchung!$I$2:$P$1225,7,FALSE)</f>
        <v>0.47</v>
      </c>
      <c r="R142" s="33">
        <f>VLOOKUP(K142,Bodenuntersuchung!$I$2:$P$1225,8,FALSE)</f>
        <v>0.19</v>
      </c>
      <c r="S142" s="59">
        <f t="shared" si="44"/>
        <v>0.14251785460236169</v>
      </c>
      <c r="T142" s="59">
        <f t="shared" si="45"/>
        <v>6.4133034571062764</v>
      </c>
      <c r="U142" s="103">
        <f t="shared" si="46"/>
        <v>5.7613600796699409E-2</v>
      </c>
      <c r="V142" s="59">
        <f t="shared" si="47"/>
        <v>2.5926120358514733</v>
      </c>
      <c r="W142" s="59">
        <f t="shared" si="48"/>
        <v>9.0059154929577492</v>
      </c>
      <c r="X142" s="60">
        <v>30</v>
      </c>
      <c r="Y142" s="58">
        <f t="shared" si="49"/>
        <v>13.2007903185972</v>
      </c>
      <c r="Z142" s="61">
        <f t="shared" si="50"/>
        <v>0.47604211125337903</v>
      </c>
      <c r="AA142" s="63">
        <f t="shared" si="51"/>
        <v>0.47</v>
      </c>
      <c r="AB142" s="62">
        <f t="shared" si="52"/>
        <v>0.19</v>
      </c>
      <c r="AC142" s="57">
        <f t="shared" si="53"/>
        <v>1.4251785460236168</v>
      </c>
      <c r="AD142" s="58">
        <f t="shared" si="54"/>
        <v>0.57613600796699405</v>
      </c>
    </row>
    <row r="143" spans="2:30" x14ac:dyDescent="0.35">
      <c r="B143" s="71">
        <v>43924</v>
      </c>
      <c r="C143" s="106">
        <v>2019</v>
      </c>
      <c r="D143" s="71" t="s">
        <v>932</v>
      </c>
      <c r="E143" s="71" t="s">
        <v>16</v>
      </c>
      <c r="F143" s="71" t="s">
        <v>1000</v>
      </c>
      <c r="G143" s="71" t="s">
        <v>1004</v>
      </c>
      <c r="H143" s="39"/>
      <c r="I143" s="39" t="s">
        <v>10</v>
      </c>
      <c r="J143" s="39"/>
      <c r="K143" s="39" t="s">
        <v>822</v>
      </c>
      <c r="L143" s="39">
        <v>110</v>
      </c>
      <c r="M143" s="39">
        <v>11.31</v>
      </c>
      <c r="N143" s="39">
        <v>77.41</v>
      </c>
      <c r="O143" s="39">
        <v>68.97</v>
      </c>
      <c r="P143" s="104">
        <v>87.231467473524958</v>
      </c>
      <c r="Q143" s="33">
        <f>VLOOKUP(K143,Bodenuntersuchung!$I$2:$P$1225,7,FALSE)</f>
        <v>0.23</v>
      </c>
      <c r="R143" s="33">
        <f>VLOOKUP(K143,Bodenuntersuchung!$I$2:$P$1225,8,FALSE)</f>
        <v>0.32</v>
      </c>
      <c r="S143" s="59">
        <f t="shared" si="44"/>
        <v>6.9283211932015268E-2</v>
      </c>
      <c r="T143" s="59">
        <f t="shared" si="45"/>
        <v>3.1177445369406871</v>
      </c>
      <c r="U143" s="103">
        <f t="shared" si="46"/>
        <v>9.6394033992369066E-2</v>
      </c>
      <c r="V143" s="59">
        <f t="shared" si="47"/>
        <v>4.3377315296566081</v>
      </c>
      <c r="W143" s="59">
        <f t="shared" si="48"/>
        <v>7.4554760665972957</v>
      </c>
      <c r="X143" s="60">
        <v>30</v>
      </c>
      <c r="Y143" s="58">
        <f t="shared" si="49"/>
        <v>12.768532526475042</v>
      </c>
      <c r="Z143" s="61">
        <f t="shared" si="50"/>
        <v>0.47318765175164768</v>
      </c>
      <c r="AA143" s="63">
        <f t="shared" si="51"/>
        <v>0.23</v>
      </c>
      <c r="AB143" s="62">
        <f t="shared" si="52"/>
        <v>0.32</v>
      </c>
      <c r="AC143" s="57">
        <f t="shared" si="53"/>
        <v>0.69283211932015265</v>
      </c>
      <c r="AD143" s="58">
        <f t="shared" si="54"/>
        <v>0.96394033992369066</v>
      </c>
    </row>
    <row r="144" spans="2:30" x14ac:dyDescent="0.35">
      <c r="B144" s="71">
        <v>43924</v>
      </c>
      <c r="C144" s="106">
        <v>2019</v>
      </c>
      <c r="D144" s="71" t="s">
        <v>932</v>
      </c>
      <c r="E144" s="71" t="s">
        <v>16</v>
      </c>
      <c r="F144" s="71" t="s">
        <v>1000</v>
      </c>
      <c r="G144" s="71" t="s">
        <v>1004</v>
      </c>
      <c r="H144" s="39"/>
      <c r="I144" s="39" t="s">
        <v>11</v>
      </c>
      <c r="J144" s="39"/>
      <c r="K144" s="39" t="s">
        <v>835</v>
      </c>
      <c r="L144" s="39">
        <v>93</v>
      </c>
      <c r="M144" s="39">
        <v>11.21</v>
      </c>
      <c r="N144" s="39">
        <v>94.88</v>
      </c>
      <c r="O144" s="39">
        <v>84.03</v>
      </c>
      <c r="P144" s="104">
        <v>87.032389147842721</v>
      </c>
      <c r="Q144" s="33">
        <f>VLOOKUP(K144,Bodenuntersuchung!$I$2:$P$1225,7,FALSE)</f>
        <v>0.13</v>
      </c>
      <c r="R144" s="33">
        <f>VLOOKUP(K144,Bodenuntersuchung!$I$2:$P$1225,8,FALSE)</f>
        <v>0.17</v>
      </c>
      <c r="S144" s="59">
        <f t="shared" si="44"/>
        <v>3.9279387530898109E-2</v>
      </c>
      <c r="T144" s="59">
        <f t="shared" si="45"/>
        <v>1.7675724388904148</v>
      </c>
      <c r="U144" s="103">
        <f t="shared" si="46"/>
        <v>5.1365352925020605E-2</v>
      </c>
      <c r="V144" s="59">
        <f t="shared" si="47"/>
        <v>2.3114408816259271</v>
      </c>
      <c r="W144" s="59">
        <f t="shared" si="48"/>
        <v>4.0790133205163421</v>
      </c>
      <c r="X144" s="60">
        <v>30</v>
      </c>
      <c r="Y144" s="58">
        <f t="shared" si="49"/>
        <v>12.967610852157279</v>
      </c>
      <c r="Z144" s="61">
        <f t="shared" si="50"/>
        <v>0.47449876407580333</v>
      </c>
      <c r="AA144" s="63">
        <f t="shared" si="51"/>
        <v>0.13</v>
      </c>
      <c r="AB144" s="62">
        <f t="shared" si="52"/>
        <v>0.17</v>
      </c>
      <c r="AC144" s="57">
        <f t="shared" si="53"/>
        <v>0.39279387530898108</v>
      </c>
      <c r="AD144" s="58">
        <f t="shared" si="54"/>
        <v>0.51365352925020602</v>
      </c>
    </row>
    <row r="145" spans="2:30" x14ac:dyDescent="0.35">
      <c r="B145" s="71">
        <v>43924</v>
      </c>
      <c r="C145" s="106">
        <v>2019</v>
      </c>
      <c r="D145" s="71" t="s">
        <v>932</v>
      </c>
      <c r="E145" s="71" t="s">
        <v>16</v>
      </c>
      <c r="F145" s="2" t="s">
        <v>993</v>
      </c>
      <c r="G145" s="71" t="s">
        <v>1010</v>
      </c>
      <c r="H145" s="39"/>
      <c r="I145" s="39" t="s">
        <v>11</v>
      </c>
      <c r="J145" s="39"/>
      <c r="K145" s="39" t="s">
        <v>106</v>
      </c>
      <c r="L145" s="39">
        <v>16</v>
      </c>
      <c r="M145" s="39">
        <v>11.19</v>
      </c>
      <c r="N145" s="39">
        <v>80.72</v>
      </c>
      <c r="O145" s="39">
        <v>73.180000000000007</v>
      </c>
      <c r="P145" s="104">
        <v>89.155760103552439</v>
      </c>
      <c r="Q145" s="33">
        <f>VLOOKUP(K145,Bodenuntersuchung!$I$2:$P$1225,7,FALSE)</f>
        <v>0.14000000000000001</v>
      </c>
      <c r="R145" s="33">
        <f>VLOOKUP(K145,Bodenuntersuchung!$I$2:$P$1225,8,FALSE)</f>
        <v>0.16</v>
      </c>
      <c r="S145" s="59">
        <f t="shared" si="44"/>
        <v>4.0959993547346342E-2</v>
      </c>
      <c r="T145" s="59">
        <f t="shared" si="45"/>
        <v>1.8431997096305854</v>
      </c>
      <c r="U145" s="103">
        <f t="shared" si="46"/>
        <v>4.6811421196967233E-2</v>
      </c>
      <c r="V145" s="59">
        <f t="shared" si="47"/>
        <v>2.1065139538635256</v>
      </c>
      <c r="W145" s="59">
        <f t="shared" si="48"/>
        <v>3.9497136634941112</v>
      </c>
      <c r="X145" s="60">
        <v>30</v>
      </c>
      <c r="Y145" s="58">
        <f t="shared" si="49"/>
        <v>10.844239896447561</v>
      </c>
      <c r="Z145" s="61">
        <f t="shared" si="50"/>
        <v>0.46081626068720749</v>
      </c>
      <c r="AA145" s="63">
        <f t="shared" si="51"/>
        <v>0.14000000000000001</v>
      </c>
      <c r="AB145" s="62">
        <f t="shared" si="52"/>
        <v>0.16</v>
      </c>
      <c r="AC145" s="57">
        <f t="shared" si="53"/>
        <v>0.40959993547346341</v>
      </c>
      <c r="AD145" s="58">
        <f t="shared" si="54"/>
        <v>0.46811421196967234</v>
      </c>
    </row>
    <row r="146" spans="2:30" x14ac:dyDescent="0.35">
      <c r="B146" s="71">
        <v>43924</v>
      </c>
      <c r="C146" s="106">
        <v>2019</v>
      </c>
      <c r="D146" s="71" t="s">
        <v>932</v>
      </c>
      <c r="E146" s="71" t="s">
        <v>16</v>
      </c>
      <c r="F146" s="71" t="s">
        <v>995</v>
      </c>
      <c r="G146" s="71" t="s">
        <v>937</v>
      </c>
      <c r="H146" s="39"/>
      <c r="I146" s="39" t="s">
        <v>12</v>
      </c>
      <c r="J146" s="39"/>
      <c r="K146" s="39" t="s">
        <v>111</v>
      </c>
      <c r="L146" s="39">
        <v>19</v>
      </c>
      <c r="M146" s="39">
        <v>11.15</v>
      </c>
      <c r="N146" s="39">
        <v>79.72</v>
      </c>
      <c r="O146" s="39">
        <v>70.790000000000006</v>
      </c>
      <c r="P146" s="104">
        <v>86.976812016917037</v>
      </c>
      <c r="Q146" s="33">
        <f>VLOOKUP(K146,Bodenuntersuchung!$I$2:$P$1225,7,FALSE)</f>
        <v>0.56999999999999995</v>
      </c>
      <c r="R146" s="33">
        <f>VLOOKUP(K146,Bodenuntersuchung!$I$2:$P$1225,8,FALSE)</f>
        <v>0.26</v>
      </c>
      <c r="S146" s="59">
        <f t="shared" si="44"/>
        <v>0.17237147887323936</v>
      </c>
      <c r="T146" s="59">
        <f t="shared" si="45"/>
        <v>7.7567165492957715</v>
      </c>
      <c r="U146" s="103">
        <f t="shared" si="46"/>
        <v>7.8625586854460069E-2</v>
      </c>
      <c r="V146" s="59">
        <f t="shared" si="47"/>
        <v>3.5381514084507031</v>
      </c>
      <c r="W146" s="59">
        <f t="shared" si="48"/>
        <v>11.294867957746474</v>
      </c>
      <c r="X146" s="60">
        <v>30</v>
      </c>
      <c r="Y146" s="58">
        <f t="shared" si="49"/>
        <v>13.023187983082963</v>
      </c>
      <c r="Z146" s="61">
        <f t="shared" si="50"/>
        <v>0.47486586183769275</v>
      </c>
      <c r="AA146" s="63">
        <f t="shared" si="51"/>
        <v>0.56999999999999995</v>
      </c>
      <c r="AB146" s="62">
        <f t="shared" si="52"/>
        <v>0.26</v>
      </c>
      <c r="AC146" s="57">
        <f t="shared" si="53"/>
        <v>1.7237147887323936</v>
      </c>
      <c r="AD146" s="58">
        <f t="shared" si="54"/>
        <v>0.78625586854460072</v>
      </c>
    </row>
    <row r="147" spans="2:30" x14ac:dyDescent="0.35">
      <c r="B147" s="71">
        <v>43924</v>
      </c>
      <c r="C147" s="106">
        <v>2019</v>
      </c>
      <c r="D147" s="71" t="s">
        <v>932</v>
      </c>
      <c r="E147" s="71" t="s">
        <v>16</v>
      </c>
      <c r="F147" s="71" t="s">
        <v>995</v>
      </c>
      <c r="G147" s="71" t="s">
        <v>937</v>
      </c>
      <c r="H147" s="39"/>
      <c r="I147" s="39" t="s">
        <v>11</v>
      </c>
      <c r="J147" s="39"/>
      <c r="K147" s="39"/>
      <c r="L147" s="39"/>
      <c r="M147" s="39"/>
      <c r="N147" s="39"/>
      <c r="O147" s="39"/>
      <c r="P147" s="104" t="s">
        <v>2300</v>
      </c>
      <c r="Q147" s="33" t="s">
        <v>2300</v>
      </c>
      <c r="R147" s="33" t="s">
        <v>2301</v>
      </c>
      <c r="S147" s="59" t="e">
        <f t="shared" ref="S147" si="55">AA147*((250+(100*Y147/100))/1000)*(100/(100-(100*Y147/100)))</f>
        <v>#VALUE!</v>
      </c>
      <c r="T147" s="59" t="e">
        <f t="shared" ref="T147" si="56">IF(Y147="","",S147*(X147/10*15))</f>
        <v>#VALUE!</v>
      </c>
      <c r="U147" s="103" t="e">
        <f t="shared" ref="U147" si="57">AB147*((250+(100*Y147/100))/1000)*(100/(100-(100*Y147/100)))</f>
        <v>#VALUE!</v>
      </c>
      <c r="V147" s="59" t="e">
        <f t="shared" ref="V147" si="58">IF(Y147="","",U147*(X147/10*15))</f>
        <v>#VALUE!</v>
      </c>
      <c r="W147" s="59" t="e">
        <f t="shared" ref="W147" si="59">IF(AA147="","",T147+V147)</f>
        <v>#VALUE!</v>
      </c>
      <c r="X147" s="60">
        <v>31</v>
      </c>
      <c r="Y147" s="58" t="e">
        <f t="shared" ref="Y147" si="60">100-P147</f>
        <v>#VALUE!</v>
      </c>
      <c r="Z147" s="61" t="e">
        <f t="shared" ref="Z147" si="61">IF(Y147="","",((400+Y147)/1000)*(100/(100-Y147)))</f>
        <v>#VALUE!</v>
      </c>
      <c r="AA147" s="63" t="str">
        <f t="shared" ref="AA147" si="62">Q147</f>
        <v xml:space="preserve">keine </v>
      </c>
      <c r="AB147" s="62" t="str">
        <f t="shared" ref="AB147" si="63">R147</f>
        <v>keine</v>
      </c>
      <c r="AC147" s="57" t="e">
        <f t="shared" ref="AC147" si="64">S147*10</f>
        <v>#VALUE!</v>
      </c>
      <c r="AD147" s="58" t="e">
        <f t="shared" ref="AD147" si="65">U147*10</f>
        <v>#VALUE!</v>
      </c>
    </row>
    <row r="148" spans="2:30" x14ac:dyDescent="0.35">
      <c r="Q148" s="190"/>
      <c r="R148" s="190"/>
      <c r="S148" s="59"/>
      <c r="T148" s="59"/>
      <c r="U148" s="103"/>
      <c r="V148" s="59"/>
      <c r="W148" s="59"/>
      <c r="X148" s="60"/>
      <c r="Y148" s="58"/>
      <c r="Z148" s="61"/>
      <c r="AA148" s="63"/>
      <c r="AB148" s="62"/>
      <c r="AC148" s="57"/>
      <c r="AD148" s="58"/>
    </row>
    <row r="149" spans="2:30" x14ac:dyDescent="0.35">
      <c r="Q149" s="190"/>
      <c r="R149" s="190"/>
    </row>
    <row r="150" spans="2:30" x14ac:dyDescent="0.35">
      <c r="Q150" s="190"/>
      <c r="R150" s="190"/>
    </row>
    <row r="151" spans="2:30" x14ac:dyDescent="0.35">
      <c r="Q151" s="190"/>
      <c r="R151" s="190"/>
    </row>
    <row r="152" spans="2:30" x14ac:dyDescent="0.35">
      <c r="Q152" s="190"/>
      <c r="R152" s="190"/>
    </row>
    <row r="153" spans="2:30" x14ac:dyDescent="0.35">
      <c r="Q153" s="190"/>
      <c r="R153" s="190"/>
    </row>
    <row r="154" spans="2:30" x14ac:dyDescent="0.35">
      <c r="Q154" s="190"/>
      <c r="R154" s="190"/>
    </row>
    <row r="155" spans="2:30" x14ac:dyDescent="0.35">
      <c r="Q155" s="190"/>
      <c r="R155" s="190"/>
    </row>
    <row r="156" spans="2:30" x14ac:dyDescent="0.35">
      <c r="Q156" s="190"/>
      <c r="R156" s="190"/>
    </row>
    <row r="157" spans="2:30" x14ac:dyDescent="0.35">
      <c r="Q157" s="190"/>
      <c r="R157" s="190"/>
    </row>
    <row r="158" spans="2:30" x14ac:dyDescent="0.35">
      <c r="Q158" s="190"/>
      <c r="R158" s="190"/>
    </row>
    <row r="159" spans="2:30" x14ac:dyDescent="0.35">
      <c r="Q159" s="190"/>
      <c r="R159" s="190"/>
    </row>
    <row r="160" spans="2:30" x14ac:dyDescent="0.35">
      <c r="Q160" s="190"/>
      <c r="R160" s="190"/>
    </row>
    <row r="161" spans="17:18" x14ac:dyDescent="0.35">
      <c r="Q161" s="190"/>
      <c r="R161" s="190"/>
    </row>
    <row r="162" spans="17:18" x14ac:dyDescent="0.35">
      <c r="Q162" s="190"/>
      <c r="R162" s="190"/>
    </row>
    <row r="163" spans="17:18" x14ac:dyDescent="0.35">
      <c r="Q163" s="190"/>
      <c r="R163" s="190"/>
    </row>
    <row r="164" spans="17:18" x14ac:dyDescent="0.35">
      <c r="Q164" s="190"/>
      <c r="R164" s="190"/>
    </row>
    <row r="165" spans="17:18" x14ac:dyDescent="0.35">
      <c r="Q165" s="190"/>
      <c r="R165" s="190"/>
    </row>
    <row r="166" spans="17:18" x14ac:dyDescent="0.35">
      <c r="Q166" s="190"/>
      <c r="R166" s="190"/>
    </row>
    <row r="167" spans="17:18" x14ac:dyDescent="0.35">
      <c r="Q167" s="190"/>
      <c r="R167" s="190"/>
    </row>
    <row r="168" spans="17:18" x14ac:dyDescent="0.35">
      <c r="Q168" s="190"/>
      <c r="R168" s="190"/>
    </row>
    <row r="169" spans="17:18" x14ac:dyDescent="0.35">
      <c r="Q169" s="190"/>
      <c r="R169" s="190"/>
    </row>
    <row r="170" spans="17:18" x14ac:dyDescent="0.35">
      <c r="Q170" s="190"/>
      <c r="R170" s="190"/>
    </row>
    <row r="171" spans="17:18" x14ac:dyDescent="0.35">
      <c r="Q171" s="190"/>
      <c r="R171" s="190"/>
    </row>
    <row r="172" spans="17:18" x14ac:dyDescent="0.35">
      <c r="Q172" s="190"/>
      <c r="R172" s="190"/>
    </row>
    <row r="173" spans="17:18" x14ac:dyDescent="0.35">
      <c r="Q173" s="190"/>
      <c r="R173" s="190"/>
    </row>
    <row r="174" spans="17:18" x14ac:dyDescent="0.35">
      <c r="Q174" s="190"/>
      <c r="R174" s="190"/>
    </row>
    <row r="175" spans="17:18" x14ac:dyDescent="0.35">
      <c r="Q175" s="190"/>
      <c r="R175" s="190"/>
    </row>
    <row r="176" spans="17:18" x14ac:dyDescent="0.35">
      <c r="Q176" s="190"/>
      <c r="R176" s="190"/>
    </row>
    <row r="177" spans="17:18" x14ac:dyDescent="0.35">
      <c r="Q177" s="190"/>
      <c r="R177" s="190"/>
    </row>
    <row r="178" spans="17:18" x14ac:dyDescent="0.35">
      <c r="Q178" s="190"/>
      <c r="R178" s="190"/>
    </row>
    <row r="179" spans="17:18" x14ac:dyDescent="0.35">
      <c r="Q179" s="190"/>
      <c r="R179" s="190"/>
    </row>
    <row r="180" spans="17:18" x14ac:dyDescent="0.35">
      <c r="Q180" s="190"/>
      <c r="R180" s="190"/>
    </row>
    <row r="181" spans="17:18" x14ac:dyDescent="0.35">
      <c r="Q181" s="190"/>
      <c r="R181" s="190"/>
    </row>
    <row r="182" spans="17:18" x14ac:dyDescent="0.35">
      <c r="Q182" s="190"/>
      <c r="R182" s="190"/>
    </row>
    <row r="183" spans="17:18" x14ac:dyDescent="0.35">
      <c r="Q183" s="190"/>
      <c r="R183" s="190"/>
    </row>
    <row r="184" spans="17:18" x14ac:dyDescent="0.35">
      <c r="Q184" s="190"/>
      <c r="R184" s="190"/>
    </row>
    <row r="185" spans="17:18" x14ac:dyDescent="0.35">
      <c r="Q185" s="190"/>
      <c r="R185" s="190"/>
    </row>
    <row r="186" spans="17:18" x14ac:dyDescent="0.35">
      <c r="Q186" s="190"/>
      <c r="R186" s="190"/>
    </row>
    <row r="187" spans="17:18" x14ac:dyDescent="0.35">
      <c r="Q187" s="190"/>
      <c r="R187" s="190"/>
    </row>
    <row r="188" spans="17:18" x14ac:dyDescent="0.35">
      <c r="Q188" s="190"/>
      <c r="R188" s="190"/>
    </row>
    <row r="189" spans="17:18" x14ac:dyDescent="0.35">
      <c r="Q189" s="190"/>
      <c r="R189" s="190"/>
    </row>
    <row r="190" spans="17:18" x14ac:dyDescent="0.35">
      <c r="Q190" s="190"/>
      <c r="R190" s="190"/>
    </row>
    <row r="191" spans="17:18" x14ac:dyDescent="0.35">
      <c r="Q191" s="190"/>
      <c r="R191" s="190"/>
    </row>
    <row r="192" spans="17:18" x14ac:dyDescent="0.35">
      <c r="Q192" s="190"/>
      <c r="R192" s="190"/>
    </row>
    <row r="193" spans="17:18" x14ac:dyDescent="0.35">
      <c r="Q193" s="190"/>
      <c r="R193" s="190"/>
    </row>
    <row r="194" spans="17:18" x14ac:dyDescent="0.35">
      <c r="Q194" s="190"/>
      <c r="R194" s="190"/>
    </row>
    <row r="195" spans="17:18" x14ac:dyDescent="0.35">
      <c r="Q195" s="190"/>
      <c r="R195" s="190"/>
    </row>
    <row r="196" spans="17:18" x14ac:dyDescent="0.35">
      <c r="Q196" s="190"/>
      <c r="R196" s="190"/>
    </row>
    <row r="197" spans="17:18" x14ac:dyDescent="0.35">
      <c r="Q197" s="190"/>
      <c r="R197" s="190"/>
    </row>
    <row r="198" spans="17:18" x14ac:dyDescent="0.35">
      <c r="Q198" s="190"/>
      <c r="R198" s="190"/>
    </row>
    <row r="199" spans="17:18" x14ac:dyDescent="0.35">
      <c r="Q199" s="190"/>
      <c r="R199" s="190"/>
    </row>
    <row r="200" spans="17:18" x14ac:dyDescent="0.35">
      <c r="Q200" s="190"/>
      <c r="R200" s="190"/>
    </row>
    <row r="201" spans="17:18" x14ac:dyDescent="0.35">
      <c r="Q201" s="190"/>
      <c r="R201" s="190"/>
    </row>
    <row r="202" spans="17:18" x14ac:dyDescent="0.35">
      <c r="Q202" s="190"/>
      <c r="R202" s="190"/>
    </row>
    <row r="203" spans="17:18" x14ac:dyDescent="0.35">
      <c r="Q203" s="190"/>
      <c r="R203" s="190"/>
    </row>
    <row r="204" spans="17:18" x14ac:dyDescent="0.35">
      <c r="Q204" s="190"/>
      <c r="R204" s="190"/>
    </row>
    <row r="205" spans="17:18" x14ac:dyDescent="0.35">
      <c r="Q205" s="190"/>
      <c r="R205" s="190"/>
    </row>
    <row r="206" spans="17:18" x14ac:dyDescent="0.35">
      <c r="Q206" s="190"/>
      <c r="R206" s="190"/>
    </row>
    <row r="207" spans="17:18" x14ac:dyDescent="0.35">
      <c r="Q207" s="190"/>
      <c r="R207" s="190"/>
    </row>
    <row r="208" spans="17:18" x14ac:dyDescent="0.35">
      <c r="Q208" s="190"/>
      <c r="R208" s="190"/>
    </row>
    <row r="209" spans="17:18" x14ac:dyDescent="0.35">
      <c r="Q209" s="190"/>
      <c r="R209" s="190"/>
    </row>
    <row r="210" spans="17:18" x14ac:dyDescent="0.35">
      <c r="Q210" s="190"/>
      <c r="R210" s="190"/>
    </row>
    <row r="211" spans="17:18" x14ac:dyDescent="0.35">
      <c r="Q211" s="190"/>
      <c r="R211" s="190"/>
    </row>
    <row r="212" spans="17:18" x14ac:dyDescent="0.35">
      <c r="Q212" s="190"/>
      <c r="R212" s="190"/>
    </row>
    <row r="213" spans="17:18" x14ac:dyDescent="0.35">
      <c r="Q213" s="190"/>
      <c r="R213" s="190"/>
    </row>
    <row r="214" spans="17:18" x14ac:dyDescent="0.35">
      <c r="Q214" s="190"/>
      <c r="R214" s="190"/>
    </row>
    <row r="215" spans="17:18" x14ac:dyDescent="0.35">
      <c r="Q215" s="190"/>
      <c r="R215" s="190"/>
    </row>
    <row r="216" spans="17:18" x14ac:dyDescent="0.35">
      <c r="Q216" s="190"/>
      <c r="R216" s="190"/>
    </row>
    <row r="217" spans="17:18" x14ac:dyDescent="0.35">
      <c r="Q217" s="190"/>
      <c r="R217" s="190"/>
    </row>
    <row r="218" spans="17:18" x14ac:dyDescent="0.35">
      <c r="Q218" s="190"/>
      <c r="R218" s="190"/>
    </row>
    <row r="219" spans="17:18" x14ac:dyDescent="0.35">
      <c r="Q219" s="190"/>
      <c r="R219" s="190"/>
    </row>
    <row r="220" spans="17:18" x14ac:dyDescent="0.35">
      <c r="Q220" s="190"/>
      <c r="R220" s="190"/>
    </row>
    <row r="221" spans="17:18" x14ac:dyDescent="0.35">
      <c r="Q221" s="190"/>
      <c r="R221" s="190"/>
    </row>
    <row r="222" spans="17:18" x14ac:dyDescent="0.35">
      <c r="Q222" s="190"/>
      <c r="R222" s="190"/>
    </row>
    <row r="223" spans="17:18" x14ac:dyDescent="0.35">
      <c r="Q223" s="190"/>
      <c r="R223" s="190"/>
    </row>
    <row r="224" spans="17:18" x14ac:dyDescent="0.35">
      <c r="Q224" s="190"/>
      <c r="R224" s="190"/>
    </row>
    <row r="225" spans="17:18" x14ac:dyDescent="0.35">
      <c r="Q225" s="190"/>
      <c r="R225" s="190"/>
    </row>
    <row r="226" spans="17:18" x14ac:dyDescent="0.35">
      <c r="Q226" s="190"/>
      <c r="R226" s="190"/>
    </row>
    <row r="227" spans="17:18" x14ac:dyDescent="0.35">
      <c r="Q227" s="190"/>
      <c r="R227" s="190"/>
    </row>
    <row r="228" spans="17:18" x14ac:dyDescent="0.35">
      <c r="Q228" s="190"/>
      <c r="R228" s="190"/>
    </row>
    <row r="229" spans="17:18" x14ac:dyDescent="0.35">
      <c r="Q229" s="190"/>
      <c r="R229" s="190"/>
    </row>
    <row r="230" spans="17:18" x14ac:dyDescent="0.35">
      <c r="Q230" s="190"/>
      <c r="R230" s="190"/>
    </row>
    <row r="231" spans="17:18" x14ac:dyDescent="0.35">
      <c r="Q231" s="190"/>
      <c r="R231" s="190"/>
    </row>
    <row r="232" spans="17:18" x14ac:dyDescent="0.35">
      <c r="Q232" s="190"/>
      <c r="R232" s="190"/>
    </row>
    <row r="233" spans="17:18" x14ac:dyDescent="0.35">
      <c r="Q233" s="190"/>
      <c r="R233" s="190"/>
    </row>
    <row r="234" spans="17:18" x14ac:dyDescent="0.35">
      <c r="Q234" s="190"/>
      <c r="R234" s="190"/>
    </row>
    <row r="235" spans="17:18" x14ac:dyDescent="0.35">
      <c r="Q235" s="190"/>
      <c r="R235" s="190"/>
    </row>
    <row r="236" spans="17:18" x14ac:dyDescent="0.35">
      <c r="Q236" s="190"/>
      <c r="R236" s="190"/>
    </row>
    <row r="237" spans="17:18" x14ac:dyDescent="0.35">
      <c r="Q237" s="190"/>
      <c r="R237" s="190"/>
    </row>
    <row r="238" spans="17:18" x14ac:dyDescent="0.35">
      <c r="Q238" s="190"/>
      <c r="R238" s="190"/>
    </row>
    <row r="239" spans="17:18" x14ac:dyDescent="0.35">
      <c r="Q239" s="190"/>
      <c r="R239" s="190"/>
    </row>
    <row r="240" spans="17:18" x14ac:dyDescent="0.35">
      <c r="Q240" s="190"/>
      <c r="R240" s="190"/>
    </row>
    <row r="241" spans="17:18" x14ac:dyDescent="0.35">
      <c r="Q241" s="190"/>
      <c r="R241" s="190"/>
    </row>
    <row r="242" spans="17:18" x14ac:dyDescent="0.35">
      <c r="Q242" s="190"/>
      <c r="R242" s="190"/>
    </row>
    <row r="243" spans="17:18" x14ac:dyDescent="0.35">
      <c r="Q243" s="190"/>
      <c r="R243" s="190"/>
    </row>
    <row r="244" spans="17:18" x14ac:dyDescent="0.35">
      <c r="Q244" s="190"/>
      <c r="R244" s="190"/>
    </row>
    <row r="245" spans="17:18" x14ac:dyDescent="0.35">
      <c r="Q245" s="263"/>
      <c r="R245" s="263"/>
    </row>
    <row r="246" spans="17:18" x14ac:dyDescent="0.35">
      <c r="Q246" s="190"/>
      <c r="R246" s="190"/>
    </row>
    <row r="247" spans="17:18" x14ac:dyDescent="0.35">
      <c r="Q247" s="190"/>
      <c r="R247" s="190"/>
    </row>
    <row r="248" spans="17:18" x14ac:dyDescent="0.35">
      <c r="Q248" s="190"/>
      <c r="R248" s="190"/>
    </row>
    <row r="249" spans="17:18" x14ac:dyDescent="0.35">
      <c r="Q249" s="190"/>
      <c r="R249" s="190"/>
    </row>
    <row r="250" spans="17:18" x14ac:dyDescent="0.35">
      <c r="Q250" s="190"/>
      <c r="R250" s="190"/>
    </row>
    <row r="251" spans="17:18" x14ac:dyDescent="0.35">
      <c r="Q251" s="190"/>
      <c r="R251" s="190"/>
    </row>
    <row r="252" spans="17:18" x14ac:dyDescent="0.35">
      <c r="Q252" s="190"/>
      <c r="R252" s="190"/>
    </row>
    <row r="253" spans="17:18" x14ac:dyDescent="0.35">
      <c r="Q253" s="190"/>
      <c r="R253" s="190"/>
    </row>
    <row r="254" spans="17:18" x14ac:dyDescent="0.35">
      <c r="Q254" s="190"/>
      <c r="R254" s="190"/>
    </row>
    <row r="255" spans="17:18" x14ac:dyDescent="0.35">
      <c r="Q255" s="190"/>
      <c r="R255" s="190"/>
    </row>
    <row r="256" spans="17:18" x14ac:dyDescent="0.35">
      <c r="Q256" s="190"/>
      <c r="R256" s="190"/>
    </row>
    <row r="257" spans="17:18" x14ac:dyDescent="0.35">
      <c r="Q257" s="190"/>
      <c r="R257" s="190"/>
    </row>
    <row r="258" spans="17:18" x14ac:dyDescent="0.35">
      <c r="Q258" s="190"/>
      <c r="R258" s="190"/>
    </row>
    <row r="259" spans="17:18" x14ac:dyDescent="0.35">
      <c r="Q259" s="190"/>
      <c r="R259" s="190"/>
    </row>
    <row r="260" spans="17:18" x14ac:dyDescent="0.35">
      <c r="Q260" s="190"/>
      <c r="R260" s="190"/>
    </row>
    <row r="261" spans="17:18" x14ac:dyDescent="0.35">
      <c r="Q261" s="190"/>
      <c r="R261" s="190"/>
    </row>
    <row r="262" spans="17:18" x14ac:dyDescent="0.35">
      <c r="Q262" s="190"/>
      <c r="R262" s="190"/>
    </row>
    <row r="263" spans="17:18" x14ac:dyDescent="0.35">
      <c r="Q263" s="190"/>
      <c r="R263" s="190"/>
    </row>
    <row r="264" spans="17:18" x14ac:dyDescent="0.35">
      <c r="Q264" s="190"/>
      <c r="R264" s="190"/>
    </row>
    <row r="265" spans="17:18" x14ac:dyDescent="0.35">
      <c r="Q265" s="190"/>
      <c r="R265" s="190"/>
    </row>
    <row r="266" spans="17:18" x14ac:dyDescent="0.35">
      <c r="Q266" s="190"/>
      <c r="R266" s="190"/>
    </row>
    <row r="267" spans="17:18" x14ac:dyDescent="0.35">
      <c r="Q267" s="190"/>
      <c r="R267" s="190"/>
    </row>
    <row r="268" spans="17:18" x14ac:dyDescent="0.35">
      <c r="Q268" s="190"/>
      <c r="R268" s="190"/>
    </row>
    <row r="269" spans="17:18" x14ac:dyDescent="0.35">
      <c r="Q269" s="190"/>
      <c r="R269" s="190"/>
    </row>
    <row r="270" spans="17:18" x14ac:dyDescent="0.35">
      <c r="Q270" s="190"/>
      <c r="R270" s="190"/>
    </row>
    <row r="271" spans="17:18" x14ac:dyDescent="0.35">
      <c r="Q271" s="190"/>
      <c r="R271" s="190"/>
    </row>
    <row r="272" spans="17:18" x14ac:dyDescent="0.35">
      <c r="Q272" s="190"/>
      <c r="R272" s="190"/>
    </row>
    <row r="273" spans="17:18" x14ac:dyDescent="0.35">
      <c r="Q273" s="190"/>
      <c r="R273" s="190"/>
    </row>
    <row r="274" spans="17:18" x14ac:dyDescent="0.35">
      <c r="Q274" s="190"/>
      <c r="R274" s="190"/>
    </row>
    <row r="275" spans="17:18" x14ac:dyDescent="0.35">
      <c r="Q275" s="190"/>
      <c r="R275" s="190"/>
    </row>
    <row r="276" spans="17:18" x14ac:dyDescent="0.35">
      <c r="Q276" s="190"/>
      <c r="R276" s="190"/>
    </row>
    <row r="277" spans="17:18" x14ac:dyDescent="0.35">
      <c r="Q277" s="190"/>
      <c r="R277" s="190"/>
    </row>
    <row r="278" spans="17:18" x14ac:dyDescent="0.35">
      <c r="Q278" s="190"/>
      <c r="R278" s="190"/>
    </row>
    <row r="279" spans="17:18" x14ac:dyDescent="0.35">
      <c r="Q279" s="190"/>
      <c r="R279" s="190"/>
    </row>
    <row r="280" spans="17:18" x14ac:dyDescent="0.35">
      <c r="Q280" s="190"/>
      <c r="R280" s="190"/>
    </row>
    <row r="281" spans="17:18" x14ac:dyDescent="0.35">
      <c r="Q281" s="190"/>
      <c r="R281" s="190"/>
    </row>
    <row r="282" spans="17:18" x14ac:dyDescent="0.35">
      <c r="Q282" s="190"/>
      <c r="R282" s="190"/>
    </row>
    <row r="283" spans="17:18" x14ac:dyDescent="0.35">
      <c r="Q283" s="190"/>
      <c r="R283" s="190"/>
    </row>
    <row r="284" spans="17:18" x14ac:dyDescent="0.35">
      <c r="Q284" s="190"/>
      <c r="R284" s="190"/>
    </row>
    <row r="285" spans="17:18" x14ac:dyDescent="0.35">
      <c r="Q285" s="190"/>
      <c r="R285" s="190"/>
    </row>
    <row r="286" spans="17:18" x14ac:dyDescent="0.35">
      <c r="Q286" s="190"/>
      <c r="R286" s="190"/>
    </row>
    <row r="287" spans="17:18" x14ac:dyDescent="0.35">
      <c r="Q287" s="190"/>
      <c r="R287" s="190"/>
    </row>
    <row r="288" spans="17:18" x14ac:dyDescent="0.35">
      <c r="Q288" s="190"/>
      <c r="R288" s="190"/>
    </row>
    <row r="289" spans="17:18" x14ac:dyDescent="0.35">
      <c r="Q289" s="190"/>
      <c r="R289" s="190"/>
    </row>
    <row r="290" spans="17:18" x14ac:dyDescent="0.35">
      <c r="Q290" s="190"/>
      <c r="R290" s="190"/>
    </row>
    <row r="291" spans="17:18" x14ac:dyDescent="0.35">
      <c r="Q291" s="190"/>
      <c r="R291" s="190"/>
    </row>
    <row r="292" spans="17:18" x14ac:dyDescent="0.35">
      <c r="Q292" s="190"/>
      <c r="R292" s="190"/>
    </row>
    <row r="293" spans="17:18" x14ac:dyDescent="0.35">
      <c r="Q293" s="190"/>
      <c r="R293" s="190"/>
    </row>
    <row r="294" spans="17:18" x14ac:dyDescent="0.35">
      <c r="Q294" s="190"/>
      <c r="R294" s="190"/>
    </row>
    <row r="295" spans="17:18" x14ac:dyDescent="0.35">
      <c r="Q295" s="190"/>
      <c r="R295" s="190"/>
    </row>
    <row r="296" spans="17:18" x14ac:dyDescent="0.35">
      <c r="Q296" s="190"/>
      <c r="R296" s="190"/>
    </row>
    <row r="297" spans="17:18" x14ac:dyDescent="0.35">
      <c r="Q297" s="190"/>
      <c r="R297" s="190"/>
    </row>
    <row r="298" spans="17:18" x14ac:dyDescent="0.35">
      <c r="Q298" s="190"/>
      <c r="R298" s="190"/>
    </row>
    <row r="299" spans="17:18" x14ac:dyDescent="0.35">
      <c r="Q299" s="190"/>
      <c r="R299" s="190"/>
    </row>
    <row r="300" spans="17:18" x14ac:dyDescent="0.35">
      <c r="Q300" s="190"/>
      <c r="R300" s="190"/>
    </row>
    <row r="301" spans="17:18" x14ac:dyDescent="0.35">
      <c r="Q301" s="190"/>
      <c r="R301" s="190"/>
    </row>
    <row r="302" spans="17:18" x14ac:dyDescent="0.35">
      <c r="Q302" s="190"/>
      <c r="R302" s="190"/>
    </row>
    <row r="303" spans="17:18" x14ac:dyDescent="0.35">
      <c r="Q303" s="190"/>
      <c r="R303" s="190"/>
    </row>
    <row r="304" spans="17:18" x14ac:dyDescent="0.35">
      <c r="Q304" s="190"/>
      <c r="R304" s="190"/>
    </row>
    <row r="305" spans="17:18" x14ac:dyDescent="0.35">
      <c r="Q305" s="190"/>
      <c r="R305" s="190"/>
    </row>
    <row r="306" spans="17:18" x14ac:dyDescent="0.35">
      <c r="Q306" s="190"/>
      <c r="R306" s="190"/>
    </row>
    <row r="307" spans="17:18" x14ac:dyDescent="0.35">
      <c r="Q307" s="190"/>
      <c r="R307" s="190"/>
    </row>
    <row r="308" spans="17:18" x14ac:dyDescent="0.35">
      <c r="Q308" s="190"/>
      <c r="R308" s="190"/>
    </row>
    <row r="309" spans="17:18" x14ac:dyDescent="0.35">
      <c r="Q309" s="190"/>
      <c r="R309" s="190"/>
    </row>
    <row r="310" spans="17:18" x14ac:dyDescent="0.35">
      <c r="Q310" s="190"/>
      <c r="R310" s="190"/>
    </row>
    <row r="311" spans="17:18" x14ac:dyDescent="0.35">
      <c r="Q311" s="263"/>
      <c r="R311" s="263"/>
    </row>
    <row r="312" spans="17:18" x14ac:dyDescent="0.35">
      <c r="Q312" s="263"/>
      <c r="R312" s="263"/>
    </row>
    <row r="313" spans="17:18" x14ac:dyDescent="0.35">
      <c r="Q313" s="190"/>
      <c r="R313" s="190"/>
    </row>
    <row r="314" spans="17:18" x14ac:dyDescent="0.35">
      <c r="Q314" s="190"/>
      <c r="R314" s="190"/>
    </row>
    <row r="315" spans="17:18" x14ac:dyDescent="0.35">
      <c r="Q315" s="190"/>
      <c r="R315" s="190"/>
    </row>
    <row r="316" spans="17:18" x14ac:dyDescent="0.35">
      <c r="Q316" s="190"/>
      <c r="R316" s="190"/>
    </row>
    <row r="317" spans="17:18" x14ac:dyDescent="0.35">
      <c r="Q317" s="190"/>
      <c r="R317" s="190"/>
    </row>
    <row r="318" spans="17:18" x14ac:dyDescent="0.35">
      <c r="Q318" s="190"/>
      <c r="R318" s="190"/>
    </row>
    <row r="319" spans="17:18" x14ac:dyDescent="0.35">
      <c r="Q319" s="190"/>
      <c r="R319" s="190"/>
    </row>
    <row r="320" spans="17:18" x14ac:dyDescent="0.35">
      <c r="Q320" s="190"/>
      <c r="R320" s="190"/>
    </row>
    <row r="321" spans="17:18" x14ac:dyDescent="0.35">
      <c r="Q321" s="190"/>
      <c r="R321" s="190"/>
    </row>
    <row r="322" spans="17:18" x14ac:dyDescent="0.35">
      <c r="Q322" s="190"/>
      <c r="R322" s="190"/>
    </row>
    <row r="323" spans="17:18" x14ac:dyDescent="0.35">
      <c r="Q323" s="190"/>
      <c r="R323" s="190"/>
    </row>
    <row r="324" spans="17:18" x14ac:dyDescent="0.35">
      <c r="Q324" s="190"/>
      <c r="R324" s="190"/>
    </row>
    <row r="325" spans="17:18" x14ac:dyDescent="0.35">
      <c r="Q325" s="190"/>
      <c r="R325" s="190"/>
    </row>
    <row r="326" spans="17:18" x14ac:dyDescent="0.35">
      <c r="Q326" s="190"/>
      <c r="R326" s="190"/>
    </row>
    <row r="327" spans="17:18" x14ac:dyDescent="0.35">
      <c r="Q327" s="190"/>
      <c r="R327" s="190"/>
    </row>
    <row r="328" spans="17:18" x14ac:dyDescent="0.35">
      <c r="Q328" s="190"/>
      <c r="R328" s="190"/>
    </row>
    <row r="329" spans="17:18" x14ac:dyDescent="0.35">
      <c r="Q329" s="190"/>
      <c r="R329" s="190"/>
    </row>
    <row r="330" spans="17:18" x14ac:dyDescent="0.35">
      <c r="Q330" s="190"/>
      <c r="R330" s="190"/>
    </row>
    <row r="331" spans="17:18" x14ac:dyDescent="0.35">
      <c r="Q331" s="190"/>
      <c r="R331" s="190"/>
    </row>
    <row r="332" spans="17:18" x14ac:dyDescent="0.35">
      <c r="Q332" s="190"/>
      <c r="R332" s="190"/>
    </row>
    <row r="333" spans="17:18" x14ac:dyDescent="0.35">
      <c r="Q333" s="190"/>
      <c r="R333" s="190"/>
    </row>
    <row r="334" spans="17:18" x14ac:dyDescent="0.35">
      <c r="Q334" s="190"/>
      <c r="R334" s="190"/>
    </row>
    <row r="335" spans="17:18" x14ac:dyDescent="0.35">
      <c r="Q335" s="190"/>
      <c r="R335" s="190"/>
    </row>
    <row r="336" spans="17:18" x14ac:dyDescent="0.35">
      <c r="Q336" s="190"/>
      <c r="R336" s="190"/>
    </row>
    <row r="337" spans="17:18" x14ac:dyDescent="0.35">
      <c r="Q337" s="190"/>
      <c r="R337" s="190"/>
    </row>
    <row r="338" spans="17:18" x14ac:dyDescent="0.35">
      <c r="Q338" s="190"/>
      <c r="R338" s="190"/>
    </row>
    <row r="339" spans="17:18" x14ac:dyDescent="0.35">
      <c r="Q339" s="190"/>
      <c r="R339" s="190"/>
    </row>
    <row r="340" spans="17:18" x14ac:dyDescent="0.35">
      <c r="Q340" s="190"/>
      <c r="R340" s="190"/>
    </row>
    <row r="341" spans="17:18" x14ac:dyDescent="0.35">
      <c r="Q341" s="190"/>
      <c r="R341" s="190"/>
    </row>
    <row r="342" spans="17:18" x14ac:dyDescent="0.35">
      <c r="Q342" s="190"/>
      <c r="R342" s="190"/>
    </row>
    <row r="343" spans="17:18" x14ac:dyDescent="0.35">
      <c r="Q343" s="190"/>
      <c r="R343" s="190"/>
    </row>
    <row r="344" spans="17:18" x14ac:dyDescent="0.35">
      <c r="Q344" s="190"/>
      <c r="R344" s="190"/>
    </row>
    <row r="345" spans="17:18" x14ac:dyDescent="0.35">
      <c r="Q345" s="190"/>
      <c r="R345" s="190"/>
    </row>
    <row r="346" spans="17:18" x14ac:dyDescent="0.35">
      <c r="Q346" s="190"/>
      <c r="R346" s="190"/>
    </row>
    <row r="347" spans="17:18" x14ac:dyDescent="0.35">
      <c r="Q347" s="190"/>
      <c r="R347" s="190"/>
    </row>
    <row r="348" spans="17:18" x14ac:dyDescent="0.35">
      <c r="Q348" s="190"/>
      <c r="R348" s="190"/>
    </row>
    <row r="349" spans="17:18" x14ac:dyDescent="0.35">
      <c r="Q349" s="190"/>
      <c r="R349" s="190"/>
    </row>
    <row r="350" spans="17:18" x14ac:dyDescent="0.35">
      <c r="Q350" s="190"/>
      <c r="R350" s="190"/>
    </row>
    <row r="351" spans="17:18" x14ac:dyDescent="0.35">
      <c r="Q351" s="190"/>
      <c r="R351" s="190"/>
    </row>
    <row r="352" spans="17:18" x14ac:dyDescent="0.35">
      <c r="Q352" s="190"/>
      <c r="R352" s="190"/>
    </row>
    <row r="353" spans="17:18" x14ac:dyDescent="0.35">
      <c r="Q353" s="190"/>
      <c r="R353" s="190"/>
    </row>
    <row r="354" spans="17:18" x14ac:dyDescent="0.35">
      <c r="Q354" s="190"/>
      <c r="R354" s="190"/>
    </row>
    <row r="355" spans="17:18" x14ac:dyDescent="0.35">
      <c r="Q355" s="190"/>
      <c r="R355" s="190"/>
    </row>
    <row r="356" spans="17:18" x14ac:dyDescent="0.35">
      <c r="Q356" s="190"/>
      <c r="R356" s="190"/>
    </row>
    <row r="357" spans="17:18" x14ac:dyDescent="0.35">
      <c r="Q357" s="190"/>
      <c r="R357" s="190"/>
    </row>
    <row r="358" spans="17:18" x14ac:dyDescent="0.35">
      <c r="Q358" s="190"/>
      <c r="R358" s="190"/>
    </row>
    <row r="359" spans="17:18" x14ac:dyDescent="0.35">
      <c r="Q359" s="190"/>
      <c r="R359" s="190"/>
    </row>
    <row r="360" spans="17:18" x14ac:dyDescent="0.35">
      <c r="Q360" s="190"/>
      <c r="R360" s="190"/>
    </row>
    <row r="361" spans="17:18" x14ac:dyDescent="0.35">
      <c r="Q361" s="190"/>
      <c r="R361" s="190"/>
    </row>
    <row r="362" spans="17:18" x14ac:dyDescent="0.35">
      <c r="Q362" s="190"/>
      <c r="R362" s="190"/>
    </row>
    <row r="363" spans="17:18" x14ac:dyDescent="0.35">
      <c r="Q363" s="190"/>
      <c r="R363" s="190"/>
    </row>
    <row r="364" spans="17:18" x14ac:dyDescent="0.35">
      <c r="Q364" s="190"/>
      <c r="R364" s="190"/>
    </row>
    <row r="365" spans="17:18" x14ac:dyDescent="0.35">
      <c r="Q365" s="190"/>
      <c r="R365" s="190"/>
    </row>
    <row r="366" spans="17:18" x14ac:dyDescent="0.35">
      <c r="Q366" s="190"/>
      <c r="R366" s="190"/>
    </row>
    <row r="367" spans="17:18" x14ac:dyDescent="0.35">
      <c r="Q367" s="190"/>
      <c r="R367" s="190"/>
    </row>
    <row r="368" spans="17:18" x14ac:dyDescent="0.35">
      <c r="Q368" s="190"/>
      <c r="R368" s="190"/>
    </row>
    <row r="369" spans="17:18" x14ac:dyDescent="0.35">
      <c r="Q369" s="190"/>
      <c r="R369" s="190"/>
    </row>
    <row r="370" spans="17:18" x14ac:dyDescent="0.35">
      <c r="Q370" s="190"/>
      <c r="R370" s="190"/>
    </row>
    <row r="371" spans="17:18" x14ac:dyDescent="0.35">
      <c r="Q371" s="190"/>
      <c r="R371" s="190"/>
    </row>
    <row r="372" spans="17:18" x14ac:dyDescent="0.35">
      <c r="Q372" s="190"/>
      <c r="R372" s="190"/>
    </row>
    <row r="373" spans="17:18" x14ac:dyDescent="0.35">
      <c r="Q373" s="190"/>
      <c r="R373" s="190"/>
    </row>
    <row r="374" spans="17:18" x14ac:dyDescent="0.35">
      <c r="Q374" s="190"/>
      <c r="R374" s="190"/>
    </row>
    <row r="375" spans="17:18" x14ac:dyDescent="0.35">
      <c r="Q375" s="190"/>
      <c r="R375" s="190"/>
    </row>
    <row r="376" spans="17:18" x14ac:dyDescent="0.35">
      <c r="Q376" s="190"/>
      <c r="R376" s="190"/>
    </row>
    <row r="377" spans="17:18" x14ac:dyDescent="0.35">
      <c r="Q377" s="190"/>
      <c r="R377" s="190"/>
    </row>
    <row r="378" spans="17:18" x14ac:dyDescent="0.35">
      <c r="Q378" s="190"/>
      <c r="R378" s="190"/>
    </row>
    <row r="379" spans="17:18" x14ac:dyDescent="0.35">
      <c r="Q379" s="190"/>
      <c r="R379" s="190"/>
    </row>
    <row r="380" spans="17:18" x14ac:dyDescent="0.35">
      <c r="Q380" s="190"/>
      <c r="R380" s="190"/>
    </row>
    <row r="381" spans="17:18" x14ac:dyDescent="0.35">
      <c r="Q381" s="190"/>
      <c r="R381" s="190"/>
    </row>
    <row r="382" spans="17:18" x14ac:dyDescent="0.35">
      <c r="Q382" s="190"/>
      <c r="R382" s="190"/>
    </row>
    <row r="383" spans="17:18" x14ac:dyDescent="0.35">
      <c r="Q383" s="190"/>
      <c r="R383" s="190"/>
    </row>
    <row r="384" spans="17:18" x14ac:dyDescent="0.35">
      <c r="Q384" s="190"/>
      <c r="R384" s="190"/>
    </row>
    <row r="385" spans="17:18" x14ac:dyDescent="0.35">
      <c r="Q385" s="190"/>
      <c r="R385" s="190"/>
    </row>
    <row r="386" spans="17:18" x14ac:dyDescent="0.35">
      <c r="Q386" s="190"/>
      <c r="R386" s="190"/>
    </row>
    <row r="387" spans="17:18" x14ac:dyDescent="0.35">
      <c r="Q387" s="190"/>
      <c r="R387" s="190"/>
    </row>
    <row r="388" spans="17:18" x14ac:dyDescent="0.35">
      <c r="Q388" s="190"/>
      <c r="R388" s="190"/>
    </row>
    <row r="389" spans="17:18" x14ac:dyDescent="0.35">
      <c r="Q389" s="190"/>
      <c r="R389" s="190"/>
    </row>
    <row r="390" spans="17:18" x14ac:dyDescent="0.35">
      <c r="Q390" s="190"/>
      <c r="R390" s="190"/>
    </row>
    <row r="391" spans="17:18" x14ac:dyDescent="0.35">
      <c r="Q391" s="190"/>
      <c r="R391" s="190"/>
    </row>
    <row r="392" spans="17:18" x14ac:dyDescent="0.35">
      <c r="Q392" s="190"/>
      <c r="R392" s="190"/>
    </row>
    <row r="393" spans="17:18" x14ac:dyDescent="0.35">
      <c r="Q393" s="190"/>
      <c r="R393" s="190"/>
    </row>
    <row r="394" spans="17:18" x14ac:dyDescent="0.35">
      <c r="Q394" s="190"/>
      <c r="R394" s="190"/>
    </row>
    <row r="395" spans="17:18" x14ac:dyDescent="0.35">
      <c r="Q395" s="190"/>
      <c r="R395" s="190"/>
    </row>
    <row r="396" spans="17:18" x14ac:dyDescent="0.35">
      <c r="Q396" s="190"/>
      <c r="R396" s="190"/>
    </row>
    <row r="397" spans="17:18" x14ac:dyDescent="0.35">
      <c r="Q397" s="190"/>
      <c r="R397" s="190"/>
    </row>
    <row r="398" spans="17:18" x14ac:dyDescent="0.35">
      <c r="Q398" s="190"/>
      <c r="R398" s="190"/>
    </row>
    <row r="399" spans="17:18" x14ac:dyDescent="0.35">
      <c r="Q399" s="190"/>
      <c r="R399" s="190"/>
    </row>
    <row r="400" spans="17:18" x14ac:dyDescent="0.35">
      <c r="Q400" s="190"/>
      <c r="R400" s="190"/>
    </row>
    <row r="401" spans="17:18" x14ac:dyDescent="0.35">
      <c r="Q401" s="190"/>
      <c r="R401" s="190"/>
    </row>
    <row r="402" spans="17:18" x14ac:dyDescent="0.35">
      <c r="Q402" s="190"/>
      <c r="R402" s="190"/>
    </row>
    <row r="403" spans="17:18" x14ac:dyDescent="0.35">
      <c r="Q403" s="190"/>
      <c r="R403" s="190"/>
    </row>
    <row r="404" spans="17:18" x14ac:dyDescent="0.35">
      <c r="Q404" s="190"/>
      <c r="R404" s="190"/>
    </row>
    <row r="405" spans="17:18" x14ac:dyDescent="0.35">
      <c r="Q405" s="190"/>
      <c r="R405" s="190"/>
    </row>
    <row r="406" spans="17:18" x14ac:dyDescent="0.35">
      <c r="Q406" s="190"/>
      <c r="R406" s="190"/>
    </row>
    <row r="407" spans="17:18" x14ac:dyDescent="0.35">
      <c r="Q407" s="190"/>
      <c r="R407" s="190"/>
    </row>
    <row r="408" spans="17:18" x14ac:dyDescent="0.35">
      <c r="Q408" s="190"/>
      <c r="R408" s="190"/>
    </row>
    <row r="409" spans="17:18" x14ac:dyDescent="0.35">
      <c r="Q409" s="190"/>
      <c r="R409" s="190"/>
    </row>
    <row r="410" spans="17:18" x14ac:dyDescent="0.35">
      <c r="Q410" s="190"/>
      <c r="R410" s="190"/>
    </row>
    <row r="411" spans="17:18" x14ac:dyDescent="0.35">
      <c r="Q411" s="190"/>
      <c r="R411" s="190"/>
    </row>
    <row r="412" spans="17:18" x14ac:dyDescent="0.35">
      <c r="Q412" s="190"/>
      <c r="R412" s="190"/>
    </row>
    <row r="413" spans="17:18" x14ac:dyDescent="0.35">
      <c r="Q413" s="190"/>
      <c r="R413" s="190"/>
    </row>
    <row r="414" spans="17:18" x14ac:dyDescent="0.35">
      <c r="Q414" s="190"/>
      <c r="R414" s="190"/>
    </row>
    <row r="415" spans="17:18" x14ac:dyDescent="0.35">
      <c r="Q415" s="190"/>
      <c r="R415" s="190"/>
    </row>
    <row r="416" spans="17:18" x14ac:dyDescent="0.35">
      <c r="Q416" s="190"/>
      <c r="R416" s="190"/>
    </row>
    <row r="417" spans="17:18" x14ac:dyDescent="0.35">
      <c r="Q417" s="190"/>
      <c r="R417" s="190"/>
    </row>
    <row r="418" spans="17:18" x14ac:dyDescent="0.35">
      <c r="Q418" s="190"/>
      <c r="R418" s="190"/>
    </row>
    <row r="419" spans="17:18" x14ac:dyDescent="0.35">
      <c r="Q419" s="190"/>
      <c r="R419" s="190"/>
    </row>
    <row r="420" spans="17:18" x14ac:dyDescent="0.35">
      <c r="Q420" s="190"/>
      <c r="R420" s="190"/>
    </row>
    <row r="421" spans="17:18" x14ac:dyDescent="0.35">
      <c r="Q421" s="190"/>
      <c r="R421" s="190"/>
    </row>
    <row r="422" spans="17:18" x14ac:dyDescent="0.35">
      <c r="Q422" s="190"/>
      <c r="R422" s="190"/>
    </row>
    <row r="423" spans="17:18" x14ac:dyDescent="0.35">
      <c r="Q423" s="190"/>
      <c r="R423" s="190"/>
    </row>
    <row r="424" spans="17:18" x14ac:dyDescent="0.35">
      <c r="Q424" s="190"/>
      <c r="R424" s="190"/>
    </row>
    <row r="425" spans="17:18" x14ac:dyDescent="0.35">
      <c r="Q425" s="190"/>
      <c r="R425" s="190"/>
    </row>
    <row r="426" spans="17:18" x14ac:dyDescent="0.35">
      <c r="Q426" s="190"/>
      <c r="R426" s="190"/>
    </row>
    <row r="427" spans="17:18" x14ac:dyDescent="0.35">
      <c r="Q427" s="190"/>
      <c r="R427" s="190"/>
    </row>
    <row r="428" spans="17:18" x14ac:dyDescent="0.35">
      <c r="Q428" s="190"/>
      <c r="R428" s="190"/>
    </row>
    <row r="429" spans="17:18" x14ac:dyDescent="0.35">
      <c r="Q429" s="190"/>
      <c r="R429" s="190"/>
    </row>
    <row r="430" spans="17:18" x14ac:dyDescent="0.35">
      <c r="Q430" s="190"/>
      <c r="R430" s="190"/>
    </row>
    <row r="431" spans="17:18" x14ac:dyDescent="0.35">
      <c r="Q431" s="190"/>
      <c r="R431" s="190"/>
    </row>
    <row r="432" spans="17:18" x14ac:dyDescent="0.35">
      <c r="Q432" s="190"/>
      <c r="R432" s="190"/>
    </row>
    <row r="433" spans="17:18" x14ac:dyDescent="0.35">
      <c r="Q433" s="190"/>
      <c r="R433" s="190"/>
    </row>
    <row r="434" spans="17:18" x14ac:dyDescent="0.35">
      <c r="Q434" s="190"/>
      <c r="R434" s="190"/>
    </row>
    <row r="435" spans="17:18" x14ac:dyDescent="0.35">
      <c r="Q435" s="190"/>
      <c r="R435" s="190"/>
    </row>
    <row r="436" spans="17:18" x14ac:dyDescent="0.35">
      <c r="Q436" s="190"/>
      <c r="R436" s="190"/>
    </row>
    <row r="437" spans="17:18" x14ac:dyDescent="0.35">
      <c r="Q437" s="190"/>
      <c r="R437" s="190"/>
    </row>
    <row r="438" spans="17:18" x14ac:dyDescent="0.35">
      <c r="Q438" s="190"/>
      <c r="R438" s="190"/>
    </row>
    <row r="439" spans="17:18" x14ac:dyDescent="0.35">
      <c r="Q439" s="190"/>
      <c r="R439" s="190"/>
    </row>
    <row r="440" spans="17:18" x14ac:dyDescent="0.35">
      <c r="Q440" s="190"/>
      <c r="R440" s="190"/>
    </row>
    <row r="441" spans="17:18" x14ac:dyDescent="0.35">
      <c r="Q441" s="190"/>
      <c r="R441" s="190"/>
    </row>
    <row r="442" spans="17:18" x14ac:dyDescent="0.35">
      <c r="Q442" s="190"/>
      <c r="R442" s="190"/>
    </row>
    <row r="443" spans="17:18" x14ac:dyDescent="0.35">
      <c r="Q443" s="190"/>
      <c r="R443" s="190"/>
    </row>
    <row r="444" spans="17:18" x14ac:dyDescent="0.35">
      <c r="Q444" s="190"/>
      <c r="R444" s="190"/>
    </row>
    <row r="445" spans="17:18" x14ac:dyDescent="0.35">
      <c r="Q445" s="190"/>
      <c r="R445" s="190"/>
    </row>
    <row r="446" spans="17:18" x14ac:dyDescent="0.35">
      <c r="Q446" s="190"/>
      <c r="R446" s="190"/>
    </row>
    <row r="447" spans="17:18" x14ac:dyDescent="0.35">
      <c r="Q447" s="190"/>
      <c r="R447" s="190"/>
    </row>
    <row r="448" spans="17:18" x14ac:dyDescent="0.35">
      <c r="Q448" s="190"/>
      <c r="R448" s="190"/>
    </row>
    <row r="449" spans="17:18" x14ac:dyDescent="0.35">
      <c r="Q449" s="190"/>
      <c r="R449" s="190"/>
    </row>
    <row r="450" spans="17:18" x14ac:dyDescent="0.35">
      <c r="Q450" s="190"/>
      <c r="R450" s="190"/>
    </row>
    <row r="451" spans="17:18" x14ac:dyDescent="0.35">
      <c r="Q451" s="190"/>
      <c r="R451" s="190"/>
    </row>
    <row r="452" spans="17:18" x14ac:dyDescent="0.35">
      <c r="Q452" s="190"/>
      <c r="R452" s="190"/>
    </row>
    <row r="453" spans="17:18" x14ac:dyDescent="0.35">
      <c r="Q453" s="190"/>
      <c r="R453" s="190"/>
    </row>
    <row r="454" spans="17:18" x14ac:dyDescent="0.35">
      <c r="Q454" s="190"/>
      <c r="R454" s="190"/>
    </row>
    <row r="455" spans="17:18" x14ac:dyDescent="0.35">
      <c r="Q455" s="190"/>
      <c r="R455" s="190"/>
    </row>
    <row r="456" spans="17:18" x14ac:dyDescent="0.35">
      <c r="Q456" s="190"/>
      <c r="R456" s="190"/>
    </row>
    <row r="457" spans="17:18" x14ac:dyDescent="0.35">
      <c r="Q457" s="190"/>
      <c r="R457" s="190"/>
    </row>
    <row r="458" spans="17:18" x14ac:dyDescent="0.35">
      <c r="Q458" s="190"/>
      <c r="R458" s="190"/>
    </row>
    <row r="459" spans="17:18" x14ac:dyDescent="0.35">
      <c r="Q459" s="190"/>
      <c r="R459" s="190"/>
    </row>
    <row r="460" spans="17:18" x14ac:dyDescent="0.35">
      <c r="Q460" s="190"/>
      <c r="R460" s="190"/>
    </row>
    <row r="461" spans="17:18" x14ac:dyDescent="0.35">
      <c r="Q461" s="190"/>
      <c r="R461" s="190"/>
    </row>
    <row r="462" spans="17:18" x14ac:dyDescent="0.35">
      <c r="Q462" s="190"/>
      <c r="R462" s="190"/>
    </row>
    <row r="463" spans="17:18" x14ac:dyDescent="0.35">
      <c r="Q463" s="190"/>
      <c r="R463" s="190"/>
    </row>
    <row r="464" spans="17:18" x14ac:dyDescent="0.35">
      <c r="Q464" s="190"/>
      <c r="R464" s="190"/>
    </row>
    <row r="465" spans="17:18" x14ac:dyDescent="0.35">
      <c r="Q465" s="190"/>
      <c r="R465" s="190"/>
    </row>
    <row r="466" spans="17:18" x14ac:dyDescent="0.35">
      <c r="Q466" s="190"/>
      <c r="R466" s="190"/>
    </row>
    <row r="467" spans="17:18" x14ac:dyDescent="0.35">
      <c r="Q467" s="190"/>
      <c r="R467" s="190"/>
    </row>
    <row r="468" spans="17:18" x14ac:dyDescent="0.35">
      <c r="Q468" s="190"/>
      <c r="R468" s="190"/>
    </row>
    <row r="469" spans="17:18" x14ac:dyDescent="0.35">
      <c r="Q469" s="190"/>
      <c r="R469" s="190"/>
    </row>
    <row r="470" spans="17:18" x14ac:dyDescent="0.35">
      <c r="Q470" s="190"/>
      <c r="R470" s="190"/>
    </row>
    <row r="471" spans="17:18" x14ac:dyDescent="0.35">
      <c r="Q471" s="190"/>
      <c r="R471" s="190"/>
    </row>
    <row r="472" spans="17:18" x14ac:dyDescent="0.35">
      <c r="Q472" s="190"/>
      <c r="R472" s="190"/>
    </row>
    <row r="473" spans="17:18" x14ac:dyDescent="0.35">
      <c r="Q473" s="190"/>
      <c r="R473" s="190"/>
    </row>
    <row r="474" spans="17:18" x14ac:dyDescent="0.35">
      <c r="Q474" s="190"/>
      <c r="R474" s="190"/>
    </row>
    <row r="475" spans="17:18" x14ac:dyDescent="0.35">
      <c r="Q475" s="190"/>
      <c r="R475" s="190"/>
    </row>
    <row r="476" spans="17:18" x14ac:dyDescent="0.35">
      <c r="Q476" s="190"/>
      <c r="R476" s="190"/>
    </row>
    <row r="477" spans="17:18" x14ac:dyDescent="0.35">
      <c r="Q477" s="190"/>
      <c r="R477" s="190"/>
    </row>
    <row r="478" spans="17:18" x14ac:dyDescent="0.35">
      <c r="Q478" s="190"/>
      <c r="R478" s="190"/>
    </row>
    <row r="479" spans="17:18" x14ac:dyDescent="0.35">
      <c r="Q479" s="190"/>
      <c r="R479" s="190"/>
    </row>
    <row r="480" spans="17:18" x14ac:dyDescent="0.35">
      <c r="Q480" s="190"/>
      <c r="R480" s="190"/>
    </row>
    <row r="481" spans="17:18" x14ac:dyDescent="0.35">
      <c r="Q481" s="190"/>
      <c r="R481" s="190"/>
    </row>
    <row r="482" spans="17:18" x14ac:dyDescent="0.35">
      <c r="Q482" s="190"/>
      <c r="R482" s="190"/>
    </row>
    <row r="483" spans="17:18" x14ac:dyDescent="0.35">
      <c r="Q483" s="190"/>
      <c r="R483" s="190"/>
    </row>
    <row r="484" spans="17:18" x14ac:dyDescent="0.35">
      <c r="Q484" s="190"/>
      <c r="R484" s="190"/>
    </row>
    <row r="485" spans="17:18" x14ac:dyDescent="0.35">
      <c r="Q485" s="190"/>
      <c r="R485" s="190"/>
    </row>
    <row r="486" spans="17:18" x14ac:dyDescent="0.35">
      <c r="Q486" s="190"/>
      <c r="R486" s="190"/>
    </row>
    <row r="487" spans="17:18" x14ac:dyDescent="0.35">
      <c r="Q487" s="190"/>
      <c r="R487" s="190"/>
    </row>
    <row r="488" spans="17:18" x14ac:dyDescent="0.35">
      <c r="Q488" s="190"/>
      <c r="R488" s="190"/>
    </row>
    <row r="489" spans="17:18" x14ac:dyDescent="0.35">
      <c r="Q489" s="190"/>
      <c r="R489" s="190"/>
    </row>
    <row r="490" spans="17:18" x14ac:dyDescent="0.35">
      <c r="Q490" s="190"/>
      <c r="R490" s="190"/>
    </row>
    <row r="491" spans="17:18" x14ac:dyDescent="0.35">
      <c r="Q491" s="190"/>
      <c r="R491" s="190"/>
    </row>
    <row r="492" spans="17:18" x14ac:dyDescent="0.35">
      <c r="Q492" s="190"/>
      <c r="R492" s="190"/>
    </row>
    <row r="493" spans="17:18" x14ac:dyDescent="0.35">
      <c r="Q493" s="190"/>
      <c r="R493" s="190"/>
    </row>
    <row r="494" spans="17:18" x14ac:dyDescent="0.35">
      <c r="Q494" s="190"/>
      <c r="R494" s="190"/>
    </row>
    <row r="495" spans="17:18" x14ac:dyDescent="0.35">
      <c r="Q495" s="190"/>
      <c r="R495" s="190"/>
    </row>
    <row r="496" spans="17:18" x14ac:dyDescent="0.35">
      <c r="Q496" s="263"/>
      <c r="R496" s="263"/>
    </row>
    <row r="497" spans="17:18" x14ac:dyDescent="0.35">
      <c r="Q497" s="190"/>
      <c r="R497" s="190"/>
    </row>
    <row r="498" spans="17:18" x14ac:dyDescent="0.35">
      <c r="Q498" s="190"/>
      <c r="R498" s="190"/>
    </row>
    <row r="499" spans="17:18" x14ac:dyDescent="0.35">
      <c r="Q499" s="190"/>
      <c r="R499" s="190"/>
    </row>
    <row r="500" spans="17:18" x14ac:dyDescent="0.35">
      <c r="Q500" s="190"/>
      <c r="R500" s="190"/>
    </row>
    <row r="501" spans="17:18" x14ac:dyDescent="0.35">
      <c r="Q501" s="190"/>
      <c r="R501" s="190"/>
    </row>
    <row r="502" spans="17:18" x14ac:dyDescent="0.35">
      <c r="Q502" s="190"/>
      <c r="R502" s="190"/>
    </row>
    <row r="503" spans="17:18" x14ac:dyDescent="0.35">
      <c r="Q503" s="190"/>
      <c r="R503" s="190"/>
    </row>
    <row r="504" spans="17:18" x14ac:dyDescent="0.35">
      <c r="Q504" s="190"/>
      <c r="R504" s="190"/>
    </row>
    <row r="505" spans="17:18" x14ac:dyDescent="0.35">
      <c r="Q505" s="190"/>
      <c r="R505" s="190"/>
    </row>
    <row r="506" spans="17:18" x14ac:dyDescent="0.35">
      <c r="Q506" s="190"/>
      <c r="R506" s="190"/>
    </row>
    <row r="507" spans="17:18" x14ac:dyDescent="0.35">
      <c r="Q507" s="190"/>
      <c r="R507" s="190"/>
    </row>
    <row r="508" spans="17:18" x14ac:dyDescent="0.35">
      <c r="Q508" s="190"/>
      <c r="R508" s="190"/>
    </row>
    <row r="509" spans="17:18" x14ac:dyDescent="0.35">
      <c r="Q509" s="190"/>
      <c r="R509" s="190"/>
    </row>
    <row r="510" spans="17:18" x14ac:dyDescent="0.35">
      <c r="Q510" s="190"/>
      <c r="R510" s="190"/>
    </row>
    <row r="511" spans="17:18" x14ac:dyDescent="0.35">
      <c r="Q511" s="190"/>
      <c r="R511" s="190"/>
    </row>
    <row r="512" spans="17:18" x14ac:dyDescent="0.35">
      <c r="Q512" s="190"/>
      <c r="R512" s="190"/>
    </row>
    <row r="513" spans="17:18" x14ac:dyDescent="0.35">
      <c r="Q513" s="190"/>
      <c r="R513" s="190"/>
    </row>
    <row r="514" spans="17:18" x14ac:dyDescent="0.35">
      <c r="Q514" s="190"/>
      <c r="R514" s="190"/>
    </row>
    <row r="515" spans="17:18" x14ac:dyDescent="0.35">
      <c r="Q515" s="190"/>
      <c r="R515" s="190"/>
    </row>
    <row r="516" spans="17:18" x14ac:dyDescent="0.35">
      <c r="Q516" s="190"/>
      <c r="R516" s="190"/>
    </row>
    <row r="517" spans="17:18" x14ac:dyDescent="0.35">
      <c r="Q517" s="190"/>
      <c r="R517" s="190"/>
    </row>
    <row r="518" spans="17:18" x14ac:dyDescent="0.35">
      <c r="Q518" s="190"/>
      <c r="R518" s="190"/>
    </row>
    <row r="519" spans="17:18" x14ac:dyDescent="0.35">
      <c r="Q519" s="190"/>
      <c r="R519" s="190"/>
    </row>
    <row r="520" spans="17:18" x14ac:dyDescent="0.35">
      <c r="Q520" s="190"/>
      <c r="R520" s="190"/>
    </row>
    <row r="521" spans="17:18" x14ac:dyDescent="0.35">
      <c r="Q521" s="190"/>
      <c r="R521" s="190"/>
    </row>
    <row r="522" spans="17:18" x14ac:dyDescent="0.35">
      <c r="Q522" s="190"/>
      <c r="R522" s="190"/>
    </row>
    <row r="523" spans="17:18" x14ac:dyDescent="0.35">
      <c r="Q523" s="190"/>
      <c r="R523" s="190"/>
    </row>
    <row r="524" spans="17:18" x14ac:dyDescent="0.35">
      <c r="Q524" s="190"/>
      <c r="R524" s="190"/>
    </row>
    <row r="525" spans="17:18" x14ac:dyDescent="0.35">
      <c r="Q525" s="190"/>
      <c r="R525" s="190"/>
    </row>
    <row r="526" spans="17:18" x14ac:dyDescent="0.35">
      <c r="Q526" s="190"/>
      <c r="R526" s="190"/>
    </row>
    <row r="527" spans="17:18" x14ac:dyDescent="0.35">
      <c r="Q527" s="190"/>
      <c r="R527" s="190"/>
    </row>
    <row r="528" spans="17:18" x14ac:dyDescent="0.35">
      <c r="Q528" s="190"/>
      <c r="R528" s="190"/>
    </row>
    <row r="529" spans="17:18" x14ac:dyDescent="0.35">
      <c r="Q529" s="190"/>
      <c r="R529" s="190"/>
    </row>
    <row r="530" spans="17:18" x14ac:dyDescent="0.35">
      <c r="Q530" s="190"/>
      <c r="R530" s="190"/>
    </row>
    <row r="531" spans="17:18" x14ac:dyDescent="0.35">
      <c r="Q531" s="190"/>
      <c r="R531" s="190"/>
    </row>
    <row r="532" spans="17:18" x14ac:dyDescent="0.35">
      <c r="Q532" s="193"/>
      <c r="R532" s="193"/>
    </row>
    <row r="533" spans="17:18" x14ac:dyDescent="0.35">
      <c r="Q533" s="190"/>
      <c r="R533" s="190"/>
    </row>
    <row r="534" spans="17:18" x14ac:dyDescent="0.35">
      <c r="Q534" s="190"/>
      <c r="R534" s="190"/>
    </row>
    <row r="535" spans="17:18" x14ac:dyDescent="0.35">
      <c r="Q535" s="190"/>
      <c r="R535" s="190"/>
    </row>
    <row r="536" spans="17:18" x14ac:dyDescent="0.35">
      <c r="Q536" s="190"/>
      <c r="R536" s="190"/>
    </row>
    <row r="537" spans="17:18" x14ac:dyDescent="0.35">
      <c r="Q537" s="190"/>
      <c r="R537" s="190"/>
    </row>
    <row r="538" spans="17:18" x14ac:dyDescent="0.35">
      <c r="Q538" s="190"/>
      <c r="R538" s="190"/>
    </row>
    <row r="539" spans="17:18" x14ac:dyDescent="0.35">
      <c r="Q539" s="190"/>
      <c r="R539" s="190"/>
    </row>
    <row r="540" spans="17:18" x14ac:dyDescent="0.35">
      <c r="Q540" s="190"/>
      <c r="R540" s="190"/>
    </row>
    <row r="541" spans="17:18" x14ac:dyDescent="0.35">
      <c r="Q541" s="190"/>
      <c r="R541" s="190"/>
    </row>
    <row r="542" spans="17:18" x14ac:dyDescent="0.35">
      <c r="Q542" s="190"/>
      <c r="R542" s="190"/>
    </row>
    <row r="543" spans="17:18" x14ac:dyDescent="0.35">
      <c r="Q543" s="190"/>
      <c r="R543" s="190"/>
    </row>
  </sheetData>
  <autoFilter ref="B1:AD1" xr:uid="{2464C449-6089-4E08-8744-8F9D9014EE7B}">
    <sortState xmlns:xlrd2="http://schemas.microsoft.com/office/spreadsheetml/2017/richdata2" ref="B2:AD147">
      <sortCondition ref="E1"/>
    </sortState>
  </autoFilter>
  <mergeCells count="4">
    <mergeCell ref="Q496:R496"/>
    <mergeCell ref="Q245:R245"/>
    <mergeCell ref="Q311:R311"/>
    <mergeCell ref="Q312:R312"/>
  </mergeCells>
  <phoneticPr fontId="15" type="noConversion"/>
  <conditionalFormatting sqref="W2:W148">
    <cfRule type="colorScale" priority="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48">
    <cfRule type="colorScale" priority="1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48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dataValidations count="1">
    <dataValidation type="list" allowBlank="1" showInputMessage="1" showErrorMessage="1" sqref="K20:K38 K117 K79 K131:K147 K95:K111 K57:K75" xr:uid="{705E6806-3311-45BC-8592-97CDD738B102}">
      <formula1>#REF!</formula1>
    </dataValidation>
  </dataValidations>
  <pageMargins left="0.7" right="0.7" top="0.78740157499999996" bottom="0.78740157499999996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9654D-EE4A-488D-A537-B0B0BCF64BA2}">
  <sheetPr>
    <tabColor rgb="FF92D050"/>
  </sheetPr>
  <dimension ref="B1:AC147"/>
  <sheetViews>
    <sheetView topLeftCell="H1" zoomScale="80" zoomScaleNormal="80" workbookViewId="0">
      <selection activeCell="I90" sqref="I90"/>
    </sheetView>
  </sheetViews>
  <sheetFormatPr baseColWidth="10" defaultColWidth="10.90625" defaultRowHeight="14.5" x14ac:dyDescent="0.35"/>
  <cols>
    <col min="1" max="1" width="10.90625" style="4"/>
    <col min="2" max="2" width="13.81640625" style="4" customWidth="1"/>
    <col min="3" max="3" width="12.08984375" style="4" customWidth="1"/>
    <col min="4" max="14" width="10.90625" style="4"/>
    <col min="15" max="15" width="10.453125" style="4" customWidth="1"/>
    <col min="16" max="16384" width="10.90625" style="4"/>
  </cols>
  <sheetData>
    <row r="1" spans="2:29" ht="94" thickBot="1" x14ac:dyDescent="0.4">
      <c r="B1" s="73" t="s">
        <v>7</v>
      </c>
      <c r="C1" s="73" t="s">
        <v>953</v>
      </c>
      <c r="D1" s="73" t="s">
        <v>889</v>
      </c>
      <c r="E1" s="73" t="s">
        <v>887</v>
      </c>
      <c r="F1" s="73" t="s">
        <v>888</v>
      </c>
      <c r="G1" s="73" t="s">
        <v>1001</v>
      </c>
      <c r="H1" s="73" t="s">
        <v>988</v>
      </c>
      <c r="I1" s="74" t="s">
        <v>5</v>
      </c>
      <c r="J1" s="75" t="s">
        <v>989</v>
      </c>
      <c r="K1" s="98" t="s">
        <v>3</v>
      </c>
      <c r="L1" s="98" t="s">
        <v>2</v>
      </c>
      <c r="M1" s="98" t="s">
        <v>1</v>
      </c>
      <c r="N1" s="99" t="s">
        <v>0</v>
      </c>
      <c r="O1" s="100" t="s">
        <v>991</v>
      </c>
      <c r="P1" s="101" t="s">
        <v>1002</v>
      </c>
      <c r="Q1" s="102" t="s">
        <v>1003</v>
      </c>
      <c r="R1" s="50" t="s">
        <v>939</v>
      </c>
      <c r="S1" s="51" t="s">
        <v>1014</v>
      </c>
      <c r="T1" s="52" t="s">
        <v>941</v>
      </c>
      <c r="U1" s="53" t="s">
        <v>1015</v>
      </c>
      <c r="V1" s="54" t="s">
        <v>1016</v>
      </c>
      <c r="W1" s="55" t="s">
        <v>944</v>
      </c>
      <c r="X1" s="56" t="s">
        <v>945</v>
      </c>
      <c r="Y1" s="55" t="s">
        <v>946</v>
      </c>
      <c r="Z1" s="50" t="s">
        <v>947</v>
      </c>
      <c r="AA1" s="52" t="s">
        <v>948</v>
      </c>
      <c r="AB1" s="50" t="s">
        <v>949</v>
      </c>
      <c r="AC1" s="52" t="s">
        <v>950</v>
      </c>
    </row>
    <row r="2" spans="2:29" x14ac:dyDescent="0.35">
      <c r="B2" s="71">
        <v>43922</v>
      </c>
      <c r="C2" s="106">
        <v>2019</v>
      </c>
      <c r="D2" s="71" t="s">
        <v>14</v>
      </c>
      <c r="E2" s="71" t="s">
        <v>14</v>
      </c>
      <c r="F2" s="4" t="s">
        <v>996</v>
      </c>
      <c r="G2" s="192" t="s">
        <v>1006</v>
      </c>
      <c r="H2" s="71" t="s">
        <v>171</v>
      </c>
      <c r="I2" s="39" t="s">
        <v>12</v>
      </c>
      <c r="J2" s="39" t="s">
        <v>533</v>
      </c>
      <c r="K2" s="39"/>
      <c r="L2" s="39">
        <v>15.74</v>
      </c>
      <c r="M2" s="39">
        <v>164.18</v>
      </c>
      <c r="N2" s="39">
        <v>159.38</v>
      </c>
      <c r="O2" s="39">
        <v>96.7663702506063</v>
      </c>
      <c r="P2" s="104">
        <v>0.05</v>
      </c>
      <c r="Q2" s="33">
        <v>0.02</v>
      </c>
      <c r="R2" s="59">
        <f t="shared" ref="R2:R9" si="0">Z2*((250+(100*X2/100))/1000)*(100/(100-(100*X2/100)))</f>
        <v>1.3084795321637427E-2</v>
      </c>
      <c r="S2" s="59">
        <f t="shared" ref="S2:S9" si="1">IF(X2="","",R2*(W2/10*15))</f>
        <v>0.58881578947368418</v>
      </c>
      <c r="T2" s="59">
        <f t="shared" ref="T2:T9" si="2">AA2*((250+(100*X2/100))/1000)*(100/(100-(100*X2/100)))</f>
        <v>5.2339181286549701E-3</v>
      </c>
      <c r="U2" s="59">
        <f t="shared" ref="U2:U9" si="3">IF(X2="","",T2*(W2/10*15))</f>
        <v>0.23552631578947367</v>
      </c>
      <c r="V2" s="59">
        <f t="shared" ref="V2:V9" si="4">IF(Z2="","",S2+U2)</f>
        <v>0.82434210526315788</v>
      </c>
      <c r="W2" s="60">
        <v>30</v>
      </c>
      <c r="X2" s="58">
        <f t="shared" ref="X2:X9" si="5">100-O2</f>
        <v>3.2336297493936996</v>
      </c>
      <c r="Y2" s="61">
        <f t="shared" ref="Y2:Y9" si="6">IF(X2="","",((400+X2)/1000)*(100/(100-X2)))</f>
        <v>0.41670843776106936</v>
      </c>
      <c r="Z2" s="63">
        <f t="shared" ref="Z2:Z9" si="7">P2</f>
        <v>0.05</v>
      </c>
      <c r="AA2" s="62">
        <f t="shared" ref="AA2:AA9" si="8">Q2</f>
        <v>0.02</v>
      </c>
      <c r="AB2" s="57">
        <f t="shared" ref="AB2:AB9" si="9">R2*10</f>
        <v>0.13084795321637427</v>
      </c>
      <c r="AC2" s="58">
        <f t="shared" ref="AC2:AC9" si="10">T2*10</f>
        <v>5.2339181286549699E-2</v>
      </c>
    </row>
    <row r="3" spans="2:29" x14ac:dyDescent="0.35">
      <c r="B3" s="71">
        <v>43922</v>
      </c>
      <c r="C3" s="106">
        <v>2019</v>
      </c>
      <c r="D3" s="71" t="s">
        <v>14</v>
      </c>
      <c r="E3" s="71" t="s">
        <v>15</v>
      </c>
      <c r="F3" s="4" t="s">
        <v>998</v>
      </c>
      <c r="G3" s="121" t="s">
        <v>1007</v>
      </c>
      <c r="H3" s="71" t="s">
        <v>156</v>
      </c>
      <c r="I3" s="39" t="s">
        <v>11</v>
      </c>
      <c r="J3" s="39" t="s">
        <v>534</v>
      </c>
      <c r="K3" s="39"/>
      <c r="L3" s="39">
        <v>15.65</v>
      </c>
      <c r="M3" s="39">
        <v>157.74</v>
      </c>
      <c r="N3" s="39">
        <v>154.25</v>
      </c>
      <c r="O3" s="39">
        <v>97.543810261102109</v>
      </c>
      <c r="P3" s="104">
        <v>0.21</v>
      </c>
      <c r="Q3" s="33">
        <v>0.08</v>
      </c>
      <c r="R3" s="59">
        <f t="shared" si="0"/>
        <v>5.435075757575758E-2</v>
      </c>
      <c r="S3" s="59">
        <f t="shared" si="1"/>
        <v>2.4457840909090911</v>
      </c>
      <c r="T3" s="59">
        <f t="shared" si="2"/>
        <v>2.0705050505050508E-2</v>
      </c>
      <c r="U3" s="59">
        <f t="shared" si="3"/>
        <v>0.93172727272727285</v>
      </c>
      <c r="V3" s="59">
        <f t="shared" si="4"/>
        <v>3.3775113636363638</v>
      </c>
      <c r="W3" s="60">
        <v>30</v>
      </c>
      <c r="X3" s="58">
        <f t="shared" si="5"/>
        <v>2.4561897388978906</v>
      </c>
      <c r="Y3" s="61">
        <f t="shared" si="6"/>
        <v>0.41259018759018756</v>
      </c>
      <c r="Z3" s="63">
        <f t="shared" si="7"/>
        <v>0.21</v>
      </c>
      <c r="AA3" s="62">
        <f t="shared" si="8"/>
        <v>0.08</v>
      </c>
      <c r="AB3" s="57">
        <f t="shared" si="9"/>
        <v>0.5435075757575758</v>
      </c>
      <c r="AC3" s="58">
        <f t="shared" si="10"/>
        <v>0.20705050505050507</v>
      </c>
    </row>
    <row r="4" spans="2:29" x14ac:dyDescent="0.35">
      <c r="B4" s="71">
        <v>43922</v>
      </c>
      <c r="C4" s="106">
        <v>2019</v>
      </c>
      <c r="D4" s="71" t="s">
        <v>14</v>
      </c>
      <c r="E4" s="71" t="s">
        <v>13</v>
      </c>
      <c r="F4" s="4" t="s">
        <v>999</v>
      </c>
      <c r="G4" s="192" t="s">
        <v>1005</v>
      </c>
      <c r="H4" s="71" t="s">
        <v>202</v>
      </c>
      <c r="I4" s="39" t="s">
        <v>11</v>
      </c>
      <c r="J4" s="39" t="s">
        <v>535</v>
      </c>
      <c r="K4" s="39"/>
      <c r="L4" s="39">
        <v>15.73</v>
      </c>
      <c r="M4" s="39">
        <v>135.66</v>
      </c>
      <c r="N4" s="39">
        <v>124.89</v>
      </c>
      <c r="O4" s="39">
        <v>91.019761527557748</v>
      </c>
      <c r="P4" s="104">
        <v>0.18</v>
      </c>
      <c r="Q4" s="33">
        <v>0.18</v>
      </c>
      <c r="R4" s="59">
        <f t="shared" si="0"/>
        <v>5.1215738365701716E-2</v>
      </c>
      <c r="S4" s="59">
        <f t="shared" si="1"/>
        <v>2.3047082264565772</v>
      </c>
      <c r="T4" s="59">
        <f t="shared" si="2"/>
        <v>5.1215738365701716E-2</v>
      </c>
      <c r="U4" s="59">
        <f t="shared" si="3"/>
        <v>2.3047082264565772</v>
      </c>
      <c r="V4" s="59">
        <f t="shared" si="4"/>
        <v>4.6094164529131545</v>
      </c>
      <c r="W4" s="60">
        <v>30</v>
      </c>
      <c r="X4" s="58">
        <f t="shared" si="5"/>
        <v>8.9802384724422524</v>
      </c>
      <c r="Y4" s="61">
        <f t="shared" si="6"/>
        <v>0.44933125687064857</v>
      </c>
      <c r="Z4" s="63">
        <f t="shared" si="7"/>
        <v>0.18</v>
      </c>
      <c r="AA4" s="62">
        <f t="shared" si="8"/>
        <v>0.18</v>
      </c>
      <c r="AB4" s="57">
        <f t="shared" si="9"/>
        <v>0.51215738365701713</v>
      </c>
      <c r="AC4" s="58">
        <f t="shared" si="10"/>
        <v>0.51215738365701713</v>
      </c>
    </row>
    <row r="5" spans="2:29" x14ac:dyDescent="0.35">
      <c r="B5" s="71">
        <v>43922</v>
      </c>
      <c r="C5" s="106">
        <v>2019</v>
      </c>
      <c r="D5" s="71" t="s">
        <v>14</v>
      </c>
      <c r="E5" s="71" t="s">
        <v>14</v>
      </c>
      <c r="F5" s="4" t="s">
        <v>994</v>
      </c>
      <c r="G5" s="192" t="s">
        <v>936</v>
      </c>
      <c r="H5" s="71" t="s">
        <v>120</v>
      </c>
      <c r="I5" s="39" t="s">
        <v>11</v>
      </c>
      <c r="J5" s="39" t="s">
        <v>537</v>
      </c>
      <c r="K5" s="39"/>
      <c r="L5" s="39">
        <v>15.49</v>
      </c>
      <c r="M5" s="39">
        <v>155.59</v>
      </c>
      <c r="N5" s="39">
        <v>150.19</v>
      </c>
      <c r="O5" s="39">
        <v>96.145610278372587</v>
      </c>
      <c r="P5" s="104">
        <v>0.04</v>
      </c>
      <c r="Q5" s="33">
        <v>0.01</v>
      </c>
      <c r="R5" s="59">
        <f t="shared" si="0"/>
        <v>1.0561247216035633E-2</v>
      </c>
      <c r="S5" s="59">
        <f t="shared" si="1"/>
        <v>0.4752561247216035</v>
      </c>
      <c r="T5" s="59">
        <f t="shared" si="2"/>
        <v>2.6403118040089083E-3</v>
      </c>
      <c r="U5" s="59">
        <f t="shared" si="3"/>
        <v>0.11881403118040088</v>
      </c>
      <c r="V5" s="59">
        <f t="shared" si="4"/>
        <v>0.5940701559020044</v>
      </c>
      <c r="W5" s="60">
        <v>30</v>
      </c>
      <c r="X5" s="58">
        <f t="shared" si="5"/>
        <v>3.8543897216274132</v>
      </c>
      <c r="Y5" s="61">
        <f t="shared" si="6"/>
        <v>0.4200445434298441</v>
      </c>
      <c r="Z5" s="63">
        <f t="shared" si="7"/>
        <v>0.04</v>
      </c>
      <c r="AA5" s="62">
        <f t="shared" si="8"/>
        <v>0.01</v>
      </c>
      <c r="AB5" s="57">
        <f t="shared" si="9"/>
        <v>0.10561247216035632</v>
      </c>
      <c r="AC5" s="58">
        <f t="shared" si="10"/>
        <v>2.6403118040089081E-2</v>
      </c>
    </row>
    <row r="6" spans="2:29" x14ac:dyDescent="0.35">
      <c r="B6" s="71">
        <v>43922</v>
      </c>
      <c r="C6" s="106">
        <v>2019</v>
      </c>
      <c r="D6" s="71" t="s">
        <v>14</v>
      </c>
      <c r="E6" s="71" t="s">
        <v>13</v>
      </c>
      <c r="F6" s="4" t="s">
        <v>999</v>
      </c>
      <c r="G6" s="121" t="s">
        <v>1005</v>
      </c>
      <c r="H6" s="71" t="s">
        <v>202</v>
      </c>
      <c r="I6" s="39" t="s">
        <v>12</v>
      </c>
      <c r="J6" s="39" t="s">
        <v>538</v>
      </c>
      <c r="K6" s="39"/>
      <c r="L6" s="39">
        <v>15.31</v>
      </c>
      <c r="M6" s="39">
        <v>158.97</v>
      </c>
      <c r="N6" s="39">
        <v>148.61000000000001</v>
      </c>
      <c r="O6" s="39">
        <v>92.788528469998624</v>
      </c>
      <c r="P6" s="104">
        <v>0.6</v>
      </c>
      <c r="Q6" s="33">
        <v>0.04</v>
      </c>
      <c r="R6" s="59">
        <f t="shared" si="0"/>
        <v>0.16632108027006748</v>
      </c>
      <c r="S6" s="59">
        <f t="shared" si="1"/>
        <v>7.4844486121530363</v>
      </c>
      <c r="T6" s="59">
        <f t="shared" si="2"/>
        <v>1.10880720180045E-2</v>
      </c>
      <c r="U6" s="59">
        <f t="shared" si="3"/>
        <v>0.49896324081020249</v>
      </c>
      <c r="V6" s="59">
        <f t="shared" si="4"/>
        <v>7.983411852963239</v>
      </c>
      <c r="W6" s="60">
        <v>30</v>
      </c>
      <c r="X6" s="58">
        <f t="shared" si="5"/>
        <v>7.2114715300013756</v>
      </c>
      <c r="Y6" s="61">
        <f t="shared" si="6"/>
        <v>0.43885971492873216</v>
      </c>
      <c r="Z6" s="63">
        <f t="shared" si="7"/>
        <v>0.6</v>
      </c>
      <c r="AA6" s="62">
        <f t="shared" si="8"/>
        <v>0.04</v>
      </c>
      <c r="AB6" s="57">
        <f t="shared" si="9"/>
        <v>1.6632108027006747</v>
      </c>
      <c r="AC6" s="58">
        <f t="shared" si="10"/>
        <v>0.11088072018004499</v>
      </c>
    </row>
    <row r="7" spans="2:29" x14ac:dyDescent="0.35">
      <c r="B7" s="71">
        <v>43922</v>
      </c>
      <c r="C7" s="106">
        <v>2019</v>
      </c>
      <c r="D7" s="71" t="s">
        <v>14</v>
      </c>
      <c r="E7" s="71" t="s">
        <v>14</v>
      </c>
      <c r="F7" s="4" t="s">
        <v>996</v>
      </c>
      <c r="G7" s="121" t="s">
        <v>1006</v>
      </c>
      <c r="H7" s="71" t="s">
        <v>171</v>
      </c>
      <c r="I7" s="39" t="s">
        <v>11</v>
      </c>
      <c r="J7" s="39" t="s">
        <v>539</v>
      </c>
      <c r="K7" s="39"/>
      <c r="L7" s="39">
        <v>15.25</v>
      </c>
      <c r="M7" s="39">
        <v>142.16</v>
      </c>
      <c r="N7" s="39">
        <v>135.35</v>
      </c>
      <c r="O7" s="39">
        <v>94.633992593176259</v>
      </c>
      <c r="P7" s="104">
        <v>7.0000000000000007E-2</v>
      </c>
      <c r="Q7" s="33">
        <v>0.06</v>
      </c>
      <c r="R7" s="59">
        <f t="shared" si="0"/>
        <v>1.8889217318900923E-2</v>
      </c>
      <c r="S7" s="59">
        <f t="shared" si="1"/>
        <v>0.85001477935054148</v>
      </c>
      <c r="T7" s="59">
        <f t="shared" si="2"/>
        <v>1.6190757701915071E-2</v>
      </c>
      <c r="U7" s="59">
        <f t="shared" si="3"/>
        <v>0.72858409658617818</v>
      </c>
      <c r="V7" s="59">
        <f t="shared" si="4"/>
        <v>1.5785988759367195</v>
      </c>
      <c r="W7" s="60">
        <v>30</v>
      </c>
      <c r="X7" s="58">
        <f t="shared" si="5"/>
        <v>5.3660074068237407</v>
      </c>
      <c r="Y7" s="61">
        <f t="shared" si="6"/>
        <v>0.42835137385512079</v>
      </c>
      <c r="Z7" s="63">
        <f t="shared" si="7"/>
        <v>7.0000000000000007E-2</v>
      </c>
      <c r="AA7" s="62">
        <f t="shared" si="8"/>
        <v>0.06</v>
      </c>
      <c r="AB7" s="57">
        <f t="shared" si="9"/>
        <v>0.18889217318900922</v>
      </c>
      <c r="AC7" s="58">
        <f t="shared" si="10"/>
        <v>0.16190757701915071</v>
      </c>
    </row>
    <row r="8" spans="2:29" x14ac:dyDescent="0.35">
      <c r="B8" s="71">
        <v>43922</v>
      </c>
      <c r="C8" s="106">
        <v>2019</v>
      </c>
      <c r="D8" s="71" t="s">
        <v>14</v>
      </c>
      <c r="E8" s="71" t="s">
        <v>14</v>
      </c>
      <c r="F8" s="4" t="s">
        <v>994</v>
      </c>
      <c r="G8" s="121" t="s">
        <v>936</v>
      </c>
      <c r="H8" s="71" t="s">
        <v>120</v>
      </c>
      <c r="I8" s="39" t="s">
        <v>8</v>
      </c>
      <c r="J8" s="39" t="s">
        <v>542</v>
      </c>
      <c r="K8" s="39"/>
      <c r="L8" s="39">
        <v>15.4</v>
      </c>
      <c r="M8" s="39">
        <v>151.49</v>
      </c>
      <c r="N8" s="39">
        <v>147.22999999999999</v>
      </c>
      <c r="O8" s="39">
        <v>96.869718568594294</v>
      </c>
      <c r="P8" s="104">
        <v>0.09</v>
      </c>
      <c r="Q8" s="33">
        <v>0.01</v>
      </c>
      <c r="R8" s="59">
        <f t="shared" si="0"/>
        <v>2.3517901843283024E-2</v>
      </c>
      <c r="S8" s="59">
        <f t="shared" si="1"/>
        <v>1.0583055829477361</v>
      </c>
      <c r="T8" s="59">
        <f t="shared" si="2"/>
        <v>2.6131002048092248E-3</v>
      </c>
      <c r="U8" s="59">
        <f t="shared" si="3"/>
        <v>0.11758950921641512</v>
      </c>
      <c r="V8" s="59">
        <f t="shared" si="4"/>
        <v>1.1758950921641513</v>
      </c>
      <c r="W8" s="60">
        <v>30</v>
      </c>
      <c r="X8" s="58">
        <f t="shared" si="5"/>
        <v>3.1302814314057059</v>
      </c>
      <c r="Y8" s="61">
        <f t="shared" si="6"/>
        <v>0.41615717211560355</v>
      </c>
      <c r="Z8" s="63">
        <f t="shared" si="7"/>
        <v>0.09</v>
      </c>
      <c r="AA8" s="62">
        <f t="shared" si="8"/>
        <v>0.01</v>
      </c>
      <c r="AB8" s="57">
        <f t="shared" si="9"/>
        <v>0.23517901843283023</v>
      </c>
      <c r="AC8" s="58">
        <f t="shared" si="10"/>
        <v>2.6131002048092249E-2</v>
      </c>
    </row>
    <row r="9" spans="2:29" x14ac:dyDescent="0.35">
      <c r="B9" s="71">
        <v>43922</v>
      </c>
      <c r="C9" s="106">
        <v>2019</v>
      </c>
      <c r="D9" s="71" t="s">
        <v>14</v>
      </c>
      <c r="E9" s="71" t="s">
        <v>14</v>
      </c>
      <c r="F9" s="4" t="s">
        <v>996</v>
      </c>
      <c r="G9" s="121" t="s">
        <v>1006</v>
      </c>
      <c r="H9" s="71" t="s">
        <v>171</v>
      </c>
      <c r="I9" s="39" t="s">
        <v>10</v>
      </c>
      <c r="J9" s="39" t="s">
        <v>545</v>
      </c>
      <c r="K9" s="39"/>
      <c r="L9" s="39">
        <v>15.26</v>
      </c>
      <c r="M9" s="39">
        <v>136.19999999999999</v>
      </c>
      <c r="N9" s="39">
        <v>129.16</v>
      </c>
      <c r="O9" s="39">
        <v>94.178931701670265</v>
      </c>
      <c r="P9" s="104">
        <v>0.34</v>
      </c>
      <c r="Q9" s="33">
        <v>0.15</v>
      </c>
      <c r="R9" s="59">
        <f t="shared" si="0"/>
        <v>9.2355223880597012E-2</v>
      </c>
      <c r="S9" s="59">
        <f t="shared" si="1"/>
        <v>4.1559850746268658</v>
      </c>
      <c r="T9" s="59">
        <f t="shared" si="2"/>
        <v>4.0744951712028091E-2</v>
      </c>
      <c r="U9" s="59">
        <f t="shared" si="3"/>
        <v>1.833522827041264</v>
      </c>
      <c r="V9" s="59">
        <f t="shared" si="4"/>
        <v>5.9895079016681301</v>
      </c>
      <c r="W9" s="60">
        <v>30</v>
      </c>
      <c r="X9" s="58">
        <f t="shared" si="5"/>
        <v>5.8210682983297346</v>
      </c>
      <c r="Y9" s="61">
        <f t="shared" si="6"/>
        <v>0.43090430201931518</v>
      </c>
      <c r="Z9" s="63">
        <f t="shared" si="7"/>
        <v>0.34</v>
      </c>
      <c r="AA9" s="62">
        <f t="shared" si="8"/>
        <v>0.15</v>
      </c>
      <c r="AB9" s="57">
        <f t="shared" si="9"/>
        <v>0.92355223880597015</v>
      </c>
      <c r="AC9" s="58">
        <f t="shared" si="10"/>
        <v>0.40744951712028088</v>
      </c>
    </row>
    <row r="10" spans="2:29" x14ac:dyDescent="0.35">
      <c r="B10" s="71">
        <v>43922</v>
      </c>
      <c r="C10" s="106">
        <v>2019</v>
      </c>
      <c r="D10" s="71" t="s">
        <v>14</v>
      </c>
      <c r="E10" s="71" t="s">
        <v>15</v>
      </c>
      <c r="F10" s="4" t="s">
        <v>995</v>
      </c>
      <c r="G10" s="121" t="s">
        <v>937</v>
      </c>
      <c r="H10" s="71" t="s">
        <v>60</v>
      </c>
      <c r="I10" s="39" t="s">
        <v>8</v>
      </c>
      <c r="J10" s="39" t="s">
        <v>548</v>
      </c>
      <c r="K10" s="39"/>
      <c r="L10" s="39">
        <v>15.74</v>
      </c>
      <c r="M10" s="39">
        <v>152.21</v>
      </c>
      <c r="N10" s="39">
        <v>147.63</v>
      </c>
      <c r="O10" s="39">
        <v>96.643951051513156</v>
      </c>
      <c r="P10" s="104">
        <v>0.26</v>
      </c>
      <c r="Q10" s="33">
        <v>-0.01</v>
      </c>
      <c r="R10" s="59">
        <f t="shared" ref="R10:R41" si="11">Z10*((250+(100*X10/100))/1000)*(100/(100-(100*X10/100)))</f>
        <v>6.8160057623777401E-2</v>
      </c>
      <c r="S10" s="59">
        <f t="shared" ref="S10:S41" si="12">IF(X10="","",R10*(W10/10*15))</f>
        <v>3.0672025930699829</v>
      </c>
      <c r="T10" s="59">
        <f t="shared" ref="T10:T41" si="13">AA10*((250+(100*X10/100))/1000)*(100/(100-(100*X10/100)))</f>
        <v>-2.6215406778375924E-3</v>
      </c>
      <c r="U10" s="59">
        <f t="shared" ref="U10:U41" si="14">IF(X10="","",T10*(W10/10*15))</f>
        <v>-0.11796933050269166</v>
      </c>
      <c r="V10" s="59">
        <f t="shared" ref="V10:V41" si="15">IF(Z10="","",S10+U10)</f>
        <v>2.949233262567291</v>
      </c>
      <c r="W10" s="60">
        <v>30</v>
      </c>
      <c r="X10" s="58">
        <f t="shared" ref="X10:X41" si="16">100-O10</f>
        <v>3.3560489484868441</v>
      </c>
      <c r="Y10" s="61">
        <f t="shared" ref="Y10:Y41" si="17">IF(X10="","",((400+X10)/1000)*(100/(100-X10)))</f>
        <v>0.41736295397679885</v>
      </c>
      <c r="Z10" s="63">
        <f t="shared" ref="Z10:Z41" si="18">P10</f>
        <v>0.26</v>
      </c>
      <c r="AA10" s="62">
        <f t="shared" ref="AA10:AA41" si="19">Q10</f>
        <v>-0.01</v>
      </c>
      <c r="AB10" s="57">
        <f t="shared" ref="AB10:AB41" si="20">R10*10</f>
        <v>0.68160057623777404</v>
      </c>
      <c r="AC10" s="58">
        <f t="shared" ref="AC10:AC41" si="21">T10*10</f>
        <v>-2.6215406778375923E-2</v>
      </c>
    </row>
    <row r="11" spans="2:29" x14ac:dyDescent="0.35">
      <c r="B11" s="71">
        <v>43922</v>
      </c>
      <c r="C11" s="106">
        <v>2019</v>
      </c>
      <c r="D11" s="71" t="s">
        <v>14</v>
      </c>
      <c r="E11" s="71" t="s">
        <v>15</v>
      </c>
      <c r="F11" s="4" t="s">
        <v>992</v>
      </c>
      <c r="G11" s="121" t="s">
        <v>1009</v>
      </c>
      <c r="H11" s="71" t="s">
        <v>151</v>
      </c>
      <c r="I11" s="39" t="s">
        <v>10</v>
      </c>
      <c r="J11" s="39" t="s">
        <v>550</v>
      </c>
      <c r="K11" s="39"/>
      <c r="L11" s="39">
        <v>15.74</v>
      </c>
      <c r="M11" s="39">
        <v>147.22999999999999</v>
      </c>
      <c r="N11" s="39">
        <v>142.5</v>
      </c>
      <c r="O11" s="39">
        <v>96.402768271351448</v>
      </c>
      <c r="P11" s="104">
        <v>0.15</v>
      </c>
      <c r="Q11" s="33">
        <v>0.17</v>
      </c>
      <c r="R11" s="59">
        <f t="shared" si="11"/>
        <v>3.9459017040075726E-2</v>
      </c>
      <c r="S11" s="59">
        <f t="shared" si="12"/>
        <v>1.7756557668034076</v>
      </c>
      <c r="T11" s="59">
        <f t="shared" si="13"/>
        <v>4.4720219312085828E-2</v>
      </c>
      <c r="U11" s="59">
        <f t="shared" si="14"/>
        <v>2.0124098690438621</v>
      </c>
      <c r="V11" s="59">
        <f t="shared" si="15"/>
        <v>3.7880656358472695</v>
      </c>
      <c r="W11" s="60">
        <v>30</v>
      </c>
      <c r="X11" s="58">
        <f t="shared" si="16"/>
        <v>3.597231728648552</v>
      </c>
      <c r="Y11" s="61">
        <f t="shared" si="17"/>
        <v>0.41865730514357835</v>
      </c>
      <c r="Z11" s="63">
        <f t="shared" si="18"/>
        <v>0.15</v>
      </c>
      <c r="AA11" s="62">
        <f t="shared" si="19"/>
        <v>0.17</v>
      </c>
      <c r="AB11" s="57">
        <f t="shared" si="20"/>
        <v>0.39459017040075728</v>
      </c>
      <c r="AC11" s="58">
        <f t="shared" si="21"/>
        <v>0.44720219312085829</v>
      </c>
    </row>
    <row r="12" spans="2:29" x14ac:dyDescent="0.35">
      <c r="B12" s="71">
        <v>43922</v>
      </c>
      <c r="C12" s="106">
        <v>2019</v>
      </c>
      <c r="D12" s="71" t="s">
        <v>14</v>
      </c>
      <c r="E12" s="71" t="s">
        <v>16</v>
      </c>
      <c r="F12" s="4" t="s">
        <v>993</v>
      </c>
      <c r="G12" s="121" t="s">
        <v>1010</v>
      </c>
      <c r="H12" s="71" t="s">
        <v>51</v>
      </c>
      <c r="I12" s="39" t="s">
        <v>11</v>
      </c>
      <c r="J12" s="39" t="s">
        <v>554</v>
      </c>
      <c r="K12" s="39"/>
      <c r="L12" s="39">
        <v>15.76</v>
      </c>
      <c r="M12" s="39">
        <v>141.6</v>
      </c>
      <c r="N12" s="39">
        <v>136.93</v>
      </c>
      <c r="O12" s="39">
        <v>96.288938334392896</v>
      </c>
      <c r="P12" s="104">
        <v>0.05</v>
      </c>
      <c r="Q12" s="33">
        <v>0.03</v>
      </c>
      <c r="R12" s="59">
        <f t="shared" si="11"/>
        <v>1.3174465626805312E-2</v>
      </c>
      <c r="S12" s="59">
        <f t="shared" si="12"/>
        <v>0.59285095320623904</v>
      </c>
      <c r="T12" s="59">
        <f t="shared" si="13"/>
        <v>7.904679376083185E-3</v>
      </c>
      <c r="U12" s="59">
        <f t="shared" si="14"/>
        <v>0.35571057192374333</v>
      </c>
      <c r="V12" s="59">
        <f t="shared" si="15"/>
        <v>0.94856152512998237</v>
      </c>
      <c r="W12" s="60">
        <v>30</v>
      </c>
      <c r="X12" s="58">
        <f t="shared" si="16"/>
        <v>3.7110616656071045</v>
      </c>
      <c r="Y12" s="61">
        <f t="shared" si="17"/>
        <v>0.41927044648015172</v>
      </c>
      <c r="Z12" s="63">
        <f t="shared" si="18"/>
        <v>0.05</v>
      </c>
      <c r="AA12" s="62">
        <f t="shared" si="19"/>
        <v>0.03</v>
      </c>
      <c r="AB12" s="57">
        <f t="shared" si="20"/>
        <v>0.13174465626805312</v>
      </c>
      <c r="AC12" s="58">
        <f t="shared" si="21"/>
        <v>7.9046793760831846E-2</v>
      </c>
    </row>
    <row r="13" spans="2:29" x14ac:dyDescent="0.35">
      <c r="B13" s="71">
        <v>43922</v>
      </c>
      <c r="C13" s="106">
        <v>2019</v>
      </c>
      <c r="D13" s="71" t="s">
        <v>14</v>
      </c>
      <c r="E13" s="71" t="s">
        <v>15</v>
      </c>
      <c r="F13" s="4" t="s">
        <v>992</v>
      </c>
      <c r="G13" s="121" t="s">
        <v>1009</v>
      </c>
      <c r="H13" s="71" t="s">
        <v>151</v>
      </c>
      <c r="I13" s="39" t="s">
        <v>8</v>
      </c>
      <c r="J13" s="39" t="s">
        <v>556</v>
      </c>
      <c r="K13" s="39"/>
      <c r="L13" s="39">
        <v>15.58</v>
      </c>
      <c r="M13" s="39">
        <v>170.56</v>
      </c>
      <c r="N13" s="39">
        <v>166.6</v>
      </c>
      <c r="O13" s="39">
        <v>97.444831591173042</v>
      </c>
      <c r="P13" s="104">
        <v>0.04</v>
      </c>
      <c r="Q13" s="33">
        <v>0</v>
      </c>
      <c r="R13" s="59">
        <f t="shared" si="11"/>
        <v>1.0367103694874853E-2</v>
      </c>
      <c r="S13" s="59">
        <f t="shared" si="12"/>
        <v>0.46651966626936836</v>
      </c>
      <c r="T13" s="59">
        <f t="shared" si="13"/>
        <v>0</v>
      </c>
      <c r="U13" s="59">
        <f t="shared" si="14"/>
        <v>0</v>
      </c>
      <c r="V13" s="59">
        <f t="shared" si="15"/>
        <v>0.46651966626936836</v>
      </c>
      <c r="W13" s="60">
        <v>30</v>
      </c>
      <c r="X13" s="58">
        <f t="shared" si="16"/>
        <v>2.5551684088269582</v>
      </c>
      <c r="Y13" s="61">
        <f t="shared" si="17"/>
        <v>0.41311084624553046</v>
      </c>
      <c r="Z13" s="63">
        <f t="shared" si="18"/>
        <v>0.04</v>
      </c>
      <c r="AA13" s="62">
        <f t="shared" si="19"/>
        <v>0</v>
      </c>
      <c r="AB13" s="57">
        <f t="shared" si="20"/>
        <v>0.10367103694874853</v>
      </c>
      <c r="AC13" s="58">
        <f t="shared" si="21"/>
        <v>0</v>
      </c>
    </row>
    <row r="14" spans="2:29" x14ac:dyDescent="0.35">
      <c r="B14" s="71">
        <v>43922</v>
      </c>
      <c r="C14" s="106">
        <v>2019</v>
      </c>
      <c r="D14" s="71" t="s">
        <v>14</v>
      </c>
      <c r="E14" s="71" t="s">
        <v>16</v>
      </c>
      <c r="F14" s="4" t="s">
        <v>993</v>
      </c>
      <c r="G14" s="121" t="s">
        <v>1010</v>
      </c>
      <c r="H14" s="71" t="s">
        <v>51</v>
      </c>
      <c r="I14" s="39" t="s">
        <v>12</v>
      </c>
      <c r="J14" s="39" t="s">
        <v>558</v>
      </c>
      <c r="K14" s="39"/>
      <c r="L14" s="39">
        <v>15.49</v>
      </c>
      <c r="M14" s="39">
        <v>160.30000000000001</v>
      </c>
      <c r="N14" s="39">
        <v>155.85</v>
      </c>
      <c r="O14" s="39">
        <v>96.927007803328493</v>
      </c>
      <c r="P14" s="104">
        <v>0.04</v>
      </c>
      <c r="Q14" s="33">
        <v>-0.02</v>
      </c>
      <c r="R14" s="59">
        <f t="shared" si="11"/>
        <v>1.0443858649187805E-2</v>
      </c>
      <c r="S14" s="59">
        <f t="shared" si="12"/>
        <v>0.4699736392134512</v>
      </c>
      <c r="T14" s="59">
        <f t="shared" si="13"/>
        <v>-5.2219293245939023E-3</v>
      </c>
      <c r="U14" s="59">
        <f t="shared" si="14"/>
        <v>-0.2349868196067256</v>
      </c>
      <c r="V14" s="59">
        <f t="shared" si="15"/>
        <v>0.2349868196067256</v>
      </c>
      <c r="W14" s="60">
        <v>30</v>
      </c>
      <c r="X14" s="58">
        <f t="shared" si="16"/>
        <v>3.0729921966715068</v>
      </c>
      <c r="Y14" s="61">
        <f t="shared" si="17"/>
        <v>0.4158520946138502</v>
      </c>
      <c r="Z14" s="63">
        <f t="shared" si="18"/>
        <v>0.04</v>
      </c>
      <c r="AA14" s="62">
        <f t="shared" si="19"/>
        <v>-0.02</v>
      </c>
      <c r="AB14" s="57">
        <f t="shared" si="20"/>
        <v>0.10443858649187804</v>
      </c>
      <c r="AC14" s="58">
        <f t="shared" si="21"/>
        <v>-5.2219293245939019E-2</v>
      </c>
    </row>
    <row r="15" spans="2:29" x14ac:dyDescent="0.35">
      <c r="B15" s="71">
        <v>43922</v>
      </c>
      <c r="C15" s="106">
        <v>2019</v>
      </c>
      <c r="D15" s="71" t="s">
        <v>14</v>
      </c>
      <c r="E15" s="71" t="s">
        <v>16</v>
      </c>
      <c r="F15" s="4" t="s">
        <v>997</v>
      </c>
      <c r="G15" s="121" t="s">
        <v>1008</v>
      </c>
      <c r="H15" s="71" t="s">
        <v>154</v>
      </c>
      <c r="I15" s="39" t="s">
        <v>8</v>
      </c>
      <c r="J15" s="39" t="s">
        <v>570</v>
      </c>
      <c r="K15" s="39"/>
      <c r="L15" s="39">
        <v>15.85</v>
      </c>
      <c r="M15" s="39">
        <v>149.49</v>
      </c>
      <c r="N15" s="39">
        <v>136.53</v>
      </c>
      <c r="O15" s="39">
        <v>90.302304699191851</v>
      </c>
      <c r="P15" s="104">
        <v>0.9</v>
      </c>
      <c r="Q15" s="33">
        <v>-0.02</v>
      </c>
      <c r="R15" s="59">
        <f t="shared" si="11"/>
        <v>0.25882830626450121</v>
      </c>
      <c r="S15" s="59">
        <f t="shared" si="12"/>
        <v>11.647273781902554</v>
      </c>
      <c r="T15" s="59">
        <f t="shared" si="13"/>
        <v>-5.7517401392111383E-3</v>
      </c>
      <c r="U15" s="59">
        <f t="shared" si="14"/>
        <v>-0.25882830626450121</v>
      </c>
      <c r="V15" s="59">
        <f t="shared" si="15"/>
        <v>11.388445475638052</v>
      </c>
      <c r="W15" s="60">
        <v>30</v>
      </c>
      <c r="X15" s="58">
        <f t="shared" si="16"/>
        <v>9.6976953008081495</v>
      </c>
      <c r="Y15" s="61">
        <f t="shared" si="17"/>
        <v>0.45369572422936699</v>
      </c>
      <c r="Z15" s="63">
        <f t="shared" si="18"/>
        <v>0.9</v>
      </c>
      <c r="AA15" s="62">
        <f t="shared" si="19"/>
        <v>-0.02</v>
      </c>
      <c r="AB15" s="57">
        <f t="shared" si="20"/>
        <v>2.588283062645012</v>
      </c>
      <c r="AC15" s="58">
        <f t="shared" si="21"/>
        <v>-5.7517401392111381E-2</v>
      </c>
    </row>
    <row r="16" spans="2:29" x14ac:dyDescent="0.35">
      <c r="B16" s="71">
        <v>43922</v>
      </c>
      <c r="C16" s="106">
        <v>2019</v>
      </c>
      <c r="D16" s="71" t="s">
        <v>14</v>
      </c>
      <c r="E16" s="71" t="s">
        <v>13</v>
      </c>
      <c r="F16" s="4" t="s">
        <v>999</v>
      </c>
      <c r="G16" s="121" t="s">
        <v>1005</v>
      </c>
      <c r="H16" s="71" t="s">
        <v>202</v>
      </c>
      <c r="I16" s="39" t="s">
        <v>8</v>
      </c>
      <c r="J16" s="39" t="s">
        <v>571</v>
      </c>
      <c r="K16" s="39"/>
      <c r="L16" s="39">
        <v>15.75</v>
      </c>
      <c r="M16" s="39">
        <v>146.55000000000001</v>
      </c>
      <c r="N16" s="39">
        <v>138.76</v>
      </c>
      <c r="O16" s="39">
        <v>94.04434250764524</v>
      </c>
      <c r="P16" s="104">
        <v>1.06</v>
      </c>
      <c r="Q16" s="33">
        <v>0.03</v>
      </c>
      <c r="R16" s="59">
        <f t="shared" si="11"/>
        <v>0.28849475652385997</v>
      </c>
      <c r="S16" s="59">
        <f t="shared" si="12"/>
        <v>12.982264043573698</v>
      </c>
      <c r="T16" s="59">
        <f t="shared" si="13"/>
        <v>8.1649459393545263E-3</v>
      </c>
      <c r="U16" s="59">
        <f t="shared" si="14"/>
        <v>0.36742256727095368</v>
      </c>
      <c r="V16" s="59">
        <f t="shared" si="15"/>
        <v>13.349686610844651</v>
      </c>
      <c r="W16" s="60">
        <v>30</v>
      </c>
      <c r="X16" s="58">
        <f t="shared" si="16"/>
        <v>5.9556574923547601</v>
      </c>
      <c r="Y16" s="61">
        <f t="shared" si="17"/>
        <v>0.43166409235021547</v>
      </c>
      <c r="Z16" s="63">
        <f t="shared" si="18"/>
        <v>1.06</v>
      </c>
      <c r="AA16" s="62">
        <f t="shared" si="19"/>
        <v>0.03</v>
      </c>
      <c r="AB16" s="57">
        <f t="shared" si="20"/>
        <v>2.8849475652385999</v>
      </c>
      <c r="AC16" s="58">
        <f t="shared" si="21"/>
        <v>8.164945939354526E-2</v>
      </c>
    </row>
    <row r="17" spans="2:29" x14ac:dyDescent="0.35">
      <c r="B17" s="71">
        <v>43922</v>
      </c>
      <c r="C17" s="106">
        <v>2019</v>
      </c>
      <c r="D17" s="71" t="s">
        <v>14</v>
      </c>
      <c r="E17" s="71" t="s">
        <v>14</v>
      </c>
      <c r="F17" s="4" t="s">
        <v>994</v>
      </c>
      <c r="G17" s="121" t="s">
        <v>936</v>
      </c>
      <c r="H17" s="71" t="s">
        <v>120</v>
      </c>
      <c r="I17" s="39" t="s">
        <v>10</v>
      </c>
      <c r="J17" s="39" t="s">
        <v>572</v>
      </c>
      <c r="K17" s="39"/>
      <c r="L17" s="39">
        <v>15.35</v>
      </c>
      <c r="M17" s="39">
        <v>141.71</v>
      </c>
      <c r="N17" s="39">
        <v>135.38999999999999</v>
      </c>
      <c r="O17" s="39">
        <v>94.998417220639425</v>
      </c>
      <c r="P17" s="104">
        <v>0.24</v>
      </c>
      <c r="Q17" s="33">
        <v>0.15</v>
      </c>
      <c r="R17" s="59">
        <f t="shared" si="11"/>
        <v>6.4422525824725116E-2</v>
      </c>
      <c r="S17" s="59">
        <f t="shared" si="12"/>
        <v>2.8990136621126301</v>
      </c>
      <c r="T17" s="59">
        <f t="shared" si="13"/>
        <v>4.0264078640453199E-2</v>
      </c>
      <c r="U17" s="59">
        <f t="shared" si="14"/>
        <v>1.811883538820394</v>
      </c>
      <c r="V17" s="59">
        <f t="shared" si="15"/>
        <v>4.7108972009330241</v>
      </c>
      <c r="W17" s="60">
        <v>30</v>
      </c>
      <c r="X17" s="58">
        <f t="shared" si="16"/>
        <v>5.0015827793605752</v>
      </c>
      <c r="Y17" s="61">
        <f t="shared" si="17"/>
        <v>0.4263245584805066</v>
      </c>
      <c r="Z17" s="63">
        <f t="shared" si="18"/>
        <v>0.24</v>
      </c>
      <c r="AA17" s="62">
        <f t="shared" si="19"/>
        <v>0.15</v>
      </c>
      <c r="AB17" s="57">
        <f t="shared" si="20"/>
        <v>0.64422525824725119</v>
      </c>
      <c r="AC17" s="58">
        <f t="shared" si="21"/>
        <v>0.40264078640453199</v>
      </c>
    </row>
    <row r="18" spans="2:29" x14ac:dyDescent="0.35">
      <c r="B18" s="71">
        <v>43922</v>
      </c>
      <c r="C18" s="106">
        <v>2019</v>
      </c>
      <c r="D18" s="71" t="s">
        <v>14</v>
      </c>
      <c r="E18" s="71" t="s">
        <v>15</v>
      </c>
      <c r="F18" s="4" t="s">
        <v>992</v>
      </c>
      <c r="G18" s="121" t="s">
        <v>1009</v>
      </c>
      <c r="H18" s="71" t="s">
        <v>151</v>
      </c>
      <c r="I18" s="39" t="s">
        <v>12</v>
      </c>
      <c r="J18" s="39" t="s">
        <v>574</v>
      </c>
      <c r="K18" s="39"/>
      <c r="L18" s="39">
        <v>15.34</v>
      </c>
      <c r="M18" s="39">
        <v>157.49</v>
      </c>
      <c r="N18" s="39">
        <v>154.41999999999999</v>
      </c>
      <c r="O18" s="39">
        <v>97.840309532184293</v>
      </c>
      <c r="P18" s="104">
        <v>0.03</v>
      </c>
      <c r="Q18" s="33">
        <v>0</v>
      </c>
      <c r="R18" s="59">
        <f t="shared" si="11"/>
        <v>7.7317730802415902E-3</v>
      </c>
      <c r="S18" s="59">
        <f t="shared" si="12"/>
        <v>0.34792978861087154</v>
      </c>
      <c r="T18" s="59">
        <f t="shared" si="13"/>
        <v>0</v>
      </c>
      <c r="U18" s="59">
        <f t="shared" si="14"/>
        <v>0</v>
      </c>
      <c r="V18" s="59">
        <f t="shared" si="15"/>
        <v>0.34792978861087154</v>
      </c>
      <c r="W18" s="60">
        <v>30</v>
      </c>
      <c r="X18" s="58">
        <f t="shared" si="16"/>
        <v>2.1596904678157074</v>
      </c>
      <c r="Y18" s="61">
        <f t="shared" si="17"/>
        <v>0.41103681334483766</v>
      </c>
      <c r="Z18" s="63">
        <f t="shared" si="18"/>
        <v>0.03</v>
      </c>
      <c r="AA18" s="62">
        <f t="shared" si="19"/>
        <v>0</v>
      </c>
      <c r="AB18" s="57">
        <f t="shared" si="20"/>
        <v>7.7317730802415899E-2</v>
      </c>
      <c r="AC18" s="58">
        <f t="shared" si="21"/>
        <v>0</v>
      </c>
    </row>
    <row r="19" spans="2:29" x14ac:dyDescent="0.35">
      <c r="B19" s="71">
        <v>43922</v>
      </c>
      <c r="C19" s="106">
        <v>2019</v>
      </c>
      <c r="D19" s="71" t="s">
        <v>14</v>
      </c>
      <c r="E19" s="71" t="s">
        <v>16</v>
      </c>
      <c r="F19" s="4" t="s">
        <v>997</v>
      </c>
      <c r="G19" s="121" t="s">
        <v>1008</v>
      </c>
      <c r="H19" s="71" t="s">
        <v>154</v>
      </c>
      <c r="I19" s="39" t="s">
        <v>10</v>
      </c>
      <c r="J19" s="39" t="s">
        <v>578</v>
      </c>
      <c r="K19" s="39"/>
      <c r="L19" s="39">
        <v>15.66</v>
      </c>
      <c r="M19" s="39">
        <v>139.52000000000001</v>
      </c>
      <c r="N19" s="39">
        <v>132.63999999999999</v>
      </c>
      <c r="O19" s="39">
        <v>94.445341514613261</v>
      </c>
      <c r="P19" s="104">
        <v>0.28999999999999998</v>
      </c>
      <c r="Q19" s="33">
        <v>0.4</v>
      </c>
      <c r="R19" s="59">
        <f t="shared" si="11"/>
        <v>7.8469567447426905E-2</v>
      </c>
      <c r="S19" s="59">
        <f t="shared" si="12"/>
        <v>3.5311305351342108</v>
      </c>
      <c r="T19" s="59">
        <f t="shared" si="13"/>
        <v>0.10823388613438195</v>
      </c>
      <c r="U19" s="59">
        <f t="shared" si="14"/>
        <v>4.8705248760471882</v>
      </c>
      <c r="V19" s="59">
        <f t="shared" si="15"/>
        <v>8.4016554111813981</v>
      </c>
      <c r="W19" s="60">
        <v>30</v>
      </c>
      <c r="X19" s="58">
        <f t="shared" si="16"/>
        <v>5.5546584853867387</v>
      </c>
      <c r="Y19" s="61">
        <f t="shared" si="17"/>
        <v>0.42940673619422132</v>
      </c>
      <c r="Z19" s="63">
        <f t="shared" si="18"/>
        <v>0.28999999999999998</v>
      </c>
      <c r="AA19" s="62">
        <f t="shared" si="19"/>
        <v>0.4</v>
      </c>
      <c r="AB19" s="57">
        <f t="shared" si="20"/>
        <v>0.78469567447426902</v>
      </c>
      <c r="AC19" s="58">
        <f t="shared" si="21"/>
        <v>1.0823388613438194</v>
      </c>
    </row>
    <row r="20" spans="2:29" x14ac:dyDescent="0.35">
      <c r="B20" s="71">
        <v>43922</v>
      </c>
      <c r="C20" s="106">
        <v>2019</v>
      </c>
      <c r="D20" s="71" t="s">
        <v>14</v>
      </c>
      <c r="E20" s="71" t="s">
        <v>14</v>
      </c>
      <c r="F20" s="4" t="s">
        <v>994</v>
      </c>
      <c r="G20" s="192" t="s">
        <v>936</v>
      </c>
      <c r="H20" s="71" t="s">
        <v>120</v>
      </c>
      <c r="I20" s="39" t="s">
        <v>12</v>
      </c>
      <c r="J20" s="39" t="s">
        <v>581</v>
      </c>
      <c r="K20" s="39"/>
      <c r="L20" s="39">
        <v>15.31</v>
      </c>
      <c r="M20" s="39">
        <v>148.56</v>
      </c>
      <c r="N20" s="39">
        <v>144.91999999999999</v>
      </c>
      <c r="O20" s="39">
        <v>97.268292682926813</v>
      </c>
      <c r="P20" s="104">
        <v>0.03</v>
      </c>
      <c r="Q20" s="33">
        <v>0.03</v>
      </c>
      <c r="R20" s="59">
        <f t="shared" si="11"/>
        <v>7.7948846539618866E-3</v>
      </c>
      <c r="S20" s="59">
        <f t="shared" si="12"/>
        <v>0.3507698094282849</v>
      </c>
      <c r="T20" s="59">
        <f t="shared" si="13"/>
        <v>7.7948846539618866E-3</v>
      </c>
      <c r="U20" s="59">
        <f t="shared" si="14"/>
        <v>0.3507698094282849</v>
      </c>
      <c r="V20" s="59">
        <f t="shared" si="15"/>
        <v>0.70153961885656979</v>
      </c>
      <c r="W20" s="60">
        <v>30</v>
      </c>
      <c r="X20" s="58">
        <f t="shared" si="16"/>
        <v>2.7317073170731874</v>
      </c>
      <c r="Y20" s="61">
        <f t="shared" si="17"/>
        <v>0.41404212637913751</v>
      </c>
      <c r="Z20" s="63">
        <f t="shared" si="18"/>
        <v>0.03</v>
      </c>
      <c r="AA20" s="62">
        <f t="shared" si="19"/>
        <v>0.03</v>
      </c>
      <c r="AB20" s="57">
        <f t="shared" si="20"/>
        <v>7.7948846539618866E-2</v>
      </c>
      <c r="AC20" s="58">
        <f t="shared" si="21"/>
        <v>7.7948846539618866E-2</v>
      </c>
    </row>
    <row r="21" spans="2:29" x14ac:dyDescent="0.35">
      <c r="B21" s="71">
        <v>43922</v>
      </c>
      <c r="C21" s="106">
        <v>2019</v>
      </c>
      <c r="D21" s="71" t="s">
        <v>14</v>
      </c>
      <c r="E21" s="71" t="s">
        <v>16</v>
      </c>
      <c r="F21" s="4" t="s">
        <v>994</v>
      </c>
      <c r="G21" s="192" t="s">
        <v>936</v>
      </c>
      <c r="H21" s="71" t="s">
        <v>89</v>
      </c>
      <c r="I21" s="39" t="s">
        <v>10</v>
      </c>
      <c r="J21" s="39" t="s">
        <v>584</v>
      </c>
      <c r="K21" s="39"/>
      <c r="L21" s="39">
        <v>15.7</v>
      </c>
      <c r="M21" s="39">
        <v>133.19999999999999</v>
      </c>
      <c r="N21" s="39">
        <v>126.63</v>
      </c>
      <c r="O21" s="39">
        <v>94.408510638297884</v>
      </c>
      <c r="P21" s="104">
        <v>0.15</v>
      </c>
      <c r="Q21" s="33">
        <v>0.12</v>
      </c>
      <c r="R21" s="59">
        <f t="shared" si="11"/>
        <v>4.0609393311097079E-2</v>
      </c>
      <c r="S21" s="59">
        <f t="shared" si="12"/>
        <v>1.8274226989993685</v>
      </c>
      <c r="T21" s="59">
        <f t="shared" si="13"/>
        <v>3.2487514648877669E-2</v>
      </c>
      <c r="U21" s="59">
        <f t="shared" si="14"/>
        <v>1.4619381591994951</v>
      </c>
      <c r="V21" s="59">
        <f t="shared" si="15"/>
        <v>3.2893608581988634</v>
      </c>
      <c r="W21" s="60">
        <v>30</v>
      </c>
      <c r="X21" s="58">
        <f t="shared" si="16"/>
        <v>5.5914893617021164</v>
      </c>
      <c r="Y21" s="61">
        <f t="shared" si="17"/>
        <v>0.42961326962949603</v>
      </c>
      <c r="Z21" s="63">
        <f t="shared" si="18"/>
        <v>0.15</v>
      </c>
      <c r="AA21" s="62">
        <f t="shared" si="19"/>
        <v>0.12</v>
      </c>
      <c r="AB21" s="57">
        <f t="shared" si="20"/>
        <v>0.40609393311097081</v>
      </c>
      <c r="AC21" s="58">
        <f t="shared" si="21"/>
        <v>0.32487514648877669</v>
      </c>
    </row>
    <row r="22" spans="2:29" x14ac:dyDescent="0.35">
      <c r="B22" s="71">
        <v>43922</v>
      </c>
      <c r="C22" s="106">
        <v>2019</v>
      </c>
      <c r="D22" s="71" t="s">
        <v>14</v>
      </c>
      <c r="E22" s="71" t="s">
        <v>15</v>
      </c>
      <c r="F22" s="4" t="s">
        <v>993</v>
      </c>
      <c r="G22" s="192" t="s">
        <v>1010</v>
      </c>
      <c r="H22" s="71" t="s">
        <v>113</v>
      </c>
      <c r="I22" s="39" t="s">
        <v>11</v>
      </c>
      <c r="J22" s="39" t="s">
        <v>586</v>
      </c>
      <c r="K22" s="39"/>
      <c r="L22" s="39">
        <v>15.69</v>
      </c>
      <c r="M22" s="39">
        <v>144.79</v>
      </c>
      <c r="N22" s="39">
        <v>139.55000000000001</v>
      </c>
      <c r="O22" s="39">
        <v>95.941130906274225</v>
      </c>
      <c r="P22" s="104">
        <v>0.03</v>
      </c>
      <c r="Q22" s="33">
        <v>0.02</v>
      </c>
      <c r="R22" s="59">
        <f t="shared" si="11"/>
        <v>7.9442112062005459E-3</v>
      </c>
      <c r="S22" s="59">
        <f t="shared" si="12"/>
        <v>0.35748950427902454</v>
      </c>
      <c r="T22" s="59">
        <f t="shared" si="13"/>
        <v>5.2961408041336984E-3</v>
      </c>
      <c r="U22" s="59">
        <f t="shared" si="14"/>
        <v>0.23832633618601642</v>
      </c>
      <c r="V22" s="59">
        <f t="shared" si="15"/>
        <v>0.59581584046504099</v>
      </c>
      <c r="W22" s="60">
        <v>30</v>
      </c>
      <c r="X22" s="58">
        <f t="shared" si="16"/>
        <v>4.0588690937257752</v>
      </c>
      <c r="Y22" s="61">
        <f t="shared" si="17"/>
        <v>0.42115291458097848</v>
      </c>
      <c r="Z22" s="63">
        <f t="shared" si="18"/>
        <v>0.03</v>
      </c>
      <c r="AA22" s="62">
        <f t="shared" si="19"/>
        <v>0.02</v>
      </c>
      <c r="AB22" s="57">
        <f t="shared" si="20"/>
        <v>7.9442112062005465E-2</v>
      </c>
      <c r="AC22" s="58">
        <f t="shared" si="21"/>
        <v>5.2961408041336984E-2</v>
      </c>
    </row>
    <row r="23" spans="2:29" x14ac:dyDescent="0.35">
      <c r="B23" s="71">
        <v>43922</v>
      </c>
      <c r="C23" s="106">
        <v>2019</v>
      </c>
      <c r="D23" s="71" t="s">
        <v>14</v>
      </c>
      <c r="E23" s="71" t="s">
        <v>14</v>
      </c>
      <c r="F23" s="4" t="s">
        <v>998</v>
      </c>
      <c r="G23" s="192" t="s">
        <v>1007</v>
      </c>
      <c r="H23" s="71" t="s">
        <v>91</v>
      </c>
      <c r="I23" s="39" t="s">
        <v>8</v>
      </c>
      <c r="J23" s="39" t="s">
        <v>587</v>
      </c>
      <c r="K23" s="39"/>
      <c r="L23" s="39">
        <v>15.3</v>
      </c>
      <c r="M23" s="39">
        <v>133.38999999999999</v>
      </c>
      <c r="N23" s="39">
        <v>129.4</v>
      </c>
      <c r="O23" s="39">
        <v>96.62122110254893</v>
      </c>
      <c r="P23" s="104">
        <v>0.1</v>
      </c>
      <c r="Q23" s="33">
        <v>0.02</v>
      </c>
      <c r="R23" s="59">
        <f t="shared" si="11"/>
        <v>2.6223926380368093E-2</v>
      </c>
      <c r="S23" s="59">
        <f t="shared" si="12"/>
        <v>1.1800766871165642</v>
      </c>
      <c r="T23" s="59">
        <f t="shared" si="13"/>
        <v>5.244785276073618E-3</v>
      </c>
      <c r="U23" s="59">
        <f t="shared" si="14"/>
        <v>0.23601533742331282</v>
      </c>
      <c r="V23" s="59">
        <f t="shared" si="15"/>
        <v>1.4160920245398771</v>
      </c>
      <c r="W23" s="60">
        <v>30</v>
      </c>
      <c r="X23" s="58">
        <f t="shared" si="16"/>
        <v>3.3787788974510704</v>
      </c>
      <c r="Y23" s="61">
        <f t="shared" si="17"/>
        <v>0.41748466257668698</v>
      </c>
      <c r="Z23" s="63">
        <f t="shared" si="18"/>
        <v>0.1</v>
      </c>
      <c r="AA23" s="62">
        <f t="shared" si="19"/>
        <v>0.02</v>
      </c>
      <c r="AB23" s="57">
        <f t="shared" si="20"/>
        <v>0.2622392638036809</v>
      </c>
      <c r="AC23" s="58">
        <f t="shared" si="21"/>
        <v>5.2447852760736179E-2</v>
      </c>
    </row>
    <row r="24" spans="2:29" x14ac:dyDescent="0.35">
      <c r="B24" s="71">
        <v>43922</v>
      </c>
      <c r="C24" s="106">
        <v>2019</v>
      </c>
      <c r="D24" s="71" t="s">
        <v>14</v>
      </c>
      <c r="E24" s="71" t="s">
        <v>15</v>
      </c>
      <c r="F24" s="4" t="s">
        <v>993</v>
      </c>
      <c r="G24" s="192" t="s">
        <v>1010</v>
      </c>
      <c r="H24" s="71" t="s">
        <v>113</v>
      </c>
      <c r="I24" s="39" t="s">
        <v>12</v>
      </c>
      <c r="J24" s="39" t="s">
        <v>588</v>
      </c>
      <c r="K24" s="39"/>
      <c r="L24" s="39">
        <v>15.71</v>
      </c>
      <c r="M24" s="39">
        <v>172.04</v>
      </c>
      <c r="N24" s="39">
        <v>168.76</v>
      </c>
      <c r="O24" s="39">
        <v>97.901874240388921</v>
      </c>
      <c r="P24" s="104">
        <v>0.04</v>
      </c>
      <c r="Q24" s="33">
        <v>0.02</v>
      </c>
      <c r="R24" s="59">
        <f t="shared" si="11"/>
        <v>1.0300032669062398E-2</v>
      </c>
      <c r="S24" s="59">
        <f t="shared" si="12"/>
        <v>0.4635014701078079</v>
      </c>
      <c r="T24" s="59">
        <f t="shared" si="13"/>
        <v>5.1500163345311991E-3</v>
      </c>
      <c r="U24" s="59">
        <f t="shared" si="14"/>
        <v>0.23175073505390395</v>
      </c>
      <c r="V24" s="59">
        <f t="shared" si="15"/>
        <v>0.69525220516171182</v>
      </c>
      <c r="W24" s="60">
        <v>30</v>
      </c>
      <c r="X24" s="58">
        <f t="shared" si="16"/>
        <v>2.0981257596110794</v>
      </c>
      <c r="Y24" s="61">
        <f t="shared" si="17"/>
        <v>0.4107154524665142</v>
      </c>
      <c r="Z24" s="63">
        <f t="shared" si="18"/>
        <v>0.04</v>
      </c>
      <c r="AA24" s="62">
        <f t="shared" si="19"/>
        <v>0.02</v>
      </c>
      <c r="AB24" s="57">
        <f t="shared" si="20"/>
        <v>0.10300032669062398</v>
      </c>
      <c r="AC24" s="58">
        <f t="shared" si="21"/>
        <v>5.1500163345311989E-2</v>
      </c>
    </row>
    <row r="25" spans="2:29" x14ac:dyDescent="0.35">
      <c r="B25" s="71">
        <v>43922</v>
      </c>
      <c r="C25" s="106">
        <v>2019</v>
      </c>
      <c r="D25" s="71" t="s">
        <v>14</v>
      </c>
      <c r="E25" s="71" t="s">
        <v>16</v>
      </c>
      <c r="F25" s="4" t="s">
        <v>997</v>
      </c>
      <c r="G25" s="192" t="s">
        <v>1008</v>
      </c>
      <c r="H25" s="71" t="s">
        <v>154</v>
      </c>
      <c r="I25" s="39" t="s">
        <v>12</v>
      </c>
      <c r="J25" s="39" t="s">
        <v>590</v>
      </c>
      <c r="K25" s="39"/>
      <c r="L25" s="39">
        <v>15.49</v>
      </c>
      <c r="M25" s="39">
        <v>143.97999999999999</v>
      </c>
      <c r="N25" s="39">
        <v>140.47999999999999</v>
      </c>
      <c r="O25" s="39">
        <v>97.276052611098152</v>
      </c>
      <c r="P25" s="104">
        <v>0.05</v>
      </c>
      <c r="Q25" s="33">
        <v>0.03</v>
      </c>
      <c r="R25" s="59">
        <f t="shared" si="11"/>
        <v>1.2990039203136249E-2</v>
      </c>
      <c r="S25" s="59">
        <f t="shared" si="12"/>
        <v>0.58455176414113119</v>
      </c>
      <c r="T25" s="59">
        <f t="shared" si="13"/>
        <v>7.7940235218817494E-3</v>
      </c>
      <c r="U25" s="59">
        <f t="shared" si="14"/>
        <v>0.35073105848467873</v>
      </c>
      <c r="V25" s="59">
        <f t="shared" si="15"/>
        <v>0.93528282262580986</v>
      </c>
      <c r="W25" s="60">
        <v>30</v>
      </c>
      <c r="X25" s="58">
        <f t="shared" si="16"/>
        <v>2.7239473889018484</v>
      </c>
      <c r="Y25" s="61">
        <f t="shared" si="17"/>
        <v>0.41400112008960704</v>
      </c>
      <c r="Z25" s="63">
        <f t="shared" si="18"/>
        <v>0.05</v>
      </c>
      <c r="AA25" s="62">
        <f t="shared" si="19"/>
        <v>0.03</v>
      </c>
      <c r="AB25" s="57">
        <f t="shared" si="20"/>
        <v>0.1299003920313625</v>
      </c>
      <c r="AC25" s="58">
        <f t="shared" si="21"/>
        <v>7.7940235218817489E-2</v>
      </c>
    </row>
    <row r="26" spans="2:29" x14ac:dyDescent="0.35">
      <c r="B26" s="71">
        <v>43922</v>
      </c>
      <c r="C26" s="106">
        <v>2019</v>
      </c>
      <c r="D26" s="71" t="s">
        <v>14</v>
      </c>
      <c r="E26" s="71" t="s">
        <v>16</v>
      </c>
      <c r="F26" s="4" t="s">
        <v>993</v>
      </c>
      <c r="G26" s="94" t="s">
        <v>1010</v>
      </c>
      <c r="H26" s="71" t="s">
        <v>51</v>
      </c>
      <c r="I26" s="39" t="s">
        <v>8</v>
      </c>
      <c r="J26" s="39" t="s">
        <v>595</v>
      </c>
      <c r="K26" s="39"/>
      <c r="L26" s="39">
        <v>15.42</v>
      </c>
      <c r="M26" s="39">
        <v>159.38</v>
      </c>
      <c r="N26" s="39">
        <v>156.72</v>
      </c>
      <c r="O26" s="39">
        <v>98.152264517921651</v>
      </c>
      <c r="P26" s="104">
        <v>0.02</v>
      </c>
      <c r="Q26" s="33">
        <v>0</v>
      </c>
      <c r="R26" s="59">
        <f t="shared" si="11"/>
        <v>5.1317763623496097E-3</v>
      </c>
      <c r="S26" s="59">
        <f t="shared" si="12"/>
        <v>0.23092993630573244</v>
      </c>
      <c r="T26" s="59">
        <f t="shared" si="13"/>
        <v>0</v>
      </c>
      <c r="U26" s="59">
        <f t="shared" si="14"/>
        <v>0</v>
      </c>
      <c r="V26" s="59">
        <f t="shared" si="15"/>
        <v>0.23092993630573244</v>
      </c>
      <c r="W26" s="60">
        <v>30</v>
      </c>
      <c r="X26" s="58">
        <f t="shared" si="16"/>
        <v>1.8477354820783489</v>
      </c>
      <c r="Y26" s="61">
        <f t="shared" si="17"/>
        <v>0.40941259731068647</v>
      </c>
      <c r="Z26" s="63">
        <f t="shared" si="18"/>
        <v>0.02</v>
      </c>
      <c r="AA26" s="62">
        <f t="shared" si="19"/>
        <v>0</v>
      </c>
      <c r="AB26" s="57">
        <f t="shared" si="20"/>
        <v>5.1317763623496097E-2</v>
      </c>
      <c r="AC26" s="58">
        <f t="shared" si="21"/>
        <v>0</v>
      </c>
    </row>
    <row r="27" spans="2:29" x14ac:dyDescent="0.35">
      <c r="B27" s="71">
        <v>43922</v>
      </c>
      <c r="C27" s="106">
        <v>2019</v>
      </c>
      <c r="D27" s="71" t="s">
        <v>14</v>
      </c>
      <c r="E27" s="71" t="s">
        <v>13</v>
      </c>
      <c r="F27" s="4" t="s">
        <v>994</v>
      </c>
      <c r="G27" s="192" t="s">
        <v>936</v>
      </c>
      <c r="H27" s="71" t="s">
        <v>45</v>
      </c>
      <c r="I27" s="39" t="s">
        <v>8</v>
      </c>
      <c r="J27" s="39" t="s">
        <v>610</v>
      </c>
      <c r="K27" s="39"/>
      <c r="L27" s="39">
        <v>15.74</v>
      </c>
      <c r="M27" s="39">
        <v>141.38999999999999</v>
      </c>
      <c r="N27" s="39">
        <v>132.9</v>
      </c>
      <c r="O27" s="39">
        <v>93.243135694389196</v>
      </c>
      <c r="P27" s="104">
        <v>0.39</v>
      </c>
      <c r="Q27" s="33">
        <v>0.03</v>
      </c>
      <c r="R27" s="59">
        <f t="shared" si="11"/>
        <v>0.107391473199044</v>
      </c>
      <c r="S27" s="59">
        <f t="shared" si="12"/>
        <v>4.8326162939569803</v>
      </c>
      <c r="T27" s="59">
        <f t="shared" si="13"/>
        <v>8.2608825537726152E-3</v>
      </c>
      <c r="U27" s="59">
        <f t="shared" si="14"/>
        <v>0.37173971491976771</v>
      </c>
      <c r="V27" s="59">
        <f t="shared" si="15"/>
        <v>5.204356008876748</v>
      </c>
      <c r="W27" s="60">
        <v>30</v>
      </c>
      <c r="X27" s="58">
        <f t="shared" si="16"/>
        <v>6.7568643056108044</v>
      </c>
      <c r="Y27" s="61">
        <f t="shared" si="17"/>
        <v>0.43623250256060075</v>
      </c>
      <c r="Z27" s="63">
        <f t="shared" si="18"/>
        <v>0.39</v>
      </c>
      <c r="AA27" s="62">
        <f t="shared" si="19"/>
        <v>0.03</v>
      </c>
      <c r="AB27" s="57">
        <f t="shared" si="20"/>
        <v>1.0739147319904401</v>
      </c>
      <c r="AC27" s="58">
        <f t="shared" si="21"/>
        <v>8.2608825537726152E-2</v>
      </c>
    </row>
    <row r="28" spans="2:29" x14ac:dyDescent="0.35">
      <c r="B28" s="71">
        <v>43922</v>
      </c>
      <c r="C28" s="106">
        <v>2019</v>
      </c>
      <c r="D28" s="71" t="s">
        <v>14</v>
      </c>
      <c r="E28" s="71" t="s">
        <v>13</v>
      </c>
      <c r="F28" s="4" t="s">
        <v>994</v>
      </c>
      <c r="G28" s="192" t="s">
        <v>936</v>
      </c>
      <c r="H28" s="71" t="s">
        <v>45</v>
      </c>
      <c r="I28" s="39" t="s">
        <v>12</v>
      </c>
      <c r="J28" s="39" t="s">
        <v>613</v>
      </c>
      <c r="K28" s="39"/>
      <c r="L28" s="39">
        <v>15.77</v>
      </c>
      <c r="M28" s="39">
        <v>148.5</v>
      </c>
      <c r="N28" s="39">
        <v>139.01</v>
      </c>
      <c r="O28" s="39">
        <v>92.850146914789434</v>
      </c>
      <c r="P28" s="104">
        <v>0.22</v>
      </c>
      <c r="Q28" s="33">
        <v>0.04</v>
      </c>
      <c r="R28" s="59">
        <f t="shared" si="11"/>
        <v>6.0929324894514754E-2</v>
      </c>
      <c r="S28" s="59">
        <f t="shared" si="12"/>
        <v>2.7418196202531639</v>
      </c>
      <c r="T28" s="59">
        <f t="shared" si="13"/>
        <v>1.1078059071729955E-2</v>
      </c>
      <c r="U28" s="59">
        <f t="shared" si="14"/>
        <v>0.49851265822784796</v>
      </c>
      <c r="V28" s="59">
        <f t="shared" si="15"/>
        <v>3.240332278481012</v>
      </c>
      <c r="W28" s="60">
        <v>30</v>
      </c>
      <c r="X28" s="58">
        <f t="shared" si="16"/>
        <v>7.149853085210566</v>
      </c>
      <c r="Y28" s="61">
        <f t="shared" si="17"/>
        <v>0.43850210970464132</v>
      </c>
      <c r="Z28" s="63">
        <f t="shared" si="18"/>
        <v>0.22</v>
      </c>
      <c r="AA28" s="62">
        <f t="shared" si="19"/>
        <v>0.04</v>
      </c>
      <c r="AB28" s="57">
        <f t="shared" si="20"/>
        <v>0.60929324894514758</v>
      </c>
      <c r="AC28" s="58">
        <f t="shared" si="21"/>
        <v>0.11078059071729955</v>
      </c>
    </row>
    <row r="29" spans="2:29" x14ac:dyDescent="0.35">
      <c r="B29" s="71">
        <v>43922</v>
      </c>
      <c r="C29" s="106">
        <v>2019</v>
      </c>
      <c r="D29" s="71" t="s">
        <v>14</v>
      </c>
      <c r="E29" s="71" t="s">
        <v>15</v>
      </c>
      <c r="F29" s="4" t="s">
        <v>992</v>
      </c>
      <c r="G29" s="192" t="s">
        <v>1009</v>
      </c>
      <c r="H29" s="71" t="s">
        <v>151</v>
      </c>
      <c r="I29" s="39" t="s">
        <v>11</v>
      </c>
      <c r="J29" s="39" t="s">
        <v>622</v>
      </c>
      <c r="K29" s="39"/>
      <c r="L29" s="39">
        <v>15.73</v>
      </c>
      <c r="M29" s="39">
        <v>144.97</v>
      </c>
      <c r="N29" s="39">
        <v>141</v>
      </c>
      <c r="O29" s="39">
        <v>96.928195605075828</v>
      </c>
      <c r="P29" s="104">
        <v>0.04</v>
      </c>
      <c r="Q29" s="33">
        <v>0.02</v>
      </c>
      <c r="R29" s="59">
        <f t="shared" si="11"/>
        <v>1.0443681647641095E-2</v>
      </c>
      <c r="S29" s="59">
        <f t="shared" si="12"/>
        <v>0.46996567414384927</v>
      </c>
      <c r="T29" s="59">
        <f t="shared" si="13"/>
        <v>5.2218408238205475E-3</v>
      </c>
      <c r="U29" s="59">
        <f t="shared" si="14"/>
        <v>0.23498283707192463</v>
      </c>
      <c r="V29" s="59">
        <f t="shared" si="15"/>
        <v>0.70494851121577384</v>
      </c>
      <c r="W29" s="60">
        <v>30</v>
      </c>
      <c r="X29" s="58">
        <f t="shared" si="16"/>
        <v>3.0718043949241718</v>
      </c>
      <c r="Y29" s="61">
        <f t="shared" si="17"/>
        <v>0.41584577313003912</v>
      </c>
      <c r="Z29" s="63">
        <f t="shared" si="18"/>
        <v>0.04</v>
      </c>
      <c r="AA29" s="62">
        <f t="shared" si="19"/>
        <v>0.02</v>
      </c>
      <c r="AB29" s="57">
        <f t="shared" si="20"/>
        <v>0.10443681647641095</v>
      </c>
      <c r="AC29" s="58">
        <f t="shared" si="21"/>
        <v>5.2218408238205477E-2</v>
      </c>
    </row>
    <row r="30" spans="2:29" x14ac:dyDescent="0.35">
      <c r="B30" s="71">
        <v>43922</v>
      </c>
      <c r="C30" s="106">
        <v>2019</v>
      </c>
      <c r="D30" s="71" t="s">
        <v>14</v>
      </c>
      <c r="E30" s="71" t="s">
        <v>15</v>
      </c>
      <c r="F30" s="4" t="s">
        <v>993</v>
      </c>
      <c r="G30" s="192" t="s">
        <v>1010</v>
      </c>
      <c r="H30" s="71" t="s">
        <v>113</v>
      </c>
      <c r="I30" s="39" t="s">
        <v>10</v>
      </c>
      <c r="J30" s="39" t="s">
        <v>649</v>
      </c>
      <c r="K30" s="39"/>
      <c r="L30" s="39">
        <v>15.38</v>
      </c>
      <c r="M30" s="39">
        <v>136.83000000000001</v>
      </c>
      <c r="N30" s="39">
        <v>129.78</v>
      </c>
      <c r="O30" s="39">
        <v>94.195142033758742</v>
      </c>
      <c r="P30" s="104">
        <v>0.18</v>
      </c>
      <c r="Q30" s="33">
        <v>0.09</v>
      </c>
      <c r="R30" s="59">
        <f t="shared" si="11"/>
        <v>4.8882430069930073E-2</v>
      </c>
      <c r="S30" s="59">
        <f t="shared" si="12"/>
        <v>2.1997093531468535</v>
      </c>
      <c r="T30" s="59">
        <f t="shared" si="13"/>
        <v>2.4441215034965037E-2</v>
      </c>
      <c r="U30" s="59">
        <f t="shared" si="14"/>
        <v>1.0998546765734267</v>
      </c>
      <c r="V30" s="59">
        <f t="shared" si="15"/>
        <v>3.2995640297202802</v>
      </c>
      <c r="W30" s="60">
        <v>30</v>
      </c>
      <c r="X30" s="58">
        <f t="shared" si="16"/>
        <v>5.8048579662412578</v>
      </c>
      <c r="Y30" s="61">
        <f t="shared" si="17"/>
        <v>0.43081293706293705</v>
      </c>
      <c r="Z30" s="63">
        <f t="shared" si="18"/>
        <v>0.18</v>
      </c>
      <c r="AA30" s="62">
        <f t="shared" si="19"/>
        <v>0.09</v>
      </c>
      <c r="AB30" s="57">
        <f t="shared" si="20"/>
        <v>0.48882430069930072</v>
      </c>
      <c r="AC30" s="58">
        <f t="shared" si="21"/>
        <v>0.24441215034965036</v>
      </c>
    </row>
    <row r="31" spans="2:29" x14ac:dyDescent="0.35">
      <c r="B31" s="71">
        <v>43922</v>
      </c>
      <c r="C31" s="106">
        <v>2019</v>
      </c>
      <c r="D31" s="71" t="s">
        <v>14</v>
      </c>
      <c r="E31" s="71" t="s">
        <v>15</v>
      </c>
      <c r="F31" s="4" t="s">
        <v>995</v>
      </c>
      <c r="G31" s="192" t="s">
        <v>937</v>
      </c>
      <c r="H31" s="71" t="s">
        <v>60</v>
      </c>
      <c r="I31" s="39" t="s">
        <v>10</v>
      </c>
      <c r="J31" s="39" t="s">
        <v>650</v>
      </c>
      <c r="K31" s="39"/>
      <c r="L31" s="39">
        <v>15.46</v>
      </c>
      <c r="M31" s="39">
        <v>133.72</v>
      </c>
      <c r="N31" s="39">
        <v>128.25</v>
      </c>
      <c r="O31" s="39">
        <v>95.374598342634869</v>
      </c>
      <c r="P31" s="104">
        <v>0.05</v>
      </c>
      <c r="Q31" s="33">
        <v>0.08</v>
      </c>
      <c r="R31" s="59">
        <f t="shared" si="11"/>
        <v>1.3348701125986347E-2</v>
      </c>
      <c r="S31" s="59">
        <f t="shared" si="12"/>
        <v>0.60069155066938562</v>
      </c>
      <c r="T31" s="59">
        <f t="shared" si="13"/>
        <v>2.1357921801578153E-2</v>
      </c>
      <c r="U31" s="59">
        <f t="shared" si="14"/>
        <v>0.96110648107101693</v>
      </c>
      <c r="V31" s="59">
        <f t="shared" si="15"/>
        <v>1.5617980317404025</v>
      </c>
      <c r="W31" s="60">
        <v>30</v>
      </c>
      <c r="X31" s="58">
        <f t="shared" si="16"/>
        <v>4.6254016573651313</v>
      </c>
      <c r="Y31" s="61">
        <f t="shared" si="17"/>
        <v>0.42424860359960992</v>
      </c>
      <c r="Z31" s="63">
        <f t="shared" si="18"/>
        <v>0.05</v>
      </c>
      <c r="AA31" s="62">
        <f t="shared" si="19"/>
        <v>0.08</v>
      </c>
      <c r="AB31" s="57">
        <f t="shared" si="20"/>
        <v>0.13348701125986348</v>
      </c>
      <c r="AC31" s="58">
        <f t="shared" si="21"/>
        <v>0.21357921801578153</v>
      </c>
    </row>
    <row r="32" spans="2:29" x14ac:dyDescent="0.35">
      <c r="B32" s="71">
        <v>43922</v>
      </c>
      <c r="C32" s="106">
        <v>2019</v>
      </c>
      <c r="D32" s="71" t="s">
        <v>14</v>
      </c>
      <c r="E32" s="71" t="s">
        <v>14</v>
      </c>
      <c r="F32" s="4" t="s">
        <v>997</v>
      </c>
      <c r="G32" s="192" t="s">
        <v>1008</v>
      </c>
      <c r="H32" s="71" t="s">
        <v>72</v>
      </c>
      <c r="I32" s="39" t="s">
        <v>12</v>
      </c>
      <c r="J32" s="39" t="s">
        <v>652</v>
      </c>
      <c r="K32" s="39"/>
      <c r="L32" s="39">
        <v>15.52</v>
      </c>
      <c r="M32" s="39">
        <v>148.84</v>
      </c>
      <c r="N32" s="39">
        <v>145.16999999999999</v>
      </c>
      <c r="O32" s="39">
        <v>97.247224722472225</v>
      </c>
      <c r="P32" s="104">
        <v>0.04</v>
      </c>
      <c r="Q32" s="33">
        <v>0.03</v>
      </c>
      <c r="R32" s="59">
        <f t="shared" si="11"/>
        <v>1.0396297724643275E-2</v>
      </c>
      <c r="S32" s="59">
        <f t="shared" si="12"/>
        <v>0.46783339760894738</v>
      </c>
      <c r="T32" s="59">
        <f t="shared" si="13"/>
        <v>7.7972232934824552E-3</v>
      </c>
      <c r="U32" s="59">
        <f t="shared" si="14"/>
        <v>0.3508750482067105</v>
      </c>
      <c r="V32" s="59">
        <f t="shared" si="15"/>
        <v>0.81870844581565794</v>
      </c>
      <c r="W32" s="60">
        <v>30</v>
      </c>
      <c r="X32" s="58">
        <f t="shared" si="16"/>
        <v>2.7527752775277747</v>
      </c>
      <c r="Y32" s="61">
        <f t="shared" si="17"/>
        <v>0.41415349016583125</v>
      </c>
      <c r="Z32" s="63">
        <f t="shared" si="18"/>
        <v>0.04</v>
      </c>
      <c r="AA32" s="62">
        <f t="shared" si="19"/>
        <v>0.03</v>
      </c>
      <c r="AB32" s="57">
        <f t="shared" si="20"/>
        <v>0.10396297724643275</v>
      </c>
      <c r="AC32" s="58">
        <f t="shared" si="21"/>
        <v>7.7972232934824554E-2</v>
      </c>
    </row>
    <row r="33" spans="2:29" x14ac:dyDescent="0.35">
      <c r="B33" s="71">
        <v>43922</v>
      </c>
      <c r="C33" s="106">
        <v>2019</v>
      </c>
      <c r="D33" s="71" t="s">
        <v>14</v>
      </c>
      <c r="E33" s="71" t="s">
        <v>16</v>
      </c>
      <c r="F33" s="4" t="s">
        <v>997</v>
      </c>
      <c r="G33" s="192" t="s">
        <v>1008</v>
      </c>
      <c r="H33" s="71" t="s">
        <v>154</v>
      </c>
      <c r="I33" s="39" t="s">
        <v>11</v>
      </c>
      <c r="J33" s="39" t="s">
        <v>655</v>
      </c>
      <c r="K33" s="39"/>
      <c r="L33" s="39">
        <v>15.44</v>
      </c>
      <c r="M33" s="39">
        <v>134.69</v>
      </c>
      <c r="N33" s="39">
        <v>127.73</v>
      </c>
      <c r="O33" s="39">
        <v>94.163522012578611</v>
      </c>
      <c r="P33" s="104">
        <v>0.06</v>
      </c>
      <c r="Q33" s="33">
        <v>-0.02</v>
      </c>
      <c r="R33" s="59">
        <f t="shared" si="11"/>
        <v>1.6301629708789744E-2</v>
      </c>
      <c r="S33" s="59">
        <f t="shared" si="12"/>
        <v>0.7335733368955385</v>
      </c>
      <c r="T33" s="59">
        <f t="shared" si="13"/>
        <v>-5.4338765695965815E-3</v>
      </c>
      <c r="U33" s="59">
        <f t="shared" si="14"/>
        <v>-0.24452444563184617</v>
      </c>
      <c r="V33" s="59">
        <f t="shared" si="15"/>
        <v>0.48904889126369233</v>
      </c>
      <c r="W33" s="60">
        <v>30</v>
      </c>
      <c r="X33" s="58">
        <f t="shared" si="16"/>
        <v>5.8364779874213895</v>
      </c>
      <c r="Y33" s="61">
        <f t="shared" si="17"/>
        <v>0.4309911835426129</v>
      </c>
      <c r="Z33" s="63">
        <f t="shared" si="18"/>
        <v>0.06</v>
      </c>
      <c r="AA33" s="62">
        <f t="shared" si="19"/>
        <v>-0.02</v>
      </c>
      <c r="AB33" s="57">
        <f t="shared" si="20"/>
        <v>0.16301629708789744</v>
      </c>
      <c r="AC33" s="58">
        <f t="shared" si="21"/>
        <v>-5.4338765695965817E-2</v>
      </c>
    </row>
    <row r="34" spans="2:29" x14ac:dyDescent="0.35">
      <c r="B34" s="71">
        <v>43922</v>
      </c>
      <c r="C34" s="106">
        <v>2019</v>
      </c>
      <c r="D34" s="71" t="s">
        <v>14</v>
      </c>
      <c r="E34" s="71" t="s">
        <v>13</v>
      </c>
      <c r="F34" s="4" t="s">
        <v>997</v>
      </c>
      <c r="G34" s="2" t="s">
        <v>1008</v>
      </c>
      <c r="H34" s="71" t="s">
        <v>77</v>
      </c>
      <c r="I34" s="39" t="s">
        <v>11</v>
      </c>
      <c r="J34" s="39" t="s">
        <v>662</v>
      </c>
      <c r="K34" s="39"/>
      <c r="L34" s="39">
        <v>15.38</v>
      </c>
      <c r="M34" s="39">
        <v>142.32</v>
      </c>
      <c r="N34" s="39">
        <v>133.02000000000001</v>
      </c>
      <c r="O34" s="39">
        <v>92.673704112178996</v>
      </c>
      <c r="P34" s="104">
        <v>0.08</v>
      </c>
      <c r="Q34" s="33">
        <v>0.05</v>
      </c>
      <c r="R34" s="59">
        <f t="shared" si="11"/>
        <v>2.2213532811968716E-2</v>
      </c>
      <c r="S34" s="59">
        <f t="shared" si="12"/>
        <v>0.99960897653859215</v>
      </c>
      <c r="T34" s="59">
        <f t="shared" si="13"/>
        <v>1.3883458007480448E-2</v>
      </c>
      <c r="U34" s="59">
        <f t="shared" si="14"/>
        <v>0.62475561033662019</v>
      </c>
      <c r="V34" s="59">
        <f t="shared" si="15"/>
        <v>1.6243645868752123</v>
      </c>
      <c r="W34" s="60">
        <v>30</v>
      </c>
      <c r="X34" s="58">
        <f t="shared" si="16"/>
        <v>7.3262958878210043</v>
      </c>
      <c r="Y34" s="61">
        <f t="shared" si="17"/>
        <v>0.43952737164229844</v>
      </c>
      <c r="Z34" s="63">
        <f t="shared" si="18"/>
        <v>0.08</v>
      </c>
      <c r="AA34" s="62">
        <f t="shared" si="19"/>
        <v>0.05</v>
      </c>
      <c r="AB34" s="57">
        <f t="shared" si="20"/>
        <v>0.22213532811968717</v>
      </c>
      <c r="AC34" s="58">
        <f t="shared" si="21"/>
        <v>0.13883458007480448</v>
      </c>
    </row>
    <row r="35" spans="2:29" x14ac:dyDescent="0.35">
      <c r="B35" s="71">
        <v>43922</v>
      </c>
      <c r="C35" s="106">
        <v>2019</v>
      </c>
      <c r="D35" s="71" t="s">
        <v>14</v>
      </c>
      <c r="E35" s="71" t="s">
        <v>15</v>
      </c>
      <c r="F35" s="4" t="s">
        <v>996</v>
      </c>
      <c r="G35" s="2" t="s">
        <v>1006</v>
      </c>
      <c r="H35" s="71" t="s">
        <v>101</v>
      </c>
      <c r="I35" s="39" t="s">
        <v>8</v>
      </c>
      <c r="J35" s="39" t="s">
        <v>675</v>
      </c>
      <c r="K35" s="39"/>
      <c r="L35" s="39">
        <v>15.34</v>
      </c>
      <c r="M35" s="39">
        <v>142.43</v>
      </c>
      <c r="N35" s="39">
        <v>139.53</v>
      </c>
      <c r="O35" s="39">
        <v>97.718152490361163</v>
      </c>
      <c r="P35" s="104">
        <f>VLOOKUP(J35,Bodenuntersuchung!$I$2:$P$1225,7,FALSE)</f>
        <v>0.08</v>
      </c>
      <c r="Q35" s="104">
        <f>VLOOKUP(J35,Bodenuntersuchung!$I$2:$P$1225,8,FALSE)</f>
        <v>0.1</v>
      </c>
      <c r="R35" s="59">
        <f t="shared" si="11"/>
        <v>2.0653836862871408E-2</v>
      </c>
      <c r="S35" s="59">
        <f t="shared" si="12"/>
        <v>0.92942265882921338</v>
      </c>
      <c r="T35" s="59">
        <f t="shared" si="13"/>
        <v>2.581729607858926E-2</v>
      </c>
      <c r="U35" s="59">
        <f t="shared" si="14"/>
        <v>1.1617783235365167</v>
      </c>
      <c r="V35" s="59">
        <f t="shared" si="15"/>
        <v>2.0912009823657298</v>
      </c>
      <c r="W35" s="60">
        <v>30</v>
      </c>
      <c r="X35" s="58">
        <f t="shared" si="16"/>
        <v>2.2818475096388369</v>
      </c>
      <c r="Y35" s="61">
        <f t="shared" si="17"/>
        <v>0.41167565826556085</v>
      </c>
      <c r="Z35" s="63">
        <f t="shared" si="18"/>
        <v>0.08</v>
      </c>
      <c r="AA35" s="62">
        <f t="shared" si="19"/>
        <v>0.1</v>
      </c>
      <c r="AB35" s="57">
        <f t="shared" si="20"/>
        <v>0.20653836862871408</v>
      </c>
      <c r="AC35" s="58">
        <f t="shared" si="21"/>
        <v>0.25817296078589258</v>
      </c>
    </row>
    <row r="36" spans="2:29" x14ac:dyDescent="0.35">
      <c r="B36" s="71">
        <v>43922</v>
      </c>
      <c r="C36" s="106">
        <v>2019</v>
      </c>
      <c r="D36" s="71" t="s">
        <v>14</v>
      </c>
      <c r="E36" s="71" t="s">
        <v>16</v>
      </c>
      <c r="F36" s="4" t="s">
        <v>996</v>
      </c>
      <c r="G36" s="71" t="s">
        <v>1006</v>
      </c>
      <c r="H36" s="71" t="s">
        <v>115</v>
      </c>
      <c r="I36" s="39" t="s">
        <v>10</v>
      </c>
      <c r="J36" s="39" t="s">
        <v>681</v>
      </c>
      <c r="K36" s="39"/>
      <c r="L36" s="39">
        <v>15.44</v>
      </c>
      <c r="M36" s="39">
        <v>123.18</v>
      </c>
      <c r="N36" s="39">
        <v>117.43</v>
      </c>
      <c r="O36" s="39">
        <v>94.66307777984035</v>
      </c>
      <c r="P36" s="104">
        <f>VLOOKUP(J36,Bodenuntersuchung!$I$2:$P$1225,7,FALSE)</f>
        <v>0.26</v>
      </c>
      <c r="Q36" s="104">
        <f>VLOOKUP(J36,Bodenuntersuchung!$I$2:$P$1225,8,FALSE)</f>
        <v>0.28000000000000003</v>
      </c>
      <c r="R36" s="59">
        <f t="shared" si="11"/>
        <v>7.0130404941660965E-2</v>
      </c>
      <c r="S36" s="59">
        <f t="shared" si="12"/>
        <v>3.1558682223747434</v>
      </c>
      <c r="T36" s="59">
        <f t="shared" si="13"/>
        <v>7.5525051475634888E-2</v>
      </c>
      <c r="U36" s="59">
        <f t="shared" si="14"/>
        <v>3.3986273164035699</v>
      </c>
      <c r="V36" s="59">
        <f t="shared" si="15"/>
        <v>6.5544955387783137</v>
      </c>
      <c r="W36" s="60">
        <v>30</v>
      </c>
      <c r="X36" s="58">
        <f t="shared" si="16"/>
        <v>5.33692222015965</v>
      </c>
      <c r="Y36" s="61">
        <f t="shared" si="17"/>
        <v>0.42818903814099429</v>
      </c>
      <c r="Z36" s="63">
        <f t="shared" si="18"/>
        <v>0.26</v>
      </c>
      <c r="AA36" s="62">
        <f t="shared" si="19"/>
        <v>0.28000000000000003</v>
      </c>
      <c r="AB36" s="57">
        <f t="shared" si="20"/>
        <v>0.70130404941660962</v>
      </c>
      <c r="AC36" s="58">
        <f t="shared" si="21"/>
        <v>0.75525051475634886</v>
      </c>
    </row>
    <row r="37" spans="2:29" x14ac:dyDescent="0.35">
      <c r="B37" s="71">
        <v>43922</v>
      </c>
      <c r="C37" s="106">
        <v>2019</v>
      </c>
      <c r="D37" s="71" t="s">
        <v>14</v>
      </c>
      <c r="E37" s="71" t="s">
        <v>13</v>
      </c>
      <c r="F37" s="4" t="s">
        <v>992</v>
      </c>
      <c r="G37" s="71" t="s">
        <v>1009</v>
      </c>
      <c r="H37" s="71" t="s">
        <v>885</v>
      </c>
      <c r="I37" s="39" t="s">
        <v>10</v>
      </c>
      <c r="J37" s="39" t="s">
        <v>696</v>
      </c>
      <c r="K37" s="39"/>
      <c r="L37" s="39">
        <v>15.42</v>
      </c>
      <c r="M37" s="39">
        <v>139.87</v>
      </c>
      <c r="N37" s="39"/>
      <c r="O37" s="83">
        <v>95</v>
      </c>
      <c r="P37" s="104">
        <f>VLOOKUP(J37,Bodenuntersuchung!$I$2:$P$1225,7,FALSE)</f>
        <v>0.34</v>
      </c>
      <c r="Q37" s="104">
        <f>VLOOKUP(J37,Bodenuntersuchung!$I$2:$P$1225,8,FALSE)</f>
        <v>0.39</v>
      </c>
      <c r="R37" s="59">
        <f t="shared" si="11"/>
        <v>9.1263157894736852E-2</v>
      </c>
      <c r="S37" s="59">
        <f t="shared" si="12"/>
        <v>4.1068421052631585</v>
      </c>
      <c r="T37" s="59">
        <f t="shared" si="13"/>
        <v>0.1046842105263158</v>
      </c>
      <c r="U37" s="59">
        <f t="shared" si="14"/>
        <v>4.7107894736842111</v>
      </c>
      <c r="V37" s="59">
        <f t="shared" si="15"/>
        <v>8.8176315789473705</v>
      </c>
      <c r="W37" s="60">
        <v>30</v>
      </c>
      <c r="X37" s="58">
        <f t="shared" si="16"/>
        <v>5</v>
      </c>
      <c r="Y37" s="61">
        <f t="shared" si="17"/>
        <v>0.4263157894736842</v>
      </c>
      <c r="Z37" s="63">
        <f t="shared" si="18"/>
        <v>0.34</v>
      </c>
      <c r="AA37" s="62">
        <f t="shared" si="19"/>
        <v>0.39</v>
      </c>
      <c r="AB37" s="57">
        <f t="shared" si="20"/>
        <v>0.91263157894736846</v>
      </c>
      <c r="AC37" s="58">
        <f t="shared" si="21"/>
        <v>1.046842105263158</v>
      </c>
    </row>
    <row r="38" spans="2:29" x14ac:dyDescent="0.35">
      <c r="B38" s="71">
        <v>43922</v>
      </c>
      <c r="C38" s="106">
        <v>2019</v>
      </c>
      <c r="D38" s="71" t="s">
        <v>14</v>
      </c>
      <c r="E38" s="71" t="s">
        <v>15</v>
      </c>
      <c r="F38" s="4" t="s">
        <v>996</v>
      </c>
      <c r="G38" s="71" t="s">
        <v>1006</v>
      </c>
      <c r="H38" s="71" t="s">
        <v>101</v>
      </c>
      <c r="I38" s="39" t="s">
        <v>10</v>
      </c>
      <c r="J38" s="39" t="s">
        <v>697</v>
      </c>
      <c r="K38" s="39"/>
      <c r="L38" s="39">
        <v>15.47</v>
      </c>
      <c r="M38" s="39">
        <v>157.28</v>
      </c>
      <c r="N38" s="39"/>
      <c r="O38" s="83">
        <v>95</v>
      </c>
      <c r="P38" s="104">
        <f>VLOOKUP(J38,Bodenuntersuchung!$I$2:$P$1225,7,FALSE)</f>
        <v>0.2</v>
      </c>
      <c r="Q38" s="104">
        <f>VLOOKUP(J38,Bodenuntersuchung!$I$2:$P$1225,8,FALSE)</f>
        <v>0.24</v>
      </c>
      <c r="R38" s="59">
        <f t="shared" si="11"/>
        <v>5.3684210526315793E-2</v>
      </c>
      <c r="S38" s="59">
        <f t="shared" si="12"/>
        <v>2.4157894736842107</v>
      </c>
      <c r="T38" s="59">
        <f t="shared" si="13"/>
        <v>6.4421052631578934E-2</v>
      </c>
      <c r="U38" s="59">
        <f t="shared" si="14"/>
        <v>2.8989473684210521</v>
      </c>
      <c r="V38" s="59">
        <f t="shared" si="15"/>
        <v>5.3147368421052628</v>
      </c>
      <c r="W38" s="60">
        <v>30</v>
      </c>
      <c r="X38" s="58">
        <f t="shared" si="16"/>
        <v>5</v>
      </c>
      <c r="Y38" s="61">
        <f t="shared" si="17"/>
        <v>0.4263157894736842</v>
      </c>
      <c r="Z38" s="63">
        <f t="shared" si="18"/>
        <v>0.2</v>
      </c>
      <c r="AA38" s="62">
        <f t="shared" si="19"/>
        <v>0.24</v>
      </c>
      <c r="AB38" s="57">
        <f t="shared" si="20"/>
        <v>0.5368421052631579</v>
      </c>
      <c r="AC38" s="58">
        <f t="shared" si="21"/>
        <v>0.64421052631578934</v>
      </c>
    </row>
    <row r="39" spans="2:29" x14ac:dyDescent="0.35">
      <c r="B39" s="71">
        <v>43922</v>
      </c>
      <c r="C39" s="106">
        <v>2019</v>
      </c>
      <c r="D39" s="71" t="s">
        <v>14</v>
      </c>
      <c r="E39" s="71" t="s">
        <v>13</v>
      </c>
      <c r="F39" s="190" t="s">
        <v>994</v>
      </c>
      <c r="G39" s="71" t="s">
        <v>936</v>
      </c>
      <c r="H39" s="71" t="s">
        <v>45</v>
      </c>
      <c r="I39" s="39" t="s">
        <v>11</v>
      </c>
      <c r="J39" s="39" t="s">
        <v>700</v>
      </c>
      <c r="K39" s="39"/>
      <c r="L39" s="39">
        <v>15.5</v>
      </c>
      <c r="M39" s="39">
        <v>135.36000000000001</v>
      </c>
      <c r="N39" s="39"/>
      <c r="O39" s="83">
        <v>96</v>
      </c>
      <c r="P39" s="104">
        <f>VLOOKUP(J39,Bodenuntersuchung!$I$2:$P$1225,7,FALSE)</f>
        <v>0.05</v>
      </c>
      <c r="Q39" s="104">
        <f>VLOOKUP(J39,Bodenuntersuchung!$I$2:$P$1225,8,FALSE)</f>
        <v>0.15</v>
      </c>
      <c r="R39" s="59">
        <f t="shared" si="11"/>
        <v>1.3229166666666669E-2</v>
      </c>
      <c r="S39" s="59">
        <f t="shared" si="12"/>
        <v>0.59531250000000013</v>
      </c>
      <c r="T39" s="59">
        <f t="shared" si="13"/>
        <v>3.9687500000000007E-2</v>
      </c>
      <c r="U39" s="59">
        <f t="shared" si="14"/>
        <v>1.7859375000000004</v>
      </c>
      <c r="V39" s="59">
        <f t="shared" si="15"/>
        <v>2.3812500000000005</v>
      </c>
      <c r="W39" s="60">
        <v>30</v>
      </c>
      <c r="X39" s="58">
        <f t="shared" si="16"/>
        <v>4</v>
      </c>
      <c r="Y39" s="61">
        <f t="shared" si="17"/>
        <v>0.42083333333333339</v>
      </c>
      <c r="Z39" s="63">
        <f t="shared" si="18"/>
        <v>0.05</v>
      </c>
      <c r="AA39" s="62">
        <f t="shared" si="19"/>
        <v>0.15</v>
      </c>
      <c r="AB39" s="57">
        <f t="shared" si="20"/>
        <v>0.1322916666666667</v>
      </c>
      <c r="AC39" s="58">
        <f t="shared" si="21"/>
        <v>0.39687500000000009</v>
      </c>
    </row>
    <row r="40" spans="2:29" x14ac:dyDescent="0.35">
      <c r="B40" s="71">
        <v>43922</v>
      </c>
      <c r="C40" s="106">
        <v>2019</v>
      </c>
      <c r="D40" s="71" t="s">
        <v>14</v>
      </c>
      <c r="E40" s="71" t="s">
        <v>13</v>
      </c>
      <c r="F40" s="4" t="s">
        <v>992</v>
      </c>
      <c r="G40" s="71" t="s">
        <v>1009</v>
      </c>
      <c r="H40" s="71" t="s">
        <v>885</v>
      </c>
      <c r="I40" s="39" t="s">
        <v>12</v>
      </c>
      <c r="J40" s="39" t="s">
        <v>701</v>
      </c>
      <c r="K40" s="39"/>
      <c r="L40" s="39">
        <v>15.46</v>
      </c>
      <c r="M40" s="39">
        <v>150.41999999999999</v>
      </c>
      <c r="N40" s="39"/>
      <c r="O40" s="83">
        <v>97</v>
      </c>
      <c r="P40" s="104">
        <f>VLOOKUP(J40,Bodenuntersuchung!$I$2:$P$1225,7,FALSE)</f>
        <v>0.56000000000000005</v>
      </c>
      <c r="Q40" s="104">
        <f>VLOOKUP(J40,Bodenuntersuchung!$I$2:$P$1225,8,FALSE)</f>
        <v>0.08</v>
      </c>
      <c r="R40" s="59">
        <f t="shared" si="11"/>
        <v>0.1460618556701031</v>
      </c>
      <c r="S40" s="59">
        <f t="shared" si="12"/>
        <v>6.5727835051546393</v>
      </c>
      <c r="T40" s="59">
        <f t="shared" si="13"/>
        <v>2.0865979381443297E-2</v>
      </c>
      <c r="U40" s="59">
        <f t="shared" si="14"/>
        <v>0.9389690721649484</v>
      </c>
      <c r="V40" s="59">
        <f t="shared" si="15"/>
        <v>7.5117525773195872</v>
      </c>
      <c r="W40" s="60">
        <v>30</v>
      </c>
      <c r="X40" s="58">
        <f t="shared" si="16"/>
        <v>3</v>
      </c>
      <c r="Y40" s="61">
        <f t="shared" si="17"/>
        <v>0.41546391752577316</v>
      </c>
      <c r="Z40" s="63">
        <f t="shared" si="18"/>
        <v>0.56000000000000005</v>
      </c>
      <c r="AA40" s="62">
        <f t="shared" si="19"/>
        <v>0.08</v>
      </c>
      <c r="AB40" s="57">
        <f t="shared" si="20"/>
        <v>1.460618556701031</v>
      </c>
      <c r="AC40" s="58">
        <f t="shared" si="21"/>
        <v>0.20865979381443298</v>
      </c>
    </row>
    <row r="41" spans="2:29" x14ac:dyDescent="0.35">
      <c r="B41" s="71">
        <v>43922</v>
      </c>
      <c r="C41" s="106">
        <v>2019</v>
      </c>
      <c r="D41" s="71" t="s">
        <v>14</v>
      </c>
      <c r="E41" s="71" t="s">
        <v>13</v>
      </c>
      <c r="F41" s="4" t="s">
        <v>994</v>
      </c>
      <c r="G41" s="71" t="s">
        <v>936</v>
      </c>
      <c r="H41" s="71" t="s">
        <v>45</v>
      </c>
      <c r="I41" s="39" t="s">
        <v>10</v>
      </c>
      <c r="J41" s="39" t="s">
        <v>702</v>
      </c>
      <c r="K41" s="39"/>
      <c r="L41" s="39">
        <v>15.51</v>
      </c>
      <c r="M41" s="39">
        <v>132.69999999999999</v>
      </c>
      <c r="N41" s="39"/>
      <c r="O41" s="83">
        <v>95</v>
      </c>
      <c r="P41" s="104">
        <f>VLOOKUP(J41,Bodenuntersuchung!$I$2:$P$1225,7,FALSE)</f>
        <v>0.36</v>
      </c>
      <c r="Q41" s="104">
        <f>VLOOKUP(J41,Bodenuntersuchung!$I$2:$P$1225,8,FALSE)</f>
        <v>0.33</v>
      </c>
      <c r="R41" s="59">
        <f t="shared" si="11"/>
        <v>9.6631578947368402E-2</v>
      </c>
      <c r="S41" s="59">
        <f t="shared" si="12"/>
        <v>4.3484210526315783</v>
      </c>
      <c r="T41" s="59">
        <f t="shared" si="13"/>
        <v>8.8578947368421049E-2</v>
      </c>
      <c r="U41" s="59">
        <f t="shared" si="14"/>
        <v>3.9860526315789473</v>
      </c>
      <c r="V41" s="59">
        <f t="shared" si="15"/>
        <v>8.3344736842105256</v>
      </c>
      <c r="W41" s="60">
        <v>30</v>
      </c>
      <c r="X41" s="58">
        <f t="shared" si="16"/>
        <v>5</v>
      </c>
      <c r="Y41" s="61">
        <f t="shared" si="17"/>
        <v>0.4263157894736842</v>
      </c>
      <c r="Z41" s="63">
        <f t="shared" si="18"/>
        <v>0.36</v>
      </c>
      <c r="AA41" s="62">
        <f t="shared" si="19"/>
        <v>0.33</v>
      </c>
      <c r="AB41" s="57">
        <f t="shared" si="20"/>
        <v>0.96631578947368402</v>
      </c>
      <c r="AC41" s="58">
        <f t="shared" si="21"/>
        <v>0.88578947368421046</v>
      </c>
    </row>
    <row r="42" spans="2:29" x14ac:dyDescent="0.35">
      <c r="B42" s="71">
        <v>43922</v>
      </c>
      <c r="C42" s="106">
        <v>2019</v>
      </c>
      <c r="D42" s="71" t="s">
        <v>14</v>
      </c>
      <c r="E42" s="71" t="s">
        <v>16</v>
      </c>
      <c r="F42" s="4" t="s">
        <v>1000</v>
      </c>
      <c r="G42" s="71" t="s">
        <v>1004</v>
      </c>
      <c r="H42" s="71" t="s">
        <v>886</v>
      </c>
      <c r="I42" s="39" t="s">
        <v>11</v>
      </c>
      <c r="J42" s="39" t="s">
        <v>703</v>
      </c>
      <c r="K42" s="39"/>
      <c r="L42" s="39">
        <v>15.45</v>
      </c>
      <c r="M42" s="39">
        <v>139.13</v>
      </c>
      <c r="N42" s="39">
        <v>133.49</v>
      </c>
      <c r="O42" s="39">
        <v>95.439844760672713</v>
      </c>
      <c r="P42" s="104">
        <f>VLOOKUP(J42,Bodenuntersuchung!$I$2:$P$1225,7,FALSE)</f>
        <v>0.03</v>
      </c>
      <c r="Q42" s="104">
        <f>VLOOKUP(J42,Bodenuntersuchung!$I$2:$P$1225,8,FALSE)</f>
        <v>0.13</v>
      </c>
      <c r="R42" s="59">
        <f t="shared" ref="R42:R73" si="22">Z42*((250+(100*X42/100))/1000)*(100/(100-(100*X42/100)))</f>
        <v>8.0016943409013889E-3</v>
      </c>
      <c r="S42" s="59">
        <f t="shared" ref="S42:S73" si="23">IF(X42="","",R42*(W42/10*15))</f>
        <v>0.36007624534056248</v>
      </c>
      <c r="T42" s="59">
        <f t="shared" ref="T42:T73" si="24">AA42*((250+(100*X42/100))/1000)*(100/(100-(100*X42/100)))</f>
        <v>3.4674008810572692E-2</v>
      </c>
      <c r="U42" s="59">
        <f t="shared" ref="U42:U73" si="25">IF(X42="","",T42*(W42/10*15))</f>
        <v>1.5603303964757711</v>
      </c>
      <c r="V42" s="59">
        <f t="shared" ref="V42:V73" si="26">IF(Z42="","",S42+U42)</f>
        <v>1.9204066418163337</v>
      </c>
      <c r="W42" s="60">
        <v>30</v>
      </c>
      <c r="X42" s="58">
        <f t="shared" ref="X42:X73" si="27">100-O42</f>
        <v>4.5601552393272868</v>
      </c>
      <c r="Y42" s="61">
        <f t="shared" ref="Y42:Y73" si="28">IF(X42="","",((400+X42)/1000)*(100/(100-X42)))</f>
        <v>0.42389020670958999</v>
      </c>
      <c r="Z42" s="63">
        <f t="shared" ref="Z42:Z73" si="29">P42</f>
        <v>0.03</v>
      </c>
      <c r="AA42" s="62">
        <f t="shared" ref="AA42:AA73" si="30">Q42</f>
        <v>0.13</v>
      </c>
      <c r="AB42" s="57">
        <f t="shared" ref="AB42:AB73" si="31">R42*10</f>
        <v>8.0016943409013885E-2</v>
      </c>
      <c r="AC42" s="58">
        <f t="shared" ref="AC42:AC73" si="32">T42*10</f>
        <v>0.34674008810572693</v>
      </c>
    </row>
    <row r="43" spans="2:29" x14ac:dyDescent="0.35">
      <c r="B43" s="71">
        <v>43922</v>
      </c>
      <c r="C43" s="106">
        <v>2019</v>
      </c>
      <c r="D43" s="71" t="s">
        <v>14</v>
      </c>
      <c r="E43" s="71" t="s">
        <v>13</v>
      </c>
      <c r="F43" s="4" t="s">
        <v>999</v>
      </c>
      <c r="G43" s="71" t="s">
        <v>1005</v>
      </c>
      <c r="H43" s="71" t="s">
        <v>202</v>
      </c>
      <c r="I43" s="39" t="s">
        <v>10</v>
      </c>
      <c r="J43" s="39" t="s">
        <v>741</v>
      </c>
      <c r="K43" s="39"/>
      <c r="L43" s="39">
        <v>10.96</v>
      </c>
      <c r="M43" s="39">
        <v>92.02</v>
      </c>
      <c r="N43" s="39">
        <v>87.21</v>
      </c>
      <c r="O43" s="39">
        <v>94.066123858869972</v>
      </c>
      <c r="P43" s="104">
        <f>VLOOKUP(J43,Bodenuntersuchung!$I$2:$P$1225,7,FALSE)</f>
        <v>0.25</v>
      </c>
      <c r="Q43" s="104">
        <f>VLOOKUP(J43,Bodenuntersuchung!$I$2:$P$1225,8,FALSE)</f>
        <v>0.31</v>
      </c>
      <c r="R43" s="59">
        <f t="shared" si="22"/>
        <v>6.8019672131147554E-2</v>
      </c>
      <c r="S43" s="59">
        <f t="shared" si="23"/>
        <v>3.0608852459016398</v>
      </c>
      <c r="T43" s="59">
        <f t="shared" si="24"/>
        <v>8.434439344262297E-2</v>
      </c>
      <c r="U43" s="59">
        <f t="shared" si="25"/>
        <v>3.7954977049180338</v>
      </c>
      <c r="V43" s="59">
        <f t="shared" si="26"/>
        <v>6.8563829508196736</v>
      </c>
      <c r="W43" s="60">
        <v>30</v>
      </c>
      <c r="X43" s="58">
        <f t="shared" si="27"/>
        <v>5.9338761411300283</v>
      </c>
      <c r="Y43" s="61">
        <f t="shared" si="28"/>
        <v>0.4315409836065574</v>
      </c>
      <c r="Z43" s="63">
        <f t="shared" si="29"/>
        <v>0.25</v>
      </c>
      <c r="AA43" s="62">
        <f t="shared" si="30"/>
        <v>0.31</v>
      </c>
      <c r="AB43" s="57">
        <f t="shared" si="31"/>
        <v>0.68019672131147557</v>
      </c>
      <c r="AC43" s="58">
        <f t="shared" si="32"/>
        <v>0.84344393442622967</v>
      </c>
    </row>
    <row r="44" spans="2:29" x14ac:dyDescent="0.35">
      <c r="B44" s="71">
        <v>43922</v>
      </c>
      <c r="C44" s="106">
        <v>2019</v>
      </c>
      <c r="D44" s="71" t="s">
        <v>14</v>
      </c>
      <c r="E44" s="71" t="s">
        <v>15</v>
      </c>
      <c r="F44" s="4" t="s">
        <v>998</v>
      </c>
      <c r="G44" s="71" t="s">
        <v>1007</v>
      </c>
      <c r="H44" s="71" t="s">
        <v>156</v>
      </c>
      <c r="I44" s="39" t="s">
        <v>12</v>
      </c>
      <c r="J44" s="39" t="s">
        <v>746</v>
      </c>
      <c r="K44" s="39"/>
      <c r="L44" s="39">
        <v>10.87</v>
      </c>
      <c r="M44" s="39">
        <v>101.64</v>
      </c>
      <c r="N44" s="39">
        <v>99.53</v>
      </c>
      <c r="O44" s="39">
        <v>97.675443428445519</v>
      </c>
      <c r="P44" s="104">
        <f>VLOOKUP(J44,Bodenuntersuchung!$I$2:$P$1225,7,FALSE)</f>
        <v>0.03</v>
      </c>
      <c r="Q44" s="104">
        <f>VLOOKUP(J44,Bodenuntersuchung!$I$2:$P$1225,8,FALSE)</f>
        <v>0.13</v>
      </c>
      <c r="R44" s="59">
        <f t="shared" si="22"/>
        <v>7.7498872095646291E-3</v>
      </c>
      <c r="S44" s="59">
        <f t="shared" si="23"/>
        <v>0.34874492443040833</v>
      </c>
      <c r="T44" s="59">
        <f t="shared" si="24"/>
        <v>3.3582844574780064E-2</v>
      </c>
      <c r="U44" s="59">
        <f t="shared" si="25"/>
        <v>1.5112280058651029</v>
      </c>
      <c r="V44" s="59">
        <f t="shared" si="26"/>
        <v>1.8599729302955113</v>
      </c>
      <c r="W44" s="60">
        <v>30</v>
      </c>
      <c r="X44" s="58">
        <f t="shared" si="27"/>
        <v>2.3245565715544814</v>
      </c>
      <c r="Y44" s="61">
        <f t="shared" si="28"/>
        <v>0.41189939093164901</v>
      </c>
      <c r="Z44" s="63">
        <f t="shared" si="29"/>
        <v>0.03</v>
      </c>
      <c r="AA44" s="62">
        <f t="shared" si="30"/>
        <v>0.13</v>
      </c>
      <c r="AB44" s="57">
        <f t="shared" si="31"/>
        <v>7.7498872095646293E-2</v>
      </c>
      <c r="AC44" s="58">
        <f t="shared" si="32"/>
        <v>0.33582844574780063</v>
      </c>
    </row>
    <row r="45" spans="2:29" x14ac:dyDescent="0.35">
      <c r="B45" s="71">
        <v>43922</v>
      </c>
      <c r="C45" s="106">
        <v>2019</v>
      </c>
      <c r="D45" s="71" t="s">
        <v>14</v>
      </c>
      <c r="E45" s="71" t="s">
        <v>15</v>
      </c>
      <c r="F45" s="4" t="s">
        <v>998</v>
      </c>
      <c r="G45" s="71" t="s">
        <v>1007</v>
      </c>
      <c r="H45" s="71" t="s">
        <v>156</v>
      </c>
      <c r="I45" s="39" t="s">
        <v>10</v>
      </c>
      <c r="J45" s="39" t="s">
        <v>747</v>
      </c>
      <c r="K45" s="39"/>
      <c r="L45" s="39">
        <v>10.94</v>
      </c>
      <c r="M45" s="39">
        <v>93.23</v>
      </c>
      <c r="N45" s="39">
        <v>89.52</v>
      </c>
      <c r="O45" s="39">
        <v>95.491554259326762</v>
      </c>
      <c r="P45" s="104">
        <f>VLOOKUP(J45,Bodenuntersuchung!$I$2:$P$1225,7,FALSE)</f>
        <v>0.21</v>
      </c>
      <c r="Q45" s="104">
        <f>VLOOKUP(J45,Bodenuntersuchung!$I$2:$P$1225,8,FALSE)</f>
        <v>0.22</v>
      </c>
      <c r="R45" s="59">
        <f t="shared" si="22"/>
        <v>5.5970157800967167E-2</v>
      </c>
      <c r="S45" s="59">
        <f t="shared" si="23"/>
        <v>2.5186571010435226</v>
      </c>
      <c r="T45" s="59">
        <f t="shared" si="24"/>
        <v>5.8635403410537038E-2</v>
      </c>
      <c r="U45" s="59">
        <f t="shared" si="25"/>
        <v>2.6385931534741669</v>
      </c>
      <c r="V45" s="59">
        <f t="shared" si="26"/>
        <v>5.1572502545176899</v>
      </c>
      <c r="W45" s="60">
        <v>30</v>
      </c>
      <c r="X45" s="58">
        <f t="shared" si="27"/>
        <v>4.5084457406732383</v>
      </c>
      <c r="Y45" s="61">
        <f t="shared" si="28"/>
        <v>0.42360651565283786</v>
      </c>
      <c r="Z45" s="63">
        <f t="shared" si="29"/>
        <v>0.21</v>
      </c>
      <c r="AA45" s="62">
        <f t="shared" si="30"/>
        <v>0.22</v>
      </c>
      <c r="AB45" s="57">
        <f t="shared" si="31"/>
        <v>0.55970157800967169</v>
      </c>
      <c r="AC45" s="58">
        <f t="shared" si="32"/>
        <v>0.58635403410537035</v>
      </c>
    </row>
    <row r="46" spans="2:29" x14ac:dyDescent="0.35">
      <c r="B46" s="71">
        <v>43922</v>
      </c>
      <c r="C46" s="106">
        <v>2019</v>
      </c>
      <c r="D46" s="71" t="s">
        <v>14</v>
      </c>
      <c r="E46" s="71" t="s">
        <v>13</v>
      </c>
      <c r="F46" s="4" t="s">
        <v>995</v>
      </c>
      <c r="G46" s="71" t="s">
        <v>937</v>
      </c>
      <c r="H46" s="71" t="s">
        <v>62</v>
      </c>
      <c r="I46" s="39" t="s">
        <v>10</v>
      </c>
      <c r="J46" s="39" t="s">
        <v>748</v>
      </c>
      <c r="K46" s="39"/>
      <c r="L46" s="39">
        <v>10.98</v>
      </c>
      <c r="M46" s="39">
        <v>99.28</v>
      </c>
      <c r="N46" s="39">
        <v>92.34</v>
      </c>
      <c r="O46" s="39">
        <v>92.140430351075878</v>
      </c>
      <c r="P46" s="104">
        <f>VLOOKUP(J46,Bodenuntersuchung!$I$2:$P$1225,7,FALSE)</f>
        <v>0.24</v>
      </c>
      <c r="Q46" s="104">
        <f>VLOOKUP(J46,Bodenuntersuchung!$I$2:$P$1225,8,FALSE)</f>
        <v>0.38</v>
      </c>
      <c r="R46" s="59">
        <f t="shared" si="22"/>
        <v>6.716519174041298E-2</v>
      </c>
      <c r="S46" s="59">
        <f t="shared" si="23"/>
        <v>3.0224336283185842</v>
      </c>
      <c r="T46" s="59">
        <f t="shared" si="24"/>
        <v>0.10634488692232055</v>
      </c>
      <c r="U46" s="59">
        <f t="shared" si="25"/>
        <v>4.7855199115044247</v>
      </c>
      <c r="V46" s="59">
        <f t="shared" si="26"/>
        <v>7.8079535398230089</v>
      </c>
      <c r="W46" s="60">
        <v>30</v>
      </c>
      <c r="X46" s="58">
        <f t="shared" si="27"/>
        <v>7.859569648924122</v>
      </c>
      <c r="Y46" s="61">
        <f t="shared" si="28"/>
        <v>0.44264995083579156</v>
      </c>
      <c r="Z46" s="63">
        <f t="shared" si="29"/>
        <v>0.24</v>
      </c>
      <c r="AA46" s="62">
        <f t="shared" si="30"/>
        <v>0.38</v>
      </c>
      <c r="AB46" s="57">
        <f t="shared" si="31"/>
        <v>0.67165191740412977</v>
      </c>
      <c r="AC46" s="58">
        <f t="shared" si="32"/>
        <v>1.0634488692232056</v>
      </c>
    </row>
    <row r="47" spans="2:29" x14ac:dyDescent="0.35">
      <c r="B47" s="71">
        <v>43922</v>
      </c>
      <c r="C47" s="106">
        <v>2019</v>
      </c>
      <c r="D47" s="71" t="s">
        <v>14</v>
      </c>
      <c r="E47" s="71" t="s">
        <v>15</v>
      </c>
      <c r="F47" s="4" t="s">
        <v>998</v>
      </c>
      <c r="G47" s="71" t="s">
        <v>1007</v>
      </c>
      <c r="H47" s="71" t="s">
        <v>156</v>
      </c>
      <c r="I47" s="39" t="s">
        <v>8</v>
      </c>
      <c r="J47" s="39" t="s">
        <v>750</v>
      </c>
      <c r="K47" s="39"/>
      <c r="L47" s="39">
        <v>10.9</v>
      </c>
      <c r="M47" s="39">
        <v>105.92</v>
      </c>
      <c r="N47" s="39">
        <v>102.22</v>
      </c>
      <c r="O47" s="39">
        <v>96.106082929909505</v>
      </c>
      <c r="P47" s="104">
        <f>VLOOKUP(J47,Bodenuntersuchung!$I$2:$P$1225,7,FALSE)</f>
        <v>0.02</v>
      </c>
      <c r="Q47" s="104">
        <f>VLOOKUP(J47,Bodenuntersuchung!$I$2:$P$1225,8,FALSE)</f>
        <v>0.08</v>
      </c>
      <c r="R47" s="59">
        <f t="shared" si="22"/>
        <v>5.2836180464301353E-3</v>
      </c>
      <c r="S47" s="59">
        <f t="shared" si="23"/>
        <v>0.2377628120893561</v>
      </c>
      <c r="T47" s="59">
        <f t="shared" si="24"/>
        <v>2.1134472185720541E-2</v>
      </c>
      <c r="U47" s="59">
        <f t="shared" si="25"/>
        <v>0.95105124835742438</v>
      </c>
      <c r="V47" s="59">
        <f t="shared" si="26"/>
        <v>1.1888140604467805</v>
      </c>
      <c r="W47" s="60">
        <v>30</v>
      </c>
      <c r="X47" s="58">
        <f t="shared" si="27"/>
        <v>3.8939170700904953</v>
      </c>
      <c r="Y47" s="61">
        <f t="shared" si="28"/>
        <v>0.42025843188786677</v>
      </c>
      <c r="Z47" s="63">
        <f t="shared" si="29"/>
        <v>0.02</v>
      </c>
      <c r="AA47" s="62">
        <f t="shared" si="30"/>
        <v>0.08</v>
      </c>
      <c r="AB47" s="57">
        <f t="shared" si="31"/>
        <v>5.2836180464301351E-2</v>
      </c>
      <c r="AC47" s="58">
        <f t="shared" si="32"/>
        <v>0.2113447218572054</v>
      </c>
    </row>
    <row r="48" spans="2:29" x14ac:dyDescent="0.35">
      <c r="B48" s="71">
        <v>43922</v>
      </c>
      <c r="C48" s="106">
        <v>2019</v>
      </c>
      <c r="D48" s="71" t="s">
        <v>14</v>
      </c>
      <c r="E48" s="71" t="s">
        <v>13</v>
      </c>
      <c r="F48" s="4" t="s">
        <v>995</v>
      </c>
      <c r="G48" s="71" t="s">
        <v>937</v>
      </c>
      <c r="H48" s="71" t="s">
        <v>62</v>
      </c>
      <c r="I48" s="39" t="s">
        <v>12</v>
      </c>
      <c r="J48" s="39" t="s">
        <v>770</v>
      </c>
      <c r="K48" s="39"/>
      <c r="L48" s="39">
        <v>10.9</v>
      </c>
      <c r="M48" s="39">
        <v>83.27</v>
      </c>
      <c r="N48" s="39">
        <v>77.69</v>
      </c>
      <c r="O48" s="39">
        <v>92.289622771866803</v>
      </c>
      <c r="P48" s="104">
        <f>VLOOKUP(J48,Bodenuntersuchung!$I$2:$P$1225,7,FALSE)</f>
        <v>0.1</v>
      </c>
      <c r="Q48" s="104">
        <f>VLOOKUP(J48,Bodenuntersuchung!$I$2:$P$1225,8,FALSE)</f>
        <v>0.26</v>
      </c>
      <c r="R48" s="59">
        <f t="shared" si="22"/>
        <v>2.7924090432699507E-2</v>
      </c>
      <c r="S48" s="59">
        <f t="shared" si="23"/>
        <v>1.2565840694714778</v>
      </c>
      <c r="T48" s="59">
        <f t="shared" si="24"/>
        <v>7.2602635125018716E-2</v>
      </c>
      <c r="U48" s="59">
        <f t="shared" si="25"/>
        <v>3.267118580625842</v>
      </c>
      <c r="V48" s="59">
        <f t="shared" si="26"/>
        <v>4.5237026500973201</v>
      </c>
      <c r="W48" s="60">
        <v>30</v>
      </c>
      <c r="X48" s="58">
        <f t="shared" si="27"/>
        <v>7.710377228133197</v>
      </c>
      <c r="Y48" s="61">
        <f t="shared" si="28"/>
        <v>0.44177272046713573</v>
      </c>
      <c r="Z48" s="63">
        <f t="shared" si="29"/>
        <v>0.1</v>
      </c>
      <c r="AA48" s="62">
        <f t="shared" si="30"/>
        <v>0.26</v>
      </c>
      <c r="AB48" s="57">
        <f t="shared" si="31"/>
        <v>0.27924090432699505</v>
      </c>
      <c r="AC48" s="58">
        <f t="shared" si="32"/>
        <v>0.72602635125018722</v>
      </c>
    </row>
    <row r="49" spans="2:29" x14ac:dyDescent="0.35">
      <c r="B49" s="71">
        <v>43922</v>
      </c>
      <c r="C49" s="106">
        <v>2019</v>
      </c>
      <c r="D49" s="71" t="s">
        <v>14</v>
      </c>
      <c r="E49" s="71" t="s">
        <v>13</v>
      </c>
      <c r="F49" s="4" t="s">
        <v>995</v>
      </c>
      <c r="G49" s="71" t="s">
        <v>937</v>
      </c>
      <c r="H49" s="71" t="s">
        <v>62</v>
      </c>
      <c r="I49" s="39" t="s">
        <v>8</v>
      </c>
      <c r="J49" s="39" t="s">
        <v>786</v>
      </c>
      <c r="K49" s="39"/>
      <c r="L49" s="39">
        <v>11.24</v>
      </c>
      <c r="M49" s="39">
        <v>100.85</v>
      </c>
      <c r="N49" s="39">
        <v>93.66</v>
      </c>
      <c r="O49" s="39">
        <v>91.97634192612432</v>
      </c>
      <c r="P49" s="104">
        <f>VLOOKUP(J49,Bodenuntersuchung!$I$2:$P$1225,7,FALSE)</f>
        <v>0.2</v>
      </c>
      <c r="Q49" s="104">
        <f>VLOOKUP(J49,Bodenuntersuchung!$I$2:$P$1225,8,FALSE)</f>
        <v>0.17</v>
      </c>
      <c r="R49" s="59">
        <f t="shared" si="22"/>
        <v>5.6106527541858776E-2</v>
      </c>
      <c r="S49" s="59">
        <f t="shared" si="23"/>
        <v>2.5247937393836448</v>
      </c>
      <c r="T49" s="59">
        <f t="shared" si="24"/>
        <v>4.7690548410579958E-2</v>
      </c>
      <c r="U49" s="59">
        <f t="shared" si="25"/>
        <v>2.146074678476098</v>
      </c>
      <c r="V49" s="59">
        <f t="shared" si="26"/>
        <v>4.6708684178597428</v>
      </c>
      <c r="W49" s="60">
        <v>30</v>
      </c>
      <c r="X49" s="58">
        <f t="shared" si="27"/>
        <v>8.02365807387568</v>
      </c>
      <c r="Y49" s="61">
        <f t="shared" si="28"/>
        <v>0.44361805387041975</v>
      </c>
      <c r="Z49" s="63">
        <f t="shared" si="29"/>
        <v>0.2</v>
      </c>
      <c r="AA49" s="62">
        <f t="shared" si="30"/>
        <v>0.17</v>
      </c>
      <c r="AB49" s="57">
        <f t="shared" si="31"/>
        <v>0.56106527541858775</v>
      </c>
      <c r="AC49" s="58">
        <f t="shared" si="32"/>
        <v>0.47690548410579958</v>
      </c>
    </row>
    <row r="50" spans="2:29" x14ac:dyDescent="0.35">
      <c r="B50" s="71">
        <v>43922</v>
      </c>
      <c r="C50" s="106">
        <v>2019</v>
      </c>
      <c r="D50" s="71" t="s">
        <v>14</v>
      </c>
      <c r="E50" s="71" t="s">
        <v>13</v>
      </c>
      <c r="F50" s="4" t="s">
        <v>995</v>
      </c>
      <c r="G50" s="71" t="s">
        <v>937</v>
      </c>
      <c r="H50" s="71" t="s">
        <v>62</v>
      </c>
      <c r="I50" s="39" t="s">
        <v>11</v>
      </c>
      <c r="J50" s="39" t="s">
        <v>794</v>
      </c>
      <c r="K50" s="39"/>
      <c r="L50" s="39">
        <v>10.98</v>
      </c>
      <c r="M50" s="39">
        <v>91.11</v>
      </c>
      <c r="N50" s="39">
        <v>85.45</v>
      </c>
      <c r="O50" s="39">
        <v>92.9364782228878</v>
      </c>
      <c r="P50" s="104">
        <f>VLOOKUP(J50,Bodenuntersuchung!$I$2:$P$1225,7,FALSE)</f>
        <v>0.03</v>
      </c>
      <c r="Q50" s="104">
        <f>VLOOKUP(J50,Bodenuntersuchung!$I$2:$P$1225,8,FALSE)</f>
        <v>0.1</v>
      </c>
      <c r="R50" s="59">
        <f t="shared" si="22"/>
        <v>8.2980394789848276E-3</v>
      </c>
      <c r="S50" s="59">
        <f t="shared" si="23"/>
        <v>0.37341177655431723</v>
      </c>
      <c r="T50" s="59">
        <f t="shared" si="24"/>
        <v>2.7660131596616091E-2</v>
      </c>
      <c r="U50" s="59">
        <f t="shared" si="25"/>
        <v>1.2447059218477241</v>
      </c>
      <c r="V50" s="59">
        <f t="shared" si="26"/>
        <v>1.6181176984020413</v>
      </c>
      <c r="W50" s="60">
        <v>30</v>
      </c>
      <c r="X50" s="58">
        <f t="shared" si="27"/>
        <v>7.0635217771122001</v>
      </c>
      <c r="Y50" s="61">
        <f t="shared" si="28"/>
        <v>0.4380018799516584</v>
      </c>
      <c r="Z50" s="63">
        <f t="shared" si="29"/>
        <v>0.03</v>
      </c>
      <c r="AA50" s="62">
        <f t="shared" si="30"/>
        <v>0.1</v>
      </c>
      <c r="AB50" s="57">
        <f t="shared" si="31"/>
        <v>8.2980394789848283E-2</v>
      </c>
      <c r="AC50" s="58">
        <f t="shared" si="32"/>
        <v>0.27660131596616089</v>
      </c>
    </row>
    <row r="51" spans="2:29" x14ac:dyDescent="0.35">
      <c r="B51" s="71">
        <v>43922</v>
      </c>
      <c r="C51" s="106">
        <v>2019</v>
      </c>
      <c r="D51" s="71" t="s">
        <v>14</v>
      </c>
      <c r="E51" s="71" t="s">
        <v>14</v>
      </c>
      <c r="F51" s="4" t="s">
        <v>996</v>
      </c>
      <c r="G51" s="71" t="s">
        <v>1006</v>
      </c>
      <c r="H51" s="71" t="s">
        <v>171</v>
      </c>
      <c r="I51" s="39" t="s">
        <v>8</v>
      </c>
      <c r="J51" s="39" t="s">
        <v>795</v>
      </c>
      <c r="K51" s="72"/>
      <c r="L51" s="39">
        <v>10.93</v>
      </c>
      <c r="M51" s="39">
        <v>100.9</v>
      </c>
      <c r="N51" s="39">
        <v>92.91</v>
      </c>
      <c r="O51" s="39">
        <v>91.11926197621429</v>
      </c>
      <c r="P51" s="104">
        <f>VLOOKUP(J51,Bodenuntersuchung!$I$2:$P$1225,7,FALSE)</f>
        <v>0.39</v>
      </c>
      <c r="Q51" s="104">
        <f>VLOOKUP(J51,Bodenuntersuchung!$I$2:$P$1225,8,FALSE)</f>
        <v>0.15</v>
      </c>
      <c r="R51" s="59">
        <f t="shared" si="22"/>
        <v>0.11080367162722619</v>
      </c>
      <c r="S51" s="59">
        <f t="shared" si="23"/>
        <v>4.9861652232251785</v>
      </c>
      <c r="T51" s="59">
        <f t="shared" si="24"/>
        <v>4.2616796779702378E-2</v>
      </c>
      <c r="U51" s="59">
        <f t="shared" si="25"/>
        <v>1.917755855086607</v>
      </c>
      <c r="V51" s="59">
        <f t="shared" si="26"/>
        <v>6.9039210783117859</v>
      </c>
      <c r="W51" s="60">
        <v>30</v>
      </c>
      <c r="X51" s="58">
        <f t="shared" si="27"/>
        <v>8.8807380237857103</v>
      </c>
      <c r="Y51" s="61">
        <f t="shared" si="28"/>
        <v>0.4487313979019274</v>
      </c>
      <c r="Z51" s="63">
        <f t="shared" si="29"/>
        <v>0.39</v>
      </c>
      <c r="AA51" s="62">
        <f t="shared" si="30"/>
        <v>0.15</v>
      </c>
      <c r="AB51" s="57">
        <f t="shared" si="31"/>
        <v>1.108036716272262</v>
      </c>
      <c r="AC51" s="58">
        <f t="shared" si="32"/>
        <v>0.42616796779702376</v>
      </c>
    </row>
    <row r="52" spans="2:29" x14ac:dyDescent="0.35">
      <c r="B52" s="71">
        <v>43922</v>
      </c>
      <c r="C52" s="106">
        <v>2019</v>
      </c>
      <c r="D52" s="71" t="s">
        <v>14</v>
      </c>
      <c r="E52" s="71" t="s">
        <v>14</v>
      </c>
      <c r="F52" s="4" t="s">
        <v>998</v>
      </c>
      <c r="G52" s="71" t="s">
        <v>1007</v>
      </c>
      <c r="H52" s="71" t="s">
        <v>91</v>
      </c>
      <c r="I52" s="39" t="s">
        <v>12</v>
      </c>
      <c r="J52" s="39" t="s">
        <v>798</v>
      </c>
      <c r="K52" s="39"/>
      <c r="L52" s="39">
        <v>10.92</v>
      </c>
      <c r="M52" s="39">
        <v>116.64</v>
      </c>
      <c r="N52" s="39">
        <v>113.23</v>
      </c>
      <c r="O52" s="39">
        <v>96.774498675747253</v>
      </c>
      <c r="P52" s="104">
        <f>VLOOKUP(J52,Bodenuntersuchung!$I$2:$P$1225,7,FALSE)</f>
        <v>0.03</v>
      </c>
      <c r="Q52" s="104">
        <f>VLOOKUP(J52,Bodenuntersuchung!$I$2:$P$1225,8,FALSE)</f>
        <v>0.06</v>
      </c>
      <c r="R52" s="59">
        <f t="shared" si="22"/>
        <v>7.8499657902453331E-3</v>
      </c>
      <c r="S52" s="59">
        <f t="shared" si="23"/>
        <v>0.35324846056103998</v>
      </c>
      <c r="T52" s="59">
        <f t="shared" si="24"/>
        <v>1.5699931580490666E-2</v>
      </c>
      <c r="U52" s="59">
        <f t="shared" si="25"/>
        <v>0.70649692112207996</v>
      </c>
      <c r="V52" s="59">
        <f t="shared" si="26"/>
        <v>1.0597453816831199</v>
      </c>
      <c r="W52" s="60">
        <v>30</v>
      </c>
      <c r="X52" s="58">
        <f t="shared" si="27"/>
        <v>3.2255013242527468</v>
      </c>
      <c r="Y52" s="61">
        <f t="shared" si="28"/>
        <v>0.4166650376307301</v>
      </c>
      <c r="Z52" s="63">
        <f t="shared" si="29"/>
        <v>0.03</v>
      </c>
      <c r="AA52" s="62">
        <f t="shared" si="30"/>
        <v>0.06</v>
      </c>
      <c r="AB52" s="57">
        <f t="shared" si="31"/>
        <v>7.8499657902453335E-2</v>
      </c>
      <c r="AC52" s="58">
        <f t="shared" si="32"/>
        <v>0.15699931580490667</v>
      </c>
    </row>
    <row r="53" spans="2:29" x14ac:dyDescent="0.35">
      <c r="B53" s="71">
        <v>43922</v>
      </c>
      <c r="C53" s="106">
        <v>2019</v>
      </c>
      <c r="D53" s="71" t="s">
        <v>14</v>
      </c>
      <c r="E53" s="71" t="s">
        <v>13</v>
      </c>
      <c r="F53" s="4" t="s">
        <v>996</v>
      </c>
      <c r="G53" s="71" t="s">
        <v>1006</v>
      </c>
      <c r="H53" s="71" t="s">
        <v>57</v>
      </c>
      <c r="I53" s="39" t="s">
        <v>10</v>
      </c>
      <c r="J53" s="39" t="s">
        <v>799</v>
      </c>
      <c r="K53" s="39"/>
      <c r="L53" s="39">
        <v>11.24</v>
      </c>
      <c r="M53" s="39">
        <v>95.86</v>
      </c>
      <c r="N53" s="39">
        <v>90.67</v>
      </c>
      <c r="O53" s="39">
        <v>93.866698180099263</v>
      </c>
      <c r="P53" s="104">
        <f>VLOOKUP(J53,Bodenuntersuchung!$I$2:$P$1225,7,FALSE)</f>
        <v>0.16</v>
      </c>
      <c r="Q53" s="104">
        <f>VLOOKUP(J53,Bodenuntersuchung!$I$2:$P$1225,8,FALSE)</f>
        <v>0.18</v>
      </c>
      <c r="R53" s="59">
        <f t="shared" si="22"/>
        <v>4.3659070880020141E-2</v>
      </c>
      <c r="S53" s="59">
        <f t="shared" si="23"/>
        <v>1.9646581896009063</v>
      </c>
      <c r="T53" s="59">
        <f t="shared" si="24"/>
        <v>4.9116454740022658E-2</v>
      </c>
      <c r="U53" s="59">
        <f t="shared" si="25"/>
        <v>2.2102404633010195</v>
      </c>
      <c r="V53" s="59">
        <f t="shared" si="26"/>
        <v>4.1748986529019261</v>
      </c>
      <c r="W53" s="60">
        <v>30</v>
      </c>
      <c r="X53" s="58">
        <f t="shared" si="27"/>
        <v>6.133301819900737</v>
      </c>
      <c r="Y53" s="61">
        <f t="shared" si="28"/>
        <v>0.43267027571446559</v>
      </c>
      <c r="Z53" s="63">
        <f t="shared" si="29"/>
        <v>0.16</v>
      </c>
      <c r="AA53" s="62">
        <f t="shared" si="30"/>
        <v>0.18</v>
      </c>
      <c r="AB53" s="57">
        <f t="shared" si="31"/>
        <v>0.4365907088002014</v>
      </c>
      <c r="AC53" s="58">
        <f t="shared" si="32"/>
        <v>0.49116454740022658</v>
      </c>
    </row>
    <row r="54" spans="2:29" x14ac:dyDescent="0.35">
      <c r="B54" s="71">
        <v>43922</v>
      </c>
      <c r="C54" s="106">
        <v>2019</v>
      </c>
      <c r="D54" s="71" t="s">
        <v>14</v>
      </c>
      <c r="E54" s="71" t="s">
        <v>15</v>
      </c>
      <c r="F54" s="4" t="s">
        <v>994</v>
      </c>
      <c r="G54" s="71" t="s">
        <v>936</v>
      </c>
      <c r="H54" s="71" t="s">
        <v>95</v>
      </c>
      <c r="I54" s="39" t="s">
        <v>8</v>
      </c>
      <c r="J54" s="39" t="s">
        <v>800</v>
      </c>
      <c r="K54" s="39"/>
      <c r="L54" s="39">
        <v>10.96</v>
      </c>
      <c r="M54" s="39">
        <v>100.11</v>
      </c>
      <c r="N54" s="39">
        <v>97.88</v>
      </c>
      <c r="O54" s="39">
        <v>97.498597868760498</v>
      </c>
      <c r="P54" s="104">
        <f>VLOOKUP(J54,Bodenuntersuchung!$I$2:$P$1225,7,FALSE)</f>
        <v>0.04</v>
      </c>
      <c r="Q54" s="104">
        <f>VLOOKUP(J54,Bodenuntersuchung!$I$2:$P$1225,8,FALSE)</f>
        <v>0.14000000000000001</v>
      </c>
      <c r="R54" s="59">
        <f t="shared" si="22"/>
        <v>1.0359180855959505E-2</v>
      </c>
      <c r="S54" s="59">
        <f t="shared" si="23"/>
        <v>0.46616313851817776</v>
      </c>
      <c r="T54" s="59">
        <f t="shared" si="24"/>
        <v>3.6257132995858275E-2</v>
      </c>
      <c r="U54" s="59">
        <f t="shared" si="25"/>
        <v>1.6315709848136224</v>
      </c>
      <c r="V54" s="59">
        <f t="shared" si="26"/>
        <v>2.0977341233318003</v>
      </c>
      <c r="W54" s="60">
        <v>30</v>
      </c>
      <c r="X54" s="58">
        <f t="shared" si="27"/>
        <v>2.5014021312395016</v>
      </c>
      <c r="Y54" s="61">
        <f t="shared" si="28"/>
        <v>0.41282788771283951</v>
      </c>
      <c r="Z54" s="63">
        <f t="shared" si="29"/>
        <v>0.04</v>
      </c>
      <c r="AA54" s="62">
        <f t="shared" si="30"/>
        <v>0.14000000000000001</v>
      </c>
      <c r="AB54" s="57">
        <f t="shared" si="31"/>
        <v>0.10359180855959506</v>
      </c>
      <c r="AC54" s="58">
        <f t="shared" si="32"/>
        <v>0.36257132995858277</v>
      </c>
    </row>
    <row r="55" spans="2:29" x14ac:dyDescent="0.35">
      <c r="B55" s="71">
        <v>43922</v>
      </c>
      <c r="C55" s="106">
        <v>2019</v>
      </c>
      <c r="D55" s="71" t="s">
        <v>14</v>
      </c>
      <c r="E55" s="71" t="s">
        <v>14</v>
      </c>
      <c r="F55" s="4" t="s">
        <v>995</v>
      </c>
      <c r="G55" s="71" t="s">
        <v>937</v>
      </c>
      <c r="H55" s="71" t="s">
        <v>138</v>
      </c>
      <c r="I55" s="39" t="s">
        <v>10</v>
      </c>
      <c r="J55" s="39" t="s">
        <v>801</v>
      </c>
      <c r="K55" s="39"/>
      <c r="L55" s="39">
        <v>11.26</v>
      </c>
      <c r="M55" s="39">
        <v>93.49</v>
      </c>
      <c r="N55" s="39">
        <v>88.05</v>
      </c>
      <c r="O55" s="39">
        <v>93.384409582877296</v>
      </c>
      <c r="P55" s="104">
        <f>VLOOKUP(J55,Bodenuntersuchung!$I$2:$P$1225,7,FALSE)</f>
        <v>0.18</v>
      </c>
      <c r="Q55" s="104">
        <f>VLOOKUP(J55,Bodenuntersuchung!$I$2:$P$1225,8,FALSE)</f>
        <v>0.19</v>
      </c>
      <c r="R55" s="59">
        <f t="shared" si="22"/>
        <v>4.946308113035551E-2</v>
      </c>
      <c r="S55" s="59">
        <f t="shared" si="23"/>
        <v>2.225838650865998</v>
      </c>
      <c r="T55" s="59">
        <f t="shared" si="24"/>
        <v>5.2211030082041927E-2</v>
      </c>
      <c r="U55" s="59">
        <f t="shared" si="25"/>
        <v>2.3494963536918867</v>
      </c>
      <c r="V55" s="59">
        <f t="shared" si="26"/>
        <v>4.5753350045578847</v>
      </c>
      <c r="W55" s="60">
        <v>30</v>
      </c>
      <c r="X55" s="58">
        <f t="shared" si="27"/>
        <v>6.6155904171227036</v>
      </c>
      <c r="Y55" s="61">
        <f t="shared" si="28"/>
        <v>0.43542127881234532</v>
      </c>
      <c r="Z55" s="63">
        <f t="shared" si="29"/>
        <v>0.18</v>
      </c>
      <c r="AA55" s="62">
        <f t="shared" si="30"/>
        <v>0.19</v>
      </c>
      <c r="AB55" s="57">
        <f t="shared" si="31"/>
        <v>0.49463081130355513</v>
      </c>
      <c r="AC55" s="58">
        <f t="shared" si="32"/>
        <v>0.52211030082041932</v>
      </c>
    </row>
    <row r="56" spans="2:29" x14ac:dyDescent="0.35">
      <c r="B56" s="49">
        <v>43922</v>
      </c>
      <c r="C56" s="113">
        <v>2019</v>
      </c>
      <c r="D56" s="49" t="s">
        <v>14</v>
      </c>
      <c r="E56" s="49" t="s">
        <v>15</v>
      </c>
      <c r="F56" s="109" t="s">
        <v>999</v>
      </c>
      <c r="G56" s="49" t="s">
        <v>1005</v>
      </c>
      <c r="H56" s="49" t="s">
        <v>99</v>
      </c>
      <c r="I56" s="41" t="s">
        <v>10</v>
      </c>
      <c r="J56" s="41" t="s">
        <v>802</v>
      </c>
      <c r="K56" s="39"/>
      <c r="L56" s="39">
        <v>11.36</v>
      </c>
      <c r="M56" s="39">
        <v>93.15</v>
      </c>
      <c r="N56" s="39">
        <v>88.78</v>
      </c>
      <c r="O56" s="39">
        <v>94.657048538941183</v>
      </c>
      <c r="P56" s="104">
        <f>VLOOKUP(J56,Bodenuntersuchung!$I$2:$P$1225,7,FALSE)</f>
        <v>0.15</v>
      </c>
      <c r="Q56" s="104">
        <f>VLOOKUP(J56,Bodenuntersuchung!$I$2:$P$1225,8,FALSE)</f>
        <v>0.28000000000000003</v>
      </c>
      <c r="R56" s="59">
        <f t="shared" si="22"/>
        <v>4.0463381555153714E-2</v>
      </c>
      <c r="S56" s="59">
        <f t="shared" si="23"/>
        <v>1.8208521699819171</v>
      </c>
      <c r="T56" s="59">
        <f t="shared" si="24"/>
        <v>7.5531645569620276E-2</v>
      </c>
      <c r="U56" s="59">
        <f t="shared" si="25"/>
        <v>3.3989240506329126</v>
      </c>
      <c r="V56" s="59">
        <f t="shared" si="26"/>
        <v>5.2197762206148299</v>
      </c>
      <c r="W56" s="60">
        <v>30</v>
      </c>
      <c r="X56" s="58">
        <f t="shared" si="27"/>
        <v>5.3429514610588171</v>
      </c>
      <c r="Y56" s="61">
        <f t="shared" si="28"/>
        <v>0.42822268147765435</v>
      </c>
      <c r="Z56" s="63">
        <f t="shared" si="29"/>
        <v>0.15</v>
      </c>
      <c r="AA56" s="62">
        <f t="shared" si="30"/>
        <v>0.28000000000000003</v>
      </c>
      <c r="AB56" s="57">
        <f t="shared" si="31"/>
        <v>0.40463381555153716</v>
      </c>
      <c r="AC56" s="58">
        <f t="shared" si="32"/>
        <v>0.75531645569620276</v>
      </c>
    </row>
    <row r="57" spans="2:29" x14ac:dyDescent="0.35">
      <c r="B57" s="71">
        <v>43922</v>
      </c>
      <c r="C57" s="106">
        <v>2019</v>
      </c>
      <c r="D57" s="71" t="s">
        <v>14</v>
      </c>
      <c r="E57" s="71" t="s">
        <v>16</v>
      </c>
      <c r="F57" s="4" t="s">
        <v>1000</v>
      </c>
      <c r="G57" s="71" t="s">
        <v>1004</v>
      </c>
      <c r="H57" s="71" t="s">
        <v>886</v>
      </c>
      <c r="I57" s="39" t="s">
        <v>10</v>
      </c>
      <c r="J57" s="39" t="s">
        <v>803</v>
      </c>
      <c r="K57" s="39"/>
      <c r="L57" s="39">
        <v>11.29</v>
      </c>
      <c r="M57" s="39">
        <v>82.3</v>
      </c>
      <c r="N57" s="39">
        <v>77.88</v>
      </c>
      <c r="O57" s="39">
        <v>93.775524574003668</v>
      </c>
      <c r="P57" s="104">
        <f>VLOOKUP(J57,Bodenuntersuchung!$I$2:$P$1225,7,FALSE)</f>
        <v>0.23</v>
      </c>
      <c r="Q57" s="104">
        <f>VLOOKUP(J57,Bodenuntersuchung!$I$2:$P$1225,8,FALSE)</f>
        <v>0.33</v>
      </c>
      <c r="R57" s="59">
        <f t="shared" si="22"/>
        <v>6.2843294789007367E-2</v>
      </c>
      <c r="S57" s="59">
        <f t="shared" si="23"/>
        <v>2.8279482655053316</v>
      </c>
      <c r="T57" s="59">
        <f t="shared" si="24"/>
        <v>9.016646643640186E-2</v>
      </c>
      <c r="U57" s="59">
        <f t="shared" si="25"/>
        <v>4.057490989638084</v>
      </c>
      <c r="V57" s="59">
        <f t="shared" si="26"/>
        <v>6.8854392551434156</v>
      </c>
      <c r="W57" s="60">
        <v>30</v>
      </c>
      <c r="X57" s="58">
        <f t="shared" si="27"/>
        <v>6.2244754259963315</v>
      </c>
      <c r="Y57" s="61">
        <f t="shared" si="28"/>
        <v>0.43318816639134999</v>
      </c>
      <c r="Z57" s="63">
        <f t="shared" si="29"/>
        <v>0.23</v>
      </c>
      <c r="AA57" s="62">
        <f t="shared" si="30"/>
        <v>0.33</v>
      </c>
      <c r="AB57" s="57">
        <f t="shared" si="31"/>
        <v>0.62843294789007365</v>
      </c>
      <c r="AC57" s="58">
        <f t="shared" si="32"/>
        <v>0.9016646643640186</v>
      </c>
    </row>
    <row r="58" spans="2:29" x14ac:dyDescent="0.35">
      <c r="B58" s="71">
        <v>43922</v>
      </c>
      <c r="C58" s="106">
        <v>2019</v>
      </c>
      <c r="D58" s="71" t="s">
        <v>14</v>
      </c>
      <c r="E58" s="71" t="s">
        <v>16</v>
      </c>
      <c r="F58" s="4" t="s">
        <v>1000</v>
      </c>
      <c r="G58" s="71" t="s">
        <v>1004</v>
      </c>
      <c r="H58" s="71" t="s">
        <v>886</v>
      </c>
      <c r="I58" s="39" t="s">
        <v>12</v>
      </c>
      <c r="J58" s="39" t="s">
        <v>805</v>
      </c>
      <c r="K58" s="39"/>
      <c r="L58" s="39">
        <v>11.23</v>
      </c>
      <c r="M58" s="39">
        <v>98.64</v>
      </c>
      <c r="N58" s="39">
        <v>96.22</v>
      </c>
      <c r="O58" s="39">
        <v>97.231438050566297</v>
      </c>
      <c r="P58" s="104">
        <f>VLOOKUP(J58,Bodenuntersuchung!$I$2:$P$1225,7,FALSE)</f>
        <v>0.02</v>
      </c>
      <c r="Q58" s="104">
        <f>VLOOKUP(J58,Bodenuntersuchung!$I$2:$P$1225,8,FALSE)</f>
        <v>0.1</v>
      </c>
      <c r="R58" s="59">
        <f t="shared" si="22"/>
        <v>5.1993175667725613E-3</v>
      </c>
      <c r="S58" s="59">
        <f t="shared" si="23"/>
        <v>0.23396929050476525</v>
      </c>
      <c r="T58" s="59">
        <f t="shared" si="24"/>
        <v>2.599658783386281E-2</v>
      </c>
      <c r="U58" s="59">
        <f t="shared" si="25"/>
        <v>1.1698464525238264</v>
      </c>
      <c r="V58" s="59">
        <f t="shared" si="26"/>
        <v>1.4038157430285916</v>
      </c>
      <c r="W58" s="60">
        <v>30</v>
      </c>
      <c r="X58" s="58">
        <f t="shared" si="27"/>
        <v>2.7685619494337033</v>
      </c>
      <c r="Y58" s="61">
        <f t="shared" si="28"/>
        <v>0.41423696905518304</v>
      </c>
      <c r="Z58" s="63">
        <f t="shared" si="29"/>
        <v>0.02</v>
      </c>
      <c r="AA58" s="62">
        <f t="shared" si="30"/>
        <v>0.1</v>
      </c>
      <c r="AB58" s="57">
        <f t="shared" si="31"/>
        <v>5.1993175667725613E-2</v>
      </c>
      <c r="AC58" s="58">
        <f t="shared" si="32"/>
        <v>0.25996587833862811</v>
      </c>
    </row>
    <row r="59" spans="2:29" x14ac:dyDescent="0.35">
      <c r="B59" s="71">
        <v>43922</v>
      </c>
      <c r="C59" s="106">
        <v>2019</v>
      </c>
      <c r="D59" s="71" t="s">
        <v>14</v>
      </c>
      <c r="E59" s="71" t="s">
        <v>16</v>
      </c>
      <c r="F59" s="4" t="s">
        <v>995</v>
      </c>
      <c r="G59" s="71" t="s">
        <v>937</v>
      </c>
      <c r="H59" s="71" t="s">
        <v>81</v>
      </c>
      <c r="I59" s="39" t="s">
        <v>11</v>
      </c>
      <c r="J59" s="39" t="s">
        <v>806</v>
      </c>
      <c r="K59" s="39"/>
      <c r="L59" s="39">
        <v>11.32</v>
      </c>
      <c r="M59" s="39">
        <v>100</v>
      </c>
      <c r="N59" s="39">
        <v>95.1</v>
      </c>
      <c r="O59" s="39">
        <v>94.474515110509685</v>
      </c>
      <c r="P59" s="104">
        <f>VLOOKUP(J59,Bodenuntersuchung!$I$2:$P$1225,7,FALSE)</f>
        <v>0.04</v>
      </c>
      <c r="Q59" s="104">
        <f>VLOOKUP(J59,Bodenuntersuchung!$I$2:$P$1225,8,FALSE)</f>
        <v>0.09</v>
      </c>
      <c r="R59" s="59">
        <f t="shared" si="22"/>
        <v>1.0818811172117455E-2</v>
      </c>
      <c r="S59" s="59">
        <f t="shared" si="23"/>
        <v>0.48684650274528546</v>
      </c>
      <c r="T59" s="59">
        <f t="shared" si="24"/>
        <v>2.4342325137264271E-2</v>
      </c>
      <c r="U59" s="59">
        <f t="shared" si="25"/>
        <v>1.0954046311768921</v>
      </c>
      <c r="V59" s="59">
        <f t="shared" si="26"/>
        <v>1.5822511339221776</v>
      </c>
      <c r="W59" s="60">
        <v>30</v>
      </c>
      <c r="X59" s="58">
        <f t="shared" si="27"/>
        <v>5.5254848894903148</v>
      </c>
      <c r="Y59" s="61">
        <f t="shared" si="28"/>
        <v>0.42924325614705189</v>
      </c>
      <c r="Z59" s="63">
        <f t="shared" si="29"/>
        <v>0.04</v>
      </c>
      <c r="AA59" s="62">
        <f t="shared" si="30"/>
        <v>0.09</v>
      </c>
      <c r="AB59" s="57">
        <f t="shared" si="31"/>
        <v>0.10818811172117455</v>
      </c>
      <c r="AC59" s="58">
        <f t="shared" si="32"/>
        <v>0.2434232513726427</v>
      </c>
    </row>
    <row r="60" spans="2:29" x14ac:dyDescent="0.35">
      <c r="B60" s="71">
        <v>43922</v>
      </c>
      <c r="C60" s="106">
        <v>2019</v>
      </c>
      <c r="D60" s="71" t="s">
        <v>14</v>
      </c>
      <c r="E60" s="71" t="s">
        <v>15</v>
      </c>
      <c r="F60" s="4" t="s">
        <v>999</v>
      </c>
      <c r="G60" s="71" t="s">
        <v>1005</v>
      </c>
      <c r="H60" s="71" t="s">
        <v>99</v>
      </c>
      <c r="I60" s="39" t="s">
        <v>8</v>
      </c>
      <c r="J60" s="39" t="s">
        <v>808</v>
      </c>
      <c r="K60" s="39"/>
      <c r="L60" s="39">
        <v>11.22</v>
      </c>
      <c r="M60" s="39">
        <v>87.94</v>
      </c>
      <c r="N60" s="39">
        <v>83.44</v>
      </c>
      <c r="O60" s="39">
        <v>94.134515119916571</v>
      </c>
      <c r="P60" s="104">
        <f>VLOOKUP(J60,Bodenuntersuchung!$I$2:$P$1225,7,FALSE)</f>
        <v>0.25</v>
      </c>
      <c r="Q60" s="104">
        <f>VLOOKUP(J60,Bodenuntersuchung!$I$2:$P$1225,8,FALSE)</f>
        <v>0.1</v>
      </c>
      <c r="R60" s="59">
        <f t="shared" si="22"/>
        <v>6.7952090833564113E-2</v>
      </c>
      <c r="S60" s="59">
        <f t="shared" si="23"/>
        <v>3.0578440875103849</v>
      </c>
      <c r="T60" s="59">
        <f t="shared" si="24"/>
        <v>2.7180836333425648E-2</v>
      </c>
      <c r="U60" s="59">
        <f t="shared" si="25"/>
        <v>1.2231376350041541</v>
      </c>
      <c r="V60" s="59">
        <f t="shared" si="26"/>
        <v>4.2809817225145395</v>
      </c>
      <c r="W60" s="60">
        <v>30</v>
      </c>
      <c r="X60" s="58">
        <f t="shared" si="27"/>
        <v>5.8654848800834287</v>
      </c>
      <c r="Y60" s="61">
        <f t="shared" si="28"/>
        <v>0.43115480476322354</v>
      </c>
      <c r="Z60" s="63">
        <f t="shared" si="29"/>
        <v>0.25</v>
      </c>
      <c r="AA60" s="62">
        <f t="shared" si="30"/>
        <v>0.1</v>
      </c>
      <c r="AB60" s="57">
        <f t="shared" si="31"/>
        <v>0.67952090833564116</v>
      </c>
      <c r="AC60" s="58">
        <f t="shared" si="32"/>
        <v>0.27180836333425651</v>
      </c>
    </row>
    <row r="61" spans="2:29" x14ac:dyDescent="0.35">
      <c r="B61" s="71">
        <v>43922</v>
      </c>
      <c r="C61" s="106">
        <v>2019</v>
      </c>
      <c r="D61" s="71" t="s">
        <v>14</v>
      </c>
      <c r="E61" s="71" t="s">
        <v>14</v>
      </c>
      <c r="F61" s="4" t="s">
        <v>992</v>
      </c>
      <c r="G61" s="71" t="s">
        <v>1009</v>
      </c>
      <c r="H61" s="71" t="s">
        <v>97</v>
      </c>
      <c r="I61" s="39" t="s">
        <v>8</v>
      </c>
      <c r="J61" s="39" t="s">
        <v>809</v>
      </c>
      <c r="K61" s="39"/>
      <c r="L61" s="39">
        <v>11.21</v>
      </c>
      <c r="M61" s="39">
        <v>90.14</v>
      </c>
      <c r="N61" s="39">
        <v>87.5</v>
      </c>
      <c r="O61" s="39">
        <v>96.655264158114761</v>
      </c>
      <c r="P61" s="104">
        <f>VLOOKUP(J61,Bodenuntersuchung!$I$2:$P$1225,7,FALSE)</f>
        <v>0.03</v>
      </c>
      <c r="Q61" s="104">
        <f>VLOOKUP(J61,Bodenuntersuchung!$I$2:$P$1225,8,FALSE)</f>
        <v>0.05</v>
      </c>
      <c r="R61" s="59">
        <f t="shared" si="22"/>
        <v>7.8633503735745201E-3</v>
      </c>
      <c r="S61" s="59">
        <f t="shared" si="23"/>
        <v>0.35385076681085342</v>
      </c>
      <c r="T61" s="59">
        <f t="shared" si="24"/>
        <v>1.3105583955957534E-2</v>
      </c>
      <c r="U61" s="59">
        <f t="shared" si="25"/>
        <v>0.58975127801808902</v>
      </c>
      <c r="V61" s="59">
        <f t="shared" si="26"/>
        <v>0.94360204482894239</v>
      </c>
      <c r="W61" s="60">
        <v>30</v>
      </c>
      <c r="X61" s="58">
        <f t="shared" si="27"/>
        <v>3.3447358418852389</v>
      </c>
      <c r="Y61" s="61">
        <f t="shared" si="28"/>
        <v>0.41730239874164393</v>
      </c>
      <c r="Z61" s="63">
        <f t="shared" si="29"/>
        <v>0.03</v>
      </c>
      <c r="AA61" s="62">
        <f t="shared" si="30"/>
        <v>0.05</v>
      </c>
      <c r="AB61" s="57">
        <f t="shared" si="31"/>
        <v>7.8633503735745208E-2</v>
      </c>
      <c r="AC61" s="58">
        <f t="shared" si="32"/>
        <v>0.13105583955957534</v>
      </c>
    </row>
    <row r="62" spans="2:29" x14ac:dyDescent="0.35">
      <c r="B62" s="71">
        <v>43922</v>
      </c>
      <c r="C62" s="106">
        <v>2019</v>
      </c>
      <c r="D62" s="71" t="s">
        <v>14</v>
      </c>
      <c r="E62" s="71" t="s">
        <v>15</v>
      </c>
      <c r="F62" s="4" t="s">
        <v>1000</v>
      </c>
      <c r="G62" s="71" t="s">
        <v>1004</v>
      </c>
      <c r="H62" s="71" t="s">
        <v>85</v>
      </c>
      <c r="I62" s="39" t="s">
        <v>12</v>
      </c>
      <c r="J62" s="39" t="s">
        <v>810</v>
      </c>
      <c r="K62" s="39"/>
      <c r="L62" s="39">
        <v>11.23</v>
      </c>
      <c r="M62" s="39">
        <v>99.49</v>
      </c>
      <c r="N62" s="39">
        <v>96.1</v>
      </c>
      <c r="O62" s="39">
        <v>96.159075458871513</v>
      </c>
      <c r="P62" s="104">
        <f>VLOOKUP(J62,Bodenuntersuchung!$I$2:$P$1225,7,FALSE)</f>
        <v>0.03</v>
      </c>
      <c r="Q62" s="104">
        <f>VLOOKUP(J62,Bodenuntersuchung!$I$2:$P$1225,8,FALSE)</f>
        <v>0.11</v>
      </c>
      <c r="R62" s="59">
        <f t="shared" si="22"/>
        <v>7.9194061505832442E-3</v>
      </c>
      <c r="S62" s="59">
        <f t="shared" si="23"/>
        <v>0.35637327677624597</v>
      </c>
      <c r="T62" s="59">
        <f t="shared" si="24"/>
        <v>2.9037822552138565E-2</v>
      </c>
      <c r="U62" s="59">
        <f t="shared" si="25"/>
        <v>1.3067020148462354</v>
      </c>
      <c r="V62" s="59">
        <f t="shared" si="26"/>
        <v>1.6630752916224814</v>
      </c>
      <c r="W62" s="60">
        <v>30</v>
      </c>
      <c r="X62" s="58">
        <f t="shared" si="27"/>
        <v>3.8409245411284871</v>
      </c>
      <c r="Y62" s="61">
        <f t="shared" si="28"/>
        <v>0.41997172145634498</v>
      </c>
      <c r="Z62" s="63">
        <f t="shared" si="29"/>
        <v>0.03</v>
      </c>
      <c r="AA62" s="62">
        <f t="shared" si="30"/>
        <v>0.11</v>
      </c>
      <c r="AB62" s="57">
        <f t="shared" si="31"/>
        <v>7.9194061505832442E-2</v>
      </c>
      <c r="AC62" s="58">
        <f t="shared" si="32"/>
        <v>0.29037822552138565</v>
      </c>
    </row>
    <row r="63" spans="2:29" x14ac:dyDescent="0.35">
      <c r="B63" s="71">
        <v>43922</v>
      </c>
      <c r="C63" s="106">
        <v>2019</v>
      </c>
      <c r="D63" s="71" t="s">
        <v>14</v>
      </c>
      <c r="E63" s="71" t="s">
        <v>16</v>
      </c>
      <c r="F63" s="4" t="s">
        <v>1000</v>
      </c>
      <c r="G63" s="71" t="s">
        <v>1004</v>
      </c>
      <c r="H63" s="71" t="s">
        <v>886</v>
      </c>
      <c r="I63" s="39" t="s">
        <v>8</v>
      </c>
      <c r="J63" s="39" t="s">
        <v>811</v>
      </c>
      <c r="K63" s="39"/>
      <c r="L63" s="39">
        <v>11.21</v>
      </c>
      <c r="M63" s="39">
        <v>97.9</v>
      </c>
      <c r="N63" s="39">
        <v>95.7</v>
      </c>
      <c r="O63" s="39">
        <v>97.462221709539762</v>
      </c>
      <c r="P63" s="104">
        <f>VLOOKUP(J63,Bodenuntersuchung!$I$2:$P$1225,7,FALSE)</f>
        <v>0.03</v>
      </c>
      <c r="Q63" s="104">
        <f>VLOOKUP(J63,Bodenuntersuchung!$I$2:$P$1225,8,FALSE)</f>
        <v>0.06</v>
      </c>
      <c r="R63" s="59">
        <f t="shared" si="22"/>
        <v>7.7734051367025665E-3</v>
      </c>
      <c r="S63" s="59">
        <f t="shared" si="23"/>
        <v>0.34980323115161549</v>
      </c>
      <c r="T63" s="59">
        <f t="shared" si="24"/>
        <v>1.5546810273405133E-2</v>
      </c>
      <c r="U63" s="59">
        <f t="shared" si="25"/>
        <v>0.69960646230323098</v>
      </c>
      <c r="V63" s="59">
        <f t="shared" si="26"/>
        <v>1.0494096934548465</v>
      </c>
      <c r="W63" s="60">
        <v>30</v>
      </c>
      <c r="X63" s="58">
        <f t="shared" si="27"/>
        <v>2.5377782904602384</v>
      </c>
      <c r="Y63" s="61">
        <f t="shared" si="28"/>
        <v>0.41301929222393169</v>
      </c>
      <c r="Z63" s="63">
        <f t="shared" si="29"/>
        <v>0.03</v>
      </c>
      <c r="AA63" s="62">
        <f t="shared" si="30"/>
        <v>0.06</v>
      </c>
      <c r="AB63" s="57">
        <f t="shared" si="31"/>
        <v>7.7734051367025658E-2</v>
      </c>
      <c r="AC63" s="58">
        <f t="shared" si="32"/>
        <v>0.15546810273405132</v>
      </c>
    </row>
    <row r="64" spans="2:29" x14ac:dyDescent="0.35">
      <c r="B64" s="71">
        <v>43922</v>
      </c>
      <c r="C64" s="106">
        <v>2019</v>
      </c>
      <c r="D64" s="71" t="s">
        <v>14</v>
      </c>
      <c r="E64" s="71" t="s">
        <v>14</v>
      </c>
      <c r="F64" s="4" t="s">
        <v>999</v>
      </c>
      <c r="G64" s="71" t="s">
        <v>1005</v>
      </c>
      <c r="H64" s="71" t="s">
        <v>64</v>
      </c>
      <c r="I64" s="39" t="s">
        <v>10</v>
      </c>
      <c r="J64" s="39" t="s">
        <v>812</v>
      </c>
      <c r="K64" s="39">
        <v>120</v>
      </c>
      <c r="L64" s="39">
        <v>11.23</v>
      </c>
      <c r="M64" s="39">
        <v>81.63</v>
      </c>
      <c r="N64" s="39">
        <v>76.61</v>
      </c>
      <c r="O64" s="39">
        <v>92.869318181818187</v>
      </c>
      <c r="P64" s="104">
        <f>VLOOKUP(J64,Bodenuntersuchung!$I$2:$P$1225,7,FALSE)</f>
        <v>0.17</v>
      </c>
      <c r="Q64" s="104">
        <f>VLOOKUP(J64,Bodenuntersuchung!$I$2:$P$1225,8,FALSE)</f>
        <v>0.25</v>
      </c>
      <c r="R64" s="59">
        <f t="shared" si="22"/>
        <v>4.7068522483940049E-2</v>
      </c>
      <c r="S64" s="59">
        <f t="shared" si="23"/>
        <v>2.1180835117773023</v>
      </c>
      <c r="T64" s="59">
        <f t="shared" si="24"/>
        <v>6.9218415417558896E-2</v>
      </c>
      <c r="U64" s="59">
        <f t="shared" si="25"/>
        <v>3.1148286937901504</v>
      </c>
      <c r="V64" s="59">
        <f t="shared" si="26"/>
        <v>5.2329122055674526</v>
      </c>
      <c r="W64" s="60">
        <v>30</v>
      </c>
      <c r="X64" s="58">
        <f t="shared" si="27"/>
        <v>7.130681818181813</v>
      </c>
      <c r="Y64" s="61">
        <f t="shared" si="28"/>
        <v>0.43839094524319361</v>
      </c>
      <c r="Z64" s="63">
        <f t="shared" si="29"/>
        <v>0.17</v>
      </c>
      <c r="AA64" s="62">
        <f t="shared" si="30"/>
        <v>0.25</v>
      </c>
      <c r="AB64" s="57">
        <f t="shared" si="31"/>
        <v>0.47068522483940051</v>
      </c>
      <c r="AC64" s="58">
        <f t="shared" si="32"/>
        <v>0.69218415417558898</v>
      </c>
    </row>
    <row r="65" spans="2:29" x14ac:dyDescent="0.35">
      <c r="B65" s="71">
        <v>43922</v>
      </c>
      <c r="C65" s="106">
        <v>2019</v>
      </c>
      <c r="D65" s="71" t="s">
        <v>14</v>
      </c>
      <c r="E65" s="71" t="s">
        <v>15</v>
      </c>
      <c r="F65" s="4" t="s">
        <v>996</v>
      </c>
      <c r="G65" s="71" t="s">
        <v>1006</v>
      </c>
      <c r="H65" s="71" t="s">
        <v>101</v>
      </c>
      <c r="I65" s="39" t="s">
        <v>11</v>
      </c>
      <c r="J65" s="39" t="s">
        <v>813</v>
      </c>
      <c r="K65" s="39">
        <v>119</v>
      </c>
      <c r="L65" s="39">
        <v>11.36</v>
      </c>
      <c r="M65" s="39">
        <v>96.76</v>
      </c>
      <c r="N65" s="39">
        <v>91.23</v>
      </c>
      <c r="O65" s="39">
        <v>93.524590163934434</v>
      </c>
      <c r="P65" s="104">
        <f>VLOOKUP(J65,Bodenuntersuchung!$I$2:$P$1225,7,FALSE)</f>
        <v>0.02</v>
      </c>
      <c r="Q65" s="104">
        <f>VLOOKUP(J65,Bodenuntersuchung!$I$2:$P$1225,8,FALSE)</f>
        <v>0.13</v>
      </c>
      <c r="R65" s="59">
        <f t="shared" si="22"/>
        <v>5.484662576687116E-3</v>
      </c>
      <c r="S65" s="59">
        <f t="shared" si="23"/>
        <v>0.24680981595092022</v>
      </c>
      <c r="T65" s="59">
        <f t="shared" si="24"/>
        <v>3.5650306748466254E-2</v>
      </c>
      <c r="U65" s="59">
        <f t="shared" si="25"/>
        <v>1.6042638036809813</v>
      </c>
      <c r="V65" s="59">
        <f t="shared" si="26"/>
        <v>1.8510736196319015</v>
      </c>
      <c r="W65" s="60">
        <v>30</v>
      </c>
      <c r="X65" s="58">
        <f t="shared" si="27"/>
        <v>6.4754098360655661</v>
      </c>
      <c r="Y65" s="61">
        <f t="shared" si="28"/>
        <v>0.43461875547765111</v>
      </c>
      <c r="Z65" s="63">
        <f t="shared" si="29"/>
        <v>0.02</v>
      </c>
      <c r="AA65" s="62">
        <f t="shared" si="30"/>
        <v>0.13</v>
      </c>
      <c r="AB65" s="57">
        <f t="shared" si="31"/>
        <v>5.484662576687116E-2</v>
      </c>
      <c r="AC65" s="58">
        <f t="shared" si="32"/>
        <v>0.35650306748466254</v>
      </c>
    </row>
    <row r="66" spans="2:29" x14ac:dyDescent="0.35">
      <c r="B66" s="71">
        <v>43922</v>
      </c>
      <c r="C66" s="106">
        <v>2019</v>
      </c>
      <c r="D66" s="71" t="s">
        <v>14</v>
      </c>
      <c r="E66" s="71" t="s">
        <v>15</v>
      </c>
      <c r="F66" s="4" t="s">
        <v>999</v>
      </c>
      <c r="G66" s="71" t="s">
        <v>1005</v>
      </c>
      <c r="H66" s="71" t="s">
        <v>99</v>
      </c>
      <c r="I66" s="39" t="s">
        <v>12</v>
      </c>
      <c r="J66" s="39" t="s">
        <v>814</v>
      </c>
      <c r="K66" s="39">
        <v>118</v>
      </c>
      <c r="L66" s="39">
        <v>11.27</v>
      </c>
      <c r="M66" s="39">
        <v>91.22</v>
      </c>
      <c r="N66" s="39">
        <v>87.76</v>
      </c>
      <c r="O66" s="39">
        <v>95.672295184490324</v>
      </c>
      <c r="P66" s="104">
        <f>VLOOKUP(J66,Bodenuntersuchung!$I$2:$P$1225,7,FALSE)</f>
        <v>0.11</v>
      </c>
      <c r="Q66" s="104">
        <f>VLOOKUP(J66,Bodenuntersuchung!$I$2:$P$1225,8,FALSE)</f>
        <v>0.08</v>
      </c>
      <c r="R66" s="59">
        <f t="shared" si="22"/>
        <v>2.9241534841155697E-2</v>
      </c>
      <c r="S66" s="59">
        <f t="shared" si="23"/>
        <v>1.3158690678520064</v>
      </c>
      <c r="T66" s="59">
        <f t="shared" si="24"/>
        <v>2.1266570793567783E-2</v>
      </c>
      <c r="U66" s="59">
        <f t="shared" si="25"/>
        <v>0.95699568571055027</v>
      </c>
      <c r="V66" s="59">
        <f t="shared" si="26"/>
        <v>2.2728647535625566</v>
      </c>
      <c r="W66" s="60">
        <v>30</v>
      </c>
      <c r="X66" s="58">
        <f t="shared" si="27"/>
        <v>4.3277048155096765</v>
      </c>
      <c r="Y66" s="61">
        <f t="shared" si="28"/>
        <v>0.42261733559942466</v>
      </c>
      <c r="Z66" s="63">
        <f t="shared" si="29"/>
        <v>0.11</v>
      </c>
      <c r="AA66" s="62">
        <f t="shared" si="30"/>
        <v>0.08</v>
      </c>
      <c r="AB66" s="57">
        <f t="shared" si="31"/>
        <v>0.29241534841155697</v>
      </c>
      <c r="AC66" s="58">
        <f t="shared" si="32"/>
        <v>0.21266570793567782</v>
      </c>
    </row>
    <row r="67" spans="2:29" x14ac:dyDescent="0.35">
      <c r="B67" s="71">
        <v>43922</v>
      </c>
      <c r="C67" s="106">
        <v>2019</v>
      </c>
      <c r="D67" s="71" t="s">
        <v>14</v>
      </c>
      <c r="E67" s="71" t="s">
        <v>13</v>
      </c>
      <c r="F67" s="4" t="s">
        <v>998</v>
      </c>
      <c r="G67" s="71" t="s">
        <v>1007</v>
      </c>
      <c r="H67" s="71" t="s">
        <v>49</v>
      </c>
      <c r="I67" s="39" t="s">
        <v>10</v>
      </c>
      <c r="J67" s="39" t="s">
        <v>815</v>
      </c>
      <c r="K67" s="39">
        <v>117</v>
      </c>
      <c r="L67" s="39">
        <v>11.37</v>
      </c>
      <c r="M67" s="39">
        <v>89.33</v>
      </c>
      <c r="N67" s="39">
        <v>84.4</v>
      </c>
      <c r="O67" s="39">
        <v>93.67624422780915</v>
      </c>
      <c r="P67" s="104">
        <f>VLOOKUP(J67,Bodenuntersuchung!$I$2:$P$1225,7,FALSE)</f>
        <v>0.18</v>
      </c>
      <c r="Q67" s="104">
        <f>VLOOKUP(J67,Bodenuntersuchung!$I$2:$P$1225,8,FALSE)</f>
        <v>4.91</v>
      </c>
      <c r="R67" s="59">
        <f t="shared" si="22"/>
        <v>4.9252909763111037E-2</v>
      </c>
      <c r="S67" s="59">
        <f t="shared" si="23"/>
        <v>2.2163809393399965</v>
      </c>
      <c r="T67" s="59">
        <f t="shared" si="24"/>
        <v>1.3435099274270845</v>
      </c>
      <c r="U67" s="59">
        <f t="shared" si="25"/>
        <v>60.457946734218801</v>
      </c>
      <c r="V67" s="59">
        <f t="shared" si="26"/>
        <v>62.6743276735588</v>
      </c>
      <c r="W67" s="60">
        <v>30</v>
      </c>
      <c r="X67" s="58">
        <f t="shared" si="27"/>
        <v>6.3237557721908502</v>
      </c>
      <c r="Y67" s="61">
        <f t="shared" si="28"/>
        <v>0.43375325208818283</v>
      </c>
      <c r="Z67" s="63">
        <f t="shared" si="29"/>
        <v>0.18</v>
      </c>
      <c r="AA67" s="62">
        <f t="shared" si="30"/>
        <v>4.91</v>
      </c>
      <c r="AB67" s="57">
        <f t="shared" si="31"/>
        <v>0.49252909763111036</v>
      </c>
      <c r="AC67" s="58">
        <f t="shared" si="32"/>
        <v>13.435099274270845</v>
      </c>
    </row>
    <row r="68" spans="2:29" x14ac:dyDescent="0.35">
      <c r="B68" s="71">
        <v>43922</v>
      </c>
      <c r="C68" s="106">
        <v>2019</v>
      </c>
      <c r="D68" s="71" t="s">
        <v>14</v>
      </c>
      <c r="E68" s="71" t="s">
        <v>16</v>
      </c>
      <c r="F68" s="4" t="s">
        <v>992</v>
      </c>
      <c r="G68" s="71" t="s">
        <v>1009</v>
      </c>
      <c r="H68" s="71" t="s">
        <v>131</v>
      </c>
      <c r="I68" s="39" t="s">
        <v>8</v>
      </c>
      <c r="J68" s="39" t="s">
        <v>816</v>
      </c>
      <c r="K68" s="39">
        <v>116</v>
      </c>
      <c r="L68" s="39">
        <v>10.92</v>
      </c>
      <c r="M68" s="39">
        <v>111.48</v>
      </c>
      <c r="N68" s="39">
        <v>109.36</v>
      </c>
      <c r="O68" s="39">
        <v>97.891805887032618</v>
      </c>
      <c r="P68" s="104">
        <f>VLOOKUP(J68,Bodenuntersuchung!$I$2:$P$1225,7,FALSE)</f>
        <v>0.13</v>
      </c>
      <c r="Q68" s="104">
        <f>VLOOKUP(J68,Bodenuntersuchung!$I$2:$P$1225,8,FALSE)</f>
        <v>0.15</v>
      </c>
      <c r="R68" s="59">
        <f t="shared" si="22"/>
        <v>3.3479886225111756E-2</v>
      </c>
      <c r="S68" s="59">
        <f t="shared" si="23"/>
        <v>1.5065948801300291</v>
      </c>
      <c r="T68" s="59">
        <f t="shared" si="24"/>
        <v>3.8630637952052016E-2</v>
      </c>
      <c r="U68" s="59">
        <f t="shared" si="25"/>
        <v>1.7383787078423407</v>
      </c>
      <c r="V68" s="59">
        <f t="shared" si="26"/>
        <v>3.2449735879723698</v>
      </c>
      <c r="W68" s="60">
        <v>30</v>
      </c>
      <c r="X68" s="58">
        <f t="shared" si="27"/>
        <v>2.1081941129673822</v>
      </c>
      <c r="Y68" s="61">
        <f t="shared" si="28"/>
        <v>0.41076798049573349</v>
      </c>
      <c r="Z68" s="63">
        <f t="shared" si="29"/>
        <v>0.13</v>
      </c>
      <c r="AA68" s="62">
        <f t="shared" si="30"/>
        <v>0.15</v>
      </c>
      <c r="AB68" s="57">
        <f t="shared" si="31"/>
        <v>0.33479886225111755</v>
      </c>
      <c r="AC68" s="58">
        <f t="shared" si="32"/>
        <v>0.38630637952052016</v>
      </c>
    </row>
    <row r="69" spans="2:29" x14ac:dyDescent="0.35">
      <c r="B69" s="71">
        <v>43922</v>
      </c>
      <c r="C69" s="106">
        <v>2019</v>
      </c>
      <c r="D69" s="71" t="s">
        <v>14</v>
      </c>
      <c r="E69" s="71" t="s">
        <v>16</v>
      </c>
      <c r="F69" s="4" t="s">
        <v>996</v>
      </c>
      <c r="G69" s="71" t="s">
        <v>1006</v>
      </c>
      <c r="H69" s="71" t="s">
        <v>115</v>
      </c>
      <c r="I69" s="39" t="s">
        <v>12</v>
      </c>
      <c r="J69" s="39" t="s">
        <v>817</v>
      </c>
      <c r="K69" s="39">
        <v>115</v>
      </c>
      <c r="L69" s="39">
        <v>11.23</v>
      </c>
      <c r="M69" s="39">
        <v>91.96</v>
      </c>
      <c r="N69" s="39">
        <v>89.05</v>
      </c>
      <c r="O69" s="39">
        <v>96.395392047565963</v>
      </c>
      <c r="P69" s="104">
        <f>VLOOKUP(J69,Bodenuntersuchung!$I$2:$P$1225,7,FALSE)</f>
        <v>0.02</v>
      </c>
      <c r="Q69" s="104">
        <f>VLOOKUP(J69,Bodenuntersuchung!$I$2:$P$1225,8,FALSE)</f>
        <v>0.08</v>
      </c>
      <c r="R69" s="59">
        <f t="shared" si="22"/>
        <v>5.2617579028527376E-3</v>
      </c>
      <c r="S69" s="59">
        <f t="shared" si="23"/>
        <v>0.2367791056283732</v>
      </c>
      <c r="T69" s="59">
        <f t="shared" si="24"/>
        <v>2.104703161141095E-2</v>
      </c>
      <c r="U69" s="59">
        <f t="shared" si="25"/>
        <v>0.94711642251349282</v>
      </c>
      <c r="V69" s="59">
        <f t="shared" si="26"/>
        <v>1.1838955281418659</v>
      </c>
      <c r="W69" s="60">
        <v>30</v>
      </c>
      <c r="X69" s="58">
        <f t="shared" si="27"/>
        <v>3.6046079524340371</v>
      </c>
      <c r="Y69" s="61">
        <f t="shared" si="28"/>
        <v>0.41869699306090974</v>
      </c>
      <c r="Z69" s="63">
        <f t="shared" si="29"/>
        <v>0.02</v>
      </c>
      <c r="AA69" s="62">
        <f t="shared" si="30"/>
        <v>0.08</v>
      </c>
      <c r="AB69" s="57">
        <f t="shared" si="31"/>
        <v>5.2617579028527373E-2</v>
      </c>
      <c r="AC69" s="58">
        <f t="shared" si="32"/>
        <v>0.21047031611410949</v>
      </c>
    </row>
    <row r="70" spans="2:29" x14ac:dyDescent="0.35">
      <c r="B70" s="49">
        <v>43922</v>
      </c>
      <c r="C70" s="113">
        <v>2019</v>
      </c>
      <c r="D70" s="49" t="s">
        <v>14</v>
      </c>
      <c r="E70" s="49" t="s">
        <v>15</v>
      </c>
      <c r="F70" s="109" t="s">
        <v>999</v>
      </c>
      <c r="G70" s="49" t="s">
        <v>1005</v>
      </c>
      <c r="H70" s="49" t="s">
        <v>99</v>
      </c>
      <c r="I70" s="41" t="s">
        <v>10</v>
      </c>
      <c r="J70" s="41" t="s">
        <v>818</v>
      </c>
      <c r="K70" s="39">
        <v>114</v>
      </c>
      <c r="L70" s="39">
        <v>11.26</v>
      </c>
      <c r="M70" s="39">
        <v>72.03</v>
      </c>
      <c r="N70" s="39">
        <v>66.900000000000006</v>
      </c>
      <c r="O70" s="39">
        <v>91.558334704624002</v>
      </c>
      <c r="P70" s="104">
        <f>VLOOKUP(J70,Bodenuntersuchung!$I$2:$P$1225,7,FALSE)</f>
        <v>0.14000000000000001</v>
      </c>
      <c r="Q70" s="104">
        <f>VLOOKUP(J70,Bodenuntersuchung!$I$2:$P$1225,8,FALSE)</f>
        <v>0.33</v>
      </c>
      <c r="R70" s="59">
        <f t="shared" si="22"/>
        <v>3.9517792954708843E-2</v>
      </c>
      <c r="S70" s="59">
        <f t="shared" si="23"/>
        <v>1.7783006829618979</v>
      </c>
      <c r="T70" s="59">
        <f t="shared" si="24"/>
        <v>9.3149083393242252E-2</v>
      </c>
      <c r="U70" s="59">
        <f t="shared" si="25"/>
        <v>4.1917087526959014</v>
      </c>
      <c r="V70" s="59">
        <f t="shared" si="26"/>
        <v>5.9700094356577988</v>
      </c>
      <c r="W70" s="60">
        <v>30</v>
      </c>
      <c r="X70" s="58">
        <f t="shared" si="27"/>
        <v>8.4416652953759979</v>
      </c>
      <c r="Y70" s="61">
        <f t="shared" si="28"/>
        <v>0.44609992810927385</v>
      </c>
      <c r="Z70" s="63">
        <f t="shared" si="29"/>
        <v>0.14000000000000001</v>
      </c>
      <c r="AA70" s="62">
        <f t="shared" si="30"/>
        <v>0.33</v>
      </c>
      <c r="AB70" s="57">
        <f t="shared" si="31"/>
        <v>0.39517792954708841</v>
      </c>
      <c r="AC70" s="58">
        <f t="shared" si="32"/>
        <v>0.93149083393242249</v>
      </c>
    </row>
    <row r="71" spans="2:29" x14ac:dyDescent="0.35">
      <c r="B71" s="71">
        <v>43922</v>
      </c>
      <c r="C71" s="106">
        <v>2019</v>
      </c>
      <c r="D71" s="71" t="s">
        <v>14</v>
      </c>
      <c r="E71" s="71" t="s">
        <v>14</v>
      </c>
      <c r="F71" s="4" t="s">
        <v>993</v>
      </c>
      <c r="G71" s="71" t="s">
        <v>1010</v>
      </c>
      <c r="H71" s="71" t="s">
        <v>118</v>
      </c>
      <c r="I71" s="39" t="s">
        <v>8</v>
      </c>
      <c r="J71" s="39" t="s">
        <v>825</v>
      </c>
      <c r="K71" s="39">
        <v>107</v>
      </c>
      <c r="L71" s="39">
        <v>10.94</v>
      </c>
      <c r="M71" s="39">
        <v>89.86</v>
      </c>
      <c r="N71" s="39">
        <v>82.63</v>
      </c>
      <c r="O71" s="39">
        <v>90.838824125696902</v>
      </c>
      <c r="P71" s="104">
        <f>VLOOKUP(J71,Bodenuntersuchung!$I$2:$P$1225,7,FALSE)</f>
        <v>0.53</v>
      </c>
      <c r="Q71" s="104">
        <f>VLOOKUP(J71,Bodenuntersuchung!$I$2:$P$1225,8,FALSE)</f>
        <v>0.14000000000000001</v>
      </c>
      <c r="R71" s="59">
        <f t="shared" si="22"/>
        <v>0.15120783930813231</v>
      </c>
      <c r="S71" s="59">
        <f t="shared" si="23"/>
        <v>6.8043527688659537</v>
      </c>
      <c r="T71" s="59">
        <f t="shared" si="24"/>
        <v>3.9941693402148155E-2</v>
      </c>
      <c r="U71" s="59">
        <f t="shared" si="25"/>
        <v>1.7973762030966669</v>
      </c>
      <c r="V71" s="59">
        <f t="shared" si="26"/>
        <v>8.6017289719626202</v>
      </c>
      <c r="W71" s="60">
        <v>30</v>
      </c>
      <c r="X71" s="58">
        <f t="shared" si="27"/>
        <v>9.1611758743030975</v>
      </c>
      <c r="Y71" s="61">
        <f t="shared" si="28"/>
        <v>0.45042544287906272</v>
      </c>
      <c r="Z71" s="63">
        <f t="shared" si="29"/>
        <v>0.53</v>
      </c>
      <c r="AA71" s="62">
        <f t="shared" si="30"/>
        <v>0.14000000000000001</v>
      </c>
      <c r="AB71" s="57">
        <f t="shared" si="31"/>
        <v>1.5120783930813231</v>
      </c>
      <c r="AC71" s="58">
        <f t="shared" si="32"/>
        <v>0.39941693402148154</v>
      </c>
    </row>
    <row r="72" spans="2:29" x14ac:dyDescent="0.35">
      <c r="B72" s="71">
        <v>43922</v>
      </c>
      <c r="C72" s="106">
        <v>2019</v>
      </c>
      <c r="D72" s="71" t="s">
        <v>14</v>
      </c>
      <c r="E72" s="71" t="s">
        <v>14</v>
      </c>
      <c r="F72" s="4" t="s">
        <v>995</v>
      </c>
      <c r="G72" s="71" t="s">
        <v>937</v>
      </c>
      <c r="H72" s="71" t="s">
        <v>138</v>
      </c>
      <c r="I72" s="39" t="s">
        <v>10</v>
      </c>
      <c r="J72" s="39" t="s">
        <v>827</v>
      </c>
      <c r="K72" s="39">
        <v>105</v>
      </c>
      <c r="L72" s="39">
        <v>11.3</v>
      </c>
      <c r="M72" s="39">
        <v>89.13</v>
      </c>
      <c r="N72" s="39">
        <v>78.69</v>
      </c>
      <c r="O72" s="39">
        <v>86.586149299755888</v>
      </c>
      <c r="P72" s="104">
        <f>VLOOKUP(J72,Bodenuntersuchung!$I$2:$P$1225,7,FALSE)</f>
        <v>1.21</v>
      </c>
      <c r="Q72" s="104">
        <f>VLOOKUP(J72,Bodenuntersuchung!$I$2:$P$1225,8,FALSE)</f>
        <v>0.14000000000000001</v>
      </c>
      <c r="R72" s="59">
        <f t="shared" si="22"/>
        <v>0.36810825048226725</v>
      </c>
      <c r="S72" s="59">
        <f t="shared" si="23"/>
        <v>16.564871271702025</v>
      </c>
      <c r="T72" s="59">
        <f t="shared" si="24"/>
        <v>4.2591037245882167E-2</v>
      </c>
      <c r="U72" s="59">
        <f t="shared" si="25"/>
        <v>1.9165966760646975</v>
      </c>
      <c r="V72" s="59">
        <f t="shared" si="26"/>
        <v>18.481467947766721</v>
      </c>
      <c r="W72" s="60">
        <v>30</v>
      </c>
      <c r="X72" s="58">
        <f t="shared" si="27"/>
        <v>13.413850700244112</v>
      </c>
      <c r="Y72" s="61">
        <f t="shared" si="28"/>
        <v>0.47745956373349152</v>
      </c>
      <c r="Z72" s="63">
        <f t="shared" si="29"/>
        <v>1.21</v>
      </c>
      <c r="AA72" s="62">
        <f t="shared" si="30"/>
        <v>0.14000000000000001</v>
      </c>
      <c r="AB72" s="57">
        <f t="shared" si="31"/>
        <v>3.6810825048226725</v>
      </c>
      <c r="AC72" s="58">
        <f t="shared" si="32"/>
        <v>0.42591037245882168</v>
      </c>
    </row>
    <row r="73" spans="2:29" x14ac:dyDescent="0.35">
      <c r="B73" s="71">
        <v>43922</v>
      </c>
      <c r="C73" s="106">
        <v>2019</v>
      </c>
      <c r="D73" s="71" t="s">
        <v>14</v>
      </c>
      <c r="E73" s="71" t="s">
        <v>16</v>
      </c>
      <c r="F73" s="4" t="s">
        <v>994</v>
      </c>
      <c r="G73" s="71" t="s">
        <v>936</v>
      </c>
      <c r="H73" s="71" t="s">
        <v>89</v>
      </c>
      <c r="I73" s="39" t="s">
        <v>8</v>
      </c>
      <c r="J73" s="39" t="s">
        <v>828</v>
      </c>
      <c r="K73" s="39">
        <v>104</v>
      </c>
      <c r="L73" s="39">
        <v>10.91</v>
      </c>
      <c r="M73" s="39">
        <v>117.26</v>
      </c>
      <c r="N73" s="39">
        <v>112.37</v>
      </c>
      <c r="O73" s="39">
        <v>95.401974612129749</v>
      </c>
      <c r="P73" s="104">
        <f>VLOOKUP(J73,Bodenuntersuchung!$I$2:$P$1225,7,FALSE)</f>
        <v>0.02</v>
      </c>
      <c r="Q73" s="104">
        <f>VLOOKUP(J73,Bodenuntersuchung!$I$2:$P$1225,8,FALSE)</f>
        <v>0.06</v>
      </c>
      <c r="R73" s="59">
        <f t="shared" si="22"/>
        <v>5.3373743347131884E-3</v>
      </c>
      <c r="S73" s="59">
        <f t="shared" si="23"/>
        <v>0.24018184506209347</v>
      </c>
      <c r="T73" s="59">
        <f t="shared" si="24"/>
        <v>1.6012123004139563E-2</v>
      </c>
      <c r="U73" s="59">
        <f t="shared" si="25"/>
        <v>0.72054553518628039</v>
      </c>
      <c r="V73" s="59">
        <f t="shared" si="26"/>
        <v>0.9607273802483739</v>
      </c>
      <c r="W73" s="60">
        <v>30</v>
      </c>
      <c r="X73" s="58">
        <f t="shared" si="27"/>
        <v>4.5980253878702513</v>
      </c>
      <c r="Y73" s="61">
        <f t="shared" si="28"/>
        <v>0.42409816676522771</v>
      </c>
      <c r="Z73" s="63">
        <f t="shared" si="29"/>
        <v>0.02</v>
      </c>
      <c r="AA73" s="62">
        <f t="shared" si="30"/>
        <v>0.06</v>
      </c>
      <c r="AB73" s="57">
        <f t="shared" si="31"/>
        <v>5.337374334713188E-2</v>
      </c>
      <c r="AC73" s="58">
        <f t="shared" si="32"/>
        <v>0.16012123004139564</v>
      </c>
    </row>
    <row r="74" spans="2:29" x14ac:dyDescent="0.35">
      <c r="B74" s="71">
        <v>43922</v>
      </c>
      <c r="C74" s="106">
        <v>2019</v>
      </c>
      <c r="D74" s="71" t="s">
        <v>14</v>
      </c>
      <c r="E74" s="71" t="s">
        <v>16</v>
      </c>
      <c r="F74" s="4" t="s">
        <v>998</v>
      </c>
      <c r="G74" s="71" t="s">
        <v>1007</v>
      </c>
      <c r="H74" s="71" t="s">
        <v>53</v>
      </c>
      <c r="I74" s="39" t="s">
        <v>11</v>
      </c>
      <c r="J74" s="39" t="s">
        <v>836</v>
      </c>
      <c r="K74" s="39">
        <v>94</v>
      </c>
      <c r="L74" s="39">
        <v>10.97</v>
      </c>
      <c r="M74" s="39">
        <v>103.7</v>
      </c>
      <c r="N74" s="39">
        <v>97.79</v>
      </c>
      <c r="O74" s="39">
        <v>93.626658039469433</v>
      </c>
      <c r="P74" s="104">
        <f>VLOOKUP(J74,Bodenuntersuchung!$I$2:$P$1225,7,FALSE)</f>
        <v>0.16</v>
      </c>
      <c r="Q74" s="104">
        <f>VLOOKUP(J74,Bodenuntersuchung!$I$2:$P$1225,8,FALSE)</f>
        <v>0.13</v>
      </c>
      <c r="R74" s="59">
        <f t="shared" ref="R74:R105" si="33">Z74*((250+(100*X74/100))/1000)*(100/(100-(100*X74/100)))</f>
        <v>4.3812024879060121E-2</v>
      </c>
      <c r="S74" s="59">
        <f t="shared" ref="S74:S105" si="34">IF(X74="","",R74*(W74/10*15))</f>
        <v>1.9715411195577055</v>
      </c>
      <c r="T74" s="59">
        <f t="shared" ref="T74:T105" si="35">AA74*((250+(100*X74/100))/1000)*(100/(100-(100*X74/100)))</f>
        <v>3.5597270214236351E-2</v>
      </c>
      <c r="U74" s="59">
        <f t="shared" ref="U74:U105" si="36">IF(X74="","",T74*(W74/10*15))</f>
        <v>1.6018771596406358</v>
      </c>
      <c r="V74" s="59">
        <f t="shared" ref="V74:V105" si="37">IF(Z74="","",S74+U74)</f>
        <v>3.5734182791983411</v>
      </c>
      <c r="W74" s="60">
        <v>30</v>
      </c>
      <c r="X74" s="58">
        <f t="shared" ref="X74:X105" si="38">100-O74</f>
        <v>6.373341960530567</v>
      </c>
      <c r="Y74" s="61">
        <f t="shared" ref="Y74:Y105" si="39">IF(X74="","",((400+X74)/1000)*(100/(100-X74)))</f>
        <v>0.43403593642017968</v>
      </c>
      <c r="Z74" s="63">
        <f t="shared" ref="Z74:Z105" si="40">P74</f>
        <v>0.16</v>
      </c>
      <c r="AA74" s="62">
        <f t="shared" ref="AA74:AA105" si="41">Q74</f>
        <v>0.13</v>
      </c>
      <c r="AB74" s="57">
        <f t="shared" ref="AB74:AB105" si="42">R74*10</f>
        <v>0.43812024879060119</v>
      </c>
      <c r="AC74" s="58">
        <f t="shared" ref="AC74:AC105" si="43">T74*10</f>
        <v>0.35597270214236354</v>
      </c>
    </row>
    <row r="75" spans="2:29" x14ac:dyDescent="0.35">
      <c r="B75" s="71">
        <v>43922</v>
      </c>
      <c r="C75" s="106">
        <v>2019</v>
      </c>
      <c r="D75" s="71" t="s">
        <v>14</v>
      </c>
      <c r="E75" s="71" t="s">
        <v>14</v>
      </c>
      <c r="F75" s="4" t="s">
        <v>995</v>
      </c>
      <c r="G75" s="71" t="s">
        <v>937</v>
      </c>
      <c r="H75" s="71" t="s">
        <v>138</v>
      </c>
      <c r="I75" s="39" t="s">
        <v>12</v>
      </c>
      <c r="J75" s="39" t="s">
        <v>837</v>
      </c>
      <c r="K75" s="39">
        <v>95</v>
      </c>
      <c r="L75" s="39">
        <v>10.95</v>
      </c>
      <c r="M75" s="39">
        <v>99.5</v>
      </c>
      <c r="N75" s="39">
        <v>94.25</v>
      </c>
      <c r="O75" s="39">
        <v>94.071146245059282</v>
      </c>
      <c r="P75" s="104">
        <f>VLOOKUP(J75,Bodenuntersuchung!$I$2:$P$1225,7,FALSE)</f>
        <v>0.18</v>
      </c>
      <c r="Q75" s="104">
        <f>VLOOKUP(J75,Bodenuntersuchung!$I$2:$P$1225,8,FALSE)</f>
        <v>0.28000000000000003</v>
      </c>
      <c r="R75" s="59">
        <f t="shared" si="33"/>
        <v>4.897058823529412E-2</v>
      </c>
      <c r="S75" s="59">
        <f t="shared" si="34"/>
        <v>2.2036764705882352</v>
      </c>
      <c r="T75" s="59">
        <f t="shared" si="35"/>
        <v>7.6176470588235304E-2</v>
      </c>
      <c r="U75" s="59">
        <f t="shared" si="36"/>
        <v>3.4279411764705885</v>
      </c>
      <c r="V75" s="59">
        <f t="shared" si="37"/>
        <v>5.6316176470588237</v>
      </c>
      <c r="W75" s="60">
        <v>30</v>
      </c>
      <c r="X75" s="58">
        <f t="shared" si="38"/>
        <v>5.9288537549407181</v>
      </c>
      <c r="Y75" s="61">
        <f t="shared" si="39"/>
        <v>0.43151260504201683</v>
      </c>
      <c r="Z75" s="63">
        <f t="shared" si="40"/>
        <v>0.18</v>
      </c>
      <c r="AA75" s="62">
        <f t="shared" si="41"/>
        <v>0.28000000000000003</v>
      </c>
      <c r="AB75" s="57">
        <f t="shared" si="42"/>
        <v>0.48970588235294121</v>
      </c>
      <c r="AC75" s="58">
        <f t="shared" si="43"/>
        <v>0.76176470588235301</v>
      </c>
    </row>
    <row r="76" spans="2:29" x14ac:dyDescent="0.35">
      <c r="B76" s="71">
        <v>43922</v>
      </c>
      <c r="C76" s="106">
        <v>2019</v>
      </c>
      <c r="D76" s="71" t="s">
        <v>14</v>
      </c>
      <c r="E76" s="71" t="s">
        <v>16</v>
      </c>
      <c r="F76" s="4" t="s">
        <v>996</v>
      </c>
      <c r="G76" s="71" t="s">
        <v>1006</v>
      </c>
      <c r="H76" s="71" t="s">
        <v>115</v>
      </c>
      <c r="I76" s="39" t="s">
        <v>8</v>
      </c>
      <c r="J76" s="39" t="s">
        <v>838</v>
      </c>
      <c r="K76" s="39">
        <v>86</v>
      </c>
      <c r="L76" s="39">
        <v>11.41</v>
      </c>
      <c r="M76" s="39">
        <v>100.38</v>
      </c>
      <c r="N76" s="39">
        <v>96.78</v>
      </c>
      <c r="O76" s="39">
        <v>95.953692255816577</v>
      </c>
      <c r="P76" s="104">
        <f>VLOOKUP(J76,Bodenuntersuchung!$I$2:$P$1225,7,FALSE)</f>
        <v>0.06</v>
      </c>
      <c r="Q76" s="104">
        <f>VLOOKUP(J76,Bodenuntersuchung!$I$2:$P$1225,8,FALSE)</f>
        <v>0.06</v>
      </c>
      <c r="R76" s="59">
        <f t="shared" si="33"/>
        <v>1.5885556987232045E-2</v>
      </c>
      <c r="S76" s="59">
        <f t="shared" si="34"/>
        <v>0.71485006442544197</v>
      </c>
      <c r="T76" s="59">
        <f t="shared" si="35"/>
        <v>1.5885556987232045E-2</v>
      </c>
      <c r="U76" s="59">
        <f t="shared" si="36"/>
        <v>0.71485006442544197</v>
      </c>
      <c r="V76" s="59">
        <f t="shared" si="37"/>
        <v>1.4297001288508839</v>
      </c>
      <c r="W76" s="60">
        <v>30</v>
      </c>
      <c r="X76" s="58">
        <f t="shared" si="38"/>
        <v>4.046307744183423</v>
      </c>
      <c r="Y76" s="61">
        <f t="shared" si="39"/>
        <v>0.42108469017219163</v>
      </c>
      <c r="Z76" s="63">
        <f t="shared" si="40"/>
        <v>0.06</v>
      </c>
      <c r="AA76" s="62">
        <f t="shared" si="41"/>
        <v>0.06</v>
      </c>
      <c r="AB76" s="57">
        <f t="shared" si="42"/>
        <v>0.15885556987232044</v>
      </c>
      <c r="AC76" s="58">
        <f t="shared" si="43"/>
        <v>0.15885556987232044</v>
      </c>
    </row>
    <row r="77" spans="2:29" x14ac:dyDescent="0.35">
      <c r="B77" s="71">
        <v>43922</v>
      </c>
      <c r="C77" s="106">
        <v>2019</v>
      </c>
      <c r="D77" s="71" t="s">
        <v>14</v>
      </c>
      <c r="E77" s="71" t="s">
        <v>14</v>
      </c>
      <c r="F77" s="4" t="s">
        <v>999</v>
      </c>
      <c r="G77" s="71" t="s">
        <v>1005</v>
      </c>
      <c r="H77" s="71" t="s">
        <v>64</v>
      </c>
      <c r="I77" s="39" t="s">
        <v>12</v>
      </c>
      <c r="J77" s="39" t="s">
        <v>841</v>
      </c>
      <c r="K77" s="39">
        <v>83</v>
      </c>
      <c r="L77" s="39">
        <v>10.94</v>
      </c>
      <c r="M77" s="39">
        <v>114.65</v>
      </c>
      <c r="N77" s="39">
        <v>108.63</v>
      </c>
      <c r="O77" s="39">
        <v>94.195352425031331</v>
      </c>
      <c r="P77" s="104">
        <f>VLOOKUP(J77,Bodenuntersuchung!$I$2:$P$1225,7,FALSE)</f>
        <v>0.16</v>
      </c>
      <c r="Q77" s="104">
        <f>VLOOKUP(J77,Bodenuntersuchung!$I$2:$P$1225,8,FALSE)</f>
        <v>0.06</v>
      </c>
      <c r="R77" s="59">
        <f t="shared" si="33"/>
        <v>4.3450916163373945E-2</v>
      </c>
      <c r="S77" s="59">
        <f t="shared" si="34"/>
        <v>1.9552912273518275</v>
      </c>
      <c r="T77" s="59">
        <f t="shared" si="35"/>
        <v>1.6294093561265228E-2</v>
      </c>
      <c r="U77" s="59">
        <f t="shared" si="36"/>
        <v>0.73323421025693525</v>
      </c>
      <c r="V77" s="59">
        <f t="shared" si="37"/>
        <v>2.6885254376087628</v>
      </c>
      <c r="W77" s="60">
        <v>30</v>
      </c>
      <c r="X77" s="58">
        <f t="shared" si="38"/>
        <v>5.8046475749686692</v>
      </c>
      <c r="Y77" s="61">
        <f t="shared" si="39"/>
        <v>0.43081175145869582</v>
      </c>
      <c r="Z77" s="63">
        <f t="shared" si="40"/>
        <v>0.16</v>
      </c>
      <c r="AA77" s="62">
        <f t="shared" si="41"/>
        <v>0.06</v>
      </c>
      <c r="AB77" s="57">
        <f t="shared" si="42"/>
        <v>0.43450916163373943</v>
      </c>
      <c r="AC77" s="58">
        <f t="shared" si="43"/>
        <v>0.16294093561265227</v>
      </c>
    </row>
    <row r="78" spans="2:29" x14ac:dyDescent="0.35">
      <c r="B78" s="71">
        <v>43922</v>
      </c>
      <c r="C78" s="106">
        <v>2019</v>
      </c>
      <c r="D78" s="71" t="s">
        <v>14</v>
      </c>
      <c r="E78" s="71" t="s">
        <v>13</v>
      </c>
      <c r="F78" s="4" t="s">
        <v>993</v>
      </c>
      <c r="G78" s="71" t="s">
        <v>1010</v>
      </c>
      <c r="H78" s="71" t="s">
        <v>123</v>
      </c>
      <c r="I78" s="39" t="s">
        <v>8</v>
      </c>
      <c r="J78" s="39" t="s">
        <v>842</v>
      </c>
      <c r="K78" s="39">
        <v>82</v>
      </c>
      <c r="L78" s="39">
        <v>11.28</v>
      </c>
      <c r="M78" s="39">
        <v>97.79</v>
      </c>
      <c r="N78" s="39">
        <v>90.9</v>
      </c>
      <c r="O78" s="39">
        <v>92.035602820483177</v>
      </c>
      <c r="P78" s="104">
        <f>VLOOKUP(J78,Bodenuntersuchung!$I$2:$P$1225,7,FALSE)</f>
        <v>0.66</v>
      </c>
      <c r="Q78" s="104">
        <f>VLOOKUP(J78,Bodenuntersuchung!$I$2:$P$1225,8,FALSE)</f>
        <v>0.06</v>
      </c>
      <c r="R78" s="59">
        <f t="shared" si="33"/>
        <v>0.18498982667671438</v>
      </c>
      <c r="S78" s="59">
        <f t="shared" si="34"/>
        <v>8.3245422004521465</v>
      </c>
      <c r="T78" s="59">
        <f t="shared" si="35"/>
        <v>1.6817256970610397E-2</v>
      </c>
      <c r="U78" s="59">
        <f t="shared" si="36"/>
        <v>0.75677656367746782</v>
      </c>
      <c r="V78" s="59">
        <f t="shared" si="37"/>
        <v>9.0813187641296143</v>
      </c>
      <c r="W78" s="60">
        <v>30</v>
      </c>
      <c r="X78" s="58">
        <f t="shared" si="38"/>
        <v>7.9643971795168227</v>
      </c>
      <c r="Y78" s="61">
        <f t="shared" si="39"/>
        <v>0.44326802310977143</v>
      </c>
      <c r="Z78" s="63">
        <f t="shared" si="40"/>
        <v>0.66</v>
      </c>
      <c r="AA78" s="62">
        <f t="shared" si="41"/>
        <v>0.06</v>
      </c>
      <c r="AB78" s="57">
        <f t="shared" si="42"/>
        <v>1.8498982667671438</v>
      </c>
      <c r="AC78" s="58">
        <f t="shared" si="43"/>
        <v>0.16817256970610397</v>
      </c>
    </row>
    <row r="79" spans="2:29" x14ac:dyDescent="0.35">
      <c r="B79" s="71">
        <v>43922</v>
      </c>
      <c r="C79" s="106">
        <v>2019</v>
      </c>
      <c r="D79" s="71" t="s">
        <v>14</v>
      </c>
      <c r="E79" s="71" t="s">
        <v>13</v>
      </c>
      <c r="F79" s="4" t="s">
        <v>992</v>
      </c>
      <c r="G79" s="71" t="s">
        <v>1009</v>
      </c>
      <c r="H79" s="71" t="s">
        <v>885</v>
      </c>
      <c r="I79" s="39" t="s">
        <v>11</v>
      </c>
      <c r="J79" s="39" t="s">
        <v>843</v>
      </c>
      <c r="K79" s="39">
        <v>81</v>
      </c>
      <c r="L79" s="39">
        <v>11.32</v>
      </c>
      <c r="M79" s="39">
        <v>107.75</v>
      </c>
      <c r="N79" s="39">
        <v>101.11</v>
      </c>
      <c r="O79" s="39">
        <v>93.114176086280196</v>
      </c>
      <c r="P79" s="104">
        <f>VLOOKUP(J79,Bodenuntersuchung!$I$2:$P$1225,7,FALSE)</f>
        <v>0.22</v>
      </c>
      <c r="Q79" s="104">
        <f>VLOOKUP(J79,Bodenuntersuchung!$I$2:$P$1225,8,FALSE)</f>
        <v>0.09</v>
      </c>
      <c r="R79" s="59">
        <f t="shared" si="33"/>
        <v>6.0694175297917374E-2</v>
      </c>
      <c r="S79" s="59">
        <f t="shared" si="34"/>
        <v>2.731237888406282</v>
      </c>
      <c r="T79" s="59">
        <f t="shared" si="35"/>
        <v>2.4829435349148016E-2</v>
      </c>
      <c r="U79" s="59">
        <f t="shared" si="36"/>
        <v>1.1173245907116607</v>
      </c>
      <c r="V79" s="59">
        <f t="shared" si="37"/>
        <v>3.8485624791179429</v>
      </c>
      <c r="W79" s="60">
        <v>30</v>
      </c>
      <c r="X79" s="58">
        <f t="shared" si="38"/>
        <v>6.8858239137198041</v>
      </c>
      <c r="Y79" s="61">
        <f t="shared" si="39"/>
        <v>0.4369751642721908</v>
      </c>
      <c r="Z79" s="63">
        <f t="shared" si="40"/>
        <v>0.22</v>
      </c>
      <c r="AA79" s="62">
        <f t="shared" si="41"/>
        <v>0.09</v>
      </c>
      <c r="AB79" s="57">
        <f t="shared" si="42"/>
        <v>0.60694175297917374</v>
      </c>
      <c r="AC79" s="58">
        <f t="shared" si="43"/>
        <v>0.24829435349148016</v>
      </c>
    </row>
    <row r="80" spans="2:29" x14ac:dyDescent="0.35">
      <c r="B80" s="71">
        <v>43922</v>
      </c>
      <c r="C80" s="106">
        <v>2019</v>
      </c>
      <c r="D80" s="71" t="s">
        <v>14</v>
      </c>
      <c r="E80" s="71" t="s">
        <v>13</v>
      </c>
      <c r="F80" s="4" t="s">
        <v>993</v>
      </c>
      <c r="G80" s="71" t="s">
        <v>1010</v>
      </c>
      <c r="H80" s="71" t="s">
        <v>123</v>
      </c>
      <c r="I80" s="39" t="s">
        <v>12</v>
      </c>
      <c r="J80" s="39" t="s">
        <v>844</v>
      </c>
      <c r="K80" s="39">
        <v>100</v>
      </c>
      <c r="L80" s="39">
        <v>11.36</v>
      </c>
      <c r="M80" s="39">
        <v>98.78</v>
      </c>
      <c r="N80" s="39">
        <v>92.38</v>
      </c>
      <c r="O80" s="39">
        <v>92.679020819034534</v>
      </c>
      <c r="P80" s="104">
        <f>VLOOKUP(J80,Bodenuntersuchung!$I$2:$P$1225,7,FALSE)</f>
        <v>0.32</v>
      </c>
      <c r="Q80" s="104">
        <f>VLOOKUP(J80,Bodenuntersuchung!$I$2:$P$1225,8,FALSE)</f>
        <v>0.14000000000000001</v>
      </c>
      <c r="R80" s="59">
        <f t="shared" si="33"/>
        <v>8.8847198222661086E-2</v>
      </c>
      <c r="S80" s="59">
        <f t="shared" si="34"/>
        <v>3.9981239200197489</v>
      </c>
      <c r="T80" s="59">
        <f t="shared" si="35"/>
        <v>3.8870649222414233E-2</v>
      </c>
      <c r="U80" s="59">
        <f t="shared" si="36"/>
        <v>1.7491792150086405</v>
      </c>
      <c r="V80" s="59">
        <f t="shared" si="37"/>
        <v>5.747303135028389</v>
      </c>
      <c r="W80" s="60">
        <v>30</v>
      </c>
      <c r="X80" s="58">
        <f t="shared" si="38"/>
        <v>7.3209791809654661</v>
      </c>
      <c r="Y80" s="61">
        <f t="shared" si="39"/>
        <v>0.43949642063687988</v>
      </c>
      <c r="Z80" s="63">
        <f t="shared" si="40"/>
        <v>0.32</v>
      </c>
      <c r="AA80" s="62">
        <f t="shared" si="41"/>
        <v>0.14000000000000001</v>
      </c>
      <c r="AB80" s="57">
        <f t="shared" si="42"/>
        <v>0.88847198222661083</v>
      </c>
      <c r="AC80" s="58">
        <f t="shared" si="43"/>
        <v>0.38870649222414233</v>
      </c>
    </row>
    <row r="81" spans="2:29" x14ac:dyDescent="0.35">
      <c r="B81" s="71">
        <v>43922</v>
      </c>
      <c r="C81" s="106">
        <v>2019</v>
      </c>
      <c r="D81" s="71" t="s">
        <v>14</v>
      </c>
      <c r="E81" s="71" t="s">
        <v>16</v>
      </c>
      <c r="F81" s="4" t="s">
        <v>998</v>
      </c>
      <c r="G81" s="71" t="s">
        <v>1007</v>
      </c>
      <c r="H81" s="71" t="s">
        <v>53</v>
      </c>
      <c r="I81" s="39" t="s">
        <v>12</v>
      </c>
      <c r="J81" s="39" t="s">
        <v>846</v>
      </c>
      <c r="K81" s="39">
        <v>98</v>
      </c>
      <c r="L81" s="39">
        <v>10.92</v>
      </c>
      <c r="M81" s="39">
        <v>102.53</v>
      </c>
      <c r="N81" s="39">
        <v>98.39</v>
      </c>
      <c r="O81" s="39">
        <v>95.480842702761706</v>
      </c>
      <c r="P81" s="104">
        <f>VLOOKUP(J81,Bodenuntersuchung!$I$2:$P$1225,7,FALSE)</f>
        <v>0.1</v>
      </c>
      <c r="Q81" s="104">
        <f>VLOOKUP(J81,Bodenuntersuchung!$I$2:$P$1225,8,FALSE)</f>
        <v>0.12</v>
      </c>
      <c r="R81" s="59">
        <f t="shared" si="33"/>
        <v>2.6656567966159825E-2</v>
      </c>
      <c r="S81" s="59">
        <f t="shared" si="34"/>
        <v>1.1995455584771921</v>
      </c>
      <c r="T81" s="59">
        <f t="shared" si="35"/>
        <v>3.1987881559391786E-2</v>
      </c>
      <c r="U81" s="59">
        <f t="shared" si="36"/>
        <v>1.4394546701726303</v>
      </c>
      <c r="V81" s="59">
        <f t="shared" si="37"/>
        <v>2.6390002286498224</v>
      </c>
      <c r="W81" s="60">
        <v>30</v>
      </c>
      <c r="X81" s="58">
        <f t="shared" si="38"/>
        <v>4.5191572972382943</v>
      </c>
      <c r="Y81" s="61">
        <f t="shared" si="39"/>
        <v>0.42366525665942611</v>
      </c>
      <c r="Z81" s="63">
        <f t="shared" si="40"/>
        <v>0.1</v>
      </c>
      <c r="AA81" s="62">
        <f t="shared" si="41"/>
        <v>0.12</v>
      </c>
      <c r="AB81" s="57">
        <f t="shared" si="42"/>
        <v>0.26656567966159828</v>
      </c>
      <c r="AC81" s="58">
        <f t="shared" si="43"/>
        <v>0.31987881559391784</v>
      </c>
    </row>
    <row r="82" spans="2:29" x14ac:dyDescent="0.35">
      <c r="B82" s="71">
        <v>43922</v>
      </c>
      <c r="C82" s="106">
        <v>2019</v>
      </c>
      <c r="D82" s="71" t="s">
        <v>14</v>
      </c>
      <c r="E82" s="71" t="s">
        <v>13</v>
      </c>
      <c r="F82" s="4" t="s">
        <v>1000</v>
      </c>
      <c r="G82" s="71" t="s">
        <v>1004</v>
      </c>
      <c r="H82" s="71" t="s">
        <v>69</v>
      </c>
      <c r="I82" s="39" t="s">
        <v>11</v>
      </c>
      <c r="J82" s="39" t="s">
        <v>847</v>
      </c>
      <c r="K82" s="39">
        <v>97</v>
      </c>
      <c r="L82" s="39">
        <v>11.38</v>
      </c>
      <c r="M82" s="39">
        <v>87.33</v>
      </c>
      <c r="N82" s="39">
        <v>81.28</v>
      </c>
      <c r="O82" s="39">
        <v>92.034233048057928</v>
      </c>
      <c r="P82" s="104">
        <f>VLOOKUP(J82,Bodenuntersuchung!$I$2:$P$1225,7,FALSE)</f>
        <v>0.14000000000000001</v>
      </c>
      <c r="Q82" s="104">
        <f>VLOOKUP(J82,Bodenuntersuchung!$I$2:$P$1225,8,FALSE)</f>
        <v>0.16</v>
      </c>
      <c r="R82" s="59">
        <f t="shared" si="33"/>
        <v>3.9241058655221768E-2</v>
      </c>
      <c r="S82" s="59">
        <f t="shared" si="34"/>
        <v>1.7658476394849796</v>
      </c>
      <c r="T82" s="59">
        <f t="shared" si="35"/>
        <v>4.4846924177396295E-2</v>
      </c>
      <c r="U82" s="59">
        <f t="shared" si="36"/>
        <v>2.0181115879828333</v>
      </c>
      <c r="V82" s="59">
        <f t="shared" si="37"/>
        <v>3.7839592274678129</v>
      </c>
      <c r="W82" s="60">
        <v>30</v>
      </c>
      <c r="X82" s="58">
        <f t="shared" si="38"/>
        <v>7.9657669519420722</v>
      </c>
      <c r="Y82" s="61">
        <f t="shared" si="39"/>
        <v>0.4432761087267526</v>
      </c>
      <c r="Z82" s="63">
        <f t="shared" si="40"/>
        <v>0.14000000000000001</v>
      </c>
      <c r="AA82" s="62">
        <f t="shared" si="41"/>
        <v>0.16</v>
      </c>
      <c r="AB82" s="57">
        <f t="shared" si="42"/>
        <v>0.39241058655221767</v>
      </c>
      <c r="AC82" s="58">
        <f t="shared" si="43"/>
        <v>0.44846924177396297</v>
      </c>
    </row>
    <row r="83" spans="2:29" x14ac:dyDescent="0.35">
      <c r="B83" s="71">
        <v>43922</v>
      </c>
      <c r="C83" s="106">
        <v>2019</v>
      </c>
      <c r="D83" s="71" t="s">
        <v>14</v>
      </c>
      <c r="E83" s="71" t="s">
        <v>13</v>
      </c>
      <c r="F83" s="4" t="s">
        <v>992</v>
      </c>
      <c r="G83" s="71" t="s">
        <v>1009</v>
      </c>
      <c r="H83" s="71" t="s">
        <v>885</v>
      </c>
      <c r="I83" s="39" t="s">
        <v>8</v>
      </c>
      <c r="J83" s="39" t="s">
        <v>848</v>
      </c>
      <c r="K83" s="39">
        <v>96</v>
      </c>
      <c r="L83" s="39">
        <v>10.88</v>
      </c>
      <c r="M83" s="39">
        <v>96.16</v>
      </c>
      <c r="N83" s="39">
        <v>89.85</v>
      </c>
      <c r="O83" s="39">
        <v>92.600844277673545</v>
      </c>
      <c r="P83" s="104">
        <f>VLOOKUP(J83,Bodenuntersuchung!$I$2:$P$1225,7,FALSE)</f>
        <v>0.71</v>
      </c>
      <c r="Q83" s="104">
        <f>VLOOKUP(J83,Bodenuntersuchung!$I$2:$P$1225,8,FALSE)</f>
        <v>0.21</v>
      </c>
      <c r="R83" s="59">
        <f t="shared" si="33"/>
        <v>0.19735608458908446</v>
      </c>
      <c r="S83" s="59">
        <f t="shared" si="34"/>
        <v>8.8810238065088001</v>
      </c>
      <c r="T83" s="59">
        <f t="shared" si="35"/>
        <v>5.8372926427757377E-2</v>
      </c>
      <c r="U83" s="59">
        <f t="shared" si="36"/>
        <v>2.6267816892490821</v>
      </c>
      <c r="V83" s="59">
        <f t="shared" si="37"/>
        <v>11.507805495757882</v>
      </c>
      <c r="W83" s="60">
        <v>30</v>
      </c>
      <c r="X83" s="58">
        <f t="shared" si="38"/>
        <v>7.399155722326455</v>
      </c>
      <c r="Y83" s="61">
        <f t="shared" si="39"/>
        <v>0.43995188046093453</v>
      </c>
      <c r="Z83" s="63">
        <f t="shared" si="40"/>
        <v>0.71</v>
      </c>
      <c r="AA83" s="62">
        <f t="shared" si="41"/>
        <v>0.21</v>
      </c>
      <c r="AB83" s="57">
        <f t="shared" si="42"/>
        <v>1.9735608458908447</v>
      </c>
      <c r="AC83" s="58">
        <f t="shared" si="43"/>
        <v>0.58372926427757377</v>
      </c>
    </row>
    <row r="84" spans="2:29" x14ac:dyDescent="0.35">
      <c r="B84" s="71">
        <v>43922</v>
      </c>
      <c r="C84" s="106">
        <v>2019</v>
      </c>
      <c r="D84" s="71" t="s">
        <v>14</v>
      </c>
      <c r="E84" s="71" t="s">
        <v>15</v>
      </c>
      <c r="F84" s="4" t="s">
        <v>997</v>
      </c>
      <c r="G84" s="71" t="s">
        <v>1008</v>
      </c>
      <c r="H84" s="71" t="s">
        <v>47</v>
      </c>
      <c r="I84" s="39" t="s">
        <v>11</v>
      </c>
      <c r="J84" s="39" t="s">
        <v>44</v>
      </c>
      <c r="K84" s="39">
        <v>69</v>
      </c>
      <c r="L84" s="39">
        <v>11.18</v>
      </c>
      <c r="M84" s="39">
        <v>94.2</v>
      </c>
      <c r="N84" s="39">
        <v>90.3</v>
      </c>
      <c r="O84" s="39">
        <v>95.30233678631653</v>
      </c>
      <c r="P84" s="104">
        <f>VLOOKUP(J84,Bodenuntersuchung!$I$2:$P$1225,7,FALSE)</f>
        <v>0.06</v>
      </c>
      <c r="Q84" s="104">
        <f>VLOOKUP(J84,Bodenuntersuchung!$I$2:$P$1225,8,FALSE)</f>
        <v>0.09</v>
      </c>
      <c r="R84" s="59">
        <f t="shared" si="33"/>
        <v>1.6035136501516688E-2</v>
      </c>
      <c r="S84" s="59">
        <f t="shared" si="34"/>
        <v>0.7215811425682509</v>
      </c>
      <c r="T84" s="59">
        <f t="shared" si="35"/>
        <v>2.4052704752275032E-2</v>
      </c>
      <c r="U84" s="59">
        <f t="shared" si="36"/>
        <v>1.0823717138523765</v>
      </c>
      <c r="V84" s="59">
        <f t="shared" si="37"/>
        <v>1.8039528564206275</v>
      </c>
      <c r="W84" s="60">
        <v>30</v>
      </c>
      <c r="X84" s="58">
        <f t="shared" si="38"/>
        <v>4.6976632136834695</v>
      </c>
      <c r="Y84" s="61">
        <f t="shared" si="39"/>
        <v>0.42464610717896878</v>
      </c>
      <c r="Z84" s="63">
        <f t="shared" si="40"/>
        <v>0.06</v>
      </c>
      <c r="AA84" s="62">
        <f t="shared" si="41"/>
        <v>0.09</v>
      </c>
      <c r="AB84" s="57">
        <f t="shared" si="42"/>
        <v>0.16035136501516689</v>
      </c>
      <c r="AC84" s="58">
        <f t="shared" si="43"/>
        <v>0.24052704752275031</v>
      </c>
    </row>
    <row r="85" spans="2:29" x14ac:dyDescent="0.35">
      <c r="B85" s="71">
        <v>43922</v>
      </c>
      <c r="C85" s="106">
        <v>2019</v>
      </c>
      <c r="D85" s="71" t="s">
        <v>14</v>
      </c>
      <c r="E85" s="71" t="s">
        <v>15</v>
      </c>
      <c r="F85" s="4" t="s">
        <v>997</v>
      </c>
      <c r="G85" s="71" t="s">
        <v>1008</v>
      </c>
      <c r="H85" s="71" t="s">
        <v>47</v>
      </c>
      <c r="I85" s="39" t="s">
        <v>10</v>
      </c>
      <c r="J85" s="39" t="s">
        <v>48</v>
      </c>
      <c r="K85" s="39">
        <v>67</v>
      </c>
      <c r="L85" s="39">
        <v>11.13</v>
      </c>
      <c r="M85" s="39">
        <v>101.97</v>
      </c>
      <c r="N85" s="39">
        <v>97.06</v>
      </c>
      <c r="O85" s="39">
        <v>94.594892118009696</v>
      </c>
      <c r="P85" s="104">
        <f>VLOOKUP(J85,Bodenuntersuchung!$I$2:$P$1225,7,FALSE)</f>
        <v>0.15</v>
      </c>
      <c r="Q85" s="104">
        <f>VLOOKUP(J85,Bodenuntersuchung!$I$2:$P$1225,8,FALSE)</f>
        <v>0.28999999999999998</v>
      </c>
      <c r="R85" s="59">
        <f t="shared" si="33"/>
        <v>4.0499825439311063E-2</v>
      </c>
      <c r="S85" s="59">
        <f t="shared" si="34"/>
        <v>1.8224921447689979</v>
      </c>
      <c r="T85" s="59">
        <f t="shared" si="35"/>
        <v>7.82996625160014E-2</v>
      </c>
      <c r="U85" s="59">
        <f t="shared" si="36"/>
        <v>3.5234848132200631</v>
      </c>
      <c r="V85" s="59">
        <f t="shared" si="37"/>
        <v>5.3459769579890608</v>
      </c>
      <c r="W85" s="60">
        <v>30</v>
      </c>
      <c r="X85" s="58">
        <f t="shared" si="38"/>
        <v>5.405107881990304</v>
      </c>
      <c r="Y85" s="61">
        <f t="shared" si="39"/>
        <v>0.42856976608867681</v>
      </c>
      <c r="Z85" s="63">
        <f t="shared" si="40"/>
        <v>0.15</v>
      </c>
      <c r="AA85" s="62">
        <f t="shared" si="41"/>
        <v>0.28999999999999998</v>
      </c>
      <c r="AB85" s="57">
        <f t="shared" si="42"/>
        <v>0.40499825439311066</v>
      </c>
      <c r="AC85" s="58">
        <f t="shared" si="43"/>
        <v>0.782996625160014</v>
      </c>
    </row>
    <row r="86" spans="2:29" x14ac:dyDescent="0.35">
      <c r="B86" s="71">
        <v>43922</v>
      </c>
      <c r="C86" s="106">
        <v>2019</v>
      </c>
      <c r="D86" s="71" t="s">
        <v>14</v>
      </c>
      <c r="E86" s="71" t="s">
        <v>16</v>
      </c>
      <c r="F86" s="4" t="s">
        <v>993</v>
      </c>
      <c r="G86" s="71" t="s">
        <v>1010</v>
      </c>
      <c r="H86" s="71" t="s">
        <v>51</v>
      </c>
      <c r="I86" s="39" t="s">
        <v>10</v>
      </c>
      <c r="J86" s="39" t="s">
        <v>52</v>
      </c>
      <c r="K86" s="39">
        <v>65</v>
      </c>
      <c r="L86" s="39">
        <v>11.1</v>
      </c>
      <c r="M86" s="39">
        <v>97.03</v>
      </c>
      <c r="N86" s="39">
        <v>93.1</v>
      </c>
      <c r="O86" s="39">
        <v>95.426509949959254</v>
      </c>
      <c r="P86" s="104">
        <f>VLOOKUP(J86,Bodenuntersuchung!$I$2:$P$1225,7,FALSE)</f>
        <v>0.06</v>
      </c>
      <c r="Q86" s="104">
        <f>VLOOKUP(J86,Bodenuntersuchung!$I$2:$P$1225,8,FALSE)</f>
        <v>0.21</v>
      </c>
      <c r="R86" s="59">
        <f t="shared" si="33"/>
        <v>1.6006463414634145E-2</v>
      </c>
      <c r="S86" s="59">
        <f t="shared" si="34"/>
        <v>0.72029085365853651</v>
      </c>
      <c r="T86" s="59">
        <f t="shared" si="35"/>
        <v>5.6022621951219514E-2</v>
      </c>
      <c r="U86" s="59">
        <f t="shared" si="36"/>
        <v>2.521017987804878</v>
      </c>
      <c r="V86" s="59">
        <f t="shared" si="37"/>
        <v>3.2413088414634146</v>
      </c>
      <c r="W86" s="60">
        <v>30</v>
      </c>
      <c r="X86" s="58">
        <f t="shared" si="38"/>
        <v>4.5734900500407463</v>
      </c>
      <c r="Y86" s="61">
        <f t="shared" si="39"/>
        <v>0.42396341463414638</v>
      </c>
      <c r="Z86" s="63">
        <f t="shared" si="40"/>
        <v>0.06</v>
      </c>
      <c r="AA86" s="62">
        <f t="shared" si="41"/>
        <v>0.21</v>
      </c>
      <c r="AB86" s="57">
        <f t="shared" si="42"/>
        <v>0.16006463414634145</v>
      </c>
      <c r="AC86" s="58">
        <f t="shared" si="43"/>
        <v>0.5602262195121952</v>
      </c>
    </row>
    <row r="87" spans="2:29" x14ac:dyDescent="0.35">
      <c r="B87" s="71">
        <v>43922</v>
      </c>
      <c r="C87" s="106">
        <v>2019</v>
      </c>
      <c r="D87" s="71" t="s">
        <v>14</v>
      </c>
      <c r="E87" s="71" t="s">
        <v>16</v>
      </c>
      <c r="F87" s="4" t="s">
        <v>998</v>
      </c>
      <c r="G87" s="71" t="s">
        <v>1007</v>
      </c>
      <c r="H87" s="71" t="s">
        <v>53</v>
      </c>
      <c r="I87" s="39" t="s">
        <v>10</v>
      </c>
      <c r="J87" s="39" t="s">
        <v>54</v>
      </c>
      <c r="K87" s="39">
        <v>71</v>
      </c>
      <c r="L87" s="39">
        <v>10.9</v>
      </c>
      <c r="M87" s="39">
        <v>82.34</v>
      </c>
      <c r="N87" s="39">
        <v>78.41</v>
      </c>
      <c r="O87" s="39">
        <v>94.498880179171323</v>
      </c>
      <c r="P87" s="104">
        <f>VLOOKUP(J87,Bodenuntersuchung!$I$2:$P$1225,7,FALSE)</f>
        <v>0.21</v>
      </c>
      <c r="Q87" s="104">
        <f>VLOOKUP(J87,Bodenuntersuchung!$I$2:$P$1225,8,FALSE)</f>
        <v>0.23</v>
      </c>
      <c r="R87" s="59">
        <f t="shared" si="33"/>
        <v>5.6778699451933048E-2</v>
      </c>
      <c r="S87" s="59">
        <f t="shared" si="34"/>
        <v>2.5550414753369872</v>
      </c>
      <c r="T87" s="59">
        <f t="shared" si="35"/>
        <v>6.2186194637831441E-2</v>
      </c>
      <c r="U87" s="59">
        <f t="shared" si="36"/>
        <v>2.7983787587024147</v>
      </c>
      <c r="V87" s="59">
        <f t="shared" si="37"/>
        <v>5.3534202340394019</v>
      </c>
      <c r="W87" s="60">
        <v>30</v>
      </c>
      <c r="X87" s="58">
        <f t="shared" si="38"/>
        <v>5.5011198208286771</v>
      </c>
      <c r="Y87" s="61">
        <f t="shared" si="39"/>
        <v>0.42910679899274179</v>
      </c>
      <c r="Z87" s="63">
        <f t="shared" si="40"/>
        <v>0.21</v>
      </c>
      <c r="AA87" s="62">
        <f t="shared" si="41"/>
        <v>0.23</v>
      </c>
      <c r="AB87" s="57">
        <f t="shared" si="42"/>
        <v>0.56778699451933046</v>
      </c>
      <c r="AC87" s="58">
        <f t="shared" si="43"/>
        <v>0.62186194637831438</v>
      </c>
    </row>
    <row r="88" spans="2:29" x14ac:dyDescent="0.35">
      <c r="B88" s="71">
        <v>43922</v>
      </c>
      <c r="C88" s="106">
        <v>2019</v>
      </c>
      <c r="D88" s="71" t="s">
        <v>14</v>
      </c>
      <c r="E88" s="71" t="s">
        <v>14</v>
      </c>
      <c r="F88" s="4" t="s">
        <v>1000</v>
      </c>
      <c r="G88" s="71" t="s">
        <v>1004</v>
      </c>
      <c r="H88" s="71" t="s">
        <v>55</v>
      </c>
      <c r="I88" s="39" t="s">
        <v>12</v>
      </c>
      <c r="J88" s="39" t="s">
        <v>56</v>
      </c>
      <c r="K88" s="39">
        <v>72</v>
      </c>
      <c r="L88" s="39">
        <v>10.88</v>
      </c>
      <c r="M88" s="39">
        <v>87.76</v>
      </c>
      <c r="N88" s="39">
        <v>84.15</v>
      </c>
      <c r="O88" s="39">
        <v>95.304370447450566</v>
      </c>
      <c r="P88" s="104">
        <f>VLOOKUP(J88,Bodenuntersuchung!$I$2:$P$1225,7,FALSE)</f>
        <v>0.24</v>
      </c>
      <c r="Q88" s="104">
        <f>VLOOKUP(J88,Bodenuntersuchung!$I$2:$P$1225,8,FALSE)</f>
        <v>0.17</v>
      </c>
      <c r="R88" s="59">
        <f t="shared" si="33"/>
        <v>6.4138665210863921E-2</v>
      </c>
      <c r="S88" s="59">
        <f t="shared" si="34"/>
        <v>2.8862399344888763</v>
      </c>
      <c r="T88" s="59">
        <f t="shared" si="35"/>
        <v>4.5431554524361949E-2</v>
      </c>
      <c r="U88" s="59">
        <f t="shared" si="36"/>
        <v>2.0444199535962877</v>
      </c>
      <c r="V88" s="59">
        <f t="shared" si="37"/>
        <v>4.930659888085164</v>
      </c>
      <c r="W88" s="60">
        <v>30</v>
      </c>
      <c r="X88" s="58">
        <f t="shared" si="38"/>
        <v>4.695629552549434</v>
      </c>
      <c r="Y88" s="61">
        <f t="shared" si="39"/>
        <v>0.42463491196942815</v>
      </c>
      <c r="Z88" s="63">
        <f t="shared" si="40"/>
        <v>0.24</v>
      </c>
      <c r="AA88" s="62">
        <f t="shared" si="41"/>
        <v>0.17</v>
      </c>
      <c r="AB88" s="57">
        <f t="shared" si="42"/>
        <v>0.64138665210863921</v>
      </c>
      <c r="AC88" s="58">
        <f t="shared" si="43"/>
        <v>0.4543155452436195</v>
      </c>
    </row>
    <row r="89" spans="2:29" x14ac:dyDescent="0.35">
      <c r="B89" s="71">
        <v>43922</v>
      </c>
      <c r="C89" s="106">
        <v>2019</v>
      </c>
      <c r="D89" s="71" t="s">
        <v>14</v>
      </c>
      <c r="E89" s="71" t="s">
        <v>13</v>
      </c>
      <c r="F89" s="4" t="s">
        <v>996</v>
      </c>
      <c r="G89" s="71" t="s">
        <v>1006</v>
      </c>
      <c r="H89" s="71" t="s">
        <v>57</v>
      </c>
      <c r="I89" s="39" t="s">
        <v>11</v>
      </c>
      <c r="J89" s="39" t="s">
        <v>58</v>
      </c>
      <c r="K89" s="39">
        <v>64</v>
      </c>
      <c r="L89" s="39">
        <v>10.91</v>
      </c>
      <c r="M89" s="39">
        <v>83.32</v>
      </c>
      <c r="N89" s="39">
        <v>76.88</v>
      </c>
      <c r="O89" s="39">
        <v>91.10620080099433</v>
      </c>
      <c r="P89" s="104">
        <f>VLOOKUP(J89,Bodenuntersuchung!$I$2:$P$1225,7,FALSE)</f>
        <v>0.12</v>
      </c>
      <c r="Q89" s="104">
        <f>VLOOKUP(J89,Bodenuntersuchung!$I$2:$P$1225,8,FALSE)</f>
        <v>0.35</v>
      </c>
      <c r="R89" s="59">
        <f t="shared" si="33"/>
        <v>3.4100045475216008E-2</v>
      </c>
      <c r="S89" s="59">
        <f t="shared" si="34"/>
        <v>1.5345020463847203</v>
      </c>
      <c r="T89" s="59">
        <f t="shared" si="35"/>
        <v>9.9458465969380017E-2</v>
      </c>
      <c r="U89" s="59">
        <f t="shared" si="36"/>
        <v>4.4756309686221005</v>
      </c>
      <c r="V89" s="59">
        <f t="shared" si="37"/>
        <v>6.0101330150068204</v>
      </c>
      <c r="W89" s="60">
        <v>30</v>
      </c>
      <c r="X89" s="58">
        <f t="shared" si="38"/>
        <v>8.8937991990056702</v>
      </c>
      <c r="Y89" s="61">
        <f t="shared" si="39"/>
        <v>0.44881006518114297</v>
      </c>
      <c r="Z89" s="63">
        <f t="shared" si="40"/>
        <v>0.12</v>
      </c>
      <c r="AA89" s="62">
        <f t="shared" si="41"/>
        <v>0.35</v>
      </c>
      <c r="AB89" s="57">
        <f t="shared" si="42"/>
        <v>0.34100045475216006</v>
      </c>
      <c r="AC89" s="58">
        <f t="shared" si="43"/>
        <v>0.99458465969380017</v>
      </c>
    </row>
    <row r="90" spans="2:29" x14ac:dyDescent="0.35">
      <c r="B90" s="71">
        <v>43922</v>
      </c>
      <c r="C90" s="106">
        <v>2019</v>
      </c>
      <c r="D90" s="71" t="s">
        <v>14</v>
      </c>
      <c r="E90" s="71" t="s">
        <v>15</v>
      </c>
      <c r="F90" s="4" t="s">
        <v>995</v>
      </c>
      <c r="G90" s="71" t="s">
        <v>937</v>
      </c>
      <c r="H90" s="71" t="s">
        <v>60</v>
      </c>
      <c r="I90" s="39" t="s">
        <v>11</v>
      </c>
      <c r="J90" s="39" t="s">
        <v>61</v>
      </c>
      <c r="K90" s="39">
        <v>62</v>
      </c>
      <c r="L90" s="39">
        <v>10.92</v>
      </c>
      <c r="M90" s="39">
        <v>93.44</v>
      </c>
      <c r="N90" s="39">
        <v>88.04</v>
      </c>
      <c r="O90" s="39">
        <v>93.456131846825031</v>
      </c>
      <c r="P90" s="104">
        <f>VLOOKUP(J90,Bodenuntersuchung!$I$2:$P$1225,7,FALSE)</f>
        <v>0.03</v>
      </c>
      <c r="Q90" s="104">
        <f>VLOOKUP(J90,Bodenuntersuchung!$I$2:$P$1225,8,FALSE)</f>
        <v>0.09</v>
      </c>
      <c r="R90" s="59">
        <f t="shared" si="33"/>
        <v>8.2352178423236496E-3</v>
      </c>
      <c r="S90" s="59">
        <f t="shared" si="34"/>
        <v>0.37058480290456425</v>
      </c>
      <c r="T90" s="59">
        <f t="shared" si="35"/>
        <v>2.4705653526970947E-2</v>
      </c>
      <c r="U90" s="59">
        <f t="shared" si="36"/>
        <v>1.1117544087136926</v>
      </c>
      <c r="V90" s="59">
        <f t="shared" si="37"/>
        <v>1.4823392116182568</v>
      </c>
      <c r="W90" s="60">
        <v>30</v>
      </c>
      <c r="X90" s="58">
        <f t="shared" si="38"/>
        <v>6.5438681531749694</v>
      </c>
      <c r="Y90" s="61">
        <f t="shared" si="39"/>
        <v>0.43501037344398324</v>
      </c>
      <c r="Z90" s="63">
        <f t="shared" si="40"/>
        <v>0.03</v>
      </c>
      <c r="AA90" s="62">
        <f t="shared" si="41"/>
        <v>0.09</v>
      </c>
      <c r="AB90" s="57">
        <f t="shared" si="42"/>
        <v>8.23521784232365E-2</v>
      </c>
      <c r="AC90" s="58">
        <f t="shared" si="43"/>
        <v>0.24705653526970947</v>
      </c>
    </row>
    <row r="91" spans="2:29" x14ac:dyDescent="0.35">
      <c r="B91" s="71">
        <v>43922</v>
      </c>
      <c r="C91" s="106">
        <v>2019</v>
      </c>
      <c r="D91" s="71" t="s">
        <v>14</v>
      </c>
      <c r="E91" s="71" t="s">
        <v>14</v>
      </c>
      <c r="F91" s="4" t="s">
        <v>999</v>
      </c>
      <c r="G91" s="71" t="s">
        <v>1005</v>
      </c>
      <c r="H91" s="71" t="s">
        <v>64</v>
      </c>
      <c r="I91" s="39" t="s">
        <v>11</v>
      </c>
      <c r="J91" s="39" t="s">
        <v>65</v>
      </c>
      <c r="K91" s="39">
        <v>73</v>
      </c>
      <c r="L91" s="39">
        <v>10.92</v>
      </c>
      <c r="M91" s="39">
        <v>99</v>
      </c>
      <c r="N91" s="39">
        <v>93.74</v>
      </c>
      <c r="O91" s="39">
        <v>94.028156221616712</v>
      </c>
      <c r="P91" s="104">
        <f>VLOOKUP(J91,Bodenuntersuchung!$I$2:$P$1225,7,FALSE)</f>
        <v>0.04</v>
      </c>
      <c r="Q91" s="104">
        <f>VLOOKUP(J91,Bodenuntersuchung!$I$2:$P$1225,8,FALSE)</f>
        <v>0.12</v>
      </c>
      <c r="R91" s="59">
        <f t="shared" si="33"/>
        <v>1.0889157208403768E-2</v>
      </c>
      <c r="S91" s="59">
        <f t="shared" si="34"/>
        <v>0.49001207437816957</v>
      </c>
      <c r="T91" s="59">
        <f t="shared" si="35"/>
        <v>3.2667471625211303E-2</v>
      </c>
      <c r="U91" s="59">
        <f t="shared" si="36"/>
        <v>1.4700362231345085</v>
      </c>
      <c r="V91" s="59">
        <f t="shared" si="37"/>
        <v>1.9600482975126781</v>
      </c>
      <c r="W91" s="60">
        <v>30</v>
      </c>
      <c r="X91" s="58">
        <f t="shared" si="38"/>
        <v>5.9718437783832883</v>
      </c>
      <c r="Y91" s="61">
        <f t="shared" si="39"/>
        <v>0.43175561458584888</v>
      </c>
      <c r="Z91" s="63">
        <f t="shared" si="40"/>
        <v>0.04</v>
      </c>
      <c r="AA91" s="62">
        <f t="shared" si="41"/>
        <v>0.12</v>
      </c>
      <c r="AB91" s="57">
        <f t="shared" si="42"/>
        <v>0.10889157208403769</v>
      </c>
      <c r="AC91" s="58">
        <f t="shared" si="43"/>
        <v>0.32667471625211303</v>
      </c>
    </row>
    <row r="92" spans="2:29" x14ac:dyDescent="0.35">
      <c r="B92" s="71">
        <v>43922</v>
      </c>
      <c r="C92" s="106">
        <v>2019</v>
      </c>
      <c r="D92" s="71" t="s">
        <v>14</v>
      </c>
      <c r="E92" s="71" t="s">
        <v>13</v>
      </c>
      <c r="F92" s="4" t="s">
        <v>996</v>
      </c>
      <c r="G92" s="71" t="s">
        <v>1006</v>
      </c>
      <c r="H92" s="71" t="s">
        <v>57</v>
      </c>
      <c r="I92" s="39" t="s">
        <v>12</v>
      </c>
      <c r="J92" s="39" t="s">
        <v>66</v>
      </c>
      <c r="K92" s="39">
        <v>74</v>
      </c>
      <c r="L92" s="39">
        <v>11.01</v>
      </c>
      <c r="M92" s="39">
        <v>94.55</v>
      </c>
      <c r="N92" s="39">
        <v>88.15</v>
      </c>
      <c r="O92" s="39">
        <v>92.338999281781199</v>
      </c>
      <c r="P92" s="104">
        <f>VLOOKUP(J92,Bodenuntersuchung!$I$2:$P$1225,7,FALSE)</f>
        <v>0.09</v>
      </c>
      <c r="Q92" s="104">
        <f>VLOOKUP(J92,Bodenuntersuchung!$I$2:$P$1225,8,FALSE)</f>
        <v>0.05</v>
      </c>
      <c r="R92" s="59">
        <f t="shared" si="33"/>
        <v>2.511343012704173E-2</v>
      </c>
      <c r="S92" s="59">
        <f t="shared" si="34"/>
        <v>1.130104355716878</v>
      </c>
      <c r="T92" s="59">
        <f t="shared" si="35"/>
        <v>1.3951905626134298E-2</v>
      </c>
      <c r="U92" s="59">
        <f t="shared" si="36"/>
        <v>0.62783575317604345</v>
      </c>
      <c r="V92" s="59">
        <f t="shared" si="37"/>
        <v>1.7579401088929214</v>
      </c>
      <c r="W92" s="60">
        <v>30</v>
      </c>
      <c r="X92" s="58">
        <f t="shared" si="38"/>
        <v>7.6610007182188014</v>
      </c>
      <c r="Y92" s="61">
        <f t="shared" si="39"/>
        <v>0.44148301788955135</v>
      </c>
      <c r="Z92" s="63">
        <f t="shared" si="40"/>
        <v>0.09</v>
      </c>
      <c r="AA92" s="62">
        <f t="shared" si="41"/>
        <v>0.05</v>
      </c>
      <c r="AB92" s="57">
        <f t="shared" si="42"/>
        <v>0.2511343012704173</v>
      </c>
      <c r="AC92" s="58">
        <f t="shared" si="43"/>
        <v>0.13951905626134298</v>
      </c>
    </row>
    <row r="93" spans="2:29" x14ac:dyDescent="0.35">
      <c r="B93" s="71">
        <v>43922</v>
      </c>
      <c r="C93" s="106">
        <v>2019</v>
      </c>
      <c r="D93" s="71" t="s">
        <v>14</v>
      </c>
      <c r="E93" s="71" t="s">
        <v>13</v>
      </c>
      <c r="F93" s="4" t="s">
        <v>1000</v>
      </c>
      <c r="G93" s="71" t="s">
        <v>1004</v>
      </c>
      <c r="H93" s="71" t="s">
        <v>69</v>
      </c>
      <c r="I93" s="39" t="s">
        <v>8</v>
      </c>
      <c r="J93" s="39" t="s">
        <v>70</v>
      </c>
      <c r="K93" s="39">
        <v>76</v>
      </c>
      <c r="L93" s="39">
        <v>10.89</v>
      </c>
      <c r="M93" s="39">
        <v>90.94</v>
      </c>
      <c r="N93" s="39">
        <v>83.54</v>
      </c>
      <c r="O93" s="39">
        <v>90.755777638975644</v>
      </c>
      <c r="P93" s="104">
        <f>VLOOKUP(J93,Bodenuntersuchung!$I$2:$P$1225,7,FALSE)</f>
        <v>0.56000000000000005</v>
      </c>
      <c r="Q93" s="104">
        <f>VLOOKUP(J93,Bodenuntersuchung!$I$2:$P$1225,8,FALSE)</f>
        <v>0.16</v>
      </c>
      <c r="R93" s="59">
        <f t="shared" si="33"/>
        <v>0.15996421197522367</v>
      </c>
      <c r="S93" s="59">
        <f t="shared" si="34"/>
        <v>7.1983895388850652</v>
      </c>
      <c r="T93" s="59">
        <f t="shared" si="35"/>
        <v>4.570406056434962E-2</v>
      </c>
      <c r="U93" s="59">
        <f t="shared" si="36"/>
        <v>2.0566827253957327</v>
      </c>
      <c r="V93" s="59">
        <f t="shared" si="37"/>
        <v>9.2550722642807983</v>
      </c>
      <c r="W93" s="60">
        <v>30</v>
      </c>
      <c r="X93" s="58">
        <f t="shared" si="38"/>
        <v>9.2442223610243559</v>
      </c>
      <c r="Y93" s="61">
        <f t="shared" si="39"/>
        <v>0.45092911218169307</v>
      </c>
      <c r="Z93" s="63">
        <f t="shared" si="40"/>
        <v>0.56000000000000005</v>
      </c>
      <c r="AA93" s="62">
        <f t="shared" si="41"/>
        <v>0.16</v>
      </c>
      <c r="AB93" s="57">
        <f t="shared" si="42"/>
        <v>1.5996421197522368</v>
      </c>
      <c r="AC93" s="58">
        <f t="shared" si="43"/>
        <v>0.45704060564349619</v>
      </c>
    </row>
    <row r="94" spans="2:29" x14ac:dyDescent="0.35">
      <c r="B94" s="71">
        <v>43922</v>
      </c>
      <c r="C94" s="106">
        <v>2019</v>
      </c>
      <c r="D94" s="71" t="s">
        <v>14</v>
      </c>
      <c r="E94" s="71" t="s">
        <v>13</v>
      </c>
      <c r="F94" s="4" t="s">
        <v>996</v>
      </c>
      <c r="G94" s="71" t="s">
        <v>1006</v>
      </c>
      <c r="H94" s="71" t="s">
        <v>57</v>
      </c>
      <c r="I94" s="39" t="s">
        <v>8</v>
      </c>
      <c r="J94" s="39" t="s">
        <v>71</v>
      </c>
      <c r="K94" s="39">
        <v>77</v>
      </c>
      <c r="L94" s="39">
        <v>11.01</v>
      </c>
      <c r="M94" s="39">
        <v>90.26</v>
      </c>
      <c r="N94" s="39">
        <v>84.02</v>
      </c>
      <c r="O94" s="39">
        <v>92.126182965299662</v>
      </c>
      <c r="P94" s="104">
        <f>VLOOKUP(J94,Bodenuntersuchung!$I$2:$P$1225,7,FALSE)</f>
        <v>0.41</v>
      </c>
      <c r="Q94" s="104">
        <f>VLOOKUP(J94,Bodenuntersuchung!$I$2:$P$1225,8,FALSE)</f>
        <v>0.08</v>
      </c>
      <c r="R94" s="59">
        <f t="shared" si="33"/>
        <v>0.11476462128475554</v>
      </c>
      <c r="S94" s="59">
        <f t="shared" si="34"/>
        <v>5.1644079578139994</v>
      </c>
      <c r="T94" s="59">
        <f t="shared" si="35"/>
        <v>2.2393096836049863E-2</v>
      </c>
      <c r="U94" s="59">
        <f t="shared" si="36"/>
        <v>1.0076893576222439</v>
      </c>
      <c r="V94" s="59">
        <f t="shared" si="37"/>
        <v>6.1720973154362433</v>
      </c>
      <c r="W94" s="60">
        <v>30</v>
      </c>
      <c r="X94" s="58">
        <f t="shared" si="38"/>
        <v>7.8738170347003376</v>
      </c>
      <c r="Y94" s="61">
        <f t="shared" si="39"/>
        <v>0.44273387207231901</v>
      </c>
      <c r="Z94" s="63">
        <f t="shared" si="40"/>
        <v>0.41</v>
      </c>
      <c r="AA94" s="62">
        <f t="shared" si="41"/>
        <v>0.08</v>
      </c>
      <c r="AB94" s="57">
        <f t="shared" si="42"/>
        <v>1.1476462128475553</v>
      </c>
      <c r="AC94" s="58">
        <f t="shared" si="43"/>
        <v>0.22393096836049864</v>
      </c>
    </row>
    <row r="95" spans="2:29" x14ac:dyDescent="0.35">
      <c r="B95" s="71">
        <v>43922</v>
      </c>
      <c r="C95" s="106">
        <v>2019</v>
      </c>
      <c r="D95" s="71" t="s">
        <v>14</v>
      </c>
      <c r="E95" s="71" t="s">
        <v>14</v>
      </c>
      <c r="F95" s="4" t="s">
        <v>997</v>
      </c>
      <c r="G95" s="71" t="s">
        <v>1008</v>
      </c>
      <c r="H95" s="71" t="s">
        <v>72</v>
      </c>
      <c r="I95" s="39" t="s">
        <v>8</v>
      </c>
      <c r="J95" s="39" t="s">
        <v>73</v>
      </c>
      <c r="K95" s="39">
        <v>87</v>
      </c>
      <c r="L95" s="39">
        <v>11.1</v>
      </c>
      <c r="M95" s="39">
        <v>98.67</v>
      </c>
      <c r="N95" s="39">
        <v>95.33</v>
      </c>
      <c r="O95" s="39">
        <v>96.185908416124249</v>
      </c>
      <c r="P95" s="104">
        <f>VLOOKUP(J95,Bodenuntersuchung!$I$2:$P$1225,7,FALSE)</f>
        <v>0.25</v>
      </c>
      <c r="Q95" s="104">
        <f>VLOOKUP(J95,Bodenuntersuchung!$I$2:$P$1225,8,FALSE)</f>
        <v>0.04</v>
      </c>
      <c r="R95" s="59">
        <f t="shared" si="33"/>
        <v>6.596966638964738E-2</v>
      </c>
      <c r="S95" s="59">
        <f t="shared" si="34"/>
        <v>2.968634987534132</v>
      </c>
      <c r="T95" s="59">
        <f t="shared" si="35"/>
        <v>1.0555146622343583E-2</v>
      </c>
      <c r="U95" s="59">
        <f t="shared" si="36"/>
        <v>0.47498159800546119</v>
      </c>
      <c r="V95" s="59">
        <f t="shared" si="37"/>
        <v>3.4436165855395933</v>
      </c>
      <c r="W95" s="60">
        <v>30</v>
      </c>
      <c r="X95" s="58">
        <f t="shared" si="38"/>
        <v>3.8140915838757508</v>
      </c>
      <c r="Y95" s="61">
        <f t="shared" si="39"/>
        <v>0.41982666508369937</v>
      </c>
      <c r="Z95" s="63">
        <f t="shared" si="40"/>
        <v>0.25</v>
      </c>
      <c r="AA95" s="62">
        <f t="shared" si="41"/>
        <v>0.04</v>
      </c>
      <c r="AB95" s="57">
        <f t="shared" si="42"/>
        <v>0.65969666389647386</v>
      </c>
      <c r="AC95" s="58">
        <f t="shared" si="43"/>
        <v>0.10555146622343582</v>
      </c>
    </row>
    <row r="96" spans="2:29" x14ac:dyDescent="0.35">
      <c r="B96" s="71">
        <v>43922</v>
      </c>
      <c r="C96" s="106">
        <v>2019</v>
      </c>
      <c r="D96" s="71" t="s">
        <v>14</v>
      </c>
      <c r="E96" s="71" t="s">
        <v>13</v>
      </c>
      <c r="F96" s="4" t="s">
        <v>1000</v>
      </c>
      <c r="G96" s="71" t="s">
        <v>1004</v>
      </c>
      <c r="H96" s="71" t="s">
        <v>69</v>
      </c>
      <c r="I96" s="39" t="s">
        <v>12</v>
      </c>
      <c r="J96" s="39" t="s">
        <v>74</v>
      </c>
      <c r="K96" s="39">
        <v>78</v>
      </c>
      <c r="L96" s="39">
        <v>11</v>
      </c>
      <c r="M96" s="39">
        <v>93.58</v>
      </c>
      <c r="N96" s="39">
        <v>86.53</v>
      </c>
      <c r="O96" s="39">
        <v>91.462823928311948</v>
      </c>
      <c r="P96" s="104">
        <f>VLOOKUP(J96,Bodenuntersuchung!$I$2:$P$1225,7,FALSE)</f>
        <v>0.27</v>
      </c>
      <c r="Q96" s="104">
        <f>VLOOKUP(J96,Bodenuntersuchung!$I$2:$P$1225,8,FALSE)</f>
        <v>0.13</v>
      </c>
      <c r="R96" s="59">
        <f t="shared" si="33"/>
        <v>7.6320667284522706E-2</v>
      </c>
      <c r="S96" s="59">
        <f t="shared" si="34"/>
        <v>3.4344300278035216</v>
      </c>
      <c r="T96" s="59">
        <f t="shared" si="35"/>
        <v>3.6746987951807232E-2</v>
      </c>
      <c r="U96" s="59">
        <f t="shared" si="36"/>
        <v>1.6536144578313254</v>
      </c>
      <c r="V96" s="59">
        <f t="shared" si="37"/>
        <v>5.088044485634847</v>
      </c>
      <c r="W96" s="60">
        <v>30</v>
      </c>
      <c r="X96" s="58">
        <f t="shared" si="38"/>
        <v>8.5371760716880516</v>
      </c>
      <c r="Y96" s="61">
        <f t="shared" si="39"/>
        <v>0.44667019727260687</v>
      </c>
      <c r="Z96" s="63">
        <f t="shared" si="40"/>
        <v>0.27</v>
      </c>
      <c r="AA96" s="62">
        <f t="shared" si="41"/>
        <v>0.13</v>
      </c>
      <c r="AB96" s="57">
        <f t="shared" si="42"/>
        <v>0.76320667284522703</v>
      </c>
      <c r="AC96" s="58">
        <f t="shared" si="43"/>
        <v>0.36746987951807231</v>
      </c>
    </row>
    <row r="97" spans="2:29" x14ac:dyDescent="0.35">
      <c r="B97" s="71">
        <v>43922</v>
      </c>
      <c r="C97" s="106">
        <v>2019</v>
      </c>
      <c r="D97" s="71" t="s">
        <v>14</v>
      </c>
      <c r="E97" s="71" t="s">
        <v>14</v>
      </c>
      <c r="F97" s="4" t="s">
        <v>997</v>
      </c>
      <c r="G97" s="71" t="s">
        <v>1008</v>
      </c>
      <c r="H97" s="71" t="s">
        <v>72</v>
      </c>
      <c r="I97" s="39" t="s">
        <v>10</v>
      </c>
      <c r="J97" s="39" t="s">
        <v>75</v>
      </c>
      <c r="K97" s="39">
        <v>88</v>
      </c>
      <c r="L97" s="39">
        <v>11.15</v>
      </c>
      <c r="M97" s="39">
        <v>96.71</v>
      </c>
      <c r="N97" s="39">
        <v>92.79</v>
      </c>
      <c r="O97" s="39">
        <v>95.418419822346905</v>
      </c>
      <c r="P97" s="104">
        <f>VLOOKUP(J97,Bodenuntersuchung!$I$2:$P$1225,7,FALSE)</f>
        <v>0.42</v>
      </c>
      <c r="Q97" s="104">
        <f>VLOOKUP(J97,Bodenuntersuchung!$I$2:$P$1225,8,FALSE)</f>
        <v>0.05</v>
      </c>
      <c r="R97" s="59">
        <f t="shared" si="33"/>
        <v>0.11205830475257222</v>
      </c>
      <c r="S97" s="59">
        <f t="shared" si="34"/>
        <v>5.0426237138657504</v>
      </c>
      <c r="T97" s="59">
        <f t="shared" si="35"/>
        <v>1.3340274375306219E-2</v>
      </c>
      <c r="U97" s="59">
        <f t="shared" si="36"/>
        <v>0.60031234688877988</v>
      </c>
      <c r="V97" s="59">
        <f t="shared" si="37"/>
        <v>5.64293606075453</v>
      </c>
      <c r="W97" s="60">
        <v>30</v>
      </c>
      <c r="X97" s="58">
        <f t="shared" si="38"/>
        <v>4.5815801776530947</v>
      </c>
      <c r="Y97" s="61">
        <f t="shared" si="39"/>
        <v>0.4240078392944634</v>
      </c>
      <c r="Z97" s="63">
        <f t="shared" si="40"/>
        <v>0.42</v>
      </c>
      <c r="AA97" s="62">
        <f t="shared" si="41"/>
        <v>0.05</v>
      </c>
      <c r="AB97" s="57">
        <f t="shared" si="42"/>
        <v>1.1205830475257224</v>
      </c>
      <c r="AC97" s="58">
        <f t="shared" si="43"/>
        <v>0.13340274375306219</v>
      </c>
    </row>
    <row r="98" spans="2:29" x14ac:dyDescent="0.35">
      <c r="B98" s="71">
        <v>43922</v>
      </c>
      <c r="C98" s="106">
        <v>2019</v>
      </c>
      <c r="D98" s="71" t="s">
        <v>14</v>
      </c>
      <c r="E98" s="71" t="s">
        <v>14</v>
      </c>
      <c r="F98" s="4" t="s">
        <v>999</v>
      </c>
      <c r="G98" s="71" t="s">
        <v>1005</v>
      </c>
      <c r="H98" s="71" t="s">
        <v>64</v>
      </c>
      <c r="I98" s="39" t="s">
        <v>8</v>
      </c>
      <c r="J98" s="39" t="s">
        <v>76</v>
      </c>
      <c r="K98" s="39">
        <v>89</v>
      </c>
      <c r="L98" s="39">
        <v>10.92</v>
      </c>
      <c r="M98" s="39">
        <v>101.8</v>
      </c>
      <c r="N98" s="39">
        <v>96.65</v>
      </c>
      <c r="O98" s="39">
        <v>94.333186619718333</v>
      </c>
      <c r="P98" s="104">
        <f>VLOOKUP(J98,Bodenuntersuchung!$I$2:$P$1225,7,FALSE)</f>
        <v>0.39</v>
      </c>
      <c r="Q98" s="104">
        <f>VLOOKUP(J98,Bodenuntersuchung!$I$2:$P$1225,8,FALSE)</f>
        <v>0.03</v>
      </c>
      <c r="R98" s="59">
        <f t="shared" si="33"/>
        <v>0.1056998716901901</v>
      </c>
      <c r="S98" s="59">
        <f t="shared" si="34"/>
        <v>4.7564942260585541</v>
      </c>
      <c r="T98" s="59">
        <f t="shared" si="35"/>
        <v>8.1307593607838537E-3</v>
      </c>
      <c r="U98" s="59">
        <f t="shared" si="36"/>
        <v>0.36588417123527339</v>
      </c>
      <c r="V98" s="59">
        <f t="shared" si="37"/>
        <v>5.1223783972938275</v>
      </c>
      <c r="W98" s="60">
        <v>30</v>
      </c>
      <c r="X98" s="58">
        <f t="shared" si="38"/>
        <v>5.6668133802816669</v>
      </c>
      <c r="Y98" s="61">
        <f t="shared" si="39"/>
        <v>0.43003616003732631</v>
      </c>
      <c r="Z98" s="63">
        <f t="shared" si="40"/>
        <v>0.39</v>
      </c>
      <c r="AA98" s="62">
        <f t="shared" si="41"/>
        <v>0.03</v>
      </c>
      <c r="AB98" s="57">
        <f t="shared" si="42"/>
        <v>1.0569987169019011</v>
      </c>
      <c r="AC98" s="58">
        <f t="shared" si="43"/>
        <v>8.1307593607838541E-2</v>
      </c>
    </row>
    <row r="99" spans="2:29" x14ac:dyDescent="0.35">
      <c r="B99" s="71">
        <v>43922</v>
      </c>
      <c r="C99" s="106">
        <v>2019</v>
      </c>
      <c r="D99" s="71" t="s">
        <v>14</v>
      </c>
      <c r="E99" s="71" t="s">
        <v>16</v>
      </c>
      <c r="F99" s="4" t="s">
        <v>998</v>
      </c>
      <c r="G99" s="71" t="s">
        <v>1007</v>
      </c>
      <c r="H99" s="71" t="s">
        <v>53</v>
      </c>
      <c r="I99" s="39" t="s">
        <v>8</v>
      </c>
      <c r="J99" s="39" t="s">
        <v>79</v>
      </c>
      <c r="K99" s="39">
        <v>90</v>
      </c>
      <c r="L99" s="39">
        <v>10.93</v>
      </c>
      <c r="M99" s="39">
        <v>109.25</v>
      </c>
      <c r="N99" s="39">
        <v>107.06</v>
      </c>
      <c r="O99" s="39">
        <v>97.772579332790897</v>
      </c>
      <c r="P99" s="104">
        <f>VLOOKUP(J99,Bodenuntersuchung!$I$2:$P$1225,7,FALSE)</f>
        <v>0.13</v>
      </c>
      <c r="Q99" s="104">
        <f>VLOOKUP(J99,Bodenuntersuchung!$I$2:$P$1225,8,FALSE)</f>
        <v>0.04</v>
      </c>
      <c r="R99" s="59">
        <f t="shared" si="33"/>
        <v>3.3536565068136889E-2</v>
      </c>
      <c r="S99" s="59">
        <f t="shared" si="34"/>
        <v>1.50914542806616</v>
      </c>
      <c r="T99" s="59">
        <f t="shared" si="35"/>
        <v>1.0318943097888274E-2</v>
      </c>
      <c r="U99" s="59">
        <f t="shared" si="36"/>
        <v>0.46435243940497234</v>
      </c>
      <c r="V99" s="59">
        <f t="shared" si="37"/>
        <v>1.9734978674711323</v>
      </c>
      <c r="W99" s="60">
        <v>30</v>
      </c>
      <c r="X99" s="58">
        <f t="shared" si="38"/>
        <v>2.2274206672091026</v>
      </c>
      <c r="Y99" s="61">
        <f t="shared" si="39"/>
        <v>0.41139082492458123</v>
      </c>
      <c r="Z99" s="63">
        <f t="shared" si="40"/>
        <v>0.13</v>
      </c>
      <c r="AA99" s="62">
        <f t="shared" si="41"/>
        <v>0.04</v>
      </c>
      <c r="AB99" s="57">
        <f t="shared" si="42"/>
        <v>0.33536565068136892</v>
      </c>
      <c r="AC99" s="58">
        <f t="shared" si="43"/>
        <v>0.10318943097888275</v>
      </c>
    </row>
    <row r="100" spans="2:29" x14ac:dyDescent="0.35">
      <c r="B100" s="71">
        <v>43922</v>
      </c>
      <c r="C100" s="106">
        <v>2019</v>
      </c>
      <c r="D100" s="71" t="s">
        <v>14</v>
      </c>
      <c r="E100" s="71" t="s">
        <v>15</v>
      </c>
      <c r="F100" s="4" t="s">
        <v>997</v>
      </c>
      <c r="G100" s="71" t="s">
        <v>1008</v>
      </c>
      <c r="H100" s="71" t="s">
        <v>47</v>
      </c>
      <c r="I100" s="39" t="s">
        <v>12</v>
      </c>
      <c r="J100" s="39" t="s">
        <v>80</v>
      </c>
      <c r="K100" s="39">
        <v>80</v>
      </c>
      <c r="L100" s="39">
        <v>10.89</v>
      </c>
      <c r="M100" s="39">
        <v>97.86</v>
      </c>
      <c r="N100" s="39">
        <v>94.41</v>
      </c>
      <c r="O100" s="39">
        <v>96.033114867195579</v>
      </c>
      <c r="P100" s="104">
        <f>VLOOKUP(J100,Bodenuntersuchung!$I$2:$P$1225,7,FALSE)</f>
        <v>0.08</v>
      </c>
      <c r="Q100" s="104">
        <f>VLOOKUP(J100,Bodenuntersuchung!$I$2:$P$1225,8,FALSE)</f>
        <v>0.05</v>
      </c>
      <c r="R100" s="59">
        <f t="shared" si="33"/>
        <v>2.1156609195402302E-2</v>
      </c>
      <c r="S100" s="59">
        <f t="shared" si="34"/>
        <v>0.95204741379310354</v>
      </c>
      <c r="T100" s="59">
        <f t="shared" si="35"/>
        <v>1.322288074712644E-2</v>
      </c>
      <c r="U100" s="59">
        <f t="shared" si="36"/>
        <v>0.59502963362068984</v>
      </c>
      <c r="V100" s="59">
        <f t="shared" si="37"/>
        <v>1.5470770474137934</v>
      </c>
      <c r="W100" s="60">
        <v>30</v>
      </c>
      <c r="X100" s="58">
        <f t="shared" si="38"/>
        <v>3.9668851328044212</v>
      </c>
      <c r="Y100" s="61">
        <f t="shared" si="39"/>
        <v>0.420653735632184</v>
      </c>
      <c r="Z100" s="63">
        <f t="shared" si="40"/>
        <v>0.08</v>
      </c>
      <c r="AA100" s="62">
        <f t="shared" si="41"/>
        <v>0.05</v>
      </c>
      <c r="AB100" s="57">
        <f t="shared" si="42"/>
        <v>0.21156609195402301</v>
      </c>
      <c r="AC100" s="58">
        <f t="shared" si="43"/>
        <v>0.13222880747126439</v>
      </c>
    </row>
    <row r="101" spans="2:29" x14ac:dyDescent="0.35">
      <c r="B101" s="71">
        <v>43922</v>
      </c>
      <c r="C101" s="106">
        <v>2019</v>
      </c>
      <c r="D101" s="71" t="s">
        <v>14</v>
      </c>
      <c r="E101" s="71" t="s">
        <v>16</v>
      </c>
      <c r="F101" s="4" t="s">
        <v>995</v>
      </c>
      <c r="G101" s="71" t="s">
        <v>937</v>
      </c>
      <c r="H101" s="71" t="s">
        <v>81</v>
      </c>
      <c r="I101" s="39" t="s">
        <v>8</v>
      </c>
      <c r="J101" s="39" t="s">
        <v>82</v>
      </c>
      <c r="K101" s="39">
        <v>1</v>
      </c>
      <c r="L101" s="39">
        <v>11.17</v>
      </c>
      <c r="M101" s="39">
        <v>112.71</v>
      </c>
      <c r="N101" s="39">
        <v>110.59</v>
      </c>
      <c r="O101" s="39">
        <v>97.912152846169008</v>
      </c>
      <c r="P101" s="104">
        <f>VLOOKUP(J101,Bodenuntersuchung!$I$2:$P$1225,7,FALSE)</f>
        <v>0.03</v>
      </c>
      <c r="Q101" s="104">
        <f>VLOOKUP(J101,Bodenuntersuchung!$I$2:$P$1225,8,FALSE)</f>
        <v>0.04</v>
      </c>
      <c r="R101" s="59">
        <f t="shared" si="33"/>
        <v>7.7238986119493045E-3</v>
      </c>
      <c r="S101" s="59">
        <f t="shared" si="34"/>
        <v>0.34757543753771869</v>
      </c>
      <c r="T101" s="59">
        <f t="shared" si="35"/>
        <v>1.0298531482599073E-2</v>
      </c>
      <c r="U101" s="59">
        <f t="shared" si="36"/>
        <v>0.46343391671695827</v>
      </c>
      <c r="V101" s="59">
        <f t="shared" si="37"/>
        <v>0.81100935425467702</v>
      </c>
      <c r="W101" s="60">
        <v>30</v>
      </c>
      <c r="X101" s="58">
        <f t="shared" si="38"/>
        <v>2.0878471538309924</v>
      </c>
      <c r="Y101" s="61">
        <f t="shared" si="39"/>
        <v>0.41066183866425265</v>
      </c>
      <c r="Z101" s="63">
        <f t="shared" si="40"/>
        <v>0.03</v>
      </c>
      <c r="AA101" s="62">
        <f t="shared" si="41"/>
        <v>0.04</v>
      </c>
      <c r="AB101" s="57">
        <f t="shared" si="42"/>
        <v>7.723898611949305E-2</v>
      </c>
      <c r="AC101" s="58">
        <f t="shared" si="43"/>
        <v>0.10298531482599073</v>
      </c>
    </row>
    <row r="102" spans="2:29" x14ac:dyDescent="0.35">
      <c r="B102" s="71">
        <v>43922</v>
      </c>
      <c r="C102" s="106">
        <v>2019</v>
      </c>
      <c r="D102" s="71" t="s">
        <v>14</v>
      </c>
      <c r="E102" s="71" t="s">
        <v>16</v>
      </c>
      <c r="F102" s="4" t="s">
        <v>999</v>
      </c>
      <c r="G102" s="71" t="s">
        <v>1005</v>
      </c>
      <c r="H102" s="71" t="s">
        <v>83</v>
      </c>
      <c r="I102" s="39" t="s">
        <v>10</v>
      </c>
      <c r="J102" s="39" t="s">
        <v>84</v>
      </c>
      <c r="K102" s="39">
        <v>2</v>
      </c>
      <c r="L102" s="39">
        <v>11.17</v>
      </c>
      <c r="M102" s="39">
        <v>93.22</v>
      </c>
      <c r="N102" s="39">
        <v>88.95</v>
      </c>
      <c r="O102" s="39">
        <v>94.795856185252887</v>
      </c>
      <c r="P102" s="104">
        <f>VLOOKUP(J102,Bodenuntersuchung!$I$2:$P$1225,7,FALSE)</f>
        <v>0.1</v>
      </c>
      <c r="Q102" s="104">
        <f>VLOOKUP(J102,Bodenuntersuchung!$I$2:$P$1225,8,FALSE)</f>
        <v>0.27</v>
      </c>
      <c r="R102" s="59">
        <f t="shared" si="33"/>
        <v>2.6921445101568527E-2</v>
      </c>
      <c r="S102" s="59">
        <f t="shared" si="34"/>
        <v>1.2114650295705838</v>
      </c>
      <c r="T102" s="59">
        <f t="shared" si="35"/>
        <v>7.2687901774235023E-2</v>
      </c>
      <c r="U102" s="59">
        <f t="shared" si="36"/>
        <v>3.2709555798405758</v>
      </c>
      <c r="V102" s="59">
        <f t="shared" si="37"/>
        <v>4.4824206094111592</v>
      </c>
      <c r="W102" s="60">
        <v>30</v>
      </c>
      <c r="X102" s="58">
        <f t="shared" si="38"/>
        <v>5.2041438147471126</v>
      </c>
      <c r="Y102" s="61">
        <f t="shared" si="39"/>
        <v>0.42744921573669326</v>
      </c>
      <c r="Z102" s="63">
        <f t="shared" si="40"/>
        <v>0.1</v>
      </c>
      <c r="AA102" s="62">
        <f t="shared" si="41"/>
        <v>0.27</v>
      </c>
      <c r="AB102" s="57">
        <f t="shared" si="42"/>
        <v>0.26921445101568525</v>
      </c>
      <c r="AC102" s="58">
        <f t="shared" si="43"/>
        <v>0.7268790177423502</v>
      </c>
    </row>
    <row r="103" spans="2:29" x14ac:dyDescent="0.35">
      <c r="B103" s="71">
        <v>43922</v>
      </c>
      <c r="C103" s="106">
        <v>2019</v>
      </c>
      <c r="D103" s="71" t="s">
        <v>14</v>
      </c>
      <c r="E103" s="71" t="s">
        <v>15</v>
      </c>
      <c r="F103" s="4" t="s">
        <v>1000</v>
      </c>
      <c r="G103" s="71" t="s">
        <v>1004</v>
      </c>
      <c r="H103" s="71" t="s">
        <v>85</v>
      </c>
      <c r="I103" s="39" t="s">
        <v>11</v>
      </c>
      <c r="J103" s="39" t="s">
        <v>86</v>
      </c>
      <c r="K103" s="39">
        <v>3</v>
      </c>
      <c r="L103" s="39">
        <v>11.18</v>
      </c>
      <c r="M103" s="39">
        <v>94.29</v>
      </c>
      <c r="N103" s="39">
        <v>90.6</v>
      </c>
      <c r="O103" s="39">
        <v>95.560101070869891</v>
      </c>
      <c r="P103" s="104">
        <f>VLOOKUP(J103,Bodenuntersuchung!$I$2:$P$1225,7,FALSE)</f>
        <v>0.03</v>
      </c>
      <c r="Q103" s="104">
        <f>VLOOKUP(J103,Bodenuntersuchung!$I$2:$P$1225,8,FALSE)</f>
        <v>0.06</v>
      </c>
      <c r="R103" s="59">
        <f t="shared" si="33"/>
        <v>7.9878494082095217E-3</v>
      </c>
      <c r="S103" s="59">
        <f t="shared" si="34"/>
        <v>0.35945322336942848</v>
      </c>
      <c r="T103" s="59">
        <f t="shared" si="35"/>
        <v>1.5975698816419043E-2</v>
      </c>
      <c r="U103" s="59">
        <f t="shared" si="36"/>
        <v>0.71890644673885695</v>
      </c>
      <c r="V103" s="59">
        <f t="shared" si="37"/>
        <v>1.0783596701082854</v>
      </c>
      <c r="W103" s="60">
        <v>30</v>
      </c>
      <c r="X103" s="58">
        <f t="shared" si="38"/>
        <v>4.4398989291301092</v>
      </c>
      <c r="Y103" s="61">
        <f t="shared" si="39"/>
        <v>0.42323092420045344</v>
      </c>
      <c r="Z103" s="63">
        <f t="shared" si="40"/>
        <v>0.03</v>
      </c>
      <c r="AA103" s="62">
        <f t="shared" si="41"/>
        <v>0.06</v>
      </c>
      <c r="AB103" s="57">
        <f t="shared" si="42"/>
        <v>7.9878494082095214E-2</v>
      </c>
      <c r="AC103" s="58">
        <f t="shared" si="43"/>
        <v>0.15975698816419043</v>
      </c>
    </row>
    <row r="104" spans="2:29" x14ac:dyDescent="0.35">
      <c r="B104" s="71">
        <v>43922</v>
      </c>
      <c r="C104" s="106">
        <v>2019</v>
      </c>
      <c r="D104" s="71" t="s">
        <v>14</v>
      </c>
      <c r="E104" s="71" t="s">
        <v>13</v>
      </c>
      <c r="F104" s="4" t="s">
        <v>997</v>
      </c>
      <c r="G104" s="71" t="s">
        <v>1008</v>
      </c>
      <c r="H104" s="71" t="s">
        <v>77</v>
      </c>
      <c r="I104" s="39" t="s">
        <v>8</v>
      </c>
      <c r="J104" s="39" t="s">
        <v>87</v>
      </c>
      <c r="K104" s="39">
        <v>4</v>
      </c>
      <c r="L104" s="39">
        <v>11.23</v>
      </c>
      <c r="M104" s="39">
        <v>91.6</v>
      </c>
      <c r="N104" s="39">
        <v>86.32</v>
      </c>
      <c r="O104" s="39">
        <v>93.430384471817845</v>
      </c>
      <c r="P104" s="104">
        <f>VLOOKUP(J104,Bodenuntersuchung!$I$2:$P$1225,7,FALSE)</f>
        <v>0.35</v>
      </c>
      <c r="Q104" s="104">
        <f>VLOOKUP(J104,Bodenuntersuchung!$I$2:$P$1225,8,FALSE)</f>
        <v>0.04</v>
      </c>
      <c r="R104" s="59">
        <f t="shared" si="33"/>
        <v>9.6113663603675598E-2</v>
      </c>
      <c r="S104" s="59">
        <f t="shared" si="34"/>
        <v>4.3251148621654023</v>
      </c>
      <c r="T104" s="59">
        <f t="shared" si="35"/>
        <v>1.0984418697562925E-2</v>
      </c>
      <c r="U104" s="59">
        <f t="shared" si="36"/>
        <v>0.49429884139033164</v>
      </c>
      <c r="V104" s="59">
        <f t="shared" si="37"/>
        <v>4.8194137035557336</v>
      </c>
      <c r="W104" s="60">
        <v>30</v>
      </c>
      <c r="X104" s="58">
        <f t="shared" si="38"/>
        <v>6.5696155281821547</v>
      </c>
      <c r="Y104" s="61">
        <f t="shared" si="39"/>
        <v>0.43515781062724734</v>
      </c>
      <c r="Z104" s="63">
        <f t="shared" si="40"/>
        <v>0.35</v>
      </c>
      <c r="AA104" s="62">
        <f t="shared" si="41"/>
        <v>0.04</v>
      </c>
      <c r="AB104" s="57">
        <f t="shared" si="42"/>
        <v>0.96113663603675592</v>
      </c>
      <c r="AC104" s="58">
        <f t="shared" si="43"/>
        <v>0.10984418697562925</v>
      </c>
    </row>
    <row r="105" spans="2:29" x14ac:dyDescent="0.35">
      <c r="B105" s="71">
        <v>43922</v>
      </c>
      <c r="C105" s="106">
        <v>2019</v>
      </c>
      <c r="D105" s="71" t="s">
        <v>14</v>
      </c>
      <c r="E105" s="71" t="s">
        <v>16</v>
      </c>
      <c r="F105" s="4" t="s">
        <v>995</v>
      </c>
      <c r="G105" s="71" t="s">
        <v>937</v>
      </c>
      <c r="H105" s="71" t="s">
        <v>81</v>
      </c>
      <c r="I105" s="39" t="s">
        <v>12</v>
      </c>
      <c r="J105" s="39" t="s">
        <v>88</v>
      </c>
      <c r="K105" s="39">
        <v>5</v>
      </c>
      <c r="L105" s="39">
        <v>11.17</v>
      </c>
      <c r="M105" s="39">
        <v>92.87</v>
      </c>
      <c r="N105" s="39">
        <v>90.22</v>
      </c>
      <c r="O105" s="39">
        <v>96.756425948592408</v>
      </c>
      <c r="P105" s="104">
        <f>VLOOKUP(J105,Bodenuntersuchung!$I$2:$P$1225,7,FALSE)</f>
        <v>0.03</v>
      </c>
      <c r="Q105" s="104">
        <f>VLOOKUP(J105,Bodenuntersuchung!$I$2:$P$1225,8,FALSE)</f>
        <v>0.04</v>
      </c>
      <c r="R105" s="59">
        <f t="shared" si="33"/>
        <v>7.8519924098671718E-3</v>
      </c>
      <c r="S105" s="59">
        <f t="shared" si="34"/>
        <v>0.35333965844402271</v>
      </c>
      <c r="T105" s="59">
        <f t="shared" si="35"/>
        <v>1.046932321315623E-2</v>
      </c>
      <c r="U105" s="59">
        <f t="shared" si="36"/>
        <v>0.47111954459203031</v>
      </c>
      <c r="V105" s="59">
        <f t="shared" si="37"/>
        <v>0.82445920303605302</v>
      </c>
      <c r="W105" s="60">
        <v>30</v>
      </c>
      <c r="X105" s="58">
        <f t="shared" si="38"/>
        <v>3.2435740514075917</v>
      </c>
      <c r="Y105" s="61">
        <f t="shared" si="39"/>
        <v>0.41676154332700815</v>
      </c>
      <c r="Z105" s="63">
        <f t="shared" si="40"/>
        <v>0.03</v>
      </c>
      <c r="AA105" s="62">
        <f t="shared" si="41"/>
        <v>0.04</v>
      </c>
      <c r="AB105" s="57">
        <f t="shared" si="42"/>
        <v>7.8519924098671715E-2</v>
      </c>
      <c r="AC105" s="58">
        <f t="shared" si="43"/>
        <v>0.1046932321315623</v>
      </c>
    </row>
    <row r="106" spans="2:29" x14ac:dyDescent="0.35">
      <c r="B106" s="71">
        <v>43922</v>
      </c>
      <c r="C106" s="106">
        <v>2019</v>
      </c>
      <c r="D106" s="71" t="s">
        <v>14</v>
      </c>
      <c r="E106" s="71" t="s">
        <v>16</v>
      </c>
      <c r="F106" s="4" t="s">
        <v>994</v>
      </c>
      <c r="G106" s="71" t="s">
        <v>936</v>
      </c>
      <c r="H106" s="71" t="s">
        <v>89</v>
      </c>
      <c r="I106" s="39" t="s">
        <v>12</v>
      </c>
      <c r="J106" s="39" t="s">
        <v>90</v>
      </c>
      <c r="K106" s="39">
        <v>6</v>
      </c>
      <c r="L106" s="39">
        <v>11.21</v>
      </c>
      <c r="M106" s="39">
        <v>92.65</v>
      </c>
      <c r="N106" s="39">
        <v>88.82</v>
      </c>
      <c r="O106" s="39">
        <v>95.297151277013739</v>
      </c>
      <c r="P106" s="104">
        <f>VLOOKUP(J106,Bodenuntersuchung!$I$2:$P$1225,7,FALSE)</f>
        <v>0.02</v>
      </c>
      <c r="Q106" s="104">
        <f>VLOOKUP(J106,Bodenuntersuchung!$I$2:$P$1225,8,FALSE)</f>
        <v>0.02</v>
      </c>
      <c r="R106" s="59">
        <f t="shared" ref="R106:R137" si="44">Z106*((250+(100*X106/100))/1000)*(100/(100-(100*X106/100)))</f>
        <v>5.3454451745909033E-3</v>
      </c>
      <c r="S106" s="59">
        <f t="shared" ref="S106:S137" si="45">IF(X106="","",R106*(W106/10*15))</f>
        <v>0.24054503285659065</v>
      </c>
      <c r="T106" s="59">
        <f t="shared" ref="T106:T137" si="46">AA106*((250+(100*X106/100))/1000)*(100/(100-(100*X106/100)))</f>
        <v>5.3454451745909033E-3</v>
      </c>
      <c r="U106" s="59">
        <f t="shared" ref="U106:U137" si="47">IF(X106="","",T106*(W106/10*15))</f>
        <v>0.24054503285659065</v>
      </c>
      <c r="V106" s="59">
        <f t="shared" ref="V106:V137" si="48">IF(Z106="","",S106+U106)</f>
        <v>0.4810900657131813</v>
      </c>
      <c r="W106" s="60">
        <v>30</v>
      </c>
      <c r="X106" s="58">
        <f t="shared" ref="X106:X137" si="49">100-O106</f>
        <v>4.7028487229862606</v>
      </c>
      <c r="Y106" s="61">
        <f t="shared" ref="Y106:Y137" si="50">IF(X106="","",((400+X106)/1000)*(100/(100-X106)))</f>
        <v>0.42467465532792165</v>
      </c>
      <c r="Z106" s="63">
        <f t="shared" ref="Z106:Z137" si="51">P106</f>
        <v>0.02</v>
      </c>
      <c r="AA106" s="62">
        <f t="shared" ref="AA106:AA137" si="52">Q106</f>
        <v>0.02</v>
      </c>
      <c r="AB106" s="57">
        <f t="shared" ref="AB106:AB137" si="53">R106*10</f>
        <v>5.3454451745909029E-2</v>
      </c>
      <c r="AC106" s="58">
        <f t="shared" ref="AC106:AC137" si="54">T106*10</f>
        <v>5.3454451745909029E-2</v>
      </c>
    </row>
    <row r="107" spans="2:29" x14ac:dyDescent="0.35">
      <c r="B107" s="71">
        <v>43922</v>
      </c>
      <c r="C107" s="106">
        <v>2019</v>
      </c>
      <c r="D107" s="71" t="s">
        <v>14</v>
      </c>
      <c r="E107" s="71" t="s">
        <v>14</v>
      </c>
      <c r="F107" s="4" t="s">
        <v>998</v>
      </c>
      <c r="G107" s="71" t="s">
        <v>1007</v>
      </c>
      <c r="H107" s="71" t="s">
        <v>91</v>
      </c>
      <c r="I107" s="39" t="s">
        <v>11</v>
      </c>
      <c r="J107" s="39" t="s">
        <v>92</v>
      </c>
      <c r="K107" s="39">
        <v>7</v>
      </c>
      <c r="L107" s="39">
        <v>10.86</v>
      </c>
      <c r="M107" s="39">
        <v>86.74</v>
      </c>
      <c r="N107" s="39">
        <v>83.28</v>
      </c>
      <c r="O107" s="39">
        <v>95.440168687401155</v>
      </c>
      <c r="P107" s="104">
        <f>VLOOKUP(J107,Bodenuntersuchung!$I$2:$P$1225,7,FALSE)</f>
        <v>0.02</v>
      </c>
      <c r="Q107" s="104">
        <f>VLOOKUP(J107,Bodenuntersuchung!$I$2:$P$1225,8,FALSE)</f>
        <v>0.06</v>
      </c>
      <c r="R107" s="59">
        <f t="shared" si="44"/>
        <v>5.3344380005523346E-3</v>
      </c>
      <c r="S107" s="59">
        <f t="shared" si="45"/>
        <v>0.24004971002485506</v>
      </c>
      <c r="T107" s="59">
        <f t="shared" si="46"/>
        <v>1.6003314001657002E-2</v>
      </c>
      <c r="U107" s="59">
        <f t="shared" si="47"/>
        <v>0.72014913007456505</v>
      </c>
      <c r="V107" s="59">
        <f t="shared" si="48"/>
        <v>0.96019884009942014</v>
      </c>
      <c r="W107" s="60">
        <v>30</v>
      </c>
      <c r="X107" s="58">
        <f t="shared" si="49"/>
        <v>4.5598313125988454</v>
      </c>
      <c r="Y107" s="61">
        <f t="shared" si="50"/>
        <v>0.423888428610881</v>
      </c>
      <c r="Z107" s="63">
        <f t="shared" si="51"/>
        <v>0.02</v>
      </c>
      <c r="AA107" s="62">
        <f t="shared" si="52"/>
        <v>0.06</v>
      </c>
      <c r="AB107" s="57">
        <f t="shared" si="53"/>
        <v>5.3344380005523342E-2</v>
      </c>
      <c r="AC107" s="58">
        <f t="shared" si="54"/>
        <v>0.16003314001657001</v>
      </c>
    </row>
    <row r="108" spans="2:29" x14ac:dyDescent="0.35">
      <c r="B108" s="71">
        <v>43922</v>
      </c>
      <c r="C108" s="106">
        <v>2019</v>
      </c>
      <c r="D108" s="71" t="s">
        <v>14</v>
      </c>
      <c r="E108" s="71" t="s">
        <v>14</v>
      </c>
      <c r="F108" s="4" t="s">
        <v>1000</v>
      </c>
      <c r="G108" s="71" t="s">
        <v>1004</v>
      </c>
      <c r="H108" s="71" t="s">
        <v>55</v>
      </c>
      <c r="I108" s="39" t="s">
        <v>11</v>
      </c>
      <c r="J108" s="39" t="s">
        <v>93</v>
      </c>
      <c r="K108" s="39">
        <v>8</v>
      </c>
      <c r="L108" s="39">
        <v>10.86</v>
      </c>
      <c r="M108" s="39">
        <v>93.73</v>
      </c>
      <c r="N108" s="39">
        <v>87.63</v>
      </c>
      <c r="O108" s="39">
        <v>92.639073247254728</v>
      </c>
      <c r="P108" s="104">
        <f>VLOOKUP(J108,Bodenuntersuchung!$I$2:$P$1225,7,FALSE)</f>
        <v>0.04</v>
      </c>
      <c r="Q108" s="104">
        <f>VLOOKUP(J108,Bodenuntersuchung!$I$2:$P$1225,8,FALSE)</f>
        <v>0.06</v>
      </c>
      <c r="R108" s="59">
        <f t="shared" si="44"/>
        <v>1.111241370326951E-2</v>
      </c>
      <c r="S108" s="59">
        <f t="shared" si="45"/>
        <v>0.50005861664712792</v>
      </c>
      <c r="T108" s="59">
        <f t="shared" si="46"/>
        <v>1.6668620554904263E-2</v>
      </c>
      <c r="U108" s="59">
        <f t="shared" si="47"/>
        <v>0.75008792497069188</v>
      </c>
      <c r="V108" s="59">
        <f t="shared" si="48"/>
        <v>1.2501465416178199</v>
      </c>
      <c r="W108" s="60">
        <v>30</v>
      </c>
      <c r="X108" s="58">
        <f t="shared" si="49"/>
        <v>7.3609267527452715</v>
      </c>
      <c r="Y108" s="61">
        <f t="shared" si="50"/>
        <v>0.43972906083105384</v>
      </c>
      <c r="Z108" s="63">
        <f t="shared" si="51"/>
        <v>0.04</v>
      </c>
      <c r="AA108" s="62">
        <f t="shared" si="52"/>
        <v>0.06</v>
      </c>
      <c r="AB108" s="57">
        <f t="shared" si="53"/>
        <v>0.11112413703269511</v>
      </c>
      <c r="AC108" s="58">
        <f t="shared" si="54"/>
        <v>0.16668620554904262</v>
      </c>
    </row>
    <row r="109" spans="2:29" x14ac:dyDescent="0.35">
      <c r="B109" s="71">
        <v>43922</v>
      </c>
      <c r="C109" s="106">
        <v>2019</v>
      </c>
      <c r="D109" s="71" t="s">
        <v>14</v>
      </c>
      <c r="E109" s="71" t="s">
        <v>14</v>
      </c>
      <c r="F109" s="4" t="s">
        <v>998</v>
      </c>
      <c r="G109" s="71" t="s">
        <v>1007</v>
      </c>
      <c r="H109" s="71" t="s">
        <v>91</v>
      </c>
      <c r="I109" s="39" t="s">
        <v>10</v>
      </c>
      <c r="J109" s="39" t="s">
        <v>94</v>
      </c>
      <c r="K109" s="39">
        <v>9</v>
      </c>
      <c r="L109" s="39">
        <v>10.9</v>
      </c>
      <c r="M109" s="39">
        <v>93.37</v>
      </c>
      <c r="N109" s="39">
        <v>88.83</v>
      </c>
      <c r="O109" s="39">
        <v>94.494967867103185</v>
      </c>
      <c r="P109" s="104">
        <f>VLOOKUP(J109,Bodenuntersuchung!$I$2:$P$1225,7,FALSE)</f>
        <v>0.12</v>
      </c>
      <c r="Q109" s="104">
        <f>VLOOKUP(J109,Bodenuntersuchung!$I$2:$P$1225,8,FALSE)</f>
        <v>0.36</v>
      </c>
      <c r="R109" s="59">
        <f t="shared" si="44"/>
        <v>3.244681124085718E-2</v>
      </c>
      <c r="S109" s="59">
        <f t="shared" si="45"/>
        <v>1.4601065058385732</v>
      </c>
      <c r="T109" s="59">
        <f t="shared" si="46"/>
        <v>9.7340433722571548E-2</v>
      </c>
      <c r="U109" s="59">
        <f t="shared" si="47"/>
        <v>4.3803195175157192</v>
      </c>
      <c r="V109" s="59">
        <f t="shared" si="48"/>
        <v>5.8404260233542926</v>
      </c>
      <c r="W109" s="60">
        <v>30</v>
      </c>
      <c r="X109" s="58">
        <f t="shared" si="49"/>
        <v>5.5050321328968153</v>
      </c>
      <c r="Y109" s="61">
        <f t="shared" si="50"/>
        <v>0.42912870524829977</v>
      </c>
      <c r="Z109" s="63">
        <f t="shared" si="51"/>
        <v>0.12</v>
      </c>
      <c r="AA109" s="62">
        <f t="shared" si="52"/>
        <v>0.36</v>
      </c>
      <c r="AB109" s="57">
        <f t="shared" si="53"/>
        <v>0.32446811240857182</v>
      </c>
      <c r="AC109" s="58">
        <f t="shared" si="54"/>
        <v>0.97340433722571551</v>
      </c>
    </row>
    <row r="110" spans="2:29" x14ac:dyDescent="0.35">
      <c r="B110" s="71">
        <v>43922</v>
      </c>
      <c r="C110" s="106">
        <v>2019</v>
      </c>
      <c r="D110" s="71" t="s">
        <v>14</v>
      </c>
      <c r="E110" s="71" t="s">
        <v>15</v>
      </c>
      <c r="F110" s="4" t="s">
        <v>994</v>
      </c>
      <c r="G110" s="71" t="s">
        <v>936</v>
      </c>
      <c r="H110" s="71" t="s">
        <v>95</v>
      </c>
      <c r="I110" s="39" t="s">
        <v>12</v>
      </c>
      <c r="J110" s="39" t="s">
        <v>96</v>
      </c>
      <c r="K110" s="39">
        <v>10</v>
      </c>
      <c r="L110" s="39">
        <v>11.2</v>
      </c>
      <c r="M110" s="39">
        <v>91.56</v>
      </c>
      <c r="N110" s="39">
        <v>89.91</v>
      </c>
      <c r="O110" s="39">
        <v>97.94673967147834</v>
      </c>
      <c r="P110" s="104">
        <f>VLOOKUP(J110,Bodenuntersuchung!$I$2:$P$1225,7,FALSE)</f>
        <v>0</v>
      </c>
      <c r="Q110" s="104">
        <f>VLOOKUP(J110,Bodenuntersuchung!$I$2:$P$1225,8,FALSE)</f>
        <v>0.03</v>
      </c>
      <c r="R110" s="59">
        <f t="shared" si="44"/>
        <v>0</v>
      </c>
      <c r="S110" s="59">
        <f t="shared" si="45"/>
        <v>0</v>
      </c>
      <c r="T110" s="59">
        <f t="shared" si="46"/>
        <v>7.7201118028204802E-3</v>
      </c>
      <c r="U110" s="59">
        <f t="shared" si="47"/>
        <v>0.34740503112692162</v>
      </c>
      <c r="V110" s="59">
        <f t="shared" si="48"/>
        <v>0.34740503112692162</v>
      </c>
      <c r="W110" s="60">
        <v>30</v>
      </c>
      <c r="X110" s="58">
        <f t="shared" si="49"/>
        <v>2.0532603285216595</v>
      </c>
      <c r="Y110" s="61">
        <f t="shared" si="50"/>
        <v>0.4104815144200229</v>
      </c>
      <c r="Z110" s="63">
        <f t="shared" si="51"/>
        <v>0</v>
      </c>
      <c r="AA110" s="62">
        <f t="shared" si="52"/>
        <v>0.03</v>
      </c>
      <c r="AB110" s="57">
        <f t="shared" si="53"/>
        <v>0</v>
      </c>
      <c r="AC110" s="58">
        <f t="shared" si="54"/>
        <v>7.7201118028204799E-2</v>
      </c>
    </row>
    <row r="111" spans="2:29" x14ac:dyDescent="0.35">
      <c r="B111" s="71">
        <v>43922</v>
      </c>
      <c r="C111" s="106">
        <v>2019</v>
      </c>
      <c r="D111" s="71" t="s">
        <v>14</v>
      </c>
      <c r="E111" s="71" t="s">
        <v>14</v>
      </c>
      <c r="F111" s="4" t="s">
        <v>992</v>
      </c>
      <c r="G111" s="71" t="s">
        <v>1009</v>
      </c>
      <c r="H111" s="71" t="s">
        <v>97</v>
      </c>
      <c r="I111" s="39" t="s">
        <v>12</v>
      </c>
      <c r="J111" s="39" t="s">
        <v>98</v>
      </c>
      <c r="K111" s="39">
        <v>11</v>
      </c>
      <c r="L111" s="39">
        <v>11.2</v>
      </c>
      <c r="M111" s="39">
        <v>96.87</v>
      </c>
      <c r="N111" s="39">
        <v>93.5</v>
      </c>
      <c r="O111" s="39">
        <v>96.0663009221431</v>
      </c>
      <c r="P111" s="104">
        <f>VLOOKUP(J111,Bodenuntersuchung!$I$2:$P$1225,7,FALSE)</f>
        <v>0.03</v>
      </c>
      <c r="Q111" s="104">
        <f>VLOOKUP(J111,Bodenuntersuchung!$I$2:$P$1225,8,FALSE)</f>
        <v>0.03</v>
      </c>
      <c r="R111" s="59">
        <f t="shared" si="44"/>
        <v>7.929951397326853E-3</v>
      </c>
      <c r="S111" s="59">
        <f t="shared" si="45"/>
        <v>0.3568478128797084</v>
      </c>
      <c r="T111" s="59">
        <f t="shared" si="46"/>
        <v>7.929951397326853E-3</v>
      </c>
      <c r="U111" s="59">
        <f t="shared" si="47"/>
        <v>0.3568478128797084</v>
      </c>
      <c r="V111" s="59">
        <f t="shared" si="48"/>
        <v>0.71369562575941681</v>
      </c>
      <c r="W111" s="60">
        <v>30</v>
      </c>
      <c r="X111" s="58">
        <f t="shared" si="49"/>
        <v>3.9336990778569003</v>
      </c>
      <c r="Y111" s="61">
        <f t="shared" si="50"/>
        <v>0.42047387606318348</v>
      </c>
      <c r="Z111" s="63">
        <f t="shared" si="51"/>
        <v>0.03</v>
      </c>
      <c r="AA111" s="62">
        <f t="shared" si="52"/>
        <v>0.03</v>
      </c>
      <c r="AB111" s="57">
        <f t="shared" si="53"/>
        <v>7.9299513973268537E-2</v>
      </c>
      <c r="AC111" s="58">
        <f t="shared" si="54"/>
        <v>7.9299513973268537E-2</v>
      </c>
    </row>
    <row r="112" spans="2:29" x14ac:dyDescent="0.35">
      <c r="B112" s="71">
        <v>43922</v>
      </c>
      <c r="C112" s="106">
        <v>2019</v>
      </c>
      <c r="D112" s="71" t="s">
        <v>14</v>
      </c>
      <c r="E112" s="71" t="s">
        <v>15</v>
      </c>
      <c r="F112" s="4" t="s">
        <v>999</v>
      </c>
      <c r="G112" s="71" t="s">
        <v>1005</v>
      </c>
      <c r="H112" s="71" t="s">
        <v>99</v>
      </c>
      <c r="I112" s="39" t="s">
        <v>11</v>
      </c>
      <c r="J112" s="39" t="s">
        <v>100</v>
      </c>
      <c r="K112" s="39">
        <v>12</v>
      </c>
      <c r="L112" s="39">
        <v>11.09</v>
      </c>
      <c r="M112" s="39">
        <v>99.5</v>
      </c>
      <c r="N112" s="39">
        <v>96.03</v>
      </c>
      <c r="O112" s="39">
        <v>96.075104626173513</v>
      </c>
      <c r="P112" s="104">
        <f>VLOOKUP(J112,Bodenuntersuchung!$I$2:$P$1225,7,FALSE)</f>
        <v>0.02</v>
      </c>
      <c r="Q112" s="104">
        <f>VLOOKUP(J112,Bodenuntersuchung!$I$2:$P$1225,8,FALSE)</f>
        <v>7.0000000000000007E-2</v>
      </c>
      <c r="R112" s="59">
        <f t="shared" si="44"/>
        <v>5.2859665646338592E-3</v>
      </c>
      <c r="S112" s="59">
        <f t="shared" si="45"/>
        <v>0.23786849540852367</v>
      </c>
      <c r="T112" s="59">
        <f t="shared" si="46"/>
        <v>1.8500882976218509E-2</v>
      </c>
      <c r="U112" s="59">
        <f t="shared" si="47"/>
        <v>0.83253973392983294</v>
      </c>
      <c r="V112" s="59">
        <f t="shared" si="48"/>
        <v>1.0704082293383566</v>
      </c>
      <c r="W112" s="60">
        <v>30</v>
      </c>
      <c r="X112" s="58">
        <f t="shared" si="49"/>
        <v>3.9248953738264873</v>
      </c>
      <c r="Y112" s="61">
        <f t="shared" si="50"/>
        <v>0.4204261831881328</v>
      </c>
      <c r="Z112" s="63">
        <f t="shared" si="51"/>
        <v>0.02</v>
      </c>
      <c r="AA112" s="62">
        <f t="shared" si="52"/>
        <v>7.0000000000000007E-2</v>
      </c>
      <c r="AB112" s="57">
        <f t="shared" si="53"/>
        <v>5.2859665646338594E-2</v>
      </c>
      <c r="AC112" s="58">
        <f t="shared" si="54"/>
        <v>0.18500882976218508</v>
      </c>
    </row>
    <row r="113" spans="2:29" x14ac:dyDescent="0.35">
      <c r="B113" s="71">
        <v>43922</v>
      </c>
      <c r="C113" s="106">
        <v>2019</v>
      </c>
      <c r="D113" s="71" t="s">
        <v>14</v>
      </c>
      <c r="E113" s="71" t="s">
        <v>15</v>
      </c>
      <c r="F113" s="4" t="s">
        <v>996</v>
      </c>
      <c r="G113" s="71" t="s">
        <v>1006</v>
      </c>
      <c r="H113" s="71" t="s">
        <v>101</v>
      </c>
      <c r="I113" s="39" t="s">
        <v>12</v>
      </c>
      <c r="J113" s="39" t="s">
        <v>102</v>
      </c>
      <c r="K113" s="39">
        <v>13</v>
      </c>
      <c r="L113" s="39">
        <v>11.19</v>
      </c>
      <c r="M113" s="39">
        <v>88.18</v>
      </c>
      <c r="N113" s="39">
        <v>84.52</v>
      </c>
      <c r="O113" s="39">
        <v>95.246135861800227</v>
      </c>
      <c r="P113" s="104">
        <f>VLOOKUP(J113,Bodenuntersuchung!$I$2:$P$1225,7,FALSE)</f>
        <v>0.21</v>
      </c>
      <c r="Q113" s="104">
        <f>VLOOKUP(J113,Bodenuntersuchung!$I$2:$P$1225,8,FALSE)</f>
        <v>0.15</v>
      </c>
      <c r="R113" s="59">
        <f t="shared" si="44"/>
        <v>5.6168484931133238E-2</v>
      </c>
      <c r="S113" s="59">
        <f t="shared" si="45"/>
        <v>2.5275818219009958</v>
      </c>
      <c r="T113" s="59">
        <f t="shared" si="46"/>
        <v>4.0120346379380882E-2</v>
      </c>
      <c r="U113" s="59">
        <f t="shared" si="47"/>
        <v>1.8054155870721398</v>
      </c>
      <c r="V113" s="59">
        <f t="shared" si="48"/>
        <v>4.3329974089731351</v>
      </c>
      <c r="W113" s="60">
        <v>30</v>
      </c>
      <c r="X113" s="58">
        <f t="shared" si="49"/>
        <v>4.7538641381997735</v>
      </c>
      <c r="Y113" s="61">
        <f t="shared" si="50"/>
        <v>0.42495567980362747</v>
      </c>
      <c r="Z113" s="63">
        <f t="shared" si="51"/>
        <v>0.21</v>
      </c>
      <c r="AA113" s="62">
        <f t="shared" si="52"/>
        <v>0.15</v>
      </c>
      <c r="AB113" s="57">
        <f t="shared" si="53"/>
        <v>0.56168484931133233</v>
      </c>
      <c r="AC113" s="58">
        <f t="shared" si="54"/>
        <v>0.40120346379380883</v>
      </c>
    </row>
    <row r="114" spans="2:29" x14ac:dyDescent="0.35">
      <c r="B114" s="71">
        <v>43922</v>
      </c>
      <c r="C114" s="106">
        <v>2019</v>
      </c>
      <c r="D114" s="71" t="s">
        <v>14</v>
      </c>
      <c r="E114" s="71" t="s">
        <v>16</v>
      </c>
      <c r="F114" s="4" t="s">
        <v>994</v>
      </c>
      <c r="G114" s="71" t="s">
        <v>936</v>
      </c>
      <c r="H114" s="71" t="s">
        <v>89</v>
      </c>
      <c r="I114" s="39" t="s">
        <v>11</v>
      </c>
      <c r="J114" s="39" t="s">
        <v>103</v>
      </c>
      <c r="K114" s="39">
        <v>14</v>
      </c>
      <c r="L114" s="39">
        <v>11.14</v>
      </c>
      <c r="M114" s="39">
        <v>85.85</v>
      </c>
      <c r="N114" s="39">
        <v>81.8</v>
      </c>
      <c r="O114" s="39">
        <v>94.579038950609032</v>
      </c>
      <c r="P114" s="104">
        <f>VLOOKUP(J114,Bodenuntersuchung!$I$2:$P$1225,7,FALSE)</f>
        <v>0.01</v>
      </c>
      <c r="Q114" s="104">
        <f>VLOOKUP(J114,Bodenuntersuchung!$I$2:$P$1225,8,FALSE)</f>
        <v>0.01</v>
      </c>
      <c r="R114" s="59">
        <f t="shared" si="44"/>
        <v>2.700608547976224E-3</v>
      </c>
      <c r="S114" s="59">
        <f t="shared" si="45"/>
        <v>0.12152738465893008</v>
      </c>
      <c r="T114" s="59">
        <f t="shared" si="46"/>
        <v>2.700608547976224E-3</v>
      </c>
      <c r="U114" s="59">
        <f t="shared" si="47"/>
        <v>0.12152738465893008</v>
      </c>
      <c r="V114" s="59">
        <f t="shared" si="48"/>
        <v>0.24305476931786016</v>
      </c>
      <c r="W114" s="60">
        <v>30</v>
      </c>
      <c r="X114" s="58">
        <f t="shared" si="49"/>
        <v>5.4209610493909679</v>
      </c>
      <c r="Y114" s="61">
        <f t="shared" si="50"/>
        <v>0.4286583639966034</v>
      </c>
      <c r="Z114" s="63">
        <f t="shared" si="51"/>
        <v>0.01</v>
      </c>
      <c r="AA114" s="62">
        <f t="shared" si="52"/>
        <v>0.01</v>
      </c>
      <c r="AB114" s="57">
        <f t="shared" si="53"/>
        <v>2.7006085479762239E-2</v>
      </c>
      <c r="AC114" s="58">
        <f t="shared" si="54"/>
        <v>2.7006085479762239E-2</v>
      </c>
    </row>
    <row r="115" spans="2:29" x14ac:dyDescent="0.35">
      <c r="B115" s="71">
        <v>43922</v>
      </c>
      <c r="C115" s="106">
        <v>2019</v>
      </c>
      <c r="D115" s="71" t="s">
        <v>14</v>
      </c>
      <c r="E115" s="71" t="s">
        <v>15</v>
      </c>
      <c r="F115" s="4" t="s">
        <v>994</v>
      </c>
      <c r="G115" s="71" t="s">
        <v>936</v>
      </c>
      <c r="H115" s="71" t="s">
        <v>95</v>
      </c>
      <c r="I115" s="39" t="s">
        <v>11</v>
      </c>
      <c r="J115" s="39" t="s">
        <v>104</v>
      </c>
      <c r="K115" s="39">
        <v>15</v>
      </c>
      <c r="L115" s="39">
        <v>11.18</v>
      </c>
      <c r="M115" s="39">
        <v>105.33</v>
      </c>
      <c r="N115" s="39">
        <v>100.9</v>
      </c>
      <c r="O115" s="39">
        <v>95.294742432288899</v>
      </c>
      <c r="P115" s="104">
        <f>VLOOKUP(J115,Bodenuntersuchung!$I$2:$P$1225,7,FALSE)</f>
        <v>0.11</v>
      </c>
      <c r="Q115" s="104">
        <f>VLOOKUP(J115,Bodenuntersuchung!$I$2:$P$1225,8,FALSE)</f>
        <v>0.27</v>
      </c>
      <c r="R115" s="59">
        <f t="shared" si="44"/>
        <v>2.9400969683459659E-2</v>
      </c>
      <c r="S115" s="59">
        <f t="shared" si="45"/>
        <v>1.3230436357556847</v>
      </c>
      <c r="T115" s="59">
        <f t="shared" si="46"/>
        <v>7.2166016495764609E-2</v>
      </c>
      <c r="U115" s="59">
        <f t="shared" si="47"/>
        <v>3.2474707423094076</v>
      </c>
      <c r="V115" s="59">
        <f t="shared" si="48"/>
        <v>4.5705143780650923</v>
      </c>
      <c r="W115" s="60">
        <v>30</v>
      </c>
      <c r="X115" s="58">
        <f t="shared" si="49"/>
        <v>4.7052575677111008</v>
      </c>
      <c r="Y115" s="61">
        <f t="shared" si="50"/>
        <v>0.4246879179670085</v>
      </c>
      <c r="Z115" s="63">
        <f t="shared" si="51"/>
        <v>0.11</v>
      </c>
      <c r="AA115" s="62">
        <f t="shared" si="52"/>
        <v>0.27</v>
      </c>
      <c r="AB115" s="57">
        <f t="shared" si="53"/>
        <v>0.2940096968345966</v>
      </c>
      <c r="AC115" s="58">
        <f t="shared" si="54"/>
        <v>0.72166016495764607</v>
      </c>
    </row>
    <row r="116" spans="2:29" x14ac:dyDescent="0.35">
      <c r="B116" s="71">
        <v>43922</v>
      </c>
      <c r="C116" s="106">
        <v>2019</v>
      </c>
      <c r="D116" s="71" t="s">
        <v>14</v>
      </c>
      <c r="E116" s="71" t="s">
        <v>13</v>
      </c>
      <c r="F116" s="4" t="s">
        <v>998</v>
      </c>
      <c r="G116" s="71" t="s">
        <v>1007</v>
      </c>
      <c r="H116" s="71" t="s">
        <v>49</v>
      </c>
      <c r="I116" s="39" t="s">
        <v>8</v>
      </c>
      <c r="J116" s="39" t="s">
        <v>109</v>
      </c>
      <c r="K116" s="39">
        <v>18</v>
      </c>
      <c r="L116" s="39">
        <v>11.08</v>
      </c>
      <c r="M116" s="39">
        <v>101.07</v>
      </c>
      <c r="N116" s="39">
        <v>96.09</v>
      </c>
      <c r="O116" s="39">
        <v>94.466051783531512</v>
      </c>
      <c r="P116" s="104">
        <f>VLOOKUP(J116,Bodenuntersuchung!$I$2:$P$1225,7,FALSE)</f>
        <v>0.12</v>
      </c>
      <c r="Q116" s="104">
        <f>VLOOKUP(J116,Bodenuntersuchung!$I$2:$P$1225,8,FALSE)</f>
        <v>0.05</v>
      </c>
      <c r="R116" s="59">
        <f t="shared" si="44"/>
        <v>3.2460416421597457E-2</v>
      </c>
      <c r="S116" s="59">
        <f t="shared" si="45"/>
        <v>1.4607187389718856</v>
      </c>
      <c r="T116" s="59">
        <f t="shared" si="46"/>
        <v>1.3525173508998943E-2</v>
      </c>
      <c r="U116" s="59">
        <f t="shared" si="47"/>
        <v>0.60863280790495244</v>
      </c>
      <c r="V116" s="59">
        <f t="shared" si="48"/>
        <v>2.0693515468768382</v>
      </c>
      <c r="W116" s="60">
        <v>30</v>
      </c>
      <c r="X116" s="58">
        <f t="shared" si="49"/>
        <v>5.5339482164684881</v>
      </c>
      <c r="Y116" s="61">
        <f t="shared" si="50"/>
        <v>0.42929067168568402</v>
      </c>
      <c r="Z116" s="63">
        <f t="shared" si="51"/>
        <v>0.12</v>
      </c>
      <c r="AA116" s="62">
        <f t="shared" si="52"/>
        <v>0.05</v>
      </c>
      <c r="AB116" s="57">
        <f t="shared" si="53"/>
        <v>0.3246041642159746</v>
      </c>
      <c r="AC116" s="58">
        <f t="shared" si="54"/>
        <v>0.13525173508998944</v>
      </c>
    </row>
    <row r="117" spans="2:29" x14ac:dyDescent="0.35">
      <c r="B117" s="71">
        <v>43922</v>
      </c>
      <c r="C117" s="106">
        <v>2019</v>
      </c>
      <c r="D117" s="71" t="s">
        <v>14</v>
      </c>
      <c r="E117" s="71" t="s">
        <v>13</v>
      </c>
      <c r="F117" s="4" t="s">
        <v>997</v>
      </c>
      <c r="G117" s="71" t="s">
        <v>1008</v>
      </c>
      <c r="H117" s="71" t="s">
        <v>77</v>
      </c>
      <c r="I117" s="39" t="s">
        <v>12</v>
      </c>
      <c r="J117" s="39" t="s">
        <v>112</v>
      </c>
      <c r="K117" s="39">
        <v>20</v>
      </c>
      <c r="L117" s="39">
        <v>11.11</v>
      </c>
      <c r="M117" s="39">
        <v>87.25</v>
      </c>
      <c r="N117" s="39">
        <v>82.45</v>
      </c>
      <c r="O117" s="39">
        <v>93.695823483057538</v>
      </c>
      <c r="P117" s="104">
        <f>VLOOKUP(J117,Bodenuntersuchung!$I$2:$P$1225,7,FALSE)</f>
        <v>0.17</v>
      </c>
      <c r="Q117" s="104">
        <f>VLOOKUP(J117,Bodenuntersuchung!$I$2:$P$1225,8,FALSE)</f>
        <v>0.09</v>
      </c>
      <c r="R117" s="59">
        <f t="shared" si="44"/>
        <v>4.6503364171572741E-2</v>
      </c>
      <c r="S117" s="59">
        <f t="shared" si="45"/>
        <v>2.0926513877207733</v>
      </c>
      <c r="T117" s="59">
        <f t="shared" si="46"/>
        <v>2.4619428090832625E-2</v>
      </c>
      <c r="U117" s="59">
        <f t="shared" si="47"/>
        <v>1.1078742640874681</v>
      </c>
      <c r="V117" s="59">
        <f t="shared" si="48"/>
        <v>3.2005256518082414</v>
      </c>
      <c r="W117" s="60">
        <v>30</v>
      </c>
      <c r="X117" s="58">
        <f t="shared" si="49"/>
        <v>6.3041765169424622</v>
      </c>
      <c r="Y117" s="61">
        <f t="shared" si="50"/>
        <v>0.43364171572750204</v>
      </c>
      <c r="Z117" s="63">
        <f t="shared" si="51"/>
        <v>0.17</v>
      </c>
      <c r="AA117" s="62">
        <f t="shared" si="52"/>
        <v>0.09</v>
      </c>
      <c r="AB117" s="57">
        <f t="shared" si="53"/>
        <v>0.46503364171572742</v>
      </c>
      <c r="AC117" s="58">
        <f t="shared" si="54"/>
        <v>0.24619428090832624</v>
      </c>
    </row>
    <row r="118" spans="2:29" x14ac:dyDescent="0.35">
      <c r="B118" s="71">
        <v>43922</v>
      </c>
      <c r="C118" s="106">
        <v>2019</v>
      </c>
      <c r="D118" s="71" t="s">
        <v>14</v>
      </c>
      <c r="E118" s="71" t="s">
        <v>15</v>
      </c>
      <c r="F118" s="4" t="s">
        <v>993</v>
      </c>
      <c r="G118" s="71" t="s">
        <v>1010</v>
      </c>
      <c r="H118" s="71" t="s">
        <v>113</v>
      </c>
      <c r="I118" s="39" t="s">
        <v>8</v>
      </c>
      <c r="J118" s="39" t="s">
        <v>114</v>
      </c>
      <c r="K118" s="39">
        <v>21</v>
      </c>
      <c r="L118" s="39">
        <v>10.89</v>
      </c>
      <c r="M118" s="39">
        <v>52.6</v>
      </c>
      <c r="N118" s="39">
        <v>51.05</v>
      </c>
      <c r="O118" s="39">
        <v>96.283864780628136</v>
      </c>
      <c r="P118" s="104">
        <f>VLOOKUP(J118,Bodenuntersuchung!$I$2:$P$1225,7,FALSE)</f>
        <v>7.0000000000000007E-2</v>
      </c>
      <c r="Q118" s="104">
        <f>VLOOKUP(J118,Bodenuntersuchung!$I$2:$P$1225,8,FALSE)</f>
        <v>0.04</v>
      </c>
      <c r="R118" s="59">
        <f t="shared" si="44"/>
        <v>1.8445592629482074E-2</v>
      </c>
      <c r="S118" s="59">
        <f t="shared" si="45"/>
        <v>0.8300516683266933</v>
      </c>
      <c r="T118" s="59">
        <f t="shared" si="46"/>
        <v>1.0540338645418328E-2</v>
      </c>
      <c r="U118" s="59">
        <f t="shared" si="47"/>
        <v>0.47431523904382478</v>
      </c>
      <c r="V118" s="59">
        <f t="shared" si="48"/>
        <v>1.3043669073705182</v>
      </c>
      <c r="W118" s="60">
        <v>30</v>
      </c>
      <c r="X118" s="58">
        <f t="shared" si="49"/>
        <v>3.7161352193718642</v>
      </c>
      <c r="Y118" s="61">
        <f t="shared" si="50"/>
        <v>0.41929780876494022</v>
      </c>
      <c r="Z118" s="63">
        <f t="shared" si="51"/>
        <v>7.0000000000000007E-2</v>
      </c>
      <c r="AA118" s="62">
        <f t="shared" si="52"/>
        <v>0.04</v>
      </c>
      <c r="AB118" s="57">
        <f t="shared" si="53"/>
        <v>0.18445592629482074</v>
      </c>
      <c r="AC118" s="58">
        <f t="shared" si="54"/>
        <v>0.10540338645418328</v>
      </c>
    </row>
    <row r="119" spans="2:29" x14ac:dyDescent="0.35">
      <c r="B119" s="71">
        <v>43922</v>
      </c>
      <c r="C119" s="106">
        <v>2019</v>
      </c>
      <c r="D119" s="71" t="s">
        <v>14</v>
      </c>
      <c r="E119" s="71" t="s">
        <v>16</v>
      </c>
      <c r="F119" s="4" t="s">
        <v>996</v>
      </c>
      <c r="G119" s="71" t="s">
        <v>1006</v>
      </c>
      <c r="H119" s="71" t="s">
        <v>115</v>
      </c>
      <c r="I119" s="39" t="s">
        <v>11</v>
      </c>
      <c r="J119" s="39" t="s">
        <v>116</v>
      </c>
      <c r="K119" s="39">
        <v>22</v>
      </c>
      <c r="L119" s="39">
        <v>11</v>
      </c>
      <c r="M119" s="39">
        <v>97.5</v>
      </c>
      <c r="N119" s="39">
        <v>93.1</v>
      </c>
      <c r="O119" s="39">
        <v>94.913294797687868</v>
      </c>
      <c r="P119" s="104" t="str">
        <f>VLOOKUP(J119,Bodenuntersuchung!$I$2:$P$1225,7,FALSE)</f>
        <v>keine Probe</v>
      </c>
      <c r="Q119" s="104" t="str">
        <f>P119</f>
        <v>keine Probe</v>
      </c>
      <c r="R119" s="59" t="e">
        <f t="shared" si="44"/>
        <v>#VALUE!</v>
      </c>
      <c r="S119" s="59" t="e">
        <f t="shared" si="45"/>
        <v>#VALUE!</v>
      </c>
      <c r="T119" s="59" t="e">
        <f t="shared" si="46"/>
        <v>#VALUE!</v>
      </c>
      <c r="U119" s="59" t="e">
        <f t="shared" si="47"/>
        <v>#VALUE!</v>
      </c>
      <c r="V119" s="59" t="e">
        <f t="shared" si="48"/>
        <v>#VALUE!</v>
      </c>
      <c r="W119" s="60">
        <v>30</v>
      </c>
      <c r="X119" s="58">
        <f t="shared" si="49"/>
        <v>5.0867052023121317</v>
      </c>
      <c r="Y119" s="61">
        <f t="shared" si="50"/>
        <v>0.42679658952496957</v>
      </c>
      <c r="Z119" s="63" t="str">
        <f t="shared" si="51"/>
        <v>keine Probe</v>
      </c>
      <c r="AA119" s="62" t="str">
        <f t="shared" si="52"/>
        <v>keine Probe</v>
      </c>
      <c r="AB119" s="57" t="e">
        <f t="shared" si="53"/>
        <v>#VALUE!</v>
      </c>
      <c r="AC119" s="58" t="e">
        <f t="shared" si="54"/>
        <v>#VALUE!</v>
      </c>
    </row>
    <row r="120" spans="2:29" x14ac:dyDescent="0.35">
      <c r="B120" s="71">
        <v>43922</v>
      </c>
      <c r="C120" s="106">
        <v>2019</v>
      </c>
      <c r="D120" s="71" t="s">
        <v>14</v>
      </c>
      <c r="E120" s="71" t="s">
        <v>16</v>
      </c>
      <c r="F120" s="4" t="s">
        <v>999</v>
      </c>
      <c r="G120" s="71" t="s">
        <v>1005</v>
      </c>
      <c r="H120" s="71" t="s">
        <v>83</v>
      </c>
      <c r="I120" s="39" t="s">
        <v>8</v>
      </c>
      <c r="J120" s="39" t="s">
        <v>117</v>
      </c>
      <c r="K120" s="39">
        <v>23</v>
      </c>
      <c r="L120" s="39">
        <v>10.87</v>
      </c>
      <c r="M120" s="39">
        <v>92.45</v>
      </c>
      <c r="N120" s="39">
        <v>88.62</v>
      </c>
      <c r="O120" s="39">
        <v>95.305221868104923</v>
      </c>
      <c r="P120" s="104" t="str">
        <f>VLOOKUP(J120,Bodenuntersuchung!$I$2:$P$1225,7,FALSE)</f>
        <v>keine Probe</v>
      </c>
      <c r="Q120" s="104" t="str">
        <f>P120</f>
        <v>keine Probe</v>
      </c>
      <c r="R120" s="59" t="e">
        <f t="shared" si="44"/>
        <v>#VALUE!</v>
      </c>
      <c r="S120" s="59" t="e">
        <f t="shared" si="45"/>
        <v>#VALUE!</v>
      </c>
      <c r="T120" s="59" t="e">
        <f t="shared" si="46"/>
        <v>#VALUE!</v>
      </c>
      <c r="U120" s="59" t="e">
        <f t="shared" si="47"/>
        <v>#VALUE!</v>
      </c>
      <c r="V120" s="59" t="e">
        <f t="shared" si="48"/>
        <v>#VALUE!</v>
      </c>
      <c r="W120" s="60">
        <v>30</v>
      </c>
      <c r="X120" s="58">
        <f t="shared" si="49"/>
        <v>4.6947781318950774</v>
      </c>
      <c r="Y120" s="61">
        <f t="shared" si="50"/>
        <v>0.42463022508038595</v>
      </c>
      <c r="Z120" s="63" t="str">
        <f t="shared" si="51"/>
        <v>keine Probe</v>
      </c>
      <c r="AA120" s="62" t="str">
        <f t="shared" si="52"/>
        <v>keine Probe</v>
      </c>
      <c r="AB120" s="57" t="e">
        <f t="shared" si="53"/>
        <v>#VALUE!</v>
      </c>
      <c r="AC120" s="58" t="e">
        <f t="shared" si="54"/>
        <v>#VALUE!</v>
      </c>
    </row>
    <row r="121" spans="2:29" x14ac:dyDescent="0.35">
      <c r="B121" s="71">
        <v>43922</v>
      </c>
      <c r="C121" s="106">
        <v>2019</v>
      </c>
      <c r="D121" s="71" t="s">
        <v>14</v>
      </c>
      <c r="E121" s="71" t="s">
        <v>14</v>
      </c>
      <c r="F121" s="4" t="s">
        <v>993</v>
      </c>
      <c r="G121" s="71" t="s">
        <v>1010</v>
      </c>
      <c r="H121" s="71" t="s">
        <v>118</v>
      </c>
      <c r="I121" s="39" t="s">
        <v>12</v>
      </c>
      <c r="J121" s="39" t="s">
        <v>119</v>
      </c>
      <c r="K121" s="39">
        <v>24</v>
      </c>
      <c r="L121" s="39">
        <v>11.01</v>
      </c>
      <c r="M121" s="39">
        <v>93.75</v>
      </c>
      <c r="N121" s="39">
        <v>89.36</v>
      </c>
      <c r="O121" s="39">
        <v>94.694222866811685</v>
      </c>
      <c r="P121" s="104">
        <f>VLOOKUP(J121,Bodenuntersuchung!$I$2:$P$1225,7,FALSE)</f>
        <v>0.1</v>
      </c>
      <c r="Q121" s="104">
        <f>VLOOKUP(J121,Bodenuntersuchung!$I$2:$P$1225,8,FALSE)</f>
        <v>0.03</v>
      </c>
      <c r="R121" s="59">
        <f t="shared" si="44"/>
        <v>2.6961072112316537E-2</v>
      </c>
      <c r="S121" s="59">
        <f t="shared" si="45"/>
        <v>1.2132482450542441</v>
      </c>
      <c r="T121" s="59">
        <f t="shared" si="46"/>
        <v>8.0883216336949601E-3</v>
      </c>
      <c r="U121" s="59">
        <f t="shared" si="47"/>
        <v>0.36397447351627321</v>
      </c>
      <c r="V121" s="59">
        <f t="shared" si="48"/>
        <v>1.5772227185705172</v>
      </c>
      <c r="W121" s="60">
        <v>30</v>
      </c>
      <c r="X121" s="58">
        <f t="shared" si="49"/>
        <v>5.3057771331883146</v>
      </c>
      <c r="Y121" s="61">
        <f t="shared" si="50"/>
        <v>0.42801531589023623</v>
      </c>
      <c r="Z121" s="63">
        <f t="shared" si="51"/>
        <v>0.1</v>
      </c>
      <c r="AA121" s="62">
        <f t="shared" si="52"/>
        <v>0.03</v>
      </c>
      <c r="AB121" s="57">
        <f t="shared" si="53"/>
        <v>0.26961072112316536</v>
      </c>
      <c r="AC121" s="58">
        <f t="shared" si="54"/>
        <v>8.0883216336949601E-2</v>
      </c>
    </row>
    <row r="122" spans="2:29" x14ac:dyDescent="0.35">
      <c r="B122" s="49">
        <v>43922</v>
      </c>
      <c r="C122" s="113">
        <v>2019</v>
      </c>
      <c r="D122" s="49" t="s">
        <v>14</v>
      </c>
      <c r="E122" s="49" t="s">
        <v>14</v>
      </c>
      <c r="F122" s="109" t="s">
        <v>994</v>
      </c>
      <c r="G122" s="49" t="s">
        <v>936</v>
      </c>
      <c r="H122" s="49" t="s">
        <v>120</v>
      </c>
      <c r="I122" s="41" t="s">
        <v>10</v>
      </c>
      <c r="J122" s="41" t="s">
        <v>121</v>
      </c>
      <c r="K122" s="39">
        <v>25</v>
      </c>
      <c r="L122" s="39">
        <v>10.95</v>
      </c>
      <c r="M122" s="39">
        <v>96.95</v>
      </c>
      <c r="N122" s="39">
        <v>92.97</v>
      </c>
      <c r="O122" s="39">
        <v>95.372093023255815</v>
      </c>
      <c r="P122" s="104">
        <f>VLOOKUP(J122,Bodenuntersuchung!$I$2:$P$1225,7,FALSE)</f>
        <v>0.57999999999999996</v>
      </c>
      <c r="Q122" s="104">
        <f>VLOOKUP(J122,Bodenuntersuchung!$I$2:$P$1225,8,FALSE)</f>
        <v>0.39</v>
      </c>
      <c r="R122" s="59">
        <f t="shared" si="44"/>
        <v>0.15485052426237503</v>
      </c>
      <c r="S122" s="59">
        <f t="shared" si="45"/>
        <v>6.9682735918068763</v>
      </c>
      <c r="T122" s="59">
        <f t="shared" si="46"/>
        <v>0.10412362838332115</v>
      </c>
      <c r="U122" s="59">
        <f t="shared" si="47"/>
        <v>4.685563277249452</v>
      </c>
      <c r="V122" s="59">
        <f t="shared" si="48"/>
        <v>11.653836869056327</v>
      </c>
      <c r="W122" s="60">
        <v>30</v>
      </c>
      <c r="X122" s="58">
        <f t="shared" si="49"/>
        <v>4.6279069767441854</v>
      </c>
      <c r="Y122" s="61">
        <f t="shared" si="50"/>
        <v>0.42426237503048031</v>
      </c>
      <c r="Z122" s="63">
        <f t="shared" si="51"/>
        <v>0.57999999999999996</v>
      </c>
      <c r="AA122" s="62">
        <f t="shared" si="52"/>
        <v>0.39</v>
      </c>
      <c r="AB122" s="57">
        <f t="shared" si="53"/>
        <v>1.5485052426237502</v>
      </c>
      <c r="AC122" s="58">
        <f t="shared" si="54"/>
        <v>1.0412362838332114</v>
      </c>
    </row>
    <row r="123" spans="2:29" x14ac:dyDescent="0.35">
      <c r="B123" s="71">
        <v>43922</v>
      </c>
      <c r="C123" s="106">
        <v>2019</v>
      </c>
      <c r="D123" s="71" t="s">
        <v>14</v>
      </c>
      <c r="E123" s="71" t="s">
        <v>14</v>
      </c>
      <c r="F123" s="190" t="s">
        <v>997</v>
      </c>
      <c r="G123" s="71" t="s">
        <v>1008</v>
      </c>
      <c r="H123" s="71" t="s">
        <v>72</v>
      </c>
      <c r="I123" s="39" t="s">
        <v>11</v>
      </c>
      <c r="J123" s="39" t="s">
        <v>122</v>
      </c>
      <c r="K123" s="39">
        <v>26</v>
      </c>
      <c r="L123" s="39">
        <v>10.91</v>
      </c>
      <c r="M123" s="39">
        <v>93.82</v>
      </c>
      <c r="N123" s="39">
        <v>89.54</v>
      </c>
      <c r="O123" s="39">
        <v>94.837775901580045</v>
      </c>
      <c r="P123" s="104">
        <f>VLOOKUP(J123,Bodenuntersuchung!$I$2:$P$1225,7,FALSE)</f>
        <v>0.05</v>
      </c>
      <c r="Q123" s="104">
        <f>VLOOKUP(J123,Bodenuntersuchung!$I$2:$P$1225,8,FALSE)</f>
        <v>0.17</v>
      </c>
      <c r="R123" s="59">
        <f t="shared" si="44"/>
        <v>1.3452562635126538E-2</v>
      </c>
      <c r="S123" s="59">
        <f t="shared" si="45"/>
        <v>0.6053653185806942</v>
      </c>
      <c r="T123" s="59">
        <f t="shared" si="46"/>
        <v>4.5738712959430231E-2</v>
      </c>
      <c r="U123" s="59">
        <f t="shared" si="47"/>
        <v>2.0582420831743602</v>
      </c>
      <c r="V123" s="59">
        <f t="shared" si="48"/>
        <v>2.6636074017550544</v>
      </c>
      <c r="W123" s="60">
        <v>30</v>
      </c>
      <c r="X123" s="58">
        <f t="shared" si="49"/>
        <v>5.162224098419955</v>
      </c>
      <c r="Y123" s="61">
        <f t="shared" si="50"/>
        <v>0.42721607528932976</v>
      </c>
      <c r="Z123" s="63">
        <f t="shared" si="51"/>
        <v>0.05</v>
      </c>
      <c r="AA123" s="62">
        <f t="shared" si="52"/>
        <v>0.17</v>
      </c>
      <c r="AB123" s="57">
        <f t="shared" si="53"/>
        <v>0.13452562635126539</v>
      </c>
      <c r="AC123" s="58">
        <f t="shared" si="54"/>
        <v>0.45738712959430228</v>
      </c>
    </row>
    <row r="124" spans="2:29" x14ac:dyDescent="0.35">
      <c r="B124" s="71">
        <v>43922</v>
      </c>
      <c r="C124" s="106">
        <v>2019</v>
      </c>
      <c r="D124" s="71" t="s">
        <v>14</v>
      </c>
      <c r="E124" s="71" t="s">
        <v>13</v>
      </c>
      <c r="F124" s="190" t="s">
        <v>993</v>
      </c>
      <c r="G124" s="71" t="s">
        <v>1010</v>
      </c>
      <c r="H124" s="71" t="s">
        <v>123</v>
      </c>
      <c r="I124" s="39" t="s">
        <v>10</v>
      </c>
      <c r="J124" s="39" t="s">
        <v>124</v>
      </c>
      <c r="K124" s="39">
        <v>27</v>
      </c>
      <c r="L124" s="39">
        <v>10.85</v>
      </c>
      <c r="M124" s="39">
        <v>91.54</v>
      </c>
      <c r="N124" s="39">
        <v>86.86</v>
      </c>
      <c r="O124" s="39">
        <v>94.200024786218847</v>
      </c>
      <c r="P124" s="104">
        <f>VLOOKUP(J124,Bodenuntersuchung!$I$2:$P$1225,7,FALSE)</f>
        <v>0.23</v>
      </c>
      <c r="Q124" s="104">
        <f>VLOOKUP(J124,Bodenuntersuchung!$I$2:$P$1225,8,FALSE)</f>
        <v>0.36</v>
      </c>
      <c r="R124" s="59">
        <f t="shared" si="44"/>
        <v>6.2456453098276569E-2</v>
      </c>
      <c r="S124" s="59">
        <f t="shared" si="45"/>
        <v>2.8105403894224454</v>
      </c>
      <c r="T124" s="59">
        <f t="shared" si="46"/>
        <v>9.7757926588606797E-2</v>
      </c>
      <c r="U124" s="59">
        <f t="shared" si="47"/>
        <v>4.3991066964873058</v>
      </c>
      <c r="V124" s="59">
        <f t="shared" si="48"/>
        <v>7.2096470859097508</v>
      </c>
      <c r="W124" s="60">
        <v>30</v>
      </c>
      <c r="X124" s="58">
        <f t="shared" si="49"/>
        <v>5.7999752137811527</v>
      </c>
      <c r="Y124" s="61">
        <f t="shared" si="50"/>
        <v>0.43078542297066191</v>
      </c>
      <c r="Z124" s="63">
        <f t="shared" si="51"/>
        <v>0.23</v>
      </c>
      <c r="AA124" s="62">
        <f t="shared" si="52"/>
        <v>0.36</v>
      </c>
      <c r="AB124" s="57">
        <f t="shared" si="53"/>
        <v>0.62456453098276565</v>
      </c>
      <c r="AC124" s="58">
        <f t="shared" si="54"/>
        <v>0.97757926588606803</v>
      </c>
    </row>
    <row r="125" spans="2:29" x14ac:dyDescent="0.35">
      <c r="B125" s="71">
        <v>43922</v>
      </c>
      <c r="C125" s="106">
        <v>2019</v>
      </c>
      <c r="D125" s="71" t="s">
        <v>14</v>
      </c>
      <c r="E125" s="71" t="s">
        <v>14</v>
      </c>
      <c r="F125" s="4" t="s">
        <v>993</v>
      </c>
      <c r="G125" s="71" t="s">
        <v>1010</v>
      </c>
      <c r="H125" s="71" t="s">
        <v>118</v>
      </c>
      <c r="I125" s="39" t="s">
        <v>11</v>
      </c>
      <c r="J125" s="39" t="s">
        <v>125</v>
      </c>
      <c r="K125" s="39">
        <v>28</v>
      </c>
      <c r="L125" s="39">
        <v>10.87</v>
      </c>
      <c r="M125" s="39">
        <v>85.96</v>
      </c>
      <c r="N125" s="39">
        <v>81.11</v>
      </c>
      <c r="O125" s="39">
        <v>93.541084032494339</v>
      </c>
      <c r="P125" s="104">
        <f>VLOOKUP(J125,Bodenuntersuchung!$I$2:$P$1225,7,FALSE)</f>
        <v>0.03</v>
      </c>
      <c r="Q125" s="104">
        <f>VLOOKUP(J125,Bodenuntersuchung!$I$2:$P$1225,8,FALSE)</f>
        <v>0.12</v>
      </c>
      <c r="R125" s="59">
        <f t="shared" si="44"/>
        <v>8.2250142369020528E-3</v>
      </c>
      <c r="S125" s="59">
        <f t="shared" si="45"/>
        <v>0.37012564066059239</v>
      </c>
      <c r="T125" s="59">
        <f t="shared" si="46"/>
        <v>3.2900056947608211E-2</v>
      </c>
      <c r="U125" s="59">
        <f t="shared" si="47"/>
        <v>1.4805025626423696</v>
      </c>
      <c r="V125" s="59">
        <f t="shared" si="48"/>
        <v>1.850628203302962</v>
      </c>
      <c r="W125" s="60">
        <v>30</v>
      </c>
      <c r="X125" s="58">
        <f t="shared" si="49"/>
        <v>6.4589159675056607</v>
      </c>
      <c r="Y125" s="61">
        <f t="shared" si="50"/>
        <v>0.43452448747152622</v>
      </c>
      <c r="Z125" s="63">
        <f t="shared" si="51"/>
        <v>0.03</v>
      </c>
      <c r="AA125" s="62">
        <f t="shared" si="52"/>
        <v>0.12</v>
      </c>
      <c r="AB125" s="57">
        <f t="shared" si="53"/>
        <v>8.2250142369020535E-2</v>
      </c>
      <c r="AC125" s="58">
        <f t="shared" si="54"/>
        <v>0.32900056947608214</v>
      </c>
    </row>
    <row r="126" spans="2:29" x14ac:dyDescent="0.35">
      <c r="B126" s="71">
        <v>43922</v>
      </c>
      <c r="C126" s="106">
        <v>2019</v>
      </c>
      <c r="D126" s="71" t="s">
        <v>14</v>
      </c>
      <c r="E126" s="71" t="s">
        <v>15</v>
      </c>
      <c r="F126" s="4" t="s">
        <v>995</v>
      </c>
      <c r="G126" s="71" t="s">
        <v>937</v>
      </c>
      <c r="H126" s="71" t="s">
        <v>60</v>
      </c>
      <c r="I126" s="39" t="s">
        <v>12</v>
      </c>
      <c r="J126" s="39" t="s">
        <v>126</v>
      </c>
      <c r="K126" s="39">
        <v>29</v>
      </c>
      <c r="L126" s="39">
        <v>10.87</v>
      </c>
      <c r="M126" s="39">
        <v>105.67</v>
      </c>
      <c r="N126" s="39">
        <v>102.39</v>
      </c>
      <c r="O126" s="39">
        <v>96.540084388185647</v>
      </c>
      <c r="P126" s="104">
        <f>VLOOKUP(J126,Bodenuntersuchung!$I$2:$P$1225,7,FALSE)</f>
        <v>0.08</v>
      </c>
      <c r="Q126" s="104">
        <f>VLOOKUP(J126,Bodenuntersuchung!$I$2:$P$1225,8,FALSE)</f>
        <v>0.12</v>
      </c>
      <c r="R126" s="59">
        <f t="shared" si="44"/>
        <v>2.1003496503496505E-2</v>
      </c>
      <c r="S126" s="59">
        <f t="shared" si="45"/>
        <v>0.94515734265734275</v>
      </c>
      <c r="T126" s="59">
        <f t="shared" si="46"/>
        <v>3.1505244755244757E-2</v>
      </c>
      <c r="U126" s="59">
        <f t="shared" si="47"/>
        <v>1.417736013986014</v>
      </c>
      <c r="V126" s="59">
        <f t="shared" si="48"/>
        <v>2.3628933566433568</v>
      </c>
      <c r="W126" s="60">
        <v>30</v>
      </c>
      <c r="X126" s="58">
        <f t="shared" si="49"/>
        <v>3.4599156118143526</v>
      </c>
      <c r="Y126" s="61">
        <f t="shared" si="50"/>
        <v>0.41791958041958044</v>
      </c>
      <c r="Z126" s="63">
        <f t="shared" si="51"/>
        <v>0.08</v>
      </c>
      <c r="AA126" s="62">
        <f t="shared" si="52"/>
        <v>0.12</v>
      </c>
      <c r="AB126" s="57">
        <f t="shared" si="53"/>
        <v>0.21003496503496505</v>
      </c>
      <c r="AC126" s="58">
        <f t="shared" si="54"/>
        <v>0.31505244755244755</v>
      </c>
    </row>
    <row r="127" spans="2:29" x14ac:dyDescent="0.35">
      <c r="B127" s="71">
        <v>43922</v>
      </c>
      <c r="C127" s="106">
        <v>2019</v>
      </c>
      <c r="D127" s="71" t="s">
        <v>14</v>
      </c>
      <c r="E127" s="71" t="s">
        <v>15</v>
      </c>
      <c r="F127" s="4" t="s">
        <v>1000</v>
      </c>
      <c r="G127" s="71" t="s">
        <v>1004</v>
      </c>
      <c r="H127" s="71" t="s">
        <v>85</v>
      </c>
      <c r="I127" s="39" t="s">
        <v>8</v>
      </c>
      <c r="J127" s="39" t="s">
        <v>127</v>
      </c>
      <c r="K127" s="39">
        <v>30</v>
      </c>
      <c r="L127" s="39">
        <v>10.89</v>
      </c>
      <c r="M127" s="39">
        <v>89</v>
      </c>
      <c r="N127" s="39">
        <v>86.09</v>
      </c>
      <c r="O127" s="39">
        <v>96.274484701062605</v>
      </c>
      <c r="P127" s="104">
        <f>VLOOKUP(J127,Bodenuntersuchung!$I$2:$P$1225,7,FALSE)</f>
        <v>0.03</v>
      </c>
      <c r="Q127" s="104">
        <f>VLOOKUP(J127,Bodenuntersuchung!$I$2:$P$1225,8,FALSE)</f>
        <v>0.1</v>
      </c>
      <c r="R127" s="59">
        <f t="shared" si="44"/>
        <v>7.9063164893617022E-3</v>
      </c>
      <c r="S127" s="59">
        <f t="shared" si="45"/>
        <v>0.35578424202127662</v>
      </c>
      <c r="T127" s="59">
        <f t="shared" si="46"/>
        <v>2.6354388297872341E-2</v>
      </c>
      <c r="U127" s="59">
        <f t="shared" si="47"/>
        <v>1.1859474734042554</v>
      </c>
      <c r="V127" s="59">
        <f t="shared" si="48"/>
        <v>1.5417317154255321</v>
      </c>
      <c r="W127" s="60">
        <v>30</v>
      </c>
      <c r="X127" s="58">
        <f t="shared" si="49"/>
        <v>3.7255152989373954</v>
      </c>
      <c r="Y127" s="61">
        <f t="shared" si="50"/>
        <v>0.41934840425531916</v>
      </c>
      <c r="Z127" s="63">
        <f t="shared" si="51"/>
        <v>0.03</v>
      </c>
      <c r="AA127" s="62">
        <f t="shared" si="52"/>
        <v>0.1</v>
      </c>
      <c r="AB127" s="57">
        <f t="shared" si="53"/>
        <v>7.9063164893617019E-2</v>
      </c>
      <c r="AC127" s="58">
        <f t="shared" si="54"/>
        <v>0.26354388297872339</v>
      </c>
    </row>
    <row r="128" spans="2:29" x14ac:dyDescent="0.35">
      <c r="B128" s="71">
        <v>43922</v>
      </c>
      <c r="C128" s="106">
        <v>2019</v>
      </c>
      <c r="D128" s="71" t="s">
        <v>14</v>
      </c>
      <c r="E128" s="71" t="s">
        <v>13</v>
      </c>
      <c r="F128" s="4" t="s">
        <v>1000</v>
      </c>
      <c r="G128" s="71" t="s">
        <v>1004</v>
      </c>
      <c r="H128" s="71" t="s">
        <v>69</v>
      </c>
      <c r="I128" s="39" t="s">
        <v>10</v>
      </c>
      <c r="J128" s="39" t="s">
        <v>128</v>
      </c>
      <c r="K128" s="39">
        <v>31</v>
      </c>
      <c r="L128" s="39">
        <v>10.91</v>
      </c>
      <c r="M128" s="39">
        <v>87.77</v>
      </c>
      <c r="N128" s="39">
        <v>81.709999999999994</v>
      </c>
      <c r="O128" s="39">
        <v>92.11553473848555</v>
      </c>
      <c r="P128" s="104">
        <f>VLOOKUP(J128,Bodenuntersuchung!$I$2:$P$1225,7,FALSE)</f>
        <v>0.42</v>
      </c>
      <c r="Q128" s="104">
        <f>VLOOKUP(J128,Bodenuntersuchung!$I$2:$P$1225,8,FALSE)</f>
        <v>0.28999999999999998</v>
      </c>
      <c r="R128" s="59">
        <f t="shared" si="44"/>
        <v>0.11758220338983051</v>
      </c>
      <c r="S128" s="59">
        <f t="shared" si="45"/>
        <v>5.2911991525423732</v>
      </c>
      <c r="T128" s="59">
        <f t="shared" si="46"/>
        <v>8.1187711864406778E-2</v>
      </c>
      <c r="U128" s="59">
        <f t="shared" si="47"/>
        <v>3.6534470338983049</v>
      </c>
      <c r="V128" s="59">
        <f t="shared" si="48"/>
        <v>8.9446461864406785</v>
      </c>
      <c r="W128" s="60">
        <v>30</v>
      </c>
      <c r="X128" s="58">
        <f t="shared" si="49"/>
        <v>7.8844652615144497</v>
      </c>
      <c r="Y128" s="61">
        <f t="shared" si="50"/>
        <v>0.44279661016949157</v>
      </c>
      <c r="Z128" s="63">
        <f t="shared" si="51"/>
        <v>0.42</v>
      </c>
      <c r="AA128" s="62">
        <f t="shared" si="52"/>
        <v>0.28999999999999998</v>
      </c>
      <c r="AB128" s="57">
        <f t="shared" si="53"/>
        <v>1.1758220338983052</v>
      </c>
      <c r="AC128" s="58">
        <f t="shared" si="54"/>
        <v>0.81187711864406775</v>
      </c>
    </row>
    <row r="129" spans="2:29" x14ac:dyDescent="0.35">
      <c r="B129" s="71">
        <v>43922</v>
      </c>
      <c r="C129" s="106">
        <v>2019</v>
      </c>
      <c r="D129" s="71" t="s">
        <v>14</v>
      </c>
      <c r="E129" s="71" t="s">
        <v>14</v>
      </c>
      <c r="F129" s="4" t="s">
        <v>1000</v>
      </c>
      <c r="G129" s="71" t="s">
        <v>1004</v>
      </c>
      <c r="H129" s="71" t="s">
        <v>55</v>
      </c>
      <c r="I129" s="39" t="s">
        <v>10</v>
      </c>
      <c r="J129" s="39" t="s">
        <v>129</v>
      </c>
      <c r="K129" s="39">
        <v>32</v>
      </c>
      <c r="L129" s="39">
        <v>10.93</v>
      </c>
      <c r="M129" s="39">
        <v>89.07</v>
      </c>
      <c r="N129" s="39">
        <v>84.41</v>
      </c>
      <c r="O129" s="39">
        <v>94.036345021755835</v>
      </c>
      <c r="P129" s="104">
        <f>VLOOKUP(J129,Bodenuntersuchung!$I$2:$P$1225,7,FALSE)</f>
        <v>0.21</v>
      </c>
      <c r="Q129" s="104">
        <f>VLOOKUP(J129,Bodenuntersuchung!$I$2:$P$1225,8,FALSE)</f>
        <v>0.17</v>
      </c>
      <c r="R129" s="59">
        <f t="shared" si="44"/>
        <v>5.716126837234619E-2</v>
      </c>
      <c r="S129" s="59">
        <f t="shared" si="45"/>
        <v>2.5722570767555784</v>
      </c>
      <c r="T129" s="59">
        <f t="shared" si="46"/>
        <v>4.6273407729994546E-2</v>
      </c>
      <c r="U129" s="59">
        <f t="shared" si="47"/>
        <v>2.0823033478497548</v>
      </c>
      <c r="V129" s="59">
        <f t="shared" si="48"/>
        <v>4.6545604246053331</v>
      </c>
      <c r="W129" s="60">
        <v>30</v>
      </c>
      <c r="X129" s="58">
        <f t="shared" si="49"/>
        <v>5.9636549782441648</v>
      </c>
      <c r="Y129" s="61">
        <f t="shared" si="50"/>
        <v>0.43170930865541635</v>
      </c>
      <c r="Z129" s="63">
        <f t="shared" si="51"/>
        <v>0.21</v>
      </c>
      <c r="AA129" s="62">
        <f t="shared" si="52"/>
        <v>0.17</v>
      </c>
      <c r="AB129" s="57">
        <f t="shared" si="53"/>
        <v>0.57161268372346186</v>
      </c>
      <c r="AC129" s="58">
        <f t="shared" si="54"/>
        <v>0.46273407729994548</v>
      </c>
    </row>
    <row r="130" spans="2:29" x14ac:dyDescent="0.35">
      <c r="B130" s="71">
        <v>43922</v>
      </c>
      <c r="C130" s="106">
        <v>2019</v>
      </c>
      <c r="D130" s="71" t="s">
        <v>14</v>
      </c>
      <c r="E130" s="71" t="s">
        <v>14</v>
      </c>
      <c r="F130" s="4" t="s">
        <v>992</v>
      </c>
      <c r="G130" s="71" t="s">
        <v>1009</v>
      </c>
      <c r="H130" s="71" t="s">
        <v>97</v>
      </c>
      <c r="I130" s="39" t="s">
        <v>11</v>
      </c>
      <c r="J130" s="39" t="s">
        <v>130</v>
      </c>
      <c r="K130" s="39">
        <v>33</v>
      </c>
      <c r="L130" s="39">
        <v>10.98</v>
      </c>
      <c r="M130" s="39">
        <v>104.09</v>
      </c>
      <c r="N130" s="39">
        <v>100.73</v>
      </c>
      <c r="O130" s="39">
        <v>96.391365052088929</v>
      </c>
      <c r="P130" s="104">
        <f>VLOOKUP(J130,Bodenuntersuchung!$I$2:$P$1225,7,FALSE)</f>
        <v>0.06</v>
      </c>
      <c r="Q130" s="104">
        <f>VLOOKUP(J130,Bodenuntersuchung!$I$2:$P$1225,8,FALSE)</f>
        <v>0.23</v>
      </c>
      <c r="R130" s="59">
        <f t="shared" si="44"/>
        <v>1.5786183844011141E-2</v>
      </c>
      <c r="S130" s="59">
        <f t="shared" si="45"/>
        <v>0.71037827298050138</v>
      </c>
      <c r="T130" s="59">
        <f t="shared" si="46"/>
        <v>6.0513704735376053E-2</v>
      </c>
      <c r="U130" s="59">
        <f t="shared" si="47"/>
        <v>2.7231167130919225</v>
      </c>
      <c r="V130" s="59">
        <f t="shared" si="48"/>
        <v>3.4334949860724238</v>
      </c>
      <c r="W130" s="60">
        <v>30</v>
      </c>
      <c r="X130" s="58">
        <f t="shared" si="49"/>
        <v>3.6086349479110709</v>
      </c>
      <c r="Y130" s="61">
        <f t="shared" si="50"/>
        <v>0.4187186629526462</v>
      </c>
      <c r="Z130" s="63">
        <f t="shared" si="51"/>
        <v>0.06</v>
      </c>
      <c r="AA130" s="62">
        <f t="shared" si="52"/>
        <v>0.23</v>
      </c>
      <c r="AB130" s="57">
        <f t="shared" si="53"/>
        <v>0.15786183844011142</v>
      </c>
      <c r="AC130" s="58">
        <f t="shared" si="54"/>
        <v>0.6051370473537605</v>
      </c>
    </row>
    <row r="131" spans="2:29" x14ac:dyDescent="0.35">
      <c r="B131" s="71">
        <v>43922</v>
      </c>
      <c r="C131" s="106">
        <v>2019</v>
      </c>
      <c r="D131" s="71" t="s">
        <v>14</v>
      </c>
      <c r="E131" s="71" t="s">
        <v>16</v>
      </c>
      <c r="F131" s="4" t="s">
        <v>992</v>
      </c>
      <c r="G131" s="71" t="s">
        <v>1009</v>
      </c>
      <c r="H131" s="71" t="s">
        <v>131</v>
      </c>
      <c r="I131" s="39" t="s">
        <v>11</v>
      </c>
      <c r="J131" s="39" t="s">
        <v>132</v>
      </c>
      <c r="K131" s="39">
        <v>34</v>
      </c>
      <c r="L131" s="39">
        <v>10.95</v>
      </c>
      <c r="M131" s="39">
        <v>89.72</v>
      </c>
      <c r="N131" s="39">
        <v>85.96</v>
      </c>
      <c r="O131" s="39">
        <v>95.226609115145351</v>
      </c>
      <c r="P131" s="104">
        <f>VLOOKUP(J131,Bodenuntersuchung!$I$2:$P$1225,7,FALSE)</f>
        <v>0.14000000000000001</v>
      </c>
      <c r="Q131" s="104">
        <f>VLOOKUP(J131,Bodenuntersuchung!$I$2:$P$1225,8,FALSE)</f>
        <v>0.09</v>
      </c>
      <c r="R131" s="59">
        <f t="shared" si="44"/>
        <v>3.7456205839221442E-2</v>
      </c>
      <c r="S131" s="59">
        <f t="shared" si="45"/>
        <v>1.685529262764965</v>
      </c>
      <c r="T131" s="59">
        <f t="shared" si="46"/>
        <v>2.4078989468070924E-2</v>
      </c>
      <c r="U131" s="59">
        <f t="shared" si="47"/>
        <v>1.0835545260631916</v>
      </c>
      <c r="V131" s="59">
        <f t="shared" si="48"/>
        <v>2.7690837888281568</v>
      </c>
      <c r="W131" s="60">
        <v>30</v>
      </c>
      <c r="X131" s="58">
        <f t="shared" si="49"/>
        <v>4.7733908848546491</v>
      </c>
      <c r="Y131" s="61">
        <f t="shared" si="50"/>
        <v>0.42506332489001469</v>
      </c>
      <c r="Z131" s="63">
        <f t="shared" si="51"/>
        <v>0.14000000000000001</v>
      </c>
      <c r="AA131" s="62">
        <f t="shared" si="52"/>
        <v>0.09</v>
      </c>
      <c r="AB131" s="57">
        <f t="shared" si="53"/>
        <v>0.3745620583922144</v>
      </c>
      <c r="AC131" s="58">
        <f t="shared" si="54"/>
        <v>0.24078989468070924</v>
      </c>
    </row>
    <row r="132" spans="2:29" x14ac:dyDescent="0.35">
      <c r="B132" s="71">
        <v>43922</v>
      </c>
      <c r="C132" s="106">
        <v>2019</v>
      </c>
      <c r="D132" s="71" t="s">
        <v>14</v>
      </c>
      <c r="E132" s="71" t="s">
        <v>15</v>
      </c>
      <c r="F132" s="4" t="s">
        <v>994</v>
      </c>
      <c r="G132" s="71" t="s">
        <v>936</v>
      </c>
      <c r="H132" s="71" t="s">
        <v>95</v>
      </c>
      <c r="I132" s="39" t="s">
        <v>10</v>
      </c>
      <c r="J132" s="39" t="s">
        <v>133</v>
      </c>
      <c r="K132" s="39">
        <v>35</v>
      </c>
      <c r="L132" s="39">
        <v>11.02</v>
      </c>
      <c r="M132" s="39">
        <v>101.13</v>
      </c>
      <c r="N132" s="39">
        <v>96.75</v>
      </c>
      <c r="O132" s="39">
        <v>95.139274220397297</v>
      </c>
      <c r="P132" s="104">
        <f>VLOOKUP(J132,Bodenuntersuchung!$I$2:$P$1225,7,FALSE)</f>
        <v>0.13</v>
      </c>
      <c r="Q132" s="104">
        <f>VLOOKUP(J132,Bodenuntersuchung!$I$2:$P$1225,8,FALSE)</f>
        <v>0.22</v>
      </c>
      <c r="R132" s="59">
        <f t="shared" si="44"/>
        <v>3.4824623818966526E-2</v>
      </c>
      <c r="S132" s="59">
        <f t="shared" si="45"/>
        <v>1.5671080718534935</v>
      </c>
      <c r="T132" s="59">
        <f t="shared" si="46"/>
        <v>5.893397877055874E-2</v>
      </c>
      <c r="U132" s="59">
        <f t="shared" si="47"/>
        <v>2.6520290446751433</v>
      </c>
      <c r="V132" s="59">
        <f t="shared" si="48"/>
        <v>4.2191371165286373</v>
      </c>
      <c r="W132" s="60">
        <v>30</v>
      </c>
      <c r="X132" s="58">
        <f t="shared" si="49"/>
        <v>4.8607257796027028</v>
      </c>
      <c r="Y132" s="61">
        <f t="shared" si="50"/>
        <v>0.42554531669193979</v>
      </c>
      <c r="Z132" s="63">
        <f t="shared" si="51"/>
        <v>0.13</v>
      </c>
      <c r="AA132" s="62">
        <f t="shared" si="52"/>
        <v>0.22</v>
      </c>
      <c r="AB132" s="57">
        <f t="shared" si="53"/>
        <v>0.34824623818966527</v>
      </c>
      <c r="AC132" s="58">
        <f t="shared" si="54"/>
        <v>0.58933978770558737</v>
      </c>
    </row>
    <row r="133" spans="2:29" x14ac:dyDescent="0.35">
      <c r="B133" s="71">
        <v>43922</v>
      </c>
      <c r="C133" s="106">
        <v>2019</v>
      </c>
      <c r="D133" s="71" t="s">
        <v>14</v>
      </c>
      <c r="E133" s="71" t="s">
        <v>14</v>
      </c>
      <c r="F133" s="4" t="s">
        <v>1000</v>
      </c>
      <c r="G133" s="71" t="s">
        <v>1004</v>
      </c>
      <c r="H133" s="71" t="s">
        <v>55</v>
      </c>
      <c r="I133" s="39" t="s">
        <v>8</v>
      </c>
      <c r="J133" s="39" t="s">
        <v>134</v>
      </c>
      <c r="K133" s="39">
        <v>36</v>
      </c>
      <c r="L133" s="39">
        <v>10.91</v>
      </c>
      <c r="M133" s="39">
        <v>79.349999999999994</v>
      </c>
      <c r="N133" s="39">
        <v>76.03</v>
      </c>
      <c r="O133" s="39">
        <v>95.149035651665699</v>
      </c>
      <c r="P133" s="104">
        <f>VLOOKUP(J133,Bodenuntersuchung!$I$2:$P$1225,7,FALSE)</f>
        <v>0.03</v>
      </c>
      <c r="Q133" s="104">
        <f>VLOOKUP(J133,Bodenuntersuchung!$I$2:$P$1225,8,FALSE)</f>
        <v>0.14000000000000001</v>
      </c>
      <c r="R133" s="59">
        <f t="shared" si="44"/>
        <v>8.0353194103194078E-3</v>
      </c>
      <c r="S133" s="59">
        <f t="shared" si="45"/>
        <v>0.36158937346437336</v>
      </c>
      <c r="T133" s="59">
        <f t="shared" si="46"/>
        <v>3.7498157248157242E-2</v>
      </c>
      <c r="U133" s="59">
        <f t="shared" si="47"/>
        <v>1.6874170761670759</v>
      </c>
      <c r="V133" s="59">
        <f t="shared" si="48"/>
        <v>2.0490064496314493</v>
      </c>
      <c r="W133" s="60">
        <v>30</v>
      </c>
      <c r="X133" s="58">
        <f t="shared" si="49"/>
        <v>4.8509643483343012</v>
      </c>
      <c r="Y133" s="61">
        <f t="shared" si="50"/>
        <v>0.42549140049140038</v>
      </c>
      <c r="Z133" s="63">
        <f t="shared" si="51"/>
        <v>0.03</v>
      </c>
      <c r="AA133" s="62">
        <f t="shared" si="52"/>
        <v>0.14000000000000001</v>
      </c>
      <c r="AB133" s="57">
        <f t="shared" si="53"/>
        <v>8.0353194103194081E-2</v>
      </c>
      <c r="AC133" s="58">
        <f t="shared" si="54"/>
        <v>0.37498157248157243</v>
      </c>
    </row>
    <row r="134" spans="2:29" x14ac:dyDescent="0.35">
      <c r="B134" s="71">
        <v>43922</v>
      </c>
      <c r="C134" s="106">
        <v>2019</v>
      </c>
      <c r="D134" s="71" t="s">
        <v>14</v>
      </c>
      <c r="E134" s="71" t="s">
        <v>13</v>
      </c>
      <c r="F134" s="4" t="s">
        <v>993</v>
      </c>
      <c r="G134" s="71" t="s">
        <v>1010</v>
      </c>
      <c r="H134" s="71" t="s">
        <v>123</v>
      </c>
      <c r="I134" s="39" t="s">
        <v>11</v>
      </c>
      <c r="J134" s="39" t="s">
        <v>135</v>
      </c>
      <c r="K134" s="39">
        <v>37</v>
      </c>
      <c r="L134" s="39">
        <v>11.07</v>
      </c>
      <c r="M134" s="39">
        <v>101.14</v>
      </c>
      <c r="N134" s="39">
        <v>94.97</v>
      </c>
      <c r="O134" s="39">
        <v>93.149772399245052</v>
      </c>
      <c r="P134" s="104">
        <f>VLOOKUP(J134,Bodenuntersuchung!$I$2:$P$1225,7,FALSE)</f>
        <v>0.15</v>
      </c>
      <c r="Q134" s="104">
        <f>VLOOKUP(J134,Bodenuntersuchung!$I$2:$P$1225,8,FALSE)</f>
        <v>0.17</v>
      </c>
      <c r="R134" s="59">
        <f t="shared" si="44"/>
        <v>4.1360846245530374E-2</v>
      </c>
      <c r="S134" s="59">
        <f t="shared" si="45"/>
        <v>1.8612380810488669</v>
      </c>
      <c r="T134" s="59">
        <f t="shared" si="46"/>
        <v>4.6875625744934438E-2</v>
      </c>
      <c r="U134" s="59">
        <f t="shared" si="47"/>
        <v>2.1094031585220496</v>
      </c>
      <c r="V134" s="59">
        <f t="shared" si="48"/>
        <v>3.9706412395709165</v>
      </c>
      <c r="W134" s="60">
        <v>30</v>
      </c>
      <c r="X134" s="58">
        <f t="shared" si="49"/>
        <v>6.8502276007549483</v>
      </c>
      <c r="Y134" s="61">
        <f t="shared" si="50"/>
        <v>0.43676996424314646</v>
      </c>
      <c r="Z134" s="63">
        <f t="shared" si="51"/>
        <v>0.15</v>
      </c>
      <c r="AA134" s="62">
        <f t="shared" si="52"/>
        <v>0.17</v>
      </c>
      <c r="AB134" s="57">
        <f t="shared" si="53"/>
        <v>0.41360846245530375</v>
      </c>
      <c r="AC134" s="58">
        <f t="shared" si="54"/>
        <v>0.46875625744934435</v>
      </c>
    </row>
    <row r="135" spans="2:29" x14ac:dyDescent="0.35">
      <c r="B135" s="71">
        <v>43922</v>
      </c>
      <c r="C135" s="106">
        <v>2019</v>
      </c>
      <c r="D135" s="71" t="s">
        <v>14</v>
      </c>
      <c r="E135" s="71" t="s">
        <v>16</v>
      </c>
      <c r="F135" s="4" t="s">
        <v>992</v>
      </c>
      <c r="G135" s="71" t="s">
        <v>1009</v>
      </c>
      <c r="H135" s="71" t="s">
        <v>131</v>
      </c>
      <c r="I135" s="39" t="s">
        <v>10</v>
      </c>
      <c r="J135" s="39" t="s">
        <v>136</v>
      </c>
      <c r="K135" s="39">
        <v>38</v>
      </c>
      <c r="L135" s="39">
        <v>10.94</v>
      </c>
      <c r="M135" s="39">
        <v>87.23</v>
      </c>
      <c r="N135" s="39" t="s">
        <v>954</v>
      </c>
      <c r="O135" s="39">
        <v>93.970376196093838</v>
      </c>
      <c r="P135" s="104">
        <f>VLOOKUP(J135,Bodenuntersuchung!$I$2:$P$1225,7,FALSE)</f>
        <v>0.22</v>
      </c>
      <c r="Q135" s="104">
        <f>VLOOKUP(J135,Bodenuntersuchung!$I$2:$P$1225,8,FALSE)</f>
        <v>0.28000000000000003</v>
      </c>
      <c r="R135" s="59">
        <f t="shared" si="44"/>
        <v>5.9940716975868336E-2</v>
      </c>
      <c r="S135" s="59">
        <f t="shared" si="45"/>
        <v>2.6973322639140749</v>
      </c>
      <c r="T135" s="59">
        <f t="shared" si="46"/>
        <v>7.628818524201425E-2</v>
      </c>
      <c r="U135" s="59">
        <f t="shared" si="47"/>
        <v>3.4329683358906413</v>
      </c>
      <c r="V135" s="59">
        <f t="shared" si="48"/>
        <v>6.1303005998047162</v>
      </c>
      <c r="W135" s="60">
        <v>30</v>
      </c>
      <c r="X135" s="58">
        <f t="shared" si="49"/>
        <v>6.029623803906162</v>
      </c>
      <c r="Y135" s="61">
        <f t="shared" si="50"/>
        <v>0.43208257776537878</v>
      </c>
      <c r="Z135" s="63">
        <f t="shared" si="51"/>
        <v>0.22</v>
      </c>
      <c r="AA135" s="62">
        <f t="shared" si="52"/>
        <v>0.28000000000000003</v>
      </c>
      <c r="AB135" s="57">
        <f t="shared" si="53"/>
        <v>0.59940716975868336</v>
      </c>
      <c r="AC135" s="58">
        <f t="shared" si="54"/>
        <v>0.7628818524201425</v>
      </c>
    </row>
    <row r="136" spans="2:29" x14ac:dyDescent="0.35">
      <c r="B136" s="71">
        <v>43922</v>
      </c>
      <c r="C136" s="106">
        <v>2019</v>
      </c>
      <c r="D136" s="71" t="s">
        <v>14</v>
      </c>
      <c r="E136" s="71" t="s">
        <v>13</v>
      </c>
      <c r="F136" s="4" t="s">
        <v>997</v>
      </c>
      <c r="G136" s="71" t="s">
        <v>1008</v>
      </c>
      <c r="H136" s="71" t="s">
        <v>77</v>
      </c>
      <c r="I136" s="39" t="s">
        <v>10</v>
      </c>
      <c r="J136" s="39" t="s">
        <v>137</v>
      </c>
      <c r="K136" s="39">
        <v>39</v>
      </c>
      <c r="L136" s="39">
        <v>10.86</v>
      </c>
      <c r="M136" s="39">
        <v>96.31</v>
      </c>
      <c r="N136" s="39">
        <v>91.1</v>
      </c>
      <c r="O136" s="39">
        <v>93.902867173785836</v>
      </c>
      <c r="P136" s="104">
        <f>VLOOKUP(J136,Bodenuntersuchung!$I$2:$P$1225,7,FALSE)</f>
        <v>0.19</v>
      </c>
      <c r="Q136" s="104">
        <f>VLOOKUP(J136,Bodenuntersuchung!$I$2:$P$1225,8,FALSE)</f>
        <v>0.3</v>
      </c>
      <c r="R136" s="59">
        <f t="shared" si="44"/>
        <v>5.1817858923230327E-2</v>
      </c>
      <c r="S136" s="59">
        <f t="shared" si="45"/>
        <v>2.3318036515453646</v>
      </c>
      <c r="T136" s="59">
        <f t="shared" si="46"/>
        <v>8.1817671984047866E-2</v>
      </c>
      <c r="U136" s="59">
        <f t="shared" si="47"/>
        <v>3.6817952392821538</v>
      </c>
      <c r="V136" s="59">
        <f t="shared" si="48"/>
        <v>6.0135988908275184</v>
      </c>
      <c r="W136" s="60">
        <v>30</v>
      </c>
      <c r="X136" s="58">
        <f t="shared" si="49"/>
        <v>6.097132826214164</v>
      </c>
      <c r="Y136" s="61">
        <f t="shared" si="50"/>
        <v>0.43246510468594224</v>
      </c>
      <c r="Z136" s="63">
        <f t="shared" si="51"/>
        <v>0.19</v>
      </c>
      <c r="AA136" s="62">
        <f t="shared" si="52"/>
        <v>0.3</v>
      </c>
      <c r="AB136" s="57">
        <f t="shared" si="53"/>
        <v>0.51817858923230331</v>
      </c>
      <c r="AC136" s="58">
        <f t="shared" si="54"/>
        <v>0.81817671984047868</v>
      </c>
    </row>
    <row r="137" spans="2:29" x14ac:dyDescent="0.35">
      <c r="B137" s="71">
        <v>43922</v>
      </c>
      <c r="C137" s="106">
        <v>2019</v>
      </c>
      <c r="D137" s="71" t="s">
        <v>14</v>
      </c>
      <c r="E137" s="71" t="s">
        <v>14</v>
      </c>
      <c r="F137" s="4" t="s">
        <v>995</v>
      </c>
      <c r="G137" s="71" t="s">
        <v>937</v>
      </c>
      <c r="H137" s="71" t="s">
        <v>138</v>
      </c>
      <c r="I137" s="39" t="s">
        <v>8</v>
      </c>
      <c r="J137" s="39" t="s">
        <v>139</v>
      </c>
      <c r="K137" s="39">
        <v>40</v>
      </c>
      <c r="L137" s="39">
        <v>10.96</v>
      </c>
      <c r="M137" s="39">
        <v>95.21</v>
      </c>
      <c r="N137" s="39">
        <v>90.35</v>
      </c>
      <c r="O137" s="39">
        <v>94.231454005934694</v>
      </c>
      <c r="P137" s="104">
        <f>VLOOKUP(J137,Bodenuntersuchung!$I$2:$P$1225,7,FALSE)</f>
        <v>0.43</v>
      </c>
      <c r="Q137" s="104">
        <f>VLOOKUP(J137,Bodenuntersuchung!$I$2:$P$1225,8,FALSE)</f>
        <v>0.11</v>
      </c>
      <c r="R137" s="59">
        <f t="shared" si="44"/>
        <v>0.1167131250787253</v>
      </c>
      <c r="S137" s="59">
        <f t="shared" si="45"/>
        <v>5.2520906285426383</v>
      </c>
      <c r="T137" s="59">
        <f t="shared" si="46"/>
        <v>2.985684595037159E-2</v>
      </c>
      <c r="U137" s="59">
        <f t="shared" si="47"/>
        <v>1.3435580677667216</v>
      </c>
      <c r="V137" s="59">
        <f t="shared" si="48"/>
        <v>6.5956486963093601</v>
      </c>
      <c r="W137" s="60">
        <v>30</v>
      </c>
      <c r="X137" s="58">
        <f t="shared" si="49"/>
        <v>5.7685459940653061</v>
      </c>
      <c r="Y137" s="61">
        <f t="shared" si="50"/>
        <v>0.43060838896586484</v>
      </c>
      <c r="Z137" s="63">
        <f t="shared" si="51"/>
        <v>0.43</v>
      </c>
      <c r="AA137" s="62">
        <f t="shared" si="52"/>
        <v>0.11</v>
      </c>
      <c r="AB137" s="57">
        <f t="shared" si="53"/>
        <v>1.1671312507872531</v>
      </c>
      <c r="AC137" s="58">
        <f t="shared" si="54"/>
        <v>0.29856845950371591</v>
      </c>
    </row>
    <row r="138" spans="2:29" x14ac:dyDescent="0.35">
      <c r="B138" s="71">
        <v>43922</v>
      </c>
      <c r="C138" s="106">
        <v>2019</v>
      </c>
      <c r="D138" s="71" t="s">
        <v>14</v>
      </c>
      <c r="E138" s="71" t="s">
        <v>16</v>
      </c>
      <c r="F138" s="4" t="s">
        <v>999</v>
      </c>
      <c r="G138" s="71" t="s">
        <v>1005</v>
      </c>
      <c r="H138" s="71" t="s">
        <v>83</v>
      </c>
      <c r="I138" s="39" t="s">
        <v>12</v>
      </c>
      <c r="J138" s="39" t="s">
        <v>140</v>
      </c>
      <c r="K138" s="39">
        <v>41</v>
      </c>
      <c r="L138" s="39">
        <v>10.9</v>
      </c>
      <c r="M138" s="39">
        <v>88.87</v>
      </c>
      <c r="N138" s="39">
        <v>85.43</v>
      </c>
      <c r="O138" s="39">
        <v>95.588046684622284</v>
      </c>
      <c r="P138" s="104">
        <f>VLOOKUP(J138,Bodenuntersuchung!$I$2:$P$1225,7,FALSE)</f>
        <v>0.04</v>
      </c>
      <c r="Q138" s="104">
        <f>VLOOKUP(J138,Bodenuntersuchung!$I$2:$P$1225,8,FALSE)</f>
        <v>0.05</v>
      </c>
      <c r="R138" s="59">
        <f t="shared" ref="R138:R147" si="55">Z138*((250+(100*X138/100))/1000)*(100/(100-(100*X138/100)))</f>
        <v>1.0646182745203276E-2</v>
      </c>
      <c r="S138" s="59">
        <f t="shared" ref="S138:S147" si="56">IF(X138="","",R138*(W138/10*15))</f>
        <v>0.47907822353414742</v>
      </c>
      <c r="T138" s="59">
        <f t="shared" ref="T138:T147" si="57">AA138*((250+(100*X138/100))/1000)*(100/(100-(100*X138/100)))</f>
        <v>1.3307728431504096E-2</v>
      </c>
      <c r="U138" s="59">
        <f t="shared" ref="U138:U147" si="58">IF(X138="","",T138*(W138/10*15))</f>
        <v>0.5988477794176843</v>
      </c>
      <c r="V138" s="59">
        <f t="shared" ref="V138:V147" si="59">IF(Z138="","",S138+U138)</f>
        <v>1.0779260029518318</v>
      </c>
      <c r="W138" s="60">
        <v>30</v>
      </c>
      <c r="X138" s="58">
        <f t="shared" ref="X138:X147" si="60">100-O138</f>
        <v>4.4119533153777155</v>
      </c>
      <c r="Y138" s="61">
        <f t="shared" ref="Y138:Y147" si="61">IF(X138="","",((400+X138)/1000)*(100/(100-X138)))</f>
        <v>0.42307795518583124</v>
      </c>
      <c r="Z138" s="63">
        <f t="shared" ref="Z138:Z147" si="62">P138</f>
        <v>0.04</v>
      </c>
      <c r="AA138" s="62">
        <f t="shared" ref="AA138:AA147" si="63">Q138</f>
        <v>0.05</v>
      </c>
      <c r="AB138" s="57">
        <f t="shared" ref="AB138:AB147" si="64">R138*10</f>
        <v>0.10646182745203277</v>
      </c>
      <c r="AC138" s="58">
        <f t="shared" ref="AC138:AC147" si="65">T138*10</f>
        <v>0.13307728431504096</v>
      </c>
    </row>
    <row r="139" spans="2:29" x14ac:dyDescent="0.35">
      <c r="B139" s="71">
        <v>43922</v>
      </c>
      <c r="C139" s="106">
        <v>2019</v>
      </c>
      <c r="D139" s="71" t="s">
        <v>14</v>
      </c>
      <c r="E139" s="71" t="s">
        <v>14</v>
      </c>
      <c r="F139" s="4" t="s">
        <v>993</v>
      </c>
      <c r="G139" s="71" t="s">
        <v>1010</v>
      </c>
      <c r="H139" s="71" t="s">
        <v>118</v>
      </c>
      <c r="I139" s="39" t="s">
        <v>10</v>
      </c>
      <c r="J139" s="39" t="s">
        <v>141</v>
      </c>
      <c r="K139" s="39">
        <v>42</v>
      </c>
      <c r="L139" s="39">
        <v>11.14</v>
      </c>
      <c r="M139" s="39">
        <v>100.62</v>
      </c>
      <c r="N139" s="39">
        <v>96.02</v>
      </c>
      <c r="O139" s="39">
        <v>94.859186410371024</v>
      </c>
      <c r="P139" s="104">
        <f>VLOOKUP(J139,Bodenuntersuchung!$I$2:$P$1225,7,FALSE)</f>
        <v>0.1</v>
      </c>
      <c r="Q139" s="104">
        <f>VLOOKUP(J139,Bodenuntersuchung!$I$2:$P$1225,8,FALSE)</f>
        <v>0.17</v>
      </c>
      <c r="R139" s="59">
        <f t="shared" si="55"/>
        <v>2.6896795475966073E-2</v>
      </c>
      <c r="S139" s="59">
        <f t="shared" si="56"/>
        <v>1.2103557964184732</v>
      </c>
      <c r="T139" s="59">
        <f t="shared" si="57"/>
        <v>4.5724552309142324E-2</v>
      </c>
      <c r="U139" s="59">
        <f t="shared" si="58"/>
        <v>2.0576048539114047</v>
      </c>
      <c r="V139" s="59">
        <f t="shared" si="59"/>
        <v>3.2679606503298779</v>
      </c>
      <c r="W139" s="60">
        <v>30</v>
      </c>
      <c r="X139" s="58">
        <f t="shared" si="60"/>
        <v>5.1408135896289764</v>
      </c>
      <c r="Y139" s="61">
        <f t="shared" si="61"/>
        <v>0.42709707822808674</v>
      </c>
      <c r="Z139" s="63">
        <f t="shared" si="62"/>
        <v>0.1</v>
      </c>
      <c r="AA139" s="62">
        <f t="shared" si="63"/>
        <v>0.17</v>
      </c>
      <c r="AB139" s="57">
        <f t="shared" si="64"/>
        <v>0.26896795475966073</v>
      </c>
      <c r="AC139" s="58">
        <f t="shared" si="65"/>
        <v>0.45724552309142324</v>
      </c>
    </row>
    <row r="140" spans="2:29" x14ac:dyDescent="0.35">
      <c r="B140" s="71">
        <v>43922</v>
      </c>
      <c r="C140" s="106">
        <v>2019</v>
      </c>
      <c r="D140" s="71" t="s">
        <v>14</v>
      </c>
      <c r="E140" s="71" t="s">
        <v>16</v>
      </c>
      <c r="F140" s="4" t="s">
        <v>999</v>
      </c>
      <c r="G140" s="71" t="s">
        <v>1005</v>
      </c>
      <c r="H140" s="71" t="s">
        <v>83</v>
      </c>
      <c r="I140" s="39" t="s">
        <v>11</v>
      </c>
      <c r="J140" s="39" t="s">
        <v>142</v>
      </c>
      <c r="K140" s="39">
        <v>43</v>
      </c>
      <c r="L140" s="39">
        <v>11.14</v>
      </c>
      <c r="M140" s="39">
        <v>93.18</v>
      </c>
      <c r="N140" s="39">
        <v>88.56</v>
      </c>
      <c r="O140" s="39">
        <v>94.368600682593851</v>
      </c>
      <c r="P140" s="104">
        <f>VLOOKUP(J140,Bodenuntersuchung!$I$2:$P$1225,7,FALSE)</f>
        <v>0.02</v>
      </c>
      <c r="Q140" s="104">
        <f>VLOOKUP(J140,Bodenuntersuchung!$I$2:$P$1225,8,FALSE)</f>
        <v>0.06</v>
      </c>
      <c r="R140" s="59">
        <f t="shared" si="55"/>
        <v>5.4177215189873422E-3</v>
      </c>
      <c r="S140" s="59">
        <f t="shared" si="56"/>
        <v>0.24379746835443039</v>
      </c>
      <c r="T140" s="59">
        <f t="shared" si="57"/>
        <v>1.6253164556962026E-2</v>
      </c>
      <c r="U140" s="59">
        <f t="shared" si="58"/>
        <v>0.73139240506329117</v>
      </c>
      <c r="V140" s="59">
        <f t="shared" si="59"/>
        <v>0.97518987341772156</v>
      </c>
      <c r="W140" s="60">
        <v>30</v>
      </c>
      <c r="X140" s="58">
        <f t="shared" si="60"/>
        <v>5.6313993174061494</v>
      </c>
      <c r="Y140" s="61">
        <f t="shared" si="61"/>
        <v>0.42983725135623874</v>
      </c>
      <c r="Z140" s="63">
        <f t="shared" si="62"/>
        <v>0.02</v>
      </c>
      <c r="AA140" s="62">
        <f t="shared" si="63"/>
        <v>0.06</v>
      </c>
      <c r="AB140" s="57">
        <f t="shared" si="64"/>
        <v>5.4177215189873423E-2</v>
      </c>
      <c r="AC140" s="58">
        <f t="shared" si="65"/>
        <v>0.16253164556962024</v>
      </c>
    </row>
    <row r="141" spans="2:29" x14ac:dyDescent="0.35">
      <c r="B141" s="71">
        <v>43922</v>
      </c>
      <c r="C141" s="106">
        <v>2019</v>
      </c>
      <c r="D141" s="71" t="s">
        <v>14</v>
      </c>
      <c r="E141" s="71" t="s">
        <v>13</v>
      </c>
      <c r="F141" s="4" t="s">
        <v>998</v>
      </c>
      <c r="G141" s="71" t="s">
        <v>1007</v>
      </c>
      <c r="H141" s="71" t="s">
        <v>49</v>
      </c>
      <c r="I141" s="39" t="s">
        <v>11</v>
      </c>
      <c r="J141" s="39" t="s">
        <v>143</v>
      </c>
      <c r="K141" s="39">
        <v>44</v>
      </c>
      <c r="L141" s="39">
        <v>11.17</v>
      </c>
      <c r="M141" s="39">
        <v>94.62</v>
      </c>
      <c r="N141" s="39">
        <v>90.24</v>
      </c>
      <c r="O141" s="39">
        <v>94.751348112642304</v>
      </c>
      <c r="P141" s="104">
        <f>VLOOKUP(J141,Bodenuntersuchung!$I$2:$P$1225,7,FALSE)</f>
        <v>0.03</v>
      </c>
      <c r="Q141" s="104">
        <f>VLOOKUP(J141,Bodenuntersuchung!$I$2:$P$1225,8,FALSE)</f>
        <v>0.1</v>
      </c>
      <c r="R141" s="59">
        <f t="shared" si="55"/>
        <v>8.0816365245984581E-3</v>
      </c>
      <c r="S141" s="59">
        <f t="shared" si="56"/>
        <v>0.36367364360693061</v>
      </c>
      <c r="T141" s="59">
        <f t="shared" si="57"/>
        <v>2.6938788415328194E-2</v>
      </c>
      <c r="U141" s="59">
        <f t="shared" si="58"/>
        <v>1.2122454786897687</v>
      </c>
      <c r="V141" s="59">
        <f t="shared" si="59"/>
        <v>1.5759191222966993</v>
      </c>
      <c r="W141" s="60">
        <v>30</v>
      </c>
      <c r="X141" s="58">
        <f t="shared" si="60"/>
        <v>5.2486518873576955</v>
      </c>
      <c r="Y141" s="61">
        <f t="shared" si="61"/>
        <v>0.42769697736183132</v>
      </c>
      <c r="Z141" s="63">
        <f t="shared" si="62"/>
        <v>0.03</v>
      </c>
      <c r="AA141" s="62">
        <f t="shared" si="63"/>
        <v>0.1</v>
      </c>
      <c r="AB141" s="57">
        <f t="shared" si="64"/>
        <v>8.0816365245984581E-2</v>
      </c>
      <c r="AC141" s="58">
        <f t="shared" si="65"/>
        <v>0.26938788415328196</v>
      </c>
    </row>
    <row r="142" spans="2:29" x14ac:dyDescent="0.35">
      <c r="B142" s="71">
        <v>43922</v>
      </c>
      <c r="C142" s="106">
        <v>2019</v>
      </c>
      <c r="D142" s="71" t="s">
        <v>14</v>
      </c>
      <c r="E142" s="71" t="s">
        <v>13</v>
      </c>
      <c r="F142" s="4" t="s">
        <v>998</v>
      </c>
      <c r="G142" s="71" t="s">
        <v>1007</v>
      </c>
      <c r="H142" s="71" t="s">
        <v>49</v>
      </c>
      <c r="I142" s="39" t="s">
        <v>12</v>
      </c>
      <c r="J142" s="39" t="s">
        <v>144</v>
      </c>
      <c r="K142" s="39">
        <v>45</v>
      </c>
      <c r="L142" s="39">
        <v>11.24</v>
      </c>
      <c r="M142" s="39">
        <v>93.58</v>
      </c>
      <c r="N142" s="39">
        <v>90.32</v>
      </c>
      <c r="O142" s="39">
        <v>96.04080641243624</v>
      </c>
      <c r="P142" s="104">
        <f>VLOOKUP(J142,Bodenuntersuchung!$I$2:$P$1225,7,FALSE)</f>
        <v>0.04</v>
      </c>
      <c r="Q142" s="104">
        <f>VLOOKUP(J142,Bodenuntersuchung!$I$2:$P$1225,8,FALSE)</f>
        <v>0.06</v>
      </c>
      <c r="R142" s="59">
        <f t="shared" si="55"/>
        <v>1.057713707637835E-2</v>
      </c>
      <c r="S142" s="59">
        <f t="shared" si="56"/>
        <v>0.47597116843702575</v>
      </c>
      <c r="T142" s="59">
        <f t="shared" si="57"/>
        <v>1.5865705614567523E-2</v>
      </c>
      <c r="U142" s="59">
        <f t="shared" si="58"/>
        <v>0.71395675265553848</v>
      </c>
      <c r="V142" s="59">
        <f t="shared" si="59"/>
        <v>1.1899279210925642</v>
      </c>
      <c r="W142" s="60">
        <v>30</v>
      </c>
      <c r="X142" s="58">
        <f t="shared" si="60"/>
        <v>3.9591935875637603</v>
      </c>
      <c r="Y142" s="61">
        <f t="shared" si="61"/>
        <v>0.42061203844208389</v>
      </c>
      <c r="Z142" s="63">
        <f t="shared" si="62"/>
        <v>0.04</v>
      </c>
      <c r="AA142" s="62">
        <f t="shared" si="63"/>
        <v>0.06</v>
      </c>
      <c r="AB142" s="57">
        <f t="shared" si="64"/>
        <v>0.1057713707637835</v>
      </c>
      <c r="AC142" s="58">
        <f t="shared" si="65"/>
        <v>0.15865705614567521</v>
      </c>
    </row>
    <row r="143" spans="2:29" x14ac:dyDescent="0.35">
      <c r="B143" s="71">
        <v>43922</v>
      </c>
      <c r="C143" s="106">
        <v>2019</v>
      </c>
      <c r="D143" s="71" t="s">
        <v>14</v>
      </c>
      <c r="E143" s="71" t="s">
        <v>15</v>
      </c>
      <c r="F143" s="4" t="s">
        <v>997</v>
      </c>
      <c r="G143" s="71" t="s">
        <v>1008</v>
      </c>
      <c r="H143" s="71" t="s">
        <v>47</v>
      </c>
      <c r="I143" s="39" t="s">
        <v>8</v>
      </c>
      <c r="J143" s="39" t="s">
        <v>145</v>
      </c>
      <c r="K143" s="39">
        <v>46</v>
      </c>
      <c r="L143" s="39">
        <v>11.17</v>
      </c>
      <c r="M143" s="39">
        <v>95.19</v>
      </c>
      <c r="N143" s="39">
        <v>90.11</v>
      </c>
      <c r="O143" s="39">
        <v>93.953820518924061</v>
      </c>
      <c r="P143" s="104">
        <f>VLOOKUP(J143,Bodenuntersuchung!$I$2:$P$1225,7,FALSE)</f>
        <v>0.46</v>
      </c>
      <c r="Q143" s="104">
        <f>VLOOKUP(J143,Bodenuntersuchung!$I$2:$P$1225,8,FALSE)</f>
        <v>0.09</v>
      </c>
      <c r="R143" s="59">
        <f t="shared" si="55"/>
        <v>0.12536078033949835</v>
      </c>
      <c r="S143" s="59">
        <f t="shared" si="56"/>
        <v>5.6412351152774258</v>
      </c>
      <c r="T143" s="59">
        <f t="shared" si="57"/>
        <v>2.4527109196858372E-2</v>
      </c>
      <c r="U143" s="59">
        <f t="shared" si="58"/>
        <v>1.1037199138586267</v>
      </c>
      <c r="V143" s="59">
        <f t="shared" si="59"/>
        <v>6.7449550291360527</v>
      </c>
      <c r="W143" s="60">
        <v>30</v>
      </c>
      <c r="X143" s="58">
        <f t="shared" si="60"/>
        <v>6.0461794810759386</v>
      </c>
      <c r="Y143" s="61">
        <f t="shared" si="61"/>
        <v>0.43217633645806947</v>
      </c>
      <c r="Z143" s="63">
        <f t="shared" si="62"/>
        <v>0.46</v>
      </c>
      <c r="AA143" s="62">
        <f t="shared" si="63"/>
        <v>0.09</v>
      </c>
      <c r="AB143" s="57">
        <f t="shared" si="64"/>
        <v>1.2536078033949836</v>
      </c>
      <c r="AC143" s="58">
        <f t="shared" si="65"/>
        <v>0.24527109196858371</v>
      </c>
    </row>
    <row r="144" spans="2:29" x14ac:dyDescent="0.35">
      <c r="B144" s="71">
        <v>43922</v>
      </c>
      <c r="C144" s="106">
        <v>2019</v>
      </c>
      <c r="D144" s="71" t="s">
        <v>14</v>
      </c>
      <c r="E144" s="71" t="s">
        <v>16</v>
      </c>
      <c r="F144" s="4" t="s">
        <v>992</v>
      </c>
      <c r="G144" s="71" t="s">
        <v>1009</v>
      </c>
      <c r="H144" s="71" t="s">
        <v>131</v>
      </c>
      <c r="I144" s="39" t="s">
        <v>12</v>
      </c>
      <c r="J144" s="39" t="s">
        <v>158</v>
      </c>
      <c r="K144" s="39">
        <v>125</v>
      </c>
      <c r="L144" s="39">
        <v>10.9</v>
      </c>
      <c r="M144" s="39">
        <v>100.05</v>
      </c>
      <c r="N144" s="39">
        <v>96.81</v>
      </c>
      <c r="O144" s="39">
        <v>96.365675827257434</v>
      </c>
      <c r="P144" s="104">
        <f>VLOOKUP(J144,Bodenuntersuchung!$I$2:$P$1225,7,FALSE)</f>
        <v>0.11</v>
      </c>
      <c r="Q144" s="104">
        <f>VLOOKUP(J144,Bodenuntersuchung!$I$2:$P$1225,8,FALSE)</f>
        <v>0.05</v>
      </c>
      <c r="R144" s="59">
        <f t="shared" si="55"/>
        <v>2.8951984635083226E-2</v>
      </c>
      <c r="S144" s="59">
        <f t="shared" si="56"/>
        <v>1.3028393085787451</v>
      </c>
      <c r="T144" s="59">
        <f t="shared" si="57"/>
        <v>1.3159993015946923E-2</v>
      </c>
      <c r="U144" s="59">
        <f t="shared" si="58"/>
        <v>0.5921996857176115</v>
      </c>
      <c r="V144" s="59">
        <f t="shared" si="59"/>
        <v>1.8950389942963566</v>
      </c>
      <c r="W144" s="60">
        <v>30</v>
      </c>
      <c r="X144" s="58">
        <f t="shared" si="60"/>
        <v>3.6343241727425664</v>
      </c>
      <c r="Y144" s="61">
        <f t="shared" si="61"/>
        <v>0.41885694331276924</v>
      </c>
      <c r="Z144" s="63">
        <f t="shared" si="62"/>
        <v>0.11</v>
      </c>
      <c r="AA144" s="62">
        <f t="shared" si="63"/>
        <v>0.05</v>
      </c>
      <c r="AB144" s="57">
        <f t="shared" si="64"/>
        <v>0.28951984635083228</v>
      </c>
      <c r="AC144" s="58">
        <f t="shared" si="65"/>
        <v>0.13159993015946922</v>
      </c>
    </row>
    <row r="145" spans="2:29" x14ac:dyDescent="0.35">
      <c r="B145" s="71">
        <v>43922</v>
      </c>
      <c r="C145" s="106">
        <v>2019</v>
      </c>
      <c r="D145" s="71" t="s">
        <v>14</v>
      </c>
      <c r="E145" s="71" t="s">
        <v>15</v>
      </c>
      <c r="F145" s="4" t="s">
        <v>1000</v>
      </c>
      <c r="G145" s="71" t="s">
        <v>1004</v>
      </c>
      <c r="H145" s="71" t="s">
        <v>85</v>
      </c>
      <c r="I145" s="39" t="s">
        <v>10</v>
      </c>
      <c r="J145" s="39" t="s">
        <v>159</v>
      </c>
      <c r="K145" s="39">
        <v>124</v>
      </c>
      <c r="L145" s="39">
        <v>10.95</v>
      </c>
      <c r="M145" s="39">
        <v>99.92</v>
      </c>
      <c r="N145" s="39">
        <v>95.44</v>
      </c>
      <c r="O145" s="39">
        <v>94.964594807238385</v>
      </c>
      <c r="P145" s="104">
        <f>VLOOKUP(J145,Bodenuntersuchung!$I$2:$P$1225,7,FALSE)</f>
        <v>0.08</v>
      </c>
      <c r="Q145" s="104">
        <f>VLOOKUP(J145,Bodenuntersuchung!$I$2:$P$1225,8,FALSE)</f>
        <v>1.42</v>
      </c>
      <c r="R145" s="59">
        <f t="shared" si="55"/>
        <v>2.1484672742336376E-2</v>
      </c>
      <c r="S145" s="59">
        <f t="shared" si="56"/>
        <v>0.96681027340513692</v>
      </c>
      <c r="T145" s="59">
        <f t="shared" si="57"/>
        <v>0.38135294117647067</v>
      </c>
      <c r="U145" s="59">
        <f t="shared" si="58"/>
        <v>17.160882352941179</v>
      </c>
      <c r="V145" s="59">
        <f t="shared" si="59"/>
        <v>18.127692626346317</v>
      </c>
      <c r="W145" s="60">
        <v>30</v>
      </c>
      <c r="X145" s="58">
        <f t="shared" si="60"/>
        <v>5.0354051927616155</v>
      </c>
      <c r="Y145" s="61">
        <f t="shared" si="61"/>
        <v>0.42651201325600674</v>
      </c>
      <c r="Z145" s="63">
        <f t="shared" si="62"/>
        <v>0.08</v>
      </c>
      <c r="AA145" s="62">
        <f t="shared" si="63"/>
        <v>1.42</v>
      </c>
      <c r="AB145" s="57">
        <f t="shared" si="64"/>
        <v>0.21484672742336375</v>
      </c>
      <c r="AC145" s="58">
        <f t="shared" si="65"/>
        <v>3.8135294117647067</v>
      </c>
    </row>
    <row r="146" spans="2:29" x14ac:dyDescent="0.35">
      <c r="B146" s="122">
        <v>43922</v>
      </c>
      <c r="C146" s="123">
        <v>2019</v>
      </c>
      <c r="D146" s="122" t="s">
        <v>14</v>
      </c>
      <c r="E146" s="122" t="s">
        <v>14</v>
      </c>
      <c r="F146" s="4" t="s">
        <v>992</v>
      </c>
      <c r="G146" s="122" t="s">
        <v>1009</v>
      </c>
      <c r="H146" s="122" t="s">
        <v>97</v>
      </c>
      <c r="I146" s="9" t="s">
        <v>10</v>
      </c>
      <c r="J146" s="9" t="s">
        <v>160</v>
      </c>
      <c r="K146" s="9">
        <v>123</v>
      </c>
      <c r="L146" s="9">
        <v>10.9</v>
      </c>
      <c r="M146" s="9">
        <v>105.26</v>
      </c>
      <c r="N146" s="9">
        <v>101.5</v>
      </c>
      <c r="O146" s="9">
        <v>96.015260703688</v>
      </c>
      <c r="P146" s="104">
        <f>VLOOKUP(J146,Bodenuntersuchung!$I$2:$P$1225,7,FALSE)</f>
        <v>0.03</v>
      </c>
      <c r="Q146" s="104">
        <f>VLOOKUP(J146,Bodenuntersuchung!$I$2:$P$1225,8,FALSE)</f>
        <v>0.25</v>
      </c>
      <c r="R146" s="59">
        <f t="shared" si="55"/>
        <v>7.9357615894039731E-3</v>
      </c>
      <c r="S146" s="59">
        <f t="shared" si="56"/>
        <v>0.35710927152317878</v>
      </c>
      <c r="T146" s="59">
        <f t="shared" si="57"/>
        <v>6.6131346578366446E-2</v>
      </c>
      <c r="U146" s="59">
        <f t="shared" si="58"/>
        <v>2.9759105960264902</v>
      </c>
      <c r="V146" s="59">
        <f t="shared" si="59"/>
        <v>3.3330198675496692</v>
      </c>
      <c r="W146" s="60">
        <v>30</v>
      </c>
      <c r="X146" s="58">
        <f t="shared" si="60"/>
        <v>3.9847392963120001</v>
      </c>
      <c r="Y146" s="61">
        <f t="shared" si="61"/>
        <v>0.42075055187637977</v>
      </c>
      <c r="Z146" s="63">
        <f t="shared" si="62"/>
        <v>0.03</v>
      </c>
      <c r="AA146" s="62">
        <f t="shared" si="63"/>
        <v>0.25</v>
      </c>
      <c r="AB146" s="57">
        <f t="shared" si="64"/>
        <v>7.9357615894039724E-2</v>
      </c>
      <c r="AC146" s="58">
        <f t="shared" si="65"/>
        <v>0.66131346578366446</v>
      </c>
    </row>
    <row r="147" spans="2:29" x14ac:dyDescent="0.35">
      <c r="B147" s="122">
        <v>43922</v>
      </c>
      <c r="C147" s="123">
        <v>2019</v>
      </c>
      <c r="D147" s="122" t="s">
        <v>14</v>
      </c>
      <c r="E147" s="122" t="s">
        <v>16</v>
      </c>
      <c r="F147" s="4" t="s">
        <v>995</v>
      </c>
      <c r="G147" s="121" t="s">
        <v>937</v>
      </c>
      <c r="H147" s="122" t="s">
        <v>81</v>
      </c>
      <c r="I147" s="9" t="s">
        <v>10</v>
      </c>
      <c r="J147" s="9" t="s">
        <v>161</v>
      </c>
      <c r="K147" s="9">
        <v>122</v>
      </c>
      <c r="L147" s="9">
        <v>10.91</v>
      </c>
      <c r="M147" s="9">
        <v>97.33</v>
      </c>
      <c r="N147" s="9">
        <v>92.81</v>
      </c>
      <c r="O147" s="191">
        <v>94.76972922934506</v>
      </c>
      <c r="P147" s="104">
        <f>VLOOKUP(J147,Bodenuntersuchung!$I$2:$P$1225,7,FALSE)</f>
        <v>0.05</v>
      </c>
      <c r="Q147" s="104">
        <f>VLOOKUP(J147,Bodenuntersuchung!$I$2:$P$1225,8,FALSE)</f>
        <v>0.14000000000000001</v>
      </c>
      <c r="R147" s="59">
        <f t="shared" si="55"/>
        <v>1.3465811965811968E-2</v>
      </c>
      <c r="S147" s="59">
        <f t="shared" si="56"/>
        <v>0.60596153846153855</v>
      </c>
      <c r="T147" s="59">
        <f t="shared" si="57"/>
        <v>3.7704273504273515E-2</v>
      </c>
      <c r="U147" s="59">
        <f t="shared" si="58"/>
        <v>1.6966923076923082</v>
      </c>
      <c r="V147" s="59">
        <f t="shared" si="59"/>
        <v>2.3026538461538468</v>
      </c>
      <c r="W147" s="60">
        <v>30</v>
      </c>
      <c r="X147" s="58">
        <f t="shared" si="60"/>
        <v>5.2302707706549398</v>
      </c>
      <c r="Y147" s="61">
        <f t="shared" si="61"/>
        <v>0.42759462759462757</v>
      </c>
      <c r="Z147" s="63">
        <f t="shared" si="62"/>
        <v>0.05</v>
      </c>
      <c r="AA147" s="62">
        <f t="shared" si="63"/>
        <v>0.14000000000000001</v>
      </c>
      <c r="AB147" s="57">
        <f t="shared" si="64"/>
        <v>0.13465811965811969</v>
      </c>
      <c r="AC147" s="58">
        <f t="shared" si="65"/>
        <v>0.37704273504273517</v>
      </c>
    </row>
  </sheetData>
  <autoFilter ref="B1:AC147" xr:uid="{2464C449-6089-4E08-8744-8F9D9014EE7B}">
    <sortState xmlns:xlrd2="http://schemas.microsoft.com/office/spreadsheetml/2017/richdata2" ref="B10:AC147">
      <sortCondition ref="G1:G147"/>
    </sortState>
  </autoFilter>
  <conditionalFormatting sqref="V2:V14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14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4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dataValidations count="1">
    <dataValidation type="list" allowBlank="1" showInputMessage="1" showErrorMessage="1" sqref="K18:K36 K115 K77 K129:K145 K93:K109 K55:K73" xr:uid="{A593BBCC-8617-4EA4-940B-FAA05E3F64FF}">
      <formula1>#REF!</formula1>
    </dataValidation>
  </dataValidations>
  <pageMargins left="0.7" right="0.7" top="0.78740157499999996" bottom="0.78740157499999996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5797F-5D06-4188-AFA9-F1F7E1707596}">
  <sheetPr codeName="Tabelle3">
    <tabColor rgb="FF92D050"/>
  </sheetPr>
  <dimension ref="A1:AD145"/>
  <sheetViews>
    <sheetView zoomScale="70" zoomScaleNormal="70" workbookViewId="0">
      <selection activeCell="B10" sqref="B10"/>
    </sheetView>
  </sheetViews>
  <sheetFormatPr baseColWidth="10" defaultRowHeight="14.5" x14ac:dyDescent="0.35"/>
  <cols>
    <col min="1" max="1" width="10.90625" style="4"/>
    <col min="4" max="4" width="10.90625" style="4"/>
    <col min="7" max="7" width="10.90625" style="4"/>
    <col min="8" max="8" width="10.90625" style="114"/>
  </cols>
  <sheetData>
    <row r="1" spans="3:30" ht="94" thickBot="1" x14ac:dyDescent="0.4">
      <c r="C1" s="73" t="s">
        <v>7</v>
      </c>
      <c r="D1" s="73" t="s">
        <v>953</v>
      </c>
      <c r="E1" s="73" t="s">
        <v>889</v>
      </c>
      <c r="F1" s="73" t="s">
        <v>887</v>
      </c>
      <c r="G1" s="73" t="s">
        <v>888</v>
      </c>
      <c r="H1" s="73" t="s">
        <v>1001</v>
      </c>
      <c r="I1" s="73" t="s">
        <v>1011</v>
      </c>
      <c r="J1" s="74" t="s">
        <v>5</v>
      </c>
      <c r="K1" s="75" t="s">
        <v>989</v>
      </c>
      <c r="L1" s="98" t="s">
        <v>3</v>
      </c>
      <c r="M1" s="98" t="s">
        <v>2</v>
      </c>
      <c r="N1" s="98" t="s">
        <v>1</v>
      </c>
      <c r="O1" s="99" t="s">
        <v>0</v>
      </c>
      <c r="P1" s="100" t="s">
        <v>991</v>
      </c>
      <c r="Q1" s="101" t="s">
        <v>1002</v>
      </c>
      <c r="R1" s="102" t="s">
        <v>1003</v>
      </c>
      <c r="S1" s="50" t="s">
        <v>939</v>
      </c>
      <c r="T1" s="51" t="s">
        <v>1014</v>
      </c>
      <c r="U1" s="52" t="s">
        <v>941</v>
      </c>
      <c r="V1" s="53" t="s">
        <v>1015</v>
      </c>
      <c r="W1" s="54" t="s">
        <v>1017</v>
      </c>
      <c r="X1" s="55" t="s">
        <v>944</v>
      </c>
      <c r="Y1" s="56" t="s">
        <v>945</v>
      </c>
      <c r="Z1" s="55" t="s">
        <v>946</v>
      </c>
      <c r="AA1" s="50" t="s">
        <v>947</v>
      </c>
      <c r="AB1" s="52" t="s">
        <v>948</v>
      </c>
      <c r="AC1" s="50" t="s">
        <v>949</v>
      </c>
      <c r="AD1" s="52" t="s">
        <v>950</v>
      </c>
    </row>
    <row r="2" spans="3:30" x14ac:dyDescent="0.35">
      <c r="C2" s="16">
        <v>43820</v>
      </c>
      <c r="D2" s="69">
        <v>2019</v>
      </c>
      <c r="E2" s="5" t="s">
        <v>14</v>
      </c>
      <c r="F2" s="47" t="s">
        <v>1012</v>
      </c>
      <c r="G2" s="47" t="s">
        <v>992</v>
      </c>
      <c r="H2" s="112">
        <v>1</v>
      </c>
      <c r="I2" s="2" t="s">
        <v>923</v>
      </c>
      <c r="J2" s="2" t="s">
        <v>10</v>
      </c>
      <c r="K2" s="2" t="s">
        <v>228</v>
      </c>
      <c r="L2" s="2"/>
      <c r="M2" s="2">
        <v>15.45</v>
      </c>
      <c r="N2" s="2">
        <v>94.98</v>
      </c>
      <c r="O2" s="3">
        <v>84.81</v>
      </c>
      <c r="P2" s="33">
        <v>87.212372689551103</v>
      </c>
      <c r="Q2" s="44">
        <v>0.34</v>
      </c>
      <c r="R2" s="45">
        <v>0.37</v>
      </c>
      <c r="S2" s="66">
        <f t="shared" ref="S2:S33" si="0">AA2*((250+(100*Y2/100))/1000)*(100/(100-(100*Y2/100)))</f>
        <v>0.10244852941176472</v>
      </c>
      <c r="T2" s="66">
        <f t="shared" ref="T2:T33" si="1">IF(Y2="","",S2*(X2/10*15))</f>
        <v>4.6101838235294119</v>
      </c>
      <c r="U2" s="66">
        <f t="shared" ref="U2:U33" si="2">AB2*((250+(100*Y2/100))/1000)*(100/(100-(100*Y2/100)))</f>
        <v>0.1114881055363322</v>
      </c>
      <c r="V2" s="66">
        <f t="shared" ref="V2:V33" si="3">IF(Y2="","",U2*(X2/10*15))</f>
        <v>5.0169647491349494</v>
      </c>
      <c r="W2" s="66">
        <f t="shared" ref="W2:W33" si="4">IF(AA2="","",T2+V2)</f>
        <v>9.6271485726643604</v>
      </c>
      <c r="X2" s="67">
        <v>30</v>
      </c>
      <c r="Y2" s="58">
        <f t="shared" ref="Y2:Y33" si="5">100-P2</f>
        <v>12.787627310448897</v>
      </c>
      <c r="Z2" s="68">
        <f t="shared" ref="Z2:Z33" si="6">IF(Y2="","",((400+Y2)/1000)*(100/(100-Y2)))</f>
        <v>0.47331314878892733</v>
      </c>
      <c r="AA2" s="63">
        <f t="shared" ref="AA2:AA33" si="7">Q2</f>
        <v>0.34</v>
      </c>
      <c r="AB2" s="62">
        <f t="shared" ref="AB2:AB33" si="8">R2</f>
        <v>0.37</v>
      </c>
      <c r="AC2" s="57">
        <f t="shared" ref="AC2:AC33" si="9">S2*10</f>
        <v>1.0244852941176472</v>
      </c>
      <c r="AD2" s="58">
        <f t="shared" ref="AD2:AD33" si="10">U2*10</f>
        <v>1.1148810553633219</v>
      </c>
    </row>
    <row r="3" spans="3:30" x14ac:dyDescent="0.35">
      <c r="C3" s="16">
        <v>43820</v>
      </c>
      <c r="D3" s="69">
        <v>2019</v>
      </c>
      <c r="E3" s="5" t="s">
        <v>14</v>
      </c>
      <c r="F3" s="70" t="s">
        <v>1004</v>
      </c>
      <c r="G3" s="70" t="s">
        <v>992</v>
      </c>
      <c r="H3" s="112">
        <v>1</v>
      </c>
      <c r="I3" s="2" t="s">
        <v>923</v>
      </c>
      <c r="J3" s="2" t="s">
        <v>12</v>
      </c>
      <c r="K3" s="2" t="s">
        <v>463</v>
      </c>
      <c r="L3" s="2"/>
      <c r="M3" s="2">
        <v>15.8</v>
      </c>
      <c r="N3" s="2">
        <v>147.44999999999999</v>
      </c>
      <c r="O3" s="3">
        <v>138.11000000000001</v>
      </c>
      <c r="P3" s="33">
        <v>92.905431067223731</v>
      </c>
      <c r="Q3" s="44">
        <v>0.81</v>
      </c>
      <c r="R3" s="45">
        <v>0.19</v>
      </c>
      <c r="S3" s="66">
        <f t="shared" si="0"/>
        <v>0.22414900662251649</v>
      </c>
      <c r="T3" s="66">
        <f t="shared" si="1"/>
        <v>10.086705298013243</v>
      </c>
      <c r="U3" s="66">
        <f t="shared" si="2"/>
        <v>5.2578162047256946E-2</v>
      </c>
      <c r="V3" s="66">
        <f t="shared" si="3"/>
        <v>2.3660172921265628</v>
      </c>
      <c r="W3" s="66">
        <f t="shared" si="4"/>
        <v>12.452722590139805</v>
      </c>
      <c r="X3" s="67">
        <v>30</v>
      </c>
      <c r="Y3" s="58">
        <f t="shared" si="5"/>
        <v>7.0945689327762693</v>
      </c>
      <c r="Z3" s="68">
        <f t="shared" si="6"/>
        <v>0.43818166952824777</v>
      </c>
      <c r="AA3" s="63">
        <f t="shared" si="7"/>
        <v>0.81</v>
      </c>
      <c r="AB3" s="62">
        <f t="shared" si="8"/>
        <v>0.19</v>
      </c>
      <c r="AC3" s="57">
        <f t="shared" si="9"/>
        <v>2.2414900662251651</v>
      </c>
      <c r="AD3" s="58">
        <f t="shared" si="10"/>
        <v>0.52578162047256949</v>
      </c>
    </row>
    <row r="4" spans="3:30" x14ac:dyDescent="0.35">
      <c r="C4" s="16">
        <v>43820</v>
      </c>
      <c r="D4" s="69">
        <v>2019</v>
      </c>
      <c r="E4" s="5" t="s">
        <v>14</v>
      </c>
      <c r="F4" s="70" t="s">
        <v>1004</v>
      </c>
      <c r="G4" s="70" t="s">
        <v>992</v>
      </c>
      <c r="H4" s="112">
        <v>1</v>
      </c>
      <c r="I4" s="2" t="s">
        <v>923</v>
      </c>
      <c r="J4" s="2" t="s">
        <v>8</v>
      </c>
      <c r="K4" s="2" t="s">
        <v>489</v>
      </c>
      <c r="L4" s="2"/>
      <c r="M4" s="2">
        <v>15.78</v>
      </c>
      <c r="N4" s="2">
        <v>135.59</v>
      </c>
      <c r="O4" s="3">
        <v>128.66999999999999</v>
      </c>
      <c r="P4" s="33">
        <v>94.224188298138714</v>
      </c>
      <c r="Q4" s="44">
        <v>0.61</v>
      </c>
      <c r="R4" s="45">
        <v>0.28999999999999998</v>
      </c>
      <c r="S4" s="66">
        <f t="shared" si="0"/>
        <v>0.16558725307821776</v>
      </c>
      <c r="T4" s="66">
        <f t="shared" si="1"/>
        <v>7.4514263885197991</v>
      </c>
      <c r="U4" s="66">
        <f t="shared" si="2"/>
        <v>7.8721808840464175E-2</v>
      </c>
      <c r="V4" s="66">
        <f t="shared" si="3"/>
        <v>3.5424813978208878</v>
      </c>
      <c r="W4" s="66">
        <f t="shared" si="4"/>
        <v>10.993907786340687</v>
      </c>
      <c r="X4" s="67">
        <v>30</v>
      </c>
      <c r="Y4" s="58">
        <f t="shared" si="5"/>
        <v>5.7758117018612865</v>
      </c>
      <c r="Z4" s="68">
        <f t="shared" si="6"/>
        <v>0.43064930463282841</v>
      </c>
      <c r="AA4" s="63">
        <f t="shared" si="7"/>
        <v>0.61</v>
      </c>
      <c r="AB4" s="62">
        <f t="shared" si="8"/>
        <v>0.28999999999999998</v>
      </c>
      <c r="AC4" s="57">
        <f t="shared" si="9"/>
        <v>1.6558725307821776</v>
      </c>
      <c r="AD4" s="58">
        <f t="shared" si="10"/>
        <v>0.7872180884046418</v>
      </c>
    </row>
    <row r="5" spans="3:30" x14ac:dyDescent="0.35">
      <c r="C5" s="16">
        <v>43820</v>
      </c>
      <c r="D5" s="69">
        <v>2019</v>
      </c>
      <c r="E5" s="5" t="s">
        <v>14</v>
      </c>
      <c r="F5" s="70" t="s">
        <v>1004</v>
      </c>
      <c r="G5" s="70" t="s">
        <v>992</v>
      </c>
      <c r="H5" s="112">
        <v>1</v>
      </c>
      <c r="I5" s="2" t="s">
        <v>923</v>
      </c>
      <c r="J5" s="2" t="s">
        <v>11</v>
      </c>
      <c r="K5" s="2" t="s">
        <v>490</v>
      </c>
      <c r="L5" s="2"/>
      <c r="M5" s="2">
        <v>15.75</v>
      </c>
      <c r="N5" s="2">
        <v>131.62</v>
      </c>
      <c r="O5" s="3">
        <v>120.35</v>
      </c>
      <c r="P5" s="33">
        <v>90.2735824631052</v>
      </c>
      <c r="Q5" s="44">
        <v>0.52</v>
      </c>
      <c r="R5" s="45">
        <v>0.56000000000000005</v>
      </c>
      <c r="S5" s="66">
        <f t="shared" si="0"/>
        <v>0.14960936902485661</v>
      </c>
      <c r="T5" s="66">
        <f t="shared" si="1"/>
        <v>6.7324216061185478</v>
      </c>
      <c r="U5" s="66">
        <f t="shared" si="2"/>
        <v>0.16111778202676866</v>
      </c>
      <c r="V5" s="66">
        <f t="shared" si="3"/>
        <v>7.2503001912045892</v>
      </c>
      <c r="W5" s="66">
        <f t="shared" si="4"/>
        <v>13.982721797323137</v>
      </c>
      <c r="X5" s="67">
        <v>30</v>
      </c>
      <c r="Y5" s="58">
        <f t="shared" si="5"/>
        <v>9.7264175368948003</v>
      </c>
      <c r="Z5" s="68">
        <f t="shared" si="6"/>
        <v>0.45387189292543029</v>
      </c>
      <c r="AA5" s="63">
        <f t="shared" si="7"/>
        <v>0.52</v>
      </c>
      <c r="AB5" s="62">
        <f t="shared" si="8"/>
        <v>0.56000000000000005</v>
      </c>
      <c r="AC5" s="57">
        <f t="shared" si="9"/>
        <v>1.496093690248566</v>
      </c>
      <c r="AD5" s="58">
        <f t="shared" si="10"/>
        <v>1.6111778202676865</v>
      </c>
    </row>
    <row r="6" spans="3:30" x14ac:dyDescent="0.35">
      <c r="C6" s="16">
        <v>43820</v>
      </c>
      <c r="D6" s="69">
        <v>2019</v>
      </c>
      <c r="E6" s="5" t="s">
        <v>14</v>
      </c>
      <c r="F6" s="47" t="s">
        <v>14</v>
      </c>
      <c r="G6" s="47" t="s">
        <v>992</v>
      </c>
      <c r="H6" s="112">
        <v>1</v>
      </c>
      <c r="I6" s="2" t="s">
        <v>892</v>
      </c>
      <c r="J6" s="2" t="s">
        <v>12</v>
      </c>
      <c r="K6" s="2" t="s">
        <v>215</v>
      </c>
      <c r="L6" s="2"/>
      <c r="M6" s="2">
        <v>15.45</v>
      </c>
      <c r="N6" s="2">
        <v>80.44</v>
      </c>
      <c r="O6" s="3">
        <v>76.72</v>
      </c>
      <c r="P6" s="33">
        <v>94.276042468072021</v>
      </c>
      <c r="Q6" s="10">
        <v>1.01</v>
      </c>
      <c r="R6" s="11">
        <v>0.11</v>
      </c>
      <c r="S6" s="66">
        <f t="shared" si="0"/>
        <v>0.27396270605516559</v>
      </c>
      <c r="T6" s="66">
        <f t="shared" si="1"/>
        <v>12.328321772482452</v>
      </c>
      <c r="U6" s="66">
        <f t="shared" si="2"/>
        <v>2.98375224416517E-2</v>
      </c>
      <c r="V6" s="66">
        <f t="shared" si="3"/>
        <v>1.3426885098743264</v>
      </c>
      <c r="W6" s="66">
        <f t="shared" si="4"/>
        <v>13.671010282356779</v>
      </c>
      <c r="X6" s="67">
        <v>30</v>
      </c>
      <c r="Y6" s="58">
        <f t="shared" si="5"/>
        <v>5.7239575319279794</v>
      </c>
      <c r="Z6" s="68">
        <f t="shared" si="6"/>
        <v>0.43035743430716494</v>
      </c>
      <c r="AA6" s="63">
        <f t="shared" si="7"/>
        <v>1.01</v>
      </c>
      <c r="AB6" s="62">
        <f t="shared" si="8"/>
        <v>0.11</v>
      </c>
      <c r="AC6" s="57">
        <f t="shared" si="9"/>
        <v>2.7396270605516557</v>
      </c>
      <c r="AD6" s="58">
        <f t="shared" si="10"/>
        <v>0.29837522441651698</v>
      </c>
    </row>
    <row r="7" spans="3:30" x14ac:dyDescent="0.35">
      <c r="C7" s="16">
        <v>43820</v>
      </c>
      <c r="D7" s="69">
        <v>2019</v>
      </c>
      <c r="E7" s="5" t="s">
        <v>14</v>
      </c>
      <c r="F7" s="47" t="s">
        <v>14</v>
      </c>
      <c r="G7" s="47" t="s">
        <v>992</v>
      </c>
      <c r="H7" s="112">
        <v>1</v>
      </c>
      <c r="I7" s="2" t="s">
        <v>892</v>
      </c>
      <c r="J7" s="2" t="s">
        <v>8</v>
      </c>
      <c r="K7" s="2" t="s">
        <v>216</v>
      </c>
      <c r="L7" s="2"/>
      <c r="M7" s="2">
        <v>15.48</v>
      </c>
      <c r="N7" s="2">
        <v>81.150000000000006</v>
      </c>
      <c r="O7" s="3">
        <v>77.75</v>
      </c>
      <c r="P7" s="33">
        <v>94.8225978376732</v>
      </c>
      <c r="Q7" s="10">
        <v>0.35</v>
      </c>
      <c r="R7" s="11">
        <v>0.08</v>
      </c>
      <c r="S7" s="66">
        <f t="shared" si="0"/>
        <v>9.4188614099887602E-2</v>
      </c>
      <c r="T7" s="66">
        <f t="shared" si="1"/>
        <v>4.238487634494942</v>
      </c>
      <c r="U7" s="66">
        <f t="shared" si="2"/>
        <v>2.1528826079974313E-2</v>
      </c>
      <c r="V7" s="66">
        <f t="shared" si="3"/>
        <v>0.9687971735988441</v>
      </c>
      <c r="W7" s="66">
        <f t="shared" si="4"/>
        <v>5.2072848080937861</v>
      </c>
      <c r="X7" s="67">
        <v>30</v>
      </c>
      <c r="Y7" s="58">
        <f t="shared" si="5"/>
        <v>5.1774021623267998</v>
      </c>
      <c r="Z7" s="68">
        <f t="shared" si="6"/>
        <v>0.42730046571382696</v>
      </c>
      <c r="AA7" s="63">
        <f t="shared" si="7"/>
        <v>0.35</v>
      </c>
      <c r="AB7" s="62">
        <f t="shared" si="8"/>
        <v>0.08</v>
      </c>
      <c r="AC7" s="57">
        <f t="shared" si="9"/>
        <v>0.94188614099887602</v>
      </c>
      <c r="AD7" s="58">
        <f t="shared" si="10"/>
        <v>0.21528826079974311</v>
      </c>
    </row>
    <row r="8" spans="3:30" x14ac:dyDescent="0.35">
      <c r="C8" s="16">
        <v>43820</v>
      </c>
      <c r="D8" s="69">
        <v>2019</v>
      </c>
      <c r="E8" s="5" t="s">
        <v>14</v>
      </c>
      <c r="F8" s="47" t="s">
        <v>14</v>
      </c>
      <c r="G8" s="47" t="s">
        <v>992</v>
      </c>
      <c r="H8" s="112">
        <v>1</v>
      </c>
      <c r="I8" s="2" t="s">
        <v>892</v>
      </c>
      <c r="J8" s="2" t="s">
        <v>10</v>
      </c>
      <c r="K8" s="2" t="s">
        <v>227</v>
      </c>
      <c r="L8" s="2"/>
      <c r="M8" s="2">
        <v>15.37</v>
      </c>
      <c r="N8" s="2">
        <v>110.7</v>
      </c>
      <c r="O8" s="3">
        <v>99.83</v>
      </c>
      <c r="P8" s="33">
        <v>88.597503409210105</v>
      </c>
      <c r="Q8" s="10">
        <v>0.31</v>
      </c>
      <c r="R8" s="11">
        <v>0.27</v>
      </c>
      <c r="S8" s="66">
        <f t="shared" si="0"/>
        <v>9.1463947430736464E-2</v>
      </c>
      <c r="T8" s="66">
        <f t="shared" si="1"/>
        <v>4.1158776343831409</v>
      </c>
      <c r="U8" s="66">
        <f t="shared" si="2"/>
        <v>7.9662147762254346E-2</v>
      </c>
      <c r="V8" s="66">
        <f t="shared" si="3"/>
        <v>3.5847966493014454</v>
      </c>
      <c r="W8" s="66">
        <f t="shared" si="4"/>
        <v>7.7006742836845863</v>
      </c>
      <c r="X8" s="67">
        <v>30</v>
      </c>
      <c r="Y8" s="58">
        <f t="shared" si="5"/>
        <v>11.402496590789895</v>
      </c>
      <c r="Z8" s="68">
        <f t="shared" si="6"/>
        <v>0.46434998816007583</v>
      </c>
      <c r="AA8" s="63">
        <f t="shared" si="7"/>
        <v>0.31</v>
      </c>
      <c r="AB8" s="62">
        <f t="shared" si="8"/>
        <v>0.27</v>
      </c>
      <c r="AC8" s="57">
        <f t="shared" si="9"/>
        <v>0.9146394743073647</v>
      </c>
      <c r="AD8" s="58">
        <f t="shared" si="10"/>
        <v>0.79662147762254343</v>
      </c>
    </row>
    <row r="9" spans="3:30" x14ac:dyDescent="0.35">
      <c r="C9" s="16">
        <v>43820</v>
      </c>
      <c r="D9" s="69">
        <v>2019</v>
      </c>
      <c r="E9" s="5" t="s">
        <v>14</v>
      </c>
      <c r="F9" s="47" t="s">
        <v>14</v>
      </c>
      <c r="G9" s="47" t="s">
        <v>992</v>
      </c>
      <c r="H9" s="112">
        <v>1</v>
      </c>
      <c r="I9" s="2" t="s">
        <v>892</v>
      </c>
      <c r="J9" s="2" t="s">
        <v>11</v>
      </c>
      <c r="K9" s="2" t="s">
        <v>276</v>
      </c>
      <c r="L9" s="2"/>
      <c r="M9" s="2">
        <v>15.45</v>
      </c>
      <c r="N9" s="2">
        <v>116</v>
      </c>
      <c r="O9" s="3">
        <v>107.38</v>
      </c>
      <c r="P9" s="33">
        <v>91.4271506713078</v>
      </c>
      <c r="Q9" s="13">
        <v>0.34</v>
      </c>
      <c r="R9" s="14">
        <v>0.25</v>
      </c>
      <c r="S9" s="66">
        <f t="shared" si="0"/>
        <v>9.6158272598716427E-2</v>
      </c>
      <c r="T9" s="66">
        <f t="shared" si="1"/>
        <v>4.3271222669422391</v>
      </c>
      <c r="U9" s="66">
        <f t="shared" si="2"/>
        <v>7.0704612204938538E-2</v>
      </c>
      <c r="V9" s="66">
        <f t="shared" si="3"/>
        <v>3.1817075492222342</v>
      </c>
      <c r="W9" s="66">
        <f t="shared" si="4"/>
        <v>7.5088298161644733</v>
      </c>
      <c r="X9" s="67">
        <v>30</v>
      </c>
      <c r="Y9" s="58">
        <f t="shared" si="5"/>
        <v>8.5728493286922003</v>
      </c>
      <c r="Z9" s="68">
        <f t="shared" si="6"/>
        <v>0.44688349831393459</v>
      </c>
      <c r="AA9" s="63">
        <f t="shared" si="7"/>
        <v>0.34</v>
      </c>
      <c r="AB9" s="62">
        <f t="shared" si="8"/>
        <v>0.25</v>
      </c>
      <c r="AC9" s="57">
        <f t="shared" si="9"/>
        <v>0.96158272598716432</v>
      </c>
      <c r="AD9" s="58">
        <f t="shared" si="10"/>
        <v>0.70704612204938533</v>
      </c>
    </row>
    <row r="10" spans="3:30" x14ac:dyDescent="0.35">
      <c r="C10" s="16">
        <v>43820</v>
      </c>
      <c r="D10" s="69">
        <v>2019</v>
      </c>
      <c r="E10" s="5" t="s">
        <v>14</v>
      </c>
      <c r="F10" s="47" t="s">
        <v>15</v>
      </c>
      <c r="G10" s="47" t="s">
        <v>992</v>
      </c>
      <c r="H10" s="112">
        <v>1</v>
      </c>
      <c r="I10" s="2" t="s">
        <v>906</v>
      </c>
      <c r="J10" s="12" t="s">
        <v>12</v>
      </c>
      <c r="K10" s="2" t="s">
        <v>243</v>
      </c>
      <c r="L10" s="2"/>
      <c r="M10" s="2">
        <v>15.25</v>
      </c>
      <c r="N10" s="2">
        <v>121.28</v>
      </c>
      <c r="O10" s="3">
        <v>115.71</v>
      </c>
      <c r="P10" s="33">
        <v>94.746769782137122</v>
      </c>
      <c r="Q10" s="10">
        <v>0.73</v>
      </c>
      <c r="R10" s="11">
        <v>0.13</v>
      </c>
      <c r="S10" s="66">
        <f t="shared" si="0"/>
        <v>0.19666618554648618</v>
      </c>
      <c r="T10" s="66">
        <f t="shared" si="1"/>
        <v>8.8499783495918791</v>
      </c>
      <c r="U10" s="66">
        <f t="shared" si="2"/>
        <v>3.5022745371292061E-2</v>
      </c>
      <c r="V10" s="66">
        <f t="shared" si="3"/>
        <v>1.5760235417081427</v>
      </c>
      <c r="W10" s="66">
        <f t="shared" si="4"/>
        <v>10.426001891300022</v>
      </c>
      <c r="X10" s="67">
        <v>30</v>
      </c>
      <c r="Y10" s="58">
        <f t="shared" si="5"/>
        <v>5.2532302178628782</v>
      </c>
      <c r="Z10" s="68">
        <f t="shared" si="6"/>
        <v>0.4277224766076051</v>
      </c>
      <c r="AA10" s="63">
        <f t="shared" si="7"/>
        <v>0.73</v>
      </c>
      <c r="AB10" s="62">
        <f t="shared" si="8"/>
        <v>0.13</v>
      </c>
      <c r="AC10" s="57">
        <f t="shared" si="9"/>
        <v>1.9666618554648618</v>
      </c>
      <c r="AD10" s="58">
        <f t="shared" si="10"/>
        <v>0.35022745371292063</v>
      </c>
    </row>
    <row r="11" spans="3:30" x14ac:dyDescent="0.35">
      <c r="C11" s="16">
        <v>43820</v>
      </c>
      <c r="D11" s="69">
        <v>2019</v>
      </c>
      <c r="E11" s="5" t="s">
        <v>14</v>
      </c>
      <c r="F11" s="47" t="s">
        <v>15</v>
      </c>
      <c r="G11" s="47" t="s">
        <v>992</v>
      </c>
      <c r="H11" s="112">
        <v>1</v>
      </c>
      <c r="I11" s="2" t="s">
        <v>906</v>
      </c>
      <c r="J11" s="2" t="s">
        <v>8</v>
      </c>
      <c r="K11" s="2" t="s">
        <v>251</v>
      </c>
      <c r="L11" s="2"/>
      <c r="M11" s="2">
        <v>15.22</v>
      </c>
      <c r="N11" s="2">
        <v>114.91</v>
      </c>
      <c r="O11" s="3">
        <v>106.4</v>
      </c>
      <c r="P11" s="33">
        <v>91.463536964590233</v>
      </c>
      <c r="Q11" s="10">
        <v>0.37</v>
      </c>
      <c r="R11" s="11">
        <v>0.12</v>
      </c>
      <c r="S11" s="66">
        <f t="shared" si="0"/>
        <v>0.10458647729765298</v>
      </c>
      <c r="T11" s="66">
        <f t="shared" si="1"/>
        <v>4.7063914783943845</v>
      </c>
      <c r="U11" s="66">
        <f t="shared" si="2"/>
        <v>3.3919938583022592E-2</v>
      </c>
      <c r="V11" s="66">
        <f t="shared" si="3"/>
        <v>1.5263972362360168</v>
      </c>
      <c r="W11" s="66">
        <f t="shared" si="4"/>
        <v>6.2327887146304013</v>
      </c>
      <c r="X11" s="67">
        <v>30</v>
      </c>
      <c r="Y11" s="58">
        <f t="shared" si="5"/>
        <v>8.536463035409767</v>
      </c>
      <c r="Z11" s="68">
        <f t="shared" si="6"/>
        <v>0.44666593551217371</v>
      </c>
      <c r="AA11" s="63">
        <f t="shared" si="7"/>
        <v>0.37</v>
      </c>
      <c r="AB11" s="62">
        <f t="shared" si="8"/>
        <v>0.12</v>
      </c>
      <c r="AC11" s="57">
        <f t="shared" si="9"/>
        <v>1.0458647729765298</v>
      </c>
      <c r="AD11" s="58">
        <f t="shared" si="10"/>
        <v>0.33919938583022591</v>
      </c>
    </row>
    <row r="12" spans="3:30" x14ac:dyDescent="0.35">
      <c r="C12" s="16">
        <v>43820</v>
      </c>
      <c r="D12" s="69">
        <v>2019</v>
      </c>
      <c r="E12" s="5" t="s">
        <v>14</v>
      </c>
      <c r="F12" s="47" t="s">
        <v>15</v>
      </c>
      <c r="G12" s="47" t="s">
        <v>992</v>
      </c>
      <c r="H12" s="112">
        <v>1</v>
      </c>
      <c r="I12" s="2" t="s">
        <v>906</v>
      </c>
      <c r="J12" s="2" t="s">
        <v>11</v>
      </c>
      <c r="K12" s="2" t="s">
        <v>260</v>
      </c>
      <c r="L12" s="2"/>
      <c r="M12" s="2">
        <v>15.34</v>
      </c>
      <c r="N12" s="2">
        <v>113.89</v>
      </c>
      <c r="O12" s="3">
        <v>110</v>
      </c>
      <c r="P12" s="33">
        <v>96.05276509386097</v>
      </c>
      <c r="Q12" s="13">
        <v>0.71</v>
      </c>
      <c r="R12" s="14">
        <v>0.19</v>
      </c>
      <c r="S12" s="66">
        <f t="shared" si="0"/>
        <v>0.18771196915275726</v>
      </c>
      <c r="T12" s="66">
        <f t="shared" si="1"/>
        <v>8.4470386118740759</v>
      </c>
      <c r="U12" s="66">
        <f t="shared" si="2"/>
        <v>5.0232780477498427E-2</v>
      </c>
      <c r="V12" s="66">
        <f t="shared" si="3"/>
        <v>2.260475121487429</v>
      </c>
      <c r="W12" s="66">
        <f t="shared" si="4"/>
        <v>10.707513733361505</v>
      </c>
      <c r="X12" s="67">
        <v>30</v>
      </c>
      <c r="Y12" s="58">
        <f t="shared" si="5"/>
        <v>3.9472349061390304</v>
      </c>
      <c r="Z12" s="68">
        <f t="shared" si="6"/>
        <v>0.42054722163532654</v>
      </c>
      <c r="AA12" s="63">
        <f t="shared" si="7"/>
        <v>0.71</v>
      </c>
      <c r="AB12" s="62">
        <f t="shared" si="8"/>
        <v>0.19</v>
      </c>
      <c r="AC12" s="57">
        <f t="shared" si="9"/>
        <v>1.8771196915275725</v>
      </c>
      <c r="AD12" s="58">
        <f t="shared" si="10"/>
        <v>0.50232780477498429</v>
      </c>
    </row>
    <row r="13" spans="3:30" x14ac:dyDescent="0.35">
      <c r="C13" s="16">
        <v>43820</v>
      </c>
      <c r="D13" s="69">
        <v>2019</v>
      </c>
      <c r="E13" s="5" t="s">
        <v>14</v>
      </c>
      <c r="F13" s="47" t="s">
        <v>15</v>
      </c>
      <c r="G13" s="47" t="s">
        <v>992</v>
      </c>
      <c r="H13" s="112">
        <v>1</v>
      </c>
      <c r="I13" s="2" t="s">
        <v>906</v>
      </c>
      <c r="J13" s="2" t="s">
        <v>10</v>
      </c>
      <c r="K13" s="2" t="s">
        <v>261</v>
      </c>
      <c r="L13" s="2"/>
      <c r="M13" s="2">
        <v>15.31</v>
      </c>
      <c r="N13" s="2">
        <v>99.01</v>
      </c>
      <c r="O13" s="3">
        <v>89.87</v>
      </c>
      <c r="P13" s="33">
        <v>89.080047789725199</v>
      </c>
      <c r="Q13" s="10">
        <v>0.39</v>
      </c>
      <c r="R13" s="11">
        <v>0.32</v>
      </c>
      <c r="S13" s="66">
        <f t="shared" si="0"/>
        <v>0.11423296673819745</v>
      </c>
      <c r="T13" s="66">
        <f t="shared" si="1"/>
        <v>5.1404835032188858</v>
      </c>
      <c r="U13" s="66">
        <f t="shared" si="2"/>
        <v>9.3729613733905592E-2</v>
      </c>
      <c r="V13" s="66">
        <f t="shared" si="3"/>
        <v>4.2178326180257519</v>
      </c>
      <c r="W13" s="66">
        <f t="shared" si="4"/>
        <v>9.3583161212446377</v>
      </c>
      <c r="X13" s="67">
        <v>30</v>
      </c>
      <c r="Y13" s="58">
        <f t="shared" si="5"/>
        <v>10.919952210274801</v>
      </c>
      <c r="Z13" s="68">
        <f t="shared" si="6"/>
        <v>0.46129291845493564</v>
      </c>
      <c r="AA13" s="63">
        <f t="shared" si="7"/>
        <v>0.39</v>
      </c>
      <c r="AB13" s="62">
        <f t="shared" si="8"/>
        <v>0.32</v>
      </c>
      <c r="AC13" s="57">
        <f t="shared" si="9"/>
        <v>1.1423296673819745</v>
      </c>
      <c r="AD13" s="58">
        <f t="shared" si="10"/>
        <v>0.93729613733905592</v>
      </c>
    </row>
    <row r="14" spans="3:30" x14ac:dyDescent="0.35">
      <c r="C14" s="16">
        <v>43820</v>
      </c>
      <c r="D14" s="69">
        <v>2019</v>
      </c>
      <c r="E14" s="5" t="s">
        <v>14</v>
      </c>
      <c r="F14" s="47" t="s">
        <v>16</v>
      </c>
      <c r="G14" s="47" t="s">
        <v>992</v>
      </c>
      <c r="H14" s="112">
        <v>1</v>
      </c>
      <c r="I14" s="2" t="s">
        <v>894</v>
      </c>
      <c r="J14" s="2" t="s">
        <v>10</v>
      </c>
      <c r="K14" s="2" t="s">
        <v>220</v>
      </c>
      <c r="L14" s="2"/>
      <c r="M14" s="2">
        <v>15.39</v>
      </c>
      <c r="N14" s="2">
        <v>87.71</v>
      </c>
      <c r="O14" s="3">
        <v>79.75</v>
      </c>
      <c r="P14" s="33">
        <v>88.99336283185842</v>
      </c>
      <c r="Q14" s="44">
        <v>0.49</v>
      </c>
      <c r="R14" s="45">
        <v>0.12</v>
      </c>
      <c r="S14" s="66">
        <f t="shared" si="0"/>
        <v>0.14371100062150402</v>
      </c>
      <c r="T14" s="66">
        <f t="shared" si="1"/>
        <v>6.4669950279676813</v>
      </c>
      <c r="U14" s="66">
        <f t="shared" si="2"/>
        <v>3.5194530764449963E-2</v>
      </c>
      <c r="V14" s="66">
        <f t="shared" si="3"/>
        <v>1.5837538844002483</v>
      </c>
      <c r="W14" s="66">
        <f t="shared" si="4"/>
        <v>8.0507489123679292</v>
      </c>
      <c r="X14" s="67">
        <v>30</v>
      </c>
      <c r="Y14" s="58">
        <f t="shared" si="5"/>
        <v>11.00663716814158</v>
      </c>
      <c r="Z14" s="68">
        <f t="shared" si="6"/>
        <v>0.46183965195773768</v>
      </c>
      <c r="AA14" s="63">
        <f t="shared" si="7"/>
        <v>0.49</v>
      </c>
      <c r="AB14" s="62">
        <f t="shared" si="8"/>
        <v>0.12</v>
      </c>
      <c r="AC14" s="57">
        <f t="shared" si="9"/>
        <v>1.4371100062150401</v>
      </c>
      <c r="AD14" s="58">
        <f t="shared" si="10"/>
        <v>0.35194530764449961</v>
      </c>
    </row>
    <row r="15" spans="3:30" x14ac:dyDescent="0.35">
      <c r="C15" s="16">
        <v>43820</v>
      </c>
      <c r="D15" s="69">
        <v>2019</v>
      </c>
      <c r="E15" s="5" t="s">
        <v>14</v>
      </c>
      <c r="F15" s="47" t="s">
        <v>16</v>
      </c>
      <c r="G15" s="47" t="s">
        <v>992</v>
      </c>
      <c r="H15" s="112">
        <v>1</v>
      </c>
      <c r="I15" s="2" t="s">
        <v>894</v>
      </c>
      <c r="J15" s="2" t="s">
        <v>12</v>
      </c>
      <c r="K15" s="2" t="s">
        <v>238</v>
      </c>
      <c r="L15" s="2"/>
      <c r="M15" s="2">
        <v>15.31</v>
      </c>
      <c r="N15" s="2">
        <v>110.25</v>
      </c>
      <c r="O15" s="3">
        <v>104.59</v>
      </c>
      <c r="P15" s="33">
        <v>94.038340004213197</v>
      </c>
      <c r="Q15" s="44">
        <v>3.73</v>
      </c>
      <c r="R15" s="45">
        <v>0.03</v>
      </c>
      <c r="S15" s="66">
        <f t="shared" si="0"/>
        <v>1.0152635528673835</v>
      </c>
      <c r="T15" s="66">
        <f t="shared" si="1"/>
        <v>45.686859879032255</v>
      </c>
      <c r="U15" s="66">
        <f t="shared" si="2"/>
        <v>8.165658602150537E-3</v>
      </c>
      <c r="V15" s="66">
        <f t="shared" si="3"/>
        <v>0.36745463709677417</v>
      </c>
      <c r="W15" s="66">
        <f t="shared" si="4"/>
        <v>46.054314516129033</v>
      </c>
      <c r="X15" s="67">
        <v>30</v>
      </c>
      <c r="Y15" s="58">
        <f t="shared" si="5"/>
        <v>5.9616599957868033</v>
      </c>
      <c r="Z15" s="68">
        <f t="shared" si="6"/>
        <v>0.43169802867383511</v>
      </c>
      <c r="AA15" s="63">
        <f t="shared" si="7"/>
        <v>3.73</v>
      </c>
      <c r="AB15" s="62">
        <f t="shared" si="8"/>
        <v>0.03</v>
      </c>
      <c r="AC15" s="57">
        <f t="shared" si="9"/>
        <v>10.152635528673834</v>
      </c>
      <c r="AD15" s="58">
        <f t="shared" si="10"/>
        <v>8.165658602150537E-2</v>
      </c>
    </row>
    <row r="16" spans="3:30" x14ac:dyDescent="0.35">
      <c r="C16" s="16">
        <v>43820</v>
      </c>
      <c r="D16" s="69">
        <v>2019</v>
      </c>
      <c r="E16" s="5" t="s">
        <v>14</v>
      </c>
      <c r="F16" s="47" t="s">
        <v>16</v>
      </c>
      <c r="G16" s="47" t="s">
        <v>992</v>
      </c>
      <c r="H16" s="112">
        <v>1</v>
      </c>
      <c r="I16" s="2" t="s">
        <v>894</v>
      </c>
      <c r="J16" s="2" t="s">
        <v>11</v>
      </c>
      <c r="K16" s="2" t="s">
        <v>279</v>
      </c>
      <c r="L16" s="2"/>
      <c r="M16" s="2">
        <v>15.57</v>
      </c>
      <c r="N16" s="2">
        <v>106.01</v>
      </c>
      <c r="O16" s="3">
        <v>98.13</v>
      </c>
      <c r="P16" s="33">
        <v>91.287041132242365</v>
      </c>
      <c r="Q16" s="10">
        <v>2.65</v>
      </c>
      <c r="R16" s="11">
        <v>0.16</v>
      </c>
      <c r="S16" s="66">
        <f t="shared" si="0"/>
        <v>0.75102592054263562</v>
      </c>
      <c r="T16" s="66">
        <f t="shared" si="1"/>
        <v>33.796166424418601</v>
      </c>
      <c r="U16" s="66">
        <f t="shared" si="2"/>
        <v>4.5344961240310074E-2</v>
      </c>
      <c r="V16" s="66">
        <f t="shared" si="3"/>
        <v>2.0405232558139534</v>
      </c>
      <c r="W16" s="66">
        <f t="shared" si="4"/>
        <v>35.836689680232553</v>
      </c>
      <c r="X16" s="67">
        <v>30</v>
      </c>
      <c r="Y16" s="58">
        <f t="shared" si="5"/>
        <v>8.7129588677576351</v>
      </c>
      <c r="Z16" s="68">
        <f t="shared" si="6"/>
        <v>0.44772286821705426</v>
      </c>
      <c r="AA16" s="63">
        <f t="shared" si="7"/>
        <v>2.65</v>
      </c>
      <c r="AB16" s="62">
        <f t="shared" si="8"/>
        <v>0.16</v>
      </c>
      <c r="AC16" s="57">
        <f t="shared" si="9"/>
        <v>7.5102592054263564</v>
      </c>
      <c r="AD16" s="58">
        <f t="shared" si="10"/>
        <v>0.45344961240310072</v>
      </c>
    </row>
    <row r="17" spans="1:30" x14ac:dyDescent="0.35">
      <c r="C17" s="16">
        <v>43820</v>
      </c>
      <c r="D17" s="69">
        <v>2019</v>
      </c>
      <c r="E17" s="5" t="s">
        <v>14</v>
      </c>
      <c r="F17" s="47" t="s">
        <v>16</v>
      </c>
      <c r="G17" s="47" t="s">
        <v>992</v>
      </c>
      <c r="H17" s="112">
        <v>1</v>
      </c>
      <c r="I17" s="2" t="s">
        <v>894</v>
      </c>
      <c r="J17" s="2" t="s">
        <v>8</v>
      </c>
      <c r="K17" s="2" t="s">
        <v>434</v>
      </c>
      <c r="L17" s="2"/>
      <c r="M17" s="2">
        <v>15.82</v>
      </c>
      <c r="N17" s="2">
        <v>159.88999999999999</v>
      </c>
      <c r="O17" s="3">
        <v>155.38</v>
      </c>
      <c r="P17" s="33">
        <v>96.869577288817936</v>
      </c>
      <c r="Q17" s="44">
        <v>0.8</v>
      </c>
      <c r="R17" s="45">
        <v>0.05</v>
      </c>
      <c r="S17" s="66">
        <f t="shared" si="0"/>
        <v>0.20904843794783606</v>
      </c>
      <c r="T17" s="66">
        <f t="shared" si="1"/>
        <v>9.407179707652622</v>
      </c>
      <c r="U17" s="66">
        <f t="shared" si="2"/>
        <v>1.3065527371739754E-2</v>
      </c>
      <c r="V17" s="66">
        <f t="shared" si="3"/>
        <v>0.58794873172828888</v>
      </c>
      <c r="W17" s="66">
        <f t="shared" si="4"/>
        <v>9.9951284393809114</v>
      </c>
      <c r="X17" s="67">
        <v>30</v>
      </c>
      <c r="Y17" s="58">
        <f t="shared" si="5"/>
        <v>3.1304227111820637</v>
      </c>
      <c r="Z17" s="68">
        <f t="shared" si="6"/>
        <v>0.41615792490685005</v>
      </c>
      <c r="AA17" s="63">
        <f t="shared" si="7"/>
        <v>0.8</v>
      </c>
      <c r="AB17" s="62">
        <f t="shared" si="8"/>
        <v>0.05</v>
      </c>
      <c r="AC17" s="57">
        <f t="shared" si="9"/>
        <v>2.0904843794783607</v>
      </c>
      <c r="AD17" s="58">
        <f t="shared" si="10"/>
        <v>0.13065527371739755</v>
      </c>
    </row>
    <row r="18" spans="1:30" x14ac:dyDescent="0.35">
      <c r="C18" s="16">
        <v>43820</v>
      </c>
      <c r="D18" s="69">
        <v>2019</v>
      </c>
      <c r="E18" s="5" t="s">
        <v>14</v>
      </c>
      <c r="F18" s="70" t="s">
        <v>1005</v>
      </c>
      <c r="G18" s="70" t="s">
        <v>993</v>
      </c>
      <c r="H18" s="112">
        <v>2</v>
      </c>
      <c r="I18" s="2" t="s">
        <v>924</v>
      </c>
      <c r="J18" s="2" t="s">
        <v>12</v>
      </c>
      <c r="K18" s="2" t="s">
        <v>464</v>
      </c>
      <c r="L18" s="2" t="s">
        <v>849</v>
      </c>
      <c r="M18" s="2">
        <v>15.7</v>
      </c>
      <c r="N18" s="2">
        <v>146.87</v>
      </c>
      <c r="O18" s="3">
        <v>139.33000000000001</v>
      </c>
      <c r="P18" s="33">
        <v>94.251734390485623</v>
      </c>
      <c r="Q18" s="44">
        <v>0.45</v>
      </c>
      <c r="R18" s="45">
        <v>0.02</v>
      </c>
      <c r="S18" s="66">
        <f t="shared" si="0"/>
        <v>0.1221056782334385</v>
      </c>
      <c r="T18" s="66">
        <f t="shared" si="1"/>
        <v>5.4947555205047323</v>
      </c>
      <c r="U18" s="66">
        <f t="shared" si="2"/>
        <v>5.4269190325972666E-3</v>
      </c>
      <c r="V18" s="66">
        <f t="shared" si="3"/>
        <v>0.244211356466877</v>
      </c>
      <c r="W18" s="66">
        <f t="shared" si="4"/>
        <v>5.7389668769716096</v>
      </c>
      <c r="X18" s="67">
        <v>30</v>
      </c>
      <c r="Y18" s="58">
        <f t="shared" si="5"/>
        <v>5.7482656095143767</v>
      </c>
      <c r="Z18" s="68">
        <f t="shared" si="6"/>
        <v>0.43049421661409049</v>
      </c>
      <c r="AA18" s="63">
        <f t="shared" si="7"/>
        <v>0.45</v>
      </c>
      <c r="AB18" s="62">
        <f t="shared" si="8"/>
        <v>0.02</v>
      </c>
      <c r="AC18" s="57">
        <f t="shared" si="9"/>
        <v>1.221056782334385</v>
      </c>
      <c r="AD18" s="58">
        <f t="shared" si="10"/>
        <v>5.4269190325972667E-2</v>
      </c>
    </row>
    <row r="19" spans="1:30" x14ac:dyDescent="0.35">
      <c r="C19" s="16">
        <v>43820</v>
      </c>
      <c r="D19" s="69">
        <v>2019</v>
      </c>
      <c r="E19" s="5" t="s">
        <v>14</v>
      </c>
      <c r="F19" s="70" t="s">
        <v>1005</v>
      </c>
      <c r="G19" s="70" t="s">
        <v>993</v>
      </c>
      <c r="H19" s="112">
        <v>2</v>
      </c>
      <c r="I19" s="2" t="s">
        <v>924</v>
      </c>
      <c r="J19" s="2" t="s">
        <v>8</v>
      </c>
      <c r="K19" s="2" t="s">
        <v>465</v>
      </c>
      <c r="L19" s="2"/>
      <c r="M19" s="2">
        <v>15.55</v>
      </c>
      <c r="N19" s="2">
        <v>148.46</v>
      </c>
      <c r="O19" s="3">
        <v>142.07</v>
      </c>
      <c r="P19" s="33">
        <v>95.192235347227452</v>
      </c>
      <c r="Q19" s="44">
        <v>0.42</v>
      </c>
      <c r="R19" s="45">
        <v>0.12</v>
      </c>
      <c r="S19" s="66">
        <f t="shared" si="0"/>
        <v>0.11242435978501421</v>
      </c>
      <c r="T19" s="66">
        <f t="shared" si="1"/>
        <v>5.0590961903256391</v>
      </c>
      <c r="U19" s="66">
        <f t="shared" si="2"/>
        <v>3.2121245652861202E-2</v>
      </c>
      <c r="V19" s="66">
        <f t="shared" si="3"/>
        <v>1.445456054378754</v>
      </c>
      <c r="W19" s="66">
        <f t="shared" si="4"/>
        <v>6.5045522447043931</v>
      </c>
      <c r="X19" s="67">
        <v>30</v>
      </c>
      <c r="Y19" s="58">
        <f t="shared" si="5"/>
        <v>4.8077646527725477</v>
      </c>
      <c r="Z19" s="68">
        <f t="shared" si="6"/>
        <v>0.4252529244388239</v>
      </c>
      <c r="AA19" s="63">
        <f t="shared" si="7"/>
        <v>0.42</v>
      </c>
      <c r="AB19" s="62">
        <f t="shared" si="8"/>
        <v>0.12</v>
      </c>
      <c r="AC19" s="57">
        <f t="shared" si="9"/>
        <v>1.1242435978501422</v>
      </c>
      <c r="AD19" s="58">
        <f t="shared" si="10"/>
        <v>0.32121245652861202</v>
      </c>
    </row>
    <row r="20" spans="1:30" x14ac:dyDescent="0.35">
      <c r="C20" s="16">
        <v>43820</v>
      </c>
      <c r="D20" s="69">
        <v>2019</v>
      </c>
      <c r="E20" s="5" t="s">
        <v>14</v>
      </c>
      <c r="F20" s="70" t="s">
        <v>1005</v>
      </c>
      <c r="G20" s="70" t="s">
        <v>993</v>
      </c>
      <c r="H20" s="112">
        <v>2</v>
      </c>
      <c r="I20" s="2" t="s">
        <v>924</v>
      </c>
      <c r="J20" s="2" t="s">
        <v>11</v>
      </c>
      <c r="K20" s="2" t="s">
        <v>474</v>
      </c>
      <c r="L20" s="2"/>
      <c r="M20" s="2">
        <v>15.74</v>
      </c>
      <c r="N20" s="2">
        <v>151.07</v>
      </c>
      <c r="O20" s="3">
        <v>138.88999999999999</v>
      </c>
      <c r="P20" s="33">
        <v>90.999778319663051</v>
      </c>
      <c r="Q20" s="46">
        <v>0.35</v>
      </c>
      <c r="R20" s="46">
        <v>0.26</v>
      </c>
      <c r="S20" s="66">
        <f t="shared" si="0"/>
        <v>9.9615712545675986E-2</v>
      </c>
      <c r="T20" s="66">
        <f t="shared" si="1"/>
        <v>4.4827070645554192</v>
      </c>
      <c r="U20" s="66">
        <f t="shared" si="2"/>
        <v>7.4000243605359312E-2</v>
      </c>
      <c r="V20" s="66">
        <f t="shared" si="3"/>
        <v>3.3300109622411691</v>
      </c>
      <c r="W20" s="66">
        <f t="shared" si="4"/>
        <v>7.8127180267965883</v>
      </c>
      <c r="X20" s="67">
        <v>30</v>
      </c>
      <c r="Y20" s="58">
        <f t="shared" si="5"/>
        <v>9.0002216803369492</v>
      </c>
      <c r="Z20" s="68">
        <f t="shared" si="6"/>
        <v>0.44945188794153468</v>
      </c>
      <c r="AA20" s="63">
        <f t="shared" si="7"/>
        <v>0.35</v>
      </c>
      <c r="AB20" s="62">
        <f t="shared" si="8"/>
        <v>0.26</v>
      </c>
      <c r="AC20" s="57">
        <f t="shared" si="9"/>
        <v>0.99615712545675983</v>
      </c>
      <c r="AD20" s="58">
        <f t="shared" si="10"/>
        <v>0.74000243605359306</v>
      </c>
    </row>
    <row r="21" spans="1:30" x14ac:dyDescent="0.35">
      <c r="C21" s="16">
        <v>43820</v>
      </c>
      <c r="D21" s="69">
        <v>2019</v>
      </c>
      <c r="E21" s="5" t="s">
        <v>14</v>
      </c>
      <c r="F21" s="70" t="s">
        <v>1005</v>
      </c>
      <c r="G21" s="70" t="s">
        <v>993</v>
      </c>
      <c r="H21" s="112">
        <v>2</v>
      </c>
      <c r="I21" s="2" t="s">
        <v>924</v>
      </c>
      <c r="J21" s="2" t="s">
        <v>10</v>
      </c>
      <c r="K21" s="2" t="s">
        <v>482</v>
      </c>
      <c r="L21" s="2"/>
      <c r="M21" s="2">
        <v>15.72</v>
      </c>
      <c r="N21" s="2">
        <v>126.12</v>
      </c>
      <c r="O21" s="3">
        <v>112.61</v>
      </c>
      <c r="P21" s="33">
        <v>87.762681159420282</v>
      </c>
      <c r="Q21" s="48">
        <v>0.18</v>
      </c>
      <c r="R21" s="48">
        <v>0.55000000000000004</v>
      </c>
      <c r="S21" s="66">
        <f t="shared" si="0"/>
        <v>5.378449788419859E-2</v>
      </c>
      <c r="T21" s="66">
        <f t="shared" si="1"/>
        <v>2.4203024047889365</v>
      </c>
      <c r="U21" s="66">
        <f t="shared" si="2"/>
        <v>0.16434152131282906</v>
      </c>
      <c r="V21" s="66">
        <f t="shared" si="3"/>
        <v>7.3953684590773072</v>
      </c>
      <c r="W21" s="66">
        <f t="shared" si="4"/>
        <v>9.8156708638662433</v>
      </c>
      <c r="X21" s="67">
        <v>30</v>
      </c>
      <c r="Y21" s="58">
        <f t="shared" si="5"/>
        <v>12.237318840579718</v>
      </c>
      <c r="Z21" s="68">
        <f t="shared" si="6"/>
        <v>0.46971823717617922</v>
      </c>
      <c r="AA21" s="63">
        <f t="shared" si="7"/>
        <v>0.18</v>
      </c>
      <c r="AB21" s="62">
        <f t="shared" si="8"/>
        <v>0.55000000000000004</v>
      </c>
      <c r="AC21" s="57">
        <f t="shared" si="9"/>
        <v>0.5378449788419859</v>
      </c>
      <c r="AD21" s="58">
        <f t="shared" si="10"/>
        <v>1.6434152131282906</v>
      </c>
    </row>
    <row r="22" spans="1:30" x14ac:dyDescent="0.35">
      <c r="C22" s="16">
        <v>43820</v>
      </c>
      <c r="D22" s="69">
        <v>2019</v>
      </c>
      <c r="E22" s="5" t="s">
        <v>14</v>
      </c>
      <c r="F22" s="47" t="s">
        <v>14</v>
      </c>
      <c r="G22" s="47" t="s">
        <v>993</v>
      </c>
      <c r="H22" s="112">
        <v>2</v>
      </c>
      <c r="I22" s="2" t="s">
        <v>903</v>
      </c>
      <c r="J22" s="2" t="s">
        <v>8</v>
      </c>
      <c r="K22" s="2" t="s">
        <v>232</v>
      </c>
      <c r="L22" s="2"/>
      <c r="M22" s="2">
        <v>15.35</v>
      </c>
      <c r="N22" s="2">
        <v>133.13999999999999</v>
      </c>
      <c r="O22" s="3">
        <v>125</v>
      </c>
      <c r="P22" s="33">
        <v>93.089396383394188</v>
      </c>
      <c r="Q22" s="48">
        <v>0.42</v>
      </c>
      <c r="R22" s="48">
        <v>7.0000000000000007E-2</v>
      </c>
      <c r="S22" s="66">
        <f t="shared" si="0"/>
        <v>0.1159127222982216</v>
      </c>
      <c r="T22" s="66">
        <f t="shared" si="1"/>
        <v>5.216072503419972</v>
      </c>
      <c r="U22" s="66">
        <f t="shared" si="2"/>
        <v>1.9318787049703603E-2</v>
      </c>
      <c r="V22" s="66">
        <f t="shared" si="3"/>
        <v>0.86934541723666214</v>
      </c>
      <c r="W22" s="66">
        <f t="shared" si="4"/>
        <v>6.0854179206566341</v>
      </c>
      <c r="X22" s="67">
        <v>30</v>
      </c>
      <c r="Y22" s="58">
        <f t="shared" si="5"/>
        <v>6.9106036166058118</v>
      </c>
      <c r="Z22" s="68">
        <f t="shared" si="6"/>
        <v>0.43711810305517557</v>
      </c>
      <c r="AA22" s="63">
        <f t="shared" si="7"/>
        <v>0.42</v>
      </c>
      <c r="AB22" s="62">
        <f t="shared" si="8"/>
        <v>7.0000000000000007E-2</v>
      </c>
      <c r="AC22" s="57">
        <f t="shared" si="9"/>
        <v>1.159127222982216</v>
      </c>
      <c r="AD22" s="58">
        <f t="shared" si="10"/>
        <v>0.19318787049703603</v>
      </c>
    </row>
    <row r="23" spans="1:30" x14ac:dyDescent="0.35">
      <c r="C23" s="16">
        <v>43820</v>
      </c>
      <c r="D23" s="69">
        <v>2019</v>
      </c>
      <c r="E23" s="5" t="s">
        <v>14</v>
      </c>
      <c r="F23" s="47" t="s">
        <v>14</v>
      </c>
      <c r="G23" s="47" t="s">
        <v>993</v>
      </c>
      <c r="H23" s="112">
        <v>2</v>
      </c>
      <c r="I23" s="2" t="s">
        <v>903</v>
      </c>
      <c r="J23" s="2" t="s">
        <v>12</v>
      </c>
      <c r="K23" s="2" t="s">
        <v>233</v>
      </c>
      <c r="L23" s="2"/>
      <c r="M23" s="2">
        <v>15.36</v>
      </c>
      <c r="N23" s="2">
        <v>110.42</v>
      </c>
      <c r="O23" s="3">
        <v>105.33</v>
      </c>
      <c r="P23" s="33">
        <v>94.645487060803703</v>
      </c>
      <c r="Q23" s="48">
        <v>0.64</v>
      </c>
      <c r="R23" s="48">
        <v>0.05</v>
      </c>
      <c r="S23" s="66">
        <f t="shared" si="0"/>
        <v>0.17267266866733358</v>
      </c>
      <c r="T23" s="66">
        <f t="shared" si="1"/>
        <v>7.770270090030011</v>
      </c>
      <c r="U23" s="66">
        <f t="shared" si="2"/>
        <v>1.3490052239635435E-2</v>
      </c>
      <c r="V23" s="66">
        <f t="shared" si="3"/>
        <v>0.60705235078359454</v>
      </c>
      <c r="W23" s="66">
        <f t="shared" si="4"/>
        <v>8.3773224408136056</v>
      </c>
      <c r="X23" s="67">
        <v>30</v>
      </c>
      <c r="Y23" s="58">
        <f t="shared" si="5"/>
        <v>5.3545129391962973</v>
      </c>
      <c r="Z23" s="68">
        <f t="shared" si="6"/>
        <v>0.42828720684672666</v>
      </c>
      <c r="AA23" s="63">
        <f t="shared" si="7"/>
        <v>0.64</v>
      </c>
      <c r="AB23" s="62">
        <f t="shared" si="8"/>
        <v>0.05</v>
      </c>
      <c r="AC23" s="57">
        <f t="shared" si="9"/>
        <v>1.7267266866733357</v>
      </c>
      <c r="AD23" s="58">
        <f t="shared" si="10"/>
        <v>0.13490052239635436</v>
      </c>
    </row>
    <row r="24" spans="1:30" x14ac:dyDescent="0.35">
      <c r="C24" s="16">
        <v>43820</v>
      </c>
      <c r="D24" s="69">
        <v>2019</v>
      </c>
      <c r="E24" s="5" t="s">
        <v>14</v>
      </c>
      <c r="F24" s="47" t="s">
        <v>14</v>
      </c>
      <c r="G24" s="47" t="s">
        <v>993</v>
      </c>
      <c r="H24" s="112">
        <v>2</v>
      </c>
      <c r="I24" s="2" t="s">
        <v>903</v>
      </c>
      <c r="J24" s="2" t="s">
        <v>11</v>
      </c>
      <c r="K24" s="2" t="s">
        <v>453</v>
      </c>
      <c r="L24" s="2"/>
      <c r="M24" s="2">
        <v>15.47</v>
      </c>
      <c r="N24" s="2">
        <v>143.66999999999999</v>
      </c>
      <c r="O24" s="3">
        <v>131.19</v>
      </c>
      <c r="P24" s="33">
        <v>90.265210608424354</v>
      </c>
      <c r="Q24" s="46">
        <v>0.56000000000000005</v>
      </c>
      <c r="R24" s="46">
        <v>0.22</v>
      </c>
      <c r="S24" s="66">
        <f t="shared" si="0"/>
        <v>0.16113791911510539</v>
      </c>
      <c r="T24" s="66">
        <f t="shared" si="1"/>
        <v>7.2512063601797427</v>
      </c>
      <c r="U24" s="66">
        <f t="shared" si="2"/>
        <v>6.3304182509505674E-2</v>
      </c>
      <c r="V24" s="66">
        <f t="shared" si="3"/>
        <v>2.8486882129277555</v>
      </c>
      <c r="W24" s="66">
        <f t="shared" si="4"/>
        <v>10.099894573107498</v>
      </c>
      <c r="X24" s="67">
        <v>30</v>
      </c>
      <c r="Y24" s="58">
        <f t="shared" si="5"/>
        <v>9.7347893915756458</v>
      </c>
      <c r="Z24" s="68">
        <f t="shared" si="6"/>
        <v>0.4539232630487382</v>
      </c>
      <c r="AA24" s="63">
        <f t="shared" si="7"/>
        <v>0.56000000000000005</v>
      </c>
      <c r="AB24" s="62">
        <f t="shared" si="8"/>
        <v>0.22</v>
      </c>
      <c r="AC24" s="57">
        <f t="shared" si="9"/>
        <v>1.611379191151054</v>
      </c>
      <c r="AD24" s="58">
        <f t="shared" si="10"/>
        <v>0.63304182509505669</v>
      </c>
    </row>
    <row r="25" spans="1:30" x14ac:dyDescent="0.35">
      <c r="C25" s="16">
        <v>43820</v>
      </c>
      <c r="D25" s="69">
        <v>2019</v>
      </c>
      <c r="E25" s="5" t="s">
        <v>14</v>
      </c>
      <c r="F25" s="47" t="s">
        <v>14</v>
      </c>
      <c r="G25" s="47" t="s">
        <v>993</v>
      </c>
      <c r="H25" s="112">
        <v>2</v>
      </c>
      <c r="I25" s="2" t="s">
        <v>903</v>
      </c>
      <c r="J25" s="2" t="s">
        <v>10</v>
      </c>
      <c r="K25" s="2" t="s">
        <v>459</v>
      </c>
      <c r="L25" s="2"/>
      <c r="M25" s="2">
        <v>15.78</v>
      </c>
      <c r="N25" s="2">
        <v>132.25</v>
      </c>
      <c r="O25" s="3">
        <v>119.42</v>
      </c>
      <c r="P25" s="33">
        <v>88.984287799433332</v>
      </c>
      <c r="Q25" s="48">
        <v>0.24</v>
      </c>
      <c r="R25" s="48">
        <v>0.28999999999999998</v>
      </c>
      <c r="S25" s="66">
        <f t="shared" si="0"/>
        <v>7.0398687765341569E-2</v>
      </c>
      <c r="T25" s="66">
        <f t="shared" si="1"/>
        <v>3.1679409494403705</v>
      </c>
      <c r="U25" s="66">
        <f t="shared" si="2"/>
        <v>8.506508104978773E-2</v>
      </c>
      <c r="V25" s="66">
        <f t="shared" si="3"/>
        <v>3.8279286472404479</v>
      </c>
      <c r="W25" s="66">
        <f t="shared" si="4"/>
        <v>6.9958695966808184</v>
      </c>
      <c r="X25" s="67">
        <v>30</v>
      </c>
      <c r="Y25" s="58">
        <f t="shared" si="5"/>
        <v>11.015712200566668</v>
      </c>
      <c r="Z25" s="68">
        <f t="shared" si="6"/>
        <v>0.46189695098417599</v>
      </c>
      <c r="AA25" s="63">
        <f t="shared" si="7"/>
        <v>0.24</v>
      </c>
      <c r="AB25" s="62">
        <f t="shared" si="8"/>
        <v>0.28999999999999998</v>
      </c>
      <c r="AC25" s="57">
        <f t="shared" si="9"/>
        <v>0.70398687765341572</v>
      </c>
      <c r="AD25" s="58">
        <f t="shared" si="10"/>
        <v>0.85065081049787727</v>
      </c>
    </row>
    <row r="26" spans="1:30" x14ac:dyDescent="0.35">
      <c r="C26" s="16">
        <v>43820</v>
      </c>
      <c r="D26" s="69">
        <v>2019</v>
      </c>
      <c r="E26" s="5" t="s">
        <v>14</v>
      </c>
      <c r="F26" s="47" t="s">
        <v>15</v>
      </c>
      <c r="G26" s="47" t="s">
        <v>993</v>
      </c>
      <c r="H26" s="112">
        <v>2</v>
      </c>
      <c r="I26" s="2" t="s">
        <v>915</v>
      </c>
      <c r="J26" s="2" t="s">
        <v>10</v>
      </c>
      <c r="K26" s="39" t="s">
        <v>265</v>
      </c>
      <c r="L26" s="39"/>
      <c r="M26" s="39">
        <v>15.44</v>
      </c>
      <c r="N26" s="39">
        <v>94.42</v>
      </c>
      <c r="O26" s="43">
        <v>84.72</v>
      </c>
      <c r="P26" s="33">
        <v>87.718409723980756</v>
      </c>
      <c r="Q26" s="46">
        <v>0.12</v>
      </c>
      <c r="R26" s="46">
        <v>0.37</v>
      </c>
      <c r="S26" s="66">
        <f t="shared" si="0"/>
        <v>3.588048498845265E-2</v>
      </c>
      <c r="T26" s="66">
        <f t="shared" si="1"/>
        <v>1.6146218244803692</v>
      </c>
      <c r="U26" s="66">
        <f t="shared" si="2"/>
        <v>0.11063149538106236</v>
      </c>
      <c r="V26" s="66">
        <f t="shared" si="3"/>
        <v>4.9784172921478058</v>
      </c>
      <c r="W26" s="66">
        <f t="shared" si="4"/>
        <v>6.5930391166281748</v>
      </c>
      <c r="X26" s="67">
        <v>30</v>
      </c>
      <c r="Y26" s="58">
        <f t="shared" si="5"/>
        <v>12.281590276019244</v>
      </c>
      <c r="Z26" s="68">
        <f t="shared" si="6"/>
        <v>0.47000577367205543</v>
      </c>
      <c r="AA26" s="63">
        <f t="shared" si="7"/>
        <v>0.12</v>
      </c>
      <c r="AB26" s="62">
        <f t="shared" si="8"/>
        <v>0.37</v>
      </c>
      <c r="AC26" s="57">
        <f t="shared" si="9"/>
        <v>0.35880484988452649</v>
      </c>
      <c r="AD26" s="58">
        <f t="shared" si="10"/>
        <v>1.1063149538106236</v>
      </c>
    </row>
    <row r="27" spans="1:30" x14ac:dyDescent="0.35">
      <c r="C27" s="16">
        <v>43820</v>
      </c>
      <c r="D27" s="69">
        <v>2019</v>
      </c>
      <c r="E27" s="5" t="s">
        <v>14</v>
      </c>
      <c r="F27" s="47" t="s">
        <v>15</v>
      </c>
      <c r="G27" s="47" t="s">
        <v>993</v>
      </c>
      <c r="H27" s="112">
        <v>2</v>
      </c>
      <c r="I27" s="2" t="s">
        <v>915</v>
      </c>
      <c r="J27" s="2" t="s">
        <v>8</v>
      </c>
      <c r="K27" s="2" t="s">
        <v>430</v>
      </c>
      <c r="L27" s="2"/>
      <c r="M27" s="2">
        <v>15.78</v>
      </c>
      <c r="N27" s="2">
        <v>139.86000000000001</v>
      </c>
      <c r="O27" s="3">
        <v>132.19</v>
      </c>
      <c r="P27" s="33">
        <v>93.818504190844607</v>
      </c>
      <c r="Q27" s="48">
        <v>0.7</v>
      </c>
      <c r="R27" s="48">
        <v>7.0000000000000007E-2</v>
      </c>
      <c r="S27" s="66">
        <f t="shared" si="0"/>
        <v>0.19114251352976555</v>
      </c>
      <c r="T27" s="66">
        <f t="shared" si="1"/>
        <v>8.6014131088394503</v>
      </c>
      <c r="U27" s="66">
        <f t="shared" si="2"/>
        <v>1.9114251352976556E-2</v>
      </c>
      <c r="V27" s="66">
        <f t="shared" si="3"/>
        <v>0.86014131088394508</v>
      </c>
      <c r="W27" s="66">
        <f t="shared" si="4"/>
        <v>9.4615544197233952</v>
      </c>
      <c r="X27" s="67">
        <v>30</v>
      </c>
      <c r="Y27" s="58">
        <f t="shared" si="5"/>
        <v>6.1814958091553933</v>
      </c>
      <c r="Z27" s="68">
        <f t="shared" si="6"/>
        <v>0.4329439051627868</v>
      </c>
      <c r="AA27" s="63">
        <f t="shared" si="7"/>
        <v>0.7</v>
      </c>
      <c r="AB27" s="62">
        <f t="shared" si="8"/>
        <v>7.0000000000000007E-2</v>
      </c>
      <c r="AC27" s="57">
        <f t="shared" si="9"/>
        <v>1.9114251352976555</v>
      </c>
      <c r="AD27" s="58">
        <f t="shared" si="10"/>
        <v>0.19114251352976558</v>
      </c>
    </row>
    <row r="28" spans="1:30" x14ac:dyDescent="0.35">
      <c r="A28" s="107"/>
      <c r="B28" s="110"/>
      <c r="C28" s="16">
        <v>43820</v>
      </c>
      <c r="D28" s="69">
        <v>2019</v>
      </c>
      <c r="E28" s="5" t="s">
        <v>14</v>
      </c>
      <c r="F28" s="47" t="s">
        <v>15</v>
      </c>
      <c r="G28" s="47" t="s">
        <v>993</v>
      </c>
      <c r="H28" s="112">
        <v>2</v>
      </c>
      <c r="I28" s="2" t="s">
        <v>915</v>
      </c>
      <c r="J28" s="2" t="s">
        <v>12</v>
      </c>
      <c r="K28" s="2" t="s">
        <v>452</v>
      </c>
      <c r="L28" s="2"/>
      <c r="M28" s="2">
        <v>15.78</v>
      </c>
      <c r="N28" s="2">
        <v>151.16999999999999</v>
      </c>
      <c r="O28" s="3">
        <v>142.11000000000001</v>
      </c>
      <c r="P28" s="33">
        <v>93.308220695767801</v>
      </c>
      <c r="Q28" s="46">
        <v>1.17</v>
      </c>
      <c r="R28" s="46">
        <v>0.09</v>
      </c>
      <c r="S28" s="66">
        <f t="shared" si="0"/>
        <v>0.32186808359059593</v>
      </c>
      <c r="T28" s="66">
        <f t="shared" si="1"/>
        <v>14.484063761576817</v>
      </c>
      <c r="U28" s="66">
        <f t="shared" si="2"/>
        <v>2.4759083353122765E-2</v>
      </c>
      <c r="V28" s="66">
        <f t="shared" si="3"/>
        <v>1.1141587508905244</v>
      </c>
      <c r="W28" s="66">
        <f t="shared" si="4"/>
        <v>15.598222512467341</v>
      </c>
      <c r="X28" s="67">
        <v>30</v>
      </c>
      <c r="Y28" s="58">
        <f t="shared" si="5"/>
        <v>6.6917793042321989</v>
      </c>
      <c r="Z28" s="68">
        <f t="shared" si="6"/>
        <v>0.43585846592258359</v>
      </c>
      <c r="AA28" s="63">
        <f t="shared" si="7"/>
        <v>1.17</v>
      </c>
      <c r="AB28" s="62">
        <f t="shared" si="8"/>
        <v>0.09</v>
      </c>
      <c r="AC28" s="57">
        <f t="shared" si="9"/>
        <v>3.2186808359059595</v>
      </c>
      <c r="AD28" s="58">
        <f t="shared" si="10"/>
        <v>0.24759083353122766</v>
      </c>
    </row>
    <row r="29" spans="1:30" x14ac:dyDescent="0.35">
      <c r="A29" s="70"/>
      <c r="B29" s="111"/>
      <c r="C29" s="16">
        <v>43820</v>
      </c>
      <c r="D29" s="69">
        <v>2019</v>
      </c>
      <c r="E29" s="5" t="s">
        <v>14</v>
      </c>
      <c r="F29" s="47" t="s">
        <v>15</v>
      </c>
      <c r="G29" s="47" t="s">
        <v>993</v>
      </c>
      <c r="H29" s="112">
        <v>2</v>
      </c>
      <c r="I29" s="2" t="s">
        <v>915</v>
      </c>
      <c r="J29" s="2" t="s">
        <v>11</v>
      </c>
      <c r="K29" s="2" t="s">
        <v>454</v>
      </c>
      <c r="L29" s="2"/>
      <c r="M29" s="2">
        <v>15.86</v>
      </c>
      <c r="N29" s="2">
        <v>149.54</v>
      </c>
      <c r="O29" s="3">
        <v>134.79</v>
      </c>
      <c r="P29" s="33">
        <v>88.966187911430282</v>
      </c>
      <c r="Q29" s="48">
        <v>0.36</v>
      </c>
      <c r="R29" s="48">
        <v>0.27</v>
      </c>
      <c r="S29" s="66">
        <f t="shared" si="0"/>
        <v>0.10562683931724542</v>
      </c>
      <c r="T29" s="66">
        <f t="shared" si="1"/>
        <v>4.7532077692760444</v>
      </c>
      <c r="U29" s="66">
        <f t="shared" si="2"/>
        <v>7.9220129487934082E-2</v>
      </c>
      <c r="V29" s="66">
        <f t="shared" si="3"/>
        <v>3.5649058269570335</v>
      </c>
      <c r="W29" s="66">
        <f t="shared" si="4"/>
        <v>8.3181135962330774</v>
      </c>
      <c r="X29" s="67">
        <v>30</v>
      </c>
      <c r="Y29" s="58">
        <f t="shared" si="5"/>
        <v>11.033812088569718</v>
      </c>
      <c r="Z29" s="68">
        <f t="shared" si="6"/>
        <v>0.46201126713192631</v>
      </c>
      <c r="AA29" s="63">
        <f t="shared" si="7"/>
        <v>0.36</v>
      </c>
      <c r="AB29" s="62">
        <f t="shared" si="8"/>
        <v>0.27</v>
      </c>
      <c r="AC29" s="57">
        <f t="shared" si="9"/>
        <v>1.0562683931724544</v>
      </c>
      <c r="AD29" s="58">
        <f t="shared" si="10"/>
        <v>0.79220129487934088</v>
      </c>
    </row>
    <row r="30" spans="1:30" x14ac:dyDescent="0.35">
      <c r="A30" s="70"/>
      <c r="B30" s="111"/>
      <c r="C30" s="16">
        <v>43820</v>
      </c>
      <c r="D30" s="69">
        <v>2019</v>
      </c>
      <c r="E30" s="5" t="s">
        <v>14</v>
      </c>
      <c r="F30" s="47" t="s">
        <v>16</v>
      </c>
      <c r="G30" s="47" t="s">
        <v>993</v>
      </c>
      <c r="H30" s="112">
        <v>2</v>
      </c>
      <c r="I30" s="2" t="s">
        <v>914</v>
      </c>
      <c r="J30" s="2" t="s">
        <v>11</v>
      </c>
      <c r="K30" s="2" t="s">
        <v>262</v>
      </c>
      <c r="L30" s="2"/>
      <c r="M30" s="2">
        <v>15.45</v>
      </c>
      <c r="N30" s="2">
        <v>105.07</v>
      </c>
      <c r="O30" s="3">
        <v>96.32</v>
      </c>
      <c r="P30" s="33">
        <v>90.236554340548977</v>
      </c>
      <c r="Q30" s="9">
        <v>1.19</v>
      </c>
      <c r="R30" s="9">
        <v>0.24</v>
      </c>
      <c r="S30" s="66">
        <f t="shared" si="0"/>
        <v>0.34256460986768894</v>
      </c>
      <c r="T30" s="66">
        <f t="shared" si="1"/>
        <v>15.415407444046002</v>
      </c>
      <c r="U30" s="66">
        <f t="shared" si="2"/>
        <v>6.9088660813651545E-2</v>
      </c>
      <c r="V30" s="66">
        <f t="shared" si="3"/>
        <v>3.1089897366143195</v>
      </c>
      <c r="W30" s="66">
        <f t="shared" si="4"/>
        <v>18.524397180660323</v>
      </c>
      <c r="X30" s="67">
        <v>30</v>
      </c>
      <c r="Y30" s="58">
        <f t="shared" si="5"/>
        <v>9.7634456594510226</v>
      </c>
      <c r="Z30" s="68">
        <f t="shared" si="6"/>
        <v>0.45409917150983065</v>
      </c>
      <c r="AA30" s="63">
        <f t="shared" si="7"/>
        <v>1.19</v>
      </c>
      <c r="AB30" s="62">
        <f t="shared" si="8"/>
        <v>0.24</v>
      </c>
      <c r="AC30" s="57">
        <f t="shared" si="9"/>
        <v>3.4256460986768893</v>
      </c>
      <c r="AD30" s="58">
        <f t="shared" si="10"/>
        <v>0.69088660813651548</v>
      </c>
    </row>
    <row r="31" spans="1:30" x14ac:dyDescent="0.35">
      <c r="A31" s="70"/>
      <c r="B31" s="111"/>
      <c r="C31" s="16">
        <v>43820</v>
      </c>
      <c r="D31" s="69">
        <v>2019</v>
      </c>
      <c r="E31" s="5" t="s">
        <v>14</v>
      </c>
      <c r="F31" s="47" t="s">
        <v>16</v>
      </c>
      <c r="G31" s="47" t="s">
        <v>993</v>
      </c>
      <c r="H31" s="112">
        <v>2</v>
      </c>
      <c r="I31" s="2" t="s">
        <v>914</v>
      </c>
      <c r="J31" s="2" t="s">
        <v>10</v>
      </c>
      <c r="K31" s="2" t="s">
        <v>272</v>
      </c>
      <c r="L31" s="2"/>
      <c r="M31" s="2">
        <v>15.44</v>
      </c>
      <c r="N31" s="2">
        <v>114.92</v>
      </c>
      <c r="O31" s="3">
        <v>104.46</v>
      </c>
      <c r="P31" s="33">
        <v>89.485323683152373</v>
      </c>
      <c r="Q31" s="46">
        <v>0.45</v>
      </c>
      <c r="R31" s="46">
        <v>0.46</v>
      </c>
      <c r="S31" s="66">
        <f t="shared" si="0"/>
        <v>0.13100651538980007</v>
      </c>
      <c r="T31" s="66">
        <f t="shared" si="1"/>
        <v>5.8952931925410033</v>
      </c>
      <c r="U31" s="66">
        <f t="shared" si="2"/>
        <v>0.13391777128735119</v>
      </c>
      <c r="V31" s="66">
        <f t="shared" si="3"/>
        <v>6.0262997079308036</v>
      </c>
      <c r="W31" s="66">
        <f t="shared" si="4"/>
        <v>11.921592900471808</v>
      </c>
      <c r="X31" s="67">
        <v>30</v>
      </c>
      <c r="Y31" s="58">
        <f t="shared" si="5"/>
        <v>10.514676316847627</v>
      </c>
      <c r="Z31" s="68">
        <f t="shared" si="6"/>
        <v>0.45875084250730186</v>
      </c>
      <c r="AA31" s="63">
        <f t="shared" si="7"/>
        <v>0.45</v>
      </c>
      <c r="AB31" s="62">
        <f t="shared" si="8"/>
        <v>0.46</v>
      </c>
      <c r="AC31" s="57">
        <f t="shared" si="9"/>
        <v>1.3100651538980008</v>
      </c>
      <c r="AD31" s="58">
        <f t="shared" si="10"/>
        <v>1.3391777128735118</v>
      </c>
    </row>
    <row r="32" spans="1:30" x14ac:dyDescent="0.35">
      <c r="A32" s="70"/>
      <c r="B32" s="111"/>
      <c r="C32" s="16">
        <v>43820</v>
      </c>
      <c r="D32" s="69">
        <v>2019</v>
      </c>
      <c r="E32" s="5" t="s">
        <v>14</v>
      </c>
      <c r="F32" s="47" t="s">
        <v>16</v>
      </c>
      <c r="G32" s="47" t="s">
        <v>993</v>
      </c>
      <c r="H32" s="112">
        <v>2</v>
      </c>
      <c r="I32" s="2" t="s">
        <v>914</v>
      </c>
      <c r="J32" s="2" t="s">
        <v>8</v>
      </c>
      <c r="K32" s="2" t="s">
        <v>437</v>
      </c>
      <c r="L32" s="2"/>
      <c r="M32" s="2">
        <v>15.34</v>
      </c>
      <c r="N32" s="2">
        <v>151.07</v>
      </c>
      <c r="O32" s="3">
        <v>147.68</v>
      </c>
      <c r="P32" s="33">
        <v>97.502394459588899</v>
      </c>
      <c r="Q32" s="46">
        <v>0.3</v>
      </c>
      <c r="R32" s="46">
        <v>0.05</v>
      </c>
      <c r="S32" s="66">
        <f t="shared" si="0"/>
        <v>7.7689662989270034E-2</v>
      </c>
      <c r="T32" s="66">
        <f t="shared" si="1"/>
        <v>3.4960348345171517</v>
      </c>
      <c r="U32" s="66">
        <f t="shared" si="2"/>
        <v>1.294827716487834E-2</v>
      </c>
      <c r="V32" s="66">
        <f t="shared" si="3"/>
        <v>0.58267247241952524</v>
      </c>
      <c r="W32" s="66">
        <f t="shared" si="4"/>
        <v>4.0787073069366766</v>
      </c>
      <c r="X32" s="67">
        <v>30</v>
      </c>
      <c r="Y32" s="58">
        <f t="shared" si="5"/>
        <v>2.4976055404111008</v>
      </c>
      <c r="Z32" s="68">
        <f t="shared" si="6"/>
        <v>0.41280791899652397</v>
      </c>
      <c r="AA32" s="63">
        <f t="shared" si="7"/>
        <v>0.3</v>
      </c>
      <c r="AB32" s="62">
        <f t="shared" si="8"/>
        <v>0.05</v>
      </c>
      <c r="AC32" s="57">
        <f t="shared" si="9"/>
        <v>0.77689662989270036</v>
      </c>
      <c r="AD32" s="58">
        <f t="shared" si="10"/>
        <v>0.12948277164878338</v>
      </c>
    </row>
    <row r="33" spans="1:30" x14ac:dyDescent="0.35">
      <c r="A33" s="70"/>
      <c r="B33" s="111"/>
      <c r="C33" s="16">
        <v>43820</v>
      </c>
      <c r="D33" s="69">
        <v>2019</v>
      </c>
      <c r="E33" s="5" t="s">
        <v>14</v>
      </c>
      <c r="F33" s="47" t="s">
        <v>16</v>
      </c>
      <c r="G33" s="47" t="s">
        <v>993</v>
      </c>
      <c r="H33" s="112">
        <v>2</v>
      </c>
      <c r="I33" s="2" t="s">
        <v>914</v>
      </c>
      <c r="J33" s="2" t="s">
        <v>12</v>
      </c>
      <c r="K33" s="2" t="s">
        <v>495</v>
      </c>
      <c r="L33" s="2"/>
      <c r="M33" s="2">
        <v>15.84</v>
      </c>
      <c r="N33" s="2">
        <v>149.61000000000001</v>
      </c>
      <c r="O33" s="3">
        <v>143.22999999999999</v>
      </c>
      <c r="P33" s="33">
        <v>95.230619720415618</v>
      </c>
      <c r="Q33" s="46">
        <v>1.02</v>
      </c>
      <c r="R33" s="46">
        <v>0.4</v>
      </c>
      <c r="S33" s="66">
        <f t="shared" si="0"/>
        <v>0.27287942538660809</v>
      </c>
      <c r="T33" s="66">
        <f t="shared" si="1"/>
        <v>12.279574142397363</v>
      </c>
      <c r="U33" s="66">
        <f t="shared" si="2"/>
        <v>0.10701153936729729</v>
      </c>
      <c r="V33" s="66">
        <f t="shared" si="3"/>
        <v>4.8155192715283786</v>
      </c>
      <c r="W33" s="66">
        <f t="shared" si="4"/>
        <v>17.095093413925742</v>
      </c>
      <c r="X33" s="67">
        <v>30</v>
      </c>
      <c r="Y33" s="58">
        <f t="shared" si="5"/>
        <v>4.7693802795843823</v>
      </c>
      <c r="Z33" s="68">
        <f t="shared" si="6"/>
        <v>0.42504121202606177</v>
      </c>
      <c r="AA33" s="63">
        <f t="shared" si="7"/>
        <v>1.02</v>
      </c>
      <c r="AB33" s="62">
        <f t="shared" si="8"/>
        <v>0.4</v>
      </c>
      <c r="AC33" s="57">
        <f t="shared" si="9"/>
        <v>2.7287942538660808</v>
      </c>
      <c r="AD33" s="58">
        <f t="shared" si="10"/>
        <v>1.0701153936729728</v>
      </c>
    </row>
    <row r="34" spans="1:30" x14ac:dyDescent="0.35">
      <c r="A34" s="70"/>
      <c r="B34" s="111"/>
      <c r="C34" s="16">
        <v>43820</v>
      </c>
      <c r="D34" s="69">
        <v>2019</v>
      </c>
      <c r="E34" s="5" t="s">
        <v>14</v>
      </c>
      <c r="F34" s="70" t="s">
        <v>1007</v>
      </c>
      <c r="G34" s="70" t="s">
        <v>994</v>
      </c>
      <c r="H34" s="112">
        <v>3</v>
      </c>
      <c r="I34" s="2" t="s">
        <v>918</v>
      </c>
      <c r="J34" s="2" t="s">
        <v>12</v>
      </c>
      <c r="K34" s="41" t="s">
        <v>435</v>
      </c>
      <c r="L34" s="41"/>
      <c r="M34" s="41">
        <v>15.75</v>
      </c>
      <c r="N34" s="41">
        <v>140.63</v>
      </c>
      <c r="O34" s="42">
        <v>130.28</v>
      </c>
      <c r="P34" s="33">
        <v>91.712043561819343</v>
      </c>
      <c r="Q34" s="46">
        <v>1.31</v>
      </c>
      <c r="R34" s="46">
        <v>0.12</v>
      </c>
      <c r="S34" s="66">
        <f t="shared" ref="S34:S65" si="11">AA34*((250+(100*Y34/100))/1000)*(100/(100-(100*Y34/100)))</f>
        <v>0.36893434034750727</v>
      </c>
      <c r="T34" s="66">
        <f t="shared" ref="T34:T65" si="12">IF(Y34="","",S34*(X34/10*15))</f>
        <v>16.602045315637827</v>
      </c>
      <c r="U34" s="66">
        <f t="shared" ref="U34:U65" si="13">AB34*((250+(100*Y34/100))/1000)*(100/(100-(100*Y34/100)))</f>
        <v>3.3795512092901429E-2</v>
      </c>
      <c r="V34" s="66">
        <f t="shared" ref="V34:V65" si="14">IF(Y34="","",U34*(X34/10*15))</f>
        <v>1.5207980441805644</v>
      </c>
      <c r="W34" s="66">
        <f t="shared" ref="W34:W65" si="15">IF(AA34="","",T34+V34)</f>
        <v>18.122843359818393</v>
      </c>
      <c r="X34" s="67">
        <v>30</v>
      </c>
      <c r="Y34" s="58">
        <f t="shared" ref="Y34:Y65" si="16">100-P34</f>
        <v>8.2879564381806574</v>
      </c>
      <c r="Z34" s="68">
        <f t="shared" ref="Z34:Z65" si="17">IF(Y34="","",((400+Y34)/1000)*(100/(100-Y34)))</f>
        <v>0.44518466777263599</v>
      </c>
      <c r="AA34" s="63">
        <f t="shared" ref="AA34:AA65" si="18">Q34</f>
        <v>1.31</v>
      </c>
      <c r="AB34" s="62">
        <f t="shared" ref="AB34:AB65" si="19">R34</f>
        <v>0.12</v>
      </c>
      <c r="AC34" s="57">
        <f t="shared" ref="AC34:AC65" si="20">S34*10</f>
        <v>3.6893434034750729</v>
      </c>
      <c r="AD34" s="58">
        <f t="shared" ref="AD34:AD65" si="21">U34*10</f>
        <v>0.33795512092901431</v>
      </c>
    </row>
    <row r="35" spans="1:30" x14ac:dyDescent="0.35">
      <c r="A35" s="70"/>
      <c r="B35" s="111"/>
      <c r="C35" s="16">
        <v>43820</v>
      </c>
      <c r="D35" s="69">
        <v>2019</v>
      </c>
      <c r="E35" s="5" t="s">
        <v>14</v>
      </c>
      <c r="F35" s="70" t="s">
        <v>1007</v>
      </c>
      <c r="G35" s="70" t="s">
        <v>994</v>
      </c>
      <c r="H35" s="112">
        <v>3</v>
      </c>
      <c r="I35" s="2" t="s">
        <v>918</v>
      </c>
      <c r="J35" s="2" t="s">
        <v>11</v>
      </c>
      <c r="K35" s="2" t="s">
        <v>440</v>
      </c>
      <c r="L35" s="2"/>
      <c r="M35" s="2">
        <v>15.77</v>
      </c>
      <c r="N35" s="2">
        <v>131.1</v>
      </c>
      <c r="O35" s="3">
        <v>119.42</v>
      </c>
      <c r="P35" s="33">
        <v>89.872539668776554</v>
      </c>
      <c r="Q35" s="48">
        <v>0.77</v>
      </c>
      <c r="R35" s="48">
        <v>0.15</v>
      </c>
      <c r="S35" s="66">
        <f t="shared" si="11"/>
        <v>0.2228691268692716</v>
      </c>
      <c r="T35" s="66">
        <f t="shared" si="12"/>
        <v>10.029110709117221</v>
      </c>
      <c r="U35" s="66">
        <f t="shared" si="13"/>
        <v>4.3416063675832131E-2</v>
      </c>
      <c r="V35" s="66">
        <f t="shared" si="14"/>
        <v>1.9537228654124459</v>
      </c>
      <c r="W35" s="66">
        <f t="shared" si="15"/>
        <v>11.982833574529668</v>
      </c>
      <c r="X35" s="67">
        <v>30</v>
      </c>
      <c r="Y35" s="58">
        <f t="shared" si="16"/>
        <v>10.127460331223446</v>
      </c>
      <c r="Z35" s="68">
        <f t="shared" si="17"/>
        <v>0.45634346357935357</v>
      </c>
      <c r="AA35" s="63">
        <f t="shared" si="18"/>
        <v>0.77</v>
      </c>
      <c r="AB35" s="62">
        <f t="shared" si="19"/>
        <v>0.15</v>
      </c>
      <c r="AC35" s="57">
        <f t="shared" si="20"/>
        <v>2.2286912686927161</v>
      </c>
      <c r="AD35" s="58">
        <f t="shared" si="21"/>
        <v>0.43416063675832128</v>
      </c>
    </row>
    <row r="36" spans="1:30" x14ac:dyDescent="0.35">
      <c r="A36" s="108"/>
      <c r="B36" s="111"/>
      <c r="C36" s="16">
        <v>43820</v>
      </c>
      <c r="D36" s="69">
        <v>2019</v>
      </c>
      <c r="E36" s="5" t="s">
        <v>14</v>
      </c>
      <c r="F36" s="70" t="s">
        <v>1007</v>
      </c>
      <c r="G36" s="70" t="s">
        <v>994</v>
      </c>
      <c r="H36" s="112">
        <v>3</v>
      </c>
      <c r="I36" s="2" t="s">
        <v>918</v>
      </c>
      <c r="J36" s="2" t="s">
        <v>8</v>
      </c>
      <c r="K36" s="2" t="s">
        <v>446</v>
      </c>
      <c r="L36" s="2"/>
      <c r="M36" s="2">
        <v>15.63</v>
      </c>
      <c r="N36" s="2">
        <v>158.37</v>
      </c>
      <c r="O36" s="3">
        <v>146.97</v>
      </c>
      <c r="P36" s="33">
        <v>92.013451029844475</v>
      </c>
      <c r="Q36" s="48">
        <v>0.84</v>
      </c>
      <c r="R36" s="48">
        <v>0.13</v>
      </c>
      <c r="S36" s="66">
        <f t="shared" si="11"/>
        <v>0.23551850159890361</v>
      </c>
      <c r="T36" s="66">
        <f t="shared" si="12"/>
        <v>10.598332571950662</v>
      </c>
      <c r="U36" s="66">
        <f t="shared" si="13"/>
        <v>3.6449291914116035E-2</v>
      </c>
      <c r="V36" s="66">
        <f t="shared" si="14"/>
        <v>1.6402181361352215</v>
      </c>
      <c r="W36" s="66">
        <f t="shared" si="15"/>
        <v>12.238550708085883</v>
      </c>
      <c r="X36" s="67">
        <v>30</v>
      </c>
      <c r="Y36" s="58">
        <f t="shared" si="16"/>
        <v>7.9865489701555248</v>
      </c>
      <c r="Z36" s="68">
        <f t="shared" si="17"/>
        <v>0.44339881224303329</v>
      </c>
      <c r="AA36" s="63">
        <f t="shared" si="18"/>
        <v>0.84</v>
      </c>
      <c r="AB36" s="62">
        <f t="shared" si="19"/>
        <v>0.13</v>
      </c>
      <c r="AC36" s="57">
        <f t="shared" si="20"/>
        <v>2.355185015989036</v>
      </c>
      <c r="AD36" s="58">
        <f t="shared" si="21"/>
        <v>0.36449291914116033</v>
      </c>
    </row>
    <row r="37" spans="1:30" x14ac:dyDescent="0.35">
      <c r="A37" s="107"/>
      <c r="B37" s="110"/>
      <c r="C37" s="16">
        <v>43820</v>
      </c>
      <c r="D37" s="69">
        <v>2019</v>
      </c>
      <c r="E37" s="5" t="s">
        <v>14</v>
      </c>
      <c r="F37" s="70" t="s">
        <v>1007</v>
      </c>
      <c r="G37" s="70" t="s">
        <v>994</v>
      </c>
      <c r="H37" s="112">
        <v>3</v>
      </c>
      <c r="I37" s="2" t="s">
        <v>918</v>
      </c>
      <c r="J37" s="2" t="s">
        <v>10</v>
      </c>
      <c r="K37" s="2" t="s">
        <v>496</v>
      </c>
      <c r="L37" s="2"/>
      <c r="M37" s="2">
        <v>15.8</v>
      </c>
      <c r="N37" s="2">
        <v>139.52000000000001</v>
      </c>
      <c r="O37" s="3">
        <v>124.32</v>
      </c>
      <c r="P37" s="33">
        <v>87.714193339799536</v>
      </c>
      <c r="Q37" s="48">
        <v>0.42</v>
      </c>
      <c r="R37" s="48">
        <v>0.52</v>
      </c>
      <c r="S37" s="66">
        <f t="shared" si="11"/>
        <v>0.12558975304091413</v>
      </c>
      <c r="T37" s="66">
        <f t="shared" si="12"/>
        <v>5.651538886841136</v>
      </c>
      <c r="U37" s="66">
        <f t="shared" si="13"/>
        <v>0.15549207519351277</v>
      </c>
      <c r="V37" s="66">
        <f t="shared" si="14"/>
        <v>6.9971433837080745</v>
      </c>
      <c r="W37" s="66">
        <f t="shared" si="15"/>
        <v>12.648682270549211</v>
      </c>
      <c r="X37" s="67">
        <v>30</v>
      </c>
      <c r="Y37" s="58">
        <f t="shared" si="16"/>
        <v>12.285806660200464</v>
      </c>
      <c r="Z37" s="68">
        <f t="shared" si="17"/>
        <v>0.47003317360855157</v>
      </c>
      <c r="AA37" s="63">
        <f t="shared" si="18"/>
        <v>0.42</v>
      </c>
      <c r="AB37" s="62">
        <f t="shared" si="19"/>
        <v>0.52</v>
      </c>
      <c r="AC37" s="57">
        <f t="shared" si="20"/>
        <v>1.2558975304091413</v>
      </c>
      <c r="AD37" s="58">
        <f t="shared" si="21"/>
        <v>1.5549207519351276</v>
      </c>
    </row>
    <row r="38" spans="1:30" x14ac:dyDescent="0.35">
      <c r="A38" s="70"/>
      <c r="B38" s="111"/>
      <c r="C38" s="16">
        <v>43820</v>
      </c>
      <c r="D38" s="69">
        <v>2019</v>
      </c>
      <c r="E38" s="5" t="s">
        <v>14</v>
      </c>
      <c r="F38" s="47" t="s">
        <v>14</v>
      </c>
      <c r="G38" s="47" t="s">
        <v>994</v>
      </c>
      <c r="H38" s="112">
        <v>3</v>
      </c>
      <c r="I38" s="2" t="s">
        <v>890</v>
      </c>
      <c r="J38" s="2" t="s">
        <v>8</v>
      </c>
      <c r="K38" s="2" t="s">
        <v>213</v>
      </c>
      <c r="L38" s="2"/>
      <c r="M38" s="2">
        <v>15.35</v>
      </c>
      <c r="N38" s="2">
        <v>57.62</v>
      </c>
      <c r="O38" s="3">
        <v>55.1</v>
      </c>
      <c r="P38" s="33">
        <v>94.038325053229258</v>
      </c>
      <c r="Q38" s="44">
        <v>0.59</v>
      </c>
      <c r="R38" s="45">
        <v>0.19</v>
      </c>
      <c r="S38" s="59">
        <f t="shared" si="11"/>
        <v>0.16059132075471694</v>
      </c>
      <c r="T38" s="59">
        <f t="shared" si="12"/>
        <v>7.2266094339622624</v>
      </c>
      <c r="U38" s="59">
        <f t="shared" si="13"/>
        <v>5.1715849056603765E-2</v>
      </c>
      <c r="V38" s="59">
        <f t="shared" si="14"/>
        <v>2.3272132075471692</v>
      </c>
      <c r="W38" s="59">
        <f t="shared" si="15"/>
        <v>9.5538226415094307</v>
      </c>
      <c r="X38" s="60">
        <v>30</v>
      </c>
      <c r="Y38" s="58">
        <f t="shared" si="16"/>
        <v>5.9616749467707422</v>
      </c>
      <c r="Z38" s="61">
        <f t="shared" si="17"/>
        <v>0.43169811320754714</v>
      </c>
      <c r="AA38" s="63">
        <f t="shared" si="18"/>
        <v>0.59</v>
      </c>
      <c r="AB38" s="62">
        <f t="shared" si="19"/>
        <v>0.19</v>
      </c>
      <c r="AC38" s="57">
        <f t="shared" si="20"/>
        <v>1.6059132075471694</v>
      </c>
      <c r="AD38" s="58">
        <f t="shared" si="21"/>
        <v>0.51715849056603769</v>
      </c>
    </row>
    <row r="39" spans="1:30" x14ac:dyDescent="0.35">
      <c r="A39" s="70"/>
      <c r="B39" s="111"/>
      <c r="C39" s="16">
        <v>43820</v>
      </c>
      <c r="D39" s="69">
        <v>2019</v>
      </c>
      <c r="E39" s="5" t="s">
        <v>14</v>
      </c>
      <c r="F39" s="47" t="s">
        <v>14</v>
      </c>
      <c r="G39" s="47" t="s">
        <v>994</v>
      </c>
      <c r="H39" s="112">
        <v>3</v>
      </c>
      <c r="I39" s="2" t="s">
        <v>890</v>
      </c>
      <c r="J39" s="2" t="s">
        <v>10</v>
      </c>
      <c r="K39" s="2" t="s">
        <v>268</v>
      </c>
      <c r="L39" s="2"/>
      <c r="M39" s="2">
        <v>15.38</v>
      </c>
      <c r="N39" s="2">
        <v>110.21</v>
      </c>
      <c r="O39" s="3">
        <v>100.5</v>
      </c>
      <c r="P39" s="33">
        <v>89.760624275018472</v>
      </c>
      <c r="Q39" s="13">
        <v>0.37</v>
      </c>
      <c r="R39" s="14">
        <v>0.32</v>
      </c>
      <c r="S39" s="66">
        <f t="shared" si="11"/>
        <v>0.10727261513157892</v>
      </c>
      <c r="T39" s="66">
        <f t="shared" si="12"/>
        <v>4.8272676809210511</v>
      </c>
      <c r="U39" s="66">
        <f t="shared" si="13"/>
        <v>9.2776315789473651E-2</v>
      </c>
      <c r="V39" s="66">
        <f t="shared" si="14"/>
        <v>4.1749342105263141</v>
      </c>
      <c r="W39" s="66">
        <f t="shared" si="15"/>
        <v>9.0022018914473652</v>
      </c>
      <c r="X39" s="67">
        <v>30</v>
      </c>
      <c r="Y39" s="58">
        <f t="shared" si="16"/>
        <v>10.239375724981528</v>
      </c>
      <c r="Z39" s="68">
        <f t="shared" si="17"/>
        <v>0.45703712406015029</v>
      </c>
      <c r="AA39" s="63">
        <f t="shared" si="18"/>
        <v>0.37</v>
      </c>
      <c r="AB39" s="62">
        <f t="shared" si="19"/>
        <v>0.32</v>
      </c>
      <c r="AC39" s="57">
        <f t="shared" si="20"/>
        <v>1.0727261513157891</v>
      </c>
      <c r="AD39" s="58">
        <f t="shared" si="21"/>
        <v>0.92776315789473651</v>
      </c>
    </row>
    <row r="40" spans="1:30" x14ac:dyDescent="0.35">
      <c r="A40" s="70"/>
      <c r="B40" s="111"/>
      <c r="C40" s="16">
        <v>43820</v>
      </c>
      <c r="D40" s="69">
        <v>2019</v>
      </c>
      <c r="E40" s="5" t="s">
        <v>14</v>
      </c>
      <c r="F40" s="47" t="s">
        <v>14</v>
      </c>
      <c r="G40" s="47" t="s">
        <v>994</v>
      </c>
      <c r="H40" s="112">
        <v>3</v>
      </c>
      <c r="I40" s="2" t="s">
        <v>890</v>
      </c>
      <c r="J40" s="2" t="s">
        <v>12</v>
      </c>
      <c r="K40" s="2" t="s">
        <v>429</v>
      </c>
      <c r="L40" s="2"/>
      <c r="M40" s="2">
        <v>15.72</v>
      </c>
      <c r="N40" s="2">
        <v>153.80000000000001</v>
      </c>
      <c r="O40" s="3">
        <v>145.25</v>
      </c>
      <c r="P40" s="33">
        <v>93.80793742757821</v>
      </c>
      <c r="Q40" s="10">
        <v>0.93</v>
      </c>
      <c r="R40" s="11">
        <v>0.11</v>
      </c>
      <c r="S40" s="66">
        <f t="shared" si="11"/>
        <v>0.2539855631899946</v>
      </c>
      <c r="T40" s="66">
        <f t="shared" si="12"/>
        <v>11.429350343549757</v>
      </c>
      <c r="U40" s="66">
        <f t="shared" si="13"/>
        <v>3.0041303173010115E-2</v>
      </c>
      <c r="V40" s="66">
        <f t="shared" si="14"/>
        <v>1.3518586427854551</v>
      </c>
      <c r="W40" s="66">
        <f t="shared" si="15"/>
        <v>12.781208986335212</v>
      </c>
      <c r="X40" s="67">
        <v>30</v>
      </c>
      <c r="Y40" s="58">
        <f t="shared" si="16"/>
        <v>6.1920625724217899</v>
      </c>
      <c r="Z40" s="68">
        <f t="shared" si="17"/>
        <v>0.43300393731181974</v>
      </c>
      <c r="AA40" s="63">
        <f t="shared" si="18"/>
        <v>0.93</v>
      </c>
      <c r="AB40" s="62">
        <f t="shared" si="19"/>
        <v>0.11</v>
      </c>
      <c r="AC40" s="57">
        <f t="shared" si="20"/>
        <v>2.5398556318999459</v>
      </c>
      <c r="AD40" s="58">
        <f t="shared" si="21"/>
        <v>0.30041303173010114</v>
      </c>
    </row>
    <row r="41" spans="1:30" x14ac:dyDescent="0.35">
      <c r="A41" s="65"/>
      <c r="B41" s="111"/>
      <c r="C41" s="16">
        <v>43820</v>
      </c>
      <c r="D41" s="69">
        <v>2019</v>
      </c>
      <c r="E41" s="5" t="s">
        <v>14</v>
      </c>
      <c r="F41" s="47" t="s">
        <v>14</v>
      </c>
      <c r="G41" s="47" t="s">
        <v>994</v>
      </c>
      <c r="H41" s="112">
        <v>3</v>
      </c>
      <c r="I41" s="41" t="s">
        <v>890</v>
      </c>
      <c r="J41" s="2" t="s">
        <v>11</v>
      </c>
      <c r="K41" s="2" t="s">
        <v>431</v>
      </c>
      <c r="L41" s="2"/>
      <c r="M41" s="2">
        <v>15.78</v>
      </c>
      <c r="N41" s="2">
        <v>136.25</v>
      </c>
      <c r="O41" s="3">
        <v>124.69</v>
      </c>
      <c r="P41" s="33">
        <v>90.404250020752059</v>
      </c>
      <c r="Q41" s="44">
        <v>0.45</v>
      </c>
      <c r="R41" s="45">
        <v>0.17</v>
      </c>
      <c r="S41" s="66">
        <f t="shared" si="11"/>
        <v>0.12921747314296209</v>
      </c>
      <c r="T41" s="66">
        <f t="shared" si="12"/>
        <v>5.8147862914332942</v>
      </c>
      <c r="U41" s="66">
        <f t="shared" si="13"/>
        <v>4.8815489854007896E-2</v>
      </c>
      <c r="V41" s="66">
        <f t="shared" si="14"/>
        <v>2.1966970434303552</v>
      </c>
      <c r="W41" s="66">
        <f t="shared" si="15"/>
        <v>8.0114833348636498</v>
      </c>
      <c r="X41" s="67">
        <v>30</v>
      </c>
      <c r="Y41" s="58">
        <f t="shared" si="16"/>
        <v>9.595749979247941</v>
      </c>
      <c r="Z41" s="68">
        <f t="shared" si="17"/>
        <v>0.45307134331099075</v>
      </c>
      <c r="AA41" s="63">
        <f t="shared" si="18"/>
        <v>0.45</v>
      </c>
      <c r="AB41" s="62">
        <f t="shared" si="19"/>
        <v>0.17</v>
      </c>
      <c r="AC41" s="57">
        <f t="shared" si="20"/>
        <v>1.2921747314296208</v>
      </c>
      <c r="AD41" s="58">
        <f t="shared" si="21"/>
        <v>0.48815489854007899</v>
      </c>
    </row>
    <row r="42" spans="1:30" x14ac:dyDescent="0.35">
      <c r="A42" s="70"/>
      <c r="B42" s="111"/>
      <c r="C42" s="16">
        <v>43820</v>
      </c>
      <c r="D42" s="69">
        <v>2019</v>
      </c>
      <c r="E42" s="5" t="s">
        <v>14</v>
      </c>
      <c r="F42" s="47" t="s">
        <v>15</v>
      </c>
      <c r="G42" s="47" t="s">
        <v>994</v>
      </c>
      <c r="H42" s="112">
        <v>3</v>
      </c>
      <c r="I42" s="2" t="s">
        <v>891</v>
      </c>
      <c r="J42" s="2" t="s">
        <v>12</v>
      </c>
      <c r="K42" s="2" t="s">
        <v>214</v>
      </c>
      <c r="L42" s="2"/>
      <c r="M42" s="2">
        <v>15.52</v>
      </c>
      <c r="N42" s="2">
        <v>50.52</v>
      </c>
      <c r="O42" s="3">
        <v>49.3</v>
      </c>
      <c r="P42" s="33">
        <v>96.51428571428572</v>
      </c>
      <c r="Q42" s="10">
        <v>0.42</v>
      </c>
      <c r="R42" s="11">
        <v>0.08</v>
      </c>
      <c r="S42" s="66">
        <f t="shared" si="11"/>
        <v>0.11030905861456482</v>
      </c>
      <c r="T42" s="66">
        <f t="shared" si="12"/>
        <v>4.9639076376554172</v>
      </c>
      <c r="U42" s="66">
        <f t="shared" si="13"/>
        <v>2.1011249259917108E-2</v>
      </c>
      <c r="V42" s="66">
        <f t="shared" si="14"/>
        <v>0.94550621669626989</v>
      </c>
      <c r="W42" s="66">
        <f t="shared" si="15"/>
        <v>5.909413854351687</v>
      </c>
      <c r="X42" s="67">
        <v>30</v>
      </c>
      <c r="Y42" s="58">
        <f t="shared" si="16"/>
        <v>3.4857142857142804</v>
      </c>
      <c r="Z42" s="68">
        <f t="shared" si="17"/>
        <v>0.41805802249851981</v>
      </c>
      <c r="AA42" s="63">
        <f t="shared" si="18"/>
        <v>0.42</v>
      </c>
      <c r="AB42" s="62">
        <f t="shared" si="19"/>
        <v>0.08</v>
      </c>
      <c r="AC42" s="57">
        <f t="shared" si="20"/>
        <v>1.1030905861456481</v>
      </c>
      <c r="AD42" s="58">
        <f t="shared" si="21"/>
        <v>0.21011249259917109</v>
      </c>
    </row>
    <row r="43" spans="1:30" x14ac:dyDescent="0.35">
      <c r="A43" s="70"/>
      <c r="B43" s="111"/>
      <c r="C43" s="16">
        <v>43820</v>
      </c>
      <c r="D43" s="69">
        <v>2019</v>
      </c>
      <c r="E43" s="5" t="s">
        <v>14</v>
      </c>
      <c r="F43" s="47" t="s">
        <v>15</v>
      </c>
      <c r="G43" s="47" t="s">
        <v>994</v>
      </c>
      <c r="H43" s="112">
        <v>3</v>
      </c>
      <c r="I43" s="2" t="s">
        <v>891</v>
      </c>
      <c r="J43" s="2" t="s">
        <v>11</v>
      </c>
      <c r="K43" s="2" t="s">
        <v>217</v>
      </c>
      <c r="L43" s="2"/>
      <c r="M43" s="2">
        <v>15.47</v>
      </c>
      <c r="N43" s="2">
        <v>99.32</v>
      </c>
      <c r="O43" s="3">
        <v>92.72</v>
      </c>
      <c r="P43" s="33">
        <v>92.12880143112703</v>
      </c>
      <c r="Q43" s="44">
        <v>0.24</v>
      </c>
      <c r="R43" s="45">
        <v>0.11</v>
      </c>
      <c r="S43" s="66">
        <f t="shared" si="11"/>
        <v>6.7176699029126208E-2</v>
      </c>
      <c r="T43" s="66">
        <f t="shared" si="12"/>
        <v>3.0229514563106794</v>
      </c>
      <c r="U43" s="66">
        <f t="shared" si="13"/>
        <v>3.0789320388349511E-2</v>
      </c>
      <c r="V43" s="66">
        <f t="shared" si="14"/>
        <v>1.3855194174757279</v>
      </c>
      <c r="W43" s="66">
        <f t="shared" si="15"/>
        <v>4.4084708737864071</v>
      </c>
      <c r="X43" s="67">
        <v>30</v>
      </c>
      <c r="Y43" s="58">
        <f t="shared" si="16"/>
        <v>7.8711985688729698</v>
      </c>
      <c r="Z43" s="68">
        <f t="shared" si="17"/>
        <v>0.44271844660194165</v>
      </c>
      <c r="AA43" s="63">
        <f t="shared" si="18"/>
        <v>0.24</v>
      </c>
      <c r="AB43" s="62">
        <f t="shared" si="19"/>
        <v>0.11</v>
      </c>
      <c r="AC43" s="57">
        <f t="shared" si="20"/>
        <v>0.67176699029126208</v>
      </c>
      <c r="AD43" s="58">
        <f t="shared" si="21"/>
        <v>0.30789320388349511</v>
      </c>
    </row>
    <row r="44" spans="1:30" x14ac:dyDescent="0.35">
      <c r="A44" s="70"/>
      <c r="B44" s="111"/>
      <c r="C44" s="16">
        <v>43820</v>
      </c>
      <c r="D44" s="69">
        <v>2019</v>
      </c>
      <c r="E44" s="5" t="s">
        <v>14</v>
      </c>
      <c r="F44" s="47" t="s">
        <v>15</v>
      </c>
      <c r="G44" s="47" t="s">
        <v>994</v>
      </c>
      <c r="H44" s="112">
        <v>3</v>
      </c>
      <c r="I44" s="2" t="s">
        <v>891</v>
      </c>
      <c r="J44" s="2" t="s">
        <v>10</v>
      </c>
      <c r="K44" s="2" t="s">
        <v>218</v>
      </c>
      <c r="L44" s="2"/>
      <c r="M44" s="2">
        <v>15.44</v>
      </c>
      <c r="N44" s="2">
        <v>82.92</v>
      </c>
      <c r="O44" s="3">
        <v>75.3</v>
      </c>
      <c r="P44" s="33">
        <v>88.707765263781852</v>
      </c>
      <c r="Q44" s="10">
        <v>0.15</v>
      </c>
      <c r="R44" s="11">
        <v>0.2</v>
      </c>
      <c r="S44" s="66">
        <f t="shared" si="11"/>
        <v>4.4183093885733375E-2</v>
      </c>
      <c r="T44" s="66">
        <f t="shared" si="12"/>
        <v>1.9882392248580019</v>
      </c>
      <c r="U44" s="66">
        <f t="shared" si="13"/>
        <v>5.8910791847644507E-2</v>
      </c>
      <c r="V44" s="66">
        <f t="shared" si="14"/>
        <v>2.6509856331440029</v>
      </c>
      <c r="W44" s="66">
        <f t="shared" si="15"/>
        <v>4.639224858002005</v>
      </c>
      <c r="X44" s="67">
        <v>30</v>
      </c>
      <c r="Y44" s="58">
        <f t="shared" si="16"/>
        <v>11.292234736218148</v>
      </c>
      <c r="Z44" s="68">
        <f t="shared" si="17"/>
        <v>0.46364851319746075</v>
      </c>
      <c r="AA44" s="63">
        <f t="shared" si="18"/>
        <v>0.15</v>
      </c>
      <c r="AB44" s="62">
        <f t="shared" si="19"/>
        <v>0.2</v>
      </c>
      <c r="AC44" s="57">
        <f t="shared" si="20"/>
        <v>0.44183093885733377</v>
      </c>
      <c r="AD44" s="58">
        <f t="shared" si="21"/>
        <v>0.58910791847644506</v>
      </c>
    </row>
    <row r="45" spans="1:30" x14ac:dyDescent="0.35">
      <c r="A45" s="108"/>
      <c r="B45" s="111"/>
      <c r="C45" s="16">
        <v>43820</v>
      </c>
      <c r="D45" s="69">
        <v>2019</v>
      </c>
      <c r="E45" s="5" t="s">
        <v>14</v>
      </c>
      <c r="F45" s="47" t="s">
        <v>15</v>
      </c>
      <c r="G45" s="47" t="s">
        <v>994</v>
      </c>
      <c r="H45" s="112">
        <v>3</v>
      </c>
      <c r="I45" s="2" t="s">
        <v>891</v>
      </c>
      <c r="J45" s="2" t="s">
        <v>8</v>
      </c>
      <c r="K45" s="2" t="s">
        <v>433</v>
      </c>
      <c r="L45" s="2"/>
      <c r="M45" s="2">
        <v>15.76</v>
      </c>
      <c r="N45" s="2">
        <v>173.72</v>
      </c>
      <c r="O45" s="3">
        <v>170.35</v>
      </c>
      <c r="P45" s="33">
        <v>97.866548493289443</v>
      </c>
      <c r="Q45" s="10">
        <v>0.36</v>
      </c>
      <c r="R45" s="11">
        <v>0.06</v>
      </c>
      <c r="S45" s="66">
        <f t="shared" si="11"/>
        <v>9.2746749466330297E-2</v>
      </c>
      <c r="T45" s="66">
        <f t="shared" si="12"/>
        <v>4.1736037259848633</v>
      </c>
      <c r="U45" s="66">
        <f t="shared" si="13"/>
        <v>1.5457791577721716E-2</v>
      </c>
      <c r="V45" s="66">
        <f t="shared" si="14"/>
        <v>0.69560062099747721</v>
      </c>
      <c r="W45" s="66">
        <f t="shared" si="15"/>
        <v>4.8692043469823405</v>
      </c>
      <c r="X45" s="67">
        <v>30</v>
      </c>
      <c r="Y45" s="58">
        <f t="shared" si="16"/>
        <v>2.1334515067105571</v>
      </c>
      <c r="Z45" s="68">
        <f t="shared" si="17"/>
        <v>0.41089979946956467</v>
      </c>
      <c r="AA45" s="63">
        <f t="shared" si="18"/>
        <v>0.36</v>
      </c>
      <c r="AB45" s="62">
        <f t="shared" si="19"/>
        <v>0.06</v>
      </c>
      <c r="AC45" s="57">
        <f t="shared" si="20"/>
        <v>0.92746749466330303</v>
      </c>
      <c r="AD45" s="58">
        <f t="shared" si="21"/>
        <v>0.15457791577721716</v>
      </c>
    </row>
    <row r="46" spans="1:30" x14ac:dyDescent="0.35">
      <c r="A46" s="107"/>
      <c r="B46" s="110"/>
      <c r="C46" s="16">
        <v>43820</v>
      </c>
      <c r="D46" s="69">
        <v>2019</v>
      </c>
      <c r="E46" s="5" t="s">
        <v>14</v>
      </c>
      <c r="F46" s="47" t="s">
        <v>16</v>
      </c>
      <c r="G46" s="47" t="s">
        <v>994</v>
      </c>
      <c r="H46" s="112">
        <v>3</v>
      </c>
      <c r="I46" s="2" t="s">
        <v>901</v>
      </c>
      <c r="J46" s="2" t="s">
        <v>11</v>
      </c>
      <c r="K46" s="2" t="s">
        <v>230</v>
      </c>
      <c r="L46" s="2"/>
      <c r="M46" s="2">
        <v>15.53</v>
      </c>
      <c r="N46" s="2">
        <v>96.31</v>
      </c>
      <c r="O46" s="3">
        <v>88.97</v>
      </c>
      <c r="P46" s="33">
        <v>90.913592473384512</v>
      </c>
      <c r="Q46" s="44">
        <v>0.25</v>
      </c>
      <c r="R46" s="45">
        <v>0.18</v>
      </c>
      <c r="S46" s="66">
        <f t="shared" si="11"/>
        <v>7.124523420479302E-2</v>
      </c>
      <c r="T46" s="66">
        <f t="shared" si="12"/>
        <v>3.2060355392156858</v>
      </c>
      <c r="U46" s="66">
        <f t="shared" si="13"/>
        <v>5.1296568627450981E-2</v>
      </c>
      <c r="V46" s="66">
        <f t="shared" si="14"/>
        <v>2.3083455882352943</v>
      </c>
      <c r="W46" s="66">
        <f t="shared" si="15"/>
        <v>5.5143811274509797</v>
      </c>
      <c r="X46" s="67">
        <v>30</v>
      </c>
      <c r="Y46" s="58">
        <f t="shared" si="16"/>
        <v>9.0864075266154885</v>
      </c>
      <c r="Z46" s="68">
        <f t="shared" si="17"/>
        <v>0.44997276688453158</v>
      </c>
      <c r="AA46" s="63">
        <f t="shared" si="18"/>
        <v>0.25</v>
      </c>
      <c r="AB46" s="62">
        <f t="shared" si="19"/>
        <v>0.18</v>
      </c>
      <c r="AC46" s="57">
        <f t="shared" si="20"/>
        <v>0.71245234204793018</v>
      </c>
      <c r="AD46" s="58">
        <f t="shared" si="21"/>
        <v>0.51296568627450978</v>
      </c>
    </row>
    <row r="47" spans="1:30" x14ac:dyDescent="0.35">
      <c r="A47" s="70"/>
      <c r="B47" s="111"/>
      <c r="C47" s="16">
        <v>43820</v>
      </c>
      <c r="D47" s="69">
        <v>2019</v>
      </c>
      <c r="E47" s="5" t="s">
        <v>14</v>
      </c>
      <c r="F47" s="47" t="s">
        <v>16</v>
      </c>
      <c r="G47" s="47" t="s">
        <v>994</v>
      </c>
      <c r="H47" s="112">
        <v>3</v>
      </c>
      <c r="I47" s="2" t="s">
        <v>901</v>
      </c>
      <c r="J47" s="2" t="s">
        <v>8</v>
      </c>
      <c r="K47" s="2" t="s">
        <v>234</v>
      </c>
      <c r="L47" s="2"/>
      <c r="M47" s="2">
        <v>15.44</v>
      </c>
      <c r="N47" s="2">
        <v>103.9</v>
      </c>
      <c r="O47" s="3">
        <v>100.62</v>
      </c>
      <c r="P47" s="33">
        <v>96.292109427990056</v>
      </c>
      <c r="Q47" s="10">
        <v>0.37</v>
      </c>
      <c r="R47" s="11">
        <v>0.01</v>
      </c>
      <c r="S47" s="66">
        <f t="shared" si="11"/>
        <v>9.7486616576661175E-2</v>
      </c>
      <c r="T47" s="66">
        <f t="shared" si="12"/>
        <v>4.3868977459497529</v>
      </c>
      <c r="U47" s="66">
        <f t="shared" si="13"/>
        <v>2.6347734209908429E-3</v>
      </c>
      <c r="V47" s="66">
        <f t="shared" si="14"/>
        <v>0.11856480394458793</v>
      </c>
      <c r="W47" s="66">
        <f t="shared" si="15"/>
        <v>4.5054625498943413</v>
      </c>
      <c r="X47" s="67">
        <v>30</v>
      </c>
      <c r="Y47" s="58">
        <f t="shared" si="16"/>
        <v>3.7078905720099442</v>
      </c>
      <c r="Z47" s="68">
        <f t="shared" si="17"/>
        <v>0.41925334585583474</v>
      </c>
      <c r="AA47" s="63">
        <f t="shared" si="18"/>
        <v>0.37</v>
      </c>
      <c r="AB47" s="62">
        <f t="shared" si="19"/>
        <v>0.01</v>
      </c>
      <c r="AC47" s="57">
        <f t="shared" si="20"/>
        <v>0.97486616576661178</v>
      </c>
      <c r="AD47" s="58">
        <f t="shared" si="21"/>
        <v>2.6347734209908429E-2</v>
      </c>
    </row>
    <row r="48" spans="1:30" x14ac:dyDescent="0.35">
      <c r="A48" s="70"/>
      <c r="B48" s="111"/>
      <c r="C48" s="16">
        <v>43820</v>
      </c>
      <c r="D48" s="69">
        <v>2019</v>
      </c>
      <c r="E48" s="5" t="s">
        <v>14</v>
      </c>
      <c r="F48" s="47" t="s">
        <v>16</v>
      </c>
      <c r="G48" s="47" t="s">
        <v>994</v>
      </c>
      <c r="H48" s="112">
        <v>3</v>
      </c>
      <c r="I48" s="2" t="s">
        <v>901</v>
      </c>
      <c r="J48" s="2" t="s">
        <v>10</v>
      </c>
      <c r="K48" s="2" t="s">
        <v>244</v>
      </c>
      <c r="L48" s="2"/>
      <c r="M48" s="2">
        <v>15.4</v>
      </c>
      <c r="N48" s="2">
        <v>108.24</v>
      </c>
      <c r="O48" s="3">
        <v>97.98</v>
      </c>
      <c r="P48" s="33">
        <v>88.948728996122369</v>
      </c>
      <c r="Q48" s="10">
        <v>0.22</v>
      </c>
      <c r="R48" s="11">
        <v>0.25</v>
      </c>
      <c r="S48" s="66">
        <f t="shared" si="11"/>
        <v>6.4566723177524807E-2</v>
      </c>
      <c r="T48" s="66">
        <f t="shared" si="12"/>
        <v>2.9055025429886161</v>
      </c>
      <c r="U48" s="66">
        <f t="shared" si="13"/>
        <v>7.3371276338096383E-2</v>
      </c>
      <c r="V48" s="66">
        <f t="shared" si="14"/>
        <v>3.3017074352143374</v>
      </c>
      <c r="W48" s="66">
        <f t="shared" si="15"/>
        <v>6.2072099782029539</v>
      </c>
      <c r="X48" s="67">
        <v>30</v>
      </c>
      <c r="Y48" s="58">
        <f t="shared" si="16"/>
        <v>11.051271003877631</v>
      </c>
      <c r="Z48" s="68">
        <f t="shared" si="17"/>
        <v>0.46212157907483647</v>
      </c>
      <c r="AA48" s="63">
        <f t="shared" si="18"/>
        <v>0.22</v>
      </c>
      <c r="AB48" s="62">
        <f t="shared" si="19"/>
        <v>0.25</v>
      </c>
      <c r="AC48" s="57">
        <f t="shared" si="20"/>
        <v>0.6456672317752481</v>
      </c>
      <c r="AD48" s="58">
        <f t="shared" si="21"/>
        <v>0.73371276338096381</v>
      </c>
    </row>
    <row r="49" spans="1:30" x14ac:dyDescent="0.35">
      <c r="A49" s="70"/>
      <c r="B49" s="111"/>
      <c r="C49" s="16">
        <v>43820</v>
      </c>
      <c r="D49" s="69">
        <v>2019</v>
      </c>
      <c r="E49" s="5" t="s">
        <v>14</v>
      </c>
      <c r="F49" s="47" t="s">
        <v>16</v>
      </c>
      <c r="G49" s="47" t="s">
        <v>994</v>
      </c>
      <c r="H49" s="112">
        <v>3</v>
      </c>
      <c r="I49" s="2" t="s">
        <v>901</v>
      </c>
      <c r="J49" s="2" t="s">
        <v>12</v>
      </c>
      <c r="K49" s="2" t="s">
        <v>257</v>
      </c>
      <c r="L49" s="2"/>
      <c r="M49" s="2">
        <v>15.39</v>
      </c>
      <c r="N49" s="2">
        <v>102.21</v>
      </c>
      <c r="O49" s="3">
        <v>97.3</v>
      </c>
      <c r="P49" s="33">
        <v>94.344621055056436</v>
      </c>
      <c r="Q49" s="44">
        <v>1.25</v>
      </c>
      <c r="R49" s="45">
        <v>0.11</v>
      </c>
      <c r="S49" s="66">
        <f t="shared" si="11"/>
        <v>0.33872543035038455</v>
      </c>
      <c r="T49" s="66">
        <f t="shared" si="12"/>
        <v>15.242644365767305</v>
      </c>
      <c r="U49" s="66">
        <f t="shared" si="13"/>
        <v>2.9807837870833843E-2</v>
      </c>
      <c r="V49" s="66">
        <f t="shared" si="14"/>
        <v>1.3413527041875228</v>
      </c>
      <c r="W49" s="66">
        <f t="shared" si="15"/>
        <v>16.583997069954826</v>
      </c>
      <c r="X49" s="67">
        <v>30</v>
      </c>
      <c r="Y49" s="58">
        <f t="shared" si="16"/>
        <v>5.6553789449435641</v>
      </c>
      <c r="Z49" s="68">
        <f t="shared" si="17"/>
        <v>0.42997192040043947</v>
      </c>
      <c r="AA49" s="63">
        <f t="shared" si="18"/>
        <v>1.25</v>
      </c>
      <c r="AB49" s="62">
        <f t="shared" si="19"/>
        <v>0.11</v>
      </c>
      <c r="AC49" s="57">
        <f t="shared" si="20"/>
        <v>3.3872543035038456</v>
      </c>
      <c r="AD49" s="58">
        <f t="shared" si="21"/>
        <v>0.29807837870833842</v>
      </c>
    </row>
    <row r="50" spans="1:30" x14ac:dyDescent="0.35">
      <c r="A50" s="70"/>
      <c r="B50" s="111"/>
      <c r="C50" s="16">
        <v>43820</v>
      </c>
      <c r="D50" s="69">
        <v>2019</v>
      </c>
      <c r="E50" s="5" t="s">
        <v>14</v>
      </c>
      <c r="F50" s="47" t="s">
        <v>1008</v>
      </c>
      <c r="G50" s="47" t="s">
        <v>995</v>
      </c>
      <c r="H50" s="112">
        <v>4</v>
      </c>
      <c r="I50" s="2" t="s">
        <v>905</v>
      </c>
      <c r="J50" s="2" t="s">
        <v>12</v>
      </c>
      <c r="K50" s="2" t="s">
        <v>241</v>
      </c>
      <c r="L50" s="2"/>
      <c r="M50" s="2">
        <v>15.32</v>
      </c>
      <c r="N50" s="2">
        <v>120.14</v>
      </c>
      <c r="O50" s="3">
        <v>112.82</v>
      </c>
      <c r="P50" s="33">
        <v>93.016599885518033</v>
      </c>
      <c r="Q50" s="13">
        <v>0.62</v>
      </c>
      <c r="R50" s="14">
        <v>7.0000000000000007E-2</v>
      </c>
      <c r="S50" s="66">
        <f t="shared" si="11"/>
        <v>0.17129169230769234</v>
      </c>
      <c r="T50" s="66">
        <f t="shared" si="12"/>
        <v>7.7081261538461554</v>
      </c>
      <c r="U50" s="66">
        <f t="shared" si="13"/>
        <v>1.9339384615384619E-2</v>
      </c>
      <c r="V50" s="66">
        <f t="shared" si="14"/>
        <v>0.8702723076923079</v>
      </c>
      <c r="W50" s="66">
        <f t="shared" si="15"/>
        <v>8.5783984615384625</v>
      </c>
      <c r="X50" s="67">
        <v>30</v>
      </c>
      <c r="Y50" s="58">
        <f t="shared" si="16"/>
        <v>6.9834001144819666</v>
      </c>
      <c r="Z50" s="68">
        <f t="shared" si="17"/>
        <v>0.43753846153846154</v>
      </c>
      <c r="AA50" s="63">
        <f t="shared" si="18"/>
        <v>0.62</v>
      </c>
      <c r="AB50" s="62">
        <f t="shared" si="19"/>
        <v>7.0000000000000007E-2</v>
      </c>
      <c r="AC50" s="57">
        <f t="shared" si="20"/>
        <v>1.7129169230769234</v>
      </c>
      <c r="AD50" s="58">
        <f t="shared" si="21"/>
        <v>0.19339384615384619</v>
      </c>
    </row>
    <row r="51" spans="1:30" x14ac:dyDescent="0.35">
      <c r="A51" s="70"/>
      <c r="B51" s="111"/>
      <c r="C51" s="16">
        <v>43820</v>
      </c>
      <c r="D51" s="69">
        <v>2019</v>
      </c>
      <c r="E51" s="5" t="s">
        <v>14</v>
      </c>
      <c r="F51" s="47" t="s">
        <v>1008</v>
      </c>
      <c r="G51" s="47" t="s">
        <v>995</v>
      </c>
      <c r="H51" s="112">
        <v>4</v>
      </c>
      <c r="I51" s="2" t="s">
        <v>905</v>
      </c>
      <c r="J51" s="2" t="s">
        <v>10</v>
      </c>
      <c r="K51" s="2" t="s">
        <v>246</v>
      </c>
      <c r="L51" s="2"/>
      <c r="M51" s="2">
        <v>15.33</v>
      </c>
      <c r="N51" s="2">
        <v>102.02</v>
      </c>
      <c r="O51" s="3">
        <v>91.21</v>
      </c>
      <c r="P51" s="33">
        <v>87.530280309147543</v>
      </c>
      <c r="Q51" s="44">
        <v>0.31</v>
      </c>
      <c r="R51" s="45">
        <v>0.28000000000000003</v>
      </c>
      <c r="S51" s="66">
        <f t="shared" si="11"/>
        <v>9.2957103321033199E-2</v>
      </c>
      <c r="T51" s="66">
        <f t="shared" si="12"/>
        <v>4.1830696494464936</v>
      </c>
      <c r="U51" s="66">
        <f t="shared" si="13"/>
        <v>8.3961254612546124E-2</v>
      </c>
      <c r="V51" s="66">
        <f t="shared" si="14"/>
        <v>3.7782564575645754</v>
      </c>
      <c r="W51" s="66">
        <f t="shared" si="15"/>
        <v>7.961326107011069</v>
      </c>
      <c r="X51" s="67">
        <v>30</v>
      </c>
      <c r="Y51" s="58">
        <f t="shared" si="16"/>
        <v>12.469719690852457</v>
      </c>
      <c r="Z51" s="68">
        <f t="shared" si="17"/>
        <v>0.47123089088033726</v>
      </c>
      <c r="AA51" s="63">
        <f t="shared" si="18"/>
        <v>0.31</v>
      </c>
      <c r="AB51" s="62">
        <f t="shared" si="19"/>
        <v>0.28000000000000003</v>
      </c>
      <c r="AC51" s="57">
        <f t="shared" si="20"/>
        <v>0.92957103321033197</v>
      </c>
      <c r="AD51" s="58">
        <f t="shared" si="21"/>
        <v>0.83961254612546121</v>
      </c>
    </row>
    <row r="52" spans="1:30" x14ac:dyDescent="0.35">
      <c r="A52" s="70"/>
      <c r="B52" s="111"/>
      <c r="C52" s="16">
        <v>43820</v>
      </c>
      <c r="D52" s="69">
        <v>2019</v>
      </c>
      <c r="E52" s="5" t="s">
        <v>14</v>
      </c>
      <c r="F52" s="47" t="s">
        <v>1008</v>
      </c>
      <c r="G52" s="47" t="s">
        <v>995</v>
      </c>
      <c r="H52" s="112">
        <v>4</v>
      </c>
      <c r="I52" s="2" t="s">
        <v>905</v>
      </c>
      <c r="J52" s="2" t="s">
        <v>11</v>
      </c>
      <c r="K52" s="2" t="s">
        <v>280</v>
      </c>
      <c r="L52" s="2"/>
      <c r="M52" s="2">
        <v>15.44</v>
      </c>
      <c r="N52" s="2">
        <v>115.79</v>
      </c>
      <c r="O52" s="3">
        <v>105.74</v>
      </c>
      <c r="P52" s="33">
        <v>89.985052316890872</v>
      </c>
      <c r="Q52" s="13">
        <v>0.31</v>
      </c>
      <c r="R52" s="14">
        <v>0.22</v>
      </c>
      <c r="S52" s="66">
        <f t="shared" si="11"/>
        <v>8.9575581395348852E-2</v>
      </c>
      <c r="T52" s="66">
        <f t="shared" si="12"/>
        <v>4.0309011627906983</v>
      </c>
      <c r="U52" s="66">
        <f t="shared" si="13"/>
        <v>6.3569767441860478E-2</v>
      </c>
      <c r="V52" s="66">
        <f t="shared" si="14"/>
        <v>2.8606395348837217</v>
      </c>
      <c r="W52" s="66">
        <f t="shared" si="15"/>
        <v>6.8915406976744205</v>
      </c>
      <c r="X52" s="67">
        <v>30</v>
      </c>
      <c r="Y52" s="58">
        <f t="shared" si="16"/>
        <v>10.014947683109128</v>
      </c>
      <c r="Z52" s="68">
        <f t="shared" si="17"/>
        <v>0.4556478405315616</v>
      </c>
      <c r="AA52" s="63">
        <f t="shared" si="18"/>
        <v>0.31</v>
      </c>
      <c r="AB52" s="62">
        <f t="shared" si="19"/>
        <v>0.22</v>
      </c>
      <c r="AC52" s="57">
        <f t="shared" si="20"/>
        <v>0.89575581395348847</v>
      </c>
      <c r="AD52" s="58">
        <f t="shared" si="21"/>
        <v>0.63569767441860481</v>
      </c>
    </row>
    <row r="53" spans="1:30" x14ac:dyDescent="0.35">
      <c r="A53" s="70"/>
      <c r="B53" s="111"/>
      <c r="C53" s="16">
        <v>43820</v>
      </c>
      <c r="D53" s="115">
        <v>2019</v>
      </c>
      <c r="E53" s="5" t="s">
        <v>14</v>
      </c>
      <c r="F53" s="70" t="s">
        <v>1008</v>
      </c>
      <c r="G53" s="70" t="s">
        <v>995</v>
      </c>
      <c r="H53" s="112">
        <v>4</v>
      </c>
      <c r="I53" s="2" t="s">
        <v>905</v>
      </c>
      <c r="J53" s="2" t="s">
        <v>8</v>
      </c>
      <c r="K53" s="2" t="s">
        <v>528</v>
      </c>
      <c r="L53" s="2"/>
      <c r="M53" s="2">
        <v>15.69</v>
      </c>
      <c r="N53" s="2">
        <v>154.41999999999999</v>
      </c>
      <c r="O53" s="3">
        <v>147.24</v>
      </c>
      <c r="P53" s="33">
        <v>94.824479204209624</v>
      </c>
      <c r="Q53" s="44">
        <v>0.49</v>
      </c>
      <c r="R53" s="45">
        <v>0.31</v>
      </c>
      <c r="S53" s="66">
        <f t="shared" si="11"/>
        <v>0.13186047130368678</v>
      </c>
      <c r="T53" s="66">
        <f t="shared" si="12"/>
        <v>5.9337212086659052</v>
      </c>
      <c r="U53" s="66">
        <f t="shared" si="13"/>
        <v>8.3421930824781443E-2</v>
      </c>
      <c r="V53" s="66">
        <f t="shared" si="14"/>
        <v>3.7539868871151647</v>
      </c>
      <c r="W53" s="66">
        <f t="shared" si="15"/>
        <v>9.6877080957810691</v>
      </c>
      <c r="X53" s="67">
        <v>30</v>
      </c>
      <c r="Y53" s="58">
        <f t="shared" si="16"/>
        <v>5.1755207957903764</v>
      </c>
      <c r="Z53" s="68">
        <f t="shared" si="17"/>
        <v>0.42729000380083615</v>
      </c>
      <c r="AA53" s="63">
        <f t="shared" si="18"/>
        <v>0.49</v>
      </c>
      <c r="AB53" s="62">
        <f t="shared" si="19"/>
        <v>0.31</v>
      </c>
      <c r="AC53" s="57">
        <f t="shared" si="20"/>
        <v>1.3186047130368679</v>
      </c>
      <c r="AD53" s="58">
        <f t="shared" si="21"/>
        <v>0.83421930824781443</v>
      </c>
    </row>
    <row r="54" spans="1:30" x14ac:dyDescent="0.35">
      <c r="A54" s="108"/>
      <c r="B54" s="111"/>
      <c r="C54" s="16">
        <v>43820</v>
      </c>
      <c r="D54" s="69">
        <v>2019</v>
      </c>
      <c r="E54" s="5" t="s">
        <v>14</v>
      </c>
      <c r="F54" s="47" t="s">
        <v>14</v>
      </c>
      <c r="G54" s="47" t="s">
        <v>995</v>
      </c>
      <c r="H54" s="112">
        <v>4</v>
      </c>
      <c r="I54" s="2" t="s">
        <v>919</v>
      </c>
      <c r="J54" s="2" t="s">
        <v>12</v>
      </c>
      <c r="K54" s="2" t="s">
        <v>436</v>
      </c>
      <c r="L54" s="2"/>
      <c r="M54" s="2">
        <v>15.75</v>
      </c>
      <c r="N54" s="2">
        <v>147.18</v>
      </c>
      <c r="O54" s="3">
        <v>139.22999999999999</v>
      </c>
      <c r="P54" s="33">
        <v>93.951152704861897</v>
      </c>
      <c r="Q54" s="44">
        <v>0.43</v>
      </c>
      <c r="R54" s="45">
        <v>0.09</v>
      </c>
      <c r="S54" s="66">
        <f t="shared" si="11"/>
        <v>0.11718962585034015</v>
      </c>
      <c r="T54" s="66">
        <f t="shared" si="12"/>
        <v>5.2735331632653066</v>
      </c>
      <c r="U54" s="66">
        <f t="shared" si="13"/>
        <v>2.4528061224489802E-2</v>
      </c>
      <c r="V54" s="66">
        <f t="shared" si="14"/>
        <v>1.103762755102041</v>
      </c>
      <c r="W54" s="66">
        <f t="shared" si="15"/>
        <v>6.3772959183673477</v>
      </c>
      <c r="X54" s="67">
        <v>30</v>
      </c>
      <c r="Y54" s="58">
        <f t="shared" si="16"/>
        <v>6.0488472951381027</v>
      </c>
      <c r="Z54" s="68">
        <f t="shared" si="17"/>
        <v>0.43219144800777465</v>
      </c>
      <c r="AA54" s="63">
        <f t="shared" si="18"/>
        <v>0.43</v>
      </c>
      <c r="AB54" s="62">
        <f t="shared" si="19"/>
        <v>0.09</v>
      </c>
      <c r="AC54" s="57">
        <f t="shared" si="20"/>
        <v>1.1718962585034016</v>
      </c>
      <c r="AD54" s="58">
        <f t="shared" si="21"/>
        <v>0.24528061224489803</v>
      </c>
    </row>
    <row r="55" spans="1:30" x14ac:dyDescent="0.35">
      <c r="A55" s="107"/>
      <c r="B55" s="110"/>
      <c r="C55" s="16">
        <v>43820</v>
      </c>
      <c r="D55" s="69">
        <v>2019</v>
      </c>
      <c r="E55" s="5" t="s">
        <v>14</v>
      </c>
      <c r="F55" s="47" t="s">
        <v>14</v>
      </c>
      <c r="G55" s="47" t="s">
        <v>995</v>
      </c>
      <c r="H55" s="112">
        <v>4</v>
      </c>
      <c r="I55" s="2" t="s">
        <v>919</v>
      </c>
      <c r="J55" s="2" t="s">
        <v>10</v>
      </c>
      <c r="K55" s="2" t="s">
        <v>481</v>
      </c>
      <c r="L55" s="2"/>
      <c r="M55" s="2">
        <v>15.75</v>
      </c>
      <c r="N55" s="2">
        <v>122.01</v>
      </c>
      <c r="O55" s="3">
        <v>111.34</v>
      </c>
      <c r="P55" s="33">
        <v>89.958592132505174</v>
      </c>
      <c r="Q55" s="10">
        <v>0.25</v>
      </c>
      <c r="R55" s="11">
        <v>0.43</v>
      </c>
      <c r="S55" s="66">
        <f t="shared" si="11"/>
        <v>7.2266973532796333E-2</v>
      </c>
      <c r="T55" s="66">
        <f t="shared" si="12"/>
        <v>3.252013808975835</v>
      </c>
      <c r="U55" s="66">
        <f t="shared" si="13"/>
        <v>0.12429919447640969</v>
      </c>
      <c r="V55" s="66">
        <f t="shared" si="14"/>
        <v>5.5934637514384358</v>
      </c>
      <c r="W55" s="66">
        <f t="shared" si="15"/>
        <v>8.8454775604142704</v>
      </c>
      <c r="X55" s="67">
        <v>30</v>
      </c>
      <c r="Y55" s="58">
        <f t="shared" si="16"/>
        <v>10.041407867494826</v>
      </c>
      <c r="Z55" s="68">
        <f t="shared" si="17"/>
        <v>0.45581127733026477</v>
      </c>
      <c r="AA55" s="63">
        <f t="shared" si="18"/>
        <v>0.25</v>
      </c>
      <c r="AB55" s="62">
        <f t="shared" si="19"/>
        <v>0.43</v>
      </c>
      <c r="AC55" s="57">
        <f t="shared" si="20"/>
        <v>0.7226697353279633</v>
      </c>
      <c r="AD55" s="58">
        <f t="shared" si="21"/>
        <v>1.2429919447640969</v>
      </c>
    </row>
    <row r="56" spans="1:30" x14ac:dyDescent="0.35">
      <c r="A56" s="70"/>
      <c r="B56" s="111"/>
      <c r="C56" s="16">
        <v>43820</v>
      </c>
      <c r="D56" s="69">
        <v>2019</v>
      </c>
      <c r="E56" s="5" t="s">
        <v>14</v>
      </c>
      <c r="F56" s="47" t="s">
        <v>14</v>
      </c>
      <c r="G56" s="47" t="s">
        <v>995</v>
      </c>
      <c r="H56" s="112">
        <v>4</v>
      </c>
      <c r="I56" s="2" t="s">
        <v>919</v>
      </c>
      <c r="J56" s="2" t="s">
        <v>8</v>
      </c>
      <c r="K56" s="2" t="s">
        <v>488</v>
      </c>
      <c r="L56" s="2"/>
      <c r="M56" s="2">
        <v>15.84</v>
      </c>
      <c r="N56" s="2">
        <v>136.84</v>
      </c>
      <c r="O56" s="3">
        <v>127.9</v>
      </c>
      <c r="P56" s="33">
        <v>92.611570247933884</v>
      </c>
      <c r="Q56" s="15">
        <v>0.63</v>
      </c>
      <c r="R56" s="15">
        <v>0.25</v>
      </c>
      <c r="S56" s="66">
        <f t="shared" si="11"/>
        <v>0.17509120114224525</v>
      </c>
      <c r="T56" s="66">
        <f t="shared" si="12"/>
        <v>7.8791040514010362</v>
      </c>
      <c r="U56" s="66">
        <f t="shared" si="13"/>
        <v>6.9480635373906835E-2</v>
      </c>
      <c r="V56" s="66">
        <f t="shared" si="14"/>
        <v>3.1266285918258077</v>
      </c>
      <c r="W56" s="66">
        <f t="shared" si="15"/>
        <v>11.005732643226844</v>
      </c>
      <c r="X56" s="67">
        <v>30</v>
      </c>
      <c r="Y56" s="58">
        <f t="shared" si="16"/>
        <v>7.3884297520661164</v>
      </c>
      <c r="Z56" s="68">
        <f t="shared" si="17"/>
        <v>0.43988934499375332</v>
      </c>
      <c r="AA56" s="63">
        <f t="shared" si="18"/>
        <v>0.63</v>
      </c>
      <c r="AB56" s="62">
        <f t="shared" si="19"/>
        <v>0.25</v>
      </c>
      <c r="AC56" s="57">
        <f t="shared" si="20"/>
        <v>1.7509120114224523</v>
      </c>
      <c r="AD56" s="58">
        <f t="shared" si="21"/>
        <v>0.69480635373906829</v>
      </c>
    </row>
    <row r="57" spans="1:30" x14ac:dyDescent="0.35">
      <c r="A57" s="70"/>
      <c r="B57" s="111"/>
      <c r="C57" s="16">
        <v>43820</v>
      </c>
      <c r="D57" s="69">
        <v>2019</v>
      </c>
      <c r="E57" s="5" t="s">
        <v>14</v>
      </c>
      <c r="F57" s="47" t="s">
        <v>14</v>
      </c>
      <c r="G57" s="47" t="s">
        <v>995</v>
      </c>
      <c r="H57" s="112">
        <v>4</v>
      </c>
      <c r="I57" s="2" t="s">
        <v>919</v>
      </c>
      <c r="J57" s="2" t="s">
        <v>11</v>
      </c>
      <c r="K57" s="2" t="s">
        <v>491</v>
      </c>
      <c r="L57" s="2"/>
      <c r="M57" s="2">
        <v>15.8</v>
      </c>
      <c r="N57" s="2">
        <v>138.05000000000001</v>
      </c>
      <c r="O57" s="3">
        <v>127.5</v>
      </c>
      <c r="P57" s="33">
        <v>91.370143149284246</v>
      </c>
      <c r="Q57" s="15">
        <v>0.21</v>
      </c>
      <c r="R57" s="15">
        <v>0.38</v>
      </c>
      <c r="S57" s="66">
        <f t="shared" si="11"/>
        <v>5.9442032229185315E-2</v>
      </c>
      <c r="T57" s="66">
        <f t="shared" si="12"/>
        <v>2.6748914503133392</v>
      </c>
      <c r="U57" s="66">
        <f t="shared" si="13"/>
        <v>0.10756177260519249</v>
      </c>
      <c r="V57" s="66">
        <f t="shared" si="14"/>
        <v>4.8402797672336622</v>
      </c>
      <c r="W57" s="66">
        <f t="shared" si="15"/>
        <v>7.5151712175470013</v>
      </c>
      <c r="X57" s="67">
        <v>30</v>
      </c>
      <c r="Y57" s="58">
        <f t="shared" si="16"/>
        <v>8.629856850715754</v>
      </c>
      <c r="Z57" s="68">
        <f t="shared" si="17"/>
        <v>0.44722470904207701</v>
      </c>
      <c r="AA57" s="63">
        <f t="shared" si="18"/>
        <v>0.21</v>
      </c>
      <c r="AB57" s="62">
        <f t="shared" si="19"/>
        <v>0.38</v>
      </c>
      <c r="AC57" s="57">
        <f t="shared" si="20"/>
        <v>0.59442032229185315</v>
      </c>
      <c r="AD57" s="58">
        <f t="shared" si="21"/>
        <v>1.0756177260519248</v>
      </c>
    </row>
    <row r="58" spans="1:30" x14ac:dyDescent="0.35">
      <c r="A58" s="70"/>
      <c r="B58" s="111"/>
      <c r="C58" s="16">
        <v>43820</v>
      </c>
      <c r="D58" s="69">
        <v>2019</v>
      </c>
      <c r="E58" s="5" t="s">
        <v>14</v>
      </c>
      <c r="F58" s="47" t="s">
        <v>15</v>
      </c>
      <c r="G58" s="47" t="s">
        <v>995</v>
      </c>
      <c r="H58" s="112">
        <v>4</v>
      </c>
      <c r="I58" s="2" t="s">
        <v>913</v>
      </c>
      <c r="J58" s="2" t="s">
        <v>12</v>
      </c>
      <c r="K58" s="2" t="s">
        <v>259</v>
      </c>
      <c r="L58" s="2"/>
      <c r="M58" s="2">
        <v>15.38</v>
      </c>
      <c r="N58" s="2">
        <v>110.19</v>
      </c>
      <c r="O58" s="3">
        <v>103.38</v>
      </c>
      <c r="P58" s="33">
        <v>92.817213374116648</v>
      </c>
      <c r="Q58" s="9">
        <v>0.88</v>
      </c>
      <c r="R58" s="9">
        <v>0.11</v>
      </c>
      <c r="S58" s="66">
        <f t="shared" si="11"/>
        <v>0.243835</v>
      </c>
      <c r="T58" s="66">
        <f t="shared" si="12"/>
        <v>10.972574999999999</v>
      </c>
      <c r="U58" s="66">
        <f t="shared" si="13"/>
        <v>3.0479375E-2</v>
      </c>
      <c r="V58" s="66">
        <f t="shared" si="14"/>
        <v>1.3715718749999999</v>
      </c>
      <c r="W58" s="66">
        <f t="shared" si="15"/>
        <v>12.344146875</v>
      </c>
      <c r="X58" s="67">
        <v>30</v>
      </c>
      <c r="Y58" s="58">
        <f t="shared" si="16"/>
        <v>7.1827866258833524</v>
      </c>
      <c r="Z58" s="68">
        <f t="shared" si="17"/>
        <v>0.43869318181818184</v>
      </c>
      <c r="AA58" s="63">
        <f t="shared" si="18"/>
        <v>0.88</v>
      </c>
      <c r="AB58" s="62">
        <f t="shared" si="19"/>
        <v>0.11</v>
      </c>
      <c r="AC58" s="57">
        <f t="shared" si="20"/>
        <v>2.4383499999999998</v>
      </c>
      <c r="AD58" s="58">
        <f t="shared" si="21"/>
        <v>0.30479374999999997</v>
      </c>
    </row>
    <row r="59" spans="1:30" x14ac:dyDescent="0.35">
      <c r="A59" s="70"/>
      <c r="B59" s="111"/>
      <c r="C59" s="16">
        <v>43820</v>
      </c>
      <c r="D59" s="69">
        <v>2019</v>
      </c>
      <c r="E59" s="5" t="s">
        <v>14</v>
      </c>
      <c r="F59" s="47" t="s">
        <v>15</v>
      </c>
      <c r="G59" s="47" t="s">
        <v>995</v>
      </c>
      <c r="H59" s="112">
        <v>4</v>
      </c>
      <c r="I59" s="2" t="s">
        <v>913</v>
      </c>
      <c r="J59" s="2" t="s">
        <v>10</v>
      </c>
      <c r="K59" s="2" t="s">
        <v>266</v>
      </c>
      <c r="L59" s="2"/>
      <c r="M59" s="2">
        <v>15.54</v>
      </c>
      <c r="N59" s="2">
        <v>119.54</v>
      </c>
      <c r="O59" s="3">
        <v>108.7</v>
      </c>
      <c r="P59" s="33">
        <v>89.57692307692308</v>
      </c>
      <c r="Q59" s="46">
        <v>0.13</v>
      </c>
      <c r="R59" s="46">
        <v>0.26</v>
      </c>
      <c r="S59" s="66">
        <f t="shared" si="11"/>
        <v>3.7794332331472738E-2</v>
      </c>
      <c r="T59" s="66">
        <f t="shared" si="12"/>
        <v>1.7007449549162732</v>
      </c>
      <c r="U59" s="66">
        <f t="shared" si="13"/>
        <v>7.5588664662945476E-2</v>
      </c>
      <c r="V59" s="66">
        <f t="shared" si="14"/>
        <v>3.4014899098325464</v>
      </c>
      <c r="W59" s="66">
        <f t="shared" si="15"/>
        <v>5.1022348647488194</v>
      </c>
      <c r="X59" s="67">
        <v>30</v>
      </c>
      <c r="Y59" s="58">
        <f t="shared" si="16"/>
        <v>10.42307692307692</v>
      </c>
      <c r="Z59" s="68">
        <f t="shared" si="17"/>
        <v>0.45817947617003002</v>
      </c>
      <c r="AA59" s="63">
        <f t="shared" si="18"/>
        <v>0.13</v>
      </c>
      <c r="AB59" s="62">
        <f t="shared" si="19"/>
        <v>0.26</v>
      </c>
      <c r="AC59" s="57">
        <f t="shared" si="20"/>
        <v>0.37794332331472735</v>
      </c>
      <c r="AD59" s="58">
        <f t="shared" si="21"/>
        <v>0.75588664662945471</v>
      </c>
    </row>
    <row r="60" spans="1:30" x14ac:dyDescent="0.35">
      <c r="A60" s="70"/>
      <c r="B60" s="111"/>
      <c r="C60" s="16">
        <v>43820</v>
      </c>
      <c r="D60" s="69">
        <v>2019</v>
      </c>
      <c r="E60" s="5" t="s">
        <v>14</v>
      </c>
      <c r="F60" s="47" t="s">
        <v>15</v>
      </c>
      <c r="G60" s="47" t="s">
        <v>995</v>
      </c>
      <c r="H60" s="112">
        <v>4</v>
      </c>
      <c r="I60" s="2" t="s">
        <v>913</v>
      </c>
      <c r="J60" s="2" t="s">
        <v>11</v>
      </c>
      <c r="K60" s="2" t="s">
        <v>284</v>
      </c>
      <c r="L60" s="2"/>
      <c r="M60" s="2">
        <v>15.46</v>
      </c>
      <c r="N60" s="2">
        <v>130.33000000000001</v>
      </c>
      <c r="O60" s="3">
        <v>120.28</v>
      </c>
      <c r="P60" s="33">
        <v>91.250979367981188</v>
      </c>
      <c r="Q60" s="48">
        <v>0.85</v>
      </c>
      <c r="R60" s="48">
        <v>0.18</v>
      </c>
      <c r="S60" s="66">
        <f t="shared" si="11"/>
        <v>0.24102389811104755</v>
      </c>
      <c r="T60" s="66">
        <f t="shared" si="12"/>
        <v>10.84607541499714</v>
      </c>
      <c r="U60" s="66">
        <f t="shared" si="13"/>
        <v>5.1040354894104176E-2</v>
      </c>
      <c r="V60" s="66">
        <f t="shared" si="14"/>
        <v>2.2968159702346878</v>
      </c>
      <c r="W60" s="66">
        <f t="shared" si="15"/>
        <v>13.142891385231827</v>
      </c>
      <c r="X60" s="67">
        <v>30</v>
      </c>
      <c r="Y60" s="58">
        <f t="shared" si="16"/>
        <v>8.7490206320188122</v>
      </c>
      <c r="Z60" s="68">
        <f t="shared" si="17"/>
        <v>0.44793932455638236</v>
      </c>
      <c r="AA60" s="63">
        <f t="shared" si="18"/>
        <v>0.85</v>
      </c>
      <c r="AB60" s="62">
        <f t="shared" si="19"/>
        <v>0.18</v>
      </c>
      <c r="AC60" s="57">
        <f t="shared" si="20"/>
        <v>2.4102389811104756</v>
      </c>
      <c r="AD60" s="58">
        <f t="shared" si="21"/>
        <v>0.51040354894104178</v>
      </c>
    </row>
    <row r="61" spans="1:30" x14ac:dyDescent="0.35">
      <c r="A61" s="70"/>
      <c r="B61" s="111"/>
      <c r="C61" s="16">
        <v>43820</v>
      </c>
      <c r="D61" s="69">
        <v>2019</v>
      </c>
      <c r="E61" s="5" t="s">
        <v>14</v>
      </c>
      <c r="F61" s="47" t="s">
        <v>15</v>
      </c>
      <c r="G61" s="47" t="s">
        <v>995</v>
      </c>
      <c r="H61" s="112">
        <v>4</v>
      </c>
      <c r="I61" s="2" t="s">
        <v>913</v>
      </c>
      <c r="J61" s="2" t="s">
        <v>8</v>
      </c>
      <c r="K61" s="2" t="s">
        <v>497</v>
      </c>
      <c r="L61" s="2"/>
      <c r="M61" s="2">
        <v>15.79</v>
      </c>
      <c r="N61" s="2">
        <v>139.26</v>
      </c>
      <c r="O61" s="3">
        <v>133.41999999999999</v>
      </c>
      <c r="P61" s="33">
        <v>95.270106098647446</v>
      </c>
      <c r="Q61" s="46">
        <v>0.43</v>
      </c>
      <c r="R61" s="46">
        <v>0.31</v>
      </c>
      <c r="S61" s="66">
        <f t="shared" si="11"/>
        <v>0.11497190342599677</v>
      </c>
      <c r="T61" s="66">
        <f t="shared" si="12"/>
        <v>5.173735654169854</v>
      </c>
      <c r="U61" s="66">
        <f t="shared" si="13"/>
        <v>8.2886721074555816E-2</v>
      </c>
      <c r="V61" s="66">
        <f t="shared" si="14"/>
        <v>3.7299024483550118</v>
      </c>
      <c r="W61" s="66">
        <f t="shared" si="15"/>
        <v>8.9036381025248659</v>
      </c>
      <c r="X61" s="67">
        <v>30</v>
      </c>
      <c r="Y61" s="58">
        <f t="shared" si="16"/>
        <v>4.7298939013525541</v>
      </c>
      <c r="Z61" s="68">
        <f t="shared" si="17"/>
        <v>0.42482359942191616</v>
      </c>
      <c r="AA61" s="63">
        <f t="shared" si="18"/>
        <v>0.43</v>
      </c>
      <c r="AB61" s="62">
        <f t="shared" si="19"/>
        <v>0.31</v>
      </c>
      <c r="AC61" s="57">
        <f t="shared" si="20"/>
        <v>1.1497190342599677</v>
      </c>
      <c r="AD61" s="58">
        <f t="shared" si="21"/>
        <v>0.82886721074555814</v>
      </c>
    </row>
    <row r="62" spans="1:30" x14ac:dyDescent="0.35">
      <c r="A62" s="70"/>
      <c r="B62" s="111"/>
      <c r="C62" s="16">
        <v>43820</v>
      </c>
      <c r="D62" s="69">
        <v>2019</v>
      </c>
      <c r="E62" s="5" t="s">
        <v>14</v>
      </c>
      <c r="F62" s="47" t="s">
        <v>16</v>
      </c>
      <c r="G62" s="47" t="s">
        <v>995</v>
      </c>
      <c r="H62" s="112">
        <v>4</v>
      </c>
      <c r="I62" s="2" t="s">
        <v>895</v>
      </c>
      <c r="J62" s="2" t="s">
        <v>11</v>
      </c>
      <c r="K62" s="2" t="s">
        <v>221</v>
      </c>
      <c r="L62" s="2"/>
      <c r="M62" s="2">
        <v>15.46</v>
      </c>
      <c r="N62" s="2">
        <v>95.68</v>
      </c>
      <c r="O62" s="3">
        <v>88.05</v>
      </c>
      <c r="P62" s="33">
        <v>90.488656195462482</v>
      </c>
      <c r="Q62" s="48">
        <v>0.77</v>
      </c>
      <c r="R62" s="48">
        <v>0.12</v>
      </c>
      <c r="S62" s="66">
        <f t="shared" si="11"/>
        <v>0.22082738669238189</v>
      </c>
      <c r="T62" s="66">
        <f t="shared" si="12"/>
        <v>9.9372324011571855</v>
      </c>
      <c r="U62" s="66">
        <f t="shared" si="13"/>
        <v>3.4414657666345223E-2</v>
      </c>
      <c r="V62" s="66">
        <f t="shared" si="14"/>
        <v>1.5486595949855351</v>
      </c>
      <c r="W62" s="66">
        <f t="shared" si="15"/>
        <v>11.485891996142721</v>
      </c>
      <c r="X62" s="67">
        <v>30</v>
      </c>
      <c r="Y62" s="58">
        <f t="shared" si="16"/>
        <v>9.5113438045375176</v>
      </c>
      <c r="Z62" s="68">
        <f t="shared" si="17"/>
        <v>0.45255544840887174</v>
      </c>
      <c r="AA62" s="63">
        <f t="shared" si="18"/>
        <v>0.77</v>
      </c>
      <c r="AB62" s="62">
        <f t="shared" si="19"/>
        <v>0.12</v>
      </c>
      <c r="AC62" s="57">
        <f t="shared" si="20"/>
        <v>2.2082738669238191</v>
      </c>
      <c r="AD62" s="58">
        <f t="shared" si="21"/>
        <v>0.34414657666345222</v>
      </c>
    </row>
    <row r="63" spans="1:30" x14ac:dyDescent="0.35">
      <c r="A63" s="108"/>
      <c r="B63" s="111"/>
      <c r="C63" s="16">
        <v>43820</v>
      </c>
      <c r="D63" s="69">
        <v>2019</v>
      </c>
      <c r="E63" s="5" t="s">
        <v>14</v>
      </c>
      <c r="F63" s="47" t="s">
        <v>16</v>
      </c>
      <c r="G63" s="47" t="s">
        <v>995</v>
      </c>
      <c r="H63" s="112">
        <v>4</v>
      </c>
      <c r="I63" s="2" t="s">
        <v>895</v>
      </c>
      <c r="J63" s="2" t="s">
        <v>10</v>
      </c>
      <c r="K63" s="2" t="s">
        <v>235</v>
      </c>
      <c r="L63" s="2"/>
      <c r="M63" s="2">
        <v>15.51</v>
      </c>
      <c r="N63" s="2">
        <v>94.52</v>
      </c>
      <c r="O63" s="3">
        <v>85.47</v>
      </c>
      <c r="P63" s="33">
        <v>88.545753702063024</v>
      </c>
      <c r="Q63" s="48">
        <v>0.15</v>
      </c>
      <c r="R63" s="48">
        <v>0.15</v>
      </c>
      <c r="S63" s="66">
        <f t="shared" si="11"/>
        <v>4.4291380789022297E-2</v>
      </c>
      <c r="T63" s="66">
        <f t="shared" si="12"/>
        <v>1.9931121355060033</v>
      </c>
      <c r="U63" s="66">
        <f t="shared" si="13"/>
        <v>4.4291380789022297E-2</v>
      </c>
      <c r="V63" s="66">
        <f t="shared" si="14"/>
        <v>1.9931121355060033</v>
      </c>
      <c r="W63" s="66">
        <f t="shared" si="15"/>
        <v>3.9862242710120066</v>
      </c>
      <c r="X63" s="67">
        <v>30</v>
      </c>
      <c r="Y63" s="58">
        <f t="shared" si="16"/>
        <v>11.454246297936976</v>
      </c>
      <c r="Z63" s="68">
        <f t="shared" si="17"/>
        <v>0.46467981703830757</v>
      </c>
      <c r="AA63" s="63">
        <f t="shared" si="18"/>
        <v>0.15</v>
      </c>
      <c r="AB63" s="62">
        <f t="shared" si="19"/>
        <v>0.15</v>
      </c>
      <c r="AC63" s="57">
        <f t="shared" si="20"/>
        <v>0.44291380789022294</v>
      </c>
      <c r="AD63" s="58">
        <f t="shared" si="21"/>
        <v>0.44291380789022294</v>
      </c>
    </row>
    <row r="64" spans="1:30" x14ac:dyDescent="0.35">
      <c r="C64" s="16">
        <v>43820</v>
      </c>
      <c r="D64" s="69">
        <v>2019</v>
      </c>
      <c r="E64" s="5" t="s">
        <v>14</v>
      </c>
      <c r="F64" s="47" t="s">
        <v>16</v>
      </c>
      <c r="G64" s="47" t="s">
        <v>995</v>
      </c>
      <c r="H64" s="112">
        <v>4</v>
      </c>
      <c r="I64" s="2" t="s">
        <v>895</v>
      </c>
      <c r="J64" s="2" t="s">
        <v>8</v>
      </c>
      <c r="K64" s="2" t="s">
        <v>245</v>
      </c>
      <c r="L64" s="2"/>
      <c r="M64" s="2">
        <v>15.35</v>
      </c>
      <c r="N64" s="2">
        <v>111.87</v>
      </c>
      <c r="O64" s="3">
        <v>108.8</v>
      </c>
      <c r="P64" s="33">
        <v>96.819312059676747</v>
      </c>
      <c r="Q64" s="48">
        <v>0.19</v>
      </c>
      <c r="R64" s="48">
        <v>0.11</v>
      </c>
      <c r="S64" s="66">
        <f t="shared" si="11"/>
        <v>4.9684644194756558E-2</v>
      </c>
      <c r="T64" s="66">
        <f t="shared" si="12"/>
        <v>2.2358089887640453</v>
      </c>
      <c r="U64" s="66">
        <f t="shared" si="13"/>
        <v>2.876479400749064E-2</v>
      </c>
      <c r="V64" s="66">
        <f t="shared" si="14"/>
        <v>1.2944157303370787</v>
      </c>
      <c r="W64" s="66">
        <f t="shared" si="15"/>
        <v>3.530224719101124</v>
      </c>
      <c r="X64" s="67">
        <v>30</v>
      </c>
      <c r="Y64" s="58">
        <f t="shared" si="16"/>
        <v>3.1806879403232529</v>
      </c>
      <c r="Z64" s="68">
        <f t="shared" si="17"/>
        <v>0.41642589620117709</v>
      </c>
      <c r="AA64" s="63">
        <f t="shared" si="18"/>
        <v>0.19</v>
      </c>
      <c r="AB64" s="62">
        <f t="shared" si="19"/>
        <v>0.11</v>
      </c>
      <c r="AC64" s="57">
        <f t="shared" si="20"/>
        <v>0.49684644194756555</v>
      </c>
      <c r="AD64" s="58">
        <f t="shared" si="21"/>
        <v>0.28764794007490641</v>
      </c>
    </row>
    <row r="65" spans="3:30" x14ac:dyDescent="0.35">
      <c r="C65" s="16">
        <v>43820</v>
      </c>
      <c r="D65" s="69">
        <v>2019</v>
      </c>
      <c r="E65" s="5" t="s">
        <v>14</v>
      </c>
      <c r="F65" s="47" t="s">
        <v>16</v>
      </c>
      <c r="G65" s="47" t="s">
        <v>995</v>
      </c>
      <c r="H65" s="112">
        <v>4</v>
      </c>
      <c r="I65" s="2" t="s">
        <v>895</v>
      </c>
      <c r="J65" s="2" t="s">
        <v>12</v>
      </c>
      <c r="K65" s="2" t="s">
        <v>428</v>
      </c>
      <c r="L65" s="2"/>
      <c r="M65" s="2">
        <v>15.36</v>
      </c>
      <c r="N65" s="2">
        <v>158.22999999999999</v>
      </c>
      <c r="O65" s="3">
        <v>149.66999999999999</v>
      </c>
      <c r="P65" s="33">
        <v>94.008539231469157</v>
      </c>
      <c r="Q65" s="48">
        <v>1.37</v>
      </c>
      <c r="R65" s="48">
        <v>0.06</v>
      </c>
      <c r="S65" s="66">
        <f t="shared" si="11"/>
        <v>0.37306004765095691</v>
      </c>
      <c r="T65" s="66">
        <f t="shared" si="12"/>
        <v>16.787702144293061</v>
      </c>
      <c r="U65" s="66">
        <f t="shared" si="13"/>
        <v>1.6338396247487161E-2</v>
      </c>
      <c r="V65" s="66">
        <f t="shared" si="14"/>
        <v>0.73522783113692225</v>
      </c>
      <c r="W65" s="66">
        <f t="shared" si="15"/>
        <v>17.522929975429982</v>
      </c>
      <c r="X65" s="67">
        <v>30</v>
      </c>
      <c r="Y65" s="58">
        <f t="shared" si="16"/>
        <v>5.9914607685308425</v>
      </c>
      <c r="Z65" s="68">
        <f t="shared" si="17"/>
        <v>0.43186657732112282</v>
      </c>
      <c r="AA65" s="63">
        <f t="shared" si="18"/>
        <v>1.37</v>
      </c>
      <c r="AB65" s="62">
        <f t="shared" si="19"/>
        <v>0.06</v>
      </c>
      <c r="AC65" s="57">
        <f t="shared" si="20"/>
        <v>3.7306004765095691</v>
      </c>
      <c r="AD65" s="58">
        <f t="shared" si="21"/>
        <v>0.16338396247487161</v>
      </c>
    </row>
    <row r="66" spans="3:30" x14ac:dyDescent="0.35">
      <c r="C66" s="16">
        <v>43820</v>
      </c>
      <c r="D66" s="69">
        <v>2019</v>
      </c>
      <c r="E66" s="5" t="s">
        <v>14</v>
      </c>
      <c r="F66" s="70" t="s">
        <v>1006</v>
      </c>
      <c r="G66" s="70" t="s">
        <v>996</v>
      </c>
      <c r="H66" s="112">
        <v>5</v>
      </c>
      <c r="I66" s="2" t="s">
        <v>917</v>
      </c>
      <c r="J66" s="2" t="s">
        <v>8</v>
      </c>
      <c r="K66" s="2" t="s">
        <v>432</v>
      </c>
      <c r="L66" s="2"/>
      <c r="M66" s="2">
        <v>15.88</v>
      </c>
      <c r="N66" s="2">
        <v>143</v>
      </c>
      <c r="O66" s="3">
        <v>132.78</v>
      </c>
      <c r="P66" s="33">
        <v>91.960352422907491</v>
      </c>
      <c r="Q66" s="46">
        <v>0.71</v>
      </c>
      <c r="R66" s="46">
        <v>0.19</v>
      </c>
      <c r="S66" s="66">
        <f t="shared" ref="S66:S97" si="22">AA66*((250+(100*Y66/100))/1000)*(100/(100-(100*Y66/100)))</f>
        <v>0.19922514970059882</v>
      </c>
      <c r="T66" s="66">
        <f t="shared" ref="T66:T97" si="23">IF(Y66="","",S66*(X66/10*15))</f>
        <v>8.9651317365269474</v>
      </c>
      <c r="U66" s="66">
        <f t="shared" ref="U66:U97" si="24">AB66*((250+(100*Y66/100))/1000)*(100/(100-(100*Y66/100)))</f>
        <v>5.3313772455089829E-2</v>
      </c>
      <c r="V66" s="66">
        <f t="shared" ref="V66:V97" si="25">IF(Y66="","",U66*(X66/10*15))</f>
        <v>2.3991197604790422</v>
      </c>
      <c r="W66" s="66">
        <f t="shared" ref="W66:W97" si="26">IF(AA66="","",T66+V66)</f>
        <v>11.36425149700599</v>
      </c>
      <c r="X66" s="67">
        <v>30</v>
      </c>
      <c r="Y66" s="58">
        <f t="shared" ref="Y66:Y97" si="27">100-P66</f>
        <v>8.0396475770925093</v>
      </c>
      <c r="Z66" s="68">
        <f t="shared" ref="Z66:Z97" si="28">IF(Y66="","",((400+Y66)/1000)*(100/(100-Y66)))</f>
        <v>0.44371257485029947</v>
      </c>
      <c r="AA66" s="63">
        <f t="shared" ref="AA66:AA97" si="29">Q66</f>
        <v>0.71</v>
      </c>
      <c r="AB66" s="62">
        <f t="shared" ref="AB66:AB97" si="30">R66</f>
        <v>0.19</v>
      </c>
      <c r="AC66" s="57">
        <f t="shared" ref="AC66:AC97" si="31">S66*10</f>
        <v>1.9922514970059881</v>
      </c>
      <c r="AD66" s="58">
        <f t="shared" ref="AD66:AD97" si="32">U66*10</f>
        <v>0.53313772455089825</v>
      </c>
    </row>
    <row r="67" spans="3:30" x14ac:dyDescent="0.35">
      <c r="C67" s="16">
        <v>43820</v>
      </c>
      <c r="D67" s="69">
        <v>2019</v>
      </c>
      <c r="E67" s="5" t="s">
        <v>14</v>
      </c>
      <c r="F67" s="70" t="s">
        <v>1006</v>
      </c>
      <c r="G67" s="70" t="s">
        <v>996</v>
      </c>
      <c r="H67" s="112">
        <v>5</v>
      </c>
      <c r="I67" s="2" t="s">
        <v>917</v>
      </c>
      <c r="J67" s="2" t="s">
        <v>11</v>
      </c>
      <c r="K67" s="2" t="s">
        <v>438</v>
      </c>
      <c r="L67" s="2"/>
      <c r="M67" s="2">
        <v>15.85</v>
      </c>
      <c r="N67" s="2">
        <v>131.19</v>
      </c>
      <c r="O67" s="3">
        <v>119.62</v>
      </c>
      <c r="P67" s="33">
        <v>89.968787931333452</v>
      </c>
      <c r="Q67" s="48">
        <v>0.96</v>
      </c>
      <c r="R67" s="48">
        <v>0.25</v>
      </c>
      <c r="S67" s="66">
        <f t="shared" si="22"/>
        <v>0.2774628505348366</v>
      </c>
      <c r="T67" s="66">
        <f t="shared" si="23"/>
        <v>12.485828274067647</v>
      </c>
      <c r="U67" s="66">
        <f t="shared" si="24"/>
        <v>7.2255950660113699E-2</v>
      </c>
      <c r="V67" s="66">
        <f t="shared" si="25"/>
        <v>3.2515177797051162</v>
      </c>
      <c r="W67" s="66">
        <f t="shared" si="26"/>
        <v>15.737346053772763</v>
      </c>
      <c r="X67" s="67">
        <v>30</v>
      </c>
      <c r="Y67" s="58">
        <f t="shared" si="27"/>
        <v>10.031212068666548</v>
      </c>
      <c r="Z67" s="68">
        <f t="shared" si="28"/>
        <v>0.45574828948636403</v>
      </c>
      <c r="AA67" s="63">
        <f t="shared" si="29"/>
        <v>0.96</v>
      </c>
      <c r="AB67" s="62">
        <f t="shared" si="30"/>
        <v>0.25</v>
      </c>
      <c r="AC67" s="57">
        <f t="shared" si="31"/>
        <v>2.7746285053483661</v>
      </c>
      <c r="AD67" s="58">
        <f t="shared" si="32"/>
        <v>0.72255950660113699</v>
      </c>
    </row>
    <row r="68" spans="3:30" x14ac:dyDescent="0.35">
      <c r="C68" s="16">
        <v>43820</v>
      </c>
      <c r="D68" s="69">
        <v>2019</v>
      </c>
      <c r="E68" s="5" t="s">
        <v>14</v>
      </c>
      <c r="F68" s="70" t="s">
        <v>1006</v>
      </c>
      <c r="G68" s="70" t="s">
        <v>996</v>
      </c>
      <c r="H68" s="112">
        <v>5</v>
      </c>
      <c r="I68" s="2" t="s">
        <v>917</v>
      </c>
      <c r="J68" s="2" t="s">
        <v>12</v>
      </c>
      <c r="K68" s="2" t="s">
        <v>462</v>
      </c>
      <c r="L68" s="2"/>
      <c r="M68" s="2">
        <v>15.79</v>
      </c>
      <c r="N68" s="2">
        <v>146.97999999999999</v>
      </c>
      <c r="O68" s="3">
        <v>137.91999999999999</v>
      </c>
      <c r="P68" s="33">
        <v>93.09398582209009</v>
      </c>
      <c r="Q68" s="46">
        <v>1.3</v>
      </c>
      <c r="R68" s="46">
        <v>0.06</v>
      </c>
      <c r="S68" s="66">
        <f t="shared" si="22"/>
        <v>0.358753377548514</v>
      </c>
      <c r="T68" s="66">
        <f t="shared" si="23"/>
        <v>16.14390198968313</v>
      </c>
      <c r="U68" s="66">
        <f t="shared" si="24"/>
        <v>1.6557848194546799E-2</v>
      </c>
      <c r="V68" s="66">
        <f t="shared" si="25"/>
        <v>0.74510316875460592</v>
      </c>
      <c r="W68" s="66">
        <f t="shared" si="26"/>
        <v>16.889005158437737</v>
      </c>
      <c r="X68" s="67">
        <v>30</v>
      </c>
      <c r="Y68" s="58">
        <f t="shared" si="27"/>
        <v>6.9060141779099098</v>
      </c>
      <c r="Z68" s="68">
        <f t="shared" si="28"/>
        <v>0.43709162367968568</v>
      </c>
      <c r="AA68" s="63">
        <f t="shared" si="29"/>
        <v>1.3</v>
      </c>
      <c r="AB68" s="62">
        <f t="shared" si="30"/>
        <v>0.06</v>
      </c>
      <c r="AC68" s="57">
        <f t="shared" si="31"/>
        <v>3.5875337754851397</v>
      </c>
      <c r="AD68" s="58">
        <f t="shared" si="32"/>
        <v>0.16557848194546798</v>
      </c>
    </row>
    <row r="69" spans="3:30" x14ac:dyDescent="0.35">
      <c r="C69" s="16">
        <v>43820</v>
      </c>
      <c r="D69" s="69">
        <v>2019</v>
      </c>
      <c r="E69" s="5" t="s">
        <v>14</v>
      </c>
      <c r="F69" s="70" t="s">
        <v>1006</v>
      </c>
      <c r="G69" s="70" t="s">
        <v>996</v>
      </c>
      <c r="H69" s="112">
        <v>5</v>
      </c>
      <c r="I69" s="2" t="s">
        <v>917</v>
      </c>
      <c r="J69" s="2" t="s">
        <v>10</v>
      </c>
      <c r="K69" s="39" t="s">
        <v>476</v>
      </c>
      <c r="L69" s="39"/>
      <c r="M69" s="39">
        <v>15.4</v>
      </c>
      <c r="N69" s="39">
        <v>106.63</v>
      </c>
      <c r="O69" s="43">
        <v>95.24</v>
      </c>
      <c r="P69" s="33">
        <v>87.515071796558146</v>
      </c>
      <c r="Q69" s="46">
        <v>0.35</v>
      </c>
      <c r="R69" s="46">
        <v>0.44</v>
      </c>
      <c r="S69" s="66">
        <f t="shared" si="22"/>
        <v>0.10497588927855712</v>
      </c>
      <c r="T69" s="66">
        <f t="shared" si="23"/>
        <v>4.723915017535071</v>
      </c>
      <c r="U69" s="66">
        <f t="shared" si="24"/>
        <v>0.13196968937875753</v>
      </c>
      <c r="V69" s="66">
        <f t="shared" si="25"/>
        <v>5.938636022044089</v>
      </c>
      <c r="W69" s="66">
        <f t="shared" si="26"/>
        <v>10.66255103957916</v>
      </c>
      <c r="X69" s="67">
        <v>30</v>
      </c>
      <c r="Y69" s="58">
        <f t="shared" si="27"/>
        <v>12.484928203441854</v>
      </c>
      <c r="Z69" s="68">
        <f t="shared" si="28"/>
        <v>0.4713301603206414</v>
      </c>
      <c r="AA69" s="63">
        <f t="shared" si="29"/>
        <v>0.35</v>
      </c>
      <c r="AB69" s="62">
        <f t="shared" si="30"/>
        <v>0.44</v>
      </c>
      <c r="AC69" s="57">
        <f t="shared" si="31"/>
        <v>1.0497588927855712</v>
      </c>
      <c r="AD69" s="58">
        <f t="shared" si="32"/>
        <v>1.3196968937875753</v>
      </c>
    </row>
    <row r="70" spans="3:30" x14ac:dyDescent="0.35">
      <c r="C70" s="16">
        <v>43820</v>
      </c>
      <c r="D70" s="69">
        <v>2019</v>
      </c>
      <c r="E70" s="5" t="s">
        <v>14</v>
      </c>
      <c r="F70" s="47" t="s">
        <v>14</v>
      </c>
      <c r="G70" s="47" t="s">
        <v>996</v>
      </c>
      <c r="H70" s="112">
        <v>5</v>
      </c>
      <c r="I70" s="2" t="s">
        <v>902</v>
      </c>
      <c r="J70" s="2" t="s">
        <v>8</v>
      </c>
      <c r="K70" s="2" t="s">
        <v>231</v>
      </c>
      <c r="L70" s="2"/>
      <c r="M70" s="2">
        <v>15.43</v>
      </c>
      <c r="N70" s="2">
        <v>117.11</v>
      </c>
      <c r="O70" s="3">
        <v>108.09</v>
      </c>
      <c r="P70" s="33">
        <v>91.129032258064512</v>
      </c>
      <c r="Q70" s="48">
        <v>0.77</v>
      </c>
      <c r="R70" s="48">
        <v>0.06</v>
      </c>
      <c r="S70" s="66">
        <f t="shared" si="22"/>
        <v>0.2187345132743363</v>
      </c>
      <c r="T70" s="66">
        <f t="shared" si="23"/>
        <v>9.843053097345134</v>
      </c>
      <c r="U70" s="66">
        <f t="shared" si="24"/>
        <v>1.7044247787610621E-2</v>
      </c>
      <c r="V70" s="66">
        <f t="shared" si="25"/>
        <v>0.7669911504424779</v>
      </c>
      <c r="W70" s="66">
        <f t="shared" si="26"/>
        <v>10.610044247787611</v>
      </c>
      <c r="X70" s="67">
        <v>30</v>
      </c>
      <c r="Y70" s="58">
        <f t="shared" si="27"/>
        <v>8.8709677419354875</v>
      </c>
      <c r="Z70" s="68">
        <f t="shared" si="28"/>
        <v>0.44867256637168146</v>
      </c>
      <c r="AA70" s="63">
        <f t="shared" si="29"/>
        <v>0.77</v>
      </c>
      <c r="AB70" s="62">
        <f t="shared" si="30"/>
        <v>0.06</v>
      </c>
      <c r="AC70" s="57">
        <f t="shared" si="31"/>
        <v>2.1873451327433631</v>
      </c>
      <c r="AD70" s="58">
        <f t="shared" si="32"/>
        <v>0.17044247787610622</v>
      </c>
    </row>
    <row r="71" spans="3:30" x14ac:dyDescent="0.35">
      <c r="C71" s="16">
        <v>43820</v>
      </c>
      <c r="D71" s="69">
        <v>2019</v>
      </c>
      <c r="E71" s="5" t="s">
        <v>14</v>
      </c>
      <c r="F71" s="47" t="s">
        <v>14</v>
      </c>
      <c r="G71" s="47" t="s">
        <v>996</v>
      </c>
      <c r="H71" s="112">
        <v>5</v>
      </c>
      <c r="I71" s="2" t="s">
        <v>902</v>
      </c>
      <c r="J71" s="2" t="s">
        <v>10</v>
      </c>
      <c r="K71" s="2" t="s">
        <v>237</v>
      </c>
      <c r="L71" s="2"/>
      <c r="M71" s="2">
        <v>15.51</v>
      </c>
      <c r="N71" s="2">
        <v>98.98</v>
      </c>
      <c r="O71" s="3">
        <v>89.04</v>
      </c>
      <c r="P71" s="33">
        <v>88.091529890978791</v>
      </c>
      <c r="Q71" s="46">
        <v>0.28999999999999998</v>
      </c>
      <c r="R71" s="46">
        <v>0.2</v>
      </c>
      <c r="S71" s="66">
        <f t="shared" si="22"/>
        <v>8.6221066231470148E-2</v>
      </c>
      <c r="T71" s="66">
        <f t="shared" si="23"/>
        <v>3.8799479804161567</v>
      </c>
      <c r="U71" s="66">
        <f t="shared" si="24"/>
        <v>5.9462804297565619E-2</v>
      </c>
      <c r="V71" s="66">
        <f t="shared" si="25"/>
        <v>2.6758261933904528</v>
      </c>
      <c r="W71" s="66">
        <f t="shared" si="26"/>
        <v>6.5557741738066095</v>
      </c>
      <c r="X71" s="67">
        <v>30</v>
      </c>
      <c r="Y71" s="58">
        <f t="shared" si="27"/>
        <v>11.908470109021209</v>
      </c>
      <c r="Z71" s="68">
        <f t="shared" si="28"/>
        <v>0.4675914592683259</v>
      </c>
      <c r="AA71" s="63">
        <f t="shared" si="29"/>
        <v>0.28999999999999998</v>
      </c>
      <c r="AB71" s="62">
        <f t="shared" si="30"/>
        <v>0.2</v>
      </c>
      <c r="AC71" s="57">
        <f t="shared" si="31"/>
        <v>0.86221066231470145</v>
      </c>
      <c r="AD71" s="58">
        <f t="shared" si="32"/>
        <v>0.59462804297565619</v>
      </c>
    </row>
    <row r="72" spans="3:30" x14ac:dyDescent="0.35">
      <c r="C72" s="16">
        <v>43820</v>
      </c>
      <c r="D72" s="69">
        <v>2019</v>
      </c>
      <c r="E72" s="5" t="s">
        <v>14</v>
      </c>
      <c r="F72" s="47" t="s">
        <v>14</v>
      </c>
      <c r="G72" s="47" t="s">
        <v>996</v>
      </c>
      <c r="H72" s="112">
        <v>5</v>
      </c>
      <c r="I72" s="2" t="s">
        <v>902</v>
      </c>
      <c r="J72" s="2" t="s">
        <v>11</v>
      </c>
      <c r="K72" s="2" t="s">
        <v>242</v>
      </c>
      <c r="L72" s="2"/>
      <c r="M72" s="2">
        <v>15.35</v>
      </c>
      <c r="N72" s="2">
        <v>101.54</v>
      </c>
      <c r="O72" s="3">
        <v>93.31</v>
      </c>
      <c r="P72" s="33">
        <v>90.451328460378235</v>
      </c>
      <c r="Q72" s="48">
        <v>0.3</v>
      </c>
      <c r="R72" s="48">
        <v>0.2</v>
      </c>
      <c r="S72" s="66">
        <f t="shared" si="22"/>
        <v>8.608453052847613E-2</v>
      </c>
      <c r="T72" s="66">
        <f t="shared" si="23"/>
        <v>3.873803873781426</v>
      </c>
      <c r="U72" s="66">
        <f t="shared" si="24"/>
        <v>5.7389687018984094E-2</v>
      </c>
      <c r="V72" s="66">
        <f t="shared" si="25"/>
        <v>2.5825359158542844</v>
      </c>
      <c r="W72" s="66">
        <f t="shared" si="26"/>
        <v>6.4563397896357104</v>
      </c>
      <c r="X72" s="67">
        <v>30</v>
      </c>
      <c r="Y72" s="58">
        <f t="shared" si="27"/>
        <v>9.5486715396217647</v>
      </c>
      <c r="Z72" s="68">
        <f t="shared" si="28"/>
        <v>0.45278347870702929</v>
      </c>
      <c r="AA72" s="63">
        <f t="shared" si="29"/>
        <v>0.3</v>
      </c>
      <c r="AB72" s="62">
        <f t="shared" si="30"/>
        <v>0.2</v>
      </c>
      <c r="AC72" s="57">
        <f t="shared" si="31"/>
        <v>0.86084530528476133</v>
      </c>
      <c r="AD72" s="58">
        <f t="shared" si="32"/>
        <v>0.57389687018984092</v>
      </c>
    </row>
    <row r="73" spans="3:30" x14ac:dyDescent="0.35">
      <c r="C73" s="16">
        <v>43820</v>
      </c>
      <c r="D73" s="69">
        <v>2019</v>
      </c>
      <c r="E73" s="5" t="s">
        <v>14</v>
      </c>
      <c r="F73" s="47" t="s">
        <v>14</v>
      </c>
      <c r="G73" s="47" t="s">
        <v>996</v>
      </c>
      <c r="H73" s="112">
        <v>5</v>
      </c>
      <c r="I73" s="2" t="s">
        <v>902</v>
      </c>
      <c r="J73" s="2" t="s">
        <v>12</v>
      </c>
      <c r="K73" s="2" t="s">
        <v>249</v>
      </c>
      <c r="L73" s="2"/>
      <c r="M73" s="2">
        <v>15.33</v>
      </c>
      <c r="N73" s="2">
        <v>98.82</v>
      </c>
      <c r="O73" s="3">
        <v>97.95</v>
      </c>
      <c r="P73" s="33">
        <v>98.957959037010426</v>
      </c>
      <c r="Q73" s="9">
        <v>0.86</v>
      </c>
      <c r="R73" s="9">
        <v>0.1</v>
      </c>
      <c r="S73" s="66">
        <f t="shared" si="22"/>
        <v>0.21816957153231661</v>
      </c>
      <c r="T73" s="66">
        <f t="shared" si="23"/>
        <v>9.8176307189542484</v>
      </c>
      <c r="U73" s="66">
        <f t="shared" si="24"/>
        <v>2.5368554829339141E-2</v>
      </c>
      <c r="V73" s="66">
        <f t="shared" si="25"/>
        <v>1.1415849673202614</v>
      </c>
      <c r="W73" s="66">
        <f t="shared" si="26"/>
        <v>10.95921568627451</v>
      </c>
      <c r="X73" s="67">
        <v>30</v>
      </c>
      <c r="Y73" s="58">
        <f t="shared" si="27"/>
        <v>1.0420409629895744</v>
      </c>
      <c r="Z73" s="68">
        <f t="shared" si="28"/>
        <v>0.40526506899055914</v>
      </c>
      <c r="AA73" s="63">
        <f t="shared" si="29"/>
        <v>0.86</v>
      </c>
      <c r="AB73" s="62">
        <f t="shared" si="30"/>
        <v>0.1</v>
      </c>
      <c r="AC73" s="57">
        <f t="shared" si="31"/>
        <v>2.181695715323166</v>
      </c>
      <c r="AD73" s="58">
        <f t="shared" si="32"/>
        <v>0.25368554829339141</v>
      </c>
    </row>
    <row r="74" spans="3:30" x14ac:dyDescent="0.35">
      <c r="C74" s="16">
        <v>43820</v>
      </c>
      <c r="D74" s="69">
        <v>2019</v>
      </c>
      <c r="E74" s="5" t="s">
        <v>14</v>
      </c>
      <c r="F74" s="47" t="s">
        <v>15</v>
      </c>
      <c r="G74" s="47" t="s">
        <v>996</v>
      </c>
      <c r="H74" s="112">
        <v>5</v>
      </c>
      <c r="I74" s="2" t="s">
        <v>925</v>
      </c>
      <c r="J74" s="2" t="s">
        <v>8</v>
      </c>
      <c r="K74" s="2" t="s">
        <v>467</v>
      </c>
      <c r="L74" s="2"/>
      <c r="M74" s="2">
        <v>15.76</v>
      </c>
      <c r="N74" s="2">
        <v>150.65</v>
      </c>
      <c r="O74" s="3">
        <v>144.99</v>
      </c>
      <c r="P74" s="33">
        <v>95.803988435021125</v>
      </c>
      <c r="Q74" s="10">
        <v>0.4</v>
      </c>
      <c r="R74" s="11">
        <v>0.08</v>
      </c>
      <c r="S74" s="66">
        <f t="shared" si="22"/>
        <v>0.1061317031648998</v>
      </c>
      <c r="T74" s="66">
        <f t="shared" si="23"/>
        <v>4.7759266424204911</v>
      </c>
      <c r="U74" s="66">
        <f t="shared" si="24"/>
        <v>2.122634063297996E-2</v>
      </c>
      <c r="V74" s="66">
        <f t="shared" si="25"/>
        <v>0.95518532848409821</v>
      </c>
      <c r="W74" s="66">
        <f t="shared" si="26"/>
        <v>5.731111970904589</v>
      </c>
      <c r="X74" s="67">
        <v>30</v>
      </c>
      <c r="Y74" s="58">
        <f t="shared" si="27"/>
        <v>4.1960115649788747</v>
      </c>
      <c r="Z74" s="68">
        <f t="shared" si="28"/>
        <v>0.42189893987464216</v>
      </c>
      <c r="AA74" s="63">
        <f t="shared" si="29"/>
        <v>0.4</v>
      </c>
      <c r="AB74" s="62">
        <f t="shared" si="30"/>
        <v>0.08</v>
      </c>
      <c r="AC74" s="57">
        <f t="shared" si="31"/>
        <v>1.0613170316489979</v>
      </c>
      <c r="AD74" s="58">
        <f t="shared" si="32"/>
        <v>0.21226340632979959</v>
      </c>
    </row>
    <row r="75" spans="3:30" x14ac:dyDescent="0.35">
      <c r="C75" s="16">
        <v>43820</v>
      </c>
      <c r="D75" s="69">
        <v>2019</v>
      </c>
      <c r="E75" s="5" t="s">
        <v>14</v>
      </c>
      <c r="F75" s="47" t="s">
        <v>15</v>
      </c>
      <c r="G75" s="47" t="s">
        <v>996</v>
      </c>
      <c r="H75" s="112">
        <v>5</v>
      </c>
      <c r="I75" s="2" t="s">
        <v>925</v>
      </c>
      <c r="J75" s="2" t="s">
        <v>10</v>
      </c>
      <c r="K75" s="2" t="s">
        <v>477</v>
      </c>
      <c r="L75" s="2"/>
      <c r="M75" s="2">
        <v>15.45</v>
      </c>
      <c r="N75" s="2">
        <v>106.04</v>
      </c>
      <c r="O75" s="3">
        <v>96.37</v>
      </c>
      <c r="P75" s="33">
        <v>89.325532619494425</v>
      </c>
      <c r="Q75" s="44">
        <v>0.19</v>
      </c>
      <c r="R75" s="45">
        <v>0.36</v>
      </c>
      <c r="S75" s="66">
        <f t="shared" si="22"/>
        <v>5.5446799307958483E-2</v>
      </c>
      <c r="T75" s="66">
        <f t="shared" si="23"/>
        <v>2.4951059688581316</v>
      </c>
      <c r="U75" s="66">
        <f t="shared" si="24"/>
        <v>0.10505709342560553</v>
      </c>
      <c r="V75" s="66">
        <f t="shared" si="25"/>
        <v>4.7275692041522488</v>
      </c>
      <c r="W75" s="66">
        <f t="shared" si="26"/>
        <v>7.22267517301038</v>
      </c>
      <c r="X75" s="67">
        <v>30</v>
      </c>
      <c r="Y75" s="58">
        <f t="shared" si="27"/>
        <v>10.674467380505575</v>
      </c>
      <c r="Z75" s="68">
        <f t="shared" si="28"/>
        <v>0.45975037073652986</v>
      </c>
      <c r="AA75" s="63">
        <f t="shared" si="29"/>
        <v>0.19</v>
      </c>
      <c r="AB75" s="62">
        <f t="shared" si="30"/>
        <v>0.36</v>
      </c>
      <c r="AC75" s="57">
        <f t="shared" si="31"/>
        <v>0.55446799307958483</v>
      </c>
      <c r="AD75" s="58">
        <f t="shared" si="32"/>
        <v>1.0505709342560552</v>
      </c>
    </row>
    <row r="76" spans="3:30" x14ac:dyDescent="0.35">
      <c r="C76" s="16">
        <v>43820</v>
      </c>
      <c r="D76" s="69">
        <v>2019</v>
      </c>
      <c r="E76" s="5" t="s">
        <v>14</v>
      </c>
      <c r="F76" s="47" t="s">
        <v>15</v>
      </c>
      <c r="G76" s="47" t="s">
        <v>996</v>
      </c>
      <c r="H76" s="112">
        <v>5</v>
      </c>
      <c r="I76" s="2" t="s">
        <v>925</v>
      </c>
      <c r="J76" s="2" t="s">
        <v>11</v>
      </c>
      <c r="K76" s="2" t="s">
        <v>483</v>
      </c>
      <c r="L76" s="2"/>
      <c r="M76" s="2">
        <v>15.43</v>
      </c>
      <c r="N76" s="2">
        <v>113.87</v>
      </c>
      <c r="O76" s="3">
        <v>105.23</v>
      </c>
      <c r="P76" s="33">
        <v>91.223080048760679</v>
      </c>
      <c r="Q76" s="44">
        <v>0.16</v>
      </c>
      <c r="R76" s="45">
        <v>0.32</v>
      </c>
      <c r="S76" s="66">
        <f t="shared" si="22"/>
        <v>4.5387973273942096E-2</v>
      </c>
      <c r="T76" s="66">
        <f t="shared" si="23"/>
        <v>2.0424587973273942</v>
      </c>
      <c r="U76" s="66">
        <f t="shared" si="24"/>
        <v>9.0775946547884193E-2</v>
      </c>
      <c r="V76" s="66">
        <f t="shared" si="25"/>
        <v>4.0849175946547884</v>
      </c>
      <c r="W76" s="66">
        <f t="shared" si="26"/>
        <v>6.1273763919821826</v>
      </c>
      <c r="X76" s="67">
        <v>30</v>
      </c>
      <c r="Y76" s="58">
        <f t="shared" si="27"/>
        <v>8.7769199512393214</v>
      </c>
      <c r="Z76" s="68">
        <f t="shared" si="28"/>
        <v>0.4481069042316258</v>
      </c>
      <c r="AA76" s="63">
        <f t="shared" si="29"/>
        <v>0.16</v>
      </c>
      <c r="AB76" s="62">
        <f t="shared" si="30"/>
        <v>0.32</v>
      </c>
      <c r="AC76" s="57">
        <f t="shared" si="31"/>
        <v>0.45387973273942095</v>
      </c>
      <c r="AD76" s="58">
        <f t="shared" si="32"/>
        <v>0.9077594654788419</v>
      </c>
    </row>
    <row r="77" spans="3:30" x14ac:dyDescent="0.35">
      <c r="C77" s="16">
        <v>43820</v>
      </c>
      <c r="D77" s="69">
        <v>2019</v>
      </c>
      <c r="E77" s="5" t="s">
        <v>14</v>
      </c>
      <c r="F77" s="47" t="s">
        <v>15</v>
      </c>
      <c r="G77" s="47" t="s">
        <v>996</v>
      </c>
      <c r="H77" s="112">
        <v>5</v>
      </c>
      <c r="I77" s="2" t="s">
        <v>925</v>
      </c>
      <c r="J77" s="2" t="s">
        <v>12</v>
      </c>
      <c r="K77" s="2" t="s">
        <v>485</v>
      </c>
      <c r="L77" s="2"/>
      <c r="M77" s="2">
        <v>15.49</v>
      </c>
      <c r="N77" s="2">
        <v>136.19</v>
      </c>
      <c r="O77" s="3">
        <v>129.78</v>
      </c>
      <c r="P77" s="33">
        <v>94.689312344656187</v>
      </c>
      <c r="Q77" s="46">
        <v>0.46</v>
      </c>
      <c r="R77" s="46">
        <v>0.31</v>
      </c>
      <c r="S77" s="66">
        <f t="shared" si="22"/>
        <v>0.1240297488844168</v>
      </c>
      <c r="T77" s="66">
        <f t="shared" si="23"/>
        <v>5.5813386997987555</v>
      </c>
      <c r="U77" s="66">
        <f t="shared" si="24"/>
        <v>8.3585265552541754E-2</v>
      </c>
      <c r="V77" s="66">
        <f t="shared" si="25"/>
        <v>3.7613369498643792</v>
      </c>
      <c r="W77" s="66">
        <f t="shared" si="26"/>
        <v>9.3426756496631356</v>
      </c>
      <c r="X77" s="67">
        <v>30</v>
      </c>
      <c r="Y77" s="58">
        <f t="shared" si="27"/>
        <v>5.3106876553438127</v>
      </c>
      <c r="Z77" s="68">
        <f t="shared" si="28"/>
        <v>0.42804269839880993</v>
      </c>
      <c r="AA77" s="63">
        <f t="shared" si="29"/>
        <v>0.46</v>
      </c>
      <c r="AB77" s="62">
        <f t="shared" si="30"/>
        <v>0.31</v>
      </c>
      <c r="AC77" s="57">
        <f t="shared" si="31"/>
        <v>1.240297488844168</v>
      </c>
      <c r="AD77" s="58">
        <f t="shared" si="32"/>
        <v>0.83585265552541754</v>
      </c>
    </row>
    <row r="78" spans="3:30" x14ac:dyDescent="0.35">
      <c r="C78" s="16">
        <v>43820</v>
      </c>
      <c r="D78" s="69">
        <v>2019</v>
      </c>
      <c r="E78" s="5" t="s">
        <v>14</v>
      </c>
      <c r="F78" s="47" t="s">
        <v>16</v>
      </c>
      <c r="G78" s="47" t="s">
        <v>996</v>
      </c>
      <c r="H78" s="112">
        <v>5</v>
      </c>
      <c r="I78" s="2" t="s">
        <v>898</v>
      </c>
      <c r="J78" s="2" t="s">
        <v>11</v>
      </c>
      <c r="K78" s="2" t="s">
        <v>225</v>
      </c>
      <c r="L78" s="2"/>
      <c r="M78" s="2">
        <v>15.45</v>
      </c>
      <c r="N78" s="2">
        <v>99.21</v>
      </c>
      <c r="O78" s="3">
        <v>91.99</v>
      </c>
      <c r="P78" s="33">
        <v>91.380133715377269</v>
      </c>
      <c r="Q78" s="13">
        <v>0.34</v>
      </c>
      <c r="R78" s="14">
        <v>0.12</v>
      </c>
      <c r="S78" s="66">
        <f t="shared" si="22"/>
        <v>9.622524170368435E-2</v>
      </c>
      <c r="T78" s="66">
        <f t="shared" si="23"/>
        <v>4.3301358766657954</v>
      </c>
      <c r="U78" s="66">
        <f t="shared" si="24"/>
        <v>3.3961850013065065E-2</v>
      </c>
      <c r="V78" s="66">
        <f t="shared" si="25"/>
        <v>1.5282832505879278</v>
      </c>
      <c r="W78" s="66">
        <f t="shared" si="26"/>
        <v>5.8584191272537236</v>
      </c>
      <c r="X78" s="67">
        <v>30</v>
      </c>
      <c r="Y78" s="58">
        <f t="shared" si="27"/>
        <v>8.6198662846227307</v>
      </c>
      <c r="Z78" s="68">
        <f t="shared" si="28"/>
        <v>0.44716488110791736</v>
      </c>
      <c r="AA78" s="63">
        <f t="shared" si="29"/>
        <v>0.34</v>
      </c>
      <c r="AB78" s="62">
        <f t="shared" si="30"/>
        <v>0.12</v>
      </c>
      <c r="AC78" s="57">
        <f t="shared" si="31"/>
        <v>0.9622524170368435</v>
      </c>
      <c r="AD78" s="58">
        <f t="shared" si="32"/>
        <v>0.33961850013065065</v>
      </c>
    </row>
    <row r="79" spans="3:30" x14ac:dyDescent="0.35">
      <c r="C79" s="16">
        <v>43820</v>
      </c>
      <c r="D79" s="69">
        <v>2019</v>
      </c>
      <c r="E79" s="5" t="s">
        <v>14</v>
      </c>
      <c r="F79" s="47" t="s">
        <v>16</v>
      </c>
      <c r="G79" s="47" t="s">
        <v>996</v>
      </c>
      <c r="H79" s="112">
        <v>5</v>
      </c>
      <c r="I79" s="2" t="s">
        <v>898</v>
      </c>
      <c r="J79" s="2" t="s">
        <v>10</v>
      </c>
      <c r="K79" s="2" t="s">
        <v>450</v>
      </c>
      <c r="L79" s="2"/>
      <c r="M79" s="2">
        <v>15.78</v>
      </c>
      <c r="N79" s="2">
        <v>138.38999999999999</v>
      </c>
      <c r="O79" s="3">
        <v>125.01</v>
      </c>
      <c r="P79" s="33">
        <v>89.087350134573043</v>
      </c>
      <c r="Q79" s="44">
        <v>0.31</v>
      </c>
      <c r="R79" s="45">
        <v>2.0499999999999998</v>
      </c>
      <c r="S79" s="66">
        <f t="shared" si="22"/>
        <v>9.0790579511123307E-2</v>
      </c>
      <c r="T79" s="66">
        <f t="shared" si="23"/>
        <v>4.0855760780005488</v>
      </c>
      <c r="U79" s="66">
        <f t="shared" si="24"/>
        <v>0.60038931612194435</v>
      </c>
      <c r="V79" s="66">
        <f t="shared" si="25"/>
        <v>27.017519225487497</v>
      </c>
      <c r="W79" s="66">
        <f t="shared" si="26"/>
        <v>31.103095303488047</v>
      </c>
      <c r="X79" s="67">
        <v>30</v>
      </c>
      <c r="Y79" s="58">
        <f t="shared" si="27"/>
        <v>10.912649865426957</v>
      </c>
      <c r="Z79" s="68">
        <f t="shared" si="28"/>
        <v>0.46124691018950831</v>
      </c>
      <c r="AA79" s="63">
        <f t="shared" si="29"/>
        <v>0.31</v>
      </c>
      <c r="AB79" s="62">
        <f t="shared" si="30"/>
        <v>2.0499999999999998</v>
      </c>
      <c r="AC79" s="57">
        <f t="shared" si="31"/>
        <v>0.90790579511123304</v>
      </c>
      <c r="AD79" s="58">
        <f t="shared" si="32"/>
        <v>6.0038931612194437</v>
      </c>
    </row>
    <row r="80" spans="3:30" x14ac:dyDescent="0.35">
      <c r="C80" s="16">
        <v>43820</v>
      </c>
      <c r="D80" s="69">
        <v>2019</v>
      </c>
      <c r="E80" s="5" t="s">
        <v>14</v>
      </c>
      <c r="F80" s="47" t="s">
        <v>16</v>
      </c>
      <c r="G80" s="47" t="s">
        <v>996</v>
      </c>
      <c r="H80" s="112">
        <v>5</v>
      </c>
      <c r="I80" s="2" t="s">
        <v>898</v>
      </c>
      <c r="J80" s="2" t="s">
        <v>8</v>
      </c>
      <c r="K80" s="2" t="s">
        <v>451</v>
      </c>
      <c r="L80" s="2"/>
      <c r="M80" s="2">
        <v>15.85</v>
      </c>
      <c r="N80" s="2">
        <v>165.09</v>
      </c>
      <c r="O80" s="3">
        <v>158.30000000000001</v>
      </c>
      <c r="P80" s="33">
        <v>95.450281425891177</v>
      </c>
      <c r="Q80" s="44">
        <v>0.76</v>
      </c>
      <c r="R80" s="45">
        <v>0.13</v>
      </c>
      <c r="S80" s="66">
        <f t="shared" si="22"/>
        <v>0.20267911547911549</v>
      </c>
      <c r="T80" s="66">
        <f t="shared" si="23"/>
        <v>9.1205601965601968</v>
      </c>
      <c r="U80" s="66">
        <f t="shared" si="24"/>
        <v>3.4668796068796075E-2</v>
      </c>
      <c r="V80" s="66">
        <f t="shared" si="25"/>
        <v>1.5600958230958233</v>
      </c>
      <c r="W80" s="66">
        <f t="shared" si="26"/>
        <v>10.68065601965602</v>
      </c>
      <c r="X80" s="67">
        <v>30</v>
      </c>
      <c r="Y80" s="58">
        <f t="shared" si="27"/>
        <v>4.5497185741088231</v>
      </c>
      <c r="Z80" s="68">
        <f t="shared" si="28"/>
        <v>0.42383292383292392</v>
      </c>
      <c r="AA80" s="63">
        <f t="shared" si="29"/>
        <v>0.76</v>
      </c>
      <c r="AB80" s="62">
        <f t="shared" si="30"/>
        <v>0.13</v>
      </c>
      <c r="AC80" s="57">
        <f t="shared" si="31"/>
        <v>2.0267911547911548</v>
      </c>
      <c r="AD80" s="58">
        <f t="shared" si="32"/>
        <v>0.34668796068796076</v>
      </c>
    </row>
    <row r="81" spans="1:30" x14ac:dyDescent="0.35">
      <c r="C81" s="16">
        <v>43820</v>
      </c>
      <c r="D81" s="69">
        <v>2019</v>
      </c>
      <c r="E81" s="5" t="s">
        <v>14</v>
      </c>
      <c r="F81" s="47" t="s">
        <v>16</v>
      </c>
      <c r="G81" s="47" t="s">
        <v>996</v>
      </c>
      <c r="H81" s="112">
        <v>5</v>
      </c>
      <c r="I81" s="2" t="s">
        <v>898</v>
      </c>
      <c r="J81" s="2" t="s">
        <v>12</v>
      </c>
      <c r="K81" s="2" t="s">
        <v>471</v>
      </c>
      <c r="L81" s="2"/>
      <c r="M81" s="2">
        <v>15.86</v>
      </c>
      <c r="N81" s="2">
        <v>153.16999999999999</v>
      </c>
      <c r="O81" s="3">
        <v>147.35</v>
      </c>
      <c r="P81" s="33">
        <v>95.761415774524806</v>
      </c>
      <c r="Q81" s="44">
        <v>0.9</v>
      </c>
      <c r="R81" s="45">
        <v>0.18</v>
      </c>
      <c r="S81" s="66">
        <f t="shared" si="22"/>
        <v>0.23894250513347018</v>
      </c>
      <c r="T81" s="66">
        <f t="shared" si="23"/>
        <v>10.752412731006158</v>
      </c>
      <c r="U81" s="66">
        <f t="shared" si="24"/>
        <v>4.7788501026694033E-2</v>
      </c>
      <c r="V81" s="66">
        <f t="shared" si="25"/>
        <v>2.1504825462012316</v>
      </c>
      <c r="W81" s="66">
        <f t="shared" si="26"/>
        <v>12.90289527720739</v>
      </c>
      <c r="X81" s="67">
        <v>30</v>
      </c>
      <c r="Y81" s="58">
        <f t="shared" si="27"/>
        <v>4.2385842254751935</v>
      </c>
      <c r="Z81" s="68">
        <f t="shared" si="28"/>
        <v>0.4221309605293177</v>
      </c>
      <c r="AA81" s="63">
        <f t="shared" si="29"/>
        <v>0.9</v>
      </c>
      <c r="AB81" s="62">
        <f t="shared" si="30"/>
        <v>0.18</v>
      </c>
      <c r="AC81" s="57">
        <f t="shared" si="31"/>
        <v>2.389425051334702</v>
      </c>
      <c r="AD81" s="58">
        <f t="shared" si="32"/>
        <v>0.4778850102669403</v>
      </c>
    </row>
    <row r="82" spans="1:30" x14ac:dyDescent="0.35">
      <c r="C82" s="16">
        <v>43820</v>
      </c>
      <c r="D82" s="69">
        <v>2019</v>
      </c>
      <c r="E82" s="5" t="s">
        <v>14</v>
      </c>
      <c r="F82" s="47" t="s">
        <v>937</v>
      </c>
      <c r="G82" s="47" t="s">
        <v>997</v>
      </c>
      <c r="H82" s="112">
        <v>6</v>
      </c>
      <c r="I82" s="2" t="s">
        <v>907</v>
      </c>
      <c r="J82" s="2" t="s">
        <v>8</v>
      </c>
      <c r="K82" s="2" t="s">
        <v>248</v>
      </c>
      <c r="L82" s="2"/>
      <c r="M82" s="2">
        <v>15.28</v>
      </c>
      <c r="N82" s="2">
        <v>134.16999999999999</v>
      </c>
      <c r="O82" s="3">
        <v>126.42</v>
      </c>
      <c r="P82" s="33">
        <v>93.481369332996906</v>
      </c>
      <c r="Q82" s="44">
        <v>0.31</v>
      </c>
      <c r="R82" s="45">
        <v>0.05</v>
      </c>
      <c r="S82" s="66">
        <f t="shared" si="22"/>
        <v>8.5065907863955348E-2</v>
      </c>
      <c r="T82" s="66">
        <f t="shared" si="23"/>
        <v>3.8279658538779908</v>
      </c>
      <c r="U82" s="66">
        <f t="shared" si="24"/>
        <v>1.3720307719992799E-2</v>
      </c>
      <c r="V82" s="66">
        <f t="shared" si="25"/>
        <v>0.61741384739967597</v>
      </c>
      <c r="W82" s="66">
        <f t="shared" si="26"/>
        <v>4.445379701277667</v>
      </c>
      <c r="X82" s="67">
        <v>30</v>
      </c>
      <c r="Y82" s="58">
        <f t="shared" si="27"/>
        <v>6.5186306670030945</v>
      </c>
      <c r="Z82" s="68">
        <f t="shared" si="28"/>
        <v>0.43486593485693714</v>
      </c>
      <c r="AA82" s="63">
        <f t="shared" si="29"/>
        <v>0.31</v>
      </c>
      <c r="AB82" s="62">
        <f t="shared" si="30"/>
        <v>0.05</v>
      </c>
      <c r="AC82" s="57">
        <f t="shared" si="31"/>
        <v>0.85065907863955348</v>
      </c>
      <c r="AD82" s="58">
        <f t="shared" si="32"/>
        <v>0.137203077199928</v>
      </c>
    </row>
    <row r="83" spans="1:30" x14ac:dyDescent="0.35">
      <c r="C83" s="16">
        <v>43820</v>
      </c>
      <c r="D83" s="69">
        <v>2019</v>
      </c>
      <c r="E83" s="5" t="s">
        <v>14</v>
      </c>
      <c r="F83" s="47" t="s">
        <v>937</v>
      </c>
      <c r="G83" s="47" t="s">
        <v>997</v>
      </c>
      <c r="H83" s="112">
        <v>6</v>
      </c>
      <c r="I83" s="2" t="s">
        <v>907</v>
      </c>
      <c r="J83" s="2" t="s">
        <v>10</v>
      </c>
      <c r="K83" s="2" t="s">
        <v>267</v>
      </c>
      <c r="L83" s="2"/>
      <c r="M83" s="2">
        <v>15.36</v>
      </c>
      <c r="N83" s="2">
        <v>113.45</v>
      </c>
      <c r="O83" s="3">
        <v>101.89</v>
      </c>
      <c r="P83" s="33">
        <v>88.21490467937609</v>
      </c>
      <c r="Q83" s="10">
        <v>0.28999999999999998</v>
      </c>
      <c r="R83" s="11">
        <v>0.41</v>
      </c>
      <c r="S83" s="66">
        <f t="shared" si="22"/>
        <v>8.605992141453829E-2</v>
      </c>
      <c r="T83" s="66">
        <f t="shared" si="23"/>
        <v>3.8726964636542229</v>
      </c>
      <c r="U83" s="66">
        <f t="shared" si="24"/>
        <v>0.12167092337917482</v>
      </c>
      <c r="V83" s="66">
        <f t="shared" si="25"/>
        <v>5.4751915520628671</v>
      </c>
      <c r="W83" s="66">
        <f t="shared" si="26"/>
        <v>9.3478880157170892</v>
      </c>
      <c r="X83" s="67">
        <v>30</v>
      </c>
      <c r="Y83" s="58">
        <f t="shared" si="27"/>
        <v>11.78509532062391</v>
      </c>
      <c r="Z83" s="68">
        <f t="shared" si="28"/>
        <v>0.4667976424361493</v>
      </c>
      <c r="AA83" s="63">
        <f t="shared" si="29"/>
        <v>0.28999999999999998</v>
      </c>
      <c r="AB83" s="62">
        <f t="shared" si="30"/>
        <v>0.41</v>
      </c>
      <c r="AC83" s="57">
        <f t="shared" si="31"/>
        <v>0.86059921414538287</v>
      </c>
      <c r="AD83" s="58">
        <f t="shared" si="32"/>
        <v>1.2167092337917482</v>
      </c>
    </row>
    <row r="84" spans="1:30" x14ac:dyDescent="0.35">
      <c r="C84" s="16">
        <v>43820</v>
      </c>
      <c r="D84" s="69">
        <v>2019</v>
      </c>
      <c r="E84" s="5" t="s">
        <v>14</v>
      </c>
      <c r="F84" s="47" t="s">
        <v>937</v>
      </c>
      <c r="G84" s="47" t="s">
        <v>997</v>
      </c>
      <c r="H84" s="112">
        <v>6</v>
      </c>
      <c r="I84" s="2" t="s">
        <v>907</v>
      </c>
      <c r="J84" s="2" t="s">
        <v>11</v>
      </c>
      <c r="K84" s="2" t="s">
        <v>273</v>
      </c>
      <c r="L84" s="2"/>
      <c r="M84" s="2">
        <v>15.45</v>
      </c>
      <c r="N84" s="2">
        <v>122.13</v>
      </c>
      <c r="O84" s="3">
        <v>112.91</v>
      </c>
      <c r="P84" s="33">
        <v>91.357330333708276</v>
      </c>
      <c r="Q84" s="44">
        <v>0.73</v>
      </c>
      <c r="R84" s="45">
        <v>0.26</v>
      </c>
      <c r="S84" s="66">
        <f t="shared" si="22"/>
        <v>0.20667104453108973</v>
      </c>
      <c r="T84" s="66">
        <f t="shared" si="23"/>
        <v>9.3001970038990383</v>
      </c>
      <c r="U84" s="66">
        <f t="shared" si="24"/>
        <v>7.3608865175456617E-2</v>
      </c>
      <c r="V84" s="66">
        <f t="shared" si="25"/>
        <v>3.3123989328955479</v>
      </c>
      <c r="W84" s="66">
        <f t="shared" si="26"/>
        <v>12.612595936794586</v>
      </c>
      <c r="X84" s="67">
        <v>30</v>
      </c>
      <c r="Y84" s="58">
        <f t="shared" si="27"/>
        <v>8.6426696662917237</v>
      </c>
      <c r="Z84" s="68">
        <f t="shared" si="28"/>
        <v>0.44730145700800339</v>
      </c>
      <c r="AA84" s="63">
        <f t="shared" si="29"/>
        <v>0.73</v>
      </c>
      <c r="AB84" s="62">
        <f t="shared" si="30"/>
        <v>0.26</v>
      </c>
      <c r="AC84" s="57">
        <f t="shared" si="31"/>
        <v>2.0667104453108971</v>
      </c>
      <c r="AD84" s="58">
        <f t="shared" si="32"/>
        <v>0.73608865175456617</v>
      </c>
    </row>
    <row r="85" spans="1:30" x14ac:dyDescent="0.35">
      <c r="C85" s="16">
        <v>43820</v>
      </c>
      <c r="D85" s="69">
        <v>2019</v>
      </c>
      <c r="E85" s="5" t="s">
        <v>14</v>
      </c>
      <c r="F85" s="70" t="s">
        <v>937</v>
      </c>
      <c r="G85" s="70" t="s">
        <v>997</v>
      </c>
      <c r="H85" s="112">
        <v>6</v>
      </c>
      <c r="I85" s="2" t="s">
        <v>907</v>
      </c>
      <c r="J85" s="2" t="s">
        <v>12</v>
      </c>
      <c r="K85" s="41" t="s">
        <v>525</v>
      </c>
      <c r="L85" s="41"/>
      <c r="M85" s="41">
        <v>15.38</v>
      </c>
      <c r="N85" s="41">
        <v>167.68</v>
      </c>
      <c r="O85" s="42">
        <v>159.69</v>
      </c>
      <c r="P85" s="33">
        <v>94.753775443204191</v>
      </c>
      <c r="Q85" s="44">
        <v>0.68</v>
      </c>
      <c r="R85" s="45">
        <v>0.05</v>
      </c>
      <c r="S85" s="66">
        <f t="shared" si="22"/>
        <v>0.18317732658859404</v>
      </c>
      <c r="T85" s="66">
        <f t="shared" si="23"/>
        <v>8.2429796964867315</v>
      </c>
      <c r="U85" s="66">
        <f t="shared" si="24"/>
        <v>1.3468921072690737E-2</v>
      </c>
      <c r="V85" s="66">
        <f t="shared" si="25"/>
        <v>0.60610144827108314</v>
      </c>
      <c r="W85" s="66">
        <f t="shared" si="26"/>
        <v>8.8490811447578146</v>
      </c>
      <c r="X85" s="67">
        <v>30</v>
      </c>
      <c r="Y85" s="58">
        <f t="shared" si="27"/>
        <v>5.2462245567958092</v>
      </c>
      <c r="Z85" s="68">
        <f t="shared" si="28"/>
        <v>0.42768345921973538</v>
      </c>
      <c r="AA85" s="63">
        <f t="shared" si="29"/>
        <v>0.68</v>
      </c>
      <c r="AB85" s="62">
        <f t="shared" si="30"/>
        <v>0.05</v>
      </c>
      <c r="AC85" s="57">
        <f t="shared" si="31"/>
        <v>1.8317732658859405</v>
      </c>
      <c r="AD85" s="58">
        <f t="shared" si="32"/>
        <v>0.13468921072690737</v>
      </c>
    </row>
    <row r="86" spans="1:30" x14ac:dyDescent="0.35">
      <c r="C86" s="16">
        <v>43820</v>
      </c>
      <c r="D86" s="69">
        <v>2019</v>
      </c>
      <c r="E86" s="5" t="s">
        <v>14</v>
      </c>
      <c r="F86" s="47" t="s">
        <v>14</v>
      </c>
      <c r="G86" s="47" t="s">
        <v>997</v>
      </c>
      <c r="H86" s="112">
        <v>6</v>
      </c>
      <c r="I86" s="2" t="s">
        <v>909</v>
      </c>
      <c r="J86" s="2" t="s">
        <v>12</v>
      </c>
      <c r="K86" s="2" t="s">
        <v>253</v>
      </c>
      <c r="L86" s="2"/>
      <c r="M86" s="2">
        <v>15.34</v>
      </c>
      <c r="N86" s="2">
        <v>105.07</v>
      </c>
      <c r="O86" s="3">
        <v>101.34</v>
      </c>
      <c r="P86" s="33">
        <v>95.843084809985527</v>
      </c>
      <c r="Q86" s="44">
        <v>0.66</v>
      </c>
      <c r="R86" s="45">
        <v>0.14000000000000001</v>
      </c>
      <c r="S86" s="66">
        <f t="shared" si="22"/>
        <v>0.1750189534883721</v>
      </c>
      <c r="T86" s="66">
        <f t="shared" si="23"/>
        <v>7.8758529069767444</v>
      </c>
      <c r="U86" s="66">
        <f t="shared" si="24"/>
        <v>3.7125232558139536E-2</v>
      </c>
      <c r="V86" s="66">
        <f t="shared" si="25"/>
        <v>1.6706354651162791</v>
      </c>
      <c r="W86" s="66">
        <f t="shared" si="26"/>
        <v>9.5464883720930231</v>
      </c>
      <c r="X86" s="67">
        <v>30</v>
      </c>
      <c r="Y86" s="58">
        <f t="shared" si="27"/>
        <v>4.1569151900144732</v>
      </c>
      <c r="Z86" s="68">
        <f t="shared" si="28"/>
        <v>0.42168604651162789</v>
      </c>
      <c r="AA86" s="63">
        <f t="shared" si="29"/>
        <v>0.66</v>
      </c>
      <c r="AB86" s="62">
        <f t="shared" si="30"/>
        <v>0.14000000000000001</v>
      </c>
      <c r="AC86" s="57">
        <f t="shared" si="31"/>
        <v>1.7501895348837211</v>
      </c>
      <c r="AD86" s="58">
        <f t="shared" si="32"/>
        <v>0.37125232558139537</v>
      </c>
    </row>
    <row r="87" spans="1:30" x14ac:dyDescent="0.35">
      <c r="C87" s="16">
        <v>43820</v>
      </c>
      <c r="D87" s="69">
        <v>2019</v>
      </c>
      <c r="E87" s="5" t="s">
        <v>14</v>
      </c>
      <c r="F87" s="47" t="s">
        <v>14</v>
      </c>
      <c r="G87" s="47" t="s">
        <v>997</v>
      </c>
      <c r="H87" s="112">
        <v>6</v>
      </c>
      <c r="I87" s="2" t="s">
        <v>909</v>
      </c>
      <c r="J87" s="2" t="s">
        <v>10</v>
      </c>
      <c r="K87" s="2" t="s">
        <v>271</v>
      </c>
      <c r="L87" s="2"/>
      <c r="M87" s="2">
        <v>15.4</v>
      </c>
      <c r="N87" s="2">
        <v>111.76</v>
      </c>
      <c r="O87" s="3">
        <v>101.53</v>
      </c>
      <c r="P87" s="33">
        <v>89.383561643835606</v>
      </c>
      <c r="Q87" s="44">
        <v>0.17</v>
      </c>
      <c r="R87" s="45">
        <v>0.14000000000000001</v>
      </c>
      <c r="S87" s="66">
        <f t="shared" si="22"/>
        <v>4.9567049808429124E-2</v>
      </c>
      <c r="T87" s="66">
        <f t="shared" si="23"/>
        <v>2.2305172413793106</v>
      </c>
      <c r="U87" s="66">
        <f t="shared" si="24"/>
        <v>4.0819923371647512E-2</v>
      </c>
      <c r="V87" s="66">
        <f t="shared" si="25"/>
        <v>1.836896551724138</v>
      </c>
      <c r="W87" s="66">
        <f t="shared" si="26"/>
        <v>4.0674137931034489</v>
      </c>
      <c r="X87" s="67">
        <v>30</v>
      </c>
      <c r="Y87" s="58">
        <f t="shared" si="27"/>
        <v>10.616438356164394</v>
      </c>
      <c r="Z87" s="68">
        <f t="shared" si="28"/>
        <v>0.45938697318007671</v>
      </c>
      <c r="AA87" s="63">
        <f t="shared" si="29"/>
        <v>0.17</v>
      </c>
      <c r="AB87" s="62">
        <f t="shared" si="30"/>
        <v>0.14000000000000001</v>
      </c>
      <c r="AC87" s="57">
        <f t="shared" si="31"/>
        <v>0.49567049808429126</v>
      </c>
      <c r="AD87" s="58">
        <f t="shared" si="32"/>
        <v>0.40819923371647515</v>
      </c>
    </row>
    <row r="88" spans="1:30" x14ac:dyDescent="0.35">
      <c r="C88" s="16">
        <v>43820</v>
      </c>
      <c r="D88" s="69">
        <v>2019</v>
      </c>
      <c r="E88" s="5" t="s">
        <v>14</v>
      </c>
      <c r="F88" s="47" t="s">
        <v>14</v>
      </c>
      <c r="G88" s="47" t="s">
        <v>997</v>
      </c>
      <c r="H88" s="112">
        <v>6</v>
      </c>
      <c r="I88" s="2" t="s">
        <v>909</v>
      </c>
      <c r="J88" s="2" t="s">
        <v>11</v>
      </c>
      <c r="K88" s="2" t="s">
        <v>281</v>
      </c>
      <c r="L88" s="2"/>
      <c r="M88" s="2">
        <v>15.37</v>
      </c>
      <c r="N88" s="2">
        <v>108.38</v>
      </c>
      <c r="O88" s="3">
        <v>100.82</v>
      </c>
      <c r="P88" s="33">
        <v>91.871841737447582</v>
      </c>
      <c r="Q88" s="10">
        <v>1.1399999999999999</v>
      </c>
      <c r="R88" s="11">
        <v>0.26</v>
      </c>
      <c r="S88" s="66">
        <f t="shared" si="22"/>
        <v>0.32030064365125804</v>
      </c>
      <c r="T88" s="66">
        <f t="shared" si="23"/>
        <v>14.413528964306613</v>
      </c>
      <c r="U88" s="66">
        <f t="shared" si="24"/>
        <v>7.3051023990637801E-2</v>
      </c>
      <c r="V88" s="66">
        <f t="shared" si="25"/>
        <v>3.287296079578701</v>
      </c>
      <c r="W88" s="66">
        <f t="shared" si="26"/>
        <v>17.700825043885313</v>
      </c>
      <c r="X88" s="67">
        <v>30</v>
      </c>
      <c r="Y88" s="58">
        <f t="shared" si="27"/>
        <v>8.128158262552418</v>
      </c>
      <c r="Z88" s="68">
        <f t="shared" si="28"/>
        <v>0.44423639555295497</v>
      </c>
      <c r="AA88" s="63">
        <f t="shared" si="29"/>
        <v>1.1399999999999999</v>
      </c>
      <c r="AB88" s="62">
        <f t="shared" si="30"/>
        <v>0.26</v>
      </c>
      <c r="AC88" s="57">
        <f t="shared" si="31"/>
        <v>3.2030064365125805</v>
      </c>
      <c r="AD88" s="58">
        <f t="shared" si="32"/>
        <v>0.73051023990637798</v>
      </c>
    </row>
    <row r="89" spans="1:30" x14ac:dyDescent="0.35">
      <c r="C89" s="16">
        <v>43820</v>
      </c>
      <c r="D89" s="69">
        <v>2019</v>
      </c>
      <c r="E89" s="5" t="s">
        <v>14</v>
      </c>
      <c r="F89" s="47" t="s">
        <v>14</v>
      </c>
      <c r="G89" s="47" t="s">
        <v>997</v>
      </c>
      <c r="H89" s="112">
        <v>6</v>
      </c>
      <c r="I89" s="2" t="s">
        <v>909</v>
      </c>
      <c r="J89" s="2" t="s">
        <v>8</v>
      </c>
      <c r="K89" s="2" t="s">
        <v>492</v>
      </c>
      <c r="L89" s="2"/>
      <c r="M89" s="2">
        <v>15.4</v>
      </c>
      <c r="N89" s="2">
        <v>135.02000000000001</v>
      </c>
      <c r="O89" s="3">
        <v>131.61000000000001</v>
      </c>
      <c r="P89" s="33">
        <v>97.14930613609765</v>
      </c>
      <c r="Q89" s="44">
        <v>0.24</v>
      </c>
      <c r="R89" s="45">
        <v>0.27</v>
      </c>
      <c r="S89" s="66">
        <f t="shared" si="22"/>
        <v>6.2464848119783145E-2</v>
      </c>
      <c r="T89" s="66">
        <f t="shared" si="23"/>
        <v>2.8109181653902415</v>
      </c>
      <c r="U89" s="66">
        <f t="shared" si="24"/>
        <v>7.0272954134756052E-2</v>
      </c>
      <c r="V89" s="66">
        <f t="shared" si="25"/>
        <v>3.1622829360640226</v>
      </c>
      <c r="W89" s="66">
        <f t="shared" si="26"/>
        <v>5.9732011014542641</v>
      </c>
      <c r="X89" s="67">
        <v>30</v>
      </c>
      <c r="Y89" s="58">
        <f t="shared" si="27"/>
        <v>2.8506938639023502</v>
      </c>
      <c r="Z89" s="68">
        <f t="shared" si="28"/>
        <v>0.4146717149987092</v>
      </c>
      <c r="AA89" s="63">
        <f t="shared" si="29"/>
        <v>0.24</v>
      </c>
      <c r="AB89" s="62">
        <f t="shared" si="30"/>
        <v>0.27</v>
      </c>
      <c r="AC89" s="57">
        <f t="shared" si="31"/>
        <v>0.62464848119783145</v>
      </c>
      <c r="AD89" s="58">
        <f t="shared" si="32"/>
        <v>0.70272954134756049</v>
      </c>
    </row>
    <row r="90" spans="1:30" x14ac:dyDescent="0.35">
      <c r="C90" s="16">
        <v>43820</v>
      </c>
      <c r="D90" s="69">
        <v>2019</v>
      </c>
      <c r="E90" s="5" t="s">
        <v>14</v>
      </c>
      <c r="F90" s="47" t="s">
        <v>15</v>
      </c>
      <c r="G90" s="47" t="s">
        <v>997</v>
      </c>
      <c r="H90" s="112">
        <v>6</v>
      </c>
      <c r="I90" s="2" t="s">
        <v>922</v>
      </c>
      <c r="J90" s="2" t="s">
        <v>11</v>
      </c>
      <c r="K90" s="2" t="s">
        <v>457</v>
      </c>
      <c r="L90" s="2"/>
      <c r="M90" s="2">
        <v>15.79</v>
      </c>
      <c r="N90" s="2">
        <v>142.06</v>
      </c>
      <c r="O90" s="3">
        <v>131.08000000000001</v>
      </c>
      <c r="P90" s="33">
        <v>91.304347826086968</v>
      </c>
      <c r="Q90" s="10">
        <v>0.53</v>
      </c>
      <c r="R90" s="11">
        <v>0.32</v>
      </c>
      <c r="S90" s="66">
        <f t="shared" si="22"/>
        <v>0.15016666666666664</v>
      </c>
      <c r="T90" s="66">
        <f t="shared" si="23"/>
        <v>6.7574999999999985</v>
      </c>
      <c r="U90" s="66">
        <f t="shared" si="24"/>
        <v>9.0666666666666632E-2</v>
      </c>
      <c r="V90" s="66">
        <f t="shared" si="25"/>
        <v>4.0799999999999983</v>
      </c>
      <c r="W90" s="66">
        <f t="shared" si="26"/>
        <v>10.837499999999997</v>
      </c>
      <c r="X90" s="67">
        <v>30</v>
      </c>
      <c r="Y90" s="58">
        <f t="shared" si="27"/>
        <v>8.6956521739130324</v>
      </c>
      <c r="Z90" s="68">
        <f t="shared" si="28"/>
        <v>0.44761904761904753</v>
      </c>
      <c r="AA90" s="63">
        <f t="shared" si="29"/>
        <v>0.53</v>
      </c>
      <c r="AB90" s="62">
        <f t="shared" si="30"/>
        <v>0.32</v>
      </c>
      <c r="AC90" s="57">
        <f t="shared" si="31"/>
        <v>1.5016666666666665</v>
      </c>
      <c r="AD90" s="58">
        <f t="shared" si="32"/>
        <v>0.90666666666666629</v>
      </c>
    </row>
    <row r="91" spans="1:30" x14ac:dyDescent="0.35">
      <c r="C91" s="16">
        <v>43820</v>
      </c>
      <c r="D91" s="69">
        <v>2019</v>
      </c>
      <c r="E91" s="5" t="s">
        <v>14</v>
      </c>
      <c r="F91" s="47" t="s">
        <v>15</v>
      </c>
      <c r="G91" s="47" t="s">
        <v>997</v>
      </c>
      <c r="H91" s="112">
        <v>6</v>
      </c>
      <c r="I91" s="2" t="s">
        <v>922</v>
      </c>
      <c r="J91" s="2" t="s">
        <v>12</v>
      </c>
      <c r="K91" s="2" t="s">
        <v>470</v>
      </c>
      <c r="L91" s="2"/>
      <c r="M91" s="2">
        <v>15.37</v>
      </c>
      <c r="N91" s="2">
        <v>154.24</v>
      </c>
      <c r="O91" s="3">
        <v>146.08000000000001</v>
      </c>
      <c r="P91" s="33">
        <v>94.124000864117519</v>
      </c>
      <c r="Q91" s="44">
        <v>0.88</v>
      </c>
      <c r="R91" s="45">
        <v>0.15</v>
      </c>
      <c r="S91" s="66">
        <f t="shared" si="22"/>
        <v>0.23922790911177416</v>
      </c>
      <c r="T91" s="66">
        <f t="shared" si="23"/>
        <v>10.765255910029838</v>
      </c>
      <c r="U91" s="66">
        <f t="shared" si="24"/>
        <v>4.0777484507688776E-2</v>
      </c>
      <c r="V91" s="66">
        <f t="shared" si="25"/>
        <v>1.8349868028459948</v>
      </c>
      <c r="W91" s="66">
        <f t="shared" si="26"/>
        <v>12.600242712875833</v>
      </c>
      <c r="X91" s="67">
        <v>30</v>
      </c>
      <c r="Y91" s="58">
        <f t="shared" si="27"/>
        <v>5.8759991358824806</v>
      </c>
      <c r="Z91" s="68">
        <f t="shared" si="28"/>
        <v>0.43121413816846449</v>
      </c>
      <c r="AA91" s="63">
        <f t="shared" si="29"/>
        <v>0.88</v>
      </c>
      <c r="AB91" s="62">
        <f t="shared" si="30"/>
        <v>0.15</v>
      </c>
      <c r="AC91" s="57">
        <f t="shared" si="31"/>
        <v>2.3922790911177416</v>
      </c>
      <c r="AD91" s="58">
        <f t="shared" si="32"/>
        <v>0.40777484507688777</v>
      </c>
    </row>
    <row r="92" spans="1:30" x14ac:dyDescent="0.35">
      <c r="C92" s="16">
        <v>43820</v>
      </c>
      <c r="D92" s="69">
        <v>2019</v>
      </c>
      <c r="E92" s="5" t="s">
        <v>14</v>
      </c>
      <c r="F92" s="47" t="s">
        <v>15</v>
      </c>
      <c r="G92" s="47" t="s">
        <v>997</v>
      </c>
      <c r="H92" s="112">
        <v>6</v>
      </c>
      <c r="I92" s="2" t="s">
        <v>922</v>
      </c>
      <c r="J92" s="2" t="s">
        <v>8</v>
      </c>
      <c r="K92" s="2" t="s">
        <v>472</v>
      </c>
      <c r="L92" s="2"/>
      <c r="M92" s="2">
        <v>15.76</v>
      </c>
      <c r="N92" s="2">
        <v>147.62</v>
      </c>
      <c r="O92" s="3">
        <v>138.66999999999999</v>
      </c>
      <c r="P92" s="33">
        <v>93.212498104049729</v>
      </c>
      <c r="Q92" s="44">
        <v>0.98</v>
      </c>
      <c r="R92" s="45">
        <v>0.17</v>
      </c>
      <c r="S92" s="66">
        <f t="shared" si="22"/>
        <v>0.26997640549995944</v>
      </c>
      <c r="T92" s="66">
        <f t="shared" si="23"/>
        <v>12.148938247498174</v>
      </c>
      <c r="U92" s="66">
        <f t="shared" si="24"/>
        <v>4.6832641770401126E-2</v>
      </c>
      <c r="V92" s="66">
        <f t="shared" si="25"/>
        <v>2.1074688796680507</v>
      </c>
      <c r="W92" s="66">
        <f t="shared" si="26"/>
        <v>14.256407127166225</v>
      </c>
      <c r="X92" s="67">
        <v>30</v>
      </c>
      <c r="Y92" s="58">
        <f t="shared" si="27"/>
        <v>6.7875018959502711</v>
      </c>
      <c r="Z92" s="68">
        <f t="shared" si="28"/>
        <v>0.43640875437311866</v>
      </c>
      <c r="AA92" s="63">
        <f t="shared" si="29"/>
        <v>0.98</v>
      </c>
      <c r="AB92" s="62">
        <f t="shared" si="30"/>
        <v>0.17</v>
      </c>
      <c r="AC92" s="57">
        <f t="shared" si="31"/>
        <v>2.6997640549995943</v>
      </c>
      <c r="AD92" s="58">
        <f t="shared" si="32"/>
        <v>0.46832641770401129</v>
      </c>
    </row>
    <row r="93" spans="1:30" x14ac:dyDescent="0.35">
      <c r="A93" s="107"/>
      <c r="B93" s="110"/>
      <c r="C93" s="16">
        <v>43820</v>
      </c>
      <c r="D93" s="69">
        <v>2019</v>
      </c>
      <c r="E93" s="5" t="s">
        <v>14</v>
      </c>
      <c r="F93" s="47" t="s">
        <v>15</v>
      </c>
      <c r="G93" s="47" t="s">
        <v>997</v>
      </c>
      <c r="H93" s="112">
        <v>6</v>
      </c>
      <c r="I93" s="2" t="s">
        <v>922</v>
      </c>
      <c r="J93" s="2" t="s">
        <v>10</v>
      </c>
      <c r="K93" s="2" t="s">
        <v>478</v>
      </c>
      <c r="L93" s="2"/>
      <c r="M93" s="2">
        <v>15.47</v>
      </c>
      <c r="N93" s="2">
        <v>120.88</v>
      </c>
      <c r="O93" s="3">
        <v>108.89</v>
      </c>
      <c r="P93" s="33">
        <v>88.625367612181009</v>
      </c>
      <c r="Q93" s="48">
        <v>0.34</v>
      </c>
      <c r="R93" s="48">
        <v>0.5</v>
      </c>
      <c r="S93" s="66">
        <f t="shared" si="22"/>
        <v>0.10027306786555343</v>
      </c>
      <c r="T93" s="66">
        <f t="shared" si="23"/>
        <v>4.512288053949904</v>
      </c>
      <c r="U93" s="66">
        <f t="shared" si="24"/>
        <v>0.14746039391993149</v>
      </c>
      <c r="V93" s="66">
        <f t="shared" si="25"/>
        <v>6.6357177263969174</v>
      </c>
      <c r="W93" s="66">
        <f t="shared" si="26"/>
        <v>11.148005780346821</v>
      </c>
      <c r="X93" s="67">
        <v>30</v>
      </c>
      <c r="Y93" s="58">
        <f t="shared" si="27"/>
        <v>11.374632387818991</v>
      </c>
      <c r="Z93" s="68">
        <f t="shared" si="28"/>
        <v>0.46417255405694713</v>
      </c>
      <c r="AA93" s="63">
        <f t="shared" si="29"/>
        <v>0.34</v>
      </c>
      <c r="AB93" s="62">
        <f t="shared" si="30"/>
        <v>0.5</v>
      </c>
      <c r="AC93" s="57">
        <f t="shared" si="31"/>
        <v>1.0027306786555343</v>
      </c>
      <c r="AD93" s="58">
        <f t="shared" si="32"/>
        <v>1.4746039391993149</v>
      </c>
    </row>
    <row r="94" spans="1:30" x14ac:dyDescent="0.35">
      <c r="A94" s="70"/>
      <c r="B94" s="111"/>
      <c r="C94" s="16">
        <v>43820</v>
      </c>
      <c r="D94" s="69">
        <v>2019</v>
      </c>
      <c r="E94" s="5" t="s">
        <v>14</v>
      </c>
      <c r="F94" s="47" t="s">
        <v>16</v>
      </c>
      <c r="G94" s="47" t="s">
        <v>997</v>
      </c>
      <c r="H94" s="112">
        <v>6</v>
      </c>
      <c r="I94" s="2" t="s">
        <v>908</v>
      </c>
      <c r="J94" s="2" t="s">
        <v>12</v>
      </c>
      <c r="K94" s="2" t="s">
        <v>250</v>
      </c>
      <c r="L94" s="2"/>
      <c r="M94" s="2">
        <v>15.32</v>
      </c>
      <c r="N94" s="2">
        <v>121.32</v>
      </c>
      <c r="O94" s="3">
        <v>115.41</v>
      </c>
      <c r="P94" s="33">
        <v>94.424528301886795</v>
      </c>
      <c r="Q94" s="9">
        <v>1</v>
      </c>
      <c r="R94" s="9">
        <v>0.1</v>
      </c>
      <c r="S94" s="66">
        <f t="shared" si="22"/>
        <v>0.27066640023978422</v>
      </c>
      <c r="T94" s="66">
        <f t="shared" si="23"/>
        <v>12.179988010790289</v>
      </c>
      <c r="U94" s="66">
        <f t="shared" si="24"/>
        <v>2.7066640023978423E-2</v>
      </c>
      <c r="V94" s="66">
        <f t="shared" si="25"/>
        <v>1.217998801079029</v>
      </c>
      <c r="W94" s="66">
        <f t="shared" si="26"/>
        <v>13.397986811869318</v>
      </c>
      <c r="X94" s="67">
        <v>30</v>
      </c>
      <c r="Y94" s="58">
        <f t="shared" si="27"/>
        <v>5.5754716981132049</v>
      </c>
      <c r="Z94" s="68">
        <f t="shared" si="28"/>
        <v>0.42952342891397749</v>
      </c>
      <c r="AA94" s="63">
        <f t="shared" si="29"/>
        <v>1</v>
      </c>
      <c r="AB94" s="62">
        <f t="shared" si="30"/>
        <v>0.1</v>
      </c>
      <c r="AC94" s="57">
        <f t="shared" si="31"/>
        <v>2.7066640023978423</v>
      </c>
      <c r="AD94" s="58">
        <f t="shared" si="32"/>
        <v>0.27066640023978422</v>
      </c>
    </row>
    <row r="95" spans="1:30" x14ac:dyDescent="0.35">
      <c r="A95" s="70"/>
      <c r="B95" s="111"/>
      <c r="C95" s="16">
        <v>43820</v>
      </c>
      <c r="D95" s="69">
        <v>2019</v>
      </c>
      <c r="E95" s="5" t="s">
        <v>14</v>
      </c>
      <c r="F95" s="47" t="s">
        <v>16</v>
      </c>
      <c r="G95" s="47" t="s">
        <v>997</v>
      </c>
      <c r="H95" s="112">
        <v>6</v>
      </c>
      <c r="I95" s="2" t="s">
        <v>908</v>
      </c>
      <c r="J95" s="2" t="s">
        <v>10</v>
      </c>
      <c r="K95" s="2" t="s">
        <v>270</v>
      </c>
      <c r="L95" s="2"/>
      <c r="M95" s="2">
        <v>15.45</v>
      </c>
      <c r="N95" s="2">
        <v>97.86</v>
      </c>
      <c r="O95" s="3">
        <v>89.11</v>
      </c>
      <c r="P95" s="33">
        <v>89.382356510132269</v>
      </c>
      <c r="Q95" s="48">
        <v>0.19</v>
      </c>
      <c r="R95" s="48">
        <v>0.22</v>
      </c>
      <c r="S95" s="66">
        <f t="shared" si="22"/>
        <v>5.5399470540320392E-2</v>
      </c>
      <c r="T95" s="66">
        <f t="shared" si="23"/>
        <v>2.4929761743144176</v>
      </c>
      <c r="U95" s="66">
        <f t="shared" si="24"/>
        <v>6.4146755362476257E-2</v>
      </c>
      <c r="V95" s="66">
        <f t="shared" si="25"/>
        <v>2.8866039913114316</v>
      </c>
      <c r="W95" s="66">
        <f t="shared" si="26"/>
        <v>5.3795801656258497</v>
      </c>
      <c r="X95" s="67">
        <v>30</v>
      </c>
      <c r="Y95" s="58">
        <f t="shared" si="27"/>
        <v>10.617643489867731</v>
      </c>
      <c r="Z95" s="68">
        <f t="shared" si="28"/>
        <v>0.45939451534075482</v>
      </c>
      <c r="AA95" s="63">
        <f t="shared" si="29"/>
        <v>0.19</v>
      </c>
      <c r="AB95" s="62">
        <f t="shared" si="30"/>
        <v>0.22</v>
      </c>
      <c r="AC95" s="57">
        <f t="shared" si="31"/>
        <v>0.55399470540320395</v>
      </c>
      <c r="AD95" s="58">
        <f t="shared" si="32"/>
        <v>0.6414675536247626</v>
      </c>
    </row>
    <row r="96" spans="1:30" x14ac:dyDescent="0.35">
      <c r="A96" s="70"/>
      <c r="B96" s="111"/>
      <c r="C96" s="16">
        <v>43820</v>
      </c>
      <c r="D96" s="69">
        <v>2019</v>
      </c>
      <c r="E96" s="5" t="s">
        <v>14</v>
      </c>
      <c r="F96" s="47" t="s">
        <v>16</v>
      </c>
      <c r="G96" s="47" t="s">
        <v>997</v>
      </c>
      <c r="H96" s="112">
        <v>6</v>
      </c>
      <c r="I96" s="2" t="s">
        <v>908</v>
      </c>
      <c r="J96" s="2" t="s">
        <v>11</v>
      </c>
      <c r="K96" s="2" t="s">
        <v>278</v>
      </c>
      <c r="L96" s="2"/>
      <c r="M96" s="2">
        <v>15.41</v>
      </c>
      <c r="N96" s="2">
        <v>113.67</v>
      </c>
      <c r="O96" s="3">
        <v>105.51</v>
      </c>
      <c r="P96" s="33">
        <v>91.6955017301038</v>
      </c>
      <c r="Q96" s="9">
        <v>0.27</v>
      </c>
      <c r="R96" s="9">
        <v>0.23</v>
      </c>
      <c r="S96" s="66">
        <f t="shared" si="22"/>
        <v>7.6058490566037737E-2</v>
      </c>
      <c r="T96" s="66">
        <f t="shared" si="23"/>
        <v>3.4226320754716983</v>
      </c>
      <c r="U96" s="66">
        <f t="shared" si="24"/>
        <v>6.479056603773585E-2</v>
      </c>
      <c r="V96" s="66">
        <f t="shared" si="25"/>
        <v>2.915575471698113</v>
      </c>
      <c r="W96" s="66">
        <f t="shared" si="26"/>
        <v>6.3382075471698114</v>
      </c>
      <c r="X96" s="67">
        <v>30</v>
      </c>
      <c r="Y96" s="58">
        <f t="shared" si="27"/>
        <v>8.3044982698962002</v>
      </c>
      <c r="Z96" s="68">
        <f t="shared" si="28"/>
        <v>0.44528301886792454</v>
      </c>
      <c r="AA96" s="63">
        <f t="shared" si="29"/>
        <v>0.27</v>
      </c>
      <c r="AB96" s="62">
        <f t="shared" si="30"/>
        <v>0.23</v>
      </c>
      <c r="AC96" s="57">
        <f t="shared" si="31"/>
        <v>0.7605849056603774</v>
      </c>
      <c r="AD96" s="58">
        <f t="shared" si="32"/>
        <v>0.64790566037735853</v>
      </c>
    </row>
    <row r="97" spans="1:30" x14ac:dyDescent="0.35">
      <c r="A97" s="70"/>
      <c r="B97" s="111"/>
      <c r="C97" s="16">
        <v>43820</v>
      </c>
      <c r="D97" s="69">
        <v>2019</v>
      </c>
      <c r="E97" s="5" t="s">
        <v>14</v>
      </c>
      <c r="F97" s="47" t="s">
        <v>16</v>
      </c>
      <c r="G97" s="47" t="s">
        <v>997</v>
      </c>
      <c r="H97" s="112">
        <v>6</v>
      </c>
      <c r="I97" s="2" t="s">
        <v>908</v>
      </c>
      <c r="J97" s="2" t="s">
        <v>8</v>
      </c>
      <c r="K97" s="2" t="s">
        <v>486</v>
      </c>
      <c r="L97" s="2"/>
      <c r="M97" s="2">
        <v>15.81</v>
      </c>
      <c r="N97" s="2">
        <v>131.25</v>
      </c>
      <c r="O97" s="3">
        <v>127.47</v>
      </c>
      <c r="P97" s="33">
        <v>96.725571725571726</v>
      </c>
      <c r="Q97" s="46">
        <v>0.43</v>
      </c>
      <c r="R97" s="46">
        <v>0.25</v>
      </c>
      <c r="S97" s="66">
        <f t="shared" si="22"/>
        <v>0.11259484148307362</v>
      </c>
      <c r="T97" s="66">
        <f t="shared" si="23"/>
        <v>5.0667678667383127</v>
      </c>
      <c r="U97" s="66">
        <f t="shared" si="24"/>
        <v>6.5462117141321871E-2</v>
      </c>
      <c r="V97" s="66">
        <f t="shared" si="25"/>
        <v>2.9457952713594842</v>
      </c>
      <c r="W97" s="66">
        <f t="shared" si="26"/>
        <v>8.0125631380977964</v>
      </c>
      <c r="X97" s="67">
        <v>30</v>
      </c>
      <c r="Y97" s="58">
        <f t="shared" si="27"/>
        <v>3.2744282744282742</v>
      </c>
      <c r="Z97" s="68">
        <f t="shared" si="28"/>
        <v>0.41692638366469642</v>
      </c>
      <c r="AA97" s="63">
        <f t="shared" si="29"/>
        <v>0.43</v>
      </c>
      <c r="AB97" s="62">
        <f t="shared" si="30"/>
        <v>0.25</v>
      </c>
      <c r="AC97" s="57">
        <f t="shared" si="31"/>
        <v>1.1259484148307362</v>
      </c>
      <c r="AD97" s="58">
        <f t="shared" si="32"/>
        <v>0.65462117141321874</v>
      </c>
    </row>
    <row r="98" spans="1:30" x14ac:dyDescent="0.35">
      <c r="A98" s="70"/>
      <c r="B98" s="111"/>
      <c r="C98" s="16">
        <v>43820</v>
      </c>
      <c r="D98" s="69">
        <v>2019</v>
      </c>
      <c r="E98" s="5" t="s">
        <v>14</v>
      </c>
      <c r="F98" s="47" t="s">
        <v>13</v>
      </c>
      <c r="G98" s="47" t="s">
        <v>998</v>
      </c>
      <c r="H98" s="112">
        <v>7</v>
      </c>
      <c r="I98" s="2" t="s">
        <v>893</v>
      </c>
      <c r="J98" s="2" t="s">
        <v>12</v>
      </c>
      <c r="K98" s="2" t="s">
        <v>219</v>
      </c>
      <c r="L98" s="2"/>
      <c r="M98" s="2">
        <v>15.41</v>
      </c>
      <c r="N98" s="2">
        <v>95.73</v>
      </c>
      <c r="O98" s="3">
        <v>89.95</v>
      </c>
      <c r="P98" s="33">
        <v>92.803784860557755</v>
      </c>
      <c r="Q98" s="46">
        <v>0.9</v>
      </c>
      <c r="R98" s="46">
        <v>0.25</v>
      </c>
      <c r="S98" s="66">
        <f t="shared" ref="S98:S129" si="33">AA98*((250+(100*Y98/100))/1000)*(100/(100-(100*Y98/100)))</f>
        <v>0.24942581164475455</v>
      </c>
      <c r="T98" s="66">
        <f t="shared" ref="T98:T129" si="34">IF(Y98="","",S98*(X98/10*15))</f>
        <v>11.224161524013955</v>
      </c>
      <c r="U98" s="66">
        <f t="shared" ref="U98:U129" si="35">AB98*((250+(100*Y98/100))/1000)*(100/(100-(100*Y98/100)))</f>
        <v>6.9284947679098485E-2</v>
      </c>
      <c r="V98" s="66">
        <f t="shared" ref="V98:V129" si="36">IF(Y98="","",U98*(X98/10*15))</f>
        <v>3.117822645559432</v>
      </c>
      <c r="W98" s="66">
        <f t="shared" ref="W98:W129" si="37">IF(AA98="","",T98+V98)</f>
        <v>14.341984169573387</v>
      </c>
      <c r="X98" s="67">
        <v>30</v>
      </c>
      <c r="Y98" s="58">
        <f t="shared" ref="Y98:Y129" si="38">100-P98</f>
        <v>7.1962151394422449</v>
      </c>
      <c r="Z98" s="68">
        <f t="shared" ref="Z98:Z129" si="39">IF(Y98="","",((400+Y98)/1000)*(100/(100-Y98)))</f>
        <v>0.43877112959484854</v>
      </c>
      <c r="AA98" s="63">
        <f t="shared" ref="AA98:AA129" si="40">Q98</f>
        <v>0.9</v>
      </c>
      <c r="AB98" s="62">
        <f t="shared" ref="AB98:AB129" si="41">R98</f>
        <v>0.25</v>
      </c>
      <c r="AC98" s="57">
        <f t="shared" ref="AC98:AC129" si="42">S98*10</f>
        <v>2.4942581164475457</v>
      </c>
      <c r="AD98" s="58">
        <f t="shared" ref="AD98:AD129" si="43">U98*10</f>
        <v>0.69284947679098485</v>
      </c>
    </row>
    <row r="99" spans="1:30" x14ac:dyDescent="0.35">
      <c r="A99" s="70"/>
      <c r="B99" s="111"/>
      <c r="C99" s="16">
        <v>43820</v>
      </c>
      <c r="D99" s="69">
        <v>2019</v>
      </c>
      <c r="E99" s="5" t="s">
        <v>14</v>
      </c>
      <c r="F99" s="47" t="s">
        <v>13</v>
      </c>
      <c r="G99" s="47" t="s">
        <v>998</v>
      </c>
      <c r="H99" s="112">
        <v>7</v>
      </c>
      <c r="I99" s="2" t="s">
        <v>893</v>
      </c>
      <c r="J99" s="2" t="s">
        <v>11</v>
      </c>
      <c r="K99" s="2" t="s">
        <v>222</v>
      </c>
      <c r="L99" s="2"/>
      <c r="M99" s="2">
        <v>15.33</v>
      </c>
      <c r="N99" s="2">
        <v>109.85</v>
      </c>
      <c r="O99" s="3">
        <v>100.66</v>
      </c>
      <c r="P99" s="33">
        <v>90.277190012695741</v>
      </c>
      <c r="Q99" s="9">
        <v>0.56000000000000005</v>
      </c>
      <c r="R99" s="9">
        <v>0.23</v>
      </c>
      <c r="S99" s="66">
        <f t="shared" si="33"/>
        <v>0.16110910582444624</v>
      </c>
      <c r="T99" s="66">
        <f t="shared" si="34"/>
        <v>7.2499097621000805</v>
      </c>
      <c r="U99" s="66">
        <f t="shared" si="35"/>
        <v>6.616981132075471E-2</v>
      </c>
      <c r="V99" s="66">
        <f t="shared" si="36"/>
        <v>2.9776415094339619</v>
      </c>
      <c r="W99" s="66">
        <f t="shared" si="37"/>
        <v>10.227551271534043</v>
      </c>
      <c r="X99" s="67">
        <v>30</v>
      </c>
      <c r="Y99" s="58">
        <f t="shared" si="38"/>
        <v>9.7228099873042595</v>
      </c>
      <c r="Z99" s="68">
        <f t="shared" si="39"/>
        <v>0.45384975975624031</v>
      </c>
      <c r="AA99" s="63">
        <f t="shared" si="40"/>
        <v>0.56000000000000005</v>
      </c>
      <c r="AB99" s="62">
        <f t="shared" si="41"/>
        <v>0.23</v>
      </c>
      <c r="AC99" s="57">
        <f t="shared" si="42"/>
        <v>1.6110910582444624</v>
      </c>
      <c r="AD99" s="58">
        <f t="shared" si="43"/>
        <v>0.66169811320754712</v>
      </c>
    </row>
    <row r="100" spans="1:30" x14ac:dyDescent="0.35">
      <c r="A100" s="70"/>
      <c r="B100" s="111"/>
      <c r="C100" s="16">
        <v>43820</v>
      </c>
      <c r="D100" s="69">
        <v>2019</v>
      </c>
      <c r="E100" s="5" t="s">
        <v>14</v>
      </c>
      <c r="F100" s="47" t="s">
        <v>13</v>
      </c>
      <c r="G100" s="47" t="s">
        <v>998</v>
      </c>
      <c r="H100" s="112">
        <v>7</v>
      </c>
      <c r="I100" s="2" t="s">
        <v>893</v>
      </c>
      <c r="J100" s="2" t="s">
        <v>8</v>
      </c>
      <c r="K100" s="2" t="s">
        <v>239</v>
      </c>
      <c r="L100" s="2"/>
      <c r="M100" s="2">
        <v>15.36</v>
      </c>
      <c r="N100" s="2">
        <v>116.79</v>
      </c>
      <c r="O100" s="3">
        <v>108.14</v>
      </c>
      <c r="P100" s="33">
        <v>91.47195109928029</v>
      </c>
      <c r="Q100" s="46">
        <v>0.91</v>
      </c>
      <c r="R100" s="46">
        <v>0.09</v>
      </c>
      <c r="S100" s="66">
        <f t="shared" si="33"/>
        <v>0.25719416900194003</v>
      </c>
      <c r="T100" s="66">
        <f t="shared" si="34"/>
        <v>11.573737605087301</v>
      </c>
      <c r="U100" s="66">
        <f t="shared" si="35"/>
        <v>2.5436785945246815E-2</v>
      </c>
      <c r="V100" s="66">
        <f t="shared" si="36"/>
        <v>1.1446553675361066</v>
      </c>
      <c r="W100" s="66">
        <f t="shared" si="37"/>
        <v>12.718392972623407</v>
      </c>
      <c r="X100" s="67">
        <v>30</v>
      </c>
      <c r="Y100" s="58">
        <f t="shared" si="38"/>
        <v>8.5280489007197104</v>
      </c>
      <c r="Z100" s="68">
        <f t="shared" si="39"/>
        <v>0.44661564992455266</v>
      </c>
      <c r="AA100" s="63">
        <f t="shared" si="40"/>
        <v>0.91</v>
      </c>
      <c r="AB100" s="62">
        <f t="shared" si="41"/>
        <v>0.09</v>
      </c>
      <c r="AC100" s="57">
        <f t="shared" si="42"/>
        <v>2.5719416900194005</v>
      </c>
      <c r="AD100" s="58">
        <f t="shared" si="43"/>
        <v>0.25436785945246815</v>
      </c>
    </row>
    <row r="101" spans="1:30" x14ac:dyDescent="0.35">
      <c r="A101" s="108"/>
      <c r="B101" s="111"/>
      <c r="C101" s="16">
        <v>43820</v>
      </c>
      <c r="D101" s="69">
        <v>2019</v>
      </c>
      <c r="E101" s="5" t="s">
        <v>14</v>
      </c>
      <c r="F101" s="47" t="s">
        <v>13</v>
      </c>
      <c r="G101" s="47" t="s">
        <v>998</v>
      </c>
      <c r="H101" s="112">
        <v>7</v>
      </c>
      <c r="I101" s="2" t="s">
        <v>893</v>
      </c>
      <c r="J101" s="2" t="s">
        <v>10</v>
      </c>
      <c r="K101" s="2" t="s">
        <v>264</v>
      </c>
      <c r="L101" s="2"/>
      <c r="M101" s="2">
        <v>15.42</v>
      </c>
      <c r="N101" s="2">
        <v>94.46</v>
      </c>
      <c r="O101" s="3">
        <v>84.12</v>
      </c>
      <c r="P101" s="33">
        <v>86.918016194331997</v>
      </c>
      <c r="Q101" s="46">
        <v>0.35</v>
      </c>
      <c r="R101" s="46">
        <v>0.44</v>
      </c>
      <c r="S101" s="66">
        <f t="shared" si="33"/>
        <v>0.10593740902474524</v>
      </c>
      <c r="T101" s="66">
        <f t="shared" si="34"/>
        <v>4.7671834061135359</v>
      </c>
      <c r="U101" s="66">
        <f t="shared" si="35"/>
        <v>0.13317845705967976</v>
      </c>
      <c r="V101" s="66">
        <f t="shared" si="36"/>
        <v>5.9930305676855893</v>
      </c>
      <c r="W101" s="66">
        <f t="shared" si="37"/>
        <v>10.760213973799125</v>
      </c>
      <c r="X101" s="67">
        <v>30</v>
      </c>
      <c r="Y101" s="58">
        <f t="shared" si="38"/>
        <v>13.081983805668003</v>
      </c>
      <c r="Z101" s="68">
        <f t="shared" si="39"/>
        <v>0.47525473071324598</v>
      </c>
      <c r="AA101" s="63">
        <f t="shared" si="40"/>
        <v>0.35</v>
      </c>
      <c r="AB101" s="62">
        <f t="shared" si="41"/>
        <v>0.44</v>
      </c>
      <c r="AC101" s="57">
        <f t="shared" si="42"/>
        <v>1.0593740902474524</v>
      </c>
      <c r="AD101" s="58">
        <f t="shared" si="43"/>
        <v>1.3317845705967977</v>
      </c>
    </row>
    <row r="102" spans="1:30" x14ac:dyDescent="0.35">
      <c r="C102" s="16">
        <v>43820</v>
      </c>
      <c r="D102" s="69">
        <v>2019</v>
      </c>
      <c r="E102" s="5" t="s">
        <v>14</v>
      </c>
      <c r="F102" s="47" t="s">
        <v>14</v>
      </c>
      <c r="G102" s="47" t="s">
        <v>998</v>
      </c>
      <c r="H102" s="112">
        <v>7</v>
      </c>
      <c r="I102" s="2" t="s">
        <v>904</v>
      </c>
      <c r="J102" s="2" t="s">
        <v>11</v>
      </c>
      <c r="K102" s="2" t="s">
        <v>240</v>
      </c>
      <c r="L102" s="2"/>
      <c r="M102" s="2">
        <v>15.43</v>
      </c>
      <c r="N102" s="2">
        <v>130.24</v>
      </c>
      <c r="O102" s="3">
        <v>119.92</v>
      </c>
      <c r="P102" s="33">
        <v>91.011235955056179</v>
      </c>
      <c r="Q102" s="9">
        <v>0.34</v>
      </c>
      <c r="R102" s="9">
        <v>0.21</v>
      </c>
      <c r="S102" s="66">
        <f t="shared" si="33"/>
        <v>9.6753086419753095E-2</v>
      </c>
      <c r="T102" s="66">
        <f t="shared" si="34"/>
        <v>4.3538888888888891</v>
      </c>
      <c r="U102" s="66">
        <f t="shared" si="35"/>
        <v>5.9759259259259255E-2</v>
      </c>
      <c r="V102" s="66">
        <f t="shared" si="36"/>
        <v>2.6891666666666665</v>
      </c>
      <c r="W102" s="66">
        <f t="shared" si="37"/>
        <v>7.0430555555555561</v>
      </c>
      <c r="X102" s="67">
        <v>30</v>
      </c>
      <c r="Y102" s="58">
        <f t="shared" si="38"/>
        <v>8.9887640449438209</v>
      </c>
      <c r="Z102" s="68">
        <f t="shared" si="39"/>
        <v>0.44938271604938274</v>
      </c>
      <c r="AA102" s="63">
        <f t="shared" si="40"/>
        <v>0.34</v>
      </c>
      <c r="AB102" s="62">
        <f t="shared" si="41"/>
        <v>0.21</v>
      </c>
      <c r="AC102" s="57">
        <f t="shared" si="42"/>
        <v>0.96753086419753098</v>
      </c>
      <c r="AD102" s="58">
        <f t="shared" si="43"/>
        <v>0.59759259259259256</v>
      </c>
    </row>
    <row r="103" spans="1:30" x14ac:dyDescent="0.35">
      <c r="C103" s="16">
        <v>43820</v>
      </c>
      <c r="D103" s="69">
        <v>2019</v>
      </c>
      <c r="E103" s="5" t="s">
        <v>14</v>
      </c>
      <c r="F103" s="47" t="s">
        <v>14</v>
      </c>
      <c r="G103" s="47" t="s">
        <v>998</v>
      </c>
      <c r="H103" s="112">
        <v>7</v>
      </c>
      <c r="I103" s="2" t="s">
        <v>904</v>
      </c>
      <c r="J103" s="2" t="s">
        <v>12</v>
      </c>
      <c r="K103" s="2" t="s">
        <v>252</v>
      </c>
      <c r="L103" s="2"/>
      <c r="M103" s="2">
        <v>15.43</v>
      </c>
      <c r="N103" s="2">
        <v>119.6</v>
      </c>
      <c r="O103" s="3">
        <v>114.67</v>
      </c>
      <c r="P103" s="33">
        <v>95.2673514447538</v>
      </c>
      <c r="Q103" s="9">
        <v>0.43</v>
      </c>
      <c r="R103" s="9">
        <v>0.13</v>
      </c>
      <c r="S103" s="66">
        <f t="shared" si="33"/>
        <v>0.11497647118097534</v>
      </c>
      <c r="T103" s="66">
        <f t="shared" si="34"/>
        <v>5.1739412031438903</v>
      </c>
      <c r="U103" s="66">
        <f t="shared" si="35"/>
        <v>3.4760328496573942E-2</v>
      </c>
      <c r="V103" s="66">
        <f t="shared" si="36"/>
        <v>1.5642147823458274</v>
      </c>
      <c r="W103" s="66">
        <f t="shared" si="37"/>
        <v>6.7381559854897173</v>
      </c>
      <c r="X103" s="67">
        <v>30</v>
      </c>
      <c r="Y103" s="58">
        <f t="shared" si="38"/>
        <v>4.7326485552462003</v>
      </c>
      <c r="Z103" s="68">
        <f t="shared" si="39"/>
        <v>0.42483877468762576</v>
      </c>
      <c r="AA103" s="63">
        <f t="shared" si="40"/>
        <v>0.43</v>
      </c>
      <c r="AB103" s="62">
        <f t="shared" si="41"/>
        <v>0.13</v>
      </c>
      <c r="AC103" s="57">
        <f t="shared" si="42"/>
        <v>1.1497647118097534</v>
      </c>
      <c r="AD103" s="58">
        <f t="shared" si="43"/>
        <v>0.34760328496573945</v>
      </c>
    </row>
    <row r="104" spans="1:30" x14ac:dyDescent="0.35">
      <c r="C104" s="16">
        <v>43820</v>
      </c>
      <c r="D104" s="69">
        <v>2019</v>
      </c>
      <c r="E104" s="5" t="s">
        <v>14</v>
      </c>
      <c r="F104" s="47" t="s">
        <v>14</v>
      </c>
      <c r="G104" s="47" t="s">
        <v>998</v>
      </c>
      <c r="H104" s="112">
        <v>7</v>
      </c>
      <c r="I104" s="2" t="s">
        <v>904</v>
      </c>
      <c r="J104" s="2" t="s">
        <v>10</v>
      </c>
      <c r="K104" s="2" t="s">
        <v>269</v>
      </c>
      <c r="L104" s="2"/>
      <c r="M104" s="2">
        <v>15.34</v>
      </c>
      <c r="N104" s="2">
        <v>110.12</v>
      </c>
      <c r="O104" s="3">
        <v>98.73</v>
      </c>
      <c r="P104" s="33">
        <v>87.982696771470771</v>
      </c>
      <c r="Q104" s="48">
        <v>0.28000000000000003</v>
      </c>
      <c r="R104" s="48">
        <v>0.21</v>
      </c>
      <c r="S104" s="66">
        <f t="shared" si="33"/>
        <v>8.3385537834272702E-2</v>
      </c>
      <c r="T104" s="66">
        <f t="shared" si="34"/>
        <v>3.7523492025422716</v>
      </c>
      <c r="U104" s="66">
        <f t="shared" si="35"/>
        <v>6.2539153375704523E-2</v>
      </c>
      <c r="V104" s="66">
        <f t="shared" si="36"/>
        <v>2.8142619019067037</v>
      </c>
      <c r="W104" s="66">
        <f t="shared" si="37"/>
        <v>6.5666111044489757</v>
      </c>
      <c r="X104" s="67">
        <v>30</v>
      </c>
      <c r="Y104" s="58">
        <f t="shared" si="38"/>
        <v>12.017303228529229</v>
      </c>
      <c r="Z104" s="68">
        <f t="shared" si="39"/>
        <v>0.46829356037894226</v>
      </c>
      <c r="AA104" s="63">
        <f t="shared" si="40"/>
        <v>0.28000000000000003</v>
      </c>
      <c r="AB104" s="62">
        <f t="shared" si="41"/>
        <v>0.21</v>
      </c>
      <c r="AC104" s="57">
        <f t="shared" si="42"/>
        <v>0.83385537834272705</v>
      </c>
      <c r="AD104" s="58">
        <f t="shared" si="43"/>
        <v>0.62539153375704526</v>
      </c>
    </row>
    <row r="105" spans="1:30" x14ac:dyDescent="0.35">
      <c r="C105" s="16">
        <v>43820</v>
      </c>
      <c r="D105" s="69">
        <v>2019</v>
      </c>
      <c r="E105" s="5" t="s">
        <v>14</v>
      </c>
      <c r="F105" s="47" t="s">
        <v>14</v>
      </c>
      <c r="G105" s="47" t="s">
        <v>998</v>
      </c>
      <c r="H105" s="112">
        <v>7</v>
      </c>
      <c r="I105" s="2" t="s">
        <v>904</v>
      </c>
      <c r="J105" s="2" t="s">
        <v>8</v>
      </c>
      <c r="K105" s="2" t="s">
        <v>493</v>
      </c>
      <c r="L105" s="2" t="s">
        <v>850</v>
      </c>
      <c r="M105" s="2">
        <v>15.78</v>
      </c>
      <c r="N105" s="2">
        <v>143.86000000000001</v>
      </c>
      <c r="O105" s="3">
        <v>139.43</v>
      </c>
      <c r="P105" s="33">
        <v>96.541224234853217</v>
      </c>
      <c r="Q105" s="46">
        <v>0.31</v>
      </c>
      <c r="R105" s="46">
        <v>0.31</v>
      </c>
      <c r="S105" s="66">
        <f t="shared" si="33"/>
        <v>8.1387221997573797E-2</v>
      </c>
      <c r="T105" s="66">
        <f t="shared" si="34"/>
        <v>3.662424989890821</v>
      </c>
      <c r="U105" s="66">
        <f t="shared" si="35"/>
        <v>8.1387221997573797E-2</v>
      </c>
      <c r="V105" s="66">
        <f t="shared" si="36"/>
        <v>3.662424989890821</v>
      </c>
      <c r="W105" s="66">
        <f t="shared" si="37"/>
        <v>7.324849979781642</v>
      </c>
      <c r="X105" s="67">
        <v>30</v>
      </c>
      <c r="Y105" s="58">
        <f t="shared" si="38"/>
        <v>3.4587757651467825</v>
      </c>
      <c r="Z105" s="68">
        <f t="shared" si="39"/>
        <v>0.4179134654266074</v>
      </c>
      <c r="AA105" s="63">
        <f t="shared" si="40"/>
        <v>0.31</v>
      </c>
      <c r="AB105" s="62">
        <f t="shared" si="41"/>
        <v>0.31</v>
      </c>
      <c r="AC105" s="57">
        <f t="shared" si="42"/>
        <v>0.813872219975738</v>
      </c>
      <c r="AD105" s="58">
        <f t="shared" si="43"/>
        <v>0.813872219975738</v>
      </c>
    </row>
    <row r="106" spans="1:30" x14ac:dyDescent="0.35">
      <c r="C106" s="16">
        <v>43820</v>
      </c>
      <c r="D106" s="69">
        <v>2019</v>
      </c>
      <c r="E106" s="5" t="s">
        <v>14</v>
      </c>
      <c r="F106" s="47" t="s">
        <v>15</v>
      </c>
      <c r="G106" s="47" t="s">
        <v>998</v>
      </c>
      <c r="H106" s="112">
        <v>7</v>
      </c>
      <c r="I106" s="2" t="s">
        <v>900</v>
      </c>
      <c r="J106" s="2" t="s">
        <v>10</v>
      </c>
      <c r="K106" s="2" t="s">
        <v>229</v>
      </c>
      <c r="L106" s="2"/>
      <c r="M106" s="2">
        <v>15.4</v>
      </c>
      <c r="N106" s="2">
        <v>100.34</v>
      </c>
      <c r="O106" s="3">
        <v>91.01</v>
      </c>
      <c r="P106" s="33">
        <v>89.015775841770662</v>
      </c>
      <c r="Q106" s="46">
        <v>0.23</v>
      </c>
      <c r="R106" s="46">
        <v>0.31</v>
      </c>
      <c r="S106" s="66">
        <f t="shared" si="33"/>
        <v>6.743340827932813E-2</v>
      </c>
      <c r="T106" s="66">
        <f t="shared" si="34"/>
        <v>3.0345033725697657</v>
      </c>
      <c r="U106" s="66">
        <f t="shared" si="35"/>
        <v>9.0888506811268338E-2</v>
      </c>
      <c r="V106" s="66">
        <f t="shared" si="36"/>
        <v>4.0899828065070754</v>
      </c>
      <c r="W106" s="66">
        <f t="shared" si="37"/>
        <v>7.1244861790768415</v>
      </c>
      <c r="X106" s="67">
        <v>30</v>
      </c>
      <c r="Y106" s="58">
        <f t="shared" si="38"/>
        <v>10.984224158229338</v>
      </c>
      <c r="Z106" s="68">
        <f t="shared" si="39"/>
        <v>0.46169818807036106</v>
      </c>
      <c r="AA106" s="63">
        <f t="shared" si="40"/>
        <v>0.23</v>
      </c>
      <c r="AB106" s="62">
        <f t="shared" si="41"/>
        <v>0.31</v>
      </c>
      <c r="AC106" s="57">
        <f t="shared" si="42"/>
        <v>0.67433408279328133</v>
      </c>
      <c r="AD106" s="58">
        <f t="shared" si="43"/>
        <v>0.90888506811268344</v>
      </c>
    </row>
    <row r="107" spans="1:30" x14ac:dyDescent="0.35">
      <c r="C107" s="16">
        <v>43820</v>
      </c>
      <c r="D107" s="69">
        <v>2019</v>
      </c>
      <c r="E107" s="5" t="s">
        <v>14</v>
      </c>
      <c r="F107" s="47" t="s">
        <v>15</v>
      </c>
      <c r="G107" s="47" t="s">
        <v>998</v>
      </c>
      <c r="H107" s="112">
        <v>7</v>
      </c>
      <c r="I107" s="2" t="s">
        <v>900</v>
      </c>
      <c r="J107" s="2" t="s">
        <v>12</v>
      </c>
      <c r="K107" s="2" t="s">
        <v>439</v>
      </c>
      <c r="L107" s="2"/>
      <c r="M107" s="2">
        <v>15.38</v>
      </c>
      <c r="N107" s="2">
        <v>156.72999999999999</v>
      </c>
      <c r="O107" s="3">
        <v>152.96</v>
      </c>
      <c r="P107" s="33">
        <v>97.332861690838357</v>
      </c>
      <c r="Q107" s="48">
        <v>0.68</v>
      </c>
      <c r="R107" s="48">
        <v>0.06</v>
      </c>
      <c r="S107" s="66">
        <f t="shared" si="33"/>
        <v>0.17652173281000147</v>
      </c>
      <c r="T107" s="66">
        <f t="shared" si="34"/>
        <v>7.9434779764500663</v>
      </c>
      <c r="U107" s="66">
        <f t="shared" si="35"/>
        <v>1.5575447012647185E-2</v>
      </c>
      <c r="V107" s="66">
        <f t="shared" si="36"/>
        <v>0.70089511556912332</v>
      </c>
      <c r="W107" s="66">
        <f t="shared" si="37"/>
        <v>8.6443730920191904</v>
      </c>
      <c r="X107" s="67">
        <v>30</v>
      </c>
      <c r="Y107" s="58">
        <f t="shared" si="38"/>
        <v>2.6671383091616434</v>
      </c>
      <c r="Z107" s="68">
        <f t="shared" si="39"/>
        <v>0.41370111934874254</v>
      </c>
      <c r="AA107" s="63">
        <f t="shared" si="40"/>
        <v>0.68</v>
      </c>
      <c r="AB107" s="62">
        <f t="shared" si="41"/>
        <v>0.06</v>
      </c>
      <c r="AC107" s="57">
        <f t="shared" si="42"/>
        <v>1.7652173281000147</v>
      </c>
      <c r="AD107" s="58">
        <f t="shared" si="43"/>
        <v>0.15575447012647184</v>
      </c>
    </row>
    <row r="108" spans="1:30" x14ac:dyDescent="0.35">
      <c r="C108" s="16">
        <v>43820</v>
      </c>
      <c r="D108" s="69">
        <v>2019</v>
      </c>
      <c r="E108" s="5" t="s">
        <v>14</v>
      </c>
      <c r="F108" s="47" t="s">
        <v>15</v>
      </c>
      <c r="G108" s="47" t="s">
        <v>998</v>
      </c>
      <c r="H108" s="112">
        <v>7</v>
      </c>
      <c r="I108" s="2" t="s">
        <v>900</v>
      </c>
      <c r="J108" s="2" t="s">
        <v>11</v>
      </c>
      <c r="K108" s="2" t="s">
        <v>455</v>
      </c>
      <c r="L108" s="2"/>
      <c r="M108" s="2">
        <v>15.74</v>
      </c>
      <c r="N108" s="2">
        <v>142.47</v>
      </c>
      <c r="O108" s="3">
        <v>133.79</v>
      </c>
      <c r="P108" s="33">
        <v>93.150793024540349</v>
      </c>
      <c r="Q108" s="48">
        <v>0.32</v>
      </c>
      <c r="R108" s="48">
        <v>0.14000000000000001</v>
      </c>
      <c r="S108" s="66">
        <f t="shared" si="33"/>
        <v>8.8235154595510387E-2</v>
      </c>
      <c r="T108" s="66">
        <f t="shared" si="34"/>
        <v>3.9705819567979672</v>
      </c>
      <c r="U108" s="66">
        <f t="shared" si="35"/>
        <v>3.8602880135535797E-2</v>
      </c>
      <c r="V108" s="66">
        <f t="shared" si="36"/>
        <v>1.7371296060991108</v>
      </c>
      <c r="W108" s="66">
        <f t="shared" si="37"/>
        <v>5.707711562897078</v>
      </c>
      <c r="X108" s="67">
        <v>30</v>
      </c>
      <c r="Y108" s="58">
        <f t="shared" si="38"/>
        <v>6.8492069754596514</v>
      </c>
      <c r="Z108" s="68">
        <f t="shared" si="39"/>
        <v>0.43676408301567138</v>
      </c>
      <c r="AA108" s="63">
        <f t="shared" si="40"/>
        <v>0.32</v>
      </c>
      <c r="AB108" s="62">
        <f t="shared" si="41"/>
        <v>0.14000000000000001</v>
      </c>
      <c r="AC108" s="57">
        <f t="shared" si="42"/>
        <v>0.8823515459551039</v>
      </c>
      <c r="AD108" s="58">
        <f t="shared" si="43"/>
        <v>0.386028801355358</v>
      </c>
    </row>
    <row r="109" spans="1:30" x14ac:dyDescent="0.35">
      <c r="C109" s="16">
        <v>43820</v>
      </c>
      <c r="D109" s="69">
        <v>2019</v>
      </c>
      <c r="E109" s="5" t="s">
        <v>14</v>
      </c>
      <c r="F109" s="47" t="s">
        <v>15</v>
      </c>
      <c r="G109" s="47" t="s">
        <v>998</v>
      </c>
      <c r="H109" s="112">
        <v>7</v>
      </c>
      <c r="I109" s="2" t="s">
        <v>900</v>
      </c>
      <c r="J109" s="2" t="s">
        <v>8</v>
      </c>
      <c r="K109" s="2" t="s">
        <v>461</v>
      </c>
      <c r="L109" s="2"/>
      <c r="M109" s="2">
        <v>15.87</v>
      </c>
      <c r="N109" s="2">
        <v>154.07</v>
      </c>
      <c r="O109" s="3">
        <v>150.26</v>
      </c>
      <c r="P109" s="33">
        <v>97.243125904486249</v>
      </c>
      <c r="Q109" s="15">
        <v>0.43</v>
      </c>
      <c r="R109" s="15">
        <v>0.04</v>
      </c>
      <c r="S109" s="66">
        <f t="shared" si="33"/>
        <v>0.11176672371456207</v>
      </c>
      <c r="T109" s="66">
        <f t="shared" si="34"/>
        <v>5.0295025671552933</v>
      </c>
      <c r="U109" s="66">
        <f t="shared" si="35"/>
        <v>1.0396904531587172E-2</v>
      </c>
      <c r="V109" s="66">
        <f t="shared" si="36"/>
        <v>0.46786070392142276</v>
      </c>
      <c r="W109" s="66">
        <f t="shared" si="37"/>
        <v>5.4973632710767157</v>
      </c>
      <c r="X109" s="67">
        <v>30</v>
      </c>
      <c r="Y109" s="58">
        <f t="shared" si="38"/>
        <v>2.7568740955137514</v>
      </c>
      <c r="Z109" s="68">
        <f t="shared" si="39"/>
        <v>0.414175161842399</v>
      </c>
      <c r="AA109" s="63">
        <f t="shared" si="40"/>
        <v>0.43</v>
      </c>
      <c r="AB109" s="62">
        <f t="shared" si="41"/>
        <v>0.04</v>
      </c>
      <c r="AC109" s="57">
        <f t="shared" si="42"/>
        <v>1.1176672371456207</v>
      </c>
      <c r="AD109" s="58">
        <f t="shared" si="43"/>
        <v>0.10396904531587173</v>
      </c>
    </row>
    <row r="110" spans="1:30" x14ac:dyDescent="0.35">
      <c r="C110" s="16">
        <v>43820</v>
      </c>
      <c r="D110" s="69">
        <v>2019</v>
      </c>
      <c r="E110" s="5" t="s">
        <v>14</v>
      </c>
      <c r="F110" s="47" t="s">
        <v>16</v>
      </c>
      <c r="G110" s="47" t="s">
        <v>998</v>
      </c>
      <c r="H110" s="112">
        <v>7</v>
      </c>
      <c r="I110" s="2" t="s">
        <v>921</v>
      </c>
      <c r="J110" s="2" t="s">
        <v>12</v>
      </c>
      <c r="K110" s="2" t="s">
        <v>442</v>
      </c>
      <c r="L110" s="2"/>
      <c r="M110" s="2">
        <v>15.84</v>
      </c>
      <c r="N110" s="2">
        <v>147.09</v>
      </c>
      <c r="O110" s="3">
        <v>136.69999999999999</v>
      </c>
      <c r="P110" s="33">
        <v>92.083809523809506</v>
      </c>
      <c r="Q110" s="10">
        <v>1.9100000000000001</v>
      </c>
      <c r="R110" s="11">
        <v>0.22</v>
      </c>
      <c r="S110" s="66">
        <f t="shared" si="33"/>
        <v>0.53496909647526081</v>
      </c>
      <c r="T110" s="66">
        <f t="shared" si="34"/>
        <v>24.073609341386735</v>
      </c>
      <c r="U110" s="66">
        <f t="shared" si="35"/>
        <v>6.1619477080920082E-2</v>
      </c>
      <c r="V110" s="66">
        <f t="shared" si="36"/>
        <v>2.7728764686414036</v>
      </c>
      <c r="W110" s="66">
        <f t="shared" si="37"/>
        <v>26.846485810028138</v>
      </c>
      <c r="X110" s="67">
        <v>30</v>
      </c>
      <c r="Y110" s="58">
        <f t="shared" si="38"/>
        <v>7.9161904761904935</v>
      </c>
      <c r="Z110" s="68">
        <f t="shared" si="39"/>
        <v>0.44298361740857201</v>
      </c>
      <c r="AA110" s="63">
        <f t="shared" si="40"/>
        <v>1.9100000000000001</v>
      </c>
      <c r="AB110" s="62">
        <f t="shared" si="41"/>
        <v>0.22</v>
      </c>
      <c r="AC110" s="57">
        <f t="shared" si="42"/>
        <v>5.3496909647526083</v>
      </c>
      <c r="AD110" s="58">
        <f t="shared" si="43"/>
        <v>0.61619477080920082</v>
      </c>
    </row>
    <row r="111" spans="1:30" x14ac:dyDescent="0.35">
      <c r="C111" s="16">
        <v>43820</v>
      </c>
      <c r="D111" s="69">
        <v>2019</v>
      </c>
      <c r="E111" s="5" t="s">
        <v>14</v>
      </c>
      <c r="F111" s="47" t="s">
        <v>16</v>
      </c>
      <c r="G111" s="47" t="s">
        <v>998</v>
      </c>
      <c r="H111" s="112">
        <v>7</v>
      </c>
      <c r="I111" s="2" t="s">
        <v>921</v>
      </c>
      <c r="J111" s="2" t="s">
        <v>10</v>
      </c>
      <c r="K111" s="2" t="s">
        <v>443</v>
      </c>
      <c r="L111" s="2"/>
      <c r="M111" s="2">
        <v>15.79</v>
      </c>
      <c r="N111" s="2">
        <v>127.82</v>
      </c>
      <c r="O111" s="3">
        <v>115.6</v>
      </c>
      <c r="P111" s="33">
        <v>89.092207444434536</v>
      </c>
      <c r="Q111" s="44">
        <v>0.4</v>
      </c>
      <c r="R111" s="45">
        <v>0.3</v>
      </c>
      <c r="S111" s="66">
        <f t="shared" si="33"/>
        <v>0.11714056707744717</v>
      </c>
      <c r="T111" s="66">
        <f t="shared" si="34"/>
        <v>5.2713255184851224</v>
      </c>
      <c r="U111" s="66">
        <f t="shared" si="35"/>
        <v>8.7855425308085378E-2</v>
      </c>
      <c r="V111" s="66">
        <f t="shared" si="36"/>
        <v>3.9534941388638418</v>
      </c>
      <c r="W111" s="66">
        <f t="shared" si="37"/>
        <v>9.2248196573489647</v>
      </c>
      <c r="X111" s="67">
        <v>30</v>
      </c>
      <c r="Y111" s="58">
        <f t="shared" si="38"/>
        <v>10.907792555565464</v>
      </c>
      <c r="Z111" s="68">
        <f t="shared" si="39"/>
        <v>0.46121631099088267</v>
      </c>
      <c r="AA111" s="63">
        <f t="shared" si="40"/>
        <v>0.4</v>
      </c>
      <c r="AB111" s="62">
        <f t="shared" si="41"/>
        <v>0.3</v>
      </c>
      <c r="AC111" s="57">
        <f t="shared" si="42"/>
        <v>1.1714056707744718</v>
      </c>
      <c r="AD111" s="58">
        <f t="shared" si="43"/>
        <v>0.87855425308085378</v>
      </c>
    </row>
    <row r="112" spans="1:30" x14ac:dyDescent="0.35">
      <c r="C112" s="16">
        <v>43820</v>
      </c>
      <c r="D112" s="69">
        <v>2019</v>
      </c>
      <c r="E112" s="5" t="s">
        <v>14</v>
      </c>
      <c r="F112" s="47" t="s">
        <v>16</v>
      </c>
      <c r="G112" s="47" t="s">
        <v>998</v>
      </c>
      <c r="H112" s="112">
        <v>7</v>
      </c>
      <c r="I112" s="2" t="s">
        <v>921</v>
      </c>
      <c r="J112" s="2" t="s">
        <v>11</v>
      </c>
      <c r="K112" s="2" t="s">
        <v>449</v>
      </c>
      <c r="L112" s="2"/>
      <c r="M112" s="2">
        <v>15.88</v>
      </c>
      <c r="N112" s="2">
        <v>136.58000000000001</v>
      </c>
      <c r="O112" s="3">
        <v>124.24</v>
      </c>
      <c r="P112" s="33">
        <v>89.776304888152438</v>
      </c>
      <c r="Q112" s="10">
        <v>0.86</v>
      </c>
      <c r="R112" s="11">
        <v>0.43</v>
      </c>
      <c r="S112" s="66">
        <f t="shared" si="33"/>
        <v>0.24927777777777782</v>
      </c>
      <c r="T112" s="66">
        <f t="shared" si="34"/>
        <v>11.217500000000001</v>
      </c>
      <c r="U112" s="66">
        <f t="shared" si="35"/>
        <v>0.12463888888888891</v>
      </c>
      <c r="V112" s="66">
        <f t="shared" si="36"/>
        <v>5.6087500000000006</v>
      </c>
      <c r="W112" s="66">
        <f t="shared" si="37"/>
        <v>16.826250000000002</v>
      </c>
      <c r="X112" s="67">
        <v>30</v>
      </c>
      <c r="Y112" s="58">
        <f t="shared" si="38"/>
        <v>10.223695111847562</v>
      </c>
      <c r="Z112" s="68">
        <f t="shared" si="39"/>
        <v>0.45693983019564421</v>
      </c>
      <c r="AA112" s="63">
        <f t="shared" si="40"/>
        <v>0.86</v>
      </c>
      <c r="AB112" s="62">
        <f t="shared" si="41"/>
        <v>0.43</v>
      </c>
      <c r="AC112" s="57">
        <f t="shared" si="42"/>
        <v>2.4927777777777784</v>
      </c>
      <c r="AD112" s="58">
        <f t="shared" si="43"/>
        <v>1.2463888888888892</v>
      </c>
    </row>
    <row r="113" spans="3:30" x14ac:dyDescent="0.35">
      <c r="C113" s="16">
        <v>43820</v>
      </c>
      <c r="D113" s="69">
        <v>2019</v>
      </c>
      <c r="E113" s="5" t="s">
        <v>14</v>
      </c>
      <c r="F113" s="47" t="s">
        <v>16</v>
      </c>
      <c r="G113" s="47" t="s">
        <v>998</v>
      </c>
      <c r="H113" s="112">
        <v>7</v>
      </c>
      <c r="I113" s="2" t="s">
        <v>921</v>
      </c>
      <c r="J113" s="2" t="s">
        <v>8</v>
      </c>
      <c r="K113" s="2" t="s">
        <v>473</v>
      </c>
      <c r="L113" s="2" t="s">
        <v>849</v>
      </c>
      <c r="M113" s="2">
        <v>15.7</v>
      </c>
      <c r="N113" s="2">
        <v>145.96</v>
      </c>
      <c r="O113" s="3">
        <v>140.88</v>
      </c>
      <c r="P113" s="33">
        <v>96.100107477352978</v>
      </c>
      <c r="Q113" s="10">
        <v>0.63</v>
      </c>
      <c r="R113" s="11">
        <v>0.19</v>
      </c>
      <c r="S113" s="66">
        <f t="shared" si="33"/>
        <v>0.16644823454225915</v>
      </c>
      <c r="T113" s="66">
        <f t="shared" si="34"/>
        <v>7.4901705544016624</v>
      </c>
      <c r="U113" s="66">
        <f t="shared" si="35"/>
        <v>5.0198673909570217E-2</v>
      </c>
      <c r="V113" s="66">
        <f t="shared" si="36"/>
        <v>2.2589403259306597</v>
      </c>
      <c r="W113" s="66">
        <f t="shared" si="37"/>
        <v>9.7491108803323225</v>
      </c>
      <c r="X113" s="67">
        <v>30</v>
      </c>
      <c r="Y113" s="58">
        <f t="shared" si="38"/>
        <v>3.899892522647022</v>
      </c>
      <c r="Z113" s="68">
        <f t="shared" si="39"/>
        <v>0.42029078127496411</v>
      </c>
      <c r="AA113" s="63">
        <f t="shared" si="40"/>
        <v>0.63</v>
      </c>
      <c r="AB113" s="62">
        <f t="shared" si="41"/>
        <v>0.19</v>
      </c>
      <c r="AC113" s="57">
        <f t="shared" si="42"/>
        <v>1.6644823454225914</v>
      </c>
      <c r="AD113" s="58">
        <f t="shared" si="43"/>
        <v>0.50198673909570213</v>
      </c>
    </row>
    <row r="114" spans="3:30" x14ac:dyDescent="0.35">
      <c r="C114" s="16">
        <v>43820</v>
      </c>
      <c r="D114" s="69">
        <v>2019</v>
      </c>
      <c r="E114" s="5" t="s">
        <v>14</v>
      </c>
      <c r="F114" s="47" t="s">
        <v>14</v>
      </c>
      <c r="G114" s="47" t="s">
        <v>999</v>
      </c>
      <c r="H114" s="112">
        <v>8</v>
      </c>
      <c r="I114" s="2" t="s">
        <v>926</v>
      </c>
      <c r="J114" s="2" t="s">
        <v>12</v>
      </c>
      <c r="K114" s="2" t="s">
        <v>468</v>
      </c>
      <c r="L114" s="2" t="s">
        <v>850</v>
      </c>
      <c r="M114" s="2">
        <v>15.52</v>
      </c>
      <c r="N114" s="2">
        <v>144.52000000000001</v>
      </c>
      <c r="O114" s="3">
        <v>136.22</v>
      </c>
      <c r="P114" s="33">
        <v>93.56589147286823</v>
      </c>
      <c r="Q114" s="44">
        <v>0.91</v>
      </c>
      <c r="R114" s="45">
        <v>0.12</v>
      </c>
      <c r="S114" s="66">
        <f t="shared" si="33"/>
        <v>0.24940182270091135</v>
      </c>
      <c r="T114" s="66">
        <f t="shared" si="34"/>
        <v>11.223082021541011</v>
      </c>
      <c r="U114" s="66">
        <f t="shared" si="35"/>
        <v>3.2888152444076217E-2</v>
      </c>
      <c r="V114" s="66">
        <f t="shared" si="36"/>
        <v>1.4799668599834297</v>
      </c>
      <c r="W114" s="66">
        <f t="shared" si="37"/>
        <v>12.70304888152444</v>
      </c>
      <c r="X114" s="67">
        <v>30</v>
      </c>
      <c r="Y114" s="58">
        <f t="shared" si="38"/>
        <v>6.4341085271317695</v>
      </c>
      <c r="Z114" s="68">
        <f t="shared" si="39"/>
        <v>0.43438276719138358</v>
      </c>
      <c r="AA114" s="63">
        <f t="shared" si="40"/>
        <v>0.91</v>
      </c>
      <c r="AB114" s="62">
        <f t="shared" si="41"/>
        <v>0.12</v>
      </c>
      <c r="AC114" s="57">
        <f t="shared" si="42"/>
        <v>2.4940182270091134</v>
      </c>
      <c r="AD114" s="58">
        <f t="shared" si="43"/>
        <v>0.32888152444076219</v>
      </c>
    </row>
    <row r="115" spans="3:30" x14ac:dyDescent="0.35">
      <c r="C115" s="16">
        <v>43820</v>
      </c>
      <c r="D115" s="69">
        <v>2019</v>
      </c>
      <c r="E115" s="5" t="s">
        <v>14</v>
      </c>
      <c r="F115" s="47" t="s">
        <v>14</v>
      </c>
      <c r="G115" s="47" t="s">
        <v>999</v>
      </c>
      <c r="H115" s="112">
        <v>8</v>
      </c>
      <c r="I115" s="41" t="s">
        <v>926</v>
      </c>
      <c r="J115" s="2" t="s">
        <v>8</v>
      </c>
      <c r="K115" s="2" t="s">
        <v>469</v>
      </c>
      <c r="L115" s="2"/>
      <c r="M115" s="2">
        <v>15.75</v>
      </c>
      <c r="N115" s="2">
        <v>140.19</v>
      </c>
      <c r="O115" s="3">
        <v>134.59</v>
      </c>
      <c r="P115" s="33">
        <v>95.499839279974296</v>
      </c>
      <c r="Q115" s="15">
        <v>0.54</v>
      </c>
      <c r="R115" s="15">
        <v>0.14000000000000001</v>
      </c>
      <c r="S115" s="66">
        <f t="shared" si="33"/>
        <v>0.1439060922248401</v>
      </c>
      <c r="T115" s="66">
        <f t="shared" si="34"/>
        <v>6.4757741501178048</v>
      </c>
      <c r="U115" s="66">
        <f t="shared" si="35"/>
        <v>3.7308986873106693E-2</v>
      </c>
      <c r="V115" s="66">
        <f t="shared" si="36"/>
        <v>1.6789044092898011</v>
      </c>
      <c r="W115" s="66">
        <f t="shared" si="37"/>
        <v>8.1546785594076052</v>
      </c>
      <c r="X115" s="67">
        <v>30</v>
      </c>
      <c r="Y115" s="58">
        <f t="shared" si="38"/>
        <v>4.5001607200257041</v>
      </c>
      <c r="Z115" s="68">
        <f t="shared" si="39"/>
        <v>0.42356109054190505</v>
      </c>
      <c r="AA115" s="63">
        <f t="shared" si="40"/>
        <v>0.54</v>
      </c>
      <c r="AB115" s="62">
        <f t="shared" si="41"/>
        <v>0.14000000000000001</v>
      </c>
      <c r="AC115" s="57">
        <f t="shared" si="42"/>
        <v>1.439060922248401</v>
      </c>
      <c r="AD115" s="58">
        <f t="shared" si="43"/>
        <v>0.37308986873106692</v>
      </c>
    </row>
    <row r="116" spans="3:30" x14ac:dyDescent="0.35">
      <c r="C116" s="16">
        <v>43820</v>
      </c>
      <c r="D116" s="69">
        <v>2019</v>
      </c>
      <c r="E116" s="5" t="s">
        <v>14</v>
      </c>
      <c r="F116" s="47" t="s">
        <v>14</v>
      </c>
      <c r="G116" s="47" t="s">
        <v>999</v>
      </c>
      <c r="H116" s="112">
        <v>8</v>
      </c>
      <c r="I116" s="2" t="s">
        <v>926</v>
      </c>
      <c r="J116" s="2" t="s">
        <v>11</v>
      </c>
      <c r="K116" s="2" t="s">
        <v>475</v>
      </c>
      <c r="L116" s="2" t="s">
        <v>850</v>
      </c>
      <c r="M116" s="2">
        <v>15.44</v>
      </c>
      <c r="N116" s="2">
        <v>135.44</v>
      </c>
      <c r="O116" s="3">
        <v>123.7</v>
      </c>
      <c r="P116" s="33">
        <v>90.216666666666669</v>
      </c>
      <c r="Q116" s="10">
        <v>0.31</v>
      </c>
      <c r="R116" s="11">
        <v>0.41</v>
      </c>
      <c r="S116" s="66">
        <f t="shared" si="33"/>
        <v>8.9266026233142434E-2</v>
      </c>
      <c r="T116" s="66">
        <f t="shared" si="34"/>
        <v>4.0169711804914092</v>
      </c>
      <c r="U116" s="66">
        <f t="shared" si="35"/>
        <v>0.11806151856641417</v>
      </c>
      <c r="V116" s="66">
        <f t="shared" si="36"/>
        <v>5.3127683354886379</v>
      </c>
      <c r="W116" s="66">
        <f t="shared" si="37"/>
        <v>9.329739515980048</v>
      </c>
      <c r="X116" s="67">
        <v>30</v>
      </c>
      <c r="Y116" s="58">
        <f t="shared" si="38"/>
        <v>9.7833333333333314</v>
      </c>
      <c r="Z116" s="68">
        <f t="shared" si="39"/>
        <v>0.45422131904673929</v>
      </c>
      <c r="AA116" s="63">
        <f t="shared" si="40"/>
        <v>0.31</v>
      </c>
      <c r="AB116" s="62">
        <f t="shared" si="41"/>
        <v>0.41</v>
      </c>
      <c r="AC116" s="57">
        <f t="shared" si="42"/>
        <v>0.89266026233142437</v>
      </c>
      <c r="AD116" s="58">
        <f t="shared" si="43"/>
        <v>1.1806151856641418</v>
      </c>
    </row>
    <row r="117" spans="3:30" x14ac:dyDescent="0.35">
      <c r="C117" s="16">
        <v>43820</v>
      </c>
      <c r="D117" s="69">
        <v>2019</v>
      </c>
      <c r="E117" s="5" t="s">
        <v>14</v>
      </c>
      <c r="F117" s="47" t="s">
        <v>14</v>
      </c>
      <c r="G117" s="47" t="s">
        <v>999</v>
      </c>
      <c r="H117" s="112">
        <v>8</v>
      </c>
      <c r="I117" s="2" t="s">
        <v>926</v>
      </c>
      <c r="J117" s="2" t="s">
        <v>10</v>
      </c>
      <c r="K117" s="2" t="s">
        <v>479</v>
      </c>
      <c r="L117" s="2"/>
      <c r="M117" s="2">
        <v>15.53</v>
      </c>
      <c r="N117" s="2">
        <v>133.36000000000001</v>
      </c>
      <c r="O117" s="3">
        <v>120.37</v>
      </c>
      <c r="P117" s="33">
        <v>88.975642875328845</v>
      </c>
      <c r="Q117" s="44">
        <v>0.23</v>
      </c>
      <c r="R117" s="45">
        <v>0.45</v>
      </c>
      <c r="S117" s="66">
        <f t="shared" si="33"/>
        <v>6.7474198779091971E-2</v>
      </c>
      <c r="T117" s="66">
        <f t="shared" si="34"/>
        <v>3.0363389450591387</v>
      </c>
      <c r="U117" s="66">
        <f t="shared" si="35"/>
        <v>0.13201473674170167</v>
      </c>
      <c r="V117" s="66">
        <f t="shared" si="36"/>
        <v>5.9406631533765752</v>
      </c>
      <c r="W117" s="66">
        <f t="shared" si="37"/>
        <v>8.9770020984357135</v>
      </c>
      <c r="X117" s="67">
        <v>30</v>
      </c>
      <c r="Y117" s="58">
        <f t="shared" si="38"/>
        <v>11.024357124671155</v>
      </c>
      <c r="Z117" s="68">
        <f t="shared" si="39"/>
        <v>0.46195154521175141</v>
      </c>
      <c r="AA117" s="63">
        <f t="shared" si="40"/>
        <v>0.23</v>
      </c>
      <c r="AB117" s="62">
        <f t="shared" si="41"/>
        <v>0.45</v>
      </c>
      <c r="AC117" s="57">
        <f t="shared" si="42"/>
        <v>0.67474198779091976</v>
      </c>
      <c r="AD117" s="58">
        <f t="shared" si="43"/>
        <v>1.3201473674170168</v>
      </c>
    </row>
    <row r="118" spans="3:30" x14ac:dyDescent="0.35">
      <c r="C118" s="16">
        <v>43820</v>
      </c>
      <c r="D118" s="69">
        <v>2019</v>
      </c>
      <c r="E118" s="5" t="s">
        <v>14</v>
      </c>
      <c r="F118" s="47" t="s">
        <v>14</v>
      </c>
      <c r="G118" s="47" t="s">
        <v>999</v>
      </c>
      <c r="H118" s="112">
        <v>8</v>
      </c>
      <c r="I118" s="2" t="s">
        <v>911</v>
      </c>
      <c r="J118" s="2" t="s">
        <v>12</v>
      </c>
      <c r="K118" s="2" t="s">
        <v>256</v>
      </c>
      <c r="L118" s="2"/>
      <c r="M118" s="2">
        <v>15.44</v>
      </c>
      <c r="N118" s="2">
        <v>111.06</v>
      </c>
      <c r="O118" s="3">
        <v>105.06</v>
      </c>
      <c r="P118" s="33">
        <v>93.725162099979073</v>
      </c>
      <c r="Q118" s="44">
        <v>0.8</v>
      </c>
      <c r="R118" s="45">
        <v>0.09</v>
      </c>
      <c r="S118" s="66">
        <f t="shared" si="33"/>
        <v>0.21874581566614598</v>
      </c>
      <c r="T118" s="66">
        <f t="shared" si="34"/>
        <v>9.8435617049765689</v>
      </c>
      <c r="U118" s="66">
        <f t="shared" si="35"/>
        <v>2.460890426244142E-2</v>
      </c>
      <c r="V118" s="66">
        <f t="shared" si="36"/>
        <v>1.107400691809864</v>
      </c>
      <c r="W118" s="66">
        <f t="shared" si="37"/>
        <v>10.950962396786434</v>
      </c>
      <c r="X118" s="67">
        <v>30</v>
      </c>
      <c r="Y118" s="58">
        <f t="shared" si="38"/>
        <v>6.2748379000209269</v>
      </c>
      <c r="Z118" s="68">
        <f t="shared" si="39"/>
        <v>0.43347467083240354</v>
      </c>
      <c r="AA118" s="63">
        <f t="shared" si="40"/>
        <v>0.8</v>
      </c>
      <c r="AB118" s="62">
        <f t="shared" si="41"/>
        <v>0.09</v>
      </c>
      <c r="AC118" s="57">
        <f t="shared" si="42"/>
        <v>2.1874581566614597</v>
      </c>
      <c r="AD118" s="58">
        <f t="shared" si="43"/>
        <v>0.24608904262441419</v>
      </c>
    </row>
    <row r="119" spans="3:30" x14ac:dyDescent="0.35">
      <c r="C119" s="16">
        <v>43820</v>
      </c>
      <c r="D119" s="69">
        <v>2019</v>
      </c>
      <c r="E119" s="5" t="s">
        <v>14</v>
      </c>
      <c r="F119" s="47" t="s">
        <v>14</v>
      </c>
      <c r="G119" s="47" t="s">
        <v>999</v>
      </c>
      <c r="H119" s="112">
        <v>8</v>
      </c>
      <c r="I119" s="2" t="s">
        <v>911</v>
      </c>
      <c r="J119" s="2" t="s">
        <v>10</v>
      </c>
      <c r="K119" s="2" t="s">
        <v>263</v>
      </c>
      <c r="L119" s="2"/>
      <c r="M119" s="2">
        <v>15.32</v>
      </c>
      <c r="N119" s="2">
        <v>103.76</v>
      </c>
      <c r="O119" s="3">
        <v>93.26</v>
      </c>
      <c r="P119" s="33">
        <v>88.127544097693345</v>
      </c>
      <c r="Q119" s="10">
        <v>0.33</v>
      </c>
      <c r="R119" s="11">
        <v>0.31</v>
      </c>
      <c r="S119" s="66">
        <f t="shared" si="33"/>
        <v>9.8060046189376457E-2</v>
      </c>
      <c r="T119" s="66">
        <f t="shared" si="34"/>
        <v>4.4127020785219404</v>
      </c>
      <c r="U119" s="66">
        <f t="shared" si="35"/>
        <v>9.211701308699001E-2</v>
      </c>
      <c r="V119" s="66">
        <f t="shared" si="36"/>
        <v>4.1452655889145502</v>
      </c>
      <c r="W119" s="66">
        <f t="shared" si="37"/>
        <v>8.5579676674364897</v>
      </c>
      <c r="X119" s="67">
        <v>30</v>
      </c>
      <c r="Y119" s="58">
        <f t="shared" si="38"/>
        <v>11.872455902306655</v>
      </c>
      <c r="Z119" s="68">
        <f t="shared" si="39"/>
        <v>0.46735950731331805</v>
      </c>
      <c r="AA119" s="63">
        <f t="shared" si="40"/>
        <v>0.33</v>
      </c>
      <c r="AB119" s="62">
        <f t="shared" si="41"/>
        <v>0.31</v>
      </c>
      <c r="AC119" s="57">
        <f t="shared" si="42"/>
        <v>0.9806004618937646</v>
      </c>
      <c r="AD119" s="58">
        <f t="shared" si="43"/>
        <v>0.92117013086990007</v>
      </c>
    </row>
    <row r="120" spans="3:30" x14ac:dyDescent="0.35">
      <c r="C120" s="16">
        <v>43820</v>
      </c>
      <c r="D120" s="69">
        <v>2019</v>
      </c>
      <c r="E120" s="5" t="s">
        <v>14</v>
      </c>
      <c r="F120" s="47" t="s">
        <v>14</v>
      </c>
      <c r="G120" s="47" t="s">
        <v>999</v>
      </c>
      <c r="H120" s="112">
        <v>8</v>
      </c>
      <c r="I120" s="2" t="s">
        <v>911</v>
      </c>
      <c r="J120" s="2" t="s">
        <v>11</v>
      </c>
      <c r="K120" s="2" t="s">
        <v>283</v>
      </c>
      <c r="L120" s="2"/>
      <c r="M120" s="2">
        <v>15.48</v>
      </c>
      <c r="N120" s="2">
        <v>110.89</v>
      </c>
      <c r="O120" s="3">
        <v>101.38</v>
      </c>
      <c r="P120" s="33">
        <v>90.032491353107645</v>
      </c>
      <c r="Q120" s="44">
        <v>1.6</v>
      </c>
      <c r="R120" s="45">
        <v>0.26</v>
      </c>
      <c r="S120" s="66">
        <f t="shared" si="33"/>
        <v>0.46199767171129225</v>
      </c>
      <c r="T120" s="66">
        <f t="shared" si="34"/>
        <v>20.789895227008152</v>
      </c>
      <c r="U120" s="66">
        <f t="shared" si="35"/>
        <v>7.5074621653084983E-2</v>
      </c>
      <c r="V120" s="66">
        <f t="shared" si="36"/>
        <v>3.3783579743888241</v>
      </c>
      <c r="W120" s="66">
        <f t="shared" si="37"/>
        <v>24.168253201396976</v>
      </c>
      <c r="X120" s="67">
        <v>30</v>
      </c>
      <c r="Y120" s="58">
        <f t="shared" si="38"/>
        <v>9.9675086468923553</v>
      </c>
      <c r="Z120" s="68">
        <f t="shared" si="39"/>
        <v>0.45535506402793952</v>
      </c>
      <c r="AA120" s="63">
        <f t="shared" si="40"/>
        <v>1.6</v>
      </c>
      <c r="AB120" s="62">
        <f t="shared" si="41"/>
        <v>0.26</v>
      </c>
      <c r="AC120" s="57">
        <f t="shared" si="42"/>
        <v>4.6199767171129222</v>
      </c>
      <c r="AD120" s="58">
        <f t="shared" si="43"/>
        <v>0.75074621653084983</v>
      </c>
    </row>
    <row r="121" spans="3:30" x14ac:dyDescent="0.35">
      <c r="C121" s="16">
        <v>43820</v>
      </c>
      <c r="D121" s="69">
        <v>2019</v>
      </c>
      <c r="E121" s="5" t="s">
        <v>14</v>
      </c>
      <c r="F121" s="70" t="s">
        <v>14</v>
      </c>
      <c r="G121" s="70" t="s">
        <v>999</v>
      </c>
      <c r="H121" s="112">
        <v>8</v>
      </c>
      <c r="I121" s="2" t="s">
        <v>911</v>
      </c>
      <c r="J121" s="2" t="s">
        <v>8</v>
      </c>
      <c r="K121" s="2" t="s">
        <v>484</v>
      </c>
      <c r="L121" s="2"/>
      <c r="M121" s="2">
        <v>15.44</v>
      </c>
      <c r="N121" s="2">
        <v>140</v>
      </c>
      <c r="O121" s="3">
        <v>134.36000000000001</v>
      </c>
      <c r="P121" s="33">
        <v>95.472061657032768</v>
      </c>
      <c r="Q121" s="10">
        <v>0.54</v>
      </c>
      <c r="R121" s="11">
        <v>0.37</v>
      </c>
      <c r="S121" s="66">
        <f t="shared" si="33"/>
        <v>0.14396367305751764</v>
      </c>
      <c r="T121" s="66">
        <f t="shared" si="34"/>
        <v>6.4783652875882938</v>
      </c>
      <c r="U121" s="66">
        <f t="shared" si="35"/>
        <v>9.8641775983854679E-2</v>
      </c>
      <c r="V121" s="66">
        <f t="shared" si="36"/>
        <v>4.4388799192734609</v>
      </c>
      <c r="W121" s="66">
        <f t="shared" si="37"/>
        <v>10.917245206861754</v>
      </c>
      <c r="X121" s="67">
        <v>30</v>
      </c>
      <c r="Y121" s="58">
        <f t="shared" si="38"/>
        <v>4.5279383429672322</v>
      </c>
      <c r="Z121" s="68">
        <f t="shared" si="39"/>
        <v>0.42371342078708374</v>
      </c>
      <c r="AA121" s="63">
        <f t="shared" si="40"/>
        <v>0.54</v>
      </c>
      <c r="AB121" s="62">
        <f t="shared" si="41"/>
        <v>0.37</v>
      </c>
      <c r="AC121" s="57">
        <f t="shared" si="42"/>
        <v>1.4396367305751765</v>
      </c>
      <c r="AD121" s="58">
        <f t="shared" si="43"/>
        <v>0.98641775983854685</v>
      </c>
    </row>
    <row r="122" spans="3:30" x14ac:dyDescent="0.35">
      <c r="C122" s="16">
        <v>43820</v>
      </c>
      <c r="D122" s="69">
        <v>2019</v>
      </c>
      <c r="E122" s="5" t="s">
        <v>14</v>
      </c>
      <c r="F122" s="47" t="s">
        <v>15</v>
      </c>
      <c r="G122" s="47" t="s">
        <v>999</v>
      </c>
      <c r="H122" s="112">
        <v>8</v>
      </c>
      <c r="I122" s="2" t="s">
        <v>910</v>
      </c>
      <c r="J122" s="2" t="s">
        <v>12</v>
      </c>
      <c r="K122" s="2" t="s">
        <v>254</v>
      </c>
      <c r="L122" s="2"/>
      <c r="M122" s="2">
        <v>15.24</v>
      </c>
      <c r="N122" s="2">
        <v>126.33</v>
      </c>
      <c r="O122" s="3">
        <v>119.44</v>
      </c>
      <c r="P122" s="33">
        <v>93.797821586101364</v>
      </c>
      <c r="Q122" s="13">
        <v>0.56000000000000005</v>
      </c>
      <c r="R122" s="14">
        <v>0.2</v>
      </c>
      <c r="S122" s="66">
        <f t="shared" si="33"/>
        <v>0.15296007677543186</v>
      </c>
      <c r="T122" s="66">
        <f t="shared" si="34"/>
        <v>6.8832034548944332</v>
      </c>
      <c r="U122" s="66">
        <f t="shared" si="35"/>
        <v>5.4628598848368522E-2</v>
      </c>
      <c r="V122" s="66">
        <f t="shared" si="36"/>
        <v>2.4582869481765837</v>
      </c>
      <c r="W122" s="66">
        <f t="shared" si="37"/>
        <v>9.3414904030710169</v>
      </c>
      <c r="X122" s="67">
        <v>30</v>
      </c>
      <c r="Y122" s="58">
        <f t="shared" si="38"/>
        <v>6.2021784138986362</v>
      </c>
      <c r="Z122" s="68">
        <f t="shared" si="39"/>
        <v>0.43306142034548945</v>
      </c>
      <c r="AA122" s="63">
        <f t="shared" si="40"/>
        <v>0.56000000000000005</v>
      </c>
      <c r="AB122" s="62">
        <f t="shared" si="41"/>
        <v>0.2</v>
      </c>
      <c r="AC122" s="57">
        <f t="shared" si="42"/>
        <v>1.5296007677543186</v>
      </c>
      <c r="AD122" s="58">
        <f t="shared" si="43"/>
        <v>0.54628598848368526</v>
      </c>
    </row>
    <row r="123" spans="3:30" x14ac:dyDescent="0.35">
      <c r="C123" s="16">
        <v>43820</v>
      </c>
      <c r="D123" s="69">
        <v>2019</v>
      </c>
      <c r="E123" s="5" t="s">
        <v>14</v>
      </c>
      <c r="F123" s="47" t="s">
        <v>15</v>
      </c>
      <c r="G123" s="47" t="s">
        <v>999</v>
      </c>
      <c r="H123" s="112">
        <v>8</v>
      </c>
      <c r="I123" s="2" t="s">
        <v>910</v>
      </c>
      <c r="J123" s="2" t="s">
        <v>11</v>
      </c>
      <c r="K123" s="2" t="s">
        <v>282</v>
      </c>
      <c r="L123" s="2"/>
      <c r="M123" s="2">
        <v>15.4</v>
      </c>
      <c r="N123" s="2">
        <v>125.8</v>
      </c>
      <c r="O123" s="3">
        <v>116.46</v>
      </c>
      <c r="P123" s="33">
        <v>91.539855072463766</v>
      </c>
      <c r="Q123" s="44">
        <v>0.39</v>
      </c>
      <c r="R123" s="45">
        <v>0.18</v>
      </c>
      <c r="S123" s="66">
        <f t="shared" si="33"/>
        <v>0.11011537700376017</v>
      </c>
      <c r="T123" s="66">
        <f t="shared" si="34"/>
        <v>4.9551919651692078</v>
      </c>
      <c r="U123" s="66">
        <f t="shared" si="35"/>
        <v>5.0822481694043152E-2</v>
      </c>
      <c r="V123" s="66">
        <f t="shared" si="36"/>
        <v>2.2870116762319417</v>
      </c>
      <c r="W123" s="66">
        <f t="shared" si="37"/>
        <v>7.242203641401149</v>
      </c>
      <c r="X123" s="67">
        <v>30</v>
      </c>
      <c r="Y123" s="58">
        <f t="shared" si="38"/>
        <v>8.4601449275362341</v>
      </c>
      <c r="Z123" s="68">
        <f t="shared" si="39"/>
        <v>0.44621017217494563</v>
      </c>
      <c r="AA123" s="63">
        <f t="shared" si="40"/>
        <v>0.39</v>
      </c>
      <c r="AB123" s="62">
        <f t="shared" si="41"/>
        <v>0.18</v>
      </c>
      <c r="AC123" s="57">
        <f t="shared" si="42"/>
        <v>1.1011537700376017</v>
      </c>
      <c r="AD123" s="58">
        <f t="shared" si="43"/>
        <v>0.50822481694043153</v>
      </c>
    </row>
    <row r="124" spans="3:30" x14ac:dyDescent="0.35">
      <c r="C124" s="16">
        <v>43820</v>
      </c>
      <c r="D124" s="69">
        <v>2019</v>
      </c>
      <c r="E124" s="5" t="s">
        <v>14</v>
      </c>
      <c r="F124" s="47" t="s">
        <v>15</v>
      </c>
      <c r="G124" s="47" t="s">
        <v>999</v>
      </c>
      <c r="H124" s="112">
        <v>8</v>
      </c>
      <c r="I124" s="2" t="s">
        <v>910</v>
      </c>
      <c r="J124" s="2" t="s">
        <v>8</v>
      </c>
      <c r="K124" s="2" t="s">
        <v>445</v>
      </c>
      <c r="L124" s="2"/>
      <c r="M124" s="2">
        <v>15.7</v>
      </c>
      <c r="N124" s="2">
        <v>153.35</v>
      </c>
      <c r="O124" s="3">
        <v>145.15</v>
      </c>
      <c r="P124" s="33">
        <v>94.042862332001462</v>
      </c>
      <c r="Q124" s="10">
        <v>0.5</v>
      </c>
      <c r="R124" s="11">
        <v>0.12</v>
      </c>
      <c r="S124" s="66">
        <f t="shared" si="33"/>
        <v>0.13608536114329856</v>
      </c>
      <c r="T124" s="66">
        <f t="shared" si="34"/>
        <v>6.1238412514484351</v>
      </c>
      <c r="U124" s="66">
        <f t="shared" si="35"/>
        <v>3.2660486674391649E-2</v>
      </c>
      <c r="V124" s="66">
        <f t="shared" si="36"/>
        <v>1.4697219003476243</v>
      </c>
      <c r="W124" s="66">
        <f t="shared" si="37"/>
        <v>7.5935631517960598</v>
      </c>
      <c r="X124" s="67">
        <v>30</v>
      </c>
      <c r="Y124" s="58">
        <f t="shared" si="38"/>
        <v>5.9571376679985377</v>
      </c>
      <c r="Z124" s="68">
        <f t="shared" si="39"/>
        <v>0.43167246040942442</v>
      </c>
      <c r="AA124" s="63">
        <f t="shared" si="40"/>
        <v>0.5</v>
      </c>
      <c r="AB124" s="62">
        <f t="shared" si="41"/>
        <v>0.12</v>
      </c>
      <c r="AC124" s="57">
        <f t="shared" si="42"/>
        <v>1.3608536114329857</v>
      </c>
      <c r="AD124" s="58">
        <f t="shared" si="43"/>
        <v>0.32660486674391648</v>
      </c>
    </row>
    <row r="125" spans="3:30" x14ac:dyDescent="0.35">
      <c r="C125" s="16">
        <v>43820</v>
      </c>
      <c r="D125" s="69">
        <v>2019</v>
      </c>
      <c r="E125" s="5" t="s">
        <v>14</v>
      </c>
      <c r="F125" s="47" t="s">
        <v>15</v>
      </c>
      <c r="G125" s="47" t="s">
        <v>999</v>
      </c>
      <c r="H125" s="112">
        <v>8</v>
      </c>
      <c r="I125" s="2" t="s">
        <v>910</v>
      </c>
      <c r="J125" s="2" t="s">
        <v>10</v>
      </c>
      <c r="K125" s="2" t="s">
        <v>447</v>
      </c>
      <c r="L125" s="2"/>
      <c r="M125" s="2">
        <v>15.62</v>
      </c>
      <c r="N125" s="2">
        <v>129.13</v>
      </c>
      <c r="O125" s="3">
        <v>116.54</v>
      </c>
      <c r="P125" s="33">
        <v>88.908466214430462</v>
      </c>
      <c r="Q125" s="10">
        <v>0.23</v>
      </c>
      <c r="R125" s="11">
        <v>0.28000000000000003</v>
      </c>
      <c r="S125" s="66">
        <f t="shared" si="33"/>
        <v>6.7542558462148225E-2</v>
      </c>
      <c r="T125" s="66">
        <f t="shared" si="34"/>
        <v>3.0394151307966699</v>
      </c>
      <c r="U125" s="66">
        <f t="shared" si="35"/>
        <v>8.2225723345223933E-2</v>
      </c>
      <c r="V125" s="66">
        <f t="shared" si="36"/>
        <v>3.700157550535077</v>
      </c>
      <c r="W125" s="66">
        <f t="shared" si="37"/>
        <v>6.7395726813317474</v>
      </c>
      <c r="X125" s="67">
        <v>30</v>
      </c>
      <c r="Y125" s="58">
        <f t="shared" si="38"/>
        <v>11.091533785569538</v>
      </c>
      <c r="Z125" s="68">
        <f t="shared" si="39"/>
        <v>0.46237613951644863</v>
      </c>
      <c r="AA125" s="63">
        <f t="shared" si="40"/>
        <v>0.23</v>
      </c>
      <c r="AB125" s="62">
        <f t="shared" si="41"/>
        <v>0.28000000000000003</v>
      </c>
      <c r="AC125" s="57">
        <f t="shared" si="42"/>
        <v>0.67542558462148228</v>
      </c>
      <c r="AD125" s="58">
        <f t="shared" si="43"/>
        <v>0.82225723345223933</v>
      </c>
    </row>
    <row r="126" spans="3:30" x14ac:dyDescent="0.35">
      <c r="C126" s="16">
        <v>43820</v>
      </c>
      <c r="D126" s="69">
        <v>2019</v>
      </c>
      <c r="E126" s="5" t="s">
        <v>14</v>
      </c>
      <c r="F126" s="47" t="s">
        <v>16</v>
      </c>
      <c r="G126" s="47" t="s">
        <v>999</v>
      </c>
      <c r="H126" s="112">
        <v>8</v>
      </c>
      <c r="I126" s="2" t="s">
        <v>897</v>
      </c>
      <c r="J126" s="2" t="s">
        <v>10</v>
      </c>
      <c r="K126" s="2" t="s">
        <v>224</v>
      </c>
      <c r="L126" s="2"/>
      <c r="M126" s="2">
        <v>15.35</v>
      </c>
      <c r="N126" s="2">
        <v>109.66</v>
      </c>
      <c r="O126" s="3">
        <v>100</v>
      </c>
      <c r="P126" s="33">
        <v>89.757183755699302</v>
      </c>
      <c r="Q126" s="10">
        <v>0.21</v>
      </c>
      <c r="R126" s="11">
        <v>0.18</v>
      </c>
      <c r="S126" s="66">
        <f t="shared" si="33"/>
        <v>6.0887595983461287E-2</v>
      </c>
      <c r="T126" s="66">
        <f t="shared" si="34"/>
        <v>2.7399418192557579</v>
      </c>
      <c r="U126" s="66">
        <f t="shared" si="35"/>
        <v>5.2189367985823958E-2</v>
      </c>
      <c r="V126" s="66">
        <f t="shared" si="36"/>
        <v>2.3485215593620783</v>
      </c>
      <c r="W126" s="66">
        <f t="shared" si="37"/>
        <v>5.0884633786178366</v>
      </c>
      <c r="X126" s="67">
        <v>30</v>
      </c>
      <c r="Y126" s="58">
        <f t="shared" si="38"/>
        <v>10.242816244300698</v>
      </c>
      <c r="Z126" s="68">
        <f t="shared" si="39"/>
        <v>0.45705847607796801</v>
      </c>
      <c r="AA126" s="63">
        <f t="shared" si="40"/>
        <v>0.21</v>
      </c>
      <c r="AB126" s="62">
        <f t="shared" si="41"/>
        <v>0.18</v>
      </c>
      <c r="AC126" s="57">
        <f t="shared" si="42"/>
        <v>0.60887595983461285</v>
      </c>
      <c r="AD126" s="58">
        <f t="shared" si="43"/>
        <v>0.52189367985823953</v>
      </c>
    </row>
    <row r="127" spans="3:30" x14ac:dyDescent="0.35">
      <c r="C127" s="16">
        <v>43820</v>
      </c>
      <c r="D127" s="69">
        <v>2019</v>
      </c>
      <c r="E127" s="5" t="s">
        <v>14</v>
      </c>
      <c r="F127" s="47" t="s">
        <v>16</v>
      </c>
      <c r="G127" s="47" t="s">
        <v>999</v>
      </c>
      <c r="H127" s="112">
        <v>8</v>
      </c>
      <c r="I127" s="2" t="s">
        <v>897</v>
      </c>
      <c r="J127" s="2" t="s">
        <v>12</v>
      </c>
      <c r="K127" s="2" t="s">
        <v>255</v>
      </c>
      <c r="L127" s="2"/>
      <c r="M127" s="2">
        <v>15.36</v>
      </c>
      <c r="N127" s="2">
        <v>136.54</v>
      </c>
      <c r="O127" s="3">
        <v>131.13999999999999</v>
      </c>
      <c r="P127" s="33">
        <v>95.543819112064696</v>
      </c>
      <c r="Q127" s="44">
        <v>0.23</v>
      </c>
      <c r="R127" s="45">
        <v>0.15</v>
      </c>
      <c r="S127" s="66">
        <f t="shared" si="33"/>
        <v>6.1254534461910516E-2</v>
      </c>
      <c r="T127" s="66">
        <f t="shared" si="34"/>
        <v>2.7564540507859734</v>
      </c>
      <c r="U127" s="66">
        <f t="shared" si="35"/>
        <v>3.994860943168077E-2</v>
      </c>
      <c r="V127" s="66">
        <f t="shared" si="36"/>
        <v>1.7976874244256347</v>
      </c>
      <c r="W127" s="66">
        <f t="shared" si="37"/>
        <v>4.5541414752116083</v>
      </c>
      <c r="X127" s="67">
        <v>30</v>
      </c>
      <c r="Y127" s="58">
        <f t="shared" si="38"/>
        <v>4.4561808879353038</v>
      </c>
      <c r="Z127" s="68">
        <f t="shared" si="39"/>
        <v>0.42332008982553115</v>
      </c>
      <c r="AA127" s="63">
        <f t="shared" si="40"/>
        <v>0.23</v>
      </c>
      <c r="AB127" s="62">
        <f t="shared" si="41"/>
        <v>0.15</v>
      </c>
      <c r="AC127" s="57">
        <f t="shared" si="42"/>
        <v>0.61254534461910515</v>
      </c>
      <c r="AD127" s="58">
        <f t="shared" si="43"/>
        <v>0.3994860943168077</v>
      </c>
    </row>
    <row r="128" spans="3:30" x14ac:dyDescent="0.35">
      <c r="C128" s="16">
        <v>43820</v>
      </c>
      <c r="D128" s="69">
        <v>2019</v>
      </c>
      <c r="E128" s="5" t="s">
        <v>14</v>
      </c>
      <c r="F128" s="47" t="s">
        <v>16</v>
      </c>
      <c r="G128" s="47" t="s">
        <v>999</v>
      </c>
      <c r="H128" s="112">
        <v>8</v>
      </c>
      <c r="I128" s="2" t="s">
        <v>897</v>
      </c>
      <c r="J128" s="2" t="s">
        <v>11</v>
      </c>
      <c r="K128" s="2" t="s">
        <v>274</v>
      </c>
      <c r="L128" s="2"/>
      <c r="M128" s="2">
        <v>15.45</v>
      </c>
      <c r="N128" s="2">
        <v>125.11</v>
      </c>
      <c r="O128" s="3">
        <v>117.03</v>
      </c>
      <c r="P128" s="33">
        <v>92.631770928323917</v>
      </c>
      <c r="Q128" s="44">
        <v>1.08</v>
      </c>
      <c r="R128" s="45">
        <v>0.13</v>
      </c>
      <c r="S128" s="66">
        <f t="shared" si="33"/>
        <v>0.30006733608978148</v>
      </c>
      <c r="T128" s="66">
        <f t="shared" si="34"/>
        <v>13.503030124040167</v>
      </c>
      <c r="U128" s="66">
        <f t="shared" si="35"/>
        <v>3.6119216381177398E-2</v>
      </c>
      <c r="V128" s="66">
        <f t="shared" si="36"/>
        <v>1.6253647371529829</v>
      </c>
      <c r="W128" s="66">
        <f t="shared" si="37"/>
        <v>15.128394861193151</v>
      </c>
      <c r="X128" s="67">
        <v>30</v>
      </c>
      <c r="Y128" s="58">
        <f t="shared" si="38"/>
        <v>7.3682290716760832</v>
      </c>
      <c r="Z128" s="68">
        <f t="shared" si="39"/>
        <v>0.43977160858436698</v>
      </c>
      <c r="AA128" s="63">
        <f t="shared" si="40"/>
        <v>1.08</v>
      </c>
      <c r="AB128" s="62">
        <f t="shared" si="41"/>
        <v>0.13</v>
      </c>
      <c r="AC128" s="57">
        <f t="shared" si="42"/>
        <v>3.0006733608978147</v>
      </c>
      <c r="AD128" s="58">
        <f t="shared" si="43"/>
        <v>0.36119216381177399</v>
      </c>
    </row>
    <row r="129" spans="3:30" x14ac:dyDescent="0.35">
      <c r="C129" s="16">
        <v>43820</v>
      </c>
      <c r="D129" s="69">
        <v>2019</v>
      </c>
      <c r="E129" s="5" t="s">
        <v>14</v>
      </c>
      <c r="F129" s="47" t="s">
        <v>16</v>
      </c>
      <c r="G129" s="47" t="s">
        <v>999</v>
      </c>
      <c r="H129" s="112">
        <v>8</v>
      </c>
      <c r="I129" s="2" t="s">
        <v>897</v>
      </c>
      <c r="J129" s="2" t="s">
        <v>8</v>
      </c>
      <c r="K129" s="2" t="s">
        <v>480</v>
      </c>
      <c r="L129" s="2"/>
      <c r="M129" s="2">
        <v>15.37</v>
      </c>
      <c r="N129" s="2">
        <v>117.76</v>
      </c>
      <c r="O129" s="3">
        <v>114.44</v>
      </c>
      <c r="P129" s="33">
        <v>96.75749584920402</v>
      </c>
      <c r="Q129" s="46">
        <v>0.25</v>
      </c>
      <c r="R129" s="46">
        <v>0.22</v>
      </c>
      <c r="S129" s="66">
        <f t="shared" si="33"/>
        <v>6.5432270112041988E-2</v>
      </c>
      <c r="T129" s="66">
        <f t="shared" si="34"/>
        <v>2.9444521550418896</v>
      </c>
      <c r="U129" s="66">
        <f t="shared" si="35"/>
        <v>5.758039769859695E-2</v>
      </c>
      <c r="V129" s="66">
        <f t="shared" si="36"/>
        <v>2.5911178964368626</v>
      </c>
      <c r="W129" s="66">
        <f t="shared" si="37"/>
        <v>5.5355700514787518</v>
      </c>
      <c r="X129" s="67">
        <v>30</v>
      </c>
      <c r="Y129" s="58">
        <f t="shared" si="38"/>
        <v>3.2425041507959804</v>
      </c>
      <c r="Z129" s="68">
        <f t="shared" si="39"/>
        <v>0.41675582921166854</v>
      </c>
      <c r="AA129" s="63">
        <f t="shared" si="40"/>
        <v>0.25</v>
      </c>
      <c r="AB129" s="62">
        <f t="shared" si="41"/>
        <v>0.22</v>
      </c>
      <c r="AC129" s="57">
        <f t="shared" si="42"/>
        <v>0.6543227011204199</v>
      </c>
      <c r="AD129" s="58">
        <f t="shared" si="43"/>
        <v>0.57580397698596952</v>
      </c>
    </row>
    <row r="130" spans="3:30" x14ac:dyDescent="0.35">
      <c r="C130" s="16">
        <v>43820</v>
      </c>
      <c r="D130" s="69">
        <v>2019</v>
      </c>
      <c r="E130" s="5" t="s">
        <v>14</v>
      </c>
      <c r="F130" s="47" t="s">
        <v>13</v>
      </c>
      <c r="G130" s="47" t="s">
        <v>1000</v>
      </c>
      <c r="H130" s="112">
        <v>9</v>
      </c>
      <c r="I130" s="2" t="s">
        <v>912</v>
      </c>
      <c r="J130" s="2" t="s">
        <v>12</v>
      </c>
      <c r="K130" s="2" t="s">
        <v>258</v>
      </c>
      <c r="L130" s="2"/>
      <c r="M130" s="2">
        <v>15.22</v>
      </c>
      <c r="N130" s="2">
        <v>141.15</v>
      </c>
      <c r="O130" s="3">
        <v>129.16</v>
      </c>
      <c r="P130" s="33">
        <v>90.478837449376641</v>
      </c>
      <c r="Q130" s="46">
        <v>0.95</v>
      </c>
      <c r="R130" s="46">
        <v>0.21</v>
      </c>
      <c r="S130" s="66">
        <f t="shared" ref="S130:S145" si="44">AA130*((250+(100*Y130/100))/1000)*(100/(100-(100*Y130/100)))</f>
        <v>0.27248924872740032</v>
      </c>
      <c r="T130" s="66">
        <f t="shared" ref="T130:T145" si="45">IF(Y130="","",S130*(X130/10*15))</f>
        <v>12.262016192733014</v>
      </c>
      <c r="U130" s="66">
        <f t="shared" ref="U130:U145" si="46">AB130*((250+(100*Y130/100))/1000)*(100/(100-(100*Y130/100)))</f>
        <v>6.0234465508162187E-2</v>
      </c>
      <c r="V130" s="66">
        <f t="shared" ref="V130:V145" si="47">IF(Y130="","",U130*(X130/10*15))</f>
        <v>2.7105509478672984</v>
      </c>
      <c r="W130" s="66">
        <f t="shared" ref="W130:W145" si="48">IF(AA130="","",T130+V130)</f>
        <v>14.972567140600313</v>
      </c>
      <c r="X130" s="67">
        <v>30</v>
      </c>
      <c r="Y130" s="58">
        <f t="shared" ref="Y130:Y145" si="49">100-P130</f>
        <v>9.5211625506233588</v>
      </c>
      <c r="Z130" s="68">
        <f t="shared" ref="Z130:Z145" si="50">IF(Y130="","",((400+Y130)/1000)*(100/(100-Y130)))</f>
        <v>0.4526154116201509</v>
      </c>
      <c r="AA130" s="63">
        <f t="shared" ref="AA130:AA145" si="51">Q130</f>
        <v>0.95</v>
      </c>
      <c r="AB130" s="62">
        <f t="shared" ref="AB130:AB145" si="52">R130</f>
        <v>0.21</v>
      </c>
      <c r="AC130" s="57">
        <f t="shared" ref="AC130:AC145" si="53">S130*10</f>
        <v>2.724892487274003</v>
      </c>
      <c r="AD130" s="58">
        <f t="shared" ref="AD130:AD145" si="54">U130*10</f>
        <v>0.60234465508162183</v>
      </c>
    </row>
    <row r="131" spans="3:30" x14ac:dyDescent="0.35">
      <c r="C131" s="16">
        <v>43820</v>
      </c>
      <c r="D131" s="69">
        <v>2019</v>
      </c>
      <c r="E131" s="5" t="s">
        <v>14</v>
      </c>
      <c r="F131" s="47" t="s">
        <v>13</v>
      </c>
      <c r="G131" s="47" t="s">
        <v>1000</v>
      </c>
      <c r="H131" s="112">
        <v>9</v>
      </c>
      <c r="I131" s="2" t="s">
        <v>912</v>
      </c>
      <c r="J131" s="2" t="s">
        <v>11</v>
      </c>
      <c r="K131" s="2" t="s">
        <v>277</v>
      </c>
      <c r="L131" s="2"/>
      <c r="M131" s="2">
        <v>15.46</v>
      </c>
      <c r="N131" s="2">
        <v>122.87</v>
      </c>
      <c r="O131" s="3">
        <v>114.44</v>
      </c>
      <c r="P131" s="33">
        <v>92.151568755236937</v>
      </c>
      <c r="Q131" s="48">
        <v>0.49</v>
      </c>
      <c r="R131" s="48">
        <v>0.23</v>
      </c>
      <c r="S131" s="66">
        <f t="shared" si="44"/>
        <v>0.13710643564356434</v>
      </c>
      <c r="T131" s="66">
        <f t="shared" si="45"/>
        <v>6.1697896039603952</v>
      </c>
      <c r="U131" s="66">
        <f t="shared" si="46"/>
        <v>6.4356082036775106E-2</v>
      </c>
      <c r="V131" s="66">
        <f t="shared" si="47"/>
        <v>2.8960236916548796</v>
      </c>
      <c r="W131" s="66">
        <f t="shared" si="48"/>
        <v>9.0658132956152748</v>
      </c>
      <c r="X131" s="67">
        <v>30</v>
      </c>
      <c r="Y131" s="58">
        <f t="shared" si="49"/>
        <v>7.8484312447630629</v>
      </c>
      <c r="Z131" s="68">
        <f t="shared" si="50"/>
        <v>0.44258436047686406</v>
      </c>
      <c r="AA131" s="63">
        <f t="shared" si="51"/>
        <v>0.49</v>
      </c>
      <c r="AB131" s="62">
        <f t="shared" si="52"/>
        <v>0.23</v>
      </c>
      <c r="AC131" s="57">
        <f t="shared" si="53"/>
        <v>1.3710643564356433</v>
      </c>
      <c r="AD131" s="58">
        <f t="shared" si="54"/>
        <v>0.64356082036775109</v>
      </c>
    </row>
    <row r="132" spans="3:30" x14ac:dyDescent="0.35">
      <c r="C132" s="16">
        <v>43820</v>
      </c>
      <c r="D132" s="69">
        <v>2019</v>
      </c>
      <c r="E132" s="5" t="s">
        <v>14</v>
      </c>
      <c r="F132" s="70" t="s">
        <v>13</v>
      </c>
      <c r="G132" s="70" t="s">
        <v>1000</v>
      </c>
      <c r="H132" s="112">
        <v>9</v>
      </c>
      <c r="I132" s="2" t="s">
        <v>912</v>
      </c>
      <c r="J132" s="2" t="s">
        <v>10</v>
      </c>
      <c r="K132" s="2" t="s">
        <v>460</v>
      </c>
      <c r="L132" s="2"/>
      <c r="M132" s="2">
        <v>15.82</v>
      </c>
      <c r="N132" s="2">
        <v>130.51</v>
      </c>
      <c r="O132" s="3">
        <v>114.76</v>
      </c>
      <c r="P132" s="33">
        <v>86.267329322521576</v>
      </c>
      <c r="Q132" s="48">
        <v>0.44</v>
      </c>
      <c r="R132" s="48">
        <v>0.43</v>
      </c>
      <c r="S132" s="66">
        <f t="shared" si="44"/>
        <v>0.13451485748938755</v>
      </c>
      <c r="T132" s="66">
        <f t="shared" si="45"/>
        <v>6.0531685870224399</v>
      </c>
      <c r="U132" s="66">
        <f t="shared" si="46"/>
        <v>0.13145770163735601</v>
      </c>
      <c r="V132" s="66">
        <f t="shared" si="47"/>
        <v>5.9155965736810208</v>
      </c>
      <c r="W132" s="66">
        <f t="shared" si="48"/>
        <v>11.968765160703461</v>
      </c>
      <c r="X132" s="67">
        <v>30</v>
      </c>
      <c r="Y132" s="58">
        <f t="shared" si="49"/>
        <v>13.732670677478424</v>
      </c>
      <c r="Z132" s="68">
        <f t="shared" si="50"/>
        <v>0.47959369314736211</v>
      </c>
      <c r="AA132" s="63">
        <f t="shared" si="51"/>
        <v>0.44</v>
      </c>
      <c r="AB132" s="62">
        <f t="shared" si="52"/>
        <v>0.43</v>
      </c>
      <c r="AC132" s="57">
        <f t="shared" si="53"/>
        <v>1.3451485748938754</v>
      </c>
      <c r="AD132" s="58">
        <f t="shared" si="54"/>
        <v>1.3145770163735602</v>
      </c>
    </row>
    <row r="133" spans="3:30" x14ac:dyDescent="0.35">
      <c r="C133" s="16">
        <v>43820</v>
      </c>
      <c r="D133" s="69">
        <v>2019</v>
      </c>
      <c r="E133" s="5" t="s">
        <v>14</v>
      </c>
      <c r="F133" s="70" t="s">
        <v>13</v>
      </c>
      <c r="G133" s="70" t="s">
        <v>1000</v>
      </c>
      <c r="H133" s="112">
        <v>9</v>
      </c>
      <c r="I133" s="2" t="s">
        <v>912</v>
      </c>
      <c r="J133" s="2" t="s">
        <v>8</v>
      </c>
      <c r="K133" s="2" t="s">
        <v>487</v>
      </c>
      <c r="L133" s="2"/>
      <c r="M133" s="2">
        <v>15.48</v>
      </c>
      <c r="N133" s="2">
        <v>99.44</v>
      </c>
      <c r="O133" s="3">
        <v>87.03</v>
      </c>
      <c r="P133" s="33">
        <v>85.219151977131972</v>
      </c>
      <c r="Q133" s="46">
        <v>1.03</v>
      </c>
      <c r="R133" s="46">
        <v>0.36</v>
      </c>
      <c r="S133" s="66">
        <f t="shared" si="44"/>
        <v>0.32002697414395526</v>
      </c>
      <c r="T133" s="66">
        <f t="shared" si="45"/>
        <v>14.401213836477986</v>
      </c>
      <c r="U133" s="66">
        <f t="shared" si="46"/>
        <v>0.11185408805031445</v>
      </c>
      <c r="V133" s="66">
        <f t="shared" si="47"/>
        <v>5.0334339622641506</v>
      </c>
      <c r="W133" s="66">
        <f t="shared" si="48"/>
        <v>19.434647798742137</v>
      </c>
      <c r="X133" s="67">
        <v>30</v>
      </c>
      <c r="Y133" s="58">
        <f t="shared" si="49"/>
        <v>14.780848022868028</v>
      </c>
      <c r="Z133" s="68">
        <f t="shared" si="50"/>
        <v>0.48672257162823196</v>
      </c>
      <c r="AA133" s="63">
        <f t="shared" si="51"/>
        <v>1.03</v>
      </c>
      <c r="AB133" s="62">
        <f t="shared" si="52"/>
        <v>0.36</v>
      </c>
      <c r="AC133" s="57">
        <f t="shared" si="53"/>
        <v>3.2002697414395525</v>
      </c>
      <c r="AD133" s="58">
        <f t="shared" si="54"/>
        <v>1.1185408805031445</v>
      </c>
    </row>
    <row r="134" spans="3:30" x14ac:dyDescent="0.35">
      <c r="C134" s="16">
        <v>43820</v>
      </c>
      <c r="D134" s="69">
        <v>2019</v>
      </c>
      <c r="E134" s="5" t="s">
        <v>14</v>
      </c>
      <c r="F134" s="47" t="s">
        <v>14</v>
      </c>
      <c r="G134" s="47" t="s">
        <v>1000</v>
      </c>
      <c r="H134" s="112">
        <v>9</v>
      </c>
      <c r="I134" s="2" t="s">
        <v>916</v>
      </c>
      <c r="J134" s="2" t="s">
        <v>11</v>
      </c>
      <c r="K134" s="2" t="s">
        <v>275</v>
      </c>
      <c r="L134" s="2"/>
      <c r="M134" s="2">
        <v>15.38</v>
      </c>
      <c r="N134" s="2">
        <v>121.86</v>
      </c>
      <c r="O134" s="3">
        <v>110.45</v>
      </c>
      <c r="P134" s="33">
        <v>89.284372652141258</v>
      </c>
      <c r="Q134" s="9">
        <v>1.35</v>
      </c>
      <c r="R134" s="9">
        <v>0.34</v>
      </c>
      <c r="S134" s="66">
        <f t="shared" si="44"/>
        <v>0.39420795203534237</v>
      </c>
      <c r="T134" s="66">
        <f t="shared" si="45"/>
        <v>17.739357841590408</v>
      </c>
      <c r="U134" s="66">
        <f t="shared" si="46"/>
        <v>9.9282002734826957E-2</v>
      </c>
      <c r="V134" s="66">
        <f t="shared" si="47"/>
        <v>4.4676901230672135</v>
      </c>
      <c r="W134" s="66">
        <f t="shared" si="48"/>
        <v>22.207047964657622</v>
      </c>
      <c r="X134" s="67">
        <v>30</v>
      </c>
      <c r="Y134" s="58">
        <f t="shared" si="49"/>
        <v>10.715627347858742</v>
      </c>
      <c r="Z134" s="68">
        <f t="shared" si="50"/>
        <v>0.46000841485221411</v>
      </c>
      <c r="AA134" s="63">
        <f t="shared" si="51"/>
        <v>1.35</v>
      </c>
      <c r="AB134" s="62">
        <f t="shared" si="52"/>
        <v>0.34</v>
      </c>
      <c r="AC134" s="57">
        <f t="shared" si="53"/>
        <v>3.9420795203534236</v>
      </c>
      <c r="AD134" s="58">
        <f t="shared" si="54"/>
        <v>0.99282002734826957</v>
      </c>
    </row>
    <row r="135" spans="3:30" x14ac:dyDescent="0.35">
      <c r="C135" s="16">
        <v>43820</v>
      </c>
      <c r="D135" s="69">
        <v>2019</v>
      </c>
      <c r="E135" s="5" t="s">
        <v>14</v>
      </c>
      <c r="F135" s="47" t="s">
        <v>14</v>
      </c>
      <c r="G135" s="47" t="s">
        <v>1000</v>
      </c>
      <c r="H135" s="112">
        <v>9</v>
      </c>
      <c r="I135" s="2" t="s">
        <v>916</v>
      </c>
      <c r="J135" s="2" t="s">
        <v>10</v>
      </c>
      <c r="K135" s="2" t="s">
        <v>456</v>
      </c>
      <c r="L135" s="2"/>
      <c r="M135" s="2">
        <v>15.83</v>
      </c>
      <c r="N135" s="2">
        <v>136.08000000000001</v>
      </c>
      <c r="O135" s="3">
        <v>121.94</v>
      </c>
      <c r="P135" s="33">
        <v>88.241164241164228</v>
      </c>
      <c r="Q135" s="46">
        <v>0.28000000000000003</v>
      </c>
      <c r="R135" s="46">
        <v>0.24</v>
      </c>
      <c r="S135" s="66">
        <f t="shared" si="44"/>
        <v>8.3059278107624188E-2</v>
      </c>
      <c r="T135" s="66">
        <f t="shared" si="45"/>
        <v>3.7376675148430882</v>
      </c>
      <c r="U135" s="66">
        <f t="shared" si="46"/>
        <v>7.1193666949392137E-2</v>
      </c>
      <c r="V135" s="66">
        <f t="shared" si="47"/>
        <v>3.2037150127226464</v>
      </c>
      <c r="W135" s="66">
        <f t="shared" si="48"/>
        <v>6.9413825275657342</v>
      </c>
      <c r="X135" s="67">
        <v>30</v>
      </c>
      <c r="Y135" s="58">
        <f t="shared" si="49"/>
        <v>11.758835758835772</v>
      </c>
      <c r="Z135" s="68">
        <f t="shared" si="50"/>
        <v>0.46662896993685804</v>
      </c>
      <c r="AA135" s="63">
        <f t="shared" si="51"/>
        <v>0.28000000000000003</v>
      </c>
      <c r="AB135" s="62">
        <f t="shared" si="52"/>
        <v>0.24</v>
      </c>
      <c r="AC135" s="57">
        <f t="shared" si="53"/>
        <v>0.8305927810762419</v>
      </c>
      <c r="AD135" s="58">
        <f t="shared" si="54"/>
        <v>0.71193666949392131</v>
      </c>
    </row>
    <row r="136" spans="3:30" x14ac:dyDescent="0.35">
      <c r="C136" s="16">
        <v>43820</v>
      </c>
      <c r="D136" s="69">
        <v>2019</v>
      </c>
      <c r="E136" s="5" t="s">
        <v>14</v>
      </c>
      <c r="F136" s="47" t="s">
        <v>14</v>
      </c>
      <c r="G136" s="47" t="s">
        <v>1000</v>
      </c>
      <c r="H136" s="112">
        <v>9</v>
      </c>
      <c r="I136" s="2" t="s">
        <v>916</v>
      </c>
      <c r="J136" s="2" t="s">
        <v>8</v>
      </c>
      <c r="K136" s="2" t="s">
        <v>466</v>
      </c>
      <c r="L136" s="2"/>
      <c r="M136" s="2">
        <v>15.69</v>
      </c>
      <c r="N136" s="2">
        <v>142.88</v>
      </c>
      <c r="O136" s="3">
        <v>137.97999999999999</v>
      </c>
      <c r="P136" s="33">
        <v>96.147495872316995</v>
      </c>
      <c r="Q136" s="48">
        <v>0.28999999999999998</v>
      </c>
      <c r="R136" s="48">
        <v>0.11</v>
      </c>
      <c r="S136" s="66">
        <f t="shared" si="44"/>
        <v>7.6566971951917584E-2</v>
      </c>
      <c r="T136" s="66">
        <f t="shared" si="45"/>
        <v>3.4455137378362912</v>
      </c>
      <c r="U136" s="66">
        <f t="shared" si="46"/>
        <v>2.9042644533485984E-2</v>
      </c>
      <c r="V136" s="66">
        <f t="shared" si="47"/>
        <v>1.3069190040068692</v>
      </c>
      <c r="W136" s="66">
        <f t="shared" si="48"/>
        <v>4.75243274184316</v>
      </c>
      <c r="X136" s="67">
        <v>30</v>
      </c>
      <c r="Y136" s="58">
        <f t="shared" si="49"/>
        <v>3.8525041276830052</v>
      </c>
      <c r="Z136" s="68">
        <f t="shared" si="50"/>
        <v>0.42003434459072708</v>
      </c>
      <c r="AA136" s="63">
        <f t="shared" si="51"/>
        <v>0.28999999999999998</v>
      </c>
      <c r="AB136" s="62">
        <f t="shared" si="52"/>
        <v>0.11</v>
      </c>
      <c r="AC136" s="57">
        <f t="shared" si="53"/>
        <v>0.76566971951917584</v>
      </c>
      <c r="AD136" s="58">
        <f t="shared" si="54"/>
        <v>0.29042644533485984</v>
      </c>
    </row>
    <row r="137" spans="3:30" x14ac:dyDescent="0.35">
      <c r="C137" s="16">
        <v>43820</v>
      </c>
      <c r="D137" s="69">
        <v>2019</v>
      </c>
      <c r="E137" s="5" t="s">
        <v>14</v>
      </c>
      <c r="F137" s="47" t="s">
        <v>14</v>
      </c>
      <c r="G137" s="47" t="s">
        <v>1000</v>
      </c>
      <c r="H137" s="112">
        <v>9</v>
      </c>
      <c r="I137" s="2" t="s">
        <v>916</v>
      </c>
      <c r="J137" s="2" t="s">
        <v>12</v>
      </c>
      <c r="K137" s="2" t="s">
        <v>494</v>
      </c>
      <c r="L137" s="2"/>
      <c r="M137" s="2">
        <v>15.84</v>
      </c>
      <c r="N137" s="2">
        <v>146.19999999999999</v>
      </c>
      <c r="O137" s="3">
        <v>136.63</v>
      </c>
      <c r="P137" s="33">
        <v>92.658791040196391</v>
      </c>
      <c r="Q137" s="48">
        <v>0.46</v>
      </c>
      <c r="R137" s="48">
        <v>0.33</v>
      </c>
      <c r="S137" s="66">
        <f t="shared" si="44"/>
        <v>0.12775577448464276</v>
      </c>
      <c r="T137" s="66">
        <f t="shared" si="45"/>
        <v>5.7490098518089239</v>
      </c>
      <c r="U137" s="66">
        <f t="shared" si="46"/>
        <v>9.1650881695504574E-2</v>
      </c>
      <c r="V137" s="66">
        <f t="shared" si="47"/>
        <v>4.1242896762977059</v>
      </c>
      <c r="W137" s="66">
        <f t="shared" si="48"/>
        <v>9.8732995281066298</v>
      </c>
      <c r="X137" s="67">
        <v>30</v>
      </c>
      <c r="Y137" s="58">
        <f t="shared" si="49"/>
        <v>7.341208959803609</v>
      </c>
      <c r="Z137" s="68">
        <f t="shared" si="50"/>
        <v>0.43961420647404581</v>
      </c>
      <c r="AA137" s="63">
        <f t="shared" si="51"/>
        <v>0.46</v>
      </c>
      <c r="AB137" s="62">
        <f t="shared" si="52"/>
        <v>0.33</v>
      </c>
      <c r="AC137" s="57">
        <f t="shared" si="53"/>
        <v>1.2775577448464275</v>
      </c>
      <c r="AD137" s="58">
        <f t="shared" si="54"/>
        <v>0.91650881695504571</v>
      </c>
    </row>
    <row r="138" spans="3:30" x14ac:dyDescent="0.35">
      <c r="C138" s="16">
        <v>43820</v>
      </c>
      <c r="D138" s="69">
        <v>2019</v>
      </c>
      <c r="E138" s="5" t="s">
        <v>14</v>
      </c>
      <c r="F138" s="47" t="s">
        <v>15</v>
      </c>
      <c r="G138" s="47" t="s">
        <v>1000</v>
      </c>
      <c r="H138" s="112">
        <v>9</v>
      </c>
      <c r="I138" s="2" t="s">
        <v>896</v>
      </c>
      <c r="J138" s="2" t="s">
        <v>11</v>
      </c>
      <c r="K138" s="2" t="s">
        <v>223</v>
      </c>
      <c r="L138" s="2"/>
      <c r="M138" s="2">
        <v>15.51</v>
      </c>
      <c r="N138" s="2">
        <v>107.96</v>
      </c>
      <c r="O138" s="3">
        <v>100.39</v>
      </c>
      <c r="P138" s="33">
        <v>91.811790156841539</v>
      </c>
      <c r="Q138" s="9">
        <v>0.11</v>
      </c>
      <c r="R138" s="9">
        <v>0.14000000000000001</v>
      </c>
      <c r="S138" s="66">
        <f t="shared" si="44"/>
        <v>3.0933612158341183E-2</v>
      </c>
      <c r="T138" s="66">
        <f t="shared" si="45"/>
        <v>1.3920125471253533</v>
      </c>
      <c r="U138" s="66">
        <f t="shared" si="46"/>
        <v>3.9370051837888782E-2</v>
      </c>
      <c r="V138" s="66">
        <f t="shared" si="47"/>
        <v>1.7716523327049951</v>
      </c>
      <c r="W138" s="66">
        <f t="shared" si="48"/>
        <v>3.1636648798303484</v>
      </c>
      <c r="X138" s="67">
        <v>30</v>
      </c>
      <c r="Y138" s="58">
        <f t="shared" si="49"/>
        <v>8.1882098431584609</v>
      </c>
      <c r="Z138" s="68">
        <f t="shared" si="50"/>
        <v>0.44459236569274269</v>
      </c>
      <c r="AA138" s="63">
        <f t="shared" si="51"/>
        <v>0.11</v>
      </c>
      <c r="AB138" s="62">
        <f t="shared" si="52"/>
        <v>0.14000000000000001</v>
      </c>
      <c r="AC138" s="57">
        <f t="shared" si="53"/>
        <v>0.30933612158341184</v>
      </c>
      <c r="AD138" s="58">
        <f t="shared" si="54"/>
        <v>0.39370051837888781</v>
      </c>
    </row>
    <row r="139" spans="3:30" x14ac:dyDescent="0.35">
      <c r="C139" s="16">
        <v>43820</v>
      </c>
      <c r="D139" s="69">
        <v>2019</v>
      </c>
      <c r="E139" s="5" t="s">
        <v>14</v>
      </c>
      <c r="F139" s="47" t="s">
        <v>15</v>
      </c>
      <c r="G139" s="47" t="s">
        <v>1000</v>
      </c>
      <c r="H139" s="112">
        <v>9</v>
      </c>
      <c r="I139" s="2" t="s">
        <v>896</v>
      </c>
      <c r="J139" s="2" t="s">
        <v>12</v>
      </c>
      <c r="K139" s="2" t="s">
        <v>226</v>
      </c>
      <c r="L139" s="2"/>
      <c r="M139" s="2">
        <v>15.47</v>
      </c>
      <c r="N139" s="2">
        <v>121.29</v>
      </c>
      <c r="O139" s="3">
        <v>116.78</v>
      </c>
      <c r="P139" s="33">
        <v>95.738045738045727</v>
      </c>
      <c r="Q139" s="46">
        <v>0.44</v>
      </c>
      <c r="R139" s="46">
        <v>0.06</v>
      </c>
      <c r="S139" s="66">
        <f t="shared" si="44"/>
        <v>0.11685559174809988</v>
      </c>
      <c r="T139" s="66">
        <f t="shared" si="45"/>
        <v>5.2585016286644946</v>
      </c>
      <c r="U139" s="66">
        <f t="shared" si="46"/>
        <v>1.593485342019544E-2</v>
      </c>
      <c r="V139" s="66">
        <f t="shared" si="47"/>
        <v>0.71706840390879478</v>
      </c>
      <c r="W139" s="66">
        <f t="shared" si="48"/>
        <v>5.9755700325732892</v>
      </c>
      <c r="X139" s="67">
        <v>30</v>
      </c>
      <c r="Y139" s="58">
        <f t="shared" si="49"/>
        <v>4.2619542619542727</v>
      </c>
      <c r="Z139" s="68">
        <f t="shared" si="50"/>
        <v>0.42225841476655812</v>
      </c>
      <c r="AA139" s="63">
        <f t="shared" si="51"/>
        <v>0.44</v>
      </c>
      <c r="AB139" s="62">
        <f t="shared" si="52"/>
        <v>0.06</v>
      </c>
      <c r="AC139" s="57">
        <f t="shared" si="53"/>
        <v>1.1685559174809987</v>
      </c>
      <c r="AD139" s="58">
        <f t="shared" si="54"/>
        <v>0.15934853420195438</v>
      </c>
    </row>
    <row r="140" spans="3:30" x14ac:dyDescent="0.35">
      <c r="C140" s="16">
        <v>43820</v>
      </c>
      <c r="D140" s="69">
        <v>2019</v>
      </c>
      <c r="E140" s="5" t="s">
        <v>14</v>
      </c>
      <c r="F140" s="47" t="s">
        <v>15</v>
      </c>
      <c r="G140" s="47" t="s">
        <v>1000</v>
      </c>
      <c r="H140" s="112">
        <v>9</v>
      </c>
      <c r="I140" s="2" t="s">
        <v>896</v>
      </c>
      <c r="J140" s="2" t="s">
        <v>8</v>
      </c>
      <c r="K140" s="2" t="s">
        <v>236</v>
      </c>
      <c r="L140" s="2"/>
      <c r="M140" s="2">
        <v>15.45</v>
      </c>
      <c r="N140" s="2">
        <v>122.92</v>
      </c>
      <c r="O140" s="3">
        <v>116.85</v>
      </c>
      <c r="P140" s="33">
        <v>94.351912161533448</v>
      </c>
      <c r="Q140" s="48">
        <v>0.37</v>
      </c>
      <c r="R140" s="48">
        <v>0.02</v>
      </c>
      <c r="S140" s="66">
        <f t="shared" si="44"/>
        <v>0.10025212031558187</v>
      </c>
      <c r="T140" s="66">
        <f t="shared" si="45"/>
        <v>4.511345414201184</v>
      </c>
      <c r="U140" s="66">
        <f t="shared" si="46"/>
        <v>5.4190335305719928E-3</v>
      </c>
      <c r="V140" s="66">
        <f t="shared" si="47"/>
        <v>0.24385650887573967</v>
      </c>
      <c r="W140" s="66">
        <f t="shared" si="48"/>
        <v>4.7552019230769238</v>
      </c>
      <c r="X140" s="67">
        <v>30</v>
      </c>
      <c r="Y140" s="58">
        <f t="shared" si="49"/>
        <v>5.6480878384665516</v>
      </c>
      <c r="Z140" s="68">
        <f t="shared" si="50"/>
        <v>0.42993096646942808</v>
      </c>
      <c r="AA140" s="63">
        <f t="shared" si="51"/>
        <v>0.37</v>
      </c>
      <c r="AB140" s="62">
        <f t="shared" si="52"/>
        <v>0.02</v>
      </c>
      <c r="AC140" s="57">
        <f t="shared" si="53"/>
        <v>1.0025212031558186</v>
      </c>
      <c r="AD140" s="58">
        <f t="shared" si="54"/>
        <v>5.4190335305719928E-2</v>
      </c>
    </row>
    <row r="141" spans="3:30" x14ac:dyDescent="0.35">
      <c r="C141" s="16">
        <v>43820</v>
      </c>
      <c r="D141" s="69">
        <v>2019</v>
      </c>
      <c r="E141" s="5" t="s">
        <v>14</v>
      </c>
      <c r="F141" s="47" t="s">
        <v>15</v>
      </c>
      <c r="G141" s="47" t="s">
        <v>1000</v>
      </c>
      <c r="H141" s="112">
        <v>9</v>
      </c>
      <c r="I141" s="2" t="s">
        <v>896</v>
      </c>
      <c r="J141" s="2" t="s">
        <v>10</v>
      </c>
      <c r="K141" s="2" t="s">
        <v>247</v>
      </c>
      <c r="L141" s="2"/>
      <c r="M141" s="2">
        <v>15.35</v>
      </c>
      <c r="N141" s="2">
        <v>106.02</v>
      </c>
      <c r="O141" s="3">
        <v>95.8</v>
      </c>
      <c r="P141" s="33">
        <v>88.728355575162681</v>
      </c>
      <c r="Q141" s="46">
        <v>0.14000000000000001</v>
      </c>
      <c r="R141" s="46">
        <v>0.19</v>
      </c>
      <c r="S141" s="66">
        <f t="shared" si="44"/>
        <v>4.1224735860783096E-2</v>
      </c>
      <c r="T141" s="66">
        <f t="shared" si="45"/>
        <v>1.8551131137352392</v>
      </c>
      <c r="U141" s="66">
        <f t="shared" si="46"/>
        <v>5.594785581106277E-2</v>
      </c>
      <c r="V141" s="66">
        <f t="shared" si="47"/>
        <v>2.5176535114978247</v>
      </c>
      <c r="W141" s="66">
        <f t="shared" si="48"/>
        <v>4.3727666252330639</v>
      </c>
      <c r="X141" s="67">
        <v>30</v>
      </c>
      <c r="Y141" s="58">
        <f t="shared" si="49"/>
        <v>11.271644424837319</v>
      </c>
      <c r="Z141" s="68">
        <f t="shared" si="50"/>
        <v>0.46351771286513355</v>
      </c>
      <c r="AA141" s="63">
        <f t="shared" si="51"/>
        <v>0.14000000000000001</v>
      </c>
      <c r="AB141" s="62">
        <f t="shared" si="52"/>
        <v>0.19</v>
      </c>
      <c r="AC141" s="57">
        <f t="shared" si="53"/>
        <v>0.41224735860783096</v>
      </c>
      <c r="AD141" s="58">
        <f t="shared" si="54"/>
        <v>0.55947855811062774</v>
      </c>
    </row>
    <row r="142" spans="3:30" x14ac:dyDescent="0.35">
      <c r="C142" s="16">
        <v>43820</v>
      </c>
      <c r="D142" s="69">
        <v>2019</v>
      </c>
      <c r="E142" s="5" t="s">
        <v>14</v>
      </c>
      <c r="F142" s="47" t="s">
        <v>16</v>
      </c>
      <c r="G142" s="47" t="s">
        <v>1000</v>
      </c>
      <c r="H142" s="112">
        <v>9</v>
      </c>
      <c r="I142" s="2" t="s">
        <v>920</v>
      </c>
      <c r="J142" s="2" t="s">
        <v>10</v>
      </c>
      <c r="K142" s="2" t="s">
        <v>441</v>
      </c>
      <c r="L142" s="2"/>
      <c r="M142" s="2">
        <v>15.76</v>
      </c>
      <c r="N142" s="2">
        <v>125.53</v>
      </c>
      <c r="O142" s="3">
        <v>112.68</v>
      </c>
      <c r="P142" s="33">
        <v>88.293705019586412</v>
      </c>
      <c r="Q142" s="46">
        <v>0.34</v>
      </c>
      <c r="R142" s="46">
        <v>0.39</v>
      </c>
      <c r="S142" s="66">
        <f t="shared" si="44"/>
        <v>0.1007774453157243</v>
      </c>
      <c r="T142" s="66">
        <f t="shared" si="45"/>
        <v>4.5349850392075934</v>
      </c>
      <c r="U142" s="66">
        <f t="shared" si="46"/>
        <v>0.11559765786215434</v>
      </c>
      <c r="V142" s="66">
        <f t="shared" si="47"/>
        <v>5.2018946037969451</v>
      </c>
      <c r="W142" s="66">
        <f t="shared" si="48"/>
        <v>9.7368796430045386</v>
      </c>
      <c r="X142" s="67">
        <v>30</v>
      </c>
      <c r="Y142" s="58">
        <f t="shared" si="49"/>
        <v>11.706294980413588</v>
      </c>
      <c r="Z142" s="68">
        <f t="shared" si="50"/>
        <v>0.46629178704085839</v>
      </c>
      <c r="AA142" s="63">
        <f t="shared" si="51"/>
        <v>0.34</v>
      </c>
      <c r="AB142" s="62">
        <f t="shared" si="52"/>
        <v>0.39</v>
      </c>
      <c r="AC142" s="57">
        <f t="shared" si="53"/>
        <v>1.007774453157243</v>
      </c>
      <c r="AD142" s="58">
        <f t="shared" si="54"/>
        <v>1.1559765786215435</v>
      </c>
    </row>
    <row r="143" spans="3:30" x14ac:dyDescent="0.35">
      <c r="C143" s="16">
        <v>43820</v>
      </c>
      <c r="D143" s="69">
        <v>2019</v>
      </c>
      <c r="E143" s="5" t="s">
        <v>14</v>
      </c>
      <c r="F143" s="47" t="s">
        <v>16</v>
      </c>
      <c r="G143" s="47" t="s">
        <v>1000</v>
      </c>
      <c r="H143" s="112">
        <v>9</v>
      </c>
      <c r="I143" s="2" t="s">
        <v>920</v>
      </c>
      <c r="J143" s="2" t="s">
        <v>11</v>
      </c>
      <c r="K143" s="39" t="s">
        <v>444</v>
      </c>
      <c r="L143" s="39"/>
      <c r="M143" s="39">
        <v>15.74</v>
      </c>
      <c r="N143" s="39">
        <v>142.75</v>
      </c>
      <c r="O143" s="43">
        <v>132.03</v>
      </c>
      <c r="P143" s="33">
        <v>91.559719707109679</v>
      </c>
      <c r="Q143" s="46">
        <v>0.19</v>
      </c>
      <c r="R143" s="46">
        <v>0.19</v>
      </c>
      <c r="S143" s="66">
        <f t="shared" si="44"/>
        <v>5.3630191761974373E-2</v>
      </c>
      <c r="T143" s="66">
        <f t="shared" si="45"/>
        <v>2.4133586292888469</v>
      </c>
      <c r="U143" s="66">
        <f t="shared" si="46"/>
        <v>5.3630191761974373E-2</v>
      </c>
      <c r="V143" s="66">
        <f t="shared" si="47"/>
        <v>2.4133586292888469</v>
      </c>
      <c r="W143" s="66">
        <f t="shared" si="48"/>
        <v>4.8267172585776938</v>
      </c>
      <c r="X143" s="67">
        <v>30</v>
      </c>
      <c r="Y143" s="58">
        <f t="shared" si="49"/>
        <v>8.4402802928903213</v>
      </c>
      <c r="Z143" s="68">
        <f t="shared" si="50"/>
        <v>0.44609166738326594</v>
      </c>
      <c r="AA143" s="63">
        <f t="shared" si="51"/>
        <v>0.19</v>
      </c>
      <c r="AB143" s="62">
        <f t="shared" si="52"/>
        <v>0.19</v>
      </c>
      <c r="AC143" s="57">
        <f t="shared" si="53"/>
        <v>0.53630191761974377</v>
      </c>
      <c r="AD143" s="58">
        <f t="shared" si="54"/>
        <v>0.53630191761974377</v>
      </c>
    </row>
    <row r="144" spans="3:30" x14ac:dyDescent="0.35">
      <c r="C144" s="16">
        <v>43820</v>
      </c>
      <c r="D144" s="69">
        <v>2019</v>
      </c>
      <c r="E144" s="5" t="s">
        <v>14</v>
      </c>
      <c r="F144" s="47" t="s">
        <v>16</v>
      </c>
      <c r="G144" s="47" t="s">
        <v>1000</v>
      </c>
      <c r="H144" s="112">
        <v>9</v>
      </c>
      <c r="I144" s="2" t="s">
        <v>920</v>
      </c>
      <c r="J144" s="2" t="s">
        <v>12</v>
      </c>
      <c r="K144" s="2" t="s">
        <v>448</v>
      </c>
      <c r="L144" s="2"/>
      <c r="M144" s="2">
        <v>15.82</v>
      </c>
      <c r="N144" s="2">
        <v>144.30000000000001</v>
      </c>
      <c r="O144" s="3">
        <v>139.13999999999999</v>
      </c>
      <c r="P144" s="33">
        <v>95.983810709838082</v>
      </c>
      <c r="Q144" s="48">
        <v>0.42</v>
      </c>
      <c r="R144" s="48">
        <v>7.0000000000000007E-2</v>
      </c>
      <c r="S144" s="66">
        <f t="shared" si="44"/>
        <v>0.11115082711644504</v>
      </c>
      <c r="T144" s="66">
        <f t="shared" si="45"/>
        <v>5.0017872202400273</v>
      </c>
      <c r="U144" s="66">
        <f t="shared" si="46"/>
        <v>1.8525137852740844E-2</v>
      </c>
      <c r="V144" s="66">
        <f t="shared" si="47"/>
        <v>0.83363120337333796</v>
      </c>
      <c r="W144" s="66">
        <f t="shared" si="48"/>
        <v>5.8354184236133655</v>
      </c>
      <c r="X144" s="67">
        <v>30</v>
      </c>
      <c r="Y144" s="58">
        <f t="shared" si="49"/>
        <v>4.0161892901619183</v>
      </c>
      <c r="Z144" s="68">
        <f t="shared" si="50"/>
        <v>0.42092118066818052</v>
      </c>
      <c r="AA144" s="63">
        <f t="shared" si="51"/>
        <v>0.42</v>
      </c>
      <c r="AB144" s="62">
        <f t="shared" si="52"/>
        <v>7.0000000000000007E-2</v>
      </c>
      <c r="AC144" s="57">
        <f t="shared" si="53"/>
        <v>1.1115082711644504</v>
      </c>
      <c r="AD144" s="58">
        <f t="shared" si="54"/>
        <v>0.18525137852740844</v>
      </c>
    </row>
    <row r="145" spans="3:30" x14ac:dyDescent="0.35">
      <c r="C145" s="16">
        <v>43820</v>
      </c>
      <c r="D145" s="69">
        <v>2019</v>
      </c>
      <c r="E145" s="5" t="s">
        <v>14</v>
      </c>
      <c r="F145" s="47" t="s">
        <v>16</v>
      </c>
      <c r="G145" s="47" t="s">
        <v>1000</v>
      </c>
      <c r="H145" s="112">
        <v>9</v>
      </c>
      <c r="I145" s="2" t="s">
        <v>920</v>
      </c>
      <c r="J145" s="2" t="s">
        <v>8</v>
      </c>
      <c r="K145" s="2" t="s">
        <v>458</v>
      </c>
      <c r="L145" s="2"/>
      <c r="M145" s="2">
        <v>15.81</v>
      </c>
      <c r="N145" s="2">
        <v>152.83000000000001</v>
      </c>
      <c r="O145" s="3">
        <v>146.82</v>
      </c>
      <c r="P145" s="33">
        <v>95.61377901036343</v>
      </c>
      <c r="Q145" s="46">
        <v>0.39</v>
      </c>
      <c r="R145" s="46">
        <v>7.0000000000000007E-2</v>
      </c>
      <c r="S145" s="66">
        <f t="shared" si="44"/>
        <v>0.1037618502404397</v>
      </c>
      <c r="T145" s="66">
        <f t="shared" si="45"/>
        <v>4.6692832608197863</v>
      </c>
      <c r="U145" s="66">
        <f t="shared" si="46"/>
        <v>1.8623921838027638E-2</v>
      </c>
      <c r="V145" s="66">
        <f t="shared" si="47"/>
        <v>0.83807648271124369</v>
      </c>
      <c r="W145" s="66">
        <f t="shared" si="48"/>
        <v>5.5073597435310297</v>
      </c>
      <c r="X145" s="67">
        <v>30</v>
      </c>
      <c r="Y145" s="58">
        <f t="shared" si="49"/>
        <v>4.3862209896365698</v>
      </c>
      <c r="Z145" s="68">
        <f t="shared" si="50"/>
        <v>0.42293718036791089</v>
      </c>
      <c r="AA145" s="63">
        <f t="shared" si="51"/>
        <v>0.39</v>
      </c>
      <c r="AB145" s="62">
        <f t="shared" si="52"/>
        <v>7.0000000000000007E-2</v>
      </c>
      <c r="AC145" s="57">
        <f t="shared" si="53"/>
        <v>1.0376185024043969</v>
      </c>
      <c r="AD145" s="58">
        <f t="shared" si="54"/>
        <v>0.18623921838027638</v>
      </c>
    </row>
  </sheetData>
  <autoFilter ref="C1:AD145" xr:uid="{F50BB5A2-CC77-4905-9869-C969C9FAB4FC}">
    <sortState xmlns:xlrd2="http://schemas.microsoft.com/office/spreadsheetml/2017/richdata2" ref="C2:AD145">
      <sortCondition ref="H1:H145"/>
    </sortState>
  </autoFilter>
  <conditionalFormatting sqref="W2:W145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45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145">
    <cfRule type="colorScale" priority="1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dataValidations count="1">
    <dataValidation type="list" allowBlank="1" showInputMessage="1" showErrorMessage="1" sqref="J20:J37 J115 J77 J129:J145 J93:J109 J56:J73" xr:uid="{90DB9F03-2E29-4B71-A288-7D0E7B1F08DC}">
      <formula1>#REF!</formula1>
    </dataValidation>
  </dataValidations>
  <pageMargins left="0.7" right="0.7" top="0.78740157499999996" bottom="0.78740157499999996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8C014-EC30-4196-9239-D2EDFC880C94}">
  <sheetPr>
    <tabColor rgb="FF92D050"/>
  </sheetPr>
  <dimension ref="A1:AE191"/>
  <sheetViews>
    <sheetView zoomScale="70" zoomScaleNormal="70" workbookViewId="0">
      <selection activeCell="G38" sqref="G38"/>
    </sheetView>
  </sheetViews>
  <sheetFormatPr baseColWidth="10" defaultColWidth="10.90625" defaultRowHeight="14.5" x14ac:dyDescent="0.35"/>
  <cols>
    <col min="1" max="3" width="10.90625" style="4"/>
    <col min="4" max="4" width="11.453125" style="4" customWidth="1"/>
    <col min="5" max="16384" width="10.90625" style="4"/>
  </cols>
  <sheetData>
    <row r="1" spans="1:31" ht="94" thickBot="1" x14ac:dyDescent="0.4">
      <c r="C1" s="73" t="s">
        <v>7</v>
      </c>
      <c r="D1" s="73" t="s">
        <v>953</v>
      </c>
      <c r="E1" s="73" t="s">
        <v>889</v>
      </c>
      <c r="F1" s="73" t="s">
        <v>887</v>
      </c>
      <c r="G1" s="73" t="s">
        <v>888</v>
      </c>
      <c r="H1" s="73" t="s">
        <v>1001</v>
      </c>
      <c r="I1" s="73" t="s">
        <v>988</v>
      </c>
      <c r="J1" s="74" t="s">
        <v>5</v>
      </c>
      <c r="K1" s="75" t="s">
        <v>989</v>
      </c>
      <c r="L1" s="6" t="s">
        <v>3</v>
      </c>
      <c r="M1" s="6" t="s">
        <v>2</v>
      </c>
      <c r="N1" s="6" t="s">
        <v>1</v>
      </c>
      <c r="O1" s="7" t="s">
        <v>0</v>
      </c>
      <c r="P1" s="8" t="s">
        <v>991</v>
      </c>
      <c r="Q1" s="101" t="s">
        <v>1002</v>
      </c>
      <c r="R1" s="102" t="s">
        <v>1003</v>
      </c>
      <c r="S1" s="50" t="s">
        <v>939</v>
      </c>
      <c r="T1" s="51" t="s">
        <v>1014</v>
      </c>
      <c r="U1" s="52" t="s">
        <v>941</v>
      </c>
      <c r="V1" s="53" t="s">
        <v>1015</v>
      </c>
      <c r="W1" s="54" t="s">
        <v>1017</v>
      </c>
      <c r="X1" s="55" t="s">
        <v>944</v>
      </c>
      <c r="Y1" s="56" t="s">
        <v>945</v>
      </c>
      <c r="Z1" s="55" t="s">
        <v>946</v>
      </c>
      <c r="AA1" s="50" t="s">
        <v>947</v>
      </c>
      <c r="AB1" s="52" t="s">
        <v>948</v>
      </c>
      <c r="AC1" s="50" t="s">
        <v>949</v>
      </c>
      <c r="AD1" s="52" t="s">
        <v>950</v>
      </c>
      <c r="AE1" s="52" t="s">
        <v>950</v>
      </c>
    </row>
    <row r="2" spans="1:31" x14ac:dyDescent="0.35">
      <c r="C2" s="16">
        <v>43813</v>
      </c>
      <c r="D2" s="69">
        <v>2019</v>
      </c>
      <c r="E2" s="70" t="s">
        <v>932</v>
      </c>
      <c r="F2" s="47" t="s">
        <v>13</v>
      </c>
      <c r="G2" s="47" t="s">
        <v>992</v>
      </c>
      <c r="H2" s="112">
        <v>1</v>
      </c>
      <c r="I2" s="2" t="s">
        <v>37</v>
      </c>
      <c r="J2" s="2" t="s">
        <v>11</v>
      </c>
      <c r="K2" s="2" t="s">
        <v>312</v>
      </c>
      <c r="L2" s="2"/>
      <c r="M2" s="2">
        <v>15.39</v>
      </c>
      <c r="N2" s="2">
        <v>127.46</v>
      </c>
      <c r="O2" s="3">
        <v>112.94</v>
      </c>
      <c r="P2" s="33">
        <v>87.043811903274744</v>
      </c>
      <c r="Q2" s="44">
        <v>2.58</v>
      </c>
      <c r="R2" s="45">
        <v>0.11</v>
      </c>
      <c r="S2" s="59">
        <f t="shared" ref="S2:S41" si="0">AA2*((250+(100*Y2/100))/1000)*(100/(100-(100*Y2/100)))</f>
        <v>0.77940861096873404</v>
      </c>
      <c r="T2" s="59">
        <f t="shared" ref="T2:T41" si="1">IF(Y2="","",S2*(X2/10*15))</f>
        <v>35.073387493593032</v>
      </c>
      <c r="U2" s="59">
        <f t="shared" ref="U2:U41" si="2">AB2*((250+(100*Y2/100))/1000)*(100/(100-(100*Y2/100)))</f>
        <v>3.3230599692465404E-2</v>
      </c>
      <c r="V2" s="59">
        <f t="shared" ref="V2:V41" si="3">IF(Y2="","",U2*(X2/10*15))</f>
        <v>1.4953769861609432</v>
      </c>
      <c r="W2" s="59">
        <f t="shared" ref="W2:W41" si="4">IF(AA2="","",T2+V2)</f>
        <v>36.568764479753973</v>
      </c>
      <c r="X2" s="60">
        <v>30</v>
      </c>
      <c r="Y2" s="58">
        <f t="shared" ref="Y2:Y33" si="5">100-P2</f>
        <v>12.956188096725256</v>
      </c>
      <c r="Z2" s="61">
        <f t="shared" ref="Z2:Z33" si="6">IF(Y2="","",((400+Y2)/1000)*(100/(100-Y2)))</f>
        <v>0.4744233726294208</v>
      </c>
      <c r="AA2" s="63">
        <f t="shared" ref="AA2:AA33" si="7">Q2</f>
        <v>2.58</v>
      </c>
      <c r="AB2" s="62">
        <f t="shared" ref="AB2:AB33" si="8">R2</f>
        <v>0.11</v>
      </c>
      <c r="AC2" s="57">
        <f t="shared" ref="AC2:AC33" si="9">S2*10</f>
        <v>7.7940861096873402</v>
      </c>
      <c r="AD2" s="58">
        <f t="shared" ref="AD2:AD33" si="10">U2*10</f>
        <v>0.33230599692465401</v>
      </c>
    </row>
    <row r="3" spans="1:31" x14ac:dyDescent="0.35">
      <c r="C3" s="16">
        <v>43813</v>
      </c>
      <c r="D3" s="69">
        <v>2019</v>
      </c>
      <c r="E3" s="70" t="s">
        <v>932</v>
      </c>
      <c r="F3" s="47" t="s">
        <v>13</v>
      </c>
      <c r="G3" s="70" t="s">
        <v>992</v>
      </c>
      <c r="H3" s="112">
        <v>1</v>
      </c>
      <c r="I3" s="2" t="s">
        <v>37</v>
      </c>
      <c r="J3" s="2" t="s">
        <v>12</v>
      </c>
      <c r="K3" s="2" t="s">
        <v>315</v>
      </c>
      <c r="L3" s="2"/>
      <c r="M3" s="2">
        <v>15.46</v>
      </c>
      <c r="N3" s="2">
        <v>107.93</v>
      </c>
      <c r="O3" s="3">
        <v>96.16</v>
      </c>
      <c r="P3" s="33">
        <v>87.271547528928281</v>
      </c>
      <c r="Q3" s="15">
        <v>0.62</v>
      </c>
      <c r="R3" s="15">
        <v>0.12</v>
      </c>
      <c r="S3" s="59">
        <f t="shared" si="0"/>
        <v>0.18664919454770759</v>
      </c>
      <c r="T3" s="59">
        <f t="shared" si="1"/>
        <v>8.3992137546468424</v>
      </c>
      <c r="U3" s="59">
        <f t="shared" si="2"/>
        <v>3.6125650557620827E-2</v>
      </c>
      <c r="V3" s="59">
        <f t="shared" si="3"/>
        <v>1.6256542750929373</v>
      </c>
      <c r="W3" s="59">
        <f t="shared" si="4"/>
        <v>10.02486802973978</v>
      </c>
      <c r="X3" s="60">
        <v>30</v>
      </c>
      <c r="Y3" s="58">
        <f t="shared" si="5"/>
        <v>12.728452471071719</v>
      </c>
      <c r="Z3" s="61">
        <f t="shared" si="6"/>
        <v>0.47292441140024793</v>
      </c>
      <c r="AA3" s="63">
        <f t="shared" si="7"/>
        <v>0.62</v>
      </c>
      <c r="AB3" s="62">
        <f t="shared" si="8"/>
        <v>0.12</v>
      </c>
      <c r="AC3" s="57">
        <f t="shared" si="9"/>
        <v>1.8664919454770759</v>
      </c>
      <c r="AD3" s="58">
        <f t="shared" si="10"/>
        <v>0.36125650557620825</v>
      </c>
    </row>
    <row r="4" spans="1:31" x14ac:dyDescent="0.35">
      <c r="C4" s="49">
        <v>43813</v>
      </c>
      <c r="D4" s="69">
        <v>2019</v>
      </c>
      <c r="E4" s="65" t="s">
        <v>932</v>
      </c>
      <c r="F4" s="47" t="s">
        <v>13</v>
      </c>
      <c r="G4" s="70" t="s">
        <v>992</v>
      </c>
      <c r="H4" s="113">
        <v>1</v>
      </c>
      <c r="I4" s="41" t="s">
        <v>37</v>
      </c>
      <c r="J4" s="41" t="s">
        <v>10</v>
      </c>
      <c r="K4" s="41" t="s">
        <v>348</v>
      </c>
      <c r="L4" s="2"/>
      <c r="M4" s="2">
        <v>15.53</v>
      </c>
      <c r="N4" s="2">
        <v>119.68</v>
      </c>
      <c r="O4" s="3">
        <v>104.41</v>
      </c>
      <c r="P4" s="33">
        <v>85.338454152664411</v>
      </c>
      <c r="Q4" s="15">
        <v>1.02</v>
      </c>
      <c r="R4" s="15">
        <v>0.24</v>
      </c>
      <c r="S4" s="59">
        <f t="shared" si="0"/>
        <v>0.31633427092709276</v>
      </c>
      <c r="T4" s="59">
        <f t="shared" si="1"/>
        <v>14.235042191719174</v>
      </c>
      <c r="U4" s="59">
        <f t="shared" si="2"/>
        <v>7.4431593159315926E-2</v>
      </c>
      <c r="V4" s="59">
        <f t="shared" si="3"/>
        <v>3.3494216921692166</v>
      </c>
      <c r="W4" s="59">
        <f t="shared" si="4"/>
        <v>17.58446388388839</v>
      </c>
      <c r="X4" s="60">
        <v>30</v>
      </c>
      <c r="Y4" s="58">
        <f t="shared" si="5"/>
        <v>14.661545847335589</v>
      </c>
      <c r="Z4" s="61">
        <f t="shared" si="6"/>
        <v>0.48590234023402351</v>
      </c>
      <c r="AA4" s="63">
        <f t="shared" si="7"/>
        <v>1.02</v>
      </c>
      <c r="AB4" s="62">
        <f t="shared" si="8"/>
        <v>0.24</v>
      </c>
      <c r="AC4" s="57">
        <f t="shared" si="9"/>
        <v>3.1633427092709274</v>
      </c>
      <c r="AD4" s="58">
        <f t="shared" si="10"/>
        <v>0.74431593159315923</v>
      </c>
    </row>
    <row r="5" spans="1:31" x14ac:dyDescent="0.35">
      <c r="C5" s="16">
        <v>43813</v>
      </c>
      <c r="D5" s="69">
        <v>2019</v>
      </c>
      <c r="E5" s="70" t="s">
        <v>932</v>
      </c>
      <c r="F5" s="47" t="s">
        <v>13</v>
      </c>
      <c r="G5" s="70" t="s">
        <v>992</v>
      </c>
      <c r="H5" s="112">
        <v>1</v>
      </c>
      <c r="I5" s="2" t="s">
        <v>37</v>
      </c>
      <c r="J5" s="2" t="s">
        <v>8</v>
      </c>
      <c r="K5" s="2" t="s">
        <v>366</v>
      </c>
      <c r="L5" s="2"/>
      <c r="M5" s="2">
        <v>15.43</v>
      </c>
      <c r="N5" s="2">
        <v>120.63</v>
      </c>
      <c r="O5" s="3">
        <v>108.9</v>
      </c>
      <c r="P5" s="33">
        <v>88.849809885931563</v>
      </c>
      <c r="Q5" s="46">
        <v>0.32</v>
      </c>
      <c r="R5" s="46">
        <v>0.09</v>
      </c>
      <c r="S5" s="59">
        <f t="shared" si="0"/>
        <v>9.40554188509682E-2</v>
      </c>
      <c r="T5" s="59">
        <f t="shared" si="1"/>
        <v>4.2324938482935694</v>
      </c>
      <c r="U5" s="59">
        <f t="shared" si="2"/>
        <v>2.6453086551834808E-2</v>
      </c>
      <c r="V5" s="59">
        <f t="shared" si="3"/>
        <v>1.1903888948325663</v>
      </c>
      <c r="W5" s="59">
        <f t="shared" si="4"/>
        <v>5.4228827431261362</v>
      </c>
      <c r="X5" s="60">
        <v>30</v>
      </c>
      <c r="Y5" s="58">
        <f t="shared" si="5"/>
        <v>11.150190114068437</v>
      </c>
      <c r="Z5" s="61">
        <f t="shared" si="6"/>
        <v>0.46274740558467953</v>
      </c>
      <c r="AA5" s="63">
        <f t="shared" si="7"/>
        <v>0.32</v>
      </c>
      <c r="AB5" s="62">
        <f t="shared" si="8"/>
        <v>0.09</v>
      </c>
      <c r="AC5" s="57">
        <f t="shared" si="9"/>
        <v>0.94055418850968198</v>
      </c>
      <c r="AD5" s="58">
        <f t="shared" si="10"/>
        <v>0.26453086551834809</v>
      </c>
    </row>
    <row r="6" spans="1:31" x14ac:dyDescent="0.35">
      <c r="C6" s="16">
        <v>43813</v>
      </c>
      <c r="D6" s="69">
        <v>2019</v>
      </c>
      <c r="E6" s="70" t="s">
        <v>932</v>
      </c>
      <c r="F6" s="105" t="s">
        <v>14</v>
      </c>
      <c r="G6" s="47" t="s">
        <v>992</v>
      </c>
      <c r="H6" s="112">
        <v>1</v>
      </c>
      <c r="I6" s="2" t="s">
        <v>21</v>
      </c>
      <c r="J6" s="2" t="s">
        <v>12</v>
      </c>
      <c r="K6" s="2" t="s">
        <v>318</v>
      </c>
      <c r="L6" s="2"/>
      <c r="M6" s="2">
        <v>15.35</v>
      </c>
      <c r="N6" s="2">
        <v>110.25</v>
      </c>
      <c r="O6" s="3">
        <v>97.96</v>
      </c>
      <c r="P6" s="33">
        <v>87.049525816649108</v>
      </c>
      <c r="Q6" s="15">
        <v>0.44</v>
      </c>
      <c r="R6" s="15">
        <v>0.17</v>
      </c>
      <c r="S6" s="59">
        <f t="shared" si="0"/>
        <v>0.13291078561917444</v>
      </c>
      <c r="T6" s="59">
        <f t="shared" si="1"/>
        <v>5.9809853528628496</v>
      </c>
      <c r="U6" s="59">
        <f t="shared" si="2"/>
        <v>5.1351894443771945E-2</v>
      </c>
      <c r="V6" s="59">
        <f t="shared" si="3"/>
        <v>2.3108352499697373</v>
      </c>
      <c r="W6" s="59">
        <f t="shared" si="4"/>
        <v>8.2918206028325869</v>
      </c>
      <c r="X6" s="60">
        <v>30</v>
      </c>
      <c r="Y6" s="58">
        <f t="shared" si="5"/>
        <v>12.950474183350892</v>
      </c>
      <c r="Z6" s="61">
        <f t="shared" si="6"/>
        <v>0.47438566759472223</v>
      </c>
      <c r="AA6" s="63">
        <f t="shared" si="7"/>
        <v>0.44</v>
      </c>
      <c r="AB6" s="62">
        <f t="shared" si="8"/>
        <v>0.17</v>
      </c>
      <c r="AC6" s="57">
        <f t="shared" si="9"/>
        <v>1.3291078561917444</v>
      </c>
      <c r="AD6" s="58">
        <f t="shared" si="10"/>
        <v>0.5135189444377195</v>
      </c>
    </row>
    <row r="7" spans="1:31" x14ac:dyDescent="0.35">
      <c r="C7" s="16">
        <v>43813</v>
      </c>
      <c r="D7" s="69">
        <v>2019</v>
      </c>
      <c r="E7" s="70" t="s">
        <v>932</v>
      </c>
      <c r="F7" s="105" t="s">
        <v>14</v>
      </c>
      <c r="G7" s="47" t="s">
        <v>992</v>
      </c>
      <c r="H7" s="112">
        <v>1</v>
      </c>
      <c r="I7" s="2" t="s">
        <v>21</v>
      </c>
      <c r="J7" s="2" t="s">
        <v>8</v>
      </c>
      <c r="K7" s="2" t="s">
        <v>325</v>
      </c>
      <c r="L7" s="2"/>
      <c r="M7" s="2">
        <v>15.4</v>
      </c>
      <c r="N7" s="2">
        <v>109.76</v>
      </c>
      <c r="O7" s="3">
        <v>98.5</v>
      </c>
      <c r="P7" s="33">
        <v>88.066977532852889</v>
      </c>
      <c r="Q7" s="15">
        <v>0.37</v>
      </c>
      <c r="R7" s="15">
        <v>0.16</v>
      </c>
      <c r="S7" s="59">
        <f t="shared" si="0"/>
        <v>0.11004717208182914</v>
      </c>
      <c r="T7" s="59">
        <f t="shared" si="1"/>
        <v>4.9521227436823114</v>
      </c>
      <c r="U7" s="59">
        <f t="shared" si="2"/>
        <v>4.758796630565585E-2</v>
      </c>
      <c r="V7" s="59">
        <f t="shared" si="3"/>
        <v>2.1414584837545134</v>
      </c>
      <c r="W7" s="59">
        <f t="shared" si="4"/>
        <v>7.0935812274368253</v>
      </c>
      <c r="X7" s="60">
        <v>30</v>
      </c>
      <c r="Y7" s="58">
        <f t="shared" si="5"/>
        <v>11.933022467147111</v>
      </c>
      <c r="Z7" s="61">
        <f t="shared" si="6"/>
        <v>0.46774969915764153</v>
      </c>
      <c r="AA7" s="63">
        <f t="shared" si="7"/>
        <v>0.37</v>
      </c>
      <c r="AB7" s="62">
        <f t="shared" si="8"/>
        <v>0.16</v>
      </c>
      <c r="AC7" s="57">
        <f t="shared" si="9"/>
        <v>1.1004717208182915</v>
      </c>
      <c r="AD7" s="58">
        <f t="shared" si="10"/>
        <v>0.47587966305655849</v>
      </c>
    </row>
    <row r="8" spans="1:31" x14ac:dyDescent="0.35">
      <c r="C8" s="16">
        <v>43813</v>
      </c>
      <c r="D8" s="69">
        <v>2019</v>
      </c>
      <c r="E8" s="70" t="s">
        <v>932</v>
      </c>
      <c r="F8" s="105" t="s">
        <v>14</v>
      </c>
      <c r="G8" s="47" t="s">
        <v>992</v>
      </c>
      <c r="H8" s="112">
        <v>1</v>
      </c>
      <c r="I8" s="2" t="s">
        <v>21</v>
      </c>
      <c r="J8" s="2" t="s">
        <v>11</v>
      </c>
      <c r="K8" s="2" t="s">
        <v>359</v>
      </c>
      <c r="L8" s="2"/>
      <c r="M8" s="2">
        <v>15.37</v>
      </c>
      <c r="N8" s="2">
        <v>135.97999999999999</v>
      </c>
      <c r="O8" s="3">
        <v>118.73</v>
      </c>
      <c r="P8" s="33">
        <v>85.697703341348159</v>
      </c>
      <c r="Q8" s="15">
        <v>2.52</v>
      </c>
      <c r="R8" s="15">
        <v>0.1</v>
      </c>
      <c r="S8" s="59">
        <f t="shared" si="0"/>
        <v>0.77719910990712038</v>
      </c>
      <c r="T8" s="59">
        <f t="shared" si="1"/>
        <v>34.973959945820418</v>
      </c>
      <c r="U8" s="59">
        <f t="shared" si="2"/>
        <v>3.0841234520123832E-2</v>
      </c>
      <c r="V8" s="59">
        <f t="shared" si="3"/>
        <v>1.3878555534055723</v>
      </c>
      <c r="W8" s="59">
        <f t="shared" si="4"/>
        <v>36.36181549922599</v>
      </c>
      <c r="X8" s="60">
        <v>30</v>
      </c>
      <c r="Y8" s="58">
        <f t="shared" si="5"/>
        <v>14.302296658651841</v>
      </c>
      <c r="Z8" s="61">
        <f t="shared" si="6"/>
        <v>0.48344620743034045</v>
      </c>
      <c r="AA8" s="63">
        <f t="shared" si="7"/>
        <v>2.52</v>
      </c>
      <c r="AB8" s="62">
        <f t="shared" si="8"/>
        <v>0.1</v>
      </c>
      <c r="AC8" s="57">
        <f t="shared" si="9"/>
        <v>7.7719910990712036</v>
      </c>
      <c r="AD8" s="58">
        <f t="shared" si="10"/>
        <v>0.30841234520123834</v>
      </c>
    </row>
    <row r="9" spans="1:31" x14ac:dyDescent="0.35">
      <c r="C9" s="16">
        <v>43813</v>
      </c>
      <c r="D9" s="69">
        <v>2019</v>
      </c>
      <c r="E9" s="70" t="s">
        <v>932</v>
      </c>
      <c r="F9" s="105" t="s">
        <v>14</v>
      </c>
      <c r="G9" s="47" t="s">
        <v>992</v>
      </c>
      <c r="H9" s="112">
        <v>1</v>
      </c>
      <c r="I9" s="2" t="s">
        <v>21</v>
      </c>
      <c r="J9" s="2" t="s">
        <v>10</v>
      </c>
      <c r="K9" s="2" t="s">
        <v>364</v>
      </c>
      <c r="L9" s="2"/>
      <c r="M9" s="2">
        <v>15.25</v>
      </c>
      <c r="N9" s="2">
        <v>122.1</v>
      </c>
      <c r="O9" s="3">
        <v>105.65</v>
      </c>
      <c r="P9" s="33">
        <v>84.604585868039322</v>
      </c>
      <c r="Q9" s="15">
        <v>1.18</v>
      </c>
      <c r="R9" s="15">
        <v>0.26</v>
      </c>
      <c r="S9" s="59">
        <f t="shared" si="0"/>
        <v>0.37015320796460172</v>
      </c>
      <c r="T9" s="59">
        <f t="shared" si="1"/>
        <v>16.656894358407076</v>
      </c>
      <c r="U9" s="59">
        <f t="shared" si="2"/>
        <v>8.1559181415929202E-2</v>
      </c>
      <c r="V9" s="59">
        <f t="shared" si="3"/>
        <v>3.6701631637168139</v>
      </c>
      <c r="W9" s="59">
        <f t="shared" si="4"/>
        <v>20.327057522123891</v>
      </c>
      <c r="X9" s="60">
        <v>30</v>
      </c>
      <c r="Y9" s="58">
        <f t="shared" si="5"/>
        <v>15.395414131960678</v>
      </c>
      <c r="Z9" s="61">
        <f t="shared" si="6"/>
        <v>0.49098451327433623</v>
      </c>
      <c r="AA9" s="63">
        <f t="shared" si="7"/>
        <v>1.18</v>
      </c>
      <c r="AB9" s="62">
        <f t="shared" si="8"/>
        <v>0.26</v>
      </c>
      <c r="AC9" s="57">
        <f t="shared" si="9"/>
        <v>3.7015320796460172</v>
      </c>
      <c r="AD9" s="58">
        <f t="shared" si="10"/>
        <v>0.81559181415929205</v>
      </c>
    </row>
    <row r="10" spans="1:31" x14ac:dyDescent="0.35">
      <c r="C10" s="16">
        <v>43813</v>
      </c>
      <c r="D10" s="69">
        <v>2019</v>
      </c>
      <c r="E10" s="70" t="s">
        <v>932</v>
      </c>
      <c r="F10" s="121" t="s">
        <v>15</v>
      </c>
      <c r="G10" s="47" t="s">
        <v>992</v>
      </c>
      <c r="H10" s="112">
        <v>1</v>
      </c>
      <c r="I10" s="2" t="s">
        <v>19</v>
      </c>
      <c r="J10" s="2" t="s">
        <v>12</v>
      </c>
      <c r="K10" s="2" t="s">
        <v>287</v>
      </c>
      <c r="L10" s="2"/>
      <c r="M10" s="2">
        <v>15.5</v>
      </c>
      <c r="N10" s="2">
        <v>120.02</v>
      </c>
      <c r="O10" s="3">
        <v>106.67</v>
      </c>
      <c r="P10" s="33">
        <v>87.227324913892076</v>
      </c>
      <c r="Q10" s="15">
        <v>0.62</v>
      </c>
      <c r="R10" s="15">
        <v>0.21</v>
      </c>
      <c r="S10" s="59">
        <f t="shared" si="0"/>
        <v>0.18677525501809808</v>
      </c>
      <c r="T10" s="59">
        <f t="shared" si="1"/>
        <v>8.4048864758144131</v>
      </c>
      <c r="U10" s="59">
        <f t="shared" si="2"/>
        <v>6.3262586377097738E-2</v>
      </c>
      <c r="V10" s="59">
        <f t="shared" si="3"/>
        <v>2.8468163869693983</v>
      </c>
      <c r="W10" s="59">
        <f t="shared" si="4"/>
        <v>11.251702862783812</v>
      </c>
      <c r="X10" s="60">
        <v>30</v>
      </c>
      <c r="Y10" s="58">
        <f t="shared" si="5"/>
        <v>12.772675086107924</v>
      </c>
      <c r="Z10" s="61">
        <f t="shared" si="6"/>
        <v>0.47321487331359002</v>
      </c>
      <c r="AA10" s="63">
        <f t="shared" si="7"/>
        <v>0.62</v>
      </c>
      <c r="AB10" s="62">
        <f t="shared" si="8"/>
        <v>0.21</v>
      </c>
      <c r="AC10" s="57">
        <f t="shared" si="9"/>
        <v>1.8677525501809809</v>
      </c>
      <c r="AD10" s="58">
        <f t="shared" si="10"/>
        <v>0.6326258637709774</v>
      </c>
    </row>
    <row r="11" spans="1:31" x14ac:dyDescent="0.35">
      <c r="A11" s="116"/>
      <c r="B11" s="116"/>
      <c r="C11" s="117">
        <v>43813</v>
      </c>
      <c r="D11" s="69">
        <v>2019</v>
      </c>
      <c r="E11" s="70" t="s">
        <v>932</v>
      </c>
      <c r="F11" s="121" t="s">
        <v>15</v>
      </c>
      <c r="G11" s="47" t="s">
        <v>992</v>
      </c>
      <c r="H11" s="112">
        <v>1</v>
      </c>
      <c r="I11" s="2" t="s">
        <v>19</v>
      </c>
      <c r="J11" s="2" t="s">
        <v>8</v>
      </c>
      <c r="K11" s="2" t="s">
        <v>300</v>
      </c>
      <c r="L11" s="2"/>
      <c r="M11" s="2">
        <v>15.43</v>
      </c>
      <c r="N11" s="2">
        <v>113.35</v>
      </c>
      <c r="O11" s="3">
        <v>99.59</v>
      </c>
      <c r="P11" s="33">
        <v>85.947712418300668</v>
      </c>
      <c r="Q11" s="46">
        <v>3.24</v>
      </c>
      <c r="R11" s="46">
        <v>0.27</v>
      </c>
      <c r="S11" s="59">
        <f t="shared" si="0"/>
        <v>0.99540684410646352</v>
      </c>
      <c r="T11" s="59">
        <f t="shared" si="1"/>
        <v>44.793307984790857</v>
      </c>
      <c r="U11" s="59">
        <f t="shared" si="2"/>
        <v>8.2950570342205293E-2</v>
      </c>
      <c r="V11" s="59">
        <f t="shared" si="3"/>
        <v>3.7327756653992381</v>
      </c>
      <c r="W11" s="59">
        <f t="shared" si="4"/>
        <v>48.526083650190095</v>
      </c>
      <c r="X11" s="60">
        <v>30</v>
      </c>
      <c r="Y11" s="58">
        <f t="shared" si="5"/>
        <v>14.052287581699332</v>
      </c>
      <c r="Z11" s="61">
        <f t="shared" si="6"/>
        <v>0.48174904942965763</v>
      </c>
      <c r="AA11" s="63">
        <f t="shared" si="7"/>
        <v>3.24</v>
      </c>
      <c r="AB11" s="62">
        <f t="shared" si="8"/>
        <v>0.27</v>
      </c>
      <c r="AC11" s="57">
        <f t="shared" si="9"/>
        <v>9.954068441064635</v>
      </c>
      <c r="AD11" s="58">
        <f t="shared" si="10"/>
        <v>0.82950570342205299</v>
      </c>
    </row>
    <row r="12" spans="1:31" x14ac:dyDescent="0.35">
      <c r="A12" s="9"/>
      <c r="B12" s="116"/>
      <c r="C12" s="118">
        <v>43813</v>
      </c>
      <c r="D12" s="69">
        <v>2019</v>
      </c>
      <c r="E12" s="65" t="s">
        <v>932</v>
      </c>
      <c r="F12" s="121" t="s">
        <v>15</v>
      </c>
      <c r="G12" s="47" t="s">
        <v>992</v>
      </c>
      <c r="H12" s="113">
        <v>1</v>
      </c>
      <c r="I12" s="41" t="s">
        <v>19</v>
      </c>
      <c r="J12" s="41" t="s">
        <v>10</v>
      </c>
      <c r="K12" s="41" t="s">
        <v>341</v>
      </c>
      <c r="L12" s="2"/>
      <c r="M12" s="2">
        <v>15.5</v>
      </c>
      <c r="N12" s="2">
        <v>122.65</v>
      </c>
      <c r="O12" s="3">
        <v>106.25</v>
      </c>
      <c r="P12" s="33">
        <v>84.694353709752676</v>
      </c>
      <c r="Q12" s="15">
        <v>0.54</v>
      </c>
      <c r="R12" s="15">
        <v>0.36</v>
      </c>
      <c r="S12" s="59">
        <f t="shared" si="0"/>
        <v>0.16915537190082644</v>
      </c>
      <c r="T12" s="59">
        <f t="shared" si="1"/>
        <v>7.61199173553719</v>
      </c>
      <c r="U12" s="59">
        <f t="shared" si="2"/>
        <v>0.11277024793388428</v>
      </c>
      <c r="V12" s="59">
        <f t="shared" si="3"/>
        <v>5.0746611570247921</v>
      </c>
      <c r="W12" s="59">
        <f t="shared" si="4"/>
        <v>12.686652892561982</v>
      </c>
      <c r="X12" s="60">
        <v>30</v>
      </c>
      <c r="Y12" s="58">
        <f t="shared" si="5"/>
        <v>15.305646290247324</v>
      </c>
      <c r="Z12" s="61">
        <f t="shared" si="6"/>
        <v>0.4903581267217631</v>
      </c>
      <c r="AA12" s="63">
        <f t="shared" si="7"/>
        <v>0.54</v>
      </c>
      <c r="AB12" s="62">
        <f t="shared" si="8"/>
        <v>0.36</v>
      </c>
      <c r="AC12" s="57">
        <f t="shared" si="9"/>
        <v>1.6915537190082643</v>
      </c>
      <c r="AD12" s="58">
        <f t="shared" si="10"/>
        <v>1.1277024793388428</v>
      </c>
    </row>
    <row r="13" spans="1:31" x14ac:dyDescent="0.35">
      <c r="A13" s="9"/>
      <c r="B13" s="116"/>
      <c r="C13" s="117">
        <v>43813</v>
      </c>
      <c r="D13" s="69">
        <v>2019</v>
      </c>
      <c r="E13" s="70" t="s">
        <v>932</v>
      </c>
      <c r="F13" s="121" t="s">
        <v>15</v>
      </c>
      <c r="G13" s="47" t="s">
        <v>992</v>
      </c>
      <c r="H13" s="112">
        <v>1</v>
      </c>
      <c r="I13" s="2" t="s">
        <v>19</v>
      </c>
      <c r="J13" s="2" t="s">
        <v>11</v>
      </c>
      <c r="K13" s="2" t="s">
        <v>342</v>
      </c>
      <c r="L13" s="2"/>
      <c r="M13" s="2">
        <v>15.46</v>
      </c>
      <c r="N13" s="2">
        <v>116.76</v>
      </c>
      <c r="O13" s="3">
        <v>103.02</v>
      </c>
      <c r="P13" s="33">
        <v>86.436327739387949</v>
      </c>
      <c r="Q13" s="15">
        <v>2.5</v>
      </c>
      <c r="R13" s="15">
        <v>0.21</v>
      </c>
      <c r="S13" s="59">
        <f t="shared" si="0"/>
        <v>0.76230584741891294</v>
      </c>
      <c r="T13" s="59">
        <f t="shared" si="1"/>
        <v>34.303763133851085</v>
      </c>
      <c r="U13" s="59">
        <f t="shared" si="2"/>
        <v>6.4033691183188676E-2</v>
      </c>
      <c r="V13" s="59">
        <f t="shared" si="3"/>
        <v>2.8815161032434906</v>
      </c>
      <c r="W13" s="59">
        <f t="shared" si="4"/>
        <v>37.185279237094576</v>
      </c>
      <c r="X13" s="60">
        <v>30</v>
      </c>
      <c r="Y13" s="58">
        <f t="shared" si="5"/>
        <v>13.563672260612051</v>
      </c>
      <c r="Z13" s="61">
        <f t="shared" si="6"/>
        <v>0.47846048423937881</v>
      </c>
      <c r="AA13" s="63">
        <f t="shared" si="7"/>
        <v>2.5</v>
      </c>
      <c r="AB13" s="62">
        <f t="shared" si="8"/>
        <v>0.21</v>
      </c>
      <c r="AC13" s="57">
        <f t="shared" si="9"/>
        <v>7.6230584741891292</v>
      </c>
      <c r="AD13" s="58">
        <f t="shared" si="10"/>
        <v>0.64033691183188679</v>
      </c>
    </row>
    <row r="14" spans="1:31" x14ac:dyDescent="0.35">
      <c r="A14" s="9"/>
      <c r="B14" s="116"/>
      <c r="C14" s="117">
        <v>43813</v>
      </c>
      <c r="D14" s="69">
        <v>2019</v>
      </c>
      <c r="E14" s="70" t="s">
        <v>932</v>
      </c>
      <c r="F14" s="121" t="s">
        <v>16</v>
      </c>
      <c r="G14" s="47" t="s">
        <v>992</v>
      </c>
      <c r="H14" s="112">
        <v>1</v>
      </c>
      <c r="I14" s="2" t="s">
        <v>212</v>
      </c>
      <c r="J14" s="2" t="s">
        <v>10</v>
      </c>
      <c r="K14" s="2" t="s">
        <v>414</v>
      </c>
      <c r="L14" s="2"/>
      <c r="M14" s="2">
        <v>15.45</v>
      </c>
      <c r="N14" s="2">
        <v>116.67</v>
      </c>
      <c r="O14" s="3">
        <v>99.79</v>
      </c>
      <c r="P14" s="33">
        <v>83.323453862872952</v>
      </c>
      <c r="Q14" s="15">
        <v>0.69</v>
      </c>
      <c r="R14" s="15">
        <v>0.28999999999999998</v>
      </c>
      <c r="S14" s="59">
        <f t="shared" si="0"/>
        <v>0.22083436092008535</v>
      </c>
      <c r="T14" s="59">
        <f t="shared" si="1"/>
        <v>9.9375462414038402</v>
      </c>
      <c r="U14" s="59">
        <f t="shared" si="2"/>
        <v>9.2814441546122825E-2</v>
      </c>
      <c r="V14" s="59">
        <f t="shared" si="3"/>
        <v>4.1766498695755274</v>
      </c>
      <c r="W14" s="59">
        <f t="shared" si="4"/>
        <v>14.114196110979368</v>
      </c>
      <c r="X14" s="60">
        <v>30</v>
      </c>
      <c r="Y14" s="58">
        <f t="shared" si="5"/>
        <v>16.676546137127048</v>
      </c>
      <c r="Z14" s="61">
        <f t="shared" si="6"/>
        <v>0.50007114062129476</v>
      </c>
      <c r="AA14" s="63">
        <f t="shared" si="7"/>
        <v>0.69</v>
      </c>
      <c r="AB14" s="62">
        <f t="shared" si="8"/>
        <v>0.28999999999999998</v>
      </c>
      <c r="AC14" s="57">
        <f t="shared" si="9"/>
        <v>2.2083436092008535</v>
      </c>
      <c r="AD14" s="58">
        <f t="shared" si="10"/>
        <v>0.92814441546122828</v>
      </c>
    </row>
    <row r="15" spans="1:31" x14ac:dyDescent="0.35">
      <c r="A15" s="9"/>
      <c r="B15" s="116"/>
      <c r="C15" s="117">
        <v>43813</v>
      </c>
      <c r="D15" s="69">
        <v>2019</v>
      </c>
      <c r="E15" s="70" t="s">
        <v>932</v>
      </c>
      <c r="F15" s="121" t="s">
        <v>16</v>
      </c>
      <c r="G15" s="47" t="s">
        <v>992</v>
      </c>
      <c r="H15" s="112">
        <v>1</v>
      </c>
      <c r="I15" s="2" t="s">
        <v>212</v>
      </c>
      <c r="J15" s="2" t="s">
        <v>8</v>
      </c>
      <c r="K15" s="2" t="s">
        <v>416</v>
      </c>
      <c r="L15" s="2"/>
      <c r="M15" s="2">
        <v>15.49</v>
      </c>
      <c r="N15" s="2">
        <v>117.37</v>
      </c>
      <c r="O15" s="3">
        <v>102.51</v>
      </c>
      <c r="P15" s="33">
        <v>85.414212799371811</v>
      </c>
      <c r="Q15" s="15">
        <v>0.25</v>
      </c>
      <c r="R15" s="15">
        <v>7.0000000000000007E-2</v>
      </c>
      <c r="S15" s="59">
        <f t="shared" si="0"/>
        <v>7.7441967363824402E-2</v>
      </c>
      <c r="T15" s="59">
        <f t="shared" si="1"/>
        <v>3.4848885313720981</v>
      </c>
      <c r="U15" s="59">
        <f t="shared" si="2"/>
        <v>2.1683750861870833E-2</v>
      </c>
      <c r="V15" s="59">
        <f t="shared" si="3"/>
        <v>0.97576878878418749</v>
      </c>
      <c r="W15" s="59">
        <f t="shared" si="4"/>
        <v>4.4606573201562858</v>
      </c>
      <c r="X15" s="60">
        <v>30</v>
      </c>
      <c r="Y15" s="58">
        <f t="shared" si="5"/>
        <v>14.585787200628189</v>
      </c>
      <c r="Z15" s="61">
        <f t="shared" si="6"/>
        <v>0.48538267065042517</v>
      </c>
      <c r="AA15" s="63">
        <f t="shared" si="7"/>
        <v>0.25</v>
      </c>
      <c r="AB15" s="62">
        <f t="shared" si="8"/>
        <v>7.0000000000000007E-2</v>
      </c>
      <c r="AC15" s="57">
        <f t="shared" si="9"/>
        <v>0.77441967363824404</v>
      </c>
      <c r="AD15" s="58">
        <f t="shared" si="10"/>
        <v>0.21683750861870832</v>
      </c>
    </row>
    <row r="16" spans="1:31" x14ac:dyDescent="0.35">
      <c r="A16" s="9"/>
      <c r="B16" s="116"/>
      <c r="C16" s="117">
        <v>43813</v>
      </c>
      <c r="D16" s="69">
        <v>2019</v>
      </c>
      <c r="E16" s="70" t="s">
        <v>932</v>
      </c>
      <c r="F16" s="121" t="s">
        <v>16</v>
      </c>
      <c r="G16" s="47" t="s">
        <v>992</v>
      </c>
      <c r="H16" s="112">
        <v>1</v>
      </c>
      <c r="I16" s="2" t="s">
        <v>212</v>
      </c>
      <c r="J16" s="2" t="s">
        <v>11</v>
      </c>
      <c r="K16" s="2" t="s">
        <v>418</v>
      </c>
      <c r="L16" s="2"/>
      <c r="M16" s="2">
        <v>15.37</v>
      </c>
      <c r="N16" s="2">
        <v>129.37</v>
      </c>
      <c r="O16" s="3">
        <v>113.65</v>
      </c>
      <c r="P16" s="33">
        <v>86.210526315789465</v>
      </c>
      <c r="Q16" s="15">
        <v>2.2000000000000002</v>
      </c>
      <c r="R16" s="15">
        <v>0.12</v>
      </c>
      <c r="S16" s="59">
        <f t="shared" si="0"/>
        <v>0.67316239316239324</v>
      </c>
      <c r="T16" s="59">
        <f t="shared" si="1"/>
        <v>30.292307692307695</v>
      </c>
      <c r="U16" s="59">
        <f t="shared" si="2"/>
        <v>3.6717948717948722E-2</v>
      </c>
      <c r="V16" s="59">
        <f t="shared" si="3"/>
        <v>1.6523076923076925</v>
      </c>
      <c r="W16" s="59">
        <f t="shared" si="4"/>
        <v>31.944615384615389</v>
      </c>
      <c r="X16" s="60">
        <v>30</v>
      </c>
      <c r="Y16" s="58">
        <f t="shared" si="5"/>
        <v>13.789473684210535</v>
      </c>
      <c r="Z16" s="61">
        <f t="shared" si="6"/>
        <v>0.47997557997558005</v>
      </c>
      <c r="AA16" s="63">
        <f t="shared" si="7"/>
        <v>2.2000000000000002</v>
      </c>
      <c r="AB16" s="62">
        <f t="shared" si="8"/>
        <v>0.12</v>
      </c>
      <c r="AC16" s="57">
        <f t="shared" si="9"/>
        <v>6.7316239316239326</v>
      </c>
      <c r="AD16" s="58">
        <f t="shared" si="10"/>
        <v>0.36717948717948723</v>
      </c>
    </row>
    <row r="17" spans="1:30" x14ac:dyDescent="0.35">
      <c r="A17" s="9"/>
      <c r="B17" s="116"/>
      <c r="C17" s="117">
        <v>43813</v>
      </c>
      <c r="D17" s="69">
        <v>2019</v>
      </c>
      <c r="E17" s="70" t="s">
        <v>932</v>
      </c>
      <c r="F17" s="121" t="s">
        <v>16</v>
      </c>
      <c r="G17" s="47" t="s">
        <v>992</v>
      </c>
      <c r="H17" s="112">
        <v>1</v>
      </c>
      <c r="I17" s="2" t="s">
        <v>212</v>
      </c>
      <c r="J17" s="2" t="s">
        <v>12</v>
      </c>
      <c r="K17" s="2" t="s">
        <v>422</v>
      </c>
      <c r="L17" s="2"/>
      <c r="M17" s="2">
        <v>15.4</v>
      </c>
      <c r="N17" s="2">
        <v>120.43</v>
      </c>
      <c r="O17" s="3">
        <v>105.8</v>
      </c>
      <c r="P17" s="33">
        <v>86.070646481957525</v>
      </c>
      <c r="Q17" s="15">
        <v>0.51</v>
      </c>
      <c r="R17" s="15">
        <v>7.0000000000000007E-2</v>
      </c>
      <c r="S17" s="59">
        <f t="shared" si="0"/>
        <v>0.15638777654867259</v>
      </c>
      <c r="T17" s="59">
        <f t="shared" si="1"/>
        <v>7.0374499446902661</v>
      </c>
      <c r="U17" s="59">
        <f t="shared" si="2"/>
        <v>2.1464988938053105E-2</v>
      </c>
      <c r="V17" s="59">
        <f t="shared" si="3"/>
        <v>0.96592450221238968</v>
      </c>
      <c r="W17" s="59">
        <f t="shared" si="4"/>
        <v>8.0033744469026562</v>
      </c>
      <c r="X17" s="60">
        <v>30</v>
      </c>
      <c r="Y17" s="58">
        <f t="shared" si="5"/>
        <v>13.929353518042475</v>
      </c>
      <c r="Z17" s="61">
        <f t="shared" si="6"/>
        <v>0.48091814159292046</v>
      </c>
      <c r="AA17" s="63">
        <f t="shared" si="7"/>
        <v>0.51</v>
      </c>
      <c r="AB17" s="62">
        <f t="shared" si="8"/>
        <v>7.0000000000000007E-2</v>
      </c>
      <c r="AC17" s="57">
        <f t="shared" si="9"/>
        <v>1.5638777654867257</v>
      </c>
      <c r="AD17" s="58">
        <f t="shared" si="10"/>
        <v>0.21464988938053103</v>
      </c>
    </row>
    <row r="18" spans="1:30" x14ac:dyDescent="0.35">
      <c r="A18" s="9"/>
      <c r="B18" s="116"/>
      <c r="C18" s="117">
        <v>43813</v>
      </c>
      <c r="D18" s="69">
        <v>2019</v>
      </c>
      <c r="E18" s="70" t="s">
        <v>932</v>
      </c>
      <c r="F18" s="105" t="s">
        <v>14</v>
      </c>
      <c r="G18" s="70" t="s">
        <v>993</v>
      </c>
      <c r="H18" s="112">
        <v>2</v>
      </c>
      <c r="I18" s="2" t="s">
        <v>210</v>
      </c>
      <c r="J18" s="2" t="s">
        <v>12</v>
      </c>
      <c r="K18" s="2" t="s">
        <v>406</v>
      </c>
      <c r="L18" s="2"/>
      <c r="M18" s="2">
        <v>15.75</v>
      </c>
      <c r="N18" s="2">
        <v>113.29</v>
      </c>
      <c r="O18" s="3">
        <v>101.23</v>
      </c>
      <c r="P18" s="33">
        <v>87.635841705966783</v>
      </c>
      <c r="Q18" s="46">
        <v>0.51</v>
      </c>
      <c r="R18" s="46">
        <v>0.14000000000000001</v>
      </c>
      <c r="S18" s="59">
        <f t="shared" si="0"/>
        <v>0.15268378568086108</v>
      </c>
      <c r="T18" s="59">
        <f t="shared" si="1"/>
        <v>6.8707703556387489</v>
      </c>
      <c r="U18" s="59">
        <f t="shared" si="2"/>
        <v>4.1913196069255983E-2</v>
      </c>
      <c r="V18" s="59">
        <f t="shared" si="3"/>
        <v>1.8860938231165192</v>
      </c>
      <c r="W18" s="59">
        <f t="shared" si="4"/>
        <v>8.7568641787552686</v>
      </c>
      <c r="X18" s="60">
        <v>30</v>
      </c>
      <c r="Y18" s="58">
        <f t="shared" si="5"/>
        <v>12.364158294033217</v>
      </c>
      <c r="Z18" s="61">
        <f t="shared" si="6"/>
        <v>0.4705428170332242</v>
      </c>
      <c r="AA18" s="63">
        <f t="shared" si="7"/>
        <v>0.51</v>
      </c>
      <c r="AB18" s="62">
        <f t="shared" si="8"/>
        <v>0.14000000000000001</v>
      </c>
      <c r="AC18" s="57">
        <f t="shared" si="9"/>
        <v>1.5268378568086107</v>
      </c>
      <c r="AD18" s="58">
        <f t="shared" si="10"/>
        <v>0.41913196069255981</v>
      </c>
    </row>
    <row r="19" spans="1:30" x14ac:dyDescent="0.35">
      <c r="A19" s="9"/>
      <c r="B19" s="116"/>
      <c r="C19" s="117">
        <v>43813</v>
      </c>
      <c r="D19" s="69">
        <v>2019</v>
      </c>
      <c r="E19" s="70" t="s">
        <v>932</v>
      </c>
      <c r="F19" s="105" t="s">
        <v>14</v>
      </c>
      <c r="G19" s="70" t="s">
        <v>993</v>
      </c>
      <c r="H19" s="112">
        <v>2</v>
      </c>
      <c r="I19" s="2" t="s">
        <v>210</v>
      </c>
      <c r="J19" s="2" t="s">
        <v>8</v>
      </c>
      <c r="K19" s="2" t="s">
        <v>407</v>
      </c>
      <c r="L19" s="2"/>
      <c r="M19" s="2">
        <v>15.56</v>
      </c>
      <c r="N19" s="2">
        <v>117.18</v>
      </c>
      <c r="O19" s="3">
        <v>104.05</v>
      </c>
      <c r="P19" s="33">
        <v>87.079315095453637</v>
      </c>
      <c r="Q19" s="46">
        <v>0.43</v>
      </c>
      <c r="R19" s="46">
        <v>0.08</v>
      </c>
      <c r="S19" s="59">
        <f t="shared" si="0"/>
        <v>0.12983094134930501</v>
      </c>
      <c r="T19" s="59">
        <f t="shared" si="1"/>
        <v>5.8423923607187254</v>
      </c>
      <c r="U19" s="59">
        <f t="shared" si="2"/>
        <v>2.4154593739405584E-2</v>
      </c>
      <c r="V19" s="59">
        <f t="shared" si="3"/>
        <v>1.0869567182732514</v>
      </c>
      <c r="W19" s="59">
        <f t="shared" si="4"/>
        <v>6.9293490789919767</v>
      </c>
      <c r="X19" s="60">
        <v>30</v>
      </c>
      <c r="Y19" s="58">
        <f t="shared" si="5"/>
        <v>12.920684904546363</v>
      </c>
      <c r="Z19" s="61">
        <f t="shared" si="6"/>
        <v>0.4741891739179569</v>
      </c>
      <c r="AA19" s="63">
        <f t="shared" si="7"/>
        <v>0.43</v>
      </c>
      <c r="AB19" s="62">
        <f t="shared" si="8"/>
        <v>0.08</v>
      </c>
      <c r="AC19" s="57">
        <f t="shared" si="9"/>
        <v>1.2983094134930502</v>
      </c>
      <c r="AD19" s="58">
        <f t="shared" si="10"/>
        <v>0.24154593739405583</v>
      </c>
    </row>
    <row r="20" spans="1:30" x14ac:dyDescent="0.35">
      <c r="A20" s="9"/>
      <c r="B20" s="116"/>
      <c r="C20" s="117">
        <v>43813</v>
      </c>
      <c r="D20" s="69">
        <v>2019</v>
      </c>
      <c r="E20" s="70" t="s">
        <v>932</v>
      </c>
      <c r="F20" s="105" t="s">
        <v>14</v>
      </c>
      <c r="G20" s="70" t="s">
        <v>993</v>
      </c>
      <c r="H20" s="112">
        <v>2</v>
      </c>
      <c r="I20" s="2" t="s">
        <v>210</v>
      </c>
      <c r="J20" s="2" t="s">
        <v>11</v>
      </c>
      <c r="K20" s="2" t="s">
        <v>413</v>
      </c>
      <c r="L20" s="2"/>
      <c r="M20" s="2">
        <v>15.52</v>
      </c>
      <c r="N20" s="2">
        <v>124.99</v>
      </c>
      <c r="O20" s="3">
        <v>110.6</v>
      </c>
      <c r="P20" s="33">
        <v>86.854846076550643</v>
      </c>
      <c r="Q20" s="15">
        <v>0.64</v>
      </c>
      <c r="R20" s="15">
        <v>0.13</v>
      </c>
      <c r="S20" s="59">
        <f t="shared" si="0"/>
        <v>0.19390155658392932</v>
      </c>
      <c r="T20" s="59">
        <f t="shared" si="1"/>
        <v>8.72557004627682</v>
      </c>
      <c r="U20" s="59">
        <f t="shared" si="2"/>
        <v>3.938625368111065E-2</v>
      </c>
      <c r="V20" s="59">
        <f t="shared" si="3"/>
        <v>1.7723814156499793</v>
      </c>
      <c r="W20" s="59">
        <f t="shared" si="4"/>
        <v>10.4979514619268</v>
      </c>
      <c r="X20" s="60">
        <v>30</v>
      </c>
      <c r="Y20" s="58">
        <f t="shared" si="5"/>
        <v>13.145153923449357</v>
      </c>
      <c r="Z20" s="61">
        <f t="shared" si="6"/>
        <v>0.4756731173748423</v>
      </c>
      <c r="AA20" s="63">
        <f t="shared" si="7"/>
        <v>0.64</v>
      </c>
      <c r="AB20" s="62">
        <f t="shared" si="8"/>
        <v>0.13</v>
      </c>
      <c r="AC20" s="57">
        <f t="shared" si="9"/>
        <v>1.9390155658392931</v>
      </c>
      <c r="AD20" s="58">
        <f t="shared" si="10"/>
        <v>0.3938625368111065</v>
      </c>
    </row>
    <row r="21" spans="1:30" x14ac:dyDescent="0.35">
      <c r="A21" s="116"/>
      <c r="B21" s="116"/>
      <c r="C21" s="117">
        <v>43813</v>
      </c>
      <c r="D21" s="69">
        <v>2019</v>
      </c>
      <c r="E21" s="70" t="s">
        <v>932</v>
      </c>
      <c r="F21" s="105" t="s">
        <v>14</v>
      </c>
      <c r="G21" s="70" t="s">
        <v>993</v>
      </c>
      <c r="H21" s="112">
        <v>2</v>
      </c>
      <c r="I21" s="2" t="s">
        <v>210</v>
      </c>
      <c r="J21" s="2" t="s">
        <v>10</v>
      </c>
      <c r="K21" s="2" t="s">
        <v>415</v>
      </c>
      <c r="L21" s="2"/>
      <c r="M21" s="2">
        <v>15.42</v>
      </c>
      <c r="N21" s="3">
        <v>117.76</v>
      </c>
      <c r="O21" s="3">
        <v>101.56</v>
      </c>
      <c r="P21" s="33">
        <v>84.170412350986908</v>
      </c>
      <c r="Q21" s="46">
        <v>0.35</v>
      </c>
      <c r="R21" s="46">
        <v>0.39</v>
      </c>
      <c r="S21" s="59">
        <f t="shared" si="0"/>
        <v>0.11053807754817736</v>
      </c>
      <c r="T21" s="59">
        <f t="shared" si="1"/>
        <v>4.9742134896679815</v>
      </c>
      <c r="U21" s="59">
        <f t="shared" si="2"/>
        <v>0.12317100069654051</v>
      </c>
      <c r="V21" s="59">
        <f t="shared" si="3"/>
        <v>5.5426950313443228</v>
      </c>
      <c r="W21" s="59">
        <f t="shared" si="4"/>
        <v>10.516908521012304</v>
      </c>
      <c r="X21" s="60">
        <v>30</v>
      </c>
      <c r="Y21" s="58">
        <f t="shared" si="5"/>
        <v>15.829587649013092</v>
      </c>
      <c r="Z21" s="61">
        <f t="shared" si="6"/>
        <v>0.49403296958439741</v>
      </c>
      <c r="AA21" s="63">
        <f t="shared" si="7"/>
        <v>0.35</v>
      </c>
      <c r="AB21" s="62">
        <f t="shared" si="8"/>
        <v>0.39</v>
      </c>
      <c r="AC21" s="57">
        <f t="shared" si="9"/>
        <v>1.1053807754817737</v>
      </c>
      <c r="AD21" s="58">
        <f t="shared" si="10"/>
        <v>1.231710006965405</v>
      </c>
    </row>
    <row r="22" spans="1:30" x14ac:dyDescent="0.35">
      <c r="C22" s="16">
        <v>43813</v>
      </c>
      <c r="D22" s="69">
        <v>2019</v>
      </c>
      <c r="E22" s="70" t="s">
        <v>932</v>
      </c>
      <c r="F22" s="121" t="s">
        <v>13</v>
      </c>
      <c r="G22" s="47" t="s">
        <v>993</v>
      </c>
      <c r="H22" s="112">
        <v>2</v>
      </c>
      <c r="I22" s="2" t="s">
        <v>35</v>
      </c>
      <c r="J22" s="2" t="s">
        <v>8</v>
      </c>
      <c r="K22" s="2" t="s">
        <v>301</v>
      </c>
      <c r="L22" s="2"/>
      <c r="M22" s="2">
        <v>15.38</v>
      </c>
      <c r="N22" s="2">
        <v>117.79</v>
      </c>
      <c r="O22" s="3">
        <v>105.45</v>
      </c>
      <c r="P22" s="33">
        <v>87.950395469192458</v>
      </c>
      <c r="Q22" s="46">
        <v>0.42</v>
      </c>
      <c r="R22" s="46">
        <v>0.26</v>
      </c>
      <c r="S22" s="59">
        <f t="shared" si="0"/>
        <v>0.12513966914621957</v>
      </c>
      <c r="T22" s="59">
        <f t="shared" si="1"/>
        <v>5.6312851115798805</v>
      </c>
      <c r="U22" s="59">
        <f t="shared" si="2"/>
        <v>7.7467414233374027E-2</v>
      </c>
      <c r="V22" s="59">
        <f t="shared" si="3"/>
        <v>3.4860336405018311</v>
      </c>
      <c r="W22" s="59">
        <f t="shared" si="4"/>
        <v>9.1173187520817116</v>
      </c>
      <c r="X22" s="60">
        <v>30</v>
      </c>
      <c r="Y22" s="58">
        <f t="shared" si="5"/>
        <v>12.049604530807542</v>
      </c>
      <c r="Z22" s="61">
        <f t="shared" si="6"/>
        <v>0.46850227600754962</v>
      </c>
      <c r="AA22" s="63">
        <f t="shared" si="7"/>
        <v>0.42</v>
      </c>
      <c r="AB22" s="62">
        <f t="shared" si="8"/>
        <v>0.26</v>
      </c>
      <c r="AC22" s="57">
        <f t="shared" si="9"/>
        <v>1.2513966914621957</v>
      </c>
      <c r="AD22" s="58">
        <f t="shared" si="10"/>
        <v>0.77467414233374021</v>
      </c>
    </row>
    <row r="23" spans="1:30" x14ac:dyDescent="0.35">
      <c r="C23" s="16">
        <v>43813</v>
      </c>
      <c r="D23" s="69">
        <v>2019</v>
      </c>
      <c r="E23" s="70" t="s">
        <v>932</v>
      </c>
      <c r="F23" s="121" t="s">
        <v>13</v>
      </c>
      <c r="G23" s="47" t="s">
        <v>993</v>
      </c>
      <c r="H23" s="112">
        <v>2</v>
      </c>
      <c r="I23" s="2" t="s">
        <v>35</v>
      </c>
      <c r="J23" s="2" t="s">
        <v>10</v>
      </c>
      <c r="K23" s="2" t="s">
        <v>305</v>
      </c>
      <c r="L23" s="2"/>
      <c r="M23" s="2">
        <v>15.5</v>
      </c>
      <c r="N23" s="2">
        <v>115.04</v>
      </c>
      <c r="O23" s="3">
        <v>99.86</v>
      </c>
      <c r="P23" s="33">
        <v>84.749849306811328</v>
      </c>
      <c r="Q23" s="15">
        <v>0.31</v>
      </c>
      <c r="R23" s="15">
        <v>0.15</v>
      </c>
      <c r="S23" s="59">
        <f t="shared" si="0"/>
        <v>9.7023826458036991E-2</v>
      </c>
      <c r="T23" s="59">
        <f t="shared" si="1"/>
        <v>4.3660721906116642</v>
      </c>
      <c r="U23" s="59">
        <f t="shared" si="2"/>
        <v>4.6947012802275964E-2</v>
      </c>
      <c r="V23" s="59">
        <f t="shared" si="3"/>
        <v>2.1126155761024186</v>
      </c>
      <c r="W23" s="59">
        <f t="shared" si="4"/>
        <v>6.4786877667140832</v>
      </c>
      <c r="X23" s="60">
        <v>30</v>
      </c>
      <c r="Y23" s="58">
        <f t="shared" si="5"/>
        <v>15.250150693188672</v>
      </c>
      <c r="Z23" s="61">
        <f t="shared" si="6"/>
        <v>0.48997155049786634</v>
      </c>
      <c r="AA23" s="63">
        <f t="shared" si="7"/>
        <v>0.31</v>
      </c>
      <c r="AB23" s="62">
        <f t="shared" si="8"/>
        <v>0.15</v>
      </c>
      <c r="AC23" s="57">
        <f t="shared" si="9"/>
        <v>0.97023826458036988</v>
      </c>
      <c r="AD23" s="58">
        <f t="shared" si="10"/>
        <v>0.46947012802275967</v>
      </c>
    </row>
    <row r="24" spans="1:30" x14ac:dyDescent="0.35">
      <c r="C24" s="16">
        <v>43813</v>
      </c>
      <c r="D24" s="69">
        <v>2019</v>
      </c>
      <c r="E24" s="70" t="s">
        <v>932</v>
      </c>
      <c r="F24" s="121" t="s">
        <v>13</v>
      </c>
      <c r="G24" s="47" t="s">
        <v>993</v>
      </c>
      <c r="H24" s="112">
        <v>2</v>
      </c>
      <c r="I24" s="2" t="s">
        <v>35</v>
      </c>
      <c r="J24" s="2" t="s">
        <v>12</v>
      </c>
      <c r="K24" s="2" t="s">
        <v>344</v>
      </c>
      <c r="L24" s="2"/>
      <c r="M24" s="2">
        <v>15.38</v>
      </c>
      <c r="N24" s="2">
        <v>112.64</v>
      </c>
      <c r="O24" s="3">
        <v>99.72</v>
      </c>
      <c r="P24" s="33">
        <v>86.716018918363147</v>
      </c>
      <c r="Q24" s="15">
        <v>0.43</v>
      </c>
      <c r="R24" s="15">
        <v>0.08</v>
      </c>
      <c r="S24" s="59">
        <f t="shared" si="0"/>
        <v>0.1305550154138013</v>
      </c>
      <c r="T24" s="59">
        <f t="shared" si="1"/>
        <v>5.8749756936210584</v>
      </c>
      <c r="U24" s="59">
        <f t="shared" si="2"/>
        <v>2.4289305193265356E-2</v>
      </c>
      <c r="V24" s="59">
        <f t="shared" si="3"/>
        <v>1.093018733696941</v>
      </c>
      <c r="W24" s="59">
        <f t="shared" si="4"/>
        <v>6.9679944273179997</v>
      </c>
      <c r="X24" s="60">
        <v>30</v>
      </c>
      <c r="Y24" s="58">
        <f t="shared" si="5"/>
        <v>13.283981081636853</v>
      </c>
      <c r="Z24" s="61">
        <f t="shared" si="6"/>
        <v>0.47659473559402415</v>
      </c>
      <c r="AA24" s="63">
        <f t="shared" si="7"/>
        <v>0.43</v>
      </c>
      <c r="AB24" s="62">
        <f t="shared" si="8"/>
        <v>0.08</v>
      </c>
      <c r="AC24" s="57">
        <f t="shared" si="9"/>
        <v>1.305550154138013</v>
      </c>
      <c r="AD24" s="58">
        <f t="shared" si="10"/>
        <v>0.24289305193265356</v>
      </c>
    </row>
    <row r="25" spans="1:30" x14ac:dyDescent="0.35">
      <c r="C25" s="16">
        <v>43813</v>
      </c>
      <c r="D25" s="69">
        <v>2019</v>
      </c>
      <c r="E25" s="70" t="s">
        <v>932</v>
      </c>
      <c r="F25" s="121" t="s">
        <v>13</v>
      </c>
      <c r="G25" s="47" t="s">
        <v>993</v>
      </c>
      <c r="H25" s="112">
        <v>2</v>
      </c>
      <c r="I25" s="2" t="s">
        <v>35</v>
      </c>
      <c r="J25" s="2" t="s">
        <v>11</v>
      </c>
      <c r="K25" s="2" t="s">
        <v>401</v>
      </c>
      <c r="L25" s="2"/>
      <c r="M25" s="2">
        <v>15.35</v>
      </c>
      <c r="N25" s="2">
        <v>121.96</v>
      </c>
      <c r="O25" s="3">
        <v>107.16</v>
      </c>
      <c r="P25" s="33">
        <v>86.117624988275026</v>
      </c>
      <c r="Q25" s="46">
        <v>4.08</v>
      </c>
      <c r="R25" s="46">
        <v>0.15</v>
      </c>
      <c r="S25" s="59">
        <f t="shared" si="0"/>
        <v>1.2501971462803618</v>
      </c>
      <c r="T25" s="59">
        <f t="shared" si="1"/>
        <v>56.25887158261628</v>
      </c>
      <c r="U25" s="59">
        <f t="shared" si="2"/>
        <v>4.5963130377954471E-2</v>
      </c>
      <c r="V25" s="59">
        <f t="shared" si="3"/>
        <v>2.0683408670079513</v>
      </c>
      <c r="W25" s="59">
        <f t="shared" si="4"/>
        <v>58.327212449624234</v>
      </c>
      <c r="X25" s="60">
        <v>30</v>
      </c>
      <c r="Y25" s="58">
        <f t="shared" si="5"/>
        <v>13.882375011724974</v>
      </c>
      <c r="Z25" s="61">
        <f t="shared" si="6"/>
        <v>0.48060124169480445</v>
      </c>
      <c r="AA25" s="63">
        <f t="shared" si="7"/>
        <v>4.08</v>
      </c>
      <c r="AB25" s="62">
        <f t="shared" si="8"/>
        <v>0.15</v>
      </c>
      <c r="AC25" s="57">
        <f t="shared" si="9"/>
        <v>12.501971462803619</v>
      </c>
      <c r="AD25" s="58">
        <f t="shared" si="10"/>
        <v>0.4596313037795447</v>
      </c>
    </row>
    <row r="26" spans="1:30" x14ac:dyDescent="0.35">
      <c r="C26" s="16">
        <v>43813</v>
      </c>
      <c r="D26" s="69">
        <v>2019</v>
      </c>
      <c r="E26" s="70" t="s">
        <v>932</v>
      </c>
      <c r="F26" s="121" t="s">
        <v>15</v>
      </c>
      <c r="G26" s="47" t="s">
        <v>993</v>
      </c>
      <c r="H26" s="112">
        <v>2</v>
      </c>
      <c r="I26" s="2" t="s">
        <v>25</v>
      </c>
      <c r="J26" s="2" t="s">
        <v>8</v>
      </c>
      <c r="K26" s="2" t="s">
        <v>352</v>
      </c>
      <c r="L26" s="2"/>
      <c r="M26" s="2">
        <v>15.34</v>
      </c>
      <c r="N26" s="2">
        <v>130.4</v>
      </c>
      <c r="O26" s="3">
        <v>115.59</v>
      </c>
      <c r="P26" s="33">
        <v>87.128454719276903</v>
      </c>
      <c r="Q26" s="15">
        <v>0.37</v>
      </c>
      <c r="R26" s="15">
        <v>0.13</v>
      </c>
      <c r="S26" s="59">
        <f t="shared" si="0"/>
        <v>0.11163112219451372</v>
      </c>
      <c r="T26" s="59">
        <f t="shared" si="1"/>
        <v>5.0234004987531176</v>
      </c>
      <c r="U26" s="59">
        <f t="shared" si="2"/>
        <v>3.922174563591023E-2</v>
      </c>
      <c r="V26" s="59">
        <f t="shared" si="3"/>
        <v>1.7649785536159603</v>
      </c>
      <c r="W26" s="59">
        <f t="shared" si="4"/>
        <v>6.7883790523690779</v>
      </c>
      <c r="X26" s="60">
        <v>30</v>
      </c>
      <c r="Y26" s="58">
        <f t="shared" si="5"/>
        <v>12.871545280723097</v>
      </c>
      <c r="Z26" s="61">
        <f t="shared" si="6"/>
        <v>0.47386533665835406</v>
      </c>
      <c r="AA26" s="63">
        <f t="shared" si="7"/>
        <v>0.37</v>
      </c>
      <c r="AB26" s="62">
        <f t="shared" si="8"/>
        <v>0.13</v>
      </c>
      <c r="AC26" s="57">
        <f t="shared" si="9"/>
        <v>1.1163112219451372</v>
      </c>
      <c r="AD26" s="58">
        <f t="shared" si="10"/>
        <v>0.39221745635910232</v>
      </c>
    </row>
    <row r="27" spans="1:30" x14ac:dyDescent="0.35">
      <c r="C27" s="16">
        <v>43813</v>
      </c>
      <c r="D27" s="69">
        <v>2019</v>
      </c>
      <c r="E27" s="70" t="s">
        <v>932</v>
      </c>
      <c r="F27" s="121" t="s">
        <v>15</v>
      </c>
      <c r="G27" s="47" t="s">
        <v>993</v>
      </c>
      <c r="H27" s="112">
        <v>2</v>
      </c>
      <c r="I27" s="2" t="s">
        <v>25</v>
      </c>
      <c r="J27" s="2" t="s">
        <v>11</v>
      </c>
      <c r="K27" s="2" t="s">
        <v>354</v>
      </c>
      <c r="L27" s="2"/>
      <c r="M27" s="2">
        <v>15.39</v>
      </c>
      <c r="N27" s="2">
        <v>129.85</v>
      </c>
      <c r="O27" s="3">
        <v>115.63</v>
      </c>
      <c r="P27" s="33">
        <v>87.576445919972045</v>
      </c>
      <c r="Q27" s="15">
        <v>3.25</v>
      </c>
      <c r="R27" s="15">
        <v>0.14000000000000001</v>
      </c>
      <c r="S27" s="59">
        <f t="shared" si="0"/>
        <v>0.97386522346368709</v>
      </c>
      <c r="T27" s="59">
        <f t="shared" si="1"/>
        <v>43.823935055865917</v>
      </c>
      <c r="U27" s="59">
        <f t="shared" si="2"/>
        <v>4.1951117318435753E-2</v>
      </c>
      <c r="V27" s="59">
        <f t="shared" si="3"/>
        <v>1.8878002793296089</v>
      </c>
      <c r="W27" s="59">
        <f t="shared" si="4"/>
        <v>45.711735335195527</v>
      </c>
      <c r="X27" s="60">
        <v>30</v>
      </c>
      <c r="Y27" s="58">
        <f t="shared" si="5"/>
        <v>12.423554080027955</v>
      </c>
      <c r="Z27" s="61">
        <f t="shared" si="6"/>
        <v>0.47092976855546687</v>
      </c>
      <c r="AA27" s="63">
        <f t="shared" si="7"/>
        <v>3.25</v>
      </c>
      <c r="AB27" s="62">
        <f t="shared" si="8"/>
        <v>0.14000000000000001</v>
      </c>
      <c r="AC27" s="57">
        <f t="shared" si="9"/>
        <v>9.73865223463687</v>
      </c>
      <c r="AD27" s="58">
        <f t="shared" si="10"/>
        <v>0.41951117318435754</v>
      </c>
    </row>
    <row r="28" spans="1:30" x14ac:dyDescent="0.35">
      <c r="C28" s="16">
        <v>43813</v>
      </c>
      <c r="D28" s="69">
        <v>2019</v>
      </c>
      <c r="E28" s="70" t="s">
        <v>932</v>
      </c>
      <c r="F28" s="121" t="s">
        <v>15</v>
      </c>
      <c r="G28" s="47" t="s">
        <v>993</v>
      </c>
      <c r="H28" s="112">
        <v>2</v>
      </c>
      <c r="I28" s="2" t="s">
        <v>25</v>
      </c>
      <c r="J28" s="2" t="s">
        <v>12</v>
      </c>
      <c r="K28" s="2" t="s">
        <v>360</v>
      </c>
      <c r="L28" s="2"/>
      <c r="M28" s="2">
        <v>15.36</v>
      </c>
      <c r="N28" s="2">
        <v>122.14</v>
      </c>
      <c r="O28" s="3">
        <v>108.42</v>
      </c>
      <c r="P28" s="33">
        <v>87.151151901105081</v>
      </c>
      <c r="Q28" s="15">
        <v>0.42</v>
      </c>
      <c r="R28" s="15">
        <v>0.1</v>
      </c>
      <c r="S28" s="59">
        <f t="shared" si="0"/>
        <v>0.126672469374597</v>
      </c>
      <c r="T28" s="59">
        <f t="shared" si="1"/>
        <v>5.7002611218568653</v>
      </c>
      <c r="U28" s="59">
        <f t="shared" si="2"/>
        <v>3.0160111755856436E-2</v>
      </c>
      <c r="V28" s="59">
        <f t="shared" si="3"/>
        <v>1.3572050290135396</v>
      </c>
      <c r="W28" s="59">
        <f t="shared" si="4"/>
        <v>7.0574661508704049</v>
      </c>
      <c r="X28" s="60">
        <v>30</v>
      </c>
      <c r="Y28" s="58">
        <f t="shared" si="5"/>
        <v>12.848848098894919</v>
      </c>
      <c r="Z28" s="61">
        <f t="shared" si="6"/>
        <v>0.47371588222652045</v>
      </c>
      <c r="AA28" s="63">
        <f t="shared" si="7"/>
        <v>0.42</v>
      </c>
      <c r="AB28" s="62">
        <f t="shared" si="8"/>
        <v>0.1</v>
      </c>
      <c r="AC28" s="57">
        <f t="shared" si="9"/>
        <v>1.26672469374597</v>
      </c>
      <c r="AD28" s="58">
        <f t="shared" si="10"/>
        <v>0.30160111755856434</v>
      </c>
    </row>
    <row r="29" spans="1:30" x14ac:dyDescent="0.35">
      <c r="C29" s="16">
        <v>43813</v>
      </c>
      <c r="D29" s="69">
        <v>2019</v>
      </c>
      <c r="E29" s="70" t="s">
        <v>932</v>
      </c>
      <c r="F29" s="121" t="s">
        <v>15</v>
      </c>
      <c r="G29" s="47" t="s">
        <v>993</v>
      </c>
      <c r="H29" s="112">
        <v>2</v>
      </c>
      <c r="I29" s="2" t="s">
        <v>25</v>
      </c>
      <c r="J29" s="2" t="s">
        <v>10</v>
      </c>
      <c r="K29" s="2" t="s">
        <v>365</v>
      </c>
      <c r="L29" s="2"/>
      <c r="M29" s="2">
        <v>15.36</v>
      </c>
      <c r="N29" s="2">
        <v>115.97</v>
      </c>
      <c r="O29" s="3">
        <v>100.4</v>
      </c>
      <c r="P29" s="33">
        <v>84.524401152966917</v>
      </c>
      <c r="Q29" s="46">
        <v>2.2999999999999998</v>
      </c>
      <c r="R29" s="46">
        <v>0.31</v>
      </c>
      <c r="S29" s="59">
        <f t="shared" si="0"/>
        <v>0.72238769990592644</v>
      </c>
      <c r="T29" s="59">
        <f t="shared" si="1"/>
        <v>32.507446495766686</v>
      </c>
      <c r="U29" s="59">
        <f t="shared" si="2"/>
        <v>9.7365298682972695E-2</v>
      </c>
      <c r="V29" s="59">
        <f t="shared" si="3"/>
        <v>4.3814384407337714</v>
      </c>
      <c r="W29" s="59">
        <f t="shared" si="4"/>
        <v>36.88888493650046</v>
      </c>
      <c r="X29" s="60">
        <v>30</v>
      </c>
      <c r="Y29" s="58">
        <f t="shared" si="5"/>
        <v>15.475598847033083</v>
      </c>
      <c r="Z29" s="61">
        <f t="shared" si="6"/>
        <v>0.49154515522107234</v>
      </c>
      <c r="AA29" s="63">
        <f t="shared" si="7"/>
        <v>2.2999999999999998</v>
      </c>
      <c r="AB29" s="62">
        <f t="shared" si="8"/>
        <v>0.31</v>
      </c>
      <c r="AC29" s="57">
        <f t="shared" si="9"/>
        <v>7.2238769990592644</v>
      </c>
      <c r="AD29" s="58">
        <f t="shared" si="10"/>
        <v>0.97365298682972701</v>
      </c>
    </row>
    <row r="30" spans="1:30" x14ac:dyDescent="0.35">
      <c r="C30" s="16">
        <v>43813</v>
      </c>
      <c r="D30" s="69">
        <v>2019</v>
      </c>
      <c r="E30" s="70" t="s">
        <v>932</v>
      </c>
      <c r="F30" s="121" t="s">
        <v>16</v>
      </c>
      <c r="G30" s="47" t="s">
        <v>993</v>
      </c>
      <c r="H30" s="112">
        <v>2</v>
      </c>
      <c r="I30" s="2" t="s">
        <v>24</v>
      </c>
      <c r="J30" s="2" t="s">
        <v>8</v>
      </c>
      <c r="K30" s="2" t="s">
        <v>328</v>
      </c>
      <c r="L30" s="2"/>
      <c r="M30" s="2">
        <v>15.43</v>
      </c>
      <c r="N30" s="2">
        <v>120.34</v>
      </c>
      <c r="O30" s="3">
        <v>99.5</v>
      </c>
      <c r="P30" s="33">
        <v>80.135354113049274</v>
      </c>
      <c r="Q30" s="15">
        <v>0.48</v>
      </c>
      <c r="R30" s="15">
        <v>0.19</v>
      </c>
      <c r="S30" s="59">
        <f t="shared" si="0"/>
        <v>0.16164529558701082</v>
      </c>
      <c r="T30" s="59">
        <f t="shared" si="1"/>
        <v>7.2740383014154872</v>
      </c>
      <c r="U30" s="59">
        <f t="shared" si="2"/>
        <v>6.3984596169858451E-2</v>
      </c>
      <c r="V30" s="59">
        <f t="shared" si="3"/>
        <v>2.8793068276436302</v>
      </c>
      <c r="W30" s="59">
        <f t="shared" si="4"/>
        <v>10.153345129059117</v>
      </c>
      <c r="X30" s="60">
        <v>30</v>
      </c>
      <c r="Y30" s="58">
        <f t="shared" si="5"/>
        <v>19.864645886950726</v>
      </c>
      <c r="Z30" s="61">
        <f t="shared" si="6"/>
        <v>0.523944332104199</v>
      </c>
      <c r="AA30" s="63">
        <f t="shared" si="7"/>
        <v>0.48</v>
      </c>
      <c r="AB30" s="62">
        <f t="shared" si="8"/>
        <v>0.19</v>
      </c>
      <c r="AC30" s="57">
        <f t="shared" si="9"/>
        <v>1.6164529558701082</v>
      </c>
      <c r="AD30" s="58">
        <f t="shared" si="10"/>
        <v>0.63984596169858454</v>
      </c>
    </row>
    <row r="31" spans="1:30" x14ac:dyDescent="0.35">
      <c r="C31" s="16">
        <v>43813</v>
      </c>
      <c r="D31" s="69">
        <v>2019</v>
      </c>
      <c r="E31" s="70" t="s">
        <v>932</v>
      </c>
      <c r="F31" s="121" t="s">
        <v>16</v>
      </c>
      <c r="G31" s="47" t="s">
        <v>993</v>
      </c>
      <c r="H31" s="112">
        <v>2</v>
      </c>
      <c r="I31" s="2" t="s">
        <v>24</v>
      </c>
      <c r="J31" s="2" t="s">
        <v>11</v>
      </c>
      <c r="K31" s="2" t="s">
        <v>333</v>
      </c>
      <c r="L31" s="2"/>
      <c r="M31" s="2">
        <v>15.43</v>
      </c>
      <c r="N31" s="2">
        <v>120.34</v>
      </c>
      <c r="O31" s="3">
        <v>107.1</v>
      </c>
      <c r="P31" s="33">
        <v>87.37965875512343</v>
      </c>
      <c r="Q31" s="46">
        <v>3.23</v>
      </c>
      <c r="R31" s="46">
        <v>0.2</v>
      </c>
      <c r="S31" s="59">
        <f t="shared" si="0"/>
        <v>0.97077937165921235</v>
      </c>
      <c r="T31" s="59">
        <f t="shared" si="1"/>
        <v>43.685071724664553</v>
      </c>
      <c r="U31" s="59">
        <f t="shared" si="2"/>
        <v>6.0110177811715938E-2</v>
      </c>
      <c r="V31" s="59">
        <f t="shared" si="3"/>
        <v>2.7049580015272174</v>
      </c>
      <c r="W31" s="59">
        <f t="shared" si="4"/>
        <v>46.39002972619177</v>
      </c>
      <c r="X31" s="60">
        <v>30</v>
      </c>
      <c r="Y31" s="58">
        <f t="shared" si="5"/>
        <v>12.62034124487657</v>
      </c>
      <c r="Z31" s="61">
        <f t="shared" si="6"/>
        <v>0.47221555579797103</v>
      </c>
      <c r="AA31" s="63">
        <f t="shared" si="7"/>
        <v>3.23</v>
      </c>
      <c r="AB31" s="62">
        <f t="shared" si="8"/>
        <v>0.2</v>
      </c>
      <c r="AC31" s="57">
        <f t="shared" si="9"/>
        <v>9.7077937165921231</v>
      </c>
      <c r="AD31" s="58">
        <f t="shared" si="10"/>
        <v>0.60110177811715937</v>
      </c>
    </row>
    <row r="32" spans="1:30" x14ac:dyDescent="0.35">
      <c r="C32" s="16">
        <v>43813</v>
      </c>
      <c r="D32" s="69">
        <v>2019</v>
      </c>
      <c r="E32" s="70" t="s">
        <v>932</v>
      </c>
      <c r="F32" s="121" t="s">
        <v>16</v>
      </c>
      <c r="G32" s="47" t="s">
        <v>993</v>
      </c>
      <c r="H32" s="112">
        <v>2</v>
      </c>
      <c r="I32" s="2" t="s">
        <v>24</v>
      </c>
      <c r="J32" s="2" t="s">
        <v>10</v>
      </c>
      <c r="K32" s="2" t="s">
        <v>392</v>
      </c>
      <c r="L32" s="2"/>
      <c r="M32" s="2">
        <v>15.3</v>
      </c>
      <c r="N32" s="2">
        <v>126.78</v>
      </c>
      <c r="O32" s="3">
        <v>109.55</v>
      </c>
      <c r="P32" s="33">
        <v>84.544312881234305</v>
      </c>
      <c r="Q32" s="46">
        <v>1.7</v>
      </c>
      <c r="R32" s="46">
        <v>0.23</v>
      </c>
      <c r="S32" s="59">
        <f t="shared" si="0"/>
        <v>0.53377294429708222</v>
      </c>
      <c r="T32" s="59">
        <f t="shared" si="1"/>
        <v>24.019782493368702</v>
      </c>
      <c r="U32" s="59">
        <f t="shared" si="2"/>
        <v>7.2216339522546427E-2</v>
      </c>
      <c r="V32" s="59">
        <f t="shared" si="3"/>
        <v>3.2497352785145894</v>
      </c>
      <c r="W32" s="59">
        <f t="shared" si="4"/>
        <v>27.26951777188329</v>
      </c>
      <c r="X32" s="60">
        <v>30</v>
      </c>
      <c r="Y32" s="58">
        <f t="shared" si="5"/>
        <v>15.455687118765695</v>
      </c>
      <c r="Z32" s="61">
        <f t="shared" si="6"/>
        <v>0.49140583554376654</v>
      </c>
      <c r="AA32" s="63">
        <f t="shared" si="7"/>
        <v>1.7</v>
      </c>
      <c r="AB32" s="62">
        <f t="shared" si="8"/>
        <v>0.23</v>
      </c>
      <c r="AC32" s="57">
        <f t="shared" si="9"/>
        <v>5.3377294429708222</v>
      </c>
      <c r="AD32" s="58">
        <f t="shared" si="10"/>
        <v>0.72216339522546424</v>
      </c>
    </row>
    <row r="33" spans="3:30" x14ac:dyDescent="0.35">
      <c r="C33" s="16">
        <v>43813</v>
      </c>
      <c r="D33" s="69">
        <v>2019</v>
      </c>
      <c r="E33" s="70" t="s">
        <v>932</v>
      </c>
      <c r="F33" s="121" t="s">
        <v>16</v>
      </c>
      <c r="G33" s="47" t="s">
        <v>993</v>
      </c>
      <c r="H33" s="112">
        <v>2</v>
      </c>
      <c r="I33" s="2" t="s">
        <v>24</v>
      </c>
      <c r="J33" s="2" t="s">
        <v>12</v>
      </c>
      <c r="K33" s="2" t="s">
        <v>400</v>
      </c>
      <c r="L33" s="2"/>
      <c r="M33" s="2">
        <v>15.45</v>
      </c>
      <c r="N33" s="2">
        <v>128.63999999999999</v>
      </c>
      <c r="O33" s="3">
        <v>114.72</v>
      </c>
      <c r="P33" s="33">
        <v>87.702093824542814</v>
      </c>
      <c r="Q33" s="15">
        <v>0.53</v>
      </c>
      <c r="R33" s="15">
        <v>0.18</v>
      </c>
      <c r="S33" s="59">
        <f t="shared" si="0"/>
        <v>0.15851148383197336</v>
      </c>
      <c r="T33" s="59">
        <f t="shared" si="1"/>
        <v>7.1330167724388014</v>
      </c>
      <c r="U33" s="59">
        <f t="shared" si="2"/>
        <v>5.3834088848594724E-2</v>
      </c>
      <c r="V33" s="59">
        <f t="shared" si="3"/>
        <v>2.4225339981867626</v>
      </c>
      <c r="W33" s="59">
        <f t="shared" si="4"/>
        <v>9.5555507706255636</v>
      </c>
      <c r="X33" s="60">
        <v>30</v>
      </c>
      <c r="Y33" s="58">
        <f t="shared" si="5"/>
        <v>12.297906175457186</v>
      </c>
      <c r="Z33" s="61">
        <f t="shared" si="6"/>
        <v>0.47011181625868836</v>
      </c>
      <c r="AA33" s="63">
        <f t="shared" si="7"/>
        <v>0.53</v>
      </c>
      <c r="AB33" s="62">
        <f t="shared" si="8"/>
        <v>0.18</v>
      </c>
      <c r="AC33" s="57">
        <f t="shared" si="9"/>
        <v>1.5851148383197335</v>
      </c>
      <c r="AD33" s="58">
        <f t="shared" si="10"/>
        <v>0.5383408884859473</v>
      </c>
    </row>
    <row r="34" spans="3:30" x14ac:dyDescent="0.35">
      <c r="C34" s="16">
        <v>43813</v>
      </c>
      <c r="D34" s="69">
        <v>2019</v>
      </c>
      <c r="E34" s="70" t="s">
        <v>932</v>
      </c>
      <c r="F34" s="105" t="s">
        <v>14</v>
      </c>
      <c r="G34" s="47" t="s">
        <v>994</v>
      </c>
      <c r="H34" s="112">
        <v>3</v>
      </c>
      <c r="I34" s="2" t="s">
        <v>27</v>
      </c>
      <c r="J34" s="2" t="s">
        <v>10</v>
      </c>
      <c r="K34" s="2" t="s">
        <v>314</v>
      </c>
      <c r="L34" s="2"/>
      <c r="M34" s="2">
        <v>15.34</v>
      </c>
      <c r="N34" s="2">
        <v>114.27</v>
      </c>
      <c r="O34" s="3">
        <v>99.4</v>
      </c>
      <c r="P34" s="33">
        <v>84.969170120287089</v>
      </c>
      <c r="Q34" s="15">
        <v>0.51</v>
      </c>
      <c r="R34" s="15">
        <v>0.19</v>
      </c>
      <c r="S34" s="59">
        <f t="shared" si="0"/>
        <v>0.15907619557458952</v>
      </c>
      <c r="T34" s="59">
        <f t="shared" si="1"/>
        <v>7.1584288008565284</v>
      </c>
      <c r="U34" s="59">
        <f t="shared" si="2"/>
        <v>5.9263680704258838E-2</v>
      </c>
      <c r="V34" s="59">
        <f t="shared" si="3"/>
        <v>2.6668656316916479</v>
      </c>
      <c r="W34" s="59">
        <f t="shared" si="4"/>
        <v>9.8252944325481764</v>
      </c>
      <c r="X34" s="60">
        <v>30</v>
      </c>
      <c r="Y34" s="58">
        <f t="shared" ref="Y34:Y65" si="11">100-P34</f>
        <v>15.030829879712911</v>
      </c>
      <c r="Z34" s="61">
        <f t="shared" ref="Z34:Z65" si="12">IF(Y34="","",((400+Y34)/1000)*(100/(100-Y34)))</f>
        <v>0.48844872709969056</v>
      </c>
      <c r="AA34" s="63">
        <f t="shared" ref="AA34:AA65" si="13">Q34</f>
        <v>0.51</v>
      </c>
      <c r="AB34" s="62">
        <f t="shared" ref="AB34:AB65" si="14">R34</f>
        <v>0.19</v>
      </c>
      <c r="AC34" s="57">
        <f t="shared" ref="AC34:AC65" si="15">S34*10</f>
        <v>1.5907619557458952</v>
      </c>
      <c r="AD34" s="58">
        <f t="shared" ref="AD34:AD65" si="16">U34*10</f>
        <v>0.59263680704258836</v>
      </c>
    </row>
    <row r="35" spans="3:30" x14ac:dyDescent="0.35">
      <c r="C35" s="16">
        <v>43813</v>
      </c>
      <c r="D35" s="69">
        <v>2019</v>
      </c>
      <c r="E35" s="70" t="s">
        <v>932</v>
      </c>
      <c r="F35" s="105" t="s">
        <v>14</v>
      </c>
      <c r="G35" s="47" t="s">
        <v>994</v>
      </c>
      <c r="H35" s="112">
        <v>3</v>
      </c>
      <c r="I35" s="2" t="s">
        <v>27</v>
      </c>
      <c r="J35" s="2" t="s">
        <v>11</v>
      </c>
      <c r="K35" s="2" t="s">
        <v>322</v>
      </c>
      <c r="L35" s="2"/>
      <c r="M35" s="2">
        <v>15.54</v>
      </c>
      <c r="N35" s="2">
        <v>112.75</v>
      </c>
      <c r="O35" s="3">
        <v>100.52</v>
      </c>
      <c r="P35" s="33">
        <v>87.418989815862545</v>
      </c>
      <c r="Q35" s="15">
        <v>0.99</v>
      </c>
      <c r="R35" s="15">
        <v>0.06</v>
      </c>
      <c r="S35" s="59">
        <f t="shared" si="0"/>
        <v>0.29736696869851736</v>
      </c>
      <c r="T35" s="59">
        <f t="shared" si="1"/>
        <v>13.381513591433281</v>
      </c>
      <c r="U35" s="59">
        <f t="shared" si="2"/>
        <v>1.8022240527182872E-2</v>
      </c>
      <c r="V35" s="59">
        <f t="shared" si="3"/>
        <v>0.81100082372322924</v>
      </c>
      <c r="W35" s="59">
        <f t="shared" si="4"/>
        <v>14.192514415156511</v>
      </c>
      <c r="X35" s="60">
        <v>30</v>
      </c>
      <c r="Y35" s="58">
        <f t="shared" si="11"/>
        <v>12.581010184137455</v>
      </c>
      <c r="Z35" s="61">
        <f t="shared" si="12"/>
        <v>0.47195810779006842</v>
      </c>
      <c r="AA35" s="63">
        <f t="shared" si="13"/>
        <v>0.99</v>
      </c>
      <c r="AB35" s="62">
        <f t="shared" si="14"/>
        <v>0.06</v>
      </c>
      <c r="AC35" s="57">
        <f t="shared" si="15"/>
        <v>2.9736696869851738</v>
      </c>
      <c r="AD35" s="58">
        <f t="shared" si="16"/>
        <v>0.18022240527182873</v>
      </c>
    </row>
    <row r="36" spans="3:30" x14ac:dyDescent="0.35">
      <c r="C36" s="16">
        <v>43813</v>
      </c>
      <c r="D36" s="69">
        <v>2019</v>
      </c>
      <c r="E36" s="70" t="s">
        <v>932</v>
      </c>
      <c r="F36" s="105" t="s">
        <v>14</v>
      </c>
      <c r="G36" s="47" t="s">
        <v>994</v>
      </c>
      <c r="H36" s="112">
        <v>3</v>
      </c>
      <c r="I36" s="2" t="s">
        <v>27</v>
      </c>
      <c r="J36" s="2" t="s">
        <v>12</v>
      </c>
      <c r="K36" s="2" t="s">
        <v>330</v>
      </c>
      <c r="L36" s="2"/>
      <c r="M36" s="2">
        <v>15.48</v>
      </c>
      <c r="N36" s="2">
        <v>115.53</v>
      </c>
      <c r="O36" s="3">
        <v>103.19</v>
      </c>
      <c r="P36" s="33">
        <v>87.666166916541727</v>
      </c>
      <c r="Q36" s="46">
        <v>0.33</v>
      </c>
      <c r="R36" s="46">
        <v>0.09</v>
      </c>
      <c r="S36" s="59">
        <f t="shared" si="0"/>
        <v>9.8749800478850749E-2</v>
      </c>
      <c r="T36" s="59">
        <f t="shared" si="1"/>
        <v>4.4437410215482833</v>
      </c>
      <c r="U36" s="59">
        <f t="shared" si="2"/>
        <v>2.6931763766959296E-2</v>
      </c>
      <c r="V36" s="59">
        <f t="shared" si="3"/>
        <v>1.2119293695131683</v>
      </c>
      <c r="W36" s="59">
        <f t="shared" si="4"/>
        <v>5.6556703910614514</v>
      </c>
      <c r="X36" s="60">
        <v>30</v>
      </c>
      <c r="Y36" s="58">
        <f t="shared" si="11"/>
        <v>12.333833083458273</v>
      </c>
      <c r="Z36" s="61">
        <f t="shared" si="12"/>
        <v>0.47034545661840155</v>
      </c>
      <c r="AA36" s="63">
        <f t="shared" si="13"/>
        <v>0.33</v>
      </c>
      <c r="AB36" s="62">
        <f t="shared" si="14"/>
        <v>0.09</v>
      </c>
      <c r="AC36" s="57">
        <f t="shared" si="15"/>
        <v>0.98749800478850747</v>
      </c>
      <c r="AD36" s="58">
        <f t="shared" si="16"/>
        <v>0.26931763766959294</v>
      </c>
    </row>
    <row r="37" spans="3:30" x14ac:dyDescent="0.35">
      <c r="C37" s="16">
        <v>43813</v>
      </c>
      <c r="D37" s="69">
        <v>2019</v>
      </c>
      <c r="E37" s="70" t="s">
        <v>932</v>
      </c>
      <c r="F37" s="105" t="s">
        <v>14</v>
      </c>
      <c r="G37" s="47" t="s">
        <v>994</v>
      </c>
      <c r="H37" s="112">
        <v>3</v>
      </c>
      <c r="I37" s="2" t="s">
        <v>27</v>
      </c>
      <c r="J37" s="2" t="s">
        <v>8</v>
      </c>
      <c r="K37" s="2" t="s">
        <v>398</v>
      </c>
      <c r="L37" s="2"/>
      <c r="M37" s="2">
        <v>15.39</v>
      </c>
      <c r="N37" s="2">
        <v>116.12</v>
      </c>
      <c r="O37" s="3">
        <v>102.46</v>
      </c>
      <c r="P37" s="33">
        <v>86.438995334061346</v>
      </c>
      <c r="Q37" s="44">
        <v>0.26</v>
      </c>
      <c r="R37" s="45">
        <v>0.06</v>
      </c>
      <c r="S37" s="59">
        <f t="shared" si="0"/>
        <v>7.9276559090387055E-2</v>
      </c>
      <c r="T37" s="59">
        <f t="shared" si="1"/>
        <v>3.5674451590674177</v>
      </c>
      <c r="U37" s="59">
        <f t="shared" si="2"/>
        <v>1.8294590559320083E-2</v>
      </c>
      <c r="V37" s="59">
        <f t="shared" si="3"/>
        <v>0.82325657516940376</v>
      </c>
      <c r="W37" s="59">
        <f t="shared" si="4"/>
        <v>4.3907017342368215</v>
      </c>
      <c r="X37" s="60">
        <v>30</v>
      </c>
      <c r="Y37" s="58">
        <f t="shared" si="11"/>
        <v>13.561004665938654</v>
      </c>
      <c r="Z37" s="61">
        <f t="shared" si="12"/>
        <v>0.47844263236476403</v>
      </c>
      <c r="AA37" s="63">
        <f t="shared" si="13"/>
        <v>0.26</v>
      </c>
      <c r="AB37" s="62">
        <f t="shared" si="14"/>
        <v>0.06</v>
      </c>
      <c r="AC37" s="57">
        <f t="shared" si="15"/>
        <v>0.79276559090387055</v>
      </c>
      <c r="AD37" s="58">
        <f t="shared" si="16"/>
        <v>0.18294590559320084</v>
      </c>
    </row>
    <row r="38" spans="3:30" x14ac:dyDescent="0.35">
      <c r="C38" s="16">
        <v>43813</v>
      </c>
      <c r="D38" s="69">
        <v>2019</v>
      </c>
      <c r="E38" s="70" t="s">
        <v>932</v>
      </c>
      <c r="F38" s="121" t="s">
        <v>15</v>
      </c>
      <c r="G38" s="70" t="s">
        <v>994</v>
      </c>
      <c r="H38" s="112">
        <v>3</v>
      </c>
      <c r="I38" s="2" t="s">
        <v>211</v>
      </c>
      <c r="J38" s="2" t="s">
        <v>8</v>
      </c>
      <c r="K38" s="2" t="s">
        <v>411</v>
      </c>
      <c r="L38" s="2"/>
      <c r="M38" s="2">
        <v>15.36</v>
      </c>
      <c r="N38" s="2">
        <v>115.19</v>
      </c>
      <c r="O38" s="3">
        <v>101.84</v>
      </c>
      <c r="P38" s="33">
        <v>86.627266352799779</v>
      </c>
      <c r="Q38" s="15">
        <v>0.34</v>
      </c>
      <c r="R38" s="15">
        <v>0.13</v>
      </c>
      <c r="S38" s="59">
        <f t="shared" si="0"/>
        <v>0.1033701433857539</v>
      </c>
      <c r="T38" s="59">
        <f t="shared" si="1"/>
        <v>4.6516564523589254</v>
      </c>
      <c r="U38" s="59">
        <f t="shared" si="2"/>
        <v>3.9523878353376493E-2</v>
      </c>
      <c r="V38" s="59">
        <f t="shared" si="3"/>
        <v>1.7785745259019421</v>
      </c>
      <c r="W38" s="59">
        <f t="shared" si="4"/>
        <v>6.4302309782608678</v>
      </c>
      <c r="X38" s="60">
        <v>30</v>
      </c>
      <c r="Y38" s="58">
        <f t="shared" si="11"/>
        <v>13.372733647200221</v>
      </c>
      <c r="Z38" s="61">
        <f t="shared" si="12"/>
        <v>0.47718547641073072</v>
      </c>
      <c r="AA38" s="63">
        <f t="shared" si="13"/>
        <v>0.34</v>
      </c>
      <c r="AB38" s="62">
        <f t="shared" si="14"/>
        <v>0.13</v>
      </c>
      <c r="AC38" s="57">
        <f t="shared" si="15"/>
        <v>1.033701433857539</v>
      </c>
      <c r="AD38" s="58">
        <f t="shared" si="16"/>
        <v>0.39523878353376496</v>
      </c>
    </row>
    <row r="39" spans="3:30" x14ac:dyDescent="0.35">
      <c r="C39" s="49">
        <v>43813</v>
      </c>
      <c r="D39" s="69">
        <v>2019</v>
      </c>
      <c r="E39" s="65" t="s">
        <v>932</v>
      </c>
      <c r="F39" s="121" t="s">
        <v>15</v>
      </c>
      <c r="G39" s="70" t="s">
        <v>994</v>
      </c>
      <c r="H39" s="113">
        <v>3</v>
      </c>
      <c r="I39" s="41" t="s">
        <v>211</v>
      </c>
      <c r="J39" s="41" t="s">
        <v>11</v>
      </c>
      <c r="K39" s="41" t="s">
        <v>420</v>
      </c>
      <c r="L39" s="2"/>
      <c r="M39" s="2">
        <v>15.43</v>
      </c>
      <c r="N39" s="2">
        <v>121.98</v>
      </c>
      <c r="O39" s="3">
        <v>106.66</v>
      </c>
      <c r="P39" s="33">
        <v>85.621773815110259</v>
      </c>
      <c r="Q39" s="15">
        <v>0.66</v>
      </c>
      <c r="R39" s="15">
        <v>0.18</v>
      </c>
      <c r="S39" s="59">
        <f t="shared" si="0"/>
        <v>0.20379118710950353</v>
      </c>
      <c r="T39" s="59">
        <f t="shared" si="1"/>
        <v>9.1706034199276587</v>
      </c>
      <c r="U39" s="59">
        <f t="shared" si="2"/>
        <v>5.5579414666228233E-2</v>
      </c>
      <c r="V39" s="59">
        <f t="shared" si="3"/>
        <v>2.5010736599802703</v>
      </c>
      <c r="W39" s="59">
        <f t="shared" si="4"/>
        <v>11.67167707990793</v>
      </c>
      <c r="X39" s="60">
        <v>30</v>
      </c>
      <c r="Y39" s="58">
        <f t="shared" si="11"/>
        <v>14.378226184889741</v>
      </c>
      <c r="Z39" s="61">
        <f t="shared" si="12"/>
        <v>0.48396360846212877</v>
      </c>
      <c r="AA39" s="63">
        <f t="shared" si="13"/>
        <v>0.66</v>
      </c>
      <c r="AB39" s="62">
        <f t="shared" si="14"/>
        <v>0.18</v>
      </c>
      <c r="AC39" s="57">
        <f t="shared" si="15"/>
        <v>2.0379118710950355</v>
      </c>
      <c r="AD39" s="58">
        <f t="shared" si="16"/>
        <v>0.55579414666228233</v>
      </c>
    </row>
    <row r="40" spans="3:30" x14ac:dyDescent="0.35">
      <c r="C40" s="16">
        <v>43813</v>
      </c>
      <c r="D40" s="69">
        <v>2019</v>
      </c>
      <c r="E40" s="70" t="s">
        <v>932</v>
      </c>
      <c r="F40" s="121" t="s">
        <v>15</v>
      </c>
      <c r="G40" s="70" t="s">
        <v>994</v>
      </c>
      <c r="H40" s="112">
        <v>3</v>
      </c>
      <c r="I40" s="2" t="s">
        <v>211</v>
      </c>
      <c r="J40" s="2" t="s">
        <v>12</v>
      </c>
      <c r="K40" s="2" t="s">
        <v>421</v>
      </c>
      <c r="L40" s="2"/>
      <c r="M40" s="2">
        <v>15.5</v>
      </c>
      <c r="N40" s="2">
        <v>122.84</v>
      </c>
      <c r="O40" s="3">
        <v>108.05</v>
      </c>
      <c r="P40" s="33">
        <v>86.221352711011733</v>
      </c>
      <c r="Q40" s="15">
        <v>0.39</v>
      </c>
      <c r="R40" s="15">
        <v>0.08</v>
      </c>
      <c r="S40" s="59">
        <f t="shared" si="0"/>
        <v>0.1193134521880065</v>
      </c>
      <c r="T40" s="59">
        <f t="shared" si="1"/>
        <v>5.3691053484602929</v>
      </c>
      <c r="U40" s="59">
        <f t="shared" si="2"/>
        <v>2.4474554294975692E-2</v>
      </c>
      <c r="V40" s="59">
        <f t="shared" si="3"/>
        <v>1.1013549432739063</v>
      </c>
      <c r="W40" s="59">
        <f t="shared" si="4"/>
        <v>6.4704602917341987</v>
      </c>
      <c r="X40" s="60">
        <v>30</v>
      </c>
      <c r="Y40" s="58">
        <f t="shared" si="11"/>
        <v>13.778647288988267</v>
      </c>
      <c r="Z40" s="61">
        <f t="shared" si="12"/>
        <v>0.4799027552674231</v>
      </c>
      <c r="AA40" s="63">
        <f t="shared" si="13"/>
        <v>0.39</v>
      </c>
      <c r="AB40" s="62">
        <f t="shared" si="14"/>
        <v>0.08</v>
      </c>
      <c r="AC40" s="57">
        <f t="shared" si="15"/>
        <v>1.1931345218800651</v>
      </c>
      <c r="AD40" s="58">
        <f t="shared" si="16"/>
        <v>0.24474554294975692</v>
      </c>
    </row>
    <row r="41" spans="3:30" x14ac:dyDescent="0.35">
      <c r="C41" s="16">
        <v>43813</v>
      </c>
      <c r="D41" s="69">
        <v>2019</v>
      </c>
      <c r="E41" s="70" t="s">
        <v>932</v>
      </c>
      <c r="F41" s="121" t="s">
        <v>15</v>
      </c>
      <c r="G41" s="70" t="s">
        <v>994</v>
      </c>
      <c r="H41" s="112">
        <v>3</v>
      </c>
      <c r="I41" s="2" t="s">
        <v>211</v>
      </c>
      <c r="J41" s="2" t="s">
        <v>10</v>
      </c>
      <c r="K41" s="2" t="s">
        <v>425</v>
      </c>
      <c r="L41" s="2"/>
      <c r="M41" s="2">
        <v>15.62</v>
      </c>
      <c r="N41" s="2">
        <v>121.25</v>
      </c>
      <c r="O41" s="3">
        <v>104.17</v>
      </c>
      <c r="P41" s="33">
        <v>83.830351225977466</v>
      </c>
      <c r="Q41" s="46">
        <v>0.2</v>
      </c>
      <c r="R41" s="46">
        <v>0.36</v>
      </c>
      <c r="S41" s="59">
        <f t="shared" si="0"/>
        <v>6.3501976284584982E-2</v>
      </c>
      <c r="T41" s="59">
        <f t="shared" si="1"/>
        <v>2.8575889328063244</v>
      </c>
      <c r="U41" s="59">
        <f t="shared" si="2"/>
        <v>0.11430355731225297</v>
      </c>
      <c r="V41" s="59">
        <f t="shared" si="3"/>
        <v>5.1436600790513838</v>
      </c>
      <c r="W41" s="59">
        <f t="shared" si="4"/>
        <v>8.0012490118577091</v>
      </c>
      <c r="X41" s="60">
        <v>30</v>
      </c>
      <c r="Y41" s="58">
        <f t="shared" si="11"/>
        <v>16.169648774022534</v>
      </c>
      <c r="Z41" s="61">
        <f t="shared" si="12"/>
        <v>0.49644268774703559</v>
      </c>
      <c r="AA41" s="63">
        <f t="shared" si="13"/>
        <v>0.2</v>
      </c>
      <c r="AB41" s="62">
        <f t="shared" si="14"/>
        <v>0.36</v>
      </c>
      <c r="AC41" s="57">
        <f t="shared" si="15"/>
        <v>0.63501976284584982</v>
      </c>
      <c r="AD41" s="58">
        <f t="shared" si="16"/>
        <v>1.1430355731225297</v>
      </c>
    </row>
    <row r="42" spans="3:30" x14ac:dyDescent="0.35">
      <c r="C42" s="49">
        <v>43813</v>
      </c>
      <c r="D42" s="69">
        <v>2019</v>
      </c>
      <c r="E42" s="65" t="s">
        <v>932</v>
      </c>
      <c r="F42" s="121" t="s">
        <v>13</v>
      </c>
      <c r="G42" s="47" t="s">
        <v>994</v>
      </c>
      <c r="H42" s="113">
        <v>3</v>
      </c>
      <c r="I42" s="41" t="s">
        <v>28</v>
      </c>
      <c r="J42" s="41" t="s">
        <v>12</v>
      </c>
      <c r="K42" s="41" t="s">
        <v>288</v>
      </c>
      <c r="L42" s="2"/>
      <c r="M42" s="2">
        <v>15.48</v>
      </c>
      <c r="N42" s="2">
        <v>119.57</v>
      </c>
      <c r="O42" s="3">
        <v>108.13</v>
      </c>
      <c r="P42" s="33">
        <v>89.009511000096069</v>
      </c>
      <c r="Q42" s="15">
        <v>1.1499999999999999</v>
      </c>
      <c r="R42" s="15">
        <v>0.67</v>
      </c>
      <c r="S42" s="59"/>
      <c r="T42" s="59"/>
      <c r="U42" s="59"/>
      <c r="V42" s="59"/>
      <c r="W42" s="59"/>
      <c r="X42" s="60">
        <v>30</v>
      </c>
      <c r="Y42" s="58">
        <f t="shared" si="11"/>
        <v>10.990488999903931</v>
      </c>
      <c r="Z42" s="61">
        <f t="shared" si="12"/>
        <v>0.46173772261198065</v>
      </c>
      <c r="AA42" s="63">
        <f t="shared" si="13"/>
        <v>1.1499999999999999</v>
      </c>
      <c r="AB42" s="62">
        <f t="shared" si="14"/>
        <v>0.67</v>
      </c>
      <c r="AC42" s="57">
        <f t="shared" si="15"/>
        <v>0</v>
      </c>
      <c r="AD42" s="58">
        <f t="shared" si="16"/>
        <v>0</v>
      </c>
    </row>
    <row r="43" spans="3:30" x14ac:dyDescent="0.35">
      <c r="C43" s="16">
        <v>43813</v>
      </c>
      <c r="D43" s="69">
        <v>2019</v>
      </c>
      <c r="E43" s="70" t="s">
        <v>932</v>
      </c>
      <c r="F43" s="121" t="s">
        <v>13</v>
      </c>
      <c r="G43" s="47" t="s">
        <v>994</v>
      </c>
      <c r="H43" s="112">
        <v>3</v>
      </c>
      <c r="I43" s="2" t="s">
        <v>28</v>
      </c>
      <c r="J43" s="2" t="s">
        <v>11</v>
      </c>
      <c r="K43" s="2" t="s">
        <v>311</v>
      </c>
      <c r="L43" s="2"/>
      <c r="M43" s="2">
        <v>15.55</v>
      </c>
      <c r="N43" s="2">
        <v>118.66</v>
      </c>
      <c r="O43" s="3">
        <v>104.04</v>
      </c>
      <c r="P43" s="33">
        <v>85.820967898360976</v>
      </c>
      <c r="Q43" s="15">
        <v>4.84</v>
      </c>
      <c r="R43" s="15">
        <v>0.11</v>
      </c>
      <c r="S43" s="59">
        <f t="shared" ref="S43:S73" si="17">AA43*((250+(100*Y43/100))/1000)*(100/(100-(100*Y43/100)))</f>
        <v>1.489876596225562</v>
      </c>
      <c r="T43" s="59">
        <f t="shared" ref="T43:T73" si="18">IF(Y43="","",S43*(X43/10*15))</f>
        <v>67.044446830150292</v>
      </c>
      <c r="U43" s="59">
        <f t="shared" ref="U43:U73" si="19">AB43*((250+(100*Y43/100))/1000)*(100/(100-(100*Y43/100)))</f>
        <v>3.3860831732399142E-2</v>
      </c>
      <c r="V43" s="59">
        <f t="shared" ref="V43:V73" si="20">IF(Y43="","",U43*(X43/10*15))</f>
        <v>1.5237374279579614</v>
      </c>
      <c r="W43" s="59">
        <f t="shared" ref="W43:W73" si="21">IF(AA43="","",T43+V43)</f>
        <v>68.568184258108261</v>
      </c>
      <c r="X43" s="60">
        <v>30</v>
      </c>
      <c r="Y43" s="58">
        <f t="shared" si="11"/>
        <v>14.179032101639024</v>
      </c>
      <c r="Z43" s="61">
        <f t="shared" si="12"/>
        <v>0.4826082043168719</v>
      </c>
      <c r="AA43" s="63">
        <f t="shared" si="13"/>
        <v>4.84</v>
      </c>
      <c r="AB43" s="62">
        <f t="shared" si="14"/>
        <v>0.11</v>
      </c>
      <c r="AC43" s="57">
        <f t="shared" si="15"/>
        <v>14.89876596225562</v>
      </c>
      <c r="AD43" s="58">
        <f t="shared" si="16"/>
        <v>0.33860831732399144</v>
      </c>
    </row>
    <row r="44" spans="3:30" x14ac:dyDescent="0.35">
      <c r="C44" s="16">
        <v>43813</v>
      </c>
      <c r="D44" s="69">
        <v>2019</v>
      </c>
      <c r="E44" s="70" t="s">
        <v>932</v>
      </c>
      <c r="F44" s="121" t="s">
        <v>13</v>
      </c>
      <c r="G44" s="47" t="s">
        <v>994</v>
      </c>
      <c r="H44" s="112">
        <v>3</v>
      </c>
      <c r="I44" s="2" t="s">
        <v>28</v>
      </c>
      <c r="J44" s="2" t="s">
        <v>8</v>
      </c>
      <c r="K44" s="2" t="s">
        <v>345</v>
      </c>
      <c r="L44" s="2"/>
      <c r="M44" s="2">
        <v>15.44</v>
      </c>
      <c r="N44" s="2">
        <v>127.99</v>
      </c>
      <c r="O44" s="3">
        <v>117.37</v>
      </c>
      <c r="P44" s="33">
        <v>90.564193691692594</v>
      </c>
      <c r="Q44" s="15">
        <v>0.86</v>
      </c>
      <c r="R44" s="15">
        <v>0.11</v>
      </c>
      <c r="S44" s="59">
        <f t="shared" si="17"/>
        <v>0.24636093397429604</v>
      </c>
      <c r="T44" s="59">
        <f t="shared" si="18"/>
        <v>11.086242028843321</v>
      </c>
      <c r="U44" s="59">
        <f t="shared" si="19"/>
        <v>3.1511282252526238E-2</v>
      </c>
      <c r="V44" s="59">
        <f t="shared" si="20"/>
        <v>1.4180077013636807</v>
      </c>
      <c r="W44" s="59">
        <f t="shared" si="21"/>
        <v>12.504249730207002</v>
      </c>
      <c r="X44" s="60">
        <v>30</v>
      </c>
      <c r="Y44" s="58">
        <f t="shared" si="11"/>
        <v>9.4358063083074057</v>
      </c>
      <c r="Z44" s="61">
        <f t="shared" si="12"/>
        <v>0.45209457470813291</v>
      </c>
      <c r="AA44" s="63">
        <f t="shared" si="13"/>
        <v>0.86</v>
      </c>
      <c r="AB44" s="62">
        <f t="shared" si="14"/>
        <v>0.11</v>
      </c>
      <c r="AC44" s="57">
        <f t="shared" si="15"/>
        <v>2.4636093397429604</v>
      </c>
      <c r="AD44" s="58">
        <f t="shared" si="16"/>
        <v>0.3151128225252624</v>
      </c>
    </row>
    <row r="45" spans="3:30" x14ac:dyDescent="0.35">
      <c r="C45" s="16">
        <v>43813</v>
      </c>
      <c r="D45" s="69">
        <v>2019</v>
      </c>
      <c r="E45" s="70" t="s">
        <v>932</v>
      </c>
      <c r="F45" s="121" t="s">
        <v>13</v>
      </c>
      <c r="G45" s="47" t="s">
        <v>994</v>
      </c>
      <c r="H45" s="112">
        <v>3</v>
      </c>
      <c r="I45" s="2" t="s">
        <v>28</v>
      </c>
      <c r="J45" s="2" t="s">
        <v>10</v>
      </c>
      <c r="K45" s="2" t="s">
        <v>346</v>
      </c>
      <c r="L45" s="2"/>
      <c r="M45" s="2">
        <v>15.37</v>
      </c>
      <c r="N45" s="2">
        <v>124.58</v>
      </c>
      <c r="O45" s="3">
        <v>108.17</v>
      </c>
      <c r="P45" s="33">
        <v>84.973903488691519</v>
      </c>
      <c r="Q45" s="46">
        <v>2.2800000000000002</v>
      </c>
      <c r="R45" s="46">
        <v>0.25</v>
      </c>
      <c r="S45" s="59">
        <f t="shared" si="17"/>
        <v>0.71111185344827588</v>
      </c>
      <c r="T45" s="59">
        <f t="shared" si="18"/>
        <v>32.000033405172417</v>
      </c>
      <c r="U45" s="59">
        <f t="shared" si="19"/>
        <v>7.7972790948275847E-2</v>
      </c>
      <c r="V45" s="59">
        <f t="shared" si="20"/>
        <v>3.5087755926724129</v>
      </c>
      <c r="W45" s="59">
        <f t="shared" si="21"/>
        <v>35.508808997844831</v>
      </c>
      <c r="X45" s="60">
        <v>30</v>
      </c>
      <c r="Y45" s="58">
        <f t="shared" si="11"/>
        <v>15.026096511308481</v>
      </c>
      <c r="Z45" s="61">
        <f t="shared" si="12"/>
        <v>0.48841594827586199</v>
      </c>
      <c r="AA45" s="63">
        <f t="shared" si="13"/>
        <v>2.2800000000000002</v>
      </c>
      <c r="AB45" s="62">
        <f t="shared" si="14"/>
        <v>0.25</v>
      </c>
      <c r="AC45" s="57">
        <f t="shared" si="15"/>
        <v>7.1111185344827588</v>
      </c>
      <c r="AD45" s="58">
        <f t="shared" si="16"/>
        <v>0.7797279094827585</v>
      </c>
    </row>
    <row r="46" spans="3:30" x14ac:dyDescent="0.35">
      <c r="C46" s="16">
        <v>43813</v>
      </c>
      <c r="D46" s="69">
        <v>2019</v>
      </c>
      <c r="E46" s="70" t="s">
        <v>932</v>
      </c>
      <c r="F46" s="121" t="s">
        <v>16</v>
      </c>
      <c r="G46" s="47" t="s">
        <v>994</v>
      </c>
      <c r="H46" s="112">
        <v>3</v>
      </c>
      <c r="I46" s="2" t="s">
        <v>30</v>
      </c>
      <c r="J46" s="2" t="s">
        <v>10</v>
      </c>
      <c r="K46" s="2" t="s">
        <v>292</v>
      </c>
      <c r="L46" s="2"/>
      <c r="M46" s="2">
        <v>15.53</v>
      </c>
      <c r="N46" s="2">
        <v>113.14</v>
      </c>
      <c r="O46" s="3">
        <v>97.55</v>
      </c>
      <c r="P46" s="33">
        <v>84.028275791414799</v>
      </c>
      <c r="Q46" s="15">
        <v>0.46</v>
      </c>
      <c r="R46" s="15">
        <v>0.38</v>
      </c>
      <c r="S46" s="59">
        <f t="shared" si="17"/>
        <v>0.14560217020238972</v>
      </c>
      <c r="T46" s="59">
        <f t="shared" si="18"/>
        <v>6.5520976591075373</v>
      </c>
      <c r="U46" s="59">
        <f t="shared" si="19"/>
        <v>0.12028005364545237</v>
      </c>
      <c r="V46" s="59">
        <f t="shared" si="20"/>
        <v>5.4126024140453568</v>
      </c>
      <c r="W46" s="59">
        <f t="shared" si="21"/>
        <v>11.964700073152894</v>
      </c>
      <c r="X46" s="60">
        <v>30</v>
      </c>
      <c r="Y46" s="58">
        <f t="shared" si="11"/>
        <v>15.971724208585201</v>
      </c>
      <c r="Z46" s="61">
        <f t="shared" si="12"/>
        <v>0.49503779565959533</v>
      </c>
      <c r="AA46" s="63">
        <f t="shared" si="13"/>
        <v>0.46</v>
      </c>
      <c r="AB46" s="62">
        <f t="shared" si="14"/>
        <v>0.38</v>
      </c>
      <c r="AC46" s="57">
        <f t="shared" si="15"/>
        <v>1.4560217020238972</v>
      </c>
      <c r="AD46" s="58">
        <f t="shared" si="16"/>
        <v>1.2028005364545238</v>
      </c>
    </row>
    <row r="47" spans="3:30" x14ac:dyDescent="0.35">
      <c r="C47" s="49">
        <v>43813</v>
      </c>
      <c r="D47" s="69">
        <v>2019</v>
      </c>
      <c r="E47" s="65" t="s">
        <v>932</v>
      </c>
      <c r="F47" s="121" t="s">
        <v>16</v>
      </c>
      <c r="G47" s="47" t="s">
        <v>994</v>
      </c>
      <c r="H47" s="113">
        <v>3</v>
      </c>
      <c r="I47" s="41" t="s">
        <v>30</v>
      </c>
      <c r="J47" s="41" t="s">
        <v>8</v>
      </c>
      <c r="K47" s="41" t="s">
        <v>339</v>
      </c>
      <c r="L47" s="2"/>
      <c r="M47" s="2">
        <v>15.45</v>
      </c>
      <c r="N47" s="2">
        <v>120.78</v>
      </c>
      <c r="O47" s="3">
        <v>106.76</v>
      </c>
      <c r="P47" s="33">
        <v>86.689452197854365</v>
      </c>
      <c r="Q47" s="15">
        <v>0.36</v>
      </c>
      <c r="R47" s="15">
        <v>0.08</v>
      </c>
      <c r="S47" s="59">
        <f t="shared" si="17"/>
        <v>0.10934640236556784</v>
      </c>
      <c r="T47" s="59">
        <f t="shared" si="18"/>
        <v>4.9205881064505528</v>
      </c>
      <c r="U47" s="59">
        <f t="shared" si="19"/>
        <v>2.4299200525681741E-2</v>
      </c>
      <c r="V47" s="59">
        <f t="shared" si="20"/>
        <v>1.0934640236556783</v>
      </c>
      <c r="W47" s="59">
        <f t="shared" si="21"/>
        <v>6.0140521301062311</v>
      </c>
      <c r="X47" s="60">
        <v>30</v>
      </c>
      <c r="Y47" s="58">
        <f t="shared" si="11"/>
        <v>13.310547802145635</v>
      </c>
      <c r="Z47" s="61">
        <f t="shared" si="12"/>
        <v>0.4767714379586025</v>
      </c>
      <c r="AA47" s="63">
        <f t="shared" si="13"/>
        <v>0.36</v>
      </c>
      <c r="AB47" s="62">
        <f t="shared" si="14"/>
        <v>0.08</v>
      </c>
      <c r="AC47" s="57">
        <f t="shared" si="15"/>
        <v>1.0934640236556783</v>
      </c>
      <c r="AD47" s="58">
        <f t="shared" si="16"/>
        <v>0.24299200525681741</v>
      </c>
    </row>
    <row r="48" spans="3:30" x14ac:dyDescent="0.35">
      <c r="C48" s="16">
        <v>43813</v>
      </c>
      <c r="D48" s="69">
        <v>2019</v>
      </c>
      <c r="E48" s="70" t="s">
        <v>932</v>
      </c>
      <c r="F48" s="121" t="s">
        <v>16</v>
      </c>
      <c r="G48" s="47" t="s">
        <v>994</v>
      </c>
      <c r="H48" s="112">
        <v>3</v>
      </c>
      <c r="I48" s="2" t="s">
        <v>30</v>
      </c>
      <c r="J48" s="2" t="s">
        <v>11</v>
      </c>
      <c r="K48" s="2" t="s">
        <v>381</v>
      </c>
      <c r="L48" s="2"/>
      <c r="M48" s="2">
        <v>15.43</v>
      </c>
      <c r="N48" s="2">
        <v>125.76</v>
      </c>
      <c r="O48" s="3">
        <v>111.52</v>
      </c>
      <c r="P48" s="33">
        <v>87.093265657572729</v>
      </c>
      <c r="Q48" s="15">
        <v>0.48</v>
      </c>
      <c r="R48" s="15">
        <v>0.13</v>
      </c>
      <c r="S48" s="59">
        <f t="shared" si="17"/>
        <v>0.14489665938182958</v>
      </c>
      <c r="T48" s="59">
        <f t="shared" si="18"/>
        <v>6.5203496721823306</v>
      </c>
      <c r="U48" s="59">
        <f t="shared" si="19"/>
        <v>3.9242845249245512E-2</v>
      </c>
      <c r="V48" s="59">
        <f t="shared" si="20"/>
        <v>1.7659280362160481</v>
      </c>
      <c r="W48" s="59">
        <f t="shared" si="21"/>
        <v>8.2862777083983783</v>
      </c>
      <c r="X48" s="60">
        <v>30</v>
      </c>
      <c r="Y48" s="58">
        <f t="shared" si="11"/>
        <v>12.906734342427271</v>
      </c>
      <c r="Z48" s="61">
        <f t="shared" si="12"/>
        <v>0.47409720054115945</v>
      </c>
      <c r="AA48" s="63">
        <f t="shared" si="13"/>
        <v>0.48</v>
      </c>
      <c r="AB48" s="62">
        <f t="shared" si="14"/>
        <v>0.13</v>
      </c>
      <c r="AC48" s="57">
        <f t="shared" si="15"/>
        <v>1.4489665938182958</v>
      </c>
      <c r="AD48" s="58">
        <f t="shared" si="16"/>
        <v>0.39242845249245512</v>
      </c>
    </row>
    <row r="49" spans="3:30" x14ac:dyDescent="0.35">
      <c r="C49" s="16">
        <v>43813</v>
      </c>
      <c r="D49" s="69">
        <v>2019</v>
      </c>
      <c r="E49" s="70" t="s">
        <v>932</v>
      </c>
      <c r="F49" s="121" t="s">
        <v>16</v>
      </c>
      <c r="G49" s="47" t="s">
        <v>994</v>
      </c>
      <c r="H49" s="112">
        <v>3</v>
      </c>
      <c r="I49" s="2" t="s">
        <v>30</v>
      </c>
      <c r="J49" s="2" t="s">
        <v>12</v>
      </c>
      <c r="K49" s="2" t="s">
        <v>394</v>
      </c>
      <c r="L49" s="2"/>
      <c r="M49" s="2">
        <v>15.36</v>
      </c>
      <c r="N49" s="2">
        <v>129.03</v>
      </c>
      <c r="O49" s="3">
        <v>114.9</v>
      </c>
      <c r="P49" s="33">
        <v>87.569279493270002</v>
      </c>
      <c r="Q49" s="15">
        <v>0.44</v>
      </c>
      <c r="R49" s="15">
        <v>0.09</v>
      </c>
      <c r="S49" s="59">
        <f t="shared" si="17"/>
        <v>0.13186075949367085</v>
      </c>
      <c r="T49" s="59">
        <f t="shared" si="18"/>
        <v>5.9337341772151886</v>
      </c>
      <c r="U49" s="59">
        <f t="shared" si="19"/>
        <v>2.6971518987341767E-2</v>
      </c>
      <c r="V49" s="59">
        <f t="shared" si="20"/>
        <v>1.2137183544303796</v>
      </c>
      <c r="W49" s="59">
        <f t="shared" si="21"/>
        <v>7.1474525316455679</v>
      </c>
      <c r="X49" s="60">
        <v>30</v>
      </c>
      <c r="Y49" s="58">
        <f t="shared" si="11"/>
        <v>12.430720506729998</v>
      </c>
      <c r="Z49" s="61">
        <f t="shared" si="12"/>
        <v>0.47097649186256768</v>
      </c>
      <c r="AA49" s="63">
        <f t="shared" si="13"/>
        <v>0.44</v>
      </c>
      <c r="AB49" s="62">
        <f t="shared" si="14"/>
        <v>0.09</v>
      </c>
      <c r="AC49" s="57">
        <f t="shared" si="15"/>
        <v>1.3186075949367084</v>
      </c>
      <c r="AD49" s="58">
        <f t="shared" si="16"/>
        <v>0.26971518987341769</v>
      </c>
    </row>
    <row r="50" spans="3:30" x14ac:dyDescent="0.35">
      <c r="C50" s="16">
        <v>43813</v>
      </c>
      <c r="D50" s="69">
        <v>2019</v>
      </c>
      <c r="E50" s="70" t="s">
        <v>932</v>
      </c>
      <c r="F50" s="105" t="s">
        <v>14</v>
      </c>
      <c r="G50" s="47" t="s">
        <v>995</v>
      </c>
      <c r="H50" s="112">
        <v>4</v>
      </c>
      <c r="I50" s="2" t="s">
        <v>41</v>
      </c>
      <c r="J50" s="2" t="s">
        <v>8</v>
      </c>
      <c r="K50" s="2" t="s">
        <v>347</v>
      </c>
      <c r="L50" s="2"/>
      <c r="M50" s="2">
        <v>15.46</v>
      </c>
      <c r="N50" s="2">
        <v>117.55</v>
      </c>
      <c r="O50" s="3">
        <v>104.86</v>
      </c>
      <c r="P50" s="33">
        <v>87.56979136056421</v>
      </c>
      <c r="Q50" s="15">
        <v>0.41</v>
      </c>
      <c r="R50" s="15">
        <v>0.09</v>
      </c>
      <c r="S50" s="59">
        <f t="shared" si="17"/>
        <v>0.12286929530201345</v>
      </c>
      <c r="T50" s="59">
        <f t="shared" si="18"/>
        <v>5.5291182885906052</v>
      </c>
      <c r="U50" s="59">
        <f t="shared" si="19"/>
        <v>2.6971308724832218E-2</v>
      </c>
      <c r="V50" s="59">
        <f t="shared" si="20"/>
        <v>1.2137088926174497</v>
      </c>
      <c r="W50" s="59">
        <f t="shared" si="21"/>
        <v>6.7428271812080549</v>
      </c>
      <c r="X50" s="60">
        <v>30</v>
      </c>
      <c r="Y50" s="58">
        <f t="shared" si="11"/>
        <v>12.43020863943579</v>
      </c>
      <c r="Z50" s="61">
        <f t="shared" si="12"/>
        <v>0.47097315436241616</v>
      </c>
      <c r="AA50" s="63">
        <f t="shared" si="13"/>
        <v>0.41</v>
      </c>
      <c r="AB50" s="62">
        <f t="shared" si="14"/>
        <v>0.09</v>
      </c>
      <c r="AC50" s="57">
        <f t="shared" si="15"/>
        <v>1.2286929530201345</v>
      </c>
      <c r="AD50" s="58">
        <f t="shared" si="16"/>
        <v>0.26971308724832216</v>
      </c>
    </row>
    <row r="51" spans="3:30" x14ac:dyDescent="0.35">
      <c r="C51" s="16">
        <v>43813</v>
      </c>
      <c r="D51" s="69">
        <v>2019</v>
      </c>
      <c r="E51" s="70" t="s">
        <v>932</v>
      </c>
      <c r="F51" s="105" t="s">
        <v>14</v>
      </c>
      <c r="G51" s="47" t="s">
        <v>995</v>
      </c>
      <c r="H51" s="112">
        <v>4</v>
      </c>
      <c r="I51" s="2" t="s">
        <v>41</v>
      </c>
      <c r="J51" s="2" t="s">
        <v>12</v>
      </c>
      <c r="K51" s="2" t="s">
        <v>350</v>
      </c>
      <c r="L51" s="2"/>
      <c r="M51" s="2">
        <v>15.5</v>
      </c>
      <c r="N51" s="2">
        <v>108.66</v>
      </c>
      <c r="O51" s="3">
        <v>95.21</v>
      </c>
      <c r="P51" s="33">
        <v>85.562473164448249</v>
      </c>
      <c r="Q51" s="15">
        <v>0.57999999999999996</v>
      </c>
      <c r="R51" s="15">
        <v>0.13</v>
      </c>
      <c r="S51" s="59">
        <f t="shared" si="17"/>
        <v>0.17925354409735292</v>
      </c>
      <c r="T51" s="59">
        <f t="shared" si="18"/>
        <v>8.0664094843808805</v>
      </c>
      <c r="U51" s="59">
        <f t="shared" si="19"/>
        <v>4.017751850457911E-2</v>
      </c>
      <c r="V51" s="59">
        <f t="shared" si="20"/>
        <v>1.80798833270606</v>
      </c>
      <c r="W51" s="59">
        <f t="shared" si="21"/>
        <v>9.8743978170869404</v>
      </c>
      <c r="X51" s="60">
        <v>30</v>
      </c>
      <c r="Y51" s="58">
        <f t="shared" si="11"/>
        <v>14.437526835551751</v>
      </c>
      <c r="Z51" s="61">
        <f t="shared" si="12"/>
        <v>0.48436833521515499</v>
      </c>
      <c r="AA51" s="63">
        <f t="shared" si="13"/>
        <v>0.57999999999999996</v>
      </c>
      <c r="AB51" s="62">
        <f t="shared" si="14"/>
        <v>0.13</v>
      </c>
      <c r="AC51" s="57">
        <f t="shared" si="15"/>
        <v>1.7925354409735292</v>
      </c>
      <c r="AD51" s="58">
        <f t="shared" si="16"/>
        <v>0.40177518504579113</v>
      </c>
    </row>
    <row r="52" spans="3:30" x14ac:dyDescent="0.35">
      <c r="C52" s="16">
        <v>43813</v>
      </c>
      <c r="D52" s="69">
        <v>2019</v>
      </c>
      <c r="E52" s="70" t="s">
        <v>932</v>
      </c>
      <c r="F52" s="105" t="s">
        <v>14</v>
      </c>
      <c r="G52" s="47" t="s">
        <v>995</v>
      </c>
      <c r="H52" s="112">
        <v>4</v>
      </c>
      <c r="I52" s="2" t="s">
        <v>41</v>
      </c>
      <c r="J52" s="2" t="s">
        <v>11</v>
      </c>
      <c r="K52" s="2" t="s">
        <v>380</v>
      </c>
      <c r="L52" s="2"/>
      <c r="M52" s="2">
        <v>15.23</v>
      </c>
      <c r="N52" s="2">
        <v>116.63</v>
      </c>
      <c r="O52" s="3">
        <v>102.99</v>
      </c>
      <c r="P52" s="33">
        <v>86.548323471400394</v>
      </c>
      <c r="Q52" s="15">
        <v>2.09</v>
      </c>
      <c r="R52" s="15">
        <v>0.16</v>
      </c>
      <c r="S52" s="59">
        <f t="shared" si="17"/>
        <v>0.63619257064721957</v>
      </c>
      <c r="T52" s="59">
        <f t="shared" si="18"/>
        <v>28.628665679124879</v>
      </c>
      <c r="U52" s="59">
        <f t="shared" si="19"/>
        <v>4.8703737465815855E-2</v>
      </c>
      <c r="V52" s="59">
        <f t="shared" si="20"/>
        <v>2.1916681859617135</v>
      </c>
      <c r="W52" s="59">
        <f t="shared" si="21"/>
        <v>30.820333865086592</v>
      </c>
      <c r="X52" s="60">
        <v>30</v>
      </c>
      <c r="Y52" s="58">
        <f t="shared" si="11"/>
        <v>13.451676528599606</v>
      </c>
      <c r="Z52" s="61">
        <f t="shared" si="12"/>
        <v>0.47771194165907016</v>
      </c>
      <c r="AA52" s="63">
        <f t="shared" si="13"/>
        <v>2.09</v>
      </c>
      <c r="AB52" s="62">
        <f t="shared" si="14"/>
        <v>0.16</v>
      </c>
      <c r="AC52" s="57">
        <f t="shared" si="15"/>
        <v>6.3619257064721957</v>
      </c>
      <c r="AD52" s="58">
        <f t="shared" si="16"/>
        <v>0.48703737465815855</v>
      </c>
    </row>
    <row r="53" spans="3:30" x14ac:dyDescent="0.35">
      <c r="C53" s="16">
        <v>43813</v>
      </c>
      <c r="D53" s="69">
        <v>2019</v>
      </c>
      <c r="E53" s="70" t="s">
        <v>932</v>
      </c>
      <c r="F53" s="105" t="s">
        <v>14</v>
      </c>
      <c r="G53" s="47" t="s">
        <v>995</v>
      </c>
      <c r="H53" s="112">
        <v>4</v>
      </c>
      <c r="I53" s="2" t="s">
        <v>41</v>
      </c>
      <c r="J53" s="2" t="s">
        <v>10</v>
      </c>
      <c r="K53" s="2" t="s">
        <v>386</v>
      </c>
      <c r="L53" s="2"/>
      <c r="M53" s="2">
        <v>15.37</v>
      </c>
      <c r="N53" s="2">
        <v>119.11</v>
      </c>
      <c r="O53" s="3">
        <v>101.71</v>
      </c>
      <c r="P53" s="33">
        <v>83.22729901677269</v>
      </c>
      <c r="Q53" s="15">
        <v>1.0900000000000001</v>
      </c>
      <c r="R53" s="15">
        <v>0.35</v>
      </c>
      <c r="S53" s="59">
        <f t="shared" si="17"/>
        <v>0.34938325225851291</v>
      </c>
      <c r="T53" s="59">
        <f t="shared" si="18"/>
        <v>15.72224635163308</v>
      </c>
      <c r="U53" s="59">
        <f t="shared" si="19"/>
        <v>0.1121872828353023</v>
      </c>
      <c r="V53" s="59">
        <f t="shared" si="20"/>
        <v>5.0484277275886038</v>
      </c>
      <c r="W53" s="59">
        <f t="shared" si="21"/>
        <v>20.770674079221685</v>
      </c>
      <c r="X53" s="60">
        <v>30</v>
      </c>
      <c r="Y53" s="58">
        <f t="shared" si="11"/>
        <v>16.77270098322731</v>
      </c>
      <c r="Z53" s="61">
        <f t="shared" si="12"/>
        <v>0.50076441973592778</v>
      </c>
      <c r="AA53" s="63">
        <f t="shared" si="13"/>
        <v>1.0900000000000001</v>
      </c>
      <c r="AB53" s="62">
        <f t="shared" si="14"/>
        <v>0.35</v>
      </c>
      <c r="AC53" s="57">
        <f t="shared" si="15"/>
        <v>3.4938325225851292</v>
      </c>
      <c r="AD53" s="58">
        <f t="shared" si="16"/>
        <v>1.121872828353023</v>
      </c>
    </row>
    <row r="54" spans="3:30" x14ac:dyDescent="0.35">
      <c r="C54" s="16">
        <v>43813</v>
      </c>
      <c r="D54" s="69">
        <v>2019</v>
      </c>
      <c r="E54" s="70" t="s">
        <v>932</v>
      </c>
      <c r="F54" s="121" t="s">
        <v>15</v>
      </c>
      <c r="G54" s="47" t="s">
        <v>995</v>
      </c>
      <c r="H54" s="112">
        <v>4</v>
      </c>
      <c r="I54" s="2" t="s">
        <v>36</v>
      </c>
      <c r="J54" s="2" t="s">
        <v>11</v>
      </c>
      <c r="K54" s="2" t="s">
        <v>310</v>
      </c>
      <c r="L54" s="2"/>
      <c r="M54" s="2">
        <v>15.4</v>
      </c>
      <c r="N54" s="2">
        <v>118.81</v>
      </c>
      <c r="O54" s="3">
        <v>105.12</v>
      </c>
      <c r="P54" s="33">
        <v>86.761435064307122</v>
      </c>
      <c r="Q54" s="15">
        <v>1.87</v>
      </c>
      <c r="R54" s="15">
        <v>0.16</v>
      </c>
      <c r="S54" s="59">
        <f t="shared" si="17"/>
        <v>0.56736742086491321</v>
      </c>
      <c r="T54" s="59">
        <f t="shared" si="18"/>
        <v>25.531533938921093</v>
      </c>
      <c r="U54" s="59">
        <f t="shared" si="19"/>
        <v>4.854480606330807E-2</v>
      </c>
      <c r="V54" s="59">
        <f t="shared" si="20"/>
        <v>2.184516272848863</v>
      </c>
      <c r="W54" s="59">
        <f t="shared" si="21"/>
        <v>27.716050211769957</v>
      </c>
      <c r="X54" s="60">
        <v>30</v>
      </c>
      <c r="Y54" s="58">
        <f t="shared" si="11"/>
        <v>13.238564935692878</v>
      </c>
      <c r="Z54" s="61">
        <f t="shared" si="12"/>
        <v>0.47629291127953644</v>
      </c>
      <c r="AA54" s="63">
        <f t="shared" si="13"/>
        <v>1.87</v>
      </c>
      <c r="AB54" s="62">
        <f t="shared" si="14"/>
        <v>0.16</v>
      </c>
      <c r="AC54" s="57">
        <f t="shared" si="15"/>
        <v>5.6736742086491319</v>
      </c>
      <c r="AD54" s="58">
        <f t="shared" si="16"/>
        <v>0.48544806063308071</v>
      </c>
    </row>
    <row r="55" spans="3:30" x14ac:dyDescent="0.35">
      <c r="C55" s="16">
        <v>43813</v>
      </c>
      <c r="D55" s="69">
        <v>2019</v>
      </c>
      <c r="E55" s="70" t="s">
        <v>932</v>
      </c>
      <c r="F55" s="121" t="s">
        <v>15</v>
      </c>
      <c r="G55" s="47" t="s">
        <v>995</v>
      </c>
      <c r="H55" s="112">
        <v>4</v>
      </c>
      <c r="I55" s="2" t="s">
        <v>36</v>
      </c>
      <c r="J55" s="64" t="s">
        <v>10</v>
      </c>
      <c r="K55" s="2" t="s">
        <v>321</v>
      </c>
      <c r="L55" s="2"/>
      <c r="M55" s="2">
        <v>15.47</v>
      </c>
      <c r="N55" s="2">
        <v>106.44</v>
      </c>
      <c r="O55" s="3">
        <v>91.41</v>
      </c>
      <c r="P55" s="33">
        <v>83.478069693305471</v>
      </c>
      <c r="Q55" s="15">
        <v>0.76</v>
      </c>
      <c r="R55" s="15">
        <v>0.37</v>
      </c>
      <c r="S55" s="59">
        <f t="shared" si="17"/>
        <v>0.24264656307611276</v>
      </c>
      <c r="T55" s="59">
        <f t="shared" si="18"/>
        <v>10.919095338425075</v>
      </c>
      <c r="U55" s="59">
        <f t="shared" si="19"/>
        <v>0.11813056360284438</v>
      </c>
      <c r="V55" s="59">
        <f t="shared" si="20"/>
        <v>5.3158753621279971</v>
      </c>
      <c r="W55" s="59">
        <f t="shared" si="21"/>
        <v>16.23497070055307</v>
      </c>
      <c r="X55" s="60">
        <v>30</v>
      </c>
      <c r="Y55" s="58">
        <f t="shared" si="11"/>
        <v>16.521930306694529</v>
      </c>
      <c r="Z55" s="61">
        <f t="shared" si="12"/>
        <v>0.49895970503028714</v>
      </c>
      <c r="AA55" s="63">
        <f t="shared" si="13"/>
        <v>0.76</v>
      </c>
      <c r="AB55" s="62">
        <f t="shared" si="14"/>
        <v>0.37</v>
      </c>
      <c r="AC55" s="57">
        <f t="shared" si="15"/>
        <v>2.4264656307611276</v>
      </c>
      <c r="AD55" s="58">
        <f t="shared" si="16"/>
        <v>1.1813056360284437</v>
      </c>
    </row>
    <row r="56" spans="3:30" x14ac:dyDescent="0.35">
      <c r="C56" s="16">
        <v>43813</v>
      </c>
      <c r="D56" s="69">
        <v>2019</v>
      </c>
      <c r="E56" s="70" t="s">
        <v>932</v>
      </c>
      <c r="F56" s="121" t="s">
        <v>15</v>
      </c>
      <c r="G56" s="47" t="s">
        <v>995</v>
      </c>
      <c r="H56" s="112">
        <v>4</v>
      </c>
      <c r="I56" s="2" t="s">
        <v>36</v>
      </c>
      <c r="J56" s="2" t="s">
        <v>8</v>
      </c>
      <c r="K56" s="2" t="s">
        <v>367</v>
      </c>
      <c r="L56" s="2"/>
      <c r="M56" s="2">
        <v>15.29</v>
      </c>
      <c r="N56" s="2">
        <v>119.91</v>
      </c>
      <c r="O56" s="3">
        <v>105.33</v>
      </c>
      <c r="P56" s="33">
        <v>86.063850124259204</v>
      </c>
      <c r="Q56" s="46">
        <v>0.28000000000000003</v>
      </c>
      <c r="R56" s="46">
        <v>0.13</v>
      </c>
      <c r="S56" s="59">
        <f t="shared" si="17"/>
        <v>8.5868947134606882E-2</v>
      </c>
      <c r="T56" s="59">
        <f t="shared" si="18"/>
        <v>3.8641026210573095</v>
      </c>
      <c r="U56" s="59">
        <f t="shared" si="19"/>
        <v>3.9867725455353199E-2</v>
      </c>
      <c r="V56" s="59">
        <f t="shared" si="20"/>
        <v>1.794047645490894</v>
      </c>
      <c r="W56" s="59">
        <f t="shared" si="21"/>
        <v>5.6581502665482031</v>
      </c>
      <c r="X56" s="60">
        <v>30</v>
      </c>
      <c r="Y56" s="58">
        <f t="shared" si="11"/>
        <v>13.936149875740796</v>
      </c>
      <c r="Z56" s="61">
        <f t="shared" si="12"/>
        <v>0.48096401599289218</v>
      </c>
      <c r="AA56" s="63">
        <f t="shared" si="13"/>
        <v>0.28000000000000003</v>
      </c>
      <c r="AB56" s="62">
        <f t="shared" si="14"/>
        <v>0.13</v>
      </c>
      <c r="AC56" s="57">
        <f t="shared" si="15"/>
        <v>0.85868947134606888</v>
      </c>
      <c r="AD56" s="58">
        <f t="shared" si="16"/>
        <v>0.39867725455353198</v>
      </c>
    </row>
    <row r="57" spans="3:30" x14ac:dyDescent="0.35">
      <c r="C57" s="16">
        <v>43813</v>
      </c>
      <c r="D57" s="69">
        <v>2019</v>
      </c>
      <c r="E57" s="70" t="s">
        <v>932</v>
      </c>
      <c r="F57" s="121" t="s">
        <v>15</v>
      </c>
      <c r="G57" s="70" t="s">
        <v>995</v>
      </c>
      <c r="H57" s="112">
        <v>4</v>
      </c>
      <c r="I57" s="2" t="s">
        <v>36</v>
      </c>
      <c r="J57" s="2" t="s">
        <v>12</v>
      </c>
      <c r="K57" s="2" t="s">
        <v>402</v>
      </c>
      <c r="L57" s="2"/>
      <c r="M57" s="2">
        <v>15.64</v>
      </c>
      <c r="N57" s="2">
        <v>123.12</v>
      </c>
      <c r="O57" s="3">
        <v>108.39</v>
      </c>
      <c r="P57" s="33">
        <v>86.295124674358021</v>
      </c>
      <c r="Q57" s="46">
        <v>0.55000000000000004</v>
      </c>
      <c r="R57" s="46">
        <v>0.06</v>
      </c>
      <c r="S57" s="59">
        <f t="shared" si="17"/>
        <v>0.16807169811320755</v>
      </c>
      <c r="T57" s="59">
        <f t="shared" si="18"/>
        <v>7.5632264150943396</v>
      </c>
      <c r="U57" s="59">
        <f t="shared" si="19"/>
        <v>1.8335094339622639E-2</v>
      </c>
      <c r="V57" s="59">
        <f t="shared" si="20"/>
        <v>0.82507924528301879</v>
      </c>
      <c r="W57" s="59">
        <f t="shared" si="21"/>
        <v>8.3883056603773589</v>
      </c>
      <c r="X57" s="60">
        <v>30</v>
      </c>
      <c r="Y57" s="58">
        <f t="shared" si="11"/>
        <v>13.704875325641979</v>
      </c>
      <c r="Z57" s="61">
        <f t="shared" si="12"/>
        <v>0.47940700808625336</v>
      </c>
      <c r="AA57" s="63">
        <f t="shared" si="13"/>
        <v>0.55000000000000004</v>
      </c>
      <c r="AB57" s="62">
        <f t="shared" si="14"/>
        <v>0.06</v>
      </c>
      <c r="AC57" s="57">
        <f t="shared" si="15"/>
        <v>1.6807169811320755</v>
      </c>
      <c r="AD57" s="58">
        <f t="shared" si="16"/>
        <v>0.18335094339622637</v>
      </c>
    </row>
    <row r="58" spans="3:30" x14ac:dyDescent="0.35">
      <c r="C58" s="16">
        <v>43813</v>
      </c>
      <c r="D58" s="69">
        <v>2019</v>
      </c>
      <c r="E58" s="70" t="s">
        <v>932</v>
      </c>
      <c r="F58" s="121" t="s">
        <v>16</v>
      </c>
      <c r="G58" s="47" t="s">
        <v>995</v>
      </c>
      <c r="H58" s="112">
        <v>4</v>
      </c>
      <c r="I58" s="2" t="s">
        <v>208</v>
      </c>
      <c r="J58" s="2" t="s">
        <v>11</v>
      </c>
      <c r="K58" s="2" t="s">
        <v>404</v>
      </c>
      <c r="L58" s="2"/>
      <c r="M58" s="2">
        <v>15.73</v>
      </c>
      <c r="N58" s="2">
        <v>115.6</v>
      </c>
      <c r="O58" s="3">
        <v>102.36</v>
      </c>
      <c r="P58" s="33">
        <v>86.742765595273852</v>
      </c>
      <c r="Q58" s="46">
        <v>1.53</v>
      </c>
      <c r="R58" s="46">
        <v>0.21</v>
      </c>
      <c r="S58" s="59">
        <f t="shared" si="17"/>
        <v>0.46434254877063386</v>
      </c>
      <c r="T58" s="59">
        <f t="shared" si="18"/>
        <v>20.895414694678525</v>
      </c>
      <c r="U58" s="59">
        <f t="shared" si="19"/>
        <v>6.3733291007734047E-2</v>
      </c>
      <c r="V58" s="59">
        <f t="shared" si="20"/>
        <v>2.8679980953480322</v>
      </c>
      <c r="W58" s="59">
        <f t="shared" si="21"/>
        <v>23.763412790026557</v>
      </c>
      <c r="X58" s="60">
        <v>30</v>
      </c>
      <c r="Y58" s="58">
        <f t="shared" si="11"/>
        <v>13.257234404726148</v>
      </c>
      <c r="Z58" s="61">
        <f t="shared" si="12"/>
        <v>0.47641694563084391</v>
      </c>
      <c r="AA58" s="63">
        <f t="shared" si="13"/>
        <v>1.53</v>
      </c>
      <c r="AB58" s="62">
        <f t="shared" si="14"/>
        <v>0.21</v>
      </c>
      <c r="AC58" s="57">
        <f t="shared" si="15"/>
        <v>4.6434254877063381</v>
      </c>
      <c r="AD58" s="58">
        <f t="shared" si="16"/>
        <v>0.6373329100773405</v>
      </c>
    </row>
    <row r="59" spans="3:30" x14ac:dyDescent="0.35">
      <c r="C59" s="16">
        <v>43813</v>
      </c>
      <c r="D59" s="69">
        <v>2019</v>
      </c>
      <c r="E59" s="70" t="s">
        <v>932</v>
      </c>
      <c r="F59" s="121" t="s">
        <v>16</v>
      </c>
      <c r="G59" s="47" t="s">
        <v>995</v>
      </c>
      <c r="H59" s="112">
        <v>4</v>
      </c>
      <c r="I59" s="2" t="s">
        <v>208</v>
      </c>
      <c r="J59" s="2" t="s">
        <v>8</v>
      </c>
      <c r="K59" s="2" t="s">
        <v>408</v>
      </c>
      <c r="L59" s="2"/>
      <c r="M59" s="2">
        <v>15.72</v>
      </c>
      <c r="N59" s="2">
        <v>119.39</v>
      </c>
      <c r="O59" s="3">
        <v>107.28</v>
      </c>
      <c r="P59" s="33">
        <v>88.318703578663062</v>
      </c>
      <c r="Q59" s="46">
        <v>0.23</v>
      </c>
      <c r="R59" s="46">
        <v>0.11</v>
      </c>
      <c r="S59" s="59">
        <f t="shared" si="17"/>
        <v>6.8147171253822622E-2</v>
      </c>
      <c r="T59" s="59">
        <f t="shared" si="18"/>
        <v>3.066622706422018</v>
      </c>
      <c r="U59" s="59">
        <f t="shared" si="19"/>
        <v>3.2592125382262992E-2</v>
      </c>
      <c r="V59" s="59">
        <f t="shared" si="20"/>
        <v>1.4666456422018346</v>
      </c>
      <c r="W59" s="59">
        <f t="shared" si="21"/>
        <v>4.533268348623853</v>
      </c>
      <c r="X59" s="60">
        <v>30</v>
      </c>
      <c r="Y59" s="58">
        <f t="shared" si="11"/>
        <v>11.681296421336938</v>
      </c>
      <c r="Z59" s="61">
        <f t="shared" si="12"/>
        <v>0.46613149847094804</v>
      </c>
      <c r="AA59" s="63">
        <f t="shared" si="13"/>
        <v>0.23</v>
      </c>
      <c r="AB59" s="62">
        <f t="shared" si="14"/>
        <v>0.11</v>
      </c>
      <c r="AC59" s="57">
        <f t="shared" si="15"/>
        <v>0.68147171253822625</v>
      </c>
      <c r="AD59" s="58">
        <f t="shared" si="16"/>
        <v>0.32592125382262993</v>
      </c>
    </row>
    <row r="60" spans="3:30" x14ac:dyDescent="0.35">
      <c r="C60" s="16">
        <v>43813</v>
      </c>
      <c r="D60" s="69">
        <v>2019</v>
      </c>
      <c r="E60" s="70" t="s">
        <v>932</v>
      </c>
      <c r="F60" s="121" t="s">
        <v>16</v>
      </c>
      <c r="G60" s="47" t="s">
        <v>995</v>
      </c>
      <c r="H60" s="112">
        <v>4</v>
      </c>
      <c r="I60" s="2" t="s">
        <v>208</v>
      </c>
      <c r="J60" s="2" t="s">
        <v>12</v>
      </c>
      <c r="K60" s="2" t="s">
        <v>410</v>
      </c>
      <c r="L60" s="2"/>
      <c r="M60" s="2">
        <v>15.49</v>
      </c>
      <c r="N60" s="2">
        <v>109.8</v>
      </c>
      <c r="O60" s="3">
        <v>97.71</v>
      </c>
      <c r="P60" s="33">
        <v>87.180574700455949</v>
      </c>
      <c r="Q60" s="15">
        <v>0.4</v>
      </c>
      <c r="R60" s="15">
        <v>0.11</v>
      </c>
      <c r="S60" s="59">
        <f t="shared" si="17"/>
        <v>0.12058623206032595</v>
      </c>
      <c r="T60" s="59">
        <f t="shared" si="18"/>
        <v>5.4263804427146676</v>
      </c>
      <c r="U60" s="59">
        <f t="shared" si="19"/>
        <v>3.3161213816589638E-2</v>
      </c>
      <c r="V60" s="59">
        <f t="shared" si="20"/>
        <v>1.4922546217465338</v>
      </c>
      <c r="W60" s="59">
        <f t="shared" si="21"/>
        <v>6.9186350644612009</v>
      </c>
      <c r="X60" s="60">
        <v>30</v>
      </c>
      <c r="Y60" s="58">
        <f t="shared" si="11"/>
        <v>12.819425299544051</v>
      </c>
      <c r="Z60" s="61">
        <f t="shared" si="12"/>
        <v>0.47352225735830694</v>
      </c>
      <c r="AA60" s="63">
        <f t="shared" si="13"/>
        <v>0.4</v>
      </c>
      <c r="AB60" s="62">
        <f t="shared" si="14"/>
        <v>0.11</v>
      </c>
      <c r="AC60" s="57">
        <f t="shared" si="15"/>
        <v>1.2058623206032595</v>
      </c>
      <c r="AD60" s="58">
        <f t="shared" si="16"/>
        <v>0.33161213816589641</v>
      </c>
    </row>
    <row r="61" spans="3:30" x14ac:dyDescent="0.35">
      <c r="C61" s="16">
        <v>43813</v>
      </c>
      <c r="D61" s="69">
        <v>2019</v>
      </c>
      <c r="E61" s="70" t="s">
        <v>932</v>
      </c>
      <c r="F61" s="121" t="s">
        <v>16</v>
      </c>
      <c r="G61" s="47" t="s">
        <v>995</v>
      </c>
      <c r="H61" s="112">
        <v>4</v>
      </c>
      <c r="I61" s="2" t="s">
        <v>208</v>
      </c>
      <c r="J61" s="2" t="s">
        <v>10</v>
      </c>
      <c r="K61" s="2" t="s">
        <v>424</v>
      </c>
      <c r="L61" s="2"/>
      <c r="M61" s="2">
        <v>15.77</v>
      </c>
      <c r="N61" s="2">
        <v>118.38</v>
      </c>
      <c r="O61" s="3">
        <v>101.09</v>
      </c>
      <c r="P61" s="33">
        <v>83.149790468765232</v>
      </c>
      <c r="Q61" s="15">
        <v>0.32</v>
      </c>
      <c r="R61" s="15">
        <v>0.25</v>
      </c>
      <c r="S61" s="59">
        <f t="shared" si="17"/>
        <v>0.1026966713548992</v>
      </c>
      <c r="T61" s="59">
        <f t="shared" si="18"/>
        <v>4.6213502109704638</v>
      </c>
      <c r="U61" s="59">
        <f t="shared" si="19"/>
        <v>8.0231774496014999E-2</v>
      </c>
      <c r="V61" s="59">
        <f t="shared" si="20"/>
        <v>3.6104298523206748</v>
      </c>
      <c r="W61" s="59">
        <f t="shared" si="21"/>
        <v>8.2317800632911382</v>
      </c>
      <c r="X61" s="60">
        <v>30</v>
      </c>
      <c r="Y61" s="58">
        <f t="shared" si="11"/>
        <v>16.850209531234768</v>
      </c>
      <c r="Z61" s="61">
        <f t="shared" si="12"/>
        <v>0.50132442569151425</v>
      </c>
      <c r="AA61" s="63">
        <f t="shared" si="13"/>
        <v>0.32</v>
      </c>
      <c r="AB61" s="62">
        <f t="shared" si="14"/>
        <v>0.25</v>
      </c>
      <c r="AC61" s="57">
        <f t="shared" si="15"/>
        <v>1.0269667135489919</v>
      </c>
      <c r="AD61" s="58">
        <f t="shared" si="16"/>
        <v>0.80231774496014996</v>
      </c>
    </row>
    <row r="62" spans="3:30" x14ac:dyDescent="0.35">
      <c r="C62" s="16">
        <v>43813</v>
      </c>
      <c r="D62" s="69">
        <v>2019</v>
      </c>
      <c r="E62" s="70" t="s">
        <v>932</v>
      </c>
      <c r="F62" s="121" t="s">
        <v>13</v>
      </c>
      <c r="G62" s="70" t="s">
        <v>995</v>
      </c>
      <c r="H62" s="112">
        <v>4</v>
      </c>
      <c r="I62" s="2" t="s">
        <v>31</v>
      </c>
      <c r="J62" s="2" t="s">
        <v>11</v>
      </c>
      <c r="K62" s="2" t="s">
        <v>293</v>
      </c>
      <c r="L62" s="2"/>
      <c r="M62" s="2">
        <v>15.49</v>
      </c>
      <c r="N62" s="2">
        <v>126.51</v>
      </c>
      <c r="O62" s="3">
        <v>111</v>
      </c>
      <c r="P62" s="33">
        <v>86.029544226265529</v>
      </c>
      <c r="Q62" s="15">
        <v>0.48</v>
      </c>
      <c r="R62" s="15">
        <v>0.16</v>
      </c>
      <c r="S62" s="59">
        <f t="shared" si="17"/>
        <v>0.14728175060203119</v>
      </c>
      <c r="T62" s="59">
        <f t="shared" si="18"/>
        <v>6.6276787770914041</v>
      </c>
      <c r="U62" s="59">
        <f t="shared" si="19"/>
        <v>4.9093916867343733E-2</v>
      </c>
      <c r="V62" s="59">
        <f t="shared" si="20"/>
        <v>2.2092262590304679</v>
      </c>
      <c r="W62" s="59">
        <f t="shared" si="21"/>
        <v>8.8369050361218715</v>
      </c>
      <c r="X62" s="60">
        <v>30</v>
      </c>
      <c r="Y62" s="58">
        <f t="shared" si="11"/>
        <v>13.970455773734471</v>
      </c>
      <c r="Z62" s="61">
        <f t="shared" si="12"/>
        <v>0.48119568631556903</v>
      </c>
      <c r="AA62" s="63">
        <f t="shared" si="13"/>
        <v>0.48</v>
      </c>
      <c r="AB62" s="62">
        <f t="shared" si="14"/>
        <v>0.16</v>
      </c>
      <c r="AC62" s="57">
        <f t="shared" si="15"/>
        <v>1.4728175060203119</v>
      </c>
      <c r="AD62" s="58">
        <f t="shared" si="16"/>
        <v>0.49093916867343734</v>
      </c>
    </row>
    <row r="63" spans="3:30" x14ac:dyDescent="0.35">
      <c r="C63" s="16">
        <v>43813</v>
      </c>
      <c r="D63" s="69">
        <v>2019</v>
      </c>
      <c r="E63" s="70" t="s">
        <v>932</v>
      </c>
      <c r="F63" s="121" t="s">
        <v>13</v>
      </c>
      <c r="G63" s="47" t="s">
        <v>995</v>
      </c>
      <c r="H63" s="112">
        <v>4</v>
      </c>
      <c r="I63" s="2" t="s">
        <v>31</v>
      </c>
      <c r="J63" s="2" t="s">
        <v>10</v>
      </c>
      <c r="K63" s="2" t="s">
        <v>308</v>
      </c>
      <c r="L63" s="2"/>
      <c r="M63" s="2">
        <v>15.4</v>
      </c>
      <c r="N63" s="2">
        <v>116.65</v>
      </c>
      <c r="O63" s="3">
        <v>101.36</v>
      </c>
      <c r="P63" s="33">
        <v>84.898765432098756</v>
      </c>
      <c r="Q63" s="15">
        <v>0.39</v>
      </c>
      <c r="R63" s="15">
        <v>0.12</v>
      </c>
      <c r="S63" s="59">
        <f t="shared" si="17"/>
        <v>0.12177972312703585</v>
      </c>
      <c r="T63" s="59">
        <f t="shared" si="18"/>
        <v>5.480087540716613</v>
      </c>
      <c r="U63" s="59">
        <f t="shared" si="19"/>
        <v>3.7470684039087945E-2</v>
      </c>
      <c r="V63" s="59">
        <f t="shared" si="20"/>
        <v>1.6861807817589576</v>
      </c>
      <c r="W63" s="59">
        <f t="shared" si="21"/>
        <v>7.1662683224755703</v>
      </c>
      <c r="X63" s="60">
        <v>30</v>
      </c>
      <c r="Y63" s="58">
        <f t="shared" si="11"/>
        <v>15.101234567901244</v>
      </c>
      <c r="Z63" s="61">
        <f t="shared" si="12"/>
        <v>0.48893671475104705</v>
      </c>
      <c r="AA63" s="63">
        <f t="shared" si="13"/>
        <v>0.39</v>
      </c>
      <c r="AB63" s="62">
        <f t="shared" si="14"/>
        <v>0.12</v>
      </c>
      <c r="AC63" s="57">
        <f t="shared" si="15"/>
        <v>1.2177972312703584</v>
      </c>
      <c r="AD63" s="58">
        <f t="shared" si="16"/>
        <v>0.37470684039087943</v>
      </c>
    </row>
    <row r="64" spans="3:30" x14ac:dyDescent="0.35">
      <c r="C64" s="16">
        <v>43813</v>
      </c>
      <c r="D64" s="69">
        <v>2019</v>
      </c>
      <c r="E64" s="70" t="s">
        <v>932</v>
      </c>
      <c r="F64" s="121" t="s">
        <v>13</v>
      </c>
      <c r="G64" s="47" t="s">
        <v>995</v>
      </c>
      <c r="H64" s="112">
        <v>4</v>
      </c>
      <c r="I64" s="2" t="s">
        <v>31</v>
      </c>
      <c r="J64" s="2" t="s">
        <v>12</v>
      </c>
      <c r="K64" s="2" t="s">
        <v>334</v>
      </c>
      <c r="L64" s="2"/>
      <c r="M64" s="2">
        <v>15.59</v>
      </c>
      <c r="N64" s="2">
        <v>118.18</v>
      </c>
      <c r="O64" s="3">
        <v>105.31</v>
      </c>
      <c r="P64" s="33">
        <v>87.454917633297583</v>
      </c>
      <c r="Q64" s="46">
        <v>0.36</v>
      </c>
      <c r="R64" s="46">
        <v>0.12</v>
      </c>
      <c r="S64" s="59">
        <f t="shared" si="17"/>
        <v>0.10807423094070444</v>
      </c>
      <c r="T64" s="59">
        <f t="shared" si="18"/>
        <v>4.8633403923316996</v>
      </c>
      <c r="U64" s="59">
        <f t="shared" si="19"/>
        <v>3.6024743646901482E-2</v>
      </c>
      <c r="V64" s="59">
        <f t="shared" si="20"/>
        <v>1.6211134641105667</v>
      </c>
      <c r="W64" s="59">
        <f t="shared" si="21"/>
        <v>6.4844538564422667</v>
      </c>
      <c r="X64" s="60">
        <v>30</v>
      </c>
      <c r="Y64" s="58">
        <f t="shared" si="11"/>
        <v>12.545082366702417</v>
      </c>
      <c r="Z64" s="61">
        <f t="shared" si="12"/>
        <v>0.47172313865358906</v>
      </c>
      <c r="AA64" s="63">
        <f t="shared" si="13"/>
        <v>0.36</v>
      </c>
      <c r="AB64" s="62">
        <f t="shared" si="14"/>
        <v>0.12</v>
      </c>
      <c r="AC64" s="57">
        <f t="shared" si="15"/>
        <v>1.0807423094070443</v>
      </c>
      <c r="AD64" s="58">
        <f t="shared" si="16"/>
        <v>0.3602474364690148</v>
      </c>
    </row>
    <row r="65" spans="3:30" x14ac:dyDescent="0.35">
      <c r="C65" s="16">
        <v>43813</v>
      </c>
      <c r="D65" s="69">
        <v>2019</v>
      </c>
      <c r="E65" s="70" t="s">
        <v>932</v>
      </c>
      <c r="F65" s="121" t="s">
        <v>13</v>
      </c>
      <c r="G65" s="47" t="s">
        <v>995</v>
      </c>
      <c r="H65" s="112">
        <v>4</v>
      </c>
      <c r="I65" s="2" t="s">
        <v>31</v>
      </c>
      <c r="J65" s="2" t="s">
        <v>8</v>
      </c>
      <c r="K65" s="2" t="s">
        <v>337</v>
      </c>
      <c r="L65" s="2"/>
      <c r="M65" s="2">
        <v>15.43</v>
      </c>
      <c r="N65" s="2">
        <v>122.04</v>
      </c>
      <c r="O65" s="3">
        <v>110.41</v>
      </c>
      <c r="P65" s="33">
        <v>89.091079636056634</v>
      </c>
      <c r="Q65" s="15">
        <v>0.25</v>
      </c>
      <c r="R65" s="15">
        <v>0.1</v>
      </c>
      <c r="S65" s="59">
        <f t="shared" si="17"/>
        <v>7.3214097704779976E-2</v>
      </c>
      <c r="T65" s="59">
        <f t="shared" si="18"/>
        <v>3.2946343967150988</v>
      </c>
      <c r="U65" s="59">
        <f t="shared" si="19"/>
        <v>2.9285639081911993E-2</v>
      </c>
      <c r="V65" s="59">
        <f t="shared" si="20"/>
        <v>1.3178537586860397</v>
      </c>
      <c r="W65" s="59">
        <f t="shared" si="21"/>
        <v>4.6124881554011381</v>
      </c>
      <c r="X65" s="60">
        <v>30</v>
      </c>
      <c r="Y65" s="58">
        <f t="shared" si="11"/>
        <v>10.908920363943366</v>
      </c>
      <c r="Z65" s="61">
        <f t="shared" si="12"/>
        <v>0.46122341545588563</v>
      </c>
      <c r="AA65" s="63">
        <f t="shared" si="13"/>
        <v>0.25</v>
      </c>
      <c r="AB65" s="62">
        <f t="shared" si="14"/>
        <v>0.1</v>
      </c>
      <c r="AC65" s="57">
        <f t="shared" si="15"/>
        <v>0.73214097704779979</v>
      </c>
      <c r="AD65" s="58">
        <f t="shared" si="16"/>
        <v>0.29285639081911996</v>
      </c>
    </row>
    <row r="66" spans="3:30" x14ac:dyDescent="0.35">
      <c r="C66" s="16">
        <v>43813</v>
      </c>
      <c r="D66" s="69">
        <v>2019</v>
      </c>
      <c r="E66" s="70" t="s">
        <v>932</v>
      </c>
      <c r="F66" s="105" t="s">
        <v>14</v>
      </c>
      <c r="G66" s="47" t="s">
        <v>996</v>
      </c>
      <c r="H66" s="112">
        <v>5</v>
      </c>
      <c r="I66" s="2" t="s">
        <v>34</v>
      </c>
      <c r="J66" s="2" t="s">
        <v>11</v>
      </c>
      <c r="K66" s="2" t="s">
        <v>296</v>
      </c>
      <c r="L66" s="2"/>
      <c r="M66" s="2">
        <v>15.52</v>
      </c>
      <c r="N66" s="2">
        <v>115.82</v>
      </c>
      <c r="O66" s="3">
        <v>103.17</v>
      </c>
      <c r="P66" s="33">
        <v>87.387836490528429</v>
      </c>
      <c r="Q66" s="46">
        <v>1.19</v>
      </c>
      <c r="R66" s="46">
        <v>0.13</v>
      </c>
      <c r="S66" s="59">
        <f t="shared" si="17"/>
        <v>0.35761095265259546</v>
      </c>
      <c r="T66" s="59">
        <f t="shared" si="18"/>
        <v>16.092492869366797</v>
      </c>
      <c r="U66" s="59">
        <f t="shared" si="19"/>
        <v>3.9066742726754124E-2</v>
      </c>
      <c r="V66" s="59">
        <f t="shared" si="20"/>
        <v>1.7580034227039356</v>
      </c>
      <c r="W66" s="59">
        <f t="shared" si="21"/>
        <v>17.850496292070734</v>
      </c>
      <c r="X66" s="60">
        <v>30</v>
      </c>
      <c r="Y66" s="58">
        <f t="shared" ref="Y66:Y92" si="22">100-P66</f>
        <v>12.612163509471571</v>
      </c>
      <c r="Z66" s="61">
        <f t="shared" ref="Z66:Z92" si="23">IF(Y66="","",((400+Y66)/1000)*(100/(100-Y66)))</f>
        <v>0.47216200798630908</v>
      </c>
      <c r="AA66" s="63">
        <f t="shared" ref="AA66:AA92" si="24">Q66</f>
        <v>1.19</v>
      </c>
      <c r="AB66" s="62">
        <f t="shared" ref="AB66:AB92" si="25">R66</f>
        <v>0.13</v>
      </c>
      <c r="AC66" s="57">
        <f t="shared" ref="AC66:AC92" si="26">S66*10</f>
        <v>3.5761095265259546</v>
      </c>
      <c r="AD66" s="58">
        <f t="shared" ref="AD66:AD92" si="27">U66*10</f>
        <v>0.39066742726754122</v>
      </c>
    </row>
    <row r="67" spans="3:30" x14ac:dyDescent="0.35">
      <c r="C67" s="16">
        <v>43813</v>
      </c>
      <c r="D67" s="69">
        <v>2019</v>
      </c>
      <c r="E67" s="70" t="s">
        <v>932</v>
      </c>
      <c r="F67" s="105" t="s">
        <v>14</v>
      </c>
      <c r="G67" s="47" t="s">
        <v>996</v>
      </c>
      <c r="H67" s="112">
        <v>5</v>
      </c>
      <c r="I67" s="2" t="s">
        <v>34</v>
      </c>
      <c r="J67" s="2" t="s">
        <v>8</v>
      </c>
      <c r="K67" s="2" t="s">
        <v>298</v>
      </c>
      <c r="L67" s="2"/>
      <c r="M67" s="2">
        <v>15.46</v>
      </c>
      <c r="N67" s="2">
        <v>108.44</v>
      </c>
      <c r="O67" s="3">
        <v>96.22</v>
      </c>
      <c r="P67" s="33">
        <v>86.857388685738869</v>
      </c>
      <c r="Q67" s="46">
        <v>3.67</v>
      </c>
      <c r="R67" s="46">
        <v>0.23</v>
      </c>
      <c r="S67" s="59">
        <f t="shared" si="17"/>
        <v>1.1118609460128774</v>
      </c>
      <c r="T67" s="59">
        <f t="shared" si="18"/>
        <v>50.033742570579484</v>
      </c>
      <c r="U67" s="59">
        <f t="shared" si="19"/>
        <v>6.9680658741951451E-2</v>
      </c>
      <c r="V67" s="59">
        <f t="shared" si="20"/>
        <v>3.1356296433878152</v>
      </c>
      <c r="W67" s="59">
        <f t="shared" si="21"/>
        <v>53.1693722139673</v>
      </c>
      <c r="X67" s="60">
        <v>30</v>
      </c>
      <c r="Y67" s="58">
        <f t="shared" si="22"/>
        <v>13.142611314261131</v>
      </c>
      <c r="Z67" s="61">
        <f t="shared" si="23"/>
        <v>0.47565626547795931</v>
      </c>
      <c r="AA67" s="63">
        <f t="shared" si="24"/>
        <v>3.67</v>
      </c>
      <c r="AB67" s="62">
        <f t="shared" si="25"/>
        <v>0.23</v>
      </c>
      <c r="AC67" s="57">
        <f t="shared" si="26"/>
        <v>11.118609460128773</v>
      </c>
      <c r="AD67" s="58">
        <f t="shared" si="27"/>
        <v>0.69680658741951451</v>
      </c>
    </row>
    <row r="68" spans="3:30" x14ac:dyDescent="0.35">
      <c r="C68" s="16">
        <v>43813</v>
      </c>
      <c r="D68" s="69">
        <v>2019</v>
      </c>
      <c r="E68" s="70" t="s">
        <v>932</v>
      </c>
      <c r="F68" s="105" t="s">
        <v>14</v>
      </c>
      <c r="G68" s="47" t="s">
        <v>996</v>
      </c>
      <c r="H68" s="112">
        <v>5</v>
      </c>
      <c r="I68" s="2" t="s">
        <v>34</v>
      </c>
      <c r="J68" s="2" t="s">
        <v>10</v>
      </c>
      <c r="K68" s="2" t="s">
        <v>304</v>
      </c>
      <c r="L68" s="2"/>
      <c r="M68" s="2">
        <v>15.44</v>
      </c>
      <c r="N68" s="2">
        <v>116.94</v>
      </c>
      <c r="O68" s="3">
        <v>101.17</v>
      </c>
      <c r="P68" s="33">
        <v>84.463054187192128</v>
      </c>
      <c r="Q68" s="15">
        <v>0.3</v>
      </c>
      <c r="R68" s="15">
        <v>0.25</v>
      </c>
      <c r="S68" s="59">
        <f t="shared" si="17"/>
        <v>9.4314708970022143E-2</v>
      </c>
      <c r="T68" s="59">
        <f t="shared" si="18"/>
        <v>4.2441619036509968</v>
      </c>
      <c r="U68" s="59">
        <f t="shared" si="19"/>
        <v>7.8595590808351781E-2</v>
      </c>
      <c r="V68" s="59">
        <f t="shared" si="20"/>
        <v>3.5368015863758302</v>
      </c>
      <c r="W68" s="59">
        <f t="shared" si="21"/>
        <v>7.780963490026827</v>
      </c>
      <c r="X68" s="60">
        <v>30</v>
      </c>
      <c r="Y68" s="58">
        <f t="shared" si="22"/>
        <v>15.536945812807872</v>
      </c>
      <c r="Z68" s="61">
        <f t="shared" si="23"/>
        <v>0.49197480461915311</v>
      </c>
      <c r="AA68" s="63">
        <f t="shared" si="24"/>
        <v>0.3</v>
      </c>
      <c r="AB68" s="62">
        <f t="shared" si="25"/>
        <v>0.25</v>
      </c>
      <c r="AC68" s="57">
        <f t="shared" si="26"/>
        <v>0.94314708970022143</v>
      </c>
      <c r="AD68" s="58">
        <f t="shared" si="27"/>
        <v>0.78595590808351778</v>
      </c>
    </row>
    <row r="69" spans="3:30" x14ac:dyDescent="0.35">
      <c r="C69" s="16">
        <v>43813</v>
      </c>
      <c r="D69" s="69">
        <v>2019</v>
      </c>
      <c r="E69" s="70" t="s">
        <v>932</v>
      </c>
      <c r="F69" s="105" t="s">
        <v>14</v>
      </c>
      <c r="G69" s="47" t="s">
        <v>996</v>
      </c>
      <c r="H69" s="112">
        <v>5</v>
      </c>
      <c r="I69" s="2" t="s">
        <v>34</v>
      </c>
      <c r="J69" s="2" t="s">
        <v>12</v>
      </c>
      <c r="K69" s="2" t="s">
        <v>332</v>
      </c>
      <c r="L69" s="2"/>
      <c r="M69" s="2">
        <v>15.45</v>
      </c>
      <c r="N69" s="2">
        <v>115.02</v>
      </c>
      <c r="O69" s="3">
        <v>102.45</v>
      </c>
      <c r="P69" s="33">
        <v>87.375715576981023</v>
      </c>
      <c r="Q69" s="46">
        <v>0.49</v>
      </c>
      <c r="R69" s="46">
        <v>0.11</v>
      </c>
      <c r="S69" s="59">
        <f t="shared" si="17"/>
        <v>0.14727879310344827</v>
      </c>
      <c r="T69" s="59">
        <f t="shared" si="18"/>
        <v>6.6275456896551717</v>
      </c>
      <c r="U69" s="59">
        <f t="shared" si="19"/>
        <v>3.3062586206896553E-2</v>
      </c>
      <c r="V69" s="59">
        <f t="shared" si="20"/>
        <v>1.4878163793103449</v>
      </c>
      <c r="W69" s="59">
        <f t="shared" si="21"/>
        <v>8.115362068965517</v>
      </c>
      <c r="X69" s="60">
        <v>30</v>
      </c>
      <c r="Y69" s="58">
        <f t="shared" si="22"/>
        <v>12.624284423018977</v>
      </c>
      <c r="Z69" s="61">
        <f t="shared" si="23"/>
        <v>0.47224137931034482</v>
      </c>
      <c r="AA69" s="63">
        <f t="shared" si="24"/>
        <v>0.49</v>
      </c>
      <c r="AB69" s="62">
        <f t="shared" si="25"/>
        <v>0.11</v>
      </c>
      <c r="AC69" s="57">
        <f t="shared" si="26"/>
        <v>1.4727879310344827</v>
      </c>
      <c r="AD69" s="58">
        <f t="shared" si="27"/>
        <v>0.33062586206896555</v>
      </c>
    </row>
    <row r="70" spans="3:30" x14ac:dyDescent="0.35">
      <c r="C70" s="16">
        <v>43813</v>
      </c>
      <c r="D70" s="69">
        <v>2019</v>
      </c>
      <c r="E70" s="70" t="s">
        <v>932</v>
      </c>
      <c r="F70" s="121" t="s">
        <v>15</v>
      </c>
      <c r="G70" s="47" t="s">
        <v>996</v>
      </c>
      <c r="H70" s="112">
        <v>5</v>
      </c>
      <c r="I70" s="2" t="s">
        <v>38</v>
      </c>
      <c r="J70" s="2" t="s">
        <v>11</v>
      </c>
      <c r="K70" s="2" t="s">
        <v>313</v>
      </c>
      <c r="L70" s="2"/>
      <c r="M70" s="2">
        <v>15.44</v>
      </c>
      <c r="N70" s="2">
        <v>108.49</v>
      </c>
      <c r="O70" s="3">
        <v>96.18</v>
      </c>
      <c r="P70" s="33">
        <v>86.770553465878564</v>
      </c>
      <c r="Q70" s="15">
        <v>1</v>
      </c>
      <c r="R70" s="15">
        <v>0.17</v>
      </c>
      <c r="S70" s="59">
        <f t="shared" si="17"/>
        <v>0.30336264552885805</v>
      </c>
      <c r="T70" s="59">
        <f t="shared" si="18"/>
        <v>13.651319048798612</v>
      </c>
      <c r="U70" s="59">
        <f t="shared" si="19"/>
        <v>5.1571649739905877E-2</v>
      </c>
      <c r="V70" s="59">
        <f t="shared" si="20"/>
        <v>2.3207242382957642</v>
      </c>
      <c r="W70" s="59">
        <f t="shared" si="21"/>
        <v>15.972043287094376</v>
      </c>
      <c r="X70" s="60">
        <v>30</v>
      </c>
      <c r="Y70" s="58">
        <f t="shared" si="22"/>
        <v>13.229446534121436</v>
      </c>
      <c r="Z70" s="61">
        <f t="shared" si="23"/>
        <v>0.47623235075551151</v>
      </c>
      <c r="AA70" s="63">
        <f t="shared" si="24"/>
        <v>1</v>
      </c>
      <c r="AB70" s="62">
        <f t="shared" si="25"/>
        <v>0.17</v>
      </c>
      <c r="AC70" s="57">
        <f t="shared" si="26"/>
        <v>3.0336264552885805</v>
      </c>
      <c r="AD70" s="58">
        <f t="shared" si="27"/>
        <v>0.51571649739905878</v>
      </c>
    </row>
    <row r="71" spans="3:30" x14ac:dyDescent="0.35">
      <c r="C71" s="16">
        <v>43813</v>
      </c>
      <c r="D71" s="69">
        <v>2019</v>
      </c>
      <c r="E71" s="70" t="s">
        <v>932</v>
      </c>
      <c r="F71" s="121" t="s">
        <v>15</v>
      </c>
      <c r="G71" s="47" t="s">
        <v>996</v>
      </c>
      <c r="H71" s="112">
        <v>5</v>
      </c>
      <c r="I71" s="2" t="s">
        <v>38</v>
      </c>
      <c r="J71" s="2" t="s">
        <v>10</v>
      </c>
      <c r="K71" s="2" t="s">
        <v>327</v>
      </c>
      <c r="L71" s="2"/>
      <c r="M71" s="2">
        <v>15.45</v>
      </c>
      <c r="N71" s="2">
        <v>106.35</v>
      </c>
      <c r="O71" s="3">
        <v>91.7</v>
      </c>
      <c r="P71" s="33">
        <v>83.883388338833882</v>
      </c>
      <c r="Q71" s="15">
        <v>0.88</v>
      </c>
      <c r="R71" s="15">
        <v>0.23</v>
      </c>
      <c r="S71" s="59">
        <f t="shared" si="17"/>
        <v>0.27917639344262296</v>
      </c>
      <c r="T71" s="59">
        <f t="shared" si="18"/>
        <v>12.562937704918033</v>
      </c>
      <c r="U71" s="59">
        <f t="shared" si="19"/>
        <v>7.2966557377049185E-2</v>
      </c>
      <c r="V71" s="59">
        <f t="shared" si="20"/>
        <v>3.2834950819672133</v>
      </c>
      <c r="W71" s="59">
        <f t="shared" si="21"/>
        <v>15.846432786885247</v>
      </c>
      <c r="X71" s="60">
        <v>30</v>
      </c>
      <c r="Y71" s="58">
        <f t="shared" si="22"/>
        <v>16.116611661166118</v>
      </c>
      <c r="Z71" s="61">
        <f t="shared" si="23"/>
        <v>0.49606557377049187</v>
      </c>
      <c r="AA71" s="63">
        <f t="shared" si="24"/>
        <v>0.88</v>
      </c>
      <c r="AB71" s="62">
        <f t="shared" si="25"/>
        <v>0.23</v>
      </c>
      <c r="AC71" s="57">
        <f t="shared" si="26"/>
        <v>2.7917639344262297</v>
      </c>
      <c r="AD71" s="58">
        <f t="shared" si="27"/>
        <v>0.72966557377049179</v>
      </c>
    </row>
    <row r="72" spans="3:30" x14ac:dyDescent="0.35">
      <c r="C72" s="16">
        <v>43813</v>
      </c>
      <c r="D72" s="69">
        <v>2019</v>
      </c>
      <c r="E72" s="70" t="s">
        <v>932</v>
      </c>
      <c r="F72" s="121" t="s">
        <v>15</v>
      </c>
      <c r="G72" s="47" t="s">
        <v>996</v>
      </c>
      <c r="H72" s="112">
        <v>5</v>
      </c>
      <c r="I72" s="2" t="s">
        <v>38</v>
      </c>
      <c r="J72" s="2" t="s">
        <v>12</v>
      </c>
      <c r="K72" s="2" t="s">
        <v>382</v>
      </c>
      <c r="L72" s="2"/>
      <c r="M72" s="2">
        <v>15.44</v>
      </c>
      <c r="N72" s="2">
        <v>122.86</v>
      </c>
      <c r="O72" s="3">
        <v>109.57</v>
      </c>
      <c r="P72" s="33">
        <v>87.628002234220816</v>
      </c>
      <c r="Q72" s="15">
        <v>0.39</v>
      </c>
      <c r="R72" s="15">
        <v>0.09</v>
      </c>
      <c r="S72" s="59">
        <f t="shared" si="17"/>
        <v>0.11677212365876978</v>
      </c>
      <c r="T72" s="59">
        <f t="shared" si="18"/>
        <v>5.2547455646446402</v>
      </c>
      <c r="U72" s="59">
        <f t="shared" si="19"/>
        <v>2.6947413152023793E-2</v>
      </c>
      <c r="V72" s="59">
        <f t="shared" si="20"/>
        <v>1.2126335918410707</v>
      </c>
      <c r="W72" s="59">
        <f t="shared" si="21"/>
        <v>6.4673791564857108</v>
      </c>
      <c r="X72" s="60">
        <v>30</v>
      </c>
      <c r="Y72" s="58">
        <f t="shared" si="22"/>
        <v>12.371997765779184</v>
      </c>
      <c r="Z72" s="61">
        <f t="shared" si="23"/>
        <v>0.4705938595559333</v>
      </c>
      <c r="AA72" s="63">
        <f t="shared" si="24"/>
        <v>0.39</v>
      </c>
      <c r="AB72" s="62">
        <f t="shared" si="25"/>
        <v>0.09</v>
      </c>
      <c r="AC72" s="57">
        <f t="shared" si="26"/>
        <v>1.1677212365876979</v>
      </c>
      <c r="AD72" s="58">
        <f t="shared" si="27"/>
        <v>0.26947413152023791</v>
      </c>
    </row>
    <row r="73" spans="3:30" x14ac:dyDescent="0.35">
      <c r="C73" s="16">
        <v>43813</v>
      </c>
      <c r="D73" s="69">
        <v>2019</v>
      </c>
      <c r="E73" s="70" t="s">
        <v>932</v>
      </c>
      <c r="F73" s="121" t="s">
        <v>15</v>
      </c>
      <c r="G73" s="47" t="s">
        <v>996</v>
      </c>
      <c r="H73" s="112">
        <v>5</v>
      </c>
      <c r="I73" s="2" t="s">
        <v>38</v>
      </c>
      <c r="J73" s="2" t="s">
        <v>8</v>
      </c>
      <c r="K73" s="2" t="s">
        <v>389</v>
      </c>
      <c r="L73" s="2"/>
      <c r="M73" s="2">
        <v>15.33</v>
      </c>
      <c r="N73" s="2">
        <v>121</v>
      </c>
      <c r="O73" s="3">
        <v>107.09</v>
      </c>
      <c r="P73" s="33">
        <v>86.83637740134381</v>
      </c>
      <c r="Q73" s="44">
        <v>0.24</v>
      </c>
      <c r="R73" s="45">
        <v>0.08</v>
      </c>
      <c r="S73" s="59">
        <f t="shared" si="17"/>
        <v>7.2733653007846538E-2</v>
      </c>
      <c r="T73" s="59">
        <f t="shared" si="18"/>
        <v>3.2730143853530942</v>
      </c>
      <c r="U73" s="59">
        <f t="shared" si="19"/>
        <v>2.4244551002615515E-2</v>
      </c>
      <c r="V73" s="59">
        <f t="shared" si="20"/>
        <v>1.0910047951176982</v>
      </c>
      <c r="W73" s="59">
        <f t="shared" si="21"/>
        <v>4.3640191804707928</v>
      </c>
      <c r="X73" s="60">
        <v>30</v>
      </c>
      <c r="Y73" s="58">
        <f t="shared" si="22"/>
        <v>13.16362259865619</v>
      </c>
      <c r="Z73" s="61">
        <f t="shared" si="23"/>
        <v>0.47579555361813425</v>
      </c>
      <c r="AA73" s="63">
        <f t="shared" si="24"/>
        <v>0.24</v>
      </c>
      <c r="AB73" s="62">
        <f t="shared" si="25"/>
        <v>0.08</v>
      </c>
      <c r="AC73" s="57">
        <f t="shared" si="26"/>
        <v>0.72733653007846533</v>
      </c>
      <c r="AD73" s="58">
        <f t="shared" si="27"/>
        <v>0.24244551002615516</v>
      </c>
    </row>
    <row r="74" spans="3:30" x14ac:dyDescent="0.35">
      <c r="C74" s="49">
        <v>43813</v>
      </c>
      <c r="D74" s="69">
        <v>2019</v>
      </c>
      <c r="E74" s="65" t="s">
        <v>932</v>
      </c>
      <c r="F74" s="121" t="s">
        <v>16</v>
      </c>
      <c r="G74" s="70" t="s">
        <v>996</v>
      </c>
      <c r="H74" s="113">
        <v>5</v>
      </c>
      <c r="I74" s="41" t="s">
        <v>33</v>
      </c>
      <c r="J74" s="41" t="s">
        <v>11</v>
      </c>
      <c r="K74" s="41" t="s">
        <v>295</v>
      </c>
      <c r="L74" s="2"/>
      <c r="M74" s="2">
        <v>15.52</v>
      </c>
      <c r="N74" s="2">
        <v>124.8</v>
      </c>
      <c r="O74" s="3">
        <v>110.17</v>
      </c>
      <c r="P74" s="33">
        <v>86.612371888726202</v>
      </c>
      <c r="Q74" s="46">
        <v>3.06</v>
      </c>
      <c r="R74" s="46">
        <v>0.25</v>
      </c>
      <c r="S74" s="59"/>
      <c r="T74" s="59"/>
      <c r="U74" s="59"/>
      <c r="V74" s="59"/>
      <c r="W74" s="59"/>
      <c r="X74" s="60">
        <v>30</v>
      </c>
      <c r="Y74" s="58">
        <f t="shared" si="22"/>
        <v>13.387628111273798</v>
      </c>
      <c r="Z74" s="61">
        <f t="shared" si="23"/>
        <v>0.47728473322768089</v>
      </c>
      <c r="AA74" s="63">
        <f t="shared" si="24"/>
        <v>3.06</v>
      </c>
      <c r="AB74" s="62">
        <f t="shared" si="25"/>
        <v>0.25</v>
      </c>
      <c r="AC74" s="57">
        <f t="shared" si="26"/>
        <v>0</v>
      </c>
      <c r="AD74" s="58">
        <f t="shared" si="27"/>
        <v>0</v>
      </c>
    </row>
    <row r="75" spans="3:30" x14ac:dyDescent="0.35">
      <c r="C75" s="16">
        <v>43813</v>
      </c>
      <c r="D75" s="69">
        <v>2019</v>
      </c>
      <c r="E75" s="70" t="s">
        <v>932</v>
      </c>
      <c r="F75" s="121" t="s">
        <v>16</v>
      </c>
      <c r="G75" s="70" t="s">
        <v>996</v>
      </c>
      <c r="H75" s="112">
        <v>5</v>
      </c>
      <c r="I75" s="2" t="s">
        <v>33</v>
      </c>
      <c r="J75" s="2" t="s">
        <v>12</v>
      </c>
      <c r="K75" s="2" t="s">
        <v>297</v>
      </c>
      <c r="L75" s="2"/>
      <c r="M75" s="2">
        <v>15.51</v>
      </c>
      <c r="N75" s="2">
        <v>118.34</v>
      </c>
      <c r="O75" s="3">
        <v>104.08</v>
      </c>
      <c r="P75" s="33">
        <v>86.132451619177274</v>
      </c>
      <c r="Q75" s="46">
        <v>0.41</v>
      </c>
      <c r="R75" s="46">
        <v>0.33</v>
      </c>
      <c r="S75" s="59">
        <f t="shared" ref="S75:S92" si="28">AA75*((250+(100*Y75/100))/1000)*(100/(100-(100*Y75/100)))</f>
        <v>0.12560387264310716</v>
      </c>
      <c r="T75" s="59">
        <f t="shared" ref="T75:T92" si="29">IF(Y75="","",S75*(X75/10*15))</f>
        <v>5.652174268939822</v>
      </c>
      <c r="U75" s="59">
        <f t="shared" ref="U75:U92" si="30">AB75*((250+(100*Y75/100))/1000)*(100/(100-(100*Y75/100)))</f>
        <v>0.10109579993225698</v>
      </c>
      <c r="V75" s="59">
        <f t="shared" ref="V75:V92" si="31">IF(Y75="","",U75*(X75/10*15))</f>
        <v>4.5493109969515642</v>
      </c>
      <c r="W75" s="59">
        <f t="shared" ref="W75:W92" si="32">IF(AA75="","",T75+V75)</f>
        <v>10.201485265891385</v>
      </c>
      <c r="X75" s="60">
        <v>30</v>
      </c>
      <c r="Y75" s="58">
        <f t="shared" si="22"/>
        <v>13.867548380822726</v>
      </c>
      <c r="Z75" s="61">
        <f t="shared" si="23"/>
        <v>0.4805012984080389</v>
      </c>
      <c r="AA75" s="63">
        <f t="shared" si="24"/>
        <v>0.41</v>
      </c>
      <c r="AB75" s="62">
        <f t="shared" si="25"/>
        <v>0.33</v>
      </c>
      <c r="AC75" s="57">
        <f t="shared" si="26"/>
        <v>1.2560387264310715</v>
      </c>
      <c r="AD75" s="58">
        <f t="shared" si="27"/>
        <v>1.0109579993225699</v>
      </c>
    </row>
    <row r="76" spans="3:30" x14ac:dyDescent="0.35">
      <c r="C76" s="16">
        <v>43813</v>
      </c>
      <c r="D76" s="69">
        <v>2019</v>
      </c>
      <c r="E76" s="70" t="s">
        <v>932</v>
      </c>
      <c r="F76" s="121" t="s">
        <v>16</v>
      </c>
      <c r="G76" s="70" t="s">
        <v>996</v>
      </c>
      <c r="H76" s="112">
        <v>5</v>
      </c>
      <c r="I76" s="2" t="s">
        <v>33</v>
      </c>
      <c r="J76" s="2" t="s">
        <v>8</v>
      </c>
      <c r="K76" s="2" t="s">
        <v>336</v>
      </c>
      <c r="L76" s="2"/>
      <c r="M76" s="2">
        <v>15.39</v>
      </c>
      <c r="N76" s="2">
        <v>119.97</v>
      </c>
      <c r="O76" s="3">
        <v>105.67</v>
      </c>
      <c r="P76" s="33">
        <v>86.326257410594764</v>
      </c>
      <c r="Q76" s="46">
        <v>0.35</v>
      </c>
      <c r="R76" s="46">
        <v>0.08</v>
      </c>
      <c r="S76" s="59">
        <f t="shared" si="28"/>
        <v>0.10690352237483386</v>
      </c>
      <c r="T76" s="59">
        <f t="shared" si="29"/>
        <v>4.8106585068675241</v>
      </c>
      <c r="U76" s="59">
        <f t="shared" si="30"/>
        <v>2.4435090828533453E-2</v>
      </c>
      <c r="V76" s="59">
        <f t="shared" si="31"/>
        <v>1.0995790872840054</v>
      </c>
      <c r="W76" s="59">
        <f t="shared" si="32"/>
        <v>5.9102375941515293</v>
      </c>
      <c r="X76" s="60">
        <v>30</v>
      </c>
      <c r="Y76" s="58">
        <f t="shared" si="22"/>
        <v>13.673742589405236</v>
      </c>
      <c r="Z76" s="61">
        <f t="shared" si="23"/>
        <v>0.47919805050952591</v>
      </c>
      <c r="AA76" s="63">
        <f t="shared" si="24"/>
        <v>0.35</v>
      </c>
      <c r="AB76" s="62">
        <f t="shared" si="25"/>
        <v>0.08</v>
      </c>
      <c r="AC76" s="57">
        <f t="shared" si="26"/>
        <v>1.0690352237483385</v>
      </c>
      <c r="AD76" s="58">
        <f t="shared" si="27"/>
        <v>0.24435090828533454</v>
      </c>
    </row>
    <row r="77" spans="3:30" x14ac:dyDescent="0.35">
      <c r="C77" s="49">
        <v>43813</v>
      </c>
      <c r="D77" s="69">
        <v>2019</v>
      </c>
      <c r="E77" s="65" t="s">
        <v>932</v>
      </c>
      <c r="F77" s="121" t="s">
        <v>16</v>
      </c>
      <c r="G77" s="70" t="s">
        <v>996</v>
      </c>
      <c r="H77" s="113">
        <v>5</v>
      </c>
      <c r="I77" s="41" t="s">
        <v>33</v>
      </c>
      <c r="J77" s="41" t="s">
        <v>10</v>
      </c>
      <c r="K77" s="41" t="s">
        <v>393</v>
      </c>
      <c r="L77" s="2"/>
      <c r="M77" s="2">
        <v>15.38</v>
      </c>
      <c r="N77" s="2">
        <v>117.72</v>
      </c>
      <c r="O77" s="3">
        <v>101.4</v>
      </c>
      <c r="P77" s="33">
        <v>84.053156146179404</v>
      </c>
      <c r="Q77" s="15">
        <v>0.57999999999999996</v>
      </c>
      <c r="R77" s="15">
        <v>0.24</v>
      </c>
      <c r="S77" s="59">
        <f t="shared" si="28"/>
        <v>0.18351383399209487</v>
      </c>
      <c r="T77" s="59">
        <f t="shared" si="29"/>
        <v>8.2581225296442682</v>
      </c>
      <c r="U77" s="59">
        <f t="shared" si="30"/>
        <v>7.5936758893280637E-2</v>
      </c>
      <c r="V77" s="59">
        <f t="shared" si="31"/>
        <v>3.4171541501976286</v>
      </c>
      <c r="W77" s="59">
        <f t="shared" si="32"/>
        <v>11.675276679841897</v>
      </c>
      <c r="X77" s="60">
        <v>30</v>
      </c>
      <c r="Y77" s="58">
        <f t="shared" si="22"/>
        <v>15.946843853820596</v>
      </c>
      <c r="Z77" s="61">
        <f t="shared" si="23"/>
        <v>0.49486166007905141</v>
      </c>
      <c r="AA77" s="63">
        <f t="shared" si="24"/>
        <v>0.57999999999999996</v>
      </c>
      <c r="AB77" s="62">
        <f t="shared" si="25"/>
        <v>0.24</v>
      </c>
      <c r="AC77" s="57">
        <f t="shared" si="26"/>
        <v>1.8351383399209487</v>
      </c>
      <c r="AD77" s="58">
        <f t="shared" si="27"/>
        <v>0.75936758893280643</v>
      </c>
    </row>
    <row r="78" spans="3:30" x14ac:dyDescent="0.35">
      <c r="C78" s="16">
        <v>43813</v>
      </c>
      <c r="D78" s="69">
        <v>2019</v>
      </c>
      <c r="E78" s="70" t="s">
        <v>932</v>
      </c>
      <c r="F78" s="121" t="s">
        <v>13</v>
      </c>
      <c r="G78" s="47" t="s">
        <v>996</v>
      </c>
      <c r="H78" s="112">
        <v>5</v>
      </c>
      <c r="I78" s="2" t="s">
        <v>39</v>
      </c>
      <c r="J78" s="2" t="s">
        <v>12</v>
      </c>
      <c r="K78" s="2" t="s">
        <v>316</v>
      </c>
      <c r="L78" s="2"/>
      <c r="M78" s="2">
        <v>15.54</v>
      </c>
      <c r="N78" s="2">
        <v>119.08</v>
      </c>
      <c r="O78" s="3">
        <v>106.76</v>
      </c>
      <c r="P78" s="33">
        <v>88.10121692099672</v>
      </c>
      <c r="Q78" s="15">
        <v>0.59</v>
      </c>
      <c r="R78" s="15">
        <v>0.18</v>
      </c>
      <c r="S78" s="59">
        <f t="shared" si="28"/>
        <v>0.17538949791712341</v>
      </c>
      <c r="T78" s="59">
        <f t="shared" si="29"/>
        <v>7.8925274062705535</v>
      </c>
      <c r="U78" s="59">
        <f t="shared" si="30"/>
        <v>5.3508660381495272E-2</v>
      </c>
      <c r="V78" s="59">
        <f t="shared" si="31"/>
        <v>2.4078897171672873</v>
      </c>
      <c r="W78" s="59">
        <f t="shared" si="32"/>
        <v>10.300417123437841</v>
      </c>
      <c r="X78" s="60">
        <v>30</v>
      </c>
      <c r="Y78" s="58">
        <f t="shared" si="22"/>
        <v>11.89878307900328</v>
      </c>
      <c r="Z78" s="61">
        <f t="shared" si="23"/>
        <v>0.46752905064678796</v>
      </c>
      <c r="AA78" s="63">
        <f t="shared" si="24"/>
        <v>0.59</v>
      </c>
      <c r="AB78" s="62">
        <f t="shared" si="25"/>
        <v>0.18</v>
      </c>
      <c r="AC78" s="57">
        <f t="shared" si="26"/>
        <v>1.7538949791712342</v>
      </c>
      <c r="AD78" s="58">
        <f t="shared" si="27"/>
        <v>0.53508660381495277</v>
      </c>
    </row>
    <row r="79" spans="3:30" x14ac:dyDescent="0.35">
      <c r="C79" s="16">
        <v>43813</v>
      </c>
      <c r="D79" s="69">
        <v>2019</v>
      </c>
      <c r="E79" s="70" t="s">
        <v>932</v>
      </c>
      <c r="F79" s="121" t="s">
        <v>13</v>
      </c>
      <c r="G79" s="47" t="s">
        <v>996</v>
      </c>
      <c r="H79" s="112">
        <v>5</v>
      </c>
      <c r="I79" s="2" t="s">
        <v>39</v>
      </c>
      <c r="J79" s="2" t="s">
        <v>11</v>
      </c>
      <c r="K79" s="2" t="s">
        <v>357</v>
      </c>
      <c r="L79" s="2"/>
      <c r="M79" s="2">
        <v>15.28</v>
      </c>
      <c r="N79" s="2">
        <v>131.68</v>
      </c>
      <c r="O79" s="3">
        <v>115.92</v>
      </c>
      <c r="P79" s="33">
        <v>86.460481099656349</v>
      </c>
      <c r="Q79" s="15">
        <v>2.13</v>
      </c>
      <c r="R79" s="15">
        <v>0.12</v>
      </c>
      <c r="S79" s="59">
        <f t="shared" si="28"/>
        <v>0.64924364069952312</v>
      </c>
      <c r="T79" s="59">
        <f t="shared" si="29"/>
        <v>29.21596383147854</v>
      </c>
      <c r="U79" s="59">
        <f t="shared" si="30"/>
        <v>3.6577106518282998E-2</v>
      </c>
      <c r="V79" s="59">
        <f t="shared" si="31"/>
        <v>1.6459697933227349</v>
      </c>
      <c r="W79" s="59">
        <f t="shared" si="32"/>
        <v>30.861933624801274</v>
      </c>
      <c r="X79" s="60">
        <v>30</v>
      </c>
      <c r="Y79" s="58">
        <f t="shared" si="22"/>
        <v>13.539518900343651</v>
      </c>
      <c r="Z79" s="61">
        <f t="shared" si="23"/>
        <v>0.47829888712241658</v>
      </c>
      <c r="AA79" s="63">
        <f t="shared" si="24"/>
        <v>2.13</v>
      </c>
      <c r="AB79" s="62">
        <f t="shared" si="25"/>
        <v>0.12</v>
      </c>
      <c r="AC79" s="57">
        <f t="shared" si="26"/>
        <v>6.4924364069952309</v>
      </c>
      <c r="AD79" s="58">
        <f t="shared" si="27"/>
        <v>0.36577106518282998</v>
      </c>
    </row>
    <row r="80" spans="3:30" x14ac:dyDescent="0.35">
      <c r="C80" s="16">
        <v>43813</v>
      </c>
      <c r="D80" s="69">
        <v>2019</v>
      </c>
      <c r="E80" s="70" t="s">
        <v>932</v>
      </c>
      <c r="F80" s="121" t="s">
        <v>13</v>
      </c>
      <c r="G80" s="47" t="s">
        <v>996</v>
      </c>
      <c r="H80" s="112">
        <v>5</v>
      </c>
      <c r="I80" s="2" t="s">
        <v>39</v>
      </c>
      <c r="J80" s="2" t="s">
        <v>8</v>
      </c>
      <c r="K80" s="2" t="s">
        <v>358</v>
      </c>
      <c r="L80" s="2"/>
      <c r="M80" s="2">
        <v>15.3</v>
      </c>
      <c r="N80" s="2">
        <v>126.36</v>
      </c>
      <c r="O80" s="3">
        <v>114.84</v>
      </c>
      <c r="P80" s="33">
        <v>89.627228525121566</v>
      </c>
      <c r="Q80" s="15">
        <v>0.41</v>
      </c>
      <c r="R80" s="15">
        <v>0.11</v>
      </c>
      <c r="S80" s="59">
        <f t="shared" si="28"/>
        <v>0.11910759493670885</v>
      </c>
      <c r="T80" s="59">
        <f t="shared" si="29"/>
        <v>5.3598417721518983</v>
      </c>
      <c r="U80" s="59">
        <f t="shared" si="30"/>
        <v>3.1955696202531643E-2</v>
      </c>
      <c r="V80" s="59">
        <f t="shared" si="31"/>
        <v>1.438006329113924</v>
      </c>
      <c r="W80" s="59">
        <f t="shared" si="32"/>
        <v>6.7978481012658225</v>
      </c>
      <c r="X80" s="60">
        <v>30</v>
      </c>
      <c r="Y80" s="58">
        <f t="shared" si="22"/>
        <v>10.372771474878434</v>
      </c>
      <c r="Z80" s="61">
        <f t="shared" si="23"/>
        <v>0.45786618444846283</v>
      </c>
      <c r="AA80" s="63">
        <f t="shared" si="24"/>
        <v>0.41</v>
      </c>
      <c r="AB80" s="62">
        <f t="shared" si="25"/>
        <v>0.11</v>
      </c>
      <c r="AC80" s="57">
        <f t="shared" si="26"/>
        <v>1.1910759493670884</v>
      </c>
      <c r="AD80" s="58">
        <f t="shared" si="27"/>
        <v>0.31955696202531642</v>
      </c>
    </row>
    <row r="81" spans="3:30" x14ac:dyDescent="0.35">
      <c r="C81" s="16">
        <v>43813</v>
      </c>
      <c r="D81" s="69">
        <v>2019</v>
      </c>
      <c r="E81" s="70" t="s">
        <v>932</v>
      </c>
      <c r="F81" s="121" t="s">
        <v>13</v>
      </c>
      <c r="G81" s="47" t="s">
        <v>996</v>
      </c>
      <c r="H81" s="112">
        <v>5</v>
      </c>
      <c r="I81" s="2" t="s">
        <v>39</v>
      </c>
      <c r="J81" s="2" t="s">
        <v>10</v>
      </c>
      <c r="K81" s="2" t="s">
        <v>362</v>
      </c>
      <c r="L81" s="2"/>
      <c r="M81" s="2">
        <v>15.3</v>
      </c>
      <c r="N81" s="2">
        <v>116.76</v>
      </c>
      <c r="O81" s="3">
        <v>101.32</v>
      </c>
      <c r="P81" s="33">
        <v>84.782180169524935</v>
      </c>
      <c r="Q81" s="15">
        <v>0.72</v>
      </c>
      <c r="R81" s="15">
        <v>0.15</v>
      </c>
      <c r="S81" s="59">
        <f t="shared" si="28"/>
        <v>0.22523227156475237</v>
      </c>
      <c r="T81" s="59">
        <f t="shared" si="29"/>
        <v>10.135452220413857</v>
      </c>
      <c r="U81" s="59">
        <f t="shared" si="30"/>
        <v>4.6923389909323411E-2</v>
      </c>
      <c r="V81" s="59">
        <f t="shared" si="31"/>
        <v>2.1115525459195537</v>
      </c>
      <c r="W81" s="59">
        <f t="shared" si="32"/>
        <v>12.247004766333411</v>
      </c>
      <c r="X81" s="60">
        <v>30</v>
      </c>
      <c r="Y81" s="58">
        <f t="shared" si="22"/>
        <v>15.217819830475065</v>
      </c>
      <c r="Z81" s="61">
        <f t="shared" si="23"/>
        <v>0.48974657056498483</v>
      </c>
      <c r="AA81" s="63">
        <f t="shared" si="24"/>
        <v>0.72</v>
      </c>
      <c r="AB81" s="62">
        <f t="shared" si="25"/>
        <v>0.15</v>
      </c>
      <c r="AC81" s="57">
        <f t="shared" si="26"/>
        <v>2.2523227156475238</v>
      </c>
      <c r="AD81" s="58">
        <f t="shared" si="27"/>
        <v>0.4692338990932341</v>
      </c>
    </row>
    <row r="82" spans="3:30" x14ac:dyDescent="0.35">
      <c r="C82" s="16">
        <v>43813</v>
      </c>
      <c r="D82" s="69">
        <v>2019</v>
      </c>
      <c r="E82" s="70" t="s">
        <v>932</v>
      </c>
      <c r="F82" s="105" t="s">
        <v>14</v>
      </c>
      <c r="G82" s="47" t="s">
        <v>997</v>
      </c>
      <c r="H82" s="112">
        <v>6</v>
      </c>
      <c r="I82" s="2" t="s">
        <v>204</v>
      </c>
      <c r="J82" s="2" t="s">
        <v>11</v>
      </c>
      <c r="K82" s="2" t="s">
        <v>363</v>
      </c>
      <c r="L82" s="2"/>
      <c r="M82" s="2">
        <v>15.41</v>
      </c>
      <c r="N82" s="2">
        <v>122.27</v>
      </c>
      <c r="O82" s="3">
        <v>107.11</v>
      </c>
      <c r="P82" s="33">
        <v>85.813213550439826</v>
      </c>
      <c r="Q82" s="15">
        <v>0.76</v>
      </c>
      <c r="R82" s="15">
        <v>0.17</v>
      </c>
      <c r="S82" s="59">
        <f t="shared" si="28"/>
        <v>0.23397557251908391</v>
      </c>
      <c r="T82" s="59">
        <f t="shared" si="29"/>
        <v>10.528900763358775</v>
      </c>
      <c r="U82" s="59">
        <f t="shared" si="30"/>
        <v>5.233664122137404E-2</v>
      </c>
      <c r="V82" s="59">
        <f t="shared" si="31"/>
        <v>2.3551488549618318</v>
      </c>
      <c r="W82" s="59">
        <f t="shared" si="32"/>
        <v>12.884049618320606</v>
      </c>
      <c r="X82" s="60">
        <v>30</v>
      </c>
      <c r="Y82" s="58">
        <f t="shared" si="22"/>
        <v>14.186786449560174</v>
      </c>
      <c r="Z82" s="61">
        <f t="shared" si="23"/>
        <v>0.48266085059978187</v>
      </c>
      <c r="AA82" s="63">
        <f t="shared" si="24"/>
        <v>0.76</v>
      </c>
      <c r="AB82" s="62">
        <f t="shared" si="25"/>
        <v>0.17</v>
      </c>
      <c r="AC82" s="57">
        <f t="shared" si="26"/>
        <v>2.3397557251908392</v>
      </c>
      <c r="AD82" s="58">
        <f t="shared" si="27"/>
        <v>0.52336641221374036</v>
      </c>
    </row>
    <row r="83" spans="3:30" x14ac:dyDescent="0.35">
      <c r="C83" s="16">
        <v>43813</v>
      </c>
      <c r="D83" s="69">
        <v>2019</v>
      </c>
      <c r="E83" s="70" t="s">
        <v>932</v>
      </c>
      <c r="F83" s="105" t="s">
        <v>14</v>
      </c>
      <c r="G83" s="47" t="s">
        <v>997</v>
      </c>
      <c r="H83" s="112">
        <v>6</v>
      </c>
      <c r="I83" s="2" t="s">
        <v>204</v>
      </c>
      <c r="J83" s="2" t="s">
        <v>8</v>
      </c>
      <c r="K83" s="2" t="s">
        <v>376</v>
      </c>
      <c r="L83" s="2"/>
      <c r="M83" s="2">
        <v>15.44</v>
      </c>
      <c r="N83" s="2">
        <v>99.3</v>
      </c>
      <c r="O83" s="3">
        <v>89.45</v>
      </c>
      <c r="P83" s="33">
        <v>88.254233245885999</v>
      </c>
      <c r="Q83" s="9">
        <v>0.42</v>
      </c>
      <c r="R83" s="9">
        <v>0.13</v>
      </c>
      <c r="S83" s="59">
        <f t="shared" si="28"/>
        <v>0.12456424807458454</v>
      </c>
      <c r="T83" s="59">
        <f t="shared" si="29"/>
        <v>5.6053911633563045</v>
      </c>
      <c r="U83" s="59">
        <f t="shared" si="30"/>
        <v>3.855560059451426E-2</v>
      </c>
      <c r="V83" s="59">
        <f t="shared" si="31"/>
        <v>1.7350020267531416</v>
      </c>
      <c r="W83" s="59">
        <f t="shared" si="32"/>
        <v>7.3403931901094461</v>
      </c>
      <c r="X83" s="60">
        <v>30</v>
      </c>
      <c r="Y83" s="58">
        <f t="shared" si="22"/>
        <v>11.745766754114001</v>
      </c>
      <c r="Z83" s="61">
        <f t="shared" si="23"/>
        <v>0.46654506147817865</v>
      </c>
      <c r="AA83" s="63">
        <f t="shared" si="24"/>
        <v>0.42</v>
      </c>
      <c r="AB83" s="62">
        <f t="shared" si="25"/>
        <v>0.13</v>
      </c>
      <c r="AC83" s="57">
        <f t="shared" si="26"/>
        <v>1.2456424807458453</v>
      </c>
      <c r="AD83" s="58">
        <f t="shared" si="27"/>
        <v>0.38555600594514261</v>
      </c>
    </row>
    <row r="84" spans="3:30" x14ac:dyDescent="0.35">
      <c r="C84" s="16">
        <v>43813</v>
      </c>
      <c r="D84" s="69">
        <v>2019</v>
      </c>
      <c r="E84" s="70" t="s">
        <v>932</v>
      </c>
      <c r="F84" s="105" t="s">
        <v>14</v>
      </c>
      <c r="G84" s="47" t="s">
        <v>997</v>
      </c>
      <c r="H84" s="112">
        <v>6</v>
      </c>
      <c r="I84" s="2" t="s">
        <v>204</v>
      </c>
      <c r="J84" s="2" t="s">
        <v>10</v>
      </c>
      <c r="K84" s="2" t="s">
        <v>391</v>
      </c>
      <c r="L84" s="2"/>
      <c r="M84" s="2">
        <v>15.33</v>
      </c>
      <c r="N84" s="2">
        <v>121.85</v>
      </c>
      <c r="O84" s="3">
        <v>104.65</v>
      </c>
      <c r="P84" s="33">
        <v>83.852797596695467</v>
      </c>
      <c r="Q84" s="15">
        <v>0.39</v>
      </c>
      <c r="R84" s="15">
        <v>0.28000000000000003</v>
      </c>
      <c r="S84" s="59">
        <f t="shared" si="28"/>
        <v>0.12378526645768023</v>
      </c>
      <c r="T84" s="59">
        <f t="shared" si="29"/>
        <v>5.5703369905956102</v>
      </c>
      <c r="U84" s="59">
        <f t="shared" si="30"/>
        <v>8.887147335423197E-2</v>
      </c>
      <c r="V84" s="59">
        <f t="shared" si="31"/>
        <v>3.9992163009404385</v>
      </c>
      <c r="W84" s="59">
        <f t="shared" si="32"/>
        <v>9.5695532915360495</v>
      </c>
      <c r="X84" s="60">
        <v>30</v>
      </c>
      <c r="Y84" s="58">
        <f t="shared" si="22"/>
        <v>16.147202403304533</v>
      </c>
      <c r="Z84" s="61">
        <f t="shared" si="23"/>
        <v>0.49628302731751001</v>
      </c>
      <c r="AA84" s="63">
        <f t="shared" si="24"/>
        <v>0.39</v>
      </c>
      <c r="AB84" s="62">
        <f t="shared" si="25"/>
        <v>0.28000000000000003</v>
      </c>
      <c r="AC84" s="57">
        <f t="shared" si="26"/>
        <v>1.2378526645768022</v>
      </c>
      <c r="AD84" s="58">
        <f t="shared" si="27"/>
        <v>0.88871473354231967</v>
      </c>
    </row>
    <row r="85" spans="3:30" x14ac:dyDescent="0.35">
      <c r="C85" s="16">
        <v>43813</v>
      </c>
      <c r="D85" s="69">
        <v>2019</v>
      </c>
      <c r="E85" s="70" t="s">
        <v>932</v>
      </c>
      <c r="F85" s="105" t="s">
        <v>14</v>
      </c>
      <c r="G85" s="47" t="s">
        <v>997</v>
      </c>
      <c r="H85" s="112">
        <v>6</v>
      </c>
      <c r="I85" s="2" t="s">
        <v>204</v>
      </c>
      <c r="J85" s="2" t="s">
        <v>12</v>
      </c>
      <c r="K85" s="2" t="s">
        <v>419</v>
      </c>
      <c r="L85" s="2"/>
      <c r="M85" s="2">
        <v>15.63</v>
      </c>
      <c r="N85" s="2">
        <v>125.69</v>
      </c>
      <c r="O85" s="3">
        <v>112.34</v>
      </c>
      <c r="P85" s="33">
        <v>87.870252589496644</v>
      </c>
      <c r="Q85" s="46">
        <v>0.59</v>
      </c>
      <c r="R85" s="46">
        <v>0.06</v>
      </c>
      <c r="S85" s="59">
        <f t="shared" si="28"/>
        <v>0.17600558370385685</v>
      </c>
      <c r="T85" s="59">
        <f t="shared" si="29"/>
        <v>7.9202512666735583</v>
      </c>
      <c r="U85" s="59">
        <f t="shared" si="30"/>
        <v>1.7898872919036288E-2</v>
      </c>
      <c r="V85" s="59">
        <f t="shared" si="31"/>
        <v>0.80544928135663296</v>
      </c>
      <c r="W85" s="59">
        <f t="shared" si="32"/>
        <v>8.7257005480301917</v>
      </c>
      <c r="X85" s="60">
        <v>30</v>
      </c>
      <c r="Y85" s="58">
        <f t="shared" si="22"/>
        <v>12.129747410503356</v>
      </c>
      <c r="Z85" s="61">
        <f t="shared" si="23"/>
        <v>0.46902078378657835</v>
      </c>
      <c r="AA85" s="63">
        <f t="shared" si="24"/>
        <v>0.59</v>
      </c>
      <c r="AB85" s="62">
        <f t="shared" si="25"/>
        <v>0.06</v>
      </c>
      <c r="AC85" s="57">
        <f t="shared" si="26"/>
        <v>1.7600558370385686</v>
      </c>
      <c r="AD85" s="58">
        <f t="shared" si="27"/>
        <v>0.17898872919036288</v>
      </c>
    </row>
    <row r="86" spans="3:30" x14ac:dyDescent="0.35">
      <c r="C86" s="16">
        <v>43813</v>
      </c>
      <c r="D86" s="69">
        <v>2019</v>
      </c>
      <c r="E86" s="70" t="s">
        <v>932</v>
      </c>
      <c r="F86" s="121" t="s">
        <v>15</v>
      </c>
      <c r="G86" s="47" t="s">
        <v>997</v>
      </c>
      <c r="H86" s="112">
        <v>6</v>
      </c>
      <c r="I86" s="2" t="s">
        <v>29</v>
      </c>
      <c r="J86" s="2" t="s">
        <v>10</v>
      </c>
      <c r="K86" s="2" t="s">
        <v>291</v>
      </c>
      <c r="L86" s="2"/>
      <c r="M86" s="2">
        <v>15.39</v>
      </c>
      <c r="N86" s="2">
        <v>121.46</v>
      </c>
      <c r="O86" s="3">
        <v>104.78</v>
      </c>
      <c r="P86" s="33">
        <v>84.274535683982279</v>
      </c>
      <c r="Q86" s="15">
        <v>0.69</v>
      </c>
      <c r="R86" s="15">
        <v>0.28999999999999998</v>
      </c>
      <c r="S86" s="59">
        <f t="shared" si="28"/>
        <v>0.21756342991386057</v>
      </c>
      <c r="T86" s="59">
        <f t="shared" si="29"/>
        <v>9.7903543461237259</v>
      </c>
      <c r="U86" s="59">
        <f t="shared" si="30"/>
        <v>9.1439702427564593E-2</v>
      </c>
      <c r="V86" s="59">
        <f t="shared" si="31"/>
        <v>4.1147866092404071</v>
      </c>
      <c r="W86" s="59">
        <f t="shared" si="32"/>
        <v>13.905140955364132</v>
      </c>
      <c r="X86" s="60">
        <v>30</v>
      </c>
      <c r="Y86" s="58">
        <f t="shared" si="22"/>
        <v>15.725464316017721</v>
      </c>
      <c r="Z86" s="61">
        <f t="shared" si="23"/>
        <v>0.49329902673677145</v>
      </c>
      <c r="AA86" s="63">
        <f t="shared" si="24"/>
        <v>0.69</v>
      </c>
      <c r="AB86" s="62">
        <f t="shared" si="25"/>
        <v>0.28999999999999998</v>
      </c>
      <c r="AC86" s="57">
        <f t="shared" si="26"/>
        <v>2.175634299138606</v>
      </c>
      <c r="AD86" s="58">
        <f t="shared" si="27"/>
        <v>0.91439702427564595</v>
      </c>
    </row>
    <row r="87" spans="3:30" x14ac:dyDescent="0.35">
      <c r="C87" s="16">
        <v>43813</v>
      </c>
      <c r="D87" s="69">
        <v>2019</v>
      </c>
      <c r="E87" s="70" t="s">
        <v>932</v>
      </c>
      <c r="F87" s="121" t="s">
        <v>15</v>
      </c>
      <c r="G87" s="47" t="s">
        <v>997</v>
      </c>
      <c r="H87" s="112">
        <v>6</v>
      </c>
      <c r="I87" s="2" t="s">
        <v>29</v>
      </c>
      <c r="J87" s="2" t="s">
        <v>11</v>
      </c>
      <c r="K87" s="2" t="s">
        <v>299</v>
      </c>
      <c r="L87" s="2"/>
      <c r="M87" s="2">
        <v>15.53</v>
      </c>
      <c r="N87" s="2">
        <v>118.53</v>
      </c>
      <c r="O87" s="3">
        <v>106.01</v>
      </c>
      <c r="P87" s="33">
        <v>87.844660194174764</v>
      </c>
      <c r="Q87" s="46">
        <v>0.55000000000000004</v>
      </c>
      <c r="R87" s="46">
        <v>0.43</v>
      </c>
      <c r="S87" s="59">
        <f t="shared" si="28"/>
        <v>0.16413682581786032</v>
      </c>
      <c r="T87" s="59">
        <f t="shared" si="29"/>
        <v>7.3861571618037143</v>
      </c>
      <c r="U87" s="59">
        <f t="shared" si="30"/>
        <v>0.12832515473032713</v>
      </c>
      <c r="V87" s="59">
        <f t="shared" si="31"/>
        <v>5.7746319628647207</v>
      </c>
      <c r="W87" s="59">
        <f t="shared" si="32"/>
        <v>13.160789124668435</v>
      </c>
      <c r="X87" s="60">
        <v>30</v>
      </c>
      <c r="Y87" s="58">
        <f t="shared" si="22"/>
        <v>12.155339805825236</v>
      </c>
      <c r="Z87" s="61">
        <f t="shared" si="23"/>
        <v>0.46918656056587094</v>
      </c>
      <c r="AA87" s="63">
        <f t="shared" si="24"/>
        <v>0.55000000000000004</v>
      </c>
      <c r="AB87" s="62">
        <f t="shared" si="25"/>
        <v>0.43</v>
      </c>
      <c r="AC87" s="57">
        <f t="shared" si="26"/>
        <v>1.6413682581786033</v>
      </c>
      <c r="AD87" s="58">
        <f t="shared" si="27"/>
        <v>1.2832515473032713</v>
      </c>
    </row>
    <row r="88" spans="3:30" x14ac:dyDescent="0.35">
      <c r="C88" s="16">
        <v>43813</v>
      </c>
      <c r="D88" s="69">
        <v>2019</v>
      </c>
      <c r="E88" s="70" t="s">
        <v>932</v>
      </c>
      <c r="F88" s="121" t="s">
        <v>15</v>
      </c>
      <c r="G88" s="47" t="s">
        <v>997</v>
      </c>
      <c r="H88" s="112">
        <v>6</v>
      </c>
      <c r="I88" s="2" t="s">
        <v>29</v>
      </c>
      <c r="J88" s="2" t="s">
        <v>8</v>
      </c>
      <c r="K88" s="2" t="s">
        <v>338</v>
      </c>
      <c r="L88" s="2"/>
      <c r="M88" s="2">
        <v>15.54</v>
      </c>
      <c r="N88" s="2">
        <v>127.91</v>
      </c>
      <c r="O88" s="3">
        <v>112.2</v>
      </c>
      <c r="P88" s="33">
        <v>86.019400195781785</v>
      </c>
      <c r="Q88" s="15">
        <v>0.78</v>
      </c>
      <c r="R88" s="15">
        <v>0.09</v>
      </c>
      <c r="S88" s="59">
        <f t="shared" si="28"/>
        <v>0.23937026691495972</v>
      </c>
      <c r="T88" s="59">
        <f t="shared" si="29"/>
        <v>10.771662011173188</v>
      </c>
      <c r="U88" s="59">
        <f t="shared" si="30"/>
        <v>2.761964618249535E-2</v>
      </c>
      <c r="V88" s="59">
        <f t="shared" si="31"/>
        <v>1.2428840782122907</v>
      </c>
      <c r="W88" s="59">
        <f t="shared" si="32"/>
        <v>12.014546089385478</v>
      </c>
      <c r="X88" s="60">
        <v>30</v>
      </c>
      <c r="Y88" s="58">
        <f t="shared" si="22"/>
        <v>13.980599804218215</v>
      </c>
      <c r="Z88" s="61">
        <f t="shared" si="23"/>
        <v>0.48126422511897382</v>
      </c>
      <c r="AA88" s="63">
        <f t="shared" si="24"/>
        <v>0.78</v>
      </c>
      <c r="AB88" s="62">
        <f t="shared" si="25"/>
        <v>0.09</v>
      </c>
      <c r="AC88" s="57">
        <f t="shared" si="26"/>
        <v>2.3937026691495973</v>
      </c>
      <c r="AD88" s="58">
        <f t="shared" si="27"/>
        <v>0.2761964618249535</v>
      </c>
    </row>
    <row r="89" spans="3:30" x14ac:dyDescent="0.35">
      <c r="C89" s="16">
        <v>43813</v>
      </c>
      <c r="D89" s="69">
        <v>2019</v>
      </c>
      <c r="E89" s="70" t="s">
        <v>932</v>
      </c>
      <c r="F89" s="121" t="s">
        <v>15</v>
      </c>
      <c r="G89" s="47" t="s">
        <v>997</v>
      </c>
      <c r="H89" s="112">
        <v>6</v>
      </c>
      <c r="I89" s="2" t="s">
        <v>29</v>
      </c>
      <c r="J89" s="2" t="s">
        <v>12</v>
      </c>
      <c r="K89" s="2" t="s">
        <v>383</v>
      </c>
      <c r="L89" s="2"/>
      <c r="M89" s="2">
        <v>15.38</v>
      </c>
      <c r="N89" s="2">
        <v>122.56</v>
      </c>
      <c r="O89" s="3">
        <v>109.36</v>
      </c>
      <c r="P89" s="33">
        <v>87.684269453256206</v>
      </c>
      <c r="Q89" s="15">
        <v>0.53</v>
      </c>
      <c r="R89" s="15">
        <v>0.1</v>
      </c>
      <c r="S89" s="59">
        <f t="shared" si="28"/>
        <v>0.15855447967652694</v>
      </c>
      <c r="T89" s="59">
        <f t="shared" si="29"/>
        <v>7.1349515854437122</v>
      </c>
      <c r="U89" s="59">
        <f t="shared" si="30"/>
        <v>2.9915939561608856E-2</v>
      </c>
      <c r="V89" s="59">
        <f t="shared" si="31"/>
        <v>1.3462172802723984</v>
      </c>
      <c r="W89" s="59">
        <f t="shared" si="32"/>
        <v>8.4811688657161106</v>
      </c>
      <c r="X89" s="60">
        <v>30</v>
      </c>
      <c r="Y89" s="58">
        <f t="shared" si="22"/>
        <v>12.315730546743794</v>
      </c>
      <c r="Z89" s="61">
        <f t="shared" si="23"/>
        <v>0.47022770802298364</v>
      </c>
      <c r="AA89" s="63">
        <f t="shared" si="24"/>
        <v>0.53</v>
      </c>
      <c r="AB89" s="62">
        <f t="shared" si="25"/>
        <v>0.1</v>
      </c>
      <c r="AC89" s="57">
        <f t="shared" si="26"/>
        <v>1.5855447967652694</v>
      </c>
      <c r="AD89" s="58">
        <f t="shared" si="27"/>
        <v>0.29915939561608856</v>
      </c>
    </row>
    <row r="90" spans="3:30" x14ac:dyDescent="0.35">
      <c r="C90" s="16">
        <v>43813</v>
      </c>
      <c r="D90" s="69">
        <v>2019</v>
      </c>
      <c r="E90" s="70" t="s">
        <v>932</v>
      </c>
      <c r="F90" s="121" t="s">
        <v>16</v>
      </c>
      <c r="G90" s="47" t="s">
        <v>997</v>
      </c>
      <c r="H90" s="112">
        <v>6</v>
      </c>
      <c r="I90" s="2" t="s">
        <v>22</v>
      </c>
      <c r="J90" s="2" t="s">
        <v>11</v>
      </c>
      <c r="K90" s="2" t="s">
        <v>303</v>
      </c>
      <c r="L90" s="2"/>
      <c r="M90" s="2">
        <v>15.39</v>
      </c>
      <c r="N90" s="2">
        <v>123.53</v>
      </c>
      <c r="O90" s="3">
        <v>108.88</v>
      </c>
      <c r="P90" s="33">
        <v>86.452746439800251</v>
      </c>
      <c r="Q90" s="15">
        <v>0.43</v>
      </c>
      <c r="R90" s="15">
        <v>0.15</v>
      </c>
      <c r="S90" s="59">
        <f t="shared" si="28"/>
        <v>0.13108353834634723</v>
      </c>
      <c r="T90" s="59">
        <f t="shared" si="29"/>
        <v>5.8987592255856249</v>
      </c>
      <c r="U90" s="59">
        <f t="shared" si="30"/>
        <v>4.5726815702214138E-2</v>
      </c>
      <c r="V90" s="59">
        <f t="shared" si="31"/>
        <v>2.0577067065996362</v>
      </c>
      <c r="W90" s="59">
        <f t="shared" si="32"/>
        <v>7.9564659321852611</v>
      </c>
      <c r="X90" s="60">
        <v>30</v>
      </c>
      <c r="Y90" s="58">
        <f t="shared" si="22"/>
        <v>13.547253560199749</v>
      </c>
      <c r="Z90" s="61">
        <f t="shared" si="23"/>
        <v>0.47835062573537274</v>
      </c>
      <c r="AA90" s="63">
        <f t="shared" si="24"/>
        <v>0.43</v>
      </c>
      <c r="AB90" s="62">
        <f t="shared" si="25"/>
        <v>0.15</v>
      </c>
      <c r="AC90" s="57">
        <f t="shared" si="26"/>
        <v>1.3108353834634723</v>
      </c>
      <c r="AD90" s="58">
        <f t="shared" si="27"/>
        <v>0.45726815702214141</v>
      </c>
    </row>
    <row r="91" spans="3:30" x14ac:dyDescent="0.35">
      <c r="C91" s="16">
        <v>43813</v>
      </c>
      <c r="D91" s="69">
        <v>2019</v>
      </c>
      <c r="E91" s="70" t="s">
        <v>932</v>
      </c>
      <c r="F91" s="121" t="s">
        <v>16</v>
      </c>
      <c r="G91" s="47" t="s">
        <v>997</v>
      </c>
      <c r="H91" s="112">
        <v>6</v>
      </c>
      <c r="I91" s="2" t="s">
        <v>22</v>
      </c>
      <c r="J91" s="2" t="s">
        <v>12</v>
      </c>
      <c r="K91" s="2" t="s">
        <v>306</v>
      </c>
      <c r="L91" s="2"/>
      <c r="M91" s="2">
        <v>15.38</v>
      </c>
      <c r="N91" s="2">
        <v>122.63</v>
      </c>
      <c r="O91" s="3">
        <v>109.09</v>
      </c>
      <c r="P91" s="33">
        <v>87.375291375291383</v>
      </c>
      <c r="Q91" s="15">
        <v>0.5</v>
      </c>
      <c r="R91" s="15">
        <v>0.35</v>
      </c>
      <c r="S91" s="59">
        <f t="shared" si="28"/>
        <v>0.15028545512752106</v>
      </c>
      <c r="T91" s="59">
        <f t="shared" si="29"/>
        <v>6.7628454807384477</v>
      </c>
      <c r="U91" s="59">
        <f t="shared" si="30"/>
        <v>0.10519981858926473</v>
      </c>
      <c r="V91" s="59">
        <f t="shared" si="31"/>
        <v>4.7339918365169131</v>
      </c>
      <c r="W91" s="59">
        <f t="shared" si="32"/>
        <v>11.496837317255361</v>
      </c>
      <c r="X91" s="60">
        <v>30</v>
      </c>
      <c r="Y91" s="58">
        <f t="shared" si="22"/>
        <v>12.624708624708617</v>
      </c>
      <c r="Z91" s="61">
        <f t="shared" si="23"/>
        <v>0.47224415750720306</v>
      </c>
      <c r="AA91" s="63">
        <f t="shared" si="24"/>
        <v>0.5</v>
      </c>
      <c r="AB91" s="62">
        <f t="shared" si="25"/>
        <v>0.35</v>
      </c>
      <c r="AC91" s="57">
        <f t="shared" si="26"/>
        <v>1.5028545512752105</v>
      </c>
      <c r="AD91" s="58">
        <f t="shared" si="27"/>
        <v>1.0519981858926473</v>
      </c>
    </row>
    <row r="92" spans="3:30" x14ac:dyDescent="0.35">
      <c r="C92" s="16">
        <v>43813</v>
      </c>
      <c r="D92" s="69">
        <v>2019</v>
      </c>
      <c r="E92" s="70" t="s">
        <v>932</v>
      </c>
      <c r="F92" s="121" t="s">
        <v>16</v>
      </c>
      <c r="G92" s="47" t="s">
        <v>997</v>
      </c>
      <c r="H92" s="112">
        <v>6</v>
      </c>
      <c r="I92" s="2" t="s">
        <v>22</v>
      </c>
      <c r="J92" s="2" t="s">
        <v>8</v>
      </c>
      <c r="K92" s="2" t="s">
        <v>307</v>
      </c>
      <c r="L92" s="2"/>
      <c r="M92" s="2">
        <v>15.5</v>
      </c>
      <c r="N92" s="2">
        <v>114.36</v>
      </c>
      <c r="O92" s="3">
        <v>101.36</v>
      </c>
      <c r="P92" s="33">
        <v>86.850091037831262</v>
      </c>
      <c r="Q92" s="15">
        <v>0.55000000000000004</v>
      </c>
      <c r="R92" s="15">
        <v>0.2</v>
      </c>
      <c r="S92" s="59">
        <f t="shared" si="28"/>
        <v>0.1666462846494294</v>
      </c>
      <c r="T92" s="59">
        <f t="shared" si="29"/>
        <v>7.4990828092243236</v>
      </c>
      <c r="U92" s="59">
        <f t="shared" si="30"/>
        <v>6.0598648963428869E-2</v>
      </c>
      <c r="V92" s="59">
        <f t="shared" si="31"/>
        <v>2.726939203354299</v>
      </c>
      <c r="W92" s="59">
        <f t="shared" si="32"/>
        <v>10.226022012578623</v>
      </c>
      <c r="X92" s="60">
        <v>30</v>
      </c>
      <c r="Y92" s="58">
        <f t="shared" si="22"/>
        <v>13.149908962168738</v>
      </c>
      <c r="Z92" s="61">
        <f t="shared" si="23"/>
        <v>0.4757046354530633</v>
      </c>
      <c r="AA92" s="63">
        <f t="shared" si="24"/>
        <v>0.55000000000000004</v>
      </c>
      <c r="AB92" s="62">
        <f t="shared" si="25"/>
        <v>0.2</v>
      </c>
      <c r="AC92" s="57">
        <f t="shared" si="26"/>
        <v>1.6664628464942941</v>
      </c>
      <c r="AD92" s="58">
        <f t="shared" si="27"/>
        <v>0.60598648963428869</v>
      </c>
    </row>
    <row r="93" spans="3:30" x14ac:dyDescent="0.35">
      <c r="C93" s="16">
        <v>43813</v>
      </c>
      <c r="D93" s="69">
        <v>2019</v>
      </c>
      <c r="E93" s="70" t="s">
        <v>932</v>
      </c>
      <c r="F93" s="121" t="s">
        <v>16</v>
      </c>
      <c r="G93" s="47" t="s">
        <v>997</v>
      </c>
      <c r="H93" s="112">
        <v>6</v>
      </c>
      <c r="I93" s="2" t="s">
        <v>22</v>
      </c>
      <c r="J93" s="2" t="s">
        <v>10</v>
      </c>
      <c r="K93" s="2"/>
      <c r="L93" s="2"/>
      <c r="M93" s="2"/>
      <c r="N93" s="2"/>
      <c r="O93" s="3"/>
      <c r="P93" s="33"/>
      <c r="Q93" s="15"/>
      <c r="R93" s="15"/>
      <c r="S93" s="59"/>
      <c r="T93" s="59"/>
      <c r="U93" s="59"/>
      <c r="V93" s="59"/>
      <c r="W93" s="59"/>
      <c r="X93" s="60"/>
      <c r="Y93" s="58"/>
      <c r="Z93" s="61"/>
      <c r="AA93" s="63"/>
      <c r="AB93" s="62"/>
      <c r="AC93" s="57"/>
      <c r="AD93" s="58"/>
    </row>
    <row r="94" spans="3:30" x14ac:dyDescent="0.35">
      <c r="C94" s="16">
        <v>43813</v>
      </c>
      <c r="D94" s="69">
        <v>2019</v>
      </c>
      <c r="E94" s="70" t="s">
        <v>932</v>
      </c>
      <c r="F94" s="121" t="s">
        <v>13</v>
      </c>
      <c r="G94" s="47" t="s">
        <v>997</v>
      </c>
      <c r="H94" s="112">
        <v>6</v>
      </c>
      <c r="I94" s="2" t="s">
        <v>40</v>
      </c>
      <c r="J94" s="2" t="s">
        <v>12</v>
      </c>
      <c r="K94" s="2" t="s">
        <v>319</v>
      </c>
      <c r="L94" s="2"/>
      <c r="M94" s="2">
        <v>15.38</v>
      </c>
      <c r="N94" s="2">
        <v>120.05</v>
      </c>
      <c r="O94" s="3">
        <v>107.64</v>
      </c>
      <c r="P94" s="33">
        <v>88.143689691411112</v>
      </c>
      <c r="Q94" s="15">
        <v>0.4</v>
      </c>
      <c r="R94" s="15">
        <v>0.13</v>
      </c>
      <c r="S94" s="59">
        <f t="shared" ref="S94:S129" si="33">AA94*((250+(100*Y94/100))/1000)*(100/(100-(100*Y94/100)))</f>
        <v>0.11883156297420333</v>
      </c>
      <c r="T94" s="59">
        <f t="shared" ref="T94:T129" si="34">IF(Y94="","",S94*(X94/10*15))</f>
        <v>5.3474203338391497</v>
      </c>
      <c r="U94" s="59">
        <f t="shared" ref="U94:U129" si="35">AB94*((250+(100*Y94/100))/1000)*(100/(100-(100*Y94/100)))</f>
        <v>3.8620257966616084E-2</v>
      </c>
      <c r="V94" s="59">
        <f t="shared" ref="V94:V129" si="36">IF(Y94="","",U94*(X94/10*15))</f>
        <v>1.7379116084977237</v>
      </c>
      <c r="W94" s="59">
        <f t="shared" ref="W94:W129" si="37">IF(AA94="","",T94+V94)</f>
        <v>7.0853319423368735</v>
      </c>
      <c r="X94" s="60">
        <v>30</v>
      </c>
      <c r="Y94" s="58">
        <f t="shared" ref="Y94:Y125" si="38">100-P94</f>
        <v>11.856310308588888</v>
      </c>
      <c r="Z94" s="61">
        <f t="shared" ref="Z94:Z125" si="39">IF(Y94="","",((400+Y94)/1000)*(100/(100-Y94)))</f>
        <v>0.46725558205072609</v>
      </c>
      <c r="AA94" s="63">
        <f t="shared" ref="AA94:AA125" si="40">Q94</f>
        <v>0.4</v>
      </c>
      <c r="AB94" s="62">
        <f t="shared" ref="AB94:AB125" si="41">R94</f>
        <v>0.13</v>
      </c>
      <c r="AC94" s="57">
        <f t="shared" ref="AC94:AC125" si="42">S94*10</f>
        <v>1.1883156297420334</v>
      </c>
      <c r="AD94" s="58">
        <f t="shared" ref="AD94:AD125" si="43">U94*10</f>
        <v>0.38620257966616084</v>
      </c>
    </row>
    <row r="95" spans="3:30" x14ac:dyDescent="0.35">
      <c r="C95" s="16">
        <v>43813</v>
      </c>
      <c r="D95" s="69">
        <v>2019</v>
      </c>
      <c r="E95" s="70" t="s">
        <v>932</v>
      </c>
      <c r="F95" s="121" t="s">
        <v>13</v>
      </c>
      <c r="G95" s="47" t="s">
        <v>997</v>
      </c>
      <c r="H95" s="112">
        <v>6</v>
      </c>
      <c r="I95" s="2" t="s">
        <v>40</v>
      </c>
      <c r="J95" s="2" t="s">
        <v>8</v>
      </c>
      <c r="K95" s="2" t="s">
        <v>320</v>
      </c>
      <c r="L95" s="2"/>
      <c r="M95" s="2">
        <v>15.44</v>
      </c>
      <c r="N95" s="2">
        <v>113.78</v>
      </c>
      <c r="O95" s="3">
        <v>103.33</v>
      </c>
      <c r="P95" s="33">
        <v>89.37360178970917</v>
      </c>
      <c r="Q95" s="46">
        <v>0.28000000000000003</v>
      </c>
      <c r="R95" s="46">
        <v>0.1</v>
      </c>
      <c r="S95" s="59">
        <f t="shared" si="33"/>
        <v>8.1652065081351713E-2</v>
      </c>
      <c r="T95" s="59">
        <f t="shared" si="34"/>
        <v>3.6743429286608271</v>
      </c>
      <c r="U95" s="59">
        <f t="shared" si="35"/>
        <v>2.9161451814768469E-2</v>
      </c>
      <c r="V95" s="59">
        <f t="shared" si="36"/>
        <v>1.3122653316645811</v>
      </c>
      <c r="W95" s="59">
        <f t="shared" si="37"/>
        <v>4.9866082603254078</v>
      </c>
      <c r="X95" s="60">
        <v>30</v>
      </c>
      <c r="Y95" s="58">
        <f t="shared" si="38"/>
        <v>10.62639821029083</v>
      </c>
      <c r="Z95" s="61">
        <f t="shared" si="39"/>
        <v>0.4594493116395495</v>
      </c>
      <c r="AA95" s="63">
        <f t="shared" si="40"/>
        <v>0.28000000000000003</v>
      </c>
      <c r="AB95" s="62">
        <f t="shared" si="41"/>
        <v>0.1</v>
      </c>
      <c r="AC95" s="57">
        <f t="shared" si="42"/>
        <v>0.8165206508135171</v>
      </c>
      <c r="AD95" s="58">
        <f t="shared" si="43"/>
        <v>0.29161451814768469</v>
      </c>
    </row>
    <row r="96" spans="3:30" x14ac:dyDescent="0.35">
      <c r="C96" s="16">
        <v>43813</v>
      </c>
      <c r="D96" s="69">
        <v>2019</v>
      </c>
      <c r="E96" s="70" t="s">
        <v>932</v>
      </c>
      <c r="F96" s="121" t="s">
        <v>13</v>
      </c>
      <c r="G96" s="47" t="s">
        <v>997</v>
      </c>
      <c r="H96" s="112">
        <v>6</v>
      </c>
      <c r="I96" s="2" t="s">
        <v>40</v>
      </c>
      <c r="J96" s="2" t="s">
        <v>10</v>
      </c>
      <c r="K96" s="2" t="s">
        <v>331</v>
      </c>
      <c r="L96" s="2"/>
      <c r="M96" s="2">
        <v>15.41</v>
      </c>
      <c r="N96" s="2">
        <v>106.76</v>
      </c>
      <c r="O96" s="3">
        <v>92.79</v>
      </c>
      <c r="P96" s="33">
        <v>84.707170224411598</v>
      </c>
      <c r="Q96" s="46">
        <v>1.56</v>
      </c>
      <c r="R96" s="46">
        <v>0.22</v>
      </c>
      <c r="S96" s="59">
        <f t="shared" si="33"/>
        <v>0.48857353321271652</v>
      </c>
      <c r="T96" s="59">
        <f t="shared" si="34"/>
        <v>21.985808994572242</v>
      </c>
      <c r="U96" s="59">
        <f t="shared" si="35"/>
        <v>6.8901395709485669E-2</v>
      </c>
      <c r="V96" s="59">
        <f t="shared" si="36"/>
        <v>3.1005628069268552</v>
      </c>
      <c r="W96" s="59">
        <f t="shared" si="37"/>
        <v>25.086371801499098</v>
      </c>
      <c r="X96" s="60">
        <v>30</v>
      </c>
      <c r="Y96" s="58">
        <f t="shared" si="38"/>
        <v>15.292829775588402</v>
      </c>
      <c r="Z96" s="61">
        <f t="shared" si="39"/>
        <v>0.49026880330834843</v>
      </c>
      <c r="AA96" s="63">
        <f t="shared" si="40"/>
        <v>1.56</v>
      </c>
      <c r="AB96" s="62">
        <f t="shared" si="41"/>
        <v>0.22</v>
      </c>
      <c r="AC96" s="57">
        <f t="shared" si="42"/>
        <v>4.8857353321271653</v>
      </c>
      <c r="AD96" s="58">
        <f t="shared" si="43"/>
        <v>0.68901395709485669</v>
      </c>
    </row>
    <row r="97" spans="3:30" x14ac:dyDescent="0.35">
      <c r="C97" s="16">
        <v>43813</v>
      </c>
      <c r="D97" s="69">
        <v>2019</v>
      </c>
      <c r="E97" s="70" t="s">
        <v>932</v>
      </c>
      <c r="F97" s="121" t="s">
        <v>13</v>
      </c>
      <c r="G97" s="70" t="s">
        <v>997</v>
      </c>
      <c r="H97" s="112">
        <v>6</v>
      </c>
      <c r="I97" s="2" t="s">
        <v>40</v>
      </c>
      <c r="J97" s="2" t="s">
        <v>11</v>
      </c>
      <c r="K97" s="2" t="s">
        <v>356</v>
      </c>
      <c r="L97" s="2"/>
      <c r="M97" s="2">
        <v>15.45</v>
      </c>
      <c r="N97" s="2">
        <v>114.37</v>
      </c>
      <c r="O97" s="3">
        <v>101.21</v>
      </c>
      <c r="P97" s="33">
        <v>86.696320258794984</v>
      </c>
      <c r="Q97" s="46">
        <v>1.71</v>
      </c>
      <c r="R97" s="46">
        <v>0.16</v>
      </c>
      <c r="S97" s="59">
        <f t="shared" si="33"/>
        <v>0.51934071828358219</v>
      </c>
      <c r="T97" s="59">
        <f t="shared" si="34"/>
        <v>23.3703323227612</v>
      </c>
      <c r="U97" s="59">
        <f t="shared" si="35"/>
        <v>4.8593283582089558E-2</v>
      </c>
      <c r="V97" s="59">
        <f t="shared" si="36"/>
        <v>2.1866977611940301</v>
      </c>
      <c r="W97" s="59">
        <f t="shared" si="37"/>
        <v>25.55703008395523</v>
      </c>
      <c r="X97" s="60">
        <v>30</v>
      </c>
      <c r="Y97" s="58">
        <f t="shared" si="38"/>
        <v>13.303679741205016</v>
      </c>
      <c r="Z97" s="61">
        <f t="shared" si="39"/>
        <v>0.47672574626865671</v>
      </c>
      <c r="AA97" s="63">
        <f t="shared" si="40"/>
        <v>1.71</v>
      </c>
      <c r="AB97" s="62">
        <f t="shared" si="41"/>
        <v>0.16</v>
      </c>
      <c r="AC97" s="57">
        <f t="shared" si="42"/>
        <v>5.1934071828358217</v>
      </c>
      <c r="AD97" s="58">
        <f t="shared" si="43"/>
        <v>0.48593283582089558</v>
      </c>
    </row>
    <row r="98" spans="3:30" x14ac:dyDescent="0.35">
      <c r="C98" s="16">
        <v>43813</v>
      </c>
      <c r="D98" s="69">
        <v>2019</v>
      </c>
      <c r="E98" s="70" t="s">
        <v>932</v>
      </c>
      <c r="F98" s="105" t="s">
        <v>14</v>
      </c>
      <c r="G98" s="47" t="s">
        <v>998</v>
      </c>
      <c r="H98" s="112">
        <v>7</v>
      </c>
      <c r="I98" s="2" t="s">
        <v>20</v>
      </c>
      <c r="J98" s="2" t="s">
        <v>11</v>
      </c>
      <c r="K98" s="2" t="s">
        <v>323</v>
      </c>
      <c r="L98" s="2"/>
      <c r="M98" s="2">
        <v>15.5</v>
      </c>
      <c r="N98" s="2">
        <v>108.89</v>
      </c>
      <c r="O98" s="3">
        <v>95.73</v>
      </c>
      <c r="P98" s="33">
        <v>85.908555519862944</v>
      </c>
      <c r="Q98" s="15">
        <v>1.8599999999999999</v>
      </c>
      <c r="R98" s="15">
        <v>0.18</v>
      </c>
      <c r="S98" s="59">
        <f t="shared" si="33"/>
        <v>0.57178250031160405</v>
      </c>
      <c r="T98" s="59">
        <f t="shared" si="34"/>
        <v>25.730212514022181</v>
      </c>
      <c r="U98" s="59">
        <f t="shared" si="35"/>
        <v>5.5333790352735883E-2</v>
      </c>
      <c r="V98" s="59">
        <f t="shared" si="36"/>
        <v>2.4900205658731149</v>
      </c>
      <c r="W98" s="59">
        <f t="shared" si="37"/>
        <v>28.220233079895294</v>
      </c>
      <c r="X98" s="60">
        <v>30</v>
      </c>
      <c r="Y98" s="58">
        <f t="shared" si="38"/>
        <v>14.091444480137056</v>
      </c>
      <c r="Z98" s="61">
        <f t="shared" si="39"/>
        <v>0.48201420914869753</v>
      </c>
      <c r="AA98" s="63">
        <f t="shared" si="40"/>
        <v>1.8599999999999999</v>
      </c>
      <c r="AB98" s="62">
        <f t="shared" si="41"/>
        <v>0.18</v>
      </c>
      <c r="AC98" s="57">
        <f t="shared" si="42"/>
        <v>5.7178250031160403</v>
      </c>
      <c r="AD98" s="58">
        <f t="shared" si="43"/>
        <v>0.55333790352735879</v>
      </c>
    </row>
    <row r="99" spans="3:30" x14ac:dyDescent="0.35">
      <c r="C99" s="16">
        <v>43813</v>
      </c>
      <c r="D99" s="69">
        <v>2019</v>
      </c>
      <c r="E99" s="70" t="s">
        <v>932</v>
      </c>
      <c r="F99" s="105" t="s">
        <v>14</v>
      </c>
      <c r="G99" s="47" t="s">
        <v>998</v>
      </c>
      <c r="H99" s="112">
        <v>7</v>
      </c>
      <c r="I99" s="2" t="s">
        <v>20</v>
      </c>
      <c r="J99" s="2" t="s">
        <v>12</v>
      </c>
      <c r="K99" s="2" t="s">
        <v>326</v>
      </c>
      <c r="L99" s="2"/>
      <c r="M99" s="2">
        <v>15.49</v>
      </c>
      <c r="N99" s="2">
        <v>121.89</v>
      </c>
      <c r="O99" s="3">
        <v>108.21</v>
      </c>
      <c r="P99" s="33">
        <v>87.142857142857139</v>
      </c>
      <c r="Q99" s="15">
        <v>0.43</v>
      </c>
      <c r="R99" s="15">
        <v>0.09</v>
      </c>
      <c r="S99" s="59">
        <f t="shared" si="33"/>
        <v>0.12970491803278694</v>
      </c>
      <c r="T99" s="59">
        <f t="shared" si="34"/>
        <v>5.8367213114754124</v>
      </c>
      <c r="U99" s="59">
        <f t="shared" si="35"/>
        <v>2.7147540983606562E-2</v>
      </c>
      <c r="V99" s="59">
        <f t="shared" si="36"/>
        <v>1.2216393442622953</v>
      </c>
      <c r="W99" s="59">
        <f t="shared" si="37"/>
        <v>7.0583606557377081</v>
      </c>
      <c r="X99" s="60">
        <v>30</v>
      </c>
      <c r="Y99" s="58">
        <f t="shared" si="38"/>
        <v>12.857142857142861</v>
      </c>
      <c r="Z99" s="61">
        <f t="shared" si="39"/>
        <v>0.47377049180327879</v>
      </c>
      <c r="AA99" s="63">
        <f t="shared" si="40"/>
        <v>0.43</v>
      </c>
      <c r="AB99" s="62">
        <f t="shared" si="41"/>
        <v>0.09</v>
      </c>
      <c r="AC99" s="57">
        <f t="shared" si="42"/>
        <v>1.2970491803278694</v>
      </c>
      <c r="AD99" s="58">
        <f t="shared" si="43"/>
        <v>0.27147540983606561</v>
      </c>
    </row>
    <row r="100" spans="3:30" x14ac:dyDescent="0.35">
      <c r="C100" s="16">
        <v>43813</v>
      </c>
      <c r="D100" s="69">
        <v>2019</v>
      </c>
      <c r="E100" s="70" t="s">
        <v>932</v>
      </c>
      <c r="F100" s="105" t="s">
        <v>14</v>
      </c>
      <c r="G100" s="47" t="s">
        <v>998</v>
      </c>
      <c r="H100" s="112">
        <v>7</v>
      </c>
      <c r="I100" s="2" t="s">
        <v>20</v>
      </c>
      <c r="J100" s="2" t="s">
        <v>10</v>
      </c>
      <c r="K100" s="2" t="s">
        <v>396</v>
      </c>
      <c r="L100" s="2"/>
      <c r="M100" s="2">
        <v>15.68</v>
      </c>
      <c r="N100" s="2">
        <v>125.55</v>
      </c>
      <c r="O100" s="3">
        <v>106.69</v>
      </c>
      <c r="P100" s="33">
        <v>82.834258669336478</v>
      </c>
      <c r="Q100" s="15">
        <v>1.5699999999999998</v>
      </c>
      <c r="R100" s="15">
        <v>0.43</v>
      </c>
      <c r="S100" s="59">
        <f t="shared" si="33"/>
        <v>0.5063728711130645</v>
      </c>
      <c r="T100" s="59">
        <f t="shared" si="34"/>
        <v>22.786779200087903</v>
      </c>
      <c r="U100" s="59">
        <f t="shared" si="35"/>
        <v>0.13868811119657182</v>
      </c>
      <c r="V100" s="59">
        <f t="shared" si="36"/>
        <v>6.2409650038457318</v>
      </c>
      <c r="W100" s="59">
        <f t="shared" si="37"/>
        <v>29.027744203933636</v>
      </c>
      <c r="X100" s="60">
        <v>30</v>
      </c>
      <c r="Y100" s="58">
        <f t="shared" si="38"/>
        <v>17.165741330663522</v>
      </c>
      <c r="Z100" s="61">
        <f t="shared" si="39"/>
        <v>0.50361498736402599</v>
      </c>
      <c r="AA100" s="63">
        <f t="shared" si="40"/>
        <v>1.5699999999999998</v>
      </c>
      <c r="AB100" s="62">
        <f t="shared" si="41"/>
        <v>0.43</v>
      </c>
      <c r="AC100" s="57">
        <f t="shared" si="42"/>
        <v>5.0637287111306453</v>
      </c>
      <c r="AD100" s="58">
        <f t="shared" si="43"/>
        <v>1.3868811119657183</v>
      </c>
    </row>
    <row r="101" spans="3:30" x14ac:dyDescent="0.35">
      <c r="C101" s="16">
        <v>43813</v>
      </c>
      <c r="D101" s="69">
        <v>2019</v>
      </c>
      <c r="E101" s="70" t="s">
        <v>932</v>
      </c>
      <c r="F101" s="105" t="s">
        <v>14</v>
      </c>
      <c r="G101" s="47" t="s">
        <v>998</v>
      </c>
      <c r="H101" s="112">
        <v>7</v>
      </c>
      <c r="I101" s="2" t="s">
        <v>20</v>
      </c>
      <c r="J101" s="2" t="s">
        <v>8</v>
      </c>
      <c r="K101" s="2" t="s">
        <v>403</v>
      </c>
      <c r="L101" s="2"/>
      <c r="M101" s="2">
        <v>15.31</v>
      </c>
      <c r="N101" s="2">
        <v>116.71</v>
      </c>
      <c r="O101" s="3">
        <v>103.17</v>
      </c>
      <c r="P101" s="33">
        <v>86.646942800788963</v>
      </c>
      <c r="Q101" s="9">
        <v>0.27</v>
      </c>
      <c r="R101" s="9">
        <v>0.08</v>
      </c>
      <c r="S101" s="59">
        <f t="shared" si="33"/>
        <v>8.2063282494878209E-2</v>
      </c>
      <c r="T101" s="59">
        <f t="shared" si="34"/>
        <v>3.6928477122695194</v>
      </c>
      <c r="U101" s="59">
        <f t="shared" si="35"/>
        <v>2.4315046665149099E-2</v>
      </c>
      <c r="V101" s="59">
        <f t="shared" si="36"/>
        <v>1.0941770999317095</v>
      </c>
      <c r="W101" s="59">
        <f t="shared" si="37"/>
        <v>4.7870248122012287</v>
      </c>
      <c r="X101" s="60">
        <v>30</v>
      </c>
      <c r="Y101" s="58">
        <f t="shared" si="38"/>
        <v>13.353057199211037</v>
      </c>
      <c r="Z101" s="61">
        <f t="shared" si="39"/>
        <v>0.47705440473480532</v>
      </c>
      <c r="AA101" s="63">
        <f t="shared" si="40"/>
        <v>0.27</v>
      </c>
      <c r="AB101" s="62">
        <f t="shared" si="41"/>
        <v>0.08</v>
      </c>
      <c r="AC101" s="57">
        <f t="shared" si="42"/>
        <v>0.82063282494878209</v>
      </c>
      <c r="AD101" s="58">
        <f t="shared" si="43"/>
        <v>0.24315046665149098</v>
      </c>
    </row>
    <row r="102" spans="3:30" x14ac:dyDescent="0.35">
      <c r="C102" s="16">
        <v>43813</v>
      </c>
      <c r="D102" s="69">
        <v>2019</v>
      </c>
      <c r="E102" s="70" t="s">
        <v>932</v>
      </c>
      <c r="F102" s="121" t="s">
        <v>15</v>
      </c>
      <c r="G102" s="70" t="s">
        <v>998</v>
      </c>
      <c r="H102" s="112">
        <v>7</v>
      </c>
      <c r="I102" s="2" t="s">
        <v>26</v>
      </c>
      <c r="J102" s="2" t="s">
        <v>12</v>
      </c>
      <c r="K102" s="2" t="s">
        <v>349</v>
      </c>
      <c r="L102" s="2"/>
      <c r="M102" s="2">
        <v>15.49</v>
      </c>
      <c r="N102" s="2">
        <v>122.71</v>
      </c>
      <c r="O102" s="3">
        <v>108.49</v>
      </c>
      <c r="P102" s="33">
        <v>86.737548964745386</v>
      </c>
      <c r="Q102" s="15">
        <v>0.55000000000000004</v>
      </c>
      <c r="R102" s="15">
        <v>0.18</v>
      </c>
      <c r="S102" s="59">
        <f t="shared" si="33"/>
        <v>0.16693387096774195</v>
      </c>
      <c r="T102" s="59">
        <f t="shared" si="34"/>
        <v>7.5120241935483882</v>
      </c>
      <c r="U102" s="59">
        <f t="shared" si="35"/>
        <v>5.4632903225806446E-2</v>
      </c>
      <c r="V102" s="59">
        <f t="shared" si="36"/>
        <v>2.4584806451612899</v>
      </c>
      <c r="W102" s="59">
        <f t="shared" si="37"/>
        <v>9.9705048387096777</v>
      </c>
      <c r="X102" s="60">
        <v>30</v>
      </c>
      <c r="Y102" s="58">
        <f t="shared" si="38"/>
        <v>13.262451035254614</v>
      </c>
      <c r="Z102" s="61">
        <f t="shared" si="39"/>
        <v>0.4764516129032258</v>
      </c>
      <c r="AA102" s="63">
        <f t="shared" si="40"/>
        <v>0.55000000000000004</v>
      </c>
      <c r="AB102" s="62">
        <f t="shared" si="41"/>
        <v>0.18</v>
      </c>
      <c r="AC102" s="57">
        <f t="shared" si="42"/>
        <v>1.6693387096774195</v>
      </c>
      <c r="AD102" s="58">
        <f t="shared" si="43"/>
        <v>0.54632903225806451</v>
      </c>
    </row>
    <row r="103" spans="3:30" x14ac:dyDescent="0.35">
      <c r="C103" s="16">
        <v>43813</v>
      </c>
      <c r="D103" s="69">
        <v>2019</v>
      </c>
      <c r="E103" s="70" t="s">
        <v>932</v>
      </c>
      <c r="F103" s="121" t="s">
        <v>15</v>
      </c>
      <c r="G103" s="47" t="s">
        <v>998</v>
      </c>
      <c r="H103" s="112">
        <v>7</v>
      </c>
      <c r="I103" s="2" t="s">
        <v>26</v>
      </c>
      <c r="J103" s="2" t="s">
        <v>8</v>
      </c>
      <c r="K103" s="2" t="s">
        <v>375</v>
      </c>
      <c r="L103" s="2"/>
      <c r="M103" s="2">
        <v>15.32</v>
      </c>
      <c r="N103" s="2">
        <v>123.82</v>
      </c>
      <c r="O103" s="3">
        <v>107.87</v>
      </c>
      <c r="P103" s="33">
        <v>85.299539170506918</v>
      </c>
      <c r="Q103" s="9">
        <v>0.47</v>
      </c>
      <c r="R103" s="9">
        <v>0.12</v>
      </c>
      <c r="S103" s="59">
        <f t="shared" si="33"/>
        <v>0.14584981091301996</v>
      </c>
      <c r="T103" s="59">
        <f t="shared" si="34"/>
        <v>6.5632414910858987</v>
      </c>
      <c r="U103" s="59">
        <f t="shared" si="35"/>
        <v>3.7238249594813609E-2</v>
      </c>
      <c r="V103" s="59">
        <f t="shared" si="36"/>
        <v>1.6757212317666124</v>
      </c>
      <c r="W103" s="59">
        <f t="shared" si="37"/>
        <v>8.2389627228525111</v>
      </c>
      <c r="X103" s="60">
        <v>30</v>
      </c>
      <c r="Y103" s="58">
        <f t="shared" si="38"/>
        <v>14.700460829493082</v>
      </c>
      <c r="Z103" s="61">
        <f t="shared" si="39"/>
        <v>0.48616963803349539</v>
      </c>
      <c r="AA103" s="63">
        <f t="shared" si="40"/>
        <v>0.47</v>
      </c>
      <c r="AB103" s="62">
        <f t="shared" si="41"/>
        <v>0.12</v>
      </c>
      <c r="AC103" s="57">
        <f t="shared" si="42"/>
        <v>1.4584981091301996</v>
      </c>
      <c r="AD103" s="58">
        <f t="shared" si="43"/>
        <v>0.37238249594813611</v>
      </c>
    </row>
    <row r="104" spans="3:30" x14ac:dyDescent="0.35">
      <c r="C104" s="49">
        <v>43813</v>
      </c>
      <c r="D104" s="69">
        <v>2019</v>
      </c>
      <c r="E104" s="65" t="s">
        <v>932</v>
      </c>
      <c r="F104" s="121" t="s">
        <v>15</v>
      </c>
      <c r="G104" s="47" t="s">
        <v>998</v>
      </c>
      <c r="H104" s="113">
        <v>7</v>
      </c>
      <c r="I104" s="41" t="s">
        <v>26</v>
      </c>
      <c r="J104" s="41" t="s">
        <v>11</v>
      </c>
      <c r="K104" s="41" t="s">
        <v>384</v>
      </c>
      <c r="L104" s="2"/>
      <c r="M104" s="2">
        <v>15.42</v>
      </c>
      <c r="N104" s="2">
        <v>122.59</v>
      </c>
      <c r="O104" s="3">
        <v>108.48</v>
      </c>
      <c r="P104" s="33">
        <v>86.83400205281329</v>
      </c>
      <c r="Q104" s="15">
        <v>1.9100000000000001</v>
      </c>
      <c r="R104" s="15">
        <v>0.13</v>
      </c>
      <c r="S104" s="59">
        <f t="shared" si="33"/>
        <v>0.5788597141629056</v>
      </c>
      <c r="T104" s="59">
        <f t="shared" si="34"/>
        <v>26.048687137330752</v>
      </c>
      <c r="U104" s="59">
        <f t="shared" si="35"/>
        <v>3.9398828712658499E-2</v>
      </c>
      <c r="V104" s="59">
        <f t="shared" si="36"/>
        <v>1.7729472920696325</v>
      </c>
      <c r="W104" s="59">
        <f t="shared" si="37"/>
        <v>27.821634429400383</v>
      </c>
      <c r="X104" s="60">
        <v>30</v>
      </c>
      <c r="Y104" s="58">
        <f t="shared" si="38"/>
        <v>13.16599794718671</v>
      </c>
      <c r="Z104" s="61">
        <f t="shared" si="39"/>
        <v>0.47581130453470877</v>
      </c>
      <c r="AA104" s="63">
        <f t="shared" si="40"/>
        <v>1.9100000000000001</v>
      </c>
      <c r="AB104" s="62">
        <f t="shared" si="41"/>
        <v>0.13</v>
      </c>
      <c r="AC104" s="57">
        <f t="shared" si="42"/>
        <v>5.7885971416290563</v>
      </c>
      <c r="AD104" s="58">
        <f t="shared" si="43"/>
        <v>0.39398828712658496</v>
      </c>
    </row>
    <row r="105" spans="3:30" x14ac:dyDescent="0.35">
      <c r="C105" s="16">
        <v>43813</v>
      </c>
      <c r="D105" s="69">
        <v>2019</v>
      </c>
      <c r="E105" s="70" t="s">
        <v>932</v>
      </c>
      <c r="F105" s="121" t="s">
        <v>15</v>
      </c>
      <c r="G105" s="47" t="s">
        <v>998</v>
      </c>
      <c r="H105" s="112">
        <v>7</v>
      </c>
      <c r="I105" s="2" t="s">
        <v>26</v>
      </c>
      <c r="J105" s="2" t="s">
        <v>10</v>
      </c>
      <c r="K105" s="2" t="s">
        <v>390</v>
      </c>
      <c r="L105" s="2"/>
      <c r="M105" s="2">
        <v>15.41</v>
      </c>
      <c r="N105" s="2">
        <v>118.48</v>
      </c>
      <c r="O105" s="3">
        <v>101</v>
      </c>
      <c r="P105" s="33">
        <v>83.040651984088484</v>
      </c>
      <c r="Q105" s="15">
        <v>1.05</v>
      </c>
      <c r="R105" s="15">
        <v>0.35</v>
      </c>
      <c r="S105" s="59">
        <f t="shared" si="33"/>
        <v>0.33755432877672631</v>
      </c>
      <c r="T105" s="59">
        <f t="shared" si="34"/>
        <v>15.189944794952684</v>
      </c>
      <c r="U105" s="59">
        <f t="shared" si="35"/>
        <v>0.11251810959224208</v>
      </c>
      <c r="V105" s="59">
        <f t="shared" si="36"/>
        <v>5.0633149316508934</v>
      </c>
      <c r="W105" s="59">
        <f t="shared" si="37"/>
        <v>20.253259726603577</v>
      </c>
      <c r="X105" s="60">
        <v>30</v>
      </c>
      <c r="Y105" s="58">
        <f t="shared" si="38"/>
        <v>16.959348015911516</v>
      </c>
      <c r="Z105" s="61">
        <f t="shared" si="39"/>
        <v>0.50211473302955956</v>
      </c>
      <c r="AA105" s="63">
        <f t="shared" si="40"/>
        <v>1.05</v>
      </c>
      <c r="AB105" s="62">
        <f t="shared" si="41"/>
        <v>0.35</v>
      </c>
      <c r="AC105" s="57">
        <f t="shared" si="42"/>
        <v>3.3755432877672629</v>
      </c>
      <c r="AD105" s="58">
        <f t="shared" si="43"/>
        <v>1.1251810959224209</v>
      </c>
    </row>
    <row r="106" spans="3:30" x14ac:dyDescent="0.35">
      <c r="C106" s="16">
        <v>43813</v>
      </c>
      <c r="D106" s="69">
        <v>2019</v>
      </c>
      <c r="E106" s="70" t="s">
        <v>932</v>
      </c>
      <c r="F106" s="121" t="s">
        <v>16</v>
      </c>
      <c r="G106" s="47" t="s">
        <v>998</v>
      </c>
      <c r="H106" s="112">
        <v>7</v>
      </c>
      <c r="I106" s="2" t="s">
        <v>42</v>
      </c>
      <c r="J106" s="2" t="s">
        <v>11</v>
      </c>
      <c r="K106" s="2" t="s">
        <v>351</v>
      </c>
      <c r="L106" s="2"/>
      <c r="M106" s="2">
        <v>15.41</v>
      </c>
      <c r="N106" s="2">
        <v>125.45</v>
      </c>
      <c r="O106" s="3">
        <v>111.35</v>
      </c>
      <c r="P106" s="33">
        <v>87.186477644492911</v>
      </c>
      <c r="Q106" s="15">
        <v>3.92</v>
      </c>
      <c r="R106" s="15">
        <v>0.19</v>
      </c>
      <c r="S106" s="59">
        <f t="shared" si="33"/>
        <v>1.1816385240775487</v>
      </c>
      <c r="T106" s="59">
        <f t="shared" si="34"/>
        <v>53.173733583489692</v>
      </c>
      <c r="U106" s="59">
        <f t="shared" si="35"/>
        <v>5.7273295809881185E-2</v>
      </c>
      <c r="V106" s="59">
        <f t="shared" si="36"/>
        <v>2.5772983114446535</v>
      </c>
      <c r="W106" s="59">
        <f t="shared" si="37"/>
        <v>55.751031894934343</v>
      </c>
      <c r="X106" s="60">
        <v>30</v>
      </c>
      <c r="Y106" s="58">
        <f t="shared" si="38"/>
        <v>12.813522355507089</v>
      </c>
      <c r="Z106" s="61">
        <f t="shared" si="39"/>
        <v>0.47348342714196373</v>
      </c>
      <c r="AA106" s="63">
        <f t="shared" si="40"/>
        <v>3.92</v>
      </c>
      <c r="AB106" s="62">
        <f t="shared" si="41"/>
        <v>0.19</v>
      </c>
      <c r="AC106" s="57">
        <f t="shared" si="42"/>
        <v>11.816385240775487</v>
      </c>
      <c r="AD106" s="58">
        <f t="shared" si="43"/>
        <v>0.57273295809881186</v>
      </c>
    </row>
    <row r="107" spans="3:30" x14ac:dyDescent="0.35">
      <c r="C107" s="16">
        <v>43813</v>
      </c>
      <c r="D107" s="69">
        <v>2019</v>
      </c>
      <c r="E107" s="70" t="s">
        <v>932</v>
      </c>
      <c r="F107" s="121" t="s">
        <v>16</v>
      </c>
      <c r="G107" s="47" t="s">
        <v>998</v>
      </c>
      <c r="H107" s="112">
        <v>7</v>
      </c>
      <c r="I107" s="2" t="s">
        <v>42</v>
      </c>
      <c r="J107" s="2" t="s">
        <v>12</v>
      </c>
      <c r="K107" s="2" t="s">
        <v>353</v>
      </c>
      <c r="L107" s="2"/>
      <c r="M107" s="2">
        <v>15.44</v>
      </c>
      <c r="N107" s="2">
        <v>125.42</v>
      </c>
      <c r="O107" s="3">
        <v>111.68</v>
      </c>
      <c r="P107" s="33">
        <v>87.506819421713047</v>
      </c>
      <c r="Q107" s="15">
        <v>0.56999999999999995</v>
      </c>
      <c r="R107" s="15">
        <v>0.19</v>
      </c>
      <c r="S107" s="59">
        <f t="shared" si="33"/>
        <v>0.17098223192019946</v>
      </c>
      <c r="T107" s="59">
        <f t="shared" si="34"/>
        <v>7.6942004364089751</v>
      </c>
      <c r="U107" s="59">
        <f t="shared" si="35"/>
        <v>5.6994077306733164E-2</v>
      </c>
      <c r="V107" s="59">
        <f t="shared" si="36"/>
        <v>2.5647334788029923</v>
      </c>
      <c r="W107" s="59">
        <f t="shared" si="37"/>
        <v>10.258933915211967</v>
      </c>
      <c r="X107" s="60">
        <v>30</v>
      </c>
      <c r="Y107" s="58">
        <f t="shared" si="38"/>
        <v>12.493180578286953</v>
      </c>
      <c r="Z107" s="61">
        <f t="shared" si="39"/>
        <v>0.47138403990024935</v>
      </c>
      <c r="AA107" s="63">
        <f t="shared" si="40"/>
        <v>0.56999999999999995</v>
      </c>
      <c r="AB107" s="62">
        <f t="shared" si="41"/>
        <v>0.19</v>
      </c>
      <c r="AC107" s="57">
        <f t="shared" si="42"/>
        <v>1.7098223192019946</v>
      </c>
      <c r="AD107" s="58">
        <f t="shared" si="43"/>
        <v>0.5699407730673316</v>
      </c>
    </row>
    <row r="108" spans="3:30" x14ac:dyDescent="0.35">
      <c r="C108" s="16">
        <v>43813</v>
      </c>
      <c r="D108" s="69">
        <v>2019</v>
      </c>
      <c r="E108" s="70" t="s">
        <v>932</v>
      </c>
      <c r="F108" s="121" t="s">
        <v>16</v>
      </c>
      <c r="G108" s="47" t="s">
        <v>998</v>
      </c>
      <c r="H108" s="112">
        <v>7</v>
      </c>
      <c r="I108" s="2" t="s">
        <v>42</v>
      </c>
      <c r="J108" s="2" t="s">
        <v>8</v>
      </c>
      <c r="K108" s="2" t="s">
        <v>355</v>
      </c>
      <c r="L108" s="2"/>
      <c r="M108" s="2">
        <v>15.45</v>
      </c>
      <c r="N108" s="2">
        <v>121.61</v>
      </c>
      <c r="O108" s="3">
        <v>107.3</v>
      </c>
      <c r="P108" s="33">
        <v>86.520346646571213</v>
      </c>
      <c r="Q108" s="15">
        <v>0.42</v>
      </c>
      <c r="R108" s="15">
        <v>0.1</v>
      </c>
      <c r="S108" s="59">
        <f t="shared" si="33"/>
        <v>0.12790223189983668</v>
      </c>
      <c r="T108" s="59">
        <f t="shared" si="34"/>
        <v>5.7556004354926511</v>
      </c>
      <c r="U108" s="59">
        <f t="shared" si="35"/>
        <v>3.0452912357103974E-2</v>
      </c>
      <c r="V108" s="59">
        <f t="shared" si="36"/>
        <v>1.3703810560696787</v>
      </c>
      <c r="W108" s="59">
        <f t="shared" si="37"/>
        <v>7.1259814915623299</v>
      </c>
      <c r="X108" s="60">
        <v>30</v>
      </c>
      <c r="Y108" s="58">
        <f t="shared" si="38"/>
        <v>13.479653353428787</v>
      </c>
      <c r="Z108" s="61">
        <f t="shared" si="39"/>
        <v>0.47789874795862819</v>
      </c>
      <c r="AA108" s="63">
        <f t="shared" si="40"/>
        <v>0.42</v>
      </c>
      <c r="AB108" s="62">
        <f t="shared" si="41"/>
        <v>0.1</v>
      </c>
      <c r="AC108" s="57">
        <f t="shared" si="42"/>
        <v>1.2790223189983667</v>
      </c>
      <c r="AD108" s="58">
        <f t="shared" si="43"/>
        <v>0.30452912357103973</v>
      </c>
    </row>
    <row r="109" spans="3:30" x14ac:dyDescent="0.35">
      <c r="C109" s="16">
        <v>43813</v>
      </c>
      <c r="D109" s="69">
        <v>2019</v>
      </c>
      <c r="E109" s="70" t="s">
        <v>932</v>
      </c>
      <c r="F109" s="121" t="s">
        <v>16</v>
      </c>
      <c r="G109" s="47" t="s">
        <v>998</v>
      </c>
      <c r="H109" s="112">
        <v>7</v>
      </c>
      <c r="I109" s="2" t="s">
        <v>42</v>
      </c>
      <c r="J109" s="2" t="s">
        <v>10</v>
      </c>
      <c r="K109" s="2" t="s">
        <v>368</v>
      </c>
      <c r="L109" s="2"/>
      <c r="M109" s="2">
        <v>15.5</v>
      </c>
      <c r="N109" s="2">
        <v>117.13</v>
      </c>
      <c r="O109" s="3">
        <v>102.07</v>
      </c>
      <c r="P109" s="33">
        <v>85.181540883597364</v>
      </c>
      <c r="Q109" s="46">
        <v>3.37</v>
      </c>
      <c r="R109" s="46">
        <v>0.3</v>
      </c>
      <c r="S109" s="59">
        <f t="shared" si="33"/>
        <v>1.0476896730969159</v>
      </c>
      <c r="T109" s="59">
        <f t="shared" si="34"/>
        <v>47.146035289361215</v>
      </c>
      <c r="U109" s="59">
        <f t="shared" si="35"/>
        <v>9.3266143005660163E-2</v>
      </c>
      <c r="V109" s="59">
        <f t="shared" si="36"/>
        <v>4.1969764352547072</v>
      </c>
      <c r="W109" s="59">
        <f t="shared" si="37"/>
        <v>51.34301172461592</v>
      </c>
      <c r="X109" s="60">
        <v>30</v>
      </c>
      <c r="Y109" s="58">
        <f t="shared" si="38"/>
        <v>14.818459116402636</v>
      </c>
      <c r="Z109" s="61">
        <f t="shared" si="39"/>
        <v>0.48698163336028644</v>
      </c>
      <c r="AA109" s="63">
        <f t="shared" si="40"/>
        <v>3.37</v>
      </c>
      <c r="AB109" s="62">
        <f t="shared" si="41"/>
        <v>0.3</v>
      </c>
      <c r="AC109" s="57">
        <f t="shared" si="42"/>
        <v>10.476896730969159</v>
      </c>
      <c r="AD109" s="58">
        <f t="shared" si="43"/>
        <v>0.93266143005660163</v>
      </c>
    </row>
    <row r="110" spans="3:30" x14ac:dyDescent="0.35">
      <c r="C110" s="16">
        <v>43813</v>
      </c>
      <c r="D110" s="69">
        <v>2019</v>
      </c>
      <c r="E110" s="70" t="s">
        <v>932</v>
      </c>
      <c r="F110" s="121" t="s">
        <v>13</v>
      </c>
      <c r="G110" s="70" t="s">
        <v>998</v>
      </c>
      <c r="H110" s="112">
        <v>7</v>
      </c>
      <c r="I110" s="2" t="s">
        <v>203</v>
      </c>
      <c r="J110" s="2" t="s">
        <v>11</v>
      </c>
      <c r="K110" s="2" t="s">
        <v>361</v>
      </c>
      <c r="L110" s="2"/>
      <c r="M110" s="2">
        <v>15.34</v>
      </c>
      <c r="N110" s="2">
        <v>133.09</v>
      </c>
      <c r="O110" s="3">
        <v>117.81</v>
      </c>
      <c r="P110" s="33">
        <v>87.023354564755834</v>
      </c>
      <c r="Q110" s="15">
        <v>0.71</v>
      </c>
      <c r="R110" s="15">
        <v>0.11</v>
      </c>
      <c r="S110" s="59">
        <f t="shared" si="33"/>
        <v>0.21455552844735046</v>
      </c>
      <c r="T110" s="59">
        <f t="shared" si="34"/>
        <v>9.6549987801307697</v>
      </c>
      <c r="U110" s="59">
        <f t="shared" si="35"/>
        <v>3.3240997365082466E-2</v>
      </c>
      <c r="V110" s="59">
        <f t="shared" si="36"/>
        <v>1.4958448814287109</v>
      </c>
      <c r="W110" s="59">
        <f t="shared" si="37"/>
        <v>11.150843661559481</v>
      </c>
      <c r="X110" s="60">
        <v>30</v>
      </c>
      <c r="Y110" s="58">
        <f t="shared" si="38"/>
        <v>12.976645435244166</v>
      </c>
      <c r="Z110" s="61">
        <f t="shared" si="39"/>
        <v>0.47455840733873328</v>
      </c>
      <c r="AA110" s="63">
        <f t="shared" si="40"/>
        <v>0.71</v>
      </c>
      <c r="AB110" s="62">
        <f t="shared" si="41"/>
        <v>0.11</v>
      </c>
      <c r="AC110" s="57">
        <f t="shared" si="42"/>
        <v>2.1455552844735046</v>
      </c>
      <c r="AD110" s="58">
        <f t="shared" si="43"/>
        <v>0.33240997365082464</v>
      </c>
    </row>
    <row r="111" spans="3:30" x14ac:dyDescent="0.35">
      <c r="C111" s="16">
        <v>43813</v>
      </c>
      <c r="D111" s="69">
        <v>2019</v>
      </c>
      <c r="E111" s="70" t="s">
        <v>932</v>
      </c>
      <c r="F111" s="121" t="s">
        <v>13</v>
      </c>
      <c r="G111" s="47" t="s">
        <v>998</v>
      </c>
      <c r="H111" s="112">
        <v>7</v>
      </c>
      <c r="I111" s="2" t="s">
        <v>203</v>
      </c>
      <c r="J111" s="2" t="s">
        <v>10</v>
      </c>
      <c r="K111" s="2" t="s">
        <v>371</v>
      </c>
      <c r="L111" s="2"/>
      <c r="M111" s="2">
        <v>15.33</v>
      </c>
      <c r="N111" s="2">
        <v>118.14</v>
      </c>
      <c r="O111" s="3">
        <v>102.16</v>
      </c>
      <c r="P111" s="33">
        <v>84.456764906137522</v>
      </c>
      <c r="Q111" s="46">
        <v>0.79</v>
      </c>
      <c r="R111" s="46">
        <v>0.32</v>
      </c>
      <c r="S111" s="59">
        <f t="shared" si="33"/>
        <v>0.2483864447771508</v>
      </c>
      <c r="T111" s="59">
        <f t="shared" si="34"/>
        <v>11.177390014971786</v>
      </c>
      <c r="U111" s="59">
        <f t="shared" si="35"/>
        <v>0.10061223079580792</v>
      </c>
      <c r="V111" s="59">
        <f t="shared" si="36"/>
        <v>4.5275503858113559</v>
      </c>
      <c r="W111" s="59">
        <f t="shared" si="37"/>
        <v>15.704940400783142</v>
      </c>
      <c r="X111" s="60">
        <v>30</v>
      </c>
      <c r="Y111" s="58">
        <f t="shared" si="38"/>
        <v>15.543235093862478</v>
      </c>
      <c r="Z111" s="61">
        <f t="shared" si="39"/>
        <v>0.49201888748128531</v>
      </c>
      <c r="AA111" s="63">
        <f t="shared" si="40"/>
        <v>0.79</v>
      </c>
      <c r="AB111" s="62">
        <f t="shared" si="41"/>
        <v>0.32</v>
      </c>
      <c r="AC111" s="57">
        <f t="shared" si="42"/>
        <v>2.4838644477715079</v>
      </c>
      <c r="AD111" s="58">
        <f t="shared" si="43"/>
        <v>1.0061223079580792</v>
      </c>
    </row>
    <row r="112" spans="3:30" x14ac:dyDescent="0.35">
      <c r="C112" s="16">
        <v>43813</v>
      </c>
      <c r="D112" s="69">
        <v>2019</v>
      </c>
      <c r="E112" s="70" t="s">
        <v>932</v>
      </c>
      <c r="F112" s="121" t="s">
        <v>13</v>
      </c>
      <c r="G112" s="47" t="s">
        <v>998</v>
      </c>
      <c r="H112" s="112">
        <v>7</v>
      </c>
      <c r="I112" s="2" t="s">
        <v>203</v>
      </c>
      <c r="J112" s="2" t="s">
        <v>12</v>
      </c>
      <c r="K112" s="2" t="s">
        <v>374</v>
      </c>
      <c r="L112" s="2"/>
      <c r="M112" s="2">
        <v>15.38</v>
      </c>
      <c r="N112" s="2">
        <v>121.14</v>
      </c>
      <c r="O112" s="3">
        <v>108.02</v>
      </c>
      <c r="P112" s="33">
        <v>87.59455370650528</v>
      </c>
      <c r="Q112" s="15">
        <v>0.48</v>
      </c>
      <c r="R112" s="15">
        <v>0.08</v>
      </c>
      <c r="S112" s="59">
        <f t="shared" si="33"/>
        <v>0.14379274611398965</v>
      </c>
      <c r="T112" s="59">
        <f t="shared" si="34"/>
        <v>6.4706735751295339</v>
      </c>
      <c r="U112" s="59">
        <f t="shared" si="35"/>
        <v>2.3965457685664944E-2</v>
      </c>
      <c r="V112" s="59">
        <f t="shared" si="36"/>
        <v>1.0784455958549224</v>
      </c>
      <c r="W112" s="59">
        <f t="shared" si="37"/>
        <v>7.5491191709844561</v>
      </c>
      <c r="X112" s="60">
        <v>30</v>
      </c>
      <c r="Y112" s="58">
        <f t="shared" si="38"/>
        <v>12.40544629349472</v>
      </c>
      <c r="Z112" s="61">
        <f t="shared" si="39"/>
        <v>0.47081174438687401</v>
      </c>
      <c r="AA112" s="63">
        <f t="shared" si="40"/>
        <v>0.48</v>
      </c>
      <c r="AB112" s="62">
        <f t="shared" si="41"/>
        <v>0.08</v>
      </c>
      <c r="AC112" s="57">
        <f t="shared" si="42"/>
        <v>1.4379274611398964</v>
      </c>
      <c r="AD112" s="58">
        <f t="shared" si="43"/>
        <v>0.23965457685664943</v>
      </c>
    </row>
    <row r="113" spans="3:30" x14ac:dyDescent="0.35">
      <c r="C113" s="16">
        <v>43813</v>
      </c>
      <c r="D113" s="69">
        <v>2019</v>
      </c>
      <c r="E113" s="70" t="s">
        <v>932</v>
      </c>
      <c r="F113" s="121" t="s">
        <v>13</v>
      </c>
      <c r="G113" s="47" t="s">
        <v>998</v>
      </c>
      <c r="H113" s="112">
        <v>7</v>
      </c>
      <c r="I113" s="2" t="s">
        <v>203</v>
      </c>
      <c r="J113" s="2" t="s">
        <v>8</v>
      </c>
      <c r="K113" s="2" t="s">
        <v>409</v>
      </c>
      <c r="L113" s="2"/>
      <c r="M113" s="2">
        <v>15.33</v>
      </c>
      <c r="N113" s="2">
        <v>116.08</v>
      </c>
      <c r="O113" s="3">
        <v>105.77</v>
      </c>
      <c r="P113" s="33">
        <v>89.766749379652609</v>
      </c>
      <c r="Q113" s="15">
        <v>0.36</v>
      </c>
      <c r="R113" s="15">
        <v>0.15</v>
      </c>
      <c r="S113" s="59">
        <f t="shared" si="33"/>
        <v>0.10436377708978328</v>
      </c>
      <c r="T113" s="59">
        <f t="shared" si="34"/>
        <v>4.6963699690402478</v>
      </c>
      <c r="U113" s="59">
        <f t="shared" si="35"/>
        <v>4.348490712074303E-2</v>
      </c>
      <c r="V113" s="59">
        <f t="shared" si="36"/>
        <v>1.9568208204334363</v>
      </c>
      <c r="W113" s="59">
        <f t="shared" si="37"/>
        <v>6.6531907894736841</v>
      </c>
      <c r="X113" s="60">
        <v>30</v>
      </c>
      <c r="Y113" s="58">
        <f t="shared" si="38"/>
        <v>10.233250620347391</v>
      </c>
      <c r="Z113" s="61">
        <f t="shared" si="39"/>
        <v>0.45699911543564792</v>
      </c>
      <c r="AA113" s="63">
        <f t="shared" si="40"/>
        <v>0.36</v>
      </c>
      <c r="AB113" s="62">
        <f t="shared" si="41"/>
        <v>0.15</v>
      </c>
      <c r="AC113" s="57">
        <f t="shared" si="42"/>
        <v>1.0436377708978328</v>
      </c>
      <c r="AD113" s="58">
        <f t="shared" si="43"/>
        <v>0.43484907120743033</v>
      </c>
    </row>
    <row r="114" spans="3:30" x14ac:dyDescent="0.35">
      <c r="C114" s="16">
        <v>43813</v>
      </c>
      <c r="D114" s="69">
        <v>2019</v>
      </c>
      <c r="E114" s="70" t="s">
        <v>932</v>
      </c>
      <c r="F114" s="105" t="s">
        <v>14</v>
      </c>
      <c r="G114" s="47" t="s">
        <v>999</v>
      </c>
      <c r="H114" s="112">
        <v>8</v>
      </c>
      <c r="I114" s="2" t="s">
        <v>23</v>
      </c>
      <c r="J114" s="2" t="s">
        <v>8</v>
      </c>
      <c r="K114" s="2" t="s">
        <v>289</v>
      </c>
      <c r="L114" s="2"/>
      <c r="M114" s="2">
        <v>15.35</v>
      </c>
      <c r="N114" s="2">
        <v>123.03</v>
      </c>
      <c r="O114" s="3">
        <v>109.35</v>
      </c>
      <c r="P114" s="33">
        <v>87.295690936106979</v>
      </c>
      <c r="Q114" s="15">
        <v>0.53</v>
      </c>
      <c r="R114" s="15">
        <v>0.1</v>
      </c>
      <c r="S114" s="59">
        <f t="shared" si="33"/>
        <v>0.15949617021276596</v>
      </c>
      <c r="T114" s="59">
        <f t="shared" si="34"/>
        <v>7.1773276595744679</v>
      </c>
      <c r="U114" s="59">
        <f t="shared" si="35"/>
        <v>3.0093617021276595E-2</v>
      </c>
      <c r="V114" s="59">
        <f t="shared" si="36"/>
        <v>1.3542127659574468</v>
      </c>
      <c r="W114" s="59">
        <f t="shared" si="37"/>
        <v>8.5315404255319152</v>
      </c>
      <c r="X114" s="60">
        <v>30</v>
      </c>
      <c r="Y114" s="58">
        <f t="shared" si="38"/>
        <v>12.704309063893021</v>
      </c>
      <c r="Z114" s="61">
        <f t="shared" si="39"/>
        <v>0.47276595744680855</v>
      </c>
      <c r="AA114" s="63">
        <f t="shared" si="40"/>
        <v>0.53</v>
      </c>
      <c r="AB114" s="62">
        <f t="shared" si="41"/>
        <v>0.1</v>
      </c>
      <c r="AC114" s="57">
        <f t="shared" si="42"/>
        <v>1.5949617021276596</v>
      </c>
      <c r="AD114" s="58">
        <f t="shared" si="43"/>
        <v>0.30093617021276597</v>
      </c>
    </row>
    <row r="115" spans="3:30" x14ac:dyDescent="0.35">
      <c r="C115" s="16">
        <v>43813</v>
      </c>
      <c r="D115" s="69">
        <v>2019</v>
      </c>
      <c r="E115" s="70" t="s">
        <v>932</v>
      </c>
      <c r="F115" s="105" t="s">
        <v>14</v>
      </c>
      <c r="G115" s="47" t="s">
        <v>999</v>
      </c>
      <c r="H115" s="112">
        <v>8</v>
      </c>
      <c r="I115" s="2" t="s">
        <v>23</v>
      </c>
      <c r="J115" s="2" t="s">
        <v>11</v>
      </c>
      <c r="K115" s="2" t="s">
        <v>329</v>
      </c>
      <c r="L115" s="2"/>
      <c r="M115" s="2">
        <v>15.45</v>
      </c>
      <c r="N115" s="2">
        <v>117.05</v>
      </c>
      <c r="O115" s="3">
        <v>104.73</v>
      </c>
      <c r="P115" s="33">
        <v>87.874015748031496</v>
      </c>
      <c r="Q115" s="46">
        <v>2.16</v>
      </c>
      <c r="R115" s="46">
        <v>0.11</v>
      </c>
      <c r="S115" s="59">
        <f t="shared" si="33"/>
        <v>0.64432258064516124</v>
      </c>
      <c r="T115" s="59">
        <f t="shared" si="34"/>
        <v>28.994516129032256</v>
      </c>
      <c r="U115" s="59">
        <f t="shared" si="35"/>
        <v>3.2812724014336915E-2</v>
      </c>
      <c r="V115" s="59">
        <f t="shared" si="36"/>
        <v>1.4765725806451613</v>
      </c>
      <c r="W115" s="59">
        <f t="shared" si="37"/>
        <v>30.471088709677417</v>
      </c>
      <c r="X115" s="60">
        <v>30</v>
      </c>
      <c r="Y115" s="58">
        <f t="shared" si="38"/>
        <v>12.125984251968504</v>
      </c>
      <c r="Z115" s="61">
        <f t="shared" si="39"/>
        <v>0.46899641577060935</v>
      </c>
      <c r="AA115" s="63">
        <f t="shared" si="40"/>
        <v>2.16</v>
      </c>
      <c r="AB115" s="62">
        <f t="shared" si="41"/>
        <v>0.11</v>
      </c>
      <c r="AC115" s="57">
        <f t="shared" si="42"/>
        <v>6.4432258064516121</v>
      </c>
      <c r="AD115" s="58">
        <f t="shared" si="43"/>
        <v>0.32812724014336914</v>
      </c>
    </row>
    <row r="116" spans="3:30" x14ac:dyDescent="0.35">
      <c r="C116" s="16">
        <v>43813</v>
      </c>
      <c r="D116" s="69">
        <v>2019</v>
      </c>
      <c r="E116" s="70" t="s">
        <v>932</v>
      </c>
      <c r="F116" s="105" t="s">
        <v>14</v>
      </c>
      <c r="G116" s="47" t="s">
        <v>999</v>
      </c>
      <c r="H116" s="112">
        <v>8</v>
      </c>
      <c r="I116" s="2" t="s">
        <v>23</v>
      </c>
      <c r="J116" s="2" t="s">
        <v>12</v>
      </c>
      <c r="K116" s="2" t="s">
        <v>340</v>
      </c>
      <c r="L116" s="2"/>
      <c r="M116" s="2">
        <v>15.49</v>
      </c>
      <c r="N116" s="2">
        <v>110.17</v>
      </c>
      <c r="O116" s="3">
        <v>98.65</v>
      </c>
      <c r="P116" s="33">
        <v>87.832699619771859</v>
      </c>
      <c r="Q116" s="15">
        <v>0.51</v>
      </c>
      <c r="R116" s="15">
        <v>0.19</v>
      </c>
      <c r="S116" s="59">
        <f t="shared" si="33"/>
        <v>0.15222727272727271</v>
      </c>
      <c r="T116" s="59">
        <f t="shared" si="34"/>
        <v>6.8502272727272722</v>
      </c>
      <c r="U116" s="59">
        <f t="shared" si="35"/>
        <v>5.6712121212121214E-2</v>
      </c>
      <c r="V116" s="59">
        <f t="shared" si="36"/>
        <v>2.5520454545454547</v>
      </c>
      <c r="W116" s="59">
        <f t="shared" si="37"/>
        <v>9.4022727272727273</v>
      </c>
      <c r="X116" s="60">
        <v>30</v>
      </c>
      <c r="Y116" s="58">
        <f t="shared" si="38"/>
        <v>12.167300380228141</v>
      </c>
      <c r="Z116" s="61">
        <f t="shared" si="39"/>
        <v>0.46926406926406927</v>
      </c>
      <c r="AA116" s="63">
        <f t="shared" si="40"/>
        <v>0.51</v>
      </c>
      <c r="AB116" s="62">
        <f t="shared" si="41"/>
        <v>0.19</v>
      </c>
      <c r="AC116" s="57">
        <f t="shared" si="42"/>
        <v>1.522272727272727</v>
      </c>
      <c r="AD116" s="58">
        <f t="shared" si="43"/>
        <v>0.56712121212121214</v>
      </c>
    </row>
    <row r="117" spans="3:30" x14ac:dyDescent="0.35">
      <c r="C117" s="16">
        <v>43813</v>
      </c>
      <c r="D117" s="69">
        <v>2019</v>
      </c>
      <c r="E117" s="70" t="s">
        <v>932</v>
      </c>
      <c r="F117" s="105" t="s">
        <v>14</v>
      </c>
      <c r="G117" s="47" t="s">
        <v>999</v>
      </c>
      <c r="H117" s="112">
        <v>8</v>
      </c>
      <c r="I117" s="2" t="s">
        <v>23</v>
      </c>
      <c r="J117" s="2" t="s">
        <v>10</v>
      </c>
      <c r="K117" s="2" t="s">
        <v>399</v>
      </c>
      <c r="L117" s="2"/>
      <c r="M117" s="2">
        <v>15.38</v>
      </c>
      <c r="N117" s="2">
        <v>128.21</v>
      </c>
      <c r="O117" s="3">
        <v>111.05</v>
      </c>
      <c r="P117" s="33">
        <v>84.791278915182119</v>
      </c>
      <c r="Q117" s="15">
        <v>0.85</v>
      </c>
      <c r="R117" s="15">
        <v>0.38</v>
      </c>
      <c r="S117" s="59">
        <f t="shared" si="33"/>
        <v>0.26586155534650363</v>
      </c>
      <c r="T117" s="59">
        <f t="shared" si="34"/>
        <v>11.963769990592663</v>
      </c>
      <c r="U117" s="59">
        <f t="shared" si="35"/>
        <v>0.1188557541549075</v>
      </c>
      <c r="V117" s="59">
        <f t="shared" si="36"/>
        <v>5.3485089369708376</v>
      </c>
      <c r="W117" s="59">
        <f t="shared" si="37"/>
        <v>17.312278927563501</v>
      </c>
      <c r="X117" s="60">
        <v>30</v>
      </c>
      <c r="Y117" s="58">
        <f t="shared" si="38"/>
        <v>15.208721084817881</v>
      </c>
      <c r="Z117" s="61">
        <f t="shared" si="39"/>
        <v>0.48968328629664482</v>
      </c>
      <c r="AA117" s="63">
        <f t="shared" si="40"/>
        <v>0.85</v>
      </c>
      <c r="AB117" s="62">
        <f t="shared" si="41"/>
        <v>0.38</v>
      </c>
      <c r="AC117" s="57">
        <f t="shared" si="42"/>
        <v>2.6586155534650362</v>
      </c>
      <c r="AD117" s="58">
        <f t="shared" si="43"/>
        <v>1.188557541549075</v>
      </c>
    </row>
    <row r="118" spans="3:30" x14ac:dyDescent="0.35">
      <c r="C118" s="16">
        <v>43813</v>
      </c>
      <c r="D118" s="69">
        <v>2019</v>
      </c>
      <c r="E118" s="70" t="s">
        <v>932</v>
      </c>
      <c r="F118" s="121" t="s">
        <v>15</v>
      </c>
      <c r="G118" s="47" t="s">
        <v>999</v>
      </c>
      <c r="H118" s="112">
        <v>8</v>
      </c>
      <c r="I118" s="2" t="s">
        <v>17</v>
      </c>
      <c r="J118" s="2" t="s">
        <v>12</v>
      </c>
      <c r="K118" s="2" t="s">
        <v>285</v>
      </c>
      <c r="L118" s="2"/>
      <c r="M118" s="2">
        <v>15.46</v>
      </c>
      <c r="N118" s="2">
        <v>118.47</v>
      </c>
      <c r="O118" s="3">
        <v>104.69</v>
      </c>
      <c r="P118" s="33">
        <v>86.622657994369476</v>
      </c>
      <c r="Q118" s="46">
        <v>0.55000000000000004</v>
      </c>
      <c r="R118" s="46">
        <v>0.11</v>
      </c>
      <c r="S118" s="59">
        <f t="shared" si="33"/>
        <v>0.16722823041577947</v>
      </c>
      <c r="T118" s="59">
        <f t="shared" si="34"/>
        <v>7.5252703687100766</v>
      </c>
      <c r="U118" s="59">
        <f t="shared" si="35"/>
        <v>3.3445646083155887E-2</v>
      </c>
      <c r="V118" s="59">
        <f t="shared" si="36"/>
        <v>1.5050540737420148</v>
      </c>
      <c r="W118" s="59">
        <f t="shared" si="37"/>
        <v>9.0303244424520912</v>
      </c>
      <c r="X118" s="60">
        <v>30</v>
      </c>
      <c r="Y118" s="58">
        <f t="shared" si="38"/>
        <v>13.377342005630524</v>
      </c>
      <c r="Z118" s="61">
        <f t="shared" si="39"/>
        <v>0.4772161828981285</v>
      </c>
      <c r="AA118" s="63">
        <f t="shared" si="40"/>
        <v>0.55000000000000004</v>
      </c>
      <c r="AB118" s="62">
        <f t="shared" si="41"/>
        <v>0.11</v>
      </c>
      <c r="AC118" s="57">
        <f t="shared" si="42"/>
        <v>1.6722823041577948</v>
      </c>
      <c r="AD118" s="58">
        <f t="shared" si="43"/>
        <v>0.33445646083155889</v>
      </c>
    </row>
    <row r="119" spans="3:30" x14ac:dyDescent="0.35">
      <c r="C119" s="16">
        <v>43813</v>
      </c>
      <c r="D119" s="69">
        <v>2019</v>
      </c>
      <c r="E119" s="70" t="s">
        <v>932</v>
      </c>
      <c r="F119" s="121" t="s">
        <v>15</v>
      </c>
      <c r="G119" s="47" t="s">
        <v>999</v>
      </c>
      <c r="H119" s="112">
        <v>8</v>
      </c>
      <c r="I119" s="2" t="s">
        <v>17</v>
      </c>
      <c r="J119" s="2" t="s">
        <v>11</v>
      </c>
      <c r="K119" s="2" t="s">
        <v>302</v>
      </c>
      <c r="L119" s="2"/>
      <c r="M119" s="2">
        <v>15.42</v>
      </c>
      <c r="N119" s="2">
        <v>123.95</v>
      </c>
      <c r="O119" s="3">
        <v>108.28</v>
      </c>
      <c r="P119" s="33">
        <v>85.561595872109095</v>
      </c>
      <c r="Q119" s="15">
        <v>3.24</v>
      </c>
      <c r="R119" s="15">
        <v>0.43</v>
      </c>
      <c r="S119" s="59">
        <f t="shared" si="33"/>
        <v>1.0013609735085076</v>
      </c>
      <c r="T119" s="59">
        <f t="shared" si="34"/>
        <v>45.061243807882846</v>
      </c>
      <c r="U119" s="59">
        <f t="shared" si="35"/>
        <v>0.13289667241007969</v>
      </c>
      <c r="V119" s="59">
        <f t="shared" si="36"/>
        <v>5.9803502584535861</v>
      </c>
      <c r="W119" s="59">
        <f t="shared" si="37"/>
        <v>51.04159406633643</v>
      </c>
      <c r="X119" s="60">
        <v>30</v>
      </c>
      <c r="Y119" s="58">
        <f t="shared" si="38"/>
        <v>14.438404127890905</v>
      </c>
      <c r="Z119" s="61">
        <f t="shared" si="39"/>
        <v>0.48437432694378635</v>
      </c>
      <c r="AA119" s="63">
        <f t="shared" si="40"/>
        <v>3.24</v>
      </c>
      <c r="AB119" s="62">
        <f t="shared" si="41"/>
        <v>0.43</v>
      </c>
      <c r="AC119" s="57">
        <f t="shared" si="42"/>
        <v>10.013609735085076</v>
      </c>
      <c r="AD119" s="58">
        <f t="shared" si="43"/>
        <v>1.328966724100797</v>
      </c>
    </row>
    <row r="120" spans="3:30" x14ac:dyDescent="0.35">
      <c r="C120" s="16">
        <v>43813</v>
      </c>
      <c r="D120" s="69">
        <v>2019</v>
      </c>
      <c r="E120" s="70" t="s">
        <v>932</v>
      </c>
      <c r="F120" s="121" t="s">
        <v>15</v>
      </c>
      <c r="G120" s="47" t="s">
        <v>999</v>
      </c>
      <c r="H120" s="112">
        <v>8</v>
      </c>
      <c r="I120" s="2" t="s">
        <v>17</v>
      </c>
      <c r="J120" s="2" t="s">
        <v>10</v>
      </c>
      <c r="K120" s="2" t="s">
        <v>335</v>
      </c>
      <c r="L120" s="2"/>
      <c r="M120" s="2">
        <v>15.51</v>
      </c>
      <c r="N120" s="2">
        <v>107.33</v>
      </c>
      <c r="O120" s="3">
        <v>92.19</v>
      </c>
      <c r="P120" s="33">
        <v>83.511217599651502</v>
      </c>
      <c r="Q120" s="46">
        <v>1.07</v>
      </c>
      <c r="R120" s="46">
        <v>0.35</v>
      </c>
      <c r="S120" s="59">
        <f t="shared" si="33"/>
        <v>0.3414427490871153</v>
      </c>
      <c r="T120" s="59">
        <f t="shared" si="34"/>
        <v>15.364923708920189</v>
      </c>
      <c r="U120" s="59">
        <f t="shared" si="35"/>
        <v>0.11168688054251433</v>
      </c>
      <c r="V120" s="59">
        <f t="shared" si="36"/>
        <v>5.0259096244131447</v>
      </c>
      <c r="W120" s="59">
        <f t="shared" si="37"/>
        <v>20.390833333333333</v>
      </c>
      <c r="X120" s="60">
        <v>30</v>
      </c>
      <c r="Y120" s="58">
        <f t="shared" si="38"/>
        <v>16.488782400348498</v>
      </c>
      <c r="Z120" s="61">
        <f t="shared" si="39"/>
        <v>0.49872196139801767</v>
      </c>
      <c r="AA120" s="63">
        <f t="shared" si="40"/>
        <v>1.07</v>
      </c>
      <c r="AB120" s="62">
        <f t="shared" si="41"/>
        <v>0.35</v>
      </c>
      <c r="AC120" s="57">
        <f t="shared" si="42"/>
        <v>3.4144274908711529</v>
      </c>
      <c r="AD120" s="58">
        <f t="shared" si="43"/>
        <v>1.1168688054251432</v>
      </c>
    </row>
    <row r="121" spans="3:30" x14ac:dyDescent="0.35">
      <c r="C121" s="16">
        <v>43813</v>
      </c>
      <c r="D121" s="69">
        <v>2019</v>
      </c>
      <c r="E121" s="70" t="s">
        <v>932</v>
      </c>
      <c r="F121" s="121" t="s">
        <v>15</v>
      </c>
      <c r="G121" s="47" t="s">
        <v>999</v>
      </c>
      <c r="H121" s="112">
        <v>8</v>
      </c>
      <c r="I121" s="2" t="s">
        <v>17</v>
      </c>
      <c r="J121" s="2" t="s">
        <v>8</v>
      </c>
      <c r="K121" s="2" t="s">
        <v>397</v>
      </c>
      <c r="L121" s="2"/>
      <c r="M121" s="2">
        <v>15.81</v>
      </c>
      <c r="N121" s="2">
        <v>119.28</v>
      </c>
      <c r="O121" s="3">
        <v>104.84</v>
      </c>
      <c r="P121" s="33">
        <v>86.044264037885384</v>
      </c>
      <c r="Q121" s="15">
        <v>0.31</v>
      </c>
      <c r="R121" s="15">
        <v>0.08</v>
      </c>
      <c r="S121" s="59">
        <f t="shared" si="33"/>
        <v>9.5097888352240798E-2</v>
      </c>
      <c r="T121" s="59">
        <f t="shared" si="34"/>
        <v>4.2794049758508361</v>
      </c>
      <c r="U121" s="59">
        <f t="shared" si="35"/>
        <v>2.4541390542513752E-2</v>
      </c>
      <c r="V121" s="59">
        <f t="shared" si="36"/>
        <v>1.1043625744131189</v>
      </c>
      <c r="W121" s="59">
        <f t="shared" si="37"/>
        <v>5.383767550263955</v>
      </c>
      <c r="X121" s="60">
        <v>30</v>
      </c>
      <c r="Y121" s="58">
        <f t="shared" si="38"/>
        <v>13.955735962114616</v>
      </c>
      <c r="Z121" s="61">
        <f t="shared" si="39"/>
        <v>0.48109625968774566</v>
      </c>
      <c r="AA121" s="63">
        <f t="shared" si="40"/>
        <v>0.31</v>
      </c>
      <c r="AB121" s="62">
        <f t="shared" si="41"/>
        <v>0.08</v>
      </c>
      <c r="AC121" s="57">
        <f t="shared" si="42"/>
        <v>0.950978883522408</v>
      </c>
      <c r="AD121" s="58">
        <f t="shared" si="43"/>
        <v>0.24541390542513752</v>
      </c>
    </row>
    <row r="122" spans="3:30" x14ac:dyDescent="0.35">
      <c r="C122" s="16">
        <v>43813</v>
      </c>
      <c r="D122" s="69">
        <v>2019</v>
      </c>
      <c r="E122" s="70" t="s">
        <v>932</v>
      </c>
      <c r="F122" s="121" t="s">
        <v>16</v>
      </c>
      <c r="G122" s="47" t="s">
        <v>999</v>
      </c>
      <c r="H122" s="112">
        <v>8</v>
      </c>
      <c r="I122" s="2" t="s">
        <v>206</v>
      </c>
      <c r="J122" s="2" t="s">
        <v>11</v>
      </c>
      <c r="K122" s="2" t="s">
        <v>370</v>
      </c>
      <c r="L122" s="2"/>
      <c r="M122" s="2">
        <v>15.23</v>
      </c>
      <c r="N122" s="2">
        <v>131.33000000000001</v>
      </c>
      <c r="O122" s="3">
        <v>116.6</v>
      </c>
      <c r="P122" s="33">
        <v>87.312661498707996</v>
      </c>
      <c r="Q122" s="46">
        <v>2.0099999999999998</v>
      </c>
      <c r="R122" s="46">
        <v>0.15</v>
      </c>
      <c r="S122" s="59">
        <f t="shared" si="33"/>
        <v>0.60472506658774794</v>
      </c>
      <c r="T122" s="59">
        <f t="shared" si="34"/>
        <v>27.212627996448656</v>
      </c>
      <c r="U122" s="59">
        <f t="shared" si="35"/>
        <v>4.5128736312518507E-2</v>
      </c>
      <c r="V122" s="59">
        <f t="shared" si="36"/>
        <v>2.0307931340633329</v>
      </c>
      <c r="W122" s="59">
        <f t="shared" si="37"/>
        <v>29.24342113051199</v>
      </c>
      <c r="X122" s="60">
        <v>30</v>
      </c>
      <c r="Y122" s="58">
        <f t="shared" si="38"/>
        <v>12.687338501292004</v>
      </c>
      <c r="Z122" s="61">
        <f t="shared" si="39"/>
        <v>0.4726546315477953</v>
      </c>
      <c r="AA122" s="63">
        <f t="shared" si="40"/>
        <v>2.0099999999999998</v>
      </c>
      <c r="AB122" s="62">
        <f t="shared" si="41"/>
        <v>0.15</v>
      </c>
      <c r="AC122" s="57">
        <f t="shared" si="42"/>
        <v>6.0472506658774794</v>
      </c>
      <c r="AD122" s="58">
        <f t="shared" si="43"/>
        <v>0.45128736312518508</v>
      </c>
    </row>
    <row r="123" spans="3:30" x14ac:dyDescent="0.35">
      <c r="C123" s="16">
        <v>43813</v>
      </c>
      <c r="D123" s="69">
        <v>2019</v>
      </c>
      <c r="E123" s="70" t="s">
        <v>932</v>
      </c>
      <c r="F123" s="121" t="s">
        <v>16</v>
      </c>
      <c r="G123" s="47" t="s">
        <v>999</v>
      </c>
      <c r="H123" s="112">
        <v>8</v>
      </c>
      <c r="I123" s="2" t="s">
        <v>206</v>
      </c>
      <c r="J123" s="2" t="s">
        <v>10</v>
      </c>
      <c r="K123" s="2" t="s">
        <v>378</v>
      </c>
      <c r="L123" s="2"/>
      <c r="M123" s="2">
        <v>15.21</v>
      </c>
      <c r="N123" s="2">
        <v>116.06</v>
      </c>
      <c r="O123" s="3">
        <v>99.15</v>
      </c>
      <c r="P123" s="33">
        <v>83.232523549826482</v>
      </c>
      <c r="Q123" s="15">
        <v>1.1200000000000001</v>
      </c>
      <c r="R123" s="15">
        <v>0.4</v>
      </c>
      <c r="S123" s="59">
        <f t="shared" si="33"/>
        <v>0.35896974029068385</v>
      </c>
      <c r="T123" s="59">
        <f t="shared" si="34"/>
        <v>16.153638313080773</v>
      </c>
      <c r="U123" s="59">
        <f t="shared" si="35"/>
        <v>0.12820347867524423</v>
      </c>
      <c r="V123" s="59">
        <f t="shared" si="36"/>
        <v>5.7691565403859908</v>
      </c>
      <c r="W123" s="59">
        <f t="shared" si="37"/>
        <v>21.922794853466762</v>
      </c>
      <c r="X123" s="60">
        <v>30</v>
      </c>
      <c r="Y123" s="58">
        <f t="shared" si="38"/>
        <v>16.767476450173518</v>
      </c>
      <c r="Z123" s="61">
        <f t="shared" si="39"/>
        <v>0.50072670955444354</v>
      </c>
      <c r="AA123" s="63">
        <f t="shared" si="40"/>
        <v>1.1200000000000001</v>
      </c>
      <c r="AB123" s="62">
        <f t="shared" si="41"/>
        <v>0.4</v>
      </c>
      <c r="AC123" s="57">
        <f t="shared" si="42"/>
        <v>3.5896974029068387</v>
      </c>
      <c r="AD123" s="58">
        <f t="shared" si="43"/>
        <v>1.2820347867524422</v>
      </c>
    </row>
    <row r="124" spans="3:30" x14ac:dyDescent="0.35">
      <c r="C124" s="16">
        <v>43813</v>
      </c>
      <c r="D124" s="69">
        <v>2019</v>
      </c>
      <c r="E124" s="70" t="s">
        <v>932</v>
      </c>
      <c r="F124" s="121" t="s">
        <v>16</v>
      </c>
      <c r="G124" s="47" t="s">
        <v>999</v>
      </c>
      <c r="H124" s="112">
        <v>8</v>
      </c>
      <c r="I124" s="2" t="s">
        <v>206</v>
      </c>
      <c r="J124" s="2" t="s">
        <v>8</v>
      </c>
      <c r="K124" s="2" t="s">
        <v>379</v>
      </c>
      <c r="L124" s="2"/>
      <c r="M124" s="2">
        <v>15.23</v>
      </c>
      <c r="N124" s="2">
        <v>127.86</v>
      </c>
      <c r="O124" s="3">
        <v>113.02</v>
      </c>
      <c r="P124" s="33">
        <v>86.824114356743308</v>
      </c>
      <c r="Q124" s="15">
        <v>0.23</v>
      </c>
      <c r="R124" s="15">
        <v>0.06</v>
      </c>
      <c r="S124" s="59">
        <f t="shared" si="33"/>
        <v>6.9716177523264172E-2</v>
      </c>
      <c r="T124" s="59">
        <f t="shared" si="34"/>
        <v>3.1372279885468877</v>
      </c>
      <c r="U124" s="59">
        <f t="shared" si="35"/>
        <v>1.8186828919112389E-2</v>
      </c>
      <c r="V124" s="59">
        <f t="shared" si="36"/>
        <v>0.81840730136005746</v>
      </c>
      <c r="W124" s="59">
        <f t="shared" si="37"/>
        <v>3.9556352899069451</v>
      </c>
      <c r="X124" s="60">
        <v>30</v>
      </c>
      <c r="Y124" s="58">
        <f t="shared" si="38"/>
        <v>13.175885643256692</v>
      </c>
      <c r="Z124" s="61">
        <f t="shared" si="39"/>
        <v>0.47587687902648551</v>
      </c>
      <c r="AA124" s="63">
        <f t="shared" si="40"/>
        <v>0.23</v>
      </c>
      <c r="AB124" s="62">
        <f t="shared" si="41"/>
        <v>0.06</v>
      </c>
      <c r="AC124" s="57">
        <f t="shared" si="42"/>
        <v>0.69716177523264178</v>
      </c>
      <c r="AD124" s="58">
        <f t="shared" si="43"/>
        <v>0.18186828919112388</v>
      </c>
    </row>
    <row r="125" spans="3:30" x14ac:dyDescent="0.35">
      <c r="C125" s="49">
        <v>43813</v>
      </c>
      <c r="D125" s="69">
        <v>2019</v>
      </c>
      <c r="E125" s="65" t="s">
        <v>932</v>
      </c>
      <c r="F125" s="121" t="s">
        <v>16</v>
      </c>
      <c r="G125" s="47" t="s">
        <v>999</v>
      </c>
      <c r="H125" s="113">
        <v>8</v>
      </c>
      <c r="I125" s="41" t="s">
        <v>206</v>
      </c>
      <c r="J125" s="41" t="s">
        <v>12</v>
      </c>
      <c r="K125" s="41" t="s">
        <v>385</v>
      </c>
      <c r="L125" s="2"/>
      <c r="M125" s="2">
        <v>15.33</v>
      </c>
      <c r="N125" s="2">
        <v>123.94</v>
      </c>
      <c r="O125" s="3">
        <v>110.35</v>
      </c>
      <c r="P125" s="33">
        <v>87.48734002393887</v>
      </c>
      <c r="Q125" s="15">
        <v>0.47</v>
      </c>
      <c r="R125" s="15">
        <v>0.11</v>
      </c>
      <c r="S125" s="59">
        <f t="shared" si="33"/>
        <v>0.14102720479898964</v>
      </c>
      <c r="T125" s="59">
        <f t="shared" si="34"/>
        <v>6.3462242159545337</v>
      </c>
      <c r="U125" s="59">
        <f t="shared" si="35"/>
        <v>3.30063670806146E-2</v>
      </c>
      <c r="V125" s="59">
        <f t="shared" si="36"/>
        <v>1.4852865186276569</v>
      </c>
      <c r="W125" s="59">
        <f t="shared" si="37"/>
        <v>7.8315107345821904</v>
      </c>
      <c r="X125" s="60">
        <v>30</v>
      </c>
      <c r="Y125" s="58">
        <f t="shared" si="38"/>
        <v>12.51265997606113</v>
      </c>
      <c r="Z125" s="61">
        <f t="shared" si="39"/>
        <v>0.47151126078720262</v>
      </c>
      <c r="AA125" s="63">
        <f t="shared" si="40"/>
        <v>0.47</v>
      </c>
      <c r="AB125" s="62">
        <f t="shared" si="41"/>
        <v>0.11</v>
      </c>
      <c r="AC125" s="57">
        <f t="shared" si="42"/>
        <v>1.4102720479898965</v>
      </c>
      <c r="AD125" s="58">
        <f t="shared" si="43"/>
        <v>0.33006367080614601</v>
      </c>
    </row>
    <row r="126" spans="3:30" x14ac:dyDescent="0.35">
      <c r="C126" s="16">
        <v>43813</v>
      </c>
      <c r="D126" s="69">
        <v>2019</v>
      </c>
      <c r="E126" s="70" t="s">
        <v>932</v>
      </c>
      <c r="F126" s="121" t="s">
        <v>13</v>
      </c>
      <c r="G126" s="47" t="s">
        <v>999</v>
      </c>
      <c r="H126" s="112">
        <v>8</v>
      </c>
      <c r="I126" s="2" t="s">
        <v>209</v>
      </c>
      <c r="J126" s="2" t="s">
        <v>12</v>
      </c>
      <c r="K126" s="2" t="s">
        <v>405</v>
      </c>
      <c r="L126" s="2"/>
      <c r="M126" s="2">
        <v>15.45</v>
      </c>
      <c r="N126" s="2">
        <v>120.96</v>
      </c>
      <c r="O126" s="3">
        <v>106.95</v>
      </c>
      <c r="P126" s="33">
        <v>86.721637759454083</v>
      </c>
      <c r="Q126" s="46">
        <v>0.24</v>
      </c>
      <c r="R126" s="46">
        <v>0.13</v>
      </c>
      <c r="S126" s="59">
        <f t="shared" si="33"/>
        <v>7.2861639344262291E-2</v>
      </c>
      <c r="T126" s="59">
        <f t="shared" si="34"/>
        <v>3.278773770491803</v>
      </c>
      <c r="U126" s="59">
        <f t="shared" si="35"/>
        <v>3.9466721311475404E-2</v>
      </c>
      <c r="V126" s="59">
        <f t="shared" si="36"/>
        <v>1.7760024590163932</v>
      </c>
      <c r="W126" s="59">
        <f t="shared" si="37"/>
        <v>5.0547762295081959</v>
      </c>
      <c r="X126" s="60">
        <v>30</v>
      </c>
      <c r="Y126" s="58">
        <f t="shared" ref="Y126:Y145" si="44">100-P126</f>
        <v>13.278362240545917</v>
      </c>
      <c r="Z126" s="61">
        <f t="shared" ref="Z126:Z145" si="45">IF(Y126="","",((400+Y126)/1000)*(100/(100-Y126)))</f>
        <v>0.47655737704918033</v>
      </c>
      <c r="AA126" s="63">
        <f t="shared" ref="AA126:AA145" si="46">Q126</f>
        <v>0.24</v>
      </c>
      <c r="AB126" s="62">
        <f t="shared" ref="AB126:AB145" si="47">R126</f>
        <v>0.13</v>
      </c>
      <c r="AC126" s="57">
        <f t="shared" ref="AC126:AC145" si="48">S126*10</f>
        <v>0.72861639344262286</v>
      </c>
      <c r="AD126" s="58">
        <f t="shared" ref="AD126:AD145" si="49">U126*10</f>
        <v>0.39466721311475406</v>
      </c>
    </row>
    <row r="127" spans="3:30" x14ac:dyDescent="0.35">
      <c r="C127" s="49">
        <v>43813</v>
      </c>
      <c r="D127" s="69">
        <v>2019</v>
      </c>
      <c r="E127" s="65" t="s">
        <v>932</v>
      </c>
      <c r="F127" s="121" t="s">
        <v>13</v>
      </c>
      <c r="G127" s="47" t="s">
        <v>999</v>
      </c>
      <c r="H127" s="113">
        <v>8</v>
      </c>
      <c r="I127" s="41" t="s">
        <v>209</v>
      </c>
      <c r="J127" s="41" t="s">
        <v>10</v>
      </c>
      <c r="K127" s="41" t="s">
        <v>412</v>
      </c>
      <c r="L127" s="2"/>
      <c r="M127" s="2">
        <v>15.46</v>
      </c>
      <c r="N127" s="2">
        <v>121.62</v>
      </c>
      <c r="O127" s="3">
        <v>102.77</v>
      </c>
      <c r="P127" s="33">
        <v>82.243782969103236</v>
      </c>
      <c r="Q127" s="15">
        <v>0.56000000000000005</v>
      </c>
      <c r="R127" s="15">
        <v>0.34</v>
      </c>
      <c r="S127" s="59">
        <f t="shared" si="33"/>
        <v>0.18231588592372011</v>
      </c>
      <c r="T127" s="59">
        <f t="shared" si="34"/>
        <v>8.2042148665674048</v>
      </c>
      <c r="U127" s="59">
        <f t="shared" si="35"/>
        <v>0.11069178788225864</v>
      </c>
      <c r="V127" s="59">
        <f t="shared" si="36"/>
        <v>4.9811304547016384</v>
      </c>
      <c r="W127" s="59">
        <f t="shared" si="37"/>
        <v>13.185345321269043</v>
      </c>
      <c r="X127" s="60">
        <v>30</v>
      </c>
      <c r="Y127" s="58">
        <f t="shared" si="44"/>
        <v>17.756217030896764</v>
      </c>
      <c r="Z127" s="61">
        <f t="shared" si="45"/>
        <v>0.50794868858091857</v>
      </c>
      <c r="AA127" s="63">
        <f t="shared" si="46"/>
        <v>0.56000000000000005</v>
      </c>
      <c r="AB127" s="62">
        <f t="shared" si="47"/>
        <v>0.34</v>
      </c>
      <c r="AC127" s="57">
        <f t="shared" si="48"/>
        <v>1.8231588592372012</v>
      </c>
      <c r="AD127" s="58">
        <f t="shared" si="49"/>
        <v>1.1069178788225864</v>
      </c>
    </row>
    <row r="128" spans="3:30" x14ac:dyDescent="0.35">
      <c r="C128" s="16">
        <v>43813</v>
      </c>
      <c r="D128" s="69">
        <v>2019</v>
      </c>
      <c r="E128" s="70" t="s">
        <v>932</v>
      </c>
      <c r="F128" s="121" t="s">
        <v>13</v>
      </c>
      <c r="G128" s="47" t="s">
        <v>999</v>
      </c>
      <c r="H128" s="112">
        <v>8</v>
      </c>
      <c r="I128" s="2" t="s">
        <v>209</v>
      </c>
      <c r="J128" s="2" t="s">
        <v>11</v>
      </c>
      <c r="K128" s="2" t="s">
        <v>417</v>
      </c>
      <c r="L128" s="2"/>
      <c r="M128" s="2">
        <v>15.74</v>
      </c>
      <c r="N128" s="2">
        <v>131.54</v>
      </c>
      <c r="O128" s="3">
        <v>115.77</v>
      </c>
      <c r="P128" s="33">
        <v>86.381692573402418</v>
      </c>
      <c r="Q128" s="15">
        <v>0.41</v>
      </c>
      <c r="R128" s="15">
        <v>0.09</v>
      </c>
      <c r="S128" s="59">
        <f t="shared" si="33"/>
        <v>0.12512316305108467</v>
      </c>
      <c r="T128" s="59">
        <f t="shared" si="34"/>
        <v>5.6305423372988104</v>
      </c>
      <c r="U128" s="59">
        <f t="shared" si="35"/>
        <v>2.7466060181945414E-2</v>
      </c>
      <c r="V128" s="59">
        <f t="shared" si="36"/>
        <v>1.2359727081875436</v>
      </c>
      <c r="W128" s="59">
        <f t="shared" si="37"/>
        <v>6.8665150454863539</v>
      </c>
      <c r="X128" s="60">
        <v>30</v>
      </c>
      <c r="Y128" s="58">
        <f t="shared" si="44"/>
        <v>13.618307426597582</v>
      </c>
      <c r="Z128" s="61">
        <f t="shared" si="45"/>
        <v>0.47882635209437174</v>
      </c>
      <c r="AA128" s="63">
        <f t="shared" si="46"/>
        <v>0.41</v>
      </c>
      <c r="AB128" s="62">
        <f t="shared" si="47"/>
        <v>0.09</v>
      </c>
      <c r="AC128" s="57">
        <f t="shared" si="48"/>
        <v>1.2512316305108468</v>
      </c>
      <c r="AD128" s="58">
        <f t="shared" si="49"/>
        <v>0.27466060181945412</v>
      </c>
    </row>
    <row r="129" spans="3:30" x14ac:dyDescent="0.35">
      <c r="C129" s="16">
        <v>43813</v>
      </c>
      <c r="D129" s="69">
        <v>2019</v>
      </c>
      <c r="E129" s="70" t="s">
        <v>932</v>
      </c>
      <c r="F129" s="121" t="s">
        <v>13</v>
      </c>
      <c r="G129" s="47" t="s">
        <v>999</v>
      </c>
      <c r="H129" s="112">
        <v>8</v>
      </c>
      <c r="I129" s="2" t="s">
        <v>209</v>
      </c>
      <c r="J129" s="2" t="s">
        <v>8</v>
      </c>
      <c r="K129" s="2" t="s">
        <v>423</v>
      </c>
      <c r="L129" s="2"/>
      <c r="M129" s="2">
        <v>15.7</v>
      </c>
      <c r="N129" s="2">
        <v>124.17</v>
      </c>
      <c r="O129" s="3">
        <v>113.06</v>
      </c>
      <c r="P129" s="33">
        <v>89.757536646077256</v>
      </c>
      <c r="Q129" s="15">
        <v>0.2</v>
      </c>
      <c r="R129" s="15">
        <v>0.04</v>
      </c>
      <c r="S129" s="59">
        <f t="shared" si="33"/>
        <v>5.7987880032867721E-2</v>
      </c>
      <c r="T129" s="59">
        <f t="shared" si="34"/>
        <v>2.6094546014790474</v>
      </c>
      <c r="U129" s="59">
        <f t="shared" si="35"/>
        <v>1.1597576006573542E-2</v>
      </c>
      <c r="V129" s="59">
        <f t="shared" si="36"/>
        <v>0.52189092029580941</v>
      </c>
      <c r="W129" s="59">
        <f t="shared" si="37"/>
        <v>3.1313455217748567</v>
      </c>
      <c r="X129" s="60">
        <v>30</v>
      </c>
      <c r="Y129" s="58">
        <f t="shared" si="44"/>
        <v>10.242463353922744</v>
      </c>
      <c r="Z129" s="61">
        <f t="shared" si="45"/>
        <v>0.45705628594905506</v>
      </c>
      <c r="AA129" s="63">
        <f t="shared" si="46"/>
        <v>0.2</v>
      </c>
      <c r="AB129" s="62">
        <f t="shared" si="47"/>
        <v>0.04</v>
      </c>
      <c r="AC129" s="57">
        <f t="shared" si="48"/>
        <v>0.57987880032867722</v>
      </c>
      <c r="AD129" s="58">
        <f t="shared" si="49"/>
        <v>0.11597576006573543</v>
      </c>
    </row>
    <row r="130" spans="3:30" x14ac:dyDescent="0.35">
      <c r="C130" s="49">
        <v>43813</v>
      </c>
      <c r="D130" s="69">
        <v>2019</v>
      </c>
      <c r="E130" s="65" t="s">
        <v>932</v>
      </c>
      <c r="F130" s="105" t="s">
        <v>14</v>
      </c>
      <c r="G130" s="47" t="s">
        <v>1000</v>
      </c>
      <c r="H130" s="112">
        <v>9</v>
      </c>
      <c r="I130" s="41" t="s">
        <v>18</v>
      </c>
      <c r="J130" s="41" t="s">
        <v>8</v>
      </c>
      <c r="K130" s="41" t="s">
        <v>286</v>
      </c>
      <c r="L130" s="2"/>
      <c r="M130" s="2">
        <v>15.45</v>
      </c>
      <c r="N130" s="2">
        <v>117.57</v>
      </c>
      <c r="O130" s="3">
        <v>104.59</v>
      </c>
      <c r="P130" s="33">
        <v>87.289463376419903</v>
      </c>
      <c r="Q130" s="15">
        <v>0.54</v>
      </c>
      <c r="R130" s="15">
        <v>0.13</v>
      </c>
      <c r="S130" s="59"/>
      <c r="T130" s="59"/>
      <c r="U130" s="59"/>
      <c r="V130" s="59"/>
      <c r="W130" s="59"/>
      <c r="X130" s="60">
        <v>30</v>
      </c>
      <c r="Y130" s="58">
        <f t="shared" si="44"/>
        <v>12.710536623580097</v>
      </c>
      <c r="Z130" s="61">
        <f t="shared" si="45"/>
        <v>0.47280682073143365</v>
      </c>
      <c r="AA130" s="63">
        <f t="shared" si="46"/>
        <v>0.54</v>
      </c>
      <c r="AB130" s="62">
        <f t="shared" si="47"/>
        <v>0.13</v>
      </c>
      <c r="AC130" s="57">
        <f t="shared" si="48"/>
        <v>0</v>
      </c>
      <c r="AD130" s="58">
        <f t="shared" si="49"/>
        <v>0</v>
      </c>
    </row>
    <row r="131" spans="3:30" x14ac:dyDescent="0.35">
      <c r="C131" s="16">
        <v>43813</v>
      </c>
      <c r="D131" s="69">
        <v>2019</v>
      </c>
      <c r="E131" s="70" t="s">
        <v>932</v>
      </c>
      <c r="F131" s="105" t="s">
        <v>14</v>
      </c>
      <c r="G131" s="47" t="s">
        <v>1000</v>
      </c>
      <c r="H131" s="112">
        <v>9</v>
      </c>
      <c r="I131" s="2" t="s">
        <v>18</v>
      </c>
      <c r="J131" s="2" t="s">
        <v>12</v>
      </c>
      <c r="K131" s="2" t="s">
        <v>290</v>
      </c>
      <c r="L131" s="2"/>
      <c r="M131" s="2">
        <v>15.37</v>
      </c>
      <c r="N131" s="2">
        <v>117.11</v>
      </c>
      <c r="O131" s="3">
        <v>104.08</v>
      </c>
      <c r="P131" s="33">
        <v>87.192844505602508</v>
      </c>
      <c r="Q131" s="15">
        <v>0.56000000000000005</v>
      </c>
      <c r="R131" s="15">
        <v>0.14000000000000001</v>
      </c>
      <c r="S131" s="59">
        <f t="shared" ref="S131:S145" si="50">AA131*((250+(100*Y131/100))/1000)*(100/(100-(100*Y131/100)))</f>
        <v>0.16878908803967987</v>
      </c>
      <c r="T131" s="59">
        <f t="shared" ref="T131:T145" si="51">IF(Y131="","",S131*(X131/10*15))</f>
        <v>7.595508961785594</v>
      </c>
      <c r="U131" s="59">
        <f t="shared" ref="U131:U145" si="52">AB131*((250+(100*Y131/100))/1000)*(100/(100-(100*Y131/100)))</f>
        <v>4.2197272009919969E-2</v>
      </c>
      <c r="V131" s="59">
        <f t="shared" ref="V131:V145" si="53">IF(Y131="","",U131*(X131/10*15))</f>
        <v>1.8988772404463985</v>
      </c>
      <c r="W131" s="59">
        <f t="shared" ref="W131:W145" si="54">IF(AA131="","",T131+V131)</f>
        <v>9.4943862022319934</v>
      </c>
      <c r="X131" s="60">
        <v>30</v>
      </c>
      <c r="Y131" s="58">
        <f t="shared" si="44"/>
        <v>12.807155494397492</v>
      </c>
      <c r="Z131" s="61">
        <f t="shared" si="45"/>
        <v>0.47344155112163233</v>
      </c>
      <c r="AA131" s="63">
        <f t="shared" si="46"/>
        <v>0.56000000000000005</v>
      </c>
      <c r="AB131" s="62">
        <f t="shared" si="47"/>
        <v>0.14000000000000001</v>
      </c>
      <c r="AC131" s="57">
        <f t="shared" si="48"/>
        <v>1.6878908803967987</v>
      </c>
      <c r="AD131" s="58">
        <f t="shared" si="49"/>
        <v>0.42197272009919967</v>
      </c>
    </row>
    <row r="132" spans="3:30" x14ac:dyDescent="0.35">
      <c r="C132" s="16">
        <v>43813</v>
      </c>
      <c r="D132" s="69">
        <v>2019</v>
      </c>
      <c r="E132" s="70" t="s">
        <v>932</v>
      </c>
      <c r="F132" s="105" t="s">
        <v>14</v>
      </c>
      <c r="G132" s="47" t="s">
        <v>1000</v>
      </c>
      <c r="H132" s="112">
        <v>9</v>
      </c>
      <c r="I132" s="2" t="s">
        <v>18</v>
      </c>
      <c r="J132" s="2" t="s">
        <v>10</v>
      </c>
      <c r="K132" s="2" t="s">
        <v>309</v>
      </c>
      <c r="L132" s="2"/>
      <c r="M132" s="2">
        <v>15.4</v>
      </c>
      <c r="N132" s="2">
        <v>120.14</v>
      </c>
      <c r="O132" s="3">
        <v>104.71</v>
      </c>
      <c r="P132" s="33">
        <v>85.268283368340647</v>
      </c>
      <c r="Q132" s="15">
        <v>1.58</v>
      </c>
      <c r="R132" s="15">
        <v>0.24</v>
      </c>
      <c r="S132" s="59">
        <f t="shared" si="50"/>
        <v>0.49054126077706867</v>
      </c>
      <c r="T132" s="59">
        <f t="shared" si="51"/>
        <v>22.074356734968092</v>
      </c>
      <c r="U132" s="59">
        <f t="shared" si="52"/>
        <v>7.4512596573731937E-2</v>
      </c>
      <c r="V132" s="59">
        <f t="shared" si="53"/>
        <v>3.3530668458179371</v>
      </c>
      <c r="W132" s="59">
        <f t="shared" si="54"/>
        <v>25.42742358078603</v>
      </c>
      <c r="X132" s="60">
        <v>30</v>
      </c>
      <c r="Y132" s="58">
        <f t="shared" si="44"/>
        <v>14.731716631659353</v>
      </c>
      <c r="Z132" s="61">
        <f t="shared" si="45"/>
        <v>0.48638450341507111</v>
      </c>
      <c r="AA132" s="63">
        <f t="shared" si="46"/>
        <v>1.58</v>
      </c>
      <c r="AB132" s="62">
        <f t="shared" si="47"/>
        <v>0.24</v>
      </c>
      <c r="AC132" s="57">
        <f t="shared" si="48"/>
        <v>4.9054126077706863</v>
      </c>
      <c r="AD132" s="58">
        <f t="shared" si="49"/>
        <v>0.74512596573731937</v>
      </c>
    </row>
    <row r="133" spans="3:30" x14ac:dyDescent="0.35">
      <c r="C133" s="16">
        <v>43813</v>
      </c>
      <c r="D133" s="69">
        <v>2019</v>
      </c>
      <c r="E133" s="70" t="s">
        <v>932</v>
      </c>
      <c r="F133" s="105" t="s">
        <v>14</v>
      </c>
      <c r="G133" s="47" t="s">
        <v>1000</v>
      </c>
      <c r="H133" s="112">
        <v>9</v>
      </c>
      <c r="I133" s="2" t="s">
        <v>18</v>
      </c>
      <c r="J133" s="2" t="s">
        <v>11</v>
      </c>
      <c r="K133" s="2" t="s">
        <v>317</v>
      </c>
      <c r="L133" s="2"/>
      <c r="M133" s="2">
        <v>15.44</v>
      </c>
      <c r="N133" s="2">
        <v>104.93</v>
      </c>
      <c r="O133" s="3">
        <v>93.35</v>
      </c>
      <c r="P133" s="33">
        <v>87.060006704659727</v>
      </c>
      <c r="Q133" s="46">
        <v>3.13</v>
      </c>
      <c r="R133" s="46">
        <v>0.13</v>
      </c>
      <c r="S133" s="59">
        <f t="shared" si="50"/>
        <v>0.94532749326145571</v>
      </c>
      <c r="T133" s="59">
        <f t="shared" si="51"/>
        <v>42.539737196765508</v>
      </c>
      <c r="U133" s="59">
        <f t="shared" si="52"/>
        <v>3.9262803234501355E-2</v>
      </c>
      <c r="V133" s="59">
        <f t="shared" si="53"/>
        <v>1.7668261455525609</v>
      </c>
      <c r="W133" s="59">
        <f t="shared" si="54"/>
        <v>44.306563342318071</v>
      </c>
      <c r="X133" s="60">
        <v>30</v>
      </c>
      <c r="Y133" s="58">
        <f t="shared" si="44"/>
        <v>12.939993295340273</v>
      </c>
      <c r="Z133" s="61">
        <f t="shared" si="45"/>
        <v>0.47431651906045447</v>
      </c>
      <c r="AA133" s="63">
        <f t="shared" si="46"/>
        <v>3.13</v>
      </c>
      <c r="AB133" s="62">
        <f t="shared" si="47"/>
        <v>0.13</v>
      </c>
      <c r="AC133" s="57">
        <f t="shared" si="48"/>
        <v>9.4532749326145566</v>
      </c>
      <c r="AD133" s="58">
        <f t="shared" si="49"/>
        <v>0.39262803234501353</v>
      </c>
    </row>
    <row r="134" spans="3:30" x14ac:dyDescent="0.35">
      <c r="C134" s="16">
        <v>43813</v>
      </c>
      <c r="D134" s="69">
        <v>2019</v>
      </c>
      <c r="E134" s="70" t="s">
        <v>932</v>
      </c>
      <c r="F134" s="121" t="s">
        <v>15</v>
      </c>
      <c r="G134" s="47" t="s">
        <v>1000</v>
      </c>
      <c r="H134" s="112">
        <v>9</v>
      </c>
      <c r="I134" s="2" t="s">
        <v>207</v>
      </c>
      <c r="J134" s="2" t="s">
        <v>8</v>
      </c>
      <c r="K134" s="2" t="s">
        <v>372</v>
      </c>
      <c r="L134" s="2"/>
      <c r="M134" s="2">
        <v>15.43</v>
      </c>
      <c r="N134" s="2">
        <v>120.34</v>
      </c>
      <c r="O134" s="3">
        <v>105.31</v>
      </c>
      <c r="P134" s="33">
        <v>85.673434372319122</v>
      </c>
      <c r="Q134" s="46">
        <v>0.61</v>
      </c>
      <c r="R134" s="46">
        <v>7.0000000000000007E-2</v>
      </c>
      <c r="S134" s="59">
        <f t="shared" si="50"/>
        <v>0.18820210280373836</v>
      </c>
      <c r="T134" s="59">
        <f t="shared" si="51"/>
        <v>8.4690946261682267</v>
      </c>
      <c r="U134" s="59">
        <f t="shared" si="52"/>
        <v>2.1596962616822438E-2</v>
      </c>
      <c r="V134" s="59">
        <f t="shared" si="53"/>
        <v>0.97186331775700974</v>
      </c>
      <c r="W134" s="59">
        <f t="shared" si="54"/>
        <v>9.4409579439252358</v>
      </c>
      <c r="X134" s="60">
        <v>30</v>
      </c>
      <c r="Y134" s="58">
        <f t="shared" si="44"/>
        <v>14.326565627680878</v>
      </c>
      <c r="Z134" s="61">
        <f t="shared" si="45"/>
        <v>0.48361148197596804</v>
      </c>
      <c r="AA134" s="63">
        <f t="shared" si="46"/>
        <v>0.61</v>
      </c>
      <c r="AB134" s="62">
        <f t="shared" si="47"/>
        <v>7.0000000000000007E-2</v>
      </c>
      <c r="AC134" s="57">
        <f t="shared" si="48"/>
        <v>1.8820210280373837</v>
      </c>
      <c r="AD134" s="58">
        <f t="shared" si="49"/>
        <v>0.21596962616822438</v>
      </c>
    </row>
    <row r="135" spans="3:30" x14ac:dyDescent="0.35">
      <c r="C135" s="16">
        <v>43813</v>
      </c>
      <c r="D135" s="69">
        <v>2019</v>
      </c>
      <c r="E135" s="70" t="s">
        <v>932</v>
      </c>
      <c r="F135" s="121" t="s">
        <v>15</v>
      </c>
      <c r="G135" s="47" t="s">
        <v>1000</v>
      </c>
      <c r="H135" s="112">
        <v>9</v>
      </c>
      <c r="I135" s="2" t="s">
        <v>207</v>
      </c>
      <c r="J135" s="2" t="s">
        <v>10</v>
      </c>
      <c r="K135" s="2" t="s">
        <v>377</v>
      </c>
      <c r="L135" s="2"/>
      <c r="M135" s="2">
        <v>15.36</v>
      </c>
      <c r="N135" s="2">
        <v>119.43</v>
      </c>
      <c r="O135" s="3">
        <v>102.94</v>
      </c>
      <c r="P135" s="33">
        <v>84.154895743249725</v>
      </c>
      <c r="Q135" s="15">
        <v>0.57999999999999996</v>
      </c>
      <c r="R135" s="15">
        <v>0.31</v>
      </c>
      <c r="S135" s="59">
        <f t="shared" si="50"/>
        <v>0.18322185430463578</v>
      </c>
      <c r="T135" s="59">
        <f t="shared" si="51"/>
        <v>8.2449834437086107</v>
      </c>
      <c r="U135" s="59">
        <f t="shared" si="52"/>
        <v>9.7928922128339813E-2</v>
      </c>
      <c r="V135" s="59">
        <f t="shared" si="53"/>
        <v>4.4068014957752917</v>
      </c>
      <c r="W135" s="59">
        <f t="shared" si="54"/>
        <v>12.651784939483903</v>
      </c>
      <c r="X135" s="60">
        <v>30</v>
      </c>
      <c r="Y135" s="58">
        <f t="shared" si="44"/>
        <v>15.845104256750275</v>
      </c>
      <c r="Z135" s="61">
        <f t="shared" si="45"/>
        <v>0.4941424982872803</v>
      </c>
      <c r="AA135" s="63">
        <f t="shared" si="46"/>
        <v>0.57999999999999996</v>
      </c>
      <c r="AB135" s="62">
        <f t="shared" si="47"/>
        <v>0.31</v>
      </c>
      <c r="AC135" s="57">
        <f t="shared" si="48"/>
        <v>1.8322185430463578</v>
      </c>
      <c r="AD135" s="58">
        <f t="shared" si="49"/>
        <v>0.97928922128339813</v>
      </c>
    </row>
    <row r="136" spans="3:30" x14ac:dyDescent="0.35">
      <c r="C136" s="16">
        <v>43813</v>
      </c>
      <c r="D136" s="69">
        <v>2019</v>
      </c>
      <c r="E136" s="70" t="s">
        <v>932</v>
      </c>
      <c r="F136" s="121" t="s">
        <v>15</v>
      </c>
      <c r="G136" s="47" t="s">
        <v>1000</v>
      </c>
      <c r="H136" s="112">
        <v>9</v>
      </c>
      <c r="I136" s="2" t="s">
        <v>207</v>
      </c>
      <c r="J136" s="2" t="s">
        <v>11</v>
      </c>
      <c r="K136" s="2" t="s">
        <v>426</v>
      </c>
      <c r="L136" s="2"/>
      <c r="M136" s="2">
        <v>15.76</v>
      </c>
      <c r="N136" s="2">
        <v>122.63</v>
      </c>
      <c r="O136" s="3">
        <v>109.51</v>
      </c>
      <c r="P136" s="33">
        <v>87.723402264433432</v>
      </c>
      <c r="Q136" s="15">
        <v>1.08</v>
      </c>
      <c r="R136" s="15">
        <v>0.11</v>
      </c>
      <c r="S136" s="59">
        <f t="shared" si="50"/>
        <v>0.32289983999999999</v>
      </c>
      <c r="T136" s="59">
        <f t="shared" si="51"/>
        <v>14.530492799999999</v>
      </c>
      <c r="U136" s="59">
        <f t="shared" si="52"/>
        <v>3.2887946666666661E-2</v>
      </c>
      <c r="V136" s="59">
        <f t="shared" si="53"/>
        <v>1.4799575999999997</v>
      </c>
      <c r="W136" s="59">
        <f t="shared" si="54"/>
        <v>16.0104504</v>
      </c>
      <c r="X136" s="60">
        <v>30</v>
      </c>
      <c r="Y136" s="58">
        <f t="shared" si="44"/>
        <v>12.276597735566568</v>
      </c>
      <c r="Z136" s="61">
        <f t="shared" si="45"/>
        <v>0.46997333333333335</v>
      </c>
      <c r="AA136" s="63">
        <f t="shared" si="46"/>
        <v>1.08</v>
      </c>
      <c r="AB136" s="62">
        <f t="shared" si="47"/>
        <v>0.11</v>
      </c>
      <c r="AC136" s="57">
        <f t="shared" si="48"/>
        <v>3.2289984</v>
      </c>
      <c r="AD136" s="58">
        <f t="shared" si="49"/>
        <v>0.32887946666666662</v>
      </c>
    </row>
    <row r="137" spans="3:30" x14ac:dyDescent="0.35">
      <c r="C137" s="16">
        <v>43813</v>
      </c>
      <c r="D137" s="69">
        <v>2019</v>
      </c>
      <c r="E137" s="70" t="s">
        <v>932</v>
      </c>
      <c r="F137" s="121" t="s">
        <v>15</v>
      </c>
      <c r="G137" s="47" t="s">
        <v>1000</v>
      </c>
      <c r="H137" s="112">
        <v>9</v>
      </c>
      <c r="I137" s="2" t="s">
        <v>207</v>
      </c>
      <c r="J137" s="2" t="s">
        <v>12</v>
      </c>
      <c r="K137" s="2" t="s">
        <v>427</v>
      </c>
      <c r="L137" s="2"/>
      <c r="M137" s="2">
        <v>15.43</v>
      </c>
      <c r="N137" s="2">
        <v>127.53</v>
      </c>
      <c r="O137" s="3">
        <v>112.67</v>
      </c>
      <c r="P137" s="33">
        <v>86.74397859054416</v>
      </c>
      <c r="Q137" s="46">
        <v>0.52</v>
      </c>
      <c r="R137" s="46">
        <v>0.06</v>
      </c>
      <c r="S137" s="59">
        <f t="shared" si="50"/>
        <v>0.15781283422459896</v>
      </c>
      <c r="T137" s="59">
        <f t="shared" si="51"/>
        <v>7.1015775401069536</v>
      </c>
      <c r="U137" s="59">
        <f t="shared" si="52"/>
        <v>1.8209173179761413E-2</v>
      </c>
      <c r="V137" s="59">
        <f t="shared" si="53"/>
        <v>0.81941279308926362</v>
      </c>
      <c r="W137" s="59">
        <f t="shared" si="54"/>
        <v>7.920990333196217</v>
      </c>
      <c r="X137" s="60">
        <v>30</v>
      </c>
      <c r="Y137" s="58">
        <f t="shared" si="44"/>
        <v>13.25602140945584</v>
      </c>
      <c r="Z137" s="61">
        <f t="shared" si="45"/>
        <v>0.47640888523241459</v>
      </c>
      <c r="AA137" s="63">
        <f t="shared" si="46"/>
        <v>0.52</v>
      </c>
      <c r="AB137" s="62">
        <f t="shared" si="47"/>
        <v>0.06</v>
      </c>
      <c r="AC137" s="57">
        <f t="shared" si="48"/>
        <v>1.5781283422459897</v>
      </c>
      <c r="AD137" s="58">
        <f t="shared" si="49"/>
        <v>0.18209173179761412</v>
      </c>
    </row>
    <row r="138" spans="3:30" x14ac:dyDescent="0.35">
      <c r="C138" s="16">
        <v>43813</v>
      </c>
      <c r="D138" s="69">
        <v>2019</v>
      </c>
      <c r="E138" s="70" t="s">
        <v>932</v>
      </c>
      <c r="F138" s="121" t="s">
        <v>16</v>
      </c>
      <c r="G138" s="47" t="s">
        <v>1000</v>
      </c>
      <c r="H138" s="112">
        <v>9</v>
      </c>
      <c r="I138" s="2" t="s">
        <v>32</v>
      </c>
      <c r="J138" s="2" t="s">
        <v>11</v>
      </c>
      <c r="K138" s="2" t="s">
        <v>294</v>
      </c>
      <c r="L138" s="2"/>
      <c r="M138" s="2">
        <v>15.4</v>
      </c>
      <c r="N138" s="2">
        <v>121.01</v>
      </c>
      <c r="O138" s="3">
        <v>117.12</v>
      </c>
      <c r="P138" s="33">
        <v>96.316636682132369</v>
      </c>
      <c r="Q138" s="46">
        <v>0.79</v>
      </c>
      <c r="R138" s="46">
        <v>0.14000000000000001</v>
      </c>
      <c r="S138" s="59">
        <f t="shared" si="50"/>
        <v>0.20807397758552895</v>
      </c>
      <c r="T138" s="59">
        <f t="shared" si="51"/>
        <v>9.3633289913488031</v>
      </c>
      <c r="U138" s="59">
        <f t="shared" si="52"/>
        <v>3.6873869445536778E-2</v>
      </c>
      <c r="V138" s="59">
        <f t="shared" si="53"/>
        <v>1.6593241250491551</v>
      </c>
      <c r="W138" s="59">
        <f t="shared" si="54"/>
        <v>11.022653116397958</v>
      </c>
      <c r="X138" s="60">
        <v>30</v>
      </c>
      <c r="Y138" s="58">
        <f t="shared" si="44"/>
        <v>3.6833633178676308</v>
      </c>
      <c r="Z138" s="61">
        <f t="shared" si="45"/>
        <v>0.41912111679119157</v>
      </c>
      <c r="AA138" s="63">
        <f t="shared" si="46"/>
        <v>0.79</v>
      </c>
      <c r="AB138" s="62">
        <f t="shared" si="47"/>
        <v>0.14000000000000001</v>
      </c>
      <c r="AC138" s="57">
        <f t="shared" si="48"/>
        <v>2.0807397758552897</v>
      </c>
      <c r="AD138" s="58">
        <f t="shared" si="49"/>
        <v>0.36873869445536778</v>
      </c>
    </row>
    <row r="139" spans="3:30" x14ac:dyDescent="0.35">
      <c r="C139" s="16">
        <v>43813</v>
      </c>
      <c r="D139" s="69">
        <v>2019</v>
      </c>
      <c r="E139" s="70" t="s">
        <v>932</v>
      </c>
      <c r="F139" s="121" t="s">
        <v>16</v>
      </c>
      <c r="G139" s="47" t="s">
        <v>1000</v>
      </c>
      <c r="H139" s="112">
        <v>9</v>
      </c>
      <c r="I139" s="2" t="s">
        <v>32</v>
      </c>
      <c r="J139" s="2" t="s">
        <v>8</v>
      </c>
      <c r="K139" s="2" t="s">
        <v>324</v>
      </c>
      <c r="L139" s="2"/>
      <c r="M139" s="2">
        <v>15.37</v>
      </c>
      <c r="N139" s="2">
        <v>112.72</v>
      </c>
      <c r="O139" s="3">
        <v>100.23</v>
      </c>
      <c r="P139" s="33">
        <v>87.170005136106838</v>
      </c>
      <c r="Q139" s="15">
        <v>0.36</v>
      </c>
      <c r="R139" s="15">
        <v>0.09</v>
      </c>
      <c r="S139" s="59">
        <f t="shared" si="50"/>
        <v>0.10854513316049962</v>
      </c>
      <c r="T139" s="59">
        <f t="shared" si="51"/>
        <v>4.8845309922224827</v>
      </c>
      <c r="U139" s="59">
        <f t="shared" si="52"/>
        <v>2.7136283290124904E-2</v>
      </c>
      <c r="V139" s="59">
        <f t="shared" si="53"/>
        <v>1.2211327480556207</v>
      </c>
      <c r="W139" s="59">
        <f t="shared" si="54"/>
        <v>6.1056637402781035</v>
      </c>
      <c r="X139" s="60">
        <v>30</v>
      </c>
      <c r="Y139" s="58">
        <f t="shared" si="44"/>
        <v>12.829994863893162</v>
      </c>
      <c r="Z139" s="61">
        <f t="shared" si="45"/>
        <v>0.47359179825595094</v>
      </c>
      <c r="AA139" s="63">
        <f t="shared" si="46"/>
        <v>0.36</v>
      </c>
      <c r="AB139" s="62">
        <f t="shared" si="47"/>
        <v>0.09</v>
      </c>
      <c r="AC139" s="57">
        <f t="shared" si="48"/>
        <v>1.0854513316049961</v>
      </c>
      <c r="AD139" s="58">
        <f t="shared" si="49"/>
        <v>0.27136283290124902</v>
      </c>
    </row>
    <row r="140" spans="3:30" x14ac:dyDescent="0.35">
      <c r="C140" s="16">
        <v>43813</v>
      </c>
      <c r="D140" s="69">
        <v>2019</v>
      </c>
      <c r="E140" s="70" t="s">
        <v>932</v>
      </c>
      <c r="F140" s="121" t="s">
        <v>16</v>
      </c>
      <c r="G140" s="47" t="s">
        <v>1000</v>
      </c>
      <c r="H140" s="112">
        <v>9</v>
      </c>
      <c r="I140" s="2" t="s">
        <v>32</v>
      </c>
      <c r="J140" s="2" t="s">
        <v>12</v>
      </c>
      <c r="K140" s="2" t="s">
        <v>343</v>
      </c>
      <c r="L140" s="2"/>
      <c r="M140" s="2">
        <v>15.6</v>
      </c>
      <c r="N140" s="2">
        <v>123.95</v>
      </c>
      <c r="O140" s="3">
        <v>110.23</v>
      </c>
      <c r="P140" s="33">
        <v>87.337332718043385</v>
      </c>
      <c r="Q140" s="15">
        <v>0.43</v>
      </c>
      <c r="R140" s="15">
        <v>0.1</v>
      </c>
      <c r="S140" s="59">
        <f t="shared" si="50"/>
        <v>0.12932035295360877</v>
      </c>
      <c r="T140" s="59">
        <f t="shared" si="51"/>
        <v>5.819415882912395</v>
      </c>
      <c r="U140" s="59">
        <f t="shared" si="52"/>
        <v>3.0074500686885764E-2</v>
      </c>
      <c r="V140" s="59">
        <f t="shared" si="53"/>
        <v>1.3533525309098593</v>
      </c>
      <c r="W140" s="59">
        <f t="shared" si="54"/>
        <v>7.1727684138222543</v>
      </c>
      <c r="X140" s="60">
        <v>30</v>
      </c>
      <c r="Y140" s="58">
        <f t="shared" si="44"/>
        <v>12.662667281956615</v>
      </c>
      <c r="Z140" s="61">
        <f t="shared" si="45"/>
        <v>0.4724928669555109</v>
      </c>
      <c r="AA140" s="63">
        <f t="shared" si="46"/>
        <v>0.43</v>
      </c>
      <c r="AB140" s="62">
        <f t="shared" si="47"/>
        <v>0.1</v>
      </c>
      <c r="AC140" s="57">
        <f t="shared" si="48"/>
        <v>1.2932035295360877</v>
      </c>
      <c r="AD140" s="58">
        <f t="shared" si="49"/>
        <v>0.30074500686885763</v>
      </c>
    </row>
    <row r="141" spans="3:30" x14ac:dyDescent="0.35">
      <c r="C141" s="16">
        <v>43813</v>
      </c>
      <c r="D141" s="69">
        <v>2019</v>
      </c>
      <c r="E141" s="70" t="s">
        <v>932</v>
      </c>
      <c r="F141" s="121" t="s">
        <v>16</v>
      </c>
      <c r="G141" s="47" t="s">
        <v>1000</v>
      </c>
      <c r="H141" s="112">
        <v>9</v>
      </c>
      <c r="I141" s="2" t="s">
        <v>32</v>
      </c>
      <c r="J141" s="2" t="s">
        <v>10</v>
      </c>
      <c r="K141" s="2" t="s">
        <v>395</v>
      </c>
      <c r="L141" s="2"/>
      <c r="M141" s="2">
        <v>15.64</v>
      </c>
      <c r="N141" s="2">
        <v>118.26</v>
      </c>
      <c r="O141" s="3">
        <v>100.87</v>
      </c>
      <c r="P141" s="33">
        <v>83.053985577860075</v>
      </c>
      <c r="Q141" s="15">
        <v>1.0900000000000001</v>
      </c>
      <c r="R141" s="15">
        <v>0.37</v>
      </c>
      <c r="S141" s="59">
        <f t="shared" si="50"/>
        <v>0.3503397864601665</v>
      </c>
      <c r="T141" s="59">
        <f t="shared" si="51"/>
        <v>15.765290390707493</v>
      </c>
      <c r="U141" s="59">
        <f t="shared" si="52"/>
        <v>0.11892267980757945</v>
      </c>
      <c r="V141" s="59">
        <f t="shared" si="53"/>
        <v>5.3515205913410755</v>
      </c>
      <c r="W141" s="59">
        <f t="shared" si="54"/>
        <v>21.11681098204857</v>
      </c>
      <c r="X141" s="60">
        <v>30</v>
      </c>
      <c r="Y141" s="58">
        <f t="shared" si="44"/>
        <v>16.946014422139925</v>
      </c>
      <c r="Z141" s="61">
        <f t="shared" si="45"/>
        <v>0.50201806875513311</v>
      </c>
      <c r="AA141" s="63">
        <f t="shared" si="46"/>
        <v>1.0900000000000001</v>
      </c>
      <c r="AB141" s="62">
        <f t="shared" si="47"/>
        <v>0.37</v>
      </c>
      <c r="AC141" s="57">
        <f t="shared" si="48"/>
        <v>3.503397864601665</v>
      </c>
      <c r="AD141" s="58">
        <f t="shared" si="49"/>
        <v>1.1892267980757945</v>
      </c>
    </row>
    <row r="142" spans="3:30" x14ac:dyDescent="0.35">
      <c r="C142" s="16">
        <v>43813</v>
      </c>
      <c r="D142" s="69">
        <v>2019</v>
      </c>
      <c r="E142" s="70" t="s">
        <v>932</v>
      </c>
      <c r="F142" s="121" t="s">
        <v>13</v>
      </c>
      <c r="G142" s="47" t="s">
        <v>1000</v>
      </c>
      <c r="H142" s="112">
        <v>9</v>
      </c>
      <c r="I142" s="2" t="s">
        <v>205</v>
      </c>
      <c r="J142" s="2" t="s">
        <v>10</v>
      </c>
      <c r="K142" s="2" t="s">
        <v>369</v>
      </c>
      <c r="L142" s="2"/>
      <c r="M142" s="2">
        <v>15.38</v>
      </c>
      <c r="N142" s="2">
        <v>122.79</v>
      </c>
      <c r="O142" s="3">
        <v>105.16</v>
      </c>
      <c r="P142" s="33">
        <v>83.586258262731576</v>
      </c>
      <c r="Q142" s="46">
        <v>0.84</v>
      </c>
      <c r="R142" s="46">
        <v>0.27</v>
      </c>
      <c r="S142" s="59">
        <f t="shared" si="50"/>
        <v>0.26773245711739813</v>
      </c>
      <c r="T142" s="59">
        <f t="shared" si="51"/>
        <v>12.047960570282916</v>
      </c>
      <c r="U142" s="59">
        <f t="shared" si="52"/>
        <v>8.6056861216306554E-2</v>
      </c>
      <c r="V142" s="59">
        <f t="shared" si="53"/>
        <v>3.8725587547337947</v>
      </c>
      <c r="W142" s="59">
        <f t="shared" si="54"/>
        <v>15.920519325016711</v>
      </c>
      <c r="X142" s="60">
        <v>30</v>
      </c>
      <c r="Y142" s="58">
        <f t="shared" si="44"/>
        <v>16.413741737268424</v>
      </c>
      <c r="Z142" s="61">
        <f t="shared" si="45"/>
        <v>0.4981844508799288</v>
      </c>
      <c r="AA142" s="63">
        <f t="shared" si="46"/>
        <v>0.84</v>
      </c>
      <c r="AB142" s="62">
        <f t="shared" si="47"/>
        <v>0.27</v>
      </c>
      <c r="AC142" s="57">
        <f t="shared" si="48"/>
        <v>2.6773245711739815</v>
      </c>
      <c r="AD142" s="58">
        <f t="shared" si="49"/>
        <v>0.86056861216306557</v>
      </c>
    </row>
    <row r="143" spans="3:30" x14ac:dyDescent="0.35">
      <c r="C143" s="16">
        <v>43813</v>
      </c>
      <c r="D143" s="69">
        <v>2019</v>
      </c>
      <c r="E143" s="70" t="s">
        <v>932</v>
      </c>
      <c r="F143" s="121" t="s">
        <v>13</v>
      </c>
      <c r="G143" s="47" t="s">
        <v>1000</v>
      </c>
      <c r="H143" s="112">
        <v>9</v>
      </c>
      <c r="I143" s="2" t="s">
        <v>205</v>
      </c>
      <c r="J143" s="2" t="s">
        <v>8</v>
      </c>
      <c r="K143" s="2" t="s">
        <v>373</v>
      </c>
      <c r="L143" s="2"/>
      <c r="M143" s="2">
        <v>15.33</v>
      </c>
      <c r="N143" s="2">
        <v>112.91</v>
      </c>
      <c r="O143" s="3">
        <v>102.44</v>
      </c>
      <c r="P143" s="33">
        <v>89.270342283254763</v>
      </c>
      <c r="Q143" s="15">
        <v>0.31</v>
      </c>
      <c r="R143" s="15">
        <v>0.08</v>
      </c>
      <c r="S143" s="59">
        <f t="shared" si="50"/>
        <v>9.054092526690391E-2</v>
      </c>
      <c r="T143" s="59">
        <f t="shared" si="51"/>
        <v>4.0743416370106758</v>
      </c>
      <c r="U143" s="59">
        <f t="shared" si="52"/>
        <v>2.3365400068878425E-2</v>
      </c>
      <c r="V143" s="59">
        <f t="shared" si="53"/>
        <v>1.0514430030995292</v>
      </c>
      <c r="W143" s="59">
        <f t="shared" si="54"/>
        <v>5.1257846401102052</v>
      </c>
      <c r="X143" s="60">
        <v>30</v>
      </c>
      <c r="Y143" s="58">
        <f t="shared" si="44"/>
        <v>10.729657716745237</v>
      </c>
      <c r="Z143" s="61">
        <f t="shared" si="45"/>
        <v>0.46009642980140053</v>
      </c>
      <c r="AA143" s="63">
        <f t="shared" si="46"/>
        <v>0.31</v>
      </c>
      <c r="AB143" s="62">
        <f t="shared" si="47"/>
        <v>0.08</v>
      </c>
      <c r="AC143" s="57">
        <f t="shared" si="48"/>
        <v>0.90540925266903916</v>
      </c>
      <c r="AD143" s="58">
        <f t="shared" si="49"/>
        <v>0.23365400068878425</v>
      </c>
    </row>
    <row r="144" spans="3:30" x14ac:dyDescent="0.35">
      <c r="C144" s="16">
        <v>43813</v>
      </c>
      <c r="D144" s="69">
        <v>2019</v>
      </c>
      <c r="E144" s="70" t="s">
        <v>932</v>
      </c>
      <c r="F144" s="121" t="s">
        <v>13</v>
      </c>
      <c r="G144" s="47" t="s">
        <v>1000</v>
      </c>
      <c r="H144" s="112">
        <v>9</v>
      </c>
      <c r="I144" s="2" t="s">
        <v>205</v>
      </c>
      <c r="J144" s="2" t="s">
        <v>12</v>
      </c>
      <c r="K144" s="2" t="s">
        <v>387</v>
      </c>
      <c r="L144" s="2"/>
      <c r="M144" s="2">
        <v>15.42</v>
      </c>
      <c r="N144" s="2">
        <v>131.69</v>
      </c>
      <c r="O144" s="3">
        <v>116.02</v>
      </c>
      <c r="P144" s="33">
        <v>86.522748774404405</v>
      </c>
      <c r="Q144" s="15">
        <v>0.44</v>
      </c>
      <c r="R144" s="15">
        <v>7.0000000000000007E-2</v>
      </c>
      <c r="S144" s="59">
        <f t="shared" si="50"/>
        <v>0.13398787276341947</v>
      </c>
      <c r="T144" s="59">
        <f t="shared" si="51"/>
        <v>6.0294542743538759</v>
      </c>
      <c r="U144" s="59">
        <f t="shared" si="52"/>
        <v>2.1316252485089462E-2</v>
      </c>
      <c r="V144" s="59">
        <f t="shared" si="53"/>
        <v>0.9592313618290258</v>
      </c>
      <c r="W144" s="59">
        <f t="shared" si="54"/>
        <v>6.9886856361829022</v>
      </c>
      <c r="X144" s="60">
        <v>30</v>
      </c>
      <c r="Y144" s="58">
        <f t="shared" si="44"/>
        <v>13.477251225595595</v>
      </c>
      <c r="Z144" s="61">
        <f t="shared" si="45"/>
        <v>0.47788270377733594</v>
      </c>
      <c r="AA144" s="63">
        <f t="shared" si="46"/>
        <v>0.44</v>
      </c>
      <c r="AB144" s="62">
        <f t="shared" si="47"/>
        <v>7.0000000000000007E-2</v>
      </c>
      <c r="AC144" s="57">
        <f t="shared" si="48"/>
        <v>1.3398787276341948</v>
      </c>
      <c r="AD144" s="58">
        <f t="shared" si="49"/>
        <v>0.21316252485089462</v>
      </c>
    </row>
    <row r="145" spans="2:30" x14ac:dyDescent="0.35">
      <c r="C145" s="16">
        <v>43813</v>
      </c>
      <c r="D145" s="69">
        <v>2019</v>
      </c>
      <c r="E145" s="70" t="s">
        <v>932</v>
      </c>
      <c r="F145" s="121" t="s">
        <v>13</v>
      </c>
      <c r="G145" s="47" t="s">
        <v>1000</v>
      </c>
      <c r="H145" s="112">
        <v>9</v>
      </c>
      <c r="I145" s="2" t="s">
        <v>205</v>
      </c>
      <c r="J145" s="2" t="s">
        <v>11</v>
      </c>
      <c r="K145" s="2" t="s">
        <v>388</v>
      </c>
      <c r="L145" s="2"/>
      <c r="M145" s="2">
        <v>15.43</v>
      </c>
      <c r="N145" s="2">
        <v>125.64</v>
      </c>
      <c r="O145" s="3">
        <v>111.19</v>
      </c>
      <c r="P145" s="33">
        <v>86.888667090100711</v>
      </c>
      <c r="Q145" s="46">
        <v>1.54</v>
      </c>
      <c r="R145" s="46">
        <v>0.14000000000000001</v>
      </c>
      <c r="S145" s="59">
        <f t="shared" si="50"/>
        <v>0.46633406432748536</v>
      </c>
      <c r="T145" s="59">
        <f t="shared" si="51"/>
        <v>20.98503289473684</v>
      </c>
      <c r="U145" s="59">
        <f t="shared" si="52"/>
        <v>4.239400584795322E-2</v>
      </c>
      <c r="V145" s="59">
        <f t="shared" si="53"/>
        <v>1.907730263157895</v>
      </c>
      <c r="W145" s="59">
        <f t="shared" si="54"/>
        <v>22.892763157894734</v>
      </c>
      <c r="X145" s="60">
        <v>30</v>
      </c>
      <c r="Y145" s="58">
        <f t="shared" si="44"/>
        <v>13.111332909899289</v>
      </c>
      <c r="Z145" s="61">
        <f t="shared" si="45"/>
        <v>0.47544903926482879</v>
      </c>
      <c r="AA145" s="63">
        <f t="shared" si="46"/>
        <v>1.54</v>
      </c>
      <c r="AB145" s="62">
        <f t="shared" si="47"/>
        <v>0.14000000000000001</v>
      </c>
      <c r="AC145" s="57">
        <f t="shared" si="48"/>
        <v>4.6633406432748536</v>
      </c>
      <c r="AD145" s="58">
        <f t="shared" si="49"/>
        <v>0.4239400584795322</v>
      </c>
    </row>
    <row r="146" spans="2:30" x14ac:dyDescent="0.35">
      <c r="F146" s="47"/>
      <c r="G146" s="47"/>
    </row>
    <row r="152" spans="2:30" x14ac:dyDescent="0.35">
      <c r="B152" s="116"/>
      <c r="C152" s="116"/>
      <c r="D152" s="116"/>
      <c r="E152" s="116"/>
      <c r="F152" s="116"/>
      <c r="G152" s="116"/>
    </row>
    <row r="153" spans="2:30" x14ac:dyDescent="0.35">
      <c r="B153" s="116"/>
      <c r="C153" s="116"/>
      <c r="D153" s="116"/>
      <c r="E153" s="116"/>
      <c r="F153" s="116"/>
      <c r="G153" s="116"/>
    </row>
    <row r="154" spans="2:30" x14ac:dyDescent="0.35">
      <c r="B154" s="116"/>
      <c r="C154" s="116"/>
      <c r="D154" s="116"/>
      <c r="E154" s="116"/>
      <c r="F154" s="116"/>
      <c r="G154" s="116"/>
    </row>
    <row r="155" spans="2:30" x14ac:dyDescent="0.35">
      <c r="B155" s="116"/>
      <c r="C155" s="116"/>
      <c r="D155" s="9"/>
      <c r="E155" s="9"/>
      <c r="F155" s="119"/>
      <c r="G155" s="119"/>
    </row>
    <row r="156" spans="2:30" x14ac:dyDescent="0.35">
      <c r="B156" s="116"/>
      <c r="C156" s="116"/>
      <c r="D156" s="9"/>
      <c r="E156" s="9"/>
      <c r="F156" s="119"/>
      <c r="G156" s="119"/>
    </row>
    <row r="157" spans="2:30" x14ac:dyDescent="0.35">
      <c r="B157" s="116"/>
      <c r="C157" s="116"/>
      <c r="D157" s="9"/>
      <c r="E157" s="9"/>
      <c r="F157" s="119"/>
      <c r="G157" s="119"/>
    </row>
    <row r="158" spans="2:30" x14ac:dyDescent="0.35">
      <c r="B158" s="116"/>
      <c r="C158" s="116"/>
      <c r="D158" s="9"/>
      <c r="E158" s="9"/>
      <c r="F158" s="119"/>
      <c r="G158" s="119"/>
    </row>
    <row r="159" spans="2:30" x14ac:dyDescent="0.35">
      <c r="B159" s="116"/>
      <c r="C159" s="116"/>
      <c r="D159" s="9"/>
      <c r="E159" s="9"/>
      <c r="F159" s="119"/>
      <c r="G159" s="119"/>
    </row>
    <row r="160" spans="2:30" x14ac:dyDescent="0.35">
      <c r="B160" s="116"/>
      <c r="C160" s="116"/>
      <c r="D160" s="9"/>
      <c r="E160" s="9"/>
      <c r="F160" s="119"/>
      <c r="G160" s="119"/>
    </row>
    <row r="161" spans="2:7" x14ac:dyDescent="0.35">
      <c r="B161" s="116"/>
      <c r="C161" s="116"/>
      <c r="D161" s="9"/>
      <c r="E161" s="9"/>
      <c r="F161" s="119"/>
      <c r="G161" s="119"/>
    </row>
    <row r="162" spans="2:7" x14ac:dyDescent="0.35">
      <c r="B162" s="116"/>
      <c r="C162" s="116"/>
      <c r="D162" s="9"/>
      <c r="E162" s="9"/>
      <c r="F162" s="119"/>
      <c r="G162" s="119"/>
    </row>
    <row r="163" spans="2:7" x14ac:dyDescent="0.35">
      <c r="B163" s="116"/>
      <c r="C163" s="116"/>
      <c r="D163" s="9"/>
      <c r="E163" s="9"/>
      <c r="F163" s="119"/>
      <c r="G163" s="119"/>
    </row>
    <row r="164" spans="2:7" x14ac:dyDescent="0.35">
      <c r="B164" s="9"/>
      <c r="C164" s="116"/>
      <c r="D164" s="9"/>
      <c r="E164" s="9"/>
      <c r="F164" s="119"/>
      <c r="G164" s="119"/>
    </row>
    <row r="165" spans="2:7" x14ac:dyDescent="0.35">
      <c r="B165" s="9"/>
      <c r="C165" s="116"/>
      <c r="D165" s="9"/>
      <c r="E165" s="9"/>
      <c r="F165" s="119"/>
      <c r="G165" s="119"/>
    </row>
    <row r="166" spans="2:7" x14ac:dyDescent="0.35">
      <c r="B166" s="9"/>
      <c r="C166" s="116"/>
      <c r="D166" s="9"/>
      <c r="E166" s="9"/>
      <c r="F166" s="119"/>
      <c r="G166" s="119"/>
    </row>
    <row r="167" spans="2:7" x14ac:dyDescent="0.35">
      <c r="B167" s="9"/>
      <c r="C167" s="116"/>
      <c r="D167" s="9"/>
      <c r="E167" s="9"/>
      <c r="F167" s="119"/>
      <c r="G167" s="119"/>
    </row>
    <row r="168" spans="2:7" x14ac:dyDescent="0.35">
      <c r="B168" s="9"/>
      <c r="C168" s="116"/>
      <c r="D168" s="9"/>
      <c r="E168" s="9"/>
      <c r="F168" s="119"/>
      <c r="G168" s="119"/>
    </row>
    <row r="169" spans="2:7" x14ac:dyDescent="0.35">
      <c r="B169" s="9"/>
      <c r="C169" s="116"/>
      <c r="D169" s="9"/>
      <c r="E169" s="9"/>
      <c r="F169" s="119"/>
      <c r="G169" s="119"/>
    </row>
    <row r="170" spans="2:7" x14ac:dyDescent="0.35">
      <c r="B170" s="9"/>
      <c r="C170" s="116"/>
      <c r="D170" s="9"/>
      <c r="E170" s="9"/>
      <c r="F170" s="119"/>
      <c r="G170" s="119"/>
    </row>
    <row r="171" spans="2:7" x14ac:dyDescent="0.35">
      <c r="B171" s="9"/>
      <c r="C171" s="116"/>
      <c r="D171" s="9"/>
      <c r="E171" s="9"/>
      <c r="F171" s="119"/>
      <c r="G171" s="119"/>
    </row>
    <row r="172" spans="2:7" x14ac:dyDescent="0.35">
      <c r="B172" s="9"/>
      <c r="C172" s="116"/>
      <c r="D172" s="9"/>
      <c r="E172" s="9"/>
      <c r="F172" s="119"/>
      <c r="G172" s="119"/>
    </row>
    <row r="173" spans="2:7" x14ac:dyDescent="0.35">
      <c r="B173" s="116"/>
      <c r="C173" s="116"/>
      <c r="D173" s="9"/>
      <c r="E173" s="9"/>
      <c r="F173" s="119"/>
      <c r="G173" s="119"/>
    </row>
    <row r="174" spans="2:7" x14ac:dyDescent="0.35">
      <c r="B174" s="116"/>
      <c r="C174" s="116"/>
      <c r="D174" s="9"/>
      <c r="E174" s="9"/>
      <c r="F174" s="119"/>
      <c r="G174" s="119"/>
    </row>
    <row r="175" spans="2:7" x14ac:dyDescent="0.35">
      <c r="B175" s="116"/>
      <c r="C175" s="116"/>
      <c r="D175" s="9"/>
      <c r="E175" s="9"/>
      <c r="F175" s="119"/>
      <c r="G175" s="119"/>
    </row>
    <row r="176" spans="2:7" x14ac:dyDescent="0.35">
      <c r="B176" s="116"/>
      <c r="C176" s="116"/>
      <c r="D176" s="9"/>
      <c r="E176" s="9"/>
      <c r="F176" s="119"/>
      <c r="G176" s="119"/>
    </row>
    <row r="177" spans="2:7" x14ac:dyDescent="0.35">
      <c r="B177" s="116"/>
      <c r="C177" s="116"/>
      <c r="D177" s="9"/>
      <c r="E177" s="9"/>
      <c r="F177" s="119"/>
      <c r="G177" s="119"/>
    </row>
    <row r="178" spans="2:7" x14ac:dyDescent="0.35">
      <c r="B178" s="116"/>
      <c r="C178" s="116"/>
      <c r="D178" s="9"/>
      <c r="E178" s="9"/>
      <c r="F178" s="119"/>
      <c r="G178" s="119"/>
    </row>
    <row r="179" spans="2:7" x14ac:dyDescent="0.35">
      <c r="B179" s="116"/>
      <c r="C179" s="116"/>
      <c r="D179" s="9"/>
      <c r="E179" s="9"/>
      <c r="F179" s="119"/>
      <c r="G179" s="119"/>
    </row>
    <row r="180" spans="2:7" x14ac:dyDescent="0.35">
      <c r="B180" s="116"/>
      <c r="C180" s="116"/>
      <c r="D180" s="9"/>
      <c r="E180" s="9"/>
      <c r="F180" s="119"/>
      <c r="G180" s="119"/>
    </row>
    <row r="181" spans="2:7" x14ac:dyDescent="0.35">
      <c r="B181" s="116"/>
      <c r="C181" s="116"/>
      <c r="D181" s="9"/>
      <c r="E181" s="9"/>
      <c r="F181" s="119"/>
      <c r="G181" s="119"/>
    </row>
    <row r="182" spans="2:7" x14ac:dyDescent="0.35">
      <c r="B182" s="116"/>
      <c r="C182" s="116"/>
      <c r="D182" s="9"/>
      <c r="E182" s="9"/>
      <c r="F182" s="119"/>
      <c r="G182" s="119"/>
    </row>
    <row r="183" spans="2:7" x14ac:dyDescent="0.35">
      <c r="B183" s="116"/>
      <c r="C183" s="116"/>
      <c r="D183" s="9"/>
      <c r="E183" s="9"/>
      <c r="F183" s="119"/>
      <c r="G183" s="119"/>
    </row>
    <row r="184" spans="2:7" x14ac:dyDescent="0.35">
      <c r="B184" s="116"/>
      <c r="C184" s="116"/>
      <c r="D184" s="9"/>
      <c r="E184" s="9"/>
      <c r="F184" s="119"/>
      <c r="G184" s="119"/>
    </row>
    <row r="185" spans="2:7" x14ac:dyDescent="0.35">
      <c r="B185" s="116"/>
      <c r="C185" s="116"/>
      <c r="D185" s="9"/>
      <c r="E185" s="9"/>
      <c r="F185" s="119"/>
      <c r="G185" s="119"/>
    </row>
    <row r="186" spans="2:7" x14ac:dyDescent="0.35">
      <c r="B186" s="116"/>
      <c r="C186" s="116"/>
      <c r="D186" s="9"/>
      <c r="E186" s="9"/>
      <c r="F186" s="119"/>
      <c r="G186" s="119"/>
    </row>
    <row r="187" spans="2:7" x14ac:dyDescent="0.35">
      <c r="B187" s="116"/>
      <c r="C187" s="116"/>
      <c r="D187" s="9"/>
      <c r="E187" s="9"/>
      <c r="F187" s="119"/>
      <c r="G187" s="119"/>
    </row>
    <row r="188" spans="2:7" x14ac:dyDescent="0.35">
      <c r="B188" s="116"/>
      <c r="C188" s="116"/>
      <c r="D188" s="9"/>
      <c r="E188" s="9"/>
      <c r="F188" s="119"/>
      <c r="G188" s="119"/>
    </row>
    <row r="189" spans="2:7" x14ac:dyDescent="0.35">
      <c r="B189" s="116"/>
      <c r="C189" s="116"/>
      <c r="D189" s="9"/>
      <c r="E189" s="9"/>
      <c r="F189" s="119"/>
      <c r="G189" s="119"/>
    </row>
    <row r="190" spans="2:7" x14ac:dyDescent="0.35">
      <c r="B190" s="116"/>
      <c r="C190" s="116"/>
      <c r="D190" s="9"/>
      <c r="E190" s="9"/>
      <c r="F190" s="119"/>
      <c r="G190" s="119"/>
    </row>
    <row r="191" spans="2:7" x14ac:dyDescent="0.35">
      <c r="B191" s="116"/>
      <c r="C191" s="116"/>
      <c r="D191" s="116"/>
      <c r="E191" s="116"/>
      <c r="F191" s="116"/>
      <c r="G191" s="116"/>
    </row>
  </sheetData>
  <autoFilter ref="C1:AD146" xr:uid="{A9622EF9-9AFA-401C-9086-6EDE853E2AE7}">
    <sortState xmlns:xlrd2="http://schemas.microsoft.com/office/spreadsheetml/2017/richdata2" ref="C2:AD146">
      <sortCondition ref="H1:H146"/>
    </sortState>
  </autoFilter>
  <conditionalFormatting sqref="W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9:W145 W2:W37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39:T145 T2:T37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9:V145 V2:V37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dataValidations count="1">
    <dataValidation type="list" allowBlank="1" showInputMessage="1" showErrorMessage="1" sqref="J24:J36 J131:J145 J95:J109 J58:J72" xr:uid="{73094AB2-25F6-41BB-A184-4E51190BBF1D}">
      <formula1>#REF!</formula1>
    </dataValidation>
  </dataValidations>
  <pageMargins left="0.7" right="0.7" top="0.78740157499999996" bottom="0.78740157499999996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01E2A-2055-4215-8D94-BCB1737BBBA0}">
  <sheetPr>
    <tabColor rgb="FF92D050"/>
  </sheetPr>
  <dimension ref="B1:AB17"/>
  <sheetViews>
    <sheetView zoomScale="66" zoomScaleNormal="66" workbookViewId="0">
      <selection activeCell="M26" sqref="M26"/>
    </sheetView>
  </sheetViews>
  <sheetFormatPr baseColWidth="10" defaultRowHeight="14.5" x14ac:dyDescent="0.35"/>
  <cols>
    <col min="3" max="4" width="10.90625" style="4"/>
  </cols>
  <sheetData>
    <row r="1" spans="2:28" ht="94.5" thickBot="1" x14ac:dyDescent="0.4">
      <c r="B1" s="73" t="s">
        <v>7</v>
      </c>
      <c r="C1" s="73" t="s">
        <v>953</v>
      </c>
      <c r="D1" s="73" t="s">
        <v>889</v>
      </c>
      <c r="E1" s="73" t="s">
        <v>887</v>
      </c>
      <c r="F1" s="73" t="s">
        <v>888</v>
      </c>
      <c r="G1" s="73" t="s">
        <v>988</v>
      </c>
      <c r="H1" s="74" t="s">
        <v>5</v>
      </c>
      <c r="I1" s="75" t="s">
        <v>989</v>
      </c>
      <c r="J1" s="98" t="s">
        <v>3</v>
      </c>
      <c r="K1" s="98" t="s">
        <v>2</v>
      </c>
      <c r="L1" s="98" t="s">
        <v>1</v>
      </c>
      <c r="M1" s="99" t="s">
        <v>0</v>
      </c>
      <c r="N1" s="100" t="s">
        <v>9</v>
      </c>
      <c r="O1" s="101" t="s">
        <v>1002</v>
      </c>
      <c r="P1" s="102" t="s">
        <v>1003</v>
      </c>
      <c r="Q1" s="50" t="s">
        <v>939</v>
      </c>
      <c r="R1" s="51" t="s">
        <v>940</v>
      </c>
      <c r="S1" s="52" t="s">
        <v>941</v>
      </c>
      <c r="T1" s="53" t="s">
        <v>942</v>
      </c>
      <c r="U1" s="54" t="s">
        <v>943</v>
      </c>
      <c r="V1" s="55" t="s">
        <v>944</v>
      </c>
      <c r="W1" s="56" t="s">
        <v>945</v>
      </c>
      <c r="X1" s="55" t="s">
        <v>946</v>
      </c>
      <c r="Y1" s="50" t="s">
        <v>947</v>
      </c>
      <c r="Z1" s="52" t="s">
        <v>948</v>
      </c>
      <c r="AA1" s="50" t="s">
        <v>949</v>
      </c>
      <c r="AB1" s="52" t="s">
        <v>950</v>
      </c>
    </row>
    <row r="2" spans="2:28" x14ac:dyDescent="0.35">
      <c r="B2" s="16">
        <v>43709</v>
      </c>
      <c r="C2" s="69">
        <v>2019</v>
      </c>
      <c r="D2" s="5" t="str">
        <f t="shared" ref="D2:D13" si="0">LEFT(G2,1)</f>
        <v>B</v>
      </c>
      <c r="E2" s="5" t="str">
        <f t="shared" ref="E2:E13" si="1">MID(G2,6,6)</f>
        <v>1</v>
      </c>
      <c r="G2" s="2" t="s">
        <v>929</v>
      </c>
      <c r="H2" s="2" t="s">
        <v>10</v>
      </c>
      <c r="I2" s="2" t="s">
        <v>502</v>
      </c>
      <c r="J2" s="2"/>
      <c r="K2" s="2">
        <v>15.81</v>
      </c>
      <c r="L2" s="2">
        <v>135.22</v>
      </c>
      <c r="M2" s="3">
        <v>124.73</v>
      </c>
      <c r="N2" s="33">
        <f t="shared" ref="N2:N13" si="2">100/(L2-K2)*(M2-K2)</f>
        <v>91.215141110459768</v>
      </c>
      <c r="O2" s="15">
        <v>5</v>
      </c>
      <c r="P2" s="15">
        <v>0.44</v>
      </c>
      <c r="Q2" s="59">
        <f t="shared" ref="Q2" si="3">Y2*((250+(100*W2/100))/1000)*(100/(100-(100*W2/100)))</f>
        <v>1.4185411311053986</v>
      </c>
      <c r="R2" s="59">
        <f>IF(W2="","",Q2*(V2/10*15))</f>
        <v>63.834350899742937</v>
      </c>
      <c r="S2" s="103">
        <f>Z2*((250+(100*W2/100))/1000)*(100/(100-(100*W2/100)))</f>
        <v>0.12483161953727506</v>
      </c>
      <c r="T2" s="59">
        <f t="shared" ref="T2" si="4">IF(W2="","",S2*(V2/10*15))</f>
        <v>5.6174228791773775</v>
      </c>
      <c r="U2" s="59">
        <f>IF(Y2="","",R2+T2)</f>
        <v>69.451773778920312</v>
      </c>
      <c r="V2" s="60">
        <v>30</v>
      </c>
      <c r="W2" s="58">
        <f t="shared" ref="W2" si="5">100-N2</f>
        <v>8.7848588895402315</v>
      </c>
      <c r="X2" s="61">
        <f t="shared" ref="X2" si="6">IF(W2="","",((400+W2)/1000)*(100/(100-W2)))</f>
        <v>0.44815460888725667</v>
      </c>
      <c r="Y2" s="63">
        <f t="shared" ref="Y2:Z2" si="7">O2</f>
        <v>5</v>
      </c>
      <c r="Z2" s="62">
        <f t="shared" si="7"/>
        <v>0.44</v>
      </c>
      <c r="AA2" s="57">
        <f t="shared" ref="AA2" si="8">Q2*10</f>
        <v>14.185411311053986</v>
      </c>
      <c r="AB2" s="58">
        <f t="shared" ref="AB2" si="9">S2*10</f>
        <v>1.2483161953727506</v>
      </c>
    </row>
    <row r="3" spans="2:28" x14ac:dyDescent="0.35">
      <c r="B3" s="16">
        <v>43709</v>
      </c>
      <c r="C3" s="69">
        <v>2019</v>
      </c>
      <c r="D3" s="5" t="str">
        <f t="shared" si="0"/>
        <v>B</v>
      </c>
      <c r="E3" s="5" t="str">
        <f t="shared" si="1"/>
        <v>1</v>
      </c>
      <c r="G3" s="2" t="s">
        <v>929</v>
      </c>
      <c r="H3" s="2" t="s">
        <v>11</v>
      </c>
      <c r="I3" s="2" t="s">
        <v>522</v>
      </c>
      <c r="J3" s="2"/>
      <c r="K3" s="2">
        <v>15.62</v>
      </c>
      <c r="L3" s="2">
        <v>201.17</v>
      </c>
      <c r="M3" s="3">
        <v>172.79</v>
      </c>
      <c r="N3" s="33">
        <f t="shared" si="2"/>
        <v>84.70493128536782</v>
      </c>
      <c r="O3" s="15">
        <v>0.97</v>
      </c>
      <c r="P3" s="15">
        <v>0.21</v>
      </c>
      <c r="Q3" s="59">
        <f t="shared" ref="Q3:Q17" si="10">Y3*((250+(100*W3/100))/1000)*(100/(100-(100*W3/100)))</f>
        <v>0.30380311128077875</v>
      </c>
      <c r="R3" s="59">
        <f t="shared" ref="R3:R17" si="11">IF(W3="","",Q3*(V3/10*15))</f>
        <v>13.671140007635044</v>
      </c>
      <c r="S3" s="103">
        <f t="shared" ref="S3:S17" si="12">Z3*((250+(100*W3/100))/1000)*(100/(100-(100*W3/100)))</f>
        <v>6.5771807596869625E-2</v>
      </c>
      <c r="T3" s="59">
        <f t="shared" ref="T3:T17" si="13">IF(W3="","",S3*(V3/10*15))</f>
        <v>2.9597313418591331</v>
      </c>
      <c r="U3" s="59">
        <f t="shared" ref="U3:U17" si="14">IF(Y3="","",R3+T3)</f>
        <v>16.630871349494178</v>
      </c>
      <c r="V3" s="60">
        <v>30</v>
      </c>
      <c r="W3" s="58">
        <f t="shared" ref="W3:W17" si="15">100-N3</f>
        <v>15.29506871463218</v>
      </c>
      <c r="X3" s="61">
        <f t="shared" ref="X3:X17" si="16">IF(W3="","",((400+W3)/1000)*(100/(100-W3)))</f>
        <v>0.49028440542088186</v>
      </c>
      <c r="Y3" s="63">
        <f t="shared" ref="Y3:Y17" si="17">O3</f>
        <v>0.97</v>
      </c>
      <c r="Z3" s="62">
        <f t="shared" ref="Z3:Z17" si="18">P3</f>
        <v>0.21</v>
      </c>
      <c r="AA3" s="57">
        <f t="shared" ref="AA3:AA17" si="19">Q3*10</f>
        <v>3.0380311128077873</v>
      </c>
      <c r="AB3" s="58">
        <f t="shared" ref="AB3:AB17" si="20">S3*10</f>
        <v>0.65771807596869625</v>
      </c>
    </row>
    <row r="4" spans="2:28" x14ac:dyDescent="0.35">
      <c r="B4" s="16">
        <v>43709</v>
      </c>
      <c r="C4" s="69">
        <v>2019</v>
      </c>
      <c r="D4" s="5" t="str">
        <f t="shared" si="0"/>
        <v>B</v>
      </c>
      <c r="E4" s="5" t="str">
        <f t="shared" si="1"/>
        <v>1</v>
      </c>
      <c r="G4" s="2" t="s">
        <v>929</v>
      </c>
      <c r="H4" s="2" t="s">
        <v>12</v>
      </c>
      <c r="I4" s="2" t="s">
        <v>520</v>
      </c>
      <c r="J4" s="2"/>
      <c r="K4" s="2">
        <v>15.71</v>
      </c>
      <c r="L4" s="2">
        <v>135.27000000000001</v>
      </c>
      <c r="M4" s="3">
        <v>127.45</v>
      </c>
      <c r="N4" s="33">
        <f t="shared" si="2"/>
        <v>93.459350953496156</v>
      </c>
      <c r="O4" s="15">
        <v>0.56999999999999995</v>
      </c>
      <c r="P4" s="15">
        <v>0.21</v>
      </c>
      <c r="Q4" s="59">
        <f t="shared" si="10"/>
        <v>0.15646178628960086</v>
      </c>
      <c r="R4" s="59">
        <f t="shared" si="11"/>
        <v>7.0407803830320388</v>
      </c>
      <c r="S4" s="103">
        <f t="shared" si="12"/>
        <v>5.764381600143189E-2</v>
      </c>
      <c r="T4" s="59">
        <f t="shared" si="13"/>
        <v>2.593971720064435</v>
      </c>
      <c r="U4" s="59">
        <f t="shared" si="14"/>
        <v>9.6347521030964742</v>
      </c>
      <c r="V4" s="60">
        <v>30</v>
      </c>
      <c r="W4" s="58">
        <f t="shared" si="15"/>
        <v>6.5406490465038445</v>
      </c>
      <c r="X4" s="61">
        <f t="shared" si="16"/>
        <v>0.434991945587972</v>
      </c>
      <c r="Y4" s="63">
        <f t="shared" si="17"/>
        <v>0.56999999999999995</v>
      </c>
      <c r="Z4" s="62">
        <f t="shared" si="18"/>
        <v>0.21</v>
      </c>
      <c r="AA4" s="57">
        <f t="shared" si="19"/>
        <v>1.5646178628960086</v>
      </c>
      <c r="AB4" s="58">
        <f t="shared" si="20"/>
        <v>0.57643816001431891</v>
      </c>
    </row>
    <row r="5" spans="2:28" x14ac:dyDescent="0.35">
      <c r="B5" s="16">
        <v>43709</v>
      </c>
      <c r="C5" s="69">
        <v>2019</v>
      </c>
      <c r="D5" s="5" t="str">
        <f t="shared" si="0"/>
        <v>B</v>
      </c>
      <c r="E5" s="5" t="str">
        <f t="shared" si="1"/>
        <v>1</v>
      </c>
      <c r="G5" s="2" t="s">
        <v>929</v>
      </c>
      <c r="H5" s="2" t="s">
        <v>8</v>
      </c>
      <c r="I5" s="2" t="s">
        <v>505</v>
      </c>
      <c r="J5" s="2"/>
      <c r="K5" s="2">
        <v>15.87</v>
      </c>
      <c r="L5" s="2">
        <v>153.5</v>
      </c>
      <c r="M5" s="3">
        <v>141.63</v>
      </c>
      <c r="N5" s="33">
        <f t="shared" si="2"/>
        <v>91.375426869141904</v>
      </c>
      <c r="O5" s="15">
        <v>0.62</v>
      </c>
      <c r="P5" s="15">
        <v>0.28999999999999998</v>
      </c>
      <c r="Q5" s="59">
        <f t="shared" si="10"/>
        <v>0.17548179071246817</v>
      </c>
      <c r="R5" s="59">
        <f t="shared" si="11"/>
        <v>7.8966805820610677</v>
      </c>
      <c r="S5" s="103">
        <f t="shared" si="12"/>
        <v>8.2080192430025428E-2</v>
      </c>
      <c r="T5" s="59">
        <f t="shared" si="13"/>
        <v>3.6936086593511441</v>
      </c>
      <c r="U5" s="59">
        <f t="shared" si="14"/>
        <v>11.590289241412211</v>
      </c>
      <c r="V5" s="60">
        <v>30</v>
      </c>
      <c r="W5" s="58">
        <f t="shared" si="15"/>
        <v>8.6245731308580957</v>
      </c>
      <c r="X5" s="61">
        <f t="shared" si="16"/>
        <v>0.44719306615776078</v>
      </c>
      <c r="Y5" s="63">
        <f t="shared" si="17"/>
        <v>0.62</v>
      </c>
      <c r="Z5" s="62">
        <f t="shared" si="18"/>
        <v>0.28999999999999998</v>
      </c>
      <c r="AA5" s="57">
        <f t="shared" si="19"/>
        <v>1.7548179071246817</v>
      </c>
      <c r="AB5" s="58">
        <f t="shared" si="20"/>
        <v>0.82080192430025423</v>
      </c>
    </row>
    <row r="6" spans="2:28" x14ac:dyDescent="0.35">
      <c r="B6" s="16">
        <v>43709</v>
      </c>
      <c r="C6" s="69">
        <v>2019</v>
      </c>
      <c r="D6" s="5" t="str">
        <f t="shared" si="0"/>
        <v>B</v>
      </c>
      <c r="E6" s="5" t="str">
        <f t="shared" si="1"/>
        <v>2</v>
      </c>
      <c r="G6" s="2" t="s">
        <v>928</v>
      </c>
      <c r="H6" s="2" t="s">
        <v>10</v>
      </c>
      <c r="I6" s="2" t="s">
        <v>523</v>
      </c>
      <c r="J6" s="2"/>
      <c r="K6" s="2">
        <v>15.68</v>
      </c>
      <c r="L6" s="2">
        <v>184.69</v>
      </c>
      <c r="M6" s="3">
        <v>152.37</v>
      </c>
      <c r="N6" s="33">
        <f t="shared" si="2"/>
        <v>80.876871191053795</v>
      </c>
      <c r="O6" s="15">
        <v>1.1499999999999999</v>
      </c>
      <c r="P6" s="15">
        <v>0.35</v>
      </c>
      <c r="Q6" s="59">
        <f t="shared" si="10"/>
        <v>0.38267009291096632</v>
      </c>
      <c r="R6" s="59">
        <f t="shared" si="11"/>
        <v>17.220154180993486</v>
      </c>
      <c r="S6" s="103">
        <f t="shared" si="12"/>
        <v>0.11646481088594628</v>
      </c>
      <c r="T6" s="59">
        <f t="shared" si="13"/>
        <v>5.2409164898675824</v>
      </c>
      <c r="U6" s="59">
        <f t="shared" si="14"/>
        <v>22.461070670861069</v>
      </c>
      <c r="V6" s="60">
        <v>30</v>
      </c>
      <c r="W6" s="58">
        <f t="shared" si="15"/>
        <v>19.123128808946205</v>
      </c>
      <c r="X6" s="61">
        <f t="shared" si="16"/>
        <v>0.51822371790182153</v>
      </c>
      <c r="Y6" s="63">
        <f t="shared" si="17"/>
        <v>1.1499999999999999</v>
      </c>
      <c r="Z6" s="62">
        <f t="shared" si="18"/>
        <v>0.35</v>
      </c>
      <c r="AA6" s="57">
        <f t="shared" si="19"/>
        <v>3.8267009291096632</v>
      </c>
      <c r="AB6" s="58">
        <f t="shared" si="20"/>
        <v>1.1646481088594627</v>
      </c>
    </row>
    <row r="7" spans="2:28" x14ac:dyDescent="0.35">
      <c r="B7" s="16">
        <v>43709</v>
      </c>
      <c r="C7" s="69">
        <v>2019</v>
      </c>
      <c r="D7" s="5" t="str">
        <f t="shared" si="0"/>
        <v>B</v>
      </c>
      <c r="E7" s="5" t="str">
        <f t="shared" si="1"/>
        <v>2</v>
      </c>
      <c r="G7" s="2" t="s">
        <v>928</v>
      </c>
      <c r="H7" s="2" t="s">
        <v>11</v>
      </c>
      <c r="I7" s="2" t="s">
        <v>519</v>
      </c>
      <c r="J7" s="2"/>
      <c r="K7" s="2">
        <v>15.69</v>
      </c>
      <c r="L7" s="2">
        <v>139.31</v>
      </c>
      <c r="M7" s="3">
        <v>131.63</v>
      </c>
      <c r="N7" s="33">
        <f t="shared" si="2"/>
        <v>93.787413039961166</v>
      </c>
      <c r="O7" s="15">
        <v>0.96</v>
      </c>
      <c r="P7" s="15">
        <v>0.11</v>
      </c>
      <c r="Q7" s="59">
        <f t="shared" si="10"/>
        <v>0.26225702949801627</v>
      </c>
      <c r="R7" s="59">
        <f t="shared" si="11"/>
        <v>11.801566327410733</v>
      </c>
      <c r="S7" s="103">
        <f t="shared" si="12"/>
        <v>3.0050284629981033E-2</v>
      </c>
      <c r="T7" s="59">
        <f t="shared" si="13"/>
        <v>1.3522628083491464</v>
      </c>
      <c r="U7" s="59">
        <f t="shared" si="14"/>
        <v>13.153829135759878</v>
      </c>
      <c r="V7" s="60">
        <v>30</v>
      </c>
      <c r="W7" s="58">
        <f t="shared" si="15"/>
        <v>6.2125869600388341</v>
      </c>
      <c r="X7" s="61">
        <f t="shared" si="16"/>
        <v>0.43312057961014322</v>
      </c>
      <c r="Y7" s="63">
        <f t="shared" si="17"/>
        <v>0.96</v>
      </c>
      <c r="Z7" s="62">
        <f t="shared" si="18"/>
        <v>0.11</v>
      </c>
      <c r="AA7" s="57">
        <f t="shared" si="19"/>
        <v>2.6225702949801626</v>
      </c>
      <c r="AB7" s="58">
        <f t="shared" si="20"/>
        <v>0.30050284629981033</v>
      </c>
    </row>
    <row r="8" spans="2:28" x14ac:dyDescent="0.35">
      <c r="B8" s="16">
        <v>43709</v>
      </c>
      <c r="C8" s="69">
        <v>2019</v>
      </c>
      <c r="D8" s="5" t="str">
        <f t="shared" si="0"/>
        <v>B</v>
      </c>
      <c r="E8" s="5" t="str">
        <f t="shared" si="1"/>
        <v>2</v>
      </c>
      <c r="G8" s="2" t="s">
        <v>928</v>
      </c>
      <c r="H8" s="2" t="s">
        <v>12</v>
      </c>
      <c r="I8" s="2" t="s">
        <v>503</v>
      </c>
      <c r="J8" s="2"/>
      <c r="K8" s="2">
        <v>15.75</v>
      </c>
      <c r="L8" s="2">
        <v>149.94999999999999</v>
      </c>
      <c r="M8" s="3">
        <v>142.91</v>
      </c>
      <c r="N8" s="33">
        <f t="shared" si="2"/>
        <v>94.754098360655732</v>
      </c>
      <c r="O8" s="15">
        <v>0.36</v>
      </c>
      <c r="P8" s="15">
        <v>0.08</v>
      </c>
      <c r="Q8" s="59">
        <f t="shared" si="10"/>
        <v>9.6975778546712785E-2</v>
      </c>
      <c r="R8" s="59">
        <f t="shared" si="11"/>
        <v>4.3639100346020756</v>
      </c>
      <c r="S8" s="103">
        <f t="shared" si="12"/>
        <v>2.1550173010380622E-2</v>
      </c>
      <c r="T8" s="59">
        <f t="shared" si="13"/>
        <v>0.96975778546712799</v>
      </c>
      <c r="U8" s="59">
        <f t="shared" si="14"/>
        <v>5.3336678200692038</v>
      </c>
      <c r="V8" s="60">
        <v>30</v>
      </c>
      <c r="W8" s="58">
        <f t="shared" si="15"/>
        <v>5.2459016393442681</v>
      </c>
      <c r="X8" s="61">
        <f t="shared" si="16"/>
        <v>0.42768166089965398</v>
      </c>
      <c r="Y8" s="63">
        <f t="shared" si="17"/>
        <v>0.36</v>
      </c>
      <c r="Z8" s="62">
        <f t="shared" si="18"/>
        <v>0.08</v>
      </c>
      <c r="AA8" s="57">
        <f t="shared" si="19"/>
        <v>0.96975778546712788</v>
      </c>
      <c r="AB8" s="58">
        <f t="shared" si="20"/>
        <v>0.21550173010380622</v>
      </c>
    </row>
    <row r="9" spans="2:28" x14ac:dyDescent="0.35">
      <c r="B9" s="16">
        <v>43709</v>
      </c>
      <c r="C9" s="69">
        <v>2019</v>
      </c>
      <c r="D9" s="5" t="str">
        <f t="shared" si="0"/>
        <v>B</v>
      </c>
      <c r="E9" s="5" t="str">
        <f t="shared" si="1"/>
        <v>2</v>
      </c>
      <c r="G9" s="2" t="s">
        <v>928</v>
      </c>
      <c r="H9" s="2" t="s">
        <v>8</v>
      </c>
      <c r="I9" s="2" t="s">
        <v>501</v>
      </c>
      <c r="J9" s="2"/>
      <c r="K9" s="2">
        <v>15.82</v>
      </c>
      <c r="L9" s="2">
        <v>135.49</v>
      </c>
      <c r="M9" s="3">
        <v>129.13</v>
      </c>
      <c r="N9" s="33">
        <f t="shared" si="2"/>
        <v>94.685384808222608</v>
      </c>
      <c r="O9" s="15">
        <v>0.46</v>
      </c>
      <c r="P9" s="15">
        <v>0.28000000000000003</v>
      </c>
      <c r="Q9" s="59">
        <f t="shared" si="10"/>
        <v>0.12403680169446653</v>
      </c>
      <c r="R9" s="59">
        <f t="shared" si="11"/>
        <v>5.5816560762509937</v>
      </c>
      <c r="S9" s="103">
        <f t="shared" si="12"/>
        <v>7.5500661900979621E-2</v>
      </c>
      <c r="T9" s="59">
        <f t="shared" si="13"/>
        <v>3.3975297855440831</v>
      </c>
      <c r="U9" s="59">
        <f t="shared" si="14"/>
        <v>8.9791858617950773</v>
      </c>
      <c r="V9" s="60">
        <v>30</v>
      </c>
      <c r="W9" s="58">
        <f t="shared" si="15"/>
        <v>5.3146151917773921</v>
      </c>
      <c r="X9" s="61">
        <f t="shared" si="16"/>
        <v>0.42806460153561032</v>
      </c>
      <c r="Y9" s="63">
        <f t="shared" si="17"/>
        <v>0.46</v>
      </c>
      <c r="Z9" s="62">
        <f t="shared" si="18"/>
        <v>0.28000000000000003</v>
      </c>
      <c r="AA9" s="57">
        <f t="shared" si="19"/>
        <v>1.2403680169446654</v>
      </c>
      <c r="AB9" s="58">
        <f t="shared" si="20"/>
        <v>0.75500661900979615</v>
      </c>
    </row>
    <row r="10" spans="2:28" x14ac:dyDescent="0.35">
      <c r="B10" s="16">
        <v>43709</v>
      </c>
      <c r="C10" s="69">
        <v>2019</v>
      </c>
      <c r="D10" s="5" t="str">
        <f t="shared" si="0"/>
        <v>B</v>
      </c>
      <c r="E10" s="5" t="str">
        <f t="shared" si="1"/>
        <v>3</v>
      </c>
      <c r="G10" s="2" t="s">
        <v>930</v>
      </c>
      <c r="H10" s="2" t="s">
        <v>10</v>
      </c>
      <c r="I10" s="2" t="s">
        <v>508</v>
      </c>
      <c r="J10" s="2"/>
      <c r="K10" s="2">
        <v>15.84</v>
      </c>
      <c r="L10" s="2">
        <v>119.3</v>
      </c>
      <c r="M10" s="3">
        <v>111.01</v>
      </c>
      <c r="N10" s="33">
        <f t="shared" si="2"/>
        <v>91.98724144596946</v>
      </c>
      <c r="O10" s="15">
        <v>3.2</v>
      </c>
      <c r="P10" s="15">
        <v>0.26</v>
      </c>
      <c r="Q10" s="59">
        <f t="shared" si="10"/>
        <v>0.8975601555111905</v>
      </c>
      <c r="R10" s="59">
        <f t="shared" si="11"/>
        <v>40.390206998003571</v>
      </c>
      <c r="S10" s="103">
        <f t="shared" si="12"/>
        <v>7.2926762635284234E-2</v>
      </c>
      <c r="T10" s="59">
        <f t="shared" si="13"/>
        <v>3.2817043185877903</v>
      </c>
      <c r="U10" s="59">
        <f t="shared" si="14"/>
        <v>43.671911316591363</v>
      </c>
      <c r="V10" s="60">
        <v>30</v>
      </c>
      <c r="W10" s="58">
        <f t="shared" si="15"/>
        <v>8.0127585540305404</v>
      </c>
      <c r="X10" s="61">
        <f t="shared" si="16"/>
        <v>0.44355364085320997</v>
      </c>
      <c r="Y10" s="63">
        <f t="shared" si="17"/>
        <v>3.2</v>
      </c>
      <c r="Z10" s="62">
        <f t="shared" si="18"/>
        <v>0.26</v>
      </c>
      <c r="AA10" s="57">
        <f t="shared" si="19"/>
        <v>8.9756015551119042</v>
      </c>
      <c r="AB10" s="58">
        <f t="shared" si="20"/>
        <v>0.72926762635284237</v>
      </c>
    </row>
    <row r="11" spans="2:28" x14ac:dyDescent="0.35">
      <c r="B11" s="16">
        <v>43709</v>
      </c>
      <c r="C11" s="69">
        <v>2019</v>
      </c>
      <c r="D11" s="5" t="str">
        <f t="shared" si="0"/>
        <v>B</v>
      </c>
      <c r="E11" s="5" t="str">
        <f t="shared" si="1"/>
        <v>3</v>
      </c>
      <c r="G11" s="2" t="s">
        <v>930</v>
      </c>
      <c r="H11" s="2" t="s">
        <v>11</v>
      </c>
      <c r="I11" s="2" t="s">
        <v>509</v>
      </c>
      <c r="J11" s="2"/>
      <c r="K11" s="2">
        <v>15.81</v>
      </c>
      <c r="L11" s="2">
        <v>135.58000000000001</v>
      </c>
      <c r="M11" s="3">
        <v>129.01</v>
      </c>
      <c r="N11" s="33">
        <f t="shared" si="2"/>
        <v>94.514486098355164</v>
      </c>
      <c r="O11" s="15">
        <v>0.83</v>
      </c>
      <c r="P11" s="15">
        <v>0.17</v>
      </c>
      <c r="Q11" s="59">
        <f t="shared" si="10"/>
        <v>0.22436029151943468</v>
      </c>
      <c r="R11" s="59">
        <f t="shared" si="11"/>
        <v>10.09621311837456</v>
      </c>
      <c r="S11" s="103">
        <f t="shared" si="12"/>
        <v>4.5953312720848072E-2</v>
      </c>
      <c r="T11" s="59">
        <f t="shared" si="13"/>
        <v>2.0678990724381632</v>
      </c>
      <c r="U11" s="59">
        <f t="shared" si="14"/>
        <v>12.164112190812723</v>
      </c>
      <c r="V11" s="60">
        <v>30</v>
      </c>
      <c r="W11" s="58">
        <f t="shared" si="15"/>
        <v>5.4855139016448362</v>
      </c>
      <c r="X11" s="61">
        <f t="shared" si="16"/>
        <v>0.42901943462897535</v>
      </c>
      <c r="Y11" s="63">
        <f t="shared" si="17"/>
        <v>0.83</v>
      </c>
      <c r="Z11" s="62">
        <f t="shared" si="18"/>
        <v>0.17</v>
      </c>
      <c r="AA11" s="57">
        <f t="shared" si="19"/>
        <v>2.2436029151943466</v>
      </c>
      <c r="AB11" s="58">
        <f t="shared" si="20"/>
        <v>0.45953312720848072</v>
      </c>
    </row>
    <row r="12" spans="2:28" x14ac:dyDescent="0.35">
      <c r="B12" s="16">
        <v>43709</v>
      </c>
      <c r="C12" s="69">
        <v>2019</v>
      </c>
      <c r="D12" s="5" t="str">
        <f t="shared" si="0"/>
        <v>B</v>
      </c>
      <c r="E12" s="5" t="str">
        <f t="shared" si="1"/>
        <v>3</v>
      </c>
      <c r="G12" s="2" t="s">
        <v>930</v>
      </c>
      <c r="H12" s="2" t="s">
        <v>12</v>
      </c>
      <c r="I12" s="2" t="s">
        <v>504</v>
      </c>
      <c r="J12" s="2"/>
      <c r="K12" s="2">
        <v>15.82</v>
      </c>
      <c r="L12" s="2">
        <v>150.15</v>
      </c>
      <c r="M12" s="3">
        <v>144.58000000000001</v>
      </c>
      <c r="N12" s="33">
        <f t="shared" si="2"/>
        <v>95.853495123948491</v>
      </c>
      <c r="O12" s="15">
        <v>0.35</v>
      </c>
      <c r="P12" s="15">
        <v>0.21</v>
      </c>
      <c r="Q12" s="59">
        <f t="shared" si="10"/>
        <v>9.2799200062131076E-2</v>
      </c>
      <c r="R12" s="59">
        <f t="shared" si="11"/>
        <v>4.1759640027958982</v>
      </c>
      <c r="S12" s="103">
        <f t="shared" si="12"/>
        <v>5.5679520037278642E-2</v>
      </c>
      <c r="T12" s="59">
        <f t="shared" si="13"/>
        <v>2.5055784016775391</v>
      </c>
      <c r="U12" s="59">
        <f t="shared" si="14"/>
        <v>6.6815424044734373</v>
      </c>
      <c r="V12" s="60">
        <v>30</v>
      </c>
      <c r="W12" s="58">
        <f t="shared" si="15"/>
        <v>4.1465048760515089</v>
      </c>
      <c r="X12" s="61">
        <f t="shared" si="16"/>
        <v>0.42162938800869826</v>
      </c>
      <c r="Y12" s="63">
        <f t="shared" si="17"/>
        <v>0.35</v>
      </c>
      <c r="Z12" s="62">
        <f t="shared" si="18"/>
        <v>0.21</v>
      </c>
      <c r="AA12" s="57">
        <f t="shared" si="19"/>
        <v>0.92799200062131071</v>
      </c>
      <c r="AB12" s="58">
        <f t="shared" si="20"/>
        <v>0.5567952003727864</v>
      </c>
    </row>
    <row r="13" spans="2:28" x14ac:dyDescent="0.35">
      <c r="B13" s="16">
        <v>43709</v>
      </c>
      <c r="C13" s="69">
        <v>2019</v>
      </c>
      <c r="D13" s="5" t="str">
        <f t="shared" si="0"/>
        <v>B</v>
      </c>
      <c r="E13" s="5" t="str">
        <f t="shared" si="1"/>
        <v>3</v>
      </c>
      <c r="G13" s="2" t="s">
        <v>930</v>
      </c>
      <c r="H13" s="2" t="s">
        <v>8</v>
      </c>
      <c r="I13" s="2" t="s">
        <v>507</v>
      </c>
      <c r="J13" s="2"/>
      <c r="K13" s="2">
        <v>15.79</v>
      </c>
      <c r="L13" s="2">
        <v>152.03</v>
      </c>
      <c r="M13" s="3">
        <v>144.63999999999999</v>
      </c>
      <c r="N13" s="33">
        <f t="shared" si="2"/>
        <v>94.5757486788021</v>
      </c>
      <c r="O13" s="15">
        <v>0.38</v>
      </c>
      <c r="P13" s="15">
        <v>0.17</v>
      </c>
      <c r="Q13" s="59">
        <f t="shared" si="10"/>
        <v>0.1026280170741172</v>
      </c>
      <c r="R13" s="59">
        <f t="shared" si="11"/>
        <v>4.6182607683352739</v>
      </c>
      <c r="S13" s="103">
        <f t="shared" si="12"/>
        <v>4.5912533954210327E-2</v>
      </c>
      <c r="T13" s="59">
        <f t="shared" si="13"/>
        <v>2.0660640279394649</v>
      </c>
      <c r="U13" s="59">
        <f t="shared" si="14"/>
        <v>6.6843247962747387</v>
      </c>
      <c r="V13" s="60">
        <v>30</v>
      </c>
      <c r="W13" s="58">
        <f t="shared" si="15"/>
        <v>5.4242513211979002</v>
      </c>
      <c r="X13" s="61">
        <f t="shared" si="16"/>
        <v>0.42867675591773391</v>
      </c>
      <c r="Y13" s="63">
        <f t="shared" si="17"/>
        <v>0.38</v>
      </c>
      <c r="Z13" s="62">
        <f t="shared" si="18"/>
        <v>0.17</v>
      </c>
      <c r="AA13" s="57">
        <f t="shared" si="19"/>
        <v>1.0262801707411719</v>
      </c>
      <c r="AB13" s="58">
        <f t="shared" si="20"/>
        <v>0.45912533954210327</v>
      </c>
    </row>
    <row r="14" spans="2:28" x14ac:dyDescent="0.35">
      <c r="B14" s="16">
        <v>43709</v>
      </c>
      <c r="C14" s="69">
        <v>2019</v>
      </c>
      <c r="D14" s="5" t="s">
        <v>14</v>
      </c>
      <c r="E14" s="5" t="s">
        <v>937</v>
      </c>
      <c r="G14" s="2" t="s">
        <v>927</v>
      </c>
      <c r="H14" s="2" t="s">
        <v>10</v>
      </c>
      <c r="I14" s="2" t="s">
        <v>499</v>
      </c>
      <c r="J14" s="2"/>
      <c r="K14" s="2">
        <v>15.83</v>
      </c>
      <c r="L14" s="2">
        <v>135.28</v>
      </c>
      <c r="M14" s="3">
        <v>120.6</v>
      </c>
      <c r="N14" s="33">
        <v>87.710339053997487</v>
      </c>
      <c r="O14" s="15">
        <v>3.65</v>
      </c>
      <c r="P14" s="15">
        <v>0.39</v>
      </c>
      <c r="Q14" s="59">
        <f t="shared" si="10"/>
        <v>1.0914987591867902</v>
      </c>
      <c r="R14" s="59">
        <f t="shared" si="11"/>
        <v>49.117444163405558</v>
      </c>
      <c r="S14" s="103">
        <f t="shared" si="12"/>
        <v>0.11662589481721869</v>
      </c>
      <c r="T14" s="59">
        <f t="shared" si="13"/>
        <v>5.2481652667748406</v>
      </c>
      <c r="U14" s="59">
        <f t="shared" si="14"/>
        <v>54.365609430180399</v>
      </c>
      <c r="V14" s="60">
        <v>30</v>
      </c>
      <c r="W14" s="58">
        <f t="shared" si="15"/>
        <v>12.289660946002513</v>
      </c>
      <c r="X14" s="61">
        <f t="shared" si="16"/>
        <v>0.47005822277369474</v>
      </c>
      <c r="Y14" s="63">
        <f t="shared" si="17"/>
        <v>3.65</v>
      </c>
      <c r="Z14" s="62">
        <f t="shared" si="18"/>
        <v>0.39</v>
      </c>
      <c r="AA14" s="57">
        <f t="shared" si="19"/>
        <v>10.914987591867902</v>
      </c>
      <c r="AB14" s="58">
        <f t="shared" si="20"/>
        <v>1.166258948172187</v>
      </c>
    </row>
    <row r="15" spans="2:28" x14ac:dyDescent="0.35">
      <c r="B15" s="16">
        <v>43709</v>
      </c>
      <c r="C15" s="69">
        <v>2019</v>
      </c>
      <c r="D15" s="5" t="s">
        <v>14</v>
      </c>
      <c r="E15" s="5" t="s">
        <v>937</v>
      </c>
      <c r="G15" s="2" t="s">
        <v>927</v>
      </c>
      <c r="H15" s="2" t="s">
        <v>11</v>
      </c>
      <c r="I15" s="2" t="s">
        <v>498</v>
      </c>
      <c r="J15" s="2"/>
      <c r="K15" s="2">
        <v>15.41</v>
      </c>
      <c r="L15" s="2">
        <v>136.81</v>
      </c>
      <c r="M15" s="3">
        <v>129.66</v>
      </c>
      <c r="N15" s="33">
        <v>94.110378912685334</v>
      </c>
      <c r="O15" s="15">
        <v>1.35</v>
      </c>
      <c r="P15" s="15">
        <v>0.33</v>
      </c>
      <c r="Q15" s="59">
        <f t="shared" si="10"/>
        <v>0.36707002188183813</v>
      </c>
      <c r="R15" s="59">
        <f t="shared" si="11"/>
        <v>16.518150984682716</v>
      </c>
      <c r="S15" s="103">
        <f t="shared" si="12"/>
        <v>8.9728227571115982E-2</v>
      </c>
      <c r="T15" s="59">
        <f t="shared" si="13"/>
        <v>4.0377702407002189</v>
      </c>
      <c r="U15" s="59">
        <f t="shared" si="14"/>
        <v>20.555921225382935</v>
      </c>
      <c r="V15" s="60">
        <v>30</v>
      </c>
      <c r="W15" s="58">
        <f t="shared" si="15"/>
        <v>5.8896210873146657</v>
      </c>
      <c r="X15" s="61">
        <f t="shared" si="16"/>
        <v>0.4312910284463895</v>
      </c>
      <c r="Y15" s="63">
        <f t="shared" si="17"/>
        <v>1.35</v>
      </c>
      <c r="Z15" s="62">
        <f t="shared" si="18"/>
        <v>0.33</v>
      </c>
      <c r="AA15" s="57">
        <f t="shared" si="19"/>
        <v>3.6707002188183813</v>
      </c>
      <c r="AB15" s="58">
        <f t="shared" si="20"/>
        <v>0.89728227571115982</v>
      </c>
    </row>
    <row r="16" spans="2:28" x14ac:dyDescent="0.35">
      <c r="B16" s="16">
        <v>43709</v>
      </c>
      <c r="C16" s="69">
        <v>2019</v>
      </c>
      <c r="D16" s="5" t="s">
        <v>14</v>
      </c>
      <c r="E16" s="5" t="s">
        <v>937</v>
      </c>
      <c r="G16" s="2" t="s">
        <v>927</v>
      </c>
      <c r="H16" s="2" t="s">
        <v>12</v>
      </c>
      <c r="I16" s="2" t="s">
        <v>500</v>
      </c>
      <c r="J16" s="2"/>
      <c r="K16" s="2">
        <v>15.82</v>
      </c>
      <c r="L16" s="2">
        <v>144.55000000000001</v>
      </c>
      <c r="M16" s="3">
        <v>140.69999999999999</v>
      </c>
      <c r="N16" s="33">
        <v>97.009244154431741</v>
      </c>
      <c r="O16" s="15">
        <v>0.39</v>
      </c>
      <c r="P16" s="15">
        <v>0.1</v>
      </c>
      <c r="Q16" s="59">
        <f t="shared" si="10"/>
        <v>0.10170823991031391</v>
      </c>
      <c r="R16" s="59">
        <f t="shared" si="11"/>
        <v>4.5768707959641262</v>
      </c>
      <c r="S16" s="103">
        <f t="shared" si="12"/>
        <v>2.6079035874439466E-2</v>
      </c>
      <c r="T16" s="59">
        <f t="shared" si="13"/>
        <v>1.173556614349776</v>
      </c>
      <c r="U16" s="59">
        <f t="shared" si="14"/>
        <v>5.7504274103139021</v>
      </c>
      <c r="V16" s="60">
        <v>30</v>
      </c>
      <c r="W16" s="58">
        <f t="shared" si="15"/>
        <v>2.990755845568259</v>
      </c>
      <c r="X16" s="61">
        <f t="shared" si="16"/>
        <v>0.41541479820627814</v>
      </c>
      <c r="Y16" s="63">
        <f t="shared" si="17"/>
        <v>0.39</v>
      </c>
      <c r="Z16" s="62">
        <f t="shared" si="18"/>
        <v>0.1</v>
      </c>
      <c r="AA16" s="57">
        <f t="shared" si="19"/>
        <v>1.0170823991031392</v>
      </c>
      <c r="AB16" s="58">
        <f t="shared" si="20"/>
        <v>0.26079035874439466</v>
      </c>
    </row>
    <row r="17" spans="2:28" x14ac:dyDescent="0.35">
      <c r="B17" s="16">
        <v>43709</v>
      </c>
      <c r="C17" s="69">
        <v>2019</v>
      </c>
      <c r="D17" s="5" t="s">
        <v>14</v>
      </c>
      <c r="E17" s="5" t="s">
        <v>937</v>
      </c>
      <c r="G17" s="2" t="s">
        <v>927</v>
      </c>
      <c r="H17" s="2" t="s">
        <v>8</v>
      </c>
      <c r="I17" s="2" t="s">
        <v>506</v>
      </c>
      <c r="J17" s="2"/>
      <c r="K17" s="2">
        <v>15.85</v>
      </c>
      <c r="L17" s="2">
        <v>160.41</v>
      </c>
      <c r="M17" s="3">
        <v>154.4</v>
      </c>
      <c r="N17" s="33">
        <v>95.8425567238517</v>
      </c>
      <c r="O17" s="15">
        <v>0.48</v>
      </c>
      <c r="P17" s="15">
        <v>0.21</v>
      </c>
      <c r="Q17" s="59">
        <f t="shared" si="10"/>
        <v>0.12728747744496569</v>
      </c>
      <c r="R17" s="59">
        <f t="shared" si="11"/>
        <v>5.7279364850234558</v>
      </c>
      <c r="S17" s="103">
        <f t="shared" si="12"/>
        <v>5.5688271382172486E-2</v>
      </c>
      <c r="T17" s="59">
        <f t="shared" si="13"/>
        <v>2.5059722121977619</v>
      </c>
      <c r="U17" s="59">
        <f t="shared" si="14"/>
        <v>8.2339086972212172</v>
      </c>
      <c r="V17" s="60">
        <v>30</v>
      </c>
      <c r="W17" s="58">
        <f t="shared" si="15"/>
        <v>4.1574432761482996</v>
      </c>
      <c r="X17" s="61">
        <f t="shared" si="16"/>
        <v>0.42168892096715976</v>
      </c>
      <c r="Y17" s="63">
        <f t="shared" si="17"/>
        <v>0.48</v>
      </c>
      <c r="Z17" s="62">
        <f t="shared" si="18"/>
        <v>0.21</v>
      </c>
      <c r="AA17" s="57">
        <f t="shared" si="19"/>
        <v>1.2728747744496569</v>
      </c>
      <c r="AB17" s="58">
        <f t="shared" si="20"/>
        <v>0.55688271382172483</v>
      </c>
    </row>
  </sheetData>
  <conditionalFormatting sqref="U2:U1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dataValidations count="1">
    <dataValidation type="list" allowBlank="1" showInputMessage="1" showErrorMessage="1" sqref="H2:H17" xr:uid="{00180281-B59D-4498-929C-009560446E65}">
      <formula1>#REF!</formula1>
    </dataValidation>
  </dataValidations>
  <pageMargins left="0.7" right="0.7" top="0.78740157499999996" bottom="0.78740157499999996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F891E-3C79-43B2-B7F0-915C35FF6F72}">
  <sheetPr codeName="Tabelle2">
    <tabColor rgb="FF92D050"/>
  </sheetPr>
  <dimension ref="C1:AB17"/>
  <sheetViews>
    <sheetView zoomScale="70" zoomScaleNormal="70" workbookViewId="0">
      <selection activeCell="R3" sqref="R3"/>
    </sheetView>
  </sheetViews>
  <sheetFormatPr baseColWidth="10" defaultColWidth="11.54296875" defaultRowHeight="14.5" x14ac:dyDescent="0.35"/>
  <cols>
    <col min="1" max="16384" width="11.54296875" style="4"/>
  </cols>
  <sheetData>
    <row r="1" spans="3:28" ht="94.5" thickBot="1" x14ac:dyDescent="0.4">
      <c r="C1" s="73" t="s">
        <v>7</v>
      </c>
      <c r="D1" s="73" t="s">
        <v>889</v>
      </c>
      <c r="E1" s="73" t="s">
        <v>887</v>
      </c>
      <c r="F1" s="73" t="s">
        <v>888</v>
      </c>
      <c r="G1" s="73" t="s">
        <v>988</v>
      </c>
      <c r="H1" s="74" t="s">
        <v>5</v>
      </c>
      <c r="I1" s="75" t="s">
        <v>989</v>
      </c>
      <c r="J1" s="98" t="s">
        <v>3</v>
      </c>
      <c r="K1" s="98" t="s">
        <v>2</v>
      </c>
      <c r="L1" s="98" t="s">
        <v>1</v>
      </c>
      <c r="M1" s="99" t="s">
        <v>0</v>
      </c>
      <c r="N1" s="100" t="s">
        <v>9</v>
      </c>
      <c r="O1" s="101" t="s">
        <v>1002</v>
      </c>
      <c r="P1" s="102" t="s">
        <v>1003</v>
      </c>
      <c r="Q1" s="50" t="s">
        <v>939</v>
      </c>
      <c r="R1" s="51" t="s">
        <v>940</v>
      </c>
      <c r="S1" s="52" t="s">
        <v>941</v>
      </c>
      <c r="T1" s="53" t="s">
        <v>942</v>
      </c>
      <c r="U1" s="54" t="s">
        <v>943</v>
      </c>
      <c r="V1" s="55" t="s">
        <v>944</v>
      </c>
      <c r="W1" s="56" t="s">
        <v>945</v>
      </c>
      <c r="X1" s="55" t="s">
        <v>946</v>
      </c>
      <c r="Y1" s="50" t="s">
        <v>947</v>
      </c>
      <c r="Z1" s="52" t="s">
        <v>948</v>
      </c>
      <c r="AA1" s="50" t="s">
        <v>949</v>
      </c>
      <c r="AB1" s="52" t="s">
        <v>950</v>
      </c>
    </row>
    <row r="2" spans="3:28" x14ac:dyDescent="0.35">
      <c r="C2" s="16">
        <v>43709</v>
      </c>
      <c r="D2" s="5" t="str">
        <f t="shared" ref="D2:D9" si="0">LEFT(G2,1)</f>
        <v>S</v>
      </c>
      <c r="E2" s="5" t="str">
        <f t="shared" ref="E2:E9" si="1">MID(G2,6,6)</f>
        <v>1</v>
      </c>
      <c r="F2" s="16"/>
      <c r="G2" s="2" t="s">
        <v>878</v>
      </c>
      <c r="H2" s="2" t="s">
        <v>10</v>
      </c>
      <c r="I2" s="2" t="s">
        <v>524</v>
      </c>
      <c r="J2" s="2"/>
      <c r="K2" s="2">
        <v>15.38</v>
      </c>
      <c r="L2" s="2">
        <v>126.36</v>
      </c>
      <c r="M2" s="3">
        <v>114.21</v>
      </c>
      <c r="N2" s="33">
        <f t="shared" ref="N2:N9" si="2">100/(L2-K2)*(M2-K2)</f>
        <v>89.052081456118216</v>
      </c>
      <c r="O2" s="15">
        <v>2.79</v>
      </c>
      <c r="P2" s="15">
        <v>0.2</v>
      </c>
      <c r="Q2" s="59">
        <f t="shared" ref="Q2" si="3">Y2*((250+(100*W2/100))/1000)*(100/(100-(100*W2/100)))</f>
        <v>0.81754932712739037</v>
      </c>
      <c r="R2" s="59">
        <f>IF(W2="","",Q2*(V2/10*15))</f>
        <v>36.789719720732563</v>
      </c>
      <c r="S2" s="59">
        <f>Z2*((250+(100*W2/100))/1000)*(100/(100-(100*W2/100)))</f>
        <v>5.8605686532429424E-2</v>
      </c>
      <c r="T2" s="59">
        <f t="shared" ref="T2" si="4">IF(W2="","",S2*(V2/10*15))</f>
        <v>2.637255893959324</v>
      </c>
      <c r="U2" s="59">
        <f t="shared" ref="U2" si="5">IF(Y2="","",R2+T2)</f>
        <v>39.426975614691884</v>
      </c>
      <c r="V2" s="60">
        <v>30</v>
      </c>
      <c r="W2" s="58">
        <f t="shared" ref="W2" si="6">100-N2</f>
        <v>10.947918543881784</v>
      </c>
      <c r="X2" s="61">
        <f t="shared" ref="X2" si="7">IF(W2="","",((400+W2)/1000)*(100/(100-W2)))</f>
        <v>0.46146918951735305</v>
      </c>
      <c r="Y2" s="63">
        <f t="shared" ref="Y2:Z2" si="8">O2</f>
        <v>2.79</v>
      </c>
      <c r="Z2" s="62">
        <f t="shared" si="8"/>
        <v>0.2</v>
      </c>
      <c r="AA2" s="57">
        <f t="shared" ref="AA2" si="9">Q2*10</f>
        <v>8.1754932712739041</v>
      </c>
      <c r="AB2" s="58">
        <f t="shared" ref="AB2" si="10">S2*10</f>
        <v>0.58605686532429424</v>
      </c>
    </row>
    <row r="3" spans="3:28" x14ac:dyDescent="0.35">
      <c r="C3" s="16">
        <v>43709</v>
      </c>
      <c r="D3" s="5" t="str">
        <f t="shared" si="0"/>
        <v>S</v>
      </c>
      <c r="E3" s="5" t="str">
        <f t="shared" si="1"/>
        <v>1</v>
      </c>
      <c r="F3" s="16"/>
      <c r="G3" s="2" t="s">
        <v>878</v>
      </c>
      <c r="H3" s="2" t="s">
        <v>11</v>
      </c>
      <c r="I3" s="2" t="s">
        <v>526</v>
      </c>
      <c r="J3" s="2"/>
      <c r="K3" s="2">
        <v>15.39</v>
      </c>
      <c r="L3" s="2">
        <v>138.54</v>
      </c>
      <c r="M3" s="3">
        <v>127.6</v>
      </c>
      <c r="N3" s="33">
        <f t="shared" si="2"/>
        <v>91.116524563540395</v>
      </c>
      <c r="O3" s="15">
        <v>0.46</v>
      </c>
      <c r="P3" s="15">
        <v>0.06</v>
      </c>
      <c r="Q3" s="59">
        <f t="shared" ref="Q3:Q17" si="11">Y3*((250+(100*W3/100))/1000)*(100/(100-(100*W3/100)))</f>
        <v>0.13069681846537745</v>
      </c>
      <c r="R3" s="59">
        <f t="shared" ref="R3:R17" si="12">IF(W3="","",Q3*(V3/10*15))</f>
        <v>5.8813568309419857</v>
      </c>
      <c r="S3" s="59">
        <f t="shared" ref="S3:S17" si="13">Z3*((250+(100*W3/100))/1000)*(100/(100-(100*W3/100)))</f>
        <v>1.7047411104179667E-2</v>
      </c>
      <c r="T3" s="59">
        <f t="shared" ref="T3:T17" si="14">IF(W3="","",S3*(V3/10*15))</f>
        <v>0.76713349968808497</v>
      </c>
      <c r="U3" s="59">
        <f t="shared" ref="U3:U17" si="15">IF(Y3="","",R3+T3)</f>
        <v>6.6484903306300707</v>
      </c>
      <c r="V3" s="60">
        <v>30</v>
      </c>
      <c r="W3" s="58">
        <f t="shared" ref="W3:W17" si="16">100-N3</f>
        <v>8.8834754364596051</v>
      </c>
      <c r="X3" s="61">
        <f t="shared" ref="X3:X17" si="17">IF(W3="","",((400+W3)/1000)*(100/(100-W3)))</f>
        <v>0.44874788343284916</v>
      </c>
      <c r="Y3" s="63">
        <f t="shared" ref="Y3:Y17" si="18">O3</f>
        <v>0.46</v>
      </c>
      <c r="Z3" s="62">
        <f t="shared" ref="Z3:Z17" si="19">P3</f>
        <v>0.06</v>
      </c>
      <c r="AA3" s="57">
        <f t="shared" ref="AA3:AA17" si="20">Q3*10</f>
        <v>1.3069681846537744</v>
      </c>
      <c r="AB3" s="58">
        <f t="shared" ref="AB3:AB17" si="21">S3*10</f>
        <v>0.17047411104179666</v>
      </c>
    </row>
    <row r="4" spans="3:28" x14ac:dyDescent="0.35">
      <c r="C4" s="16">
        <v>43709</v>
      </c>
      <c r="D4" s="5" t="str">
        <f t="shared" si="0"/>
        <v>S</v>
      </c>
      <c r="E4" s="5" t="str">
        <f t="shared" si="1"/>
        <v>1</v>
      </c>
      <c r="F4" s="16"/>
      <c r="G4" s="2" t="s">
        <v>878</v>
      </c>
      <c r="H4" s="2" t="s">
        <v>12</v>
      </c>
      <c r="I4" s="2" t="s">
        <v>512</v>
      </c>
      <c r="J4" s="2"/>
      <c r="K4" s="2">
        <v>15.43</v>
      </c>
      <c r="L4" s="2">
        <v>132.04</v>
      </c>
      <c r="M4" s="3">
        <v>122.19</v>
      </c>
      <c r="N4" s="33">
        <f t="shared" si="2"/>
        <v>91.55304004802332</v>
      </c>
      <c r="O4" s="15">
        <v>0.14000000000000001</v>
      </c>
      <c r="P4" s="15">
        <v>0.11</v>
      </c>
      <c r="Q4" s="59">
        <f t="shared" si="11"/>
        <v>3.9520887973023611E-2</v>
      </c>
      <c r="R4" s="59">
        <f t="shared" si="12"/>
        <v>1.7784399587860624</v>
      </c>
      <c r="S4" s="59">
        <f t="shared" si="13"/>
        <v>3.1052126264518552E-2</v>
      </c>
      <c r="T4" s="59">
        <f t="shared" si="14"/>
        <v>1.3973456819033347</v>
      </c>
      <c r="U4" s="59">
        <f t="shared" si="15"/>
        <v>3.1757856406893969</v>
      </c>
      <c r="V4" s="60">
        <v>30</v>
      </c>
      <c r="W4" s="58">
        <f t="shared" si="16"/>
        <v>8.4469599519766803</v>
      </c>
      <c r="X4" s="61">
        <f t="shared" si="17"/>
        <v>0.44613150992881229</v>
      </c>
      <c r="Y4" s="63">
        <f t="shared" si="18"/>
        <v>0.14000000000000001</v>
      </c>
      <c r="Z4" s="62">
        <f t="shared" si="19"/>
        <v>0.11</v>
      </c>
      <c r="AA4" s="57">
        <f t="shared" si="20"/>
        <v>0.39520887973023611</v>
      </c>
      <c r="AB4" s="58">
        <f t="shared" si="21"/>
        <v>0.31052126264518554</v>
      </c>
    </row>
    <row r="5" spans="3:28" x14ac:dyDescent="0.35">
      <c r="C5" s="16">
        <v>43709</v>
      </c>
      <c r="D5" s="5" t="str">
        <f t="shared" si="0"/>
        <v>S</v>
      </c>
      <c r="E5" s="5" t="str">
        <f t="shared" si="1"/>
        <v>1</v>
      </c>
      <c r="F5" s="16"/>
      <c r="G5" s="2" t="s">
        <v>878</v>
      </c>
      <c r="H5" s="2" t="s">
        <v>8</v>
      </c>
      <c r="I5" s="2" t="s">
        <v>518</v>
      </c>
      <c r="J5" s="2"/>
      <c r="K5" s="2">
        <v>15.68</v>
      </c>
      <c r="L5" s="2">
        <v>130.28</v>
      </c>
      <c r="M5" s="3">
        <v>120.01</v>
      </c>
      <c r="N5" s="33">
        <f t="shared" si="2"/>
        <v>91.038394415357772</v>
      </c>
      <c r="O5" s="15">
        <v>0.26</v>
      </c>
      <c r="P5" s="15">
        <v>0.12</v>
      </c>
      <c r="Q5" s="59">
        <f t="shared" si="11"/>
        <v>7.3957826128630319E-2</v>
      </c>
      <c r="R5" s="59">
        <f t="shared" si="12"/>
        <v>3.3281021757883642</v>
      </c>
      <c r="S5" s="59">
        <f t="shared" si="13"/>
        <v>3.4134381290137066E-2</v>
      </c>
      <c r="T5" s="59">
        <f t="shared" si="14"/>
        <v>1.5360471580561679</v>
      </c>
      <c r="U5" s="59">
        <f t="shared" si="15"/>
        <v>4.8641493338445319</v>
      </c>
      <c r="V5" s="60">
        <v>30</v>
      </c>
      <c r="W5" s="58">
        <f t="shared" si="16"/>
        <v>8.9616055846422285</v>
      </c>
      <c r="X5" s="61">
        <f t="shared" si="17"/>
        <v>0.44921882488258413</v>
      </c>
      <c r="Y5" s="63">
        <f t="shared" si="18"/>
        <v>0.26</v>
      </c>
      <c r="Z5" s="62">
        <f t="shared" si="19"/>
        <v>0.12</v>
      </c>
      <c r="AA5" s="57">
        <f t="shared" si="20"/>
        <v>0.73957826128630322</v>
      </c>
      <c r="AB5" s="58">
        <f t="shared" si="21"/>
        <v>0.34134381290137067</v>
      </c>
    </row>
    <row r="6" spans="3:28" x14ac:dyDescent="0.35">
      <c r="C6" s="16">
        <v>43709</v>
      </c>
      <c r="D6" s="5" t="str">
        <f t="shared" si="0"/>
        <v>S</v>
      </c>
      <c r="E6" s="5" t="str">
        <f t="shared" si="1"/>
        <v>2</v>
      </c>
      <c r="F6" s="16"/>
      <c r="G6" s="2" t="s">
        <v>852</v>
      </c>
      <c r="H6" s="2" t="s">
        <v>10</v>
      </c>
      <c r="I6" s="2" t="s">
        <v>527</v>
      </c>
      <c r="J6" s="2"/>
      <c r="K6" s="2">
        <v>15.76</v>
      </c>
      <c r="L6" s="2">
        <v>127.51</v>
      </c>
      <c r="M6" s="3">
        <v>116.4</v>
      </c>
      <c r="N6" s="33">
        <f t="shared" si="2"/>
        <v>90.05816554809843</v>
      </c>
      <c r="O6" s="15">
        <v>4.13</v>
      </c>
      <c r="P6" s="15">
        <v>0.18</v>
      </c>
      <c r="Q6" s="59">
        <f t="shared" si="11"/>
        <v>1.1920737778219395</v>
      </c>
      <c r="R6" s="59">
        <f t="shared" si="12"/>
        <v>53.643320001987277</v>
      </c>
      <c r="S6" s="59">
        <f t="shared" si="13"/>
        <v>5.1954789348171701E-2</v>
      </c>
      <c r="T6" s="59">
        <f t="shared" si="14"/>
        <v>2.3379655206677263</v>
      </c>
      <c r="U6" s="59">
        <f t="shared" si="15"/>
        <v>55.981285522655</v>
      </c>
      <c r="V6" s="60">
        <v>30</v>
      </c>
      <c r="W6" s="58">
        <f t="shared" si="16"/>
        <v>9.9418344519015704</v>
      </c>
      <c r="X6" s="61">
        <f t="shared" si="17"/>
        <v>0.45519674085850559</v>
      </c>
      <c r="Y6" s="63">
        <f t="shared" si="18"/>
        <v>4.13</v>
      </c>
      <c r="Z6" s="62">
        <f t="shared" si="19"/>
        <v>0.18</v>
      </c>
      <c r="AA6" s="57">
        <f t="shared" si="20"/>
        <v>11.920737778219394</v>
      </c>
      <c r="AB6" s="58">
        <f t="shared" si="21"/>
        <v>0.51954789348171704</v>
      </c>
    </row>
    <row r="7" spans="3:28" x14ac:dyDescent="0.35">
      <c r="C7" s="16">
        <v>43709</v>
      </c>
      <c r="D7" s="5" t="str">
        <f t="shared" si="0"/>
        <v>S</v>
      </c>
      <c r="E7" s="5" t="str">
        <f t="shared" si="1"/>
        <v>2</v>
      </c>
      <c r="F7" s="16"/>
      <c r="G7" s="2" t="s">
        <v>852</v>
      </c>
      <c r="H7" s="2" t="s">
        <v>11</v>
      </c>
      <c r="I7" s="2" t="s">
        <v>521</v>
      </c>
      <c r="J7" s="2"/>
      <c r="K7" s="2">
        <v>15.83</v>
      </c>
      <c r="L7" s="2">
        <v>129.38</v>
      </c>
      <c r="M7" s="3">
        <v>118.52</v>
      </c>
      <c r="N7" s="33">
        <f t="shared" si="2"/>
        <v>90.435931307793922</v>
      </c>
      <c r="O7" s="15">
        <v>0.67</v>
      </c>
      <c r="P7" s="15">
        <v>0.13</v>
      </c>
      <c r="Q7" s="59">
        <f t="shared" si="11"/>
        <v>0.19229959100204502</v>
      </c>
      <c r="R7" s="59">
        <f t="shared" si="12"/>
        <v>8.6534815950920265</v>
      </c>
      <c r="S7" s="59">
        <f t="shared" si="13"/>
        <v>3.7311860940695295E-2</v>
      </c>
      <c r="T7" s="59">
        <f t="shared" si="14"/>
        <v>1.6790337423312882</v>
      </c>
      <c r="U7" s="59">
        <f t="shared" si="15"/>
        <v>10.332515337423315</v>
      </c>
      <c r="V7" s="60">
        <v>30</v>
      </c>
      <c r="W7" s="58">
        <f t="shared" si="16"/>
        <v>9.564068692206078</v>
      </c>
      <c r="X7" s="61">
        <f t="shared" si="17"/>
        <v>0.45287759275489337</v>
      </c>
      <c r="Y7" s="63">
        <f t="shared" si="18"/>
        <v>0.67</v>
      </c>
      <c r="Z7" s="62">
        <f t="shared" si="19"/>
        <v>0.13</v>
      </c>
      <c r="AA7" s="57">
        <f t="shared" si="20"/>
        <v>1.9229959100204503</v>
      </c>
      <c r="AB7" s="58">
        <f t="shared" si="21"/>
        <v>0.37311860940695296</v>
      </c>
    </row>
    <row r="8" spans="3:28" x14ac:dyDescent="0.35">
      <c r="C8" s="16">
        <v>43709</v>
      </c>
      <c r="D8" s="5" t="str">
        <f t="shared" si="0"/>
        <v>S</v>
      </c>
      <c r="E8" s="5" t="str">
        <f t="shared" si="1"/>
        <v>2</v>
      </c>
      <c r="F8" s="16"/>
      <c r="G8" s="2" t="s">
        <v>852</v>
      </c>
      <c r="H8" s="2" t="s">
        <v>12</v>
      </c>
      <c r="I8" s="2" t="s">
        <v>529</v>
      </c>
      <c r="J8" s="2"/>
      <c r="K8" s="2">
        <v>15.67</v>
      </c>
      <c r="L8" s="2">
        <v>128.97999999999999</v>
      </c>
      <c r="M8" s="3">
        <v>117.1</v>
      </c>
      <c r="N8" s="33">
        <f t="shared" si="2"/>
        <v>89.515488482922962</v>
      </c>
      <c r="O8" s="15">
        <v>0.23</v>
      </c>
      <c r="P8" s="15">
        <v>0.03</v>
      </c>
      <c r="Q8" s="59">
        <f t="shared" si="11"/>
        <v>6.6928571428571434E-2</v>
      </c>
      <c r="R8" s="59">
        <f t="shared" si="12"/>
        <v>3.0117857142857147</v>
      </c>
      <c r="S8" s="59">
        <f t="shared" si="13"/>
        <v>8.7298136645962733E-3</v>
      </c>
      <c r="T8" s="59">
        <f t="shared" si="14"/>
        <v>0.39284161490683228</v>
      </c>
      <c r="U8" s="59">
        <f t="shared" si="15"/>
        <v>3.4046273291925471</v>
      </c>
      <c r="V8" s="60">
        <v>30</v>
      </c>
      <c r="W8" s="58">
        <f t="shared" si="16"/>
        <v>10.484511517077038</v>
      </c>
      <c r="X8" s="61">
        <f t="shared" si="17"/>
        <v>0.45856255545696534</v>
      </c>
      <c r="Y8" s="63">
        <f t="shared" si="18"/>
        <v>0.23</v>
      </c>
      <c r="Z8" s="62">
        <f t="shared" si="19"/>
        <v>0.03</v>
      </c>
      <c r="AA8" s="57">
        <f t="shared" si="20"/>
        <v>0.66928571428571437</v>
      </c>
      <c r="AB8" s="58">
        <f t="shared" si="21"/>
        <v>8.7298136645962726E-2</v>
      </c>
    </row>
    <row r="9" spans="3:28" x14ac:dyDescent="0.35">
      <c r="C9" s="16">
        <v>43709</v>
      </c>
      <c r="D9" s="5" t="str">
        <f t="shared" si="0"/>
        <v>S</v>
      </c>
      <c r="E9" s="5" t="str">
        <f t="shared" si="1"/>
        <v>2</v>
      </c>
      <c r="F9" s="16"/>
      <c r="G9" s="2" t="s">
        <v>852</v>
      </c>
      <c r="H9" s="2" t="s">
        <v>8</v>
      </c>
      <c r="I9" s="2" t="s">
        <v>530</v>
      </c>
      <c r="J9" s="2"/>
      <c r="K9" s="2">
        <v>15.65</v>
      </c>
      <c r="L9" s="2">
        <v>119.18</v>
      </c>
      <c r="M9" s="3">
        <v>109.22</v>
      </c>
      <c r="N9" s="33">
        <f t="shared" si="2"/>
        <v>90.379600115908431</v>
      </c>
      <c r="O9" s="15">
        <v>0.26</v>
      </c>
      <c r="P9" s="15">
        <v>0.06</v>
      </c>
      <c r="Q9" s="59">
        <f t="shared" si="11"/>
        <v>7.4686437960884908E-2</v>
      </c>
      <c r="R9" s="59">
        <f t="shared" si="12"/>
        <v>3.3608897082398208</v>
      </c>
      <c r="S9" s="59">
        <f t="shared" si="13"/>
        <v>1.7235331837127287E-2</v>
      </c>
      <c r="T9" s="59">
        <f t="shared" si="14"/>
        <v>0.77558993267072796</v>
      </c>
      <c r="U9" s="59">
        <f t="shared" si="15"/>
        <v>4.1364796409105491</v>
      </c>
      <c r="V9" s="60">
        <v>30</v>
      </c>
      <c r="W9" s="58">
        <f t="shared" si="16"/>
        <v>9.6203998840915688</v>
      </c>
      <c r="X9" s="61">
        <f t="shared" si="17"/>
        <v>0.45322218659826868</v>
      </c>
      <c r="Y9" s="63">
        <f t="shared" si="18"/>
        <v>0.26</v>
      </c>
      <c r="Z9" s="62">
        <f t="shared" si="19"/>
        <v>0.06</v>
      </c>
      <c r="AA9" s="57">
        <f t="shared" si="20"/>
        <v>0.7468643796088491</v>
      </c>
      <c r="AB9" s="58">
        <f t="shared" si="21"/>
        <v>0.17235331837127288</v>
      </c>
    </row>
    <row r="10" spans="3:28" x14ac:dyDescent="0.35">
      <c r="C10" s="16">
        <v>43709</v>
      </c>
      <c r="D10" s="5" t="s">
        <v>932</v>
      </c>
      <c r="E10" s="5" t="s">
        <v>936</v>
      </c>
      <c r="F10" s="16"/>
      <c r="G10" s="2" t="s">
        <v>877</v>
      </c>
      <c r="H10" s="2" t="s">
        <v>10</v>
      </c>
      <c r="I10" s="2" t="s">
        <v>513</v>
      </c>
      <c r="J10" s="2"/>
      <c r="K10" s="2">
        <v>15.21</v>
      </c>
      <c r="L10" s="2">
        <v>117.87</v>
      </c>
      <c r="M10" s="3">
        <v>107.82</v>
      </c>
      <c r="N10" s="33">
        <v>90.210403272939786</v>
      </c>
      <c r="O10" s="15">
        <v>5.57</v>
      </c>
      <c r="P10" s="15">
        <v>0.47</v>
      </c>
      <c r="Q10" s="59">
        <f t="shared" si="11"/>
        <v>1.6040589569161001</v>
      </c>
      <c r="R10" s="59">
        <f t="shared" si="12"/>
        <v>72.182653061224499</v>
      </c>
      <c r="S10" s="59">
        <f t="shared" si="13"/>
        <v>0.13535147392290253</v>
      </c>
      <c r="T10" s="59">
        <f t="shared" si="14"/>
        <v>6.0908163265306143</v>
      </c>
      <c r="U10" s="59">
        <f t="shared" si="15"/>
        <v>78.273469387755114</v>
      </c>
      <c r="V10" s="60">
        <v>30</v>
      </c>
      <c r="W10" s="58">
        <f t="shared" si="16"/>
        <v>9.7895967270602142</v>
      </c>
      <c r="X10" s="61">
        <f t="shared" si="17"/>
        <v>0.45425979915775849</v>
      </c>
      <c r="Y10" s="63">
        <f t="shared" si="18"/>
        <v>5.57</v>
      </c>
      <c r="Z10" s="62">
        <f t="shared" si="19"/>
        <v>0.47</v>
      </c>
      <c r="AA10" s="57">
        <f t="shared" si="20"/>
        <v>16.040589569161</v>
      </c>
      <c r="AB10" s="58">
        <f t="shared" si="21"/>
        <v>1.3535147392290252</v>
      </c>
    </row>
    <row r="11" spans="3:28" x14ac:dyDescent="0.35">
      <c r="C11" s="16">
        <v>43709</v>
      </c>
      <c r="D11" s="5" t="s">
        <v>932</v>
      </c>
      <c r="E11" s="5" t="s">
        <v>936</v>
      </c>
      <c r="F11" s="16"/>
      <c r="G11" s="2" t="s">
        <v>877</v>
      </c>
      <c r="H11" s="2" t="s">
        <v>11</v>
      </c>
      <c r="I11" s="2" t="s">
        <v>514</v>
      </c>
      <c r="J11" s="2"/>
      <c r="K11" s="2">
        <v>15.82</v>
      </c>
      <c r="L11" s="2">
        <v>126.81</v>
      </c>
      <c r="M11" s="3">
        <v>117.13</v>
      </c>
      <c r="N11" s="33">
        <v>91.27849355797818</v>
      </c>
      <c r="O11" s="15">
        <v>1.18</v>
      </c>
      <c r="P11" s="15">
        <v>0.26</v>
      </c>
      <c r="Q11" s="59">
        <f t="shared" si="11"/>
        <v>0.33446145494028234</v>
      </c>
      <c r="R11" s="59">
        <f t="shared" si="12"/>
        <v>15.050765472312705</v>
      </c>
      <c r="S11" s="59">
        <f t="shared" si="13"/>
        <v>7.3694896851248665E-2</v>
      </c>
      <c r="T11" s="59">
        <f t="shared" si="14"/>
        <v>3.3162703583061899</v>
      </c>
      <c r="U11" s="59">
        <f t="shared" si="15"/>
        <v>18.367035830618896</v>
      </c>
      <c r="V11" s="60">
        <v>30</v>
      </c>
      <c r="W11" s="58">
        <f t="shared" si="16"/>
        <v>8.7215064420218198</v>
      </c>
      <c r="X11" s="61">
        <f t="shared" si="17"/>
        <v>0.44777415852334423</v>
      </c>
      <c r="Y11" s="63">
        <f t="shared" si="18"/>
        <v>1.18</v>
      </c>
      <c r="Z11" s="62">
        <f t="shared" si="19"/>
        <v>0.26</v>
      </c>
      <c r="AA11" s="57">
        <f t="shared" si="20"/>
        <v>3.3446145494028237</v>
      </c>
      <c r="AB11" s="58">
        <f t="shared" si="21"/>
        <v>0.73694896851248659</v>
      </c>
    </row>
    <row r="12" spans="3:28" x14ac:dyDescent="0.35">
      <c r="C12" s="16">
        <v>43709</v>
      </c>
      <c r="D12" s="5" t="s">
        <v>932</v>
      </c>
      <c r="E12" s="5" t="s">
        <v>936</v>
      </c>
      <c r="F12" s="16"/>
      <c r="G12" s="2" t="s">
        <v>877</v>
      </c>
      <c r="H12" s="2" t="s">
        <v>12</v>
      </c>
      <c r="I12" s="2" t="s">
        <v>510</v>
      </c>
      <c r="J12" s="2"/>
      <c r="K12" s="2">
        <v>15.81</v>
      </c>
      <c r="L12" s="2">
        <v>127.61</v>
      </c>
      <c r="M12" s="3">
        <v>116.54</v>
      </c>
      <c r="N12" s="33">
        <v>90.098389982110916</v>
      </c>
      <c r="O12" s="15">
        <v>0.26</v>
      </c>
      <c r="P12" s="15">
        <v>0.14000000000000001</v>
      </c>
      <c r="Q12" s="59">
        <f t="shared" si="11"/>
        <v>7.5000694927032652E-2</v>
      </c>
      <c r="R12" s="59">
        <f t="shared" si="12"/>
        <v>3.3750312717164692</v>
      </c>
      <c r="S12" s="59">
        <f t="shared" si="13"/>
        <v>4.0384989576094515E-2</v>
      </c>
      <c r="T12" s="59">
        <f t="shared" si="14"/>
        <v>1.8173245309242532</v>
      </c>
      <c r="U12" s="59">
        <f t="shared" si="15"/>
        <v>5.1923558026407228</v>
      </c>
      <c r="V12" s="60">
        <v>30</v>
      </c>
      <c r="W12" s="58">
        <f t="shared" si="16"/>
        <v>9.9016100178890838</v>
      </c>
      <c r="X12" s="61">
        <f t="shared" si="17"/>
        <v>0.45494887322545419</v>
      </c>
      <c r="Y12" s="63">
        <f t="shared" si="18"/>
        <v>0.26</v>
      </c>
      <c r="Z12" s="62">
        <f t="shared" si="19"/>
        <v>0.14000000000000001</v>
      </c>
      <c r="AA12" s="57">
        <f t="shared" si="20"/>
        <v>0.75000694927032652</v>
      </c>
      <c r="AB12" s="58">
        <f t="shared" si="21"/>
        <v>0.40384989576094515</v>
      </c>
    </row>
    <row r="13" spans="3:28" x14ac:dyDescent="0.35">
      <c r="C13" s="16">
        <v>43709</v>
      </c>
      <c r="D13" s="5" t="s">
        <v>932</v>
      </c>
      <c r="E13" s="5" t="s">
        <v>936</v>
      </c>
      <c r="F13" s="16"/>
      <c r="G13" s="2" t="s">
        <v>877</v>
      </c>
      <c r="H13" s="2" t="s">
        <v>8</v>
      </c>
      <c r="I13" s="2" t="s">
        <v>511</v>
      </c>
      <c r="J13" s="2"/>
      <c r="K13" s="2">
        <v>15.75</v>
      </c>
      <c r="L13" s="2">
        <v>122.11</v>
      </c>
      <c r="M13" s="3">
        <v>109.36</v>
      </c>
      <c r="N13" s="33">
        <v>88.012410680707035</v>
      </c>
      <c r="O13" s="15">
        <v>0.24</v>
      </c>
      <c r="P13" s="15">
        <v>0.12</v>
      </c>
      <c r="Q13" s="59">
        <f t="shared" si="11"/>
        <v>7.1441085354128825E-2</v>
      </c>
      <c r="R13" s="59">
        <f t="shared" si="12"/>
        <v>3.2148488409357969</v>
      </c>
      <c r="S13" s="59">
        <f t="shared" si="13"/>
        <v>3.5720542677064412E-2</v>
      </c>
      <c r="T13" s="59">
        <f t="shared" si="14"/>
        <v>1.6074244204678985</v>
      </c>
      <c r="U13" s="59">
        <f t="shared" si="15"/>
        <v>4.8222732614036952</v>
      </c>
      <c r="V13" s="60">
        <v>30</v>
      </c>
      <c r="W13" s="58">
        <f t="shared" si="16"/>
        <v>11.987589319292965</v>
      </c>
      <c r="X13" s="61">
        <f t="shared" si="17"/>
        <v>0.4681016985364812</v>
      </c>
      <c r="Y13" s="63">
        <f t="shared" si="18"/>
        <v>0.24</v>
      </c>
      <c r="Z13" s="62">
        <f t="shared" si="19"/>
        <v>0.12</v>
      </c>
      <c r="AA13" s="57">
        <f t="shared" si="20"/>
        <v>0.7144108535412883</v>
      </c>
      <c r="AB13" s="58">
        <f t="shared" si="21"/>
        <v>0.35720542677064415</v>
      </c>
    </row>
    <row r="14" spans="3:28" x14ac:dyDescent="0.35">
      <c r="C14" s="16">
        <v>43709</v>
      </c>
      <c r="D14" s="5" t="s">
        <v>932</v>
      </c>
      <c r="E14" s="5" t="s">
        <v>937</v>
      </c>
      <c r="F14" s="16"/>
      <c r="G14" s="2" t="s">
        <v>853</v>
      </c>
      <c r="H14" s="2" t="s">
        <v>10</v>
      </c>
      <c r="I14" s="2" t="s">
        <v>515</v>
      </c>
      <c r="J14" s="2"/>
      <c r="K14" s="2">
        <v>15.74</v>
      </c>
      <c r="L14" s="2">
        <v>125.33</v>
      </c>
      <c r="M14" s="3">
        <v>114.37</v>
      </c>
      <c r="N14" s="33">
        <v>89.999087507984314</v>
      </c>
      <c r="O14" s="15">
        <v>4.28</v>
      </c>
      <c r="P14" s="15">
        <v>0.41</v>
      </c>
      <c r="Q14" s="59">
        <f t="shared" si="11"/>
        <v>1.2364613200851666</v>
      </c>
      <c r="R14" s="59">
        <f t="shared" si="12"/>
        <v>55.640759403832497</v>
      </c>
      <c r="S14" s="59">
        <f t="shared" si="13"/>
        <v>0.11844606103619586</v>
      </c>
      <c r="T14" s="59">
        <f t="shared" si="14"/>
        <v>5.3300727466288134</v>
      </c>
      <c r="U14" s="59">
        <f t="shared" si="15"/>
        <v>60.970832150461312</v>
      </c>
      <c r="V14" s="60">
        <v>30</v>
      </c>
      <c r="W14" s="58">
        <f t="shared" si="16"/>
        <v>10.000912492015686</v>
      </c>
      <c r="X14" s="61">
        <f t="shared" si="17"/>
        <v>0.45556118827942815</v>
      </c>
      <c r="Y14" s="63">
        <f t="shared" si="18"/>
        <v>4.28</v>
      </c>
      <c r="Z14" s="62">
        <f t="shared" si="19"/>
        <v>0.41</v>
      </c>
      <c r="AA14" s="57">
        <f t="shared" si="20"/>
        <v>12.364613200851666</v>
      </c>
      <c r="AB14" s="58">
        <f t="shared" si="21"/>
        <v>1.1844606103619586</v>
      </c>
    </row>
    <row r="15" spans="3:28" x14ac:dyDescent="0.35">
      <c r="C15" s="16">
        <v>43709</v>
      </c>
      <c r="D15" s="5" t="s">
        <v>932</v>
      </c>
      <c r="E15" s="5" t="s">
        <v>937</v>
      </c>
      <c r="F15" s="16"/>
      <c r="G15" s="2" t="s">
        <v>853</v>
      </c>
      <c r="H15" s="2" t="s">
        <v>11</v>
      </c>
      <c r="I15" s="2" t="s">
        <v>516</v>
      </c>
      <c r="J15" s="2"/>
      <c r="K15" s="2">
        <v>15.78</v>
      </c>
      <c r="L15" s="2">
        <v>132.29</v>
      </c>
      <c r="M15" s="3">
        <v>121.55</v>
      </c>
      <c r="N15" s="33">
        <v>90.781907132434981</v>
      </c>
      <c r="O15" s="15">
        <v>0.61</v>
      </c>
      <c r="P15" s="15">
        <v>0.16</v>
      </c>
      <c r="Q15" s="59">
        <f t="shared" si="11"/>
        <v>0.17417902051621445</v>
      </c>
      <c r="R15" s="59">
        <f t="shared" si="12"/>
        <v>7.8380559232296498</v>
      </c>
      <c r="S15" s="59">
        <f t="shared" si="13"/>
        <v>4.568630046326936E-2</v>
      </c>
      <c r="T15" s="59">
        <f t="shared" si="14"/>
        <v>2.0558835208471211</v>
      </c>
      <c r="U15" s="59">
        <f t="shared" si="15"/>
        <v>9.8939394440767714</v>
      </c>
      <c r="V15" s="60">
        <v>30</v>
      </c>
      <c r="W15" s="58">
        <f t="shared" si="16"/>
        <v>9.2180928675650193</v>
      </c>
      <c r="X15" s="61">
        <f t="shared" si="17"/>
        <v>0.45077053985061927</v>
      </c>
      <c r="Y15" s="63">
        <f t="shared" si="18"/>
        <v>0.61</v>
      </c>
      <c r="Z15" s="62">
        <f t="shared" si="19"/>
        <v>0.16</v>
      </c>
      <c r="AA15" s="57">
        <f t="shared" si="20"/>
        <v>1.7417902051621446</v>
      </c>
      <c r="AB15" s="58">
        <f t="shared" si="21"/>
        <v>0.45686300463269358</v>
      </c>
    </row>
    <row r="16" spans="3:28" x14ac:dyDescent="0.35">
      <c r="C16" s="16">
        <v>43709</v>
      </c>
      <c r="D16" s="5" t="s">
        <v>932</v>
      </c>
      <c r="E16" s="5" t="s">
        <v>937</v>
      </c>
      <c r="F16" s="16"/>
      <c r="G16" s="2" t="s">
        <v>853</v>
      </c>
      <c r="H16" s="2" t="s">
        <v>12</v>
      </c>
      <c r="I16" s="2" t="s">
        <v>517</v>
      </c>
      <c r="J16" s="2"/>
      <c r="K16" s="2">
        <v>15.33</v>
      </c>
      <c r="L16" s="2">
        <v>125.65</v>
      </c>
      <c r="M16" s="3">
        <v>114</v>
      </c>
      <c r="N16" s="33">
        <v>89.43981145757796</v>
      </c>
      <c r="O16" s="15">
        <v>0.15</v>
      </c>
      <c r="P16" s="15">
        <v>0.06</v>
      </c>
      <c r="Q16" s="59">
        <f t="shared" si="11"/>
        <v>4.369869261173609E-2</v>
      </c>
      <c r="R16" s="59">
        <f t="shared" si="12"/>
        <v>1.9664411675281239</v>
      </c>
      <c r="S16" s="59">
        <f t="shared" si="13"/>
        <v>1.7479477044694436E-2</v>
      </c>
      <c r="T16" s="59">
        <f t="shared" si="14"/>
        <v>0.78657646701124961</v>
      </c>
      <c r="U16" s="59">
        <f t="shared" si="15"/>
        <v>2.7530176345393738</v>
      </c>
      <c r="V16" s="60">
        <v>30</v>
      </c>
      <c r="W16" s="58">
        <f t="shared" si="16"/>
        <v>10.56018854242204</v>
      </c>
      <c r="X16" s="61">
        <f t="shared" si="17"/>
        <v>0.45903516773081987</v>
      </c>
      <c r="Y16" s="63">
        <f t="shared" si="18"/>
        <v>0.15</v>
      </c>
      <c r="Z16" s="62">
        <f t="shared" si="19"/>
        <v>0.06</v>
      </c>
      <c r="AA16" s="57">
        <f t="shared" si="20"/>
        <v>0.4369869261173609</v>
      </c>
      <c r="AB16" s="58">
        <f t="shared" si="21"/>
        <v>0.17479477044694436</v>
      </c>
    </row>
    <row r="17" spans="3:28" x14ac:dyDescent="0.35">
      <c r="C17" s="16">
        <v>43709</v>
      </c>
      <c r="D17" s="5" t="s">
        <v>932</v>
      </c>
      <c r="E17" s="5" t="s">
        <v>937</v>
      </c>
      <c r="F17" s="16"/>
      <c r="G17" s="2" t="s">
        <v>853</v>
      </c>
      <c r="H17" s="2" t="s">
        <v>8</v>
      </c>
      <c r="I17" s="2" t="s">
        <v>532</v>
      </c>
      <c r="J17" s="2"/>
      <c r="K17" s="2">
        <v>15.69</v>
      </c>
      <c r="L17" s="2">
        <v>123.91</v>
      </c>
      <c r="M17" s="3">
        <v>111.95</v>
      </c>
      <c r="N17" s="33">
        <v>88.948438366290887</v>
      </c>
      <c r="O17" s="15">
        <v>0.2</v>
      </c>
      <c r="P17" s="15">
        <v>0.04</v>
      </c>
      <c r="Q17" s="59">
        <f t="shared" si="11"/>
        <v>5.8697278204861848E-2</v>
      </c>
      <c r="R17" s="59">
        <f t="shared" si="12"/>
        <v>2.6413775192187834</v>
      </c>
      <c r="S17" s="59">
        <f t="shared" si="13"/>
        <v>1.173945564097237E-2</v>
      </c>
      <c r="T17" s="59">
        <f t="shared" si="14"/>
        <v>0.52827550384375666</v>
      </c>
      <c r="U17" s="59">
        <f t="shared" si="15"/>
        <v>3.1696530230625402</v>
      </c>
      <c r="V17" s="60">
        <v>30</v>
      </c>
      <c r="W17" s="58">
        <f t="shared" si="16"/>
        <v>11.051561633709113</v>
      </c>
      <c r="X17" s="61">
        <f t="shared" si="17"/>
        <v>0.46212341574901317</v>
      </c>
      <c r="Y17" s="63">
        <f t="shared" si="18"/>
        <v>0.2</v>
      </c>
      <c r="Z17" s="62">
        <f t="shared" si="19"/>
        <v>0.04</v>
      </c>
      <c r="AA17" s="57">
        <f t="shared" si="20"/>
        <v>0.58697278204861847</v>
      </c>
      <c r="AB17" s="58">
        <f t="shared" si="21"/>
        <v>0.1173945564097237</v>
      </c>
    </row>
  </sheetData>
  <conditionalFormatting sqref="U2:U1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dataValidations count="1">
    <dataValidation type="list" allowBlank="1" showInputMessage="1" showErrorMessage="1" sqref="H2:H17" xr:uid="{00180281-B59D-4498-929C-009560446E65}">
      <formula1>#REF!</formula1>
    </dataValidation>
  </dataValidations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21</vt:i4>
      </vt:variant>
    </vt:vector>
  </HeadingPairs>
  <TitlesOfParts>
    <vt:vector size="21" baseType="lpstr">
      <vt:lpstr>11.01.2021_W_S (2)</vt:lpstr>
      <vt:lpstr>Dataset</vt:lpstr>
      <vt:lpstr>Vorlage</vt:lpstr>
      <vt:lpstr>R-Data-Nmin</vt:lpstr>
      <vt:lpstr>Bodenuntersuchung</vt:lpstr>
      <vt:lpstr>07.04.2021_W_B</vt:lpstr>
      <vt:lpstr>01.02.2021_W_B</vt:lpstr>
      <vt:lpstr>11.01.2021_W_S</vt:lpstr>
      <vt:lpstr>21.12.2020_W_B</vt:lpstr>
      <vt:lpstr>08.12.2020_W_S</vt:lpstr>
      <vt:lpstr>26.11.2020_W_B</vt:lpstr>
      <vt:lpstr>24.11.2020_W_S</vt:lpstr>
      <vt:lpstr>11.11.2020_W_B</vt:lpstr>
      <vt:lpstr>28.10.2020_S</vt:lpstr>
      <vt:lpstr>23.10.2020_B</vt:lpstr>
      <vt:lpstr>01.04.2020_S</vt:lpstr>
      <vt:lpstr>01.04.2020_B</vt:lpstr>
      <vt:lpstr>14.12.2019_B</vt:lpstr>
      <vt:lpstr>14.12.2019_S</vt:lpstr>
      <vt:lpstr>Aussaat 2019_B</vt:lpstr>
      <vt:lpstr>Aussaat 2019_S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Florian Tröber</dc:creator>
  <cp:lastModifiedBy>Florian Tröber</cp:lastModifiedBy>
  <dcterms:created xsi:type="dcterms:W3CDTF">2020-11-02T12:49:03Z</dcterms:created>
  <dcterms:modified xsi:type="dcterms:W3CDTF">2021-08-20T09:32:32Z</dcterms:modified>
</cp:coreProperties>
</file>